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44.bin" ContentType="application/vnd.ms-office.activeX"/>
  <Override PartName="/xl/activeX/activeX144.xml" ContentType="application/vnd.ms-office.activeX+xml"/>
  <Override PartName="/xl/activeX/activeX145.bin" ContentType="application/vnd.ms-office.activeX"/>
  <Override PartName="/xl/activeX/activeX145.xml" ContentType="application/vnd.ms-office.activeX+xml"/>
  <Override PartName="/xl/activeX/activeX146.bin" ContentType="application/vnd.ms-office.activeX"/>
  <Override PartName="/xl/activeX/activeX146.xml" ContentType="application/vnd.ms-office.activeX+xml"/>
  <Override PartName="/xl/activeX/activeX147.bin" ContentType="application/vnd.ms-office.activeX"/>
  <Override PartName="/xl/activeX/activeX147.xml" ContentType="application/vnd.ms-office.activeX+xml"/>
  <Override PartName="/xl/activeX/activeX148.bin" ContentType="application/vnd.ms-office.activeX"/>
  <Override PartName="/xl/activeX/activeX148.xml" ContentType="application/vnd.ms-office.activeX+xml"/>
  <Override PartName="/xl/activeX/activeX149.bin" ContentType="application/vnd.ms-office.activeX"/>
  <Override PartName="/xl/activeX/activeX149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50.bin" ContentType="application/vnd.ms-office.activeX"/>
  <Override PartName="/xl/activeX/activeX150.xml" ContentType="application/vnd.ms-office.activeX+xml"/>
  <Override PartName="/xl/activeX/activeX151.bin" ContentType="application/vnd.ms-office.activeX"/>
  <Override PartName="/xl/activeX/activeX151.xml" ContentType="application/vnd.ms-office.activeX+xml"/>
  <Override PartName="/xl/activeX/activeX152.bin" ContentType="application/vnd.ms-office.activeX"/>
  <Override PartName="/xl/activeX/activeX152.xml" ContentType="application/vnd.ms-office.activeX+xml"/>
  <Override PartName="/xl/activeX/activeX153.bin" ContentType="application/vnd.ms-office.activeX"/>
  <Override PartName="/xl/activeX/activeX153.xml" ContentType="application/vnd.ms-office.activeX+xml"/>
  <Override PartName="/xl/activeX/activeX154.bin" ContentType="application/vnd.ms-office.activeX"/>
  <Override PartName="/xl/activeX/activeX154.xml" ContentType="application/vnd.ms-office.activeX+xml"/>
  <Override PartName="/xl/activeX/activeX155.bin" ContentType="application/vnd.ms-office.activeX"/>
  <Override PartName="/xl/activeX/activeX155.xml" ContentType="application/vnd.ms-office.activeX+xml"/>
  <Override PartName="/xl/activeX/activeX156.bin" ContentType="application/vnd.ms-office.activeX"/>
  <Override PartName="/xl/activeX/activeX156.xml" ContentType="application/vnd.ms-office.activeX+xml"/>
  <Override PartName="/xl/activeX/activeX157.bin" ContentType="application/vnd.ms-office.activeX"/>
  <Override PartName="/xl/activeX/activeX157.xml" ContentType="application/vnd.ms-office.activeX+xml"/>
  <Override PartName="/xl/activeX/activeX158.bin" ContentType="application/vnd.ms-office.activeX"/>
  <Override PartName="/xl/activeX/activeX158.xml" ContentType="application/vnd.ms-office.activeX+xml"/>
  <Override PartName="/xl/activeX/activeX159.bin" ContentType="application/vnd.ms-office.activeX"/>
  <Override PartName="/xl/activeX/activeX15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60.bin" ContentType="application/vnd.ms-office.activeX"/>
  <Override PartName="/xl/activeX/activeX160.xml" ContentType="application/vnd.ms-office.activeX+xml"/>
  <Override PartName="/xl/activeX/activeX161.bin" ContentType="application/vnd.ms-office.activeX"/>
  <Override PartName="/xl/activeX/activeX161.xml" ContentType="application/vnd.ms-office.activeX+xml"/>
  <Override PartName="/xl/activeX/activeX162.bin" ContentType="application/vnd.ms-office.activeX"/>
  <Override PartName="/xl/activeX/activeX162.xml" ContentType="application/vnd.ms-office.activeX+xml"/>
  <Override PartName="/xl/activeX/activeX163.bin" ContentType="application/vnd.ms-office.activeX"/>
  <Override PartName="/xl/activeX/activeX163.xml" ContentType="application/vnd.ms-office.activeX+xml"/>
  <Override PartName="/xl/activeX/activeX164.bin" ContentType="application/vnd.ms-office.activeX"/>
  <Override PartName="/xl/activeX/activeX164.xml" ContentType="application/vnd.ms-office.activeX+xml"/>
  <Override PartName="/xl/activeX/activeX165.bin" ContentType="application/vnd.ms-office.activeX"/>
  <Override PartName="/xl/activeX/activeX165.xml" ContentType="application/vnd.ms-office.activeX+xml"/>
  <Override PartName="/xl/activeX/activeX166.bin" ContentType="application/vnd.ms-office.activeX"/>
  <Override PartName="/xl/activeX/activeX166.xml" ContentType="application/vnd.ms-office.activeX+xml"/>
  <Override PartName="/xl/activeX/activeX167.bin" ContentType="application/vnd.ms-office.activeX"/>
  <Override PartName="/xl/activeX/activeX167.xml" ContentType="application/vnd.ms-office.activeX+xml"/>
  <Override PartName="/xl/activeX/activeX168.bin" ContentType="application/vnd.ms-office.activeX"/>
  <Override PartName="/xl/activeX/activeX168.xml" ContentType="application/vnd.ms-office.activeX+xml"/>
  <Override PartName="/xl/activeX/activeX169.bin" ContentType="application/vnd.ms-office.activeX"/>
  <Override PartName="/xl/activeX/activeX169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70.bin" ContentType="application/vnd.ms-office.activeX"/>
  <Override PartName="/xl/activeX/activeX170.xml" ContentType="application/vnd.ms-office.activeX+xml"/>
  <Override PartName="/xl/activeX/activeX171.bin" ContentType="application/vnd.ms-office.activeX"/>
  <Override PartName="/xl/activeX/activeX171.xml" ContentType="application/vnd.ms-office.activeX+xml"/>
  <Override PartName="/xl/activeX/activeX172.bin" ContentType="application/vnd.ms-office.activeX"/>
  <Override PartName="/xl/activeX/activeX172.xml" ContentType="application/vnd.ms-office.activeX+xml"/>
  <Override PartName="/xl/activeX/activeX173.bin" ContentType="application/vnd.ms-office.activeX"/>
  <Override PartName="/xl/activeX/activeX173.xml" ContentType="application/vnd.ms-office.activeX+xml"/>
  <Override PartName="/xl/activeX/activeX174.bin" ContentType="application/vnd.ms-office.activeX"/>
  <Override PartName="/xl/activeX/activeX174.xml" ContentType="application/vnd.ms-office.activeX+xml"/>
  <Override PartName="/xl/activeX/activeX175.bin" ContentType="application/vnd.ms-office.activeX"/>
  <Override PartName="/xl/activeX/activeX175.xml" ContentType="application/vnd.ms-office.activeX+xml"/>
  <Override PartName="/xl/activeX/activeX176.bin" ContentType="application/vnd.ms-office.activeX"/>
  <Override PartName="/xl/activeX/activeX176.xml" ContentType="application/vnd.ms-office.activeX+xml"/>
  <Override PartName="/xl/activeX/activeX177.bin" ContentType="application/vnd.ms-office.activeX"/>
  <Override PartName="/xl/activeX/activeX177.xml" ContentType="application/vnd.ms-office.activeX+xml"/>
  <Override PartName="/xl/activeX/activeX178.bin" ContentType="application/vnd.ms-office.activeX"/>
  <Override PartName="/xl/activeX/activeX178.xml" ContentType="application/vnd.ms-office.activeX+xml"/>
  <Override PartName="/xl/activeX/activeX179.bin" ContentType="application/vnd.ms-office.activeX"/>
  <Override PartName="/xl/activeX/activeX179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80.bin" ContentType="application/vnd.ms-office.activeX"/>
  <Override PartName="/xl/activeX/activeX180.xml" ContentType="application/vnd.ms-office.activeX+xml"/>
  <Override PartName="/xl/activeX/activeX181.bin" ContentType="application/vnd.ms-office.activeX"/>
  <Override PartName="/xl/activeX/activeX181.xml" ContentType="application/vnd.ms-office.activeX+xml"/>
  <Override PartName="/xl/activeX/activeX182.bin" ContentType="application/vnd.ms-office.activeX"/>
  <Override PartName="/xl/activeX/activeX182.xml" ContentType="application/vnd.ms-office.activeX+xml"/>
  <Override PartName="/xl/activeX/activeX183.bin" ContentType="application/vnd.ms-office.activeX"/>
  <Override PartName="/xl/activeX/activeX183.xml" ContentType="application/vnd.ms-office.activeX+xml"/>
  <Override PartName="/xl/activeX/activeX184.bin" ContentType="application/vnd.ms-office.activeX"/>
  <Override PartName="/xl/activeX/activeX184.xml" ContentType="application/vnd.ms-office.activeX+xml"/>
  <Override PartName="/xl/activeX/activeX185.bin" ContentType="application/vnd.ms-office.activeX"/>
  <Override PartName="/xl/activeX/activeX185.xml" ContentType="application/vnd.ms-office.activeX+xml"/>
  <Override PartName="/xl/activeX/activeX186.bin" ContentType="application/vnd.ms-office.activeX"/>
  <Override PartName="/xl/activeX/activeX186.xml" ContentType="application/vnd.ms-office.activeX+xml"/>
  <Override PartName="/xl/activeX/activeX187.bin" ContentType="application/vnd.ms-office.activeX"/>
  <Override PartName="/xl/activeX/activeX187.xml" ContentType="application/vnd.ms-office.activeX+xml"/>
  <Override PartName="/xl/activeX/activeX188.bin" ContentType="application/vnd.ms-office.activeX"/>
  <Override PartName="/xl/activeX/activeX188.xml" ContentType="application/vnd.ms-office.activeX+xml"/>
  <Override PartName="/xl/activeX/activeX189.bin" ContentType="application/vnd.ms-office.activeX"/>
  <Override PartName="/xl/activeX/activeX189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190.bin" ContentType="application/vnd.ms-office.activeX"/>
  <Override PartName="/xl/activeX/activeX190.xml" ContentType="application/vnd.ms-office.activeX+xml"/>
  <Override PartName="/xl/activeX/activeX191.bin" ContentType="application/vnd.ms-office.activeX"/>
  <Override PartName="/xl/activeX/activeX191.xml" ContentType="application/vnd.ms-office.activeX+xml"/>
  <Override PartName="/xl/activeX/activeX192.bin" ContentType="application/vnd.ms-office.activeX"/>
  <Override PartName="/xl/activeX/activeX192.xml" ContentType="application/vnd.ms-office.activeX+xml"/>
  <Override PartName="/xl/activeX/activeX193.bin" ContentType="application/vnd.ms-office.activeX"/>
  <Override PartName="/xl/activeX/activeX193.xml" ContentType="application/vnd.ms-office.activeX+xml"/>
  <Override PartName="/xl/activeX/activeX194.bin" ContentType="application/vnd.ms-office.activeX"/>
  <Override PartName="/xl/activeX/activeX194.xml" ContentType="application/vnd.ms-office.activeX+xml"/>
  <Override PartName="/xl/activeX/activeX195.bin" ContentType="application/vnd.ms-office.activeX"/>
  <Override PartName="/xl/activeX/activeX195.xml" ContentType="application/vnd.ms-office.activeX+xml"/>
  <Override PartName="/xl/activeX/activeX196.bin" ContentType="application/vnd.ms-office.activeX"/>
  <Override PartName="/xl/activeX/activeX196.xml" ContentType="application/vnd.ms-office.activeX+xml"/>
  <Override PartName="/xl/activeX/activeX197.bin" ContentType="application/vnd.ms-office.activeX"/>
  <Override PartName="/xl/activeX/activeX197.xml" ContentType="application/vnd.ms-office.activeX+xml"/>
  <Override PartName="/xl/activeX/activeX198.bin" ContentType="application/vnd.ms-office.activeX"/>
  <Override PartName="/xl/activeX/activeX198.xml" ContentType="application/vnd.ms-office.activeX+xml"/>
  <Override PartName="/xl/activeX/activeX199.bin" ContentType="application/vnd.ms-office.activeX"/>
  <Override PartName="/xl/activeX/activeX19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00.bin" ContentType="application/vnd.ms-office.activeX"/>
  <Override PartName="/xl/activeX/activeX200.xml" ContentType="application/vnd.ms-office.activeX+xml"/>
  <Override PartName="/xl/activeX/activeX201.bin" ContentType="application/vnd.ms-office.activeX"/>
  <Override PartName="/xl/activeX/activeX201.xml" ContentType="application/vnd.ms-office.activeX+xml"/>
  <Override PartName="/xl/activeX/activeX202.bin" ContentType="application/vnd.ms-office.activeX"/>
  <Override PartName="/xl/activeX/activeX202.xml" ContentType="application/vnd.ms-office.activeX+xml"/>
  <Override PartName="/xl/activeX/activeX203.bin" ContentType="application/vnd.ms-office.activeX"/>
  <Override PartName="/xl/activeX/activeX203.xml" ContentType="application/vnd.ms-office.activeX+xml"/>
  <Override PartName="/xl/activeX/activeX204.bin" ContentType="application/vnd.ms-office.activeX"/>
  <Override PartName="/xl/activeX/activeX204.xml" ContentType="application/vnd.ms-office.activeX+xml"/>
  <Override PartName="/xl/activeX/activeX205.bin" ContentType="application/vnd.ms-office.activeX"/>
  <Override PartName="/xl/activeX/activeX205.xml" ContentType="application/vnd.ms-office.activeX+xml"/>
  <Override PartName="/xl/activeX/activeX206.bin" ContentType="application/vnd.ms-office.activeX"/>
  <Override PartName="/xl/activeX/activeX206.xml" ContentType="application/vnd.ms-office.activeX+xml"/>
  <Override PartName="/xl/activeX/activeX207.bin" ContentType="application/vnd.ms-office.activeX"/>
  <Override PartName="/xl/activeX/activeX207.xml" ContentType="application/vnd.ms-office.activeX+xml"/>
  <Override PartName="/xl/activeX/activeX208.bin" ContentType="application/vnd.ms-office.activeX"/>
  <Override PartName="/xl/activeX/activeX208.xml" ContentType="application/vnd.ms-office.activeX+xml"/>
  <Override PartName="/xl/activeX/activeX209.bin" ContentType="application/vnd.ms-office.activeX"/>
  <Override PartName="/xl/activeX/activeX209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10.bin" ContentType="application/vnd.ms-office.activeX"/>
  <Override PartName="/xl/activeX/activeX210.xml" ContentType="application/vnd.ms-office.activeX+xml"/>
  <Override PartName="/xl/activeX/activeX211.bin" ContentType="application/vnd.ms-office.activeX"/>
  <Override PartName="/xl/activeX/activeX211.xml" ContentType="application/vnd.ms-office.activeX+xml"/>
  <Override PartName="/xl/activeX/activeX212.bin" ContentType="application/vnd.ms-office.activeX"/>
  <Override PartName="/xl/activeX/activeX212.xml" ContentType="application/vnd.ms-office.activeX+xml"/>
  <Override PartName="/xl/activeX/activeX213.bin" ContentType="application/vnd.ms-office.activeX"/>
  <Override PartName="/xl/activeX/activeX213.xml" ContentType="application/vnd.ms-office.activeX+xml"/>
  <Override PartName="/xl/activeX/activeX214.bin" ContentType="application/vnd.ms-office.activeX"/>
  <Override PartName="/xl/activeX/activeX214.xml" ContentType="application/vnd.ms-office.activeX+xml"/>
  <Override PartName="/xl/activeX/activeX215.bin" ContentType="application/vnd.ms-office.activeX"/>
  <Override PartName="/xl/activeX/activeX215.xml" ContentType="application/vnd.ms-office.activeX+xml"/>
  <Override PartName="/xl/activeX/activeX216.bin" ContentType="application/vnd.ms-office.activeX"/>
  <Override PartName="/xl/activeX/activeX216.xml" ContentType="application/vnd.ms-office.activeX+xml"/>
  <Override PartName="/xl/activeX/activeX217.bin" ContentType="application/vnd.ms-office.activeX"/>
  <Override PartName="/xl/activeX/activeX217.xml" ContentType="application/vnd.ms-office.activeX+xml"/>
  <Override PartName="/xl/activeX/activeX218.bin" ContentType="application/vnd.ms-office.activeX"/>
  <Override PartName="/xl/activeX/activeX218.xml" ContentType="application/vnd.ms-office.activeX+xml"/>
  <Override PartName="/xl/activeX/activeX219.bin" ContentType="application/vnd.ms-office.activeX"/>
  <Override PartName="/xl/activeX/activeX219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20.bin" ContentType="application/vnd.ms-office.activeX"/>
  <Override PartName="/xl/activeX/activeX220.xml" ContentType="application/vnd.ms-office.activeX+xml"/>
  <Override PartName="/xl/activeX/activeX221.bin" ContentType="application/vnd.ms-office.activeX"/>
  <Override PartName="/xl/activeX/activeX221.xml" ContentType="application/vnd.ms-office.activeX+xml"/>
  <Override PartName="/xl/activeX/activeX222.bin" ContentType="application/vnd.ms-office.activeX"/>
  <Override PartName="/xl/activeX/activeX222.xml" ContentType="application/vnd.ms-office.activeX+xml"/>
  <Override PartName="/xl/activeX/activeX223.bin" ContentType="application/vnd.ms-office.activeX"/>
  <Override PartName="/xl/activeX/activeX223.xml" ContentType="application/vnd.ms-office.activeX+xml"/>
  <Override PartName="/xl/activeX/activeX224.bin" ContentType="application/vnd.ms-office.activeX"/>
  <Override PartName="/xl/activeX/activeX224.xml" ContentType="application/vnd.ms-office.activeX+xml"/>
  <Override PartName="/xl/activeX/activeX225.bin" ContentType="application/vnd.ms-office.activeX"/>
  <Override PartName="/xl/activeX/activeX225.xml" ContentType="application/vnd.ms-office.activeX+xml"/>
  <Override PartName="/xl/activeX/activeX226.bin" ContentType="application/vnd.ms-office.activeX"/>
  <Override PartName="/xl/activeX/activeX226.xml" ContentType="application/vnd.ms-office.activeX+xml"/>
  <Override PartName="/xl/activeX/activeX227.bin" ContentType="application/vnd.ms-office.activeX"/>
  <Override PartName="/xl/activeX/activeX227.xml" ContentType="application/vnd.ms-office.activeX+xml"/>
  <Override PartName="/xl/activeX/activeX228.bin" ContentType="application/vnd.ms-office.activeX"/>
  <Override PartName="/xl/activeX/activeX228.xml" ContentType="application/vnd.ms-office.activeX+xml"/>
  <Override PartName="/xl/activeX/activeX229.bin" ContentType="application/vnd.ms-office.activeX"/>
  <Override PartName="/xl/activeX/activeX229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30.bin" ContentType="application/vnd.ms-office.activeX"/>
  <Override PartName="/xl/activeX/activeX230.xml" ContentType="application/vnd.ms-office.activeX+xml"/>
  <Override PartName="/xl/activeX/activeX231.bin" ContentType="application/vnd.ms-office.activeX"/>
  <Override PartName="/xl/activeX/activeX231.xml" ContentType="application/vnd.ms-office.activeX+xml"/>
  <Override PartName="/xl/activeX/activeX232.bin" ContentType="application/vnd.ms-office.activeX"/>
  <Override PartName="/xl/activeX/activeX232.xml" ContentType="application/vnd.ms-office.activeX+xml"/>
  <Override PartName="/xl/activeX/activeX233.bin" ContentType="application/vnd.ms-office.activeX"/>
  <Override PartName="/xl/activeX/activeX233.xml" ContentType="application/vnd.ms-office.activeX+xml"/>
  <Override PartName="/xl/activeX/activeX234.bin" ContentType="application/vnd.ms-office.activeX"/>
  <Override PartName="/xl/activeX/activeX234.xml" ContentType="application/vnd.ms-office.activeX+xml"/>
  <Override PartName="/xl/activeX/activeX235.bin" ContentType="application/vnd.ms-office.activeX"/>
  <Override PartName="/xl/activeX/activeX235.xml" ContentType="application/vnd.ms-office.activeX+xml"/>
  <Override PartName="/xl/activeX/activeX236.bin" ContentType="application/vnd.ms-office.activeX"/>
  <Override PartName="/xl/activeX/activeX236.xml" ContentType="application/vnd.ms-office.activeX+xml"/>
  <Override PartName="/xl/activeX/activeX237.bin" ContentType="application/vnd.ms-office.activeX"/>
  <Override PartName="/xl/activeX/activeX237.xml" ContentType="application/vnd.ms-office.activeX+xml"/>
  <Override PartName="/xl/activeX/activeX238.bin" ContentType="application/vnd.ms-office.activeX"/>
  <Override PartName="/xl/activeX/activeX238.xml" ContentType="application/vnd.ms-office.activeX+xml"/>
  <Override PartName="/xl/activeX/activeX239.bin" ContentType="application/vnd.ms-office.activeX"/>
  <Override PartName="/xl/activeX/activeX239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40.bin" ContentType="application/vnd.ms-office.activeX"/>
  <Override PartName="/xl/activeX/activeX240.xml" ContentType="application/vnd.ms-office.activeX+xml"/>
  <Override PartName="/xl/activeX/activeX241.bin" ContentType="application/vnd.ms-office.activeX"/>
  <Override PartName="/xl/activeX/activeX241.xml" ContentType="application/vnd.ms-office.activeX+xml"/>
  <Override PartName="/xl/activeX/activeX242.bin" ContentType="application/vnd.ms-office.activeX"/>
  <Override PartName="/xl/activeX/activeX242.xml" ContentType="application/vnd.ms-office.activeX+xml"/>
  <Override PartName="/xl/activeX/activeX243.bin" ContentType="application/vnd.ms-office.activeX"/>
  <Override PartName="/xl/activeX/activeX243.xml" ContentType="application/vnd.ms-office.activeX+xml"/>
  <Override PartName="/xl/activeX/activeX244.bin" ContentType="application/vnd.ms-office.activeX"/>
  <Override PartName="/xl/activeX/activeX244.xml" ContentType="application/vnd.ms-office.activeX+xml"/>
  <Override PartName="/xl/activeX/activeX245.bin" ContentType="application/vnd.ms-office.activeX"/>
  <Override PartName="/xl/activeX/activeX245.xml" ContentType="application/vnd.ms-office.activeX+xml"/>
  <Override PartName="/xl/activeX/activeX246.bin" ContentType="application/vnd.ms-office.activeX"/>
  <Override PartName="/xl/activeX/activeX246.xml" ContentType="application/vnd.ms-office.activeX+xml"/>
  <Override PartName="/xl/activeX/activeX247.bin" ContentType="application/vnd.ms-office.activeX"/>
  <Override PartName="/xl/activeX/activeX247.xml" ContentType="application/vnd.ms-office.activeX+xml"/>
  <Override PartName="/xl/activeX/activeX248.bin" ContentType="application/vnd.ms-office.activeX"/>
  <Override PartName="/xl/activeX/activeX248.xml" ContentType="application/vnd.ms-office.activeX+xml"/>
  <Override PartName="/xl/activeX/activeX249.bin" ContentType="application/vnd.ms-office.activeX"/>
  <Override PartName="/xl/activeX/activeX249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50.bin" ContentType="application/vnd.ms-office.activeX"/>
  <Override PartName="/xl/activeX/activeX250.xml" ContentType="application/vnd.ms-office.activeX+xml"/>
  <Override PartName="/xl/activeX/activeX251.bin" ContentType="application/vnd.ms-office.activeX"/>
  <Override PartName="/xl/activeX/activeX251.xml" ContentType="application/vnd.ms-office.activeX+xml"/>
  <Override PartName="/xl/activeX/activeX252.bin" ContentType="application/vnd.ms-office.activeX"/>
  <Override PartName="/xl/activeX/activeX252.xml" ContentType="application/vnd.ms-office.activeX+xml"/>
  <Override PartName="/xl/activeX/activeX253.bin" ContentType="application/vnd.ms-office.activeX"/>
  <Override PartName="/xl/activeX/activeX253.xml" ContentType="application/vnd.ms-office.activeX+xml"/>
  <Override PartName="/xl/activeX/activeX254.bin" ContentType="application/vnd.ms-office.activeX"/>
  <Override PartName="/xl/activeX/activeX254.xml" ContentType="application/vnd.ms-office.activeX+xml"/>
  <Override PartName="/xl/activeX/activeX255.bin" ContentType="application/vnd.ms-office.activeX"/>
  <Override PartName="/xl/activeX/activeX255.xml" ContentType="application/vnd.ms-office.activeX+xml"/>
  <Override PartName="/xl/activeX/activeX256.bin" ContentType="application/vnd.ms-office.activeX"/>
  <Override PartName="/xl/activeX/activeX256.xml" ContentType="application/vnd.ms-office.activeX+xml"/>
  <Override PartName="/xl/activeX/activeX257.bin" ContentType="application/vnd.ms-office.activeX"/>
  <Override PartName="/xl/activeX/activeX257.xml" ContentType="application/vnd.ms-office.activeX+xml"/>
  <Override PartName="/xl/activeX/activeX258.bin" ContentType="application/vnd.ms-office.activeX"/>
  <Override PartName="/xl/activeX/activeX258.xml" ContentType="application/vnd.ms-office.activeX+xml"/>
  <Override PartName="/xl/activeX/activeX259.bin" ContentType="application/vnd.ms-office.activeX"/>
  <Override PartName="/xl/activeX/activeX259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60.bin" ContentType="application/vnd.ms-office.activeX"/>
  <Override PartName="/xl/activeX/activeX260.xml" ContentType="application/vnd.ms-office.activeX+xml"/>
  <Override PartName="/xl/activeX/activeX261.bin" ContentType="application/vnd.ms-office.activeX"/>
  <Override PartName="/xl/activeX/activeX261.xml" ContentType="application/vnd.ms-office.activeX+xml"/>
  <Override PartName="/xl/activeX/activeX262.bin" ContentType="application/vnd.ms-office.activeX"/>
  <Override PartName="/xl/activeX/activeX262.xml" ContentType="application/vnd.ms-office.activeX+xml"/>
  <Override PartName="/xl/activeX/activeX263.bin" ContentType="application/vnd.ms-office.activeX"/>
  <Override PartName="/xl/activeX/activeX263.xml" ContentType="application/vnd.ms-office.activeX+xml"/>
  <Override PartName="/xl/activeX/activeX264.bin" ContentType="application/vnd.ms-office.activeX"/>
  <Override PartName="/xl/activeX/activeX264.xml" ContentType="application/vnd.ms-office.activeX+xml"/>
  <Override PartName="/xl/activeX/activeX265.bin" ContentType="application/vnd.ms-office.activeX"/>
  <Override PartName="/xl/activeX/activeX265.xml" ContentType="application/vnd.ms-office.activeX+xml"/>
  <Override PartName="/xl/activeX/activeX266.bin" ContentType="application/vnd.ms-office.activeX"/>
  <Override PartName="/xl/activeX/activeX266.xml" ContentType="application/vnd.ms-office.activeX+xml"/>
  <Override PartName="/xl/activeX/activeX267.bin" ContentType="application/vnd.ms-office.activeX"/>
  <Override PartName="/xl/activeX/activeX267.xml" ContentType="application/vnd.ms-office.activeX+xml"/>
  <Override PartName="/xl/activeX/activeX268.bin" ContentType="application/vnd.ms-office.activeX"/>
  <Override PartName="/xl/activeX/activeX268.xml" ContentType="application/vnd.ms-office.activeX+xml"/>
  <Override PartName="/xl/activeX/activeX269.bin" ContentType="application/vnd.ms-office.activeX"/>
  <Override PartName="/xl/activeX/activeX269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70.bin" ContentType="application/vnd.ms-office.activeX"/>
  <Override PartName="/xl/activeX/activeX270.xml" ContentType="application/vnd.ms-office.activeX+xml"/>
  <Override PartName="/xl/activeX/activeX271.bin" ContentType="application/vnd.ms-office.activeX"/>
  <Override PartName="/xl/activeX/activeX271.xml" ContentType="application/vnd.ms-office.activeX+xml"/>
  <Override PartName="/xl/activeX/activeX272.bin" ContentType="application/vnd.ms-office.activeX"/>
  <Override PartName="/xl/activeX/activeX272.xml" ContentType="application/vnd.ms-office.activeX+xml"/>
  <Override PartName="/xl/activeX/activeX273.bin" ContentType="application/vnd.ms-office.activeX"/>
  <Override PartName="/xl/activeX/activeX273.xml" ContentType="application/vnd.ms-office.activeX+xml"/>
  <Override PartName="/xl/activeX/activeX274.bin" ContentType="application/vnd.ms-office.activeX"/>
  <Override PartName="/xl/activeX/activeX274.xml" ContentType="application/vnd.ms-office.activeX+xml"/>
  <Override PartName="/xl/activeX/activeX275.bin" ContentType="application/vnd.ms-office.activeX"/>
  <Override PartName="/xl/activeX/activeX275.xml" ContentType="application/vnd.ms-office.activeX+xml"/>
  <Override PartName="/xl/activeX/activeX276.bin" ContentType="application/vnd.ms-office.activeX"/>
  <Override PartName="/xl/activeX/activeX276.xml" ContentType="application/vnd.ms-office.activeX+xml"/>
  <Override PartName="/xl/activeX/activeX277.bin" ContentType="application/vnd.ms-office.activeX"/>
  <Override PartName="/xl/activeX/activeX277.xml" ContentType="application/vnd.ms-office.activeX+xml"/>
  <Override PartName="/xl/activeX/activeX278.bin" ContentType="application/vnd.ms-office.activeX"/>
  <Override PartName="/xl/activeX/activeX278.xml" ContentType="application/vnd.ms-office.activeX+xml"/>
  <Override PartName="/xl/activeX/activeX279.bin" ContentType="application/vnd.ms-office.activeX"/>
  <Override PartName="/xl/activeX/activeX279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80.bin" ContentType="application/vnd.ms-office.activeX"/>
  <Override PartName="/xl/activeX/activeX280.xml" ContentType="application/vnd.ms-office.activeX+xml"/>
  <Override PartName="/xl/activeX/activeX281.bin" ContentType="application/vnd.ms-office.activeX"/>
  <Override PartName="/xl/activeX/activeX281.xml" ContentType="application/vnd.ms-office.activeX+xml"/>
  <Override PartName="/xl/activeX/activeX282.bin" ContentType="application/vnd.ms-office.activeX"/>
  <Override PartName="/xl/activeX/activeX282.xml" ContentType="application/vnd.ms-office.activeX+xml"/>
  <Override PartName="/xl/activeX/activeX283.bin" ContentType="application/vnd.ms-office.activeX"/>
  <Override PartName="/xl/activeX/activeX283.xml" ContentType="application/vnd.ms-office.activeX+xml"/>
  <Override PartName="/xl/activeX/activeX284.bin" ContentType="application/vnd.ms-office.activeX"/>
  <Override PartName="/xl/activeX/activeX284.xml" ContentType="application/vnd.ms-office.activeX+xml"/>
  <Override PartName="/xl/activeX/activeX285.bin" ContentType="application/vnd.ms-office.activeX"/>
  <Override PartName="/xl/activeX/activeX285.xml" ContentType="application/vnd.ms-office.activeX+xml"/>
  <Override PartName="/xl/activeX/activeX286.bin" ContentType="application/vnd.ms-office.activeX"/>
  <Override PartName="/xl/activeX/activeX286.xml" ContentType="application/vnd.ms-office.activeX+xml"/>
  <Override PartName="/xl/activeX/activeX287.bin" ContentType="application/vnd.ms-office.activeX"/>
  <Override PartName="/xl/activeX/activeX287.xml" ContentType="application/vnd.ms-office.activeX+xml"/>
  <Override PartName="/xl/activeX/activeX288.bin" ContentType="application/vnd.ms-office.activeX"/>
  <Override PartName="/xl/activeX/activeX288.xml" ContentType="application/vnd.ms-office.activeX+xml"/>
  <Override PartName="/xl/activeX/activeX289.bin" ContentType="application/vnd.ms-office.activeX"/>
  <Override PartName="/xl/activeX/activeX289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290.bin" ContentType="application/vnd.ms-office.activeX"/>
  <Override PartName="/xl/activeX/activeX290.xml" ContentType="application/vnd.ms-office.activeX+xml"/>
  <Override PartName="/xl/activeX/activeX291.bin" ContentType="application/vnd.ms-office.activeX"/>
  <Override PartName="/xl/activeX/activeX291.xml" ContentType="application/vnd.ms-office.activeX+xml"/>
  <Override PartName="/xl/activeX/activeX292.bin" ContentType="application/vnd.ms-office.activeX"/>
  <Override PartName="/xl/activeX/activeX292.xml" ContentType="application/vnd.ms-office.activeX+xml"/>
  <Override PartName="/xl/activeX/activeX293.bin" ContentType="application/vnd.ms-office.activeX"/>
  <Override PartName="/xl/activeX/activeX293.xml" ContentType="application/vnd.ms-office.activeX+xml"/>
  <Override PartName="/xl/activeX/activeX294.bin" ContentType="application/vnd.ms-office.activeX"/>
  <Override PartName="/xl/activeX/activeX294.xml" ContentType="application/vnd.ms-office.activeX+xml"/>
  <Override PartName="/xl/activeX/activeX295.bin" ContentType="application/vnd.ms-office.activeX"/>
  <Override PartName="/xl/activeX/activeX295.xml" ContentType="application/vnd.ms-office.activeX+xml"/>
  <Override PartName="/xl/activeX/activeX296.bin" ContentType="application/vnd.ms-office.activeX"/>
  <Override PartName="/xl/activeX/activeX296.xml" ContentType="application/vnd.ms-office.activeX+xml"/>
  <Override PartName="/xl/activeX/activeX297.bin" ContentType="application/vnd.ms-office.activeX"/>
  <Override PartName="/xl/activeX/activeX297.xml" ContentType="application/vnd.ms-office.activeX+xml"/>
  <Override PartName="/xl/activeX/activeX298.bin" ContentType="application/vnd.ms-office.activeX"/>
  <Override PartName="/xl/activeX/activeX298.xml" ContentType="application/vnd.ms-office.activeX+xml"/>
  <Override PartName="/xl/activeX/activeX299.bin" ContentType="application/vnd.ms-office.activeX"/>
  <Override PartName="/xl/activeX/activeX29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00.bin" ContentType="application/vnd.ms-office.activeX"/>
  <Override PartName="/xl/activeX/activeX300.xml" ContentType="application/vnd.ms-office.activeX+xml"/>
  <Override PartName="/xl/activeX/activeX301.bin" ContentType="application/vnd.ms-office.activeX"/>
  <Override PartName="/xl/activeX/activeX301.xml" ContentType="application/vnd.ms-office.activeX+xml"/>
  <Override PartName="/xl/activeX/activeX302.bin" ContentType="application/vnd.ms-office.activeX"/>
  <Override PartName="/xl/activeX/activeX302.xml" ContentType="application/vnd.ms-office.activeX+xml"/>
  <Override PartName="/xl/activeX/activeX303.bin" ContentType="application/vnd.ms-office.activeX"/>
  <Override PartName="/xl/activeX/activeX303.xml" ContentType="application/vnd.ms-office.activeX+xml"/>
  <Override PartName="/xl/activeX/activeX304.bin" ContentType="application/vnd.ms-office.activeX"/>
  <Override PartName="/xl/activeX/activeX304.xml" ContentType="application/vnd.ms-office.activeX+xml"/>
  <Override PartName="/xl/activeX/activeX305.bin" ContentType="application/vnd.ms-office.activeX"/>
  <Override PartName="/xl/activeX/activeX305.xml" ContentType="application/vnd.ms-office.activeX+xml"/>
  <Override PartName="/xl/activeX/activeX306.bin" ContentType="application/vnd.ms-office.activeX"/>
  <Override PartName="/xl/activeX/activeX306.xml" ContentType="application/vnd.ms-office.activeX+xml"/>
  <Override PartName="/xl/activeX/activeX307.bin" ContentType="application/vnd.ms-office.activeX"/>
  <Override PartName="/xl/activeX/activeX307.xml" ContentType="application/vnd.ms-office.activeX+xml"/>
  <Override PartName="/xl/activeX/activeX308.bin" ContentType="application/vnd.ms-office.activeX"/>
  <Override PartName="/xl/activeX/activeX308.xml" ContentType="application/vnd.ms-office.activeX+xml"/>
  <Override PartName="/xl/activeX/activeX309.bin" ContentType="application/vnd.ms-office.activeX"/>
  <Override PartName="/xl/activeX/activeX309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10.bin" ContentType="application/vnd.ms-office.activeX"/>
  <Override PartName="/xl/activeX/activeX310.xml" ContentType="application/vnd.ms-office.activeX+xml"/>
  <Override PartName="/xl/activeX/activeX311.bin" ContentType="application/vnd.ms-office.activeX"/>
  <Override PartName="/xl/activeX/activeX311.xml" ContentType="application/vnd.ms-office.activeX+xml"/>
  <Override PartName="/xl/activeX/activeX312.bin" ContentType="application/vnd.ms-office.activeX"/>
  <Override PartName="/xl/activeX/activeX312.xml" ContentType="application/vnd.ms-office.activeX+xml"/>
  <Override PartName="/xl/activeX/activeX313.bin" ContentType="application/vnd.ms-office.activeX"/>
  <Override PartName="/xl/activeX/activeX313.xml" ContentType="application/vnd.ms-office.activeX+xml"/>
  <Override PartName="/xl/activeX/activeX314.bin" ContentType="application/vnd.ms-office.activeX"/>
  <Override PartName="/xl/activeX/activeX314.xml" ContentType="application/vnd.ms-office.activeX+xml"/>
  <Override PartName="/xl/activeX/activeX315.bin" ContentType="application/vnd.ms-office.activeX"/>
  <Override PartName="/xl/activeX/activeX315.xml" ContentType="application/vnd.ms-office.activeX+xml"/>
  <Override PartName="/xl/activeX/activeX316.bin" ContentType="application/vnd.ms-office.activeX"/>
  <Override PartName="/xl/activeX/activeX316.xml" ContentType="application/vnd.ms-office.activeX+xml"/>
  <Override PartName="/xl/activeX/activeX317.bin" ContentType="application/vnd.ms-office.activeX"/>
  <Override PartName="/xl/activeX/activeX317.xml" ContentType="application/vnd.ms-office.activeX+xml"/>
  <Override PartName="/xl/activeX/activeX318.bin" ContentType="application/vnd.ms-office.activeX"/>
  <Override PartName="/xl/activeX/activeX318.xml" ContentType="application/vnd.ms-office.activeX+xml"/>
  <Override PartName="/xl/activeX/activeX319.bin" ContentType="application/vnd.ms-office.activeX"/>
  <Override PartName="/xl/activeX/activeX319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20.bin" ContentType="application/vnd.ms-office.activeX"/>
  <Override PartName="/xl/activeX/activeX320.xml" ContentType="application/vnd.ms-office.activeX+xml"/>
  <Override PartName="/xl/activeX/activeX321.bin" ContentType="application/vnd.ms-office.activeX"/>
  <Override PartName="/xl/activeX/activeX321.xml" ContentType="application/vnd.ms-office.activeX+xml"/>
  <Override PartName="/xl/activeX/activeX322.bin" ContentType="application/vnd.ms-office.activeX"/>
  <Override PartName="/xl/activeX/activeX322.xml" ContentType="application/vnd.ms-office.activeX+xml"/>
  <Override PartName="/xl/activeX/activeX323.bin" ContentType="application/vnd.ms-office.activeX"/>
  <Override PartName="/xl/activeX/activeX323.xml" ContentType="application/vnd.ms-office.activeX+xml"/>
  <Override PartName="/xl/activeX/activeX324.bin" ContentType="application/vnd.ms-office.activeX"/>
  <Override PartName="/xl/activeX/activeX324.xml" ContentType="application/vnd.ms-office.activeX+xml"/>
  <Override PartName="/xl/activeX/activeX325.bin" ContentType="application/vnd.ms-office.activeX"/>
  <Override PartName="/xl/activeX/activeX325.xml" ContentType="application/vnd.ms-office.activeX+xml"/>
  <Override PartName="/xl/activeX/activeX326.bin" ContentType="application/vnd.ms-office.activeX"/>
  <Override PartName="/xl/activeX/activeX326.xml" ContentType="application/vnd.ms-office.activeX+xml"/>
  <Override PartName="/xl/activeX/activeX327.bin" ContentType="application/vnd.ms-office.activeX"/>
  <Override PartName="/xl/activeX/activeX327.xml" ContentType="application/vnd.ms-office.activeX+xml"/>
  <Override PartName="/xl/activeX/activeX328.bin" ContentType="application/vnd.ms-office.activeX"/>
  <Override PartName="/xl/activeX/activeX328.xml" ContentType="application/vnd.ms-office.activeX+xml"/>
  <Override PartName="/xl/activeX/activeX329.bin" ContentType="application/vnd.ms-office.activeX"/>
  <Override PartName="/xl/activeX/activeX329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30.bin" ContentType="application/vnd.ms-office.activeX"/>
  <Override PartName="/xl/activeX/activeX330.xml" ContentType="application/vnd.ms-office.activeX+xml"/>
  <Override PartName="/xl/activeX/activeX331.bin" ContentType="application/vnd.ms-office.activeX"/>
  <Override PartName="/xl/activeX/activeX331.xml" ContentType="application/vnd.ms-office.activeX+xml"/>
  <Override PartName="/xl/activeX/activeX332.bin" ContentType="application/vnd.ms-office.activeX"/>
  <Override PartName="/xl/activeX/activeX332.xml" ContentType="application/vnd.ms-office.activeX+xml"/>
  <Override PartName="/xl/activeX/activeX333.bin" ContentType="application/vnd.ms-office.activeX"/>
  <Override PartName="/xl/activeX/activeX333.xml" ContentType="application/vnd.ms-office.activeX+xml"/>
  <Override PartName="/xl/activeX/activeX334.bin" ContentType="application/vnd.ms-office.activeX"/>
  <Override PartName="/xl/activeX/activeX334.xml" ContentType="application/vnd.ms-office.activeX+xml"/>
  <Override PartName="/xl/activeX/activeX335.bin" ContentType="application/vnd.ms-office.activeX"/>
  <Override PartName="/xl/activeX/activeX335.xml" ContentType="application/vnd.ms-office.activeX+xml"/>
  <Override PartName="/xl/activeX/activeX336.bin" ContentType="application/vnd.ms-office.activeX"/>
  <Override PartName="/xl/activeX/activeX336.xml" ContentType="application/vnd.ms-office.activeX+xml"/>
  <Override PartName="/xl/activeX/activeX337.bin" ContentType="application/vnd.ms-office.activeX"/>
  <Override PartName="/xl/activeX/activeX337.xml" ContentType="application/vnd.ms-office.activeX+xml"/>
  <Override PartName="/xl/activeX/activeX338.bin" ContentType="application/vnd.ms-office.activeX"/>
  <Override PartName="/xl/activeX/activeX338.xml" ContentType="application/vnd.ms-office.activeX+xml"/>
  <Override PartName="/xl/activeX/activeX339.bin" ContentType="application/vnd.ms-office.activeX"/>
  <Override PartName="/xl/activeX/activeX339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40.bin" ContentType="application/vnd.ms-office.activeX"/>
  <Override PartName="/xl/activeX/activeX340.xml" ContentType="application/vnd.ms-office.activeX+xml"/>
  <Override PartName="/xl/activeX/activeX341.bin" ContentType="application/vnd.ms-office.activeX"/>
  <Override PartName="/xl/activeX/activeX341.xml" ContentType="application/vnd.ms-office.activeX+xml"/>
  <Override PartName="/xl/activeX/activeX342.bin" ContentType="application/vnd.ms-office.activeX"/>
  <Override PartName="/xl/activeX/activeX342.xml" ContentType="application/vnd.ms-office.activeX+xml"/>
  <Override PartName="/xl/activeX/activeX343.bin" ContentType="application/vnd.ms-office.activeX"/>
  <Override PartName="/xl/activeX/activeX343.xml" ContentType="application/vnd.ms-office.activeX+xml"/>
  <Override PartName="/xl/activeX/activeX344.bin" ContentType="application/vnd.ms-office.activeX"/>
  <Override PartName="/xl/activeX/activeX344.xml" ContentType="application/vnd.ms-office.activeX+xml"/>
  <Override PartName="/xl/activeX/activeX345.bin" ContentType="application/vnd.ms-office.activeX"/>
  <Override PartName="/xl/activeX/activeX345.xml" ContentType="application/vnd.ms-office.activeX+xml"/>
  <Override PartName="/xl/activeX/activeX346.bin" ContentType="application/vnd.ms-office.activeX"/>
  <Override PartName="/xl/activeX/activeX346.xml" ContentType="application/vnd.ms-office.activeX+xml"/>
  <Override PartName="/xl/activeX/activeX347.bin" ContentType="application/vnd.ms-office.activeX"/>
  <Override PartName="/xl/activeX/activeX347.xml" ContentType="application/vnd.ms-office.activeX+xml"/>
  <Override PartName="/xl/activeX/activeX348.bin" ContentType="application/vnd.ms-office.activeX"/>
  <Override PartName="/xl/activeX/activeX348.xml" ContentType="application/vnd.ms-office.activeX+xml"/>
  <Override PartName="/xl/activeX/activeX349.bin" ContentType="application/vnd.ms-office.activeX"/>
  <Override PartName="/xl/activeX/activeX349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50.bin" ContentType="application/vnd.ms-office.activeX"/>
  <Override PartName="/xl/activeX/activeX350.xml" ContentType="application/vnd.ms-office.activeX+xml"/>
  <Override PartName="/xl/activeX/activeX351.bin" ContentType="application/vnd.ms-office.activeX"/>
  <Override PartName="/xl/activeX/activeX351.xml" ContentType="application/vnd.ms-office.activeX+xml"/>
  <Override PartName="/xl/activeX/activeX352.bin" ContentType="application/vnd.ms-office.activeX"/>
  <Override PartName="/xl/activeX/activeX352.xml" ContentType="application/vnd.ms-office.activeX+xml"/>
  <Override PartName="/xl/activeX/activeX353.bin" ContentType="application/vnd.ms-office.activeX"/>
  <Override PartName="/xl/activeX/activeX353.xml" ContentType="application/vnd.ms-office.activeX+xml"/>
  <Override PartName="/xl/activeX/activeX354.bin" ContentType="application/vnd.ms-office.activeX"/>
  <Override PartName="/xl/activeX/activeX354.xml" ContentType="application/vnd.ms-office.activeX+xml"/>
  <Override PartName="/xl/activeX/activeX355.bin" ContentType="application/vnd.ms-office.activeX"/>
  <Override PartName="/xl/activeX/activeX355.xml" ContentType="application/vnd.ms-office.activeX+xml"/>
  <Override PartName="/xl/activeX/activeX356.bin" ContentType="application/vnd.ms-office.activeX"/>
  <Override PartName="/xl/activeX/activeX356.xml" ContentType="application/vnd.ms-office.activeX+xml"/>
  <Override PartName="/xl/activeX/activeX357.bin" ContentType="application/vnd.ms-office.activeX"/>
  <Override PartName="/xl/activeX/activeX357.xml" ContentType="application/vnd.ms-office.activeX+xml"/>
  <Override PartName="/xl/activeX/activeX358.bin" ContentType="application/vnd.ms-office.activeX"/>
  <Override PartName="/xl/activeX/activeX358.xml" ContentType="application/vnd.ms-office.activeX+xml"/>
  <Override PartName="/xl/activeX/activeX359.bin" ContentType="application/vnd.ms-office.activeX"/>
  <Override PartName="/xl/activeX/activeX359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60.bin" ContentType="application/vnd.ms-office.activeX"/>
  <Override PartName="/xl/activeX/activeX360.xml" ContentType="application/vnd.ms-office.activeX+xml"/>
  <Override PartName="/xl/activeX/activeX361.bin" ContentType="application/vnd.ms-office.activeX"/>
  <Override PartName="/xl/activeX/activeX361.xml" ContentType="application/vnd.ms-office.activeX+xml"/>
  <Override PartName="/xl/activeX/activeX362.bin" ContentType="application/vnd.ms-office.activeX"/>
  <Override PartName="/xl/activeX/activeX362.xml" ContentType="application/vnd.ms-office.activeX+xml"/>
  <Override PartName="/xl/activeX/activeX363.bin" ContentType="application/vnd.ms-office.activeX"/>
  <Override PartName="/xl/activeX/activeX363.xml" ContentType="application/vnd.ms-office.activeX+xml"/>
  <Override PartName="/xl/activeX/activeX364.bin" ContentType="application/vnd.ms-office.activeX"/>
  <Override PartName="/xl/activeX/activeX364.xml" ContentType="application/vnd.ms-office.activeX+xml"/>
  <Override PartName="/xl/activeX/activeX365.bin" ContentType="application/vnd.ms-office.activeX"/>
  <Override PartName="/xl/activeX/activeX365.xml" ContentType="application/vnd.ms-office.activeX+xml"/>
  <Override PartName="/xl/activeX/activeX366.bin" ContentType="application/vnd.ms-office.activeX"/>
  <Override PartName="/xl/activeX/activeX366.xml" ContentType="application/vnd.ms-office.activeX+xml"/>
  <Override PartName="/xl/activeX/activeX367.bin" ContentType="application/vnd.ms-office.activeX"/>
  <Override PartName="/xl/activeX/activeX367.xml" ContentType="application/vnd.ms-office.activeX+xml"/>
  <Override PartName="/xl/activeX/activeX368.bin" ContentType="application/vnd.ms-office.activeX"/>
  <Override PartName="/xl/activeX/activeX368.xml" ContentType="application/vnd.ms-office.activeX+xml"/>
  <Override PartName="/xl/activeX/activeX369.bin" ContentType="application/vnd.ms-office.activeX"/>
  <Override PartName="/xl/activeX/activeX369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70.bin" ContentType="application/vnd.ms-office.activeX"/>
  <Override PartName="/xl/activeX/activeX370.xml" ContentType="application/vnd.ms-office.activeX+xml"/>
  <Override PartName="/xl/activeX/activeX371.bin" ContentType="application/vnd.ms-office.activeX"/>
  <Override PartName="/xl/activeX/activeX371.xml" ContentType="application/vnd.ms-office.activeX+xml"/>
  <Override PartName="/xl/activeX/activeX372.bin" ContentType="application/vnd.ms-office.activeX"/>
  <Override PartName="/xl/activeX/activeX372.xml" ContentType="application/vnd.ms-office.activeX+xml"/>
  <Override PartName="/xl/activeX/activeX373.bin" ContentType="application/vnd.ms-office.activeX"/>
  <Override PartName="/xl/activeX/activeX373.xml" ContentType="application/vnd.ms-office.activeX+xml"/>
  <Override PartName="/xl/activeX/activeX374.bin" ContentType="application/vnd.ms-office.activeX"/>
  <Override PartName="/xl/activeX/activeX374.xml" ContentType="application/vnd.ms-office.activeX+xml"/>
  <Override PartName="/xl/activeX/activeX375.bin" ContentType="application/vnd.ms-office.activeX"/>
  <Override PartName="/xl/activeX/activeX375.xml" ContentType="application/vnd.ms-office.activeX+xml"/>
  <Override PartName="/xl/activeX/activeX376.bin" ContentType="application/vnd.ms-office.activeX"/>
  <Override PartName="/xl/activeX/activeX376.xml" ContentType="application/vnd.ms-office.activeX+xml"/>
  <Override PartName="/xl/activeX/activeX377.bin" ContentType="application/vnd.ms-office.activeX"/>
  <Override PartName="/xl/activeX/activeX377.xml" ContentType="application/vnd.ms-office.activeX+xml"/>
  <Override PartName="/xl/activeX/activeX378.bin" ContentType="application/vnd.ms-office.activeX"/>
  <Override PartName="/xl/activeX/activeX378.xml" ContentType="application/vnd.ms-office.activeX+xml"/>
  <Override PartName="/xl/activeX/activeX379.bin" ContentType="application/vnd.ms-office.activeX"/>
  <Override PartName="/xl/activeX/activeX379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80.bin" ContentType="application/vnd.ms-office.activeX"/>
  <Override PartName="/xl/activeX/activeX380.xml" ContentType="application/vnd.ms-office.activeX+xml"/>
  <Override PartName="/xl/activeX/activeX381.bin" ContentType="application/vnd.ms-office.activeX"/>
  <Override PartName="/xl/activeX/activeX381.xml" ContentType="application/vnd.ms-office.activeX+xml"/>
  <Override PartName="/xl/activeX/activeX382.bin" ContentType="application/vnd.ms-office.activeX"/>
  <Override PartName="/xl/activeX/activeX382.xml" ContentType="application/vnd.ms-office.activeX+xml"/>
  <Override PartName="/xl/activeX/activeX383.bin" ContentType="application/vnd.ms-office.activeX"/>
  <Override PartName="/xl/activeX/activeX383.xml" ContentType="application/vnd.ms-office.activeX+xml"/>
  <Override PartName="/xl/activeX/activeX384.bin" ContentType="application/vnd.ms-office.activeX"/>
  <Override PartName="/xl/activeX/activeX384.xml" ContentType="application/vnd.ms-office.activeX+xml"/>
  <Override PartName="/xl/activeX/activeX385.bin" ContentType="application/vnd.ms-office.activeX"/>
  <Override PartName="/xl/activeX/activeX385.xml" ContentType="application/vnd.ms-office.activeX+xml"/>
  <Override PartName="/xl/activeX/activeX386.bin" ContentType="application/vnd.ms-office.activeX"/>
  <Override PartName="/xl/activeX/activeX386.xml" ContentType="application/vnd.ms-office.activeX+xml"/>
  <Override PartName="/xl/activeX/activeX387.bin" ContentType="application/vnd.ms-office.activeX"/>
  <Override PartName="/xl/activeX/activeX387.xml" ContentType="application/vnd.ms-office.activeX+xml"/>
  <Override PartName="/xl/activeX/activeX388.bin" ContentType="application/vnd.ms-office.activeX"/>
  <Override PartName="/xl/activeX/activeX388.xml" ContentType="application/vnd.ms-office.activeX+xml"/>
  <Override PartName="/xl/activeX/activeX389.bin" ContentType="application/vnd.ms-office.activeX"/>
  <Override PartName="/xl/activeX/activeX389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390.bin" ContentType="application/vnd.ms-office.activeX"/>
  <Override PartName="/xl/activeX/activeX390.xml" ContentType="application/vnd.ms-office.activeX+xml"/>
  <Override PartName="/xl/activeX/activeX391.bin" ContentType="application/vnd.ms-office.activeX"/>
  <Override PartName="/xl/activeX/activeX391.xml" ContentType="application/vnd.ms-office.activeX+xml"/>
  <Override PartName="/xl/activeX/activeX392.bin" ContentType="application/vnd.ms-office.activeX"/>
  <Override PartName="/xl/activeX/activeX392.xml" ContentType="application/vnd.ms-office.activeX+xml"/>
  <Override PartName="/xl/activeX/activeX393.bin" ContentType="application/vnd.ms-office.activeX"/>
  <Override PartName="/xl/activeX/activeX393.xml" ContentType="application/vnd.ms-office.activeX+xml"/>
  <Override PartName="/xl/activeX/activeX394.bin" ContentType="application/vnd.ms-office.activeX"/>
  <Override PartName="/xl/activeX/activeX394.xml" ContentType="application/vnd.ms-office.activeX+xml"/>
  <Override PartName="/xl/activeX/activeX395.bin" ContentType="application/vnd.ms-office.activeX"/>
  <Override PartName="/xl/activeX/activeX395.xml" ContentType="application/vnd.ms-office.activeX+xml"/>
  <Override PartName="/xl/activeX/activeX396.bin" ContentType="application/vnd.ms-office.activeX"/>
  <Override PartName="/xl/activeX/activeX396.xml" ContentType="application/vnd.ms-office.activeX+xml"/>
  <Override PartName="/xl/activeX/activeX397.bin" ContentType="application/vnd.ms-office.activeX"/>
  <Override PartName="/xl/activeX/activeX397.xml" ContentType="application/vnd.ms-office.activeX+xml"/>
  <Override PartName="/xl/activeX/activeX398.bin" ContentType="application/vnd.ms-office.activeX"/>
  <Override PartName="/xl/activeX/activeX398.xml" ContentType="application/vnd.ms-office.activeX+xml"/>
  <Override PartName="/xl/activeX/activeX399.bin" ContentType="application/vnd.ms-office.activeX"/>
  <Override PartName="/xl/activeX/activeX39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00.bin" ContentType="application/vnd.ms-office.activeX"/>
  <Override PartName="/xl/activeX/activeX400.xml" ContentType="application/vnd.ms-office.activeX+xml"/>
  <Override PartName="/xl/activeX/activeX401.bin" ContentType="application/vnd.ms-office.activeX"/>
  <Override PartName="/xl/activeX/activeX401.xml" ContentType="application/vnd.ms-office.activeX+xml"/>
  <Override PartName="/xl/activeX/activeX402.bin" ContentType="application/vnd.ms-office.activeX"/>
  <Override PartName="/xl/activeX/activeX402.xml" ContentType="application/vnd.ms-office.activeX+xml"/>
  <Override PartName="/xl/activeX/activeX403.bin" ContentType="application/vnd.ms-office.activeX"/>
  <Override PartName="/xl/activeX/activeX403.xml" ContentType="application/vnd.ms-office.activeX+xml"/>
  <Override PartName="/xl/activeX/activeX404.bin" ContentType="application/vnd.ms-office.activeX"/>
  <Override PartName="/xl/activeX/activeX404.xml" ContentType="application/vnd.ms-office.activeX+xml"/>
  <Override PartName="/xl/activeX/activeX405.bin" ContentType="application/vnd.ms-office.activeX"/>
  <Override PartName="/xl/activeX/activeX405.xml" ContentType="application/vnd.ms-office.activeX+xml"/>
  <Override PartName="/xl/activeX/activeX406.bin" ContentType="application/vnd.ms-office.activeX"/>
  <Override PartName="/xl/activeX/activeX406.xml" ContentType="application/vnd.ms-office.activeX+xml"/>
  <Override PartName="/xl/activeX/activeX407.bin" ContentType="application/vnd.ms-office.activeX"/>
  <Override PartName="/xl/activeX/activeX407.xml" ContentType="application/vnd.ms-office.activeX+xml"/>
  <Override PartName="/xl/activeX/activeX408.bin" ContentType="application/vnd.ms-office.activeX"/>
  <Override PartName="/xl/activeX/activeX408.xml" ContentType="application/vnd.ms-office.activeX+xml"/>
  <Override PartName="/xl/activeX/activeX409.bin" ContentType="application/vnd.ms-office.activeX"/>
  <Override PartName="/xl/activeX/activeX409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10.bin" ContentType="application/vnd.ms-office.activeX"/>
  <Override PartName="/xl/activeX/activeX410.xml" ContentType="application/vnd.ms-office.activeX+xml"/>
  <Override PartName="/xl/activeX/activeX411.bin" ContentType="application/vnd.ms-office.activeX"/>
  <Override PartName="/xl/activeX/activeX411.xml" ContentType="application/vnd.ms-office.activeX+xml"/>
  <Override PartName="/xl/activeX/activeX412.bin" ContentType="application/vnd.ms-office.activeX"/>
  <Override PartName="/xl/activeX/activeX412.xml" ContentType="application/vnd.ms-office.activeX+xml"/>
  <Override PartName="/xl/activeX/activeX413.bin" ContentType="application/vnd.ms-office.activeX"/>
  <Override PartName="/xl/activeX/activeX413.xml" ContentType="application/vnd.ms-office.activeX+xml"/>
  <Override PartName="/xl/activeX/activeX414.bin" ContentType="application/vnd.ms-office.activeX"/>
  <Override PartName="/xl/activeX/activeX414.xml" ContentType="application/vnd.ms-office.activeX+xml"/>
  <Override PartName="/xl/activeX/activeX415.bin" ContentType="application/vnd.ms-office.activeX"/>
  <Override PartName="/xl/activeX/activeX415.xml" ContentType="application/vnd.ms-office.activeX+xml"/>
  <Override PartName="/xl/activeX/activeX416.bin" ContentType="application/vnd.ms-office.activeX"/>
  <Override PartName="/xl/activeX/activeX416.xml" ContentType="application/vnd.ms-office.activeX+xml"/>
  <Override PartName="/xl/activeX/activeX417.bin" ContentType="application/vnd.ms-office.activeX"/>
  <Override PartName="/xl/activeX/activeX417.xml" ContentType="application/vnd.ms-office.activeX+xml"/>
  <Override PartName="/xl/activeX/activeX418.bin" ContentType="application/vnd.ms-office.activeX"/>
  <Override PartName="/xl/activeX/activeX418.xml" ContentType="application/vnd.ms-office.activeX+xml"/>
  <Override PartName="/xl/activeX/activeX419.bin" ContentType="application/vnd.ms-office.activeX"/>
  <Override PartName="/xl/activeX/activeX419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20.bin" ContentType="application/vnd.ms-office.activeX"/>
  <Override PartName="/xl/activeX/activeX420.xml" ContentType="application/vnd.ms-office.activeX+xml"/>
  <Override PartName="/xl/activeX/activeX421.bin" ContentType="application/vnd.ms-office.activeX"/>
  <Override PartName="/xl/activeX/activeX421.xml" ContentType="application/vnd.ms-office.activeX+xml"/>
  <Override PartName="/xl/activeX/activeX422.bin" ContentType="application/vnd.ms-office.activeX"/>
  <Override PartName="/xl/activeX/activeX422.xml" ContentType="application/vnd.ms-office.activeX+xml"/>
  <Override PartName="/xl/activeX/activeX423.bin" ContentType="application/vnd.ms-office.activeX"/>
  <Override PartName="/xl/activeX/activeX423.xml" ContentType="application/vnd.ms-office.activeX+xml"/>
  <Override PartName="/xl/activeX/activeX424.bin" ContentType="application/vnd.ms-office.activeX"/>
  <Override PartName="/xl/activeX/activeX424.xml" ContentType="application/vnd.ms-office.activeX+xml"/>
  <Override PartName="/xl/activeX/activeX425.bin" ContentType="application/vnd.ms-office.activeX"/>
  <Override PartName="/xl/activeX/activeX425.xml" ContentType="application/vnd.ms-office.activeX+xml"/>
  <Override PartName="/xl/activeX/activeX426.bin" ContentType="application/vnd.ms-office.activeX"/>
  <Override PartName="/xl/activeX/activeX426.xml" ContentType="application/vnd.ms-office.activeX+xml"/>
  <Override PartName="/xl/activeX/activeX427.bin" ContentType="application/vnd.ms-office.activeX"/>
  <Override PartName="/xl/activeX/activeX427.xml" ContentType="application/vnd.ms-office.activeX+xml"/>
  <Override PartName="/xl/activeX/activeX428.bin" ContentType="application/vnd.ms-office.activeX"/>
  <Override PartName="/xl/activeX/activeX428.xml" ContentType="application/vnd.ms-office.activeX+xml"/>
  <Override PartName="/xl/activeX/activeX429.bin" ContentType="application/vnd.ms-office.activeX"/>
  <Override PartName="/xl/activeX/activeX429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30.bin" ContentType="application/vnd.ms-office.activeX"/>
  <Override PartName="/xl/activeX/activeX430.xml" ContentType="application/vnd.ms-office.activeX+xml"/>
  <Override PartName="/xl/activeX/activeX431.bin" ContentType="application/vnd.ms-office.activeX"/>
  <Override PartName="/xl/activeX/activeX431.xml" ContentType="application/vnd.ms-office.activeX+xml"/>
  <Override PartName="/xl/activeX/activeX432.bin" ContentType="application/vnd.ms-office.activeX"/>
  <Override PartName="/xl/activeX/activeX432.xml" ContentType="application/vnd.ms-office.activeX+xml"/>
  <Override PartName="/xl/activeX/activeX433.bin" ContentType="application/vnd.ms-office.activeX"/>
  <Override PartName="/xl/activeX/activeX433.xml" ContentType="application/vnd.ms-office.activeX+xml"/>
  <Override PartName="/xl/activeX/activeX434.bin" ContentType="application/vnd.ms-office.activeX"/>
  <Override PartName="/xl/activeX/activeX434.xml" ContentType="application/vnd.ms-office.activeX+xml"/>
  <Override PartName="/xl/activeX/activeX435.bin" ContentType="application/vnd.ms-office.activeX"/>
  <Override PartName="/xl/activeX/activeX435.xml" ContentType="application/vnd.ms-office.activeX+xml"/>
  <Override PartName="/xl/activeX/activeX436.bin" ContentType="application/vnd.ms-office.activeX"/>
  <Override PartName="/xl/activeX/activeX436.xml" ContentType="application/vnd.ms-office.activeX+xml"/>
  <Override PartName="/xl/activeX/activeX437.bin" ContentType="application/vnd.ms-office.activeX"/>
  <Override PartName="/xl/activeX/activeX437.xml" ContentType="application/vnd.ms-office.activeX+xml"/>
  <Override PartName="/xl/activeX/activeX438.bin" ContentType="application/vnd.ms-office.activeX"/>
  <Override PartName="/xl/activeX/activeX438.xml" ContentType="application/vnd.ms-office.activeX+xml"/>
  <Override PartName="/xl/activeX/activeX439.bin" ContentType="application/vnd.ms-office.activeX"/>
  <Override PartName="/xl/activeX/activeX439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40.bin" ContentType="application/vnd.ms-office.activeX"/>
  <Override PartName="/xl/activeX/activeX440.xml" ContentType="application/vnd.ms-office.activeX+xml"/>
  <Override PartName="/xl/activeX/activeX441.bin" ContentType="application/vnd.ms-office.activeX"/>
  <Override PartName="/xl/activeX/activeX441.xml" ContentType="application/vnd.ms-office.activeX+xml"/>
  <Override PartName="/xl/activeX/activeX442.bin" ContentType="application/vnd.ms-office.activeX"/>
  <Override PartName="/xl/activeX/activeX442.xml" ContentType="application/vnd.ms-office.activeX+xml"/>
  <Override PartName="/xl/activeX/activeX443.bin" ContentType="application/vnd.ms-office.activeX"/>
  <Override PartName="/xl/activeX/activeX443.xml" ContentType="application/vnd.ms-office.activeX+xml"/>
  <Override PartName="/xl/activeX/activeX444.bin" ContentType="application/vnd.ms-office.activeX"/>
  <Override PartName="/xl/activeX/activeX444.xml" ContentType="application/vnd.ms-office.activeX+xml"/>
  <Override PartName="/xl/activeX/activeX445.bin" ContentType="application/vnd.ms-office.activeX"/>
  <Override PartName="/xl/activeX/activeX445.xml" ContentType="application/vnd.ms-office.activeX+xml"/>
  <Override PartName="/xl/activeX/activeX446.bin" ContentType="application/vnd.ms-office.activeX"/>
  <Override PartName="/xl/activeX/activeX446.xml" ContentType="application/vnd.ms-office.activeX+xml"/>
  <Override PartName="/xl/activeX/activeX447.bin" ContentType="application/vnd.ms-office.activeX"/>
  <Override PartName="/xl/activeX/activeX447.xml" ContentType="application/vnd.ms-office.activeX+xml"/>
  <Override PartName="/xl/activeX/activeX448.bin" ContentType="application/vnd.ms-office.activeX"/>
  <Override PartName="/xl/activeX/activeX448.xml" ContentType="application/vnd.ms-office.activeX+xml"/>
  <Override PartName="/xl/activeX/activeX449.bin" ContentType="application/vnd.ms-office.activeX"/>
  <Override PartName="/xl/activeX/activeX449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50.bin" ContentType="application/vnd.ms-office.activeX"/>
  <Override PartName="/xl/activeX/activeX450.xml" ContentType="application/vnd.ms-office.activeX+xml"/>
  <Override PartName="/xl/activeX/activeX451.bin" ContentType="application/vnd.ms-office.activeX"/>
  <Override PartName="/xl/activeX/activeX451.xml" ContentType="application/vnd.ms-office.activeX+xml"/>
  <Override PartName="/xl/activeX/activeX452.bin" ContentType="application/vnd.ms-office.activeX"/>
  <Override PartName="/xl/activeX/activeX452.xml" ContentType="application/vnd.ms-office.activeX+xml"/>
  <Override PartName="/xl/activeX/activeX453.bin" ContentType="application/vnd.ms-office.activeX"/>
  <Override PartName="/xl/activeX/activeX453.xml" ContentType="application/vnd.ms-office.activeX+xml"/>
  <Override PartName="/xl/activeX/activeX454.bin" ContentType="application/vnd.ms-office.activeX"/>
  <Override PartName="/xl/activeX/activeX454.xml" ContentType="application/vnd.ms-office.activeX+xml"/>
  <Override PartName="/xl/activeX/activeX455.bin" ContentType="application/vnd.ms-office.activeX"/>
  <Override PartName="/xl/activeX/activeX455.xml" ContentType="application/vnd.ms-office.activeX+xml"/>
  <Override PartName="/xl/activeX/activeX456.bin" ContentType="application/vnd.ms-office.activeX"/>
  <Override PartName="/xl/activeX/activeX456.xml" ContentType="application/vnd.ms-office.activeX+xml"/>
  <Override PartName="/xl/activeX/activeX457.bin" ContentType="application/vnd.ms-office.activeX"/>
  <Override PartName="/xl/activeX/activeX457.xml" ContentType="application/vnd.ms-office.activeX+xml"/>
  <Override PartName="/xl/activeX/activeX458.bin" ContentType="application/vnd.ms-office.activeX"/>
  <Override PartName="/xl/activeX/activeX458.xml" ContentType="application/vnd.ms-office.activeX+xml"/>
  <Override PartName="/xl/activeX/activeX459.bin" ContentType="application/vnd.ms-office.activeX"/>
  <Override PartName="/xl/activeX/activeX459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60.bin" ContentType="application/vnd.ms-office.activeX"/>
  <Override PartName="/xl/activeX/activeX460.xml" ContentType="application/vnd.ms-office.activeX+xml"/>
  <Override PartName="/xl/activeX/activeX461.bin" ContentType="application/vnd.ms-office.activeX"/>
  <Override PartName="/xl/activeX/activeX461.xml" ContentType="application/vnd.ms-office.activeX+xml"/>
  <Override PartName="/xl/activeX/activeX462.bin" ContentType="application/vnd.ms-office.activeX"/>
  <Override PartName="/xl/activeX/activeX462.xml" ContentType="application/vnd.ms-office.activeX+xml"/>
  <Override PartName="/xl/activeX/activeX463.bin" ContentType="application/vnd.ms-office.activeX"/>
  <Override PartName="/xl/activeX/activeX463.xml" ContentType="application/vnd.ms-office.activeX+xml"/>
  <Override PartName="/xl/activeX/activeX464.bin" ContentType="application/vnd.ms-office.activeX"/>
  <Override PartName="/xl/activeX/activeX464.xml" ContentType="application/vnd.ms-office.activeX+xml"/>
  <Override PartName="/xl/activeX/activeX465.bin" ContentType="application/vnd.ms-office.activeX"/>
  <Override PartName="/xl/activeX/activeX465.xml" ContentType="application/vnd.ms-office.activeX+xml"/>
  <Override PartName="/xl/activeX/activeX466.bin" ContentType="application/vnd.ms-office.activeX"/>
  <Override PartName="/xl/activeX/activeX466.xml" ContentType="application/vnd.ms-office.activeX+xml"/>
  <Override PartName="/xl/activeX/activeX467.bin" ContentType="application/vnd.ms-office.activeX"/>
  <Override PartName="/xl/activeX/activeX467.xml" ContentType="application/vnd.ms-office.activeX+xml"/>
  <Override PartName="/xl/activeX/activeX468.bin" ContentType="application/vnd.ms-office.activeX"/>
  <Override PartName="/xl/activeX/activeX468.xml" ContentType="application/vnd.ms-office.activeX+xml"/>
  <Override PartName="/xl/activeX/activeX469.bin" ContentType="application/vnd.ms-office.activeX"/>
  <Override PartName="/xl/activeX/activeX469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70.bin" ContentType="application/vnd.ms-office.activeX"/>
  <Override PartName="/xl/activeX/activeX470.xml" ContentType="application/vnd.ms-office.activeX+xml"/>
  <Override PartName="/xl/activeX/activeX471.bin" ContentType="application/vnd.ms-office.activeX"/>
  <Override PartName="/xl/activeX/activeX471.xml" ContentType="application/vnd.ms-office.activeX+xml"/>
  <Override PartName="/xl/activeX/activeX472.bin" ContentType="application/vnd.ms-office.activeX"/>
  <Override PartName="/xl/activeX/activeX472.xml" ContentType="application/vnd.ms-office.activeX+xml"/>
  <Override PartName="/xl/activeX/activeX473.bin" ContentType="application/vnd.ms-office.activeX"/>
  <Override PartName="/xl/activeX/activeX473.xml" ContentType="application/vnd.ms-office.activeX+xml"/>
  <Override PartName="/xl/activeX/activeX474.bin" ContentType="application/vnd.ms-office.activeX"/>
  <Override PartName="/xl/activeX/activeX474.xml" ContentType="application/vnd.ms-office.activeX+xml"/>
  <Override PartName="/xl/activeX/activeX475.bin" ContentType="application/vnd.ms-office.activeX"/>
  <Override PartName="/xl/activeX/activeX475.xml" ContentType="application/vnd.ms-office.activeX+xml"/>
  <Override PartName="/xl/activeX/activeX476.bin" ContentType="application/vnd.ms-office.activeX"/>
  <Override PartName="/xl/activeX/activeX476.xml" ContentType="application/vnd.ms-office.activeX+xml"/>
  <Override PartName="/xl/activeX/activeX477.bin" ContentType="application/vnd.ms-office.activeX"/>
  <Override PartName="/xl/activeX/activeX477.xml" ContentType="application/vnd.ms-office.activeX+xml"/>
  <Override PartName="/xl/activeX/activeX478.bin" ContentType="application/vnd.ms-office.activeX"/>
  <Override PartName="/xl/activeX/activeX478.xml" ContentType="application/vnd.ms-office.activeX+xml"/>
  <Override PartName="/xl/activeX/activeX479.bin" ContentType="application/vnd.ms-office.activeX"/>
  <Override PartName="/xl/activeX/activeX479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80.bin" ContentType="application/vnd.ms-office.activeX"/>
  <Override PartName="/xl/activeX/activeX480.xml" ContentType="application/vnd.ms-office.activeX+xml"/>
  <Override PartName="/xl/activeX/activeX481.bin" ContentType="application/vnd.ms-office.activeX"/>
  <Override PartName="/xl/activeX/activeX481.xml" ContentType="application/vnd.ms-office.activeX+xml"/>
  <Override PartName="/xl/activeX/activeX482.bin" ContentType="application/vnd.ms-office.activeX"/>
  <Override PartName="/xl/activeX/activeX482.xml" ContentType="application/vnd.ms-office.activeX+xml"/>
  <Override PartName="/xl/activeX/activeX483.bin" ContentType="application/vnd.ms-office.activeX"/>
  <Override PartName="/xl/activeX/activeX483.xml" ContentType="application/vnd.ms-office.activeX+xml"/>
  <Override PartName="/xl/activeX/activeX484.bin" ContentType="application/vnd.ms-office.activeX"/>
  <Override PartName="/xl/activeX/activeX484.xml" ContentType="application/vnd.ms-office.activeX+xml"/>
  <Override PartName="/xl/activeX/activeX485.bin" ContentType="application/vnd.ms-office.activeX"/>
  <Override PartName="/xl/activeX/activeX485.xml" ContentType="application/vnd.ms-office.activeX+xml"/>
  <Override PartName="/xl/activeX/activeX486.bin" ContentType="application/vnd.ms-office.activeX"/>
  <Override PartName="/xl/activeX/activeX486.xml" ContentType="application/vnd.ms-office.activeX+xml"/>
  <Override PartName="/xl/activeX/activeX487.bin" ContentType="application/vnd.ms-office.activeX"/>
  <Override PartName="/xl/activeX/activeX487.xml" ContentType="application/vnd.ms-office.activeX+xml"/>
  <Override PartName="/xl/activeX/activeX488.bin" ContentType="application/vnd.ms-office.activeX"/>
  <Override PartName="/xl/activeX/activeX488.xml" ContentType="application/vnd.ms-office.activeX+xml"/>
  <Override PartName="/xl/activeX/activeX489.bin" ContentType="application/vnd.ms-office.activeX"/>
  <Override PartName="/xl/activeX/activeX489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490.bin" ContentType="application/vnd.ms-office.activeX"/>
  <Override PartName="/xl/activeX/activeX490.xml" ContentType="application/vnd.ms-office.activeX+xml"/>
  <Override PartName="/xl/activeX/activeX491.bin" ContentType="application/vnd.ms-office.activeX"/>
  <Override PartName="/xl/activeX/activeX491.xml" ContentType="application/vnd.ms-office.activeX+xml"/>
  <Override PartName="/xl/activeX/activeX492.bin" ContentType="application/vnd.ms-office.activeX"/>
  <Override PartName="/xl/activeX/activeX492.xml" ContentType="application/vnd.ms-office.activeX+xml"/>
  <Override PartName="/xl/activeX/activeX493.bin" ContentType="application/vnd.ms-office.activeX"/>
  <Override PartName="/xl/activeX/activeX493.xml" ContentType="application/vnd.ms-office.activeX+xml"/>
  <Override PartName="/xl/activeX/activeX494.bin" ContentType="application/vnd.ms-office.activeX"/>
  <Override PartName="/xl/activeX/activeX494.xml" ContentType="application/vnd.ms-office.activeX+xml"/>
  <Override PartName="/xl/activeX/activeX495.bin" ContentType="application/vnd.ms-office.activeX"/>
  <Override PartName="/xl/activeX/activeX495.xml" ContentType="application/vnd.ms-office.activeX+xml"/>
  <Override PartName="/xl/activeX/activeX496.bin" ContentType="application/vnd.ms-office.activeX"/>
  <Override PartName="/xl/activeX/activeX496.xml" ContentType="application/vnd.ms-office.activeX+xml"/>
  <Override PartName="/xl/activeX/activeX497.bin" ContentType="application/vnd.ms-office.activeX"/>
  <Override PartName="/xl/activeX/activeX497.xml" ContentType="application/vnd.ms-office.activeX+xml"/>
  <Override PartName="/xl/activeX/activeX498.bin" ContentType="application/vnd.ms-office.activeX"/>
  <Override PartName="/xl/activeX/activeX498.xml" ContentType="application/vnd.ms-office.activeX+xml"/>
  <Override PartName="/xl/activeX/activeX499.bin" ContentType="application/vnd.ms-office.activeX"/>
  <Override PartName="/xl/activeX/activeX49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00.bin" ContentType="application/vnd.ms-office.activeX"/>
  <Override PartName="/xl/activeX/activeX500.xml" ContentType="application/vnd.ms-office.activeX+xml"/>
  <Override PartName="/xl/activeX/activeX501.bin" ContentType="application/vnd.ms-office.activeX"/>
  <Override PartName="/xl/activeX/activeX501.xml" ContentType="application/vnd.ms-office.activeX+xml"/>
  <Override PartName="/xl/activeX/activeX502.bin" ContentType="application/vnd.ms-office.activeX"/>
  <Override PartName="/xl/activeX/activeX502.xml" ContentType="application/vnd.ms-office.activeX+xml"/>
  <Override PartName="/xl/activeX/activeX503.bin" ContentType="application/vnd.ms-office.activeX"/>
  <Override PartName="/xl/activeX/activeX503.xml" ContentType="application/vnd.ms-office.activeX+xml"/>
  <Override PartName="/xl/activeX/activeX504.bin" ContentType="application/vnd.ms-office.activeX"/>
  <Override PartName="/xl/activeX/activeX504.xml" ContentType="application/vnd.ms-office.activeX+xml"/>
  <Override PartName="/xl/activeX/activeX505.bin" ContentType="application/vnd.ms-office.activeX"/>
  <Override PartName="/xl/activeX/activeX505.xml" ContentType="application/vnd.ms-office.activeX+xml"/>
  <Override PartName="/xl/activeX/activeX506.bin" ContentType="application/vnd.ms-office.activeX"/>
  <Override PartName="/xl/activeX/activeX506.xml" ContentType="application/vnd.ms-office.activeX+xml"/>
  <Override PartName="/xl/activeX/activeX507.bin" ContentType="application/vnd.ms-office.activeX"/>
  <Override PartName="/xl/activeX/activeX507.xml" ContentType="application/vnd.ms-office.activeX+xml"/>
  <Override PartName="/xl/activeX/activeX508.bin" ContentType="application/vnd.ms-office.activeX"/>
  <Override PartName="/xl/activeX/activeX508.xml" ContentType="application/vnd.ms-office.activeX+xml"/>
  <Override PartName="/xl/activeX/activeX509.bin" ContentType="application/vnd.ms-office.activeX"/>
  <Override PartName="/xl/activeX/activeX509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10.bin" ContentType="application/vnd.ms-office.activeX"/>
  <Override PartName="/xl/activeX/activeX510.xml" ContentType="application/vnd.ms-office.activeX+xml"/>
  <Override PartName="/xl/activeX/activeX511.bin" ContentType="application/vnd.ms-office.activeX"/>
  <Override PartName="/xl/activeX/activeX511.xml" ContentType="application/vnd.ms-office.activeX+xml"/>
  <Override PartName="/xl/activeX/activeX512.bin" ContentType="application/vnd.ms-office.activeX"/>
  <Override PartName="/xl/activeX/activeX512.xml" ContentType="application/vnd.ms-office.activeX+xml"/>
  <Override PartName="/xl/activeX/activeX513.bin" ContentType="application/vnd.ms-office.activeX"/>
  <Override PartName="/xl/activeX/activeX513.xml" ContentType="application/vnd.ms-office.activeX+xml"/>
  <Override PartName="/xl/activeX/activeX514.bin" ContentType="application/vnd.ms-office.activeX"/>
  <Override PartName="/xl/activeX/activeX514.xml" ContentType="application/vnd.ms-office.activeX+xml"/>
  <Override PartName="/xl/activeX/activeX515.bin" ContentType="application/vnd.ms-office.activeX"/>
  <Override PartName="/xl/activeX/activeX515.xml" ContentType="application/vnd.ms-office.activeX+xml"/>
  <Override PartName="/xl/activeX/activeX516.bin" ContentType="application/vnd.ms-office.activeX"/>
  <Override PartName="/xl/activeX/activeX516.xml" ContentType="application/vnd.ms-office.activeX+xml"/>
  <Override PartName="/xl/activeX/activeX517.bin" ContentType="application/vnd.ms-office.activeX"/>
  <Override PartName="/xl/activeX/activeX517.xml" ContentType="application/vnd.ms-office.activeX+xml"/>
  <Override PartName="/xl/activeX/activeX518.bin" ContentType="application/vnd.ms-office.activeX"/>
  <Override PartName="/xl/activeX/activeX518.xml" ContentType="application/vnd.ms-office.activeX+xml"/>
  <Override PartName="/xl/activeX/activeX519.bin" ContentType="application/vnd.ms-office.activeX"/>
  <Override PartName="/xl/activeX/activeX519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20.bin" ContentType="application/vnd.ms-office.activeX"/>
  <Override PartName="/xl/activeX/activeX520.xml" ContentType="application/vnd.ms-office.activeX+xml"/>
  <Override PartName="/xl/activeX/activeX521.bin" ContentType="application/vnd.ms-office.activeX"/>
  <Override PartName="/xl/activeX/activeX521.xml" ContentType="application/vnd.ms-office.activeX+xml"/>
  <Override PartName="/xl/activeX/activeX522.bin" ContentType="application/vnd.ms-office.activeX"/>
  <Override PartName="/xl/activeX/activeX522.xml" ContentType="application/vnd.ms-office.activeX+xml"/>
  <Override PartName="/xl/activeX/activeX523.bin" ContentType="application/vnd.ms-office.activeX"/>
  <Override PartName="/xl/activeX/activeX523.xml" ContentType="application/vnd.ms-office.activeX+xml"/>
  <Override PartName="/xl/activeX/activeX524.bin" ContentType="application/vnd.ms-office.activeX"/>
  <Override PartName="/xl/activeX/activeX524.xml" ContentType="application/vnd.ms-office.activeX+xml"/>
  <Override PartName="/xl/activeX/activeX525.bin" ContentType="application/vnd.ms-office.activeX"/>
  <Override PartName="/xl/activeX/activeX525.xml" ContentType="application/vnd.ms-office.activeX+xml"/>
  <Override PartName="/xl/activeX/activeX526.bin" ContentType="application/vnd.ms-office.activeX"/>
  <Override PartName="/xl/activeX/activeX526.xml" ContentType="application/vnd.ms-office.activeX+xml"/>
  <Override PartName="/xl/activeX/activeX527.bin" ContentType="application/vnd.ms-office.activeX"/>
  <Override PartName="/xl/activeX/activeX527.xml" ContentType="application/vnd.ms-office.activeX+xml"/>
  <Override PartName="/xl/activeX/activeX528.bin" ContentType="application/vnd.ms-office.activeX"/>
  <Override PartName="/xl/activeX/activeX528.xml" ContentType="application/vnd.ms-office.activeX+xml"/>
  <Override PartName="/xl/activeX/activeX529.bin" ContentType="application/vnd.ms-office.activeX"/>
  <Override PartName="/xl/activeX/activeX529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30.bin" ContentType="application/vnd.ms-office.activeX"/>
  <Override PartName="/xl/activeX/activeX530.xml" ContentType="application/vnd.ms-office.activeX+xml"/>
  <Override PartName="/xl/activeX/activeX531.bin" ContentType="application/vnd.ms-office.activeX"/>
  <Override PartName="/xl/activeX/activeX531.xml" ContentType="application/vnd.ms-office.activeX+xml"/>
  <Override PartName="/xl/activeX/activeX532.bin" ContentType="application/vnd.ms-office.activeX"/>
  <Override PartName="/xl/activeX/activeX532.xml" ContentType="application/vnd.ms-office.activeX+xml"/>
  <Override PartName="/xl/activeX/activeX533.bin" ContentType="application/vnd.ms-office.activeX"/>
  <Override PartName="/xl/activeX/activeX533.xml" ContentType="application/vnd.ms-office.activeX+xml"/>
  <Override PartName="/xl/activeX/activeX534.bin" ContentType="application/vnd.ms-office.activeX"/>
  <Override PartName="/xl/activeX/activeX534.xml" ContentType="application/vnd.ms-office.activeX+xml"/>
  <Override PartName="/xl/activeX/activeX535.bin" ContentType="application/vnd.ms-office.activeX"/>
  <Override PartName="/xl/activeX/activeX535.xml" ContentType="application/vnd.ms-office.activeX+xml"/>
  <Override PartName="/xl/activeX/activeX536.bin" ContentType="application/vnd.ms-office.activeX"/>
  <Override PartName="/xl/activeX/activeX536.xml" ContentType="application/vnd.ms-office.activeX+xml"/>
  <Override PartName="/xl/activeX/activeX537.bin" ContentType="application/vnd.ms-office.activeX"/>
  <Override PartName="/xl/activeX/activeX537.xml" ContentType="application/vnd.ms-office.activeX+xml"/>
  <Override PartName="/xl/activeX/activeX538.bin" ContentType="application/vnd.ms-office.activeX"/>
  <Override PartName="/xl/activeX/activeX538.xml" ContentType="application/vnd.ms-office.activeX+xml"/>
  <Override PartName="/xl/activeX/activeX539.bin" ContentType="application/vnd.ms-office.activeX"/>
  <Override PartName="/xl/activeX/activeX539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40.bin" ContentType="application/vnd.ms-office.activeX"/>
  <Override PartName="/xl/activeX/activeX540.xml" ContentType="application/vnd.ms-office.activeX+xml"/>
  <Override PartName="/xl/activeX/activeX541.bin" ContentType="application/vnd.ms-office.activeX"/>
  <Override PartName="/xl/activeX/activeX541.xml" ContentType="application/vnd.ms-office.activeX+xml"/>
  <Override PartName="/xl/activeX/activeX542.bin" ContentType="application/vnd.ms-office.activeX"/>
  <Override PartName="/xl/activeX/activeX542.xml" ContentType="application/vnd.ms-office.activeX+xml"/>
  <Override PartName="/xl/activeX/activeX543.bin" ContentType="application/vnd.ms-office.activeX"/>
  <Override PartName="/xl/activeX/activeX543.xml" ContentType="application/vnd.ms-office.activeX+xml"/>
  <Override PartName="/xl/activeX/activeX544.bin" ContentType="application/vnd.ms-office.activeX"/>
  <Override PartName="/xl/activeX/activeX544.xml" ContentType="application/vnd.ms-office.activeX+xml"/>
  <Override PartName="/xl/activeX/activeX545.bin" ContentType="application/vnd.ms-office.activeX"/>
  <Override PartName="/xl/activeX/activeX545.xml" ContentType="application/vnd.ms-office.activeX+xml"/>
  <Override PartName="/xl/activeX/activeX546.bin" ContentType="application/vnd.ms-office.activeX"/>
  <Override PartName="/xl/activeX/activeX546.xml" ContentType="application/vnd.ms-office.activeX+xml"/>
  <Override PartName="/xl/activeX/activeX547.bin" ContentType="application/vnd.ms-office.activeX"/>
  <Override PartName="/xl/activeX/activeX547.xml" ContentType="application/vnd.ms-office.activeX+xml"/>
  <Override PartName="/xl/activeX/activeX548.bin" ContentType="application/vnd.ms-office.activeX"/>
  <Override PartName="/xl/activeX/activeX548.xml" ContentType="application/vnd.ms-office.activeX+xml"/>
  <Override PartName="/xl/activeX/activeX549.bin" ContentType="application/vnd.ms-office.activeX"/>
  <Override PartName="/xl/activeX/activeX549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50.bin" ContentType="application/vnd.ms-office.activeX"/>
  <Override PartName="/xl/activeX/activeX550.xml" ContentType="application/vnd.ms-office.activeX+xml"/>
  <Override PartName="/xl/activeX/activeX551.bin" ContentType="application/vnd.ms-office.activeX"/>
  <Override PartName="/xl/activeX/activeX551.xml" ContentType="application/vnd.ms-office.activeX+xml"/>
  <Override PartName="/xl/activeX/activeX552.bin" ContentType="application/vnd.ms-office.activeX"/>
  <Override PartName="/xl/activeX/activeX552.xml" ContentType="application/vnd.ms-office.activeX+xml"/>
  <Override PartName="/xl/activeX/activeX553.bin" ContentType="application/vnd.ms-office.activeX"/>
  <Override PartName="/xl/activeX/activeX553.xml" ContentType="application/vnd.ms-office.activeX+xml"/>
  <Override PartName="/xl/activeX/activeX554.bin" ContentType="application/vnd.ms-office.activeX"/>
  <Override PartName="/xl/activeX/activeX554.xml" ContentType="application/vnd.ms-office.activeX+xml"/>
  <Override PartName="/xl/activeX/activeX555.bin" ContentType="application/vnd.ms-office.activeX"/>
  <Override PartName="/xl/activeX/activeX555.xml" ContentType="application/vnd.ms-office.activeX+xml"/>
  <Override PartName="/xl/activeX/activeX556.bin" ContentType="application/vnd.ms-office.activeX"/>
  <Override PartName="/xl/activeX/activeX556.xml" ContentType="application/vnd.ms-office.activeX+xml"/>
  <Override PartName="/xl/activeX/activeX557.bin" ContentType="application/vnd.ms-office.activeX"/>
  <Override PartName="/xl/activeX/activeX557.xml" ContentType="application/vnd.ms-office.activeX+xml"/>
  <Override PartName="/xl/activeX/activeX558.bin" ContentType="application/vnd.ms-office.activeX"/>
  <Override PartName="/xl/activeX/activeX558.xml" ContentType="application/vnd.ms-office.activeX+xml"/>
  <Override PartName="/xl/activeX/activeX559.bin" ContentType="application/vnd.ms-office.activeX"/>
  <Override PartName="/xl/activeX/activeX559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60.bin" ContentType="application/vnd.ms-office.activeX"/>
  <Override PartName="/xl/activeX/activeX560.xml" ContentType="application/vnd.ms-office.activeX+xml"/>
  <Override PartName="/xl/activeX/activeX561.bin" ContentType="application/vnd.ms-office.activeX"/>
  <Override PartName="/xl/activeX/activeX561.xml" ContentType="application/vnd.ms-office.activeX+xml"/>
  <Override PartName="/xl/activeX/activeX562.bin" ContentType="application/vnd.ms-office.activeX"/>
  <Override PartName="/xl/activeX/activeX562.xml" ContentType="application/vnd.ms-office.activeX+xml"/>
  <Override PartName="/xl/activeX/activeX563.bin" ContentType="application/vnd.ms-office.activeX"/>
  <Override PartName="/xl/activeX/activeX563.xml" ContentType="application/vnd.ms-office.activeX+xml"/>
  <Override PartName="/xl/activeX/activeX564.bin" ContentType="application/vnd.ms-office.activeX"/>
  <Override PartName="/xl/activeX/activeX564.xml" ContentType="application/vnd.ms-office.activeX+xml"/>
  <Override PartName="/xl/activeX/activeX565.bin" ContentType="application/vnd.ms-office.activeX"/>
  <Override PartName="/xl/activeX/activeX565.xml" ContentType="application/vnd.ms-office.activeX+xml"/>
  <Override PartName="/xl/activeX/activeX566.bin" ContentType="application/vnd.ms-office.activeX"/>
  <Override PartName="/xl/activeX/activeX566.xml" ContentType="application/vnd.ms-office.activeX+xml"/>
  <Override PartName="/xl/activeX/activeX567.bin" ContentType="application/vnd.ms-office.activeX"/>
  <Override PartName="/xl/activeX/activeX567.xml" ContentType="application/vnd.ms-office.activeX+xml"/>
  <Override PartName="/xl/activeX/activeX568.bin" ContentType="application/vnd.ms-office.activeX"/>
  <Override PartName="/xl/activeX/activeX568.xml" ContentType="application/vnd.ms-office.activeX+xml"/>
  <Override PartName="/xl/activeX/activeX569.bin" ContentType="application/vnd.ms-office.activeX"/>
  <Override PartName="/xl/activeX/activeX569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70.bin" ContentType="application/vnd.ms-office.activeX"/>
  <Override PartName="/xl/activeX/activeX570.xml" ContentType="application/vnd.ms-office.activeX+xml"/>
  <Override PartName="/xl/activeX/activeX571.bin" ContentType="application/vnd.ms-office.activeX"/>
  <Override PartName="/xl/activeX/activeX571.xml" ContentType="application/vnd.ms-office.activeX+xml"/>
  <Override PartName="/xl/activeX/activeX572.bin" ContentType="application/vnd.ms-office.activeX"/>
  <Override PartName="/xl/activeX/activeX572.xml" ContentType="application/vnd.ms-office.activeX+xml"/>
  <Override PartName="/xl/activeX/activeX573.bin" ContentType="application/vnd.ms-office.activeX"/>
  <Override PartName="/xl/activeX/activeX573.xml" ContentType="application/vnd.ms-office.activeX+xml"/>
  <Override PartName="/xl/activeX/activeX574.bin" ContentType="application/vnd.ms-office.activeX"/>
  <Override PartName="/xl/activeX/activeX574.xml" ContentType="application/vnd.ms-office.activeX+xml"/>
  <Override PartName="/xl/activeX/activeX575.bin" ContentType="application/vnd.ms-office.activeX"/>
  <Override PartName="/xl/activeX/activeX575.xml" ContentType="application/vnd.ms-office.activeX+xml"/>
  <Override PartName="/xl/activeX/activeX576.bin" ContentType="application/vnd.ms-office.activeX"/>
  <Override PartName="/xl/activeX/activeX576.xml" ContentType="application/vnd.ms-office.activeX+xml"/>
  <Override PartName="/xl/activeX/activeX577.bin" ContentType="application/vnd.ms-office.activeX"/>
  <Override PartName="/xl/activeX/activeX577.xml" ContentType="application/vnd.ms-office.activeX+xml"/>
  <Override PartName="/xl/activeX/activeX578.bin" ContentType="application/vnd.ms-office.activeX"/>
  <Override PartName="/xl/activeX/activeX578.xml" ContentType="application/vnd.ms-office.activeX+xml"/>
  <Override PartName="/xl/activeX/activeX579.bin" ContentType="application/vnd.ms-office.activeX"/>
  <Override PartName="/xl/activeX/activeX579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80.bin" ContentType="application/vnd.ms-office.activeX"/>
  <Override PartName="/xl/activeX/activeX580.xml" ContentType="application/vnd.ms-office.activeX+xml"/>
  <Override PartName="/xl/activeX/activeX581.bin" ContentType="application/vnd.ms-office.activeX"/>
  <Override PartName="/xl/activeX/activeX581.xml" ContentType="application/vnd.ms-office.activeX+xml"/>
  <Override PartName="/xl/activeX/activeX582.bin" ContentType="application/vnd.ms-office.activeX"/>
  <Override PartName="/xl/activeX/activeX582.xml" ContentType="application/vnd.ms-office.activeX+xml"/>
  <Override PartName="/xl/activeX/activeX583.bin" ContentType="application/vnd.ms-office.activeX"/>
  <Override PartName="/xl/activeX/activeX583.xml" ContentType="application/vnd.ms-office.activeX+xml"/>
  <Override PartName="/xl/activeX/activeX584.bin" ContentType="application/vnd.ms-office.activeX"/>
  <Override PartName="/xl/activeX/activeX584.xml" ContentType="application/vnd.ms-office.activeX+xml"/>
  <Override PartName="/xl/activeX/activeX585.bin" ContentType="application/vnd.ms-office.activeX"/>
  <Override PartName="/xl/activeX/activeX585.xml" ContentType="application/vnd.ms-office.activeX+xml"/>
  <Override PartName="/xl/activeX/activeX586.bin" ContentType="application/vnd.ms-office.activeX"/>
  <Override PartName="/xl/activeX/activeX586.xml" ContentType="application/vnd.ms-office.activeX+xml"/>
  <Override PartName="/xl/activeX/activeX587.bin" ContentType="application/vnd.ms-office.activeX"/>
  <Override PartName="/xl/activeX/activeX587.xml" ContentType="application/vnd.ms-office.activeX+xml"/>
  <Override PartName="/xl/activeX/activeX588.bin" ContentType="application/vnd.ms-office.activeX"/>
  <Override PartName="/xl/activeX/activeX588.xml" ContentType="application/vnd.ms-office.activeX+xml"/>
  <Override PartName="/xl/activeX/activeX589.bin" ContentType="application/vnd.ms-office.activeX"/>
  <Override PartName="/xl/activeX/activeX589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590.bin" ContentType="application/vnd.ms-office.activeX"/>
  <Override PartName="/xl/activeX/activeX590.xml" ContentType="application/vnd.ms-office.activeX+xml"/>
  <Override PartName="/xl/activeX/activeX591.bin" ContentType="application/vnd.ms-office.activeX"/>
  <Override PartName="/xl/activeX/activeX591.xml" ContentType="application/vnd.ms-office.activeX+xml"/>
  <Override PartName="/xl/activeX/activeX592.bin" ContentType="application/vnd.ms-office.activeX"/>
  <Override PartName="/xl/activeX/activeX592.xml" ContentType="application/vnd.ms-office.activeX+xml"/>
  <Override PartName="/xl/activeX/activeX593.bin" ContentType="application/vnd.ms-office.activeX"/>
  <Override PartName="/xl/activeX/activeX593.xml" ContentType="application/vnd.ms-office.activeX+xml"/>
  <Override PartName="/xl/activeX/activeX594.bin" ContentType="application/vnd.ms-office.activeX"/>
  <Override PartName="/xl/activeX/activeX594.xml" ContentType="application/vnd.ms-office.activeX+xml"/>
  <Override PartName="/xl/activeX/activeX595.bin" ContentType="application/vnd.ms-office.activeX"/>
  <Override PartName="/xl/activeX/activeX595.xml" ContentType="application/vnd.ms-office.activeX+xml"/>
  <Override PartName="/xl/activeX/activeX596.bin" ContentType="application/vnd.ms-office.activeX"/>
  <Override PartName="/xl/activeX/activeX596.xml" ContentType="application/vnd.ms-office.activeX+xml"/>
  <Override PartName="/xl/activeX/activeX597.bin" ContentType="application/vnd.ms-office.activeX"/>
  <Override PartName="/xl/activeX/activeX597.xml" ContentType="application/vnd.ms-office.activeX+xml"/>
  <Override PartName="/xl/activeX/activeX598.bin" ContentType="application/vnd.ms-office.activeX"/>
  <Override PartName="/xl/activeX/activeX598.xml" ContentType="application/vnd.ms-office.activeX+xml"/>
  <Override PartName="/xl/activeX/activeX599.bin" ContentType="application/vnd.ms-office.activeX"/>
  <Override PartName="/xl/activeX/activeX59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00.bin" ContentType="application/vnd.ms-office.activeX"/>
  <Override PartName="/xl/activeX/activeX600.xml" ContentType="application/vnd.ms-office.activeX+xml"/>
  <Override PartName="/xl/activeX/activeX601.bin" ContentType="application/vnd.ms-office.activeX"/>
  <Override PartName="/xl/activeX/activeX601.xml" ContentType="application/vnd.ms-office.activeX+xml"/>
  <Override PartName="/xl/activeX/activeX602.bin" ContentType="application/vnd.ms-office.activeX"/>
  <Override PartName="/xl/activeX/activeX602.xml" ContentType="application/vnd.ms-office.activeX+xml"/>
  <Override PartName="/xl/activeX/activeX603.bin" ContentType="application/vnd.ms-office.activeX"/>
  <Override PartName="/xl/activeX/activeX603.xml" ContentType="application/vnd.ms-office.activeX+xml"/>
  <Override PartName="/xl/activeX/activeX604.bin" ContentType="application/vnd.ms-office.activeX"/>
  <Override PartName="/xl/activeX/activeX604.xml" ContentType="application/vnd.ms-office.activeX+xml"/>
  <Override PartName="/xl/activeX/activeX605.bin" ContentType="application/vnd.ms-office.activeX"/>
  <Override PartName="/xl/activeX/activeX605.xml" ContentType="application/vnd.ms-office.activeX+xml"/>
  <Override PartName="/xl/activeX/activeX606.bin" ContentType="application/vnd.ms-office.activeX"/>
  <Override PartName="/xl/activeX/activeX606.xml" ContentType="application/vnd.ms-office.activeX+xml"/>
  <Override PartName="/xl/activeX/activeX607.bin" ContentType="application/vnd.ms-office.activeX"/>
  <Override PartName="/xl/activeX/activeX607.xml" ContentType="application/vnd.ms-office.activeX+xml"/>
  <Override PartName="/xl/activeX/activeX608.bin" ContentType="application/vnd.ms-office.activeX"/>
  <Override PartName="/xl/activeX/activeX608.xml" ContentType="application/vnd.ms-office.activeX+xml"/>
  <Override PartName="/xl/activeX/activeX609.bin" ContentType="application/vnd.ms-office.activeX"/>
  <Override PartName="/xl/activeX/activeX609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10.bin" ContentType="application/vnd.ms-office.activeX"/>
  <Override PartName="/xl/activeX/activeX610.xml" ContentType="application/vnd.ms-office.activeX+xml"/>
  <Override PartName="/xl/activeX/activeX611.bin" ContentType="application/vnd.ms-office.activeX"/>
  <Override PartName="/xl/activeX/activeX611.xml" ContentType="application/vnd.ms-office.activeX+xml"/>
  <Override PartName="/xl/activeX/activeX612.bin" ContentType="application/vnd.ms-office.activeX"/>
  <Override PartName="/xl/activeX/activeX612.xml" ContentType="application/vnd.ms-office.activeX+xml"/>
  <Override PartName="/xl/activeX/activeX613.bin" ContentType="application/vnd.ms-office.activeX"/>
  <Override PartName="/xl/activeX/activeX613.xml" ContentType="application/vnd.ms-office.activeX+xml"/>
  <Override PartName="/xl/activeX/activeX614.bin" ContentType="application/vnd.ms-office.activeX"/>
  <Override PartName="/xl/activeX/activeX614.xml" ContentType="application/vnd.ms-office.activeX+xml"/>
  <Override PartName="/xl/activeX/activeX615.bin" ContentType="application/vnd.ms-office.activeX"/>
  <Override PartName="/xl/activeX/activeX615.xml" ContentType="application/vnd.ms-office.activeX+xml"/>
  <Override PartName="/xl/activeX/activeX616.bin" ContentType="application/vnd.ms-office.activeX"/>
  <Override PartName="/xl/activeX/activeX616.xml" ContentType="application/vnd.ms-office.activeX+xml"/>
  <Override PartName="/xl/activeX/activeX617.bin" ContentType="application/vnd.ms-office.activeX"/>
  <Override PartName="/xl/activeX/activeX617.xml" ContentType="application/vnd.ms-office.activeX+xml"/>
  <Override PartName="/xl/activeX/activeX618.bin" ContentType="application/vnd.ms-office.activeX"/>
  <Override PartName="/xl/activeX/activeX618.xml" ContentType="application/vnd.ms-office.activeX+xml"/>
  <Override PartName="/xl/activeX/activeX619.bin" ContentType="application/vnd.ms-office.activeX"/>
  <Override PartName="/xl/activeX/activeX619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20.bin" ContentType="application/vnd.ms-office.activeX"/>
  <Override PartName="/xl/activeX/activeX620.xml" ContentType="application/vnd.ms-office.activeX+xml"/>
  <Override PartName="/xl/activeX/activeX621.bin" ContentType="application/vnd.ms-office.activeX"/>
  <Override PartName="/xl/activeX/activeX621.xml" ContentType="application/vnd.ms-office.activeX+xml"/>
  <Override PartName="/xl/activeX/activeX622.bin" ContentType="application/vnd.ms-office.activeX"/>
  <Override PartName="/xl/activeX/activeX622.xml" ContentType="application/vnd.ms-office.activeX+xml"/>
  <Override PartName="/xl/activeX/activeX623.bin" ContentType="application/vnd.ms-office.activeX"/>
  <Override PartName="/xl/activeX/activeX623.xml" ContentType="application/vnd.ms-office.activeX+xml"/>
  <Override PartName="/xl/activeX/activeX624.bin" ContentType="application/vnd.ms-office.activeX"/>
  <Override PartName="/xl/activeX/activeX624.xml" ContentType="application/vnd.ms-office.activeX+xml"/>
  <Override PartName="/xl/activeX/activeX625.bin" ContentType="application/vnd.ms-office.activeX"/>
  <Override PartName="/xl/activeX/activeX625.xml" ContentType="application/vnd.ms-office.activeX+xml"/>
  <Override PartName="/xl/activeX/activeX626.bin" ContentType="application/vnd.ms-office.activeX"/>
  <Override PartName="/xl/activeX/activeX626.xml" ContentType="application/vnd.ms-office.activeX+xml"/>
  <Override PartName="/xl/activeX/activeX627.bin" ContentType="application/vnd.ms-office.activeX"/>
  <Override PartName="/xl/activeX/activeX627.xml" ContentType="application/vnd.ms-office.activeX+xml"/>
  <Override PartName="/xl/activeX/activeX628.bin" ContentType="application/vnd.ms-office.activeX"/>
  <Override PartName="/xl/activeX/activeX628.xml" ContentType="application/vnd.ms-office.activeX+xml"/>
  <Override PartName="/xl/activeX/activeX629.bin" ContentType="application/vnd.ms-office.activeX"/>
  <Override PartName="/xl/activeX/activeX629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30.bin" ContentType="application/vnd.ms-office.activeX"/>
  <Override PartName="/xl/activeX/activeX630.xml" ContentType="application/vnd.ms-office.activeX+xml"/>
  <Override PartName="/xl/activeX/activeX631.bin" ContentType="application/vnd.ms-office.activeX"/>
  <Override PartName="/xl/activeX/activeX631.xml" ContentType="application/vnd.ms-office.activeX+xml"/>
  <Override PartName="/xl/activeX/activeX632.bin" ContentType="application/vnd.ms-office.activeX"/>
  <Override PartName="/xl/activeX/activeX632.xml" ContentType="application/vnd.ms-office.activeX+xml"/>
  <Override PartName="/xl/activeX/activeX633.bin" ContentType="application/vnd.ms-office.activeX"/>
  <Override PartName="/xl/activeX/activeX633.xml" ContentType="application/vnd.ms-office.activeX+xml"/>
  <Override PartName="/xl/activeX/activeX634.bin" ContentType="application/vnd.ms-office.activeX"/>
  <Override PartName="/xl/activeX/activeX634.xml" ContentType="application/vnd.ms-office.activeX+xml"/>
  <Override PartName="/xl/activeX/activeX635.bin" ContentType="application/vnd.ms-office.activeX"/>
  <Override PartName="/xl/activeX/activeX635.xml" ContentType="application/vnd.ms-office.activeX+xml"/>
  <Override PartName="/xl/activeX/activeX636.bin" ContentType="application/vnd.ms-office.activeX"/>
  <Override PartName="/xl/activeX/activeX636.xml" ContentType="application/vnd.ms-office.activeX+xml"/>
  <Override PartName="/xl/activeX/activeX637.bin" ContentType="application/vnd.ms-office.activeX"/>
  <Override PartName="/xl/activeX/activeX637.xml" ContentType="application/vnd.ms-office.activeX+xml"/>
  <Override PartName="/xl/activeX/activeX638.bin" ContentType="application/vnd.ms-office.activeX"/>
  <Override PartName="/xl/activeX/activeX638.xml" ContentType="application/vnd.ms-office.activeX+xml"/>
  <Override PartName="/xl/activeX/activeX639.bin" ContentType="application/vnd.ms-office.activeX"/>
  <Override PartName="/xl/activeX/activeX639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40.bin" ContentType="application/vnd.ms-office.activeX"/>
  <Override PartName="/xl/activeX/activeX640.xml" ContentType="application/vnd.ms-office.activeX+xml"/>
  <Override PartName="/xl/activeX/activeX641.bin" ContentType="application/vnd.ms-office.activeX"/>
  <Override PartName="/xl/activeX/activeX641.xml" ContentType="application/vnd.ms-office.activeX+xml"/>
  <Override PartName="/xl/activeX/activeX642.bin" ContentType="application/vnd.ms-office.activeX"/>
  <Override PartName="/xl/activeX/activeX642.xml" ContentType="application/vnd.ms-office.activeX+xml"/>
  <Override PartName="/xl/activeX/activeX643.bin" ContentType="application/vnd.ms-office.activeX"/>
  <Override PartName="/xl/activeX/activeX643.xml" ContentType="application/vnd.ms-office.activeX+xml"/>
  <Override PartName="/xl/activeX/activeX644.bin" ContentType="application/vnd.ms-office.activeX"/>
  <Override PartName="/xl/activeX/activeX644.xml" ContentType="application/vnd.ms-office.activeX+xml"/>
  <Override PartName="/xl/activeX/activeX645.bin" ContentType="application/vnd.ms-office.activeX"/>
  <Override PartName="/xl/activeX/activeX645.xml" ContentType="application/vnd.ms-office.activeX+xml"/>
  <Override PartName="/xl/activeX/activeX646.bin" ContentType="application/vnd.ms-office.activeX"/>
  <Override PartName="/xl/activeX/activeX646.xml" ContentType="application/vnd.ms-office.activeX+xml"/>
  <Override PartName="/xl/activeX/activeX647.bin" ContentType="application/vnd.ms-office.activeX"/>
  <Override PartName="/xl/activeX/activeX647.xml" ContentType="application/vnd.ms-office.activeX+xml"/>
  <Override PartName="/xl/activeX/activeX648.bin" ContentType="application/vnd.ms-office.activeX"/>
  <Override PartName="/xl/activeX/activeX648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ข้อมูลออเดอร์" sheetId="2" r:id="rId1"/>
    <sheet name="ข้อมูลจังหวัด-อำเภอ" sheetId="3" r:id="rId2"/>
    <sheet name="ไฟล์อัพโหลด KOL ระบบเก่า" sheetId="1" r:id="rId3"/>
    <sheet name="ข้อมูล tracking no." sheetId="6" r:id="rId4"/>
    <sheet name="ไฟล์ import tracking no." sheetId="5" r:id="rId5"/>
    <sheet name="ข้อมูลน้ำหนักสินค้า" sheetId="4" r:id="rId6"/>
  </sheets>
  <definedNames>
    <definedName name="_xlnm._FilterDatabase" localSheetId="1" hidden="1">'ข้อมูลจังหวัด-อำเภอ'!$A$1:$AA$1455</definedName>
    <definedName name="_xlnm._FilterDatabase" localSheetId="2" hidden="1">'ไฟล์อัพโหลด KOL ระบบเก่า'!$A$1:$AE$2016</definedName>
    <definedName name="_xlnm._FilterDatabase" localSheetId="0" hidden="1">ข้อมูลออเดอร์!$A$1:$EN$638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along</author>
  </authors>
  <commentList>
    <comment ref="F2" authorId="0">
      <text>
        <r>
          <rPr>
            <b/>
            <sz val="9"/>
            <rFont val="SimSun"/>
            <charset val="134"/>
          </rPr>
          <t>along:</t>
        </r>
        <r>
          <rPr>
            <sz val="9"/>
            <rFont val="SimSun"/>
            <charset val="134"/>
          </rPr>
          <t xml:space="preserve">
日期格式：2023/01/01 00:00:00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<sst xmlns="http://schemas.openxmlformats.org/spreadsheetml/2006/main" count="124921" uniqueCount="7752">
  <si>
    <t>ERP No.</t>
  </si>
  <si>
    <t>Box Qty</t>
  </si>
  <si>
    <t>Print Label</t>
  </si>
  <si>
    <t>Order Mark</t>
  </si>
  <si>
    <t>Courier</t>
  </si>
  <si>
    <t>Waybill No.</t>
  </si>
  <si>
    <t>Outbound Status</t>
  </si>
  <si>
    <t>Priority</t>
  </si>
  <si>
    <t>Route State</t>
  </si>
  <si>
    <t>Manual Status</t>
  </si>
  <si>
    <t>Order type</t>
  </si>
  <si>
    <t>Create Time</t>
  </si>
  <si>
    <t>Closed Time</t>
  </si>
  <si>
    <t>Interface Status</t>
  </si>
  <si>
    <t>Shop Name</t>
  </si>
  <si>
    <t>Warehouse Code</t>
  </si>
  <si>
    <t>Owner Code</t>
  </si>
  <si>
    <t>Remarks</t>
  </si>
  <si>
    <t>Release status</t>
  </si>
  <si>
    <t>Virtual WH</t>
  </si>
  <si>
    <t>Virtual Owner</t>
  </si>
  <si>
    <t>Shop Group Name</t>
  </si>
  <si>
    <t>File</t>
  </si>
  <si>
    <t>Video</t>
  </si>
  <si>
    <t>Error Status</t>
  </si>
  <si>
    <t>Upstream Cancel</t>
  </si>
  <si>
    <t>Cancel Time</t>
  </si>
  <si>
    <t>ETA</t>
  </si>
  <si>
    <t>Payment Time</t>
  </si>
  <si>
    <t>Platform No.</t>
  </si>
  <si>
    <t>WMS No.</t>
  </si>
  <si>
    <t>Wave No.</t>
  </si>
  <si>
    <t>Position No.</t>
  </si>
  <si>
    <t>Order Source</t>
  </si>
  <si>
    <t>Rel Order No.</t>
  </si>
  <si>
    <t>Rel Order Type</t>
  </si>
  <si>
    <t>Intfc Fail Reason</t>
  </si>
  <si>
    <t>Customer name</t>
  </si>
  <si>
    <t>Recipient Country Code</t>
  </si>
  <si>
    <t>Consignee Co.</t>
  </si>
  <si>
    <t>Receipt Province</t>
  </si>
  <si>
    <t>Receipt City</t>
  </si>
  <si>
    <t>Receipt Area</t>
  </si>
  <si>
    <t>จังหวัด</t>
  </si>
  <si>
    <t>เขต/อำเภอ</t>
  </si>
  <si>
    <t>รหัสไปรษณีย์</t>
  </si>
  <si>
    <t>Receive Town</t>
  </si>
  <si>
    <t>Consignee Addr</t>
  </si>
  <si>
    <t>Receive Name</t>
  </si>
  <si>
    <t>Receiver Mobile Number</t>
  </si>
  <si>
    <t>Receiver Email</t>
  </si>
  <si>
    <t>Receiver Zipcode</t>
  </si>
  <si>
    <t>Shipper Country Code</t>
  </si>
  <si>
    <t>Shipper Co</t>
  </si>
  <si>
    <t>Shipper Prov</t>
  </si>
  <si>
    <t>Shipper City</t>
  </si>
  <si>
    <t>Shipper Area</t>
  </si>
  <si>
    <t>Shipper Town</t>
  </si>
  <si>
    <t>Shipper Address</t>
  </si>
  <si>
    <t>Shipper Name</t>
  </si>
  <si>
    <t>Shipper Mobile</t>
  </si>
  <si>
    <t>Shipper Email</t>
  </si>
  <si>
    <t>Shipper Zip</t>
  </si>
  <si>
    <t>Create by</t>
  </si>
  <si>
    <t>Pick Time</t>
  </si>
  <si>
    <t>Picker</t>
  </si>
  <si>
    <t>Check Time</t>
  </si>
  <si>
    <t>Recheck by</t>
  </si>
  <si>
    <t>Ship Time</t>
  </si>
  <si>
    <t>Shipper</t>
  </si>
  <si>
    <t>Buyer Shortname</t>
  </si>
  <si>
    <t>Buyer message</t>
  </si>
  <si>
    <t>Seller Nick Name</t>
  </si>
  <si>
    <t>Comment by seller</t>
  </si>
  <si>
    <t>Goods-gather Code</t>
  </si>
  <si>
    <t>Custom 1</t>
  </si>
  <si>
    <t>Custom 2</t>
  </si>
  <si>
    <t>Custom 3</t>
  </si>
  <si>
    <t>Custom 4</t>
  </si>
  <si>
    <t>Expected Orders</t>
  </si>
  <si>
    <t>SKU Qty</t>
  </si>
  <si>
    <t>Exp. Net Wt.</t>
  </si>
  <si>
    <t>Box Qty.1</t>
  </si>
  <si>
    <t>Ship Wt</t>
  </si>
  <si>
    <t>Package Weight</t>
  </si>
  <si>
    <t>Package Volume</t>
  </si>
  <si>
    <t>Order Volume</t>
  </si>
  <si>
    <t>Shipping volume</t>
  </si>
  <si>
    <t>Pallet Qty</t>
  </si>
  <si>
    <t>Transit Time</t>
  </si>
  <si>
    <t>Trace Info</t>
  </si>
  <si>
    <t>Shipped Qty</t>
  </si>
  <si>
    <t>Exp. Gross Wt.</t>
  </si>
  <si>
    <t>Order Mark.1</t>
  </si>
  <si>
    <t>Error</t>
  </si>
  <si>
    <t>Receivable Amount</t>
  </si>
  <si>
    <t>Op Status</t>
  </si>
  <si>
    <t>Line No.</t>
  </si>
  <si>
    <t>Product name</t>
  </si>
  <si>
    <t>Product Code</t>
  </si>
  <si>
    <t>Product Barcode</t>
  </si>
  <si>
    <t>UOM</t>
  </si>
  <si>
    <t>UOM.1</t>
  </si>
  <si>
    <t>Unit Qty</t>
  </si>
  <si>
    <t>Expect Qty</t>
  </si>
  <si>
    <t>Available Split Qty</t>
  </si>
  <si>
    <t>Unalloc Qty</t>
  </si>
  <si>
    <t>Allocated Qty</t>
  </si>
  <si>
    <t>Pick Qty</t>
  </si>
  <si>
    <t>Check Qty</t>
  </si>
  <si>
    <t>Shipped Qty.1</t>
  </si>
  <si>
    <t>Adjusted</t>
  </si>
  <si>
    <t>Location</t>
  </si>
  <si>
    <t>LPN No.</t>
  </si>
  <si>
    <t>Item No.</t>
  </si>
  <si>
    <t>Price</t>
  </si>
  <si>
    <t>size</t>
  </si>
  <si>
    <t>Color</t>
  </si>
  <si>
    <t>Style</t>
  </si>
  <si>
    <t>Specification</t>
  </si>
  <si>
    <t>From No.</t>
  </si>
  <si>
    <t>Line UDF 1</t>
  </si>
  <si>
    <t>Line UDF 2</t>
  </si>
  <si>
    <t>Line UDF 3</t>
  </si>
  <si>
    <t>Line UDF 4</t>
  </si>
  <si>
    <t>Line UDF 5</t>
  </si>
  <si>
    <t>Line UDF 6</t>
  </si>
  <si>
    <t>Line UDF 7</t>
  </si>
  <si>
    <t>Line UDF 8</t>
  </si>
  <si>
    <t>Inbound Date</t>
  </si>
  <si>
    <t>Production Date</t>
  </si>
  <si>
    <t>Expiry Date</t>
  </si>
  <si>
    <t>Quality Status</t>
  </si>
  <si>
    <t>Batch No.</t>
  </si>
  <si>
    <t>Virtual WH.1</t>
  </si>
  <si>
    <t>BOM版本</t>
  </si>
  <si>
    <t>Shelf life</t>
  </si>
  <si>
    <t>Halal</t>
  </si>
  <si>
    <t>Product Barcode 1</t>
  </si>
  <si>
    <t>Product Barcode 2</t>
  </si>
  <si>
    <t>Product Barcode 3</t>
  </si>
  <si>
    <t>Product Barcode 4</t>
  </si>
  <si>
    <t>Product Barcode 5</t>
  </si>
  <si>
    <t>express_company_name</t>
  </si>
  <si>
    <t>KOO26092200116</t>
  </si>
  <si>
    <t/>
  </si>
  <si>
    <t>00000000000000000000</t>
  </si>
  <si>
    <t>OTHER</t>
  </si>
  <si>
    <t>stockout_allocated</t>
  </si>
  <si>
    <t>3</t>
  </si>
  <si>
    <t>order_allocate</t>
  </si>
  <si>
    <t>KOL订单</t>
  </si>
  <si>
    <t>2026-09-22 08:01:14</t>
  </si>
  <si>
    <t>KOL</t>
  </si>
  <si>
    <t>TH01</t>
  </si>
  <si>
    <t>B2C</t>
  </si>
  <si>
    <t>unnecessary</t>
  </si>
  <si>
    <t>N</t>
  </si>
  <si>
    <t>intercept_action_nostart</t>
  </si>
  <si>
    <t>uncancelled</t>
  </si>
  <si>
    <t>CK01967003024260922000663</t>
  </si>
  <si>
    <t>จังหวัดกรุงเทพมหานคร</t>
  </si>
  <si>
    <t>เขตห้วยขวาง</t>
  </si>
  <si>
    <t>ห้วยขวาง</t>
  </si>
  <si>
    <t>กรุงเทพมหานคร/ Bangkok</t>
  </si>
  <si>
    <t>ห้วยขวาง/ Huai Khwang</t>
  </si>
  <si>
    <t>10310</t>
  </si>
  <si>
    <t>คอนโด ไลฟ์ รัชดาภิเษก ห้อง806 เลขที่ 279 ถ. รัชดาภิเษก แขวงห้วยขวาง เขตห้วยขวาง กรุงเทพมหานคร 10310
0909157151</t>
  </si>
  <si>
    <t>Foofoam</t>
  </si>
  <si>
    <t>0909157151</t>
  </si>
  <si>
    <t>openapi</t>
  </si>
  <si>
    <t>Express delivery</t>
  </si>
  <si>
    <t>2</t>
  </si>
  <si>
    <t>ACCEPT</t>
  </si>
  <si>
    <t>000001</t>
  </si>
  <si>
    <t>ULTRA COVER WEIGHTLESS COLOR CORRECTOR PINK BLOSSOM</t>
  </si>
  <si>
    <t>SKINTIFIC-492003</t>
  </si>
  <si>
    <t>4897147696014</t>
  </si>
  <si>
    <t>件</t>
  </si>
  <si>
    <t>1</t>
  </si>
  <si>
    <t>ZP</t>
  </si>
  <si>
    <t>000002</t>
  </si>
  <si>
    <t>ULTRA COVER WEIGHTLESS COLOR CORRECTOR SKY BLUE</t>
  </si>
  <si>
    <t>SKINTIFIC-492001</t>
  </si>
  <si>
    <t>4897147695994</t>
  </si>
  <si>
    <t>KOO26092200117</t>
  </si>
  <si>
    <t>2026-09-22 08:01:15</t>
  </si>
  <si>
    <t>CK01967003024260922000664</t>
  </si>
  <si>
    <t>ตราด</t>
  </si>
  <si>
    <t>บ่อไร่</t>
  </si>
  <si>
    <t>บ่อพลอย</t>
  </si>
  <si>
    <t>ตราด/ Trat</t>
  </si>
  <si>
    <t>บ่อไร่/ Bo Rai</t>
  </si>
  <si>
    <t>23140</t>
  </si>
  <si>
    <t>252/4 ม. 3</t>
  </si>
  <si>
    <t>สุภาภรณ์ สุภาพงษ์</t>
  </si>
  <si>
    <t>0654964564</t>
  </si>
  <si>
    <t>KOO26092200118</t>
  </si>
  <si>
    <t>2026-09-22 08:01:16</t>
  </si>
  <si>
    <t>CK01967003024260922000665</t>
  </si>
  <si>
    <t>ชลบุรี</t>
  </si>
  <si>
    <t>อ.บางละมุง</t>
  </si>
  <si>
    <t>ต.นาเกลือ</t>
  </si>
  <si>
    <t>ชลบุรี/ Chonburi</t>
  </si>
  <si>
    <t>บางละมุง/ Bang Lamung</t>
  </si>
  <si>
    <t>20150</t>
  </si>
  <si>
    <t>Condo Natureza ตึกD ห้อง415/188 ม.4 ต.นาเกลือ อ.บางละมุง จ.ชลบุรี 20150</t>
  </si>
  <si>
    <t>กานต์กวิน</t>
  </si>
  <si>
    <t>0929649639</t>
  </si>
  <si>
    <t>KOO26092200119</t>
  </si>
  <si>
    <t>2026-09-22 08:01:17</t>
  </si>
  <si>
    <t>CK01967003024260922000666</t>
  </si>
  <si>
    <t>เขตคลองเตย</t>
  </si>
  <si>
    <t>คลองเตย</t>
  </si>
  <si>
    <t>คลองเตย/ Khlong Toei</t>
  </si>
  <si>
    <t>10110</t>
  </si>
  <si>
    <t>เลขที่ 88 อาคารเดอะ ปาร์ค ห้องเลขที่ 5E02-5E09 ชั้นที่ 5 ฝั่ง East Wing ถนนรัชดาภิเษก แขวงคลองเตย เขตคลองเตย กรุงเทพมหานคร</t>
  </si>
  <si>
    <t>Baball CP SKT TT</t>
  </si>
  <si>
    <t>0892234015</t>
  </si>
  <si>
    <t>Lalamove</t>
  </si>
  <si>
    <t>25</t>
  </si>
  <si>
    <t>12</t>
  </si>
  <si>
    <t>13</t>
  </si>
  <si>
    <t>KOO26092200120</t>
  </si>
  <si>
    <t>CK01967003024260922000667</t>
  </si>
  <si>
    <t>เขตคันนายาว</t>
  </si>
  <si>
    <t>คันนายาว</t>
  </si>
  <si>
    <t>คันนายาว/ Khan Na Yao</t>
  </si>
  <si>
    <t>10230</t>
  </si>
  <si>
    <t>98/26 Blossom Condo Fashion ตึก Altitude
ถ.รัชดา-รามอินทรา</t>
  </si>
  <si>
    <t>ธนพร ภัครังสิสกุล</t>
  </si>
  <si>
    <t>0918851584</t>
  </si>
  <si>
    <t>KOO26092200121</t>
  </si>
  <si>
    <t>2026-09-22 08:01:18</t>
  </si>
  <si>
    <t>CK01967003024260922000668</t>
  </si>
  <si>
    <t>เขตจตุจักร</t>
  </si>
  <si>
    <t>ลาดยาว</t>
  </si>
  <si>
    <t>จตุจักร/ Chatuchak</t>
  </si>
  <si>
    <t>10900</t>
  </si>
  <si>
    <t>Fluke Kunyada  252/125 Vantage condominium ratchada road Ladyao Chatuchak BKK 10900 Thailand</t>
  </si>
  <si>
    <t>Fluke Kunyada</t>
  </si>
  <si>
    <t>0870122635</t>
  </si>
  <si>
    <t>PDRN面霜</t>
  </si>
  <si>
    <t>SKINTIFIC-351</t>
  </si>
  <si>
    <t>4897147691323</t>
  </si>
  <si>
    <t>KOO26092200122</t>
  </si>
  <si>
    <t>2026-09-22 08:01:19</t>
  </si>
  <si>
    <t>ณัฏฐธิดา รื่นนุสานห้อง509
เลขที่บ้าน Sanaar Living
31 ซอยพหลโยธิน 87 ซอย 6 ตำบลประชาธิปัตย์ อำเภอธัญบุรี จังหวัดปทุมธานี 12130โทร0988287633ค่ะ</t>
  </si>
  <si>
    <t>CK01967003024260922000669</t>
  </si>
  <si>
    <t>จังหวัดปทุมธานี</t>
  </si>
  <si>
    <t>อำเภอธัญบุรี</t>
  </si>
  <si>
    <t>ประชาธิปัตย์</t>
  </si>
  <si>
    <t>ปทุมธานี/ Pathum Thani</t>
  </si>
  <si>
    <t>ธัญบุรี/ Thanyaburi</t>
  </si>
  <si>
    <t>12130</t>
  </si>
  <si>
    <t>ณัฏฐธิดา รื่นนุสานห้อง509
เลขที่บ้าน Sanaar Living
31 ซอยพหลโยธิน 87 ซอย 6 ตำบลประชาธิปัตย์ อำเภอธัญบุรี จังหวัดปทุมธานี 12130 โทร0988287633ค่ะ</t>
  </si>
  <si>
    <t>ณัฏฐธิดา รื่นนุสาน</t>
  </si>
  <si>
    <t>0988287633</t>
  </si>
  <si>
    <t>167</t>
  </si>
  <si>
    <t>Radiance Booster Serum Spray</t>
  </si>
  <si>
    <t>SKINTIFIC-170</t>
  </si>
  <si>
    <t>810114872833</t>
  </si>
  <si>
    <t>S-170</t>
  </si>
  <si>
    <t>KOO26092200123</t>
  </si>
  <si>
    <t>CK01967003024260922000670</t>
  </si>
  <si>
    <t>จังหวัดนนทบุรี</t>
  </si>
  <si>
    <t>อำเภอบางใหญ่</t>
  </si>
  <si>
    <t>บางม่วง</t>
  </si>
  <si>
    <t>นนทบุรี/ Nonthaburi</t>
  </si>
  <si>
    <t>บางใหญ่/ Bang Yai</t>
  </si>
  <si>
    <t>11140</t>
  </si>
  <si>
    <t>56/14 ม.14 มบ.เนเจอร์โฮม ซอยวัดสังวร ต.บางม่วง อ.บางใหญ่ จ.นนทบุรี 11140</t>
  </si>
  <si>
    <t>น.ส.ภาณิชญา ทันตาหะ</t>
  </si>
  <si>
    <t>0648141444</t>
  </si>
  <si>
    <t>1.2</t>
  </si>
  <si>
    <t>Niacinamide Brightening Daily Mask</t>
  </si>
  <si>
    <t>SKINTIFIC-31001</t>
  </si>
  <si>
    <t>4897147691262</t>
  </si>
  <si>
    <t>KOO26092200124</t>
  </si>
  <si>
    <t>2026-09-22 08:01:20</t>
  </si>
  <si>
    <t>CK01967003024260922000671</t>
  </si>
  <si>
    <t>จังหวัดยะลา</t>
  </si>
  <si>
    <t>อำเภอกรงปินัง</t>
  </si>
  <si>
    <t>กรงปินัง</t>
  </si>
  <si>
    <t>ยะลา/ Yala</t>
  </si>
  <si>
    <t>กรงปินัง/ Krong Pinang</t>
  </si>
  <si>
    <t>95000</t>
  </si>
  <si>
    <t>23 หมู่5</t>
  </si>
  <si>
    <t>อัสมะห์ ยือล๊ะ</t>
  </si>
  <si>
    <t>0937437050</t>
  </si>
  <si>
    <t>21</t>
  </si>
  <si>
    <t>805.43</t>
  </si>
  <si>
    <t>SKINTIFIC PERFECT STAY VELVET MATTE CUSHION 02W Warm Ivory</t>
  </si>
  <si>
    <t>SKINTIFIC-1342W</t>
  </si>
  <si>
    <t>810114872284</t>
  </si>
  <si>
    <t>S-1342W</t>
  </si>
  <si>
    <t>SKINTIFIC PERFECT STAY VELVET MATTE CUSHION 00N  Natural Porcelain</t>
  </si>
  <si>
    <t>SKINTIFIC-1340N</t>
  </si>
  <si>
    <t>810114872239</t>
  </si>
  <si>
    <t>S-1340N</t>
  </si>
  <si>
    <t>000003</t>
  </si>
  <si>
    <t>BRIGHTENING LIP SERUM Ruby Pop</t>
  </si>
  <si>
    <t>SKINTIFIC-12312</t>
  </si>
  <si>
    <t>4897147693310</t>
  </si>
  <si>
    <t>S-12312</t>
  </si>
  <si>
    <t>000004</t>
  </si>
  <si>
    <t>000005</t>
  </si>
  <si>
    <t>Cover Glow Perfect Cushion 02W Warm Ivory</t>
  </si>
  <si>
    <t>SKINTIFIC-3262W</t>
  </si>
  <si>
    <t>4897147691293</t>
  </si>
  <si>
    <t>000006</t>
  </si>
  <si>
    <t>Cover Glow Perfect Cushion 01W Warm Vanilla</t>
  </si>
  <si>
    <t>SKINTIFIC-3261W</t>
  </si>
  <si>
    <t>4897147691286</t>
  </si>
  <si>
    <t>000007</t>
  </si>
  <si>
    <t>粉底棒 01N Natural Vanilla</t>
  </si>
  <si>
    <t>SKINTIFIC-32101N</t>
  </si>
  <si>
    <t>4897147694041</t>
  </si>
  <si>
    <t>000008</t>
  </si>
  <si>
    <t>粉底棒 03N Natural Petal</t>
  </si>
  <si>
    <t>SKINTIFIC-32103N</t>
  </si>
  <si>
    <t>4897147694065</t>
  </si>
  <si>
    <t>000009</t>
  </si>
  <si>
    <t>粉底棒 02N Natural Ivory</t>
  </si>
  <si>
    <t>SKINTIFIC-32102N</t>
  </si>
  <si>
    <t>4897147694058</t>
  </si>
  <si>
    <t>000010</t>
  </si>
  <si>
    <t>000011</t>
  </si>
  <si>
    <t>有色唇部精华10U</t>
  </si>
  <si>
    <t>SKINTIFIC-12310U</t>
  </si>
  <si>
    <t>4897147693204</t>
  </si>
  <si>
    <t>000012</t>
  </si>
  <si>
    <t>有色唇部精华07U</t>
  </si>
  <si>
    <t>SKINTIFIC-1237U</t>
  </si>
  <si>
    <t>4897147693174</t>
  </si>
  <si>
    <t>000013</t>
  </si>
  <si>
    <t>PEPTIDE NOURISHING LIP SERUM CORAL ROSE</t>
  </si>
  <si>
    <t>SKINTIFIC-1232</t>
  </si>
  <si>
    <t>810114872734</t>
  </si>
  <si>
    <t>S-1232</t>
  </si>
  <si>
    <t>000014</t>
  </si>
  <si>
    <t>PEPTIDE NOURISHING LIP SERUM BABY PINK</t>
  </si>
  <si>
    <t>SKINTIFIC-1231</t>
  </si>
  <si>
    <t>810114872727</t>
  </si>
  <si>
    <t>S-1231</t>
  </si>
  <si>
    <t>000015</t>
  </si>
  <si>
    <t>BRIGHTENING LIP SERUM CINNAMON ROSE</t>
  </si>
  <si>
    <t>SKINTIFIC-1238U</t>
  </si>
  <si>
    <t>4897147693181</t>
  </si>
  <si>
    <t>000016</t>
  </si>
  <si>
    <t>有色唇部精华11U</t>
  </si>
  <si>
    <t>SKINTIFIC-12311U</t>
  </si>
  <si>
    <t>4897147693211</t>
  </si>
  <si>
    <t>000017</t>
  </si>
  <si>
    <t>PEPTIDE NOURISHING LIP SERUM CHERRY RED</t>
  </si>
  <si>
    <t>SKINTIFIC-1233</t>
  </si>
  <si>
    <t>810114872741</t>
  </si>
  <si>
    <t>810114874257</t>
  </si>
  <si>
    <t>S-1233</t>
  </si>
  <si>
    <t>000018</t>
  </si>
  <si>
    <t>有色唇部精华16U</t>
  </si>
  <si>
    <t>SKINTIFIC-12316U</t>
  </si>
  <si>
    <t>4897147693655</t>
  </si>
  <si>
    <t>S--12316U</t>
  </si>
  <si>
    <t>000019</t>
  </si>
  <si>
    <t>BRIGHTENING LIP SERUM FINE WINE</t>
  </si>
  <si>
    <t>SKINTIFIC-12313U</t>
  </si>
  <si>
    <t>4897147693624</t>
  </si>
  <si>
    <t>000020</t>
  </si>
  <si>
    <t>SKINTIFIC Daily Filter Perfect Skin Tint 01N Natural Vanilla</t>
  </si>
  <si>
    <t>SKINTIFIC-17101N</t>
  </si>
  <si>
    <t>810114874684</t>
  </si>
  <si>
    <t>S-17101N</t>
  </si>
  <si>
    <t>000021</t>
  </si>
  <si>
    <t>SKINTIFIC Daily Filter Perfect Skin Tint 01W Warm vanilla</t>
  </si>
  <si>
    <t>SKINTIFIC-17101W</t>
  </si>
  <si>
    <t>810114874691</t>
  </si>
  <si>
    <t>S-17101W</t>
  </si>
  <si>
    <t>KOO26092200125</t>
  </si>
  <si>
    <t>2026-09-22 08:01:21</t>
  </si>
  <si>
    <t>CK01967003024260922000672</t>
  </si>
  <si>
    <t>เสนานิคม</t>
  </si>
  <si>
    <t>คอนโดThe key พหลโยธิน34 ห้อง123 ตึกb</t>
  </si>
  <si>
    <t>ชนากานต์</t>
  </si>
  <si>
    <t>0952405705</t>
  </si>
  <si>
    <t>KOO26092200126</t>
  </si>
  <si>
    <t>CK01967003024260922000673</t>
  </si>
  <si>
    <t>กทม</t>
  </si>
  <si>
    <t>แขวงเสนานิคม</t>
  </si>
  <si>
    <t>2034/321 ถนนพหลโยธิน</t>
  </si>
  <si>
    <t>ชนาทิป นวัตธนาธร</t>
  </si>
  <si>
    <t>0615166944</t>
  </si>
  <si>
    <t>121</t>
  </si>
  <si>
    <t>Retinol Skin Renewal Moisturizer</t>
  </si>
  <si>
    <t>SKINTIFIC-183</t>
  </si>
  <si>
    <t>810114871409</t>
  </si>
  <si>
    <t>S-183</t>
  </si>
  <si>
    <t>KOO26092200127</t>
  </si>
  <si>
    <t>CK01967003024260922000674</t>
  </si>
  <si>
    <t>เขตบางแค</t>
  </si>
  <si>
    <t>หลักสอง</t>
  </si>
  <si>
    <t>บางแค/ Bang Khae</t>
  </si>
  <si>
    <t>10160</t>
  </si>
  <si>
    <t>735 ซ.เพชรเกษม 69 ถ.เพชรเกษม แขวงหลักสอง เขตบางแค กทม. 10160</t>
  </si>
  <si>
    <t>อรชา อินทโต</t>
  </si>
  <si>
    <t>0825466194</t>
  </si>
  <si>
    <t>120</t>
  </si>
  <si>
    <t>5X Ceramide Barrier Moisture Gel- Light Texture</t>
  </si>
  <si>
    <t>SKINTIFIC-298</t>
  </si>
  <si>
    <t>8101148747528</t>
  </si>
  <si>
    <t>S-298</t>
  </si>
  <si>
    <t>KOO26092200128</t>
  </si>
  <si>
    <t>2026-09-22 08:01:22</t>
  </si>
  <si>
    <t>CK01967003024260922000675</t>
  </si>
  <si>
    <t>360</t>
  </si>
  <si>
    <t>KOO26092200129</t>
  </si>
  <si>
    <t>CK01967003024260922000676</t>
  </si>
  <si>
    <t>ระยอง</t>
  </si>
  <si>
    <t>เมืองระยอง</t>
  </si>
  <si>
    <t>เนินพระ</t>
  </si>
  <si>
    <t>ระยอง/ Rayong</t>
  </si>
  <si>
    <t>เมืองระยอง/ Mueang Rayong</t>
  </si>
  <si>
    <t>21150</t>
  </si>
  <si>
    <t>มินนี่19/25 ถนน กรอกยายชา ต.เนินพระ อ.เมืองระยอง จ.ระยอง 21150
0806027271</t>
  </si>
  <si>
    <t>มินนี่</t>
  </si>
  <si>
    <t>0806027271</t>
  </si>
  <si>
    <t>262</t>
  </si>
  <si>
    <t>SKINTIFIC-389</t>
  </si>
  <si>
    <t>4897147690739</t>
  </si>
  <si>
    <t>S-389</t>
  </si>
  <si>
    <t>KOO26092200130</t>
  </si>
  <si>
    <t>2026-09-22 08:01:23</t>
  </si>
  <si>
    <t>CK01967003024260922000677</t>
  </si>
  <si>
    <t>จังหวัดหนองคาย</t>
  </si>
  <si>
    <t>อำเภอเมืองหนองคาย</t>
  </si>
  <si>
    <t>หินโงม</t>
  </si>
  <si>
    <t>หนองคาย/ Nong Khai</t>
  </si>
  <si>
    <t>เมืองหนองคาย/ Mueang Nong Khai</t>
  </si>
  <si>
    <t>43000</t>
  </si>
  <si>
    <t>253/1 ซอย6 ตบ. หินโงม อ.เมือง จ.หนองคาย 43000
เข้าทางหน้าซอยบ้านหลังสุดท้ายสีเขียวมิ้นต์ (ขวามือ)</t>
  </si>
  <si>
    <t>กมนตา กินเสน</t>
  </si>
  <si>
    <t>0996300939</t>
  </si>
  <si>
    <t>150</t>
  </si>
  <si>
    <t>Cover Glow Perfect Cushion 02N Natural Ivory</t>
  </si>
  <si>
    <t>SKINTIFIC-4432N</t>
  </si>
  <si>
    <t>4897147691903</t>
  </si>
  <si>
    <t>S-4432N</t>
  </si>
  <si>
    <t>KOO26092200131</t>
  </si>
  <si>
    <t>CK01967003024260922000678</t>
  </si>
  <si>
    <t>缎光定妆喷雾</t>
  </si>
  <si>
    <t>SKINTIFIC-341</t>
  </si>
  <si>
    <t>4897147692023</t>
  </si>
  <si>
    <t>KOO26092200132</t>
  </si>
  <si>
    <t>2026-09-22 08:01:24</t>
  </si>
  <si>
    <t>CK01967003024260922000679</t>
  </si>
  <si>
    <t>เขตพญาไท</t>
  </si>
  <si>
    <t>สามเสนใน</t>
  </si>
  <si>
    <t>พญาไท/ Phaya Thai</t>
  </si>
  <si>
    <t>10400</t>
  </si>
  <si>
    <t>เมโทรลักซ์ พหล-สุทธิสาร, ถนน สุทธิสารวินิจฉัย, ตึก B
ห้อง 12/176
10400, พญาไท, กรุงเทพฯ, 
เบอร์โทร : 0927399478</t>
  </si>
  <si>
    <t>เอิร์น</t>
  </si>
  <si>
    <t>0927399478</t>
  </si>
  <si>
    <t>7</t>
  </si>
  <si>
    <t>864.06</t>
  </si>
  <si>
    <t>RETINOL SKIN RENEWAL SERUM</t>
  </si>
  <si>
    <t>SKINTIFIC-180</t>
  </si>
  <si>
    <t>810114871201</t>
  </si>
  <si>
    <t>S-180</t>
  </si>
  <si>
    <t>5X CERAMIDE BARRIER REPAIR MOISTURE GEL</t>
  </si>
  <si>
    <t>SKINTIFIC-05</t>
  </si>
  <si>
    <t>7554411566554</t>
  </si>
  <si>
    <t>S-05</t>
  </si>
  <si>
    <t>SYMWHITE377 DARK SPOT ERASER MOISTURE GEL</t>
  </si>
  <si>
    <t>SKINTIFIC-39</t>
  </si>
  <si>
    <t>810114870716</t>
  </si>
  <si>
    <t>S-39</t>
  </si>
  <si>
    <t>PDRN RADIANCE BRIGHT SERUM SPRAY</t>
  </si>
  <si>
    <t>SKINTIFIC-388</t>
  </si>
  <si>
    <t>4897147693372</t>
  </si>
  <si>
    <t>S-388</t>
  </si>
  <si>
    <t>MSH Niacinamide Brightening Moisture Gel</t>
  </si>
  <si>
    <t>SKINTIFIC-21</t>
  </si>
  <si>
    <t>810114870136</t>
  </si>
  <si>
    <t>S-21</t>
  </si>
  <si>
    <t>5X CERAMIDE BARRIER MOISTURE GEL(80G)</t>
  </si>
  <si>
    <t>SKINTIFIC-30</t>
  </si>
  <si>
    <t>7554411571336</t>
  </si>
  <si>
    <t>S-30</t>
  </si>
  <si>
    <t>KOO26092200133</t>
  </si>
  <si>
    <t>CK01967003024260922000680</t>
  </si>
  <si>
    <t>จังหวัดเชียงใหม่</t>
  </si>
  <si>
    <t>อำเภอหางดง</t>
  </si>
  <si>
    <t>สันผักหวาน</t>
  </si>
  <si>
    <t>เชียงใหม่/ Chiang Mai</t>
  </si>
  <si>
    <t>หางดง/ Hang Dong</t>
  </si>
  <si>
    <t>50230</t>
  </si>
  <si>
    <t>221/261 หมู่บ้านกาญกนกวิลล์18 ต.สันผักหวาน อ.หางดง จ.เชียงใหม่ 50230</t>
  </si>
  <si>
    <t>ชลิดา ดาเนียส</t>
  </si>
  <si>
    <t>0644871615</t>
  </si>
  <si>
    <t>242</t>
  </si>
  <si>
    <t>KOO26092200134</t>
  </si>
  <si>
    <t>CK01967003024260922000681</t>
  </si>
  <si>
    <t>นนทบุรี</t>
  </si>
  <si>
    <t>เมืองนนทบุรี</t>
  </si>
  <si>
    <t>บางเขน</t>
  </si>
  <si>
    <t>เมืองนนทบุรี/ Mueang Nonthaburi</t>
  </si>
  <si>
    <t>11000</t>
  </si>
  <si>
    <t>254/290 คอนโดแอมเบอร์ ซ.กรุงเทพ-นนท์14 ถ.กรุงเทพ-นนท์</t>
  </si>
  <si>
    <t>ณิชา สงวนทรัพยากร</t>
  </si>
  <si>
    <t>0646635995</t>
  </si>
  <si>
    <t>2.4</t>
  </si>
  <si>
    <t>KOO26092200135</t>
  </si>
  <si>
    <t>2026-09-22 08:01:25</t>
  </si>
  <si>
    <t>CK01967003024260922000682</t>
  </si>
  <si>
    <t>กรุงเทพมหานคร</t>
  </si>
  <si>
    <t>KOO26092200136</t>
  </si>
  <si>
    <t>CK01967003024260922000683</t>
  </si>
  <si>
    <t>จังหวัดนครราชสีมา</t>
  </si>
  <si>
    <t>อำเภอเมืองนครราชสีมา</t>
  </si>
  <si>
    <t>หมื่นไวย</t>
  </si>
  <si>
    <t>นครราชสีมา/ Nakhon Ratchasima</t>
  </si>
  <si>
    <t>เมืองนครราชสีมา/ Mueng Nakorn Ratchasima</t>
  </si>
  <si>
    <t>30000</t>
  </si>
  <si>
    <t>ที่อยู่ บจก.ต้นไม้ใหญ่    
เลขที่ 666 ม.8  ต.หมื่นไวย อ.เมือง จ.นครราชสีมา  30000</t>
  </si>
  <si>
    <t>ปุณยนัทธ์ หนูแหยม</t>
  </si>
  <si>
    <t>0657253411</t>
  </si>
  <si>
    <t>136.8</t>
  </si>
  <si>
    <t>Matte Fit Serum Sunscreen</t>
  </si>
  <si>
    <t>SKINTIFIC-201</t>
  </si>
  <si>
    <t>810114871867</t>
  </si>
  <si>
    <t>S-201</t>
  </si>
  <si>
    <t>KOO26092200137</t>
  </si>
  <si>
    <t>2026-09-22 08:01:26</t>
  </si>
  <si>
    <t>CK01967003024260922000684</t>
  </si>
  <si>
    <t>จ.ฉะเชิงเทรา</t>
  </si>
  <si>
    <t>อำเภอเมืองฉะเชิงเทรา</t>
  </si>
  <si>
    <t>ตำบลหน้าเมือง</t>
  </si>
  <si>
    <t>ฉะเชิงเทรา/ Chachoengsao</t>
  </si>
  <si>
    <t>เมืองฉะเชิงเทรา/ Mueang Chachoengsao</t>
  </si>
  <si>
    <t>24000</t>
  </si>
  <si>
    <t>286 ถนนพระยาศรีสุนทร</t>
  </si>
  <si>
    <t>คุณมีน</t>
  </si>
  <si>
    <t>0994463694</t>
  </si>
  <si>
    <t>119</t>
  </si>
  <si>
    <t>KOO26092200138</t>
  </si>
  <si>
    <t>CK01967003024260922000685</t>
  </si>
  <si>
    <t>KOO26092200139</t>
  </si>
  <si>
    <t>CK01967003024260922000686</t>
  </si>
  <si>
    <t>อำเภอเมือง</t>
  </si>
  <si>
    <t>ตำบลบ้านเกาะ</t>
  </si>
  <si>
    <t>879/16 โฮมการ์เด้นสุรนารายณ์ ซอย 14 ตำบลบ้านเกาะ อำเภอเมือง จังหวัดนครราชสีมา 30000</t>
  </si>
  <si>
    <t>ลดาวัลย์ วัฒนาโอฬารวงศ์</t>
  </si>
  <si>
    <t>0650907130</t>
  </si>
  <si>
    <t>Cover Glow Perfect Cushion 01N Natural Vanilla</t>
  </si>
  <si>
    <t>SKINTIFIC-4431N</t>
  </si>
  <si>
    <t>4897147691897</t>
  </si>
  <si>
    <t>S-4431N</t>
  </si>
  <si>
    <t>KOO26092200140</t>
  </si>
  <si>
    <t>2026-09-22 08:01:27</t>
  </si>
  <si>
    <t>CK01967003024260922000687</t>
  </si>
  <si>
    <t>เมืองชลบุรี</t>
  </si>
  <si>
    <t>แสนสุข</t>
  </si>
  <si>
    <t>เมืองชลบุรี/ Mueang Chon Buri</t>
  </si>
  <si>
    <t>20130</t>
  </si>
  <si>
    <t>300 ร้านชินสิริ ตรงข้ามธนาคารกรุงไทย ถนนสุขุมวิท</t>
  </si>
  <si>
    <t>จิตตมาศ (เนอส)</t>
  </si>
  <si>
    <t>0639542426</t>
  </si>
  <si>
    <t>2.16</t>
  </si>
  <si>
    <t>KOO26092200141</t>
  </si>
  <si>
    <t>CK01967003024260922000688</t>
  </si>
  <si>
    <t>อาคารเบญจศรีวิภาวดี เลขที่ 225/183 ชั้น 16 ถนน งามวงศ์วาน</t>
  </si>
  <si>
    <t>ปิยรัฐ เพ็งศรี</t>
  </si>
  <si>
    <t>0927869901</t>
  </si>
  <si>
    <t>357</t>
  </si>
  <si>
    <t>KOO26092200142</t>
  </si>
  <si>
    <t>CK01967003024260922000689</t>
  </si>
  <si>
    <t>ปทุมธานี</t>
  </si>
  <si>
    <t>อำเภอคลองหลวง</t>
  </si>
  <si>
    <t>คลองหลวง</t>
  </si>
  <si>
    <t>คลองหลวง/ Khlong Luang</t>
  </si>
  <si>
    <t>12120</t>
  </si>
  <si>
    <t>บ้านเลขที่16.ม.6 ซอยบงกช19 ถนนเลียบคลองสอง</t>
  </si>
  <si>
    <t>เเบม  เบอร์ 0933366903</t>
  </si>
  <si>
    <t>0933366903</t>
  </si>
  <si>
    <t>KOO26092200143</t>
  </si>
  <si>
    <t>2026-09-22 08:01:28</t>
  </si>
  <si>
    <t>CK01967003024260922000690</t>
  </si>
  <si>
    <t>21000</t>
  </si>
  <si>
    <t>9/70 คอนโดเดอะซิตี้ ลิฟวิ่ง ซอยไพบูลย์นิมิตสุข ถนนสุขุมวิท</t>
  </si>
  <si>
    <t>ทศพล จันทะรักษา</t>
  </si>
  <si>
    <t>0957955514</t>
  </si>
  <si>
    <t>68.4</t>
  </si>
  <si>
    <t>KOO26092200144</t>
  </si>
  <si>
    <t>CK01967003024260922000691</t>
  </si>
  <si>
    <t>อำเภอสัตหีบ</t>
  </si>
  <si>
    <t>ตำบล พลูตาหลวง</t>
  </si>
  <si>
    <t>สัตหีบ/ Sattahip</t>
  </si>
  <si>
    <t>20180</t>
  </si>
  <si>
    <t>120 หมู่ที่ 4 ซอย พลูตาหลวง 28</t>
  </si>
  <si>
    <t>กิดากานต์ ก้อนทอง</t>
  </si>
  <si>
    <t>0818591102</t>
  </si>
  <si>
    <t>KOO26092200145</t>
  </si>
  <si>
    <t>CK01967003024260922000692</t>
  </si>
  <si>
    <t>159</t>
  </si>
  <si>
    <t>SKINTIFIC-1341N</t>
  </si>
  <si>
    <t>810114872253</t>
  </si>
  <si>
    <t>SKINTIFIC PERFECT STAY VELVET MATTE CUSHION 02N Natural Ivory</t>
  </si>
  <si>
    <t>SKINTIFIC-1342N</t>
  </si>
  <si>
    <t>810114872277</t>
  </si>
  <si>
    <t>S-1342N</t>
  </si>
  <si>
    <t>KOO26092200146</t>
  </si>
  <si>
    <t>2026-09-22 08:01:29</t>
  </si>
  <si>
    <t>CK01967003024260922000693</t>
  </si>
  <si>
    <t>KOO26092200147</t>
  </si>
  <si>
    <t>CK01967003024260922000694</t>
  </si>
  <si>
    <t>เขตลำลูกกา</t>
  </si>
  <si>
    <t>แขวงคูคต</t>
  </si>
  <si>
    <t>ลำลูกกา/ Lam Luk Ka</t>
  </si>
  <si>
    <t>48/126 หมู่บ้านลลินทาวน์ ไลโอ ลำลูกกา คลอง2</t>
  </si>
  <si>
    <t>K.ฮารีวิว</t>
  </si>
  <si>
    <t>0910140511</t>
  </si>
  <si>
    <t>KOO26092200148</t>
  </si>
  <si>
    <t>CK01967003024260922000695</t>
  </si>
  <si>
    <t>บางบัวทอง</t>
  </si>
  <si>
    <t>ลำโพ</t>
  </si>
  <si>
    <t>บางบัวทอง/ Bang Bua Thong</t>
  </si>
  <si>
    <t>11110</t>
  </si>
  <si>
    <t>109/141 บ.อริสรา5 ต.ลำโพ อ.บางบัวทอง จ.นนทบุรี 11110</t>
  </si>
  <si>
    <t>ดาวใจ สุดบุญมา</t>
  </si>
  <si>
    <t>0860908757</t>
  </si>
  <si>
    <t>4</t>
  </si>
  <si>
    <t>KOO26092200149</t>
  </si>
  <si>
    <t>2026-09-22 08:01:30</t>
  </si>
  <si>
    <t>CK01967003024260922000696</t>
  </si>
  <si>
    <t>จังหวัดสงขลา</t>
  </si>
  <si>
    <t>อำเภอสะเดา</t>
  </si>
  <si>
    <t>พังลา</t>
  </si>
  <si>
    <t>สงขลา/ Songkhla</t>
  </si>
  <si>
    <t>สะเดา/ Sadao</t>
  </si>
  <si>
    <t>90170</t>
  </si>
  <si>
    <t>4 หมู่ 5 ถ.เทศบาลพัฒนา2</t>
  </si>
  <si>
    <t>ธัญกมล แซ่ซื้อ</t>
  </si>
  <si>
    <t>0814165369</t>
  </si>
  <si>
    <t>KOO26092200150</t>
  </si>
  <si>
    <t>CK01967003024260922000697</t>
  </si>
  <si>
    <t>จังหวัดสมุทรปราการ</t>
  </si>
  <si>
    <t>อำเภอเมืองสมุทรปราการ</t>
  </si>
  <si>
    <t>ท้ายบ้านใหม่</t>
  </si>
  <si>
    <t>สมุทรปราการ/ Samut Prakan</t>
  </si>
  <si>
    <t>เมืองสมุทรปราการ/ Mueang Samut Prakan</t>
  </si>
  <si>
    <t>10280</t>
  </si>
  <si>
    <t>11/220 หมู่บ้านศิวะนคร ซอย 2 หมู่ 8</t>
  </si>
  <si>
    <t>คุณไอซ์</t>
  </si>
  <si>
    <t>0944987942</t>
  </si>
  <si>
    <t>KOO26092200151</t>
  </si>
  <si>
    <t>2026-09-22 08:01:31</t>
  </si>
  <si>
    <t>CK01967003024260922000698</t>
  </si>
  <si>
    <t>จังหวัดสุราษฎร์ธานี</t>
  </si>
  <si>
    <t>อำเภอเกาะสมุย</t>
  </si>
  <si>
    <t>แม่น้ำ</t>
  </si>
  <si>
    <t>สุราษฎร์ธานี/ Surat Thani</t>
  </si>
  <si>
    <t>เกาะสมุย/ Ko Samui</t>
  </si>
  <si>
    <t>84330</t>
  </si>
  <si>
    <t>บริษัท เมืองไทยแคปปิตอล จำกัด ( บ้านใต้ )
26/17 หมู่ที่ 5</t>
  </si>
  <si>
    <t>ป๊อป (ณัฐวดี)</t>
  </si>
  <si>
    <t>0610802433</t>
  </si>
  <si>
    <t>KOO26092200152</t>
  </si>
  <si>
    <t>CK01967003024260922000699</t>
  </si>
  <si>
    <t>จังหวัดขอนแก่น</t>
  </si>
  <si>
    <t>อำเภอเมืองขอนแก่น</t>
  </si>
  <si>
    <t>ศิลา</t>
  </si>
  <si>
    <t>ขอนแก่น/ Khon Kaen</t>
  </si>
  <si>
    <t>เมืองขอนแก่น/ Mueang Khon Kaen</t>
  </si>
  <si>
    <t>40000</t>
  </si>
  <si>
    <t>899/57 หมู่บ้านศรีมงคล(หลังที่ 2 ขวามือ) หมู่ 12 ต.ศิลา อ.เมือง จ.ขอนแก่น 40000</t>
  </si>
  <si>
    <t>ชื่อ ภูวดล เทพคำราม (คุณเก่ง)</t>
  </si>
  <si>
    <t>0999796503</t>
  </si>
  <si>
    <t>KOO26092200153</t>
  </si>
  <si>
    <t>CK01967003024260922000700</t>
  </si>
  <si>
    <t>สามเสนนอก</t>
  </si>
  <si>
    <t>1783/87  ซ.ลาดพร้าว 35/1 แขวงสามเสนนอก เขตห้วยขวาง กทม. 10310</t>
  </si>
  <si>
    <t>ทิชา  ศรีสุข</t>
  </si>
  <si>
    <t>0955298898</t>
  </si>
  <si>
    <t>KOO26092200154</t>
  </si>
  <si>
    <t>2026-09-22 08:01:32</t>
  </si>
  <si>
    <t>CK01967003024260922000701</t>
  </si>
  <si>
    <t>เขตจอมทอง</t>
  </si>
  <si>
    <t>บางมด</t>
  </si>
  <si>
    <t>จอมทอง/ Chom Thong</t>
  </si>
  <si>
    <t>10150</t>
  </si>
  <si>
    <t>เดอะนิชไอดี พระราม2
เลขที่ 581/126 ถนนพระราม2 บางมด จอมทอง กทม 10150</t>
  </si>
  <si>
    <t>ระวิวรรณ เพชรเอม</t>
  </si>
  <si>
    <t>0647419378</t>
  </si>
  <si>
    <t>KOO26092200155</t>
  </si>
  <si>
    <t>CK01967003024260922000702</t>
  </si>
  <si>
    <t>กำแพงเพชร</t>
  </si>
  <si>
    <t>คลองขลุง</t>
  </si>
  <si>
    <t>แม่ลาด</t>
  </si>
  <si>
    <t>กำแพงเพชร/ Kamphaeng Phet</t>
  </si>
  <si>
    <t>คลองขลุง/ Khlong Khlung</t>
  </si>
  <si>
    <t>62120</t>
  </si>
  <si>
    <t>บ้านรถบัส 324 หมู่ 6 ต.แม่ลาด อ.คลองขลุง จ.กำแพงเพชร 62120</t>
  </si>
  <si>
    <t>จีราพร ภู่โต๊ะยา</t>
  </si>
  <si>
    <t>0984490168</t>
  </si>
  <si>
    <t>KOO26092200156</t>
  </si>
  <si>
    <t>2026-09-22 08:01:33</t>
  </si>
  <si>
    <t>CK01967003024260922000703</t>
  </si>
  <si>
    <t>ลำลูกกา</t>
  </si>
  <si>
    <t>บึงคำพร้อย</t>
  </si>
  <si>
    <t>12150</t>
  </si>
  <si>
    <t>42/22 หมู่ 14 หมู่บ้านอีโคเฮ้าส์ ต.บึงคำพร้อย .ลำลูกกา จ.ปทุมธานี อำเภอลำลูกกา จังหวัดปทุมธานี 12150</t>
  </si>
  <si>
    <t>ไอซ์</t>
  </si>
  <si>
    <t>0624163694</t>
  </si>
  <si>
    <t>KOO26092200157</t>
  </si>
  <si>
    <t>CK01967003024260922000704</t>
  </si>
  <si>
    <t>สมุทรปราการ</t>
  </si>
  <si>
    <t>บางบ่อ</t>
  </si>
  <si>
    <t>บางบ่อ/ Bang Bo</t>
  </si>
  <si>
    <t>10560</t>
  </si>
  <si>
    <t>222/196 villaggio bangna (ซอย 2/2) ซอยเอแบค หมู่ 9 ต.บางบ่อ อ.บางบ่อ จ.สมุทรปราการ</t>
  </si>
  <si>
    <t>(สินค้ารีวิว Affiliate)K.ขิม</t>
  </si>
  <si>
    <t>0814861318</t>
  </si>
  <si>
    <t>KOO26092200158</t>
  </si>
  <si>
    <t>CK01967003024260922000705</t>
  </si>
  <si>
    <t>อำเภอเมืองสุราษฎร์ธานี</t>
  </si>
  <si>
    <t>มะขามเตี้ย</t>
  </si>
  <si>
    <t>เมืองสุราษฎร์ธานี/ Mueang Surat Thani</t>
  </si>
  <si>
    <t>84000</t>
  </si>
  <si>
    <t>72/181 ( หมู่บ้านนารายา )  ม.2  ถ.นาเนียน  ซ.พ่อขุนทะเล10/14  ต.มะขามเตี้ย  อ.เมือง  จ.สุราษฎร์ธานี  84000</t>
  </si>
  <si>
    <t>K.ณิชาภัทร หนูปลอด</t>
  </si>
  <si>
    <t>0645632444</t>
  </si>
  <si>
    <t>KOO26092200159</t>
  </si>
  <si>
    <t>2026-09-22 08:01:34</t>
  </si>
  <si>
    <t>CK01967003024260922000706</t>
  </si>
  <si>
    <t>คลองหนึ่ง</t>
  </si>
  <si>
    <t>บริษัท ลิตเติ้ลป๊อป อินโนเวชั่น จำกัด Centro พหลโยธิน-วิภาวดี3 186/4 ม.1 ต.คลองหนึ่ง อ.คลองหลวง จ.ปทุมธานี 12120</t>
  </si>
  <si>
    <t>ประกายแก้ว เสียงสว่าง</t>
  </si>
  <si>
    <t>0653544664</t>
  </si>
  <si>
    <t>KOO26092200160</t>
  </si>
  <si>
    <t>CK01967003024260922000707</t>
  </si>
  <si>
    <t>จังหวัดระยอง</t>
  </si>
  <si>
    <t>อำเภอนิคมพัฒนา</t>
  </si>
  <si>
    <t>มะขามคู่</t>
  </si>
  <si>
    <t>นิคมพัฒนา/ Nikhom Phatthana</t>
  </si>
  <si>
    <t>21180</t>
  </si>
  <si>
    <t>116 ม.4 ต.มะขามคู่ อ.นิคมพัฒนา จ.ระยอง 21180 (หอพักJP House ห้องH6)</t>
  </si>
  <si>
    <t>วารุณี หมื่นผาล</t>
  </si>
  <si>
    <t>0648583015</t>
  </si>
  <si>
    <t>KOO26092200161</t>
  </si>
  <si>
    <t>นริศรา โหงวเกร็ด หมู่บ้านพฤกษา 28/1 บ้านเลขที่ 109/979 ซ. 10 ต.แพรกษาใหม่ อ.เมือง จ.สมุทรปราการ 10280 ( 0925937181 )</t>
  </si>
  <si>
    <t>CK01967003024260922000708</t>
  </si>
  <si>
    <t>แพรกษาใหม่</t>
  </si>
  <si>
    <t>109/979 หมู่บ้านพฤกษา28/1 ซ.10 ต.แพรกษาใหม่ อ.เมืองสมุทรปราการ</t>
  </si>
  <si>
    <t>นริศรา โหงวเกร็ด</t>
  </si>
  <si>
    <t>0925937181</t>
  </si>
  <si>
    <t>KOO26092200162</t>
  </si>
  <si>
    <t>2026-09-22 08:01:35</t>
  </si>
  <si>
    <t>CK01967003024260922000709</t>
  </si>
  <si>
    <t>ราชบุรี</t>
  </si>
  <si>
    <t>เมือง</t>
  </si>
  <si>
    <t>หน้าเมือง</t>
  </si>
  <si>
    <t>ราชบุรี/ Ratchaburi</t>
  </si>
  <si>
    <t>เมืองราชบุรี/ Mueang Ratchaburi</t>
  </si>
  <si>
    <t>70000</t>
  </si>
  <si>
    <t>328/42 อีซูซุประกิตเขาวัง ถนนเพชรเกษม ตำบลหน้าเมือง อำเภอเมือง จังหวัดราชบุรี 70000</t>
  </si>
  <si>
    <t>วิลาวัณย์ ทับยิ้ม</t>
  </si>
  <si>
    <t>0802294614</t>
  </si>
  <si>
    <t>KOO26092200163</t>
  </si>
  <si>
    <t>CK01967003024260922000710</t>
  </si>
  <si>
    <t>กระบี่</t>
  </si>
  <si>
    <t>คลองท่อม</t>
  </si>
  <si>
    <t>ห้วยน้ำขาว</t>
  </si>
  <si>
    <t>กระบี่/ Krabi</t>
  </si>
  <si>
    <t>คลองท่อม/ Khlong Thom</t>
  </si>
  <si>
    <t>81120</t>
  </si>
  <si>
    <t>120/1 ม.7 ต. ห้วยน้ำขาว อ.คลองท่อม จ. กระบี่ 81120</t>
  </si>
  <si>
    <t>นูรีซัน เมืองบุตร</t>
  </si>
  <si>
    <t>0847472639</t>
  </si>
  <si>
    <t>KOO26092200164</t>
  </si>
  <si>
    <t>CK01967003024260922000711</t>
  </si>
  <si>
    <t>จังหวัดกาฬสินธุ์</t>
  </si>
  <si>
    <t>อำเภอยางตลาด</t>
  </si>
  <si>
    <t>นาดี</t>
  </si>
  <si>
    <t>กาฬสินธุ์/ Kalasin</t>
  </si>
  <si>
    <t>ยางตลาด/ Yang Talat</t>
  </si>
  <si>
    <t>46120</t>
  </si>
  <si>
    <t>136 หมู่ 7 บ้านหลุมข้าว ตำบลนาดี อำเภอยางตลาด จังหวัดกาฬสินธุ์ 46120</t>
  </si>
  <si>
    <t>พิมสิริ ภูจักนิล</t>
  </si>
  <si>
    <t>0655392294</t>
  </si>
  <si>
    <t>KOO26092200165</t>
  </si>
  <si>
    <t>2026-09-22 08:01:36</t>
  </si>
  <si>
    <t>CK01967003024260922000712</t>
  </si>
  <si>
    <t>อำเภอเมืองปทุมธานี</t>
  </si>
  <si>
    <t>บางพูน</t>
  </si>
  <si>
    <t>เมืองปทุมธานี/ Mueang Pathum Thani</t>
  </si>
  <si>
    <t>12000</t>
  </si>
  <si>
    <t>57/1 ม.4 ซอย8 ต.บางพูน อ.เมือง จ.ปทุมธานี 12000 (ซอยตรงข้ามซีเจซุปเปอร์ บ้านแคบหมู)</t>
  </si>
  <si>
    <t>คุณกาน</t>
  </si>
  <si>
    <t>0957859119</t>
  </si>
  <si>
    <t>KOO26092200166</t>
  </si>
  <si>
    <t>CK01967003024260922000713</t>
  </si>
  <si>
    <t>เขตดอนเมือง</t>
  </si>
  <si>
    <t>ดอนเมือง</t>
  </si>
  <si>
    <t>ดอนเมือง/ Don Mueang</t>
  </si>
  <si>
    <t>10210</t>
  </si>
  <si>
    <t>340/54 บ้านกลางเมือง วิภาวดี แจ้งวัฒนะ ถนน วัดเวฬุวนาราม</t>
  </si>
  <si>
    <t>K.นันทนัช (ployheyha)</t>
  </si>
  <si>
    <t>0955159595</t>
  </si>
  <si>
    <t>KOO26092200167</t>
  </si>
  <si>
    <t>CK01967003024260922000714</t>
  </si>
  <si>
    <t>จังหวัดบุรีรัมย์</t>
  </si>
  <si>
    <t>อำเภอบ้านใหม่ไชยพจน์</t>
  </si>
  <si>
    <t>หนองเยือง</t>
  </si>
  <si>
    <t>บุรีรัมย์/ Buriram</t>
  </si>
  <si>
    <t>บ้านใหม่ไชยพจน์/ Ban Mai Chaiyaphot</t>
  </si>
  <si>
    <t>31120</t>
  </si>
  <si>
    <t>18/2 ม.5 ต.หนองเยือง อ.บ้านใหม่ไชยพจน์ จ.บุรีรัมย์ 31120</t>
  </si>
  <si>
    <t>(สินค้ารีวิว Affiliate)สุนิสา บุญเหลือ</t>
  </si>
  <si>
    <t>0971255706</t>
  </si>
  <si>
    <t>KOO26092200168</t>
  </si>
  <si>
    <t>2026-09-22 08:01:37</t>
  </si>
  <si>
    <t>CK01967003024260922000715</t>
  </si>
  <si>
    <t>เขตบางนา</t>
  </si>
  <si>
    <t>บางนาเหนือ</t>
  </si>
  <si>
    <t>บางนา/ Bang Na</t>
  </si>
  <si>
    <t>10260</t>
  </si>
  <si>
    <t>ไอดีโอ มิกซ์ สุขุมวิท 103 (9/101) ซอย อุดมสุข 3</t>
  </si>
  <si>
    <t>เสี้ยวลี่</t>
  </si>
  <si>
    <t>0611720818</t>
  </si>
  <si>
    <t>33.2</t>
  </si>
  <si>
    <t>KOO26092200169</t>
  </si>
  <si>
    <t>CK01967003024260922000716</t>
  </si>
  <si>
    <t>จังหวัดศรีสะเกษ</t>
  </si>
  <si>
    <t>อำเภอกันทรลักษ์</t>
  </si>
  <si>
    <t>หนองหญ้าลาด</t>
  </si>
  <si>
    <t>ศรีสะเกษ/ Sisaket</t>
  </si>
  <si>
    <t>กันทรลักษ์/ Kantharalak</t>
  </si>
  <si>
    <t>33110</t>
  </si>
  <si>
    <t>232 พัฒนสิน3 ม.3 ต.หนองหญ้าลาด อ.กันทรลักษ์ จ.ศรีสะเกษ 33110</t>
  </si>
  <si>
    <t>Thanyalak H</t>
  </si>
  <si>
    <t>0874522498</t>
  </si>
  <si>
    <t>KOO26092200170</t>
  </si>
  <si>
    <t>CK01967003024260922000717</t>
  </si>
  <si>
    <t>ลำปาง</t>
  </si>
  <si>
    <t>เมืองลำปาง</t>
  </si>
  <si>
    <t>ปงแสนทอง</t>
  </si>
  <si>
    <t>ลำปาง/ Lampang</t>
  </si>
  <si>
    <t>เมืองลำปาง/ Mueang Lampang</t>
  </si>
  <si>
    <t>52100</t>
  </si>
  <si>
    <t>621/5 ม.8 ต.ปงแสนทอง อ.เมือง จ.ลำปาง 52100</t>
  </si>
  <si>
    <t>จันจิรา รินนานนท์</t>
  </si>
  <si>
    <t>0873559426</t>
  </si>
  <si>
    <t>KOO26092200171</t>
  </si>
  <si>
    <t>2026-09-22 08:01:38</t>
  </si>
  <si>
    <t>CK01967003024260922000718</t>
  </si>
  <si>
    <t>จังหวัดลพบุรี</t>
  </si>
  <si>
    <t>อำเภอท่าหลวง</t>
  </si>
  <si>
    <t>ทะเลวังวัด</t>
  </si>
  <si>
    <t>ลพบุรี/ Lopburi</t>
  </si>
  <si>
    <t>ท่าหลวง/ Tha Luang</t>
  </si>
  <si>
    <t>15230</t>
  </si>
  <si>
    <t>ที่อยู่ : บิงซู 74/2 ม.2 ต.ทะเลวังวัด อ.ท่าหลวง จ.ลพบุรี 15230</t>
  </si>
  <si>
    <t>"อาร์ม  ชื่อ : บิงซู  "</t>
  </si>
  <si>
    <t>0931207192</t>
  </si>
  <si>
    <t>KOO26092200172</t>
  </si>
  <si>
    <t>CK01967003024260922000719</t>
  </si>
  <si>
    <t>เขตมีนบุรี</t>
  </si>
  <si>
    <t>มีนบุรี</t>
  </si>
  <si>
    <t>มีนบุรี/ Min Buri</t>
  </si>
  <si>
    <t>10510</t>
  </si>
  <si>
    <t>296/227 หมู่บ้าน เพอร์เฟคพาร์ค สุวรรณภูมิ เฟส 5 ซอย ร่มเกล้า 6/1 ถนนร่มเกล้า แขวงมีนบุรี เขตมีนบุรี กรุงเทพมหานคร 10510</t>
  </si>
  <si>
    <t>ทรรศนีย์ หลักโคตร</t>
  </si>
  <si>
    <t>0933959899</t>
  </si>
  <si>
    <t>KOO26092200173</t>
  </si>
  <si>
    <t>2026-09-22 08:01:39</t>
  </si>
  <si>
    <t>CK01967003024260922000720</t>
  </si>
  <si>
    <t>เขตภาษีเจริญ</t>
  </si>
  <si>
    <t>บางจาก</t>
  </si>
  <si>
    <t>ภาษีเจริญ/ Phasi Charoen</t>
  </si>
  <si>
    <t>siamdent dental clinic บ้านเลขที่ 6 ปากซอยเพชรเกษม 36 แขวงบางจาก เขตภาษีเจริญ กรุงเทพฯ 10160</t>
  </si>
  <si>
    <t>แก็บ ณัฐธัญรดา</t>
  </si>
  <si>
    <t>0642955565</t>
  </si>
  <si>
    <t>KOO26092200174</t>
  </si>
  <si>
    <t>CK01967003024260922000721</t>
  </si>
  <si>
    <t>จังหวัดบึงกาฬ</t>
  </si>
  <si>
    <t>อำเภอพรเจริญ</t>
  </si>
  <si>
    <t>พรเจริญ</t>
  </si>
  <si>
    <t>บึงกาฬ/ Bueng Kan</t>
  </si>
  <si>
    <t>พรเจริญ/ Phon Charoen</t>
  </si>
  <si>
    <t>38180</t>
  </si>
  <si>
    <t>โรงเรียนพรเจริญวิทยา เลขที่ 1 หมู่ 6 ต.พรเจริญ อ.พรเจริญ จ.บึงกาฬ 38180</t>
  </si>
  <si>
    <t>นางสาวปัทมา อินธิเสน (ครูปุ๋มปิ๋ม)</t>
  </si>
  <si>
    <t>0619691659</t>
  </si>
  <si>
    <t>KOO26092200175</t>
  </si>
  <si>
    <t>CK01967003024260922000722</t>
  </si>
  <si>
    <t>นครราชสีมา</t>
  </si>
  <si>
    <t>เมืองนครราชสีมา</t>
  </si>
  <si>
    <t>สุรนารี</t>
  </si>
  <si>
    <t>บ้านลีลาวดีA9 - 803  ม.2</t>
  </si>
  <si>
    <t>มิ้น</t>
  </si>
  <si>
    <t>0642291819</t>
  </si>
  <si>
    <t>KOO26092200176</t>
  </si>
  <si>
    <t>2026-09-22 08:01:40</t>
  </si>
  <si>
    <t>CK01967003024260922000723</t>
  </si>
  <si>
    <t>ฉะเชิงเทรา</t>
  </si>
  <si>
    <t>บางปะกง</t>
  </si>
  <si>
    <t>สองคลอง</t>
  </si>
  <si>
    <t>บางปะกง/ Bang Pakong</t>
  </si>
  <si>
    <t>24130</t>
  </si>
  <si>
    <t>นาย ภานุวัฒน์ มุสิกานนท์ 
141/8 ม.8 ต. สองคลอง อ.บางปะกง จ. ฉะเชิงเทรา 24130
0908926473(เจมส์)</t>
  </si>
  <si>
    <t>ภานุวัฒน์ มุสิกานนท์</t>
  </si>
  <si>
    <t>0908926473</t>
  </si>
  <si>
    <t>KOO26092200177</t>
  </si>
  <si>
    <t>CK01967003024260922000724</t>
  </si>
  <si>
    <t>จันทรเกษม</t>
  </si>
  <si>
    <t>Cool house เลขที่ 304 ซอยรัชดาภิเษก36(เสือใหญ่) แยก 9</t>
  </si>
  <si>
    <t>K.อินทุอร (ไข่มุก)</t>
  </si>
  <si>
    <t>0874710192</t>
  </si>
  <si>
    <t>KOO26092200178</t>
  </si>
  <si>
    <t>CK01967003024260922000725</t>
  </si>
  <si>
    <t>บางใหญ่</t>
  </si>
  <si>
    <t>55/357 (ซ.17)  ม.ภัสสร 8 ซ.กันตนา  ถ.บางใหญ่-บางคูลัด  ต.บางใหญ่ อ.บางใหญ่ จ.นนทบุรี</t>
  </si>
  <si>
    <t>(สินค้ารีวิว Affiliate)สุนิตา ปิ่นจุลศักดิ์</t>
  </si>
  <si>
    <t>0957754096</t>
  </si>
  <si>
    <t>KOO26092200179</t>
  </si>
  <si>
    <t>2026-09-22 08:01:41</t>
  </si>
  <si>
    <t>CK01967003024260922000726</t>
  </si>
  <si>
    <t>คอนโดรอแยลทาวเวอร์3 เลขที่ 86/30 ซอย อินทามระ 25 ถนนสุทธิสารวินิจฉัย แขวง สามเสนใน เขต พญาไท กทม. 10400</t>
  </si>
  <si>
    <t>กมลชนก</t>
  </si>
  <si>
    <t>0909855944</t>
  </si>
  <si>
    <t>KOO26092200180</t>
  </si>
  <si>
    <t>CK01967003024260922000727</t>
  </si>
  <si>
    <t>อำเภอหาดใหญ่</t>
  </si>
  <si>
    <t>คลองแห</t>
  </si>
  <si>
    <t>หาดใหญ่/ Hat Yai</t>
  </si>
  <si>
    <t>90110</t>
  </si>
  <si>
    <t>เลขที่ 2/21 ม.2 (หมู่บ้านแก้วฟ้า)</t>
  </si>
  <si>
    <t>K. นันทัชพร</t>
  </si>
  <si>
    <t>0954352519</t>
  </si>
  <si>
    <t>KOO26092200181</t>
  </si>
  <si>
    <t>CK01967003024260922000728</t>
  </si>
  <si>
    <t>เขตลาดกระบัง</t>
  </si>
  <si>
    <t>ลาดกระบัง</t>
  </si>
  <si>
    <t>ลาดกระบัง/ Lat Krabang</t>
  </si>
  <si>
    <t>10520</t>
  </si>
  <si>
    <t>158/6 หมู่บ้านเดอะธาม 2 อ่อนนุช-มอร์เตอร์เวย์ ถนนประชาทร</t>
  </si>
  <si>
    <t>Noeipapang Ltd., Part.</t>
  </si>
  <si>
    <t>0615303773</t>
  </si>
  <si>
    <t>KOO26092200182</t>
  </si>
  <si>
    <t>2026-09-22 08:01:42</t>
  </si>
  <si>
    <t>CK01967003024260922000729</t>
  </si>
  <si>
    <t>อำเภอสันกำแพง</t>
  </si>
  <si>
    <t>บวกค้าง</t>
  </si>
  <si>
    <t>สันกำแพง/ San Kamphaeng</t>
  </si>
  <si>
    <t>50130</t>
  </si>
  <si>
    <t>86 ม.11 ต.บวกค้าง อ.สันกำแพง จ.เชียงใหม่ 50130</t>
  </si>
  <si>
    <t>K.บีม</t>
  </si>
  <si>
    <t>0979200576</t>
  </si>
  <si>
    <t>KOO26092200183</t>
  </si>
  <si>
    <t>CK01967003024260922000730</t>
  </si>
  <si>
    <t>อำเภอบางพลี</t>
  </si>
  <si>
    <t>บางพลีใหญ่</t>
  </si>
  <si>
    <t>บางพลี/ Bang Phli</t>
  </si>
  <si>
    <t>10540</t>
  </si>
  <si>
    <t>71/270 หมู่บ้าน The Color บางนา - ตราด ก.ม. 10 ตำบลบางพลีใหญ่ อำเภอบางพลี จังหวัดสมุทรปราการ 10540</t>
  </si>
  <si>
    <t>น.ส.ปานขีวัน วันเทียน</t>
  </si>
  <si>
    <t>0898115302</t>
  </si>
  <si>
    <t>KOO26092200184</t>
  </si>
  <si>
    <t>CK01967003024260922000731</t>
  </si>
  <si>
    <t>จังหวัดเพชรบูรณ์</t>
  </si>
  <si>
    <t>อำเภอหล่มสัก</t>
  </si>
  <si>
    <t>น้ำชุน</t>
  </si>
  <si>
    <t>เพชรบูรณ์/ Phetchabun</t>
  </si>
  <si>
    <t>หล่มสัก/ Lom Sak</t>
  </si>
  <si>
    <t>67110</t>
  </si>
  <si>
    <t>52/2 ม.12</t>
  </si>
  <si>
    <t>K.อารตี สายอุ่นใจ</t>
  </si>
  <si>
    <t>0935376441</t>
  </si>
  <si>
    <t>KOO26092200185</t>
  </si>
  <si>
    <t>2026-09-22 08:01:43</t>
  </si>
  <si>
    <t>CK01967003024260922000732</t>
  </si>
  <si>
    <t>ลำพูน</t>
  </si>
  <si>
    <t>ป่าสัก</t>
  </si>
  <si>
    <t>ลำพูน/ Lamphun</t>
  </si>
  <si>
    <t>เมืองลำพูน/ Mueang Lamphun</t>
  </si>
  <si>
    <t>51000</t>
  </si>
  <si>
    <t>123/43 หมู่ 4 
หมู่บ้าน แกรนด์วิลลา ต.ป่าสัก อ.เมือง จ.ลำพูน 51000</t>
  </si>
  <si>
    <t>แอรี่ กรณิการ์ (Vega)</t>
  </si>
  <si>
    <t>0932987557</t>
  </si>
  <si>
    <t>KOO26092200186</t>
  </si>
  <si>
    <t>CK01967003024260922000733</t>
  </si>
  <si>
    <t>10</t>
  </si>
  <si>
    <t>5</t>
  </si>
  <si>
    <t>520</t>
  </si>
  <si>
    <t>MSH NIACINAMIDE SERUM SUNSCREEN SPF50+ PA++++</t>
  </si>
  <si>
    <t>SKINTIFIC-374</t>
  </si>
  <si>
    <t>4897147690289</t>
  </si>
  <si>
    <t>S-374</t>
  </si>
  <si>
    <t>5X CERAMIDE SERUM SUNSCREEN SPF5O+ PA++++</t>
  </si>
  <si>
    <t>SKINTIFIC-375</t>
  </si>
  <si>
    <t>4897147690296</t>
  </si>
  <si>
    <t>S-375</t>
  </si>
  <si>
    <t>MSH NIACINAMIDE BRIGHTENING MOISTURE GEL</t>
  </si>
  <si>
    <t>SKINTIFIC-254</t>
  </si>
  <si>
    <t>810114873311</t>
  </si>
  <si>
    <t>S-254</t>
  </si>
  <si>
    <t>粉色唇部精华2ml(泰)</t>
  </si>
  <si>
    <t>SKINTIFIC-355</t>
  </si>
  <si>
    <t>4897147690029</t>
  </si>
  <si>
    <t>377淡斑精华7ml</t>
  </si>
  <si>
    <t>SKINTIFIC-358</t>
  </si>
  <si>
    <t>4897147690050</t>
  </si>
  <si>
    <t>KOO26092200187</t>
  </si>
  <si>
    <t>2026-09-22 08:01:44</t>
  </si>
  <si>
    <t>-</t>
  </si>
  <si>
    <t>CK01967003024260922000734</t>
  </si>
  <si>
    <t>กรุงเทพฯ</t>
  </si>
  <si>
    <t>ท่าแร้ง</t>
  </si>
  <si>
    <t>บางเขน/ Bang Khen</t>
  </si>
  <si>
    <t>10220</t>
  </si>
  <si>
    <t>888/147 หมู่บ้านนันทวัน (รามอินทรา พหลโยธิน 50)ถนนเทพรักษ์ แขวงท่าแร้งเขตบางเขน กรุงเทพฯ 10220</t>
  </si>
  <si>
    <t>สุธาสิณีน์ (แนน)</t>
  </si>
  <si>
    <t>0656626595</t>
  </si>
  <si>
    <t>KOO26092200188</t>
  </si>
  <si>
    <t>CK01967003024260922000735</t>
  </si>
  <si>
    <t>พรานกระต่าย</t>
  </si>
  <si>
    <t>ห้วยยั้ง</t>
  </si>
  <si>
    <t>พรานกระต่าย/ Phran Kratai</t>
  </si>
  <si>
    <t>62110</t>
  </si>
  <si>
    <t>29/1 ม.7 ต.ห้วยยั้ง อ.พรานกระต่าย</t>
  </si>
  <si>
    <t>ภรณ์ชนก อุดมสุข</t>
  </si>
  <si>
    <t>0925191653</t>
  </si>
  <si>
    <t>KOO26092200189</t>
  </si>
  <si>
    <t>CK01967003024260922000736</t>
  </si>
  <si>
    <t>สะพานสูง</t>
  </si>
  <si>
    <t>ทับช้าง</t>
  </si>
  <si>
    <t>สะพานสูง/ Sapan Sung</t>
  </si>
  <si>
    <t>10250</t>
  </si>
  <si>
    <t>90 / 150 หมู่บ้านพลีโน่ พระราม 9 กรุงเทพกรีฑา 2 ซอยกาญจนาภิเษก 25 แยก 1</t>
  </si>
  <si>
    <t>ลินลดา</t>
  </si>
  <si>
    <t>0659614529</t>
  </si>
  <si>
    <t>KOO26092200190</t>
  </si>
  <si>
    <t>2026-09-22 08:01:45</t>
  </si>
  <si>
    <t>CK01967003024260922000737</t>
  </si>
  <si>
    <t>จ.สุรินทร์</t>
  </si>
  <si>
    <t>อ.เมือง</t>
  </si>
  <si>
    <t>ต.ตาอ็อง</t>
  </si>
  <si>
    <t>สุรินทร์/ Surin</t>
  </si>
  <si>
    <t>เมืองสุรินทร์/ Mueang Surin</t>
  </si>
  <si>
    <t>32000</t>
  </si>
  <si>
    <t>เลขที่ 24 ม.3 ต.ตาอ็อง 
อ.เมือง จ.สุรินทร์ 32000</t>
  </si>
  <si>
    <t>กมลพรรณ เสาสูง</t>
  </si>
  <si>
    <t>0979904646</t>
  </si>
  <si>
    <t>KOO26092200191</t>
  </si>
  <si>
    <t>CK01967003024260922000738</t>
  </si>
  <si>
    <t>หนองเสือ</t>
  </si>
  <si>
    <t>บึงชำอ้อ</t>
  </si>
  <si>
    <t>หนองเสือ/ Nong Suea</t>
  </si>
  <si>
    <t>12170</t>
  </si>
  <si>
    <t>36/2 ม.8 ต.บึงชำอ้อ อ.หนองเสือ จ.ปทุมธานี</t>
  </si>
  <si>
    <t>(สินค้ารีวิว Affiliate)ใหม่ ชื่อ : ชนัดดา ภู่วิจิตร</t>
  </si>
  <si>
    <t>0991745155</t>
  </si>
  <si>
    <t>KOO26092200192</t>
  </si>
  <si>
    <t>CK01967003024260922000739</t>
  </si>
  <si>
    <t>เขตหนองจอก</t>
  </si>
  <si>
    <t>ลำผักชี</t>
  </si>
  <si>
    <t>หนองจอก/ Nong Chok</t>
  </si>
  <si>
    <t>10530</t>
  </si>
  <si>
    <t>78/53 หมู่บ้าน The Plant ฉลองกรุง
ถ.ฉลองกรุง แขวงลำผักชี 
เขตหนองจอก กรุงเทพฯ 10530</t>
  </si>
  <si>
    <t>เจน เดชพิชัย</t>
  </si>
  <si>
    <t>0836055524</t>
  </si>
  <si>
    <t>KOO26092200193</t>
  </si>
  <si>
    <t>2026-09-22 08:01:46</t>
  </si>
  <si>
    <t>CK01967003024260922000740</t>
  </si>
  <si>
    <t>จังหวัดสุโขทัย</t>
  </si>
  <si>
    <t>อำเภอคีรีมาศ</t>
  </si>
  <si>
    <t>โตนด</t>
  </si>
  <si>
    <t>สุโขทัย/ Sukhothai</t>
  </si>
  <si>
    <t>คีรีมาศ/ Khiri Mat</t>
  </si>
  <si>
    <t>64160</t>
  </si>
  <si>
    <t>196/1 ม.2</t>
  </si>
  <si>
    <t>นายฟาลาฮ สะแลแม</t>
  </si>
  <si>
    <t>0931350135</t>
  </si>
  <si>
    <t>KOO26092200194</t>
  </si>
  <si>
    <t>CK01967003024260922000741</t>
  </si>
  <si>
    <t>อยุธยา</t>
  </si>
  <si>
    <t>บางปะอิน</t>
  </si>
  <si>
    <t>บางกระสั้น</t>
  </si>
  <si>
    <t>พระนครศรีอยุธยา/ Phra Nakhon Si Ayutthaya</t>
  </si>
  <si>
    <t>บางปะอิน/ Bang Pa-in</t>
  </si>
  <si>
    <t>13160</t>
  </si>
  <si>
    <t>18/153 หมู่17  หมู่บ้านมีโมเดิร์นโฮม ซอย10</t>
  </si>
  <si>
    <t>คุณรัชภร สงกล้าหาญ (รบกวนวางไว้เลยค่ะ)</t>
  </si>
  <si>
    <t>0804363132</t>
  </si>
  <si>
    <t>KOO26092200195</t>
  </si>
  <si>
    <t>CK01967003024260922000742</t>
  </si>
  <si>
    <t>เชียงราย</t>
  </si>
  <si>
    <t>ต.สันทราย</t>
  </si>
  <si>
    <t>เชียงราย/ Chiang Rai</t>
  </si>
  <si>
    <t>เมืองเชียงราย/ Mueang Chiang Rai</t>
  </si>
  <si>
    <t>57000</t>
  </si>
  <si>
    <t>710 หมู่4 บ้านป่าตึง(ซอยตึกสีส้มเลี้ยงนก) ต.สันทราย จ.เชียงราย 57000</t>
  </si>
  <si>
    <t>คุณเมย์ (SKINTIFIC)</t>
  </si>
  <si>
    <t>0986249141</t>
  </si>
  <si>
    <t>KOO26092200196</t>
  </si>
  <si>
    <t>2026-09-22 08:01:47</t>
  </si>
  <si>
    <t>CK01967003024260922000743</t>
  </si>
  <si>
    <t>จังหวัดนครปฐม</t>
  </si>
  <si>
    <t>อำเภอนครชัยศรี</t>
  </si>
  <si>
    <t>ขุนแก้ว</t>
  </si>
  <si>
    <t>นครปฐม/ Nakhon Pathom</t>
  </si>
  <si>
    <t>นครชัยศรี/ Nakhon Chai Si</t>
  </si>
  <si>
    <t>73120</t>
  </si>
  <si>
    <t>68/62 หมู่ 1 หมู่บ้านร่มเย็น ซอย 4
ตำบลขุนแก้ว อำเภอนครชัยศรี 
จ.นครปฐม 73120</t>
  </si>
  <si>
    <t>คุณภิชญาพร รุ่งเรืองภาสุข</t>
  </si>
  <si>
    <t>0955478290</t>
  </si>
  <si>
    <t>KOO26092200197</t>
  </si>
  <si>
    <t>CK01967003024260922000744</t>
  </si>
  <si>
    <t>อำเภอเมืองเชียงใหม่</t>
  </si>
  <si>
    <t>แม่เหียะ</t>
  </si>
  <si>
    <t>เมืองเชียงใหม่/ Mueang Chiang Mai</t>
  </si>
  <si>
    <t>50100</t>
  </si>
  <si>
    <t>88/286 ม.10</t>
  </si>
  <si>
    <t>คุณจิณณ์ณิตา ทะใจ</t>
  </si>
  <si>
    <t>0962467822</t>
  </si>
  <si>
    <t>KOO26092200198</t>
  </si>
  <si>
    <t>CK01967003024260922000745</t>
  </si>
  <si>
    <t>สมุทรสาคร</t>
  </si>
  <si>
    <t>เมืองสมุทรสาคร</t>
  </si>
  <si>
    <t>พันท้ายนรสิงห์</t>
  </si>
  <si>
    <t>สมุทรสาคร/ Samut Sakhon</t>
  </si>
  <si>
    <t>เมืองสมุทรสาคร/ Mueang Samut Sakhon</t>
  </si>
  <si>
    <t>74000</t>
  </si>
  <si>
    <t>ที่ยู่ : 123/116 หมู่บ้านโกรเด้นนีโอ 2 ซ.6 ถนนพระราม 2 ต.พันท้ายนรสิงห์ อ.เมืองสมุทรสาคร จ.สมุทรสาคร</t>
  </si>
  <si>
    <t>(สินค้ารีวิว Affiliate)จุฑาทิพย์ สรรพคุณากร</t>
  </si>
  <si>
    <t>0880223155</t>
  </si>
  <si>
    <t>KOO26092200199</t>
  </si>
  <si>
    <t>2026-09-22 08:01:48</t>
  </si>
  <si>
    <t>CK01967003024260922000746</t>
  </si>
  <si>
    <t>จังหวัดพิจิตร</t>
  </si>
  <si>
    <t>อำเภอเมืองพิจิตร</t>
  </si>
  <si>
    <t>ดงกลาง</t>
  </si>
  <si>
    <t>พิจิตร/ Phichit</t>
  </si>
  <si>
    <t>เมืองพิจิตร/ Mueang Phichit</t>
  </si>
  <si>
    <t>66170</t>
  </si>
  <si>
    <t>92/6 หมู่ 3 ตำบลดงกลาง อำเภอเมือง จังหวัดพิจิตร 66170</t>
  </si>
  <si>
    <t>อีฟ</t>
  </si>
  <si>
    <t>0909037498</t>
  </si>
  <si>
    <t>KOO26092200200</t>
  </si>
  <si>
    <t>CK01967003024260922000747</t>
  </si>
  <si>
    <t>ศรีสะเกษ</t>
  </si>
  <si>
    <t>จานแสนไชย</t>
  </si>
  <si>
    <t>ห้วยทับทัน</t>
  </si>
  <si>
    <t>ห้วยทับทัน/ Huai Thap Than</t>
  </si>
  <si>
    <t>33210</t>
  </si>
  <si>
    <t>ที่อยู่ : 55 ม.4 ต.จานแสนไชย อ.ห้วยทับทัน จ.ศรีสะเกษ 33210</t>
  </si>
  <si>
    <t>คุณก้อย
ชื่อ : สร้อยสุดา โพธิ์แสน</t>
  </si>
  <si>
    <t>0614587336</t>
  </si>
  <si>
    <t>KOO26092200201</t>
  </si>
  <si>
    <t>2026-09-22 08:01:49</t>
  </si>
  <si>
    <t>CK01967003024260922000748</t>
  </si>
  <si>
    <t>น้ำน้อย</t>
  </si>
  <si>
    <t>129/3 บ้านมีสุข ม.9 ซอยบ่อแพ</t>
  </si>
  <si>
    <t>เบญญาภา</t>
  </si>
  <si>
    <t>0941650118</t>
  </si>
  <si>
    <t>KOO26092200202</t>
  </si>
  <si>
    <t>CK01967003024260922000749</t>
  </si>
  <si>
    <t>บึงกุ่ม</t>
  </si>
  <si>
    <t>คลองกุ่ม</t>
  </si>
  <si>
    <t>บึงกุ่ม/ Bueng Kum</t>
  </si>
  <si>
    <t>10240</t>
  </si>
  <si>
    <t>188/59 โกลเด้นทาวน์ 3 ลาดพร้าว-เกษตรนวมินทร์ ซอยนวมินทร์ 42 แยก 27 ต.คลองกุ่ม อ.บึงกุ่ม จ.กรุงเทพมหานคร</t>
  </si>
  <si>
    <t>(สินค้ารีวิว Affiliate)สิริพร ปันศักดิ์</t>
  </si>
  <si>
    <t>0919626199</t>
  </si>
  <si>
    <t>KOO26092200203</t>
  </si>
  <si>
    <t>CK01967003024260922000750</t>
  </si>
  <si>
    <t>เวียงชัย</t>
  </si>
  <si>
    <t>เวียงชัย/ Wiang Chai</t>
  </si>
  <si>
    <t>57210</t>
  </si>
  <si>
    <t>โครงการบ้านรัตนบุรี บ้านเลขที่ 192/125 หมู่ 11 ต เวียงชัย อ.เวียงชัย จ.เชียงราย 57210</t>
  </si>
  <si>
    <t>รติมา มะโนรพ</t>
  </si>
  <si>
    <t>0914790347</t>
  </si>
  <si>
    <t>KOO26092200204</t>
  </si>
  <si>
    <t>2026-09-22 08:01:50</t>
  </si>
  <si>
    <t>CK01967003024260922000751</t>
  </si>
  <si>
    <t>ไทรม้า</t>
  </si>
  <si>
    <t>ผู้รับ คุณเยาวเรศ ฟังนภาเเก้ว
119/1092 ม.1 ม.เพอร์เฟคเพลส 3
รัตนาธิเบศร์ ตำบลไทรม้า
อำเภอเมืองนนทบุรี 11000
โทร 062-8356978</t>
  </si>
  <si>
    <t>คุณเยาวเรศ ฟังนภาเเก้ว</t>
  </si>
  <si>
    <t>0628356978</t>
  </si>
  <si>
    <t>KOO26092200205</t>
  </si>
  <si>
    <t>CK01967003024260922000752</t>
  </si>
  <si>
    <t>จอมพล</t>
  </si>
  <si>
    <t>G-1 condo ห้องเลขที่ 241/55 ซอยลาดพร้าว 1 แยก 14 แขวงจอมพล เขตจตุจักร กรุงเทพมหานคร 10900 (0649565914)</t>
  </si>
  <si>
    <t>น้องตัวโน๊ต</t>
  </si>
  <si>
    <t>0649565914</t>
  </si>
  <si>
    <t>KOO26092200206</t>
  </si>
  <si>
    <t>CK01967003024260922000753</t>
  </si>
  <si>
    <t>นครปฐม</t>
  </si>
  <si>
    <t>.กำแพงแสน</t>
  </si>
  <si>
    <t>กำแพงแสน/ Kamphaeng Saen</t>
  </si>
  <si>
    <t>73140</t>
  </si>
  <si>
    <t>102 หมู่18 ต.ห้วยขวาง</t>
  </si>
  <si>
    <t>จารินี ทองเวียงจันทร์</t>
  </si>
  <si>
    <t>0924836804</t>
  </si>
  <si>
    <t>KOO26092200207</t>
  </si>
  <si>
    <t>2026-09-22 08:01:51</t>
  </si>
  <si>
    <t>CK01967003024260922000754</t>
  </si>
  <si>
    <t>อำเภอเมืองลพบุรี</t>
  </si>
  <si>
    <t>ทะเลชุบศร</t>
  </si>
  <si>
    <t>เมืองลพบุรี/ Mueang Lop Buri</t>
  </si>
  <si>
    <t>15000</t>
  </si>
  <si>
    <t>99 ม.3 ต.ทะเลชุบศร อ.เมือง จ.ลพบุรี บ้านหลังกรมตรวจบัญชี หลังสีขาวAthikomชุดราตรี</t>
  </si>
  <si>
    <t>โอมมี่</t>
  </si>
  <si>
    <t>0979866768</t>
  </si>
  <si>
    <t>KOO26092200208</t>
  </si>
  <si>
    <t>CK01967003024260922000755</t>
  </si>
  <si>
    <t>ต.เหมือง</t>
  </si>
  <si>
    <t>เลขที่87/234 หมู่1 พฤกษาหนองมน97 ต.เหมือง อ.เมือง จ.ชลบุรี 20130</t>
  </si>
  <si>
    <t>ภัทราวดี สิงหา</t>
  </si>
  <si>
    <t>0952513696</t>
  </si>
  <si>
    <t>KOO26092200209</t>
  </si>
  <si>
    <t>CK01967003024260922000756</t>
  </si>
  <si>
    <t>จังหวัดนครพนม</t>
  </si>
  <si>
    <t>อำเภอท่าอุเทน</t>
  </si>
  <si>
    <t>โนนตาล</t>
  </si>
  <si>
    <t>นครพนม/ Nakhon Phanom</t>
  </si>
  <si>
    <t>ท่าอุเทน/ Tha Uthen</t>
  </si>
  <si>
    <t>48120</t>
  </si>
  <si>
    <t>17/7ม.14</t>
  </si>
  <si>
    <t>นางอัจฉราพรรณ สันโดษ</t>
  </si>
  <si>
    <t>0933232689</t>
  </si>
  <si>
    <t>KOO26092200210</t>
  </si>
  <si>
    <t>2026-09-22 08:01:52</t>
  </si>
  <si>
    <t>CK01967003024260922000757</t>
  </si>
  <si>
    <t>อำเภอเมืองนครพนม</t>
  </si>
  <si>
    <t>นาราชควาย</t>
  </si>
  <si>
    <t>เมืองนครพนม/ Mueng Nakornpanom</t>
  </si>
  <si>
    <t>48000</t>
  </si>
  <si>
    <t>หอเหรียญทอง 5(วางไว้หน้าห้องH12) ม.8 ต.นาราชควาย อ.เมือง จ.นครพนม 48000</t>
  </si>
  <si>
    <t>วนิดา</t>
  </si>
  <si>
    <t>0636723655</t>
  </si>
  <si>
    <t>KOO26092200211</t>
  </si>
  <si>
    <t>CK01967003024260922000758</t>
  </si>
  <si>
    <t>99/113 มบ.เพอร์เฟค เพลส ถ.อ่อนนุช-ลาดกระบัง ซ.ลาดกระบัง20/3 หมู่8 ต.ราชาเทวะ อ.บางพลี จ.สมุทรปราการ</t>
  </si>
  <si>
    <t>(สินค้ารีวิว Affiliate)ลี่</t>
  </si>
  <si>
    <t>0654429497</t>
  </si>
  <si>
    <t>KOO26092200212</t>
  </si>
  <si>
    <t>CK01967003024260922000759</t>
  </si>
  <si>
    <t>ปากเกร็ด</t>
  </si>
  <si>
    <t>บ้านใหม่</t>
  </si>
  <si>
    <t>ปากเกร็ด/ Pak Kret</t>
  </si>
  <si>
    <t>11120</t>
  </si>
  <si>
    <t>ที่อยู่ :  แฟลต10 133/6 อาคารพักอาศัยนายสิบ48ครอบครัวร.ขส.ขส.ทบ. ถ.ติวานนท์ ต.บ้านใหม่ อ.ปากเกร็ด จ.นนทบุรี</t>
  </si>
  <si>
    <t>(สินค้ารีวิว Affiliate)ชื่อ :  พรวิภา</t>
  </si>
  <si>
    <t>0854925635</t>
  </si>
  <si>
    <t>KOO26092200213</t>
  </si>
  <si>
    <t>2026-09-22 08:01:53</t>
  </si>
  <si>
    <t>CK01967003024260922000760</t>
  </si>
  <si>
    <t>จังหวัดสุพรรณบุรี</t>
  </si>
  <si>
    <t>อำเภอสามชุก</t>
  </si>
  <si>
    <t>ย่านยาว</t>
  </si>
  <si>
    <t>สุพรรณบุรี/ Suphanburi</t>
  </si>
  <si>
    <t>สามชุก/ Sam Chuk</t>
  </si>
  <si>
    <t>72130</t>
  </si>
  <si>
    <t>191 ม.1 ต.ย่านยาว อ.สามชุก จ.สุพรรณบุรี 72130</t>
  </si>
  <si>
    <t>วิราวรรณ บุญสอาด</t>
  </si>
  <si>
    <t>0626239963</t>
  </si>
  <si>
    <t>KOO26092200214</t>
  </si>
  <si>
    <t>CK01967003024260922000761</t>
  </si>
  <si>
    <t>วังหิน</t>
  </si>
  <si>
    <t>ทุ่งสว่าง</t>
  </si>
  <si>
    <t>วังหิน/ Wang Hin</t>
  </si>
  <si>
    <t>33270</t>
  </si>
  <si>
    <t>ที่อยู่ 57 หมู่15 ต.ทุ่งสว่าง อ.วังหิน จ.ศรีสะเกษ</t>
  </si>
  <si>
    <t>(สินค้ารีวิว Affiliate)K.วสุกาญจน์ การสำโรง</t>
  </si>
  <si>
    <t>0945040891</t>
  </si>
  <si>
    <t>KOO26092200215</t>
  </si>
  <si>
    <t>CK01967003024260922000762</t>
  </si>
  <si>
    <t>จังหวัดอุบลราชธานี</t>
  </si>
  <si>
    <t>อำเภอเมืองอุบลราชธานี</t>
  </si>
  <si>
    <t>กุดลาด</t>
  </si>
  <si>
    <t>อุบลราชธานี/ Ubon Ratchathani</t>
  </si>
  <si>
    <t>เมืองอุบลราชธานี/ Mueang Ubon Ratchathani</t>
  </si>
  <si>
    <t>34000</t>
  </si>
  <si>
    <t>135 หมู่ 3 ตำบลกุดลาด อำเภอเมืองอุบล จังหวัดอุบลราชธานี 34000</t>
  </si>
  <si>
    <t>0947149163</t>
  </si>
  <si>
    <t>KOO26092200216</t>
  </si>
  <si>
    <t>2026-09-22 08:01:54</t>
  </si>
  <si>
    <t>CK01967003024260922000763</t>
  </si>
  <si>
    <t>ดอกไม้</t>
  </si>
  <si>
    <t>ประเวศ</t>
  </si>
  <si>
    <t>ประเวศ/ Prawet</t>
  </si>
  <si>
    <t>64.202 หมู่บ้านเดอะคอนเนคอ่อนนุช ประเวศ ดอกไม้ กทม. 10250</t>
  </si>
  <si>
    <t>นภัสกนก จันมา</t>
  </si>
  <si>
    <t>0957546651</t>
  </si>
  <si>
    <t>KOO26092200217</t>
  </si>
  <si>
    <t>CK01967003024260922000764</t>
  </si>
  <si>
    <t>คลองเขม้า</t>
  </si>
  <si>
    <t>เหนือคลอง</t>
  </si>
  <si>
    <t>เหนือคลอง/ Nuea Khlong</t>
  </si>
  <si>
    <t>81130</t>
  </si>
  <si>
    <t>ที่อยู่ : 116 หมู่1 ต.คลองเขม้า อำเภอเหนือคลอง จังหวัดกระบี่ 81130</t>
  </si>
  <si>
    <t>คุณขนิษฐา
ชื่อ : ขนิษฐา จันทรังษี</t>
  </si>
  <si>
    <t>0805191563</t>
  </si>
  <si>
    <t>KOO26092200218</t>
  </si>
  <si>
    <t>CK01967003024260922000765</t>
  </si>
  <si>
    <t>อำเภอสันทราย</t>
  </si>
  <si>
    <t>สันทรายหลวง</t>
  </si>
  <si>
    <t>สันทราย/ San Sai</t>
  </si>
  <si>
    <t>50210</t>
  </si>
  <si>
    <t>827 หมู่4 บ้านสันทรายหลวง ซ.4(บ้านสีขาวเทา)</t>
  </si>
  <si>
    <t>น.ส.ชฎาภรณ์ วรรณสี</t>
  </si>
  <si>
    <t>0610319150</t>
  </si>
  <si>
    <t>KOO26092200219</t>
  </si>
  <si>
    <t>2026-09-22 08:01:55</t>
  </si>
  <si>
    <t>CK01967003024260922000766</t>
  </si>
  <si>
    <t>จังหวัดพะเยา</t>
  </si>
  <si>
    <t>อำเภอแม่ใจ</t>
  </si>
  <si>
    <t>แม่สุก</t>
  </si>
  <si>
    <t>พะเยา/ Phayao</t>
  </si>
  <si>
    <t>แม่ใจ/ Mae Chai</t>
  </si>
  <si>
    <t>56130</t>
  </si>
  <si>
    <t>279 ม.7 ซ.10  พะเยา แม่ใจ   แม่สุก 56130</t>
  </si>
  <si>
    <t>คุณเนย</t>
  </si>
  <si>
    <t>0955594582</t>
  </si>
  <si>
    <t>KOO26092200220</t>
  </si>
  <si>
    <t>CK01967003024260922000767</t>
  </si>
  <si>
    <t>คลองสาม</t>
  </si>
  <si>
    <t>37/63 พฤกษาวิลเลจ35 ต.คลองสาม อ.คลองหลวง จ.ปทุมธานี 12120</t>
  </si>
  <si>
    <t>K.พลอย</t>
  </si>
  <si>
    <t>0845865483</t>
  </si>
  <si>
    <t>KOO26092200221</t>
  </si>
  <si>
    <t>CK01967003024260922000768</t>
  </si>
  <si>
    <t>จังหวัดชลบุรี</t>
  </si>
  <si>
    <t>อำเภอบางละมุง</t>
  </si>
  <si>
    <t>หนองปรือ</t>
  </si>
  <si>
    <t>99/1055 ร้านตัดผมชายสิทธิศักดิ์บาร์เบอร์ ซอยเขาตาโล</t>
  </si>
  <si>
    <t>โชติกา แขกรัมย์</t>
  </si>
  <si>
    <t>0803246155</t>
  </si>
  <si>
    <t>KOO26092200222</t>
  </si>
  <si>
    <t>2026-09-22 08:01:56</t>
  </si>
  <si>
    <t>CK01967003024260922000769</t>
  </si>
  <si>
    <t>บ่อแฮ้ว</t>
  </si>
  <si>
    <t>ไลลา 
0923782892
อาคารชุดที่พักข้าราชการสถาบันการพลศึกษา วิทยาเขตลำปาง, เลขที่ 398, หมู่ที่ 15, ตำบล บ่อแฮ้ว, อำเภอเมืองลำปาง 52100</t>
  </si>
  <si>
    <t>ไลลา</t>
  </si>
  <si>
    <t>0923782892</t>
  </si>
  <si>
    <t>KOO26092200223</t>
  </si>
  <si>
    <t>CK01967003024260922000770</t>
  </si>
  <si>
    <t>รามอินทรา</t>
  </si>
  <si>
    <t>นันท์นภัส ยิ้มวัน 
0619673578 
อาคารชุดลุมพินี คอนโดทาวน์ รามอินทรา-นวมินทร์ อาคาร Cเลขที่ 89/465 ชั้น 16 ถ.นวมินทร์ แขวงรามอินทรา 10230, คันนายาว, กรุงเทพฯ, ไทย</t>
  </si>
  <si>
    <t>นันท์นภัส ยิ้มวัน</t>
  </si>
  <si>
    <t>0619673578</t>
  </si>
  <si>
    <t>KOO26092200224</t>
  </si>
  <si>
    <t>2026-09-22 08:01:57</t>
  </si>
  <si>
    <t>CK01967003024260922000771</t>
  </si>
  <si>
    <t>เจดีย์หัก</t>
  </si>
  <si>
    <t>ที่อยู่ : 222/25 หมู่ 10 หมู่บ้านคาซ่า เดอร์ แก่นจันทร์ ต.เจดีย์หัก อ.เมือง จ.ราชบุรี 70000</t>
  </si>
  <si>
    <t>นวรัตน์ เปียผึ้ง</t>
  </si>
  <si>
    <t>0929245735</t>
  </si>
  <si>
    <t>KOO26092200225</t>
  </si>
  <si>
    <t>CK01967003024260922000772</t>
  </si>
  <si>
    <t>จังหวัดพัทลุง</t>
  </si>
  <si>
    <t>อำเภอควนขนุน</t>
  </si>
  <si>
    <t>ชะมวง</t>
  </si>
  <si>
    <t>พัทลุง/ Phatthalung</t>
  </si>
  <si>
    <t>ควนขนุน/ Khuan Khanun</t>
  </si>
  <si>
    <t>93110</t>
  </si>
  <si>
    <t>90 ม.16</t>
  </si>
  <si>
    <t>วรดา ปัตตา</t>
  </si>
  <si>
    <t>0826978439</t>
  </si>
  <si>
    <t>KOO26092200226</t>
  </si>
  <si>
    <t>CK01967003024260922000773</t>
  </si>
  <si>
    <t>คลองสาน</t>
  </si>
  <si>
    <t>บางลำภูล่าง</t>
  </si>
  <si>
    <t>คลองสาน/ Khlong San</t>
  </si>
  <si>
    <t>10600</t>
  </si>
  <si>
    <t>kdplace ห้อง 1608 334/2 ซอย เจริญนคร 18 ต.บางลำภูล่าง อ.คลองสาน จ.กรุงเทพมหานคร</t>
  </si>
  <si>
    <t>(สินค้ารีวิว Affiliate)เมรินย์ ภูนุภา</t>
  </si>
  <si>
    <t>0882673819</t>
  </si>
  <si>
    <t>KOO26092200227</t>
  </si>
  <si>
    <t>2026-09-22 08:01:58</t>
  </si>
  <si>
    <t>CK01967003024260922000774</t>
  </si>
  <si>
    <t>ในเมือง</t>
  </si>
  <si>
    <t>PKK อพาร์ทเม้นท์ เลขที่ 575/1 ซ.สมอราย ถ.มิตรภาพ</t>
  </si>
  <si>
    <t>K.บอลลี่</t>
  </si>
  <si>
    <t>0997910396</t>
  </si>
  <si>
    <t>KOO26092200228</t>
  </si>
  <si>
    <t>CK01967003024260922000775</t>
  </si>
  <si>
    <t>จังหวัดสระบุรี</t>
  </si>
  <si>
    <t>อำเภอเมืองสระบุรี</t>
  </si>
  <si>
    <t>ปากเพรียว</t>
  </si>
  <si>
    <t>สระบุรี/ Saraburi</t>
  </si>
  <si>
    <t>เมืองสระบุรี/ Mueang Saraburi</t>
  </si>
  <si>
    <t>18000</t>
  </si>
  <si>
    <t>หมู่บ้านเดอะแกรนด์ซิตี้ 101/69 ถ.เทศบาล 1</t>
  </si>
  <si>
    <t>ปุณณดา จันทรทิพย์</t>
  </si>
  <si>
    <t>0870350866</t>
  </si>
  <si>
    <t>KOO26092200229</t>
  </si>
  <si>
    <t>CK01967003024260922000776</t>
  </si>
  <si>
    <t>141/2-3 อาคารวัชรีอพาร์ทเมนท์ ซอยลาดพร้าว 1</t>
  </si>
  <si>
    <t>nuengni09</t>
  </si>
  <si>
    <t>0809980116</t>
  </si>
  <si>
    <t>KOO26092200230</t>
  </si>
  <si>
    <t>2026-09-22 08:01:59</t>
  </si>
  <si>
    <t>CK01967003024260922000777</t>
  </si>
  <si>
    <t>จ.สกลนคร</t>
  </si>
  <si>
    <t>อ.สว่างแดนดิน</t>
  </si>
  <si>
    <t>ต.โคกสี</t>
  </si>
  <si>
    <t>สกลนคร/ Sakon Nakhon</t>
  </si>
  <si>
    <t>สว่างแดนดิน/ Sawang Daen Din District</t>
  </si>
  <si>
    <t>47110</t>
  </si>
  <si>
    <t>292หมู่12ต.โคกสี อ.สว่างแดนดิน
จ.สกลนคร 47110</t>
  </si>
  <si>
    <t>นงลักษณ์ ชาญนรา</t>
  </si>
  <si>
    <t>0622491635</t>
  </si>
  <si>
    <t>KOO26092200231</t>
  </si>
  <si>
    <t>CK01967003024260922000778</t>
  </si>
  <si>
    <t>อุดรธานี</t>
  </si>
  <si>
    <t>เมืองอุดรธานี</t>
  </si>
  <si>
    <t>โนนสูง</t>
  </si>
  <si>
    <t>อุดรธานี/ Udon Thani</t>
  </si>
  <si>
    <t>เมืองอุดรธานี/ Mueang Udon Thani</t>
  </si>
  <si>
    <t>41330</t>
  </si>
  <si>
    <t>123/287 หมู่บ้านฟลอร่าวิล ซ.18  หมู่ 12 ต.โนนสูง  อ.เมืองอุดรธานี จ.อุดรธานี 41330</t>
  </si>
  <si>
    <t>ฐิติชณัญท์ ชณัญท์ชกุลไชย  บ้านเลขที่123/287</t>
  </si>
  <si>
    <t>0619899619</t>
  </si>
  <si>
    <t>KOO26092200232</t>
  </si>
  <si>
    <t>CK01967003024260922000779</t>
  </si>
  <si>
    <t>จังหวัดฉะเชิงเทรา</t>
  </si>
  <si>
    <t>อำเภอบางน้ำเปรี้ยว</t>
  </si>
  <si>
    <t>บางน้ำเปรี้ยว</t>
  </si>
  <si>
    <t>บางน้ำเปรี้ยว/ Bang Nam Priao</t>
  </si>
  <si>
    <t>88-89 หมู่13 ตำบลศาลาเเดง</t>
  </si>
  <si>
    <t>วา</t>
  </si>
  <si>
    <t>0800597874</t>
  </si>
  <si>
    <t>KOO26092200233</t>
  </si>
  <si>
    <t>2026-09-22 08:02:00</t>
  </si>
  <si>
    <t>CK01967003024260922000780</t>
  </si>
  <si>
    <t>อำเภอโนนสุวรรณ</t>
  </si>
  <si>
    <t>ทุ่งจังหัน</t>
  </si>
  <si>
    <t>โนนสุวรรณ/ Non Suwan</t>
  </si>
  <si>
    <t>31110</t>
  </si>
  <si>
    <t>ชื่อ : ยุพิน พิพวนนอก
เบอร์โทร : 0615719392
ที่อยู่ : 81ม.14 ต.ทุ่งจังหัน อ.โนนสุวรรณ จ.บุรีรัมย์  31110</t>
  </si>
  <si>
    <t>ยุพิน พิพวนนอก</t>
  </si>
  <si>
    <t>0615719392</t>
  </si>
  <si>
    <t>KOO26092200234</t>
  </si>
  <si>
    <t>CK01967003024260922000781</t>
  </si>
  <si>
    <t>บ้านเป็ด</t>
  </si>
  <si>
    <t>the s block condo 168/23 หมู่ 23</t>
  </si>
  <si>
    <t>โจอี้</t>
  </si>
  <si>
    <t>0639691989</t>
  </si>
  <si>
    <t>KOO26092200235</t>
  </si>
  <si>
    <t>CK01967003024260922000782</t>
  </si>
  <si>
    <t>จังหวัดกรุงเทพมหานคร,</t>
  </si>
  <si>
    <t>แขวงเสนานิคม,</t>
  </si>
  <si>
    <t>327 you 3 condo ปคแยกเกษตร, แขวงเสนานิคม, เขตจตุจักร แขวงเสนานิคม, เขตจตุจักร, จังหวัดกรุงเทพมหานคร, 10900</t>
  </si>
  <si>
    <t>วีรานนท์ แก้วเสน</t>
  </si>
  <si>
    <t>0985677936</t>
  </si>
  <si>
    <t>99.6</t>
  </si>
  <si>
    <t>PEPTIDE BRIGHTENING LIP SERUM</t>
  </si>
  <si>
    <t>SKINTIFIC-123</t>
  </si>
  <si>
    <t>810114873519</t>
  </si>
  <si>
    <t>S-123</t>
  </si>
  <si>
    <t>810114871515</t>
  </si>
  <si>
    <t>KOO26092200236</t>
  </si>
  <si>
    <t>2026-09-22 08:02:01</t>
  </si>
  <si>
    <t>CK01967003024260922000783</t>
  </si>
  <si>
    <t>กรุงเทพ</t>
  </si>
  <si>
    <t>แขวงท่าแร้ง</t>
  </si>
  <si>
    <t>เขตบางเขน</t>
  </si>
  <si>
    <t>ที่อยู่ : 30/6 คอนโดถนอมมิตร ตึก10 ซ.รามอินทรา55/8 ต.แขวงท่าแร้ง อ.เขตบางเขน จ.กรุงเทพ 10230</t>
  </si>
  <si>
    <t>วิชญาดา ศรีสุขา</t>
  </si>
  <si>
    <t>0984844257</t>
  </si>
  <si>
    <t>60</t>
  </si>
  <si>
    <t>KOO26092200237</t>
  </si>
  <si>
    <t>CK01967003024260922000784</t>
  </si>
  <si>
    <t>สุรินทร์</t>
  </si>
  <si>
    <t>จอมพระ</t>
  </si>
  <si>
    <t>เมืองลีง</t>
  </si>
  <si>
    <t>จอมพระ/ Jom Phra</t>
  </si>
  <si>
    <t>32180</t>
  </si>
  <si>
    <t>132 ม.8 ต.เมืองลีง อ.จอมพระ  จ.สุรินทร์</t>
  </si>
  <si>
    <t>สุนันทา ช่วงชัยชนะ</t>
  </si>
  <si>
    <t>0621431578</t>
  </si>
  <si>
    <t>KOO26092200238</t>
  </si>
  <si>
    <t>2026-09-22 08:02:02</t>
  </si>
  <si>
    <t>CK01967003024260922000785</t>
  </si>
  <si>
    <t>จังหวัดสมุทรสาคร</t>
  </si>
  <si>
    <t>อำเภอกระทุ่มแบน</t>
  </si>
  <si>
    <t>สวนหลวง</t>
  </si>
  <si>
    <t>กระทุ่มแบน/ Krathum Baen</t>
  </si>
  <si>
    <t>74110</t>
  </si>
  <si>
    <t>เลขที่ 51/1 หมู่ 3, ต.สวนหลวง, อำเภอกระทุ่มแบน จังหวัดสมุทรสาคร</t>
  </si>
  <si>
    <t>หมิว</t>
  </si>
  <si>
    <t>0809415038</t>
  </si>
  <si>
    <t>KOO26092200239</t>
  </si>
  <si>
    <t>CK01967003024260922000786</t>
  </si>
  <si>
    <t>จังหวัดภูเก็ต</t>
  </si>
  <si>
    <t>อำเภอเมืองภูเก็ต</t>
  </si>
  <si>
    <t>วิชิต</t>
  </si>
  <si>
    <t>ภูเก็ต/ Phuket</t>
  </si>
  <si>
    <t>เมืองภูเก็ต/ Mueang Phuket</t>
  </si>
  <si>
    <t>83000</t>
  </si>
  <si>
    <t>119/67 ม.1 หมู่บ้านศุภาลัยเบลล่าวิชิต ซอยสุขนิรันดร์</t>
  </si>
  <si>
    <t>da</t>
  </si>
  <si>
    <t>0958584757</t>
  </si>
  <si>
    <t>KOO26092200240</t>
  </si>
  <si>
    <t>CK01967003024260922000787</t>
  </si>
  <si>
    <t>มิ้นท์ 29/116 มบ.ไอคอนวิลล่า10 ซ.4 ม.17 ต.บ้านเป็ด อ.เมือง จ.ขอนแก่น 40000 0644494979</t>
  </si>
  <si>
    <t>มิ้นท์</t>
  </si>
  <si>
    <t>0644494979</t>
  </si>
  <si>
    <t>KOO26092200241</t>
  </si>
  <si>
    <t>2026-09-22 08:02:03</t>
  </si>
  <si>
    <t>CK01967003024260922000788</t>
  </si>
  <si>
    <t>ต.ในเมือง</t>
  </si>
  <si>
    <t>จ.ขอนแก่น</t>
  </si>
  <si>
    <t>สุวิษาธาร ชนะกุล
โรแมนติกเพลส 10/19 หมู่ที่14 ซอยมิตรภาพ28 ถ.มิตรภาพ ต.ในเมือง อ.เมือง จ.ขอนแก่น 40000
ห้อง14อาคารชั้นเดียว เบอร์0836847971
เบอร์โทร : 0836847971</t>
  </si>
  <si>
    <t>สุวิษาธาร ชนะกุล</t>
  </si>
  <si>
    <t>0836847971</t>
  </si>
  <si>
    <t>KOO26092200242</t>
  </si>
  <si>
    <t>CK01967003024260922000789</t>
  </si>
  <si>
    <t>อำเภอศรีราชา</t>
  </si>
  <si>
    <t>ทุ่งสุขลา</t>
  </si>
  <si>
    <t>ศรีราชา/ Si Racha</t>
  </si>
  <si>
    <t>20230</t>
  </si>
  <si>
    <t>มะลิ 456/168 ม.10 ตำบลทุ่งสุขลา อำเภอศรีราชา จังหวัดชลบุรี 20230 096-926-3482</t>
  </si>
  <si>
    <t>มะลิ</t>
  </si>
  <si>
    <t>0969263482</t>
  </si>
  <si>
    <t>KOO26092200243</t>
  </si>
  <si>
    <t>2026-09-22 08:02:04</t>
  </si>
  <si>
    <t>CK01967003024260922000790</t>
  </si>
  <si>
    <t>ตำบลนาแต้</t>
  </si>
  <si>
    <t>จังหวัดสกลนคร</t>
  </si>
  <si>
    <t>อำเภอคำตากล้า</t>
  </si>
  <si>
    <t>คำตากล้า/ Kham Ta Kla</t>
  </si>
  <si>
    <t>47250</t>
  </si>
  <si>
    <t>บ้านเลขที่168/8 บ้านโพนทอง ตำบลนาแต้ อำเภอคำตากล้า จังหวัดสกลนคร 47250</t>
  </si>
  <si>
    <t>นิว พรมสุริย์</t>
  </si>
  <si>
    <t>0927475176</t>
  </si>
  <si>
    <t>KOO26092200244</t>
  </si>
  <si>
    <t>CK01967003024260922000791</t>
  </si>
  <si>
    <t>อำเภอเมืองสงขลา</t>
  </si>
  <si>
    <t>เกาะแต้ว</t>
  </si>
  <si>
    <t>เมืองสงขลา/ Mueang Songkhla</t>
  </si>
  <si>
    <t>90000</t>
  </si>
  <si>
    <t>ญาญ่า 28 ม8 ต.เกาะแต้ว อ.เมือง จ.สงขลา 90000 06297366</t>
  </si>
  <si>
    <t>ญาญ่า</t>
  </si>
  <si>
    <t>0629736680</t>
  </si>
  <si>
    <t>KOO26092200245</t>
  </si>
  <si>
    <t>CK01967003024260922000792</t>
  </si>
  <si>
    <t>ตำบลหนองไร่</t>
  </si>
  <si>
    <t>อำเภอ ปลวกแดง</t>
  </si>
  <si>
    <t>ปลวกแดง/ Pluak Daeng</t>
  </si>
  <si>
    <t>21140</t>
  </si>
  <si>
    <t>ระยอง บ้านเลขที่ 1/10, หมู่ที่ 2 ซอย บึงตาต้า 3, ตำบลหนองไร่, อำเภอ ปลวกแดง 21140</t>
  </si>
  <si>
    <t>ฌานิศา ทองทวี</t>
  </si>
  <si>
    <t>0812466077</t>
  </si>
  <si>
    <t>KOO26092200246</t>
  </si>
  <si>
    <t>2026-09-22 08:02:05</t>
  </si>
  <si>
    <t>CK01967003024260922000793</t>
  </si>
  <si>
    <t>ต.สุรศักดิ์</t>
  </si>
  <si>
    <t>จ.ชลบุรี</t>
  </si>
  <si>
    <t>อ.ศรีราชา</t>
  </si>
  <si>
    <t>20110</t>
  </si>
  <si>
    <t>หมู่บ้านพฤษชาติวิลล่า 2 บ้านเลขที่ 322/226 ม.8 ต.สุรศักดิ์ อ.ศรีราชา จ.ชลบุรี 20110</t>
  </si>
  <si>
    <t>0928567676</t>
  </si>
  <si>
    <t>KOO26092200247</t>
  </si>
  <si>
    <t>CK01967003024260922000794</t>
  </si>
  <si>
    <t>ตำบลวัดธาตุ</t>
  </si>
  <si>
    <t>เลขที่ 66/1, หมู่ที่ 1, หมู่บ้าน บ้านเมืองบาง, ตำบลวัดธาตุ, อำเภอเมืองหนองคาย  จังหวัดหนองคาย 43000</t>
  </si>
  <si>
    <t>วริศรา หวันเสนา</t>
  </si>
  <si>
    <t>0621704405</t>
  </si>
  <si>
    <t>KOO26092200248</t>
  </si>
  <si>
    <t>CK01967003024260922000795</t>
  </si>
  <si>
    <t>ท่าโรงช้าง</t>
  </si>
  <si>
    <t>สุราษฎร์ธานี</t>
  </si>
  <si>
    <t>พุนพิน</t>
  </si>
  <si>
    <t>พุนพิน/ Phunphin</t>
  </si>
  <si>
    <t>84130</t>
  </si>
  <si>
    <t>123 หมู่ 3 ตำบล ท่าโรงช้าง อำเภอพุนพิน จังหวัดสุราษฎร์ธานี  84130</t>
  </si>
  <si>
    <t>สุภาภรณ์ ราชบัณฑิตยกุล</t>
  </si>
  <si>
    <t>0936102092</t>
  </si>
  <si>
    <t>KOO26092200249</t>
  </si>
  <si>
    <t>2026-09-22 08:02:06</t>
  </si>
  <si>
    <t>CK01967003024260922000796</t>
  </si>
  <si>
    <t>KOO26092200250</t>
  </si>
  <si>
    <t>CK01967003024260922000797</t>
  </si>
  <si>
    <t>อำเภอสามพราน</t>
  </si>
  <si>
    <t>ไร่ขิง</t>
  </si>
  <si>
    <t>สามพราน/ Sam Phran</t>
  </si>
  <si>
    <t>73210</t>
  </si>
  <si>
    <t>40/303 หมู่ที่5 ซ.หมอศรี ถ.เพชรเกษม</t>
  </si>
  <si>
    <t>มาย</t>
  </si>
  <si>
    <t>0994545779</t>
  </si>
  <si>
    <t>KOO26092200251</t>
  </si>
  <si>
    <t>CK01967003024260922000798</t>
  </si>
  <si>
    <t>เสาธงหิน</t>
  </si>
  <si>
    <t>89/379 หมู่ 8 ต.เสาธงหิน อ.บางใหญ่ จ.นนทบุรี 11140</t>
  </si>
  <si>
    <t>0628214422</t>
  </si>
  <si>
    <t>KOO26092200252</t>
  </si>
  <si>
    <t>2026-09-22 08:02:07</t>
  </si>
  <si>
    <t>CK01967003024260922000799</t>
  </si>
  <si>
    <t>บางบอน</t>
  </si>
  <si>
    <t>บางบอน/ Bang Bon</t>
  </si>
  <si>
    <t>คลองบางบอน กรุงเทพมหานคร บางบอน - M 2/1, 84 Thanon Ekkachai, Khlong Bang Bon , เขตบางบอน, กรุงเทพมหานคร, 10150</t>
  </si>
  <si>
    <t>Natty</t>
  </si>
  <si>
    <t>0815932175</t>
  </si>
  <si>
    <t>KOO26092200253</t>
  </si>
  <si>
    <t>CK01967003024260922000800</t>
  </si>
  <si>
    <t>หนองขาว</t>
  </si>
  <si>
    <t>ท่าม่วง</t>
  </si>
  <si>
    <t>กาญจนบุรี</t>
  </si>
  <si>
    <t>กาญจนบุรี/ Kanchanaburi</t>
  </si>
  <si>
    <t>ท่าม่วง/ Tha Muang</t>
  </si>
  <si>
    <t>71110</t>
  </si>
  <si>
    <t>1/5 หมู่1 ต.หนองขาว อ.ท่าม่วง จ.กาญจนบุรี 71110  (เลยโรงเรียนหนองขาวโกวิท)</t>
  </si>
  <si>
    <t>แพ็ค</t>
  </si>
  <si>
    <t>0889546141</t>
  </si>
  <si>
    <t>KOO26092200254</t>
  </si>
  <si>
    <t>2026-09-22 08:02:08</t>
  </si>
  <si>
    <t>CK01967003024260922000801</t>
  </si>
  <si>
    <t>จังหวัดร้อยเอ็ด</t>
  </si>
  <si>
    <t>อำเภอเมืองร้อยเอ็ด</t>
  </si>
  <si>
    <t>ร้อยเอ็ด/ Roi Et</t>
  </si>
  <si>
    <t>เมืองร้อยเอ็ด/ Mueang Roi Et</t>
  </si>
  <si>
    <t>45000</t>
  </si>
  <si>
    <t>21/8 ซอย.6 ถ.รัฐกิจไคลคลา ต.ในเมือง อ.เมือง จ.ร้อยเอ็ด</t>
  </si>
  <si>
    <t>ดีดี้</t>
  </si>
  <si>
    <t>0821283717</t>
  </si>
  <si>
    <t>KOO26092200255</t>
  </si>
  <si>
    <t>CK01967003024260922000802</t>
  </si>
  <si>
    <t>นครศรีธรรมราช</t>
  </si>
  <si>
    <t>นครศรีธรรมราช/ Nakhon Si Thammarat</t>
  </si>
  <si>
    <t>เมืองนครศรีธรรมราช/ Mueang Nakhon Si Thammarat</t>
  </si>
  <si>
    <t>80000</t>
  </si>
  <si>
    <t>11 ถนน พัฒนาการคูขวาง ตำบล ในเมือง อำเภอ เมือง จังหวัด นครศรีธรรมราช 80000</t>
  </si>
  <si>
    <t>พลอย</t>
  </si>
  <si>
    <t>0980133329</t>
  </si>
  <si>
    <t>KOO26092200256</t>
  </si>
  <si>
    <t>CK01967003024260922000803</t>
  </si>
  <si>
    <t>ต.จอหอ</t>
  </si>
  <si>
    <t>30310</t>
  </si>
  <si>
    <t>นริศรา ศรีศักดิ์นอก
 โครงการ begreen ville บีกรีน วีล จอหอ-สระครก 
บ้านเลขที่ 583/1 หมู่ที่2 ต.จอหอ อ.เมือง จ. นครราชสีมา 30310 
096-6844207</t>
  </si>
  <si>
    <t>นริศรา ศรีศักดิ์นอก</t>
  </si>
  <si>
    <t>0966844207</t>
  </si>
  <si>
    <t>KOO26092200257</t>
  </si>
  <si>
    <t>2026-09-22 08:02:09</t>
  </si>
  <si>
    <t>CK01967003024260922000804</t>
  </si>
  <si>
    <t>จังหวัดชัยภูมิ</t>
  </si>
  <si>
    <t>อำเภอเมืองชัยภูมิ</t>
  </si>
  <si>
    <t>นาฝาย</t>
  </si>
  <si>
    <t>ชัยภูมิ/ Chaiyaphum</t>
  </si>
  <si>
    <t>เมืองชัยภูมิ/ Mueang Chaiyaphum</t>
  </si>
  <si>
    <t>36000</t>
  </si>
  <si>
    <t>หอฟ้าแม่ตุ่ย ข้างธกส</t>
  </si>
  <si>
    <t>จิราพร พนมไพร</t>
  </si>
  <si>
    <t>0932729319</t>
  </si>
  <si>
    <t>KOO26092200258</t>
  </si>
  <si>
    <t>CK01967003024260922000805</t>
  </si>
  <si>
    <t>อำเภอเมืองสมุทรสาคร</t>
  </si>
  <si>
    <t>ท่าทราย</t>
  </si>
  <si>
    <t>38/74 หมู่ 8 ซอยโรงปิน
ตำบลท่าทราย อำเภอเมืองสมุทรสาคร
จังหวัดสมุทรสาคร 74000</t>
  </si>
  <si>
    <t>WinNandar</t>
  </si>
  <si>
    <t>0620952709</t>
  </si>
  <si>
    <t>KOO26092200259</t>
  </si>
  <si>
    <t>CK01967003024260922000806</t>
  </si>
  <si>
    <t>ต.ผึ้งรวง</t>
  </si>
  <si>
    <t>จ.สระบุรี</t>
  </si>
  <si>
    <t>อ.เฉลิมพระเกียรติ</t>
  </si>
  <si>
    <t>เฉลิมพระเกียรติ/ Chaloem Phra Kiat</t>
  </si>
  <si>
    <t>จริยาภรณ์ 0985622447
59/14 หมู่ 3 ต.ผึ้งรวง อ.เฉลิมพระเกียรติ จ.สระบุรี 18000</t>
  </si>
  <si>
    <t>จริยาภรณ์</t>
  </si>
  <si>
    <t>0985622447</t>
  </si>
  <si>
    <t>75</t>
  </si>
  <si>
    <t>SKT Blue Shield-Shaped Marshmallow Puff</t>
  </si>
  <si>
    <t>ZP000050</t>
  </si>
  <si>
    <t>KOO26092200260</t>
  </si>
  <si>
    <t>2026-09-22 08:02:10</t>
  </si>
  <si>
    <t>CK01967003024260922000807</t>
  </si>
  <si>
    <t>สำโรงเหนือ</t>
  </si>
  <si>
    <t>10270</t>
  </si>
  <si>
    <t>YaMone โรงแรมอลิชา คอร์ท โฮเทล แอนด์ เรสซิเดนซ์   
799 ถนนสุขุมวิท 107 (ซอยแบริ่ง 33) ตำบลสำโรงเหนือ อำเภอเมืองสมุทรปราการ จังหวัดสมุทรปราการ 10270
0612203267</t>
  </si>
  <si>
    <t>YaMone</t>
  </si>
  <si>
    <t>0612203267</t>
  </si>
  <si>
    <t>KOO26092200261</t>
  </si>
  <si>
    <t>CK01967003024260922000808</t>
  </si>
  <si>
    <t>KOO26092200262</t>
  </si>
  <si>
    <t>2026-09-22 08:02:11</t>
  </si>
  <si>
    <t>CK01967003024260922000809</t>
  </si>
  <si>
    <t>สายไหม</t>
  </si>
  <si>
    <t>สายไหม/ Sai Mai</t>
  </si>
  <si>
    <t>คุณเฟรน 118/96 หมู่บ้านบุราสิริ สายไหม ถนนสายไหม เขตสายไหม กทม 10220 เฟรน 097-1945978</t>
  </si>
  <si>
    <t>เฟรนด์</t>
  </si>
  <si>
    <t>0971945978</t>
  </si>
  <si>
    <t>KOO26092200263</t>
  </si>
  <si>
    <t>CK01967003024260922000810</t>
  </si>
  <si>
    <t>บุ่งหวาย</t>
  </si>
  <si>
    <t>จ.อุบลราชธานี</t>
  </si>
  <si>
    <t>อ.วารินชำราบ</t>
  </si>
  <si>
    <t>วารินชำราบ/ Warin Chamrap</t>
  </si>
  <si>
    <t>34310</t>
  </si>
  <si>
    <t>151 หมู่ 3 ต.บุ่งหวาย อ.วารินชำราบ จ.อุบลราชธานี 34310</t>
  </si>
  <si>
    <t>อุ้ย</t>
  </si>
  <si>
    <t>0634478428</t>
  </si>
  <si>
    <t>KOO26092200264</t>
  </si>
  <si>
    <t>CK01967003024260922000811</t>
  </si>
  <si>
    <t>จังหวัดนราธิวาส</t>
  </si>
  <si>
    <t>อำเภอจะแนะ</t>
  </si>
  <si>
    <t>จะแนะ</t>
  </si>
  <si>
    <t>นราธิวาส/ Narathiwat</t>
  </si>
  <si>
    <t>จะแนะ/ Chanae</t>
  </si>
  <si>
    <t>96220</t>
  </si>
  <si>
    <t>อาร์  181 หมู่5 ต.จะแนะ, อ.จะแนะ, จ.นราธิวาส 96220
เบอร์โทร : 0925208428</t>
  </si>
  <si>
    <t>อาร์</t>
  </si>
  <si>
    <t>0925208428</t>
  </si>
  <si>
    <t>1020.3</t>
  </si>
  <si>
    <t>SKINTIFIC PERFECT STAY VELVET MATTE CUSHION 04N Natural Beige</t>
  </si>
  <si>
    <t>SKINTIFIC-1344N</t>
  </si>
  <si>
    <t>810114872314</t>
  </si>
  <si>
    <t>S-1344N</t>
  </si>
  <si>
    <t>377 DARK SPOT  SERUM</t>
  </si>
  <si>
    <t>SKINTIFIC-17</t>
  </si>
  <si>
    <t>7554411569524</t>
  </si>
  <si>
    <t>S-17</t>
  </si>
  <si>
    <t>PDRN VITABRIGHT SERUM JELLY PAD</t>
  </si>
  <si>
    <t>SKINTIFIC-428</t>
  </si>
  <si>
    <t>4897147691729</t>
  </si>
  <si>
    <t>12% AHA BHA PHA LHA Peeling Solution</t>
  </si>
  <si>
    <t>SKINTIFIC-225</t>
  </si>
  <si>
    <t>810114872581</t>
  </si>
  <si>
    <t>S-225</t>
  </si>
  <si>
    <t>810114871843</t>
  </si>
  <si>
    <t>DAMASK ROSE Brightening Whipped Cream Cleanser</t>
  </si>
  <si>
    <t>SKINTIFIC-40600</t>
  </si>
  <si>
    <t>4897147691378</t>
  </si>
  <si>
    <t>S-40600</t>
  </si>
  <si>
    <t>KOO26092200265</t>
  </si>
  <si>
    <t>2026-09-22 08:02:12</t>
  </si>
  <si>
    <t>CK01967003024260922000812</t>
  </si>
  <si>
    <t>ครบุรี</t>
  </si>
  <si>
    <t>ครบุรี/ Khon Buri</t>
  </si>
  <si>
    <t>30250</t>
  </si>
  <si>
    <t>129 บ.ห้วยทราย5 ม.5 ต.บ้านใหม่ อ.ครบุรี จ.นครราชสีมา30250</t>
  </si>
  <si>
    <t>ตังเม</t>
  </si>
  <si>
    <t>0934876459</t>
  </si>
  <si>
    <t>KOO26092200266</t>
  </si>
  <si>
    <t>CK01967003024260922000813</t>
  </si>
  <si>
    <t>KOO26092200267</t>
  </si>
  <si>
    <t>2026-09-22 08:02:13</t>
  </si>
  <si>
    <t>CK01967003024260922000814</t>
  </si>
  <si>
    <t>บางกระทึก</t>
  </si>
  <si>
    <t>ห้อง 4322 บ้านริมศาลายา อพาร์ตเมนต์ 50-54 ซอยเลียบคลองวัฒนา ถนนพุทธมณฑลสาย 5 หมู่ 6 ตำบล บางกระทึก อำเภอสามพราน นครปฐม 73210</t>
  </si>
  <si>
    <t>ชมพูนุช จันทร์ทอง</t>
  </si>
  <si>
    <t>0986361350</t>
  </si>
  <si>
    <t>KOO26092200268</t>
  </si>
  <si>
    <t>CK01967003024260922000815</t>
  </si>
  <si>
    <t>ต้นเปา</t>
  </si>
  <si>
    <t>เชียงใหม่</t>
  </si>
  <si>
    <t>สันกำแพง</t>
  </si>
  <si>
    <t>159/31 ม.4 ต.ต้นเปา อ.สันกำแพง จ.เชียงใหม่ 50130</t>
  </si>
  <si>
    <t>แนน</t>
  </si>
  <si>
    <t>0822055048</t>
  </si>
  <si>
    <t>KOO26092200269</t>
  </si>
  <si>
    <t>2026-09-22 08:02:14</t>
  </si>
  <si>
    <t>CK01967003024260922000816</t>
  </si>
  <si>
    <t>ต.ม่วงลาด</t>
  </si>
  <si>
    <t>จ.ร้อยเอ็ด</t>
  </si>
  <si>
    <t>อ.จังหาร</t>
  </si>
  <si>
    <t>จังหาร/ Changhan</t>
  </si>
  <si>
    <t>119 ม.6 ต.ม่วงลาด อ.จังหาร จ.ร้อยเอ็ด 45000</t>
  </si>
  <si>
    <t>โบว์</t>
  </si>
  <si>
    <t>0935269150</t>
  </si>
  <si>
    <t>KOO26092200270</t>
  </si>
  <si>
    <t>CK01967003024260922000817</t>
  </si>
  <si>
    <t>ต.แปลงยาว</t>
  </si>
  <si>
    <t>อ.แปลงยาว</t>
  </si>
  <si>
    <t>แปลงยาว/ Plaeng Yao</t>
  </si>
  <si>
    <t>24190</t>
  </si>
  <si>
    <t>วริศรา พึ่งจันทร์ (ฟ้า)
เบอร์0639597177
ที่อยู่: 124/2 หมู่3 ต.แปลงยาว อ.แปลงยาว จ.ฉะเชิงเทรา 24190</t>
  </si>
  <si>
    <t>วริศรา พึ่งจันทร์ (ฟ้า)</t>
  </si>
  <si>
    <t>0639597177</t>
  </si>
  <si>
    <t>KOO26092200271</t>
  </si>
  <si>
    <t>CK01967003024260922000818</t>
  </si>
  <si>
    <t>อำเภอบางบัวทอง</t>
  </si>
  <si>
    <t>บางคูรัด</t>
  </si>
  <si>
    <t>62/564 ซอย 21 หมู่บ้านเต็มรัก ต.บางคูรัด อ.บางบัวทอง จ.นนทบุรี</t>
  </si>
  <si>
    <t>ตาล</t>
  </si>
  <si>
    <t>0625465263</t>
  </si>
  <si>
    <t>KOO26092200272</t>
  </si>
  <si>
    <t>2026-09-22 08:02:15</t>
  </si>
  <si>
    <t>CK01967003024260922000819</t>
  </si>
  <si>
    <t>เขตสายไหม</t>
  </si>
  <si>
    <t>289/256 หมู่บ้านพลีโน่พหลโยธิน 54/1 แยก 4 วัดเกาะ</t>
  </si>
  <si>
    <t>มาร์</t>
  </si>
  <si>
    <t>0980832880</t>
  </si>
  <si>
    <t>KOO26092200273</t>
  </si>
  <si>
    <t>CK01967003024260922000820</t>
  </si>
  <si>
    <t>เขตคลองสามวา</t>
  </si>
  <si>
    <t>แขวงสามวาตะวันออก</t>
  </si>
  <si>
    <t>คลองสามวา/ Klong Sam Wa</t>
  </si>
  <si>
    <t>132 ซอยนิมิตใหม่ 59 ถนนนิมิตใหม่ แขวงสามวาตะวันออก เขตคลองสามวา กรุงเทพ 10510</t>
  </si>
  <si>
    <t>บีม</t>
  </si>
  <si>
    <t>0960408559</t>
  </si>
  <si>
    <t>KOO26092200274</t>
  </si>
  <si>
    <t>2026-09-22 08:02:16</t>
  </si>
  <si>
    <t>CK01967003024260922000821</t>
  </si>
  <si>
    <t>มหาชัย</t>
  </si>
  <si>
    <t>54/35 ซอยเอกมัย 36 บ้านดีเอกชัยซอย  ต. มหาชัย อ.เมือง จ.สมุทรสาคร 74000</t>
  </si>
  <si>
    <t>คุณ วิยีพิว</t>
  </si>
  <si>
    <t>0915669896</t>
  </si>
  <si>
    <t>KOO26092200275</t>
  </si>
  <si>
    <t>CK01967003024260922000822</t>
  </si>
  <si>
    <t>15</t>
  </si>
  <si>
    <t>KOO26092200276</t>
  </si>
  <si>
    <t>2026-09-22 08:02:17</t>
  </si>
  <si>
    <t>CK01967003024260922000823</t>
  </si>
  <si>
    <t>บางเชือกหนัง</t>
  </si>
  <si>
    <t>ตลิ่งชัน</t>
  </si>
  <si>
    <t>ตลิ่งชัน/ Taling Chan</t>
  </si>
  <si>
    <t>10170</t>
  </si>
  <si>
    <t>20/191 อิ่มอัมพร2 แขวงบางเชือกหนัง เขตตลิ่งชัน กรุงเทพ 10170</t>
  </si>
  <si>
    <t>การ์ตููน</t>
  </si>
  <si>
    <t>0898064559</t>
  </si>
  <si>
    <t>1180.3</t>
  </si>
  <si>
    <t>COVER ALL PERFECT CUSHION 02N Natural Ivory</t>
  </si>
  <si>
    <t>SKINTIFIC-262N</t>
  </si>
  <si>
    <t>810114871560</t>
  </si>
  <si>
    <t>SKINTIFIC-3262N</t>
  </si>
  <si>
    <t>4897147691217</t>
  </si>
  <si>
    <t>KOO26092200277</t>
  </si>
  <si>
    <t>CK01967003024260922000824</t>
  </si>
  <si>
    <t>ปากคลอง</t>
  </si>
  <si>
    <t>อ.ปะทิว</t>
  </si>
  <si>
    <t>จ.ชุมพร</t>
  </si>
  <si>
    <t>ชุมพร/ Chumphon</t>
  </si>
  <si>
    <t>ปะทิว/ Pathio</t>
  </si>
  <si>
    <t>86210</t>
  </si>
  <si>
    <t>11/4 หมู่7 ต.ปากคลอง อ.ปะทิว จ.ชุมพร 86210</t>
  </si>
  <si>
    <t>วรรณฤดี หลักซุม</t>
  </si>
  <si>
    <t>0847685372</t>
  </si>
  <si>
    <t>KOO26092200278</t>
  </si>
  <si>
    <t>2026-09-22 08:02:18</t>
  </si>
  <si>
    <t>CK01967003024260922000825</t>
  </si>
  <si>
    <t>บางพลี</t>
  </si>
  <si>
    <t>บอส  MODEN บางนา - ศรีนครินทร์
168/110 ซอยจงศิริ</t>
  </si>
  <si>
    <t>K. บอส</t>
  </si>
  <si>
    <t>0809211659</t>
  </si>
  <si>
    <t>KOO26092200279</t>
  </si>
  <si>
    <t>CK01967003024260922000826</t>
  </si>
  <si>
    <t>ด่านทับตะโก</t>
  </si>
  <si>
    <t>จ.ราชบุรี</t>
  </si>
  <si>
    <t>อ.จอมบึง</t>
  </si>
  <si>
    <t>จอมบึง/ Chom Bueng</t>
  </si>
  <si>
    <t>70150</t>
  </si>
  <si>
    <t>72 ม.11 ต.ด่านทับตะโก อ.จอมบึง จ.ราชบุรี 70150</t>
  </si>
  <si>
    <t>มุก</t>
  </si>
  <si>
    <t>0929925581</t>
  </si>
  <si>
    <t>KOO26092200280</t>
  </si>
  <si>
    <t>CK01967003024260922000827</t>
  </si>
  <si>
    <t>KOO26092200281</t>
  </si>
  <si>
    <t>2026-09-22 08:02:19</t>
  </si>
  <si>
    <t>CK01967003024260922000828</t>
  </si>
  <si>
    <t>อำเภอเมืองศรีสะเกษ</t>
  </si>
  <si>
    <t>หญ้าปล้อง</t>
  </si>
  <si>
    <t>เมืองศรีสะเกษ/ Mueang Si Sa Ket</t>
  </si>
  <si>
    <t>33000</t>
  </si>
  <si>
    <t>ชมพู่ 197 หมู่ 8 ต.หญ้าปล้อง อ.เมือง จ.ศรีสะเกษ 33000
เบอร์โทร : 0895849209</t>
  </si>
  <si>
    <t>ชมพู่</t>
  </si>
  <si>
    <t>0895849209</t>
  </si>
  <si>
    <t>COVER ALL PERFECT CUSHION 01W WarmVanilla</t>
  </si>
  <si>
    <t>SKINTIFIC-261W</t>
  </si>
  <si>
    <t>810114871553</t>
  </si>
  <si>
    <t>S-261W</t>
  </si>
  <si>
    <t>SKINTIFIC PERFECT STAY VELVET MATTE CUSHION 01W Warm Vanilla</t>
  </si>
  <si>
    <t>SKINTIFIC-1341W</t>
  </si>
  <si>
    <t>810114872260</t>
  </si>
  <si>
    <t>S-1341W</t>
  </si>
  <si>
    <t>KOO26092200282</t>
  </si>
  <si>
    <t>2026-09-22 08:02:20</t>
  </si>
  <si>
    <t>CK01967003024260922000829</t>
  </si>
  <si>
    <t>อำเภอสวรรคโลก</t>
  </si>
  <si>
    <t>เมืองสวรรคโลก</t>
  </si>
  <si>
    <t>สวรรคโลก/ Sawankhalok</t>
  </si>
  <si>
    <t>64110</t>
  </si>
  <si>
    <t>ฉุน 121 ถ.ศรีสัชนาลัย ต.เมืองสวรรคโลก อ.สวรรคโลก จ.สุโขทัย 64110 0881775798</t>
  </si>
  <si>
    <t>ฉุน</t>
  </si>
  <si>
    <t>0881775798</t>
  </si>
  <si>
    <t>KOO26092200283</t>
  </si>
  <si>
    <t>2026-09-22 08:02:21</t>
  </si>
  <si>
    <t>CK01967003024260922000830</t>
  </si>
  <si>
    <t>บ่อวิน</t>
  </si>
  <si>
    <t>นรีกานต์ น้อยวานิช ตึก7 กิตตินครเพลส บ่อวิน 201/7 หมู่3 ต.บ่อวิน อ.ศรีราชา จ.ชลบุรี 20230 ห้อง 7412 0843488108</t>
  </si>
  <si>
    <t>นรีกานต์ น้อยวานิช</t>
  </si>
  <si>
    <t>0843488108</t>
  </si>
  <si>
    <t>KOO26092200284</t>
  </si>
  <si>
    <t>CK01967003024260922000831</t>
  </si>
  <si>
    <t>ตำบลบางน้ำจืด</t>
  </si>
  <si>
    <t>95/14 ซอยหมู่บ้านบุรีรมย์ (ซอยเอกชัย 131 ซอย 12) ตำบลบางน้ำจืด อำเภอเมืองสมุทรสาคร จังหวัดสมุทรสาคร 74000</t>
  </si>
  <si>
    <t>IEI</t>
  </si>
  <si>
    <t>0825030829</t>
  </si>
  <si>
    <t>KOO26092200285</t>
  </si>
  <si>
    <t>2026-09-22 08:02:22</t>
  </si>
  <si>
    <t>CK01967003024260922000832</t>
  </si>
  <si>
    <t>19/87 มบ.ปารวีณ์ ซ.กาญจนาภิเษก 3</t>
  </si>
  <si>
    <t>ทิชาดา เตชะโชติกุล</t>
  </si>
  <si>
    <t>0845556422</t>
  </si>
  <si>
    <t>COVER ALL PERFECT CUSHION 00N  Natural Porcelain</t>
  </si>
  <si>
    <t>SKINTIFIC-260N</t>
  </si>
  <si>
    <t>810114871522</t>
  </si>
  <si>
    <t>S-260N</t>
  </si>
  <si>
    <t>Cover Glow Perfect Cushion 00N Natural Porcelain</t>
  </si>
  <si>
    <t>SKINTIFIC-3260N</t>
  </si>
  <si>
    <t>4897147691194</t>
  </si>
  <si>
    <t>KOO26092200286</t>
  </si>
  <si>
    <t>CK01967003024260922000833</t>
  </si>
  <si>
    <t>KOO26092200287</t>
  </si>
  <si>
    <t>2026-09-22 08:02:23</t>
  </si>
  <si>
    <t>CK01967003024260922000834</t>
  </si>
  <si>
    <t>ตำบลแพรกนามแดง</t>
  </si>
  <si>
    <t>จังหวัดสมุทรสงคราม</t>
  </si>
  <si>
    <t>อัมพวา</t>
  </si>
  <si>
    <t>สมุทรสงคราม/ Samut Songkhram</t>
  </si>
  <si>
    <t>อัมพวา/ Amphawa</t>
  </si>
  <si>
    <t>75110</t>
  </si>
  <si>
    <t>Rest Area แม่กลอง 151/2 หมู่ที่ 6 ถนนพระราม 2 ตำบลแพรกนามแดง อำเภอ อัมพวา จังหวัดสมุทรสงคราม 75110</t>
  </si>
  <si>
    <t>คอมีมอมอ</t>
  </si>
  <si>
    <t>0639471651</t>
  </si>
  <si>
    <t>KOO26092200288</t>
  </si>
  <si>
    <t>CK01967003024260922000835</t>
  </si>
  <si>
    <t>จอมใจ 168/7 grand Cliton บ้านเป็ด เมือง ขอนแก่น 40000 0970541538</t>
  </si>
  <si>
    <t>จอมใจ</t>
  </si>
  <si>
    <t>0970541538</t>
  </si>
  <si>
    <t>KOO26092200289</t>
  </si>
  <si>
    <t>2026-09-22 08:02:24</t>
  </si>
  <si>
    <t>CK01967003024260922000836</t>
  </si>
  <si>
    <t>แดงใหญ่</t>
  </si>
  <si>
    <t>บ้านเลขที่ 959/40 โครงการชานน์ หมู่ 8 ต.แดงใหญ่ อ.เมือง จ.ขอนแก่น 40000</t>
  </si>
  <si>
    <t>0986097021</t>
  </si>
  <si>
    <t>KOO26092200290</t>
  </si>
  <si>
    <t>CK01967003024260922000837</t>
  </si>
  <si>
    <t>เขตบางซื่อ</t>
  </si>
  <si>
    <t>บางซื่อ</t>
  </si>
  <si>
    <t>บางซื่อ/ Bang Sue</t>
  </si>
  <si>
    <t>10800</t>
  </si>
  <si>
    <t>5/40 ซอย วงศ์สว่าง5 ถ.วงศ์สว่าง</t>
  </si>
  <si>
    <t>สิทธิศักดิ์ ติรพันธุ์ธรรม</t>
  </si>
  <si>
    <t>0635956941</t>
  </si>
  <si>
    <t>KOO26092200291</t>
  </si>
  <si>
    <t>CK01967003024260922000838</t>
  </si>
  <si>
    <t>อำเภอแก้งคร้อ</t>
  </si>
  <si>
    <t>ช่องสามหมอ</t>
  </si>
  <si>
    <t>แก้งคร้อ/ Kaeng Khro</t>
  </si>
  <si>
    <t>36150</t>
  </si>
  <si>
    <t>น.ส.เพ็ญศิริ เค็นดา 
252ม.9บ.แก้งอรุณ
ต.ช่องสามหมอ 
อ.แก้งคร้อ 
จ.ชัยภูมิ 36150 โทร0878667702</t>
  </si>
  <si>
    <t>น.ส.เพ็ญศิริ เค็นดา</t>
  </si>
  <si>
    <t>0878667702</t>
  </si>
  <si>
    <t>KOO26092200292</t>
  </si>
  <si>
    <t>2026-09-22 08:02:25</t>
  </si>
  <si>
    <t>CK01967003024260922000839</t>
  </si>
  <si>
    <t>ต.บ้านใหม่</t>
  </si>
  <si>
    <t>จ.นนทบุรี</t>
  </si>
  <si>
    <t>อ.ปากเกร็ด</t>
  </si>
  <si>
    <t>104/60 ห้อง 705 เพลิน เพลิน คอนโดมิเนียม ติวานนท์-ปากเกร็ด 6, ถนนติวานนท์ (ซ.พระแม่การุณย์ 19/4) ต.บ้านใหม่ อ.ปากเกร็ด จ.นนทบุรี 11120</t>
  </si>
  <si>
    <t>ณัฐดา เมฆเมธานนท์</t>
  </si>
  <si>
    <t>0840499251</t>
  </si>
  <si>
    <t>KOO26092200293</t>
  </si>
  <si>
    <t>CK01967003024260922000840</t>
  </si>
  <si>
    <t>ตำบลสำโรง</t>
  </si>
  <si>
    <t>อำเภอพระประแดง</t>
  </si>
  <si>
    <t>พระประแดง/ Phra Pradaeng</t>
  </si>
  <si>
    <t>10130</t>
  </si>
  <si>
    <t>59/1 หมู่ที่6 ซอยร่วมรังสรรค์ ซอย4 ถนนปู่เจ้าสมิงพราย ตำบลสำโรง อำเภอพระประแดง จังหวัดสมุทรปราการ 10130</t>
  </si>
  <si>
    <t>พีท</t>
  </si>
  <si>
    <t>0819505647</t>
  </si>
  <si>
    <t>KOO26092200294</t>
  </si>
  <si>
    <t>CK01967003024260922000841</t>
  </si>
  <si>
    <t>จังหวัดเลย</t>
  </si>
  <si>
    <t>อำเภอหนองหิน</t>
  </si>
  <si>
    <t>ปวนพุ</t>
  </si>
  <si>
    <t>เลย/ Loei</t>
  </si>
  <si>
    <t>หนองหิน/ Nong Hin</t>
  </si>
  <si>
    <t>42190</t>
  </si>
  <si>
    <t>29 ม.8 ต.ปวนพุ อ.หนองหิน จ.เลย42190
เบอร์โทร : 0643299702</t>
  </si>
  <si>
    <t>พลอยไพลิน เบ้าลี</t>
  </si>
  <si>
    <t>0643299702</t>
  </si>
  <si>
    <t>KOO26092200295</t>
  </si>
  <si>
    <t>2026-09-22 08:02:26</t>
  </si>
  <si>
    <t>CK01967003024260922000842</t>
  </si>
  <si>
    <t>แม่สาย</t>
  </si>
  <si>
    <t>แม่สาย/ Mae Sai</t>
  </si>
  <si>
    <t>57130</t>
  </si>
  <si>
    <t>600/137 หมู่ 8 ต.เวียงพางคำ อ.แม่สาย จ.เชียงราย</t>
  </si>
  <si>
    <t>MoMo แม่สายวิว</t>
  </si>
  <si>
    <t>0620400481</t>
  </si>
  <si>
    <t>KOO26092200296</t>
  </si>
  <si>
    <t>CK01967003024260922000843</t>
  </si>
  <si>
    <t>ธัญบุรี</t>
  </si>
  <si>
    <t>2/220 เสนาวิลล่า รังสิตคลอง 1 ซอยรังสิตนครนายก34/1 ตำบล ประชาธิปัตย์ อำเภอธัญบุรี จังหวัดปทุมธานี 12130</t>
  </si>
  <si>
    <t>Supatsorn V.</t>
  </si>
  <si>
    <t>0929536654</t>
  </si>
  <si>
    <t>KOO26092200297</t>
  </si>
  <si>
    <t>CK01967003024260922000844</t>
  </si>
  <si>
    <t>สงขลา</t>
  </si>
  <si>
    <t>สะเดา</t>
  </si>
  <si>
    <t>90120</t>
  </si>
  <si>
    <t>บ้านเลขที่2 ซ.เวียงสระ ต.สะเดา อ.สะเดา จ.สงขลา 90120</t>
  </si>
  <si>
    <t>จิราพร แซ่เอียม</t>
  </si>
  <si>
    <t>0936088979</t>
  </si>
  <si>
    <t>KOO26092200298</t>
  </si>
  <si>
    <t>2026-09-22 08:02:27</t>
  </si>
  <si>
    <t>CK01967003024260922000845</t>
  </si>
  <si>
    <t>198/96 หมู่บ้านวิรัณยา วงแหวน - อ่อนนุช แขวงดอกไม้ เขตประเวศ 
กทม 10250</t>
  </si>
  <si>
    <t>กล้วย</t>
  </si>
  <si>
    <t>0997829235</t>
  </si>
  <si>
    <t>KOO26092200299</t>
  </si>
  <si>
    <t>CK01967003024260922000846</t>
  </si>
  <si>
    <t>เพชรบูรณ์</t>
  </si>
  <si>
    <t>วิเชียรบุรี</t>
  </si>
  <si>
    <t>วิเชียรบุรี/ Wichian Buri</t>
  </si>
  <si>
    <t>67130</t>
  </si>
  <si>
    <t>152 ม.9 ต.บ่อรัง อ.วิเชียรบุรี จ.เพชรบูรณ์ 67130</t>
  </si>
  <si>
    <t>ปรายฟ้า</t>
  </si>
  <si>
    <t>0924024693</t>
  </si>
  <si>
    <t>KOO26092200300</t>
  </si>
  <si>
    <t>2026-09-22 08:02:28</t>
  </si>
  <si>
    <t>CK01967003024260922000847</t>
  </si>
  <si>
    <t>หมู่บ้านโฮเมล์โล่ อยู่สุข(Homelo) 555/19 
หมู่ที่28</t>
  </si>
  <si>
    <t>เลโก้</t>
  </si>
  <si>
    <t>0639939974</t>
  </si>
  <si>
    <t>KOO26092200301</t>
  </si>
  <si>
    <t>CK01967003024260922000848</t>
  </si>
  <si>
    <t>วังน้อย</t>
  </si>
  <si>
    <t>วังน้อย/ Wang Noi</t>
  </si>
  <si>
    <t>13170</t>
  </si>
  <si>
    <t>240/169 ซอย อมรทรัพย์  ต.ลำไทร 
อ.วังน้อย จ.อยุธยา 13170</t>
  </si>
  <si>
    <t>0932647766</t>
  </si>
  <si>
    <t>KOO26092200302</t>
  </si>
  <si>
    <t>CK01967003024260922000849</t>
  </si>
  <si>
    <t>อำเภอบ้านฉาง</t>
  </si>
  <si>
    <t>บ้านฉาง</t>
  </si>
  <si>
    <t>บ้านฉาง/ Ban Chang</t>
  </si>
  <si>
    <t>21130</t>
  </si>
  <si>
    <t>บ้านเลขที่ 55/90
โครงการ Wanmai cozy home หมู่ 2 ซอย ประชุมมิตร 13</t>
  </si>
  <si>
    <t>นิศารัตน์</t>
  </si>
  <si>
    <t>0610789752</t>
  </si>
  <si>
    <t>KOO26092200303</t>
  </si>
  <si>
    <t>2026-09-22 08:02:29</t>
  </si>
  <si>
    <t>CK01967003024260922000850</t>
  </si>
  <si>
    <t>ห้างฉัตร</t>
  </si>
  <si>
    <t>ห้างฉัตร/ Hang Chat</t>
  </si>
  <si>
    <t>52190</t>
  </si>
  <si>
    <t>199 ม.8 ต.เวียงตาล อ.ห้างฉัตร จ.ลำปาง 52190</t>
  </si>
  <si>
    <t>บิวตี้</t>
  </si>
  <si>
    <t>0856948731</t>
  </si>
  <si>
    <t>KOO26092200304</t>
  </si>
  <si>
    <t>CK01967003024260922000851</t>
  </si>
  <si>
    <t>พลัมคอนโด รังสิต อไลฟ์ 2, เลขที่ 95/726, ชั้น 7, ตึก C, หมู่ที่ 4, ตำบลคลองหนึ่ง, อำเภอคลองหลวง ตำบลคลองหนึ่ง อำเภอคลองหลวง จังหวัดปทุมธานี 12120</t>
  </si>
  <si>
    <t>พิชญา ดิสกริม (ปอย)</t>
  </si>
  <si>
    <t>0943578777</t>
  </si>
  <si>
    <t>KOO26092200305</t>
  </si>
  <si>
    <t>2026-09-22 08:02:30</t>
  </si>
  <si>
    <t>CK01967003024260922000852</t>
  </si>
  <si>
    <t>จังหวัดกระบี่</t>
  </si>
  <si>
    <t>อำเภอลำทับ</t>
  </si>
  <si>
    <t>ลำทับ</t>
  </si>
  <si>
    <t>ลำทับ/ Lam Thap</t>
  </si>
  <si>
    <t>81190</t>
  </si>
  <si>
    <t>101 ม.10</t>
  </si>
  <si>
    <t>คุณกอล์ฟ</t>
  </si>
  <si>
    <t>0993050090</t>
  </si>
  <si>
    <t>KOO26092200306</t>
  </si>
  <si>
    <t>CK01967003024260922000853</t>
  </si>
  <si>
    <t>จังหวัดสุรินทร์</t>
  </si>
  <si>
    <t>อำเภอศีขรภูมิ</t>
  </si>
  <si>
    <t>ตรมไพร</t>
  </si>
  <si>
    <t>ศีขรภูมิ/ Sikhoraphum</t>
  </si>
  <si>
    <t>32110</t>
  </si>
  <si>
    <t>รร.บึงวิทยาคาร ม.3 ต.ตรมไพร อ.ศีขรภูมิ จ.สุรินทร์ 32110</t>
  </si>
  <si>
    <t>ภัทรสุดา ธีรชาญวิทย์</t>
  </si>
  <si>
    <t>0926962596</t>
  </si>
  <si>
    <t>KOO26092200307</t>
  </si>
  <si>
    <t>CK01967003024260922000854</t>
  </si>
  <si>
    <t>พระพรหม</t>
  </si>
  <si>
    <t>พระพรหม/ Phra Phrom</t>
  </si>
  <si>
    <t>84 ม.4 ต.ท้ายสำเภา อ.พระพรหม จ.นครศรีธรรมราช 80000</t>
  </si>
  <si>
    <t>K.ณัฐณิชา ม่วงพานิช</t>
  </si>
  <si>
    <t>0842292491</t>
  </si>
  <si>
    <t>KOO26092200308</t>
  </si>
  <si>
    <t>2026-09-22 08:02:31</t>
  </si>
  <si>
    <t>CK01967003024260922000855</t>
  </si>
  <si>
    <t>โครงการเสนาวิลล่ารังสิตคลอง 1 ซอยรังสิต-นครนายก 34/1 ตึกพานิชเลขที่ 2/178</t>
  </si>
  <si>
    <t>Tanakarn Damrongsin</t>
  </si>
  <si>
    <t>0962392449</t>
  </si>
  <si>
    <t>KOO26092200309</t>
  </si>
  <si>
    <t>CK01967003024260922000856</t>
  </si>
  <si>
    <t>4/11 หมู่ 1 ซ. กันตนา ถนน กาญจนาภิเษก ตำบล บางใหญ่ อำเภอ บางใหญ่จ.นนทบุรี 11140</t>
  </si>
  <si>
    <t>วิไลวรรณ แก้วขวัญ</t>
  </si>
  <si>
    <t>0948576309</t>
  </si>
  <si>
    <t>KOO26092200310</t>
  </si>
  <si>
    <t>2026-09-22 08:02:32</t>
  </si>
  <si>
    <t>CK01967003024260922000857</t>
  </si>
  <si>
    <t>ออเงิน</t>
  </si>
  <si>
    <t>55/137 ซอย9 โครงการ centro รามอินทรา-จตุโชติ2  ถนน01 กาญจนาภิเษก</t>
  </si>
  <si>
    <t>นัทธมน ฮ่า</t>
  </si>
  <si>
    <t>0942395694</t>
  </si>
  <si>
    <t>KOO26092200311</t>
  </si>
  <si>
    <t>CK01967003024260922000858</t>
  </si>
  <si>
    <t>KOO26092200312</t>
  </si>
  <si>
    <t>CK01967003024260922000859</t>
  </si>
  <si>
    <t>บางกรวย</t>
  </si>
  <si>
    <t>บางกรวย/ Bang Kruai</t>
  </si>
  <si>
    <t>11130</t>
  </si>
  <si>
    <t>89/18 หมู่ 3 หมู่บ้าน บางกอก บูเลอวาร์ด(2) ซอย บางกรวย-จงถนอม ถ. ราชพฤกษ์  ตำบล มหาสวัสดิ์ อำเภอ บางกรวย จังหวัด นนทบุรี 11130</t>
  </si>
  <si>
    <t>K.เมล</t>
  </si>
  <si>
    <t>0953287192</t>
  </si>
  <si>
    <t>KOO26092200313</t>
  </si>
  <si>
    <t>2026-09-22 08:02:33</t>
  </si>
  <si>
    <t>CK01967003024260922000860</t>
  </si>
  <si>
    <t>จังหวัดตรัง</t>
  </si>
  <si>
    <t>อำเภอย่านตาขาว</t>
  </si>
  <si>
    <t>ย่านตาขาว</t>
  </si>
  <si>
    <t>ตรัง/ Trang</t>
  </si>
  <si>
    <t>ย่านตาขาว/ Yan Ta Khao</t>
  </si>
  <si>
    <t>92140</t>
  </si>
  <si>
    <t>3 ถ.ตรัง-ปะเหลียน</t>
  </si>
  <si>
    <t>คุณ สุธา คาลเคน</t>
  </si>
  <si>
    <t>0892928821</t>
  </si>
  <si>
    <t>KOO26092200314</t>
  </si>
  <si>
    <t>CK01967003024260922000861</t>
  </si>
  <si>
    <t>อำเภอลำลูกกา</t>
  </si>
  <si>
    <t>คูคต</t>
  </si>
  <si>
    <t>Nue Core Khu Khot อาคาร E เลขที่89/823 หมู่ที่18 ถ.ลำลูกกา</t>
  </si>
  <si>
    <t>ภูธเนศ ศรีเมือง</t>
  </si>
  <si>
    <t>0813549294</t>
  </si>
  <si>
    <t>KOO26092200315</t>
  </si>
  <si>
    <t>CK01967003024260922000862</t>
  </si>
  <si>
    <t>คอนโด ดิโอนิกซ์ คอร์ (THE ONIX COURT) 406 ซอยสุขุมวิท66/1 แขวงบางนาเหนือ เขตบางนา กรุงเทพ 10260</t>
  </si>
  <si>
    <t>K.นุ่น</t>
  </si>
  <si>
    <t>0948715771</t>
  </si>
  <si>
    <t>KOO26092200316</t>
  </si>
  <si>
    <t>2026-09-22 08:02:34</t>
  </si>
  <si>
    <t>CK01967003024260922000863</t>
  </si>
  <si>
    <t>หนองหาน</t>
  </si>
  <si>
    <t>หนองหาน/ Nong Han</t>
  </si>
  <si>
    <t>41130</t>
  </si>
  <si>
    <t>148 หมู่7 บ้านหนองตะใกล้ ต.สร้อยพร้าว
อ.หนองหาน จ.อุดรธานี 41130</t>
  </si>
  <si>
    <t>กฤษฎาพันธ์ บุญรัตน์</t>
  </si>
  <si>
    <t>0611265663</t>
  </si>
  <si>
    <t>KOO26092200317</t>
  </si>
  <si>
    <t>CK01967003024260922000864</t>
  </si>
  <si>
    <t>จ.ปัตตานี</t>
  </si>
  <si>
    <t>ปัตตานี/ Pattani</t>
  </si>
  <si>
    <t>เมืองปัตตานี/ Mueang Pattani</t>
  </si>
  <si>
    <t>94000</t>
  </si>
  <si>
    <t>บ้านเลขที่ 73 ถ.รร.เทศบาล6 ต.อาเนาะรู อ.เมือง จ.ปัตตานี 94000</t>
  </si>
  <si>
    <t>k.orawi (ออย)</t>
  </si>
  <si>
    <t>0629825654</t>
  </si>
  <si>
    <t>KOO26092200318</t>
  </si>
  <si>
    <t>2026-09-22 08:02:35</t>
  </si>
  <si>
    <t>CK01967003024260922000865</t>
  </si>
  <si>
    <t>ศรีราชา</t>
  </si>
  <si>
    <t>456/168 หมู่10
ตำบลทุ่งสุขลา
อำเภอศรีราชา
จังหวัดชลบุรี 20230</t>
  </si>
  <si>
    <t>K.นาซ่า</t>
  </si>
  <si>
    <t>KOO26092200319</t>
  </si>
  <si>
    <t>CK01967003024260922000866</t>
  </si>
  <si>
    <t>เขตบางขุนเทียน</t>
  </si>
  <si>
    <t>แสมดำ</t>
  </si>
  <si>
    <t>บางขุนเทียน/ Bang Khun Thian</t>
  </si>
  <si>
    <t>คอนโด ยูนิโอ พระราม 2
15/311 อาคาร บี 
ถนน ท่าข้าม แขวงแสมดำ 
เขตบางขุนเทียน กรุงเทพฯ</t>
  </si>
  <si>
    <t>สุวนันท์ ชนะพันธ์</t>
  </si>
  <si>
    <t>0900425519</t>
  </si>
  <si>
    <t>KOO26092200320</t>
  </si>
  <si>
    <t>CK01967003024260922000867</t>
  </si>
  <si>
    <t>กทม.</t>
  </si>
  <si>
    <t>บางนา</t>
  </si>
  <si>
    <t>🏘บริษัท สบาย เอ็กซ์เพรส จำกัด
เลขที่ 14 ซ.วชิรธรรมสาธิต14
ถ.สุขุมวิท 101/1 แขวงบางนาเหนือ
เขตบางนา กทม. 10260</t>
  </si>
  <si>
    <t>ATCHARA SONGKROH  USA</t>
  </si>
  <si>
    <t>0649871414</t>
  </si>
  <si>
    <t>KOO26092200321</t>
  </si>
  <si>
    <t>2026-09-22 08:02:36</t>
  </si>
  <si>
    <t>CK01967003024260922000868</t>
  </si>
  <si>
    <t>วังทองหลาง</t>
  </si>
  <si>
    <t>วังทองหลาง/ Wang Thonglang</t>
  </si>
  <si>
    <t>ที่อยู่ : 387 ซ.ลาดพร้าว 112 แขวงพลับพลา เขตวังทองหลาง จ.กรุงเทพ 10310</t>
  </si>
  <si>
    <t>คุณโซเนีย
ชื่อ : โซเนีย คาลเคน</t>
  </si>
  <si>
    <t>0802406365</t>
  </si>
  <si>
    <t>KOO26092200322</t>
  </si>
  <si>
    <t>CK01967003024260922000869</t>
  </si>
  <si>
    <t>จังหวัดยโสธร</t>
  </si>
  <si>
    <t>อำเภอเมืองยโสธร</t>
  </si>
  <si>
    <t>สำราญ</t>
  </si>
  <si>
    <t>ยโสธร/ Yasothon</t>
  </si>
  <si>
    <t>เมืองยโสธร/ Mueang Yasothon</t>
  </si>
  <si>
    <t>35000</t>
  </si>
  <si>
    <t>140 ม. 11 (ร้านยาง) ต.สำราญ อ.เมือง จ.ยโสธร 35000</t>
  </si>
  <si>
    <t>ศิริวรรณ เจริญสุข</t>
  </si>
  <si>
    <t>0812760280</t>
  </si>
  <si>
    <t>KOO26092200323</t>
  </si>
  <si>
    <t>2026-09-22 08:02:37</t>
  </si>
  <si>
    <t>CK01967003024260922000870</t>
  </si>
  <si>
    <t>นครสวรรค์</t>
  </si>
  <si>
    <t>ชุมตาบง</t>
  </si>
  <si>
    <t>นครสวรรค์/ Nakhon Sawan</t>
  </si>
  <si>
    <t>ชุมตาบง/ Chum Ta Bong</t>
  </si>
  <si>
    <t>60150</t>
  </si>
  <si>
    <t>115 หมู่ 11 อำเภอชุมตาบง 
ตำบลปางสวรรค์
 จังหวัดนครสวรรค์ 
60150</t>
  </si>
  <si>
    <t>คุณ ธันยพร สมบัติ</t>
  </si>
  <si>
    <t>0961635124</t>
  </si>
  <si>
    <t>KOO26092200324</t>
  </si>
  <si>
    <t>CK01967003024260922000871</t>
  </si>
  <si>
    <t>บ้านเลขที่ 118/84
โครงการปรัชญาบิซโฮม
ถนนอ่อนนุช-ลาดกระบัง
แขวง/เขต ลาดกระบัง กทม.10520</t>
  </si>
  <si>
    <t>Cherbeer</t>
  </si>
  <si>
    <t>0843565544</t>
  </si>
  <si>
    <t>KOO26092200325</t>
  </si>
  <si>
    <t>CK01967003024260922000872</t>
  </si>
  <si>
    <t>ประจวบคีรีขันธ์</t>
  </si>
  <si>
    <t>หัวหิน</t>
  </si>
  <si>
    <t>ประจวบคีรีขันธ์/ Prachuap Khiri Khan</t>
  </si>
  <si>
    <t>หัวหิน/ Hua Hin</t>
  </si>
  <si>
    <t>77110</t>
  </si>
  <si>
    <t>บ้านเลขที่ 41/42 หมู่บ้าน ทิพวรรณ3 ซ.สมอโพรง ต.หัวหิน อ.หัวหิน จ.ประจวบคีรีขันธ์ 77110</t>
  </si>
  <si>
    <t>พัทธนันท์</t>
  </si>
  <si>
    <t>0654935366</t>
  </si>
  <si>
    <t>KOO26092200326</t>
  </si>
  <si>
    <t>2026-09-22 08:02:38</t>
  </si>
  <si>
    <t>CK01967003024260922000873</t>
  </si>
  <si>
    <t>อำเภอบางบ่อ</t>
  </si>
  <si>
    <t>บางเพรียง</t>
  </si>
  <si>
    <t>รสิกา ศาลางาม
หมู่บ้านพฤกษา เฟด3 ซอย3
บ้านเลขที่298/412</t>
  </si>
  <si>
    <t>รสิกา ศาลางาม</t>
  </si>
  <si>
    <t>0971977295</t>
  </si>
  <si>
    <t>KOO26092200327</t>
  </si>
  <si>
    <t>CK01967003024260922000874</t>
  </si>
  <si>
    <t>ทรายกองดิน</t>
  </si>
  <si>
    <t>โครงการเดอะพราว ทาวน์โฮม 249/130  (อยู่กึ่งกลางซอย 13 และ 13/1 ซอยอยู่ตรงข้ามยูเทริน )
ถ.นิมิตใหม่ แขวงทรายกองดิน เขตคลองสามวา
กทม 10510</t>
  </si>
  <si>
    <t>ณัฐวดี ปรีชาชน</t>
  </si>
  <si>
    <t>0966928580</t>
  </si>
  <si>
    <t>KOO26092200328</t>
  </si>
  <si>
    <t>2026-09-22 08:02:39</t>
  </si>
  <si>
    <t>CK01967003024260922000875</t>
  </si>
  <si>
    <t>จังหวัดปัตตานี</t>
  </si>
  <si>
    <t>อำเภอมายอ</t>
  </si>
  <si>
    <t>ลุโบะยิไร</t>
  </si>
  <si>
    <t>มายอ/ Mayo</t>
  </si>
  <si>
    <t>94140</t>
  </si>
  <si>
    <t>14/9 ม.1</t>
  </si>
  <si>
    <t>ดานีณ</t>
  </si>
  <si>
    <t>0611963501</t>
  </si>
  <si>
    <t>KOO26092200329</t>
  </si>
  <si>
    <t>CK01967003024260922000876</t>
  </si>
  <si>
    <t>เขตวังทองหลาง</t>
  </si>
  <si>
    <t>พลับพลา</t>
  </si>
  <si>
    <t>387 ซอยลาดพร้าว 112</t>
  </si>
  <si>
    <t>อะมามี่ คาลเคน (มี่)</t>
  </si>
  <si>
    <t>0838621657</t>
  </si>
  <si>
    <t>KOO26092200330</t>
  </si>
  <si>
    <t>CK01967003024260922000877</t>
  </si>
  <si>
    <t>เทพารักษ์</t>
  </si>
  <si>
    <t>เมืองสมุทรปราการ</t>
  </si>
  <si>
    <t>ที่อยู่ : คอนโดลุมพินี มิกซ์ เทพารักษ์ ห้อง 84/83 ตึกB1  ถ. เทพารักษ์ ต.เทพารักษ์ อ.เมืองสมุทรปราการ จ.สมุทรปราการ 10270</t>
  </si>
  <si>
    <t>ชื่อ : Candy Candy</t>
  </si>
  <si>
    <t>0610244134</t>
  </si>
  <si>
    <t>KOO26092200331</t>
  </si>
  <si>
    <t>2026-09-22 08:02:40</t>
  </si>
  <si>
    <t>CK01967003024260922000878</t>
  </si>
  <si>
    <t>สตูล</t>
  </si>
  <si>
    <t>ทุ่งหว้า</t>
  </si>
  <si>
    <t>สตูล/ Satun</t>
  </si>
  <si>
    <t>ทุ่งหว้า/ Thung Wa</t>
  </si>
  <si>
    <t>91120</t>
  </si>
  <si>
    <t>9/3 ม.9 ต.ทุ่งหว้า อ.ทุ่งหว้า จ.สตูล</t>
  </si>
  <si>
    <t>ทัชนา เมืองสง</t>
  </si>
  <si>
    <t>0630723450</t>
  </si>
  <si>
    <t>KOO26092200332</t>
  </si>
  <si>
    <t>CK01967003024260922000879</t>
  </si>
  <si>
    <t>เพชรบุรี</t>
  </si>
  <si>
    <t>โรงเข้</t>
  </si>
  <si>
    <t>บ้านลาด</t>
  </si>
  <si>
    <t>เพชรบุรี/ Phetchaburi</t>
  </si>
  <si>
    <t>บ้านลาด/ Ban Lat</t>
  </si>
  <si>
    <t>76150</t>
  </si>
  <si>
    <t>ที่อยู่ : 30 หมู่ 1 หนองกาทอง ต.โรงเข้ อำเภอบ้านลาด จังหวัดเพชรบุรี 76150</t>
  </si>
  <si>
    <t>ชื่อ : อิสราภรณ์</t>
  </si>
  <si>
    <t>0912699838</t>
  </si>
  <si>
    <t>KOO26092200333</t>
  </si>
  <si>
    <t>2026-09-22 08:02:41</t>
  </si>
  <si>
    <t>CK01967003024260922000880</t>
  </si>
  <si>
    <t>สวนหลวง/ Suan Luang</t>
  </si>
  <si>
    <t>163/1 ซ.อ่อนนุช49 ถ.อ่อนนุช เขตสวนหลวง แขวง สวนหลวง กทม.10250</t>
  </si>
  <si>
    <t>ฝ้าย</t>
  </si>
  <si>
    <t>0961407134</t>
  </si>
  <si>
    <t>KOO26092200334</t>
  </si>
  <si>
    <t>CK01967003024260922000881</t>
  </si>
  <si>
    <t>ราชเทวี</t>
  </si>
  <si>
    <t>มักกะสัน</t>
  </si>
  <si>
    <t>ราชเทวี/ Ratchathewi</t>
  </si>
  <si>
    <t>อพาร์ตเมนต์  239 เออเบิร์นไนน์  ห้อง 402  ซ.ไม้ดัด  ถ.จตุรทิศ</t>
  </si>
  <si>
    <t>โฟกัส</t>
  </si>
  <si>
    <t>0946988205</t>
  </si>
  <si>
    <t>KOO26092200335</t>
  </si>
  <si>
    <t>CK01967003024260922000882</t>
  </si>
  <si>
    <t>เมืองนครสวรรค์</t>
  </si>
  <si>
    <t>นครสวรรค์ตก</t>
  </si>
  <si>
    <t>เมืองนครสวรรค์/ Mueang Nakhon Sawan</t>
  </si>
  <si>
    <t>60000</t>
  </si>
  <si>
    <t>887/5 ม.9</t>
  </si>
  <si>
    <t>มิ้ม</t>
  </si>
  <si>
    <t>0987414441</t>
  </si>
  <si>
    <t>KOO26092200336</t>
  </si>
  <si>
    <t>2026-09-22 08:02:42</t>
  </si>
  <si>
    <t>CK01967003024260922000883</t>
  </si>
  <si>
    <t>จังหวัดมหาสารคาม</t>
  </si>
  <si>
    <t>อำเภอกันทรวิชัย</t>
  </si>
  <si>
    <t>ท่าขอนยาง</t>
  </si>
  <si>
    <t>มหาสารคาม/ Maha Sarakham</t>
  </si>
  <si>
    <t>กันทรวิชัย/ Kantharawichai</t>
  </si>
  <si>
    <t>44150</t>
  </si>
  <si>
    <t>328 ม.3 ขวัญจิราอพาร์ทเมนต์</t>
  </si>
  <si>
    <t>แพรวา</t>
  </si>
  <si>
    <t>0927948903</t>
  </si>
  <si>
    <t>KOO26092200337</t>
  </si>
  <si>
    <t>CK01967003024260922000884</t>
  </si>
  <si>
    <t>หมู่บ้านแกรนด์ล้านนา เมอริเดียน เลขที่ 119/94 หมู่ 12</t>
  </si>
  <si>
    <t>คุณหนึ่ง</t>
  </si>
  <si>
    <t>0842879145</t>
  </si>
  <si>
    <t>17</t>
  </si>
  <si>
    <t>1278.2</t>
  </si>
  <si>
    <t>5X CERAMIDE BARRIER REPAIR SERUM</t>
  </si>
  <si>
    <t>SKINTIFIC-13</t>
  </si>
  <si>
    <t>7554411568916</t>
  </si>
  <si>
    <t>S-13</t>
  </si>
  <si>
    <t>SKINTIFIC MATTE FIT SERUM SUNSCREEN，SPF50+ PA++++</t>
  </si>
  <si>
    <t>SKINTIFIC-227</t>
  </si>
  <si>
    <t>810114871874</t>
  </si>
  <si>
    <t>S-227</t>
  </si>
  <si>
    <t>SKINTIFIC PDRN Bright &amp; Smooth Serum</t>
  </si>
  <si>
    <t>SKINTIFIC-347</t>
  </si>
  <si>
    <t>4897147691330</t>
  </si>
  <si>
    <t>美白奶皮面膜</t>
  </si>
  <si>
    <t>SKINTIFIC-458</t>
  </si>
  <si>
    <t>4897147694034</t>
  </si>
  <si>
    <t>KOO26092200338</t>
  </si>
  <si>
    <t>2026-09-22 08:02:43</t>
  </si>
  <si>
    <t>CK01967003024260922000885</t>
  </si>
  <si>
    <t>บางเตย</t>
  </si>
  <si>
    <t>108/136 หมู่บ้านพฤกษาวิล56</t>
  </si>
  <si>
    <t>เพ็ญนภา เทียนรุ่งเรือง</t>
  </si>
  <si>
    <t>0831537462</t>
  </si>
  <si>
    <t>KOO26092200339</t>
  </si>
  <si>
    <t>2026-09-22 08:02:44</t>
  </si>
  <si>
    <t>CK01967003024260922000886</t>
  </si>
  <si>
    <t>บึงกาฬ</t>
  </si>
  <si>
    <t>ศรีวิไล</t>
  </si>
  <si>
    <t>ชุมภูพร</t>
  </si>
  <si>
    <t>ศรีวิไล/ Sri Wilai</t>
  </si>
  <si>
    <t>38210</t>
  </si>
  <si>
    <t>บ้านเลขที่115/1 หมู่10 บ้านห้วยลึก</t>
  </si>
  <si>
    <t>ศศิกานต์ สุดรัก</t>
  </si>
  <si>
    <t>0617944233</t>
  </si>
  <si>
    <t>KOO26092200340</t>
  </si>
  <si>
    <t>CK01967003024260922000887</t>
  </si>
  <si>
    <t>ขอนแก่น</t>
  </si>
  <si>
    <t>เมืองขอนแก่น</t>
  </si>
  <si>
    <t>วนาศิริเรสสิเดนซ์, 16/40 หมู่ที่14 ซอยสุขสวัสดิ์ ถนนมิตรภาพ</t>
  </si>
  <si>
    <t>โฟร์ค</t>
  </si>
  <si>
    <t>0629145814</t>
  </si>
  <si>
    <t>KOO26092200341</t>
  </si>
  <si>
    <t>2026-09-22 08:02:45</t>
  </si>
  <si>
    <t>CK01967003024260922000888</t>
  </si>
  <si>
    <t>ร่อนพิบูลย์</t>
  </si>
  <si>
    <t>ร่อนพิบูลย์/ Ron Phibun</t>
  </si>
  <si>
    <t>80350</t>
  </si>
  <si>
    <t>บ้านเลขที่ 20 หมู่5</t>
  </si>
  <si>
    <t>สุนิสา ชูผล</t>
  </si>
  <si>
    <t>0994281323</t>
  </si>
  <si>
    <t>KOO26092200342</t>
  </si>
  <si>
    <t>CK01967003024260922000889</t>
  </si>
  <si>
    <t>จตุจักร</t>
  </si>
  <si>
    <t>42/110 ถนนกำแพงเพชร2</t>
  </si>
  <si>
    <t>น้องเป้</t>
  </si>
  <si>
    <t>0969091200</t>
  </si>
  <si>
    <t>KOO26092200343</t>
  </si>
  <si>
    <t>2026-09-22 08:02:46</t>
  </si>
  <si>
    <t>CK01967003024260922000890</t>
  </si>
  <si>
    <t>จังหวัดมุกดาหาร</t>
  </si>
  <si>
    <t>อำเภอคำชะอี</t>
  </si>
  <si>
    <t>คำชะอี</t>
  </si>
  <si>
    <t>มุกดาหาร/ Mukdahan</t>
  </si>
  <si>
    <t>คำชะอี/ Khamcha-I</t>
  </si>
  <si>
    <t>49110</t>
  </si>
  <si>
    <t>40 ม.6</t>
  </si>
  <si>
    <t>เวียงพิง ดวงมณี</t>
  </si>
  <si>
    <t>0879885758</t>
  </si>
  <si>
    <t>KOO26092200344</t>
  </si>
  <si>
    <t>CK01967003024260922000891</t>
  </si>
  <si>
    <t>หนองขอนกว้าง</t>
  </si>
  <si>
    <t>41000</t>
  </si>
  <si>
    <t>หมู่บ้านเอกมันตรา 998/72  ต. หนองขอนกว้าง อ.เมือง จ.อุดรธานี 41000</t>
  </si>
  <si>
    <t>บุษราคัม แน่นสุวรรณ์</t>
  </si>
  <si>
    <t>0951792976</t>
  </si>
  <si>
    <t>KOO26092200345</t>
  </si>
  <si>
    <t>2026-09-22 08:02:47</t>
  </si>
  <si>
    <t>CK01967003024260922000892</t>
  </si>
  <si>
    <t>อำเภอแกลง</t>
  </si>
  <si>
    <t>คลองปูน</t>
  </si>
  <si>
    <t>แกลง/ Klaeng</t>
  </si>
  <si>
    <t>21170</t>
  </si>
  <si>
    <t>บ้านเลขที่9/2  ม.9</t>
  </si>
  <si>
    <t>ศุภาพิชญ์ ย่องใย</t>
  </si>
  <si>
    <t>0805533869</t>
  </si>
  <si>
    <t>KOO26092200346</t>
  </si>
  <si>
    <t>2026-09-22 08:02:48</t>
  </si>
  <si>
    <t>CK01967003024260922000893</t>
  </si>
  <si>
    <t>จังหวัดพิษณุโลก</t>
  </si>
  <si>
    <t>อำเภอเมืองพิษณุโลก</t>
  </si>
  <si>
    <t>พิษณุโลก/ Phitsanulok</t>
  </si>
  <si>
    <t>เมืองพิษณุโลก/ Mueang Phitsanulok</t>
  </si>
  <si>
    <t>65000</t>
  </si>
  <si>
    <t>อัจฉริยา อพาร์ทเมนท์  ห้องB41 เลขที่  19/1 ถนน สีหราชเดโชชัย(ฝากไว้ที่แม่บ้านเลยค่ะ)</t>
  </si>
  <si>
    <t>คิดตี้ป้ายยา</t>
  </si>
  <si>
    <t>0926644651</t>
  </si>
  <si>
    <t>KOO26092200347</t>
  </si>
  <si>
    <t>CK01967003024260922000894</t>
  </si>
  <si>
    <t>สระแก้ว</t>
  </si>
  <si>
    <t>เมืองกำแพงเพชร/ Mueang Kamphaeng Phet</t>
  </si>
  <si>
    <t>62000</t>
  </si>
  <si>
    <t>144/43 หมู่6</t>
  </si>
  <si>
    <t>กันต์พจน์ สุริวงศ์</t>
  </si>
  <si>
    <t>0805616245</t>
  </si>
  <si>
    <t>KOO26092200348</t>
  </si>
  <si>
    <t>CK01967003024260922000895</t>
  </si>
  <si>
    <t>เวียงป่าเป้า</t>
  </si>
  <si>
    <t>เวียงกาหลง</t>
  </si>
  <si>
    <t>เวียงป่าเป้า/ Wiang Pa Pao</t>
  </si>
  <si>
    <t>57260</t>
  </si>
  <si>
    <t>254 ม.1</t>
  </si>
  <si>
    <t>หมูยอ</t>
  </si>
  <si>
    <t>0959167165</t>
  </si>
  <si>
    <t>KOO26092200349</t>
  </si>
  <si>
    <t>2026-09-22 08:02:49</t>
  </si>
  <si>
    <t>CK01967003024260922000896</t>
  </si>
  <si>
    <t>จังหวัดน่าน</t>
  </si>
  <si>
    <t>อำเภอสันติสุข</t>
  </si>
  <si>
    <t>ดู่พงษ์</t>
  </si>
  <si>
    <t>น่าน/ Nan</t>
  </si>
  <si>
    <t>สันติสุข/ Santi Suk</t>
  </si>
  <si>
    <t>55210</t>
  </si>
  <si>
    <t>171 ม.5</t>
  </si>
  <si>
    <t>หนูเล็ก</t>
  </si>
  <si>
    <t>0956959094</t>
  </si>
  <si>
    <t>KOO26092200350</t>
  </si>
  <si>
    <t>CK01967003024260922000897</t>
  </si>
  <si>
    <t>เขตดินแดง</t>
  </si>
  <si>
    <t>รัชดาภิเษก</t>
  </si>
  <si>
    <t>ดินแดง/ Din Daeng</t>
  </si>
  <si>
    <t>เกียรติพงษ์ แมนชั่น 46 ซอย อินทามระ 33</t>
  </si>
  <si>
    <t>รินริน</t>
  </si>
  <si>
    <t>0937434403</t>
  </si>
  <si>
    <t>KOO26092200351</t>
  </si>
  <si>
    <t>2026-09-22 08:02:50</t>
  </si>
  <si>
    <t>CK01967003024260922000898</t>
  </si>
  <si>
    <t>อำเภอสะบ้าย้อย</t>
  </si>
  <si>
    <t>เขาแดง</t>
  </si>
  <si>
    <t>สะบ้าย้อย/ Saba Yoi</t>
  </si>
  <si>
    <t>90210</t>
  </si>
  <si>
    <t>9/4 ม.6</t>
  </si>
  <si>
    <t>เจน</t>
  </si>
  <si>
    <t>0849689607</t>
  </si>
  <si>
    <t>KOO26092200352</t>
  </si>
  <si>
    <t>CK01967003024260922000899</t>
  </si>
  <si>
    <t>อำเภอพนัสนิคม</t>
  </si>
  <si>
    <t>กุฎโง้ง</t>
  </si>
  <si>
    <t>พนัสนิคม/ Phanat Nikhom</t>
  </si>
  <si>
    <t>20140</t>
  </si>
  <si>
    <t>โรงพยาบาลพนัสนิคม ม.6 ถนนศุขประยูร</t>
  </si>
  <si>
    <t>นางสาวกรรณิกา บุญระมี</t>
  </si>
  <si>
    <t>0829396248</t>
  </si>
  <si>
    <t>KOO26092200353</t>
  </si>
  <si>
    <t>CK01967003024260922000900</t>
  </si>
  <si>
    <t>อำเภอชัยบาดาล</t>
  </si>
  <si>
    <t>ท่าดินดำ</t>
  </si>
  <si>
    <t>ชัยบาดาล/ Chai Badan</t>
  </si>
  <si>
    <t>15130</t>
  </si>
  <si>
    <t>58 หมู่1 (ลงบ้านร้านค้ารังสรรค์น้ำแข็ง)</t>
  </si>
  <si>
    <t>มีน</t>
  </si>
  <si>
    <t>0655602051</t>
  </si>
  <si>
    <t>KOO26092200354</t>
  </si>
  <si>
    <t>2026-09-22 08:02:51</t>
  </si>
  <si>
    <t>CK01967003024260922000901</t>
  </si>
  <si>
    <t>อำเภอสารภี</t>
  </si>
  <si>
    <t>ยางเนิ้ง</t>
  </si>
  <si>
    <t>สารภี/ Saraphi</t>
  </si>
  <si>
    <t>50140</t>
  </si>
  <si>
    <t>119/12 ออฟฟิศตั้งสุดหล่อ หมู่ที่5</t>
  </si>
  <si>
    <t>กั๊ม</t>
  </si>
  <si>
    <t>0987490864</t>
  </si>
  <si>
    <t>KOO26092200355</t>
  </si>
  <si>
    <t>CK01967003024260922000902</t>
  </si>
  <si>
    <t>เมืองสงขลา</t>
  </si>
  <si>
    <t>ชื่อเล่น : พรีม
เบอร์โทร : 0660892706
ที่อยู่ : 326 ม.8 ต.เกาะแต้ว อ.เมืองสงขลา จ.สงขลา 90000</t>
  </si>
  <si>
    <t>พรีม</t>
  </si>
  <si>
    <t>0660892706</t>
  </si>
  <si>
    <t>KOO26092200356</t>
  </si>
  <si>
    <t>CK01967003024260922000903</t>
  </si>
  <si>
    <t>108 ซอยรังสิตนครนายก26 ซอย1</t>
  </si>
  <si>
    <t>ใหม่</t>
  </si>
  <si>
    <t>0640926700</t>
  </si>
  <si>
    <t>KOO26092200357</t>
  </si>
  <si>
    <t>2026-09-22 08:02:52</t>
  </si>
  <si>
    <t>CK01967003024260922000904</t>
  </si>
  <si>
    <t>จังหวัดพระนครศรีอยุธยา</t>
  </si>
  <si>
    <t>อำเภอบางปะอิน</t>
  </si>
  <si>
    <t>บ้านกรด</t>
  </si>
  <si>
    <t>299/257 หมู่บ้านนราเฮ้าส์ ม.5</t>
  </si>
  <si>
    <t>คุณมะลิ เหว่ยซือ</t>
  </si>
  <si>
    <t>0808536474</t>
  </si>
  <si>
    <t>9</t>
  </si>
  <si>
    <t>64</t>
  </si>
  <si>
    <t>KOO26092200358</t>
  </si>
  <si>
    <t>CK01967003024260922000905</t>
  </si>
  <si>
    <t>จังหวัดกาญจนบุรี</t>
  </si>
  <si>
    <t>อำเภอท่าม่วง</t>
  </si>
  <si>
    <t>70/1 หมุ่4</t>
  </si>
  <si>
    <t>น้ำฝน</t>
  </si>
  <si>
    <t>0960477333</t>
  </si>
  <si>
    <t>KOO26092200359</t>
  </si>
  <si>
    <t>2026-09-22 08:02:53</t>
  </si>
  <si>
    <t>CK01967003024260922000906</t>
  </si>
  <si>
    <t>ป่าไผ่</t>
  </si>
  <si>
    <t>สันทราย</t>
  </si>
  <si>
    <t>124 หมู่ 10 ต.ป่าไผ่ อ.สันทราย จ.เชียงใหม่ 50210</t>
  </si>
  <si>
    <t>สุวนันท์ ทวีบุญปัญญาสุข</t>
  </si>
  <si>
    <t>0658257841</t>
  </si>
  <si>
    <t>KOO26092200360</t>
  </si>
  <si>
    <t>CK01967003024260922000907</t>
  </si>
  <si>
    <t>สามวาตะวันตก</t>
  </si>
  <si>
    <t>55/330 พระยาสุเรนทร์ 44</t>
  </si>
  <si>
    <t>jaijai2you</t>
  </si>
  <si>
    <t>0825099988</t>
  </si>
  <si>
    <t>KOO26092200361</t>
  </si>
  <si>
    <t>CK01967003024260922000908</t>
  </si>
  <si>
    <t>ท่าศาลา</t>
  </si>
  <si>
    <t>50000</t>
  </si>
  <si>
    <t>ศุภาลัยวิวล์ ดอนจั่น 88/71 ซอย 2/14</t>
  </si>
  <si>
    <t>คุณมิก</t>
  </si>
  <si>
    <t>0903167871</t>
  </si>
  <si>
    <t>KOO26092200362</t>
  </si>
  <si>
    <t>2026-09-22 08:02:54</t>
  </si>
  <si>
    <t>CK01967003024260922000909</t>
  </si>
  <si>
    <t>แขวงรามอินทรา</t>
  </si>
  <si>
    <t>ชื่อ : คุณตุ๊กติ๊ก  (**รบกวนขนส่งโทรหาทุกครั้งก่อนส่งของ)
เบอร์โทร : 062-4496949
ที่อยู่ : บ้านเลขที่ 79/118 หมู่บ้าน The Plant citi nawamin ซอยนวมินทร์ 86 ต.แขวงรามอินทรา อ.เขตคันนายาว จ.กทม. 10230</t>
  </si>
  <si>
    <t>ชื่อ : คุณตุ๊กติ๊ก  (**รบกวนขนส่งโทรหาทุกครั้งก่อนส่งของ)</t>
  </si>
  <si>
    <t>0624496949</t>
  </si>
  <si>
    <t>6</t>
  </si>
  <si>
    <t>461.9</t>
  </si>
  <si>
    <t>KOO26092200363</t>
  </si>
  <si>
    <t>CK01967003024260922000910</t>
  </si>
  <si>
    <t>แขวงหนองค้างพูล</t>
  </si>
  <si>
    <t>เขตหนองแขม</t>
  </si>
  <si>
    <t>หนองแขม/ Nong Khaem</t>
  </si>
  <si>
    <t>ชื่อ : ภวัต (สอง) 
เบอร์โทร : 092-823-6556
ที่อยู่ : เลขที่ 2/151 มบ. ธรรมชาติ ซ.เพชรเกษม114 ถ.เพชรเกษม  ต.แขวงหนองค้างพูล  อ.เขตหนองแขม  จ.กทม. 10160</t>
  </si>
  <si>
    <t>ชื่อ : ภวัต (สอง)</t>
  </si>
  <si>
    <t>0928236556</t>
  </si>
  <si>
    <t>KOO26092200364</t>
  </si>
  <si>
    <t>2026-09-22 08:02:55</t>
  </si>
  <si>
    <t>CK01967003024260922000911</t>
  </si>
  <si>
    <t>121/30 หมู่7 ต.ท่าทราย อ.เมือง จ.สมุทรสาคร 74000</t>
  </si>
  <si>
    <t>แป้งร่ำ</t>
  </si>
  <si>
    <t>0651929561</t>
  </si>
  <si>
    <t>KOO26092200365</t>
  </si>
  <si>
    <t>CK01967003024260922000912</t>
  </si>
  <si>
    <t>สมอแข</t>
  </si>
  <si>
    <t>298 ม.3 ต.สมอแข อ.เมือง จ.พิษณุโลก 65000</t>
  </si>
  <si>
    <t>0644205618</t>
  </si>
  <si>
    <t>KOO26092200366</t>
  </si>
  <si>
    <t>CK01967003024260922000913</t>
  </si>
  <si>
    <t>เขาหินซ้อน</t>
  </si>
  <si>
    <t>พนมสารคาม</t>
  </si>
  <si>
    <t>พนมสารคาม/ Phanom Sarakham</t>
  </si>
  <si>
    <t>24120</t>
  </si>
  <si>
    <t>ที่อยู่ : 97/2 หมู่7 ต.เขาหินซ้อน อ.พนมสารคาม จ.ฉะเชิงเทรา 24120</t>
  </si>
  <si>
    <t>ชื่อเล่น: ไอซ์ ชื่อ : น.ส.สุนันทา ดุษฎี</t>
  </si>
  <si>
    <t>0841868163</t>
  </si>
  <si>
    <t>KOO26092200367</t>
  </si>
  <si>
    <t>2026-09-22 08:02:56</t>
  </si>
  <si>
    <t>CK01967003024260922000914</t>
  </si>
  <si>
    <t>บุรีรัมย์</t>
  </si>
  <si>
    <t>บ้านกรวด</t>
  </si>
  <si>
    <t>หินลาด</t>
  </si>
  <si>
    <t>บ้านกรวด/ Ban Kruat</t>
  </si>
  <si>
    <t>31180</t>
  </si>
  <si>
    <t>บ้านถนนน้อย 17หมู่ที่1 ตำบลหินลาด อำเภอบ้านกรวด จ.บุรีรัมย์</t>
  </si>
  <si>
    <t>จิรัชยา</t>
  </si>
  <si>
    <t>0828206904</t>
  </si>
  <si>
    <t>KOO26092200368</t>
  </si>
  <si>
    <t>CK01967003024260922000915</t>
  </si>
  <si>
    <t>บางกะปิ</t>
  </si>
  <si>
    <t>หัวหมาก</t>
  </si>
  <si>
    <t>บางกะปิ/ Bang Kapi</t>
  </si>
  <si>
    <t>1  เสกเสริมอพาร์ทเม้นท์ ซอยรามคำแหง 89 ถนนรามคำแหง</t>
  </si>
  <si>
    <t>น้องดา</t>
  </si>
  <si>
    <t>0922694755</t>
  </si>
  <si>
    <t>KOO26092200369</t>
  </si>
  <si>
    <t>2026-09-22 08:02:57</t>
  </si>
  <si>
    <t>CK01967003024260922000916</t>
  </si>
  <si>
    <t>ขามเรียง</t>
  </si>
  <si>
    <t>หอพักอินเตอร์แมนชั่นตึกc 454/2 ม.2</t>
  </si>
  <si>
    <t>สหฤทัย ขุนราช</t>
  </si>
  <si>
    <t>0934407083</t>
  </si>
  <si>
    <t>KOO26092200370</t>
  </si>
  <si>
    <t>CK01967003024260922000917</t>
  </si>
  <si>
    <t>อำเภอสุไหงปาดี</t>
  </si>
  <si>
    <t>สุไหงปาดี</t>
  </si>
  <si>
    <t>สุไหงปาดี/ Su-ngai Padi</t>
  </si>
  <si>
    <t>96140</t>
  </si>
  <si>
    <t>38/1 หมู่7</t>
  </si>
  <si>
    <t>ฮากีมะห์</t>
  </si>
  <si>
    <t>0617377781</t>
  </si>
  <si>
    <t>KOO26092200371</t>
  </si>
  <si>
    <t>CK01967003024260922000918</t>
  </si>
  <si>
    <t>155/83 เดอะทาดิโอ้ (The Tadeo) (ใกล้มมส. ใหม่)</t>
  </si>
  <si>
    <t>รินรดา เทินสะเกษ</t>
  </si>
  <si>
    <t>0814124956</t>
  </si>
  <si>
    <t>KOO26092200372</t>
  </si>
  <si>
    <t>2026-09-22 08:02:58</t>
  </si>
  <si>
    <t>CK01967003024260922000919</t>
  </si>
  <si>
    <t>สทิงพระ</t>
  </si>
  <si>
    <t>คูขุด</t>
  </si>
  <si>
    <t>สทิงพระ/ Sathing Phra</t>
  </si>
  <si>
    <t>90190</t>
  </si>
  <si>
    <t>119 ม.7</t>
  </si>
  <si>
    <t>นภัสสร พานิชกรณ์</t>
  </si>
  <si>
    <t>0937767327</t>
  </si>
  <si>
    <t>KOO26092200373</t>
  </si>
  <si>
    <t>CK01967003024260922000920</t>
  </si>
  <si>
    <t>อำเภอเมืองนนทบุรี</t>
  </si>
  <si>
    <t>159/583 ม.3 โครงการ RICH PARK@CHOA PRAYA (ริชปาร์ค@เจ้าพระยา) ถ.รัตนาธิเบศร์</t>
  </si>
  <si>
    <t>Tangkwa</t>
  </si>
  <si>
    <t>0942095691</t>
  </si>
  <si>
    <t>KOO26092200374</t>
  </si>
  <si>
    <t>CK01967003024260922000921</t>
  </si>
  <si>
    <t>จังหวัด สมุทรปราการ</t>
  </si>
  <si>
    <t>อำเภอ เมืองสมุทรปราการ</t>
  </si>
  <si>
    <t>ตำบล ปากน้ำ</t>
  </si>
  <si>
    <t>57 นารถสุนทร 17 ซอย 4 ถนนสุขุมวิท</t>
  </si>
  <si>
    <t>วรพล โพธิ์แก้ว</t>
  </si>
  <si>
    <t>0995456575</t>
  </si>
  <si>
    <t>KOO26092200375</t>
  </si>
  <si>
    <t>2026-09-22 08:02:59</t>
  </si>
  <si>
    <t>CK01967003024260922000922</t>
  </si>
  <si>
    <t>โนนเจริญ</t>
  </si>
  <si>
    <t>189 หมู่ 1 ต. โนนเจริญ อ.บ้านกรวด จ. บุรีรัมย์ 31180</t>
  </si>
  <si>
    <t>อุ๋มอิ๋ม</t>
  </si>
  <si>
    <t>0621484415</t>
  </si>
  <si>
    <t>KOO26092200376</t>
  </si>
  <si>
    <t>CK01967003024260922000923</t>
  </si>
  <si>
    <t>ดงอีจาน</t>
  </si>
  <si>
    <t>100 หมู่13 ต.ดงอีจาน อ.โนนสุวรรณ จ.บุรีรัมย์ 31110</t>
  </si>
  <si>
    <t>เตชินี</t>
  </si>
  <si>
    <t>0986359432</t>
  </si>
  <si>
    <t>KOO26092200377</t>
  </si>
  <si>
    <t>2026-09-22 08:03:00</t>
  </si>
  <si>
    <t>CK01967003024260922000924</t>
  </si>
  <si>
    <t>สันนาเม็ง</t>
  </si>
  <si>
    <t>ที่อยู่: เลขที่ 399/87, หมู่ที่ 3, หมู่บ้าน ศิริพรการ์เด้นโฮม ต.สันนาเม็ง อำเภอสันทราย จ.เชียงใหม่ 50210</t>
  </si>
  <si>
    <t>ชื่อ: ชรินธร</t>
  </si>
  <si>
    <t>0625158994</t>
  </si>
  <si>
    <t>KOO26092200378</t>
  </si>
  <si>
    <t>CK01967003024260922000925</t>
  </si>
  <si>
    <t>เขตบางกะปิ</t>
  </si>
  <si>
    <t>คลองจั่น</t>
  </si>
  <si>
    <t>บจก. ติยะ มาสเตอร์ ซิสเต็มส์ 94 ซ.โยธินพัฒนา</t>
  </si>
  <si>
    <t>0968129333</t>
  </si>
  <si>
    <t>KOO26092200379</t>
  </si>
  <si>
    <t>CK01967003024260922000926</t>
  </si>
  <si>
    <t>กาฬสินธุ์</t>
  </si>
  <si>
    <t>สหัสขันธ์</t>
  </si>
  <si>
    <t>นิคม</t>
  </si>
  <si>
    <t>สหัสขันธ์/ Sahatsakhan</t>
  </si>
  <si>
    <t>46140</t>
  </si>
  <si>
    <t>20 หมู่4 บ้านศรีสมบูรณ์ ตำบลนิคม อำเภอสหัสขันธ์ จังหวัดกาฬสินธุ์ 46140</t>
  </si>
  <si>
    <t>อั้ม</t>
  </si>
  <si>
    <t>0642812558</t>
  </si>
  <si>
    <t>KOO26092200380</t>
  </si>
  <si>
    <t>2026-09-22 08:03:01</t>
  </si>
  <si>
    <t>CK01967003024260922000927</t>
  </si>
  <si>
    <t>จังหวัดอำนาจเจริญ</t>
  </si>
  <si>
    <t>อำเภอเมืองอำนาจเจริญ</t>
  </si>
  <si>
    <t>บุ่ง</t>
  </si>
  <si>
    <t>อำนาจเจริญ/ Amnat Charoen</t>
  </si>
  <si>
    <t>เมืองอำนาจเจริญ/ Mueang Amnat Charoen</t>
  </si>
  <si>
    <t>37000</t>
  </si>
  <si>
    <t>ฟอร์มูล่า สาขาอำนาจเจริญ  เลขที่ 471-473 ม.8</t>
  </si>
  <si>
    <t>แป๋ม</t>
  </si>
  <si>
    <t>0616239547</t>
  </si>
  <si>
    <t>KOO26092200381</t>
  </si>
  <si>
    <t>CK01967003024260922000928</t>
  </si>
  <si>
    <t>ยะลา</t>
  </si>
  <si>
    <t>เนินงาม</t>
  </si>
  <si>
    <t>รามัน</t>
  </si>
  <si>
    <t>รามัน/ Raman</t>
  </si>
  <si>
    <t>95140</t>
  </si>
  <si>
    <t>ที่อยู่ : 64/5 หมู่3 ต.เนินงาม อ.รามัน จ.ยะลา 95140</t>
  </si>
  <si>
    <t>คุณฟิรดาวส์
ชื่อ : ฟิรดาวส์ สะนิดาราสนิ</t>
  </si>
  <si>
    <t>0810996714</t>
  </si>
  <si>
    <t>562.2</t>
  </si>
  <si>
    <t>Centella Deep Cleansing Oil</t>
  </si>
  <si>
    <t>SKINTIFIC-305</t>
  </si>
  <si>
    <t>4897147690579</t>
  </si>
  <si>
    <t>5X CERAMIDE LOW PH CLEANSER</t>
  </si>
  <si>
    <t>SKINTIFIC-296</t>
  </si>
  <si>
    <t>810114874042</t>
  </si>
  <si>
    <t>5%B5 Ceramide Barrier Relief Moisturizer</t>
  </si>
  <si>
    <t>SKINTIFIC-426001</t>
  </si>
  <si>
    <t>4897147693358</t>
  </si>
  <si>
    <t>S-426001</t>
  </si>
  <si>
    <t>KOO26092200382</t>
  </si>
  <si>
    <t>2026-09-22 08:03:02</t>
  </si>
  <si>
    <t>CK01967003024260922000929</t>
  </si>
  <si>
    <t>บางนาใต้</t>
  </si>
  <si>
    <t>ตึกอพาท์รเม้นต์ไอสกาย 16/3 ถ.สุขุมวิท70/5 ซ.จ่าโสด24 ห้องเลขที่2204</t>
  </si>
  <si>
    <t>แพร</t>
  </si>
  <si>
    <t>0933322705</t>
  </si>
  <si>
    <t>KOO26092200383</t>
  </si>
  <si>
    <t>CK01967003024260922000930</t>
  </si>
  <si>
    <t>บ้านค้อ</t>
  </si>
  <si>
    <t>345/34 หมู่5 หมู่บ้านเดอะริช</t>
  </si>
  <si>
    <t>คุณนารีรัตน์ ศิลา</t>
  </si>
  <si>
    <t>0879444696</t>
  </si>
  <si>
    <t>KOO26092200384</t>
  </si>
  <si>
    <t>2026-09-22 08:03:03</t>
  </si>
  <si>
    <t>CK01967003024260922000931</t>
  </si>
  <si>
    <t>จังหวัดนครสวรรค์</t>
  </si>
  <si>
    <t>อำเภอบรรพตพิสัย</t>
  </si>
  <si>
    <t>หูกวาง</t>
  </si>
  <si>
    <t>บรรพตพิสัย/ Banphot Phisai</t>
  </si>
  <si>
    <t>60180</t>
  </si>
  <si>
    <t>10 หมู่1</t>
  </si>
  <si>
    <t>0992527293</t>
  </si>
  <si>
    <t>KOO26092200385</t>
  </si>
  <si>
    <t>2026-09-22 08:03:04</t>
  </si>
  <si>
    <t>CK01967003024260922000932</t>
  </si>
  <si>
    <t>พระสมุทรเจดีย์</t>
  </si>
  <si>
    <t>ในคลองบางปลากด</t>
  </si>
  <si>
    <t>พระสมุทรเจดีย์/ Phra Samut Chedi</t>
  </si>
  <si>
    <t>10290</t>
  </si>
  <si>
    <t>236/79ซอยหมอบาง ต.ในคลองบางปลากด อ.พระสมุทรเจดีย์ จ.สมุทรปราการ 10290</t>
  </si>
  <si>
    <t>อาย</t>
  </si>
  <si>
    <t>0654150172</t>
  </si>
  <si>
    <t>KOO26092200386</t>
  </si>
  <si>
    <t>CK01967003024260922000933</t>
  </si>
  <si>
    <t>ที่อยู่ : PT house(408) 155/6 ม.7 ต.ทุ่งสุขลา อ.ศรีราชา จ.ชลบุรี 20230</t>
  </si>
  <si>
    <t>คุณการ์ตูน
ชื่อ : ทัตธีญา ศรีเพ่ง</t>
  </si>
  <si>
    <t>0924436938</t>
  </si>
  <si>
    <t>KOO26092200387</t>
  </si>
  <si>
    <t>CK01967003024260922000934</t>
  </si>
  <si>
    <t>พญาไท</t>
  </si>
  <si>
    <t>ห้อง T214 TNK Place เลขที่ 158/1 ซอยบุญชูศรี ถนนดินแดง</t>
  </si>
  <si>
    <t>0955049905</t>
  </si>
  <si>
    <t>KOO26092200388</t>
  </si>
  <si>
    <t>2026-09-22 08:03:05</t>
  </si>
  <si>
    <t>CK01967003024260922000935</t>
  </si>
  <si>
    <t>อำเภอบันนังสตา</t>
  </si>
  <si>
    <t>ตาเนาะปูเต๊ะ</t>
  </si>
  <si>
    <t>บันนังสตา/ Bannang Sata</t>
  </si>
  <si>
    <t>95130</t>
  </si>
  <si>
    <t>156 ม.9</t>
  </si>
  <si>
    <t>ทัศนีม</t>
  </si>
  <si>
    <t>0929570607</t>
  </si>
  <si>
    <t>KOO26092200389</t>
  </si>
  <si>
    <t>CK01967003024260922000936</t>
  </si>
  <si>
    <t>เบอร์โทร : 0827835405
ที่อยู่ : ชมภู่ บุญเจียม
หอพักสิทธิเพลส 29/79 ม.11 ต.หญ้าปล้อง อ.เมือง จ.ศรีสะเกษ 33000</t>
  </si>
  <si>
    <t>ชมภู่ บุญเจียม</t>
  </si>
  <si>
    <t>0827835405</t>
  </si>
  <si>
    <t>KOO26092200390</t>
  </si>
  <si>
    <t>CK01967003024260922000937</t>
  </si>
  <si>
    <t>อำเภอวิหารแดง</t>
  </si>
  <si>
    <t>หนองสรวง</t>
  </si>
  <si>
    <t>วิหารแดง/ Wihan Daeng</t>
  </si>
  <si>
    <t>18150</t>
  </si>
  <si>
    <t>ห้อง 198/10 หอข้าวหอม 2, ถนน เทศบาล 14</t>
  </si>
  <si>
    <t>นางสาวสุกัญญา  จันทะดวง</t>
  </si>
  <si>
    <t>0983188635</t>
  </si>
  <si>
    <t>KOO26092200391</t>
  </si>
  <si>
    <t>2026-09-22 08:03:06</t>
  </si>
  <si>
    <t>CK01967003024260922000938</t>
  </si>
  <si>
    <t>ดินแดง</t>
  </si>
  <si>
    <t>บ้านพัชระ เลขที่ 340 ซอย สุทธิพร 1, แขวงดินแดง กทม 10400</t>
  </si>
  <si>
    <t>แอ๊ด ชิมิ</t>
  </si>
  <si>
    <t>0619355650</t>
  </si>
  <si>
    <t>Name</t>
  </si>
  <si>
    <t>级</t>
  </si>
  <si>
    <t>Superior Address</t>
  </si>
  <si>
    <t>Address Alias Name</t>
  </si>
  <si>
    <t>Create/Update Time</t>
  </si>
  <si>
    <t>Operation</t>
  </si>
  <si>
    <t>เกาะลันตา</t>
  </si>
  <si>
    <t>เกาะลันตา/ Ko Lanta</t>
  </si>
  <si>
    <t>Ko Lanta</t>
  </si>
  <si>
    <t>City</t>
  </si>
  <si>
    <t>เกาะลันตา / FLASH</t>
  </si>
  <si>
    <t>Add Address Alias Name</t>
  </si>
  <si>
    <t>เขาพนม</t>
  </si>
  <si>
    <t>เขาพนม/ Khao Phanom</t>
  </si>
  <si>
    <t>Khao Phanom</t>
  </si>
  <si>
    <t>เขาพนม / FLASH</t>
  </si>
  <si>
    <t>Khlong Thom</t>
  </si>
  <si>
    <t>คลองท่อม / FLASH</t>
  </si>
  <si>
    <t>ปลายพระยา</t>
  </si>
  <si>
    <t>ปลายพระยา/ Plai Phraya</t>
  </si>
  <si>
    <t>Plai Phraya</t>
  </si>
  <si>
    <t>ปลายพระยา / FLASH</t>
  </si>
  <si>
    <t>เมืองกระบี่</t>
  </si>
  <si>
    <t>เมืองกระบี่/ Mueang Krabi</t>
  </si>
  <si>
    <t>Mueang Krabi</t>
  </si>
  <si>
    <t>เมืองกระบี่ / FLASH</t>
  </si>
  <si>
    <t>จันทบุรี</t>
  </si>
  <si>
    <t>จันทบุรี/ Chanthaburi</t>
  </si>
  <si>
    <t>Lam Thap</t>
  </si>
  <si>
    <t>ลำทับ / FLASH</t>
  </si>
  <si>
    <t>Nuea Khlong</t>
  </si>
  <si>
    <t>เหนือคลอง / FLASH</t>
  </si>
  <si>
    <t>อ่าวลึก</t>
  </si>
  <si>
    <t>อ่าวลึก/ Ao Luek</t>
  </si>
  <si>
    <t>Ao Luek</t>
  </si>
  <si>
    <t>อ่าวลึก / FLASH</t>
  </si>
  <si>
    <t>ด่านมะขามเตี้ย</t>
  </si>
  <si>
    <t>ด่านมะขามเตี้ย/ Dan Makham Tia District</t>
  </si>
  <si>
    <t>ชัยนาท</t>
  </si>
  <si>
    <t>ชัยนาท/ Chainat</t>
  </si>
  <si>
    <t>Dan Makham Tia District</t>
  </si>
  <si>
    <t>ด่านมะขามเตี้ย / FLASH</t>
  </si>
  <si>
    <t>ทองผาภูมิ</t>
  </si>
  <si>
    <t>ทองผาภูมิ/ Thong Pha Phum</t>
  </si>
  <si>
    <t>ชัยภูมิ</t>
  </si>
  <si>
    <t>Thong Pha Phum</t>
  </si>
  <si>
    <t>ทองผาภูมิ / FLASH</t>
  </si>
  <si>
    <t>ชุมพร</t>
  </si>
  <si>
    <t>Tha Muang</t>
  </si>
  <si>
    <t>ท่าม่วง / FLASH</t>
  </si>
  <si>
    <t>ท่ามะกา</t>
  </si>
  <si>
    <t>ท่ามะกา/ Tha Maka</t>
  </si>
  <si>
    <t>Tha Maka</t>
  </si>
  <si>
    <t>ท่ามะกา / FLASH</t>
  </si>
  <si>
    <t>ไทรโยค</t>
  </si>
  <si>
    <t>ไทรโยค/ Sai Yok</t>
  </si>
  <si>
    <t>Sai Yok</t>
  </si>
  <si>
    <t>ไทรโยค / FLASH</t>
  </si>
  <si>
    <t>บ่อพลอย/ Bo Phloi</t>
  </si>
  <si>
    <t>ตรัง</t>
  </si>
  <si>
    <t>Bo Phloi</t>
  </si>
  <si>
    <t>บ่อพลอย / FLASH</t>
  </si>
  <si>
    <t>พนมทวน</t>
  </si>
  <si>
    <t>พนมทวน/ Phanom Thuan</t>
  </si>
  <si>
    <t>Phanom Thuan</t>
  </si>
  <si>
    <t>พนมทวน / FLASH</t>
  </si>
  <si>
    <t>เมืองกาญจนบุรี</t>
  </si>
  <si>
    <t>เมืองกาญจนบุรี/ Mueang Kanchanaburi</t>
  </si>
  <si>
    <t>ตาก</t>
  </si>
  <si>
    <t>ตาก/ Tak</t>
  </si>
  <si>
    <t>Mueang Kanchanaburi</t>
  </si>
  <si>
    <t>เมืองกาญจนบุรี / FLASH</t>
  </si>
  <si>
    <t>เลาขวัญ</t>
  </si>
  <si>
    <t>เลาขวัญ/ Lao Khwan</t>
  </si>
  <si>
    <t>นครนายก</t>
  </si>
  <si>
    <t>นครนายก/ Nakhon Nayok</t>
  </si>
  <si>
    <t>Lao Khwan</t>
  </si>
  <si>
    <t>เลาขวัญ / FLASH</t>
  </si>
  <si>
    <t>ศรีสวัสดิ์</t>
  </si>
  <si>
    <t>ศรีสวัสดิ์/ Si Sawat</t>
  </si>
  <si>
    <t>Si Sawat</t>
  </si>
  <si>
    <t>ศรีสวัสดิ์ / FLASH</t>
  </si>
  <si>
    <t>สังขละบุรี</t>
  </si>
  <si>
    <t>สังขละบุรี/ Sangkhla Buri</t>
  </si>
  <si>
    <t>นครพนม</t>
  </si>
  <si>
    <t>Sangkhla Buri</t>
  </si>
  <si>
    <t>สังขละบุรี / FLASH</t>
  </si>
  <si>
    <t>หนองปรือ/ Nong Prue</t>
  </si>
  <si>
    <t>Nong Prue</t>
  </si>
  <si>
    <t>หนองปรือ / FLASH</t>
  </si>
  <si>
    <t>ห้วยกระเจา</t>
  </si>
  <si>
    <t>ห้วยกระเจา/ Huai Krachao</t>
  </si>
  <si>
    <t>Huai Krachao</t>
  </si>
  <si>
    <t>ห้วยกระเจา / FLASH</t>
  </si>
  <si>
    <t>กมลาไสย</t>
  </si>
  <si>
    <t>กมลาไสย/ Kamalasai</t>
  </si>
  <si>
    <t>Kamalasai</t>
  </si>
  <si>
    <t>กมลาไสย / FLASH</t>
  </si>
  <si>
    <t>กุฉินารายณ์</t>
  </si>
  <si>
    <t>กุฉินารายณ์/ Kuchinarai</t>
  </si>
  <si>
    <t>Kuchinarai</t>
  </si>
  <si>
    <t>กุฉินารายณ์ / FLASH</t>
  </si>
  <si>
    <t>เขาวง</t>
  </si>
  <si>
    <t>เขาวง/ Khao Wong</t>
  </si>
  <si>
    <t>นราธิวาส</t>
  </si>
  <si>
    <t>Khao Wong</t>
  </si>
  <si>
    <t>เขาวง / FLASH</t>
  </si>
  <si>
    <t>คำม่วง</t>
  </si>
  <si>
    <t>คำม่วง/ Kham Muang</t>
  </si>
  <si>
    <t>น่าน</t>
  </si>
  <si>
    <t>Kham Muang</t>
  </si>
  <si>
    <t>คำม่วง / FLASH</t>
  </si>
  <si>
    <t>ฆ้องชัย</t>
  </si>
  <si>
    <t>ฆ้องชัย/ Khong Chai</t>
  </si>
  <si>
    <t>Khong Chai</t>
  </si>
  <si>
    <t>ฆ้องชัย / FLASH</t>
  </si>
  <si>
    <t>ดอนจาน</t>
  </si>
  <si>
    <t>ดอนจาน/ Don Chan</t>
  </si>
  <si>
    <t>Don Chan</t>
  </si>
  <si>
    <t>ดอนจาน / FLASH</t>
  </si>
  <si>
    <t>ท่าคันโท</t>
  </si>
  <si>
    <t>ท่าคันโท/ Tha Khantho</t>
  </si>
  <si>
    <t>Tha Khantho</t>
  </si>
  <si>
    <t>ท่าคันโท / FLASH</t>
  </si>
  <si>
    <t>นาคู</t>
  </si>
  <si>
    <t>นาคู/ Na Khu</t>
  </si>
  <si>
    <t>Na Khu</t>
  </si>
  <si>
    <t>นาคู / FLASH</t>
  </si>
  <si>
    <t>นามน</t>
  </si>
  <si>
    <t>นามน/ Na Mon</t>
  </si>
  <si>
    <t>ปราจีนบุรี</t>
  </si>
  <si>
    <t>ปราจีนบุรี/ Prachin Buri</t>
  </si>
  <si>
    <t>Na Mon</t>
  </si>
  <si>
    <t>นามน / FLASH</t>
  </si>
  <si>
    <t>เมืองกาฬสินธุ์</t>
  </si>
  <si>
    <t>เมืองกาฬสินธุ์/ Mueang Kalasin</t>
  </si>
  <si>
    <t>ปัตตานี</t>
  </si>
  <si>
    <t>Mueang Kalasin</t>
  </si>
  <si>
    <t>เมืองกาฬสินธุ์ / FLASH</t>
  </si>
  <si>
    <t>ยางตลาด</t>
  </si>
  <si>
    <t>พระนครศรีอยุธยา</t>
  </si>
  <si>
    <t>Yang Talat</t>
  </si>
  <si>
    <t>ยางตลาด / FLASH</t>
  </si>
  <si>
    <t>ร่องคำ</t>
  </si>
  <si>
    <t>ร่องคำ/ Rong Kham</t>
  </si>
  <si>
    <t>พะเยา</t>
  </si>
  <si>
    <t>Rong Kham</t>
  </si>
  <si>
    <t>ร่องคำ / FLASH</t>
  </si>
  <si>
    <t>สมเด็จ</t>
  </si>
  <si>
    <t>สมเด็จ/ Somdet</t>
  </si>
  <si>
    <t>พังงา</t>
  </si>
  <si>
    <t>พังงา/ Phang Nga</t>
  </si>
  <si>
    <t>Somdet</t>
  </si>
  <si>
    <t>สมเด็จ / FLASH</t>
  </si>
  <si>
    <t>พัทลุง</t>
  </si>
  <si>
    <t>Sahatsakhan</t>
  </si>
  <si>
    <t>สหัสขันธ์ / FLASH</t>
  </si>
  <si>
    <t>สามชัย</t>
  </si>
  <si>
    <t>สามชัย/ Sam Chai</t>
  </si>
  <si>
    <t>พิจิตร</t>
  </si>
  <si>
    <t>Sam Chai</t>
  </si>
  <si>
    <t>สามชัย / FLASH</t>
  </si>
  <si>
    <t>หนองกุงศรี</t>
  </si>
  <si>
    <t>หนองกุงศรี/ Nong Kung Si</t>
  </si>
  <si>
    <t>พิษณุโลก</t>
  </si>
  <si>
    <t>Nong Kung Si</t>
  </si>
  <si>
    <t>หนองกุงศรี / FLASH</t>
  </si>
  <si>
    <t>ห้วยผึ้ง</t>
  </si>
  <si>
    <t>ห้วยผึ้ง/ Huai Phueng</t>
  </si>
  <si>
    <t>Huai Phueng</t>
  </si>
  <si>
    <t>ห้วยผึ้ง / FLASH</t>
  </si>
  <si>
    <t>ห้วยเม็ก</t>
  </si>
  <si>
    <t>ห้วยเม็ก/ Huai Mek</t>
  </si>
  <si>
    <t>Huai Mek</t>
  </si>
  <si>
    <t>ห้วยเม็ก / FLASH</t>
  </si>
  <si>
    <t>โกสัมพีนคร</t>
  </si>
  <si>
    <t>โกสัมพีนคร/ Kosamphi Nakhon</t>
  </si>
  <si>
    <t>แพร่</t>
  </si>
  <si>
    <t>แพร่/ Phrae</t>
  </si>
  <si>
    <t>Kosamphi Nakhon</t>
  </si>
  <si>
    <t>โกสัมพีนคร / FLASH</t>
  </si>
  <si>
    <t>ขาณุวรลักษบุรี</t>
  </si>
  <si>
    <t>ขาณุวรลักษบุรี/ Khanu Woralaksaburi</t>
  </si>
  <si>
    <t>ภูเก็ต</t>
  </si>
  <si>
    <t>Khanu Woralaksaburi</t>
  </si>
  <si>
    <t>ขาณุวรลักษบุรี / FLASH</t>
  </si>
  <si>
    <t>มหาสารคาม</t>
  </si>
  <si>
    <t>Khlong Khlung</t>
  </si>
  <si>
    <t>คลองขลุง / FLASH</t>
  </si>
  <si>
    <t>คลองลาน</t>
  </si>
  <si>
    <t>คลองลาน/ Khlong Lan</t>
  </si>
  <si>
    <t>มุกดาหาร</t>
  </si>
  <si>
    <t>Khlong Lan</t>
  </si>
  <si>
    <t>คลองลาน / FLASH</t>
  </si>
  <si>
    <t>ทรายทองวัฒนา</t>
  </si>
  <si>
    <t>ทรายทองวัฒนา/ Sai Thong Watthana</t>
  </si>
  <si>
    <t>แม่ฮ่องสอน</t>
  </si>
  <si>
    <t>แม่ฮ่องสอน/ Mae Hong Son</t>
  </si>
  <si>
    <t>Sai Thong Watthana</t>
  </si>
  <si>
    <t>ทรายทองวัฒนา / FLASH</t>
  </si>
  <si>
    <t>ไทรงาม</t>
  </si>
  <si>
    <t>ไทรงาม/ Sai Ngam</t>
  </si>
  <si>
    <t>ยโสธร</t>
  </si>
  <si>
    <t>Sai Ngam</t>
  </si>
  <si>
    <t>ไทรงาม / FLASH</t>
  </si>
  <si>
    <t>บึงสามัคคี</t>
  </si>
  <si>
    <t>บึงสามัคคี/ Bueng Samakkhi</t>
  </si>
  <si>
    <t>Bueng Samakkhi</t>
  </si>
  <si>
    <t>บึงสามัคคี / FLASH</t>
  </si>
  <si>
    <t>ปางศิลาทอง</t>
  </si>
  <si>
    <t>ปางศิลาทอง/ Pang Sila Thong</t>
  </si>
  <si>
    <t>ร้อยเอ็ด</t>
  </si>
  <si>
    <t>Pang Sila Thong</t>
  </si>
  <si>
    <t>ปางศิลาทอง / FLASH</t>
  </si>
  <si>
    <t>ระนอง</t>
  </si>
  <si>
    <t>ระนอง/ Ranong</t>
  </si>
  <si>
    <t>Phran Kratai</t>
  </si>
  <si>
    <t>พรานกระต่าย / FLASH</t>
  </si>
  <si>
    <t>เมืองกำแพงเพชร</t>
  </si>
  <si>
    <t>Mueang Kamphaeng Phet</t>
  </si>
  <si>
    <t>เมืองกำแพงเพชร / FLASH</t>
  </si>
  <si>
    <t>ลานกระบือ</t>
  </si>
  <si>
    <t>ลานกระบือ/ Lan Krabue</t>
  </si>
  <si>
    <t>Lan Krabue</t>
  </si>
  <si>
    <t>ลานกระบือ / FLASH</t>
  </si>
  <si>
    <t>กระนวน</t>
  </si>
  <si>
    <t>กระนวน/ Kranuan</t>
  </si>
  <si>
    <t>ลพบุรี</t>
  </si>
  <si>
    <t>Kranuan</t>
  </si>
  <si>
    <t>กระนวน / FLASH</t>
  </si>
  <si>
    <t>เขาสวนกวาง</t>
  </si>
  <si>
    <t>เขาสวนกวาง/ Khao Suan Kwang</t>
  </si>
  <si>
    <t>Khao Suan Kwang</t>
  </si>
  <si>
    <t>เขาสวนกวาง / FLASH</t>
  </si>
  <si>
    <t>โคกโพธิ์ไชย</t>
  </si>
  <si>
    <t>โคกโพธิ์ไชย/ Khok Pho Chai</t>
  </si>
  <si>
    <t>Khok Pho Chai</t>
  </si>
  <si>
    <t>โคกโพธิ์ไชย / FLASH</t>
  </si>
  <si>
    <t>ชนบท</t>
  </si>
  <si>
    <t>ชนบท/ Chonnabot</t>
  </si>
  <si>
    <t>เลย</t>
  </si>
  <si>
    <t>Chonnabot</t>
  </si>
  <si>
    <t>ชนบท / FLASH</t>
  </si>
  <si>
    <t>ชำสูง</t>
  </si>
  <si>
    <t>ชำสูง/ Sam Sung</t>
  </si>
  <si>
    <t>Sam Sung</t>
  </si>
  <si>
    <t>ซำสูง / FLASH</t>
  </si>
  <si>
    <t>ชุมแพ</t>
  </si>
  <si>
    <t>ชุมแพ/ Chum Phae</t>
  </si>
  <si>
    <t>สกลนคร</t>
  </si>
  <si>
    <t>Chum Phae</t>
  </si>
  <si>
    <t>ชุมแพ / FLASH</t>
  </si>
  <si>
    <t>ซำสูง</t>
  </si>
  <si>
    <t>ซำสูง/ Sam Sung</t>
  </si>
  <si>
    <t>น้ำพอง</t>
  </si>
  <si>
    <t>น้ำพอง/ Nam Phong</t>
  </si>
  <si>
    <t>Nam Phong</t>
  </si>
  <si>
    <t>น้ำพอง / FLASH</t>
  </si>
  <si>
    <t>โนนศิลา</t>
  </si>
  <si>
    <t>โนนศิลา/ Non Sila</t>
  </si>
  <si>
    <t>Non Sila</t>
  </si>
  <si>
    <t>โนนศิลา / FLASH</t>
  </si>
  <si>
    <t>บ้านไผ่</t>
  </si>
  <si>
    <t>บ้านไผ่/ Ban Phai</t>
  </si>
  <si>
    <t>สมุทรสงคราม</t>
  </si>
  <si>
    <t>Ban Phai</t>
  </si>
  <si>
    <t>บ้านไผ่ / FLASH</t>
  </si>
  <si>
    <t>บ้านฝาง</t>
  </si>
  <si>
    <t>บ้านฝาง/ Ban Fang</t>
  </si>
  <si>
    <t>Ban Fang</t>
  </si>
  <si>
    <t>บ้านฝาง / FLASH</t>
  </si>
  <si>
    <t>บ้านแฮด</t>
  </si>
  <si>
    <t>บ้านแฮด/ Ban Haet</t>
  </si>
  <si>
    <t>สระแก้ว/ Sa Kaeo</t>
  </si>
  <si>
    <t>Ban Haet</t>
  </si>
  <si>
    <t>บ้านแฮด / FLASH</t>
  </si>
  <si>
    <t>เปือยน้อย</t>
  </si>
  <si>
    <t>เปือยน้อย/ Pueai Noi</t>
  </si>
  <si>
    <t>สระบุรี</t>
  </si>
  <si>
    <t>Pueai Noi</t>
  </si>
  <si>
    <t>เปือยน้อย / FLASH</t>
  </si>
  <si>
    <t>พระยืน</t>
  </si>
  <si>
    <t>พระยืน/ Phra Yuen</t>
  </si>
  <si>
    <t>สิงห์บุรี</t>
  </si>
  <si>
    <t>สิงห์บุรี/ Sing Buri</t>
  </si>
  <si>
    <t>Phra Yuen</t>
  </si>
  <si>
    <t>พระยืน / FLASH</t>
  </si>
  <si>
    <t>พล</t>
  </si>
  <si>
    <t>พล/ Phon</t>
  </si>
  <si>
    <t>สุโขทัย</t>
  </si>
  <si>
    <t>Phon</t>
  </si>
  <si>
    <t>พล / FLASH</t>
  </si>
  <si>
    <t>ภูผาม่าน</t>
  </si>
  <si>
    <t>ภูผาม่าน/ Phu Pha Man</t>
  </si>
  <si>
    <t>สุพรรณบุรี</t>
  </si>
  <si>
    <t>Phu Pha Man</t>
  </si>
  <si>
    <t>ภูผาม่าน / FLASH</t>
  </si>
  <si>
    <t>ภูเวียง</t>
  </si>
  <si>
    <t>ภูเวียง/ Phu Wiang</t>
  </si>
  <si>
    <t>Phu Wiang</t>
  </si>
  <si>
    <t>ภูเวียง / FLASH</t>
  </si>
  <si>
    <t>มัญจาคีรี</t>
  </si>
  <si>
    <t>มัญจาคีรี/ Mancha Khiri</t>
  </si>
  <si>
    <t>Mancha Khiri</t>
  </si>
  <si>
    <t>มัญจาคีรี / FLASH</t>
  </si>
  <si>
    <t>หนองคาย</t>
  </si>
  <si>
    <t>Mueang Khon Kaen</t>
  </si>
  <si>
    <t>เมืองขอนแก่น / FLASH</t>
  </si>
  <si>
    <t>เวียงเก่า</t>
  </si>
  <si>
    <t>เวียงเก่า/ Wiang Gao</t>
  </si>
  <si>
    <t>หนองบัวลำภู</t>
  </si>
  <si>
    <t>หนองบัวลำภู/ Nongbua Lamphu</t>
  </si>
  <si>
    <t>Wiang Gao</t>
  </si>
  <si>
    <t>เวียงเก่า / FLASH</t>
  </si>
  <si>
    <t>แวงน้อย</t>
  </si>
  <si>
    <t>แวงน้อย/ Waeng Noi</t>
  </si>
  <si>
    <t>อ่างทอง</t>
  </si>
  <si>
    <t>อ่างทอง/ Ang Thong</t>
  </si>
  <si>
    <t>Waeng Noi</t>
  </si>
  <si>
    <t>แวงน้อย / FLASH</t>
  </si>
  <si>
    <t>แวงใหญ่</t>
  </si>
  <si>
    <t>แวงใหญ่/ Waeng Yai</t>
  </si>
  <si>
    <t>อำนาจเจริญ</t>
  </si>
  <si>
    <t>Waeng Yai</t>
  </si>
  <si>
    <t>แวงใหญ่ / FLASH</t>
  </si>
  <si>
    <t>สีชมพู</t>
  </si>
  <si>
    <t>สีชมพู/ Si Chomphu</t>
  </si>
  <si>
    <t>Si Chomphu</t>
  </si>
  <si>
    <t>สีชมพู / FLASH</t>
  </si>
  <si>
    <t>หนองนาคำ</t>
  </si>
  <si>
    <t>หนองนาคำ/ Nong Na Kham</t>
  </si>
  <si>
    <t>อุตรดิตถ์</t>
  </si>
  <si>
    <t>อุตรดิตถ์/ Uttaradit</t>
  </si>
  <si>
    <t>Nong Na Kham</t>
  </si>
  <si>
    <t>หนองนาคำ / FLASH</t>
  </si>
  <si>
    <t>หนองเรือ</t>
  </si>
  <si>
    <t>หนองเรือ/ Nong Ruea</t>
  </si>
  <si>
    <t>อุทัยธานี</t>
  </si>
  <si>
    <t>อุทัยธานี/ Uthai Thani</t>
  </si>
  <si>
    <t>Nong Ruea</t>
  </si>
  <si>
    <t>หนองเรือ / FLASH</t>
  </si>
  <si>
    <t>หนองสองห้อง</t>
  </si>
  <si>
    <t>หนองสองห้อง/ Nong Song Hong</t>
  </si>
  <si>
    <t>อุบลราชธานี</t>
  </si>
  <si>
    <t>Nong Song Hong</t>
  </si>
  <si>
    <t>หนองสองห้อง / FLASH</t>
  </si>
  <si>
    <t>อุบลรัตน์</t>
  </si>
  <si>
    <t>อุบลรัตน์/ Ubolratana</t>
  </si>
  <si>
    <t>Ubolratana</t>
  </si>
  <si>
    <t>อุบลรัตน์ / FLASH</t>
  </si>
  <si>
    <t>แก่งหางแมว</t>
  </si>
  <si>
    <t>แก่งหางแมว/ Kaeng Hang Maeo</t>
  </si>
  <si>
    <t>Kaeng Hang Maeo</t>
  </si>
  <si>
    <t>แก่งหางแมว / FLASH</t>
  </si>
  <si>
    <t>ขลุง</t>
  </si>
  <si>
    <t>ขลุง/ Khlung</t>
  </si>
  <si>
    <t>Khlung</t>
  </si>
  <si>
    <t>ขลุง / FLASH</t>
  </si>
  <si>
    <t>เขาคิชฌกูฏ</t>
  </si>
  <si>
    <t>เขาคิชฌกูฏ/ Khao Khitchakut</t>
  </si>
  <si>
    <t>Khao Khitchakut</t>
  </si>
  <si>
    <t>เขาคิชฌกูฏ / FLASH</t>
  </si>
  <si>
    <t>ท่าใหม่</t>
  </si>
  <si>
    <t>ท่าใหม่/ Tha Mai</t>
  </si>
  <si>
    <t>Tha Mai</t>
  </si>
  <si>
    <t>ท่าใหม่ / FLASH</t>
  </si>
  <si>
    <t>นายายอาม</t>
  </si>
  <si>
    <t>นายายอาม/ Na Yai Am</t>
  </si>
  <si>
    <t>Na Yai Am</t>
  </si>
  <si>
    <t>นายายอาม / FLASH</t>
  </si>
  <si>
    <t>โป่งน้ำร้อน</t>
  </si>
  <si>
    <t>โป่งน้ำร้อน/ Pong Nam Ron</t>
  </si>
  <si>
    <t>Pong Nam Ron</t>
  </si>
  <si>
    <t>โป่งน้ำร้อน / FLASH</t>
  </si>
  <si>
    <t>มะขาม</t>
  </si>
  <si>
    <t>มะขาม/ Makham</t>
  </si>
  <si>
    <t>Makham</t>
  </si>
  <si>
    <t>มะขาม / FLASH</t>
  </si>
  <si>
    <t>เมืองจันทบุรี</t>
  </si>
  <si>
    <t>เมืองจันทบุรี/ Mueang Chanthaburi</t>
  </si>
  <si>
    <t>Mueang Chanthaburi</t>
  </si>
  <si>
    <t>เมืองจันทบุรี / FLASH</t>
  </si>
  <si>
    <t>สอยดาว</t>
  </si>
  <si>
    <t>สอยดาว/ Soi Dao</t>
  </si>
  <si>
    <t>Soi Dao</t>
  </si>
  <si>
    <t>สอยดาว / FLASH</t>
  </si>
  <si>
    <t>แหลมสิงห์</t>
  </si>
  <si>
    <t>แหลมสิงห์/ Laem Sing</t>
  </si>
  <si>
    <t>Laem Sing</t>
  </si>
  <si>
    <t>แหลมสิงห์ / FLASH</t>
  </si>
  <si>
    <t>คลองเขื่อน</t>
  </si>
  <si>
    <t>คลองเขื่อน/ Khlong Khuean</t>
  </si>
  <si>
    <t>Khlong Khuean</t>
  </si>
  <si>
    <t>คลองเขื่อน / FLASH</t>
  </si>
  <si>
    <t>ท่าตะเกียบ</t>
  </si>
  <si>
    <t>ท่าตะเกียบ/ Tha Takiap</t>
  </si>
  <si>
    <t>Tha Takiap</t>
  </si>
  <si>
    <t>ท่าตะเกียบ / FLASH</t>
  </si>
  <si>
    <t>บางคล้า</t>
  </si>
  <si>
    <t>บางคล้า/ Bang Khla</t>
  </si>
  <si>
    <t>Bang Khla</t>
  </si>
  <si>
    <t>บางคล้า / FLASH</t>
  </si>
  <si>
    <t>Bang Nam Priao</t>
  </si>
  <si>
    <t>บางน้ำเปรี้ยว / FLASH</t>
  </si>
  <si>
    <t>Bang Pakong</t>
  </si>
  <si>
    <t>บางปะกง / FLASH</t>
  </si>
  <si>
    <t>บ้านโพธิ์</t>
  </si>
  <si>
    <t>บ้านโพธิ์/ Ban Pho</t>
  </si>
  <si>
    <t>Ban Pho</t>
  </si>
  <si>
    <t>บ้านโพธิ์ / FLASH</t>
  </si>
  <si>
    <t>แปลงยาว</t>
  </si>
  <si>
    <t>Plaeng Yao</t>
  </si>
  <si>
    <t>แปลงยาว / FLASH</t>
  </si>
  <si>
    <t>Phanom Sarakham</t>
  </si>
  <si>
    <t>พนมสารคาม / FLASH</t>
  </si>
  <si>
    <t>เมืองฉะเชิงเทรา</t>
  </si>
  <si>
    <t>Mueang Chachoengsao</t>
  </si>
  <si>
    <t>เมืองฉะเชิงเทรา / FLASH</t>
  </si>
  <si>
    <t>ราชสาส์น</t>
  </si>
  <si>
    <t>ราชสาส์น/ Ratchasan</t>
  </si>
  <si>
    <t>Ratchasan</t>
  </si>
  <si>
    <t>ราชสาส์น / FLASH</t>
  </si>
  <si>
    <t>สนามชัยเขต</t>
  </si>
  <si>
    <t>สนามชัยเขต/ Sanam Chai Khet</t>
  </si>
  <si>
    <t>Sanam Chai Khet</t>
  </si>
  <si>
    <t>สนามชัยเขต / FLASH</t>
  </si>
  <si>
    <t>เกาะจันทร์</t>
  </si>
  <si>
    <t>เกาะจันทร์/ Ko Chan</t>
  </si>
  <si>
    <t>Ko Chan</t>
  </si>
  <si>
    <t>เกาะจันทร์ / FLASH</t>
  </si>
  <si>
    <t>เกาะสีชัง</t>
  </si>
  <si>
    <t>เกาะสีชัง/ Ko Si Chang</t>
  </si>
  <si>
    <t>Ko Si Chang</t>
  </si>
  <si>
    <t>เกาะสีชัง / FLASH</t>
  </si>
  <si>
    <t>บ่อทอง</t>
  </si>
  <si>
    <t>บ่อทอง/ Bo Thong</t>
  </si>
  <si>
    <t>Bo Thong</t>
  </si>
  <si>
    <t>บ่อทอง / FLASH</t>
  </si>
  <si>
    <t>บางละมุง</t>
  </si>
  <si>
    <t>Bang Lamung</t>
  </si>
  <si>
    <t>บางละมุง / FLASH</t>
  </si>
  <si>
    <t>บ้านบึง</t>
  </si>
  <si>
    <t>บ้านบึง/ Ban Bueng</t>
  </si>
  <si>
    <t>Ban Bueng</t>
  </si>
  <si>
    <t>บ้านบึง / FLASH</t>
  </si>
  <si>
    <t>พนัสนิคม</t>
  </si>
  <si>
    <t>Phanat Nikhom</t>
  </si>
  <si>
    <t>พนัสนิคม / FLASH</t>
  </si>
  <si>
    <t>พานทอง</t>
  </si>
  <si>
    <t>พานทอง/ Phan Thong</t>
  </si>
  <si>
    <t>Phan Thong</t>
  </si>
  <si>
    <t>พานทอง / FLASH</t>
  </si>
  <si>
    <t>Mueang Chon Buri</t>
  </si>
  <si>
    <t>เมืองชลบุรี / FLASH</t>
  </si>
  <si>
    <t>Si Racha</t>
  </si>
  <si>
    <t>ศรีราชา / FLASH</t>
  </si>
  <si>
    <t>สัตหีบ</t>
  </si>
  <si>
    <t>Sattahip</t>
  </si>
  <si>
    <t>สัตหีบ / FLASH</t>
  </si>
  <si>
    <t>หนองใหญ่</t>
  </si>
  <si>
    <t>หนองใหญ่/ Nong Yai</t>
  </si>
  <si>
    <t>Nong Yai</t>
  </si>
  <si>
    <t>หนองใหญ่ / FLASH</t>
  </si>
  <si>
    <t>เนินขาม</t>
  </si>
  <si>
    <t>เนินขาม/ Noen Kham</t>
  </si>
  <si>
    <t>Noen Kham</t>
  </si>
  <si>
    <t>เนินขาม / FLASH</t>
  </si>
  <si>
    <t>มโนรมย์</t>
  </si>
  <si>
    <t>มโนรมย์/ Manorom</t>
  </si>
  <si>
    <t>Manorom</t>
  </si>
  <si>
    <t>มโนรมย์ / FLASH</t>
  </si>
  <si>
    <t>เมืองชัยนาท</t>
  </si>
  <si>
    <t>เมืองชัยนาท/ Mueang Chai Nat</t>
  </si>
  <si>
    <t>Mueang Chai Nat</t>
  </si>
  <si>
    <t>เมืองชัยนาท / FLASH</t>
  </si>
  <si>
    <t>วัดสิงห์</t>
  </si>
  <si>
    <t>วัดสิงห์/ Wat Sing</t>
  </si>
  <si>
    <t>Wat Sing</t>
  </si>
  <si>
    <t>วัดสิงห์ / FLASH</t>
  </si>
  <si>
    <t>สรรคบุรี</t>
  </si>
  <si>
    <t>สรรคบุรี/ Sankhaburi</t>
  </si>
  <si>
    <t>Sankhaburi</t>
  </si>
  <si>
    <t>สรรคบุรี / FLASH</t>
  </si>
  <si>
    <t>สรรพยา</t>
  </si>
  <si>
    <t>สรรพยา/ Sapphaya</t>
  </si>
  <si>
    <t>Sapphaya</t>
  </si>
  <si>
    <t>สรรพยา / FLASH</t>
  </si>
  <si>
    <t>หนองมะโมง</t>
  </si>
  <si>
    <t>หนองมะโมง/ Nong Mamong</t>
  </si>
  <si>
    <t>Nong Mamong</t>
  </si>
  <si>
    <t>หนองมะโมง / FLASH</t>
  </si>
  <si>
    <t>หันคา</t>
  </si>
  <si>
    <t>หันคา/ Hankha</t>
  </si>
  <si>
    <t>Hankha</t>
  </si>
  <si>
    <t>หันคา / FLASH</t>
  </si>
  <si>
    <t>เกษตรสมบูรณ์</t>
  </si>
  <si>
    <t>เกษตรสมบูรณ์/ Kaset Sombun</t>
  </si>
  <si>
    <t>Kaset Sombun</t>
  </si>
  <si>
    <t>เกษตรสมบูรณ์ / FLASH</t>
  </si>
  <si>
    <t>แก้งคร้อ</t>
  </si>
  <si>
    <t>Kaeng Khro</t>
  </si>
  <si>
    <t>แก้งคร้อ / FLASH</t>
  </si>
  <si>
    <t>คอนสวรรค์</t>
  </si>
  <si>
    <t>คอนสวรรค์/ Khon Sawan</t>
  </si>
  <si>
    <t>Khon Sawan</t>
  </si>
  <si>
    <t>คอนสวรรค์ / FLASH</t>
  </si>
  <si>
    <t>คอนสาร</t>
  </si>
  <si>
    <t>คอนสาร/ Khon San</t>
  </si>
  <si>
    <t>Khon San</t>
  </si>
  <si>
    <t>คอนสาร / FLASH</t>
  </si>
  <si>
    <t>จัตุรัส</t>
  </si>
  <si>
    <t>จัตุรัส/ Chatturat</t>
  </si>
  <si>
    <t>Chatturat</t>
  </si>
  <si>
    <t>จัตุรัส / FLASH</t>
  </si>
  <si>
    <t>ซับใหญ่</t>
  </si>
  <si>
    <t>ซับใหญ่/ Sap Yai</t>
  </si>
  <si>
    <t>Sap Yai</t>
  </si>
  <si>
    <t>ซับใหญ่ / FLASH</t>
  </si>
  <si>
    <t>เทพสถิต</t>
  </si>
  <si>
    <t>เทพสถิต/ Thep Sathit</t>
  </si>
  <si>
    <t>Thep Sathit</t>
  </si>
  <si>
    <t>เทพสถิต / FLASH</t>
  </si>
  <si>
    <t>เนินสง่า</t>
  </si>
  <si>
    <t>เนินสง่า/ Noen Sa-Nga</t>
  </si>
  <si>
    <t>Noen Sa-Nga</t>
  </si>
  <si>
    <t>เนินสง่า / FLASH</t>
  </si>
  <si>
    <t>บ้านเขว้า</t>
  </si>
  <si>
    <t>บ้านเขว้า/ Ban Khwao</t>
  </si>
  <si>
    <t>Ban Khwao</t>
  </si>
  <si>
    <t>บ้านเขว้า / FLASH</t>
  </si>
  <si>
    <t>บ้านแท่น</t>
  </si>
  <si>
    <t>บ้านแท่น/ Ban Thaen</t>
  </si>
  <si>
    <t>Ban Thaen</t>
  </si>
  <si>
    <t>บ้านแท่น / FLASH</t>
  </si>
  <si>
    <t>บำเหน็จณรงค์</t>
  </si>
  <si>
    <t>บำเหน็จณรงค์/ Bamnet Narong</t>
  </si>
  <si>
    <t>Bamnet Narong</t>
  </si>
  <si>
    <t>บำเหน็จณรงค์ / FLASH</t>
  </si>
  <si>
    <t>ภักดีชุมพล</t>
  </si>
  <si>
    <t>ภักดีชุมพล/ Phakdi Chumphon</t>
  </si>
  <si>
    <t>Phakdi Chumphon</t>
  </si>
  <si>
    <t>ภักดีชุมพล / FLASH</t>
  </si>
  <si>
    <t>ภูเขียว</t>
  </si>
  <si>
    <t>ภูเขียว/ Phu Khiao</t>
  </si>
  <si>
    <t>Phu Khiao</t>
  </si>
  <si>
    <t>ภูเขียว / FLASH</t>
  </si>
  <si>
    <t>เมืองชัยภูมิ</t>
  </si>
  <si>
    <t>Mueang Chaiyaphum</t>
  </si>
  <si>
    <t>เมืองชัยภูมิ / FLASH</t>
  </si>
  <si>
    <t>หนองบัวแดง</t>
  </si>
  <si>
    <t>หนองบัวแดง/ Nong Bua Daeng</t>
  </si>
  <si>
    <t>Nong Bua Daeng</t>
  </si>
  <si>
    <t>หนองบัวแดง / FLASH</t>
  </si>
  <si>
    <t>หนองบัวระเหว</t>
  </si>
  <si>
    <t>หนองบัวระเหว/ Nong Bua Rawe</t>
  </si>
  <si>
    <t>Nong Bua Rawe</t>
  </si>
  <si>
    <t>หนองบัวระเหว / FLASH</t>
  </si>
  <si>
    <t>ท่าแซะ</t>
  </si>
  <si>
    <t>ท่าแซะ/ Tha Sae</t>
  </si>
  <si>
    <t>Tha Sae</t>
  </si>
  <si>
    <t>ท่าแซะ / FLASH</t>
  </si>
  <si>
    <t>ทุ่งตะโก</t>
  </si>
  <si>
    <t>ทุ่งตะโก/ Thung Tako</t>
  </si>
  <si>
    <t>Thung Tako</t>
  </si>
  <si>
    <t>ทุ่งตะโก / FLASH</t>
  </si>
  <si>
    <t>ปะทิว</t>
  </si>
  <si>
    <t>Pathio</t>
  </si>
  <si>
    <t>ปะทิว / FLASH</t>
  </si>
  <si>
    <t>พะโต๊ะ</t>
  </si>
  <si>
    <t>พะโต๊ะ/ Phato</t>
  </si>
  <si>
    <t>Phato</t>
  </si>
  <si>
    <t>พะโต๊ะ / FLASH</t>
  </si>
  <si>
    <t>เมือง/ Mueang</t>
  </si>
  <si>
    <t>Mueang</t>
  </si>
  <si>
    <t>เมืองชุมพร / FLASH</t>
  </si>
  <si>
    <t>เมืองชุมพร</t>
  </si>
  <si>
    <t>เมืองชุมพร/ Mueang Chumphon</t>
  </si>
  <si>
    <t>Mueang Chumphon</t>
  </si>
  <si>
    <t>ละแม</t>
  </si>
  <si>
    <t>ละแม/ Lamae</t>
  </si>
  <si>
    <t>Lamae</t>
  </si>
  <si>
    <t>ละแม / FLASH</t>
  </si>
  <si>
    <t>สวี</t>
  </si>
  <si>
    <t>สวี/ Sawi</t>
  </si>
  <si>
    <t>Sawi</t>
  </si>
  <si>
    <t>สวี / FLASH</t>
  </si>
  <si>
    <t>หลังสวน</t>
  </si>
  <si>
    <t>หลังสวน/ Lang Suan</t>
  </si>
  <si>
    <t>Lang Suan</t>
  </si>
  <si>
    <t>หลังสวน / FLASH</t>
  </si>
  <si>
    <t>ขุนตาล</t>
  </si>
  <si>
    <t>ขุนตาล/ Khun Tan</t>
  </si>
  <si>
    <t>Khun Tan</t>
  </si>
  <si>
    <t>ขุนตาล / FLASH</t>
  </si>
  <si>
    <t>เชียงของ</t>
  </si>
  <si>
    <t>เชียงของ/ Chiang Khong</t>
  </si>
  <si>
    <t>Chiang Khong</t>
  </si>
  <si>
    <t>เชียงของ / FLASH</t>
  </si>
  <si>
    <t>เชียงแสน</t>
  </si>
  <si>
    <t>เชียงแสน/ Chiang Saen</t>
  </si>
  <si>
    <t>Chiang Saen</t>
  </si>
  <si>
    <t>เชียงแสน / FLASH</t>
  </si>
  <si>
    <t>ดอยหลวง</t>
  </si>
  <si>
    <t>ดอยหลวง/ Doi Luang</t>
  </si>
  <si>
    <t>Doi Luang</t>
  </si>
  <si>
    <t>ดอยหลวง / FLASH</t>
  </si>
  <si>
    <t>เทิง</t>
  </si>
  <si>
    <t>เทิง/ Thoeng</t>
  </si>
  <si>
    <t>Thoeng</t>
  </si>
  <si>
    <t>เทิง / FLASH</t>
  </si>
  <si>
    <t>ป่าแดด</t>
  </si>
  <si>
    <t>ป่าแดด/ Pa Daet</t>
  </si>
  <si>
    <t>Pa Daet</t>
  </si>
  <si>
    <t>ป่าแดด / FLASH</t>
  </si>
  <si>
    <t>พญาเม็งราย</t>
  </si>
  <si>
    <t>พญาเม็งราย/ Phaya Mengra District i</t>
  </si>
  <si>
    <t>Phaya Mengra District i</t>
  </si>
  <si>
    <t>พญาเม็งราย / FLASH</t>
  </si>
  <si>
    <t>พาน</t>
  </si>
  <si>
    <t>พาน/ Phan</t>
  </si>
  <si>
    <t>Phan</t>
  </si>
  <si>
    <t>พาน / FLASH</t>
  </si>
  <si>
    <t>เมืองเชียงราย</t>
  </si>
  <si>
    <t>Mueang Chiang Rai</t>
  </si>
  <si>
    <t>เมืองเชียงราย / FLASH</t>
  </si>
  <si>
    <t>แม่จัน</t>
  </si>
  <si>
    <t>แม่จัน/ Mae Chan</t>
  </si>
  <si>
    <t>Mae Chan</t>
  </si>
  <si>
    <t>แม่จัน / FLASH</t>
  </si>
  <si>
    <t>แม่ฟ้าหลวง</t>
  </si>
  <si>
    <t>แม่ฟ้าหลวง/ Mae Fa Luang</t>
  </si>
  <si>
    <t>Mae Fa Luang</t>
  </si>
  <si>
    <t>แม่ฟ้าหลวง / FLASH</t>
  </si>
  <si>
    <t>แม่ลาว</t>
  </si>
  <si>
    <t>แม่ลาว/ Mae Lao</t>
  </si>
  <si>
    <t>Mae Lao</t>
  </si>
  <si>
    <t>แม่ลาว / FLASH</t>
  </si>
  <si>
    <t>แม่สรวย</t>
  </si>
  <si>
    <t>แม่สรวย/ Mae Suai</t>
  </si>
  <si>
    <t>Mae Suai</t>
  </si>
  <si>
    <t>แม่สรวย / FLASH</t>
  </si>
  <si>
    <t>Mae Sai</t>
  </si>
  <si>
    <t>แม่สาย / FLASH</t>
  </si>
  <si>
    <t>เวียงแก่น</t>
  </si>
  <si>
    <t>เวียงแก่น/ Wiang Kaen</t>
  </si>
  <si>
    <t>Wiang Kaen</t>
  </si>
  <si>
    <t>เวียงแก่น / FLASH</t>
  </si>
  <si>
    <t>Wiang Chai</t>
  </si>
  <si>
    <t>เวียงชัย / FLASH</t>
  </si>
  <si>
    <t>เวียงเชียงรุ้ง</t>
  </si>
  <si>
    <t>เวียงเชียงรุ้ง/ Wiang Chiang Rung</t>
  </si>
  <si>
    <t>Wiang Chiang Rung</t>
  </si>
  <si>
    <t>เวียงเชียงรุ้ง / FLASH</t>
  </si>
  <si>
    <t>Wiang Pa Pao</t>
  </si>
  <si>
    <t>เวียงป่าเป้า / FLASH</t>
  </si>
  <si>
    <t>กัลยาณิวัฒนา</t>
  </si>
  <si>
    <t>กัลยาณิวัฒนา/ Ganlayaniwattana</t>
  </si>
  <si>
    <t>Ganlayaniwattana</t>
  </si>
  <si>
    <t>กัลยาณิวัฒนา / FLASH</t>
  </si>
  <si>
    <t>จอมทอง</t>
  </si>
  <si>
    <t>Chom Thong</t>
  </si>
  <si>
    <t>จอมทอง / FLASH</t>
  </si>
  <si>
    <t>เชียงดาว</t>
  </si>
  <si>
    <t>เชียงดาว/ Chiang Dao</t>
  </si>
  <si>
    <t>Chiang Dao</t>
  </si>
  <si>
    <t>เชียงดาว / FLASH</t>
  </si>
  <si>
    <t>ไชยปราการ</t>
  </si>
  <si>
    <t>ไชยปราการ/ Chai Prakan</t>
  </si>
  <si>
    <t>Chai Prakan</t>
  </si>
  <si>
    <t>ไชยปราการ / FLASH</t>
  </si>
  <si>
    <t>ดอยเต่า</t>
  </si>
  <si>
    <t>ดอยเต่า/ Doi Tao</t>
  </si>
  <si>
    <t>Doi Tao</t>
  </si>
  <si>
    <t>ดอยเต่า / FLASH</t>
  </si>
  <si>
    <t>ดอยสะเก็ด</t>
  </si>
  <si>
    <t>ดอยสะเก็ด/ Doi Saket</t>
  </si>
  <si>
    <t>Doi Saket</t>
  </si>
  <si>
    <t>ดอยสะเก็ด / FLASH</t>
  </si>
  <si>
    <t>ดอยหล่อ</t>
  </si>
  <si>
    <t>ดอยหล่อ/ Doi Lo</t>
  </si>
  <si>
    <t>Doi Lo</t>
  </si>
  <si>
    <t>ดอยหล่อ / FLASH</t>
  </si>
  <si>
    <t>ฝาง</t>
  </si>
  <si>
    <t>ฝาง/ Fang</t>
  </si>
  <si>
    <t>Fang</t>
  </si>
  <si>
    <t>ฝาง / FLASH</t>
  </si>
  <si>
    <t>พร้าว</t>
  </si>
  <si>
    <t>พร้าว/ Phrao</t>
  </si>
  <si>
    <t>Phrao</t>
  </si>
  <si>
    <t>พร้าว / FLASH</t>
  </si>
  <si>
    <t>เมืองเชียงใหม่</t>
  </si>
  <si>
    <t>Mueang Chiang Mai</t>
  </si>
  <si>
    <t>เมืองเชียงใหม่ / FLASH</t>
  </si>
  <si>
    <t>แม่แจ่ม</t>
  </si>
  <si>
    <t>แม่แจ่ม/ Mae Chaem</t>
  </si>
  <si>
    <t>Mae Chaem</t>
  </si>
  <si>
    <t>แม่แจ่ม / FLASH</t>
  </si>
  <si>
    <t>แม่แตง</t>
  </si>
  <si>
    <t>แม่แตง/ Mae Taeng</t>
  </si>
  <si>
    <t>Mae Taeng</t>
  </si>
  <si>
    <t>แม่แตง / FLASH</t>
  </si>
  <si>
    <t>แม่ริม</t>
  </si>
  <si>
    <t>แม่ริม/ Mae Rim</t>
  </si>
  <si>
    <t>Mae Rim</t>
  </si>
  <si>
    <t>แม่ริม / FLASH</t>
  </si>
  <si>
    <t>แม่วาง</t>
  </si>
  <si>
    <t>แม่วาง/ Mae Wang</t>
  </si>
  <si>
    <t>Mae Wang</t>
  </si>
  <si>
    <t>แม่วาง / FLASH</t>
  </si>
  <si>
    <t>แม่ออน</t>
  </si>
  <si>
    <t>แม่ออน/ Mae On</t>
  </si>
  <si>
    <t>Mae On</t>
  </si>
  <si>
    <t>แม่ออน / FLASH</t>
  </si>
  <si>
    <t>แม่อาย</t>
  </si>
  <si>
    <t>แม่อาย/ Mae Ai</t>
  </si>
  <si>
    <t>Mae Ai</t>
  </si>
  <si>
    <t>แม่อาย / FLASH</t>
  </si>
  <si>
    <t>เวียงแหง</t>
  </si>
  <si>
    <t>เวียงแหง/ Wiang Haeng</t>
  </si>
  <si>
    <t>Wiang Haeng</t>
  </si>
  <si>
    <t>เวียงแหง / FLASH</t>
  </si>
  <si>
    <t>สะเมิง</t>
  </si>
  <si>
    <t>สะเมิง/ Samoeng</t>
  </si>
  <si>
    <t>Samoeng</t>
  </si>
  <si>
    <t>สะเมิง / FLASH</t>
  </si>
  <si>
    <t>San Kamphaeng</t>
  </si>
  <si>
    <t>สันกำแพง / FLASH</t>
  </si>
  <si>
    <t>San Sai</t>
  </si>
  <si>
    <t>สันทราย / FLASH</t>
  </si>
  <si>
    <t>สันป่าตอง</t>
  </si>
  <si>
    <t>สันป่าตอง/ San Pa Tong</t>
  </si>
  <si>
    <t>San Pa Tong</t>
  </si>
  <si>
    <t>สันป่าตอง / FLASH</t>
  </si>
  <si>
    <t>สารภี</t>
  </si>
  <si>
    <t>Saraphi</t>
  </si>
  <si>
    <t>สารภี / FLASH</t>
  </si>
  <si>
    <t>หางดง</t>
  </si>
  <si>
    <t>Hang Dong</t>
  </si>
  <si>
    <t>หางดง / FLASH</t>
  </si>
  <si>
    <t>อมก๋อย</t>
  </si>
  <si>
    <t>อมก๋อย/ Omkoi</t>
  </si>
  <si>
    <t>Omkoi</t>
  </si>
  <si>
    <t>อมก๋อย / FLASH</t>
  </si>
  <si>
    <t>ฮอด</t>
  </si>
  <si>
    <t>ฮอด/ Hot</t>
  </si>
  <si>
    <t>Hot</t>
  </si>
  <si>
    <t>ฮอด / FLASH</t>
  </si>
  <si>
    <t>กันตัง</t>
  </si>
  <si>
    <t>กันตัง/ Kantang</t>
  </si>
  <si>
    <t>Kantang</t>
  </si>
  <si>
    <t>กันตัง / FLASH</t>
  </si>
  <si>
    <t>นาโยง</t>
  </si>
  <si>
    <t>นาโยง/ Na Yong</t>
  </si>
  <si>
    <t>Na Yong</t>
  </si>
  <si>
    <t>นาโยง / FLASH</t>
  </si>
  <si>
    <t>ปะเหลียน</t>
  </si>
  <si>
    <t>ปะเหลียน/ Palian</t>
  </si>
  <si>
    <t>Palian</t>
  </si>
  <si>
    <t>ปะเหลียน / FLASH</t>
  </si>
  <si>
    <t>เมืองตรัง</t>
  </si>
  <si>
    <t>เมืองตรัง/ Mueang Trang</t>
  </si>
  <si>
    <t>Mueang Trang</t>
  </si>
  <si>
    <t>เมืองตรัง / FLASH</t>
  </si>
  <si>
    <t>Yan Ta Khao</t>
  </si>
  <si>
    <t>ย่านตาขาว / FLASH</t>
  </si>
  <si>
    <t>รัษฎา</t>
  </si>
  <si>
    <t>รัษฎา/ Ratsada</t>
  </si>
  <si>
    <t>Ratsada</t>
  </si>
  <si>
    <t>รัษฎา / FLASH</t>
  </si>
  <si>
    <t>วังวิเศษ</t>
  </si>
  <si>
    <t>วังวิเศษ/ Wang Wiset</t>
  </si>
  <si>
    <t>Wang Wiset</t>
  </si>
  <si>
    <t>วังวิเศษ / FLASH</t>
  </si>
  <si>
    <t>สิเกา</t>
  </si>
  <si>
    <t>สิเกา/ Sikao</t>
  </si>
  <si>
    <t>Sikao</t>
  </si>
  <si>
    <t>สิเกา / FLASH</t>
  </si>
  <si>
    <t>ห้วยยอด</t>
  </si>
  <si>
    <t>ห้วยยอด/ Huai Yot</t>
  </si>
  <si>
    <t>Huai Yot</t>
  </si>
  <si>
    <t>ห้วยยอด / FLASH</t>
  </si>
  <si>
    <t>หาดสำราญ</t>
  </si>
  <si>
    <t>หาดสำราญ/ Hat Samran</t>
  </si>
  <si>
    <t>Hat Samran</t>
  </si>
  <si>
    <t>หาดสำราญ / FLASH</t>
  </si>
  <si>
    <t>เกาะกูด</t>
  </si>
  <si>
    <t>เกาะกูด/ Ko Kut</t>
  </si>
  <si>
    <t>Ko Kut</t>
  </si>
  <si>
    <t>เกาะกูด / FLASH</t>
  </si>
  <si>
    <t>เกาะช้าง</t>
  </si>
  <si>
    <t>เกาะช้าง/ Ko Chang</t>
  </si>
  <si>
    <t>Ko Chang</t>
  </si>
  <si>
    <t>เกาะช้าง / FLASH</t>
  </si>
  <si>
    <t>เขาสมิง</t>
  </si>
  <si>
    <t>เขาสมิง/ Khao Saming</t>
  </si>
  <si>
    <t>Khao Saming</t>
  </si>
  <si>
    <t>เขาสมิง / FLASH</t>
  </si>
  <si>
    <t>คลองใหญ่</t>
  </si>
  <si>
    <t>คลองใหญ่/ Khlong Yai</t>
  </si>
  <si>
    <t>Khlong Yai</t>
  </si>
  <si>
    <t>คลองใหญ่ / FLASH</t>
  </si>
  <si>
    <t>Bo Rai</t>
  </si>
  <si>
    <t>บ่อไร่ / FLASH</t>
  </si>
  <si>
    <t>เมืองตราด</t>
  </si>
  <si>
    <t>เมืองตราด/ Mueang Trat</t>
  </si>
  <si>
    <t>Mueang Trat</t>
  </si>
  <si>
    <t>เมืองตราด / FLASH</t>
  </si>
  <si>
    <t>แหลมงอบ</t>
  </si>
  <si>
    <t>แหลมงอบ/ Laem Ngop</t>
  </si>
  <si>
    <t>Laem Ngop</t>
  </si>
  <si>
    <t>แหลมงอบ / FLASH</t>
  </si>
  <si>
    <t>ท่าสองยาง</t>
  </si>
  <si>
    <t>ท่าสองยาง/ Tha Song Yang</t>
  </si>
  <si>
    <t>Tha Song Yang</t>
  </si>
  <si>
    <t>ท่าสองยาง / FLASH</t>
  </si>
  <si>
    <t>บ้านตาก</t>
  </si>
  <si>
    <t>บ้านตาก/ Ban Tak</t>
  </si>
  <si>
    <t>Ban Tak</t>
  </si>
  <si>
    <t>บ้านตาก / FLASH</t>
  </si>
  <si>
    <t>พบพระ</t>
  </si>
  <si>
    <t>พบพระ/ Phop Phra</t>
  </si>
  <si>
    <t>Phop Phra</t>
  </si>
  <si>
    <t>พบพระ / FLASH</t>
  </si>
  <si>
    <t>เมืองตาก</t>
  </si>
  <si>
    <t>เมืองตาก/ Mueang Tak</t>
  </si>
  <si>
    <t>Mueang Tak</t>
  </si>
  <si>
    <t>เมืองตาก / FLASH</t>
  </si>
  <si>
    <t>แม่ระมาด</t>
  </si>
  <si>
    <t>แม่ระมาด/ Mae Ramat</t>
  </si>
  <si>
    <t>Mae Ramat</t>
  </si>
  <si>
    <t>แม่ระมาด / FLASH</t>
  </si>
  <si>
    <t>แม่สอด</t>
  </si>
  <si>
    <t>แม่สอด/ Mae Sot</t>
  </si>
  <si>
    <t>Mae Sot</t>
  </si>
  <si>
    <t>แม่สอด / FLASH</t>
  </si>
  <si>
    <t>วังเจ้า</t>
  </si>
  <si>
    <t>วังเจ้า/ Wang Chao</t>
  </si>
  <si>
    <t>Wang Chao</t>
  </si>
  <si>
    <t>วังเจ้า / FLASH</t>
  </si>
  <si>
    <t>สามเงา</t>
  </si>
  <si>
    <t>สามเงา/ Sam Ngao</t>
  </si>
  <si>
    <t>Sam Ngao</t>
  </si>
  <si>
    <t>สามเงา / FLASH</t>
  </si>
  <si>
    <t>อุ้มผาง</t>
  </si>
  <si>
    <t>อุ้มผาง/ Umphang</t>
  </si>
  <si>
    <t>Umphang</t>
  </si>
  <si>
    <t>อุ้มผาง / FLASH</t>
  </si>
  <si>
    <t>บ้านนา</t>
  </si>
  <si>
    <t>บ้านนา/ Ban Na</t>
  </si>
  <si>
    <t>Ban Na</t>
  </si>
  <si>
    <t>บ้านนา / FLASH</t>
  </si>
  <si>
    <t>ปากพลี</t>
  </si>
  <si>
    <t>ปากพลี/ Pak Phli</t>
  </si>
  <si>
    <t>Pak Phli</t>
  </si>
  <si>
    <t>ปากพลี / FLASH</t>
  </si>
  <si>
    <t>เมืองนครนายก</t>
  </si>
  <si>
    <t>เมืองนครนายก/ Mueang Nakhon Nayok</t>
  </si>
  <si>
    <t>Mueang Nakhon Nayok</t>
  </si>
  <si>
    <t>เมืองนครนายก / FLASH</t>
  </si>
  <si>
    <t>องครักษ์</t>
  </si>
  <si>
    <t>องครักษ์/ Ongkharak</t>
  </si>
  <si>
    <t>Ongkharak</t>
  </si>
  <si>
    <t>องครักษ์ / FLASH</t>
  </si>
  <si>
    <t>กำแพงแสน</t>
  </si>
  <si>
    <t>Kamphaeng Saen</t>
  </si>
  <si>
    <t>กำแพงแสน / FLASH</t>
  </si>
  <si>
    <t>ดอนตูม</t>
  </si>
  <si>
    <t>ดอนตูม/ Don Tum</t>
  </si>
  <si>
    <t>Don Tum</t>
  </si>
  <si>
    <t>ดอนตูม / FLASH</t>
  </si>
  <si>
    <t>นครชัยศรี</t>
  </si>
  <si>
    <t>Nakhon Chai Si</t>
  </si>
  <si>
    <t>นครชัยศรี / FLASH</t>
  </si>
  <si>
    <t>บางเลน</t>
  </si>
  <si>
    <t>บางเลน/ Bang Len</t>
  </si>
  <si>
    <t>Bang Len</t>
  </si>
  <si>
    <t>บางเลน / FLASH</t>
  </si>
  <si>
    <t>พุทธมณฑล</t>
  </si>
  <si>
    <t>พุทธมณฑล/ Phutthamonthon</t>
  </si>
  <si>
    <t>Phutthamonthon</t>
  </si>
  <si>
    <t>พุทธมณฑล / FLASH</t>
  </si>
  <si>
    <t>เมืองนครปฐม</t>
  </si>
  <si>
    <t>เมืองนครปฐม/ Mueang Nakhon Pathom</t>
  </si>
  <si>
    <t>Mueang Nakhon Pathom</t>
  </si>
  <si>
    <t>เมืองนครปฐม / FLASH</t>
  </si>
  <si>
    <t>สามพราน</t>
  </si>
  <si>
    <t>Sam Phran</t>
  </si>
  <si>
    <t>สามพราน / FLASH</t>
  </si>
  <si>
    <t>ท่าอุเทน</t>
  </si>
  <si>
    <t>Tha Uthen</t>
  </si>
  <si>
    <t>ท่าอุเทน / FLASH</t>
  </si>
  <si>
    <t>ธาตุพนม</t>
  </si>
  <si>
    <t>ธาตุพนม/ That Phanom</t>
  </si>
  <si>
    <t>That Phanom</t>
  </si>
  <si>
    <t>ธาตุพนม / FLASH</t>
  </si>
  <si>
    <t>นาแก</t>
  </si>
  <si>
    <t>นาแก/ Na Kae</t>
  </si>
  <si>
    <t>Na Kae</t>
  </si>
  <si>
    <t>นาแก / FLASH</t>
  </si>
  <si>
    <t>นาทม</t>
  </si>
  <si>
    <t>นาทม/ Na Thom</t>
  </si>
  <si>
    <t>Na Thom</t>
  </si>
  <si>
    <t>นาทม / FLASH</t>
  </si>
  <si>
    <t>นาหว้า</t>
  </si>
  <si>
    <t>นาหว้า/ Na Wa</t>
  </si>
  <si>
    <t>Na Wa</t>
  </si>
  <si>
    <t>นาหว้า / FLASH</t>
  </si>
  <si>
    <t>บ้านแพง</t>
  </si>
  <si>
    <t>บ้านแพง/ Ban Phaeng</t>
  </si>
  <si>
    <t>Ban Phaeng</t>
  </si>
  <si>
    <t>บ้านแพง / FLASH</t>
  </si>
  <si>
    <t>ปลาปาก</t>
  </si>
  <si>
    <t>ปลาปาก/ Pla Pak</t>
  </si>
  <si>
    <t>Pla Pak</t>
  </si>
  <si>
    <t>ปลาปาก / FLASH</t>
  </si>
  <si>
    <t>โพนสวรรค์</t>
  </si>
  <si>
    <t>โพนสวรรค์/ Phon Sawan</t>
  </si>
  <si>
    <t>Phon Sawan</t>
  </si>
  <si>
    <t>โพนสวรรค์ / FLASH</t>
  </si>
  <si>
    <t>เมืองนครพนม</t>
  </si>
  <si>
    <t>Mueng Nakornpanom</t>
  </si>
  <si>
    <t>เมืองนครพนม / FLASH</t>
  </si>
  <si>
    <t>เรณูนคร</t>
  </si>
  <si>
    <t>เรณูนคร/ Renu Nakhon</t>
  </si>
  <si>
    <t>Renu Nakhon</t>
  </si>
  <si>
    <t>เรณูนคร / FLASH</t>
  </si>
  <si>
    <t>วังยาง</t>
  </si>
  <si>
    <t>วังยาง/ Wang Yang</t>
  </si>
  <si>
    <t>Wang Yang</t>
  </si>
  <si>
    <t>วังยาง / FLASH</t>
  </si>
  <si>
    <t>ศรีสงคราม</t>
  </si>
  <si>
    <t>ศรีสงคราม/ Si Songkhram</t>
  </si>
  <si>
    <t>Si Songkhram</t>
  </si>
  <si>
    <t>ศรีสงคราม / FLASH</t>
  </si>
  <si>
    <t>แก้งสนามนาง</t>
  </si>
  <si>
    <t>แก้งสนามนาง/ Kaeng Sanam Nang</t>
  </si>
  <si>
    <t>Kaeng Sanam Nang</t>
  </si>
  <si>
    <t>แก้งสนามนาง / FLASH</t>
  </si>
  <si>
    <t>ขามทะเลสอ</t>
  </si>
  <si>
    <t>ขามทะเลสอ/ Kham Thale So</t>
  </si>
  <si>
    <t>Kham Thale So</t>
  </si>
  <si>
    <t>ขามทะเลสอ / FLASH</t>
  </si>
  <si>
    <t>ขามสะแกแสง</t>
  </si>
  <si>
    <t>ขามสะแกแสง/ Kham Sakaesaeng</t>
  </si>
  <si>
    <t>Kham Sakaesaeng</t>
  </si>
  <si>
    <t>ขามสะแกแสง / FLASH</t>
  </si>
  <si>
    <t>คง</t>
  </si>
  <si>
    <t>คง/ Khong</t>
  </si>
  <si>
    <t>Khong</t>
  </si>
  <si>
    <t>คง / FLASH</t>
  </si>
  <si>
    <t>Khon Buri</t>
  </si>
  <si>
    <t>ครบุรี / FLASH</t>
  </si>
  <si>
    <t>จักราช</t>
  </si>
  <si>
    <t>จักราช/ Chakkarat</t>
  </si>
  <si>
    <t>Chakkarat</t>
  </si>
  <si>
    <t>จักราช / FLASH</t>
  </si>
  <si>
    <t>เฉลิมพระเกียรติ</t>
  </si>
  <si>
    <t>Chaloem Phra Kiat</t>
  </si>
  <si>
    <t>เฉลิมพระเกียรติ / FLASH</t>
  </si>
  <si>
    <t>ชุมพวง</t>
  </si>
  <si>
    <t>ชุมพวง/ Chum Phuang</t>
  </si>
  <si>
    <t>Chum Phuang</t>
  </si>
  <si>
    <t>ชุมพวง / FLASH</t>
  </si>
  <si>
    <t>โชคชัย</t>
  </si>
  <si>
    <t>โชคชัย/ Chok Chai</t>
  </si>
  <si>
    <t>Chok Chai</t>
  </si>
  <si>
    <t>โชคชัย / FLASH</t>
  </si>
  <si>
    <t>ด่านขุนทด</t>
  </si>
  <si>
    <t>ด่านขุนทด/ Dan Khun Thot</t>
  </si>
  <si>
    <t>Dan Khun Thot</t>
  </si>
  <si>
    <t>ด่านขุนทด / FLASH</t>
  </si>
  <si>
    <t>เทพารักษ์/ Thepharak</t>
  </si>
  <si>
    <t>Thepharak</t>
  </si>
  <si>
    <t>เทพารักษ์ / FLASH</t>
  </si>
  <si>
    <t>โนนแดง</t>
  </si>
  <si>
    <t>โนนแดง/ Non Daeng</t>
  </si>
  <si>
    <t>Non Daeng</t>
  </si>
  <si>
    <t>โนนแดง / FLASH</t>
  </si>
  <si>
    <t>โนนไทย</t>
  </si>
  <si>
    <t>โนนไทย/ Non Thai</t>
  </si>
  <si>
    <t>Non Thai</t>
  </si>
  <si>
    <t>โนนไทย / FLASH</t>
  </si>
  <si>
    <t>โนนสูง/ Non Sung</t>
  </si>
  <si>
    <t>Non Sung</t>
  </si>
  <si>
    <t>โนนสูง / FLASH</t>
  </si>
  <si>
    <t>บัวลาย</t>
  </si>
  <si>
    <t>บัวลาย/ Bua Lai</t>
  </si>
  <si>
    <t>Bua Lai</t>
  </si>
  <si>
    <t>บัวลาย / FLASH</t>
  </si>
  <si>
    <t>บัวใหญ่</t>
  </si>
  <si>
    <t>บัวใหญ่/ Bua Yai</t>
  </si>
  <si>
    <t>Bua Yai</t>
  </si>
  <si>
    <t>บัวใหญ่ / FLASH</t>
  </si>
  <si>
    <t>บ้านเหลื่อม</t>
  </si>
  <si>
    <t>บ้านเหลื่อม/ Ban Lueam</t>
  </si>
  <si>
    <t>Ban Lueam</t>
  </si>
  <si>
    <t>บ้านเหลื่อม / FLASH</t>
  </si>
  <si>
    <t>ประทาย</t>
  </si>
  <si>
    <t>ประทาย/ Prathai</t>
  </si>
  <si>
    <t>Prathai</t>
  </si>
  <si>
    <t>ประทาย / FLASH</t>
  </si>
  <si>
    <t>ปักธงชัย</t>
  </si>
  <si>
    <t>ปักธงชัย/ Pak Thong Chai</t>
  </si>
  <si>
    <t>Pak Thong Chai</t>
  </si>
  <si>
    <t>ปักธงชัย / FLASH</t>
  </si>
  <si>
    <t>ปากช่อง</t>
  </si>
  <si>
    <t>ปากช่อง/ Pak Chong</t>
  </si>
  <si>
    <t>Pak Chong</t>
  </si>
  <si>
    <t>ปากช่อง / FLASH</t>
  </si>
  <si>
    <t>พระทองคำ</t>
  </si>
  <si>
    <t>พระทองคำ/ Phra Thong Kham</t>
  </si>
  <si>
    <t>Phra Thong Kham</t>
  </si>
  <si>
    <t>พระทองคำ / FLASH</t>
  </si>
  <si>
    <t>พิมาย</t>
  </si>
  <si>
    <t>พิมาย/ Phimai</t>
  </si>
  <si>
    <t>Phimai</t>
  </si>
  <si>
    <t>พิมาย / FLASH</t>
  </si>
  <si>
    <t>Mueng Nakorn Ratchasima</t>
  </si>
  <si>
    <t>เมืองนครราชสีมา / FLASH</t>
  </si>
  <si>
    <t>เมืองยาง</t>
  </si>
  <si>
    <t>เมืองยาง/ Mueang Yang</t>
  </si>
  <si>
    <t>Mueang Yang</t>
  </si>
  <si>
    <t>เมืองยาง / FLASH</t>
  </si>
  <si>
    <t>ลำทะเมนชัย</t>
  </si>
  <si>
    <t>ลำทะเมนชัย/ Lam Thamenchai</t>
  </si>
  <si>
    <t>Lam Thamenchai</t>
  </si>
  <si>
    <t>ลำทะเมนชัย / FLASH</t>
  </si>
  <si>
    <t>วังน้ำเขียว</t>
  </si>
  <si>
    <t>วังน้ำเขียว/ Wang Nam Khiao</t>
  </si>
  <si>
    <t>Wang Nam Khiao</t>
  </si>
  <si>
    <t>วังน้ำเขียว / FLASH</t>
  </si>
  <si>
    <t>สีคิ้ว</t>
  </si>
  <si>
    <t>สีคิ้ว/ Sikhio</t>
  </si>
  <si>
    <t>Sikhio</t>
  </si>
  <si>
    <t>สีคิ้ว / FLASH</t>
  </si>
  <si>
    <t>สีดา</t>
  </si>
  <si>
    <t>สีดา/ Sida</t>
  </si>
  <si>
    <t>Sida</t>
  </si>
  <si>
    <t>สีดา / FLASH</t>
  </si>
  <si>
    <t>สูงเนิน</t>
  </si>
  <si>
    <t>สูงเนิน/ Sung Noen</t>
  </si>
  <si>
    <t>Sung Noen</t>
  </si>
  <si>
    <t>สูงเนิน / FLASH</t>
  </si>
  <si>
    <t>เสิงสาง</t>
  </si>
  <si>
    <t>เสิงสาง/ Soeng Sang</t>
  </si>
  <si>
    <t>Soeng Sang</t>
  </si>
  <si>
    <t>เสิงสาง / FLASH</t>
  </si>
  <si>
    <t>หนองบุญมาก</t>
  </si>
  <si>
    <t>หนองบุญมาก/ Nhong Boon Mak</t>
  </si>
  <si>
    <t>Nhong Boon Mak</t>
  </si>
  <si>
    <t>หนองบุญมาก / FLASH</t>
  </si>
  <si>
    <t>หนองบุญมาก/ Nong Bun Mak</t>
  </si>
  <si>
    <t>Nong Bun Mak</t>
  </si>
  <si>
    <t>ห้วยแถลง</t>
  </si>
  <si>
    <t>ห้วยแถลง/ Huai Thalaeng</t>
  </si>
  <si>
    <t>Huai Thalaeng</t>
  </si>
  <si>
    <t>ห้วยแถลง / FLASH</t>
  </si>
  <si>
    <t>ขนอม</t>
  </si>
  <si>
    <t>ขนอม/ Khanom</t>
  </si>
  <si>
    <t>Khanom</t>
  </si>
  <si>
    <t>ขนอม / FLASH</t>
  </si>
  <si>
    <t>จุฬาภรณ์</t>
  </si>
  <si>
    <t>จุฬาภรณ์/ Chulabhorn</t>
  </si>
  <si>
    <t>Chulabhorn</t>
  </si>
  <si>
    <t>จุฬาภรณ์ / FLASH</t>
  </si>
  <si>
    <t>ฉวาง</t>
  </si>
  <si>
    <t>ฉวาง/ Chawang</t>
  </si>
  <si>
    <t>Chawang</t>
  </si>
  <si>
    <t>ฉวาง / FLASH</t>
  </si>
  <si>
    <t>ชะอวด</t>
  </si>
  <si>
    <t>ชะอวด/ Cha-uat</t>
  </si>
  <si>
    <t>Cha-uat</t>
  </si>
  <si>
    <t>ชะอวด / FLASH</t>
  </si>
  <si>
    <t>ช้างกลาง</t>
  </si>
  <si>
    <t>ช้างกลาง/ Chang Klang</t>
  </si>
  <si>
    <t>Chang Klang</t>
  </si>
  <si>
    <t>ช้างกลาง / FLASH</t>
  </si>
  <si>
    <t>เชียรใหญ่</t>
  </si>
  <si>
    <t>เชียรใหญ่/ Chian Yai</t>
  </si>
  <si>
    <t>Chian Yai</t>
  </si>
  <si>
    <t>เชียรใหญ่ / FLASH</t>
  </si>
  <si>
    <t>ถ้ำพรรณรา</t>
  </si>
  <si>
    <t>ถ้ำพรรณรา/ Tham Phannara</t>
  </si>
  <si>
    <t>Tham Phannara</t>
  </si>
  <si>
    <t>ถ้ำพรรณรา / FLASH</t>
  </si>
  <si>
    <t>ท่าศาลา/ Tha Sala</t>
  </si>
  <si>
    <t>Tha Sala</t>
  </si>
  <si>
    <t>ท่าศาลา / FLASH</t>
  </si>
  <si>
    <t>ทุ่งสง</t>
  </si>
  <si>
    <t>ทุ่งสง/ Thung Song</t>
  </si>
  <si>
    <t>Thung Song</t>
  </si>
  <si>
    <t>ทุ่งสง / FLASH</t>
  </si>
  <si>
    <t>ทุ่งใหญ่</t>
  </si>
  <si>
    <t>ทุ่งใหญ่/ Thung Yai</t>
  </si>
  <si>
    <t>Thung Yai</t>
  </si>
  <si>
    <t>ทุ่งใหญ่ / FLASH</t>
  </si>
  <si>
    <t>นบพิตำ</t>
  </si>
  <si>
    <t>นบพิตำ/ Nopphitam</t>
  </si>
  <si>
    <t>Nopphitam</t>
  </si>
  <si>
    <t>นบพิตำ / FLASH</t>
  </si>
  <si>
    <t>นาบอน</t>
  </si>
  <si>
    <t>นาบอน/ Na Bon</t>
  </si>
  <si>
    <t>Na Bon</t>
  </si>
  <si>
    <t>นาบอน / FLASH</t>
  </si>
  <si>
    <t>บางขัน</t>
  </si>
  <si>
    <t>บางขัน/ Bang Khan</t>
  </si>
  <si>
    <t>Bang Khan</t>
  </si>
  <si>
    <t>บางขัน / FLASH</t>
  </si>
  <si>
    <t>ปากพนัง</t>
  </si>
  <si>
    <t>ปากพนัง/ Pak Phanang</t>
  </si>
  <si>
    <t>Pak Phanang</t>
  </si>
  <si>
    <t>ปากพนัง / FLASH</t>
  </si>
  <si>
    <t>พรหมคีรี</t>
  </si>
  <si>
    <t>พรหมคีรี/ Phrom Khiri</t>
  </si>
  <si>
    <t>Phrom Khiri</t>
  </si>
  <si>
    <t>พรหมคีรี / FLASH</t>
  </si>
  <si>
    <t>Phra Phrom</t>
  </si>
  <si>
    <t>พระพรหม / FLASH</t>
  </si>
  <si>
    <t>พิปูน</t>
  </si>
  <si>
    <t>พิปูน/ Phipun</t>
  </si>
  <si>
    <t>Phipun</t>
  </si>
  <si>
    <t>พิปูน / FLASH</t>
  </si>
  <si>
    <t>เมืองนครศรีธรรมราช</t>
  </si>
  <si>
    <t>Mueang Nakhon Si Thammarat</t>
  </si>
  <si>
    <t>เมืองนครศรีธรรมราช / FLASH</t>
  </si>
  <si>
    <t>Ron Phibun</t>
  </si>
  <si>
    <t>ร่อนพิบูลย์ / FLASH</t>
  </si>
  <si>
    <t>ลานสกา</t>
  </si>
  <si>
    <t>ลานสกา/ Lan Saka</t>
  </si>
  <si>
    <t>Lan Saka</t>
  </si>
  <si>
    <t>ลานสกา / FLASH</t>
  </si>
  <si>
    <t>สิชล</t>
  </si>
  <si>
    <t>สิชล/ Sichon</t>
  </si>
  <si>
    <t>Sichon</t>
  </si>
  <si>
    <t>สิชล / FLASH</t>
  </si>
  <si>
    <t>หัวไทร</t>
  </si>
  <si>
    <t>หัวไทร/ Hua Sai</t>
  </si>
  <si>
    <t>Hua Sai</t>
  </si>
  <si>
    <t>หัวไทร / FLASH</t>
  </si>
  <si>
    <t>เก้าเลี้ยว</t>
  </si>
  <si>
    <t>เก้าเลี้ยว/ Kao Liao</t>
  </si>
  <si>
    <t>Kao Liao</t>
  </si>
  <si>
    <t>เก้าเลี้ยว / FLASH</t>
  </si>
  <si>
    <t>โกรกพระ</t>
  </si>
  <si>
    <t>โกรกพระ/ Krok Phra</t>
  </si>
  <si>
    <t>Krok Phra</t>
  </si>
  <si>
    <t>โกรกพระ / FLASH</t>
  </si>
  <si>
    <t>Chum Ta Bong</t>
  </si>
  <si>
    <t>ชุมตาบง / FLASH</t>
  </si>
  <si>
    <t>ชุมแสง</t>
  </si>
  <si>
    <t>ชุมแสง/ Chum Saeng</t>
  </si>
  <si>
    <t>Chum Saeng</t>
  </si>
  <si>
    <t>ชุมแสง / FLASH</t>
  </si>
  <si>
    <t>ตากฟ้า</t>
  </si>
  <si>
    <t>ตากฟ้า/ Tak Fa</t>
  </si>
  <si>
    <t>Tak Fa</t>
  </si>
  <si>
    <t>ตากฟ้า / FLASH</t>
  </si>
  <si>
    <t>ตาคลี</t>
  </si>
  <si>
    <t>ตาคลี/ Takhli</t>
  </si>
  <si>
    <t>Takhli</t>
  </si>
  <si>
    <t>ตาคลี / FLASH</t>
  </si>
  <si>
    <t>ท่าตะโก</t>
  </si>
  <si>
    <t>ท่าตะโก/ Tha Tako</t>
  </si>
  <si>
    <t>Tha Tako</t>
  </si>
  <si>
    <t>ท่าตะโก / FLASH</t>
  </si>
  <si>
    <t>บรรพตพิสัย</t>
  </si>
  <si>
    <t>Banphot Phisai</t>
  </si>
  <si>
    <t>บรรพตพิสัย / FLASH</t>
  </si>
  <si>
    <t>พยุหะคีรี</t>
  </si>
  <si>
    <t>พยุหะคีรี/ Phayuha Khiri</t>
  </si>
  <si>
    <t>Phayuha Khiri</t>
  </si>
  <si>
    <t>พยุหะคีรี / FLASH</t>
  </si>
  <si>
    <t>ไพศาลี</t>
  </si>
  <si>
    <t>ไพศาลี/ Phaisali</t>
  </si>
  <si>
    <t>Phaisali</t>
  </si>
  <si>
    <t>ไพศาลี / FLASH</t>
  </si>
  <si>
    <t>Mueang Nakhon Sawan</t>
  </si>
  <si>
    <t>เมืองนครสวรรค์ / FLASH</t>
  </si>
  <si>
    <t>แม่เปิน</t>
  </si>
  <si>
    <t>แม่เปิน/ Mae Poen</t>
  </si>
  <si>
    <t>Mae Poen</t>
  </si>
  <si>
    <t>แม่เปิน / FLASH</t>
  </si>
  <si>
    <t>แม่วงก์</t>
  </si>
  <si>
    <t>แม่วงก์/ Mae Wong</t>
  </si>
  <si>
    <t>Mae Wong</t>
  </si>
  <si>
    <t>แม่วงก์ / FLASH</t>
  </si>
  <si>
    <t>ลาดยาว/ Lat Yao</t>
  </si>
  <si>
    <t>Lat Yao</t>
  </si>
  <si>
    <t>ลาดยาว / FLASH</t>
  </si>
  <si>
    <t>หนองบัว</t>
  </si>
  <si>
    <t>หนองบัว/ Nong Bua</t>
  </si>
  <si>
    <t>Nong Bua</t>
  </si>
  <si>
    <t>หนองบัว / FLASH</t>
  </si>
  <si>
    <t>ไทรน้อย</t>
  </si>
  <si>
    <t>ไทรน้อย/ Sai Noi</t>
  </si>
  <si>
    <t>Sai Noi</t>
  </si>
  <si>
    <t>ไทรน้อย / FLASH</t>
  </si>
  <si>
    <t>Bang Kruai</t>
  </si>
  <si>
    <t>บางกรวย / FLASH</t>
  </si>
  <si>
    <t>Bang Bua Thong</t>
  </si>
  <si>
    <t>บางบัวทอง / FLASH</t>
  </si>
  <si>
    <t>Bang Yai</t>
  </si>
  <si>
    <t>บางใหญ่ / FLASH</t>
  </si>
  <si>
    <t>Pak Kret</t>
  </si>
  <si>
    <t>ปากเกร็ด / FLASH</t>
  </si>
  <si>
    <t>Mueang Nonthaburi</t>
  </si>
  <si>
    <t>เมืองนนทบุรี / FLASH</t>
  </si>
  <si>
    <t>Chanae</t>
  </si>
  <si>
    <t>จะแนะ / FLASH</t>
  </si>
  <si>
    <t>เจาะไอร้อง</t>
  </si>
  <si>
    <t>เจาะไอร้อง/ Cho-airong</t>
  </si>
  <si>
    <t>Cho-airong</t>
  </si>
  <si>
    <t>เจาะไอร้อง / FLASH</t>
  </si>
  <si>
    <t>ตากใบ</t>
  </si>
  <si>
    <t>ตากใบ/ Tak Bai</t>
  </si>
  <si>
    <t>Tak Bai</t>
  </si>
  <si>
    <t>ตากใบ / FLASH</t>
  </si>
  <si>
    <t>บาเจาะ</t>
  </si>
  <si>
    <t>บาเจาะ/ Bacho</t>
  </si>
  <si>
    <t>Bacho</t>
  </si>
  <si>
    <t>บาเจาะ / FLASH</t>
  </si>
  <si>
    <t>เมืองนราธิวาส</t>
  </si>
  <si>
    <t>เมืองนราธิวาส/ Mueang Narathiwat</t>
  </si>
  <si>
    <t>Mueang Narathiwat</t>
  </si>
  <si>
    <t>เมืองนราธิวาส / FLASH</t>
  </si>
  <si>
    <t>ยี่งอ</t>
  </si>
  <si>
    <t>ยี่งอ/ Yi-ngo</t>
  </si>
  <si>
    <t>Yi-ngo</t>
  </si>
  <si>
    <t>ยี่งอ / FLASH</t>
  </si>
  <si>
    <t>ระแงะ</t>
  </si>
  <si>
    <t>ระแงะ/ Ra-Ngae</t>
  </si>
  <si>
    <t>Ra-Ngae</t>
  </si>
  <si>
    <t>ระแงะ / FLASH</t>
  </si>
  <si>
    <t>รือเสาะ</t>
  </si>
  <si>
    <t>รือเสาะ/ Rueso</t>
  </si>
  <si>
    <t>Rueso</t>
  </si>
  <si>
    <t>รือเสาะ / FLASH</t>
  </si>
  <si>
    <t>แว้ง</t>
  </si>
  <si>
    <t>แว้ง/ Waeng</t>
  </si>
  <si>
    <t>Waeng</t>
  </si>
  <si>
    <t>แว้ง / FLASH</t>
  </si>
  <si>
    <t>ศรีสาคร</t>
  </si>
  <si>
    <t>ศรีสาคร/ Si Sakhon</t>
  </si>
  <si>
    <t>Si Sakhon</t>
  </si>
  <si>
    <t>ศรีสาคร / FLASH</t>
  </si>
  <si>
    <t>สุคิริน</t>
  </si>
  <si>
    <t>สุคิริน/ Sukhirin</t>
  </si>
  <si>
    <t>Sukhirin</t>
  </si>
  <si>
    <t>สุคิริน / FLASH</t>
  </si>
  <si>
    <t>สุไหงโก-ลก</t>
  </si>
  <si>
    <t>สุไหงโก-ลก/ Su-ngai Kolok</t>
  </si>
  <si>
    <t>Su-ngai Kolok</t>
  </si>
  <si>
    <t>สุไหงโก-ลก / FLASH</t>
  </si>
  <si>
    <t>Su-ngai Padi</t>
  </si>
  <si>
    <t>สุไหงปาดี / FLASH</t>
  </si>
  <si>
    <t>เชียงกลาง</t>
  </si>
  <si>
    <t>เชียงกลาง/ Chiang Klang</t>
  </si>
  <si>
    <t>Chiang Klang</t>
  </si>
  <si>
    <t>เชียงกลาง / FLASH</t>
  </si>
  <si>
    <t>ท่าวังผา</t>
  </si>
  <si>
    <t>ท่าวังผา/ Tha Wang Pha</t>
  </si>
  <si>
    <t>Tha Wang Pha</t>
  </si>
  <si>
    <t>ท่าวังผา / FLASH</t>
  </si>
  <si>
    <t>ทุ่งช้าง</t>
  </si>
  <si>
    <t>ทุ่งช้าง/ Thung Chang</t>
  </si>
  <si>
    <t>Thung Chang</t>
  </si>
  <si>
    <t>ทุ่งช้าง / FLASH</t>
  </si>
  <si>
    <t>นาน้อย</t>
  </si>
  <si>
    <t>นาน้อย/ Na Noi</t>
  </si>
  <si>
    <t>Na Noi</t>
  </si>
  <si>
    <t>นาน้อย / FLASH</t>
  </si>
  <si>
    <t>นาหมื่น</t>
  </si>
  <si>
    <t>นาหมื่น/ Na Muen</t>
  </si>
  <si>
    <t>Na Muen</t>
  </si>
  <si>
    <t>นาหมื่น / FLASH</t>
  </si>
  <si>
    <t>บ่อเกลือ</t>
  </si>
  <si>
    <t>บ่อเกลือ/ Bo Kluea</t>
  </si>
  <si>
    <t>Bo Kluea</t>
  </si>
  <si>
    <t>บ่อเกลือ / FLASH</t>
  </si>
  <si>
    <t>บ้านหลวง</t>
  </si>
  <si>
    <t>บ้านหลวง/ Ban Luang</t>
  </si>
  <si>
    <t>Ban Luang</t>
  </si>
  <si>
    <t>บ้านหลวง / FLASH</t>
  </si>
  <si>
    <t>ปัว</t>
  </si>
  <si>
    <t>ปัว/ Pua</t>
  </si>
  <si>
    <t>Pua</t>
  </si>
  <si>
    <t>ปัว / FLASH</t>
  </si>
  <si>
    <t>ภูเพียง</t>
  </si>
  <si>
    <t>ภูเพียง/ Phu Phiang</t>
  </si>
  <si>
    <t>Phu Phiang</t>
  </si>
  <si>
    <t>ภูเพียง / FLASH</t>
  </si>
  <si>
    <t>เมืองน่าน</t>
  </si>
  <si>
    <t>เมืองน่าน/ Mueang Nan</t>
  </si>
  <si>
    <t>Mueang Nan</t>
  </si>
  <si>
    <t>เมืองน่าน / FLASH</t>
  </si>
  <si>
    <t>แม่จริม</t>
  </si>
  <si>
    <t>แม่จริม/ Mae Charim</t>
  </si>
  <si>
    <t>Mae Charim</t>
  </si>
  <si>
    <t>แม่จริม / FLASH</t>
  </si>
  <si>
    <t>เวียงสา</t>
  </si>
  <si>
    <t>เวียงสา/ Wiang Sa</t>
  </si>
  <si>
    <t>Wiang Sa</t>
  </si>
  <si>
    <t>เวียงสา / FLASH</t>
  </si>
  <si>
    <t>สองแคว</t>
  </si>
  <si>
    <t>สองแคว/ Song Khwae</t>
  </si>
  <si>
    <t>Song Khwae</t>
  </si>
  <si>
    <t>สองแคว / FLASH</t>
  </si>
  <si>
    <t>สันติสุข</t>
  </si>
  <si>
    <t>Santi Suk</t>
  </si>
  <si>
    <t>สันติสุข / FLASH</t>
  </si>
  <si>
    <t>เซกา</t>
  </si>
  <si>
    <t>เซกา/ Seka</t>
  </si>
  <si>
    <t>Seka</t>
  </si>
  <si>
    <t>เซกา / FLASH</t>
  </si>
  <si>
    <t>โซ่พิสัย</t>
  </si>
  <si>
    <t>โซ่พิสัย/ So Phisai</t>
  </si>
  <si>
    <t>So Phisai</t>
  </si>
  <si>
    <t>โซ่พิสัย / FLASH</t>
  </si>
  <si>
    <t>บึงโขงหลง</t>
  </si>
  <si>
    <t>บึงโขงหลง/ Bueng Khong Long</t>
  </si>
  <si>
    <t>Bueng Khong Long</t>
  </si>
  <si>
    <t>บึงโขงหลง / FLASH</t>
  </si>
  <si>
    <t>บุ่งคล้า</t>
  </si>
  <si>
    <t>บุ่งคล้า/ Bung Khla</t>
  </si>
  <si>
    <t>Bung Khla</t>
  </si>
  <si>
    <t>บุ่งคล้า / FLASH</t>
  </si>
  <si>
    <t>ปากคาด</t>
  </si>
  <si>
    <t>ปากคาด/ Pak Kad</t>
  </si>
  <si>
    <t>Pak Kad</t>
  </si>
  <si>
    <t>ปากคาด / FLASH</t>
  </si>
  <si>
    <t>Phon Charoen</t>
  </si>
  <si>
    <t>พรเจริญ / FLASH</t>
  </si>
  <si>
    <t>เมืองบึงกาฬ</t>
  </si>
  <si>
    <t>เมืองบึงกาฬ/ Bueng Kan</t>
  </si>
  <si>
    <t>Bueng Kan</t>
  </si>
  <si>
    <t>เมืองบึงกาฬ / FLASH</t>
  </si>
  <si>
    <t>Sri Wilai</t>
  </si>
  <si>
    <t>ศรีวิไล / FLASH</t>
  </si>
  <si>
    <t>กระสัง</t>
  </si>
  <si>
    <t>กระสัง/ Krasang</t>
  </si>
  <si>
    <t>Krasang</t>
  </si>
  <si>
    <t>กระสัง / FLASH</t>
  </si>
  <si>
    <t>คูเมือง</t>
  </si>
  <si>
    <t>คูเมือง/ Khu Mueang</t>
  </si>
  <si>
    <t>Khu Mueang</t>
  </si>
  <si>
    <t>คูเมือง / FLASH</t>
  </si>
  <si>
    <t>แคนดง</t>
  </si>
  <si>
    <t>แคนดง/ Khaen Dong</t>
  </si>
  <si>
    <t>Khaen Dong</t>
  </si>
  <si>
    <t>แคนดง / FLASH</t>
  </si>
  <si>
    <t>ชำนิ</t>
  </si>
  <si>
    <t>ชำนิ/ Chamni</t>
  </si>
  <si>
    <t>Chamni</t>
  </si>
  <si>
    <t>ชำนิ / FLASH</t>
  </si>
  <si>
    <t>นางรอง</t>
  </si>
  <si>
    <t>นางรอง/ Nang Rong</t>
  </si>
  <si>
    <t>Nang Rong</t>
  </si>
  <si>
    <t>นางรอง / FLASH</t>
  </si>
  <si>
    <t>นาโพธิ์</t>
  </si>
  <si>
    <t>นาโพธิ์/ Na Pho</t>
  </si>
  <si>
    <t>Na Pho</t>
  </si>
  <si>
    <t>นาโพธิ์ / FLASH</t>
  </si>
  <si>
    <t>โนนดินแดง</t>
  </si>
  <si>
    <t>โนนดินแดง/ Non Din Daeng</t>
  </si>
  <si>
    <t>Non Din Daeng</t>
  </si>
  <si>
    <t>โนนดินแดง / FLASH</t>
  </si>
  <si>
    <t>โนนสุวรรณ</t>
  </si>
  <si>
    <t>Non Suwan</t>
  </si>
  <si>
    <t>โนนสุวรรณ / FLASH</t>
  </si>
  <si>
    <t>Ban Kruat</t>
  </si>
  <si>
    <t>บ้านกรวด / FLASH</t>
  </si>
  <si>
    <t>บ้านด่าน</t>
  </si>
  <si>
    <t>บ้านด่าน/ Ban Dan</t>
  </si>
  <si>
    <t>Ban Dan</t>
  </si>
  <si>
    <t>บ้านด่าน / FLASH</t>
  </si>
  <si>
    <t>บ้านใหม่ไชยพจน์</t>
  </si>
  <si>
    <t>Ban Mai Chaiyaphot</t>
  </si>
  <si>
    <t>บ้านใหม่ไชยพจน์ / FLASH</t>
  </si>
  <si>
    <t>ประโคนชัย</t>
  </si>
  <si>
    <t>ประโคนชัย/ Prakhon Chai</t>
  </si>
  <si>
    <t>Prakhon Chai</t>
  </si>
  <si>
    <t>ประโคนชัย / FLASH</t>
  </si>
  <si>
    <t>ปะคำ</t>
  </si>
  <si>
    <t>ปะคำ/ Pakham</t>
  </si>
  <si>
    <t>Pakham</t>
  </si>
  <si>
    <t>ปะคำ / FLASH</t>
  </si>
  <si>
    <t>พลับพลาชัย</t>
  </si>
  <si>
    <t>พลับพลาชัย/ Phlapphla Chai</t>
  </si>
  <si>
    <t>Phlapphla Chai</t>
  </si>
  <si>
    <t>พลับพลาชัย / FLASH</t>
  </si>
  <si>
    <t>พุทไธสง</t>
  </si>
  <si>
    <t>พุทไธสง/ Phutthaisong</t>
  </si>
  <si>
    <t>Phutthaisong</t>
  </si>
  <si>
    <t>พุทไธสง / FLASH</t>
  </si>
  <si>
    <t>เมืองบุรีรัมย์</t>
  </si>
  <si>
    <t>เมืองบุรีรัมย์/ Mueang Buri Ram</t>
  </si>
  <si>
    <t>Mueang Buri Ram</t>
  </si>
  <si>
    <t>เมืองบุรีรัมย์ / FLASH</t>
  </si>
  <si>
    <t>ละหานทราย</t>
  </si>
  <si>
    <t>ละหานทราย/ Lahan Sai</t>
  </si>
  <si>
    <t>Lahan Sai</t>
  </si>
  <si>
    <t>ละหานทราย / FLASH</t>
  </si>
  <si>
    <t>ลำปลายมาศ</t>
  </si>
  <si>
    <t>ลำปลายมาศ/ Lam Plai Mat</t>
  </si>
  <si>
    <t>Lam Plai Mat</t>
  </si>
  <si>
    <t>ลำปลายมาศ / FLASH</t>
  </si>
  <si>
    <t>สตึก</t>
  </si>
  <si>
    <t>สตึก/ Satuek</t>
  </si>
  <si>
    <t>Satuek</t>
  </si>
  <si>
    <t>สตึก / FLASH</t>
  </si>
  <si>
    <t>หนองกี่</t>
  </si>
  <si>
    <t>หนองกี่/ Nong Ki</t>
  </si>
  <si>
    <t>Nong Ki</t>
  </si>
  <si>
    <t>หนองกี่ / FLASH</t>
  </si>
  <si>
    <t>หนองหงส์</t>
  </si>
  <si>
    <t>หนองหงส์/ Nong Hong</t>
  </si>
  <si>
    <t>Nong Hong</t>
  </si>
  <si>
    <t>หนองหงส์ / FLASH</t>
  </si>
  <si>
    <t>ห้วยราช</t>
  </si>
  <si>
    <t>ห้วยราช/ Huai Rat</t>
  </si>
  <si>
    <t>Huai Rat</t>
  </si>
  <si>
    <t>ห้วยราช / FLASH</t>
  </si>
  <si>
    <t>Khlong Luang</t>
  </si>
  <si>
    <t>คลองหลวง / FLASH</t>
  </si>
  <si>
    <t>Thanyaburi</t>
  </si>
  <si>
    <t>ธัญบุรี / FLASH</t>
  </si>
  <si>
    <t>เมืองปทุมธานี</t>
  </si>
  <si>
    <t>Mueang Pathum Thani</t>
  </si>
  <si>
    <t>เมืองปทุมธานี / FLASH</t>
  </si>
  <si>
    <t>ลาดหลุมแก้ว</t>
  </si>
  <si>
    <t>ลาดหลุมแก้ว/ Lat Lum Kaeo</t>
  </si>
  <si>
    <t>Lat Lum Kaeo</t>
  </si>
  <si>
    <t>ลาดหลุมแก้ว / FLASH</t>
  </si>
  <si>
    <t>Lam Luk Ka</t>
  </si>
  <si>
    <t>ลำลูกกา / FLASH</t>
  </si>
  <si>
    <t>สามโคก</t>
  </si>
  <si>
    <t>สามโคก/ Sam Khok</t>
  </si>
  <si>
    <t>Sam Khok</t>
  </si>
  <si>
    <t>สามโคก / FLASH</t>
  </si>
  <si>
    <t>Nong Suea</t>
  </si>
  <si>
    <t>หนองเสือ / FLASH</t>
  </si>
  <si>
    <t>กุยบุรี</t>
  </si>
  <si>
    <t>กุยบุรี/ Kui Buri</t>
  </si>
  <si>
    <t>Kui Buri</t>
  </si>
  <si>
    <t>กุยบุรี / FLASH</t>
  </si>
  <si>
    <t>ทับสะแก</t>
  </si>
  <si>
    <t>ทับสะแก/ Thap Sakae</t>
  </si>
  <si>
    <t>Thap Sakae</t>
  </si>
  <si>
    <t>ทับสะแก / FLASH</t>
  </si>
  <si>
    <t>บางสะพาน</t>
  </si>
  <si>
    <t>บางสะพาน/ Bang Saphan</t>
  </si>
  <si>
    <t>Bang Saphan</t>
  </si>
  <si>
    <t>บางสะพาน / FLASH</t>
  </si>
  <si>
    <t>บางสะพานน้อย</t>
  </si>
  <si>
    <t>บางสะพานน้อย/ Bang Saphan Noi</t>
  </si>
  <si>
    <t>Bang Saphan Noi</t>
  </si>
  <si>
    <t>บางสะพานน้อย / FLASH</t>
  </si>
  <si>
    <t>ปราณบุรี</t>
  </si>
  <si>
    <t>ปราณบุรี/ Pran Buri</t>
  </si>
  <si>
    <t>Pran Buri</t>
  </si>
  <si>
    <t>ปราณบุรี / FLASH</t>
  </si>
  <si>
    <t>เมืองประจวบคีรีขันธ์</t>
  </si>
  <si>
    <t>เมืองประจวบคีรีขันธ์/ Mueang Prachuap Khiri Khan</t>
  </si>
  <si>
    <t>Mueang Prachuap Khiri Khan</t>
  </si>
  <si>
    <t>เมืองประจวบคีรีขันธ์ / FLASH</t>
  </si>
  <si>
    <t>สามร้อยยอด</t>
  </si>
  <si>
    <t>สามร้อยยอด/ Sam Roi Yot</t>
  </si>
  <si>
    <t>Sam Roi Yot</t>
  </si>
  <si>
    <t>สามร้อยยอด / FLASH</t>
  </si>
  <si>
    <t>Hua Hin</t>
  </si>
  <si>
    <t>หัวหิน / FLASH</t>
  </si>
  <si>
    <t>นาดี/ Na Dee</t>
  </si>
  <si>
    <t>Na Dee</t>
  </si>
  <si>
    <t>นาดี / FLASH</t>
  </si>
  <si>
    <t>บ้านสร้าง</t>
  </si>
  <si>
    <t>บ้านสร้าง/ Ban Sang</t>
  </si>
  <si>
    <t>Ban Sang</t>
  </si>
  <si>
    <t>บ้านสร้าง / FLASH</t>
  </si>
  <si>
    <t>ประจันตคาม</t>
  </si>
  <si>
    <t>ประจันตคาม/ Prachantakham</t>
  </si>
  <si>
    <t>Prachantakham</t>
  </si>
  <si>
    <t>ประจันตคาม / FLASH</t>
  </si>
  <si>
    <t>กบินทร์บุรี</t>
  </si>
  <si>
    <t>กบินทร์บุรี/ Kabin Buri</t>
  </si>
  <si>
    <t>Kabin Buri</t>
  </si>
  <si>
    <t>กบินทร์บุรี / FLASH</t>
  </si>
  <si>
    <t>เมืองปราจีนบุรี</t>
  </si>
  <si>
    <t>เมืองปราจีนบุรี/ Mueang Prachin Buri</t>
  </si>
  <si>
    <t>Mueang Prachin Buri</t>
  </si>
  <si>
    <t>เมืองปราจีนบุรี / FLASH</t>
  </si>
  <si>
    <t>ศรีมหาโพธิ</t>
  </si>
  <si>
    <t>ศรีมหาโพธิ/ Si Maha Phot</t>
  </si>
  <si>
    <t>Si Maha Phot</t>
  </si>
  <si>
    <t>ศรีมหาโพธิ / FLASH</t>
  </si>
  <si>
    <t>ศรีมโหสถ</t>
  </si>
  <si>
    <t>ศรีมโหสถ/ Si Mahosot</t>
  </si>
  <si>
    <t>Si Mahosot</t>
  </si>
  <si>
    <t>ศรีมโหสถ / FLASH</t>
  </si>
  <si>
    <t>กะพ้อ</t>
  </si>
  <si>
    <t>กะพ้อ/ Kapho</t>
  </si>
  <si>
    <t>Kapho</t>
  </si>
  <si>
    <t>กะพ้อ / FLASH</t>
  </si>
  <si>
    <t>โคกโพธิ์</t>
  </si>
  <si>
    <t>โคกโพธิ์/ Khok Pho</t>
  </si>
  <si>
    <t>Khok Pho</t>
  </si>
  <si>
    <t>โคกโพธิ์ / FLASH</t>
  </si>
  <si>
    <t>ทุ่งยางแดง</t>
  </si>
  <si>
    <t>ทุ่งยางแดง/ Thung Yang Daeng District</t>
  </si>
  <si>
    <t>Thung Yang Daeng District</t>
  </si>
  <si>
    <t>ทุ่งยางแดง / FLASH</t>
  </si>
  <si>
    <t>ปะนาเระ</t>
  </si>
  <si>
    <t>ปะนาเระ/ Panare</t>
  </si>
  <si>
    <t>Panare</t>
  </si>
  <si>
    <t>ปะนาเระ / FLASH</t>
  </si>
  <si>
    <t>มายอ</t>
  </si>
  <si>
    <t>Mayo</t>
  </si>
  <si>
    <t>มายอ / FLASH</t>
  </si>
  <si>
    <t>เมืองปัตตานี</t>
  </si>
  <si>
    <t>Mueang Pattani</t>
  </si>
  <si>
    <t>เมืองปัตตานี / FLASH</t>
  </si>
  <si>
    <t>แม่ลาน</t>
  </si>
  <si>
    <t>แม่ลาน/ Mae Lan</t>
  </si>
  <si>
    <t>Mae Lan</t>
  </si>
  <si>
    <t>แม่ลาน / FLASH</t>
  </si>
  <si>
    <t>ไม้แก่น</t>
  </si>
  <si>
    <t>ไม้แก่น/ Mai Kaen</t>
  </si>
  <si>
    <t>Mai Kaen</t>
  </si>
  <si>
    <t>ไม้แก่น / FLASH</t>
  </si>
  <si>
    <t>ยะรัง</t>
  </si>
  <si>
    <t>ยะรัง/ Yarang</t>
  </si>
  <si>
    <t>Yarang</t>
  </si>
  <si>
    <t>ยะรัง / FLASH</t>
  </si>
  <si>
    <t>ยะหริ่ง</t>
  </si>
  <si>
    <t>ยะหริ่ง/ Yaring</t>
  </si>
  <si>
    <t>Yaring</t>
  </si>
  <si>
    <t>ยะหริ่ง / FLASH</t>
  </si>
  <si>
    <t>สายบุรี</t>
  </si>
  <si>
    <t>สายบุรี/ Sai Buri</t>
  </si>
  <si>
    <t>Sai Buri</t>
  </si>
  <si>
    <t>สายบุรี / FLASH</t>
  </si>
  <si>
    <t>หนองจิก</t>
  </si>
  <si>
    <t>หนองจิก/ Nong Chik</t>
  </si>
  <si>
    <t>Nong Chik</t>
  </si>
  <si>
    <t>หนองจิก / FLASH</t>
  </si>
  <si>
    <t>ท่าเรือ</t>
  </si>
  <si>
    <t>ท่าเรือ/ Tha Ruea</t>
  </si>
  <si>
    <t>Tha Ruea</t>
  </si>
  <si>
    <t>ท่าเรือ / FLASH</t>
  </si>
  <si>
    <t>นครหลวง</t>
  </si>
  <si>
    <t>นครหลวง/ Nakhon Luang</t>
  </si>
  <si>
    <t>Nakhon Luang</t>
  </si>
  <si>
    <t>นครหลวง / FLASH</t>
  </si>
  <si>
    <t>บางซ้าย</t>
  </si>
  <si>
    <t>บางซ้าย/ Bang Sai</t>
  </si>
  <si>
    <t>Bang Sai</t>
  </si>
  <si>
    <t>บางซ้าย / FLASH</t>
  </si>
  <si>
    <t>บางไทร</t>
  </si>
  <si>
    <t>บางไทร/ Bang Sai</t>
  </si>
  <si>
    <t>บางไทร / FLASH</t>
  </si>
  <si>
    <t>บางบาล</t>
  </si>
  <si>
    <t>บางบาล/ Bang Ban</t>
  </si>
  <si>
    <t>Bang Ban</t>
  </si>
  <si>
    <t>บางบาล / FLASH</t>
  </si>
  <si>
    <t>บางปะหัน</t>
  </si>
  <si>
    <t>บางปะหัน/ Bang Pahan</t>
  </si>
  <si>
    <t>Bang Pahan</t>
  </si>
  <si>
    <t>บางปะหัน / FLASH</t>
  </si>
  <si>
    <t>Bang Pa-in</t>
  </si>
  <si>
    <t>บางปะอิน / FLASH</t>
  </si>
  <si>
    <t>บ้านแพรก</t>
  </si>
  <si>
    <t>บ้านแพรก/ Ban Phraek</t>
  </si>
  <si>
    <t>Ban Phraek</t>
  </si>
  <si>
    <t>บ้านแพรก / FLASH</t>
  </si>
  <si>
    <t>ผักไห่</t>
  </si>
  <si>
    <t>ผักไห่/ Phak Hai</t>
  </si>
  <si>
    <t>Phak Hai</t>
  </si>
  <si>
    <t>ผักไห่ / FLASH</t>
  </si>
  <si>
    <t>Phra Nakhon Si Ayutthaya</t>
  </si>
  <si>
    <t>พระนครศรีอยุธยา / FLASH</t>
  </si>
  <si>
    <t>ภาชี</t>
  </si>
  <si>
    <t>ภาชี/ Phachi</t>
  </si>
  <si>
    <t>Phachi</t>
  </si>
  <si>
    <t>ภาชี / FLASH</t>
  </si>
  <si>
    <t>มหาราช</t>
  </si>
  <si>
    <t>มหาราช/ Maha Rat</t>
  </si>
  <si>
    <t>Maha Rat</t>
  </si>
  <si>
    <t>มหาราช / FLASH</t>
  </si>
  <si>
    <t>ลาดบัวหลวง</t>
  </si>
  <si>
    <t>ลาดบัวหลวง/ Lat Bua Luang</t>
  </si>
  <si>
    <t>Lat Bua Luang</t>
  </si>
  <si>
    <t>ลาดบัวหลวง / FLASH</t>
  </si>
  <si>
    <t>Wang Noi</t>
  </si>
  <si>
    <t>วังน้อย / FLASH</t>
  </si>
  <si>
    <t>เสนา</t>
  </si>
  <si>
    <t>เสนา/ Sena</t>
  </si>
  <si>
    <t>Sena</t>
  </si>
  <si>
    <t>เสนา / FLASH</t>
  </si>
  <si>
    <t>อุทัย</t>
  </si>
  <si>
    <t>อุทัย/ Uthai</t>
  </si>
  <si>
    <t>Uthai</t>
  </si>
  <si>
    <t>อุทัย / FLASH</t>
  </si>
  <si>
    <t>จุน</t>
  </si>
  <si>
    <t>จุน/ Chun</t>
  </si>
  <si>
    <t>Chun</t>
  </si>
  <si>
    <t>จุน / FLASH</t>
  </si>
  <si>
    <t>เชียงคำ</t>
  </si>
  <si>
    <t>เชียงคำ/ Chiang Kham</t>
  </si>
  <si>
    <t>Chiang Kham</t>
  </si>
  <si>
    <t>เชียงคำ / FLASH</t>
  </si>
  <si>
    <t>เชียงม่วน</t>
  </si>
  <si>
    <t>เชียงม่วน/ Chiang Muan</t>
  </si>
  <si>
    <t>Chiang Muan</t>
  </si>
  <si>
    <t>เชียงม่วน / FLASH</t>
  </si>
  <si>
    <t>ดอกคำใต้</t>
  </si>
  <si>
    <t>ดอกคำใต้/ Dok Khamtai</t>
  </si>
  <si>
    <t>Dok Khamtai</t>
  </si>
  <si>
    <t>ดอกคำใต้ / FLASH</t>
  </si>
  <si>
    <t>ปง</t>
  </si>
  <si>
    <t>ปง/ Pong</t>
  </si>
  <si>
    <t>Pong</t>
  </si>
  <si>
    <t>ปง / FLASH</t>
  </si>
  <si>
    <t>ภูกามยาว</t>
  </si>
  <si>
    <t>ภูกามยาว/ Phu Kamyao</t>
  </si>
  <si>
    <t>Phu Kamyao</t>
  </si>
  <si>
    <t>ภูกามยาว / FLASH</t>
  </si>
  <si>
    <t>ภูซาง</t>
  </si>
  <si>
    <t>ภูซาง/ Phu Sang</t>
  </si>
  <si>
    <t>Phu Sang</t>
  </si>
  <si>
    <t>ภูซาง / FLASH</t>
  </si>
  <si>
    <t>เมืองพะเยา</t>
  </si>
  <si>
    <t>เมืองพะเยา/ Mueang Phayao</t>
  </si>
  <si>
    <t>Mueang Phayao</t>
  </si>
  <si>
    <t>เมืองพะเยา / FLASH</t>
  </si>
  <si>
    <t>แม่ใจ</t>
  </si>
  <si>
    <t>Mae Chai</t>
  </si>
  <si>
    <t>แม่ใจ / FLASH</t>
  </si>
  <si>
    <t>กะปง</t>
  </si>
  <si>
    <t>กะปง/ Kapong</t>
  </si>
  <si>
    <t>Kapong</t>
  </si>
  <si>
    <t>กะปง / FLASH</t>
  </si>
  <si>
    <t>เกาะยาว</t>
  </si>
  <si>
    <t>เกาะยาว/ Ko Yao</t>
  </si>
  <si>
    <t>Ko Yao</t>
  </si>
  <si>
    <t>เกาะยาว / FLASH</t>
  </si>
  <si>
    <t>คุระบุรี</t>
  </si>
  <si>
    <t>คุระบุรี/ Khura Buri</t>
  </si>
  <si>
    <t>Khura Buri</t>
  </si>
  <si>
    <t>คุระบุรี / FLASH</t>
  </si>
  <si>
    <t>ตะกั่วทุ่ง</t>
  </si>
  <si>
    <t>ตะกั่วทุ่ง/ Takua Thung</t>
  </si>
  <si>
    <t>Takua Thung</t>
  </si>
  <si>
    <t>ตะกั่วทุ่ง / FLASH</t>
  </si>
  <si>
    <t>ตะกั่วป่า</t>
  </si>
  <si>
    <t>ตะกั่วป่า/ Takua Pa</t>
  </si>
  <si>
    <t>Takua Pa</t>
  </si>
  <si>
    <t>ตะกั่วป่า / FLASH</t>
  </si>
  <si>
    <t>ทับปุด</t>
  </si>
  <si>
    <t>ทับปุด/ Thap Put</t>
  </si>
  <si>
    <t>Thap Put</t>
  </si>
  <si>
    <t>ทับปุด / FLASH</t>
  </si>
  <si>
    <t>ท้ายเหมือง</t>
  </si>
  <si>
    <t>ท้ายเหมือง/ Thai Mueang</t>
  </si>
  <si>
    <t>Thai Mueang</t>
  </si>
  <si>
    <t>ท้ายเหมือง / FLASH</t>
  </si>
  <si>
    <t>เมืองพังงา</t>
  </si>
  <si>
    <t>เมืองพังงา/ Mueang Phangnga</t>
  </si>
  <si>
    <t>Mueang Phangnga</t>
  </si>
  <si>
    <t>เมืองพังงา / FLASH</t>
  </si>
  <si>
    <t>กงหรา</t>
  </si>
  <si>
    <t>กงหรา/ Kong Ra</t>
  </si>
  <si>
    <t>Kong Ra</t>
  </si>
  <si>
    <t>กงหรา / FLASH</t>
  </si>
  <si>
    <t>เขาชัยสน</t>
  </si>
  <si>
    <t>เขาชัยสน/ Khao Chaison</t>
  </si>
  <si>
    <t>Khao Chaison</t>
  </si>
  <si>
    <t>เขาชัยสน / FLASH</t>
  </si>
  <si>
    <t>ควนขนุน</t>
  </si>
  <si>
    <t>Khuan Khanun</t>
  </si>
  <si>
    <t>ป่าพะยอม / FLASH</t>
  </si>
  <si>
    <t>ตะโหมด</t>
  </si>
  <si>
    <t>ตะโหมด/ Tamot</t>
  </si>
  <si>
    <t>Tamot</t>
  </si>
  <si>
    <t>ตะโหมด / FLASH</t>
  </si>
  <si>
    <t>บางแก้ว</t>
  </si>
  <si>
    <t>บางแก้ว/ Bang Kaeo</t>
  </si>
  <si>
    <t>Bang Kaeo</t>
  </si>
  <si>
    <t>บางแก้ว / FLASH</t>
  </si>
  <si>
    <t>ปากพะยูน</t>
  </si>
  <si>
    <t>ปากพะยูน/ Pak Phayun</t>
  </si>
  <si>
    <t>Pak Phayun</t>
  </si>
  <si>
    <t>ปากพะยูน / FLASH</t>
  </si>
  <si>
    <t>ป่าบอน</t>
  </si>
  <si>
    <t>ป่าบอน/ Pa Bon</t>
  </si>
  <si>
    <t>Pa Bon</t>
  </si>
  <si>
    <t>ป่าบอน / FLASH</t>
  </si>
  <si>
    <t>ป่าพะยอม</t>
  </si>
  <si>
    <t>ป่าพะยอม/ Pa Phayom</t>
  </si>
  <si>
    <t>Pa Phayom</t>
  </si>
  <si>
    <t>เมืองพัทลุง</t>
  </si>
  <si>
    <t>เมืองพัทลุง/ Mueang Phatthalung</t>
  </si>
  <si>
    <t>Mueang Phatthalung</t>
  </si>
  <si>
    <t>เมืองพัทลุง / FLASH</t>
  </si>
  <si>
    <t>ศรีนครินทร์</t>
  </si>
  <si>
    <t>ศรีนครินทร์/ Srinagarindra</t>
  </si>
  <si>
    <t>Srinagarindra</t>
  </si>
  <si>
    <t>ศรีนครินทร์ / FLASH</t>
  </si>
  <si>
    <t>ศรีบรรพต</t>
  </si>
  <si>
    <t>ศรีบรรพต/ Si Banphot</t>
  </si>
  <si>
    <t>Si Banphot</t>
  </si>
  <si>
    <t>ศรีบรรพต / FLASH</t>
  </si>
  <si>
    <t>ดงเจริญ</t>
  </si>
  <si>
    <t>ดงเจริญ/ Dong Charoen</t>
  </si>
  <si>
    <t>Dong Charoen</t>
  </si>
  <si>
    <t>ดงเจริญ / FLASH</t>
  </si>
  <si>
    <t>ตะพานหิน</t>
  </si>
  <si>
    <t>ตะพานหิน/ Taphan Hin</t>
  </si>
  <si>
    <t>Taphan Hin</t>
  </si>
  <si>
    <t>ตะพานหิน / FLASH</t>
  </si>
  <si>
    <t>ทับคล้อ</t>
  </si>
  <si>
    <t>ทับคล้อ/ Tap Khlo</t>
  </si>
  <si>
    <t>Tap Khlo</t>
  </si>
  <si>
    <t>ทับคล้อ / FLASH</t>
  </si>
  <si>
    <t>บางมูลนาก</t>
  </si>
  <si>
    <t>บางมูลนาก/ Bang Mun Nak</t>
  </si>
  <si>
    <t>Bang Mun Nak</t>
  </si>
  <si>
    <t>บางมูลนาก / FLASH</t>
  </si>
  <si>
    <t>บึงนาราง</t>
  </si>
  <si>
    <t>บึงนาราง/ Bueng Na Rang</t>
  </si>
  <si>
    <t>Bueng Na Rang</t>
  </si>
  <si>
    <t>บึงนาราง / FLASH</t>
  </si>
  <si>
    <t>โพทะเล</t>
  </si>
  <si>
    <t>โพทะเล/ Pho Thale</t>
  </si>
  <si>
    <t>Pho Thale</t>
  </si>
  <si>
    <t>โพทะเล / FLASH</t>
  </si>
  <si>
    <t>โพธิ์ประทับช้าง</t>
  </si>
  <si>
    <t>โพธิ์ประทับช้าง/ Pho Prathap Chang</t>
  </si>
  <si>
    <t>Pho Prathap Chang</t>
  </si>
  <si>
    <t>โพธิ์ประทับช้าง / FLASH</t>
  </si>
  <si>
    <t>เมืองพิจิตร</t>
  </si>
  <si>
    <t>Mueang Phichit</t>
  </si>
  <si>
    <t>เมืองพิจิตร / FLASH</t>
  </si>
  <si>
    <t>วชิรบารมี</t>
  </si>
  <si>
    <t>วชิรบารมี/ Wachirabarami</t>
  </si>
  <si>
    <t>Wachirabarami</t>
  </si>
  <si>
    <t>วชิรบารมี / FLASH</t>
  </si>
  <si>
    <t>วังทรายพูน</t>
  </si>
  <si>
    <t>วังทรายพูน/ Wang Sai Phun</t>
  </si>
  <si>
    <t>Wang Sai Phun</t>
  </si>
  <si>
    <t>วังทรายพูน / FLASH</t>
  </si>
  <si>
    <t>สากเหล็ก</t>
  </si>
  <si>
    <t>สากเหล็ก/ Sak Lek</t>
  </si>
  <si>
    <t>Sak Lek</t>
  </si>
  <si>
    <t>สากเหล็ก / FLASH</t>
  </si>
  <si>
    <t>สามง่าม</t>
  </si>
  <si>
    <t>สามง่าม/ Sam Ngam</t>
  </si>
  <si>
    <t>Sam Ngam</t>
  </si>
  <si>
    <t>สามง่าม / FLASH</t>
  </si>
  <si>
    <t>ชาติตระการ</t>
  </si>
  <si>
    <t>ชาติตระการ/ Chat Trakan</t>
  </si>
  <si>
    <t>Chat Trakan</t>
  </si>
  <si>
    <t>ชาติตระการ / FLASH</t>
  </si>
  <si>
    <t>นครไทย</t>
  </si>
  <si>
    <t>นครไทย/ Nakhon Thai</t>
  </si>
  <si>
    <t>Nakhon Thai</t>
  </si>
  <si>
    <t>นครไทย / FLASH</t>
  </si>
  <si>
    <t>เนินมะปราง</t>
  </si>
  <si>
    <t>เนินมะปราง/ Noen Maprang</t>
  </si>
  <si>
    <t>Noen Maprang</t>
  </si>
  <si>
    <t>เนินมะปราง / FLASH</t>
  </si>
  <si>
    <t>บางกระทุ่ม</t>
  </si>
  <si>
    <t>บางกระทุ่ม/ Bang Krathum</t>
  </si>
  <si>
    <t>Bang Krathum</t>
  </si>
  <si>
    <t>บางกระทุ่ม / FLASH</t>
  </si>
  <si>
    <t>บางระกำ</t>
  </si>
  <si>
    <t>บางระกำ/ Bang Rakam</t>
  </si>
  <si>
    <t>Bang Rakam</t>
  </si>
  <si>
    <t>บางระกำ / FLASH</t>
  </si>
  <si>
    <t>พรหมพิราม</t>
  </si>
  <si>
    <t>พรหมพิราม/ Phrom Phiram</t>
  </si>
  <si>
    <t>Phrom Phiram</t>
  </si>
  <si>
    <t>พรหมพิราม / FLASH</t>
  </si>
  <si>
    <t>เมืองพิษณุโลก</t>
  </si>
  <si>
    <t>Mueang Phitsanulok</t>
  </si>
  <si>
    <t>เมืองพิษณุโลก / FLASH</t>
  </si>
  <si>
    <t>วังทอง</t>
  </si>
  <si>
    <t>วังทอง/ Wang Thong</t>
  </si>
  <si>
    <t>Wang Thong</t>
  </si>
  <si>
    <t>วังทอง / FLASH</t>
  </si>
  <si>
    <t>วัดโบสถ์</t>
  </si>
  <si>
    <t>วัดโบสถ์/ Wat Bot</t>
  </si>
  <si>
    <t>Wat Bot</t>
  </si>
  <si>
    <t>วัดโบสถ์ / FLASH</t>
  </si>
  <si>
    <t>แก่งกระจาน</t>
  </si>
  <si>
    <t>แก่งกระจาน/ Kaeng Krachan</t>
  </si>
  <si>
    <t>Kaeng Krachan</t>
  </si>
  <si>
    <t>แก่งกระจาน / FLASH</t>
  </si>
  <si>
    <t>เขาย้อย</t>
  </si>
  <si>
    <t>เขาย้อย/ Khao Yoi</t>
  </si>
  <si>
    <t>Khao Yoi</t>
  </si>
  <si>
    <t>เขาย้อย / FLASH</t>
  </si>
  <si>
    <t>ชะอำ</t>
  </si>
  <si>
    <t>ชะอำ/ Cha-am</t>
  </si>
  <si>
    <t>Cha-am</t>
  </si>
  <si>
    <t>ชะอำ / FLASH</t>
  </si>
  <si>
    <t>ท่ายาง</t>
  </si>
  <si>
    <t>ท่ายาง/ Tha Yang</t>
  </si>
  <si>
    <t>Tha Yang</t>
  </si>
  <si>
    <t>ท่ายาง / FLASH</t>
  </si>
  <si>
    <t>Ban Lat</t>
  </si>
  <si>
    <t>บ้านลาด / FLASH</t>
  </si>
  <si>
    <t>บ้านแหลม</t>
  </si>
  <si>
    <t>บ้านแหลม/ Ban Laem</t>
  </si>
  <si>
    <t>Ban Laem</t>
  </si>
  <si>
    <t>บ้านแหลม / FLASH</t>
  </si>
  <si>
    <t>เมืองเพชรบุรี</t>
  </si>
  <si>
    <t>เมืองเพชรบุรี/ Mueang Phetchaburi</t>
  </si>
  <si>
    <t>Mueang Phetchaburi</t>
  </si>
  <si>
    <t>เมืองเพชรบุรี / FLASH</t>
  </si>
  <si>
    <t>หนองหญ้าปล้อง</t>
  </si>
  <si>
    <t>หนองหญ้าปล้อง/ Nong Ya Plong</t>
  </si>
  <si>
    <t>Nong Ya Plong</t>
  </si>
  <si>
    <t>หนองหญ้าปล้อง / FLASH</t>
  </si>
  <si>
    <t>เขาค้อ</t>
  </si>
  <si>
    <t>เขาค้อ/ Khao Kho</t>
  </si>
  <si>
    <t>Khao Kho</t>
  </si>
  <si>
    <t>เขาค้อ / FLASH</t>
  </si>
  <si>
    <t>ชนแดน</t>
  </si>
  <si>
    <t>ชนแดน/ Chon Daen</t>
  </si>
  <si>
    <t>Chon Daen</t>
  </si>
  <si>
    <t>ชนแดน / FLASH</t>
  </si>
  <si>
    <t>น้ำหนาว</t>
  </si>
  <si>
    <t>น้ำหนาว/ Nam Nao</t>
  </si>
  <si>
    <t>Nam Nao</t>
  </si>
  <si>
    <t>น้ำหนาว / FLASH</t>
  </si>
  <si>
    <t>บึงสามพัน</t>
  </si>
  <si>
    <t>บึงสามพัน/ Bueng Sam Phan</t>
  </si>
  <si>
    <t>Bueng Sam Phan</t>
  </si>
  <si>
    <t>บึงสามพัน / FLASH</t>
  </si>
  <si>
    <t>เมืองเพชรบูรณ์</t>
  </si>
  <si>
    <t>เมืองเพชรบูรณ์/ Mueang Phetchabun</t>
  </si>
  <si>
    <t>Mueang Phetchabun</t>
  </si>
  <si>
    <t>เมืองเพชรบูรณ์ / FLASH</t>
  </si>
  <si>
    <t>วังโป่ง</t>
  </si>
  <si>
    <t>วังโป่ง/ Wang Pong</t>
  </si>
  <si>
    <t>Wang Pong</t>
  </si>
  <si>
    <t>วังโป่ง / FLASH</t>
  </si>
  <si>
    <t>Wichian Buri</t>
  </si>
  <si>
    <t>วิเชียรบุรี / FLASH</t>
  </si>
  <si>
    <t>ศรีเทพ</t>
  </si>
  <si>
    <t>ศรีเทพ/ Si Thep</t>
  </si>
  <si>
    <t>Si Thep</t>
  </si>
  <si>
    <t>ศรีเทพ / FLASH</t>
  </si>
  <si>
    <t>หนองไผ่</t>
  </si>
  <si>
    <t>หนองไผ่/ Nong Phai</t>
  </si>
  <si>
    <t>Nong Phai</t>
  </si>
  <si>
    <t>หนองไผ่ / FLASH</t>
  </si>
  <si>
    <t>หล่มเก่า</t>
  </si>
  <si>
    <t>หล่มเก่า/ Lom Kao</t>
  </si>
  <si>
    <t>Lom Kao</t>
  </si>
  <si>
    <t>หล่มเก่า / FLASH</t>
  </si>
  <si>
    <t>หล่มสัก</t>
  </si>
  <si>
    <t>Lom Sak</t>
  </si>
  <si>
    <t>หล่มสัก / FLASH</t>
  </si>
  <si>
    <t>เด่นชัย</t>
  </si>
  <si>
    <t>เด่นชัย/ Den Chai</t>
  </si>
  <si>
    <t>Den Chai</t>
  </si>
  <si>
    <t>เด่นชัย / FLASH</t>
  </si>
  <si>
    <t>เมืองแพร่</t>
  </si>
  <si>
    <t>เมืองแพร่/ Mueang Phrae</t>
  </si>
  <si>
    <t>Mueang Phrae</t>
  </si>
  <si>
    <t>เมืองแพร่ / FLASH</t>
  </si>
  <si>
    <t>ร้องกวาง</t>
  </si>
  <si>
    <t>ร้องกวาง/ Rong Kwang</t>
  </si>
  <si>
    <t>Rong Kwang</t>
  </si>
  <si>
    <t>ร้องกวาง / FLASH</t>
  </si>
  <si>
    <t>ลอง</t>
  </si>
  <si>
    <t>ลอง/ Long</t>
  </si>
  <si>
    <t>Long</t>
  </si>
  <si>
    <t>ลอง / FLASH</t>
  </si>
  <si>
    <t>วังชิ้น</t>
  </si>
  <si>
    <t>วังชิ้น/ Wang Chin</t>
  </si>
  <si>
    <t>Wang Chin</t>
  </si>
  <si>
    <t>วังชิ้น / FLASH</t>
  </si>
  <si>
    <t>สอง</t>
  </si>
  <si>
    <t>สอง/ Song</t>
  </si>
  <si>
    <t>Song</t>
  </si>
  <si>
    <t>สอง / FLASH</t>
  </si>
  <si>
    <t>สูงเม่น</t>
  </si>
  <si>
    <t>สูงเม่น/ Sung Men</t>
  </si>
  <si>
    <t>Sung Men</t>
  </si>
  <si>
    <t>สูงเม่น / FLASH</t>
  </si>
  <si>
    <t>หนองม่วงไข่</t>
  </si>
  <si>
    <t>หนองม่วงไข่/ Nong Muang Khai</t>
  </si>
  <si>
    <t>Nong Muang Khai</t>
  </si>
  <si>
    <t>หนองม่วงไข่ / FLASH</t>
  </si>
  <si>
    <t>กะทู้</t>
  </si>
  <si>
    <t>กะทู้/ Kathu</t>
  </si>
  <si>
    <t>Kathu</t>
  </si>
  <si>
    <t>กะทู้ / FLASH</t>
  </si>
  <si>
    <t>ถลาง</t>
  </si>
  <si>
    <t>ถลาง/ Thalang</t>
  </si>
  <si>
    <t>Thalang</t>
  </si>
  <si>
    <t>ถลาง / FLASH</t>
  </si>
  <si>
    <t>เมืองภูเก็ต</t>
  </si>
  <si>
    <t>Mueang Phuket</t>
  </si>
  <si>
    <t>เมืองภูเก็ต / FLASH</t>
  </si>
  <si>
    <t>กันทรวิชัย</t>
  </si>
  <si>
    <t>Kantharawichai</t>
  </si>
  <si>
    <t>กันทรวิชัย / FLASH</t>
  </si>
  <si>
    <t>กุดรัง</t>
  </si>
  <si>
    <t>กุดรัง/ Kut Rang</t>
  </si>
  <si>
    <t>Kut Rang</t>
  </si>
  <si>
    <t>กุดรัง / FLASH</t>
  </si>
  <si>
    <t>แกดำ</t>
  </si>
  <si>
    <t>แกดำ/ Kae Dam</t>
  </si>
  <si>
    <t>Kae Dam</t>
  </si>
  <si>
    <t>แกดำ / FLASH</t>
  </si>
  <si>
    <t>โกสุมพิสัย</t>
  </si>
  <si>
    <t>โกสุมพิสัย/ Kosum Phisai</t>
  </si>
  <si>
    <t>Kosum Phisai</t>
  </si>
  <si>
    <t>โกสุมพิสัย / FLASH</t>
  </si>
  <si>
    <t>ชื่นชม</t>
  </si>
  <si>
    <t>ชื่นชม/ Chuen Chom</t>
  </si>
  <si>
    <t>Chuen Chom</t>
  </si>
  <si>
    <t>ชื่นชม / FLASH</t>
  </si>
  <si>
    <t>เชียงยืน</t>
  </si>
  <si>
    <t>เชียงยืน/ Chiang Yuen</t>
  </si>
  <si>
    <t>Chiang Yuen</t>
  </si>
  <si>
    <t>เชียงยืน / FLASH</t>
  </si>
  <si>
    <t>นาเชือก</t>
  </si>
  <si>
    <t>นาเชือก/ Na Chueak</t>
  </si>
  <si>
    <t>Na Chueak</t>
  </si>
  <si>
    <t>นาเชือก / FLASH</t>
  </si>
  <si>
    <t>นาดูน</t>
  </si>
  <si>
    <t>นาดูน/ Na Dun</t>
  </si>
  <si>
    <t>Na Dun</t>
  </si>
  <si>
    <t>นาดูน / FLASH</t>
  </si>
  <si>
    <t>บรบือ</t>
  </si>
  <si>
    <t>บรบือ/ Borabue</t>
  </si>
  <si>
    <t>Borabue</t>
  </si>
  <si>
    <t>บรบือ / FLASH</t>
  </si>
  <si>
    <t>พยัคฆภูมิพิสัย</t>
  </si>
  <si>
    <t>พยัคฆภูมิพิสัย/ Phayakkhaphum Phisai</t>
  </si>
  <si>
    <t>Phayakkhaphum Phisai</t>
  </si>
  <si>
    <t>พยัคฆภูมิพิสัย / FLASH</t>
  </si>
  <si>
    <t>เมืองมหาสารคาม</t>
  </si>
  <si>
    <t>เมืองมหาสารคาม/ Mueang Maha Sarakham</t>
  </si>
  <si>
    <t>Mueang Maha Sarakham</t>
  </si>
  <si>
    <t>เมืองมหาสารคาม / FLASH</t>
  </si>
  <si>
    <t>ยางสีสุราช</t>
  </si>
  <si>
    <t>ยางสีสุราช/ Yang Sisurat</t>
  </si>
  <si>
    <t>Yang Sisurat</t>
  </si>
  <si>
    <t>ยางสีสุราช / FLASH</t>
  </si>
  <si>
    <t>วาปีปทุม</t>
  </si>
  <si>
    <t>วาปีปทุม/ Wapi Pathum</t>
  </si>
  <si>
    <t>Wapi Pathum</t>
  </si>
  <si>
    <t>วาปีปทุม / FLASH</t>
  </si>
  <si>
    <t>Khamcha-I</t>
  </si>
  <si>
    <t>คำชะอี / FLASH</t>
  </si>
  <si>
    <t>ดงหลวง</t>
  </si>
  <si>
    <t>ดงหลวง/ Dong Luang</t>
  </si>
  <si>
    <t>Dong Luang</t>
  </si>
  <si>
    <t>ดงหลวง / FLASH</t>
  </si>
  <si>
    <t>ดอนตาล</t>
  </si>
  <si>
    <t>ดอนตาล/ Don Tan</t>
  </si>
  <si>
    <t>Don Tan</t>
  </si>
  <si>
    <t>ดอนตาล / FLASH</t>
  </si>
  <si>
    <t>นิคมคำสร้อย</t>
  </si>
  <si>
    <t>นิคมคำสร้อย/ Nikhom Kham Soi</t>
  </si>
  <si>
    <t>Nikhom Kham Soi</t>
  </si>
  <si>
    <t>นิคมคำสร้อย / FLASH</t>
  </si>
  <si>
    <t>เมืองมุกดาหาร</t>
  </si>
  <si>
    <t>เมืองมุกดาหาร/ Mueang Mukdahan</t>
  </si>
  <si>
    <t>Mueang Mukdahan</t>
  </si>
  <si>
    <t>เมืองมุกดาหาร / FLASH</t>
  </si>
  <si>
    <t>หนองสูง</t>
  </si>
  <si>
    <t>หนองสูง/ Nong Sung</t>
  </si>
  <si>
    <t>Nong Sung</t>
  </si>
  <si>
    <t>หนองสูง / FLASH</t>
  </si>
  <si>
    <t>หว้านใหญ่</t>
  </si>
  <si>
    <t>หว้านใหญ่/ Wan Yai</t>
  </si>
  <si>
    <t>Wan Yai</t>
  </si>
  <si>
    <t>หว้านใหญ่ / FLASH</t>
  </si>
  <si>
    <t>Pai</t>
  </si>
  <si>
    <t>Pai/ ���������</t>
  </si>
  <si>
    <t>���������</t>
  </si>
  <si>
    <t>อำเภอPai / SHOPEE</t>
  </si>
  <si>
    <t>ขุนยวม</t>
  </si>
  <si>
    <t>ขุนยวม/ Khun Yuam</t>
  </si>
  <si>
    <t>Khun Yuam</t>
  </si>
  <si>
    <t>ขุนยวม / FLASH</t>
  </si>
  <si>
    <t>ปางมะผ้า</t>
  </si>
  <si>
    <t>ปางมะผ้า/ Pang Mapha</t>
  </si>
  <si>
    <t>Pang Mapha</t>
  </si>
  <si>
    <t>ปางมะผ้า / FLASH</t>
  </si>
  <si>
    <t>ปาย</t>
  </si>
  <si>
    <t>ปาย/ Pai</t>
  </si>
  <si>
    <t>ปาย / FLASH</t>
  </si>
  <si>
    <t>เมืองแม่ฮ่องสอน</t>
  </si>
  <si>
    <t>เมืองแม่ฮ่องสอน/ Mueang Mae Hong Son</t>
  </si>
  <si>
    <t>Mueang Mae Hong Son</t>
  </si>
  <si>
    <t>เมืองแม่ฮ่องสอน / FLASH</t>
  </si>
  <si>
    <t>แม่ลาน้อย</t>
  </si>
  <si>
    <t>แม่ลาน้อย/ Mae La Noi</t>
  </si>
  <si>
    <t>Mae La Noi</t>
  </si>
  <si>
    <t>แม่ลาน้อย / FLASH</t>
  </si>
  <si>
    <t>แม่สะเรียง</t>
  </si>
  <si>
    <t>แม่สะเรียง/ Mae Sariang</t>
  </si>
  <si>
    <t>Mae Sariang</t>
  </si>
  <si>
    <t>แม่สะเรียง / FLASH</t>
  </si>
  <si>
    <t>สบเมย</t>
  </si>
  <si>
    <t>สบเมย/ Sop Moei</t>
  </si>
  <si>
    <t>Sop Moei</t>
  </si>
  <si>
    <t>สบเมย / FLASH</t>
  </si>
  <si>
    <t>กุดชุม</t>
  </si>
  <si>
    <t>กุดชุม/ Kut Chum</t>
  </si>
  <si>
    <t>Kut Chum</t>
  </si>
  <si>
    <t>กุดชุม / FLASH</t>
  </si>
  <si>
    <t>ค้อวัง</t>
  </si>
  <si>
    <t>ค้อวัง/ Kho Wang</t>
  </si>
  <si>
    <t>Kho Wang</t>
  </si>
  <si>
    <t>ค้อวัง / FLASH</t>
  </si>
  <si>
    <t>คำเขื่อนแก้ว</t>
  </si>
  <si>
    <t>คำเขื่อนแก้ว/ Kham Khuean Kaeo</t>
  </si>
  <si>
    <t>Kham Khuean Kaeo</t>
  </si>
  <si>
    <t>คำเขื่อนแก้ว / FLASH</t>
  </si>
  <si>
    <t>ทรายมูล</t>
  </si>
  <si>
    <t>ทรายมูล/ Sai Mun</t>
  </si>
  <si>
    <t>Sai Mun</t>
  </si>
  <si>
    <t>ทรายมูล / FLASH</t>
  </si>
  <si>
    <t>ไทยเจริญ</t>
  </si>
  <si>
    <t>ไทยเจริญ/ Thai Charoen</t>
  </si>
  <si>
    <t>Thai Charoen</t>
  </si>
  <si>
    <t>ไทยเจริญ / FLASH</t>
  </si>
  <si>
    <t>ป่าติ้ว</t>
  </si>
  <si>
    <t>ป่าติ้ว/ Pa Tio</t>
  </si>
  <si>
    <t>Pa Tio</t>
  </si>
  <si>
    <t>ป่าติ้ว / FLASH</t>
  </si>
  <si>
    <t>มหาชนะชัย</t>
  </si>
  <si>
    <t>มหาชนะชัย/ Maha Chana Chai</t>
  </si>
  <si>
    <t>Maha Chana Chai</t>
  </si>
  <si>
    <t>มหาชนะชัย / FLASH</t>
  </si>
  <si>
    <t>เมืองยโสธร</t>
  </si>
  <si>
    <t>Mueang Yasothon</t>
  </si>
  <si>
    <t>เมืองยโสธร / FLASH</t>
  </si>
  <si>
    <t>เลิงนกทา</t>
  </si>
  <si>
    <t>เลิงนกทา/ Loeng Nok Tha</t>
  </si>
  <si>
    <t>Loeng Nok Tha</t>
  </si>
  <si>
    <t>เลิงนกทา / FLASH</t>
  </si>
  <si>
    <t>Krong Pinang</t>
  </si>
  <si>
    <t>กรงปินัง / FLASH</t>
  </si>
  <si>
    <t>กาบัง</t>
  </si>
  <si>
    <t>กาบัง/ Kabang</t>
  </si>
  <si>
    <t>Kabang</t>
  </si>
  <si>
    <t>กาบัง / FLASH</t>
  </si>
  <si>
    <t>ธารโต</t>
  </si>
  <si>
    <t>ธารโต/ Than To</t>
  </si>
  <si>
    <t>Than To</t>
  </si>
  <si>
    <t>ธารโต / FLASH</t>
  </si>
  <si>
    <t>บันนังสตา</t>
  </si>
  <si>
    <t>Bannang Sata</t>
  </si>
  <si>
    <t>บันนังสตา / FLASH</t>
  </si>
  <si>
    <t>เบตง</t>
  </si>
  <si>
    <t>เบตง/ Betong</t>
  </si>
  <si>
    <t>Betong</t>
  </si>
  <si>
    <t>เบตง / FLASH</t>
  </si>
  <si>
    <t>เมืองยะลา</t>
  </si>
  <si>
    <t>เมืองยะลา/ Mueang Yala</t>
  </si>
  <si>
    <t>Mueang Yala</t>
  </si>
  <si>
    <t>เมืองยะลา / FLASH</t>
  </si>
  <si>
    <t>ยะหา</t>
  </si>
  <si>
    <t>ยะหา/ Yaha</t>
  </si>
  <si>
    <t>Yaha</t>
  </si>
  <si>
    <t>ยะหา / FLASH</t>
  </si>
  <si>
    <t>Raman</t>
  </si>
  <si>
    <t>รามัน / FLASH</t>
  </si>
  <si>
    <t>เกษตรวิสัย</t>
  </si>
  <si>
    <t>เกษตรวิสัย/ Kaset Wisai</t>
  </si>
  <si>
    <t>Kaset Wisai</t>
  </si>
  <si>
    <t>เกษตรวิสัย / FLASH</t>
  </si>
  <si>
    <t>จตุรพักตรพิมาน</t>
  </si>
  <si>
    <t>จตุรพักตรพิมาน/ Chaturaphak Phiman</t>
  </si>
  <si>
    <t>Chaturaphak Phiman</t>
  </si>
  <si>
    <t>จตุรพักตรพิมาน / FLASH</t>
  </si>
  <si>
    <t>จังหาร</t>
  </si>
  <si>
    <t>Changhan</t>
  </si>
  <si>
    <t>จังหาร / FLASH</t>
  </si>
  <si>
    <t>เชียงขวัญ</t>
  </si>
  <si>
    <t>เชียงขวัญ/ Chiang Khwan</t>
  </si>
  <si>
    <t>Chiang Khwan</t>
  </si>
  <si>
    <t>เชียงขวัญ / FLASH</t>
  </si>
  <si>
    <t>ทุ่งเขาหลวง</t>
  </si>
  <si>
    <t>ทุ่งเขาหลวง/ Thung Khao Luang</t>
  </si>
  <si>
    <t>Thung Khao Luang</t>
  </si>
  <si>
    <t>ทุ่งเขาหลวง / FLASH</t>
  </si>
  <si>
    <t>ธวัชบุรี</t>
  </si>
  <si>
    <t>ธวัชบุรี/ Thawat Buri</t>
  </si>
  <si>
    <t>Thawat Buri</t>
  </si>
  <si>
    <t>ธวัชบุรี / FLASH</t>
  </si>
  <si>
    <t>ปทุมรัตต์</t>
  </si>
  <si>
    <t>ปทุมรัตต์/ Pathum Rat</t>
  </si>
  <si>
    <t>Pathum Rat</t>
  </si>
  <si>
    <t>ปทุมรัตน์ / FLASH</t>
  </si>
  <si>
    <t>พนมไพร</t>
  </si>
  <si>
    <t>พนมไพร/ Phanom Phrai</t>
  </si>
  <si>
    <t>Phanom Phrai</t>
  </si>
  <si>
    <t>พนมไพร / FLASH</t>
  </si>
  <si>
    <t>โพธิ์ชัย</t>
  </si>
  <si>
    <t>โพธิ์ชัย/ Pho Chai</t>
  </si>
  <si>
    <t>Pho Chai</t>
  </si>
  <si>
    <t>โพธิ์ชัย / FLASH</t>
  </si>
  <si>
    <t>โพนทราย</t>
  </si>
  <si>
    <t>โพนทราย/ Phon Sai</t>
  </si>
  <si>
    <t>Phon Sai</t>
  </si>
  <si>
    <t>โพนทราย / FLASH</t>
  </si>
  <si>
    <t>โพนทอง</t>
  </si>
  <si>
    <t>โพนทอง/ Phon Thong</t>
  </si>
  <si>
    <t>Phon Thong</t>
  </si>
  <si>
    <t>โพนทอง / FLASH</t>
  </si>
  <si>
    <t>เมยวดี</t>
  </si>
  <si>
    <t>เมยวดี/ Moei Wadi</t>
  </si>
  <si>
    <t>Moei Wadi</t>
  </si>
  <si>
    <t>เมยวดี / FLASH</t>
  </si>
  <si>
    <t>เมืองร้อยเอ็ด</t>
  </si>
  <si>
    <t>Mueang Roi Et</t>
  </si>
  <si>
    <t>เมืองร้อยเอ็ด / FLASH</t>
  </si>
  <si>
    <t>เมืองสรวง</t>
  </si>
  <si>
    <t>เมืองสรวง/ Mueang Suang</t>
  </si>
  <si>
    <t>Mueang Suang</t>
  </si>
  <si>
    <t>เมืองสรวง / FLASH</t>
  </si>
  <si>
    <t>ศรีสมเด็จ</t>
  </si>
  <si>
    <t>ศรีสมเด็จ/ Si Somdet</t>
  </si>
  <si>
    <t>Si Somdet</t>
  </si>
  <si>
    <t>ศรีสมเด็จ / FLASH</t>
  </si>
  <si>
    <t>สุวรรณภูมิ</t>
  </si>
  <si>
    <t>สุวรรณภูมิ/ Suwannaphum</t>
  </si>
  <si>
    <t>Suwannaphum</t>
  </si>
  <si>
    <t>สุวรรณภูมิ / FLASH</t>
  </si>
  <si>
    <t>เสลภูมิ</t>
  </si>
  <si>
    <t>เสลภูมิ/ Selaphum</t>
  </si>
  <si>
    <t>Selaphum</t>
  </si>
  <si>
    <t>เสลภูมิ / FLASH</t>
  </si>
  <si>
    <t>หนองพอก</t>
  </si>
  <si>
    <t>หนองพอก/ Nong Phok</t>
  </si>
  <si>
    <t>Nong Phok</t>
  </si>
  <si>
    <t>หนองพอก / FLASH</t>
  </si>
  <si>
    <t>หนองฮี</t>
  </si>
  <si>
    <t>หนองฮี/ Nong Hi</t>
  </si>
  <si>
    <t>Nong Hi</t>
  </si>
  <si>
    <t>หนองฮี / FLASH</t>
  </si>
  <si>
    <t>อาจสามารถ</t>
  </si>
  <si>
    <t>อาจสามารถ/ At Samat</t>
  </si>
  <si>
    <t>At Samat</t>
  </si>
  <si>
    <t>อาจสามารถ / FLASH</t>
  </si>
  <si>
    <t>กระบุรี</t>
  </si>
  <si>
    <t>กระบุรี/ Kra Buri</t>
  </si>
  <si>
    <t>Kra Buri</t>
  </si>
  <si>
    <t>กระบุรี / FLASH</t>
  </si>
  <si>
    <t>กะเปอร์</t>
  </si>
  <si>
    <t>กะเปอร์/ Kapoe</t>
  </si>
  <si>
    <t>Kapoe</t>
  </si>
  <si>
    <t>กะเปอร์ / FLASH</t>
  </si>
  <si>
    <t>เมืองระนอง</t>
  </si>
  <si>
    <t>เมืองระนอง/ Mueang Ranong</t>
  </si>
  <si>
    <t>Mueang Ranong</t>
  </si>
  <si>
    <t>เมืองระนอง / FLASH</t>
  </si>
  <si>
    <t>ละอุ่น</t>
  </si>
  <si>
    <t>ละอุ่น/ La-un</t>
  </si>
  <si>
    <t>La-un</t>
  </si>
  <si>
    <t>ละอุ่น / FLASH</t>
  </si>
  <si>
    <t>สุขสำราญ</t>
  </si>
  <si>
    <t>สุขสำราญ/ Suk Samran</t>
  </si>
  <si>
    <t>Suk Samran</t>
  </si>
  <si>
    <t>สุขสำราญ / FLASH</t>
  </si>
  <si>
    <t>แกลง</t>
  </si>
  <si>
    <t>Klaeng</t>
  </si>
  <si>
    <t>แกลง / FLASH</t>
  </si>
  <si>
    <t>เขาชะเมา</t>
  </si>
  <si>
    <t>เขาชะเมา/ Khao Chamao</t>
  </si>
  <si>
    <t>Khao Chamao</t>
  </si>
  <si>
    <t>เขาชะเมา / FLASH</t>
  </si>
  <si>
    <t>นิคมพัฒนา</t>
  </si>
  <si>
    <t>Nikhom Phatthana</t>
  </si>
  <si>
    <t>นิคมพัฒนา / FLASH</t>
  </si>
  <si>
    <t>บ้านค่าย</t>
  </si>
  <si>
    <t>บ้านค่าย/ Ban Khai</t>
  </si>
  <si>
    <t>Ban Khai</t>
  </si>
  <si>
    <t>บ้านค่าย / FLASH</t>
  </si>
  <si>
    <t>Ban Chang</t>
  </si>
  <si>
    <t>บ้านฉาง / FLASH</t>
  </si>
  <si>
    <t>ปลวกแดง</t>
  </si>
  <si>
    <t>Pluak Daeng</t>
  </si>
  <si>
    <t>ปลวกแดง / FLASH</t>
  </si>
  <si>
    <t>Mueang Rayong</t>
  </si>
  <si>
    <t>เมืองระยอง / FLASH</t>
  </si>
  <si>
    <t>วังจันทร์</t>
  </si>
  <si>
    <t>วังจันทร์/ Wang Chan</t>
  </si>
  <si>
    <t>Wang Chan</t>
  </si>
  <si>
    <t>วังจันทร์ / FLASH</t>
  </si>
  <si>
    <t>จอมบึง</t>
  </si>
  <si>
    <t>Chom Bueng</t>
  </si>
  <si>
    <t>จอมบึง / FLASH</t>
  </si>
  <si>
    <t>ดำเนินสะดวก</t>
  </si>
  <si>
    <t>ดำเนินสะดวก/ Damnoen Saduak</t>
  </si>
  <si>
    <t>Damnoen Saduak</t>
  </si>
  <si>
    <t>ดำเนินสะดวก / FLASH</t>
  </si>
  <si>
    <t>บางแพ</t>
  </si>
  <si>
    <t>บางแพ/ Bang Phae</t>
  </si>
  <si>
    <t>Bang Phae</t>
  </si>
  <si>
    <t>บางแพ / FLASH</t>
  </si>
  <si>
    <t>บ้านคา</t>
  </si>
  <si>
    <t>บ้านคา/ Ban Kha</t>
  </si>
  <si>
    <t>Ban Kha</t>
  </si>
  <si>
    <t>บ้านคา / FLASH</t>
  </si>
  <si>
    <t>บ้านโป่ง</t>
  </si>
  <si>
    <t>บ้านโป่ง/ Ban Pong</t>
  </si>
  <si>
    <t>Ban Pong</t>
  </si>
  <si>
    <t>บ้านโป่ง / FLASH</t>
  </si>
  <si>
    <t>ปากท่อ</t>
  </si>
  <si>
    <t>ปากท่อ/ Pak Tho</t>
  </si>
  <si>
    <t>Pak Tho</t>
  </si>
  <si>
    <t>ปากท่อ / FLASH</t>
  </si>
  <si>
    <t>โพธาราม</t>
  </si>
  <si>
    <t>โพธาราม/ Photharam</t>
  </si>
  <si>
    <t>Photharam</t>
  </si>
  <si>
    <t>โพธาราม / FLASH</t>
  </si>
  <si>
    <t>เมืองราชบุรี</t>
  </si>
  <si>
    <t>Mueang Ratchaburi</t>
  </si>
  <si>
    <t>เมืองราชบุรี / FLASH</t>
  </si>
  <si>
    <t>วัดเพลง</t>
  </si>
  <si>
    <t>วัดเพลง/ Wat Phleng</t>
  </si>
  <si>
    <t>Wat Phleng</t>
  </si>
  <si>
    <t>วัดเพลง / FLASH</t>
  </si>
  <si>
    <t>สวนผึ้ง</t>
  </si>
  <si>
    <t>สวนผึ้ง/ Suan Phueng</t>
  </si>
  <si>
    <t>Suan Phueng</t>
  </si>
  <si>
    <t>สวนผึ้ง / FLASH</t>
  </si>
  <si>
    <t>โคกเจริญ</t>
  </si>
  <si>
    <t>โคกเจริญ/ Khok Charoen</t>
  </si>
  <si>
    <t>Khok Charoen</t>
  </si>
  <si>
    <t>โคกเจริญ / FLASH</t>
  </si>
  <si>
    <t>โคกสำโรง</t>
  </si>
  <si>
    <t>โคกสำโรง/ Khok Samrong</t>
  </si>
  <si>
    <t>Khok Samrong</t>
  </si>
  <si>
    <t>โคกสำโรง / FLASH</t>
  </si>
  <si>
    <t>ชัยบาดาล</t>
  </si>
  <si>
    <t>Chai Badan</t>
  </si>
  <si>
    <t>ชัยบาดาล / FLASH</t>
  </si>
  <si>
    <t>ท่าวุ้ง</t>
  </si>
  <si>
    <t>ท่าวุ้ง/ Tha Wung</t>
  </si>
  <si>
    <t>Tha Wung</t>
  </si>
  <si>
    <t>ท่าวุ้ง / FLASH</t>
  </si>
  <si>
    <t>ท่าหลวง</t>
  </si>
  <si>
    <t>Tha Luang</t>
  </si>
  <si>
    <t>ท่าหลวง / FLASH</t>
  </si>
  <si>
    <t>บ้านหมี่</t>
  </si>
  <si>
    <t>บ้านหมี่/ Ban Mi</t>
  </si>
  <si>
    <t>Ban Mi</t>
  </si>
  <si>
    <t>บ้านหมี่ / FLASH</t>
  </si>
  <si>
    <t>พัฒนานิคม</t>
  </si>
  <si>
    <t>พัฒนานิคม/ Phatthana Nikhom</t>
  </si>
  <si>
    <t>Phatthana Nikhom</t>
  </si>
  <si>
    <t>พัฒนานิคม / FLASH</t>
  </si>
  <si>
    <t>เมืองลพบุรี</t>
  </si>
  <si>
    <t>Mueang Lop Buri</t>
  </si>
  <si>
    <t>เมืองลพบุรี / FLASH</t>
  </si>
  <si>
    <t>ลำสนธิ</t>
  </si>
  <si>
    <t>ลำสนธิ/ Lam Sonthi</t>
  </si>
  <si>
    <t>Lam Sonthi</t>
  </si>
  <si>
    <t>ลำสนธิ / FLASH</t>
  </si>
  <si>
    <t>สระโบถส์</t>
  </si>
  <si>
    <t>สระโบถส์/ Sa Bot</t>
  </si>
  <si>
    <t>Sa Bot</t>
  </si>
  <si>
    <t>สระโบสถ์ / FLASH</t>
  </si>
  <si>
    <t>สระโบสถ์</t>
  </si>
  <si>
    <t>สระโบสถ์/ Sa Bot</t>
  </si>
  <si>
    <t>หนองม่วง</t>
  </si>
  <si>
    <t>หนองม่วง/ Nong Muang</t>
  </si>
  <si>
    <t>Nong Muang</t>
  </si>
  <si>
    <t>หนองม่วง / FLASH</t>
  </si>
  <si>
    <t>เกาะคา</t>
  </si>
  <si>
    <t>เกาะคา/ Ko Kha</t>
  </si>
  <si>
    <t>Ko Kha</t>
  </si>
  <si>
    <t>เกาะคา / FLASH</t>
  </si>
  <si>
    <t>งาว</t>
  </si>
  <si>
    <t>งาว/ Ngao</t>
  </si>
  <si>
    <t>Ngao</t>
  </si>
  <si>
    <t>งาว / FLASH</t>
  </si>
  <si>
    <t>แจ้ห่ม</t>
  </si>
  <si>
    <t>แจ้ห่ม/ Chae Hom</t>
  </si>
  <si>
    <t>Chae Hom</t>
  </si>
  <si>
    <t>แจ้ห่ม / FLASH</t>
  </si>
  <si>
    <t>เถิน</t>
  </si>
  <si>
    <t>เถิน/ Thoen</t>
  </si>
  <si>
    <t>Thoen</t>
  </si>
  <si>
    <t>เถิน / FLASH</t>
  </si>
  <si>
    <t>เมืองปาน</t>
  </si>
  <si>
    <t>เมืองปาน/ Mueang Pan</t>
  </si>
  <si>
    <t>Mueang Pan</t>
  </si>
  <si>
    <t>เมืองปาน / FLASH</t>
  </si>
  <si>
    <t>Mueang Lampang</t>
  </si>
  <si>
    <t>เมืองลำปาง / FLASH</t>
  </si>
  <si>
    <t>แม่ทะ</t>
  </si>
  <si>
    <t>แม่ทะ/ Mae Tha</t>
  </si>
  <si>
    <t>Mae Tha</t>
  </si>
  <si>
    <t>แม่ทะ / FLASH</t>
  </si>
  <si>
    <t>แม่พริก</t>
  </si>
  <si>
    <t>แม่พริก/ Mae Phrik</t>
  </si>
  <si>
    <t>Mae Phrik</t>
  </si>
  <si>
    <t>แม่พริก / FLASH</t>
  </si>
  <si>
    <t>แม่เมาะ</t>
  </si>
  <si>
    <t>แม่เมาะ/ Mae Mo</t>
  </si>
  <si>
    <t>Mae Mo</t>
  </si>
  <si>
    <t>แม่เมาะ / FLASH</t>
  </si>
  <si>
    <t>วังเหนือ</t>
  </si>
  <si>
    <t>วังเหนือ/ Wang Nuea</t>
  </si>
  <si>
    <t>Wang Nuea</t>
  </si>
  <si>
    <t>วังเหนือ / FLASH</t>
  </si>
  <si>
    <t>สบปราบ</t>
  </si>
  <si>
    <t>สบปราบ/ Sop Prap</t>
  </si>
  <si>
    <t>Sop Prap</t>
  </si>
  <si>
    <t>สบปราบ / FLASH</t>
  </si>
  <si>
    <t>เสริมงาม</t>
  </si>
  <si>
    <t>เสริมงาม/ Soem Ngam</t>
  </si>
  <si>
    <t>Soem Ngam</t>
  </si>
  <si>
    <t>เสริมงาม / FLASH</t>
  </si>
  <si>
    <t>Hang Chat</t>
  </si>
  <si>
    <t>ห้างฉัตร / FLASH</t>
  </si>
  <si>
    <t>ทุ่งหัวช้าง</t>
  </si>
  <si>
    <t>ทุ่งหัวช้าง/ Thung Hua Chang</t>
  </si>
  <si>
    <t>Thung Hua Chang</t>
  </si>
  <si>
    <t>ทุ่งหัวช้าง / FLASH</t>
  </si>
  <si>
    <t>บ้านธิ</t>
  </si>
  <si>
    <t>บ้านธิ/ Ban Thi</t>
  </si>
  <si>
    <t>Ban Thi</t>
  </si>
  <si>
    <t>บ้านธิ / FLASH</t>
  </si>
  <si>
    <t>บ้านโฮ่ง</t>
  </si>
  <si>
    <t>บ้านโฮ่ง/ Ban Hong</t>
  </si>
  <si>
    <t>Ban Hong</t>
  </si>
  <si>
    <t>บ้านโฮ่ง / FLASH</t>
  </si>
  <si>
    <t>ป่าซาง</t>
  </si>
  <si>
    <t>ป่าซาง/ Pa Sang</t>
  </si>
  <si>
    <t>Pa Sang</t>
  </si>
  <si>
    <t>ป่าซาง / FLASH</t>
  </si>
  <si>
    <t>เมืองลำพูน</t>
  </si>
  <si>
    <t>Mueang Lamphun</t>
  </si>
  <si>
    <t>เมืองลำพูน / FLASH</t>
  </si>
  <si>
    <t>แม่ทา</t>
  </si>
  <si>
    <t>แม่ทา/ Mae Tha</t>
  </si>
  <si>
    <t>แม่ทา / FLASH</t>
  </si>
  <si>
    <t>ลี้</t>
  </si>
  <si>
    <t>ลี้/ Li</t>
  </si>
  <si>
    <t>Li</t>
  </si>
  <si>
    <t>ลี้ / FLASH</t>
  </si>
  <si>
    <t>เวียงหนองล่อง</t>
  </si>
  <si>
    <t>เวียงหนองล่อง/ Wiang Nong Long</t>
  </si>
  <si>
    <t>Wiang Nong Long</t>
  </si>
  <si>
    <t>เวียงหนองล่อง / FLASH</t>
  </si>
  <si>
    <t>เชียงคาน</t>
  </si>
  <si>
    <t>เชียงคาน/ Chiang Khan</t>
  </si>
  <si>
    <t>Chiang Khan</t>
  </si>
  <si>
    <t>เชียงคาน / FLASH</t>
  </si>
  <si>
    <t>ด่านซ้าย</t>
  </si>
  <si>
    <t>ด่านซ้าย/ Dan Sai</t>
  </si>
  <si>
    <t>Dan Sai</t>
  </si>
  <si>
    <t>ด่านซ้าย / FLASH</t>
  </si>
  <si>
    <t>ท่าลี่</t>
  </si>
  <si>
    <t>ท่าลี่/ Tha Li</t>
  </si>
  <si>
    <t>Tha Li</t>
  </si>
  <si>
    <t>ท่าลี่ / FLASH</t>
  </si>
  <si>
    <t>นาด้วง</t>
  </si>
  <si>
    <t>นาด้วง/ Na Duang</t>
  </si>
  <si>
    <t>Na Duang</t>
  </si>
  <si>
    <t>นาด้วง / FLASH</t>
  </si>
  <si>
    <t>นาแห้ว</t>
  </si>
  <si>
    <t>นาแห้ว/ Na Haeo</t>
  </si>
  <si>
    <t>Na Haeo</t>
  </si>
  <si>
    <t>นาแห้ว / FLASH</t>
  </si>
  <si>
    <t>ปากชม</t>
  </si>
  <si>
    <t>ปากชม/ Pak Chom</t>
  </si>
  <si>
    <t>Pak Chom</t>
  </si>
  <si>
    <t>ปากชม / FLASH</t>
  </si>
  <si>
    <t>ผาขาว</t>
  </si>
  <si>
    <t>ผาขาว/ Pha Khao</t>
  </si>
  <si>
    <t>Pha Khao</t>
  </si>
  <si>
    <t>ผาขาว / FLASH</t>
  </si>
  <si>
    <t>ภูกระดึง</t>
  </si>
  <si>
    <t>ภูกระดึง/ Phu Kradueng</t>
  </si>
  <si>
    <t>Phu Kradueng</t>
  </si>
  <si>
    <t>ภูกระดึง / FLASH</t>
  </si>
  <si>
    <t>ภูเรือ</t>
  </si>
  <si>
    <t>ภูเรือ/ Phu Ruea</t>
  </si>
  <si>
    <t>Phu Ruea</t>
  </si>
  <si>
    <t>ภูเรือ / FLASH</t>
  </si>
  <si>
    <t>ภูหลวง</t>
  </si>
  <si>
    <t>ภูหลวง/ Phu Luang</t>
  </si>
  <si>
    <t>Phu Luang</t>
  </si>
  <si>
    <t>ภูหลวง / FLASH</t>
  </si>
  <si>
    <t>เมืองเลย</t>
  </si>
  <si>
    <t>เมืองเลย/ Mueang Loei</t>
  </si>
  <si>
    <t>Mueang Loei</t>
  </si>
  <si>
    <t>เมืองเลย / FLASH</t>
  </si>
  <si>
    <t>วังสะพุง</t>
  </si>
  <si>
    <t>วังสะพุง/ Wang Saphung</t>
  </si>
  <si>
    <t>Wang Saphung</t>
  </si>
  <si>
    <t>วังสะพุง / FLASH</t>
  </si>
  <si>
    <t>หนองหิน</t>
  </si>
  <si>
    <t>Nong Hin</t>
  </si>
  <si>
    <t>หนองหิน / FLASH</t>
  </si>
  <si>
    <t>เอราวัณ</t>
  </si>
  <si>
    <t>เอราวัณ/ Erawan</t>
  </si>
  <si>
    <t>Erawan</t>
  </si>
  <si>
    <t>เอราวัณ / FLASH</t>
  </si>
  <si>
    <t>กันทรลักษ์</t>
  </si>
  <si>
    <t>Kantharalak</t>
  </si>
  <si>
    <t>กันทรลักษ์ / FLASH</t>
  </si>
  <si>
    <t>กันทรารมย์</t>
  </si>
  <si>
    <t>กันทรารมย์/ Kanthararom</t>
  </si>
  <si>
    <t>Kanthararom</t>
  </si>
  <si>
    <t>กันทรารมย์ / FLASH</t>
  </si>
  <si>
    <t>ขุขันธ์</t>
  </si>
  <si>
    <t>ขุขันธ์/ Khukhan</t>
  </si>
  <si>
    <t>Khukhan</t>
  </si>
  <si>
    <t>ขุขันธ์ / FLASH</t>
  </si>
  <si>
    <t>ขุนหาญ</t>
  </si>
  <si>
    <t>ขุนหาญ/ Khun Han</t>
  </si>
  <si>
    <t>Khun Han</t>
  </si>
  <si>
    <t>ขุนหาญ / FLASH</t>
  </si>
  <si>
    <t>น้ำเกลี้ยง</t>
  </si>
  <si>
    <t>น้ำเกลี้ยง/ Nam Kliang</t>
  </si>
  <si>
    <t>Nam Kliang</t>
  </si>
  <si>
    <t>น้ำเกลี้ยง / FLASH</t>
  </si>
  <si>
    <t>โนนคูณ</t>
  </si>
  <si>
    <t>โนนคูณ/ Non Khun</t>
  </si>
  <si>
    <t>Non Khun</t>
  </si>
  <si>
    <t>โนนคูณ / FLASH</t>
  </si>
  <si>
    <t>บึงบูรพ์</t>
  </si>
  <si>
    <t>บึงบูรพ์/ Bueng Bun</t>
  </si>
  <si>
    <t>Bueng Bun</t>
  </si>
  <si>
    <t>บึงบูรพ์ / FLASH</t>
  </si>
  <si>
    <t>เบญจลักษ์</t>
  </si>
  <si>
    <t>เบญจลักษ์/ Benchalak</t>
  </si>
  <si>
    <t>Benchalak</t>
  </si>
  <si>
    <t>เบญจลักษ์ / FLASH</t>
  </si>
  <si>
    <t>ปรางค์กู่</t>
  </si>
  <si>
    <t>ปรางค์กู่/ Prang Ku</t>
  </si>
  <si>
    <t>Prang Ku</t>
  </si>
  <si>
    <t>ปรางค์กู่ / FLASH</t>
  </si>
  <si>
    <t>พยุห์</t>
  </si>
  <si>
    <t>พยุห์/ Phayu</t>
  </si>
  <si>
    <t>Phayu</t>
  </si>
  <si>
    <t>พยุห์ / FLASH</t>
  </si>
  <si>
    <t>โพธิ์ศรีสุวรรณ</t>
  </si>
  <si>
    <t>โพธิ์ศรีสุวรรณ/ Pho Si Suwan</t>
  </si>
  <si>
    <t>Pho Si Suwan</t>
  </si>
  <si>
    <t>โพธิ์ศรีสุวรรณ / FLASH</t>
  </si>
  <si>
    <t>ไพรบึง</t>
  </si>
  <si>
    <t>ไพรบึง/ Phrai Bueng</t>
  </si>
  <si>
    <t>Phrai Bueng</t>
  </si>
  <si>
    <t>ไพรบึง / FLASH</t>
  </si>
  <si>
    <t>ภูสิงห์</t>
  </si>
  <si>
    <t>ภูสิงห์/ Phu Sing</t>
  </si>
  <si>
    <t>Phu Sing</t>
  </si>
  <si>
    <t>ภูสิงห์ / FLASH</t>
  </si>
  <si>
    <t>เมืองจันทร์</t>
  </si>
  <si>
    <t>เมืองจันทร์/ Mueang Chan</t>
  </si>
  <si>
    <t>Mueang Chan</t>
  </si>
  <si>
    <t>เมืองจันทร์ / FLASH</t>
  </si>
  <si>
    <t>เมืองศรีสะเกษ</t>
  </si>
  <si>
    <t>Mueang Si Sa Ket</t>
  </si>
  <si>
    <t>เมืองศรีสะเกษ / FLASH</t>
  </si>
  <si>
    <t>ยางชุมน้อย</t>
  </si>
  <si>
    <t>ยางชุมน้อย/ Yang Chum Noi</t>
  </si>
  <si>
    <t>Yang Chum Noi</t>
  </si>
  <si>
    <t>ยางชุมน้อย / FLASH</t>
  </si>
  <si>
    <t>ราษีไศล</t>
  </si>
  <si>
    <t>ราษีไศล/ Rasi Salai</t>
  </si>
  <si>
    <t>Rasi Salai</t>
  </si>
  <si>
    <t>ราษีไศล / FLASH</t>
  </si>
  <si>
    <t>Wang Hin</t>
  </si>
  <si>
    <t>วังหิน / FLASH</t>
  </si>
  <si>
    <t>ศรีรัตนะ</t>
  </si>
  <si>
    <t>ศรีรัตนะ/ Si Rattana</t>
  </si>
  <si>
    <t>Si Rattana</t>
  </si>
  <si>
    <t>ศรีรัตนะ / FLASH</t>
  </si>
  <si>
    <t>ศิลาลาด</t>
  </si>
  <si>
    <t>ศิลาลาด/ Sila Lat</t>
  </si>
  <si>
    <t>Sila Lat</t>
  </si>
  <si>
    <t>ศิลาลาด / FLASH</t>
  </si>
  <si>
    <t>Huai Thap Than</t>
  </si>
  <si>
    <t>ห้วยทับทัน / FLASH</t>
  </si>
  <si>
    <t>อุทุมพรพิสัย</t>
  </si>
  <si>
    <t>อุทุมพรพิสัย/ Uthumphon Phisai</t>
  </si>
  <si>
    <t>Uthumphon Phisai</t>
  </si>
  <si>
    <t>อุทุมพรพิสัย / FLASH</t>
  </si>
  <si>
    <t>กุดบาก</t>
  </si>
  <si>
    <t>กุดบาก/ Kut Bak</t>
  </si>
  <si>
    <t>Kut Bak</t>
  </si>
  <si>
    <t>กุดบาก / FLASH</t>
  </si>
  <si>
    <t>กุสุมาลย์</t>
  </si>
  <si>
    <t>กุสุมาลย์/ Kusuman</t>
  </si>
  <si>
    <t>Kusuman</t>
  </si>
  <si>
    <t>กุสุมาลย์ / FLASH</t>
  </si>
  <si>
    <t>คำตากล้า</t>
  </si>
  <si>
    <t>Kham Ta Kla</t>
  </si>
  <si>
    <t>คำตากล้า / FLASH</t>
  </si>
  <si>
    <t>โคกศรีสุพรรณ</t>
  </si>
  <si>
    <t>โคกศรีสุพรรณ/ Khok Si Suphan</t>
  </si>
  <si>
    <t>Khok Si Suphan</t>
  </si>
  <si>
    <t>โคกศรีสุพรรณ / FLASH</t>
  </si>
  <si>
    <t>เจริญศิลป์</t>
  </si>
  <si>
    <t>เจริญศิลป์/ Charoen Sin</t>
  </si>
  <si>
    <t>Charoen Sin</t>
  </si>
  <si>
    <t>เจริญศิลป์ / FLASH</t>
  </si>
  <si>
    <t>เต่างอย</t>
  </si>
  <si>
    <t>เต่างอย/ Tao Ngoi</t>
  </si>
  <si>
    <t>Tao Ngoi</t>
  </si>
  <si>
    <t>เต่างอย / FLASH</t>
  </si>
  <si>
    <t>นิคมน้ำอูน</t>
  </si>
  <si>
    <t>นิคมน้ำอูน/ Nikhom Nam Un</t>
  </si>
  <si>
    <t>Nikhom Nam Un</t>
  </si>
  <si>
    <t>นิคมน้ำอูน / FLASH</t>
  </si>
  <si>
    <t>บ้านม่วง</t>
  </si>
  <si>
    <t>บ้านม่วง/ Ban Muang</t>
  </si>
  <si>
    <t>Ban Muang</t>
  </si>
  <si>
    <t>บ้านม่วง / FLASH</t>
  </si>
  <si>
    <t>พรรณานิคม</t>
  </si>
  <si>
    <t>พรรณานิคม/ Phanna Nikhom</t>
  </si>
  <si>
    <t>Phanna Nikhom</t>
  </si>
  <si>
    <t>พรรณานิคม / FLASH</t>
  </si>
  <si>
    <t>พังโคน</t>
  </si>
  <si>
    <t>พังโคน/ Phang Khon</t>
  </si>
  <si>
    <t>Phang Khon</t>
  </si>
  <si>
    <t>พังโคน / FLASH</t>
  </si>
  <si>
    <t>โพนนาแก้ว</t>
  </si>
  <si>
    <t>โพนนาแก้ว/ Phon Na Kaeo</t>
  </si>
  <si>
    <t>Phon Na Kaeo</t>
  </si>
  <si>
    <t>โพนนาแก้ว / FLASH</t>
  </si>
  <si>
    <t>ภูพาน</t>
  </si>
  <si>
    <t>ภูพาน/ Phu Phan</t>
  </si>
  <si>
    <t>Phu Phan</t>
  </si>
  <si>
    <t>อำเภอภูพาน / SHOPEE</t>
  </si>
  <si>
    <t>เมืองสกลนคร</t>
  </si>
  <si>
    <t>เมืองสกลนคร/ Mueang Sakon Nakhon</t>
  </si>
  <si>
    <t>Mueang Sakon Nakhon</t>
  </si>
  <si>
    <t>เมืองสกลนคร / FLASH</t>
  </si>
  <si>
    <t>วานรนิวาส</t>
  </si>
  <si>
    <t>วานรนิวาส/ Wanon Niwat</t>
  </si>
  <si>
    <t>Wanon Niwat</t>
  </si>
  <si>
    <t>วานรนิวาส / FLASH</t>
  </si>
  <si>
    <t>วาริชภูมิ</t>
  </si>
  <si>
    <t>วาริชภูมิ/ Waritchaphum</t>
  </si>
  <si>
    <t>Waritchaphum</t>
  </si>
  <si>
    <t>วาริชภูมิ / FLASH</t>
  </si>
  <si>
    <t>สว่างแดนดิน</t>
  </si>
  <si>
    <t>Sawang Daen Din District</t>
  </si>
  <si>
    <t>สว่างแดนดิน / FLASH</t>
  </si>
  <si>
    <t>ส่องดาว</t>
  </si>
  <si>
    <t>ส่องดาว/ Song Dao</t>
  </si>
  <si>
    <t>Song Dao</t>
  </si>
  <si>
    <t>ส่องดาว / FLASH</t>
  </si>
  <si>
    <t>อากาศอำนวย</t>
  </si>
  <si>
    <t>อากาศอำนวย/ Akat Amnuai</t>
  </si>
  <si>
    <t>Akat Amnuai</t>
  </si>
  <si>
    <t>อากาศอำนวย / FLASH</t>
  </si>
  <si>
    <t>กระแสสินธุ์</t>
  </si>
  <si>
    <t>กระแสสินธุ์/ Krasae Sin</t>
  </si>
  <si>
    <t>Krasae Sin</t>
  </si>
  <si>
    <t>กระแสสินธุ์ / FLASH</t>
  </si>
  <si>
    <t>คลองหอยโข่ง</t>
  </si>
  <si>
    <t>คลองหอยโข่ง/ Khlong Hoi Khong District</t>
  </si>
  <si>
    <t>Khlong Hoi Khong District</t>
  </si>
  <si>
    <t>คลองหอยโข่ง / FLASH</t>
  </si>
  <si>
    <t>ควนเนียง</t>
  </si>
  <si>
    <t>ควนเนียง/ Khuan Niang</t>
  </si>
  <si>
    <t>Khuan Niang</t>
  </si>
  <si>
    <t>ควนเนียง / FLASH</t>
  </si>
  <si>
    <t>จะนะ</t>
  </si>
  <si>
    <t>จะนะ/ Chana</t>
  </si>
  <si>
    <t>Chana</t>
  </si>
  <si>
    <t>จะนะ / FLASH</t>
  </si>
  <si>
    <t>เทพา</t>
  </si>
  <si>
    <t>เทพา/ Thepha</t>
  </si>
  <si>
    <t>Thepha</t>
  </si>
  <si>
    <t>เทพา / FLASH</t>
  </si>
  <si>
    <t>นาทวี</t>
  </si>
  <si>
    <t>นาทวี/ Na Thawi</t>
  </si>
  <si>
    <t>Na Thawi</t>
  </si>
  <si>
    <t>นาทวี / FLASH</t>
  </si>
  <si>
    <t>นาหม่อม</t>
  </si>
  <si>
    <t>นาหม่อม/ Na Mom</t>
  </si>
  <si>
    <t>Na Mom</t>
  </si>
  <si>
    <t>นาหม่อม / FLASH</t>
  </si>
  <si>
    <t>บางกล่ำ</t>
  </si>
  <si>
    <t>บางกล่ำ/ Bang Klam</t>
  </si>
  <si>
    <t>Bang Klam</t>
  </si>
  <si>
    <t>บางกล่ำ / FLASH</t>
  </si>
  <si>
    <t>Mueang Songkhla</t>
  </si>
  <si>
    <t>เมืองสงขลา / FLASH</t>
  </si>
  <si>
    <t>ระโนด</t>
  </si>
  <si>
    <t>ระโนด/ Ranot</t>
  </si>
  <si>
    <t>Ranot</t>
  </si>
  <si>
    <t>ระโนด / FLASH</t>
  </si>
  <si>
    <t>รัตภูมิ</t>
  </si>
  <si>
    <t>รัตภูมิ/ Rattaphum</t>
  </si>
  <si>
    <t>Rattaphum</t>
  </si>
  <si>
    <t>รัตภูมิ / FLASH</t>
  </si>
  <si>
    <t>Sathing Phra</t>
  </si>
  <si>
    <t>สทิงพระ / FLASH</t>
  </si>
  <si>
    <t>Sadao</t>
  </si>
  <si>
    <t>สะเดา / FLASH</t>
  </si>
  <si>
    <t>สะบ้าย้อย</t>
  </si>
  <si>
    <t>Saba Yoi</t>
  </si>
  <si>
    <t>สะบ้าย้อย / FLASH</t>
  </si>
  <si>
    <t>สิงหนคร</t>
  </si>
  <si>
    <t>สิงหนคร/ Singhanakhon</t>
  </si>
  <si>
    <t>Singhanakhon</t>
  </si>
  <si>
    <t>สิงหนคร / FLASH</t>
  </si>
  <si>
    <t>หาดใหญ่</t>
  </si>
  <si>
    <t>Hat Yai</t>
  </si>
  <si>
    <t>หาดใหญ่ / FLASH</t>
  </si>
  <si>
    <t>ควนกาหลง</t>
  </si>
  <si>
    <t>ควนกาหลง/ Khuan Kalong</t>
  </si>
  <si>
    <t>Khuan Kalong</t>
  </si>
  <si>
    <t>ควนกาหลง / FLASH</t>
  </si>
  <si>
    <t>ควนโดน</t>
  </si>
  <si>
    <t>ควนโดน/ Khuan Don</t>
  </si>
  <si>
    <t>Khuan Don</t>
  </si>
  <si>
    <t>ควนโดน / FLASH</t>
  </si>
  <si>
    <t>ท่าแพ</t>
  </si>
  <si>
    <t>ท่าแพ/ Tha Phae</t>
  </si>
  <si>
    <t>Tha Phae</t>
  </si>
  <si>
    <t>ท่าแพ / FLASH</t>
  </si>
  <si>
    <t>Thung Wa</t>
  </si>
  <si>
    <t>ทุ่งหว้า / FLASH</t>
  </si>
  <si>
    <t>มะนัง</t>
  </si>
  <si>
    <t>มะนัง/ Manang</t>
  </si>
  <si>
    <t>Manang</t>
  </si>
  <si>
    <t>มะนัง / FLASH</t>
  </si>
  <si>
    <t>เมืองสตูล</t>
  </si>
  <si>
    <t>เมืองสตูล/ Mueang Satun</t>
  </si>
  <si>
    <t>Mueang Satun</t>
  </si>
  <si>
    <t>เมืองสตูล / FLASH</t>
  </si>
  <si>
    <t>ละงู</t>
  </si>
  <si>
    <t>ละงู/ La-ngu</t>
  </si>
  <si>
    <t>La-ngu</t>
  </si>
  <si>
    <t>ละงู / FLASH</t>
  </si>
  <si>
    <t>Bang Bo</t>
  </si>
  <si>
    <t>บางบ่อ / FLASH</t>
  </si>
  <si>
    <t>Bang Phli</t>
  </si>
  <si>
    <t>บางพลี / FLASH</t>
  </si>
  <si>
    <t>บางเสาธง</t>
  </si>
  <si>
    <t>บางเสาธง/ Bang Sao Thong</t>
  </si>
  <si>
    <t>Bang Sao Thong</t>
  </si>
  <si>
    <t>บางเสาธง / FLASH</t>
  </si>
  <si>
    <t>พระประแดง</t>
  </si>
  <si>
    <t>Phra Pradaeng</t>
  </si>
  <si>
    <t>พระประแดง / FLASH</t>
  </si>
  <si>
    <t>Phra Samut Chedi</t>
  </si>
  <si>
    <t>พระสมุทรเจดีย์ / FLASH</t>
  </si>
  <si>
    <t>Mueang Samut Prakan</t>
  </si>
  <si>
    <t>เมืองสมุทรปราการ / FLASH</t>
  </si>
  <si>
    <t>บางคนที</t>
  </si>
  <si>
    <t>บางคนที/ Bang Khonthi</t>
  </si>
  <si>
    <t>Bang Khonthi</t>
  </si>
  <si>
    <t>บางคนที / FLASH</t>
  </si>
  <si>
    <t>เมืองสมุทรสงคราม</t>
  </si>
  <si>
    <t>เมืองสมุทรสงคราม/ Mueang Samut Songkhram</t>
  </si>
  <si>
    <t>Mueang Samut Songkhram</t>
  </si>
  <si>
    <t>เมืองสมุทรสงคราม / FLASH</t>
  </si>
  <si>
    <t>Amphawa</t>
  </si>
  <si>
    <t>อัมพวา / FLASH</t>
  </si>
  <si>
    <t>กระทุ่มแบน</t>
  </si>
  <si>
    <t>Krathum Baen</t>
  </si>
  <si>
    <t>กระทุ่มแบน / FLASH</t>
  </si>
  <si>
    <t>บ้านแพ้ว</t>
  </si>
  <si>
    <t>บ้านแพ้ว/ Ban Phaeo</t>
  </si>
  <si>
    <t>Ban Phaeo</t>
  </si>
  <si>
    <t>บ้านแพ้ว / FLASH</t>
  </si>
  <si>
    <t>Mueang Samut Sakhon</t>
  </si>
  <si>
    <t>เมืองสมุทรสาคร / FLASH</t>
  </si>
  <si>
    <t>เขาฉกรรจ์</t>
  </si>
  <si>
    <t>เขาฉกรรจ์/ Khao Chakan</t>
  </si>
  <si>
    <t>Khao Chakan</t>
  </si>
  <si>
    <t>เขาฉกรรจ์ / FLASH</t>
  </si>
  <si>
    <t>คลองหาด</t>
  </si>
  <si>
    <t>คลองหาด/ Khlong Hat</t>
  </si>
  <si>
    <t>Khlong Hat</t>
  </si>
  <si>
    <t>คลองหาด / FLASH</t>
  </si>
  <si>
    <t>โคกสูง</t>
  </si>
  <si>
    <t>โคกสูง/ Khok Sung</t>
  </si>
  <si>
    <t>Khok Sung</t>
  </si>
  <si>
    <t>โคกสูง / FLASH</t>
  </si>
  <si>
    <t>ตาพระยา</t>
  </si>
  <si>
    <t>ตาพระยา/ Ta Phraya</t>
  </si>
  <si>
    <t>Ta Phraya</t>
  </si>
  <si>
    <t>ตาพระยา / FLASH</t>
  </si>
  <si>
    <t>เมืองสระแก้ว</t>
  </si>
  <si>
    <t>เมืองสระแก้ว/ Mueang Sa Kaeo</t>
  </si>
  <si>
    <t>Mueang Sa Kaeo</t>
  </si>
  <si>
    <t>เมืองสระแก้ว / FLASH</t>
  </si>
  <si>
    <t>วังน้ำเย็น</t>
  </si>
  <si>
    <t>วังน้ำเย็น/ Wang Nam Yen</t>
  </si>
  <si>
    <t>Wang Nam Yen</t>
  </si>
  <si>
    <t>วังน้ำเย็น / FLASH</t>
  </si>
  <si>
    <t>วังสมบูรณ์</t>
  </si>
  <si>
    <t>วังสมบูรณ์/ Wang Sombun</t>
  </si>
  <si>
    <t>Wang Sombun</t>
  </si>
  <si>
    <t>วังสมบูรณ์ / FLASH</t>
  </si>
  <si>
    <t>วัฒนานคร</t>
  </si>
  <si>
    <t>วัฒนานคร/ Watthana Nakhon</t>
  </si>
  <si>
    <t>Watthana Nakhon</t>
  </si>
  <si>
    <t>วัฒนานคร / FLASH</t>
  </si>
  <si>
    <t>อรัญประเทศ</t>
  </si>
  <si>
    <t>อรัญประเทศ/ Aranyaprathet</t>
  </si>
  <si>
    <t>Aranyaprathet</t>
  </si>
  <si>
    <t>อรัญประเทศ / FLASH</t>
  </si>
  <si>
    <t>แก่งคอย</t>
  </si>
  <si>
    <t>แก่งคอย/ Kaeng Khoi</t>
  </si>
  <si>
    <t>Kaeng Khoi</t>
  </si>
  <si>
    <t>แก่งคอย / FLASH</t>
  </si>
  <si>
    <t>ดอนพุด</t>
  </si>
  <si>
    <t>ดอนพุด/ Don Phut</t>
  </si>
  <si>
    <t>Don Phut</t>
  </si>
  <si>
    <t>ดอนพุด / FLASH</t>
  </si>
  <si>
    <t>บ้านหมอ</t>
  </si>
  <si>
    <t>บ้านหมอ/ Ban Mo</t>
  </si>
  <si>
    <t>Ban Mo</t>
  </si>
  <si>
    <t>บ้านหมอ / FLASH</t>
  </si>
  <si>
    <t>พระพุทธบาท</t>
  </si>
  <si>
    <t>พระพุทธบาท/ Phra Phutthabat</t>
  </si>
  <si>
    <t>Phra Phutthabat</t>
  </si>
  <si>
    <t>พระพุทธบาท / FLASH</t>
  </si>
  <si>
    <t>มวกเหล็ก</t>
  </si>
  <si>
    <t>มวกเหล็ก/ Muak Lek</t>
  </si>
  <si>
    <t>Muak Lek</t>
  </si>
  <si>
    <t>มวกเหล็ก / FLASH</t>
  </si>
  <si>
    <t>เมืองสระบุรี</t>
  </si>
  <si>
    <t>Mueang Saraburi</t>
  </si>
  <si>
    <t>เมืองสระบุรี / FLASH</t>
  </si>
  <si>
    <t>วังม่วง</t>
  </si>
  <si>
    <t>วังม่วง/ Wang Muang</t>
  </si>
  <si>
    <t>Wang Muang</t>
  </si>
  <si>
    <t>วังม่วง / FLASH</t>
  </si>
  <si>
    <t>วิหารแดง</t>
  </si>
  <si>
    <t>Wihan Daeng</t>
  </si>
  <si>
    <t>วิหารแดง / FLASH</t>
  </si>
  <si>
    <t>เสาไห้</t>
  </si>
  <si>
    <t>เสาไห้/ Sao Hai</t>
  </si>
  <si>
    <t>Sao Hai</t>
  </si>
  <si>
    <t>เสาไห้ / FLASH</t>
  </si>
  <si>
    <t>หนองแค</t>
  </si>
  <si>
    <t>หนองแค/ Nong Khae</t>
  </si>
  <si>
    <t>Nong Khae</t>
  </si>
  <si>
    <t>หนองแค / FLASH</t>
  </si>
  <si>
    <t>หนองแซง</t>
  </si>
  <si>
    <t>หนองแซง/ Nong Saeng</t>
  </si>
  <si>
    <t>Nong Saeng</t>
  </si>
  <si>
    <t>หนองแซง / FLASH</t>
  </si>
  <si>
    <t>หนองโดน</t>
  </si>
  <si>
    <t>หนองโดน/ Nong Don</t>
  </si>
  <si>
    <t>Nong Don</t>
  </si>
  <si>
    <t>หนองโดน / FLASH</t>
  </si>
  <si>
    <t>ค่ายบางระจัน</t>
  </si>
  <si>
    <t>ค่ายบางระจัน/ Khai Bang Rachan</t>
  </si>
  <si>
    <t>Khai Bang Rachan</t>
  </si>
  <si>
    <t>ค่ายบางระจัน / FLASH</t>
  </si>
  <si>
    <t>ท่าช้าง</t>
  </si>
  <si>
    <t>ท่าช้าง/ Tha Chang</t>
  </si>
  <si>
    <t>Tha Chang</t>
  </si>
  <si>
    <t>ท่าช้าง / FLASH</t>
  </si>
  <si>
    <t>บางระจัน</t>
  </si>
  <si>
    <t>บางระจัน/ Bang Rachan</t>
  </si>
  <si>
    <t>Bang Rachan</t>
  </si>
  <si>
    <t>บางระจัน / FLASH</t>
  </si>
  <si>
    <t>พรหมบุรี</t>
  </si>
  <si>
    <t>พรหมบุรี/ Phrom Buri</t>
  </si>
  <si>
    <t>Phrom Buri</t>
  </si>
  <si>
    <t>พรหมบุรี / FLASH</t>
  </si>
  <si>
    <t>เมืองสิงห์บุรี</t>
  </si>
  <si>
    <t>เมืองสิงห์บุรี/ Mueang Sing Buri</t>
  </si>
  <si>
    <t>Mueang Sing Buri</t>
  </si>
  <si>
    <t>เมืองสิงห์บุรี / FLASH</t>
  </si>
  <si>
    <t>อินทร์บุรี</t>
  </si>
  <si>
    <t>อินทร์บุรี/ In Buri</t>
  </si>
  <si>
    <t>In Buri</t>
  </si>
  <si>
    <t>อินทร์บุรี / FLASH</t>
  </si>
  <si>
    <t>กงไกรลาศ</t>
  </si>
  <si>
    <t>กงไกรลาศ/ Kong Krailat</t>
  </si>
  <si>
    <t>Kong Krailat</t>
  </si>
  <si>
    <t>กงไกรลาศ / FLASH</t>
  </si>
  <si>
    <t>คีรีมาศ</t>
  </si>
  <si>
    <t>Khiri Mat</t>
  </si>
  <si>
    <t>คีรีมาศ / FLASH</t>
  </si>
  <si>
    <t>ทุ่งเสลี่ยม</t>
  </si>
  <si>
    <t>ทุ่งเสลี่ยม/ Thung Saliam</t>
  </si>
  <si>
    <t>Thung Saliam</t>
  </si>
  <si>
    <t>ทุ่งเสลี่ยม / FLASH</t>
  </si>
  <si>
    <t>บ้านด่านลานหอย</t>
  </si>
  <si>
    <t>บ้านด่านลานหอย/ Ban Dan Lan Hoi</t>
  </si>
  <si>
    <t>Ban Dan Lan Hoi</t>
  </si>
  <si>
    <t>บ้านด่านลานหอย / FLASH</t>
  </si>
  <si>
    <t>เมืองสุโขทัย</t>
  </si>
  <si>
    <t>เมืองสุโขทัย/ Mueang Sukhothai</t>
  </si>
  <si>
    <t>Mueang Sukhothai</t>
  </si>
  <si>
    <t>เมืองสุโขทัย / FLASH</t>
  </si>
  <si>
    <t>ศรีนคร</t>
  </si>
  <si>
    <t>ศรีนคร/ Si Nakhon</t>
  </si>
  <si>
    <t>Si Nakhon</t>
  </si>
  <si>
    <t>ศรีนคร / FLASH</t>
  </si>
  <si>
    <t>ศรีสัชนาลัย</t>
  </si>
  <si>
    <t>ศรีสัชนาลัย/ Si Satchanalai</t>
  </si>
  <si>
    <t>Si Satchanalai</t>
  </si>
  <si>
    <t>ศรีสัชนาลัย / FLASH</t>
  </si>
  <si>
    <t>ศรีสำโรง</t>
  </si>
  <si>
    <t>ศรีสำโรง/ Si Samrong</t>
  </si>
  <si>
    <t>Si Samrong</t>
  </si>
  <si>
    <t>ศรีสำโรง / FLASH</t>
  </si>
  <si>
    <t>สวรรคโลก</t>
  </si>
  <si>
    <t>Sawankhalok</t>
  </si>
  <si>
    <t>สวรรคโลก / FLASH</t>
  </si>
  <si>
    <t>ดอนเจดีย์</t>
  </si>
  <si>
    <t>ดอนเจดีย์/ Don Chedi</t>
  </si>
  <si>
    <t>Don Chedi</t>
  </si>
  <si>
    <t>ดอนเจดีย์ / FLASH</t>
  </si>
  <si>
    <t>ด่านช้าง</t>
  </si>
  <si>
    <t>ด่านช้าง/ Dan Chang</t>
  </si>
  <si>
    <t>Dan Chang</t>
  </si>
  <si>
    <t>ด่านช้าง / FLASH</t>
  </si>
  <si>
    <t>เดิมบางนางบวช</t>
  </si>
  <si>
    <t>เดิมบางนางบวช/ Doem Bang Nang Buat</t>
  </si>
  <si>
    <t>Doem Bang Nang Buat</t>
  </si>
  <si>
    <t>เดิมบางนางบวช / FLASH</t>
  </si>
  <si>
    <t>บางปลาม้า</t>
  </si>
  <si>
    <t>บางปลาม้า/ Bang Pla Ma</t>
  </si>
  <si>
    <t>Bang Pla Ma</t>
  </si>
  <si>
    <t>บางปลาม้า / FLASH</t>
  </si>
  <si>
    <t>เมืองสุพรรณบุรี</t>
  </si>
  <si>
    <t>เมืองสุพรรณบุรี/ Mueang Suphan Buri</t>
  </si>
  <si>
    <t>Mueang Suphan Buri</t>
  </si>
  <si>
    <t>เมืองสุพรรณบุรี / FLASH</t>
  </si>
  <si>
    <t>ศรีประจันต์</t>
  </si>
  <si>
    <t>ศรีประจันต์/ Si Prachan</t>
  </si>
  <si>
    <t>Si Prachan</t>
  </si>
  <si>
    <t>ศรีประจันต์ / FLASH</t>
  </si>
  <si>
    <t>สองพี่น้อง</t>
  </si>
  <si>
    <t>สองพี่น้อง/ Song Phi Nong</t>
  </si>
  <si>
    <t>Song Phi Nong</t>
  </si>
  <si>
    <t>สองพี่น้อง / FLASH</t>
  </si>
  <si>
    <t>สามชุก</t>
  </si>
  <si>
    <t>Sam Chuk</t>
  </si>
  <si>
    <t>สามชุก / FLASH</t>
  </si>
  <si>
    <t>หนองหญ้าไซ</t>
  </si>
  <si>
    <t>หนองหญ้าไซ/ Nong Ya Sai</t>
  </si>
  <si>
    <t>Nong Ya Sai</t>
  </si>
  <si>
    <t>หนองหญ้าไซ / FLASH</t>
  </si>
  <si>
    <t>อู่ทอง</t>
  </si>
  <si>
    <t>อู่ทอง/ U Thong</t>
  </si>
  <si>
    <t>U Thong</t>
  </si>
  <si>
    <t>อู่ทอง / FLASH</t>
  </si>
  <si>
    <t>กาญจนดิษฐ์</t>
  </si>
  <si>
    <t>กาญจนดิษฐ์/ Kanchanadit</t>
  </si>
  <si>
    <t>Kanchanadit</t>
  </si>
  <si>
    <t>กาญจนดิษฐ์ / FLASH</t>
  </si>
  <si>
    <t>เกาะพะงัน</t>
  </si>
  <si>
    <t>เกาะพะงัน/ Ko Pha-ngan</t>
  </si>
  <si>
    <t>Ko Pha-ngan</t>
  </si>
  <si>
    <t>เกาะพะงัน / FLASH</t>
  </si>
  <si>
    <t>เกาะสมุย</t>
  </si>
  <si>
    <t>Ko Samui</t>
  </si>
  <si>
    <t>เกาะสมุย / FLASH</t>
  </si>
  <si>
    <t>คีรีรัฐนิคม</t>
  </si>
  <si>
    <t>คีรีรัฐนิคม/ Khiri Rat Nikhom</t>
  </si>
  <si>
    <t>Khiri Rat Nikhom</t>
  </si>
  <si>
    <t>คีรีรัฐนิคม / FLASH</t>
  </si>
  <si>
    <t>เคียนซา</t>
  </si>
  <si>
    <t>เคียนซา/ Khian Sa</t>
  </si>
  <si>
    <t>Khian Sa</t>
  </si>
  <si>
    <t>เคียนซา / FLASH</t>
  </si>
  <si>
    <t>ชัยบุรี</t>
  </si>
  <si>
    <t>ชัยบุรี/ Chai Buri</t>
  </si>
  <si>
    <t>Chai Buri</t>
  </si>
  <si>
    <t>ชัยบุรี / FLASH</t>
  </si>
  <si>
    <t>ไชยา</t>
  </si>
  <si>
    <t>ไชยา/ Chaiya</t>
  </si>
  <si>
    <t>Chaiya</t>
  </si>
  <si>
    <t>ไชยา / FLASH</t>
  </si>
  <si>
    <t>ดอนสัก</t>
  </si>
  <si>
    <t>ดอนสัก/ Don Sak</t>
  </si>
  <si>
    <t>Don Sak</t>
  </si>
  <si>
    <t>ดอนสัก / FLASH</t>
  </si>
  <si>
    <t>ท่าฉาง</t>
  </si>
  <si>
    <t>ท่าฉาง/ Tha Chang</t>
  </si>
  <si>
    <t>ท่าฉาง / FLASH</t>
  </si>
  <si>
    <t>ท่าชนะ</t>
  </si>
  <si>
    <t>ท่าชนะ/ Tha Chana</t>
  </si>
  <si>
    <t>Tha Chana</t>
  </si>
  <si>
    <t>ท่าชนะ / FLASH</t>
  </si>
  <si>
    <t>บ้างตาขุน</t>
  </si>
  <si>
    <t>บ้างตาขุน/ Ban Ta Khun</t>
  </si>
  <si>
    <t>Ban Ta Khun</t>
  </si>
  <si>
    <t>บ้านตาขุน / FLASH</t>
  </si>
  <si>
    <t>บ้านตาขุน</t>
  </si>
  <si>
    <t>บ้านตาขุน/ Ban Ta Khun</t>
  </si>
  <si>
    <t>บ้านนาเดิม</t>
  </si>
  <si>
    <t>บ้านนาเดิม/ Ban Na Doem</t>
  </si>
  <si>
    <t>Ban Na Doem</t>
  </si>
  <si>
    <t>บ้านนาเดิม / FLASH</t>
  </si>
  <si>
    <t>บ้านนาสาร</t>
  </si>
  <si>
    <t>บ้านนาสาร/ Ban Na San</t>
  </si>
  <si>
    <t>Ban Na San</t>
  </si>
  <si>
    <t>บ้านนาสาร / FLASH</t>
  </si>
  <si>
    <t>พนม</t>
  </si>
  <si>
    <t>พนม/ Phanom</t>
  </si>
  <si>
    <t>Phanom</t>
  </si>
  <si>
    <t>พนม / FLASH</t>
  </si>
  <si>
    <t>พระแสง</t>
  </si>
  <si>
    <t>พระแสง/ Phrasaeng</t>
  </si>
  <si>
    <t>Phrasaeng</t>
  </si>
  <si>
    <t>พระแสง / FLASH</t>
  </si>
  <si>
    <t>Phunphin</t>
  </si>
  <si>
    <t>พุนพิน / FLASH</t>
  </si>
  <si>
    <t>เมืองสุราษฎร์ธานี</t>
  </si>
  <si>
    <t>Mueang Surat Thani</t>
  </si>
  <si>
    <t>เมืองสุราษฎร์ธานี / FLASH</t>
  </si>
  <si>
    <t>วิภาวดี</t>
  </si>
  <si>
    <t>วิภาวดี/ Vibhavadi</t>
  </si>
  <si>
    <t>Vibhavadi</t>
  </si>
  <si>
    <t>วิภาวดี / FLASH</t>
  </si>
  <si>
    <t>เวียงสระ</t>
  </si>
  <si>
    <t>เวียงสระ/ Wiang Sa</t>
  </si>
  <si>
    <t>เวียงสระ / FLASH</t>
  </si>
  <si>
    <t>กาบเชิง</t>
  </si>
  <si>
    <t>กาบเชิง/ Kap Choeng</t>
  </si>
  <si>
    <t>Kap Choeng</t>
  </si>
  <si>
    <t>กาบเชิง / FLASH</t>
  </si>
  <si>
    <t>เขวาสินรินทร์</t>
  </si>
  <si>
    <t>เขวาสินรินทร์/ Khwao Sinarin</t>
  </si>
  <si>
    <t>Khwao Sinarin</t>
  </si>
  <si>
    <t>เขวาสินรินทร์ / FLASH</t>
  </si>
  <si>
    <t>จมพระ</t>
  </si>
  <si>
    <t>จมพระ/ Chom Phra</t>
  </si>
  <si>
    <t>Chom Phra</t>
  </si>
  <si>
    <t>จอมพระ / FLASH</t>
  </si>
  <si>
    <t>Jom Phra</t>
  </si>
  <si>
    <t>ชุมพลบุรี</t>
  </si>
  <si>
    <t>ชุมพลบุรี/ Chumphon Buri</t>
  </si>
  <si>
    <t>Chumphon Buri</t>
  </si>
  <si>
    <t>ชุมพลบุรี / FLASH</t>
  </si>
  <si>
    <t>ท่าตูม</t>
  </si>
  <si>
    <t>ท่าตูม/ Tha Tum</t>
  </si>
  <si>
    <t>Tha Tum</t>
  </si>
  <si>
    <t>ท่าตูม / FLASH</t>
  </si>
  <si>
    <t>โนนนารายณ์</t>
  </si>
  <si>
    <t>โนนนารายณ์/ Non Narai</t>
  </si>
  <si>
    <t>Non Narai</t>
  </si>
  <si>
    <t>โนนนารายณ์ / FLASH</t>
  </si>
  <si>
    <t>บัวเชด</t>
  </si>
  <si>
    <t>บัวเชด/ Buachet</t>
  </si>
  <si>
    <t>Buachet</t>
  </si>
  <si>
    <t>บัวเชด / FLASH</t>
  </si>
  <si>
    <t>ปราสาท</t>
  </si>
  <si>
    <t>ปราสาท/ Prasat</t>
  </si>
  <si>
    <t>Prasat</t>
  </si>
  <si>
    <t>ปราสาท / FLASH</t>
  </si>
  <si>
    <t>พนมดงรัก</t>
  </si>
  <si>
    <t>พนมดงรัก/ Phanom Dong Rak</t>
  </si>
  <si>
    <t>Phanom Dong Rak</t>
  </si>
  <si>
    <t>พนมดงรัก / FLASH</t>
  </si>
  <si>
    <t>เมืองสุรินทร์</t>
  </si>
  <si>
    <t>Mueang Surin</t>
  </si>
  <si>
    <t>เมืองสุรินทร์ / FLASH</t>
  </si>
  <si>
    <t>รัตนบุรี</t>
  </si>
  <si>
    <t>รัตนบุรี/ Rattanaburi</t>
  </si>
  <si>
    <t>Rattanaburi</t>
  </si>
  <si>
    <t>รัตนบุรี / FLASH</t>
  </si>
  <si>
    <t>ลำดวน</t>
  </si>
  <si>
    <t>ลำดวน/ Lamduan</t>
  </si>
  <si>
    <t>Lamduan</t>
  </si>
  <si>
    <t>ลำดวน / FLASH</t>
  </si>
  <si>
    <t>ศรีณรงค์</t>
  </si>
  <si>
    <t>ศรีณรงค์/ Si Narong</t>
  </si>
  <si>
    <t>Si Narong</t>
  </si>
  <si>
    <t>ศรีณรงค์ / FLASH</t>
  </si>
  <si>
    <t>ศีขรภูมิ</t>
  </si>
  <si>
    <t>Sikhoraphum</t>
  </si>
  <si>
    <t>ศีขรภูมิ / FLASH</t>
  </si>
  <si>
    <t>สนม</t>
  </si>
  <si>
    <t>สนม/ Sanom</t>
  </si>
  <si>
    <t>Sanom</t>
  </si>
  <si>
    <t>สนม / FLASH</t>
  </si>
  <si>
    <t>สังขะ</t>
  </si>
  <si>
    <t>สังขะ/ Sangkha</t>
  </si>
  <si>
    <t>Sangkha</t>
  </si>
  <si>
    <t>สังขะ / FLASH</t>
  </si>
  <si>
    <t>สำโรงทาบ</t>
  </si>
  <si>
    <t>สำโรงทาบ/ Samrong Thap</t>
  </si>
  <si>
    <t>Samrong Thap</t>
  </si>
  <si>
    <t>สำโรงทาบ / FLASH</t>
  </si>
  <si>
    <t>ท่าบ่อ</t>
  </si>
  <si>
    <t>ท่าบ่อ/ Tha Bo</t>
  </si>
  <si>
    <t>Tha Bo</t>
  </si>
  <si>
    <t>ท่าบ่อ / FLASH</t>
  </si>
  <si>
    <t>อำเภอบึงกาฬ / SHOPEE</t>
  </si>
  <si>
    <t>บึงโขลงหลงฝBuengu Khongu Long</t>
  </si>
  <si>
    <t>อำเภอบึงโขลงหลงฝBuengu0020Khongu0020Long������������������������ / SHOPEE</t>
  </si>
  <si>
    <t>เฝ้าไร่</t>
  </si>
  <si>
    <t>เฝ้าไร่/ Fao Rai</t>
  </si>
  <si>
    <t>Fao Rai</t>
  </si>
  <si>
    <t>เฝ้าไร่ / FLASH</t>
  </si>
  <si>
    <t>พรเจริญ/ Porn Charoen</t>
  </si>
  <si>
    <t>Porn Charoen</t>
  </si>
  <si>
    <t>โพธิ์ตาก</t>
  </si>
  <si>
    <t>โพธิ์ตาก/ Pho Tak</t>
  </si>
  <si>
    <t>Pho Tak</t>
  </si>
  <si>
    <t>โพธิ์ตาก / FLASH</t>
  </si>
  <si>
    <t>โพนพิสัย</t>
  </si>
  <si>
    <t>โพนพิสัย/ Phon Phisai</t>
  </si>
  <si>
    <t>Phon Phisai</t>
  </si>
  <si>
    <t>โพนพิสัย / FLASH</t>
  </si>
  <si>
    <t>เมืองหนองคาย</t>
  </si>
  <si>
    <t>Mueang Nong Khai</t>
  </si>
  <si>
    <t>เมืองหนองคาย / FLASH</t>
  </si>
  <si>
    <t>รัตนวาปี</t>
  </si>
  <si>
    <t>รัตนวาปี/ Rattanawapi</t>
  </si>
  <si>
    <t>Rattanawapi</t>
  </si>
  <si>
    <t>รัตนวาปี / FLASH</t>
  </si>
  <si>
    <t>ศรีเชียงใหม่</t>
  </si>
  <si>
    <t>ศรีเชียงใหม่/ Si Chiang Mai</t>
  </si>
  <si>
    <t>Si Chiang Mai</t>
  </si>
  <si>
    <t>ศรีเชียงใหม่ / FLASH</t>
  </si>
  <si>
    <t>สระใคร</t>
  </si>
  <si>
    <t>สระใคร/ Sakhrai</t>
  </si>
  <si>
    <t>Sakhrai</t>
  </si>
  <si>
    <t>สระใคร / FLASH</t>
  </si>
  <si>
    <t>สังคม</t>
  </si>
  <si>
    <t>สังคม/ Sangkhom</t>
  </si>
  <si>
    <t>Sangkhom</t>
  </si>
  <si>
    <t>สังคม / FLASH</t>
  </si>
  <si>
    <t>กุดดินจี่u เก่ากลอยu ดงสวรรค์</t>
  </si>
  <si>
    <t>อำเภอกุดดินจี่u0020เก่ากลอยu0020ดงสวรรค์������������������������ / SHOPEE</t>
  </si>
  <si>
    <t>นากลาง</t>
  </si>
  <si>
    <t>นากลาง/ Na Klang</t>
  </si>
  <si>
    <t>Na Klang</t>
  </si>
  <si>
    <t>นากลาง / FLASH</t>
  </si>
  <si>
    <t>นาวัง</t>
  </si>
  <si>
    <t>นาวัง/ Na Wang</t>
  </si>
  <si>
    <t>Na Wang</t>
  </si>
  <si>
    <t>นาวัง / FLASH</t>
  </si>
  <si>
    <t>โนนสัง</t>
  </si>
  <si>
    <t>โนนสัง/ Non Sang</t>
  </si>
  <si>
    <t>Non Sang</t>
  </si>
  <si>
    <t>โนนสัง / FLASH</t>
  </si>
  <si>
    <t>ป่ากุดดินจี่</t>
  </si>
  <si>
    <t>ป่ากุดดินจี่/ Pa Guddingee</t>
  </si>
  <si>
    <t>Pa Guddingee</t>
  </si>
  <si>
    <t>อำเภอป่ากุดดินจี่ / SHOPEE</t>
  </si>
  <si>
    <t>เมืองหนองบัวลำภู</t>
  </si>
  <si>
    <t>เมืองหนองบัวลำภู/ Nong Bua Lam Phu</t>
  </si>
  <si>
    <t>Nong Bua Lam Phu</t>
  </si>
  <si>
    <t>เมืองหนองบัวลำภู / FLASH</t>
  </si>
  <si>
    <t>ศรีบุญเรือง</t>
  </si>
  <si>
    <t>ศรีบุญเรือง/ Si Bun Rueang</t>
  </si>
  <si>
    <t>Si Bun Rueang</t>
  </si>
  <si>
    <t>ศรีบุญเรือง / FLASH</t>
  </si>
  <si>
    <t>สุวรรณคูหา</t>
  </si>
  <si>
    <t>สุวรรณคูหา/ Suwannakhuha</t>
  </si>
  <si>
    <t>Suwannakhuha</t>
  </si>
  <si>
    <t>สุวรรณคูหา / FLASH</t>
  </si>
  <si>
    <t>ไชโย</t>
  </si>
  <si>
    <t>ไชโย/ Chaiyo</t>
  </si>
  <si>
    <t>Chaiyo</t>
  </si>
  <si>
    <t>ไชโย / FLASH</t>
  </si>
  <si>
    <t>ป่าโมก</t>
  </si>
  <si>
    <t>ป่าโมก/ Pa Mok</t>
  </si>
  <si>
    <t>Pa Mok</t>
  </si>
  <si>
    <t>ป่าโมก / FLASH</t>
  </si>
  <si>
    <t>โพธิ์ทอง</t>
  </si>
  <si>
    <t>โพธิ์ทอง/ Pho Thong</t>
  </si>
  <si>
    <t>Pho Thong</t>
  </si>
  <si>
    <t>โพธิ์ทอง / FLASH</t>
  </si>
  <si>
    <t>เมืองอ่างทอง</t>
  </si>
  <si>
    <t>เมืองอ่างทอง/ Mueang Ang Thong</t>
  </si>
  <si>
    <t>Mueang Ang Thong</t>
  </si>
  <si>
    <t>เมืองอ่างทอง / FLASH</t>
  </si>
  <si>
    <t>วิเศษชัยชาญ</t>
  </si>
  <si>
    <t>วิเศษชัยชาญ/ Wiset Chai Chan</t>
  </si>
  <si>
    <t>Wiset Chai Chan</t>
  </si>
  <si>
    <t>วิเศษชัยชาญ / FLASH</t>
  </si>
  <si>
    <t>สามโก้</t>
  </si>
  <si>
    <t>สามโก้/ Samko</t>
  </si>
  <si>
    <t>Samko</t>
  </si>
  <si>
    <t>สามโก้ / FLASH</t>
  </si>
  <si>
    <t>แสวงหา</t>
  </si>
  <si>
    <t>แสวงหา/ Sawaeng Ha</t>
  </si>
  <si>
    <t>Sawaeng Ha</t>
  </si>
  <si>
    <t>แสวงหา / FLASH</t>
  </si>
  <si>
    <t>ชานุมาน</t>
  </si>
  <si>
    <t>ชานุมาน/ Chanuman</t>
  </si>
  <si>
    <t>Chanuman</t>
  </si>
  <si>
    <t>ชานุมาน / FLASH</t>
  </si>
  <si>
    <t>ปทุมราชวงศา</t>
  </si>
  <si>
    <t>ปทุมราชวงศา/ Pathum Ratchawongsa</t>
  </si>
  <si>
    <t>Pathum Ratchawongsa</t>
  </si>
  <si>
    <t>ปทุมราชวงศา / FLASH</t>
  </si>
  <si>
    <t>พนา</t>
  </si>
  <si>
    <t>พนา/ Phana</t>
  </si>
  <si>
    <t>Phana</t>
  </si>
  <si>
    <t>พนา / FLASH</t>
  </si>
  <si>
    <t>เมืองอำนาจเจริญ</t>
  </si>
  <si>
    <t>Mueang Amnat Charoen</t>
  </si>
  <si>
    <t>ลืออำนาจ / FLASH</t>
  </si>
  <si>
    <t>ลืออำนาจ</t>
  </si>
  <si>
    <t>ลืออำนาจ/ Lue Amnat</t>
  </si>
  <si>
    <t>Lue Amnat</t>
  </si>
  <si>
    <t>เสนางคนิคม</t>
  </si>
  <si>
    <t>เสนางคนิคม/ Senangkhanikhom</t>
  </si>
  <si>
    <t>Senangkhanikhom</t>
  </si>
  <si>
    <t>เสนางคนิคม / FLASH</t>
  </si>
  <si>
    <t>หัวตะพาน</t>
  </si>
  <si>
    <t>หัวตะพาน/ Hua Taphan</t>
  </si>
  <si>
    <t>Hua Taphan</t>
  </si>
  <si>
    <t>หัวตะพาน / FLASH</t>
  </si>
  <si>
    <t>กุดจับ</t>
  </si>
  <si>
    <t>กุดจับ/ Kut Chap</t>
  </si>
  <si>
    <t>Kut Chap</t>
  </si>
  <si>
    <t>กุดจับ / FLASH</t>
  </si>
  <si>
    <t>กุมภวาปี</t>
  </si>
  <si>
    <t>กุมภวาปี/ Kumphawapi</t>
  </si>
  <si>
    <t>Kumphawapi</t>
  </si>
  <si>
    <t>กุมภวาปี / FLASH</t>
  </si>
  <si>
    <t>กู่แก้ว</t>
  </si>
  <si>
    <t>กู่แก้ว/ Ku Kaeo</t>
  </si>
  <si>
    <t>Ku Kaeo</t>
  </si>
  <si>
    <t>กู่แก้ว / FLASH</t>
  </si>
  <si>
    <t>ไชยวาน</t>
  </si>
  <si>
    <t>ไชยวาน/ Chai Wan</t>
  </si>
  <si>
    <t>Chai Wan</t>
  </si>
  <si>
    <t>ไชยวาน / FLASH</t>
  </si>
  <si>
    <t>ทุ่งฝน</t>
  </si>
  <si>
    <t>ทุ่งฝน/ Thung Fon</t>
  </si>
  <si>
    <t>Thung Fon</t>
  </si>
  <si>
    <t>ทุ่งฝน / FLASH</t>
  </si>
  <si>
    <t>นายูง</t>
  </si>
  <si>
    <t>นายูง/ Na Yung</t>
  </si>
  <si>
    <t>Na Yung</t>
  </si>
  <si>
    <t>นายูง / FLASH</t>
  </si>
  <si>
    <t>น้ำโสม</t>
  </si>
  <si>
    <t>น้ำโสม/ Nam Som</t>
  </si>
  <si>
    <t>Nam Som</t>
  </si>
  <si>
    <t>น้ำโสม / FLASH</t>
  </si>
  <si>
    <t>โนนสะอาด</t>
  </si>
  <si>
    <t>โนนสะอาด/ Non Sa-at</t>
  </si>
  <si>
    <t>Non Sa-at</t>
  </si>
  <si>
    <t>โนนสะอาด / FLASH</t>
  </si>
  <si>
    <t>บ้านดุง</t>
  </si>
  <si>
    <t>บ้านดุง/ Ban Dung</t>
  </si>
  <si>
    <t>Ban Dung</t>
  </si>
  <si>
    <t>บ้านดุง / FLASH</t>
  </si>
  <si>
    <t>บ้านผือ</t>
  </si>
  <si>
    <t>บ้านผือ/ Ban Phue</t>
  </si>
  <si>
    <t>Ban Phue</t>
  </si>
  <si>
    <t>บ้านผือ / FLASH</t>
  </si>
  <si>
    <t>ประจักษ์ศิลปาคม</t>
  </si>
  <si>
    <t>ประจักษ์ศิลปาคม/ Prachaksinlapakhom</t>
  </si>
  <si>
    <t>Prachaksinlapakhom</t>
  </si>
  <si>
    <t>ประจักษ์ศิลปาคม / FLASH</t>
  </si>
  <si>
    <t>พิบูลย์รักษ์</t>
  </si>
  <si>
    <t>พิบูลย์รักษ์/ Phi Boon Rak</t>
  </si>
  <si>
    <t>Phi Boon Rak</t>
  </si>
  <si>
    <t>พิบูลย์รักษ์ / FLASH</t>
  </si>
  <si>
    <t>พิบูลรักษ์</t>
  </si>
  <si>
    <t>พิบูลรักษ์/ Phibun Rak</t>
  </si>
  <si>
    <t>Phibun Rak</t>
  </si>
  <si>
    <t>เพ็ญ</t>
  </si>
  <si>
    <t>เพ็ญ/ Phen</t>
  </si>
  <si>
    <t>Phen</t>
  </si>
  <si>
    <t>เพ็ญ / FLASH</t>
  </si>
  <si>
    <t>Mueang Udon Thani</t>
  </si>
  <si>
    <t>เมืองอุดรธานี / FLASH</t>
  </si>
  <si>
    <t>วังสามหมอ</t>
  </si>
  <si>
    <t>วังสามหมอ/ Wang Sam Mo</t>
  </si>
  <si>
    <t>Wang Sam Mo</t>
  </si>
  <si>
    <t>วังสามหมอ / FLASH</t>
  </si>
  <si>
    <t>ศรีธาตุ</t>
  </si>
  <si>
    <t>ศรีธาตุ/ Si That</t>
  </si>
  <si>
    <t>Si That</t>
  </si>
  <si>
    <t>ศรีธาตุ / FLASH</t>
  </si>
  <si>
    <t>สร้างคอม</t>
  </si>
  <si>
    <t>สร้างคอม/ Sang Khom</t>
  </si>
  <si>
    <t>Sang Khom</t>
  </si>
  <si>
    <t>สร้างคอม / FLASH</t>
  </si>
  <si>
    <t>หนองวัวซอ</t>
  </si>
  <si>
    <t>หนองวัวซอ/ Nong Wua So</t>
  </si>
  <si>
    <t>Nong Wua So</t>
  </si>
  <si>
    <t>หนองวัวซอ / FLASH</t>
  </si>
  <si>
    <t>หนองแสง</t>
  </si>
  <si>
    <t>หนองแสง/ Nong Saeng</t>
  </si>
  <si>
    <t>หนองแสง / FLASH</t>
  </si>
  <si>
    <t>Nong Han</t>
  </si>
  <si>
    <t>หนองหาน / FLASH</t>
  </si>
  <si>
    <t>ตรอน</t>
  </si>
  <si>
    <t>ตรอน/ Tron</t>
  </si>
  <si>
    <t>Tron</t>
  </si>
  <si>
    <t>ตรอน / FLASH</t>
  </si>
  <si>
    <t>ทองแสนขัน</t>
  </si>
  <si>
    <t>ทองแสนขัน/ Thong Saen Khan</t>
  </si>
  <si>
    <t>Thong Saen Khan</t>
  </si>
  <si>
    <t>ทองแสนขัน / FLASH</t>
  </si>
  <si>
    <t>ท่าปลา</t>
  </si>
  <si>
    <t>ท่าปลา/ Tha Pla</t>
  </si>
  <si>
    <t>Tha Pla</t>
  </si>
  <si>
    <t>ท่าปลา / FLASH</t>
  </si>
  <si>
    <t>น้ำปาด</t>
  </si>
  <si>
    <t>น้ำปาด/ Nam Pat</t>
  </si>
  <si>
    <t>Nam Pat</t>
  </si>
  <si>
    <t>น้ำปาด / FLASH</t>
  </si>
  <si>
    <t>บ้านโคก</t>
  </si>
  <si>
    <t>บ้านโคก/ Ban Khok</t>
  </si>
  <si>
    <t>Ban Khok</t>
  </si>
  <si>
    <t>บ้านโคก / FLASH</t>
  </si>
  <si>
    <t>พิชัย</t>
  </si>
  <si>
    <t>พิชัย/ Phichai</t>
  </si>
  <si>
    <t>Phichai</t>
  </si>
  <si>
    <t>พิชัย / FLASH</t>
  </si>
  <si>
    <t>ฟากท่า</t>
  </si>
  <si>
    <t>ฟากท่า/ Fak Tha</t>
  </si>
  <si>
    <t>Fak Tha</t>
  </si>
  <si>
    <t>ฟากท่า / FLASH</t>
  </si>
  <si>
    <t>เมืองอุตรดิตถ์</t>
  </si>
  <si>
    <t>เมืองอุตรดิตถ์/ Mueang Uttaradit</t>
  </si>
  <si>
    <t>Mueang Uttaradit</t>
  </si>
  <si>
    <t>เมืองอุตรดิตถ์ / FLASH</t>
  </si>
  <si>
    <t>ลับแล</t>
  </si>
  <si>
    <t>ลับแล/ Laplae</t>
  </si>
  <si>
    <t>Laplae</t>
  </si>
  <si>
    <t>ลับแล / FLASH</t>
  </si>
  <si>
    <t>ทัพทัน</t>
  </si>
  <si>
    <t>ทัพทัน/ Thap Than</t>
  </si>
  <si>
    <t>Thap Than</t>
  </si>
  <si>
    <t>ทัพทัน / FLASH</t>
  </si>
  <si>
    <t>บ้านไร่</t>
  </si>
  <si>
    <t>บ้านไร่/ Ban Rai</t>
  </si>
  <si>
    <t>Ban Rai</t>
  </si>
  <si>
    <t>บ้านไร่ / FLASH</t>
  </si>
  <si>
    <t>เมือง/ Mueang Uthai Thani</t>
  </si>
  <si>
    <t>Mueang Uthai Thani</t>
  </si>
  <si>
    <t>เมืองอุทัยธานี / FLASH</t>
  </si>
  <si>
    <t>เมืองอุทัยธานี</t>
  </si>
  <si>
    <t>เมืองอุทัยธานี/ Mueang Uthai Thani</t>
  </si>
  <si>
    <t>ลานสัก</t>
  </si>
  <si>
    <t>ลานสัก/ Lan Sak</t>
  </si>
  <si>
    <t>Lan Sak</t>
  </si>
  <si>
    <t>ลานสัก / FLASH</t>
  </si>
  <si>
    <t>สวนสัก</t>
  </si>
  <si>
    <t>สวนสัก/ Suan Sak</t>
  </si>
  <si>
    <t>Suan Sak</t>
  </si>
  <si>
    <t>อำเภอสวนสัก / SHOPEE</t>
  </si>
  <si>
    <t>สว่างอารมณ์</t>
  </si>
  <si>
    <t>สว่างอารมณ์/ Sawang Arom</t>
  </si>
  <si>
    <t>Sawang Arom</t>
  </si>
  <si>
    <t>สว่างอารมณ์ / FLASH</t>
  </si>
  <si>
    <t>หนองขาหย่าง</t>
  </si>
  <si>
    <t>หนองขาหย่าง/ Nong Khayang</t>
  </si>
  <si>
    <t>Nong Khayang</t>
  </si>
  <si>
    <t>หนองขาหย่าง / FLASH</t>
  </si>
  <si>
    <t>หนองฉาง</t>
  </si>
  <si>
    <t>หนองฉาง/ Nong Chang</t>
  </si>
  <si>
    <t>Nong Chang</t>
  </si>
  <si>
    <t>หนองฉาง / FLASH</t>
  </si>
  <si>
    <t>ห้วยคต</t>
  </si>
  <si>
    <t>ห้วยคต/ Huai Khot</t>
  </si>
  <si>
    <t>Huai Khot</t>
  </si>
  <si>
    <t>ห้วยคต / FLASH</t>
  </si>
  <si>
    <t>กุดข้าวปุ้น</t>
  </si>
  <si>
    <t>กุดข้าวปุ้น/ Kut Khaopun</t>
  </si>
  <si>
    <t>Kut Khaopun</t>
  </si>
  <si>
    <t>กุดข้าวปุ้น / FLASH</t>
  </si>
  <si>
    <t>เขมราฐ</t>
  </si>
  <si>
    <t>เขมราฐ/ Khemarat</t>
  </si>
  <si>
    <t>Khemarat</t>
  </si>
  <si>
    <t>เขมราฐ / FLASH</t>
  </si>
  <si>
    <t>เขื่องใน</t>
  </si>
  <si>
    <t>เขื่องใน/ Khueang Nai</t>
  </si>
  <si>
    <t>Khueang Nai</t>
  </si>
  <si>
    <t>เขื่องใน / FLASH</t>
  </si>
  <si>
    <t>โขงเจียม</t>
  </si>
  <si>
    <t>โขงเจียม/ Khong Chiam</t>
  </si>
  <si>
    <t>Khong Chiam</t>
  </si>
  <si>
    <t>โขงเจียม / FLASH</t>
  </si>
  <si>
    <t>ดอนมดแดง</t>
  </si>
  <si>
    <t>ดอนมดแดง/ Don Mot Daeng</t>
  </si>
  <si>
    <t>Don Mot Daeng</t>
  </si>
  <si>
    <t>ดอนมดแดง / FLASH</t>
  </si>
  <si>
    <t>เดชอุดม</t>
  </si>
  <si>
    <t>เดชอุดม/ Det Udom</t>
  </si>
  <si>
    <t>Det Udom</t>
  </si>
  <si>
    <t>เดชอุดม / FLASH</t>
  </si>
  <si>
    <t>ตระการพืชผล</t>
  </si>
  <si>
    <t>ตระการพืชผล/ Trakan Phuet Phon</t>
  </si>
  <si>
    <t>Trakan Phuet Phon</t>
  </si>
  <si>
    <t>ตระการพืชผล / FLASH</t>
  </si>
  <si>
    <t>ตาลสุม</t>
  </si>
  <si>
    <t>ตาลสุม/ Tan Sum</t>
  </si>
  <si>
    <t>Tan Sum</t>
  </si>
  <si>
    <t>ตาลสุม / FLASH</t>
  </si>
  <si>
    <t>ทุ่งศรีอุดม</t>
  </si>
  <si>
    <t>ทุ่งศรีอุดม/ Thung Si Udom</t>
  </si>
  <si>
    <t>Thung Si Udom</t>
  </si>
  <si>
    <t>ทุ่งศรีอุดม / FLASH</t>
  </si>
  <si>
    <t>นาจะหลวย</t>
  </si>
  <si>
    <t>นาจะหลวย/ Na Chaluai</t>
  </si>
  <si>
    <t>Na Chaluai</t>
  </si>
  <si>
    <t>นาจะหลวย / FLASH</t>
  </si>
  <si>
    <t>นาตาล</t>
  </si>
  <si>
    <t>นาตาล/ Na Tan</t>
  </si>
  <si>
    <t>Na Tan</t>
  </si>
  <si>
    <t>นาตาล / FLASH</t>
  </si>
  <si>
    <t>นาเยีย</t>
  </si>
  <si>
    <t>นาเยีย/ Na Yia</t>
  </si>
  <si>
    <t>Na Yia</t>
  </si>
  <si>
    <t>นาเยีย / FLASH</t>
  </si>
  <si>
    <t>น้ำขุ่น</t>
  </si>
  <si>
    <t>น้ำขุ่น/ Nam Khun</t>
  </si>
  <si>
    <t>Nam Khun</t>
  </si>
  <si>
    <t>น้ำขุ่น / FLASH</t>
  </si>
  <si>
    <t>น้ำยืน</t>
  </si>
  <si>
    <t>น้ำยืน/ Nam Yuen</t>
  </si>
  <si>
    <t>Nam Yuen</t>
  </si>
  <si>
    <t>น้ำยืน / FLASH</t>
  </si>
  <si>
    <t>บุณฑริก</t>
  </si>
  <si>
    <t>บุณฑริก/ Buntharik</t>
  </si>
  <si>
    <t>Buntharik</t>
  </si>
  <si>
    <t>บุณฑริก / FLASH</t>
  </si>
  <si>
    <t>พิบูลมังสาหาร</t>
  </si>
  <si>
    <t>พิบูลมังสาหาร/ Phibun Mangsahan</t>
  </si>
  <si>
    <t>Phibun Mangsahan</t>
  </si>
  <si>
    <t>พิบูลมังสาหาร / FLASH</t>
  </si>
  <si>
    <t>โพธิ์ไทร</t>
  </si>
  <si>
    <t>โพธิ์ไทร/ Pho Sai</t>
  </si>
  <si>
    <t>Pho Sai</t>
  </si>
  <si>
    <t>โพธิ์ไทร / FLASH</t>
  </si>
  <si>
    <t>ม่วงสามสิบ</t>
  </si>
  <si>
    <t>ม่วงสามสิบ/ Muang Sam Sip</t>
  </si>
  <si>
    <t>Muang Sam Sip</t>
  </si>
  <si>
    <t>ม่วงสามสิบ / FLASH</t>
  </si>
  <si>
    <t>เมืองอุบลราชธานี</t>
  </si>
  <si>
    <t>Mueang Ubon Ratchathani</t>
  </si>
  <si>
    <t>เมืองอุบลราชธานี / FLASH</t>
  </si>
  <si>
    <t>วารินชำราบ</t>
  </si>
  <si>
    <t>Warin Chamrap</t>
  </si>
  <si>
    <t>วารินชำราบ / FLASH</t>
  </si>
  <si>
    <t>ศรีเมืองใหม่</t>
  </si>
  <si>
    <t>ศรีเมืองใหม่/ Si Mueang Mai</t>
  </si>
  <si>
    <t>Si Mueang Mai</t>
  </si>
  <si>
    <t>ศรีเมืองใหม่ / FLASH</t>
  </si>
  <si>
    <t>สว่างวีระวงศ์</t>
  </si>
  <si>
    <t>สว่างวีระวงศ์/ Sawang Wirawong</t>
  </si>
  <si>
    <t>Sawang Wirawong</t>
  </si>
  <si>
    <t>สว่างวีระวงศ์ / FLASH</t>
  </si>
  <si>
    <t>สำโรง</t>
  </si>
  <si>
    <t>สำโรง/ Samrong</t>
  </si>
  <si>
    <t>Samrong</t>
  </si>
  <si>
    <t>สำโรง / FLASH</t>
  </si>
  <si>
    <t>สิรินธร</t>
  </si>
  <si>
    <t>สิรินธร/ Sirindhorn</t>
  </si>
  <si>
    <t>Sirindhorn</t>
  </si>
  <si>
    <t>สิรินธร / FLASH</t>
  </si>
  <si>
    <t>เหล่าเสือโก้ก</t>
  </si>
  <si>
    <t>เหล่าเสือโก้ก/ Lao Suea Kok</t>
  </si>
  <si>
    <t>Lao Suea Kok</t>
  </si>
  <si>
    <t>เหล่าเสือโก้ก / FLASH</t>
  </si>
  <si>
    <t>Khlong Toei</t>
  </si>
  <si>
    <t>คลองเตย / FLASH</t>
  </si>
  <si>
    <t>Khlong San</t>
  </si>
  <si>
    <t>คลองสาน / FLASH</t>
  </si>
  <si>
    <t>คลองสามวา</t>
  </si>
  <si>
    <t>Klong Sam Wa</t>
  </si>
  <si>
    <t>คลองสามวา / FLASH</t>
  </si>
  <si>
    <t>Khan Na Yao</t>
  </si>
  <si>
    <t>คันนายาว / FLASH</t>
  </si>
  <si>
    <t>Chatuchak</t>
  </si>
  <si>
    <t>จตุจักร / FLASH</t>
  </si>
  <si>
    <t>Don Mueang</t>
  </si>
  <si>
    <t>ดอนเมือง / FLASH</t>
  </si>
  <si>
    <t>Din Daeng</t>
  </si>
  <si>
    <t>ดินแดง / FLASH</t>
  </si>
  <si>
    <t>ดุสิต</t>
  </si>
  <si>
    <t>ดุสิต/ Dusit</t>
  </si>
  <si>
    <t>Dusit</t>
  </si>
  <si>
    <t>ดุสิต / FLASH</t>
  </si>
  <si>
    <t>Taling Chan</t>
  </si>
  <si>
    <t>ตลิ่งชัน / FLASH</t>
  </si>
  <si>
    <t>ทวีวัฒนา</t>
  </si>
  <si>
    <t>ทวีวัฒนา/ Thawi Watthana</t>
  </si>
  <si>
    <t>Thawi Watthana</t>
  </si>
  <si>
    <t>ทวีวัฒนา / FLASH</t>
  </si>
  <si>
    <t>ทุ่งครุ</t>
  </si>
  <si>
    <t>ทุ่งครุ/ Thung Khru</t>
  </si>
  <si>
    <t>Thung Khru</t>
  </si>
  <si>
    <t>ทุ่งครุ / FLASH</t>
  </si>
  <si>
    <t>ธนบุรี</t>
  </si>
  <si>
    <t>ธนบุรี/ Thon Buri</t>
  </si>
  <si>
    <t>Thon Buri</t>
  </si>
  <si>
    <t>ธนบุรี / FLASH</t>
  </si>
  <si>
    <t>บางกอกน้อย</t>
  </si>
  <si>
    <t>บางกอกน้อย/ Bangkok Noi</t>
  </si>
  <si>
    <t>Bangkok Noi</t>
  </si>
  <si>
    <t>บางกอกน้อย / FLASH</t>
  </si>
  <si>
    <t>บางกอกใหญ่</t>
  </si>
  <si>
    <t>บางกอกใหญ่/ Bangkok Yai</t>
  </si>
  <si>
    <t>Bangkok Yai</t>
  </si>
  <si>
    <t>บางกอกใหญ่ / FLASH</t>
  </si>
  <si>
    <t>Bang Kapi</t>
  </si>
  <si>
    <t>บางกะปิ / FLASH</t>
  </si>
  <si>
    <t>บางขุนเทียน</t>
  </si>
  <si>
    <t>Bang Khun Thian</t>
  </si>
  <si>
    <t>บางขุนเทียน / FLASH</t>
  </si>
  <si>
    <t>Bang Khen</t>
  </si>
  <si>
    <t>บางเขน / FLASH</t>
  </si>
  <si>
    <t>บางคอแหลม</t>
  </si>
  <si>
    <t>บางคอแหลม/ Bang Kho Laem</t>
  </si>
  <si>
    <t>Bang Kho Laem</t>
  </si>
  <si>
    <t>บางคอแหลม / FLASH</t>
  </si>
  <si>
    <t>บางแค</t>
  </si>
  <si>
    <t>Bang Khae</t>
  </si>
  <si>
    <t>บางแค / FLASH</t>
  </si>
  <si>
    <t>Bang Sue</t>
  </si>
  <si>
    <t>บางซื่อ / FLASH</t>
  </si>
  <si>
    <t>Bang Na</t>
  </si>
  <si>
    <t>บางนา / FLASH</t>
  </si>
  <si>
    <t>Bang Bon</t>
  </si>
  <si>
    <t>บางบอน / FLASH</t>
  </si>
  <si>
    <t>บางพลัด</t>
  </si>
  <si>
    <t>บางพลัด/ Bang Phlat</t>
  </si>
  <si>
    <t>Bang Phlat</t>
  </si>
  <si>
    <t>บางพลัด / FLASH</t>
  </si>
  <si>
    <t>บางรัก</t>
  </si>
  <si>
    <t>บางรัก/ Bang Rak</t>
  </si>
  <si>
    <t>Bang Rak</t>
  </si>
  <si>
    <t>บางรัก / FLASH</t>
  </si>
  <si>
    <t>Bueng Kum</t>
  </si>
  <si>
    <t>บึงกุ่ม / FLASH</t>
  </si>
  <si>
    <t>ปทุมวัน</t>
  </si>
  <si>
    <t>ปทุมวัน/ Pathum Wan</t>
  </si>
  <si>
    <t>Pathum Wan</t>
  </si>
  <si>
    <t>ปทุมวัน / FLASH</t>
  </si>
  <si>
    <t>Prawet</t>
  </si>
  <si>
    <t>ประเวศ / FLASH</t>
  </si>
  <si>
    <t>ป้อมปราบศัตรูพ่าย</t>
  </si>
  <si>
    <t>ป้อมปราบศัตรูพ่าย/ Pom Prap Sattru Phai</t>
  </si>
  <si>
    <t>Pom Prap Sattru Phai</t>
  </si>
  <si>
    <t>ป้อมปราบศัตรูพ่าย / FLASH</t>
  </si>
  <si>
    <t>Phaya Thai</t>
  </si>
  <si>
    <t>พญาไท / FLASH</t>
  </si>
  <si>
    <t>พระโขนง</t>
  </si>
  <si>
    <t>พระโขนง/ Prakhanogn</t>
  </si>
  <si>
    <t>Prakhanogn</t>
  </si>
  <si>
    <t>พระโขนง / FLASH</t>
  </si>
  <si>
    <t>พระนคร</t>
  </si>
  <si>
    <t>พระนคร/ Phra Nakhon</t>
  </si>
  <si>
    <t>Phra Nakhon</t>
  </si>
  <si>
    <t>พระนคร / FLASH</t>
  </si>
  <si>
    <t>ภาษีเจริญ</t>
  </si>
  <si>
    <t>Phasi Charoen</t>
  </si>
  <si>
    <t>ภาษีเจริญ / FLASH</t>
  </si>
  <si>
    <t>Min Buri</t>
  </si>
  <si>
    <t>มีนบุรี / FLASH</t>
  </si>
  <si>
    <t>ยานนาวา</t>
  </si>
  <si>
    <t>ยานนาวา/ Yan Nawa</t>
  </si>
  <si>
    <t>Yan Nawa</t>
  </si>
  <si>
    <t>ยานนาวา / FLASH</t>
  </si>
  <si>
    <t>Ratchathewi</t>
  </si>
  <si>
    <t>ราชเทวี / FLASH</t>
  </si>
  <si>
    <t>ราษฎร์บูรณะ</t>
  </si>
  <si>
    <t>ราษฎร์บูรณะ/ Rat Burana</t>
  </si>
  <si>
    <t>Rat Burana</t>
  </si>
  <si>
    <t>ราษฎร์บูรณะ / FLASH</t>
  </si>
  <si>
    <t>Lat Krabang</t>
  </si>
  <si>
    <t>ลาดกระบัง / FLASH</t>
  </si>
  <si>
    <t>ลาดพร้าว</t>
  </si>
  <si>
    <t>ลาดพร้าว/ Lad Phraw</t>
  </si>
  <si>
    <t>Lad Phraw</t>
  </si>
  <si>
    <t>ลาดพร้าว / FLASH</t>
  </si>
  <si>
    <t>Wang Thonglang</t>
  </si>
  <si>
    <t>วังทองหลาง / FLASH</t>
  </si>
  <si>
    <t>วัฒนา</t>
  </si>
  <si>
    <t>วัฒนา/ Vadhana</t>
  </si>
  <si>
    <t>Vadhana</t>
  </si>
  <si>
    <t>วัฒนา / FLASH</t>
  </si>
  <si>
    <t>Suan Luang</t>
  </si>
  <si>
    <t>สวนหลวง / FLASH</t>
  </si>
  <si>
    <t>Sapan Sung</t>
  </si>
  <si>
    <t>สะพานสูง / FLASH</t>
  </si>
  <si>
    <t>สัมพันธวงศ์</t>
  </si>
  <si>
    <t>สัมพันธวงศ์/ Samphanthawong</t>
  </si>
  <si>
    <t>Samphanthawong</t>
  </si>
  <si>
    <t>สัมพันธวงศ์ / FLASH</t>
  </si>
  <si>
    <t>สาทร</t>
  </si>
  <si>
    <t>สาทร/ Sathon</t>
  </si>
  <si>
    <t>Sathon</t>
  </si>
  <si>
    <t>สาทร / FLASH</t>
  </si>
  <si>
    <t>Sai Mai</t>
  </si>
  <si>
    <t>สายไหม / FLASH</t>
  </si>
  <si>
    <t>หนองแขม</t>
  </si>
  <si>
    <t>Nong Khaem</t>
  </si>
  <si>
    <t>หนองแขม / FLASH</t>
  </si>
  <si>
    <t>หนองจอก</t>
  </si>
  <si>
    <t>Nong Chok</t>
  </si>
  <si>
    <t>หนองจอก / FLASH</t>
  </si>
  <si>
    <t>หลักสี่</t>
  </si>
  <si>
    <t>หลักสี่/ Lak Si</t>
  </si>
  <si>
    <t>Lak Si</t>
  </si>
  <si>
    <t>หลักสี่ / FLASH</t>
  </si>
  <si>
    <t>Huai Khwang</t>
  </si>
  <si>
    <t>ห้วยขวาง / FLASH</t>
  </si>
  <si>
    <t>สนามชัย</t>
  </si>
  <si>
    <t>shopName/店铺名称</t>
  </si>
  <si>
    <t>platform/订单平台编码</t>
  </si>
  <si>
    <t>orderType/订单类型</t>
  </si>
  <si>
    <t>orderSn/订单编号</t>
  </si>
  <si>
    <t>specialOrderMark/订单标记</t>
  </si>
  <si>
    <t>deliveryType/发货类型</t>
  </si>
  <si>
    <t>skuCode/sku编码</t>
  </si>
  <si>
    <t>barcode/卖家条码</t>
  </si>
  <si>
    <t>skuName/卖家商品名称</t>
  </si>
  <si>
    <t>quantity/数量</t>
  </si>
  <si>
    <t>actualPrice/商品实付价</t>
  </si>
  <si>
    <t>retailPrice/商品应收价</t>
  </si>
  <si>
    <t>placedAt/下单时间</t>
  </si>
  <si>
    <t>payTime/支付时间</t>
  </si>
  <si>
    <t>receiverName/收件人名称</t>
  </si>
  <si>
    <t>receiverTel/收件人电话号</t>
  </si>
  <si>
    <t>receiverMobile/收件人手机号</t>
  </si>
  <si>
    <t>receiverCountry/收件人国家</t>
  </si>
  <si>
    <t>receiverProvince/收件人省份</t>
  </si>
  <si>
    <t>receiverCity/收件人城市</t>
  </si>
  <si>
    <t>receiverDistrict/收件人区域</t>
  </si>
  <si>
    <t>receiverZipcode/收件人邮政编码</t>
  </si>
  <si>
    <t>receiverDetailAddress/收件人明细住址</t>
  </si>
  <si>
    <t>isCod/支付方式</t>
  </si>
  <si>
    <t>taxFee/税费</t>
  </si>
  <si>
    <t>freight/运费</t>
  </si>
  <si>
    <t>weight/包裹重量</t>
  </si>
  <si>
    <t>length/包裹长度</t>
  </si>
  <si>
    <t>width/包裹宽度</t>
  </si>
  <si>
    <t>height/包裹高度</t>
  </si>
  <si>
    <t>必填</t>
  </si>
  <si>
    <t>必填，手录订单可以自定义订单号，多个商品保持订单号等概要信息相同</t>
  </si>
  <si>
    <t>NORMAL :（普通线上订单），B2B_OFFLINE（B2B线下订单）等</t>
  </si>
  <si>
    <t>B2B订单必填，（快递）EXPRESS；（物流）LOGISTICS；（自提）：SELF_PICKUP</t>
  </si>
  <si>
    <t>必填，整数</t>
  </si>
  <si>
    <t>必填，店铺订单的下单时间</t>
  </si>
  <si>
    <t>选填，不填时默认为000000</t>
  </si>
  <si>
    <t>必填，COD/在线支付</t>
  </si>
  <si>
    <t>Delivery Order No.</t>
  </si>
  <si>
    <t>OMS Order No.</t>
  </si>
  <si>
    <t>Logistics Company</t>
  </si>
  <si>
    <t>Express Tracking No.</t>
  </si>
  <si>
    <t>Shop</t>
  </si>
  <si>
    <t>Recipient</t>
  </si>
  <si>
    <t>Recipient Address</t>
  </si>
  <si>
    <t>Shipping Remark</t>
  </si>
  <si>
    <t>Payment Amount/Method</t>
  </si>
  <si>
    <t>Order Quantity</t>
  </si>
  <si>
    <t>Order Time</t>
  </si>
  <si>
    <t>Confirmation Time</t>
  </si>
  <si>
    <t>Shipping Time</t>
  </si>
  <si>
    <t>Delivery Order Status</t>
  </si>
  <si>
    <t>FO2609211542EIhN3</t>
  </si>
  <si>
    <t>KOO26092100160</t>
  </si>
  <si>
    <t>J&amp;T_TH</t>
  </si>
  <si>
    <t>864867724954</t>
  </si>
  <si>
    <t>EastlyncOffline</t>
  </si>
  <si>
    <t>ปัฐมาพร สมพงษ์</t>
  </si>
  <si>
    <t>72/226 ม.7 ต.ลาดสวาย อ.ลำลูกกา จ.ปทุมธานี 12150 12150 ลำลูกกา/ Lam Luk Ka ปทุมธานี/ Pathum Thani 12150</t>
  </si>
  <si>
    <t>null/COD</t>
  </si>
  <si>
    <t>Warehouse Accepted</t>
  </si>
  <si>
    <t>FO2609211542lS3bL</t>
  </si>
  <si>
    <t>KOO26092100161</t>
  </si>
  <si>
    <t>864866517141</t>
  </si>
  <si>
    <t>K. จูน</t>
  </si>
  <si>
    <t>299/131 สุขุมวิทลีฟวิ่งทาวน์ ถ.สุขุมวิท21 10110 วัฒนา/ Vadhana กรุงเทพมหานคร/ Bangkok 10110</t>
  </si>
  <si>
    <t>FO26092115428HDqD</t>
  </si>
  <si>
    <t>KOO26092100151</t>
  </si>
  <si>
    <t>864865960556</t>
  </si>
  <si>
    <t>37/63 พฤกษาวิลเลจ35 ต.คลองสาม อ.คลองหลวง จ.ปทุมธานี 12120 12120 คลองหลวง/ Khlong Luang ปทุมธานี/ Pathum Thani 12120</t>
  </si>
  <si>
    <t>FO2609211542AzrPh</t>
  </si>
  <si>
    <t>KOO26092100162</t>
  </si>
  <si>
    <t>864869185025</t>
  </si>
  <si>
    <t>ภวัต (ธาราเรสซิเดนซ์)</t>
  </si>
  <si>
    <t>728/1 ซอยจรัญ 19 (ริมคลองมอญ) ถนนจรัญสนิทวงศ์ 10700 บางกอกน้อย/ Bangkok Noi กรุงเทพมหานคร/ Bangkok 10700</t>
  </si>
  <si>
    <t>FO2609211542Ns8hg</t>
  </si>
  <si>
    <t>KOO26092100152</t>
  </si>
  <si>
    <t>864868882426</t>
  </si>
  <si>
    <t>K.karnpichcha</t>
  </si>
  <si>
    <t>89/299 ดีคอนโด แคมปัส โดม-รังสิต เฟส 1  หมู่ 17 ถนนเชียงราก 12120 คลองหลวง/ Khlong Luang ปทุมธานี/ Pathum Thani 12120</t>
  </si>
  <si>
    <t>FO2609211542yBpIT</t>
  </si>
  <si>
    <t>KOO26092100163</t>
  </si>
  <si>
    <t>864869738810</t>
  </si>
  <si>
    <t>จีรพัฒน์ ดอนจอมไพร</t>
  </si>
  <si>
    <t>61/2 หมู่5 65000 เมืองพิษณุโลก/ Mueang Phitsanulok พิษณุโลก/ Phitsanulok 65000</t>
  </si>
  <si>
    <t>FO2609211542rbXey</t>
  </si>
  <si>
    <t>KOO26092100157</t>
  </si>
  <si>
    <t>864869202326</t>
  </si>
  <si>
    <t>คุณโมจิ</t>
  </si>
  <si>
    <t>ร้านไอทีซิตี้ บิ๊กซี ซูเปอร์เซ็นเตอร์ สาขาลำปาง ชั้น 1 52100 เมืองลำปาง/ Mueang Lampang ลำปาง/ Lampang 52100</t>
  </si>
  <si>
    <t>FO26092115420gPOE</t>
  </si>
  <si>
    <t>KOO26092100158</t>
  </si>
  <si>
    <t>864866671933</t>
  </si>
  <si>
    <t>บี อถิญญา</t>
  </si>
  <si>
    <t>48 บุญชูศรี แกรนด์ แมนชั่น ห้อง 906 ชั้น9 ซอยบุญชูศรี ถนนอโศกดินแดง 10400 พญาไท/ Phaya Thai กรุงเทพมหานคร/ Bangkok 10400</t>
  </si>
  <si>
    <t>FO2609211542Vtb6j</t>
  </si>
  <si>
    <t>KOO26092100159</t>
  </si>
  <si>
    <t>864869456161</t>
  </si>
  <si>
    <t>ลิน พงศ์นฤทธิ์ โถดี</t>
  </si>
  <si>
    <t>5/16 หมู่18 หมู่บ้านถาพร 12150 ลำลูกกา/ Lam Luk Ka ปทุมธานี/ Pathum Thani 12150</t>
  </si>
  <si>
    <t>FO2609211542pf2NV</t>
  </si>
  <si>
    <t>KOO26092100153</t>
  </si>
  <si>
    <t>864866648796</t>
  </si>
  <si>
    <t>รัฐนันท์</t>
  </si>
  <si>
    <t>89/482 พลัมคอนโด พาร์ค รังสิต เฟส 1 ถนน พหลโยธิน 12120 คลองหลวง/ Khlong Luang ปทุมธานี/ Pathum Thani 12120</t>
  </si>
  <si>
    <t>FO2609211542xGP7m</t>
  </si>
  <si>
    <t>KOO26092100164</t>
  </si>
  <si>
    <t>864869694183</t>
  </si>
  <si>
    <t>ณกรณ์ ชื่นโกมล</t>
  </si>
  <si>
    <t>477 หมู่บ้านไทม์โฮม ซอย อ่อนนุช40, เขตสวนหลวง กรุงเทพ 10250 10250 สวนหลวง/ Suan Luang กรุงเทพมหานคร/ Bangkok 10250</t>
  </si>
  <si>
    <t>FO2609211542svLcQ</t>
  </si>
  <si>
    <t>KOO26092100154</t>
  </si>
  <si>
    <t>864866614043</t>
  </si>
  <si>
    <t>อรอุมา ไชมี</t>
  </si>
  <si>
    <t>บ้านเลขที่26 หมู่4 บ.ทุ่งมะกรูด ต.ดอนชะเอม 71130 ท่ามะกา/ Tha Maka กาญจนบุรี/ Kanchanaburi 71130</t>
  </si>
  <si>
    <t>FO26092115425VO4E</t>
  </si>
  <si>
    <t>KOO26092100165</t>
  </si>
  <si>
    <t>864867165713</t>
  </si>
  <si>
    <t>สุทธิดา กองสีใจ</t>
  </si>
  <si>
    <t>บ้านเลขที่ 288/84 หมู่บ้าน บุราสิริ ปัญญาอินทรา ซอย8 ถนน เลียบคลองสอง 10510 คลองสามวา/ Klong Sam Wa กรุงเทพมหานคร/ Bangkok 10510</t>
  </si>
  <si>
    <t>FO2609211542gMAQs</t>
  </si>
  <si>
    <t>KOO26092100155</t>
  </si>
  <si>
    <t>864862124976</t>
  </si>
  <si>
    <t>รอยมีย์ สือบา</t>
  </si>
  <si>
    <t>51/2 หมู่8 ต.บานา อ.เมือง 94000 เมืองปัตตานี/ Mueang Pattani ปัตตานี/ Pattani 94000</t>
  </si>
  <si>
    <t>FO2609211542XFvtl</t>
  </si>
  <si>
    <t>KOO26092100166</t>
  </si>
  <si>
    <t>864868549031</t>
  </si>
  <si>
    <t>Mark</t>
  </si>
  <si>
    <t>Mark (0909309399) The excel อุดมสุข, เลขที่ 10/2, ซอย อุดมสุข 29, แขวงบางจาก, เขตพระโขนง แขวงบางจาก เขตพระโขนง จังหวัดกรุงเทพมหานคร 10260 10260 พระโขนง/ Prakhanogn กรุงเทพมหานคร/ Bangkok 10260</t>
  </si>
  <si>
    <t>FO2609211542civ4z</t>
  </si>
  <si>
    <t>KOO26092100156</t>
  </si>
  <si>
    <t>864869922825</t>
  </si>
  <si>
    <t>ธิดารัตน์ ศรีวิชัยมูล</t>
  </si>
  <si>
    <t>469 ม.3 ห้องที่4 ต.ท่าวังทอง อ.</t>
  </si>
  <si>
    <t>warehouse_code</t>
  </si>
  <si>
    <t>owner_code</t>
  </si>
  <si>
    <t>erp_order_code</t>
  </si>
  <si>
    <t>express_company</t>
  </si>
  <si>
    <t>express_code</t>
  </si>
  <si>
    <t>date_planned</t>
  </si>
  <si>
    <t>仓库编码</t>
  </si>
  <si>
    <t>货主编码</t>
  </si>
  <si>
    <t>ERP订单号</t>
  </si>
  <si>
    <t>快递公司编码</t>
  </si>
  <si>
    <t>面单号</t>
  </si>
  <si>
    <t>预期到货时间</t>
  </si>
  <si>
    <t>SKU NAME</t>
  </si>
  <si>
    <t>sku</t>
  </si>
  <si>
    <t>FDA Product Name/EN</t>
  </si>
  <si>
    <t>FDA No.
Under Eternal youth</t>
  </si>
  <si>
    <t>（New）FDA No. 
Under Epho rainy</t>
  </si>
  <si>
    <t>Barcode</t>
  </si>
  <si>
    <t>单个尺寸（cm）</t>
  </si>
  <si>
    <t>小箱尺寸（cm）</t>
  </si>
  <si>
    <t>整箱尺寸（cm)</t>
  </si>
  <si>
    <t>单个重（KG）</t>
  </si>
  <si>
    <t>小箱重（KG）</t>
  </si>
  <si>
    <t>整箱重（KG）</t>
  </si>
  <si>
    <t>保质期（year）</t>
  </si>
  <si>
    <t>整箱规（PCS）</t>
  </si>
  <si>
    <t>SKINTIFIC-01</t>
  </si>
  <si>
    <t>10-2-6600021745</t>
  </si>
  <si>
    <t>10-2-6800004032</t>
  </si>
  <si>
    <t>16*5*5</t>
  </si>
  <si>
    <t>20.5*17*16</t>
  </si>
  <si>
    <t>43*33.5*37</t>
  </si>
  <si>
    <t>SKINTIFIC-02</t>
  </si>
  <si>
    <t>SKINTIFIC 4D HYALURONIC ACID BARRIER ESSENCE TONER</t>
  </si>
  <si>
    <t>10-2-6600021107</t>
  </si>
  <si>
    <t>14*4.5*4.5</t>
  </si>
  <si>
    <t>15*19*15</t>
  </si>
  <si>
    <t>40*30*32</t>
  </si>
  <si>
    <t>SKINTIFIC-03</t>
  </si>
  <si>
    <t>2.1*1.9*12.3</t>
  </si>
  <si>
    <t>18*14*13</t>
  </si>
  <si>
    <t>38*31*28</t>
  </si>
  <si>
    <t>SKINTIFIC-04</t>
  </si>
  <si>
    <t>SKINTIFIC 10% NIACINAMIDE BRIGHTENING SERUM</t>
  </si>
  <si>
    <t>10-2-6600021457</t>
  </si>
  <si>
    <t>10-2-6800011171</t>
  </si>
  <si>
    <t>10*3.8*3.8</t>
  </si>
  <si>
    <t>16*12*11.5</t>
  </si>
  <si>
    <t>34*36.5*35</t>
  </si>
  <si>
    <t>SKINTIFIC 5X CERAMIDE BARRIER MOISTURE GEL</t>
  </si>
  <si>
    <t>10-2-6600021057</t>
  </si>
  <si>
    <t>10-2-6700038054</t>
  </si>
  <si>
    <t>6.5*6.5*5</t>
  </si>
  <si>
    <t>24*11.5*12</t>
  </si>
  <si>
    <t>43*30*25</t>
  </si>
  <si>
    <t>SKINTIFIC-06</t>
  </si>
  <si>
    <t>SKINTIFIC 5% AHA BHA PHA EXFOLIATING TONER</t>
  </si>
  <si>
    <t>10-2-6600021456</t>
  </si>
  <si>
    <t>12*4.5*4.5</t>
  </si>
  <si>
    <t>14.5*19*13</t>
  </si>
  <si>
    <t>40*31*29</t>
  </si>
  <si>
    <t>SKINTIFIC-07</t>
  </si>
  <si>
    <t>SKINTIFIC 2% SALICYLIC ACID ANTI ACNE SERUM</t>
  </si>
  <si>
    <t>10-2-6600021477</t>
  </si>
  <si>
    <t>10-2-6800011507</t>
  </si>
  <si>
    <t>10*4*4</t>
  </si>
  <si>
    <t>16.5*13*11.5</t>
  </si>
  <si>
    <t>35*27*26</t>
  </si>
  <si>
    <t>SKINTIFIC-08</t>
  </si>
  <si>
    <t>SKINTIFIC MUGWORT ACNE CLAY MASK</t>
  </si>
  <si>
    <t>10-2-6600021109</t>
  </si>
  <si>
    <t>21*14*11</t>
  </si>
  <si>
    <t>44*34.5*24</t>
  </si>
  <si>
    <t>SKINTIFIC-09</t>
  </si>
  <si>
    <t>SKINTIFIC 360 CRYSTAL MASSAGER LIFTING EYE CREAM</t>
  </si>
  <si>
    <t>10-2-6600032393</t>
  </si>
  <si>
    <t>10-2-6800011166</t>
  </si>
  <si>
    <t>18*3.5*3.5</t>
  </si>
  <si>
    <t>23*15.5*19</t>
  </si>
  <si>
    <t>SKINTIFIC-10</t>
  </si>
  <si>
    <t>SKINTIFIC LIGHT SERUM SUNSCREEN SPF 50+ PA++++</t>
  </si>
  <si>
    <t>10-2-6600031993</t>
  </si>
  <si>
    <t>3.3*3.2*8.8</t>
  </si>
  <si>
    <t>15.8*12.2*10.2</t>
  </si>
  <si>
    <t>33.4*26.2*22.2</t>
  </si>
  <si>
    <t>SKINTIFIC-105</t>
  </si>
  <si>
    <t>SKINTIFIC TRUFFLE BIOME SKIN CREAM GEL MOISTURIZER</t>
  </si>
  <si>
    <t>10-2-6600021397</t>
  </si>
  <si>
    <t>7*7*6.5</t>
  </si>
  <si>
    <t>23*5.5*8</t>
  </si>
  <si>
    <t>47*32*18</t>
  </si>
  <si>
    <t>SKINTIFIC-114</t>
  </si>
  <si>
    <t>SKINTIFIC 3X ACID ANTI-ACNE GEL MOISTURIZER</t>
  </si>
  <si>
    <t>10-2-6700015262</t>
  </si>
  <si>
    <t>5.2*6.5*6.5</t>
  </si>
  <si>
    <t>20.8*14*11.2</t>
  </si>
  <si>
    <t>43.4*29.6*24.6</t>
  </si>
  <si>
    <t>SKINTIFIC-12</t>
  </si>
  <si>
    <t>SKINTIFIC 5X CERAMIDE SOOTHING TONER</t>
  </si>
  <si>
    <t>10-2-6600028908</t>
  </si>
  <si>
    <t>19*15*13</t>
  </si>
  <si>
    <t>40*32*28</t>
  </si>
  <si>
    <t>SKINTIFIC-120</t>
  </si>
  <si>
    <t>SKINTIFIC 3X ACID INTENSIVE ACNE SPOT</t>
  </si>
  <si>
    <t>10-2-6700016324</t>
  </si>
  <si>
    <t>2.8*2.8*15.5</t>
  </si>
  <si>
    <t>48.6*31.1*21.5</t>
  </si>
  <si>
    <t>SKINTIFIC-122</t>
  </si>
  <si>
    <t>SKINTIFIC AQUA LIGHT DAILY SUNSCREEN SPF 35 PA+++</t>
  </si>
  <si>
    <t>10-2-6800005573</t>
  </si>
  <si>
    <t>13*5*5</t>
  </si>
  <si>
    <t>19*15*14</t>
  </si>
  <si>
    <t>39*31*29</t>
  </si>
  <si>
    <t>PEPTIDE NOURISHING LIP SERUM</t>
  </si>
  <si>
    <t>10-2-6700016530</t>
  </si>
  <si>
    <t>2.25*2.25*11.1</t>
  </si>
  <si>
    <t>23.2*19.5*12.5</t>
  </si>
  <si>
    <t>41*25.2*27.5</t>
  </si>
  <si>
    <t>10-2-6700034227</t>
  </si>
  <si>
    <t>10-2-6800001431</t>
  </si>
  <si>
    <t>10-2-6800004645</t>
  </si>
  <si>
    <t>10-2-6800001430</t>
  </si>
  <si>
    <t>10-2-6800004644</t>
  </si>
  <si>
    <t>10-2-6800001371</t>
  </si>
  <si>
    <t>SKINTIFIC-128</t>
  </si>
  <si>
    <t>5*14.5*5</t>
  </si>
  <si>
    <t>12*17*16</t>
  </si>
  <si>
    <t>36*49*17.05</t>
  </si>
  <si>
    <t>SKINTIFIC-129</t>
  </si>
  <si>
    <t>SKINTIFIC 3X ACID ACNE GEL CLEANSER</t>
  </si>
  <si>
    <t>10-2-6700019269</t>
  </si>
  <si>
    <t>4.5*4.5*16.65</t>
  </si>
  <si>
    <t>14.8*14.8*17.9</t>
  </si>
  <si>
    <t>61.2*31.1*19.9</t>
  </si>
  <si>
    <t>SKINTIFIC 5X CERAMIDE BARRIER SERUM</t>
  </si>
  <si>
    <t>10-2-6600028904</t>
  </si>
  <si>
    <t>10-2-6800011167</t>
  </si>
  <si>
    <t>16*12*11</t>
  </si>
  <si>
    <t>26*33*25</t>
  </si>
  <si>
    <t>SKINTIFIC-1340C</t>
  </si>
  <si>
    <t>8*8*2.5</t>
  </si>
  <si>
    <t>16.5*16.5*8.5</t>
  </si>
  <si>
    <t>35.5*35.5*19.5</t>
  </si>
  <si>
    <t>SKINTIFIC PERFECT STAY VELVET MATTE CUSHION 00N NATURAL PORCELAIN</t>
  </si>
  <si>
    <t>10-2-6700025122</t>
  </si>
  <si>
    <t>7.9*2.5*7.9</t>
  </si>
  <si>
    <t>16.5*16.5*8.3</t>
  </si>
  <si>
    <t>36*26*21</t>
  </si>
  <si>
    <t>SKINTIFIC-1340W</t>
  </si>
  <si>
    <t>SKINTIFIC PERFECT STAY VELVET MATTE CUSHION 00W WARM PORCELAIN</t>
  </si>
  <si>
    <t>10-2-6700024885</t>
  </si>
  <si>
    <t>SKINTIFIC PERFECT STAY VELVET MATTE CUSHION 01N NATURAL VANILLA</t>
  </si>
  <si>
    <t>10-2-6700025184</t>
  </si>
  <si>
    <t>SKINTIFIC PERFECT STAY VELVET MATTE CUSHION 01W WARM VANILLA</t>
  </si>
  <si>
    <t>10-2-6700024815</t>
  </si>
  <si>
    <t>SKINTIFIC PERFECT STAY VELVET MATTE CUSHION 02N NATURAL IVORY</t>
  </si>
  <si>
    <t>10-2-6700025196</t>
  </si>
  <si>
    <t>SKINTIFIC PERFECT STAY VELVET MATTE CUSHION 02W WARM IVORY</t>
  </si>
  <si>
    <t>10-2-6700024820</t>
  </si>
  <si>
    <t>SKINTIFIC-1343N</t>
  </si>
  <si>
    <t>SKINTIFIC PERFECT STAY VELVET MATTE CUSHION 03N NATURAL PETAL</t>
  </si>
  <si>
    <t>10-2-6700025152</t>
  </si>
  <si>
    <t>SKINTIFIC-1343W</t>
  </si>
  <si>
    <t>SKINTIFIC PERFECT STAY VELVET MATTE CUSHION 03W WARM ALMOND</t>
  </si>
  <si>
    <t>10-2-6700024834</t>
  </si>
  <si>
    <t>SKINTIFIC PERFECT STAY VELVET MATTE CUSHION 04N NATURAL BEIGE</t>
  </si>
  <si>
    <t>10-2-6700025171</t>
  </si>
  <si>
    <t>SKINTIFIC-1344W</t>
  </si>
  <si>
    <t>SKINTIFIC PERFECT STAY VELVET MATTE CUSHION 04W WARM BEIGE</t>
  </si>
  <si>
    <t>10-2-6700024875</t>
  </si>
  <si>
    <t>16*16*8.5</t>
  </si>
  <si>
    <t>35*35*19</t>
  </si>
  <si>
    <t>SKINTIFIC-137</t>
  </si>
  <si>
    <t>SKINTIFIC-139</t>
  </si>
  <si>
    <t>Sensitive Moisture Gel</t>
  </si>
  <si>
    <t>10-2-6800007149</t>
  </si>
  <si>
    <t>10-2-6700040081</t>
  </si>
  <si>
    <t>7.15*7.15*5</t>
  </si>
  <si>
    <t>23*15.5*11.7</t>
  </si>
  <si>
    <t>48*33*27</t>
  </si>
  <si>
    <t>SKINTIFIC-14</t>
  </si>
  <si>
    <t>SKINTIFIC 4D HYALURONIC ACID HYDRATING SERUM</t>
  </si>
  <si>
    <t>10-2-6600021777</t>
  </si>
  <si>
    <t>33*27*26</t>
  </si>
  <si>
    <t>SKINTIFIC-140</t>
  </si>
  <si>
    <t>Sensitive Soothe Cleanser</t>
  </si>
  <si>
    <t>10-2-6800007148</t>
  </si>
  <si>
    <t>10-2-6700040121</t>
  </si>
  <si>
    <t>4.4*4.4*15.7</t>
  </si>
  <si>
    <t>18.9*14.8*17.2</t>
  </si>
  <si>
    <t>35.5*23.5*20.4</t>
  </si>
  <si>
    <t>SKINTIFIC-147</t>
  </si>
  <si>
    <t>SKINTIFIC NIACINAMIDE BRIGHT BOOST CLAY STICK</t>
  </si>
  <si>
    <t>10-2-6700018479</t>
  </si>
  <si>
    <t>10-2-6800012266</t>
  </si>
  <si>
    <t>4*8*5</t>
  </si>
  <si>
    <t>28*36*21</t>
  </si>
  <si>
    <t>SKINTIFIC-15</t>
  </si>
  <si>
    <t>SKINTIFIC BARRIER BOOSTER FACIAL OIL</t>
  </si>
  <si>
    <t>10-2-6600022548</t>
  </si>
  <si>
    <t>16.5*18.5*4</t>
  </si>
  <si>
    <t>24*20*18</t>
  </si>
  <si>
    <t>50*42*38</t>
  </si>
  <si>
    <t>SKINTIFIC-150</t>
  </si>
  <si>
    <t>Sensitive Serum Sunscreen 30g</t>
  </si>
  <si>
    <t>10-2-6800007147</t>
  </si>
  <si>
    <t>10-2-6800000441</t>
  </si>
  <si>
    <t>4.3*4.3*12.6</t>
  </si>
  <si>
    <t>18.1*13.4*13.4</t>
  </si>
  <si>
    <t>38*28.5*29</t>
  </si>
  <si>
    <t>SKINTIFIC-152</t>
  </si>
  <si>
    <t>SKINTIFIC 377 DARK SPOT ESSENCE TONER</t>
  </si>
  <si>
    <t>10-2-6800010793</t>
  </si>
  <si>
    <t>10-2-6800019160</t>
  </si>
  <si>
    <t>4.5*12*4.5</t>
  </si>
  <si>
    <t>10.5*28*13.5</t>
  </si>
  <si>
    <t>31*42.5*29</t>
  </si>
  <si>
    <t>SKINTIFIC-153</t>
  </si>
  <si>
    <t>4*9.5*4</t>
  </si>
  <si>
    <t>13*17*10.5</t>
  </si>
  <si>
    <t>28*36*24</t>
  </si>
  <si>
    <t>SKINTIFIC-16</t>
  </si>
  <si>
    <t>7*7*8</t>
  </si>
  <si>
    <t>22*15*9</t>
  </si>
  <si>
    <t>48*33*20</t>
  </si>
  <si>
    <t>SKINTIFIC-161</t>
  </si>
  <si>
    <t>SKINTIFIC LOCK THE LOOK SETTING SPRAY 80G</t>
  </si>
  <si>
    <t>10-2-6700025837</t>
  </si>
  <si>
    <t>4*15*4</t>
  </si>
  <si>
    <t>13*17*16</t>
  </si>
  <si>
    <t>34*40*39</t>
  </si>
  <si>
    <t>SKINTIFIC SYMWHITE 377 DARK SPOT SERUM</t>
  </si>
  <si>
    <t>10-2-6700017295</t>
  </si>
  <si>
    <t>10-2-6800011508</t>
  </si>
  <si>
    <t>10.03*3.7*3.7</t>
  </si>
  <si>
    <t>16*13*11.5</t>
  </si>
  <si>
    <t>35*27.5*24.5</t>
  </si>
  <si>
    <t>10-2-6800002413</t>
  </si>
  <si>
    <t>10-2-6800003055</t>
  </si>
  <si>
    <t>4.2*4.2*16</t>
  </si>
  <si>
    <t>18.6*14.2*17.6</t>
  </si>
  <si>
    <t>39.4*30.1*20.6</t>
  </si>
  <si>
    <t>SKINTIFIC-1780</t>
  </si>
  <si>
    <t>Invisitouch Ultra Stay Loose Powder 00 WHITE TRANSLUCENT</t>
  </si>
  <si>
    <t>10-2-6800023610</t>
  </si>
  <si>
    <t>7.5*7.5*4.2</t>
  </si>
  <si>
    <t>15.5*15.5*13.5</t>
  </si>
  <si>
    <t>33.5*33*30</t>
  </si>
  <si>
    <t>SKINTIFIC-1781</t>
  </si>
  <si>
    <t>Invisitouch Ultra Stay Loose Powder 01 LIGHT SHELL</t>
  </si>
  <si>
    <t>10-2-6800023613</t>
  </si>
  <si>
    <t>SKINTIFIC-1782</t>
  </si>
  <si>
    <t>Invisitouch Ultra Stay Loose Powder 02 NATURAL SAND</t>
  </si>
  <si>
    <t>10-2-6800023611</t>
  </si>
  <si>
    <t>SKINTIFIC-1783</t>
  </si>
  <si>
    <t>Invisitouch Ultra Stay Loose Powder 03 HONEY BEIGE</t>
  </si>
  <si>
    <t>10-2-6800023612</t>
  </si>
  <si>
    <t>SKINTIFIC-17100N</t>
  </si>
  <si>
    <t>SKINTIFIC Daily Filter Perfect Skin Tint 00N Natural Porcelain</t>
  </si>
  <si>
    <t>SKINTIFIC-17102N</t>
  </si>
  <si>
    <t>SKINTIFIC Daily Filter Perfect Skin Tint 02N Natural Ivory</t>
  </si>
  <si>
    <t>SKINTIFIC-17103N</t>
  </si>
  <si>
    <t>SKINTIFIC-17104N</t>
  </si>
  <si>
    <t>SKINTIFIC Daily Filter Perfect Skin Tint 04N Natural beige</t>
  </si>
  <si>
    <t>SKINTIFIC-17102W</t>
  </si>
  <si>
    <t>SKINTIFIC Daily Filter Perfect Skin Tint 02W Warm Ivory</t>
  </si>
  <si>
    <t>SKINTIFIC-354</t>
  </si>
  <si>
    <t>SKINTIFIC-356</t>
  </si>
  <si>
    <t>SKINTIFIC-18</t>
  </si>
  <si>
    <t>SKINTIFIC NIACINAMIDE BRIGHTENING ESSENCE TONER</t>
  </si>
  <si>
    <t>10-2-6600030513</t>
  </si>
  <si>
    <t>28*13.5*10</t>
  </si>
  <si>
    <t>42*30*30</t>
  </si>
  <si>
    <t>SKINTIFIC RETINOL SKIN RENEWAL SERUM</t>
  </si>
  <si>
    <t>10-2-6700015294</t>
  </si>
  <si>
    <t>10*3.5*3.5</t>
  </si>
  <si>
    <t>15.5*11*8</t>
  </si>
  <si>
    <t>34*27.5*25.5</t>
  </si>
  <si>
    <t>SKINTIFIC-182</t>
  </si>
  <si>
    <t>SKINTIFIC MSH NIACINAMIDE SERUM SUNSCREEN GLOW &amp; BRIGHT SPF50+ PA++++</t>
  </si>
  <si>
    <t>10-2-6700016754</t>
  </si>
  <si>
    <t>14*19*16</t>
  </si>
  <si>
    <t>29*38*33</t>
  </si>
  <si>
    <t>SKINTIFIC RETINOL SKIN RENEWAL MOISTURIZER</t>
  </si>
  <si>
    <t>10-2-6700014050</t>
  </si>
  <si>
    <t>10-2-6800011509</t>
  </si>
  <si>
    <t>6.5*5*5</t>
  </si>
  <si>
    <t>20.5*12*14</t>
  </si>
  <si>
    <t>43*30.5*26</t>
  </si>
  <si>
    <t>SKINTIFIC-1890N</t>
  </si>
  <si>
    <t>PERFECT STAY VELVET MATTE CUSHION 00N REFILL</t>
  </si>
  <si>
    <t>10-2-6700025123</t>
  </si>
  <si>
    <t>10-2-6800006821</t>
  </si>
  <si>
    <t>8*2.5*8</t>
  </si>
  <si>
    <t>SKINTIFIC-1890W</t>
  </si>
  <si>
    <t>PERFECT STAY VELVET MATTE CUSHION 00W REFILL</t>
  </si>
  <si>
    <t>10-2-6700024886</t>
  </si>
  <si>
    <t>10-2-6800006904</t>
  </si>
  <si>
    <t>SKINTIFIC-1891N</t>
  </si>
  <si>
    <t>PERFECT STAY VELVET MATTE CUSHION 01N REFILL</t>
  </si>
  <si>
    <t>10-2-6700025186</t>
  </si>
  <si>
    <t>10-2-6800006941</t>
  </si>
  <si>
    <t>SKINTIFIC-1891W</t>
  </si>
  <si>
    <t>PERFECT STAY VELVET MATTE CUSHION 01W REFILL</t>
  </si>
  <si>
    <t>10-2-6700024814</t>
  </si>
  <si>
    <t>10-2-6800006825</t>
  </si>
  <si>
    <t>SKINTIFIC-1892N</t>
  </si>
  <si>
    <t>PERFECT STAY VELVET MATTE CUSHION 02N REFILL</t>
  </si>
  <si>
    <t>10-2-6700025197</t>
  </si>
  <si>
    <t>10-2-6800006905</t>
  </si>
  <si>
    <t>SKINTIFIC-1892W</t>
  </si>
  <si>
    <t>PERFECT STAY VELVET MATTE CUSHION 02W REFILL</t>
  </si>
  <si>
    <t>10-2-6700024821</t>
  </si>
  <si>
    <t>10-2-6800006820</t>
  </si>
  <si>
    <t>SKINTIFIC-1893N</t>
  </si>
  <si>
    <t>PERFECT STAY VELVET MATTE CUSHION 03N REFILL</t>
  </si>
  <si>
    <t>10-2-6700025153</t>
  </si>
  <si>
    <t>SKINTIFIC-1893W</t>
  </si>
  <si>
    <t>PERFECT STAY VELVET MATTE CUSHION 03W REFILL</t>
  </si>
  <si>
    <t>10-2-6700024836</t>
  </si>
  <si>
    <t>10-2-6800006942</t>
  </si>
  <si>
    <t>SKINTIFIC-1894N</t>
  </si>
  <si>
    <t>PERFECT STAY VELVET MATTE CUSHION 04N REFILL</t>
  </si>
  <si>
    <t>10-2-6700025170</t>
  </si>
  <si>
    <t>10-2-6800006822</t>
  </si>
  <si>
    <t>SKINTIFIC-1894W</t>
  </si>
  <si>
    <t>PERFECT STAY VELVET MATTE CUSHION 04W REFILL</t>
  </si>
  <si>
    <t>10-2-6700024876</t>
  </si>
  <si>
    <t>10-2-6800006902</t>
  </si>
  <si>
    <t>SKINTIFIC-19</t>
  </si>
  <si>
    <t>SKINTIFIC PURIFYING BARRIER ICE-CREAM CLEANSING BALM</t>
  </si>
  <si>
    <t>10-2-6800005784</t>
  </si>
  <si>
    <t>10-2-6800010990</t>
  </si>
  <si>
    <t>7*7*5</t>
  </si>
  <si>
    <t>22*15.5*11</t>
  </si>
  <si>
    <t>47*32*25</t>
  </si>
  <si>
    <t>SKINTIFIC-195</t>
  </si>
  <si>
    <t>4*14.5*4</t>
  </si>
  <si>
    <t>18*14*16</t>
  </si>
  <si>
    <t>38.5*30*34</t>
  </si>
  <si>
    <t>SKINTIFIC-199</t>
  </si>
  <si>
    <t>SKINTIFIC ZERO OIL CLEANSING BALM</t>
  </si>
  <si>
    <t>10-2-6700018482</t>
  </si>
  <si>
    <t>5*17*5</t>
  </si>
  <si>
    <t>18*20*15.5</t>
  </si>
  <si>
    <t>44*65*20</t>
  </si>
  <si>
    <t>SKINTIFIC-20</t>
  </si>
  <si>
    <t>SKINTIFIC 5% PANTHENOL ACNE CALMING WATER GEL</t>
  </si>
  <si>
    <t>10-2-6600028991</t>
  </si>
  <si>
    <t>10-2-6800010993</t>
  </si>
  <si>
    <t>6*6*5.3</t>
  </si>
  <si>
    <t>20*12*13.5</t>
  </si>
  <si>
    <t>41*29*14</t>
  </si>
  <si>
    <t>SKINTIFIC MATTE FIT SERUM SUNSCREEN SPF50+ PA++++</t>
  </si>
  <si>
    <t>10-2-6700022099</t>
  </si>
  <si>
    <t>4*12*4</t>
  </si>
  <si>
    <t>14*18*14</t>
  </si>
  <si>
    <t>29*37*29.05</t>
  </si>
  <si>
    <t>SKINTIFIC-206</t>
  </si>
  <si>
    <t>Clear All Cleansing Balm</t>
  </si>
  <si>
    <t>8*8*10</t>
  </si>
  <si>
    <t>26*34*12</t>
  </si>
  <si>
    <t>36*53*26</t>
  </si>
  <si>
    <t>SKINTIFIC-208</t>
  </si>
  <si>
    <t>SKINTIFIC VITAMIN C SERUM SUNSCREEN SPF 50+ PA++++</t>
  </si>
  <si>
    <t>10-2-6700019922</t>
  </si>
  <si>
    <t>4*9*4</t>
  </si>
  <si>
    <t>13*17*10</t>
  </si>
  <si>
    <t>28*35*23</t>
  </si>
  <si>
    <t>SKINTIFIC-209</t>
  </si>
  <si>
    <t>SKINTIFIC VITAMIN C BRIGHTENING GLOW TONER</t>
  </si>
  <si>
    <t>10-2-6700020170</t>
  </si>
  <si>
    <t>4.5*4.5*12</t>
  </si>
  <si>
    <t>19*14.5*13</t>
  </si>
  <si>
    <t>SKINTIFIC MSH NIACINAMIDE BRIGHTENING MOISTURE GEL</t>
  </si>
  <si>
    <t>10-2-6600021774</t>
  </si>
  <si>
    <t>10-2-6800009942</t>
  </si>
  <si>
    <t>6.5*6.5*5.1</t>
  </si>
  <si>
    <t>20*14*12</t>
  </si>
  <si>
    <t>42*29*26</t>
  </si>
  <si>
    <t>SKINTIFIC-210</t>
  </si>
  <si>
    <t>SKINTIFIC VITAMIN C BRIGHTENING CLEANSER</t>
  </si>
  <si>
    <t>10-2-6700019915</t>
  </si>
  <si>
    <t>4.8*4.8*15.6</t>
  </si>
  <si>
    <t>20.2*15.3*17</t>
  </si>
  <si>
    <t>43*33*36</t>
  </si>
  <si>
    <t>SKINTIFIC-212</t>
  </si>
  <si>
    <t>SKINTIFIC REAL PROTECTION ALL DAY LIGHT SUNSCREEN MIST SPF50+ PA++++ 70ML</t>
  </si>
  <si>
    <t>10-2-6600021783</t>
  </si>
  <si>
    <t>4.3*4.3*13.8</t>
  </si>
  <si>
    <t>15*19*15.5</t>
  </si>
  <si>
    <t>62*41.8*19.4</t>
  </si>
  <si>
    <t>SKINTIFIC-22</t>
  </si>
  <si>
    <t>SKINTIFIC-220</t>
  </si>
  <si>
    <t>SKINTIFIC MSH NIACINAMIDE SERUM SUNSCREEN SPF50+ PA++++</t>
  </si>
  <si>
    <t>4*13*4</t>
  </si>
  <si>
    <t>14*18.5*14</t>
  </si>
  <si>
    <t>29.5*38*29.5</t>
  </si>
  <si>
    <t>SKINTIFIC-222</t>
  </si>
  <si>
    <t>SKINTIFIC Potent Vitamin C Brightening Glow Serum</t>
  </si>
  <si>
    <t>10-2-6700025779</t>
  </si>
  <si>
    <t>3.65*3.65*12</t>
  </si>
  <si>
    <t>16.5*12*12</t>
  </si>
  <si>
    <t>35.5*26.5*26</t>
  </si>
  <si>
    <t>SKINTIFIC AHA BHA PHA LHA PEELING SOLUTION</t>
  </si>
  <si>
    <t>10-2-6700027447</t>
  </si>
  <si>
    <t>3.5*3.5*12.25</t>
  </si>
  <si>
    <t>15.5*11.6*13.6</t>
  </si>
  <si>
    <t>33.2*24.4*15.6</t>
  </si>
  <si>
    <t>4.2*4.2*14.6</t>
  </si>
  <si>
    <t>18*13.5*16</t>
  </si>
  <si>
    <t>37.7*28.7*34.2</t>
  </si>
  <si>
    <t>SKINTIFIC-23</t>
  </si>
  <si>
    <t>AHA BHA PHA EXFOLIATING PADS</t>
  </si>
  <si>
    <t>10*10*9</t>
  </si>
  <si>
    <t>30*21*9</t>
  </si>
  <si>
    <t>44*34*41</t>
  </si>
  <si>
    <t>SKINTIFIC-2300N</t>
  </si>
  <si>
    <t>Cover Perfect Serum Concealer 00N</t>
  </si>
  <si>
    <t>10-2-6800002477</t>
  </si>
  <si>
    <t>10-2-6700038806</t>
  </si>
  <si>
    <t>2.15*2.15*11</t>
  </si>
  <si>
    <t>14*13.6*12.3</t>
  </si>
  <si>
    <t>30*29.2*15.8</t>
  </si>
  <si>
    <t>SKINTIFIC-2301N1</t>
  </si>
  <si>
    <t>Cover Perfect Serum Concealer 01N1</t>
  </si>
  <si>
    <t>10-2-6800002455</t>
  </si>
  <si>
    <t>10-2-6700038793</t>
  </si>
  <si>
    <t>SKINTIFIC-2301W</t>
  </si>
  <si>
    <t>Cover Perfect Serum Concealer 01W</t>
  </si>
  <si>
    <t>10-2-6800002454</t>
  </si>
  <si>
    <t>10-2-6700038666</t>
  </si>
  <si>
    <t>SKINTIFIC-2302W</t>
  </si>
  <si>
    <t>Cover Perfect Serum Concealer 02W</t>
  </si>
  <si>
    <t>10-2-6800002417</t>
  </si>
  <si>
    <t>10-2-6700038331</t>
  </si>
  <si>
    <t>SKINTIFIC-2303N</t>
  </si>
  <si>
    <t>Cover Perfect Serum Concealer 03N</t>
  </si>
  <si>
    <t>10-2-6800002415</t>
  </si>
  <si>
    <t>10-2-6700038326</t>
  </si>
  <si>
    <t>SKINTIFIC-2303W1</t>
  </si>
  <si>
    <t>Cover Perfect Serum Concealer 03W1</t>
  </si>
  <si>
    <t>10-2-6800002416</t>
  </si>
  <si>
    <t>10-2-6700038170</t>
  </si>
  <si>
    <t>SKINTIFIC-2304N</t>
  </si>
  <si>
    <t>Cover Perfect Serum Concealer 04N</t>
  </si>
  <si>
    <t>10-2-6800002414</t>
  </si>
  <si>
    <t>10-2-6700038892</t>
  </si>
  <si>
    <t>SKINTIFIC-24</t>
  </si>
  <si>
    <t>SKINTIFIC GENTLE-A RETINOL RENEWAL SERUM</t>
  </si>
  <si>
    <t>10-2-6600032167</t>
  </si>
  <si>
    <t>12*11*16</t>
  </si>
  <si>
    <t>34*26*25</t>
  </si>
  <si>
    <t>SKINTIFIC-2490N</t>
  </si>
  <si>
    <t>SKINTIFIC Perfect Radiant Glow Cushion 00N Natural Porcelain</t>
  </si>
  <si>
    <t>10-2-6800007216</t>
  </si>
  <si>
    <t>10-2-6800008558</t>
  </si>
  <si>
    <t>8*8*2.6</t>
  </si>
  <si>
    <t>17*17*9</t>
  </si>
  <si>
    <t>36*36*21</t>
  </si>
  <si>
    <t>SKINTIFIC-2490W</t>
  </si>
  <si>
    <t>SKINTIFIC Perfect Radiant Glow Cushion 00W Warm Porcelain</t>
  </si>
  <si>
    <t>10-2-6800007214</t>
  </si>
  <si>
    <t>10-2-6800008440</t>
  </si>
  <si>
    <t>SKINTIFIC-2491N</t>
  </si>
  <si>
    <t>SKINTIFIC Perfect Radiant Glow Cushion 01N Natural Vanilla</t>
  </si>
  <si>
    <t>10-2-6800007215</t>
  </si>
  <si>
    <t>10-2-6800008447</t>
  </si>
  <si>
    <t>SKINTIFIC-2491W</t>
  </si>
  <si>
    <t>SKINTIFIC Perfect Radiant Glow Cushion 01W Warm Vanilla</t>
  </si>
  <si>
    <t>10-2-6800007213</t>
  </si>
  <si>
    <t>10-2-6800008443</t>
  </si>
  <si>
    <t>SKINTIFIC-2492N</t>
  </si>
  <si>
    <t>SKINTIFIC Perfect Radiant Glow Cushion 02N Natural Ivory</t>
  </si>
  <si>
    <t>10-2-6800007210</t>
  </si>
  <si>
    <t>10-2-6800008441</t>
  </si>
  <si>
    <t>SKINTIFIC-2492W</t>
  </si>
  <si>
    <t>SKINTIFIC Perfect Radiant Glow Cushion 02W Warm Ivory</t>
  </si>
  <si>
    <t>10-2-6800007212</t>
  </si>
  <si>
    <t>10-2-6800008438</t>
  </si>
  <si>
    <t>SKINTIFIC-2493N</t>
  </si>
  <si>
    <t>SKINTIFIC Perfect Radiant Glow Cushion 03N Natural Petal</t>
  </si>
  <si>
    <t>10-2-6800007227</t>
  </si>
  <si>
    <t>10-2-6800008446</t>
  </si>
  <si>
    <t>SKINTIFIC-2493W</t>
  </si>
  <si>
    <t>SKINTIFIC Perfect Radiant Glow Cushion 03W Warm Almond</t>
  </si>
  <si>
    <t>10-2-6800007220</t>
  </si>
  <si>
    <t>10-2-6800008445</t>
  </si>
  <si>
    <t>SKINTIFIC-2494N</t>
  </si>
  <si>
    <t>SKINTIFIC Perfect Radiant Glow Cushion 04N Natural Beige</t>
  </si>
  <si>
    <t>10-2-6800007211</t>
  </si>
  <si>
    <t>10-2-6800008603</t>
  </si>
  <si>
    <t>SKINTIFIC-2494W</t>
  </si>
  <si>
    <t>SKINTIFIC Perfect Radiant Glow Cushion 04W Warm Beige</t>
  </si>
  <si>
    <t>10-2-6800007209</t>
  </si>
  <si>
    <t>10-2-6800008601</t>
  </si>
  <si>
    <t>SKINTIFIC-25</t>
  </si>
  <si>
    <t>SKINTIFIC 5X CERAMIDE SOOTHING &amp; CALMING MASK</t>
  </si>
  <si>
    <t>10-2-6600028936</t>
  </si>
  <si>
    <t>15*12*0.5</t>
  </si>
  <si>
    <t>17*13*16</t>
  </si>
  <si>
    <t>42*33*29</t>
  </si>
  <si>
    <t>SKINTIFIC-259</t>
  </si>
  <si>
    <t>Sensitive Serum Sunscreen 50g</t>
  </si>
  <si>
    <t>4.3*4.3*14.9</t>
  </si>
  <si>
    <t>18.1*13.4*15.7</t>
  </si>
  <si>
    <t>37.7*28.3*33.4</t>
  </si>
  <si>
    <t>SKINTIFIC COVER ALL PERFECT CUSHION 00N NATURAL PORCELAIN</t>
  </si>
  <si>
    <t>10-2-6700014024</t>
  </si>
  <si>
    <t>8*8*3</t>
  </si>
  <si>
    <t>36*35*20</t>
  </si>
  <si>
    <t>SKINTIFIC-260W</t>
  </si>
  <si>
    <t>SKINTIFIC COVER ALL PERFECT CUSHION 00W WARM PORCELAIN</t>
  </si>
  <si>
    <t>无</t>
  </si>
  <si>
    <t>SKINTIFIC-261</t>
  </si>
  <si>
    <t>SKINTIFIC COVER ALL PERFECT CUSHION 01 VANILLA</t>
  </si>
  <si>
    <t>10-2-6600030605</t>
  </si>
  <si>
    <t>16.5*16.5*9</t>
  </si>
  <si>
    <t>34.8*34.8*19.4</t>
  </si>
  <si>
    <t>SKINTIFIC-261N</t>
  </si>
  <si>
    <t>SKINTIFIC COVER ALL PERFECT CUSHION 01N NATURAL VANILLA</t>
  </si>
  <si>
    <t>10-2-6700014025</t>
  </si>
  <si>
    <t>SKINTIFIC COVER ALL PERFECT CUSHION 01W WARM VANILLA</t>
  </si>
  <si>
    <t>36*36*20</t>
  </si>
  <si>
    <t>SKINTIFIC-262</t>
  </si>
  <si>
    <t>SKINTIFIC COVER ALL PERFECT CUSHION 02 IVORY</t>
  </si>
  <si>
    <t>10-2-6600030589</t>
  </si>
  <si>
    <t>SKINTIFIC COVER ALL PERFECT CUSHION 02N NATURAL IVORY</t>
  </si>
  <si>
    <t>10-2-6700014057</t>
  </si>
  <si>
    <t>SKINTIFIC-262W</t>
  </si>
  <si>
    <t>SKINTIFIC COVER ALL PERFECT CUSHION 02W WARM IVORY</t>
  </si>
  <si>
    <t>10-2-6700013774</t>
  </si>
  <si>
    <t>SKINTIFIC-263</t>
  </si>
  <si>
    <t>SKINTIFIC COVER ALL PERFECT CUSHION 03 PETAL</t>
  </si>
  <si>
    <t>10-2-6600030606</t>
  </si>
  <si>
    <t>SKINTIFIC-263A</t>
  </si>
  <si>
    <t>SKINTIFIC COVER ALL PERFECT CUSHION 03A ALMOND</t>
  </si>
  <si>
    <t>10-2-6600030620</t>
  </si>
  <si>
    <t>SKINTIFIC-263N</t>
  </si>
  <si>
    <t>SKINTIFIC COVER ALL PERFECT CUSHION 03N NATURAL PETAL</t>
  </si>
  <si>
    <t>10-2-6700014068</t>
  </si>
  <si>
    <t>SKINTIFIC-263W</t>
  </si>
  <si>
    <t>SKINTIFIC COVER ALL PERFECT CUSHION 03W WARM ALMOND</t>
  </si>
  <si>
    <t>10-2-6700013776</t>
  </si>
  <si>
    <t>SKINTIFIC-264</t>
  </si>
  <si>
    <t>SKINTIFIC COVER ALL PERFECT CUSHION 04 BEIGE</t>
  </si>
  <si>
    <t>10-2-6600030622</t>
  </si>
  <si>
    <t>SKINTIFIC-264N</t>
  </si>
  <si>
    <t>SKINTIFIC COVER ALL PERFECT CUSHION 04N NATURAL BEIGE</t>
  </si>
  <si>
    <t>10-2-6700014067</t>
  </si>
  <si>
    <t>SKINTIFIC-264W</t>
  </si>
  <si>
    <t>SKINTIFIC COVER ALL PERFECT CUSHION 04W WARM BEIGE</t>
  </si>
  <si>
    <t>10-2-6700013797</t>
  </si>
  <si>
    <t>SKINTIFIC-265</t>
  </si>
  <si>
    <t>SKINTIFIC COVER ALL PERFECT CUSHION 05 SAND</t>
  </si>
  <si>
    <t>10-2-6600034448</t>
  </si>
  <si>
    <t>SKINTIFIC-266</t>
  </si>
  <si>
    <t>SKINTIFIC COVER ALL PERFECT CUSHION 06 HONEY</t>
  </si>
  <si>
    <t>10-2-6600030621</t>
  </si>
  <si>
    <t>SKINTIFIC-269</t>
  </si>
  <si>
    <t>SKINTIFIC 10% Pure Vitamin C Brightening Serum 1g+9gx2pcs</t>
  </si>
  <si>
    <t>9.5*17*4</t>
  </si>
  <si>
    <t>24*20.5*18</t>
  </si>
  <si>
    <t>50.5*43*37.5</t>
  </si>
  <si>
    <t>SKINTIFIC-270N</t>
  </si>
  <si>
    <t>SKINTIFIC COVER ALL PERFECT CUSHION RECHARGE/REFILL 00N NATURAL PORCELAIN</t>
  </si>
  <si>
    <t>35*35*20</t>
  </si>
  <si>
    <t>SKINTIFIC-270W</t>
  </si>
  <si>
    <t>SKINTIFIC COVER ALL PERFECT CUSHION RECHARGE/REFILL 00W WARM PORCELAIN</t>
  </si>
  <si>
    <t>SKINTIFIC-271</t>
  </si>
  <si>
    <t>SKINTIFIC COVER ALL PERFECT CUSHION RECHARGE/REFILL 01 VANILLA</t>
  </si>
  <si>
    <t>SKINTIFIC-271N</t>
  </si>
  <si>
    <t>SKINTIFIC COVER ALL PERFECT CUSHION RECHARGE/REFILL 01N NATURAL VANILLA</t>
  </si>
  <si>
    <t>SKINTIFIC-271W</t>
  </si>
  <si>
    <t>SKINTIFIC COVER ALL PERFECT CUSHION RECHARGE/REFILL 01W WARM VANILLA</t>
  </si>
  <si>
    <t>SKINTIFIC-272</t>
  </si>
  <si>
    <t>SKINTIFIC COVER ALL PERFECT CUSHION RECHARGE/REFILL 02 IVORY</t>
  </si>
  <si>
    <t>SKINTIFIC-272N</t>
  </si>
  <si>
    <t>SKINTIFIC COVER ALL PERFECT CUSHION RECHARGE/REFILL 02N NATURAL IVORY</t>
  </si>
  <si>
    <t>SKINTIFIC-272W</t>
  </si>
  <si>
    <t>SKINTIFIC COVER ALL PERFECT CUSHION RECHARGE/REFILL 02W WARM IVORY</t>
  </si>
  <si>
    <t>SKINTIFIC-273</t>
  </si>
  <si>
    <t>SKINTIFIC COVER ALL PERFECT CUSHION RECHARGE/REFILL 03 PETAL</t>
  </si>
  <si>
    <t>SKINTIFIC-273A</t>
  </si>
  <si>
    <t>SKINTIFIC COVER ALL PERFECT CUSHION RECHARGE/REFILL 03A ALMOND</t>
  </si>
  <si>
    <t>SKINTIFIC-273N</t>
  </si>
  <si>
    <t>SKINTIFIC COVER ALL PERFECT CUSHION RECHARGE/REFILL 03N NATURAL PETAL</t>
  </si>
  <si>
    <t>SKINTIFIC-273W</t>
  </si>
  <si>
    <t>SKINTIFIC COVER ALL PERFECT CUSHION RECHARGE/REFILL 03W WARM ALMOND</t>
  </si>
  <si>
    <t>SKINTIFIC-274</t>
  </si>
  <si>
    <t>SKINTIFIC COVER ALL PERFECT CUSHION RECHARGE/REFILL 04 BEIGE</t>
  </si>
  <si>
    <t>SKINTIFIC-274N</t>
  </si>
  <si>
    <t>SKINTIFIC COVER ALL PERFECT CUSHION RECHARGE/REFILL 04N NATURAL BEIGE</t>
  </si>
  <si>
    <t>SKINTIFIC-274W</t>
  </si>
  <si>
    <t>SKINTIFIC COVER ALL PERFECT CUSHION RECHARGE/REFILL 04W WARM BEIGE</t>
  </si>
  <si>
    <t>SKINTIFIC-275</t>
  </si>
  <si>
    <t>SKINTIFIC COVER ALL PERFECT CUSHION RECHARGE/REFILL 05 SAND</t>
  </si>
  <si>
    <t>SKINTIFIC-276</t>
  </si>
  <si>
    <t>SKINTIFIC COVER ALL PERFECT CUSHION RECHARGE/REFILL 06 HONEY</t>
  </si>
  <si>
    <t>SKINTIFIC-2800N</t>
  </si>
  <si>
    <t>Pro Filter Powder Foundation 00N Natural Porcelain</t>
  </si>
  <si>
    <t>16*16*9</t>
  </si>
  <si>
    <t>34*34*20</t>
  </si>
  <si>
    <t>SKINTIFIC-2801N</t>
  </si>
  <si>
    <t>Pro Filter Powder Foundation 01N Natural Vanilla</t>
  </si>
  <si>
    <t>SKINTIFIC-2802N</t>
  </si>
  <si>
    <t>Pro Filter Powder Foundation 02N Natural Ivory</t>
  </si>
  <si>
    <t>SKINTIFIC-2803</t>
  </si>
  <si>
    <t>Pro Filter Powder Foundation 03 Petal</t>
  </si>
  <si>
    <t>SKINTIFIC-2804N</t>
  </si>
  <si>
    <t>Pro Filter Powder Foundation 04N Natural Beige</t>
  </si>
  <si>
    <t>SKINTIFIC-28</t>
  </si>
  <si>
    <t>3*3.5*3.5</t>
  </si>
  <si>
    <t>19*12*13</t>
  </si>
  <si>
    <t>38*40*29</t>
  </si>
  <si>
    <t>SKINTIFIC-297</t>
  </si>
  <si>
    <t>12*13.5*3</t>
  </si>
  <si>
    <t>39*25*15</t>
  </si>
  <si>
    <t>51.5*41*32</t>
  </si>
  <si>
    <t>44*30*25</t>
  </si>
  <si>
    <t>14.5*5.2*5.2</t>
  </si>
  <si>
    <t>22*16.4*15.4</t>
  </si>
  <si>
    <t>48*35*17</t>
  </si>
  <si>
    <t>5.5*19*</t>
  </si>
  <si>
    <t>17*22*19.5</t>
  </si>
  <si>
    <t>36*46*21</t>
  </si>
  <si>
    <t>SKINTIFIC-30601N</t>
  </si>
  <si>
    <t>Ultra Cover Powder Foundation 01N</t>
  </si>
  <si>
    <t>10-2-6700040134</t>
  </si>
  <si>
    <t>7.5*7.8*2.5</t>
  </si>
  <si>
    <t>16*15.8*8.9</t>
  </si>
  <si>
    <t>33.8*33.4*19.6</t>
  </si>
  <si>
    <t>SKINTIFIC-30602N</t>
  </si>
  <si>
    <t>Ultra Cover Powder Foundation 02N</t>
  </si>
  <si>
    <t>10-2-6700040133</t>
  </si>
  <si>
    <t>SKINTIFIC-30603</t>
  </si>
  <si>
    <t>Ultra Cover Powder Foundation 03</t>
  </si>
  <si>
    <t>10-2-6700037281</t>
  </si>
  <si>
    <t>SKINTIFIC-30604N</t>
  </si>
  <si>
    <t>Ultra Cover Powder Foundation 04N</t>
  </si>
  <si>
    <t>10-2-6700040132</t>
  </si>
  <si>
    <t>SKINTIFIC-3060N</t>
  </si>
  <si>
    <t>Ultra Cover Powder Foundation 00N</t>
  </si>
  <si>
    <t>10-2-6700040122</t>
  </si>
  <si>
    <t>SKINTIFIC-3062N</t>
  </si>
  <si>
    <t>7.5*7.5*2.5</t>
  </si>
  <si>
    <t>SKINTIFIC-31</t>
  </si>
  <si>
    <t>SKINTIFIC AMINO ACID ULTRA-GENTLE CLEANSING MOUSSE</t>
  </si>
  <si>
    <t>10-2-6600021782</t>
  </si>
  <si>
    <t>16*5.3*5.3</t>
  </si>
  <si>
    <t>12*17*17</t>
  </si>
  <si>
    <t>46*35.5*36</t>
  </si>
  <si>
    <t>SKINTIFIC-310</t>
  </si>
  <si>
    <t>12*13*7</t>
  </si>
  <si>
    <t>14*24*25</t>
  </si>
  <si>
    <t>29*49*37</t>
  </si>
  <si>
    <t>SKINTIFIC-32</t>
  </si>
  <si>
    <t>7*2.5*2.5</t>
  </si>
  <si>
    <t>22*14*18</t>
  </si>
  <si>
    <t>45*30*26</t>
  </si>
  <si>
    <t>SKINTIFIC-33</t>
  </si>
  <si>
    <t>SKINTIFIC 5X CERAMIDE LOW PH CLEANSER</t>
  </si>
  <si>
    <t>9.5*4*2.3</t>
  </si>
  <si>
    <t>24*29*11</t>
  </si>
  <si>
    <t>50*31*25</t>
  </si>
  <si>
    <t>SKINTIFIC-327</t>
  </si>
  <si>
    <t>5X CERAMIDE BARRIER MOISTURE GEL</t>
  </si>
  <si>
    <t>6.5*12.5*6.8</t>
  </si>
  <si>
    <t>44*56*17</t>
  </si>
  <si>
    <t>SKINTIFIC-333</t>
  </si>
  <si>
    <t>5X Ceramide Barrier Moisture Gel</t>
  </si>
  <si>
    <t>8*8*6</t>
  </si>
  <si>
    <t>24*16*13</t>
  </si>
  <si>
    <t>34*26*29</t>
  </si>
  <si>
    <t>SKINTIFIC-334</t>
  </si>
  <si>
    <t>5X Ceramide Barrier Moisture Gel 100g</t>
  </si>
  <si>
    <t>9*9*7</t>
  </si>
  <si>
    <t>13*27*15</t>
  </si>
  <si>
    <t>SKINTIFIC-38</t>
  </si>
  <si>
    <t>SKINTIFIC 10% VITAMIN C BRIGHTENING GLOW SERUM</t>
  </si>
  <si>
    <t>10-2-6600034322</t>
  </si>
  <si>
    <t>17*12*12</t>
  </si>
  <si>
    <t>SKINTIFIC SYMWHITE 377 DARK SPOT MOISTURE GEL</t>
  </si>
  <si>
    <t>10-2-6700015994</t>
  </si>
  <si>
    <t>10-2-6800011168</t>
  </si>
  <si>
    <t>6*6*5</t>
  </si>
  <si>
    <t>13*13.5*10.5</t>
  </si>
  <si>
    <t>28*28*25</t>
  </si>
  <si>
    <t>SKINTIFIC-40</t>
  </si>
  <si>
    <t>SKINTIFIC ALASKA VOLCANO CLAY DEEP PORES CLEANSING CLAY MASK</t>
  </si>
  <si>
    <t>10-2-6600021652</t>
  </si>
  <si>
    <t>21*14*11.5</t>
  </si>
  <si>
    <t>43*31*25</t>
  </si>
  <si>
    <t>SKINTIFIC-42</t>
  </si>
  <si>
    <t>SKINTIFIC 5X CERAMIDE BARRIER TRAVEL KIT</t>
  </si>
  <si>
    <t>10-2-6600029436</t>
  </si>
  <si>
    <t>16.5*18.5*3.8</t>
  </si>
  <si>
    <t>23.5*20*13.5</t>
  </si>
  <si>
    <t>38*42*49</t>
  </si>
  <si>
    <t>SKINTIFIC-44</t>
  </si>
  <si>
    <t>SKINTIFIC NIACINAMIDE BRIGHTENING CLEANSER</t>
  </si>
  <si>
    <t>10-2-6700006531</t>
  </si>
  <si>
    <t>10-2-6800009944</t>
  </si>
  <si>
    <t>21*17*16</t>
  </si>
  <si>
    <t>43.5*36*33.5</t>
  </si>
  <si>
    <t>SKINTIFIC-45</t>
  </si>
  <si>
    <t>27*18*8</t>
  </si>
  <si>
    <t>56*39*28</t>
  </si>
  <si>
    <t>SKINTIFIC-46</t>
  </si>
  <si>
    <t>SKINTIFIC GLYCOLIC ACID DAILY CLARIFYING TONER</t>
  </si>
  <si>
    <t>10-2-6600021421</t>
  </si>
  <si>
    <t>19.5*14.5*13</t>
  </si>
  <si>
    <t>40*31*28.5</t>
  </si>
  <si>
    <t>SKINTIFIC-48</t>
  </si>
  <si>
    <t>SKINTIFIC ALL DAY LIGHT SUNSCREEN MIST SPF 50+ PA++++</t>
  </si>
  <si>
    <t>13*4*4</t>
  </si>
  <si>
    <t>17*13*14</t>
  </si>
  <si>
    <t>36*28*30</t>
  </si>
  <si>
    <t>SKINTIFIC-50</t>
  </si>
  <si>
    <t>SKINTIFIC 3% TRANEXAMIC ACID ADVANCED BRIGHT SERUM</t>
  </si>
  <si>
    <t>10-2-6600032166</t>
  </si>
  <si>
    <t>10-2-6800011169</t>
  </si>
  <si>
    <t>12*16*11.5</t>
  </si>
  <si>
    <t>35*26*26</t>
  </si>
  <si>
    <t>SKINTIFIC-51</t>
  </si>
  <si>
    <t>SKINTIFIC SPF 50+ PA++++ REAL PROTECTION OUTDOOR SUN SPRAY</t>
  </si>
  <si>
    <t>10-2-6600035567</t>
  </si>
  <si>
    <t>22*5.5*5.5</t>
  </si>
  <si>
    <t>23*24*18.5</t>
  </si>
  <si>
    <t>50*38.5*48</t>
  </si>
  <si>
    <t>SKINTIFIC-52</t>
  </si>
  <si>
    <t>SKINTIFIC 5X CERAMIDE SERUM SUNSCREEN SPF50+ PA++++</t>
  </si>
  <si>
    <t>4.3*14.4*4.3</t>
  </si>
  <si>
    <t>10*8*15.5</t>
  </si>
  <si>
    <t>21*40*33</t>
  </si>
  <si>
    <t>SKINTIFIC-56</t>
  </si>
  <si>
    <t>10-2-6600028830</t>
  </si>
  <si>
    <t>9*4*4</t>
  </si>
  <si>
    <t>13*16*11</t>
  </si>
  <si>
    <t>28*34*23</t>
  </si>
  <si>
    <t>SKINTIFIC-57</t>
  </si>
  <si>
    <t>SKINTIFIC WHITE TRUFFLE CLEANSING ESSENCE</t>
  </si>
  <si>
    <t>10-2-6600030490</t>
  </si>
  <si>
    <t>19*5*5</t>
  </si>
  <si>
    <t>23*17*20</t>
  </si>
  <si>
    <t>47*37*22</t>
  </si>
  <si>
    <t>SKINTIFIC-610</t>
  </si>
  <si>
    <t>SKINTIFIC ALL DAY PERFECT SERUM FOUNDATION 00 PORCELAIN</t>
  </si>
  <si>
    <t>10-2-6600034438</t>
  </si>
  <si>
    <t>3.4*3.4*12.8</t>
  </si>
  <si>
    <t>14.5*14*8</t>
  </si>
  <si>
    <t>46.2*32.3*17.3</t>
  </si>
  <si>
    <t>SKINTIFIC-610A</t>
  </si>
  <si>
    <t>SKINTIFIC ALL DAY PERFECT SERUM FOUNDATION 00A SHELL</t>
  </si>
  <si>
    <t>10-2-6600036871</t>
  </si>
  <si>
    <t>SKINTIFIC-611</t>
  </si>
  <si>
    <t>SKINTIFIC ALL DAY PERFECT SERUM FOUNDATION 01 VANILLA</t>
  </si>
  <si>
    <t>10-2-6600031873</t>
  </si>
  <si>
    <t>SKINTIFIC-611A</t>
  </si>
  <si>
    <t>SKINTIFIC ALL DAY PERFECT SERUM FOUNDATION 01A CREME</t>
  </si>
  <si>
    <t>10-2-6600036873</t>
  </si>
  <si>
    <t>SKINTIFIC-612</t>
  </si>
  <si>
    <t>SKINTIFIC ALL DAY PERFECT SERUM FOUNDATION 02 IVORY</t>
  </si>
  <si>
    <t>10-2-6600031888</t>
  </si>
  <si>
    <t>SKINTIFIC-613</t>
  </si>
  <si>
    <t>SKINTIFIC ALL DAY PERFECT SERUM FOUNDATION 03 PETAL</t>
  </si>
  <si>
    <t>10-2-6600031898</t>
  </si>
  <si>
    <t>SKINTIFIC-613A</t>
  </si>
  <si>
    <t>SKINTIFIC ALL DAY PERFECT SERUM FOUNDATION 03A ALMOND</t>
  </si>
  <si>
    <t>10-2-6600031983</t>
  </si>
  <si>
    <t>SKINTIFIC-614</t>
  </si>
  <si>
    <t>SKINTIFIC ALL DAY PERFECT SERUM FOUNDATION 04 BEIGE</t>
  </si>
  <si>
    <t>10-2-6600031889</t>
  </si>
  <si>
    <t>SKINTIFIC-615</t>
  </si>
  <si>
    <t>SKINTIFIC ALL DAY PERFECT SERUM FOUNDATION 05 SAND</t>
  </si>
  <si>
    <t>10-2-6600031964</t>
  </si>
  <si>
    <t>SKINTIFIC-616</t>
  </si>
  <si>
    <t>SKINTIFIC ALL DAY PERFECT SERUM FOUNDATION 06 HONEY</t>
  </si>
  <si>
    <t>10-2-6600034357</t>
  </si>
  <si>
    <t>SKINTIFIC-62</t>
  </si>
  <si>
    <t>9*2.5*1</t>
  </si>
  <si>
    <t>14*10*31.5</t>
  </si>
  <si>
    <t>44*34*23</t>
  </si>
  <si>
    <t>SKINTIFIC-64</t>
  </si>
  <si>
    <t>SKINTIFIC OUTDOOR SUN SPRAY SPF50+ PA++++</t>
  </si>
  <si>
    <t>10-2-6700019924</t>
  </si>
  <si>
    <t>810114870327/SKINTIFIC-64</t>
  </si>
  <si>
    <t>24*18*22</t>
  </si>
  <si>
    <t>50*38*46</t>
  </si>
  <si>
    <t>SKINTIFIC-65</t>
  </si>
  <si>
    <t>SKINTIFIC ALASKA VOLCANO PORE CLAY STICK</t>
  </si>
  <si>
    <t>10-2-6600028801</t>
  </si>
  <si>
    <t>10-2-6800011170</t>
  </si>
  <si>
    <t>8*4*4</t>
  </si>
  <si>
    <t>17*13*9</t>
  </si>
  <si>
    <t>36*28*20</t>
  </si>
  <si>
    <t>SKINTIFIC-68</t>
  </si>
  <si>
    <t>SKINTIFIC PURE CENTELLA ACNE CALMING TONER</t>
  </si>
  <si>
    <t>10-2-6600028666</t>
  </si>
  <si>
    <t>19*13.5*13.5</t>
  </si>
  <si>
    <t>SKINTIFIC-70</t>
  </si>
  <si>
    <t>SKINTIFIC MUGWORT PURIFYING MICELLAR WATER</t>
  </si>
  <si>
    <t>10-2-6600034481</t>
  </si>
  <si>
    <t>6.2*6.2*14.4</t>
  </si>
  <si>
    <t>28.2*21.7*17</t>
  </si>
  <si>
    <t>58.3*45.5*19</t>
  </si>
  <si>
    <t>SKINTIFIC-72</t>
  </si>
  <si>
    <t>18.3*5*5</t>
  </si>
  <si>
    <t>20.5*15.5*19.5</t>
  </si>
  <si>
    <t>42*33*40</t>
  </si>
  <si>
    <t>SKINTIFIC-76</t>
  </si>
  <si>
    <t>10-2-6800004021</t>
  </si>
  <si>
    <t>16.5*12.5*3</t>
  </si>
  <si>
    <t>20*17*14</t>
  </si>
  <si>
    <t>56*21*36</t>
  </si>
  <si>
    <t>SKINTIFIC-77</t>
  </si>
  <si>
    <t>SKINTIFIC MUGWORT ACNE CLAY STICK</t>
  </si>
  <si>
    <t>10-2-6600028794</t>
  </si>
  <si>
    <t>10-2-6800010991</t>
  </si>
  <si>
    <t>17*13*19</t>
  </si>
  <si>
    <t>SKINTIFIC-80</t>
  </si>
  <si>
    <t>14*4*4</t>
  </si>
  <si>
    <t>9*13*15</t>
  </si>
  <si>
    <t>37*28*18</t>
  </si>
  <si>
    <t>SKINTIFIC-81</t>
  </si>
  <si>
    <t>SKINTIFIC 2% SALICYLIC ACID ANTI-ACNE SERUM</t>
  </si>
  <si>
    <t>17.5*13*15</t>
  </si>
  <si>
    <t>37*28*19</t>
  </si>
  <si>
    <t>SKINTIFIC-82</t>
  </si>
  <si>
    <t>13.5*17*15</t>
  </si>
  <si>
    <t>36*29*17</t>
  </si>
  <si>
    <t>SKINTIFIC-83</t>
  </si>
  <si>
    <t>SKINTIFIC-84</t>
  </si>
  <si>
    <t>SKINTIFIC-85</t>
  </si>
  <si>
    <t>9*15*13</t>
  </si>
  <si>
    <t>28*18*32</t>
  </si>
  <si>
    <t>SKINTIFIC-86</t>
  </si>
  <si>
    <t>SKINTIFIC LACTIC ACID SKIN RENEWAL EXFOLIATING SERUM</t>
  </si>
  <si>
    <t>10-2-6700007466</t>
  </si>
  <si>
    <t>16*12*12</t>
  </si>
  <si>
    <t>SKINTIFIC-90</t>
  </si>
  <si>
    <t>SKINTIFIC MSH NIACINAMIDE BRIGHTENING MOISTURE GEL 80G</t>
  </si>
  <si>
    <t>14.5*5*5</t>
  </si>
  <si>
    <t>48*36*18</t>
  </si>
  <si>
    <t>SKINTIFIC-91</t>
  </si>
  <si>
    <t>SKINTIFIC MSH NIACINAMIDE BRIGHTENING MOISTURE GEL 6G</t>
  </si>
  <si>
    <t>11.5*18*14</t>
  </si>
  <si>
    <t>38*30*30</t>
  </si>
  <si>
    <t>SKINTIFIC-92</t>
  </si>
  <si>
    <t>SKINTIFIC PANTHENOL GENTLE GEL CLEANSER</t>
  </si>
  <si>
    <t>10-2-6600028827</t>
  </si>
  <si>
    <t>4.5*4.5*16.5</t>
  </si>
  <si>
    <t>15*15*18</t>
  </si>
  <si>
    <t>32*32*39</t>
  </si>
  <si>
    <t>SKINTIFIC-930N</t>
  </si>
  <si>
    <t>SKINTIFIC PERFECT STAY VELVET MATTE CUSHION 00N Natural Porcelain</t>
  </si>
  <si>
    <t>10-2-6800006826</t>
  </si>
  <si>
    <t>24.7*16.8*6.8</t>
  </si>
  <si>
    <t>51.6*35.2*16.1</t>
  </si>
  <si>
    <t>SKINTIFIC-930W</t>
  </si>
  <si>
    <t>SKINTIFIC PERFECT STAY VELVET MATTE CUSHION 00W Warm Porcelain</t>
  </si>
  <si>
    <t>10-2-6800006713</t>
  </si>
  <si>
    <t>SKINTIFIC-931W</t>
  </si>
  <si>
    <t>SKINTIFIC-932N</t>
  </si>
  <si>
    <t>10-2-6800006715</t>
  </si>
  <si>
    <t>SKINTIFIC-932W</t>
  </si>
  <si>
    <t>10-2-6800006804</t>
  </si>
  <si>
    <t>SKINTIFIC-933N</t>
  </si>
  <si>
    <t>SKINTIFIC PERFECT STAY VELVET MATTE CUSHION 03N Natural Petal</t>
  </si>
  <si>
    <t>10-2-6800006750</t>
  </si>
  <si>
    <t>10-2-6800006823</t>
  </si>
  <si>
    <t>SKINTIFIC-933W</t>
  </si>
  <si>
    <t>SKINTIFIC PERFECT STAY VELVET MATTE CUSHION 03W Warm Almond</t>
  </si>
  <si>
    <t>10-2-6800006752</t>
  </si>
  <si>
    <t>SKINTIFIC-934N</t>
  </si>
  <si>
    <t>10-2-6800006824</t>
  </si>
  <si>
    <t>SKINTIFIC-CosmeticBag</t>
  </si>
  <si>
    <t>SKINTIFIC-SHOPPINGBAG</t>
  </si>
  <si>
    <t>SKINTIFIC-Umbrella</t>
  </si>
  <si>
    <t>SKINTIFIC-Wipes</t>
  </si>
  <si>
    <t>WIPES</t>
  </si>
  <si>
    <t>13*7*1</t>
  </si>
  <si>
    <t>37*30*29</t>
  </si>
  <si>
    <t>G2G-Cardbag</t>
  </si>
  <si>
    <t>10*14*2</t>
  </si>
  <si>
    <t>42*52*32</t>
  </si>
  <si>
    <t>G2G-KOLboxheart</t>
  </si>
  <si>
    <t>PILLOW-05</t>
  </si>
  <si>
    <t>PILLOW-26X</t>
  </si>
  <si>
    <t>SKINTIFIC-1111</t>
  </si>
  <si>
    <t>SKINTIFIC-2Bbox</t>
  </si>
  <si>
    <t>SKINTIFIC-cushionpuff</t>
  </si>
  <si>
    <t>SKINTIFIC-Giftbox</t>
  </si>
  <si>
    <t>SKINTIFIC-Keychain</t>
  </si>
  <si>
    <t>SKINTIFIC-CHAIN</t>
  </si>
  <si>
    <t>8*14*1</t>
  </si>
  <si>
    <t>SKINTIFIC-Mirror</t>
  </si>
  <si>
    <t>SKINTIFIC-POP</t>
  </si>
  <si>
    <t>SKINTIFIC-Puff</t>
  </si>
  <si>
    <t>G2G-01</t>
  </si>
  <si>
    <t>4.2*4.2*12</t>
  </si>
  <si>
    <t>26*18*13.5</t>
  </si>
  <si>
    <t>37.5*28*28.5</t>
  </si>
  <si>
    <t>Glad2Glow-01</t>
  </si>
  <si>
    <t>G2G-02</t>
  </si>
  <si>
    <t>Glad2Glow-02</t>
  </si>
  <si>
    <t>G2G-03</t>
  </si>
  <si>
    <t>4.1*4.1*12.2</t>
  </si>
  <si>
    <t>18*13.7*13.7</t>
  </si>
  <si>
    <t>38*28*29.5</t>
  </si>
  <si>
    <t>Glad2Glow-03</t>
  </si>
  <si>
    <t>G2G-04</t>
  </si>
  <si>
    <t>GLAD2GLOW CENTELLA SALICYLIC ACID POWER ACNE SERUM 17ML</t>
  </si>
  <si>
    <t>10-2-6700016888</t>
  </si>
  <si>
    <t>3.6*3.6*9.7</t>
  </si>
  <si>
    <t>16*12*11.4</t>
  </si>
  <si>
    <t>34*26*26</t>
  </si>
  <si>
    <t>Glad2Glow-04</t>
  </si>
  <si>
    <t>G2G-05</t>
  </si>
  <si>
    <t>GLAD2GLOW POMEGRANATE NIACINAMIDE POWER BRIGHT SERUM 17ML</t>
  </si>
  <si>
    <t>10-2-6700014861</t>
  </si>
  <si>
    <t>3.7*3.7*9.7</t>
  </si>
  <si>
    <t>16*12.1*11.2</t>
  </si>
  <si>
    <t>52*34*13</t>
  </si>
  <si>
    <t>Glad2Glow-05</t>
  </si>
  <si>
    <t>G2G-07</t>
  </si>
  <si>
    <t>GLAD2GLOW BLUEBERRY 5% CERAMIDE MOISTURIZER 30G</t>
  </si>
  <si>
    <t>10-2-6600029046</t>
  </si>
  <si>
    <t>5.2*5.2*4</t>
  </si>
  <si>
    <t>22*16.7*8.8</t>
  </si>
  <si>
    <t>35*23*20</t>
  </si>
  <si>
    <t>Glad2Glow-07</t>
  </si>
  <si>
    <t>G2G-09</t>
  </si>
  <si>
    <t>22*17*9</t>
  </si>
  <si>
    <t>Glad2Glow-09</t>
  </si>
  <si>
    <t>G2G-102</t>
  </si>
  <si>
    <t>11*4*3</t>
  </si>
  <si>
    <t>30*30*25</t>
  </si>
  <si>
    <t>Glad2Glow-102</t>
  </si>
  <si>
    <t>G2G-103</t>
  </si>
  <si>
    <t>11*4.5*3</t>
  </si>
  <si>
    <t>30*30*26</t>
  </si>
  <si>
    <t>Glad2Glow-103</t>
  </si>
  <si>
    <t>G2G-104</t>
  </si>
  <si>
    <t>Glad2Glow-104</t>
  </si>
  <si>
    <t>G2G-106</t>
  </si>
  <si>
    <t>Glad2Glow-106</t>
  </si>
  <si>
    <t>G2G-124</t>
  </si>
  <si>
    <t>GLAD2GLOW DAILY MOISTURIZING SUNSCREEN SPF50 PA+++ 40G</t>
  </si>
  <si>
    <t>10-2-6700014558</t>
  </si>
  <si>
    <t>4*14*4</t>
  </si>
  <si>
    <t>18.5*34.5*34.5</t>
  </si>
  <si>
    <t>Glad2Glow-124</t>
  </si>
  <si>
    <t>G2G-131</t>
  </si>
  <si>
    <t>GLAD2GLOW AHA BHA PHA INTENSIVE PEELING SOLUTION 15ML</t>
  </si>
  <si>
    <t>10-2-6700025367</t>
  </si>
  <si>
    <t>3.5*10*3.5</t>
  </si>
  <si>
    <t>11.5*15*11</t>
  </si>
  <si>
    <t>25.5*32*24</t>
  </si>
  <si>
    <t>Glad2Glow-131</t>
  </si>
  <si>
    <t>G2G-132</t>
  </si>
  <si>
    <t>5*4*5</t>
  </si>
  <si>
    <t>17*11.5*9</t>
  </si>
  <si>
    <t>35*24*20</t>
  </si>
  <si>
    <t>Glad2Glow-132</t>
  </si>
  <si>
    <t>G2G-134</t>
  </si>
  <si>
    <t>4.5*14.5*4.5</t>
  </si>
  <si>
    <t>30*20*16</t>
  </si>
  <si>
    <t>42*32*33</t>
  </si>
  <si>
    <t>Glad2Glow-134</t>
  </si>
  <si>
    <t>G2G-148</t>
  </si>
  <si>
    <t>11*4*4</t>
  </si>
  <si>
    <t>44*40*14</t>
  </si>
  <si>
    <t>Glad2Glow-148</t>
  </si>
  <si>
    <t>G2G-150</t>
  </si>
  <si>
    <t>44*39.5*14</t>
  </si>
  <si>
    <t>Glad2Glow-150</t>
  </si>
  <si>
    <t>G2G-156</t>
  </si>
  <si>
    <t>GLAD2GLOW ACNE CLEAR MICELLAR WATER 300ML</t>
  </si>
  <si>
    <t>48*36.5*9</t>
  </si>
  <si>
    <t>Glad2Glow-156</t>
  </si>
  <si>
    <t>G2G-158</t>
  </si>
  <si>
    <t>GLAD2GLOW SENSITIVE CARE MICELLAR WATER 300ML</t>
  </si>
  <si>
    <t>48*37*19</t>
  </si>
  <si>
    <t>Glad2Glow-158</t>
  </si>
  <si>
    <t>G2G-17</t>
  </si>
  <si>
    <t>3.7*3.7*17</t>
  </si>
  <si>
    <t>22.8*15.5*18</t>
  </si>
  <si>
    <t>47.5*24.3*37.5</t>
  </si>
  <si>
    <t>Glad2Glow-17</t>
  </si>
  <si>
    <t>G2G-18</t>
  </si>
  <si>
    <t>2.7*2*8.5</t>
  </si>
  <si>
    <t>30*25*10.3</t>
  </si>
  <si>
    <t>50*33*33</t>
  </si>
  <si>
    <t>Glad2Glow-18</t>
  </si>
  <si>
    <t>G2G-22</t>
  </si>
  <si>
    <t>3*3*14.3</t>
  </si>
  <si>
    <t>19.5*13.3*15.5</t>
  </si>
  <si>
    <t>41*30*17</t>
  </si>
  <si>
    <t>Glad2Glow-22</t>
  </si>
  <si>
    <t>G2G-231</t>
  </si>
  <si>
    <t>7.8*7.8*3</t>
  </si>
  <si>
    <t>Glad2Glow-231</t>
  </si>
  <si>
    <t>G2G-250</t>
  </si>
  <si>
    <t>7.5*7.5*5.2</t>
  </si>
  <si>
    <t>23.1*15.6*11.2</t>
  </si>
  <si>
    <t>48*33*24.7</t>
  </si>
  <si>
    <t>Glad2Glow-250</t>
  </si>
  <si>
    <t>G2G-26</t>
  </si>
  <si>
    <t>GLAD2GLOW YUJA 377 DARK SPOT SERUM 17ML</t>
  </si>
  <si>
    <t>10-2-6700017294</t>
  </si>
  <si>
    <t>3.5*3.5*9.8</t>
  </si>
  <si>
    <t>16*12.2*11.5</t>
  </si>
  <si>
    <t>50.5*40.2*13.6</t>
  </si>
  <si>
    <t>Glad2Glow-26</t>
  </si>
  <si>
    <t>G2G-27</t>
  </si>
  <si>
    <t>GLAD2GLOW VOLCANO 3D ACID PORE CLAY STICK 25G</t>
  </si>
  <si>
    <t>10-2-6700014539</t>
  </si>
  <si>
    <t>3.1*3.1*6.2</t>
  </si>
  <si>
    <t>13*10*7</t>
  </si>
  <si>
    <t>41*22.3*16</t>
  </si>
  <si>
    <t>Glad2Glow-27</t>
  </si>
  <si>
    <t>G2G-29</t>
  </si>
  <si>
    <t>GLAD2GLOW POMEGRANATE 5% NIACINAMIDE BRIGHTENING MOISTURIZER 30G</t>
  </si>
  <si>
    <t>10-2-6700015474</t>
  </si>
  <si>
    <t>5.2*5.2*2.8</t>
  </si>
  <si>
    <t>16.5*11*8.8</t>
  </si>
  <si>
    <t>35*24.7*20</t>
  </si>
  <si>
    <t>Glad2Glow-29</t>
  </si>
  <si>
    <t>G2G-31</t>
  </si>
  <si>
    <t>GLAD2GLOW MUGWORT SALICYLIC ACID ACNE CLAY STICK 25G</t>
  </si>
  <si>
    <t>10-2-6600028995</t>
  </si>
  <si>
    <t>41*22*16.5</t>
  </si>
  <si>
    <t>Glad2Glow-31</t>
  </si>
  <si>
    <t>G2G-34</t>
  </si>
  <si>
    <t>GLAD2GLOW BLUEBERRY CERAMIDE LOW PH GEL CLEANSER 70ML</t>
  </si>
  <si>
    <t>10-2-6700015034</t>
  </si>
  <si>
    <t>46*31*17</t>
  </si>
  <si>
    <t>Glad2Glow-34</t>
  </si>
  <si>
    <t>G2G-35</t>
  </si>
  <si>
    <t>GLAD2GLOW YUJA 377 DARK SPOT MOISTURIZER 30G</t>
  </si>
  <si>
    <t>10-2-6700019934</t>
  </si>
  <si>
    <t>16*11*9.5</t>
  </si>
  <si>
    <t>Glad2Glow-35</t>
  </si>
  <si>
    <t>G2G-38</t>
  </si>
  <si>
    <t>5.2*5.2*4.3</t>
  </si>
  <si>
    <t>34*24*22</t>
  </si>
  <si>
    <t>Glad2Glow-38</t>
  </si>
  <si>
    <t>G2G-39</t>
  </si>
  <si>
    <t>9*5*9</t>
  </si>
  <si>
    <t>26*18*16</t>
  </si>
  <si>
    <t>38*29*34.5</t>
  </si>
  <si>
    <t>Glad2Glow-39</t>
  </si>
  <si>
    <t>G2G-40</t>
  </si>
  <si>
    <t>GLAD2GLOW CENTELLA ALLANTOIN SOOTHING GEL MOISTURIZER 55G</t>
  </si>
  <si>
    <t>10-2-6600029041</t>
  </si>
  <si>
    <t>6*6*4.3</t>
  </si>
  <si>
    <t>19.5*14*10</t>
  </si>
  <si>
    <t>40.5*28*22</t>
  </si>
  <si>
    <t>Glad2Glow-40</t>
  </si>
  <si>
    <t>G2G-41</t>
  </si>
  <si>
    <t>12*15*11</t>
  </si>
  <si>
    <t>26*32*23</t>
  </si>
  <si>
    <t>Glad2Glow-41</t>
  </si>
  <si>
    <t>G2G-42</t>
  </si>
  <si>
    <t>GLAD2GLOW CHERRY BLOSSOM BETAINE MICELLAR WATER 300ML</t>
  </si>
  <si>
    <t>10-2-6700015038</t>
  </si>
  <si>
    <t>5.5*5.5*16</t>
  </si>
  <si>
    <t>48*35.7*19</t>
  </si>
  <si>
    <t>Glad2Glow-42</t>
  </si>
  <si>
    <t>G2G-43</t>
  </si>
  <si>
    <t>GLAD2GLOW MILK AMINO ACIDS BRIGHTENING CLEANSER 80G</t>
  </si>
  <si>
    <t>10-2-6700023789</t>
  </si>
  <si>
    <t>6.5*3.5*13.2</t>
  </si>
  <si>
    <t>21*13.5*14</t>
  </si>
  <si>
    <t>44*29*16</t>
  </si>
  <si>
    <t>Glad2Glow-43</t>
  </si>
  <si>
    <t>G2G-44</t>
  </si>
  <si>
    <t>22*16.5*8.8</t>
  </si>
  <si>
    <t>Glad2Glow-44</t>
  </si>
  <si>
    <t>G2G-45</t>
  </si>
  <si>
    <t>GLAD2GLOW POMEGRANATE NIACINAMIDE BRIGHTENING CLAY STICK 25G</t>
  </si>
  <si>
    <t>10-2-6700014540</t>
  </si>
  <si>
    <t>3.1*3.1*6.3</t>
  </si>
  <si>
    <t>13.3*10*7</t>
  </si>
  <si>
    <t>41*22*16</t>
  </si>
  <si>
    <t>Glad2Glow-45</t>
  </si>
  <si>
    <t>G2G-47</t>
  </si>
  <si>
    <t>Glad2Glow-47</t>
  </si>
  <si>
    <t>G2G-51</t>
  </si>
  <si>
    <t>GLAD2GLOW PEACH RETINOL SERUM 17ML</t>
  </si>
  <si>
    <t>10-2-6700016172</t>
  </si>
  <si>
    <t>3.5*3,5*9.7</t>
  </si>
  <si>
    <t>15*12*11</t>
  </si>
  <si>
    <t>33*25*24</t>
  </si>
  <si>
    <t>Glad2Glow-51</t>
  </si>
  <si>
    <t>G2G-54</t>
  </si>
  <si>
    <t>2*13*3</t>
  </si>
  <si>
    <t>16*19*14</t>
  </si>
  <si>
    <t>21*23*29</t>
  </si>
  <si>
    <t>Glad2Glow-54</t>
  </si>
  <si>
    <t>G2G-70</t>
  </si>
  <si>
    <t>2*11*2</t>
  </si>
  <si>
    <t>19*19*12</t>
  </si>
  <si>
    <t>21*59*26</t>
  </si>
  <si>
    <t>Glad2Glow-70</t>
  </si>
  <si>
    <t>G2G-71</t>
  </si>
  <si>
    <t>4.5*11*4.5</t>
  </si>
  <si>
    <t>40*44*14</t>
  </si>
  <si>
    <t>Glad2Glow-71</t>
  </si>
  <si>
    <t>G2G-72</t>
  </si>
  <si>
    <t>GLAD2GLOW CENTELLA SALICYLIC ACID ACNE GEL CLEANSER 70ML</t>
  </si>
  <si>
    <t>3*13.5*3</t>
  </si>
  <si>
    <t>15*21.5*14.5</t>
  </si>
  <si>
    <t>32*45*16</t>
  </si>
  <si>
    <t>Glad2Glow-72</t>
  </si>
  <si>
    <t>G2G-73</t>
  </si>
  <si>
    <t>GLAD2GLOW APRICOT GLYCOLIC ACID EXFO SMOOTH PEELING GEL 50G</t>
  </si>
  <si>
    <t>10-2-6700016367</t>
  </si>
  <si>
    <t>4*14.5*2</t>
  </si>
  <si>
    <t>22*40*31</t>
  </si>
  <si>
    <t>Glad2Glow-73</t>
  </si>
  <si>
    <t>G2G-74</t>
  </si>
  <si>
    <t>14*11*4</t>
  </si>
  <si>
    <t>43*43*15.5</t>
  </si>
  <si>
    <t>Glad2Glow-74</t>
  </si>
  <si>
    <t>G2G-75</t>
  </si>
  <si>
    <t>15*12*4</t>
  </si>
  <si>
    <t>42*42*17</t>
  </si>
  <si>
    <t>Glad2Glow-75</t>
  </si>
  <si>
    <t>G2G-82</t>
  </si>
  <si>
    <t>GLAD2GLOW KIWI 3D ACID ACNE MOISTURIZER 30G</t>
  </si>
  <si>
    <t>10-2-6700016219</t>
  </si>
  <si>
    <t>5.5*5.5*4</t>
  </si>
  <si>
    <t>46*35.5*11.5</t>
  </si>
  <si>
    <t>Glad2Glow-82</t>
  </si>
  <si>
    <t>G2G-83</t>
  </si>
  <si>
    <t>GLAD2GLOW PEACH RETINOL MOISTURIZER 30G</t>
  </si>
  <si>
    <t>10-2-6700016218</t>
  </si>
  <si>
    <t>Glad2Glow-83</t>
  </si>
  <si>
    <t>G2G-88</t>
  </si>
  <si>
    <t>GLAD2GLOW BRIGHT UP LYCHEE VITAMIN WATER CREAM SPF30 PA++ 30G</t>
  </si>
  <si>
    <t>11*4*1.5</t>
  </si>
  <si>
    <t>36*27*26</t>
  </si>
  <si>
    <t>Glad2Glow-88</t>
  </si>
  <si>
    <t>Poster</t>
  </si>
  <si>
    <t>G2G-110</t>
  </si>
  <si>
    <t>16.5*12*9</t>
  </si>
  <si>
    <t>Glad2Glow-110</t>
  </si>
  <si>
    <t>G2G-135</t>
  </si>
  <si>
    <t>5*5*14.5</t>
  </si>
  <si>
    <t>11*26*16</t>
  </si>
  <si>
    <t>28*45*33</t>
  </si>
  <si>
    <t>Glad2Glow-135</t>
  </si>
  <si>
    <t>G2G-201</t>
  </si>
  <si>
    <t>14*5*3</t>
  </si>
  <si>
    <t>20*11.5*15</t>
  </si>
  <si>
    <t>42*25*17</t>
  </si>
  <si>
    <t>Glad2Glow-201</t>
  </si>
  <si>
    <t>G2G-202</t>
  </si>
  <si>
    <t>16*5.5*4</t>
  </si>
  <si>
    <t>25*12*17</t>
  </si>
  <si>
    <t>49.5*27*18.5</t>
  </si>
  <si>
    <t>Glad2Glow-202</t>
  </si>
  <si>
    <t>G2G-204</t>
  </si>
  <si>
    <t>13.5*19*2</t>
  </si>
  <si>
    <t>29*38*15</t>
  </si>
  <si>
    <t>41*59.531</t>
  </si>
  <si>
    <t>Glad2Glow-204</t>
  </si>
  <si>
    <t>G2G-208</t>
  </si>
  <si>
    <t>5*10.5*2.5</t>
  </si>
  <si>
    <t>39*50*14.5</t>
  </si>
  <si>
    <t>Glad2Glow-208</t>
  </si>
  <si>
    <t>G2G-210</t>
  </si>
  <si>
    <t>12*18*12</t>
  </si>
  <si>
    <t>26*37*25</t>
  </si>
  <si>
    <t>Glad2Glow-210</t>
  </si>
  <si>
    <t>G2G-230N</t>
  </si>
  <si>
    <t>16*16*13.5</t>
  </si>
  <si>
    <t>50*34.5*15</t>
  </si>
  <si>
    <t>Glad2Glow-230N</t>
  </si>
  <si>
    <t>G2G-231N</t>
  </si>
  <si>
    <t>Glad2Glow-231N</t>
  </si>
  <si>
    <t>G2G-231W</t>
  </si>
  <si>
    <t>50*345*15.5</t>
  </si>
  <si>
    <t>Glad2Glow-231W</t>
  </si>
  <si>
    <t>G2G-232N</t>
  </si>
  <si>
    <t>16.5*16.5*13.5</t>
  </si>
  <si>
    <t>50*34*16</t>
  </si>
  <si>
    <t>Glad2Glow-232N</t>
  </si>
  <si>
    <t>G2G-232W</t>
  </si>
  <si>
    <t>50*34*15.5</t>
  </si>
  <si>
    <t>Glad2Glow-232W</t>
  </si>
  <si>
    <t>G2G-233N</t>
  </si>
  <si>
    <t>50*34.5*16</t>
  </si>
  <si>
    <t>Glad2Glow-233N</t>
  </si>
  <si>
    <t>G2G-234N</t>
  </si>
  <si>
    <t>50*35.4*15.5</t>
  </si>
  <si>
    <t>Glad2Glow-234N</t>
  </si>
  <si>
    <t>G2G-244</t>
  </si>
  <si>
    <t>6*4*6</t>
  </si>
  <si>
    <t>19*23*10</t>
  </si>
  <si>
    <t>40*28*21</t>
  </si>
  <si>
    <t>Glad2Glow-244</t>
  </si>
  <si>
    <t>G2G-800</t>
  </si>
  <si>
    <t>7*7*3</t>
  </si>
  <si>
    <t>15*8*13.5</t>
  </si>
  <si>
    <t>32*30*26</t>
  </si>
  <si>
    <t>Glad2Glow-800</t>
  </si>
  <si>
    <t>G2G-802</t>
  </si>
  <si>
    <t>Glad2Glow-802</t>
  </si>
  <si>
    <t>G2G-803</t>
  </si>
  <si>
    <t>10-2-6700014465</t>
  </si>
  <si>
    <t>Glad2Glow-803</t>
  </si>
  <si>
    <t>G2G-805</t>
  </si>
  <si>
    <t>Glad2Glow-805</t>
  </si>
  <si>
    <t>G2G-801</t>
  </si>
  <si>
    <t>Glad2Glow-801</t>
  </si>
  <si>
    <t>G2G-804</t>
  </si>
  <si>
    <t>Glad2Glow-804</t>
  </si>
  <si>
    <t>Glad2Glow-Cardbag</t>
  </si>
  <si>
    <t>10*142</t>
  </si>
  <si>
    <t>SKINTIFIC-328</t>
  </si>
  <si>
    <t>SKINTIFIC-361</t>
  </si>
  <si>
    <t>NOURISHING LIP SERUM BABY PINK</t>
  </si>
  <si>
    <t>SKINTIFIC-395</t>
  </si>
  <si>
    <t>10% NIACINAMIDE BRIGHTENING SERUM</t>
  </si>
  <si>
    <t>SKINTIFIC-396</t>
  </si>
  <si>
    <t>5X CERAMIDE BARRIER SERUM</t>
  </si>
  <si>
    <t>SKINTIFIC-364</t>
  </si>
  <si>
    <t>377 DARK SPOT SERUM</t>
  </si>
  <si>
    <t>SKINTIFIC-383</t>
  </si>
  <si>
    <t>SKINTIFIC-384</t>
  </si>
  <si>
    <t>SKINTIFIC-397</t>
  </si>
  <si>
    <t>SENSITIVE MOISTURE GEL</t>
  </si>
  <si>
    <t>SKINTIFIC-foldmirror</t>
  </si>
  <si>
    <t>ZP000115</t>
  </si>
  <si>
    <t>ZP000109</t>
  </si>
  <si>
    <t>ZP000110</t>
  </si>
  <si>
    <t>ZP000136</t>
  </si>
  <si>
    <t>ZP000130</t>
  </si>
  <si>
    <t>ZP000123</t>
  </si>
  <si>
    <t>ZP000098</t>
  </si>
  <si>
    <t>SKINTIFIC-3260W</t>
  </si>
  <si>
    <t>ZP000131</t>
  </si>
  <si>
    <t>SKINTIFIC-3261N</t>
  </si>
  <si>
    <t>SKINTIFIC-3264W</t>
  </si>
  <si>
    <t>SKINTIFIC-3263N</t>
  </si>
  <si>
    <t>SKINTIFIC-3432N</t>
  </si>
  <si>
    <t>SKINTIFIC-3263W</t>
  </si>
  <si>
    <t>SKINTIFIC-3430N</t>
  </si>
  <si>
    <t>SKINTIFIC-3431W</t>
  </si>
  <si>
    <t>SKINTIFIC-3432W</t>
  </si>
  <si>
    <t>SKINTIFIC-3433W</t>
  </si>
  <si>
    <t>ZP000094</t>
  </si>
  <si>
    <t>SKINTIFIC-3431N</t>
  </si>
  <si>
    <t>SKINTIFIC-3264N</t>
  </si>
  <si>
    <t>SKINTIFIC-253</t>
  </si>
  <si>
    <t>SKINTIFIC-3433N</t>
  </si>
  <si>
    <t>SKINTIFIC-3430W</t>
  </si>
  <si>
    <t>SKINTIFIC-157</t>
  </si>
  <si>
    <t>SKINTIFIC-360</t>
  </si>
  <si>
    <t>SKINTIFIC-3712N</t>
  </si>
  <si>
    <t>SKINTIFIC-3712W</t>
  </si>
  <si>
    <t>SKINTIFIC-3711W</t>
  </si>
  <si>
    <t>ZP000166</t>
  </si>
  <si>
    <t>SKINTIFIC-362</t>
  </si>
  <si>
    <t>Lipapplicator</t>
  </si>
  <si>
    <t>ZP000182</t>
  </si>
  <si>
    <t>SKINTIFIC-3434W</t>
  </si>
  <si>
    <t>SKINTIFIC-3434N</t>
  </si>
  <si>
    <t>SKINTIFIC-shoulderbag</t>
  </si>
  <si>
    <t>ZP000154</t>
  </si>
  <si>
    <t>SKINTIFIC-4430N</t>
  </si>
  <si>
    <t>SKINTIFIC-4430W</t>
  </si>
  <si>
    <t>SKINTIFIC-4433N</t>
  </si>
  <si>
    <t>SKINTIFIC-4434N</t>
  </si>
  <si>
    <t>SKINTIFIC-4431W</t>
  </si>
  <si>
    <t>SKINTIFIC-4432W</t>
  </si>
  <si>
    <t>SKINTIFIC-4433W</t>
  </si>
  <si>
    <t>SKINTIFIC-4434W</t>
  </si>
  <si>
    <t>RtopR015</t>
  </si>
  <si>
    <t>RtopR038</t>
  </si>
  <si>
    <t>RtopR054</t>
  </si>
  <si>
    <t>SKINTIFIC-4541N</t>
  </si>
  <si>
    <t>SKINTIFIC-4540N</t>
  </si>
  <si>
    <t>SKINTIFIC-4542W</t>
  </si>
  <si>
    <t>SKINTIFIC-4543N</t>
  </si>
  <si>
    <t>ZP000169</t>
  </si>
  <si>
    <t>SKINTIFIC-79</t>
  </si>
  <si>
    <t>RtopR004</t>
  </si>
  <si>
    <t>RtopR036</t>
  </si>
  <si>
    <t>RtopR033</t>
  </si>
  <si>
    <t>RtopR005</t>
  </si>
  <si>
    <t>SKINTIFIC-294</t>
  </si>
  <si>
    <t>SKINTIFIC-46902W</t>
  </si>
  <si>
    <t>SKINTIFIC-46901W</t>
  </si>
  <si>
    <t>SKINTIFIC-46903N</t>
  </si>
  <si>
    <t>SKINTIFIC-4540W</t>
  </si>
  <si>
    <t>SKINTIFIC-4541W</t>
  </si>
  <si>
    <t>SKINTIFIC-4543W</t>
  </si>
  <si>
    <t>SKINTIFIC-4544W</t>
  </si>
  <si>
    <t>SKINTIFIC-4542N</t>
  </si>
  <si>
    <t>SKINTIFIC-4544N</t>
  </si>
  <si>
    <t>SKINTIFIC-46900N</t>
  </si>
  <si>
    <t>SKINTIFIC-46901N</t>
  </si>
  <si>
    <t>SKINTIFIC-46902N</t>
  </si>
  <si>
    <t>SKINTIFIC-329</t>
  </si>
  <si>
    <t>SKINTIFIC-4331</t>
  </si>
  <si>
    <t>SKINTIFIC-4333</t>
  </si>
  <si>
    <t>SKINTIFIC-293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</si>
</sst>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_);[Red]\(0\)"/>
    <numFmt numFmtId="181" formatCode="yyyy/m/d\ hh:mm:ss"/>
    <numFmt numFmtId="182" formatCode="0.00_ "/>
    <numFmt numFmtId="183" formatCode="m/d/yyyy;@"/>
    <numFmt numFmtId="184" formatCode="0.00;[Red]0.00"/>
  </numFmts>
  <fonts count="34">
    <font>
      <sz val="11"/>
      <color theme="1"/>
      <name val="Calibri"/>
      <charset val="134"/>
      <scheme val="minor"/>
    </font>
    <font>
      <sz val="10.5"/>
      <color theme="1"/>
      <name val="Helvetica"/>
      <charset val="134"/>
    </font>
    <font>
      <b/>
      <sz val="12"/>
      <color theme="1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b/>
      <sz val="10.5"/>
      <color theme="1"/>
      <name val="Helvetica"/>
      <charset val="134"/>
    </font>
    <font>
      <sz val="10"/>
      <name val="微软雅黑"/>
      <charset val="134"/>
    </font>
    <font>
      <sz val="11"/>
      <color rgb="FFFF0000"/>
      <name val="Calibri"/>
      <charset val="134"/>
      <scheme val="minor"/>
    </font>
    <font>
      <sz val="10"/>
      <color indexed="8"/>
      <name val="微软雅黑"/>
      <charset val="134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SimSun"/>
      <charset val="134"/>
    </font>
    <font>
      <b/>
      <sz val="9"/>
      <name val="SimSun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F7FF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rgb="FFE8E8E8"/>
      </right>
      <top style="medium">
        <color auto="1"/>
      </top>
      <bottom style="medium">
        <color rgb="FFE8E8E8"/>
      </bottom>
      <diagonal/>
    </border>
    <border>
      <left/>
      <right style="medium">
        <color rgb="FFE8E8E8"/>
      </right>
      <top style="medium">
        <color auto="1"/>
      </top>
      <bottom style="medium">
        <color rgb="FFE8E8E8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E8E8E8"/>
      </right>
      <top/>
      <bottom style="medium">
        <color rgb="FFE8E8E8"/>
      </bottom>
      <diagonal/>
    </border>
    <border>
      <left/>
      <right style="medium">
        <color rgb="FFE8E8E8"/>
      </right>
      <top/>
      <bottom style="medium">
        <color rgb="FFE8E8E8"/>
      </bottom>
      <diagonal/>
    </border>
    <border>
      <left/>
      <right style="medium">
        <color rgb="FFE8E8E8"/>
      </right>
      <top/>
      <bottom/>
      <diagonal/>
    </border>
    <border>
      <left/>
      <right/>
      <top/>
      <bottom style="medium">
        <color rgb="FFE8E8E8"/>
      </bottom>
      <diagonal/>
    </border>
    <border>
      <left style="medium">
        <color auto="1"/>
      </left>
      <right style="medium">
        <color rgb="FFE8E8E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13" applyNumberFormat="0" applyAlignment="0" applyProtection="0">
      <alignment vertical="center"/>
    </xf>
    <xf numFmtId="0" fontId="22" fillId="14" borderId="14" applyNumberFormat="0" applyAlignment="0" applyProtection="0">
      <alignment vertical="center"/>
    </xf>
    <xf numFmtId="0" fontId="23" fillId="14" borderId="13" applyNumberFormat="0" applyAlignment="0" applyProtection="0">
      <alignment vertical="center"/>
    </xf>
    <xf numFmtId="0" fontId="24" fillId="15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/>
    <xf numFmtId="18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81" fontId="6" fillId="0" borderId="0" xfId="0" applyNumberFormat="1" applyFont="1" applyAlignment="1">
      <alignment horizontal="center"/>
    </xf>
    <xf numFmtId="0" fontId="7" fillId="3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0" fillId="3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4" borderId="5" xfId="0" applyFill="1" applyBorder="1">
      <alignment vertical="center"/>
    </xf>
    <xf numFmtId="22" fontId="1" fillId="4" borderId="5" xfId="0" applyNumberFormat="1" applyFont="1" applyFill="1" applyBorder="1" applyAlignment="1">
      <alignment vertical="center" wrapText="1"/>
    </xf>
    <xf numFmtId="0" fontId="0" fillId="4" borderId="7" xfId="0" applyFill="1" applyBorder="1">
      <alignment vertical="center"/>
    </xf>
    <xf numFmtId="0" fontId="0" fillId="3" borderId="4" xfId="0" applyFill="1" applyBorder="1">
      <alignment vertical="center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5" xfId="0" applyFill="1" applyBorder="1">
      <alignment vertical="center"/>
    </xf>
    <xf numFmtId="22" fontId="1" fillId="3" borderId="5" xfId="0" applyNumberFormat="1" applyFont="1" applyFill="1" applyBorder="1" applyAlignment="1">
      <alignment vertical="center" wrapText="1"/>
    </xf>
    <xf numFmtId="0" fontId="0" fillId="3" borderId="7" xfId="0" applyFill="1" applyBorder="1">
      <alignment vertical="center"/>
    </xf>
    <xf numFmtId="0" fontId="0" fillId="5" borderId="4" xfId="0" applyFill="1" applyBorder="1">
      <alignment vertical="center"/>
    </xf>
    <xf numFmtId="0" fontId="1" fillId="5" borderId="5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4" borderId="0" xfId="0" applyFill="1">
      <alignment vertical="center"/>
    </xf>
    <xf numFmtId="0" fontId="0" fillId="5" borderId="8" xfId="0" applyFill="1" applyBorder="1">
      <alignment vertical="center"/>
    </xf>
    <xf numFmtId="0" fontId="1" fillId="5" borderId="6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4" borderId="8" xfId="0" applyFill="1" applyBorder="1">
      <alignment vertical="center"/>
    </xf>
    <xf numFmtId="0" fontId="1" fillId="4" borderId="6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4" xfId="0" applyFill="1" applyBorder="1">
      <alignment vertical="center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8" xfId="0" applyFill="1" applyBorder="1">
      <alignment vertical="center"/>
    </xf>
    <xf numFmtId="0" fontId="1" fillId="3" borderId="6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7" fillId="3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0" fillId="3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4" borderId="5" xfId="0" applyFill="1" applyBorder="1">
      <alignment vertical="center"/>
    </xf>
    <xf numFmtId="22" fontId="1" fillId="4" borderId="5" xfId="0" applyNumberFormat="1" applyFont="1" applyFill="1" applyBorder="1" applyAlignment="1">
      <alignment vertical="center" wrapText="1"/>
    </xf>
    <xf numFmtId="0" fontId="0" fillId="4" borderId="7" xfId="0" applyFill="1" applyBorder="1">
      <alignment vertical="center"/>
    </xf>
    <xf numFmtId="0" fontId="0" fillId="3" borderId="5" xfId="0" applyFill="1" applyBorder="1">
      <alignment vertical="center"/>
    </xf>
    <xf numFmtId="22" fontId="1" fillId="3" borderId="5" xfId="0" applyNumberFormat="1" applyFont="1" applyFill="1" applyBorder="1" applyAlignment="1">
      <alignment vertical="center" wrapText="1"/>
    </xf>
    <xf numFmtId="0" fontId="0" fillId="3" borderId="7" xfId="0" applyFill="1" applyBorder="1">
      <alignment vertical="center"/>
    </xf>
    <xf numFmtId="0" fontId="0" fillId="5" borderId="4" xfId="0" applyFill="1" applyBorder="1">
      <alignment vertical="center"/>
    </xf>
    <xf numFmtId="0" fontId="1" fillId="5" borderId="5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5" borderId="8" xfId="0" applyFill="1" applyBorder="1">
      <alignment vertical="center"/>
    </xf>
    <xf numFmtId="0" fontId="1" fillId="5" borderId="6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4" borderId="8" xfId="0" applyFill="1" applyBorder="1">
      <alignment vertical="center"/>
    </xf>
    <xf numFmtId="0" fontId="1" fillId="4" borderId="6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80" fontId="1" fillId="3" borderId="5" xfId="0" applyNumberFormat="1" applyFont="1" applyFill="1" applyBorder="1" applyAlignment="1">
      <alignment vertical="center" wrapText="1"/>
    </xf>
    <xf numFmtId="180" fontId="1" fillId="4" borderId="5" xfId="0" applyNumberFormat="1" applyFont="1" applyFill="1" applyBorder="1" applyAlignment="1">
      <alignment vertical="center" wrapText="1"/>
    </xf>
    <xf numFmtId="180" fontId="1" fillId="3" borderId="6" xfId="0" applyNumberFormat="1" applyFont="1" applyFill="1" applyBorder="1" applyAlignment="1">
      <alignment vertical="center" wrapText="1"/>
    </xf>
    <xf numFmtId="180" fontId="7" fillId="3" borderId="2" xfId="0" applyNumberFormat="1" applyFont="1" applyFill="1" applyBorder="1" applyAlignment="1">
      <alignment horizontal="left" vertical="top" wrapText="1"/>
    </xf>
    <xf numFmtId="180" fontId="1" fillId="4" borderId="6" xfId="0" applyNumberFormat="1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0" fillId="0" borderId="0" xfId="0" applyFill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0" fontId="10" fillId="6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49" fontId="8" fillId="6" borderId="0" xfId="0" applyNumberFormat="1" applyFont="1" applyFill="1" applyAlignment="1">
      <alignment horizontal="center" vertical="center" wrapText="1"/>
    </xf>
    <xf numFmtId="182" fontId="8" fillId="6" borderId="0" xfId="0" applyNumberFormat="1" applyFont="1" applyFill="1" applyAlignment="1">
      <alignment horizontal="center" vertical="center" wrapText="1"/>
    </xf>
    <xf numFmtId="182" fontId="10" fillId="7" borderId="0" xfId="0" applyNumberFormat="1" applyFont="1" applyFill="1" applyAlignment="1">
      <alignment horizontal="center" vertical="center" wrapText="1"/>
    </xf>
    <xf numFmtId="183" fontId="10" fillId="7" borderId="0" xfId="0" applyNumberFormat="1" applyFont="1" applyFill="1" applyAlignment="1">
      <alignment horizontal="center" vertical="center" wrapText="1"/>
    </xf>
    <xf numFmtId="183" fontId="8" fillId="7" borderId="0" xfId="0" applyNumberFormat="1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184" fontId="8" fillId="6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82" fontId="9" fillId="0" borderId="0" xfId="0" applyNumberFormat="1" applyFont="1" applyAlignment="1">
      <alignment horizontal="center" vertical="center" wrapText="1"/>
    </xf>
    <xf numFmtId="183" fontId="9" fillId="0" borderId="0" xfId="0" applyNumberFormat="1" applyFont="1" applyAlignment="1">
      <alignment horizontal="center" vertical="center" wrapText="1"/>
    </xf>
    <xf numFmtId="182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82" fontId="0" fillId="0" borderId="0" xfId="0" applyNumberFormat="1" applyFill="1" applyAlignment="1">
      <alignment horizontal="center" vertical="center"/>
    </xf>
    <xf numFmtId="183" fontId="0" fillId="0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2" borderId="0" xfId="0" applyFill="1">
      <alignment vertical="center"/>
    </xf>
    <xf numFmtId="0" fontId="11" fillId="10" borderId="9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0" fillId="2" borderId="0" xfId="0" applyFont="1" applyFill="1" applyAlignment="1"/>
    <xf numFmtId="0" fontId="0" fillId="0" borderId="0" xfId="0" applyFont="1" applyFill="1" applyAlignment="1">
      <alignment horizontal="center"/>
    </xf>
    <xf numFmtId="180" fontId="0" fillId="0" borderId="0" xfId="0" applyNumberFormat="1" applyFont="1" applyFill="1" applyAlignment="1"/>
    <xf numFmtId="0" fontId="12" fillId="0" borderId="0" xfId="0" applyFont="1" applyFill="1" applyAlignmen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_rels/activeX570.xml.rels><?xml version="1.0" encoding="UTF-8" standalone="yes"?>
<Relationships xmlns="http://schemas.openxmlformats.org/package/2006/relationships"><Relationship Id="rId1" Type="http://schemas.microsoft.com/office/2006/relationships/activeXControlBinary" Target="activeX570.bin"/></Relationships>
</file>

<file path=xl/activeX/_rels/activeX571.xml.rels><?xml version="1.0" encoding="UTF-8" standalone="yes"?>
<Relationships xmlns="http://schemas.openxmlformats.org/package/2006/relationships"><Relationship Id="rId1" Type="http://schemas.microsoft.com/office/2006/relationships/activeXControlBinary" Target="activeX571.bin"/></Relationships>
</file>

<file path=xl/activeX/_rels/activeX572.xml.rels><?xml version="1.0" encoding="UTF-8" standalone="yes"?>
<Relationships xmlns="http://schemas.openxmlformats.org/package/2006/relationships"><Relationship Id="rId1" Type="http://schemas.microsoft.com/office/2006/relationships/activeXControlBinary" Target="activeX572.bin"/></Relationships>
</file>

<file path=xl/activeX/_rels/activeX573.xml.rels><?xml version="1.0" encoding="UTF-8" standalone="yes"?>
<Relationships xmlns="http://schemas.openxmlformats.org/package/2006/relationships"><Relationship Id="rId1" Type="http://schemas.microsoft.com/office/2006/relationships/activeXControlBinary" Target="activeX573.bin"/></Relationships>
</file>

<file path=xl/activeX/_rels/activeX574.xml.rels><?xml version="1.0" encoding="UTF-8" standalone="yes"?>
<Relationships xmlns="http://schemas.openxmlformats.org/package/2006/relationships"><Relationship Id="rId1" Type="http://schemas.microsoft.com/office/2006/relationships/activeXControlBinary" Target="activeX574.bin"/></Relationships>
</file>

<file path=xl/activeX/_rels/activeX575.xml.rels><?xml version="1.0" encoding="UTF-8" standalone="yes"?>
<Relationships xmlns="http://schemas.openxmlformats.org/package/2006/relationships"><Relationship Id="rId1" Type="http://schemas.microsoft.com/office/2006/relationships/activeXControlBinary" Target="activeX575.bin"/></Relationships>
</file>

<file path=xl/activeX/_rels/activeX576.xml.rels><?xml version="1.0" encoding="UTF-8" standalone="yes"?>
<Relationships xmlns="http://schemas.openxmlformats.org/package/2006/relationships"><Relationship Id="rId1" Type="http://schemas.microsoft.com/office/2006/relationships/activeXControlBinary" Target="activeX576.bin"/></Relationships>
</file>

<file path=xl/activeX/_rels/activeX577.xml.rels><?xml version="1.0" encoding="UTF-8" standalone="yes"?>
<Relationships xmlns="http://schemas.openxmlformats.org/package/2006/relationships"><Relationship Id="rId1" Type="http://schemas.microsoft.com/office/2006/relationships/activeXControlBinary" Target="activeX577.bin"/></Relationships>
</file>

<file path=xl/activeX/_rels/activeX578.xml.rels><?xml version="1.0" encoding="UTF-8" standalone="yes"?>
<Relationships xmlns="http://schemas.openxmlformats.org/package/2006/relationships"><Relationship Id="rId1" Type="http://schemas.microsoft.com/office/2006/relationships/activeXControlBinary" Target="activeX578.bin"/></Relationships>
</file>

<file path=xl/activeX/_rels/activeX579.xml.rels><?xml version="1.0" encoding="UTF-8" standalone="yes"?>
<Relationships xmlns="http://schemas.openxmlformats.org/package/2006/relationships"><Relationship Id="rId1" Type="http://schemas.microsoft.com/office/2006/relationships/activeXControlBinary" Target="activeX579.bin"/></Relationships>
</file>

<file path=xl/activeX/_rels/activeX580.xml.rels><?xml version="1.0" encoding="UTF-8" standalone="yes"?>
<Relationships xmlns="http://schemas.openxmlformats.org/package/2006/relationships"><Relationship Id="rId1" Type="http://schemas.microsoft.com/office/2006/relationships/activeXControlBinary" Target="activeX580.bin"/></Relationships>
</file>

<file path=xl/activeX/_rels/activeX581.xml.rels><?xml version="1.0" encoding="UTF-8" standalone="yes"?>
<Relationships xmlns="http://schemas.openxmlformats.org/package/2006/relationships"><Relationship Id="rId1" Type="http://schemas.microsoft.com/office/2006/relationships/activeXControlBinary" Target="activeX581.bin"/></Relationships>
</file>

<file path=xl/activeX/_rels/activeX582.xml.rels><?xml version="1.0" encoding="UTF-8" standalone="yes"?>
<Relationships xmlns="http://schemas.openxmlformats.org/package/2006/relationships"><Relationship Id="rId1" Type="http://schemas.microsoft.com/office/2006/relationships/activeXControlBinary" Target="activeX582.bin"/></Relationships>
</file>

<file path=xl/activeX/_rels/activeX583.xml.rels><?xml version="1.0" encoding="UTF-8" standalone="yes"?>
<Relationships xmlns="http://schemas.openxmlformats.org/package/2006/relationships"><Relationship Id="rId1" Type="http://schemas.microsoft.com/office/2006/relationships/activeXControlBinary" Target="activeX583.bin"/></Relationships>
</file>

<file path=xl/activeX/_rels/activeX584.xml.rels><?xml version="1.0" encoding="UTF-8" standalone="yes"?>
<Relationships xmlns="http://schemas.openxmlformats.org/package/2006/relationships"><Relationship Id="rId1" Type="http://schemas.microsoft.com/office/2006/relationships/activeXControlBinary" Target="activeX584.bin"/></Relationships>
</file>

<file path=xl/activeX/_rels/activeX585.xml.rels><?xml version="1.0" encoding="UTF-8" standalone="yes"?>
<Relationships xmlns="http://schemas.openxmlformats.org/package/2006/relationships"><Relationship Id="rId1" Type="http://schemas.microsoft.com/office/2006/relationships/activeXControlBinary" Target="activeX585.bin"/></Relationships>
</file>

<file path=xl/activeX/_rels/activeX586.xml.rels><?xml version="1.0" encoding="UTF-8" standalone="yes"?>
<Relationships xmlns="http://schemas.openxmlformats.org/package/2006/relationships"><Relationship Id="rId1" Type="http://schemas.microsoft.com/office/2006/relationships/activeXControlBinary" Target="activeX586.bin"/></Relationships>
</file>

<file path=xl/activeX/_rels/activeX587.xml.rels><?xml version="1.0" encoding="UTF-8" standalone="yes"?>
<Relationships xmlns="http://schemas.openxmlformats.org/package/2006/relationships"><Relationship Id="rId1" Type="http://schemas.microsoft.com/office/2006/relationships/activeXControlBinary" Target="activeX587.bin"/></Relationships>
</file>

<file path=xl/activeX/_rels/activeX588.xml.rels><?xml version="1.0" encoding="UTF-8" standalone="yes"?>
<Relationships xmlns="http://schemas.openxmlformats.org/package/2006/relationships"><Relationship Id="rId1" Type="http://schemas.microsoft.com/office/2006/relationships/activeXControlBinary" Target="activeX588.bin"/></Relationships>
</file>

<file path=xl/activeX/_rels/activeX589.xml.rels><?xml version="1.0" encoding="UTF-8" standalone="yes"?>
<Relationships xmlns="http://schemas.openxmlformats.org/package/2006/relationships"><Relationship Id="rId1" Type="http://schemas.microsoft.com/office/2006/relationships/activeXControlBinary" Target="activeX589.bin"/></Relationships>
</file>

<file path=xl/activeX/_rels/activeX590.xml.rels><?xml version="1.0" encoding="UTF-8" standalone="yes"?>
<Relationships xmlns="http://schemas.openxmlformats.org/package/2006/relationships"><Relationship Id="rId1" Type="http://schemas.microsoft.com/office/2006/relationships/activeXControlBinary" Target="activeX590.bin"/></Relationships>
</file>

<file path=xl/activeX/_rels/activeX591.xml.rels><?xml version="1.0" encoding="UTF-8" standalone="yes"?>
<Relationships xmlns="http://schemas.openxmlformats.org/package/2006/relationships"><Relationship Id="rId1" Type="http://schemas.microsoft.com/office/2006/relationships/activeXControlBinary" Target="activeX591.bin"/></Relationships>
</file>

<file path=xl/activeX/_rels/activeX592.xml.rels><?xml version="1.0" encoding="UTF-8" standalone="yes"?>
<Relationships xmlns="http://schemas.openxmlformats.org/package/2006/relationships"><Relationship Id="rId1" Type="http://schemas.microsoft.com/office/2006/relationships/activeXControlBinary" Target="activeX592.bin"/></Relationships>
</file>

<file path=xl/activeX/_rels/activeX593.xml.rels><?xml version="1.0" encoding="UTF-8" standalone="yes"?>
<Relationships xmlns="http://schemas.openxmlformats.org/package/2006/relationships"><Relationship Id="rId1" Type="http://schemas.microsoft.com/office/2006/relationships/activeXControlBinary" Target="activeX593.bin"/></Relationships>
</file>

<file path=xl/activeX/_rels/activeX594.xml.rels><?xml version="1.0" encoding="UTF-8" standalone="yes"?>
<Relationships xmlns="http://schemas.openxmlformats.org/package/2006/relationships"><Relationship Id="rId1" Type="http://schemas.microsoft.com/office/2006/relationships/activeXControlBinary" Target="activeX594.bin"/></Relationships>
</file>

<file path=xl/activeX/_rels/activeX595.xml.rels><?xml version="1.0" encoding="UTF-8" standalone="yes"?>
<Relationships xmlns="http://schemas.openxmlformats.org/package/2006/relationships"><Relationship Id="rId1" Type="http://schemas.microsoft.com/office/2006/relationships/activeXControlBinary" Target="activeX595.bin"/></Relationships>
</file>

<file path=xl/activeX/_rels/activeX596.xml.rels><?xml version="1.0" encoding="UTF-8" standalone="yes"?>
<Relationships xmlns="http://schemas.openxmlformats.org/package/2006/relationships"><Relationship Id="rId1" Type="http://schemas.microsoft.com/office/2006/relationships/activeXControlBinary" Target="activeX596.bin"/></Relationships>
</file>

<file path=xl/activeX/_rels/activeX597.xml.rels><?xml version="1.0" encoding="UTF-8" standalone="yes"?>
<Relationships xmlns="http://schemas.openxmlformats.org/package/2006/relationships"><Relationship Id="rId1" Type="http://schemas.microsoft.com/office/2006/relationships/activeXControlBinary" Target="activeX597.bin"/></Relationships>
</file>

<file path=xl/activeX/_rels/activeX598.xml.rels><?xml version="1.0" encoding="UTF-8" standalone="yes"?>
<Relationships xmlns="http://schemas.openxmlformats.org/package/2006/relationships"><Relationship Id="rId1" Type="http://schemas.microsoft.com/office/2006/relationships/activeXControlBinary" Target="activeX598.bin"/></Relationships>
</file>

<file path=xl/activeX/_rels/activeX599.xml.rels><?xml version="1.0" encoding="UTF-8" standalone="yes"?>
<Relationships xmlns="http://schemas.openxmlformats.org/package/2006/relationships"><Relationship Id="rId1" Type="http://schemas.microsoft.com/office/2006/relationships/activeXControlBinary" Target="activeX599.bin"/></Relationships>
</file>

<file path=xl/activeX/_rels/activeX600.xml.rels><?xml version="1.0" encoding="UTF-8" standalone="yes"?>
<Relationships xmlns="http://schemas.openxmlformats.org/package/2006/relationships"><Relationship Id="rId1" Type="http://schemas.microsoft.com/office/2006/relationships/activeXControlBinary" Target="activeX600.bin"/></Relationships>
</file>

<file path=xl/activeX/_rels/activeX601.xml.rels><?xml version="1.0" encoding="UTF-8" standalone="yes"?>
<Relationships xmlns="http://schemas.openxmlformats.org/package/2006/relationships"><Relationship Id="rId1" Type="http://schemas.microsoft.com/office/2006/relationships/activeXControlBinary" Target="activeX601.bin"/></Relationships>
</file>

<file path=xl/activeX/_rels/activeX602.xml.rels><?xml version="1.0" encoding="UTF-8" standalone="yes"?>
<Relationships xmlns="http://schemas.openxmlformats.org/package/2006/relationships"><Relationship Id="rId1" Type="http://schemas.microsoft.com/office/2006/relationships/activeXControlBinary" Target="activeX602.bin"/></Relationships>
</file>

<file path=xl/activeX/_rels/activeX603.xml.rels><?xml version="1.0" encoding="UTF-8" standalone="yes"?>
<Relationships xmlns="http://schemas.openxmlformats.org/package/2006/relationships"><Relationship Id="rId1" Type="http://schemas.microsoft.com/office/2006/relationships/activeXControlBinary" Target="activeX603.bin"/></Relationships>
</file>

<file path=xl/activeX/_rels/activeX604.xml.rels><?xml version="1.0" encoding="UTF-8" standalone="yes"?>
<Relationships xmlns="http://schemas.openxmlformats.org/package/2006/relationships"><Relationship Id="rId1" Type="http://schemas.microsoft.com/office/2006/relationships/activeXControlBinary" Target="activeX604.bin"/></Relationships>
</file>

<file path=xl/activeX/_rels/activeX605.xml.rels><?xml version="1.0" encoding="UTF-8" standalone="yes"?>
<Relationships xmlns="http://schemas.openxmlformats.org/package/2006/relationships"><Relationship Id="rId1" Type="http://schemas.microsoft.com/office/2006/relationships/activeXControlBinary" Target="activeX605.bin"/></Relationships>
</file>

<file path=xl/activeX/_rels/activeX606.xml.rels><?xml version="1.0" encoding="UTF-8" standalone="yes"?>
<Relationships xmlns="http://schemas.openxmlformats.org/package/2006/relationships"><Relationship Id="rId1" Type="http://schemas.microsoft.com/office/2006/relationships/activeXControlBinary" Target="activeX606.bin"/></Relationships>
</file>

<file path=xl/activeX/_rels/activeX607.xml.rels><?xml version="1.0" encoding="UTF-8" standalone="yes"?>
<Relationships xmlns="http://schemas.openxmlformats.org/package/2006/relationships"><Relationship Id="rId1" Type="http://schemas.microsoft.com/office/2006/relationships/activeXControlBinary" Target="activeX607.bin"/></Relationships>
</file>

<file path=xl/activeX/_rels/activeX608.xml.rels><?xml version="1.0" encoding="UTF-8" standalone="yes"?>
<Relationships xmlns="http://schemas.openxmlformats.org/package/2006/relationships"><Relationship Id="rId1" Type="http://schemas.microsoft.com/office/2006/relationships/activeXControlBinary" Target="activeX608.bin"/></Relationships>
</file>

<file path=xl/activeX/_rels/activeX609.xml.rels><?xml version="1.0" encoding="UTF-8" standalone="yes"?>
<Relationships xmlns="http://schemas.openxmlformats.org/package/2006/relationships"><Relationship Id="rId1" Type="http://schemas.microsoft.com/office/2006/relationships/activeXControlBinary" Target="activeX609.bin"/></Relationships>
</file>

<file path=xl/activeX/_rels/activeX610.xml.rels><?xml version="1.0" encoding="UTF-8" standalone="yes"?>
<Relationships xmlns="http://schemas.openxmlformats.org/package/2006/relationships"><Relationship Id="rId1" Type="http://schemas.microsoft.com/office/2006/relationships/activeXControlBinary" Target="activeX610.bin"/></Relationships>
</file>

<file path=xl/activeX/_rels/activeX611.xml.rels><?xml version="1.0" encoding="UTF-8" standalone="yes"?>
<Relationships xmlns="http://schemas.openxmlformats.org/package/2006/relationships"><Relationship Id="rId1" Type="http://schemas.microsoft.com/office/2006/relationships/activeXControlBinary" Target="activeX611.bin"/></Relationships>
</file>

<file path=xl/activeX/_rels/activeX612.xml.rels><?xml version="1.0" encoding="UTF-8" standalone="yes"?>
<Relationships xmlns="http://schemas.openxmlformats.org/package/2006/relationships"><Relationship Id="rId1" Type="http://schemas.microsoft.com/office/2006/relationships/activeXControlBinary" Target="activeX612.bin"/></Relationships>
</file>

<file path=xl/activeX/_rels/activeX613.xml.rels><?xml version="1.0" encoding="UTF-8" standalone="yes"?>
<Relationships xmlns="http://schemas.openxmlformats.org/package/2006/relationships"><Relationship Id="rId1" Type="http://schemas.microsoft.com/office/2006/relationships/activeXControlBinary" Target="activeX613.bin"/></Relationships>
</file>

<file path=xl/activeX/_rels/activeX614.xml.rels><?xml version="1.0" encoding="UTF-8" standalone="yes"?>
<Relationships xmlns="http://schemas.openxmlformats.org/package/2006/relationships"><Relationship Id="rId1" Type="http://schemas.microsoft.com/office/2006/relationships/activeXControlBinary" Target="activeX614.bin"/></Relationships>
</file>

<file path=xl/activeX/_rels/activeX615.xml.rels><?xml version="1.0" encoding="UTF-8" standalone="yes"?>
<Relationships xmlns="http://schemas.openxmlformats.org/package/2006/relationships"><Relationship Id="rId1" Type="http://schemas.microsoft.com/office/2006/relationships/activeXControlBinary" Target="activeX615.bin"/></Relationships>
</file>

<file path=xl/activeX/_rels/activeX616.xml.rels><?xml version="1.0" encoding="UTF-8" standalone="yes"?>
<Relationships xmlns="http://schemas.openxmlformats.org/package/2006/relationships"><Relationship Id="rId1" Type="http://schemas.microsoft.com/office/2006/relationships/activeXControlBinary" Target="activeX616.bin"/></Relationships>
</file>

<file path=xl/activeX/_rels/activeX617.xml.rels><?xml version="1.0" encoding="UTF-8" standalone="yes"?>
<Relationships xmlns="http://schemas.openxmlformats.org/package/2006/relationships"><Relationship Id="rId1" Type="http://schemas.microsoft.com/office/2006/relationships/activeXControlBinary" Target="activeX617.bin"/></Relationships>
</file>

<file path=xl/activeX/_rels/activeX618.xml.rels><?xml version="1.0" encoding="UTF-8" standalone="yes"?>
<Relationships xmlns="http://schemas.openxmlformats.org/package/2006/relationships"><Relationship Id="rId1" Type="http://schemas.microsoft.com/office/2006/relationships/activeXControlBinary" Target="activeX618.bin"/></Relationships>
</file>

<file path=xl/activeX/_rels/activeX619.xml.rels><?xml version="1.0" encoding="UTF-8" standalone="yes"?>
<Relationships xmlns="http://schemas.openxmlformats.org/package/2006/relationships"><Relationship Id="rId1" Type="http://schemas.microsoft.com/office/2006/relationships/activeXControlBinary" Target="activeX619.bin"/></Relationships>
</file>

<file path=xl/activeX/_rels/activeX620.xml.rels><?xml version="1.0" encoding="UTF-8" standalone="yes"?>
<Relationships xmlns="http://schemas.openxmlformats.org/package/2006/relationships"><Relationship Id="rId1" Type="http://schemas.microsoft.com/office/2006/relationships/activeXControlBinary" Target="activeX620.bin"/></Relationships>
</file>

<file path=xl/activeX/_rels/activeX621.xml.rels><?xml version="1.0" encoding="UTF-8" standalone="yes"?>
<Relationships xmlns="http://schemas.openxmlformats.org/package/2006/relationships"><Relationship Id="rId1" Type="http://schemas.microsoft.com/office/2006/relationships/activeXControlBinary" Target="activeX621.bin"/></Relationships>
</file>

<file path=xl/activeX/_rels/activeX622.xml.rels><?xml version="1.0" encoding="UTF-8" standalone="yes"?>
<Relationships xmlns="http://schemas.openxmlformats.org/package/2006/relationships"><Relationship Id="rId1" Type="http://schemas.microsoft.com/office/2006/relationships/activeXControlBinary" Target="activeX622.bin"/></Relationships>
</file>

<file path=xl/activeX/_rels/activeX623.xml.rels><?xml version="1.0" encoding="UTF-8" standalone="yes"?>
<Relationships xmlns="http://schemas.openxmlformats.org/package/2006/relationships"><Relationship Id="rId1" Type="http://schemas.microsoft.com/office/2006/relationships/activeXControlBinary" Target="activeX623.bin"/></Relationships>
</file>

<file path=xl/activeX/_rels/activeX624.xml.rels><?xml version="1.0" encoding="UTF-8" standalone="yes"?>
<Relationships xmlns="http://schemas.openxmlformats.org/package/2006/relationships"><Relationship Id="rId1" Type="http://schemas.microsoft.com/office/2006/relationships/activeXControlBinary" Target="activeX624.bin"/></Relationships>
</file>

<file path=xl/activeX/_rels/activeX625.xml.rels><?xml version="1.0" encoding="UTF-8" standalone="yes"?>
<Relationships xmlns="http://schemas.openxmlformats.org/package/2006/relationships"><Relationship Id="rId1" Type="http://schemas.microsoft.com/office/2006/relationships/activeXControlBinary" Target="activeX625.bin"/></Relationships>
</file>

<file path=xl/activeX/_rels/activeX626.xml.rels><?xml version="1.0" encoding="UTF-8" standalone="yes"?>
<Relationships xmlns="http://schemas.openxmlformats.org/package/2006/relationships"><Relationship Id="rId1" Type="http://schemas.microsoft.com/office/2006/relationships/activeXControlBinary" Target="activeX626.bin"/></Relationships>
</file>

<file path=xl/activeX/_rels/activeX627.xml.rels><?xml version="1.0" encoding="UTF-8" standalone="yes"?>
<Relationships xmlns="http://schemas.openxmlformats.org/package/2006/relationships"><Relationship Id="rId1" Type="http://schemas.microsoft.com/office/2006/relationships/activeXControlBinary" Target="activeX627.bin"/></Relationships>
</file>

<file path=xl/activeX/_rels/activeX628.xml.rels><?xml version="1.0" encoding="UTF-8" standalone="yes"?>
<Relationships xmlns="http://schemas.openxmlformats.org/package/2006/relationships"><Relationship Id="rId1" Type="http://schemas.microsoft.com/office/2006/relationships/activeXControlBinary" Target="activeX628.bin"/></Relationships>
</file>

<file path=xl/activeX/_rels/activeX629.xml.rels><?xml version="1.0" encoding="UTF-8" standalone="yes"?>
<Relationships xmlns="http://schemas.openxmlformats.org/package/2006/relationships"><Relationship Id="rId1" Type="http://schemas.microsoft.com/office/2006/relationships/activeXControlBinary" Target="activeX629.bin"/></Relationships>
</file>

<file path=xl/activeX/_rels/activeX630.xml.rels><?xml version="1.0" encoding="UTF-8" standalone="yes"?>
<Relationships xmlns="http://schemas.openxmlformats.org/package/2006/relationships"><Relationship Id="rId1" Type="http://schemas.microsoft.com/office/2006/relationships/activeXControlBinary" Target="activeX630.bin"/></Relationships>
</file>

<file path=xl/activeX/_rels/activeX631.xml.rels><?xml version="1.0" encoding="UTF-8" standalone="yes"?>
<Relationships xmlns="http://schemas.openxmlformats.org/package/2006/relationships"><Relationship Id="rId1" Type="http://schemas.microsoft.com/office/2006/relationships/activeXControlBinary" Target="activeX631.bin"/></Relationships>
</file>

<file path=xl/activeX/_rels/activeX632.xml.rels><?xml version="1.0" encoding="UTF-8" standalone="yes"?>
<Relationships xmlns="http://schemas.openxmlformats.org/package/2006/relationships"><Relationship Id="rId1" Type="http://schemas.microsoft.com/office/2006/relationships/activeXControlBinary" Target="activeX632.bin"/></Relationships>
</file>

<file path=xl/activeX/_rels/activeX633.xml.rels><?xml version="1.0" encoding="UTF-8" standalone="yes"?>
<Relationships xmlns="http://schemas.openxmlformats.org/package/2006/relationships"><Relationship Id="rId1" Type="http://schemas.microsoft.com/office/2006/relationships/activeXControlBinary" Target="activeX633.bin"/></Relationships>
</file>

<file path=xl/activeX/_rels/activeX634.xml.rels><?xml version="1.0" encoding="UTF-8" standalone="yes"?>
<Relationships xmlns="http://schemas.openxmlformats.org/package/2006/relationships"><Relationship Id="rId1" Type="http://schemas.microsoft.com/office/2006/relationships/activeXControlBinary" Target="activeX634.bin"/></Relationships>
</file>

<file path=xl/activeX/_rels/activeX635.xml.rels><?xml version="1.0" encoding="UTF-8" standalone="yes"?>
<Relationships xmlns="http://schemas.openxmlformats.org/package/2006/relationships"><Relationship Id="rId1" Type="http://schemas.microsoft.com/office/2006/relationships/activeXControlBinary" Target="activeX635.bin"/></Relationships>
</file>

<file path=xl/activeX/_rels/activeX636.xml.rels><?xml version="1.0" encoding="UTF-8" standalone="yes"?>
<Relationships xmlns="http://schemas.openxmlformats.org/package/2006/relationships"><Relationship Id="rId1" Type="http://schemas.microsoft.com/office/2006/relationships/activeXControlBinary" Target="activeX636.bin"/></Relationships>
</file>

<file path=xl/activeX/_rels/activeX637.xml.rels><?xml version="1.0" encoding="UTF-8" standalone="yes"?>
<Relationships xmlns="http://schemas.openxmlformats.org/package/2006/relationships"><Relationship Id="rId1" Type="http://schemas.microsoft.com/office/2006/relationships/activeXControlBinary" Target="activeX637.bin"/></Relationships>
</file>

<file path=xl/activeX/_rels/activeX638.xml.rels><?xml version="1.0" encoding="UTF-8" standalone="yes"?>
<Relationships xmlns="http://schemas.openxmlformats.org/package/2006/relationships"><Relationship Id="rId1" Type="http://schemas.microsoft.com/office/2006/relationships/activeXControlBinary" Target="activeX638.bin"/></Relationships>
</file>

<file path=xl/activeX/_rels/activeX639.xml.rels><?xml version="1.0" encoding="UTF-8" standalone="yes"?>
<Relationships xmlns="http://schemas.openxmlformats.org/package/2006/relationships"><Relationship Id="rId1" Type="http://schemas.microsoft.com/office/2006/relationships/activeXControlBinary" Target="activeX639.bin"/></Relationships>
</file>

<file path=xl/activeX/_rels/activeX640.xml.rels><?xml version="1.0" encoding="UTF-8" standalone="yes"?>
<Relationships xmlns="http://schemas.openxmlformats.org/package/2006/relationships"><Relationship Id="rId1" Type="http://schemas.microsoft.com/office/2006/relationships/activeXControlBinary" Target="activeX640.bin"/></Relationships>
</file>

<file path=xl/activeX/_rels/activeX641.xml.rels><?xml version="1.0" encoding="UTF-8" standalone="yes"?>
<Relationships xmlns="http://schemas.openxmlformats.org/package/2006/relationships"><Relationship Id="rId1" Type="http://schemas.microsoft.com/office/2006/relationships/activeXControlBinary" Target="activeX641.bin"/></Relationships>
</file>

<file path=xl/activeX/_rels/activeX642.xml.rels><?xml version="1.0" encoding="UTF-8" standalone="yes"?>
<Relationships xmlns="http://schemas.openxmlformats.org/package/2006/relationships"><Relationship Id="rId1" Type="http://schemas.microsoft.com/office/2006/relationships/activeXControlBinary" Target="activeX642.bin"/></Relationships>
</file>

<file path=xl/activeX/_rels/activeX643.xml.rels><?xml version="1.0" encoding="UTF-8" standalone="yes"?>
<Relationships xmlns="http://schemas.openxmlformats.org/package/2006/relationships"><Relationship Id="rId1" Type="http://schemas.microsoft.com/office/2006/relationships/activeXControlBinary" Target="activeX643.bin"/></Relationships>
</file>

<file path=xl/activeX/_rels/activeX644.xml.rels><?xml version="1.0" encoding="UTF-8" standalone="yes"?>
<Relationships xmlns="http://schemas.openxmlformats.org/package/2006/relationships"><Relationship Id="rId1" Type="http://schemas.microsoft.com/office/2006/relationships/activeXControlBinary" Target="activeX644.bin"/></Relationships>
</file>

<file path=xl/activeX/_rels/activeX645.xml.rels><?xml version="1.0" encoding="UTF-8" standalone="yes"?>
<Relationships xmlns="http://schemas.openxmlformats.org/package/2006/relationships"><Relationship Id="rId1" Type="http://schemas.microsoft.com/office/2006/relationships/activeXControlBinary" Target="activeX645.bin"/></Relationships>
</file>

<file path=xl/activeX/_rels/activeX646.xml.rels><?xml version="1.0" encoding="UTF-8" standalone="yes"?>
<Relationships xmlns="http://schemas.openxmlformats.org/package/2006/relationships"><Relationship Id="rId1" Type="http://schemas.microsoft.com/office/2006/relationships/activeXControlBinary" Target="activeX646.bin"/></Relationships>
</file>

<file path=xl/activeX/_rels/activeX647.xml.rels><?xml version="1.0" encoding="UTF-8" standalone="yes"?>
<Relationships xmlns="http://schemas.openxmlformats.org/package/2006/relationships"><Relationship Id="rId1" Type="http://schemas.microsoft.com/office/2006/relationships/activeXControlBinary" Target="activeX647.bin"/></Relationships>
</file>

<file path=xl/activeX/_rels/activeX648.xml.rels><?xml version="1.0" encoding="UTF-8" standalone="yes"?>
<Relationships xmlns="http://schemas.openxmlformats.org/package/2006/relationships"><Relationship Id="rId1" Type="http://schemas.microsoft.com/office/2006/relationships/activeXControlBinary" Target="activeX648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695325</xdr:rowOff>
        </xdr:to>
        <xdr:sp>
          <xdr:nvSpPr>
            <xdr:cNvPr id="4336" name="Host Control  2288" hidden="1">
              <a:extLst>
                <a:ext uri="{63B3BB69-23CF-44E3-9099-C40C66FF867C}">
                  <a14:compatExt spid="_x0000_s4336"/>
                </a:ext>
              </a:extLst>
            </xdr:cNvPr>
            <xdr:cNvSpPr/>
          </xdr:nvSpPr>
          <xdr:spPr>
            <a:xfrm>
              <a:off x="0" y="695325"/>
              <a:ext cx="0" cy="695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337" name="Host Control  2289" hidden="1">
              <a:extLst>
                <a:ext uri="{63B3BB69-23CF-44E3-9099-C40C66FF867C}">
                  <a14:compatExt spid="_x0000_s4337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338" name="Host Control  2290" hidden="1">
              <a:extLst>
                <a:ext uri="{63B3BB69-23CF-44E3-9099-C40C66FF867C}">
                  <a14:compatExt spid="_x0000_s4338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339" name="Host Control  2291" hidden="1">
              <a:extLst>
                <a:ext uri="{63B3BB69-23CF-44E3-9099-C40C66FF867C}">
                  <a14:compatExt spid="_x0000_s4339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340" name="Host Control  2292" hidden="1">
              <a:extLst>
                <a:ext uri="{63B3BB69-23CF-44E3-9099-C40C66FF867C}">
                  <a14:compatExt spid="_x0000_s4340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341" name="Host Control  2293" hidden="1">
              <a:extLst>
                <a:ext uri="{63B3BB69-23CF-44E3-9099-C40C66FF867C}">
                  <a14:compatExt spid="_x0000_s4341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200025</xdr:rowOff>
        </xdr:to>
        <xdr:sp>
          <xdr:nvSpPr>
            <xdr:cNvPr id="4342" name="Host Control  2294" hidden="1">
              <a:extLst>
                <a:ext uri="{63B3BB69-23CF-44E3-9099-C40C66FF867C}">
                  <a14:compatExt spid="_x0000_s4342"/>
                </a:ext>
              </a:extLst>
            </xdr:cNvPr>
            <xdr:cNvSpPr/>
          </xdr:nvSpPr>
          <xdr:spPr>
            <a:xfrm>
              <a:off x="0" y="23355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200025</xdr:rowOff>
        </xdr:to>
        <xdr:sp>
          <xdr:nvSpPr>
            <xdr:cNvPr id="4343" name="Host Control  2295" hidden="1">
              <a:extLst>
                <a:ext uri="{63B3BB69-23CF-44E3-9099-C40C66FF867C}">
                  <a14:compatExt spid="_x0000_s4343"/>
                </a:ext>
              </a:extLst>
            </xdr:cNvPr>
            <xdr:cNvSpPr/>
          </xdr:nvSpPr>
          <xdr:spPr>
            <a:xfrm>
              <a:off x="0" y="26860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200025</xdr:rowOff>
        </xdr:to>
        <xdr:sp>
          <xdr:nvSpPr>
            <xdr:cNvPr id="4344" name="Host Control  2296" hidden="1">
              <a:extLst>
                <a:ext uri="{63B3BB69-23CF-44E3-9099-C40C66FF867C}">
                  <a14:compatExt spid="_x0000_s4344"/>
                </a:ext>
              </a:extLst>
            </xdr:cNvPr>
            <xdr:cNvSpPr/>
          </xdr:nvSpPr>
          <xdr:spPr>
            <a:xfrm>
              <a:off x="0" y="29327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200025</xdr:rowOff>
        </xdr:to>
        <xdr:sp>
          <xdr:nvSpPr>
            <xdr:cNvPr id="4345" name="Host Control  2297" hidden="1">
              <a:extLst>
                <a:ext uri="{63B3BB69-23CF-44E3-9099-C40C66FF867C}">
                  <a14:compatExt spid="_x0000_s4345"/>
                </a:ext>
              </a:extLst>
            </xdr:cNvPr>
            <xdr:cNvSpPr/>
          </xdr:nvSpPr>
          <xdr:spPr>
            <a:xfrm>
              <a:off x="0" y="33166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200025</xdr:rowOff>
        </xdr:to>
        <xdr:sp>
          <xdr:nvSpPr>
            <xdr:cNvPr id="4346" name="Host Control  2298" hidden="1">
              <a:extLst>
                <a:ext uri="{63B3BB69-23CF-44E3-9099-C40C66FF867C}">
                  <a14:compatExt spid="_x0000_s4346"/>
                </a:ext>
              </a:extLst>
            </xdr:cNvPr>
            <xdr:cNvSpPr/>
          </xdr:nvSpPr>
          <xdr:spPr>
            <a:xfrm>
              <a:off x="0" y="36499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23</xdr:row>
          <xdr:rowOff>200025</xdr:rowOff>
        </xdr:to>
        <xdr:sp>
          <xdr:nvSpPr>
            <xdr:cNvPr id="4347" name="Host Control  2299" hidden="1">
              <a:extLst>
                <a:ext uri="{63B3BB69-23CF-44E3-9099-C40C66FF867C}">
                  <a14:compatExt spid="_x0000_s4347"/>
                </a:ext>
              </a:extLst>
            </xdr:cNvPr>
            <xdr:cNvSpPr/>
          </xdr:nvSpPr>
          <xdr:spPr>
            <a:xfrm>
              <a:off x="0" y="40005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25</xdr:row>
          <xdr:rowOff>200025</xdr:rowOff>
        </xdr:to>
        <xdr:sp>
          <xdr:nvSpPr>
            <xdr:cNvPr id="4348" name="Host Control  2300" hidden="1">
              <a:extLst>
                <a:ext uri="{63B3BB69-23CF-44E3-9099-C40C66FF867C}">
                  <a14:compatExt spid="_x0000_s4348"/>
                </a:ext>
              </a:extLst>
            </xdr:cNvPr>
            <xdr:cNvSpPr/>
          </xdr:nvSpPr>
          <xdr:spPr>
            <a:xfrm>
              <a:off x="0" y="43681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27</xdr:row>
          <xdr:rowOff>200025</xdr:rowOff>
        </xdr:to>
        <xdr:sp>
          <xdr:nvSpPr>
            <xdr:cNvPr id="4349" name="Host Control  2301" hidden="1">
              <a:extLst>
                <a:ext uri="{63B3BB69-23CF-44E3-9099-C40C66FF867C}">
                  <a14:compatExt spid="_x0000_s4349"/>
                </a:ext>
              </a:extLst>
            </xdr:cNvPr>
            <xdr:cNvSpPr/>
          </xdr:nvSpPr>
          <xdr:spPr>
            <a:xfrm>
              <a:off x="0" y="47358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29</xdr:row>
          <xdr:rowOff>200025</xdr:rowOff>
        </xdr:to>
        <xdr:sp>
          <xdr:nvSpPr>
            <xdr:cNvPr id="4350" name="Host Control  2302" hidden="1">
              <a:extLst>
                <a:ext uri="{63B3BB69-23CF-44E3-9099-C40C66FF867C}">
                  <a14:compatExt spid="_x0000_s4350"/>
                </a:ext>
              </a:extLst>
            </xdr:cNvPr>
            <xdr:cNvSpPr/>
          </xdr:nvSpPr>
          <xdr:spPr>
            <a:xfrm>
              <a:off x="0" y="51044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31</xdr:row>
          <xdr:rowOff>200025</xdr:rowOff>
        </xdr:to>
        <xdr:sp>
          <xdr:nvSpPr>
            <xdr:cNvPr id="4351" name="Host Control  2303" hidden="1">
              <a:extLst>
                <a:ext uri="{63B3BB69-23CF-44E3-9099-C40C66FF867C}">
                  <a14:compatExt spid="_x0000_s4351"/>
                </a:ext>
              </a:extLst>
            </xdr:cNvPr>
            <xdr:cNvSpPr/>
          </xdr:nvSpPr>
          <xdr:spPr>
            <a:xfrm>
              <a:off x="0" y="56092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33</xdr:row>
          <xdr:rowOff>200025</xdr:rowOff>
        </xdr:to>
        <xdr:sp>
          <xdr:nvSpPr>
            <xdr:cNvPr id="4352" name="Host Control  2304" hidden="1">
              <a:extLst>
                <a:ext uri="{63B3BB69-23CF-44E3-9099-C40C66FF867C}">
                  <a14:compatExt spid="_x0000_s4352"/>
                </a:ext>
              </a:extLst>
            </xdr:cNvPr>
            <xdr:cNvSpPr/>
          </xdr:nvSpPr>
          <xdr:spPr>
            <a:xfrm>
              <a:off x="0" y="60445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35</xdr:row>
          <xdr:rowOff>200025</xdr:rowOff>
        </xdr:to>
        <xdr:sp>
          <xdr:nvSpPr>
            <xdr:cNvPr id="4353" name="Host Control  2305" hidden="1">
              <a:extLst>
                <a:ext uri="{63B3BB69-23CF-44E3-9099-C40C66FF867C}">
                  <a14:compatExt spid="_x0000_s4353"/>
                </a:ext>
              </a:extLst>
            </xdr:cNvPr>
            <xdr:cNvSpPr/>
          </xdr:nvSpPr>
          <xdr:spPr>
            <a:xfrm>
              <a:off x="0" y="64436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37</xdr:row>
          <xdr:rowOff>200025</xdr:rowOff>
        </xdr:to>
        <xdr:sp>
          <xdr:nvSpPr>
            <xdr:cNvPr id="4354" name="Host Control  2306" hidden="1">
              <a:extLst>
                <a:ext uri="{63B3BB69-23CF-44E3-9099-C40C66FF867C}">
                  <a14:compatExt spid="_x0000_s4354"/>
                </a:ext>
              </a:extLst>
            </xdr:cNvPr>
            <xdr:cNvSpPr/>
          </xdr:nvSpPr>
          <xdr:spPr>
            <a:xfrm>
              <a:off x="0" y="68608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39</xdr:row>
          <xdr:rowOff>200025</xdr:rowOff>
        </xdr:to>
        <xdr:sp>
          <xdr:nvSpPr>
            <xdr:cNvPr id="4355" name="Host Control  2307" hidden="1">
              <a:extLst>
                <a:ext uri="{63B3BB69-23CF-44E3-9099-C40C66FF867C}">
                  <a14:compatExt spid="_x0000_s4355"/>
                </a:ext>
              </a:extLst>
            </xdr:cNvPr>
            <xdr:cNvSpPr/>
          </xdr:nvSpPr>
          <xdr:spPr>
            <a:xfrm>
              <a:off x="0" y="72590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41</xdr:row>
          <xdr:rowOff>200025</xdr:rowOff>
        </xdr:to>
        <xdr:sp>
          <xdr:nvSpPr>
            <xdr:cNvPr id="4356" name="Host Control  2308" hidden="1">
              <a:extLst>
                <a:ext uri="{63B3BB69-23CF-44E3-9099-C40C66FF867C}">
                  <a14:compatExt spid="_x0000_s4356"/>
                </a:ext>
              </a:extLst>
            </xdr:cNvPr>
            <xdr:cNvSpPr/>
          </xdr:nvSpPr>
          <xdr:spPr>
            <a:xfrm>
              <a:off x="0" y="76761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43</xdr:row>
          <xdr:rowOff>200025</xdr:rowOff>
        </xdr:to>
        <xdr:sp>
          <xdr:nvSpPr>
            <xdr:cNvPr id="4357" name="Host Control  2309" hidden="1">
              <a:extLst>
                <a:ext uri="{63B3BB69-23CF-44E3-9099-C40C66FF867C}">
                  <a14:compatExt spid="_x0000_s4357"/>
                </a:ext>
              </a:extLst>
            </xdr:cNvPr>
            <xdr:cNvSpPr/>
          </xdr:nvSpPr>
          <xdr:spPr>
            <a:xfrm>
              <a:off x="0" y="80581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45</xdr:row>
          <xdr:rowOff>200025</xdr:rowOff>
        </xdr:to>
        <xdr:sp>
          <xdr:nvSpPr>
            <xdr:cNvPr id="4358" name="Host Control  2310" hidden="1">
              <a:extLst>
                <a:ext uri="{63B3BB69-23CF-44E3-9099-C40C66FF867C}">
                  <a14:compatExt spid="_x0000_s4358"/>
                </a:ext>
              </a:extLst>
            </xdr:cNvPr>
            <xdr:cNvSpPr/>
          </xdr:nvSpPr>
          <xdr:spPr>
            <a:xfrm>
              <a:off x="0" y="84229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47</xdr:row>
          <xdr:rowOff>200025</xdr:rowOff>
        </xdr:to>
        <xdr:sp>
          <xdr:nvSpPr>
            <xdr:cNvPr id="4359" name="Host Control  2311" hidden="1">
              <a:extLst>
                <a:ext uri="{63B3BB69-23CF-44E3-9099-C40C66FF867C}">
                  <a14:compatExt spid="_x0000_s4359"/>
                </a:ext>
              </a:extLst>
            </xdr:cNvPr>
            <xdr:cNvSpPr/>
          </xdr:nvSpPr>
          <xdr:spPr>
            <a:xfrm>
              <a:off x="0" y="88544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0</xdr:colOff>
          <xdr:row>49</xdr:row>
          <xdr:rowOff>200025</xdr:rowOff>
        </xdr:to>
        <xdr:sp>
          <xdr:nvSpPr>
            <xdr:cNvPr id="4360" name="Host Control  2312" hidden="1">
              <a:extLst>
                <a:ext uri="{63B3BB69-23CF-44E3-9099-C40C66FF867C}">
                  <a14:compatExt spid="_x0000_s4360"/>
                </a:ext>
              </a:extLst>
            </xdr:cNvPr>
            <xdr:cNvSpPr/>
          </xdr:nvSpPr>
          <xdr:spPr>
            <a:xfrm>
              <a:off x="0" y="923353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0</xdr:colOff>
          <xdr:row>51</xdr:row>
          <xdr:rowOff>200025</xdr:rowOff>
        </xdr:to>
        <xdr:sp>
          <xdr:nvSpPr>
            <xdr:cNvPr id="4361" name="Host Control  2313" hidden="1">
              <a:extLst>
                <a:ext uri="{63B3BB69-23CF-44E3-9099-C40C66FF867C}">
                  <a14:compatExt spid="_x0000_s4361"/>
                </a:ext>
              </a:extLst>
            </xdr:cNvPr>
            <xdr:cNvSpPr/>
          </xdr:nvSpPr>
          <xdr:spPr>
            <a:xfrm>
              <a:off x="0" y="956024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0</xdr:colOff>
          <xdr:row>53</xdr:row>
          <xdr:rowOff>200025</xdr:rowOff>
        </xdr:to>
        <xdr:sp>
          <xdr:nvSpPr>
            <xdr:cNvPr id="4362" name="Host Control  2314" hidden="1">
              <a:extLst>
                <a:ext uri="{63B3BB69-23CF-44E3-9099-C40C66FF867C}">
                  <a14:compatExt spid="_x0000_s4362"/>
                </a:ext>
              </a:extLst>
            </xdr:cNvPr>
            <xdr:cNvSpPr/>
          </xdr:nvSpPr>
          <xdr:spPr>
            <a:xfrm>
              <a:off x="0" y="980122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0</xdr:colOff>
          <xdr:row>55</xdr:row>
          <xdr:rowOff>200025</xdr:rowOff>
        </xdr:to>
        <xdr:sp>
          <xdr:nvSpPr>
            <xdr:cNvPr id="4363" name="Host Control  2315" hidden="1">
              <a:extLst>
                <a:ext uri="{63B3BB69-23CF-44E3-9099-C40C66FF867C}">
                  <a14:compatExt spid="_x0000_s4363"/>
                </a:ext>
              </a:extLst>
            </xdr:cNvPr>
            <xdr:cNvSpPr/>
          </xdr:nvSpPr>
          <xdr:spPr>
            <a:xfrm>
              <a:off x="0" y="101107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0</xdr:colOff>
          <xdr:row>57</xdr:row>
          <xdr:rowOff>200025</xdr:rowOff>
        </xdr:to>
        <xdr:sp>
          <xdr:nvSpPr>
            <xdr:cNvPr id="4364" name="Host Control  2316" hidden="1">
              <a:extLst>
                <a:ext uri="{63B3BB69-23CF-44E3-9099-C40C66FF867C}">
                  <a14:compatExt spid="_x0000_s4364"/>
                </a:ext>
              </a:extLst>
            </xdr:cNvPr>
            <xdr:cNvSpPr/>
          </xdr:nvSpPr>
          <xdr:spPr>
            <a:xfrm>
              <a:off x="0" y="105051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0</xdr:colOff>
          <xdr:row>59</xdr:row>
          <xdr:rowOff>200025</xdr:rowOff>
        </xdr:to>
        <xdr:sp>
          <xdr:nvSpPr>
            <xdr:cNvPr id="4365" name="Host Control  2317" hidden="1">
              <a:extLst>
                <a:ext uri="{63B3BB69-23CF-44E3-9099-C40C66FF867C}">
                  <a14:compatExt spid="_x0000_s4365"/>
                </a:ext>
              </a:extLst>
            </xdr:cNvPr>
            <xdr:cNvSpPr/>
          </xdr:nvSpPr>
          <xdr:spPr>
            <a:xfrm>
              <a:off x="0" y="109166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0</xdr:colOff>
          <xdr:row>61</xdr:row>
          <xdr:rowOff>200025</xdr:rowOff>
        </xdr:to>
        <xdr:sp>
          <xdr:nvSpPr>
            <xdr:cNvPr id="4366" name="Host Control  2318" hidden="1">
              <a:extLst>
                <a:ext uri="{63B3BB69-23CF-44E3-9099-C40C66FF867C}">
                  <a14:compatExt spid="_x0000_s4366"/>
                </a:ext>
              </a:extLst>
            </xdr:cNvPr>
            <xdr:cNvSpPr/>
          </xdr:nvSpPr>
          <xdr:spPr>
            <a:xfrm>
              <a:off x="0" y="1115663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0</xdr:colOff>
          <xdr:row>63</xdr:row>
          <xdr:rowOff>200025</xdr:rowOff>
        </xdr:to>
        <xdr:sp>
          <xdr:nvSpPr>
            <xdr:cNvPr id="4367" name="Host Control  2319" hidden="1">
              <a:extLst>
                <a:ext uri="{63B3BB69-23CF-44E3-9099-C40C66FF867C}">
                  <a14:compatExt spid="_x0000_s4367"/>
                </a:ext>
              </a:extLst>
            </xdr:cNvPr>
            <xdr:cNvSpPr/>
          </xdr:nvSpPr>
          <xdr:spPr>
            <a:xfrm>
              <a:off x="0" y="115338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0</xdr:colOff>
          <xdr:row>65</xdr:row>
          <xdr:rowOff>200025</xdr:rowOff>
        </xdr:to>
        <xdr:sp>
          <xdr:nvSpPr>
            <xdr:cNvPr id="4368" name="Host Control  2320" hidden="1">
              <a:extLst>
                <a:ext uri="{63B3BB69-23CF-44E3-9099-C40C66FF867C}">
                  <a14:compatExt spid="_x0000_s4368"/>
                </a:ext>
              </a:extLst>
            </xdr:cNvPr>
            <xdr:cNvSpPr/>
          </xdr:nvSpPr>
          <xdr:spPr>
            <a:xfrm>
              <a:off x="0" y="117738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0</xdr:colOff>
          <xdr:row>67</xdr:row>
          <xdr:rowOff>200025</xdr:rowOff>
        </xdr:to>
        <xdr:sp>
          <xdr:nvSpPr>
            <xdr:cNvPr id="4369" name="Host Control  2321" hidden="1">
              <a:extLst>
                <a:ext uri="{63B3BB69-23CF-44E3-9099-C40C66FF867C}">
                  <a14:compatExt spid="_x0000_s4369"/>
                </a:ext>
              </a:extLst>
            </xdr:cNvPr>
            <xdr:cNvSpPr/>
          </xdr:nvSpPr>
          <xdr:spPr>
            <a:xfrm>
              <a:off x="0" y="1199673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0</xdr:colOff>
          <xdr:row>69</xdr:row>
          <xdr:rowOff>200025</xdr:rowOff>
        </xdr:to>
        <xdr:sp>
          <xdr:nvSpPr>
            <xdr:cNvPr id="4370" name="Host Control  2322" hidden="1">
              <a:extLst>
                <a:ext uri="{63B3BB69-23CF-44E3-9099-C40C66FF867C}">
                  <a14:compatExt spid="_x0000_s4370"/>
                </a:ext>
              </a:extLst>
            </xdr:cNvPr>
            <xdr:cNvSpPr/>
          </xdr:nvSpPr>
          <xdr:spPr>
            <a:xfrm>
              <a:off x="0" y="1220247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0</xdr:colOff>
          <xdr:row>71</xdr:row>
          <xdr:rowOff>200025</xdr:rowOff>
        </xdr:to>
        <xdr:sp>
          <xdr:nvSpPr>
            <xdr:cNvPr id="4371" name="Host Control  2323" hidden="1">
              <a:extLst>
                <a:ext uri="{63B3BB69-23CF-44E3-9099-C40C66FF867C}">
                  <a14:compatExt spid="_x0000_s4371"/>
                </a:ext>
              </a:extLst>
            </xdr:cNvPr>
            <xdr:cNvSpPr/>
          </xdr:nvSpPr>
          <xdr:spPr>
            <a:xfrm>
              <a:off x="0" y="124596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0</xdr:colOff>
          <xdr:row>73</xdr:row>
          <xdr:rowOff>200025</xdr:rowOff>
        </xdr:to>
        <xdr:sp>
          <xdr:nvSpPr>
            <xdr:cNvPr id="4372" name="Host Control  2324" hidden="1">
              <a:extLst>
                <a:ext uri="{63B3BB69-23CF-44E3-9099-C40C66FF867C}">
                  <a14:compatExt spid="_x0000_s4372"/>
                </a:ext>
              </a:extLst>
            </xdr:cNvPr>
            <xdr:cNvSpPr/>
          </xdr:nvSpPr>
          <xdr:spPr>
            <a:xfrm>
              <a:off x="0" y="128539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0</xdr:colOff>
          <xdr:row>75</xdr:row>
          <xdr:rowOff>200025</xdr:rowOff>
        </xdr:to>
        <xdr:sp>
          <xdr:nvSpPr>
            <xdr:cNvPr id="4373" name="Host Control  2325" hidden="1">
              <a:extLst>
                <a:ext uri="{63B3BB69-23CF-44E3-9099-C40C66FF867C}">
                  <a14:compatExt spid="_x0000_s4373"/>
                </a:ext>
              </a:extLst>
            </xdr:cNvPr>
            <xdr:cNvSpPr/>
          </xdr:nvSpPr>
          <xdr:spPr>
            <a:xfrm>
              <a:off x="0" y="131111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0</xdr:colOff>
          <xdr:row>77</xdr:row>
          <xdr:rowOff>200025</xdr:rowOff>
        </xdr:to>
        <xdr:sp>
          <xdr:nvSpPr>
            <xdr:cNvPr id="4374" name="Host Control  2326" hidden="1">
              <a:extLst>
                <a:ext uri="{63B3BB69-23CF-44E3-9099-C40C66FF867C}">
                  <a14:compatExt spid="_x0000_s4374"/>
                </a:ext>
              </a:extLst>
            </xdr:cNvPr>
            <xdr:cNvSpPr/>
          </xdr:nvSpPr>
          <xdr:spPr>
            <a:xfrm>
              <a:off x="0" y="133330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0</xdr:colOff>
          <xdr:row>79</xdr:row>
          <xdr:rowOff>200025</xdr:rowOff>
        </xdr:to>
        <xdr:sp>
          <xdr:nvSpPr>
            <xdr:cNvPr id="4375" name="Host Control  2327" hidden="1">
              <a:extLst>
                <a:ext uri="{63B3BB69-23CF-44E3-9099-C40C66FF867C}">
                  <a14:compatExt spid="_x0000_s4375"/>
                </a:ext>
              </a:extLst>
            </xdr:cNvPr>
            <xdr:cNvSpPr/>
          </xdr:nvSpPr>
          <xdr:spPr>
            <a:xfrm>
              <a:off x="0" y="137598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0</xdr:colOff>
          <xdr:row>81</xdr:row>
          <xdr:rowOff>200025</xdr:rowOff>
        </xdr:to>
        <xdr:sp>
          <xdr:nvSpPr>
            <xdr:cNvPr id="4376" name="Host Control  2328" hidden="1">
              <a:extLst>
                <a:ext uri="{63B3BB69-23CF-44E3-9099-C40C66FF867C}">
                  <a14:compatExt spid="_x0000_s4376"/>
                </a:ext>
              </a:extLst>
            </xdr:cNvPr>
            <xdr:cNvSpPr/>
          </xdr:nvSpPr>
          <xdr:spPr>
            <a:xfrm>
              <a:off x="0" y="1401508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0</xdr:colOff>
          <xdr:row>83</xdr:row>
          <xdr:rowOff>200025</xdr:rowOff>
        </xdr:to>
        <xdr:sp>
          <xdr:nvSpPr>
            <xdr:cNvPr id="4377" name="Host Control  2329" hidden="1">
              <a:extLst>
                <a:ext uri="{63B3BB69-23CF-44E3-9099-C40C66FF867C}">
                  <a14:compatExt spid="_x0000_s4377"/>
                </a:ext>
              </a:extLst>
            </xdr:cNvPr>
            <xdr:cNvSpPr/>
          </xdr:nvSpPr>
          <xdr:spPr>
            <a:xfrm>
              <a:off x="0" y="144579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0</xdr:colOff>
          <xdr:row>85</xdr:row>
          <xdr:rowOff>200025</xdr:rowOff>
        </xdr:to>
        <xdr:sp>
          <xdr:nvSpPr>
            <xdr:cNvPr id="4378" name="Host Control  2330" hidden="1">
              <a:extLst>
                <a:ext uri="{63B3BB69-23CF-44E3-9099-C40C66FF867C}">
                  <a14:compatExt spid="_x0000_s4378"/>
                </a:ext>
              </a:extLst>
            </xdr:cNvPr>
            <xdr:cNvSpPr/>
          </xdr:nvSpPr>
          <xdr:spPr>
            <a:xfrm>
              <a:off x="0" y="147637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0</xdr:colOff>
          <xdr:row>87</xdr:row>
          <xdr:rowOff>200025</xdr:rowOff>
        </xdr:to>
        <xdr:sp>
          <xdr:nvSpPr>
            <xdr:cNvPr id="4379" name="Host Control  2331" hidden="1">
              <a:extLst>
                <a:ext uri="{63B3BB69-23CF-44E3-9099-C40C66FF867C}">
                  <a14:compatExt spid="_x0000_s4379"/>
                </a:ext>
              </a:extLst>
            </xdr:cNvPr>
            <xdr:cNvSpPr/>
          </xdr:nvSpPr>
          <xdr:spPr>
            <a:xfrm>
              <a:off x="0" y="1518951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0</xdr:colOff>
          <xdr:row>89</xdr:row>
          <xdr:rowOff>200025</xdr:rowOff>
        </xdr:to>
        <xdr:sp>
          <xdr:nvSpPr>
            <xdr:cNvPr id="4380" name="Host Control  2332" hidden="1">
              <a:extLst>
                <a:ext uri="{63B3BB69-23CF-44E3-9099-C40C66FF867C}">
                  <a14:compatExt spid="_x0000_s4380"/>
                </a:ext>
              </a:extLst>
            </xdr:cNvPr>
            <xdr:cNvSpPr/>
          </xdr:nvSpPr>
          <xdr:spPr>
            <a:xfrm>
              <a:off x="0" y="155981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0</xdr:colOff>
          <xdr:row>91</xdr:row>
          <xdr:rowOff>200025</xdr:rowOff>
        </xdr:to>
        <xdr:sp>
          <xdr:nvSpPr>
            <xdr:cNvPr id="4381" name="Host Control  2333" hidden="1">
              <a:extLst>
                <a:ext uri="{63B3BB69-23CF-44E3-9099-C40C66FF867C}">
                  <a14:compatExt spid="_x0000_s4381"/>
                </a:ext>
              </a:extLst>
            </xdr:cNvPr>
            <xdr:cNvSpPr/>
          </xdr:nvSpPr>
          <xdr:spPr>
            <a:xfrm>
              <a:off x="0" y="159038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0</xdr:colOff>
          <xdr:row>93</xdr:row>
          <xdr:rowOff>200025</xdr:rowOff>
        </xdr:to>
        <xdr:sp>
          <xdr:nvSpPr>
            <xdr:cNvPr id="4382" name="Host Control  2334" hidden="1">
              <a:extLst>
                <a:ext uri="{63B3BB69-23CF-44E3-9099-C40C66FF867C}">
                  <a14:compatExt spid="_x0000_s4382"/>
                </a:ext>
              </a:extLst>
            </xdr:cNvPr>
            <xdr:cNvSpPr/>
          </xdr:nvSpPr>
          <xdr:spPr>
            <a:xfrm>
              <a:off x="0" y="161410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0</xdr:colOff>
          <xdr:row>95</xdr:row>
          <xdr:rowOff>200025</xdr:rowOff>
        </xdr:to>
        <xdr:sp>
          <xdr:nvSpPr>
            <xdr:cNvPr id="4383" name="Host Control  2335" hidden="1">
              <a:extLst>
                <a:ext uri="{63B3BB69-23CF-44E3-9099-C40C66FF867C}">
                  <a14:compatExt spid="_x0000_s4383"/>
                </a:ext>
              </a:extLst>
            </xdr:cNvPr>
            <xdr:cNvSpPr/>
          </xdr:nvSpPr>
          <xdr:spPr>
            <a:xfrm>
              <a:off x="0" y="164982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0</xdr:colOff>
          <xdr:row>97</xdr:row>
          <xdr:rowOff>200025</xdr:rowOff>
        </xdr:to>
        <xdr:sp>
          <xdr:nvSpPr>
            <xdr:cNvPr id="4384" name="Host Control  2336" hidden="1">
              <a:extLst>
                <a:ext uri="{63B3BB69-23CF-44E3-9099-C40C66FF867C}">
                  <a14:compatExt spid="_x0000_s4384"/>
                </a:ext>
              </a:extLst>
            </xdr:cNvPr>
            <xdr:cNvSpPr/>
          </xdr:nvSpPr>
          <xdr:spPr>
            <a:xfrm>
              <a:off x="0" y="168382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0</xdr:colOff>
          <xdr:row>99</xdr:row>
          <xdr:rowOff>200025</xdr:rowOff>
        </xdr:to>
        <xdr:sp>
          <xdr:nvSpPr>
            <xdr:cNvPr id="4385" name="Host Control  2337" hidden="1">
              <a:extLst>
                <a:ext uri="{63B3BB69-23CF-44E3-9099-C40C66FF867C}">
                  <a14:compatExt spid="_x0000_s4385"/>
                </a:ext>
              </a:extLst>
            </xdr:cNvPr>
            <xdr:cNvSpPr/>
          </xdr:nvSpPr>
          <xdr:spPr>
            <a:xfrm>
              <a:off x="0" y="1709261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0</xdr:colOff>
          <xdr:row>101</xdr:row>
          <xdr:rowOff>200025</xdr:rowOff>
        </xdr:to>
        <xdr:sp>
          <xdr:nvSpPr>
            <xdr:cNvPr id="4386" name="Host Control  2338" hidden="1">
              <a:extLst>
                <a:ext uri="{63B3BB69-23CF-44E3-9099-C40C66FF867C}">
                  <a14:compatExt spid="_x0000_s4386"/>
                </a:ext>
              </a:extLst>
            </xdr:cNvPr>
            <xdr:cNvSpPr/>
          </xdr:nvSpPr>
          <xdr:spPr>
            <a:xfrm>
              <a:off x="0" y="172269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0</xdr:colOff>
          <xdr:row>103</xdr:row>
          <xdr:rowOff>200025</xdr:rowOff>
        </xdr:to>
        <xdr:sp>
          <xdr:nvSpPr>
            <xdr:cNvPr id="4387" name="Host Control  2339" hidden="1">
              <a:extLst>
                <a:ext uri="{63B3BB69-23CF-44E3-9099-C40C66FF867C}">
                  <a14:compatExt spid="_x0000_s4387"/>
                </a:ext>
              </a:extLst>
            </xdr:cNvPr>
            <xdr:cNvSpPr/>
          </xdr:nvSpPr>
          <xdr:spPr>
            <a:xfrm>
              <a:off x="0" y="175155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0</xdr:colOff>
          <xdr:row>105</xdr:row>
          <xdr:rowOff>200025</xdr:rowOff>
        </xdr:to>
        <xdr:sp>
          <xdr:nvSpPr>
            <xdr:cNvPr id="4388" name="Host Control  2340" hidden="1">
              <a:extLst>
                <a:ext uri="{63B3BB69-23CF-44E3-9099-C40C66FF867C}">
                  <a14:compatExt spid="_x0000_s4388"/>
                </a:ext>
              </a:extLst>
            </xdr:cNvPr>
            <xdr:cNvSpPr/>
          </xdr:nvSpPr>
          <xdr:spPr>
            <a:xfrm>
              <a:off x="0" y="177526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0</xdr:colOff>
          <xdr:row>107</xdr:row>
          <xdr:rowOff>200025</xdr:rowOff>
        </xdr:to>
        <xdr:sp>
          <xdr:nvSpPr>
            <xdr:cNvPr id="4389" name="Host Control  2341" hidden="1">
              <a:extLst>
                <a:ext uri="{63B3BB69-23CF-44E3-9099-C40C66FF867C}">
                  <a14:compatExt spid="_x0000_s4389"/>
                </a:ext>
              </a:extLst>
            </xdr:cNvPr>
            <xdr:cNvSpPr/>
          </xdr:nvSpPr>
          <xdr:spPr>
            <a:xfrm>
              <a:off x="0" y="1810988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0</xdr:colOff>
          <xdr:row>109</xdr:row>
          <xdr:rowOff>200025</xdr:rowOff>
        </xdr:to>
        <xdr:sp>
          <xdr:nvSpPr>
            <xdr:cNvPr id="4390" name="Host Control  2342" hidden="1">
              <a:extLst>
                <a:ext uri="{63B3BB69-23CF-44E3-9099-C40C66FF867C}">
                  <a14:compatExt spid="_x0000_s4390"/>
                </a:ext>
              </a:extLst>
            </xdr:cNvPr>
            <xdr:cNvSpPr/>
          </xdr:nvSpPr>
          <xdr:spPr>
            <a:xfrm>
              <a:off x="0" y="185356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0</xdr:colOff>
          <xdr:row>111</xdr:row>
          <xdr:rowOff>200025</xdr:rowOff>
        </xdr:to>
        <xdr:sp>
          <xdr:nvSpPr>
            <xdr:cNvPr id="4391" name="Host Control  2343" hidden="1">
              <a:extLst>
                <a:ext uri="{63B3BB69-23CF-44E3-9099-C40C66FF867C}">
                  <a14:compatExt spid="_x0000_s4391"/>
                </a:ext>
              </a:extLst>
            </xdr:cNvPr>
            <xdr:cNvSpPr/>
          </xdr:nvSpPr>
          <xdr:spPr>
            <a:xfrm>
              <a:off x="0" y="188756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0</xdr:colOff>
          <xdr:row>113</xdr:row>
          <xdr:rowOff>200025</xdr:rowOff>
        </xdr:to>
        <xdr:sp>
          <xdr:nvSpPr>
            <xdr:cNvPr id="4392" name="Host Control  2344" hidden="1">
              <a:extLst>
                <a:ext uri="{63B3BB69-23CF-44E3-9099-C40C66FF867C}">
                  <a14:compatExt spid="_x0000_s4392"/>
                </a:ext>
              </a:extLst>
            </xdr:cNvPr>
            <xdr:cNvSpPr/>
          </xdr:nvSpPr>
          <xdr:spPr>
            <a:xfrm>
              <a:off x="0" y="1909476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0</xdr:colOff>
          <xdr:row>115</xdr:row>
          <xdr:rowOff>200025</xdr:rowOff>
        </xdr:to>
        <xdr:sp>
          <xdr:nvSpPr>
            <xdr:cNvPr id="4393" name="Host Control  2345" hidden="1">
              <a:extLst>
                <a:ext uri="{63B3BB69-23CF-44E3-9099-C40C66FF867C}">
                  <a14:compatExt spid="_x0000_s4393"/>
                </a:ext>
              </a:extLst>
            </xdr:cNvPr>
            <xdr:cNvSpPr/>
          </xdr:nvSpPr>
          <xdr:spPr>
            <a:xfrm>
              <a:off x="0" y="192624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0</xdr:colOff>
          <xdr:row>117</xdr:row>
          <xdr:rowOff>200025</xdr:rowOff>
        </xdr:to>
        <xdr:sp>
          <xdr:nvSpPr>
            <xdr:cNvPr id="4394" name="Host Control  2346" hidden="1">
              <a:extLst>
                <a:ext uri="{63B3BB69-23CF-44E3-9099-C40C66FF867C}">
                  <a14:compatExt spid="_x0000_s4394"/>
                </a:ext>
              </a:extLst>
            </xdr:cNvPr>
            <xdr:cNvSpPr/>
          </xdr:nvSpPr>
          <xdr:spPr>
            <a:xfrm>
              <a:off x="0" y="197034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0</xdr:colOff>
          <xdr:row>119</xdr:row>
          <xdr:rowOff>200025</xdr:rowOff>
        </xdr:to>
        <xdr:sp>
          <xdr:nvSpPr>
            <xdr:cNvPr id="4395" name="Host Control  2347" hidden="1">
              <a:extLst>
                <a:ext uri="{63B3BB69-23CF-44E3-9099-C40C66FF867C}">
                  <a14:compatExt spid="_x0000_s4395"/>
                </a:ext>
              </a:extLst>
            </xdr:cNvPr>
            <xdr:cNvSpPr/>
          </xdr:nvSpPr>
          <xdr:spPr>
            <a:xfrm>
              <a:off x="0" y="2011013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0</xdr:colOff>
          <xdr:row>121</xdr:row>
          <xdr:rowOff>200025</xdr:rowOff>
        </xdr:to>
        <xdr:sp>
          <xdr:nvSpPr>
            <xdr:cNvPr id="4396" name="Host Control  2348" hidden="1">
              <a:extLst>
                <a:ext uri="{63B3BB69-23CF-44E3-9099-C40C66FF867C}">
                  <a14:compatExt spid="_x0000_s4396"/>
                </a:ext>
              </a:extLst>
            </xdr:cNvPr>
            <xdr:cNvSpPr/>
          </xdr:nvSpPr>
          <xdr:spPr>
            <a:xfrm>
              <a:off x="0" y="2044827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0</xdr:colOff>
          <xdr:row>123</xdr:row>
          <xdr:rowOff>200025</xdr:rowOff>
        </xdr:to>
        <xdr:sp>
          <xdr:nvSpPr>
            <xdr:cNvPr id="4397" name="Host Control  2349" hidden="1">
              <a:extLst>
                <a:ext uri="{63B3BB69-23CF-44E3-9099-C40C66FF867C}">
                  <a14:compatExt spid="_x0000_s4397"/>
                </a:ext>
              </a:extLst>
            </xdr:cNvPr>
            <xdr:cNvSpPr/>
          </xdr:nvSpPr>
          <xdr:spPr>
            <a:xfrm>
              <a:off x="0" y="208197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0</xdr:colOff>
          <xdr:row>125</xdr:row>
          <xdr:rowOff>200025</xdr:rowOff>
        </xdr:to>
        <xdr:sp>
          <xdr:nvSpPr>
            <xdr:cNvPr id="4398" name="Host Control  2350" hidden="1">
              <a:extLst>
                <a:ext uri="{63B3BB69-23CF-44E3-9099-C40C66FF867C}">
                  <a14:compatExt spid="_x0000_s4398"/>
                </a:ext>
              </a:extLst>
            </xdr:cNvPr>
            <xdr:cNvSpPr/>
          </xdr:nvSpPr>
          <xdr:spPr>
            <a:xfrm>
              <a:off x="0" y="210883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0</xdr:colOff>
          <xdr:row>127</xdr:row>
          <xdr:rowOff>200025</xdr:rowOff>
        </xdr:to>
        <xdr:sp>
          <xdr:nvSpPr>
            <xdr:cNvPr id="4399" name="Host Control  2351" hidden="1">
              <a:extLst>
                <a:ext uri="{63B3BB69-23CF-44E3-9099-C40C66FF867C}">
                  <a14:compatExt spid="_x0000_s4399"/>
                </a:ext>
              </a:extLst>
            </xdr:cNvPr>
            <xdr:cNvSpPr/>
          </xdr:nvSpPr>
          <xdr:spPr>
            <a:xfrm>
              <a:off x="0" y="2142458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0</xdr:colOff>
          <xdr:row>129</xdr:row>
          <xdr:rowOff>200025</xdr:rowOff>
        </xdr:to>
        <xdr:sp>
          <xdr:nvSpPr>
            <xdr:cNvPr id="4400" name="Host Control  2352" hidden="1">
              <a:extLst>
                <a:ext uri="{63B3BB69-23CF-44E3-9099-C40C66FF867C}">
                  <a14:compatExt spid="_x0000_s4400"/>
                </a:ext>
              </a:extLst>
            </xdr:cNvPr>
            <xdr:cNvSpPr/>
          </xdr:nvSpPr>
          <xdr:spPr>
            <a:xfrm>
              <a:off x="0" y="216579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0</xdr:colOff>
          <xdr:row>131</xdr:row>
          <xdr:rowOff>200025</xdr:rowOff>
        </xdr:to>
        <xdr:sp>
          <xdr:nvSpPr>
            <xdr:cNvPr id="4401" name="Host Control  2353" hidden="1">
              <a:extLst>
                <a:ext uri="{63B3BB69-23CF-44E3-9099-C40C66FF867C}">
                  <a14:compatExt spid="_x0000_s4401"/>
                </a:ext>
              </a:extLst>
            </xdr:cNvPr>
            <xdr:cNvSpPr/>
          </xdr:nvSpPr>
          <xdr:spPr>
            <a:xfrm>
              <a:off x="0" y="2204561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0</xdr:colOff>
          <xdr:row>133</xdr:row>
          <xdr:rowOff>200025</xdr:rowOff>
        </xdr:to>
        <xdr:sp>
          <xdr:nvSpPr>
            <xdr:cNvPr id="4402" name="Host Control  2354" hidden="1">
              <a:extLst>
                <a:ext uri="{63B3BB69-23CF-44E3-9099-C40C66FF867C}">
                  <a14:compatExt spid="_x0000_s4402"/>
                </a:ext>
              </a:extLst>
            </xdr:cNvPr>
            <xdr:cNvSpPr/>
          </xdr:nvSpPr>
          <xdr:spPr>
            <a:xfrm>
              <a:off x="0" y="223818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0</xdr:colOff>
          <xdr:row>135</xdr:row>
          <xdr:rowOff>200025</xdr:rowOff>
        </xdr:to>
        <xdr:sp>
          <xdr:nvSpPr>
            <xdr:cNvPr id="4403" name="Host Control  2355" hidden="1">
              <a:extLst>
                <a:ext uri="{63B3BB69-23CF-44E3-9099-C40C66FF867C}">
                  <a14:compatExt spid="_x0000_s4403"/>
                </a:ext>
              </a:extLst>
            </xdr:cNvPr>
            <xdr:cNvSpPr/>
          </xdr:nvSpPr>
          <xdr:spPr>
            <a:xfrm>
              <a:off x="0" y="226494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0</xdr:colOff>
          <xdr:row>137</xdr:row>
          <xdr:rowOff>200025</xdr:rowOff>
        </xdr:to>
        <xdr:sp>
          <xdr:nvSpPr>
            <xdr:cNvPr id="4404" name="Host Control  2356" hidden="1">
              <a:extLst>
                <a:ext uri="{63B3BB69-23CF-44E3-9099-C40C66FF867C}">
                  <a14:compatExt spid="_x0000_s4404"/>
                </a:ext>
              </a:extLst>
            </xdr:cNvPr>
            <xdr:cNvSpPr/>
          </xdr:nvSpPr>
          <xdr:spPr>
            <a:xfrm>
              <a:off x="0" y="229857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0</xdr:colOff>
          <xdr:row>139</xdr:row>
          <xdr:rowOff>200025</xdr:rowOff>
        </xdr:to>
        <xdr:sp>
          <xdr:nvSpPr>
            <xdr:cNvPr id="4405" name="Host Control  2357" hidden="1">
              <a:extLst>
                <a:ext uri="{63B3BB69-23CF-44E3-9099-C40C66FF867C}">
                  <a14:compatExt spid="_x0000_s4405"/>
                </a:ext>
              </a:extLst>
            </xdr:cNvPr>
            <xdr:cNvSpPr/>
          </xdr:nvSpPr>
          <xdr:spPr>
            <a:xfrm>
              <a:off x="0" y="2328672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0</xdr:colOff>
          <xdr:row>141</xdr:row>
          <xdr:rowOff>200025</xdr:rowOff>
        </xdr:to>
        <xdr:sp>
          <xdr:nvSpPr>
            <xdr:cNvPr id="4406" name="Host Control  2358" hidden="1">
              <a:extLst>
                <a:ext uri="{63B3BB69-23CF-44E3-9099-C40C66FF867C}">
                  <a14:compatExt spid="_x0000_s4406"/>
                </a:ext>
              </a:extLst>
            </xdr:cNvPr>
            <xdr:cNvSpPr/>
          </xdr:nvSpPr>
          <xdr:spPr>
            <a:xfrm>
              <a:off x="0" y="237420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0</xdr:colOff>
          <xdr:row>143</xdr:row>
          <xdr:rowOff>200025</xdr:rowOff>
        </xdr:to>
        <xdr:sp>
          <xdr:nvSpPr>
            <xdr:cNvPr id="4407" name="Host Control  2359" hidden="1">
              <a:extLst>
                <a:ext uri="{63B3BB69-23CF-44E3-9099-C40C66FF867C}">
                  <a14:compatExt spid="_x0000_s4407"/>
                </a:ext>
              </a:extLst>
            </xdr:cNvPr>
            <xdr:cNvSpPr/>
          </xdr:nvSpPr>
          <xdr:spPr>
            <a:xfrm>
              <a:off x="0" y="240430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0</xdr:colOff>
          <xdr:row>145</xdr:row>
          <xdr:rowOff>200025</xdr:rowOff>
        </xdr:to>
        <xdr:sp>
          <xdr:nvSpPr>
            <xdr:cNvPr id="4408" name="Host Control  2360" hidden="1">
              <a:extLst>
                <a:ext uri="{63B3BB69-23CF-44E3-9099-C40C66FF867C}">
                  <a14:compatExt spid="_x0000_s4408"/>
                </a:ext>
              </a:extLst>
            </xdr:cNvPr>
            <xdr:cNvSpPr/>
          </xdr:nvSpPr>
          <xdr:spPr>
            <a:xfrm>
              <a:off x="0" y="243097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0</xdr:colOff>
          <xdr:row>147</xdr:row>
          <xdr:rowOff>200025</xdr:rowOff>
        </xdr:to>
        <xdr:sp>
          <xdr:nvSpPr>
            <xdr:cNvPr id="4409" name="Host Control  2361" hidden="1">
              <a:extLst>
                <a:ext uri="{63B3BB69-23CF-44E3-9099-C40C66FF867C}">
                  <a14:compatExt spid="_x0000_s4409"/>
                </a:ext>
              </a:extLst>
            </xdr:cNvPr>
            <xdr:cNvSpPr/>
          </xdr:nvSpPr>
          <xdr:spPr>
            <a:xfrm>
              <a:off x="0" y="246106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0</xdr:colOff>
          <xdr:row>149</xdr:row>
          <xdr:rowOff>200025</xdr:rowOff>
        </xdr:to>
        <xdr:sp>
          <xdr:nvSpPr>
            <xdr:cNvPr id="4410" name="Host Control  2362" hidden="1">
              <a:extLst>
                <a:ext uri="{63B3BB69-23CF-44E3-9099-C40C66FF867C}">
                  <a14:compatExt spid="_x0000_s4410"/>
                </a:ext>
              </a:extLst>
            </xdr:cNvPr>
            <xdr:cNvSpPr/>
          </xdr:nvSpPr>
          <xdr:spPr>
            <a:xfrm>
              <a:off x="0" y="2494597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0</xdr:colOff>
          <xdr:row>151</xdr:row>
          <xdr:rowOff>200025</xdr:rowOff>
        </xdr:to>
        <xdr:sp>
          <xdr:nvSpPr>
            <xdr:cNvPr id="4411" name="Host Control  2363" hidden="1">
              <a:extLst>
                <a:ext uri="{63B3BB69-23CF-44E3-9099-C40C66FF867C}">
                  <a14:compatExt spid="_x0000_s4411"/>
                </a:ext>
              </a:extLst>
            </xdr:cNvPr>
            <xdr:cNvSpPr/>
          </xdr:nvSpPr>
          <xdr:spPr>
            <a:xfrm>
              <a:off x="0" y="251612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0</xdr:colOff>
          <xdr:row>153</xdr:row>
          <xdr:rowOff>200025</xdr:rowOff>
        </xdr:to>
        <xdr:sp>
          <xdr:nvSpPr>
            <xdr:cNvPr id="4412" name="Host Control  2364" hidden="1">
              <a:extLst>
                <a:ext uri="{63B3BB69-23CF-44E3-9099-C40C66FF867C}">
                  <a14:compatExt spid="_x0000_s4412"/>
                </a:ext>
              </a:extLst>
            </xdr:cNvPr>
            <xdr:cNvSpPr/>
          </xdr:nvSpPr>
          <xdr:spPr>
            <a:xfrm>
              <a:off x="0" y="2544508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0</xdr:colOff>
          <xdr:row>155</xdr:row>
          <xdr:rowOff>200025</xdr:rowOff>
        </xdr:to>
        <xdr:sp>
          <xdr:nvSpPr>
            <xdr:cNvPr id="4413" name="Host Control  2365" hidden="1">
              <a:extLst>
                <a:ext uri="{63B3BB69-23CF-44E3-9099-C40C66FF867C}">
                  <a14:compatExt spid="_x0000_s4413"/>
                </a:ext>
              </a:extLst>
            </xdr:cNvPr>
            <xdr:cNvSpPr/>
          </xdr:nvSpPr>
          <xdr:spPr>
            <a:xfrm>
              <a:off x="0" y="256946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0</xdr:colOff>
          <xdr:row>157</xdr:row>
          <xdr:rowOff>200025</xdr:rowOff>
        </xdr:to>
        <xdr:sp>
          <xdr:nvSpPr>
            <xdr:cNvPr id="4414" name="Host Control  2366" hidden="1">
              <a:extLst>
                <a:ext uri="{63B3BB69-23CF-44E3-9099-C40C66FF867C}">
                  <a14:compatExt spid="_x0000_s4414"/>
                </a:ext>
              </a:extLst>
            </xdr:cNvPr>
            <xdr:cNvSpPr/>
          </xdr:nvSpPr>
          <xdr:spPr>
            <a:xfrm>
              <a:off x="0" y="260470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0</xdr:colOff>
          <xdr:row>159</xdr:row>
          <xdr:rowOff>200025</xdr:rowOff>
        </xdr:to>
        <xdr:sp>
          <xdr:nvSpPr>
            <xdr:cNvPr id="4415" name="Host Control  2367" hidden="1">
              <a:extLst>
                <a:ext uri="{63B3BB69-23CF-44E3-9099-C40C66FF867C}">
                  <a14:compatExt spid="_x0000_s4415"/>
                </a:ext>
              </a:extLst>
            </xdr:cNvPr>
            <xdr:cNvSpPr/>
          </xdr:nvSpPr>
          <xdr:spPr>
            <a:xfrm>
              <a:off x="0" y="2650236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0</xdr:colOff>
          <xdr:row>161</xdr:row>
          <xdr:rowOff>200025</xdr:rowOff>
        </xdr:to>
        <xdr:sp>
          <xdr:nvSpPr>
            <xdr:cNvPr id="4416" name="Host Control  2368" hidden="1">
              <a:extLst>
                <a:ext uri="{63B3BB69-23CF-44E3-9099-C40C66FF867C}">
                  <a14:compatExt spid="_x0000_s4416"/>
                </a:ext>
              </a:extLst>
            </xdr:cNvPr>
            <xdr:cNvSpPr/>
          </xdr:nvSpPr>
          <xdr:spPr>
            <a:xfrm>
              <a:off x="0" y="267862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0</xdr:colOff>
          <xdr:row>163</xdr:row>
          <xdr:rowOff>200025</xdr:rowOff>
        </xdr:to>
        <xdr:sp>
          <xdr:nvSpPr>
            <xdr:cNvPr id="4417" name="Host Control  2369" hidden="1">
              <a:extLst>
                <a:ext uri="{63B3BB69-23CF-44E3-9099-C40C66FF867C}">
                  <a14:compatExt spid="_x0000_s4417"/>
                </a:ext>
              </a:extLst>
            </xdr:cNvPr>
            <xdr:cNvSpPr/>
          </xdr:nvSpPr>
          <xdr:spPr>
            <a:xfrm>
              <a:off x="0" y="270186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0</xdr:colOff>
          <xdr:row>165</xdr:row>
          <xdr:rowOff>200025</xdr:rowOff>
        </xdr:to>
        <xdr:sp>
          <xdr:nvSpPr>
            <xdr:cNvPr id="4418" name="Host Control  2370" hidden="1">
              <a:extLst>
                <a:ext uri="{63B3BB69-23CF-44E3-9099-C40C66FF867C}">
                  <a14:compatExt spid="_x0000_s4418"/>
                </a:ext>
              </a:extLst>
            </xdr:cNvPr>
            <xdr:cNvSpPr/>
          </xdr:nvSpPr>
          <xdr:spPr>
            <a:xfrm>
              <a:off x="0" y="275082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0</xdr:colOff>
          <xdr:row>167</xdr:row>
          <xdr:rowOff>200025</xdr:rowOff>
        </xdr:to>
        <xdr:sp>
          <xdr:nvSpPr>
            <xdr:cNvPr id="4419" name="Host Control  2371" hidden="1">
              <a:extLst>
                <a:ext uri="{63B3BB69-23CF-44E3-9099-C40C66FF867C}">
                  <a14:compatExt spid="_x0000_s4419"/>
                </a:ext>
              </a:extLst>
            </xdr:cNvPr>
            <xdr:cNvSpPr/>
          </xdr:nvSpPr>
          <xdr:spPr>
            <a:xfrm>
              <a:off x="0" y="280473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0</xdr:colOff>
          <xdr:row>169</xdr:row>
          <xdr:rowOff>200025</xdr:rowOff>
        </xdr:to>
        <xdr:sp>
          <xdr:nvSpPr>
            <xdr:cNvPr id="4420" name="Host Control  2372" hidden="1">
              <a:extLst>
                <a:ext uri="{63B3BB69-23CF-44E3-9099-C40C66FF867C}">
                  <a14:compatExt spid="_x0000_s4420"/>
                </a:ext>
              </a:extLst>
            </xdr:cNvPr>
            <xdr:cNvSpPr/>
          </xdr:nvSpPr>
          <xdr:spPr>
            <a:xfrm>
              <a:off x="0" y="2829687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0</xdr:colOff>
          <xdr:row>171</xdr:row>
          <xdr:rowOff>200025</xdr:rowOff>
        </xdr:to>
        <xdr:sp>
          <xdr:nvSpPr>
            <xdr:cNvPr id="4421" name="Host Control  2373" hidden="1">
              <a:extLst>
                <a:ext uri="{63B3BB69-23CF-44E3-9099-C40C66FF867C}">
                  <a14:compatExt spid="_x0000_s4421"/>
                </a:ext>
              </a:extLst>
            </xdr:cNvPr>
            <xdr:cNvSpPr/>
          </xdr:nvSpPr>
          <xdr:spPr>
            <a:xfrm>
              <a:off x="0" y="2873502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0</xdr:colOff>
          <xdr:row>173</xdr:row>
          <xdr:rowOff>200025</xdr:rowOff>
        </xdr:to>
        <xdr:sp>
          <xdr:nvSpPr>
            <xdr:cNvPr id="4422" name="Host Control  2374" hidden="1">
              <a:extLst>
                <a:ext uri="{63B3BB69-23CF-44E3-9099-C40C66FF867C}">
                  <a14:compatExt spid="_x0000_s4422"/>
                </a:ext>
              </a:extLst>
            </xdr:cNvPr>
            <xdr:cNvSpPr/>
          </xdr:nvSpPr>
          <xdr:spPr>
            <a:xfrm>
              <a:off x="0" y="290703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0</xdr:colOff>
          <xdr:row>175</xdr:row>
          <xdr:rowOff>200025</xdr:rowOff>
        </xdr:to>
        <xdr:sp>
          <xdr:nvSpPr>
            <xdr:cNvPr id="4423" name="Host Control  2375" hidden="1">
              <a:extLst>
                <a:ext uri="{63B3BB69-23CF-44E3-9099-C40C66FF867C}">
                  <a14:compatExt spid="_x0000_s4423"/>
                </a:ext>
              </a:extLst>
            </xdr:cNvPr>
            <xdr:cNvSpPr/>
          </xdr:nvSpPr>
          <xdr:spPr>
            <a:xfrm>
              <a:off x="0" y="294560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0</xdr:colOff>
          <xdr:row>177</xdr:row>
          <xdr:rowOff>200025</xdr:rowOff>
        </xdr:to>
        <xdr:sp>
          <xdr:nvSpPr>
            <xdr:cNvPr id="4424" name="Host Control  2376" hidden="1">
              <a:extLst>
                <a:ext uri="{63B3BB69-23CF-44E3-9099-C40C66FF867C}">
                  <a14:compatExt spid="_x0000_s4424"/>
                </a:ext>
              </a:extLst>
            </xdr:cNvPr>
            <xdr:cNvSpPr/>
          </xdr:nvSpPr>
          <xdr:spPr>
            <a:xfrm>
              <a:off x="0" y="297561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0</xdr:colOff>
          <xdr:row>179</xdr:row>
          <xdr:rowOff>200025</xdr:rowOff>
        </xdr:to>
        <xdr:sp>
          <xdr:nvSpPr>
            <xdr:cNvPr id="4425" name="Host Control  2377" hidden="1">
              <a:extLst>
                <a:ext uri="{63B3BB69-23CF-44E3-9099-C40C66FF867C}">
                  <a14:compatExt spid="_x0000_s4425"/>
                </a:ext>
              </a:extLst>
            </xdr:cNvPr>
            <xdr:cNvSpPr/>
          </xdr:nvSpPr>
          <xdr:spPr>
            <a:xfrm>
              <a:off x="0" y="301075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0</xdr:colOff>
          <xdr:row>181</xdr:row>
          <xdr:rowOff>200025</xdr:rowOff>
        </xdr:to>
        <xdr:sp>
          <xdr:nvSpPr>
            <xdr:cNvPr id="4426" name="Host Control  2378" hidden="1">
              <a:extLst>
                <a:ext uri="{63B3BB69-23CF-44E3-9099-C40C66FF867C}">
                  <a14:compatExt spid="_x0000_s4426"/>
                </a:ext>
              </a:extLst>
            </xdr:cNvPr>
            <xdr:cNvSpPr/>
          </xdr:nvSpPr>
          <xdr:spPr>
            <a:xfrm>
              <a:off x="0" y="305609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0</xdr:rowOff>
        </xdr:from>
        <xdr:to>
          <xdr:col>0</xdr:col>
          <xdr:colOff>0</xdr:colOff>
          <xdr:row>183</xdr:row>
          <xdr:rowOff>200025</xdr:rowOff>
        </xdr:to>
        <xdr:sp>
          <xdr:nvSpPr>
            <xdr:cNvPr id="4427" name="Host Control  2379" hidden="1">
              <a:extLst>
                <a:ext uri="{63B3BB69-23CF-44E3-9099-C40C66FF867C}">
                  <a14:compatExt spid="_x0000_s4427"/>
                </a:ext>
              </a:extLst>
            </xdr:cNvPr>
            <xdr:cNvSpPr/>
          </xdr:nvSpPr>
          <xdr:spPr>
            <a:xfrm>
              <a:off x="0" y="308771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0</xdr:colOff>
          <xdr:row>185</xdr:row>
          <xdr:rowOff>200025</xdr:rowOff>
        </xdr:to>
        <xdr:sp>
          <xdr:nvSpPr>
            <xdr:cNvPr id="4428" name="Host Control  2380" hidden="1">
              <a:extLst>
                <a:ext uri="{63B3BB69-23CF-44E3-9099-C40C66FF867C}">
                  <a14:compatExt spid="_x0000_s4428"/>
                </a:ext>
              </a:extLst>
            </xdr:cNvPr>
            <xdr:cNvSpPr/>
          </xdr:nvSpPr>
          <xdr:spPr>
            <a:xfrm>
              <a:off x="0" y="3117627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0</xdr:colOff>
          <xdr:row>187</xdr:row>
          <xdr:rowOff>200025</xdr:rowOff>
        </xdr:to>
        <xdr:sp>
          <xdr:nvSpPr>
            <xdr:cNvPr id="4429" name="Host Control  2381" hidden="1">
              <a:extLst>
                <a:ext uri="{63B3BB69-23CF-44E3-9099-C40C66FF867C}">
                  <a14:compatExt spid="_x0000_s4429"/>
                </a:ext>
              </a:extLst>
            </xdr:cNvPr>
            <xdr:cNvSpPr/>
          </xdr:nvSpPr>
          <xdr:spPr>
            <a:xfrm>
              <a:off x="0" y="315267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0</xdr:colOff>
          <xdr:row>189</xdr:row>
          <xdr:rowOff>200025</xdr:rowOff>
        </xdr:to>
        <xdr:sp>
          <xdr:nvSpPr>
            <xdr:cNvPr id="4430" name="Host Control  2382" hidden="1">
              <a:extLst>
                <a:ext uri="{63B3BB69-23CF-44E3-9099-C40C66FF867C}">
                  <a14:compatExt spid="_x0000_s4430"/>
                </a:ext>
              </a:extLst>
            </xdr:cNvPr>
            <xdr:cNvSpPr/>
          </xdr:nvSpPr>
          <xdr:spPr>
            <a:xfrm>
              <a:off x="0" y="3206591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0</xdr:colOff>
          <xdr:row>191</xdr:row>
          <xdr:rowOff>200025</xdr:rowOff>
        </xdr:to>
        <xdr:sp>
          <xdr:nvSpPr>
            <xdr:cNvPr id="4431" name="Host Control  2383" hidden="1">
              <a:extLst>
                <a:ext uri="{63B3BB69-23CF-44E3-9099-C40C66FF867C}">
                  <a14:compatExt spid="_x0000_s4431"/>
                </a:ext>
              </a:extLst>
            </xdr:cNvPr>
            <xdr:cNvSpPr/>
          </xdr:nvSpPr>
          <xdr:spPr>
            <a:xfrm>
              <a:off x="0" y="3213163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0</xdr:colOff>
          <xdr:row>193</xdr:row>
          <xdr:rowOff>200025</xdr:rowOff>
        </xdr:to>
        <xdr:sp>
          <xdr:nvSpPr>
            <xdr:cNvPr id="4432" name="Host Control  2384" hidden="1">
              <a:extLst>
                <a:ext uri="{63B3BB69-23CF-44E3-9099-C40C66FF867C}">
                  <a14:compatExt spid="_x0000_s4432"/>
                </a:ext>
              </a:extLst>
            </xdr:cNvPr>
            <xdr:cNvSpPr/>
          </xdr:nvSpPr>
          <xdr:spPr>
            <a:xfrm>
              <a:off x="0" y="321973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0</xdr:colOff>
          <xdr:row>195</xdr:row>
          <xdr:rowOff>200025</xdr:rowOff>
        </xdr:to>
        <xdr:sp>
          <xdr:nvSpPr>
            <xdr:cNvPr id="4433" name="Host Control  2385" hidden="1">
              <a:extLst>
                <a:ext uri="{63B3BB69-23CF-44E3-9099-C40C66FF867C}">
                  <a14:compatExt spid="_x0000_s4433"/>
                </a:ext>
              </a:extLst>
            </xdr:cNvPr>
            <xdr:cNvSpPr/>
          </xdr:nvSpPr>
          <xdr:spPr>
            <a:xfrm>
              <a:off x="0" y="322630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0</xdr:colOff>
          <xdr:row>197</xdr:row>
          <xdr:rowOff>200025</xdr:rowOff>
        </xdr:to>
        <xdr:sp>
          <xdr:nvSpPr>
            <xdr:cNvPr id="4434" name="Host Control  2386" hidden="1">
              <a:extLst>
                <a:ext uri="{63B3BB69-23CF-44E3-9099-C40C66FF867C}">
                  <a14:compatExt spid="_x0000_s4434"/>
                </a:ext>
              </a:extLst>
            </xdr:cNvPr>
            <xdr:cNvSpPr/>
          </xdr:nvSpPr>
          <xdr:spPr>
            <a:xfrm>
              <a:off x="0" y="323288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0</xdr:rowOff>
        </xdr:from>
        <xdr:to>
          <xdr:col>0</xdr:col>
          <xdr:colOff>0</xdr:colOff>
          <xdr:row>199</xdr:row>
          <xdr:rowOff>200025</xdr:rowOff>
        </xdr:to>
        <xdr:sp>
          <xdr:nvSpPr>
            <xdr:cNvPr id="4435" name="Host Control  2387" hidden="1">
              <a:extLst>
                <a:ext uri="{63B3BB69-23CF-44E3-9099-C40C66FF867C}">
                  <a14:compatExt spid="_x0000_s4435"/>
                </a:ext>
              </a:extLst>
            </xdr:cNvPr>
            <xdr:cNvSpPr/>
          </xdr:nvSpPr>
          <xdr:spPr>
            <a:xfrm>
              <a:off x="0" y="3239452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0</xdr:colOff>
          <xdr:row>205</xdr:row>
          <xdr:rowOff>152400</xdr:rowOff>
        </xdr:to>
        <xdr:sp>
          <xdr:nvSpPr>
            <xdr:cNvPr id="4436" name="Host Control  2388" hidden="1">
              <a:extLst>
                <a:ext uri="{63B3BB69-23CF-44E3-9099-C40C66FF867C}">
                  <a14:compatExt spid="_x0000_s4436"/>
                </a:ext>
              </a:extLst>
            </xdr:cNvPr>
            <xdr:cNvSpPr/>
          </xdr:nvSpPr>
          <xdr:spPr>
            <a:xfrm>
              <a:off x="0" y="324802500"/>
              <a:ext cx="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0</xdr:colOff>
          <xdr:row>205</xdr:row>
          <xdr:rowOff>19050</xdr:rowOff>
        </xdr:to>
        <xdr:sp>
          <xdr:nvSpPr>
            <xdr:cNvPr id="4437" name="Host Control  2389" hidden="1">
              <a:extLst>
                <a:ext uri="{63B3BB69-23CF-44E3-9099-C40C66FF867C}">
                  <a14:compatExt spid="_x0000_s4437"/>
                </a:ext>
              </a:extLst>
            </xdr:cNvPr>
            <xdr:cNvSpPr/>
          </xdr:nvSpPr>
          <xdr:spPr>
            <a:xfrm>
              <a:off x="0" y="325183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0</xdr:colOff>
          <xdr:row>207</xdr:row>
          <xdr:rowOff>19050</xdr:rowOff>
        </xdr:to>
        <xdr:sp>
          <xdr:nvSpPr>
            <xdr:cNvPr id="4438" name="Host Control  2390" hidden="1">
              <a:extLst>
                <a:ext uri="{63B3BB69-23CF-44E3-9099-C40C66FF867C}">
                  <a14:compatExt spid="_x0000_s4438"/>
                </a:ext>
              </a:extLst>
            </xdr:cNvPr>
            <xdr:cNvSpPr/>
          </xdr:nvSpPr>
          <xdr:spPr>
            <a:xfrm>
              <a:off x="0" y="325564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0</xdr:colOff>
          <xdr:row>209</xdr:row>
          <xdr:rowOff>19050</xdr:rowOff>
        </xdr:to>
        <xdr:sp>
          <xdr:nvSpPr>
            <xdr:cNvPr id="4439" name="Host Control  2391" hidden="1">
              <a:extLst>
                <a:ext uri="{63B3BB69-23CF-44E3-9099-C40C66FF867C}">
                  <a14:compatExt spid="_x0000_s4439"/>
                </a:ext>
              </a:extLst>
            </xdr:cNvPr>
            <xdr:cNvSpPr/>
          </xdr:nvSpPr>
          <xdr:spPr>
            <a:xfrm>
              <a:off x="0" y="325945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0</xdr:colOff>
          <xdr:row>211</xdr:row>
          <xdr:rowOff>19050</xdr:rowOff>
        </xdr:to>
        <xdr:sp>
          <xdr:nvSpPr>
            <xdr:cNvPr id="4440" name="Host Control  2392" hidden="1">
              <a:extLst>
                <a:ext uri="{63B3BB69-23CF-44E3-9099-C40C66FF867C}">
                  <a14:compatExt spid="_x0000_s4440"/>
                </a:ext>
              </a:extLst>
            </xdr:cNvPr>
            <xdr:cNvSpPr/>
          </xdr:nvSpPr>
          <xdr:spPr>
            <a:xfrm>
              <a:off x="0" y="326326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0</xdr:colOff>
          <xdr:row>213</xdr:row>
          <xdr:rowOff>19050</xdr:rowOff>
        </xdr:to>
        <xdr:sp>
          <xdr:nvSpPr>
            <xdr:cNvPr id="4441" name="Host Control  2393" hidden="1">
              <a:extLst>
                <a:ext uri="{63B3BB69-23CF-44E3-9099-C40C66FF867C}">
                  <a14:compatExt spid="_x0000_s4441"/>
                </a:ext>
              </a:extLst>
            </xdr:cNvPr>
            <xdr:cNvSpPr/>
          </xdr:nvSpPr>
          <xdr:spPr>
            <a:xfrm>
              <a:off x="0" y="326707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0</xdr:colOff>
          <xdr:row>215</xdr:row>
          <xdr:rowOff>19050</xdr:rowOff>
        </xdr:to>
        <xdr:sp>
          <xdr:nvSpPr>
            <xdr:cNvPr id="4442" name="Host Control  2394" hidden="1">
              <a:extLst>
                <a:ext uri="{63B3BB69-23CF-44E3-9099-C40C66FF867C}">
                  <a14:compatExt spid="_x0000_s4442"/>
                </a:ext>
              </a:extLst>
            </xdr:cNvPr>
            <xdr:cNvSpPr/>
          </xdr:nvSpPr>
          <xdr:spPr>
            <a:xfrm>
              <a:off x="0" y="327088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0</xdr:colOff>
          <xdr:row>217</xdr:row>
          <xdr:rowOff>19050</xdr:rowOff>
        </xdr:to>
        <xdr:sp>
          <xdr:nvSpPr>
            <xdr:cNvPr id="4443" name="Host Control  2395" hidden="1">
              <a:extLst>
                <a:ext uri="{63B3BB69-23CF-44E3-9099-C40C66FF867C}">
                  <a14:compatExt spid="_x0000_s4443"/>
                </a:ext>
              </a:extLst>
            </xdr:cNvPr>
            <xdr:cNvSpPr/>
          </xdr:nvSpPr>
          <xdr:spPr>
            <a:xfrm>
              <a:off x="0" y="327469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0</xdr:colOff>
          <xdr:row>219</xdr:row>
          <xdr:rowOff>19050</xdr:rowOff>
        </xdr:to>
        <xdr:sp>
          <xdr:nvSpPr>
            <xdr:cNvPr id="4444" name="Host Control  2396" hidden="1">
              <a:extLst>
                <a:ext uri="{63B3BB69-23CF-44E3-9099-C40C66FF867C}">
                  <a14:compatExt spid="_x0000_s4444"/>
                </a:ext>
              </a:extLst>
            </xdr:cNvPr>
            <xdr:cNvSpPr/>
          </xdr:nvSpPr>
          <xdr:spPr>
            <a:xfrm>
              <a:off x="0" y="327850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0</xdr:colOff>
          <xdr:row>221</xdr:row>
          <xdr:rowOff>19050</xdr:rowOff>
        </xdr:to>
        <xdr:sp>
          <xdr:nvSpPr>
            <xdr:cNvPr id="4445" name="Host Control  2397" hidden="1">
              <a:extLst>
                <a:ext uri="{63B3BB69-23CF-44E3-9099-C40C66FF867C}">
                  <a14:compatExt spid="_x0000_s4445"/>
                </a:ext>
              </a:extLst>
            </xdr:cNvPr>
            <xdr:cNvSpPr/>
          </xdr:nvSpPr>
          <xdr:spPr>
            <a:xfrm>
              <a:off x="0" y="328231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0</xdr:colOff>
          <xdr:row>223</xdr:row>
          <xdr:rowOff>19050</xdr:rowOff>
        </xdr:to>
        <xdr:sp>
          <xdr:nvSpPr>
            <xdr:cNvPr id="4446" name="Host Control  2398" hidden="1">
              <a:extLst>
                <a:ext uri="{63B3BB69-23CF-44E3-9099-C40C66FF867C}">
                  <a14:compatExt spid="_x0000_s4446"/>
                </a:ext>
              </a:extLst>
            </xdr:cNvPr>
            <xdr:cNvSpPr/>
          </xdr:nvSpPr>
          <xdr:spPr>
            <a:xfrm>
              <a:off x="0" y="328612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0</xdr:colOff>
          <xdr:row>225</xdr:row>
          <xdr:rowOff>19050</xdr:rowOff>
        </xdr:to>
        <xdr:sp>
          <xdr:nvSpPr>
            <xdr:cNvPr id="4447" name="Host Control  2399" hidden="1">
              <a:extLst>
                <a:ext uri="{63B3BB69-23CF-44E3-9099-C40C66FF867C}">
                  <a14:compatExt spid="_x0000_s4447"/>
                </a:ext>
              </a:extLst>
            </xdr:cNvPr>
            <xdr:cNvSpPr/>
          </xdr:nvSpPr>
          <xdr:spPr>
            <a:xfrm>
              <a:off x="0" y="328993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0</xdr:colOff>
          <xdr:row>227</xdr:row>
          <xdr:rowOff>19050</xdr:rowOff>
        </xdr:to>
        <xdr:sp>
          <xdr:nvSpPr>
            <xdr:cNvPr id="4448" name="Host Control  2400" hidden="1">
              <a:extLst>
                <a:ext uri="{63B3BB69-23CF-44E3-9099-C40C66FF867C}">
                  <a14:compatExt spid="_x0000_s4448"/>
                </a:ext>
              </a:extLst>
            </xdr:cNvPr>
            <xdr:cNvSpPr/>
          </xdr:nvSpPr>
          <xdr:spPr>
            <a:xfrm>
              <a:off x="0" y="329374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0</xdr:colOff>
          <xdr:row>229</xdr:row>
          <xdr:rowOff>19050</xdr:rowOff>
        </xdr:to>
        <xdr:sp>
          <xdr:nvSpPr>
            <xdr:cNvPr id="4449" name="Host Control  2401" hidden="1">
              <a:extLst>
                <a:ext uri="{63B3BB69-23CF-44E3-9099-C40C66FF867C}">
                  <a14:compatExt spid="_x0000_s4449"/>
                </a:ext>
              </a:extLst>
            </xdr:cNvPr>
            <xdr:cNvSpPr/>
          </xdr:nvSpPr>
          <xdr:spPr>
            <a:xfrm>
              <a:off x="0" y="329755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0</xdr:colOff>
          <xdr:row>231</xdr:row>
          <xdr:rowOff>19050</xdr:rowOff>
        </xdr:to>
        <xdr:sp>
          <xdr:nvSpPr>
            <xdr:cNvPr id="4450" name="Host Control  2402" hidden="1">
              <a:extLst>
                <a:ext uri="{63B3BB69-23CF-44E3-9099-C40C66FF867C}">
                  <a14:compatExt spid="_x0000_s4450"/>
                </a:ext>
              </a:extLst>
            </xdr:cNvPr>
            <xdr:cNvSpPr/>
          </xdr:nvSpPr>
          <xdr:spPr>
            <a:xfrm>
              <a:off x="0" y="330136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0</xdr:colOff>
          <xdr:row>233</xdr:row>
          <xdr:rowOff>19050</xdr:rowOff>
        </xdr:to>
        <xdr:sp>
          <xdr:nvSpPr>
            <xdr:cNvPr id="4451" name="Host Control  2403" hidden="1">
              <a:extLst>
                <a:ext uri="{63B3BB69-23CF-44E3-9099-C40C66FF867C}">
                  <a14:compatExt spid="_x0000_s4451"/>
                </a:ext>
              </a:extLst>
            </xdr:cNvPr>
            <xdr:cNvSpPr/>
          </xdr:nvSpPr>
          <xdr:spPr>
            <a:xfrm>
              <a:off x="0" y="330517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0</xdr:colOff>
          <xdr:row>235</xdr:row>
          <xdr:rowOff>19050</xdr:rowOff>
        </xdr:to>
        <xdr:sp>
          <xdr:nvSpPr>
            <xdr:cNvPr id="4452" name="Host Control  2404" hidden="1">
              <a:extLst>
                <a:ext uri="{63B3BB69-23CF-44E3-9099-C40C66FF867C}">
                  <a14:compatExt spid="_x0000_s4452"/>
                </a:ext>
              </a:extLst>
            </xdr:cNvPr>
            <xdr:cNvSpPr/>
          </xdr:nvSpPr>
          <xdr:spPr>
            <a:xfrm>
              <a:off x="0" y="330898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</xdr:row>
          <xdr:rowOff>0</xdr:rowOff>
        </xdr:from>
        <xdr:to>
          <xdr:col>0</xdr:col>
          <xdr:colOff>0</xdr:colOff>
          <xdr:row>237</xdr:row>
          <xdr:rowOff>19050</xdr:rowOff>
        </xdr:to>
        <xdr:sp>
          <xdr:nvSpPr>
            <xdr:cNvPr id="4453" name="Host Control  2405" hidden="1">
              <a:extLst>
                <a:ext uri="{63B3BB69-23CF-44E3-9099-C40C66FF867C}">
                  <a14:compatExt spid="_x0000_s4453"/>
                </a:ext>
              </a:extLst>
            </xdr:cNvPr>
            <xdr:cNvSpPr/>
          </xdr:nvSpPr>
          <xdr:spPr>
            <a:xfrm>
              <a:off x="0" y="331279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0</xdr:colOff>
          <xdr:row>239</xdr:row>
          <xdr:rowOff>19050</xdr:rowOff>
        </xdr:to>
        <xdr:sp>
          <xdr:nvSpPr>
            <xdr:cNvPr id="4454" name="Host Control  2406" hidden="1">
              <a:extLst>
                <a:ext uri="{63B3BB69-23CF-44E3-9099-C40C66FF867C}">
                  <a14:compatExt spid="_x0000_s4454"/>
                </a:ext>
              </a:extLst>
            </xdr:cNvPr>
            <xdr:cNvSpPr/>
          </xdr:nvSpPr>
          <xdr:spPr>
            <a:xfrm>
              <a:off x="0" y="331660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0</xdr:colOff>
          <xdr:row>241</xdr:row>
          <xdr:rowOff>19050</xdr:rowOff>
        </xdr:to>
        <xdr:sp>
          <xdr:nvSpPr>
            <xdr:cNvPr id="4455" name="Host Control  2407" hidden="1">
              <a:extLst>
                <a:ext uri="{63B3BB69-23CF-44E3-9099-C40C66FF867C}">
                  <a14:compatExt spid="_x0000_s4455"/>
                </a:ext>
              </a:extLst>
            </xdr:cNvPr>
            <xdr:cNvSpPr/>
          </xdr:nvSpPr>
          <xdr:spPr>
            <a:xfrm>
              <a:off x="0" y="332041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0</xdr:colOff>
          <xdr:row>243</xdr:row>
          <xdr:rowOff>19050</xdr:rowOff>
        </xdr:to>
        <xdr:sp>
          <xdr:nvSpPr>
            <xdr:cNvPr id="4456" name="Host Control  2408" hidden="1">
              <a:extLst>
                <a:ext uri="{63B3BB69-23CF-44E3-9099-C40C66FF867C}">
                  <a14:compatExt spid="_x0000_s4456"/>
                </a:ext>
              </a:extLst>
            </xdr:cNvPr>
            <xdr:cNvSpPr/>
          </xdr:nvSpPr>
          <xdr:spPr>
            <a:xfrm>
              <a:off x="0" y="332422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0</xdr:colOff>
          <xdr:row>245</xdr:row>
          <xdr:rowOff>19050</xdr:rowOff>
        </xdr:to>
        <xdr:sp>
          <xdr:nvSpPr>
            <xdr:cNvPr id="4457" name="Host Control  2409" hidden="1">
              <a:extLst>
                <a:ext uri="{63B3BB69-23CF-44E3-9099-C40C66FF867C}">
                  <a14:compatExt spid="_x0000_s4457"/>
                </a:ext>
              </a:extLst>
            </xdr:cNvPr>
            <xdr:cNvSpPr/>
          </xdr:nvSpPr>
          <xdr:spPr>
            <a:xfrm>
              <a:off x="0" y="332803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0</xdr:colOff>
          <xdr:row>247</xdr:row>
          <xdr:rowOff>19050</xdr:rowOff>
        </xdr:to>
        <xdr:sp>
          <xdr:nvSpPr>
            <xdr:cNvPr id="4458" name="Host Control  2410" hidden="1">
              <a:extLst>
                <a:ext uri="{63B3BB69-23CF-44E3-9099-C40C66FF867C}">
                  <a14:compatExt spid="_x0000_s4458"/>
                </a:ext>
              </a:extLst>
            </xdr:cNvPr>
            <xdr:cNvSpPr/>
          </xdr:nvSpPr>
          <xdr:spPr>
            <a:xfrm>
              <a:off x="0" y="333184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0</xdr:colOff>
          <xdr:row>249</xdr:row>
          <xdr:rowOff>19050</xdr:rowOff>
        </xdr:to>
        <xdr:sp>
          <xdr:nvSpPr>
            <xdr:cNvPr id="4459" name="Host Control  2411" hidden="1">
              <a:extLst>
                <a:ext uri="{63B3BB69-23CF-44E3-9099-C40C66FF867C}">
                  <a14:compatExt spid="_x0000_s4459"/>
                </a:ext>
              </a:extLst>
            </xdr:cNvPr>
            <xdr:cNvSpPr/>
          </xdr:nvSpPr>
          <xdr:spPr>
            <a:xfrm>
              <a:off x="0" y="333565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0</xdr:colOff>
          <xdr:row>251</xdr:row>
          <xdr:rowOff>19050</xdr:rowOff>
        </xdr:to>
        <xdr:sp>
          <xdr:nvSpPr>
            <xdr:cNvPr id="4460" name="Host Control  2412" hidden="1">
              <a:extLst>
                <a:ext uri="{63B3BB69-23CF-44E3-9099-C40C66FF867C}">
                  <a14:compatExt spid="_x0000_s4460"/>
                </a:ext>
              </a:extLst>
            </xdr:cNvPr>
            <xdr:cNvSpPr/>
          </xdr:nvSpPr>
          <xdr:spPr>
            <a:xfrm>
              <a:off x="0" y="333946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0</xdr:colOff>
          <xdr:row>253</xdr:row>
          <xdr:rowOff>19050</xdr:rowOff>
        </xdr:to>
        <xdr:sp>
          <xdr:nvSpPr>
            <xdr:cNvPr id="4461" name="Host Control  2413" hidden="1">
              <a:extLst>
                <a:ext uri="{63B3BB69-23CF-44E3-9099-C40C66FF867C}">
                  <a14:compatExt spid="_x0000_s4461"/>
                </a:ext>
              </a:extLst>
            </xdr:cNvPr>
            <xdr:cNvSpPr/>
          </xdr:nvSpPr>
          <xdr:spPr>
            <a:xfrm>
              <a:off x="0" y="334327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0</xdr:colOff>
          <xdr:row>255</xdr:row>
          <xdr:rowOff>19050</xdr:rowOff>
        </xdr:to>
        <xdr:sp>
          <xdr:nvSpPr>
            <xdr:cNvPr id="4462" name="Host Control  2414" hidden="1">
              <a:extLst>
                <a:ext uri="{63B3BB69-23CF-44E3-9099-C40C66FF867C}">
                  <a14:compatExt spid="_x0000_s4462"/>
                </a:ext>
              </a:extLst>
            </xdr:cNvPr>
            <xdr:cNvSpPr/>
          </xdr:nvSpPr>
          <xdr:spPr>
            <a:xfrm>
              <a:off x="0" y="334708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0</xdr:colOff>
          <xdr:row>257</xdr:row>
          <xdr:rowOff>19050</xdr:rowOff>
        </xdr:to>
        <xdr:sp>
          <xdr:nvSpPr>
            <xdr:cNvPr id="4463" name="Host Control  2415" hidden="1">
              <a:extLst>
                <a:ext uri="{63B3BB69-23CF-44E3-9099-C40C66FF867C}">
                  <a14:compatExt spid="_x0000_s4463"/>
                </a:ext>
              </a:extLst>
            </xdr:cNvPr>
            <xdr:cNvSpPr/>
          </xdr:nvSpPr>
          <xdr:spPr>
            <a:xfrm>
              <a:off x="0" y="335089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0</xdr:colOff>
          <xdr:row>259</xdr:row>
          <xdr:rowOff>19050</xdr:rowOff>
        </xdr:to>
        <xdr:sp>
          <xdr:nvSpPr>
            <xdr:cNvPr id="4464" name="Host Control  2416" hidden="1">
              <a:extLst>
                <a:ext uri="{63B3BB69-23CF-44E3-9099-C40C66FF867C}">
                  <a14:compatExt spid="_x0000_s4464"/>
                </a:ext>
              </a:extLst>
            </xdr:cNvPr>
            <xdr:cNvSpPr/>
          </xdr:nvSpPr>
          <xdr:spPr>
            <a:xfrm>
              <a:off x="0" y="335470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0</xdr:rowOff>
        </xdr:from>
        <xdr:to>
          <xdr:col>0</xdr:col>
          <xdr:colOff>0</xdr:colOff>
          <xdr:row>261</xdr:row>
          <xdr:rowOff>19050</xdr:rowOff>
        </xdr:to>
        <xdr:sp>
          <xdr:nvSpPr>
            <xdr:cNvPr id="4465" name="Host Control  2417" hidden="1">
              <a:extLst>
                <a:ext uri="{63B3BB69-23CF-44E3-9099-C40C66FF867C}">
                  <a14:compatExt spid="_x0000_s4465"/>
                </a:ext>
              </a:extLst>
            </xdr:cNvPr>
            <xdr:cNvSpPr/>
          </xdr:nvSpPr>
          <xdr:spPr>
            <a:xfrm>
              <a:off x="0" y="335851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</xdr:row>
          <xdr:rowOff>0</xdr:rowOff>
        </xdr:from>
        <xdr:to>
          <xdr:col>0</xdr:col>
          <xdr:colOff>0</xdr:colOff>
          <xdr:row>263</xdr:row>
          <xdr:rowOff>19050</xdr:rowOff>
        </xdr:to>
        <xdr:sp>
          <xdr:nvSpPr>
            <xdr:cNvPr id="4466" name="Host Control  2418" hidden="1">
              <a:extLst>
                <a:ext uri="{63B3BB69-23CF-44E3-9099-C40C66FF867C}">
                  <a14:compatExt spid="_x0000_s4466"/>
                </a:ext>
              </a:extLst>
            </xdr:cNvPr>
            <xdr:cNvSpPr/>
          </xdr:nvSpPr>
          <xdr:spPr>
            <a:xfrm>
              <a:off x="0" y="336232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0</xdr:colOff>
          <xdr:row>265</xdr:row>
          <xdr:rowOff>19050</xdr:rowOff>
        </xdr:to>
        <xdr:sp>
          <xdr:nvSpPr>
            <xdr:cNvPr id="4467" name="Host Control  2419" hidden="1">
              <a:extLst>
                <a:ext uri="{63B3BB69-23CF-44E3-9099-C40C66FF867C}">
                  <a14:compatExt spid="_x0000_s4467"/>
                </a:ext>
              </a:extLst>
            </xdr:cNvPr>
            <xdr:cNvSpPr/>
          </xdr:nvSpPr>
          <xdr:spPr>
            <a:xfrm>
              <a:off x="0" y="336613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</xdr:row>
          <xdr:rowOff>0</xdr:rowOff>
        </xdr:from>
        <xdr:to>
          <xdr:col>0</xdr:col>
          <xdr:colOff>0</xdr:colOff>
          <xdr:row>267</xdr:row>
          <xdr:rowOff>19050</xdr:rowOff>
        </xdr:to>
        <xdr:sp>
          <xdr:nvSpPr>
            <xdr:cNvPr id="4468" name="Host Control  2420" hidden="1">
              <a:extLst>
                <a:ext uri="{63B3BB69-23CF-44E3-9099-C40C66FF867C}">
                  <a14:compatExt spid="_x0000_s4468"/>
                </a:ext>
              </a:extLst>
            </xdr:cNvPr>
            <xdr:cNvSpPr/>
          </xdr:nvSpPr>
          <xdr:spPr>
            <a:xfrm>
              <a:off x="0" y="336994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</xdr:row>
          <xdr:rowOff>0</xdr:rowOff>
        </xdr:from>
        <xdr:to>
          <xdr:col>0</xdr:col>
          <xdr:colOff>0</xdr:colOff>
          <xdr:row>269</xdr:row>
          <xdr:rowOff>19050</xdr:rowOff>
        </xdr:to>
        <xdr:sp>
          <xdr:nvSpPr>
            <xdr:cNvPr id="4469" name="Host Control  2421" hidden="1">
              <a:extLst>
                <a:ext uri="{63B3BB69-23CF-44E3-9099-C40C66FF867C}">
                  <a14:compatExt spid="_x0000_s4469"/>
                </a:ext>
              </a:extLst>
            </xdr:cNvPr>
            <xdr:cNvSpPr/>
          </xdr:nvSpPr>
          <xdr:spPr>
            <a:xfrm>
              <a:off x="0" y="337375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0</xdr:colOff>
          <xdr:row>271</xdr:row>
          <xdr:rowOff>19050</xdr:rowOff>
        </xdr:to>
        <xdr:sp>
          <xdr:nvSpPr>
            <xdr:cNvPr id="4470" name="Host Control  2422" hidden="1">
              <a:extLst>
                <a:ext uri="{63B3BB69-23CF-44E3-9099-C40C66FF867C}">
                  <a14:compatExt spid="_x0000_s4470"/>
                </a:ext>
              </a:extLst>
            </xdr:cNvPr>
            <xdr:cNvSpPr/>
          </xdr:nvSpPr>
          <xdr:spPr>
            <a:xfrm>
              <a:off x="0" y="337756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0</xdr:colOff>
          <xdr:row>273</xdr:row>
          <xdr:rowOff>19050</xdr:rowOff>
        </xdr:to>
        <xdr:sp>
          <xdr:nvSpPr>
            <xdr:cNvPr id="4471" name="Host Control  2423" hidden="1">
              <a:extLst>
                <a:ext uri="{63B3BB69-23CF-44E3-9099-C40C66FF867C}">
                  <a14:compatExt spid="_x0000_s4471"/>
                </a:ext>
              </a:extLst>
            </xdr:cNvPr>
            <xdr:cNvSpPr/>
          </xdr:nvSpPr>
          <xdr:spPr>
            <a:xfrm>
              <a:off x="0" y="338137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0</xdr:colOff>
          <xdr:row>275</xdr:row>
          <xdr:rowOff>19050</xdr:rowOff>
        </xdr:to>
        <xdr:sp>
          <xdr:nvSpPr>
            <xdr:cNvPr id="4472" name="Host Control  2424" hidden="1">
              <a:extLst>
                <a:ext uri="{63B3BB69-23CF-44E3-9099-C40C66FF867C}">
                  <a14:compatExt spid="_x0000_s4472"/>
                </a:ext>
              </a:extLst>
            </xdr:cNvPr>
            <xdr:cNvSpPr/>
          </xdr:nvSpPr>
          <xdr:spPr>
            <a:xfrm>
              <a:off x="0" y="338518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</xdr:row>
          <xdr:rowOff>0</xdr:rowOff>
        </xdr:from>
        <xdr:to>
          <xdr:col>0</xdr:col>
          <xdr:colOff>0</xdr:colOff>
          <xdr:row>277</xdr:row>
          <xdr:rowOff>19050</xdr:rowOff>
        </xdr:to>
        <xdr:sp>
          <xdr:nvSpPr>
            <xdr:cNvPr id="4473" name="Host Control  2425" hidden="1">
              <a:extLst>
                <a:ext uri="{63B3BB69-23CF-44E3-9099-C40C66FF867C}">
                  <a14:compatExt spid="_x0000_s4473"/>
                </a:ext>
              </a:extLst>
            </xdr:cNvPr>
            <xdr:cNvSpPr/>
          </xdr:nvSpPr>
          <xdr:spPr>
            <a:xfrm>
              <a:off x="0" y="338899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0</xdr:colOff>
          <xdr:row>279</xdr:row>
          <xdr:rowOff>19050</xdr:rowOff>
        </xdr:to>
        <xdr:sp>
          <xdr:nvSpPr>
            <xdr:cNvPr id="4474" name="Host Control  2426" hidden="1">
              <a:extLst>
                <a:ext uri="{63B3BB69-23CF-44E3-9099-C40C66FF867C}">
                  <a14:compatExt spid="_x0000_s4474"/>
                </a:ext>
              </a:extLst>
            </xdr:cNvPr>
            <xdr:cNvSpPr/>
          </xdr:nvSpPr>
          <xdr:spPr>
            <a:xfrm>
              <a:off x="0" y="339280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0</xdr:rowOff>
        </xdr:from>
        <xdr:to>
          <xdr:col>0</xdr:col>
          <xdr:colOff>0</xdr:colOff>
          <xdr:row>281</xdr:row>
          <xdr:rowOff>19050</xdr:rowOff>
        </xdr:to>
        <xdr:sp>
          <xdr:nvSpPr>
            <xdr:cNvPr id="4475" name="Host Control  2427" hidden="1">
              <a:extLst>
                <a:ext uri="{63B3BB69-23CF-44E3-9099-C40C66FF867C}">
                  <a14:compatExt spid="_x0000_s4475"/>
                </a:ext>
              </a:extLst>
            </xdr:cNvPr>
            <xdr:cNvSpPr/>
          </xdr:nvSpPr>
          <xdr:spPr>
            <a:xfrm>
              <a:off x="0" y="339661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0</xdr:rowOff>
        </xdr:from>
        <xdr:to>
          <xdr:col>0</xdr:col>
          <xdr:colOff>0</xdr:colOff>
          <xdr:row>283</xdr:row>
          <xdr:rowOff>19050</xdr:rowOff>
        </xdr:to>
        <xdr:sp>
          <xdr:nvSpPr>
            <xdr:cNvPr id="4476" name="Host Control  2428" hidden="1">
              <a:extLst>
                <a:ext uri="{63B3BB69-23CF-44E3-9099-C40C66FF867C}">
                  <a14:compatExt spid="_x0000_s4476"/>
                </a:ext>
              </a:extLst>
            </xdr:cNvPr>
            <xdr:cNvSpPr/>
          </xdr:nvSpPr>
          <xdr:spPr>
            <a:xfrm>
              <a:off x="0" y="340042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</xdr:row>
          <xdr:rowOff>0</xdr:rowOff>
        </xdr:from>
        <xdr:to>
          <xdr:col>0</xdr:col>
          <xdr:colOff>0</xdr:colOff>
          <xdr:row>285</xdr:row>
          <xdr:rowOff>19050</xdr:rowOff>
        </xdr:to>
        <xdr:sp>
          <xdr:nvSpPr>
            <xdr:cNvPr id="4477" name="Host Control  2429" hidden="1">
              <a:extLst>
                <a:ext uri="{63B3BB69-23CF-44E3-9099-C40C66FF867C}">
                  <a14:compatExt spid="_x0000_s4477"/>
                </a:ext>
              </a:extLst>
            </xdr:cNvPr>
            <xdr:cNvSpPr/>
          </xdr:nvSpPr>
          <xdr:spPr>
            <a:xfrm>
              <a:off x="0" y="340423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0</xdr:colOff>
          <xdr:row>287</xdr:row>
          <xdr:rowOff>19050</xdr:rowOff>
        </xdr:to>
        <xdr:sp>
          <xdr:nvSpPr>
            <xdr:cNvPr id="4478" name="Host Control  2430" hidden="1">
              <a:extLst>
                <a:ext uri="{63B3BB69-23CF-44E3-9099-C40C66FF867C}">
                  <a14:compatExt spid="_x0000_s4478"/>
                </a:ext>
              </a:extLst>
            </xdr:cNvPr>
            <xdr:cNvSpPr/>
          </xdr:nvSpPr>
          <xdr:spPr>
            <a:xfrm>
              <a:off x="0" y="340804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0</xdr:colOff>
          <xdr:row>289</xdr:row>
          <xdr:rowOff>19050</xdr:rowOff>
        </xdr:to>
        <xdr:sp>
          <xdr:nvSpPr>
            <xdr:cNvPr id="4479" name="Host Control  2431" hidden="1">
              <a:extLst>
                <a:ext uri="{63B3BB69-23CF-44E3-9099-C40C66FF867C}">
                  <a14:compatExt spid="_x0000_s4479"/>
                </a:ext>
              </a:extLst>
            </xdr:cNvPr>
            <xdr:cNvSpPr/>
          </xdr:nvSpPr>
          <xdr:spPr>
            <a:xfrm>
              <a:off x="0" y="341185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</xdr:row>
          <xdr:rowOff>0</xdr:rowOff>
        </xdr:from>
        <xdr:to>
          <xdr:col>0</xdr:col>
          <xdr:colOff>0</xdr:colOff>
          <xdr:row>291</xdr:row>
          <xdr:rowOff>19050</xdr:rowOff>
        </xdr:to>
        <xdr:sp>
          <xdr:nvSpPr>
            <xdr:cNvPr id="4480" name="Host Control  2432" hidden="1">
              <a:extLst>
                <a:ext uri="{63B3BB69-23CF-44E3-9099-C40C66FF867C}">
                  <a14:compatExt spid="_x0000_s4480"/>
                </a:ext>
              </a:extLst>
            </xdr:cNvPr>
            <xdr:cNvSpPr/>
          </xdr:nvSpPr>
          <xdr:spPr>
            <a:xfrm>
              <a:off x="0" y="341566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0</xdr:rowOff>
        </xdr:from>
        <xdr:to>
          <xdr:col>0</xdr:col>
          <xdr:colOff>0</xdr:colOff>
          <xdr:row>293</xdr:row>
          <xdr:rowOff>19050</xdr:rowOff>
        </xdr:to>
        <xdr:sp>
          <xdr:nvSpPr>
            <xdr:cNvPr id="4481" name="Host Control  2433" hidden="1">
              <a:extLst>
                <a:ext uri="{63B3BB69-23CF-44E3-9099-C40C66FF867C}">
                  <a14:compatExt spid="_x0000_s4481"/>
                </a:ext>
              </a:extLst>
            </xdr:cNvPr>
            <xdr:cNvSpPr/>
          </xdr:nvSpPr>
          <xdr:spPr>
            <a:xfrm>
              <a:off x="0" y="341947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0</xdr:rowOff>
        </xdr:from>
        <xdr:to>
          <xdr:col>0</xdr:col>
          <xdr:colOff>0</xdr:colOff>
          <xdr:row>295</xdr:row>
          <xdr:rowOff>19050</xdr:rowOff>
        </xdr:to>
        <xdr:sp>
          <xdr:nvSpPr>
            <xdr:cNvPr id="4482" name="Host Control  2434" hidden="1">
              <a:extLst>
                <a:ext uri="{63B3BB69-23CF-44E3-9099-C40C66FF867C}">
                  <a14:compatExt spid="_x0000_s4482"/>
                </a:ext>
              </a:extLst>
            </xdr:cNvPr>
            <xdr:cNvSpPr/>
          </xdr:nvSpPr>
          <xdr:spPr>
            <a:xfrm>
              <a:off x="0" y="342328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0</xdr:rowOff>
        </xdr:from>
        <xdr:to>
          <xdr:col>0</xdr:col>
          <xdr:colOff>0</xdr:colOff>
          <xdr:row>297</xdr:row>
          <xdr:rowOff>19050</xdr:rowOff>
        </xdr:to>
        <xdr:sp>
          <xdr:nvSpPr>
            <xdr:cNvPr id="4483" name="Host Control  2435" hidden="1">
              <a:extLst>
                <a:ext uri="{63B3BB69-23CF-44E3-9099-C40C66FF867C}">
                  <a14:compatExt spid="_x0000_s4483"/>
                </a:ext>
              </a:extLst>
            </xdr:cNvPr>
            <xdr:cNvSpPr/>
          </xdr:nvSpPr>
          <xdr:spPr>
            <a:xfrm>
              <a:off x="0" y="342709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</xdr:row>
          <xdr:rowOff>0</xdr:rowOff>
        </xdr:from>
        <xdr:to>
          <xdr:col>0</xdr:col>
          <xdr:colOff>0</xdr:colOff>
          <xdr:row>299</xdr:row>
          <xdr:rowOff>19050</xdr:rowOff>
        </xdr:to>
        <xdr:sp>
          <xdr:nvSpPr>
            <xdr:cNvPr id="4484" name="Host Control  2436" hidden="1">
              <a:extLst>
                <a:ext uri="{63B3BB69-23CF-44E3-9099-C40C66FF867C}">
                  <a14:compatExt spid="_x0000_s4484"/>
                </a:ext>
              </a:extLst>
            </xdr:cNvPr>
            <xdr:cNvSpPr/>
          </xdr:nvSpPr>
          <xdr:spPr>
            <a:xfrm>
              <a:off x="0" y="343090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</xdr:row>
          <xdr:rowOff>0</xdr:rowOff>
        </xdr:from>
        <xdr:to>
          <xdr:col>0</xdr:col>
          <xdr:colOff>0</xdr:colOff>
          <xdr:row>301</xdr:row>
          <xdr:rowOff>19050</xdr:rowOff>
        </xdr:to>
        <xdr:sp>
          <xdr:nvSpPr>
            <xdr:cNvPr id="4485" name="Host Control  2437" hidden="1">
              <a:extLst>
                <a:ext uri="{63B3BB69-23CF-44E3-9099-C40C66FF867C}">
                  <a14:compatExt spid="_x0000_s4485"/>
                </a:ext>
              </a:extLst>
            </xdr:cNvPr>
            <xdr:cNvSpPr/>
          </xdr:nvSpPr>
          <xdr:spPr>
            <a:xfrm>
              <a:off x="0" y="343471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0</xdr:colOff>
          <xdr:row>303</xdr:row>
          <xdr:rowOff>19050</xdr:rowOff>
        </xdr:to>
        <xdr:sp>
          <xdr:nvSpPr>
            <xdr:cNvPr id="4486" name="Host Control  2438" hidden="1">
              <a:extLst>
                <a:ext uri="{63B3BB69-23CF-44E3-9099-C40C66FF867C}">
                  <a14:compatExt spid="_x0000_s4486"/>
                </a:ext>
              </a:extLst>
            </xdr:cNvPr>
            <xdr:cNvSpPr/>
          </xdr:nvSpPr>
          <xdr:spPr>
            <a:xfrm>
              <a:off x="0" y="343852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0</xdr:rowOff>
        </xdr:from>
        <xdr:to>
          <xdr:col>0</xdr:col>
          <xdr:colOff>0</xdr:colOff>
          <xdr:row>305</xdr:row>
          <xdr:rowOff>19050</xdr:rowOff>
        </xdr:to>
        <xdr:sp>
          <xdr:nvSpPr>
            <xdr:cNvPr id="4487" name="Host Control  2439" hidden="1">
              <a:extLst>
                <a:ext uri="{63B3BB69-23CF-44E3-9099-C40C66FF867C}">
                  <a14:compatExt spid="_x0000_s4487"/>
                </a:ext>
              </a:extLst>
            </xdr:cNvPr>
            <xdr:cNvSpPr/>
          </xdr:nvSpPr>
          <xdr:spPr>
            <a:xfrm>
              <a:off x="0" y="344233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0</xdr:rowOff>
        </xdr:from>
        <xdr:to>
          <xdr:col>0</xdr:col>
          <xdr:colOff>0</xdr:colOff>
          <xdr:row>307</xdr:row>
          <xdr:rowOff>19050</xdr:rowOff>
        </xdr:to>
        <xdr:sp>
          <xdr:nvSpPr>
            <xdr:cNvPr id="4488" name="Host Control  2440" hidden="1">
              <a:extLst>
                <a:ext uri="{63B3BB69-23CF-44E3-9099-C40C66FF867C}">
                  <a14:compatExt spid="_x0000_s4488"/>
                </a:ext>
              </a:extLst>
            </xdr:cNvPr>
            <xdr:cNvSpPr/>
          </xdr:nvSpPr>
          <xdr:spPr>
            <a:xfrm>
              <a:off x="0" y="344614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</xdr:row>
          <xdr:rowOff>0</xdr:rowOff>
        </xdr:from>
        <xdr:to>
          <xdr:col>0</xdr:col>
          <xdr:colOff>0</xdr:colOff>
          <xdr:row>309</xdr:row>
          <xdr:rowOff>19050</xdr:rowOff>
        </xdr:to>
        <xdr:sp>
          <xdr:nvSpPr>
            <xdr:cNvPr id="4489" name="Host Control  2441" hidden="1">
              <a:extLst>
                <a:ext uri="{63B3BB69-23CF-44E3-9099-C40C66FF867C}">
                  <a14:compatExt spid="_x0000_s4489"/>
                </a:ext>
              </a:extLst>
            </xdr:cNvPr>
            <xdr:cNvSpPr/>
          </xdr:nvSpPr>
          <xdr:spPr>
            <a:xfrm>
              <a:off x="0" y="344995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0</xdr:rowOff>
        </xdr:from>
        <xdr:to>
          <xdr:col>0</xdr:col>
          <xdr:colOff>0</xdr:colOff>
          <xdr:row>311</xdr:row>
          <xdr:rowOff>19050</xdr:rowOff>
        </xdr:to>
        <xdr:sp>
          <xdr:nvSpPr>
            <xdr:cNvPr id="4490" name="Host Control  2442" hidden="1">
              <a:extLst>
                <a:ext uri="{63B3BB69-23CF-44E3-9099-C40C66FF867C}">
                  <a14:compatExt spid="_x0000_s4490"/>
                </a:ext>
              </a:extLst>
            </xdr:cNvPr>
            <xdr:cNvSpPr/>
          </xdr:nvSpPr>
          <xdr:spPr>
            <a:xfrm>
              <a:off x="0" y="345376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0</xdr:rowOff>
        </xdr:from>
        <xdr:to>
          <xdr:col>0</xdr:col>
          <xdr:colOff>0</xdr:colOff>
          <xdr:row>313</xdr:row>
          <xdr:rowOff>19050</xdr:rowOff>
        </xdr:to>
        <xdr:sp>
          <xdr:nvSpPr>
            <xdr:cNvPr id="4491" name="Host Control  2443" hidden="1">
              <a:extLst>
                <a:ext uri="{63B3BB69-23CF-44E3-9099-C40C66FF867C}">
                  <a14:compatExt spid="_x0000_s4491"/>
                </a:ext>
              </a:extLst>
            </xdr:cNvPr>
            <xdr:cNvSpPr/>
          </xdr:nvSpPr>
          <xdr:spPr>
            <a:xfrm>
              <a:off x="0" y="345757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0</xdr:rowOff>
        </xdr:from>
        <xdr:to>
          <xdr:col>0</xdr:col>
          <xdr:colOff>0</xdr:colOff>
          <xdr:row>315</xdr:row>
          <xdr:rowOff>19050</xdr:rowOff>
        </xdr:to>
        <xdr:sp>
          <xdr:nvSpPr>
            <xdr:cNvPr id="4492" name="Host Control  2444" hidden="1">
              <a:extLst>
                <a:ext uri="{63B3BB69-23CF-44E3-9099-C40C66FF867C}">
                  <a14:compatExt spid="_x0000_s4492"/>
                </a:ext>
              </a:extLst>
            </xdr:cNvPr>
            <xdr:cNvSpPr/>
          </xdr:nvSpPr>
          <xdr:spPr>
            <a:xfrm>
              <a:off x="0" y="346138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</xdr:row>
          <xdr:rowOff>0</xdr:rowOff>
        </xdr:from>
        <xdr:to>
          <xdr:col>0</xdr:col>
          <xdr:colOff>0</xdr:colOff>
          <xdr:row>317</xdr:row>
          <xdr:rowOff>19050</xdr:rowOff>
        </xdr:to>
        <xdr:sp>
          <xdr:nvSpPr>
            <xdr:cNvPr id="4493" name="Host Control  2445" hidden="1">
              <a:extLst>
                <a:ext uri="{63B3BB69-23CF-44E3-9099-C40C66FF867C}">
                  <a14:compatExt spid="_x0000_s4493"/>
                </a:ext>
              </a:extLst>
            </xdr:cNvPr>
            <xdr:cNvSpPr/>
          </xdr:nvSpPr>
          <xdr:spPr>
            <a:xfrm>
              <a:off x="0" y="346519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</xdr:row>
          <xdr:rowOff>0</xdr:rowOff>
        </xdr:from>
        <xdr:to>
          <xdr:col>0</xdr:col>
          <xdr:colOff>0</xdr:colOff>
          <xdr:row>319</xdr:row>
          <xdr:rowOff>19050</xdr:rowOff>
        </xdr:to>
        <xdr:sp>
          <xdr:nvSpPr>
            <xdr:cNvPr id="4494" name="Host Control  2446" hidden="1">
              <a:extLst>
                <a:ext uri="{63B3BB69-23CF-44E3-9099-C40C66FF867C}">
                  <a14:compatExt spid="_x0000_s4494"/>
                </a:ext>
              </a:extLst>
            </xdr:cNvPr>
            <xdr:cNvSpPr/>
          </xdr:nvSpPr>
          <xdr:spPr>
            <a:xfrm>
              <a:off x="0" y="346900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</xdr:row>
          <xdr:rowOff>0</xdr:rowOff>
        </xdr:from>
        <xdr:to>
          <xdr:col>0</xdr:col>
          <xdr:colOff>0</xdr:colOff>
          <xdr:row>321</xdr:row>
          <xdr:rowOff>19050</xdr:rowOff>
        </xdr:to>
        <xdr:sp>
          <xdr:nvSpPr>
            <xdr:cNvPr id="4495" name="Host Control  2447" hidden="1">
              <a:extLst>
                <a:ext uri="{63B3BB69-23CF-44E3-9099-C40C66FF867C}">
                  <a14:compatExt spid="_x0000_s4495"/>
                </a:ext>
              </a:extLst>
            </xdr:cNvPr>
            <xdr:cNvSpPr/>
          </xdr:nvSpPr>
          <xdr:spPr>
            <a:xfrm>
              <a:off x="0" y="347281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</xdr:row>
          <xdr:rowOff>0</xdr:rowOff>
        </xdr:from>
        <xdr:to>
          <xdr:col>0</xdr:col>
          <xdr:colOff>0</xdr:colOff>
          <xdr:row>323</xdr:row>
          <xdr:rowOff>19050</xdr:rowOff>
        </xdr:to>
        <xdr:sp>
          <xdr:nvSpPr>
            <xdr:cNvPr id="4496" name="Host Control  2448" hidden="1">
              <a:extLst>
                <a:ext uri="{63B3BB69-23CF-44E3-9099-C40C66FF867C}">
                  <a14:compatExt spid="_x0000_s4496"/>
                </a:ext>
              </a:extLst>
            </xdr:cNvPr>
            <xdr:cNvSpPr/>
          </xdr:nvSpPr>
          <xdr:spPr>
            <a:xfrm>
              <a:off x="0" y="347662500"/>
              <a:ext cx="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</xdr:row>
          <xdr:rowOff>0</xdr:rowOff>
        </xdr:from>
        <xdr:to>
          <xdr:col>0</xdr:col>
          <xdr:colOff>0</xdr:colOff>
          <xdr:row>325</xdr:row>
          <xdr:rowOff>0</xdr:rowOff>
        </xdr:to>
        <xdr:sp>
          <xdr:nvSpPr>
            <xdr:cNvPr id="4497" name="Host Control  2449" hidden="1">
              <a:extLst>
                <a:ext uri="{63B3BB69-23CF-44E3-9099-C40C66FF867C}">
                  <a14:compatExt spid="_x0000_s4497"/>
                </a:ext>
              </a:extLst>
            </xdr:cNvPr>
            <xdr:cNvSpPr/>
          </xdr:nvSpPr>
          <xdr:spPr>
            <a:xfrm>
              <a:off x="0" y="348043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695325</xdr:rowOff>
        </xdr:to>
        <xdr:sp>
          <xdr:nvSpPr>
            <xdr:cNvPr id="4498" name="Host Control  2450" hidden="1">
              <a:extLst>
                <a:ext uri="{63B3BB69-23CF-44E3-9099-C40C66FF867C}">
                  <a14:compatExt spid="_x0000_s4498"/>
                </a:ext>
              </a:extLst>
            </xdr:cNvPr>
            <xdr:cNvSpPr/>
          </xdr:nvSpPr>
          <xdr:spPr>
            <a:xfrm>
              <a:off x="0" y="695325"/>
              <a:ext cx="0" cy="695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499" name="Host Control  2451" hidden="1">
              <a:extLst>
                <a:ext uri="{63B3BB69-23CF-44E3-9099-C40C66FF867C}">
                  <a14:compatExt spid="_x0000_s4499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500" name="Host Control  2452" hidden="1">
              <a:extLst>
                <a:ext uri="{63B3BB69-23CF-44E3-9099-C40C66FF867C}">
                  <a14:compatExt spid="_x0000_s4500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501" name="Host Control  2453" hidden="1">
              <a:extLst>
                <a:ext uri="{63B3BB69-23CF-44E3-9099-C40C66FF867C}">
                  <a14:compatExt spid="_x0000_s4501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502" name="Host Control  2454" hidden="1">
              <a:extLst>
                <a:ext uri="{63B3BB69-23CF-44E3-9099-C40C66FF867C}">
                  <a14:compatExt spid="_x0000_s4502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503" name="Host Control  2455" hidden="1">
              <a:extLst>
                <a:ext uri="{63B3BB69-23CF-44E3-9099-C40C66FF867C}">
                  <a14:compatExt spid="_x0000_s4503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200025</xdr:rowOff>
        </xdr:to>
        <xdr:sp>
          <xdr:nvSpPr>
            <xdr:cNvPr id="4504" name="Host Control  2456" hidden="1">
              <a:extLst>
                <a:ext uri="{63B3BB69-23CF-44E3-9099-C40C66FF867C}">
                  <a14:compatExt spid="_x0000_s4504"/>
                </a:ext>
              </a:extLst>
            </xdr:cNvPr>
            <xdr:cNvSpPr/>
          </xdr:nvSpPr>
          <xdr:spPr>
            <a:xfrm>
              <a:off x="0" y="23355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200025</xdr:rowOff>
        </xdr:to>
        <xdr:sp>
          <xdr:nvSpPr>
            <xdr:cNvPr id="4505" name="Host Control  2457" hidden="1">
              <a:extLst>
                <a:ext uri="{63B3BB69-23CF-44E3-9099-C40C66FF867C}">
                  <a14:compatExt spid="_x0000_s4505"/>
                </a:ext>
              </a:extLst>
            </xdr:cNvPr>
            <xdr:cNvSpPr/>
          </xdr:nvSpPr>
          <xdr:spPr>
            <a:xfrm>
              <a:off x="0" y="26860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200025</xdr:rowOff>
        </xdr:to>
        <xdr:sp>
          <xdr:nvSpPr>
            <xdr:cNvPr id="4506" name="Host Control  2458" hidden="1">
              <a:extLst>
                <a:ext uri="{63B3BB69-23CF-44E3-9099-C40C66FF867C}">
                  <a14:compatExt spid="_x0000_s4506"/>
                </a:ext>
              </a:extLst>
            </xdr:cNvPr>
            <xdr:cNvSpPr/>
          </xdr:nvSpPr>
          <xdr:spPr>
            <a:xfrm>
              <a:off x="0" y="29327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200025</xdr:rowOff>
        </xdr:to>
        <xdr:sp>
          <xdr:nvSpPr>
            <xdr:cNvPr id="4507" name="Host Control  2459" hidden="1">
              <a:extLst>
                <a:ext uri="{63B3BB69-23CF-44E3-9099-C40C66FF867C}">
                  <a14:compatExt spid="_x0000_s4507"/>
                </a:ext>
              </a:extLst>
            </xdr:cNvPr>
            <xdr:cNvSpPr/>
          </xdr:nvSpPr>
          <xdr:spPr>
            <a:xfrm>
              <a:off x="0" y="33166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200025</xdr:rowOff>
        </xdr:to>
        <xdr:sp>
          <xdr:nvSpPr>
            <xdr:cNvPr id="4508" name="Host Control  2460" hidden="1">
              <a:extLst>
                <a:ext uri="{63B3BB69-23CF-44E3-9099-C40C66FF867C}">
                  <a14:compatExt spid="_x0000_s4508"/>
                </a:ext>
              </a:extLst>
            </xdr:cNvPr>
            <xdr:cNvSpPr/>
          </xdr:nvSpPr>
          <xdr:spPr>
            <a:xfrm>
              <a:off x="0" y="36499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23</xdr:row>
          <xdr:rowOff>200025</xdr:rowOff>
        </xdr:to>
        <xdr:sp>
          <xdr:nvSpPr>
            <xdr:cNvPr id="4509" name="Host Control  2461" hidden="1">
              <a:extLst>
                <a:ext uri="{63B3BB69-23CF-44E3-9099-C40C66FF867C}">
                  <a14:compatExt spid="_x0000_s4509"/>
                </a:ext>
              </a:extLst>
            </xdr:cNvPr>
            <xdr:cNvSpPr/>
          </xdr:nvSpPr>
          <xdr:spPr>
            <a:xfrm>
              <a:off x="0" y="40005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25</xdr:row>
          <xdr:rowOff>200025</xdr:rowOff>
        </xdr:to>
        <xdr:sp>
          <xdr:nvSpPr>
            <xdr:cNvPr id="4510" name="Host Control  2462" hidden="1">
              <a:extLst>
                <a:ext uri="{63B3BB69-23CF-44E3-9099-C40C66FF867C}">
                  <a14:compatExt spid="_x0000_s4510"/>
                </a:ext>
              </a:extLst>
            </xdr:cNvPr>
            <xdr:cNvSpPr/>
          </xdr:nvSpPr>
          <xdr:spPr>
            <a:xfrm>
              <a:off x="0" y="43681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27</xdr:row>
          <xdr:rowOff>200025</xdr:rowOff>
        </xdr:to>
        <xdr:sp>
          <xdr:nvSpPr>
            <xdr:cNvPr id="4511" name="Host Control  2463" hidden="1">
              <a:extLst>
                <a:ext uri="{63B3BB69-23CF-44E3-9099-C40C66FF867C}">
                  <a14:compatExt spid="_x0000_s4511"/>
                </a:ext>
              </a:extLst>
            </xdr:cNvPr>
            <xdr:cNvSpPr/>
          </xdr:nvSpPr>
          <xdr:spPr>
            <a:xfrm>
              <a:off x="0" y="47358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29</xdr:row>
          <xdr:rowOff>200025</xdr:rowOff>
        </xdr:to>
        <xdr:sp>
          <xdr:nvSpPr>
            <xdr:cNvPr id="4512" name="Host Control  2464" hidden="1">
              <a:extLst>
                <a:ext uri="{63B3BB69-23CF-44E3-9099-C40C66FF867C}">
                  <a14:compatExt spid="_x0000_s4512"/>
                </a:ext>
              </a:extLst>
            </xdr:cNvPr>
            <xdr:cNvSpPr/>
          </xdr:nvSpPr>
          <xdr:spPr>
            <a:xfrm>
              <a:off x="0" y="51044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31</xdr:row>
          <xdr:rowOff>200025</xdr:rowOff>
        </xdr:to>
        <xdr:sp>
          <xdr:nvSpPr>
            <xdr:cNvPr id="4513" name="Host Control  2465" hidden="1">
              <a:extLst>
                <a:ext uri="{63B3BB69-23CF-44E3-9099-C40C66FF867C}">
                  <a14:compatExt spid="_x0000_s4513"/>
                </a:ext>
              </a:extLst>
            </xdr:cNvPr>
            <xdr:cNvSpPr/>
          </xdr:nvSpPr>
          <xdr:spPr>
            <a:xfrm>
              <a:off x="0" y="56092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33</xdr:row>
          <xdr:rowOff>200025</xdr:rowOff>
        </xdr:to>
        <xdr:sp>
          <xdr:nvSpPr>
            <xdr:cNvPr id="4514" name="Host Control  2466" hidden="1">
              <a:extLst>
                <a:ext uri="{63B3BB69-23CF-44E3-9099-C40C66FF867C}">
                  <a14:compatExt spid="_x0000_s4514"/>
                </a:ext>
              </a:extLst>
            </xdr:cNvPr>
            <xdr:cNvSpPr/>
          </xdr:nvSpPr>
          <xdr:spPr>
            <a:xfrm>
              <a:off x="0" y="60445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35</xdr:row>
          <xdr:rowOff>200025</xdr:rowOff>
        </xdr:to>
        <xdr:sp>
          <xdr:nvSpPr>
            <xdr:cNvPr id="4515" name="Host Control  2467" hidden="1">
              <a:extLst>
                <a:ext uri="{63B3BB69-23CF-44E3-9099-C40C66FF867C}">
                  <a14:compatExt spid="_x0000_s4515"/>
                </a:ext>
              </a:extLst>
            </xdr:cNvPr>
            <xdr:cNvSpPr/>
          </xdr:nvSpPr>
          <xdr:spPr>
            <a:xfrm>
              <a:off x="0" y="64436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37</xdr:row>
          <xdr:rowOff>200025</xdr:rowOff>
        </xdr:to>
        <xdr:sp>
          <xdr:nvSpPr>
            <xdr:cNvPr id="4516" name="Host Control  2468" hidden="1">
              <a:extLst>
                <a:ext uri="{63B3BB69-23CF-44E3-9099-C40C66FF867C}">
                  <a14:compatExt spid="_x0000_s4516"/>
                </a:ext>
              </a:extLst>
            </xdr:cNvPr>
            <xdr:cNvSpPr/>
          </xdr:nvSpPr>
          <xdr:spPr>
            <a:xfrm>
              <a:off x="0" y="68608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39</xdr:row>
          <xdr:rowOff>200025</xdr:rowOff>
        </xdr:to>
        <xdr:sp>
          <xdr:nvSpPr>
            <xdr:cNvPr id="4517" name="Host Control  2469" hidden="1">
              <a:extLst>
                <a:ext uri="{63B3BB69-23CF-44E3-9099-C40C66FF867C}">
                  <a14:compatExt spid="_x0000_s4517"/>
                </a:ext>
              </a:extLst>
            </xdr:cNvPr>
            <xdr:cNvSpPr/>
          </xdr:nvSpPr>
          <xdr:spPr>
            <a:xfrm>
              <a:off x="0" y="72590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41</xdr:row>
          <xdr:rowOff>200025</xdr:rowOff>
        </xdr:to>
        <xdr:sp>
          <xdr:nvSpPr>
            <xdr:cNvPr id="4518" name="Host Control  2470" hidden="1">
              <a:extLst>
                <a:ext uri="{63B3BB69-23CF-44E3-9099-C40C66FF867C}">
                  <a14:compatExt spid="_x0000_s4518"/>
                </a:ext>
              </a:extLst>
            </xdr:cNvPr>
            <xdr:cNvSpPr/>
          </xdr:nvSpPr>
          <xdr:spPr>
            <a:xfrm>
              <a:off x="0" y="76761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43</xdr:row>
          <xdr:rowOff>200025</xdr:rowOff>
        </xdr:to>
        <xdr:sp>
          <xdr:nvSpPr>
            <xdr:cNvPr id="4519" name="Host Control  2471" hidden="1">
              <a:extLst>
                <a:ext uri="{63B3BB69-23CF-44E3-9099-C40C66FF867C}">
                  <a14:compatExt spid="_x0000_s4519"/>
                </a:ext>
              </a:extLst>
            </xdr:cNvPr>
            <xdr:cNvSpPr/>
          </xdr:nvSpPr>
          <xdr:spPr>
            <a:xfrm>
              <a:off x="0" y="80581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45</xdr:row>
          <xdr:rowOff>200025</xdr:rowOff>
        </xdr:to>
        <xdr:sp>
          <xdr:nvSpPr>
            <xdr:cNvPr id="4520" name="Host Control  2472" hidden="1">
              <a:extLst>
                <a:ext uri="{63B3BB69-23CF-44E3-9099-C40C66FF867C}">
                  <a14:compatExt spid="_x0000_s4520"/>
                </a:ext>
              </a:extLst>
            </xdr:cNvPr>
            <xdr:cNvSpPr/>
          </xdr:nvSpPr>
          <xdr:spPr>
            <a:xfrm>
              <a:off x="0" y="84229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47</xdr:row>
          <xdr:rowOff>200025</xdr:rowOff>
        </xdr:to>
        <xdr:sp>
          <xdr:nvSpPr>
            <xdr:cNvPr id="4521" name="Host Control  2473" hidden="1">
              <a:extLst>
                <a:ext uri="{63B3BB69-23CF-44E3-9099-C40C66FF867C}">
                  <a14:compatExt spid="_x0000_s4521"/>
                </a:ext>
              </a:extLst>
            </xdr:cNvPr>
            <xdr:cNvSpPr/>
          </xdr:nvSpPr>
          <xdr:spPr>
            <a:xfrm>
              <a:off x="0" y="88544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0</xdr:colOff>
          <xdr:row>49</xdr:row>
          <xdr:rowOff>200025</xdr:rowOff>
        </xdr:to>
        <xdr:sp>
          <xdr:nvSpPr>
            <xdr:cNvPr id="4522" name="Host Control  2474" hidden="1">
              <a:extLst>
                <a:ext uri="{63B3BB69-23CF-44E3-9099-C40C66FF867C}">
                  <a14:compatExt spid="_x0000_s4522"/>
                </a:ext>
              </a:extLst>
            </xdr:cNvPr>
            <xdr:cNvSpPr/>
          </xdr:nvSpPr>
          <xdr:spPr>
            <a:xfrm>
              <a:off x="0" y="923353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0</xdr:colOff>
          <xdr:row>51</xdr:row>
          <xdr:rowOff>200025</xdr:rowOff>
        </xdr:to>
        <xdr:sp>
          <xdr:nvSpPr>
            <xdr:cNvPr id="4523" name="Host Control  2475" hidden="1">
              <a:extLst>
                <a:ext uri="{63B3BB69-23CF-44E3-9099-C40C66FF867C}">
                  <a14:compatExt spid="_x0000_s4523"/>
                </a:ext>
              </a:extLst>
            </xdr:cNvPr>
            <xdr:cNvSpPr/>
          </xdr:nvSpPr>
          <xdr:spPr>
            <a:xfrm>
              <a:off x="0" y="956024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0</xdr:colOff>
          <xdr:row>53</xdr:row>
          <xdr:rowOff>200025</xdr:rowOff>
        </xdr:to>
        <xdr:sp>
          <xdr:nvSpPr>
            <xdr:cNvPr id="4524" name="Host Control  2476" hidden="1">
              <a:extLst>
                <a:ext uri="{63B3BB69-23CF-44E3-9099-C40C66FF867C}">
                  <a14:compatExt spid="_x0000_s4524"/>
                </a:ext>
              </a:extLst>
            </xdr:cNvPr>
            <xdr:cNvSpPr/>
          </xdr:nvSpPr>
          <xdr:spPr>
            <a:xfrm>
              <a:off x="0" y="980122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0</xdr:colOff>
          <xdr:row>55</xdr:row>
          <xdr:rowOff>200025</xdr:rowOff>
        </xdr:to>
        <xdr:sp>
          <xdr:nvSpPr>
            <xdr:cNvPr id="4525" name="Host Control  2477" hidden="1">
              <a:extLst>
                <a:ext uri="{63B3BB69-23CF-44E3-9099-C40C66FF867C}">
                  <a14:compatExt spid="_x0000_s4525"/>
                </a:ext>
              </a:extLst>
            </xdr:cNvPr>
            <xdr:cNvSpPr/>
          </xdr:nvSpPr>
          <xdr:spPr>
            <a:xfrm>
              <a:off x="0" y="101107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0</xdr:colOff>
          <xdr:row>57</xdr:row>
          <xdr:rowOff>200025</xdr:rowOff>
        </xdr:to>
        <xdr:sp>
          <xdr:nvSpPr>
            <xdr:cNvPr id="4526" name="Host Control  2478" hidden="1">
              <a:extLst>
                <a:ext uri="{63B3BB69-23CF-44E3-9099-C40C66FF867C}">
                  <a14:compatExt spid="_x0000_s4526"/>
                </a:ext>
              </a:extLst>
            </xdr:cNvPr>
            <xdr:cNvSpPr/>
          </xdr:nvSpPr>
          <xdr:spPr>
            <a:xfrm>
              <a:off x="0" y="105051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0</xdr:colOff>
          <xdr:row>59</xdr:row>
          <xdr:rowOff>200025</xdr:rowOff>
        </xdr:to>
        <xdr:sp>
          <xdr:nvSpPr>
            <xdr:cNvPr id="4527" name="Host Control  2479" hidden="1">
              <a:extLst>
                <a:ext uri="{63B3BB69-23CF-44E3-9099-C40C66FF867C}">
                  <a14:compatExt spid="_x0000_s4527"/>
                </a:ext>
              </a:extLst>
            </xdr:cNvPr>
            <xdr:cNvSpPr/>
          </xdr:nvSpPr>
          <xdr:spPr>
            <a:xfrm>
              <a:off x="0" y="109166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0</xdr:colOff>
          <xdr:row>61</xdr:row>
          <xdr:rowOff>200025</xdr:rowOff>
        </xdr:to>
        <xdr:sp>
          <xdr:nvSpPr>
            <xdr:cNvPr id="4528" name="Host Control  2480" hidden="1">
              <a:extLst>
                <a:ext uri="{63B3BB69-23CF-44E3-9099-C40C66FF867C}">
                  <a14:compatExt spid="_x0000_s4528"/>
                </a:ext>
              </a:extLst>
            </xdr:cNvPr>
            <xdr:cNvSpPr/>
          </xdr:nvSpPr>
          <xdr:spPr>
            <a:xfrm>
              <a:off x="0" y="1115663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0</xdr:colOff>
          <xdr:row>63</xdr:row>
          <xdr:rowOff>200025</xdr:rowOff>
        </xdr:to>
        <xdr:sp>
          <xdr:nvSpPr>
            <xdr:cNvPr id="4529" name="Host Control  2481" hidden="1">
              <a:extLst>
                <a:ext uri="{63B3BB69-23CF-44E3-9099-C40C66FF867C}">
                  <a14:compatExt spid="_x0000_s4529"/>
                </a:ext>
              </a:extLst>
            </xdr:cNvPr>
            <xdr:cNvSpPr/>
          </xdr:nvSpPr>
          <xdr:spPr>
            <a:xfrm>
              <a:off x="0" y="115338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0</xdr:colOff>
          <xdr:row>65</xdr:row>
          <xdr:rowOff>200025</xdr:rowOff>
        </xdr:to>
        <xdr:sp>
          <xdr:nvSpPr>
            <xdr:cNvPr id="4530" name="Host Control  2482" hidden="1">
              <a:extLst>
                <a:ext uri="{63B3BB69-23CF-44E3-9099-C40C66FF867C}">
                  <a14:compatExt spid="_x0000_s4530"/>
                </a:ext>
              </a:extLst>
            </xdr:cNvPr>
            <xdr:cNvSpPr/>
          </xdr:nvSpPr>
          <xdr:spPr>
            <a:xfrm>
              <a:off x="0" y="117738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0</xdr:colOff>
          <xdr:row>67</xdr:row>
          <xdr:rowOff>200025</xdr:rowOff>
        </xdr:to>
        <xdr:sp>
          <xdr:nvSpPr>
            <xdr:cNvPr id="4531" name="Host Control  2483" hidden="1">
              <a:extLst>
                <a:ext uri="{63B3BB69-23CF-44E3-9099-C40C66FF867C}">
                  <a14:compatExt spid="_x0000_s4531"/>
                </a:ext>
              </a:extLst>
            </xdr:cNvPr>
            <xdr:cNvSpPr/>
          </xdr:nvSpPr>
          <xdr:spPr>
            <a:xfrm>
              <a:off x="0" y="1199673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0</xdr:colOff>
          <xdr:row>69</xdr:row>
          <xdr:rowOff>200025</xdr:rowOff>
        </xdr:to>
        <xdr:sp>
          <xdr:nvSpPr>
            <xdr:cNvPr id="4532" name="Host Control  2484" hidden="1">
              <a:extLst>
                <a:ext uri="{63B3BB69-23CF-44E3-9099-C40C66FF867C}">
                  <a14:compatExt spid="_x0000_s4532"/>
                </a:ext>
              </a:extLst>
            </xdr:cNvPr>
            <xdr:cNvSpPr/>
          </xdr:nvSpPr>
          <xdr:spPr>
            <a:xfrm>
              <a:off x="0" y="1220247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0</xdr:colOff>
          <xdr:row>71</xdr:row>
          <xdr:rowOff>200025</xdr:rowOff>
        </xdr:to>
        <xdr:sp>
          <xdr:nvSpPr>
            <xdr:cNvPr id="4533" name="Host Control  2485" hidden="1">
              <a:extLst>
                <a:ext uri="{63B3BB69-23CF-44E3-9099-C40C66FF867C}">
                  <a14:compatExt spid="_x0000_s4533"/>
                </a:ext>
              </a:extLst>
            </xdr:cNvPr>
            <xdr:cNvSpPr/>
          </xdr:nvSpPr>
          <xdr:spPr>
            <a:xfrm>
              <a:off x="0" y="124596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0</xdr:colOff>
          <xdr:row>73</xdr:row>
          <xdr:rowOff>200025</xdr:rowOff>
        </xdr:to>
        <xdr:sp>
          <xdr:nvSpPr>
            <xdr:cNvPr id="4534" name="Host Control  2486" hidden="1">
              <a:extLst>
                <a:ext uri="{63B3BB69-23CF-44E3-9099-C40C66FF867C}">
                  <a14:compatExt spid="_x0000_s4534"/>
                </a:ext>
              </a:extLst>
            </xdr:cNvPr>
            <xdr:cNvSpPr/>
          </xdr:nvSpPr>
          <xdr:spPr>
            <a:xfrm>
              <a:off x="0" y="128539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0</xdr:colOff>
          <xdr:row>75</xdr:row>
          <xdr:rowOff>200025</xdr:rowOff>
        </xdr:to>
        <xdr:sp>
          <xdr:nvSpPr>
            <xdr:cNvPr id="4535" name="Host Control  2487" hidden="1">
              <a:extLst>
                <a:ext uri="{63B3BB69-23CF-44E3-9099-C40C66FF867C}">
                  <a14:compatExt spid="_x0000_s4535"/>
                </a:ext>
              </a:extLst>
            </xdr:cNvPr>
            <xdr:cNvSpPr/>
          </xdr:nvSpPr>
          <xdr:spPr>
            <a:xfrm>
              <a:off x="0" y="131111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0</xdr:colOff>
          <xdr:row>77</xdr:row>
          <xdr:rowOff>200025</xdr:rowOff>
        </xdr:to>
        <xdr:sp>
          <xdr:nvSpPr>
            <xdr:cNvPr id="4536" name="Host Control  2488" hidden="1">
              <a:extLst>
                <a:ext uri="{63B3BB69-23CF-44E3-9099-C40C66FF867C}">
                  <a14:compatExt spid="_x0000_s4536"/>
                </a:ext>
              </a:extLst>
            </xdr:cNvPr>
            <xdr:cNvSpPr/>
          </xdr:nvSpPr>
          <xdr:spPr>
            <a:xfrm>
              <a:off x="0" y="133330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0</xdr:colOff>
          <xdr:row>79</xdr:row>
          <xdr:rowOff>200025</xdr:rowOff>
        </xdr:to>
        <xdr:sp>
          <xdr:nvSpPr>
            <xdr:cNvPr id="4537" name="Host Control  2489" hidden="1">
              <a:extLst>
                <a:ext uri="{63B3BB69-23CF-44E3-9099-C40C66FF867C}">
                  <a14:compatExt spid="_x0000_s4537"/>
                </a:ext>
              </a:extLst>
            </xdr:cNvPr>
            <xdr:cNvSpPr/>
          </xdr:nvSpPr>
          <xdr:spPr>
            <a:xfrm>
              <a:off x="0" y="137598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695325</xdr:rowOff>
        </xdr:to>
        <xdr:sp>
          <xdr:nvSpPr>
            <xdr:cNvPr id="4538" name="Host Control  2490" hidden="1">
              <a:extLst>
                <a:ext uri="{63B3BB69-23CF-44E3-9099-C40C66FF867C}">
                  <a14:compatExt spid="_x0000_s4538"/>
                </a:ext>
              </a:extLst>
            </xdr:cNvPr>
            <xdr:cNvSpPr/>
          </xdr:nvSpPr>
          <xdr:spPr>
            <a:xfrm>
              <a:off x="0" y="695325"/>
              <a:ext cx="0" cy="695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539" name="Host Control  2491" hidden="1">
              <a:extLst>
                <a:ext uri="{63B3BB69-23CF-44E3-9099-C40C66FF867C}">
                  <a14:compatExt spid="_x0000_s4539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540" name="Host Control  2492" hidden="1">
              <a:extLst>
                <a:ext uri="{63B3BB69-23CF-44E3-9099-C40C66FF867C}">
                  <a14:compatExt spid="_x0000_s4540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541" name="Host Control  2493" hidden="1">
              <a:extLst>
                <a:ext uri="{63B3BB69-23CF-44E3-9099-C40C66FF867C}">
                  <a14:compatExt spid="_x0000_s4541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542" name="Host Control  2494" hidden="1">
              <a:extLst>
                <a:ext uri="{63B3BB69-23CF-44E3-9099-C40C66FF867C}">
                  <a14:compatExt spid="_x0000_s4542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543" name="Host Control  2495" hidden="1">
              <a:extLst>
                <a:ext uri="{63B3BB69-23CF-44E3-9099-C40C66FF867C}">
                  <a14:compatExt spid="_x0000_s4543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200025</xdr:rowOff>
        </xdr:to>
        <xdr:sp>
          <xdr:nvSpPr>
            <xdr:cNvPr id="4544" name="Host Control  2496" hidden="1">
              <a:extLst>
                <a:ext uri="{63B3BB69-23CF-44E3-9099-C40C66FF867C}">
                  <a14:compatExt spid="_x0000_s4544"/>
                </a:ext>
              </a:extLst>
            </xdr:cNvPr>
            <xdr:cNvSpPr/>
          </xdr:nvSpPr>
          <xdr:spPr>
            <a:xfrm>
              <a:off x="0" y="23355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200025</xdr:rowOff>
        </xdr:to>
        <xdr:sp>
          <xdr:nvSpPr>
            <xdr:cNvPr id="4545" name="Host Control  2497" hidden="1">
              <a:extLst>
                <a:ext uri="{63B3BB69-23CF-44E3-9099-C40C66FF867C}">
                  <a14:compatExt spid="_x0000_s4545"/>
                </a:ext>
              </a:extLst>
            </xdr:cNvPr>
            <xdr:cNvSpPr/>
          </xdr:nvSpPr>
          <xdr:spPr>
            <a:xfrm>
              <a:off x="0" y="26860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200025</xdr:rowOff>
        </xdr:to>
        <xdr:sp>
          <xdr:nvSpPr>
            <xdr:cNvPr id="4546" name="Host Control  2498" hidden="1">
              <a:extLst>
                <a:ext uri="{63B3BB69-23CF-44E3-9099-C40C66FF867C}">
                  <a14:compatExt spid="_x0000_s4546"/>
                </a:ext>
              </a:extLst>
            </xdr:cNvPr>
            <xdr:cNvSpPr/>
          </xdr:nvSpPr>
          <xdr:spPr>
            <a:xfrm>
              <a:off x="0" y="29327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200025</xdr:rowOff>
        </xdr:to>
        <xdr:sp>
          <xdr:nvSpPr>
            <xdr:cNvPr id="4547" name="Host Control  2499" hidden="1">
              <a:extLst>
                <a:ext uri="{63B3BB69-23CF-44E3-9099-C40C66FF867C}">
                  <a14:compatExt spid="_x0000_s4547"/>
                </a:ext>
              </a:extLst>
            </xdr:cNvPr>
            <xdr:cNvSpPr/>
          </xdr:nvSpPr>
          <xdr:spPr>
            <a:xfrm>
              <a:off x="0" y="33166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200025</xdr:rowOff>
        </xdr:to>
        <xdr:sp>
          <xdr:nvSpPr>
            <xdr:cNvPr id="4548" name="Host Control  2500" hidden="1">
              <a:extLst>
                <a:ext uri="{63B3BB69-23CF-44E3-9099-C40C66FF867C}">
                  <a14:compatExt spid="_x0000_s4548"/>
                </a:ext>
              </a:extLst>
            </xdr:cNvPr>
            <xdr:cNvSpPr/>
          </xdr:nvSpPr>
          <xdr:spPr>
            <a:xfrm>
              <a:off x="0" y="36499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23</xdr:row>
          <xdr:rowOff>200025</xdr:rowOff>
        </xdr:to>
        <xdr:sp>
          <xdr:nvSpPr>
            <xdr:cNvPr id="4549" name="Host Control  2501" hidden="1">
              <a:extLst>
                <a:ext uri="{63B3BB69-23CF-44E3-9099-C40C66FF867C}">
                  <a14:compatExt spid="_x0000_s4549"/>
                </a:ext>
              </a:extLst>
            </xdr:cNvPr>
            <xdr:cNvSpPr/>
          </xdr:nvSpPr>
          <xdr:spPr>
            <a:xfrm>
              <a:off x="0" y="40005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25</xdr:row>
          <xdr:rowOff>200025</xdr:rowOff>
        </xdr:to>
        <xdr:sp>
          <xdr:nvSpPr>
            <xdr:cNvPr id="4550" name="Host Control  2502" hidden="1">
              <a:extLst>
                <a:ext uri="{63B3BB69-23CF-44E3-9099-C40C66FF867C}">
                  <a14:compatExt spid="_x0000_s4550"/>
                </a:ext>
              </a:extLst>
            </xdr:cNvPr>
            <xdr:cNvSpPr/>
          </xdr:nvSpPr>
          <xdr:spPr>
            <a:xfrm>
              <a:off x="0" y="43681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27</xdr:row>
          <xdr:rowOff>200025</xdr:rowOff>
        </xdr:to>
        <xdr:sp>
          <xdr:nvSpPr>
            <xdr:cNvPr id="4551" name="Host Control  2503" hidden="1">
              <a:extLst>
                <a:ext uri="{63B3BB69-23CF-44E3-9099-C40C66FF867C}">
                  <a14:compatExt spid="_x0000_s4551"/>
                </a:ext>
              </a:extLst>
            </xdr:cNvPr>
            <xdr:cNvSpPr/>
          </xdr:nvSpPr>
          <xdr:spPr>
            <a:xfrm>
              <a:off x="0" y="47358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29</xdr:row>
          <xdr:rowOff>200025</xdr:rowOff>
        </xdr:to>
        <xdr:sp>
          <xdr:nvSpPr>
            <xdr:cNvPr id="4552" name="Host Control  2504" hidden="1">
              <a:extLst>
                <a:ext uri="{63B3BB69-23CF-44E3-9099-C40C66FF867C}">
                  <a14:compatExt spid="_x0000_s4552"/>
                </a:ext>
              </a:extLst>
            </xdr:cNvPr>
            <xdr:cNvSpPr/>
          </xdr:nvSpPr>
          <xdr:spPr>
            <a:xfrm>
              <a:off x="0" y="51044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31</xdr:row>
          <xdr:rowOff>200025</xdr:rowOff>
        </xdr:to>
        <xdr:sp>
          <xdr:nvSpPr>
            <xdr:cNvPr id="4553" name="Host Control  2505" hidden="1">
              <a:extLst>
                <a:ext uri="{63B3BB69-23CF-44E3-9099-C40C66FF867C}">
                  <a14:compatExt spid="_x0000_s4553"/>
                </a:ext>
              </a:extLst>
            </xdr:cNvPr>
            <xdr:cNvSpPr/>
          </xdr:nvSpPr>
          <xdr:spPr>
            <a:xfrm>
              <a:off x="0" y="56092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33</xdr:row>
          <xdr:rowOff>200025</xdr:rowOff>
        </xdr:to>
        <xdr:sp>
          <xdr:nvSpPr>
            <xdr:cNvPr id="4554" name="Host Control  2506" hidden="1">
              <a:extLst>
                <a:ext uri="{63B3BB69-23CF-44E3-9099-C40C66FF867C}">
                  <a14:compatExt spid="_x0000_s4554"/>
                </a:ext>
              </a:extLst>
            </xdr:cNvPr>
            <xdr:cNvSpPr/>
          </xdr:nvSpPr>
          <xdr:spPr>
            <a:xfrm>
              <a:off x="0" y="60445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35</xdr:row>
          <xdr:rowOff>200025</xdr:rowOff>
        </xdr:to>
        <xdr:sp>
          <xdr:nvSpPr>
            <xdr:cNvPr id="4555" name="Host Control  2507" hidden="1">
              <a:extLst>
                <a:ext uri="{63B3BB69-23CF-44E3-9099-C40C66FF867C}">
                  <a14:compatExt spid="_x0000_s4555"/>
                </a:ext>
              </a:extLst>
            </xdr:cNvPr>
            <xdr:cNvSpPr/>
          </xdr:nvSpPr>
          <xdr:spPr>
            <a:xfrm>
              <a:off x="0" y="64436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37</xdr:row>
          <xdr:rowOff>200025</xdr:rowOff>
        </xdr:to>
        <xdr:sp>
          <xdr:nvSpPr>
            <xdr:cNvPr id="4556" name="Host Control  2508" hidden="1">
              <a:extLst>
                <a:ext uri="{63B3BB69-23CF-44E3-9099-C40C66FF867C}">
                  <a14:compatExt spid="_x0000_s4556"/>
                </a:ext>
              </a:extLst>
            </xdr:cNvPr>
            <xdr:cNvSpPr/>
          </xdr:nvSpPr>
          <xdr:spPr>
            <a:xfrm>
              <a:off x="0" y="68608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39</xdr:row>
          <xdr:rowOff>200025</xdr:rowOff>
        </xdr:to>
        <xdr:sp>
          <xdr:nvSpPr>
            <xdr:cNvPr id="4557" name="Host Control  2509" hidden="1">
              <a:extLst>
                <a:ext uri="{63B3BB69-23CF-44E3-9099-C40C66FF867C}">
                  <a14:compatExt spid="_x0000_s4557"/>
                </a:ext>
              </a:extLst>
            </xdr:cNvPr>
            <xdr:cNvSpPr/>
          </xdr:nvSpPr>
          <xdr:spPr>
            <a:xfrm>
              <a:off x="0" y="72590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41</xdr:row>
          <xdr:rowOff>200025</xdr:rowOff>
        </xdr:to>
        <xdr:sp>
          <xdr:nvSpPr>
            <xdr:cNvPr id="4558" name="Host Control  2510" hidden="1">
              <a:extLst>
                <a:ext uri="{63B3BB69-23CF-44E3-9099-C40C66FF867C}">
                  <a14:compatExt spid="_x0000_s4558"/>
                </a:ext>
              </a:extLst>
            </xdr:cNvPr>
            <xdr:cNvSpPr/>
          </xdr:nvSpPr>
          <xdr:spPr>
            <a:xfrm>
              <a:off x="0" y="76761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43</xdr:row>
          <xdr:rowOff>200025</xdr:rowOff>
        </xdr:to>
        <xdr:sp>
          <xdr:nvSpPr>
            <xdr:cNvPr id="4559" name="Host Control  2511" hidden="1">
              <a:extLst>
                <a:ext uri="{63B3BB69-23CF-44E3-9099-C40C66FF867C}">
                  <a14:compatExt spid="_x0000_s4559"/>
                </a:ext>
              </a:extLst>
            </xdr:cNvPr>
            <xdr:cNvSpPr/>
          </xdr:nvSpPr>
          <xdr:spPr>
            <a:xfrm>
              <a:off x="0" y="80581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45</xdr:row>
          <xdr:rowOff>200025</xdr:rowOff>
        </xdr:to>
        <xdr:sp>
          <xdr:nvSpPr>
            <xdr:cNvPr id="4560" name="Host Control  2512" hidden="1">
              <a:extLst>
                <a:ext uri="{63B3BB69-23CF-44E3-9099-C40C66FF867C}">
                  <a14:compatExt spid="_x0000_s4560"/>
                </a:ext>
              </a:extLst>
            </xdr:cNvPr>
            <xdr:cNvSpPr/>
          </xdr:nvSpPr>
          <xdr:spPr>
            <a:xfrm>
              <a:off x="0" y="84229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47</xdr:row>
          <xdr:rowOff>200025</xdr:rowOff>
        </xdr:to>
        <xdr:sp>
          <xdr:nvSpPr>
            <xdr:cNvPr id="4561" name="Host Control  2513" hidden="1">
              <a:extLst>
                <a:ext uri="{63B3BB69-23CF-44E3-9099-C40C66FF867C}">
                  <a14:compatExt spid="_x0000_s4561"/>
                </a:ext>
              </a:extLst>
            </xdr:cNvPr>
            <xdr:cNvSpPr/>
          </xdr:nvSpPr>
          <xdr:spPr>
            <a:xfrm>
              <a:off x="0" y="88544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0</xdr:colOff>
          <xdr:row>49</xdr:row>
          <xdr:rowOff>200025</xdr:rowOff>
        </xdr:to>
        <xdr:sp>
          <xdr:nvSpPr>
            <xdr:cNvPr id="4562" name="Host Control  2514" hidden="1">
              <a:extLst>
                <a:ext uri="{63B3BB69-23CF-44E3-9099-C40C66FF867C}">
                  <a14:compatExt spid="_x0000_s4562"/>
                </a:ext>
              </a:extLst>
            </xdr:cNvPr>
            <xdr:cNvSpPr/>
          </xdr:nvSpPr>
          <xdr:spPr>
            <a:xfrm>
              <a:off x="0" y="923353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0</xdr:colOff>
          <xdr:row>51</xdr:row>
          <xdr:rowOff>200025</xdr:rowOff>
        </xdr:to>
        <xdr:sp>
          <xdr:nvSpPr>
            <xdr:cNvPr id="4563" name="Host Control  2515" hidden="1">
              <a:extLst>
                <a:ext uri="{63B3BB69-23CF-44E3-9099-C40C66FF867C}">
                  <a14:compatExt spid="_x0000_s4563"/>
                </a:ext>
              </a:extLst>
            </xdr:cNvPr>
            <xdr:cNvSpPr/>
          </xdr:nvSpPr>
          <xdr:spPr>
            <a:xfrm>
              <a:off x="0" y="956024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0</xdr:colOff>
          <xdr:row>53</xdr:row>
          <xdr:rowOff>200025</xdr:rowOff>
        </xdr:to>
        <xdr:sp>
          <xdr:nvSpPr>
            <xdr:cNvPr id="4564" name="Host Control  2516" hidden="1">
              <a:extLst>
                <a:ext uri="{63B3BB69-23CF-44E3-9099-C40C66FF867C}">
                  <a14:compatExt spid="_x0000_s4564"/>
                </a:ext>
              </a:extLst>
            </xdr:cNvPr>
            <xdr:cNvSpPr/>
          </xdr:nvSpPr>
          <xdr:spPr>
            <a:xfrm>
              <a:off x="0" y="980122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0</xdr:colOff>
          <xdr:row>55</xdr:row>
          <xdr:rowOff>200025</xdr:rowOff>
        </xdr:to>
        <xdr:sp>
          <xdr:nvSpPr>
            <xdr:cNvPr id="4565" name="Host Control  2517" hidden="1">
              <a:extLst>
                <a:ext uri="{63B3BB69-23CF-44E3-9099-C40C66FF867C}">
                  <a14:compatExt spid="_x0000_s4565"/>
                </a:ext>
              </a:extLst>
            </xdr:cNvPr>
            <xdr:cNvSpPr/>
          </xdr:nvSpPr>
          <xdr:spPr>
            <a:xfrm>
              <a:off x="0" y="101107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0</xdr:colOff>
          <xdr:row>57</xdr:row>
          <xdr:rowOff>200025</xdr:rowOff>
        </xdr:to>
        <xdr:sp>
          <xdr:nvSpPr>
            <xdr:cNvPr id="4566" name="Host Control  2518" hidden="1">
              <a:extLst>
                <a:ext uri="{63B3BB69-23CF-44E3-9099-C40C66FF867C}">
                  <a14:compatExt spid="_x0000_s4566"/>
                </a:ext>
              </a:extLst>
            </xdr:cNvPr>
            <xdr:cNvSpPr/>
          </xdr:nvSpPr>
          <xdr:spPr>
            <a:xfrm>
              <a:off x="0" y="105051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0</xdr:colOff>
          <xdr:row>59</xdr:row>
          <xdr:rowOff>200025</xdr:rowOff>
        </xdr:to>
        <xdr:sp>
          <xdr:nvSpPr>
            <xdr:cNvPr id="4567" name="Host Control  2519" hidden="1">
              <a:extLst>
                <a:ext uri="{63B3BB69-23CF-44E3-9099-C40C66FF867C}">
                  <a14:compatExt spid="_x0000_s4567"/>
                </a:ext>
              </a:extLst>
            </xdr:cNvPr>
            <xdr:cNvSpPr/>
          </xdr:nvSpPr>
          <xdr:spPr>
            <a:xfrm>
              <a:off x="0" y="109166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0</xdr:colOff>
          <xdr:row>61</xdr:row>
          <xdr:rowOff>200025</xdr:rowOff>
        </xdr:to>
        <xdr:sp>
          <xdr:nvSpPr>
            <xdr:cNvPr id="4568" name="Host Control  2520" hidden="1">
              <a:extLst>
                <a:ext uri="{63B3BB69-23CF-44E3-9099-C40C66FF867C}">
                  <a14:compatExt spid="_x0000_s4568"/>
                </a:ext>
              </a:extLst>
            </xdr:cNvPr>
            <xdr:cNvSpPr/>
          </xdr:nvSpPr>
          <xdr:spPr>
            <a:xfrm>
              <a:off x="0" y="1115663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0</xdr:colOff>
          <xdr:row>63</xdr:row>
          <xdr:rowOff>200025</xdr:rowOff>
        </xdr:to>
        <xdr:sp>
          <xdr:nvSpPr>
            <xdr:cNvPr id="4569" name="Host Control  2521" hidden="1">
              <a:extLst>
                <a:ext uri="{63B3BB69-23CF-44E3-9099-C40C66FF867C}">
                  <a14:compatExt spid="_x0000_s4569"/>
                </a:ext>
              </a:extLst>
            </xdr:cNvPr>
            <xdr:cNvSpPr/>
          </xdr:nvSpPr>
          <xdr:spPr>
            <a:xfrm>
              <a:off x="0" y="115338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0</xdr:colOff>
          <xdr:row>65</xdr:row>
          <xdr:rowOff>200025</xdr:rowOff>
        </xdr:to>
        <xdr:sp>
          <xdr:nvSpPr>
            <xdr:cNvPr id="4570" name="Host Control  2522" hidden="1">
              <a:extLst>
                <a:ext uri="{63B3BB69-23CF-44E3-9099-C40C66FF867C}">
                  <a14:compatExt spid="_x0000_s4570"/>
                </a:ext>
              </a:extLst>
            </xdr:cNvPr>
            <xdr:cNvSpPr/>
          </xdr:nvSpPr>
          <xdr:spPr>
            <a:xfrm>
              <a:off x="0" y="117738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0</xdr:colOff>
          <xdr:row>67</xdr:row>
          <xdr:rowOff>200025</xdr:rowOff>
        </xdr:to>
        <xdr:sp>
          <xdr:nvSpPr>
            <xdr:cNvPr id="4571" name="Host Control  2523" hidden="1">
              <a:extLst>
                <a:ext uri="{63B3BB69-23CF-44E3-9099-C40C66FF867C}">
                  <a14:compatExt spid="_x0000_s4571"/>
                </a:ext>
              </a:extLst>
            </xdr:cNvPr>
            <xdr:cNvSpPr/>
          </xdr:nvSpPr>
          <xdr:spPr>
            <a:xfrm>
              <a:off x="0" y="1199673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0</xdr:colOff>
          <xdr:row>69</xdr:row>
          <xdr:rowOff>200025</xdr:rowOff>
        </xdr:to>
        <xdr:sp>
          <xdr:nvSpPr>
            <xdr:cNvPr id="4572" name="Host Control  2524" hidden="1">
              <a:extLst>
                <a:ext uri="{63B3BB69-23CF-44E3-9099-C40C66FF867C}">
                  <a14:compatExt spid="_x0000_s4572"/>
                </a:ext>
              </a:extLst>
            </xdr:cNvPr>
            <xdr:cNvSpPr/>
          </xdr:nvSpPr>
          <xdr:spPr>
            <a:xfrm>
              <a:off x="0" y="1220247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0</xdr:colOff>
          <xdr:row>71</xdr:row>
          <xdr:rowOff>200025</xdr:rowOff>
        </xdr:to>
        <xdr:sp>
          <xdr:nvSpPr>
            <xdr:cNvPr id="4573" name="Host Control  2525" hidden="1">
              <a:extLst>
                <a:ext uri="{63B3BB69-23CF-44E3-9099-C40C66FF867C}">
                  <a14:compatExt spid="_x0000_s4573"/>
                </a:ext>
              </a:extLst>
            </xdr:cNvPr>
            <xdr:cNvSpPr/>
          </xdr:nvSpPr>
          <xdr:spPr>
            <a:xfrm>
              <a:off x="0" y="124596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0</xdr:colOff>
          <xdr:row>73</xdr:row>
          <xdr:rowOff>200025</xdr:rowOff>
        </xdr:to>
        <xdr:sp>
          <xdr:nvSpPr>
            <xdr:cNvPr id="4574" name="Host Control  2526" hidden="1">
              <a:extLst>
                <a:ext uri="{63B3BB69-23CF-44E3-9099-C40C66FF867C}">
                  <a14:compatExt spid="_x0000_s4574"/>
                </a:ext>
              </a:extLst>
            </xdr:cNvPr>
            <xdr:cNvSpPr/>
          </xdr:nvSpPr>
          <xdr:spPr>
            <a:xfrm>
              <a:off x="0" y="128539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0</xdr:colOff>
          <xdr:row>75</xdr:row>
          <xdr:rowOff>200025</xdr:rowOff>
        </xdr:to>
        <xdr:sp>
          <xdr:nvSpPr>
            <xdr:cNvPr id="4575" name="Host Control  2527" hidden="1">
              <a:extLst>
                <a:ext uri="{63B3BB69-23CF-44E3-9099-C40C66FF867C}">
                  <a14:compatExt spid="_x0000_s4575"/>
                </a:ext>
              </a:extLst>
            </xdr:cNvPr>
            <xdr:cNvSpPr/>
          </xdr:nvSpPr>
          <xdr:spPr>
            <a:xfrm>
              <a:off x="0" y="131111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0</xdr:colOff>
          <xdr:row>77</xdr:row>
          <xdr:rowOff>200025</xdr:rowOff>
        </xdr:to>
        <xdr:sp>
          <xdr:nvSpPr>
            <xdr:cNvPr id="4576" name="Host Control  2528" hidden="1">
              <a:extLst>
                <a:ext uri="{63B3BB69-23CF-44E3-9099-C40C66FF867C}">
                  <a14:compatExt spid="_x0000_s4576"/>
                </a:ext>
              </a:extLst>
            </xdr:cNvPr>
            <xdr:cNvSpPr/>
          </xdr:nvSpPr>
          <xdr:spPr>
            <a:xfrm>
              <a:off x="0" y="133330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0</xdr:colOff>
          <xdr:row>79</xdr:row>
          <xdr:rowOff>200025</xdr:rowOff>
        </xdr:to>
        <xdr:sp>
          <xdr:nvSpPr>
            <xdr:cNvPr id="4577" name="Host Control  2529" hidden="1">
              <a:extLst>
                <a:ext uri="{63B3BB69-23CF-44E3-9099-C40C66FF867C}">
                  <a14:compatExt spid="_x0000_s4577"/>
                </a:ext>
              </a:extLst>
            </xdr:cNvPr>
            <xdr:cNvSpPr/>
          </xdr:nvSpPr>
          <xdr:spPr>
            <a:xfrm>
              <a:off x="0" y="137598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0</xdr:colOff>
          <xdr:row>81</xdr:row>
          <xdr:rowOff>200025</xdr:rowOff>
        </xdr:to>
        <xdr:sp>
          <xdr:nvSpPr>
            <xdr:cNvPr id="4578" name="Host Control  2530" hidden="1">
              <a:extLst>
                <a:ext uri="{63B3BB69-23CF-44E3-9099-C40C66FF867C}">
                  <a14:compatExt spid="_x0000_s4578"/>
                </a:ext>
              </a:extLst>
            </xdr:cNvPr>
            <xdr:cNvSpPr/>
          </xdr:nvSpPr>
          <xdr:spPr>
            <a:xfrm>
              <a:off x="0" y="1401508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0</xdr:colOff>
          <xdr:row>83</xdr:row>
          <xdr:rowOff>200025</xdr:rowOff>
        </xdr:to>
        <xdr:sp>
          <xdr:nvSpPr>
            <xdr:cNvPr id="4579" name="Host Control  2531" hidden="1">
              <a:extLst>
                <a:ext uri="{63B3BB69-23CF-44E3-9099-C40C66FF867C}">
                  <a14:compatExt spid="_x0000_s4579"/>
                </a:ext>
              </a:extLst>
            </xdr:cNvPr>
            <xdr:cNvSpPr/>
          </xdr:nvSpPr>
          <xdr:spPr>
            <a:xfrm>
              <a:off x="0" y="144579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0</xdr:colOff>
          <xdr:row>85</xdr:row>
          <xdr:rowOff>200025</xdr:rowOff>
        </xdr:to>
        <xdr:sp>
          <xdr:nvSpPr>
            <xdr:cNvPr id="4580" name="Host Control  2532" hidden="1">
              <a:extLst>
                <a:ext uri="{63B3BB69-23CF-44E3-9099-C40C66FF867C}">
                  <a14:compatExt spid="_x0000_s4580"/>
                </a:ext>
              </a:extLst>
            </xdr:cNvPr>
            <xdr:cNvSpPr/>
          </xdr:nvSpPr>
          <xdr:spPr>
            <a:xfrm>
              <a:off x="0" y="147637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0</xdr:colOff>
          <xdr:row>87</xdr:row>
          <xdr:rowOff>200025</xdr:rowOff>
        </xdr:to>
        <xdr:sp>
          <xdr:nvSpPr>
            <xdr:cNvPr id="4581" name="Host Control  2533" hidden="1">
              <a:extLst>
                <a:ext uri="{63B3BB69-23CF-44E3-9099-C40C66FF867C}">
                  <a14:compatExt spid="_x0000_s4581"/>
                </a:ext>
              </a:extLst>
            </xdr:cNvPr>
            <xdr:cNvSpPr/>
          </xdr:nvSpPr>
          <xdr:spPr>
            <a:xfrm>
              <a:off x="0" y="1518951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0</xdr:colOff>
          <xdr:row>89</xdr:row>
          <xdr:rowOff>200025</xdr:rowOff>
        </xdr:to>
        <xdr:sp>
          <xdr:nvSpPr>
            <xdr:cNvPr id="4582" name="Host Control  2534" hidden="1">
              <a:extLst>
                <a:ext uri="{63B3BB69-23CF-44E3-9099-C40C66FF867C}">
                  <a14:compatExt spid="_x0000_s4582"/>
                </a:ext>
              </a:extLst>
            </xdr:cNvPr>
            <xdr:cNvSpPr/>
          </xdr:nvSpPr>
          <xdr:spPr>
            <a:xfrm>
              <a:off x="0" y="155981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0</xdr:colOff>
          <xdr:row>91</xdr:row>
          <xdr:rowOff>200025</xdr:rowOff>
        </xdr:to>
        <xdr:sp>
          <xdr:nvSpPr>
            <xdr:cNvPr id="4583" name="Host Control  2535" hidden="1">
              <a:extLst>
                <a:ext uri="{63B3BB69-23CF-44E3-9099-C40C66FF867C}">
                  <a14:compatExt spid="_x0000_s4583"/>
                </a:ext>
              </a:extLst>
            </xdr:cNvPr>
            <xdr:cNvSpPr/>
          </xdr:nvSpPr>
          <xdr:spPr>
            <a:xfrm>
              <a:off x="0" y="159038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0</xdr:colOff>
          <xdr:row>93</xdr:row>
          <xdr:rowOff>200025</xdr:rowOff>
        </xdr:to>
        <xdr:sp>
          <xdr:nvSpPr>
            <xdr:cNvPr id="4584" name="Host Control  2536" hidden="1">
              <a:extLst>
                <a:ext uri="{63B3BB69-23CF-44E3-9099-C40C66FF867C}">
                  <a14:compatExt spid="_x0000_s4584"/>
                </a:ext>
              </a:extLst>
            </xdr:cNvPr>
            <xdr:cNvSpPr/>
          </xdr:nvSpPr>
          <xdr:spPr>
            <a:xfrm>
              <a:off x="0" y="161410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0</xdr:colOff>
          <xdr:row>95</xdr:row>
          <xdr:rowOff>200025</xdr:rowOff>
        </xdr:to>
        <xdr:sp>
          <xdr:nvSpPr>
            <xdr:cNvPr id="4585" name="Host Control  2537" hidden="1">
              <a:extLst>
                <a:ext uri="{63B3BB69-23CF-44E3-9099-C40C66FF867C}">
                  <a14:compatExt spid="_x0000_s4585"/>
                </a:ext>
              </a:extLst>
            </xdr:cNvPr>
            <xdr:cNvSpPr/>
          </xdr:nvSpPr>
          <xdr:spPr>
            <a:xfrm>
              <a:off x="0" y="164982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0</xdr:colOff>
          <xdr:row>97</xdr:row>
          <xdr:rowOff>200025</xdr:rowOff>
        </xdr:to>
        <xdr:sp>
          <xdr:nvSpPr>
            <xdr:cNvPr id="4586" name="Host Control  2538" hidden="1">
              <a:extLst>
                <a:ext uri="{63B3BB69-23CF-44E3-9099-C40C66FF867C}">
                  <a14:compatExt spid="_x0000_s4586"/>
                </a:ext>
              </a:extLst>
            </xdr:cNvPr>
            <xdr:cNvSpPr/>
          </xdr:nvSpPr>
          <xdr:spPr>
            <a:xfrm>
              <a:off x="0" y="168382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0</xdr:colOff>
          <xdr:row>99</xdr:row>
          <xdr:rowOff>200025</xdr:rowOff>
        </xdr:to>
        <xdr:sp>
          <xdr:nvSpPr>
            <xdr:cNvPr id="4587" name="Host Control  2539" hidden="1">
              <a:extLst>
                <a:ext uri="{63B3BB69-23CF-44E3-9099-C40C66FF867C}">
                  <a14:compatExt spid="_x0000_s4587"/>
                </a:ext>
              </a:extLst>
            </xdr:cNvPr>
            <xdr:cNvSpPr/>
          </xdr:nvSpPr>
          <xdr:spPr>
            <a:xfrm>
              <a:off x="0" y="1709261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0</xdr:colOff>
          <xdr:row>101</xdr:row>
          <xdr:rowOff>200025</xdr:rowOff>
        </xdr:to>
        <xdr:sp>
          <xdr:nvSpPr>
            <xdr:cNvPr id="4588" name="Host Control  2540" hidden="1">
              <a:extLst>
                <a:ext uri="{63B3BB69-23CF-44E3-9099-C40C66FF867C}">
                  <a14:compatExt spid="_x0000_s4588"/>
                </a:ext>
              </a:extLst>
            </xdr:cNvPr>
            <xdr:cNvSpPr/>
          </xdr:nvSpPr>
          <xdr:spPr>
            <a:xfrm>
              <a:off x="0" y="172269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0</xdr:colOff>
          <xdr:row>103</xdr:row>
          <xdr:rowOff>200025</xdr:rowOff>
        </xdr:to>
        <xdr:sp>
          <xdr:nvSpPr>
            <xdr:cNvPr id="4589" name="Host Control  2541" hidden="1">
              <a:extLst>
                <a:ext uri="{63B3BB69-23CF-44E3-9099-C40C66FF867C}">
                  <a14:compatExt spid="_x0000_s4589"/>
                </a:ext>
              </a:extLst>
            </xdr:cNvPr>
            <xdr:cNvSpPr/>
          </xdr:nvSpPr>
          <xdr:spPr>
            <a:xfrm>
              <a:off x="0" y="175155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0</xdr:colOff>
          <xdr:row>105</xdr:row>
          <xdr:rowOff>200025</xdr:rowOff>
        </xdr:to>
        <xdr:sp>
          <xdr:nvSpPr>
            <xdr:cNvPr id="4590" name="Host Control  2542" hidden="1">
              <a:extLst>
                <a:ext uri="{63B3BB69-23CF-44E3-9099-C40C66FF867C}">
                  <a14:compatExt spid="_x0000_s4590"/>
                </a:ext>
              </a:extLst>
            </xdr:cNvPr>
            <xdr:cNvSpPr/>
          </xdr:nvSpPr>
          <xdr:spPr>
            <a:xfrm>
              <a:off x="0" y="177526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0</xdr:colOff>
          <xdr:row>107</xdr:row>
          <xdr:rowOff>200025</xdr:rowOff>
        </xdr:to>
        <xdr:sp>
          <xdr:nvSpPr>
            <xdr:cNvPr id="4591" name="Host Control  2543" hidden="1">
              <a:extLst>
                <a:ext uri="{63B3BB69-23CF-44E3-9099-C40C66FF867C}">
                  <a14:compatExt spid="_x0000_s4591"/>
                </a:ext>
              </a:extLst>
            </xdr:cNvPr>
            <xdr:cNvSpPr/>
          </xdr:nvSpPr>
          <xdr:spPr>
            <a:xfrm>
              <a:off x="0" y="1810988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0</xdr:colOff>
          <xdr:row>109</xdr:row>
          <xdr:rowOff>200025</xdr:rowOff>
        </xdr:to>
        <xdr:sp>
          <xdr:nvSpPr>
            <xdr:cNvPr id="4592" name="Host Control  2544" hidden="1">
              <a:extLst>
                <a:ext uri="{63B3BB69-23CF-44E3-9099-C40C66FF867C}">
                  <a14:compatExt spid="_x0000_s4592"/>
                </a:ext>
              </a:extLst>
            </xdr:cNvPr>
            <xdr:cNvSpPr/>
          </xdr:nvSpPr>
          <xdr:spPr>
            <a:xfrm>
              <a:off x="0" y="185356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0</xdr:colOff>
          <xdr:row>111</xdr:row>
          <xdr:rowOff>200025</xdr:rowOff>
        </xdr:to>
        <xdr:sp>
          <xdr:nvSpPr>
            <xdr:cNvPr id="4593" name="Host Control  2545" hidden="1">
              <a:extLst>
                <a:ext uri="{63B3BB69-23CF-44E3-9099-C40C66FF867C}">
                  <a14:compatExt spid="_x0000_s4593"/>
                </a:ext>
              </a:extLst>
            </xdr:cNvPr>
            <xdr:cNvSpPr/>
          </xdr:nvSpPr>
          <xdr:spPr>
            <a:xfrm>
              <a:off x="0" y="188756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0</xdr:colOff>
          <xdr:row>113</xdr:row>
          <xdr:rowOff>200025</xdr:rowOff>
        </xdr:to>
        <xdr:sp>
          <xdr:nvSpPr>
            <xdr:cNvPr id="4594" name="Host Control  2546" hidden="1">
              <a:extLst>
                <a:ext uri="{63B3BB69-23CF-44E3-9099-C40C66FF867C}">
                  <a14:compatExt spid="_x0000_s4594"/>
                </a:ext>
              </a:extLst>
            </xdr:cNvPr>
            <xdr:cNvSpPr/>
          </xdr:nvSpPr>
          <xdr:spPr>
            <a:xfrm>
              <a:off x="0" y="1909476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0</xdr:colOff>
          <xdr:row>115</xdr:row>
          <xdr:rowOff>200025</xdr:rowOff>
        </xdr:to>
        <xdr:sp>
          <xdr:nvSpPr>
            <xdr:cNvPr id="4595" name="Host Control  2547" hidden="1">
              <a:extLst>
                <a:ext uri="{63B3BB69-23CF-44E3-9099-C40C66FF867C}">
                  <a14:compatExt spid="_x0000_s4595"/>
                </a:ext>
              </a:extLst>
            </xdr:cNvPr>
            <xdr:cNvSpPr/>
          </xdr:nvSpPr>
          <xdr:spPr>
            <a:xfrm>
              <a:off x="0" y="192624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0</xdr:colOff>
          <xdr:row>117</xdr:row>
          <xdr:rowOff>200025</xdr:rowOff>
        </xdr:to>
        <xdr:sp>
          <xdr:nvSpPr>
            <xdr:cNvPr id="4596" name="Host Control  2548" hidden="1">
              <a:extLst>
                <a:ext uri="{63B3BB69-23CF-44E3-9099-C40C66FF867C}">
                  <a14:compatExt spid="_x0000_s4596"/>
                </a:ext>
              </a:extLst>
            </xdr:cNvPr>
            <xdr:cNvSpPr/>
          </xdr:nvSpPr>
          <xdr:spPr>
            <a:xfrm>
              <a:off x="0" y="197034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0</xdr:colOff>
          <xdr:row>119</xdr:row>
          <xdr:rowOff>200025</xdr:rowOff>
        </xdr:to>
        <xdr:sp>
          <xdr:nvSpPr>
            <xdr:cNvPr id="4597" name="Host Control  2549" hidden="1">
              <a:extLst>
                <a:ext uri="{63B3BB69-23CF-44E3-9099-C40C66FF867C}">
                  <a14:compatExt spid="_x0000_s4597"/>
                </a:ext>
              </a:extLst>
            </xdr:cNvPr>
            <xdr:cNvSpPr/>
          </xdr:nvSpPr>
          <xdr:spPr>
            <a:xfrm>
              <a:off x="0" y="2011013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0</xdr:colOff>
          <xdr:row>121</xdr:row>
          <xdr:rowOff>200025</xdr:rowOff>
        </xdr:to>
        <xdr:sp>
          <xdr:nvSpPr>
            <xdr:cNvPr id="4598" name="Host Control  2550" hidden="1">
              <a:extLst>
                <a:ext uri="{63B3BB69-23CF-44E3-9099-C40C66FF867C}">
                  <a14:compatExt spid="_x0000_s4598"/>
                </a:ext>
              </a:extLst>
            </xdr:cNvPr>
            <xdr:cNvSpPr/>
          </xdr:nvSpPr>
          <xdr:spPr>
            <a:xfrm>
              <a:off x="0" y="2044827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0</xdr:colOff>
          <xdr:row>123</xdr:row>
          <xdr:rowOff>200025</xdr:rowOff>
        </xdr:to>
        <xdr:sp>
          <xdr:nvSpPr>
            <xdr:cNvPr id="4599" name="Host Control  2551" hidden="1">
              <a:extLst>
                <a:ext uri="{63B3BB69-23CF-44E3-9099-C40C66FF867C}">
                  <a14:compatExt spid="_x0000_s4599"/>
                </a:ext>
              </a:extLst>
            </xdr:cNvPr>
            <xdr:cNvSpPr/>
          </xdr:nvSpPr>
          <xdr:spPr>
            <a:xfrm>
              <a:off x="0" y="208197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0</xdr:colOff>
          <xdr:row>125</xdr:row>
          <xdr:rowOff>200025</xdr:rowOff>
        </xdr:to>
        <xdr:sp>
          <xdr:nvSpPr>
            <xdr:cNvPr id="4600" name="Host Control  2552" hidden="1">
              <a:extLst>
                <a:ext uri="{63B3BB69-23CF-44E3-9099-C40C66FF867C}">
                  <a14:compatExt spid="_x0000_s4600"/>
                </a:ext>
              </a:extLst>
            </xdr:cNvPr>
            <xdr:cNvSpPr/>
          </xdr:nvSpPr>
          <xdr:spPr>
            <a:xfrm>
              <a:off x="0" y="210883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0</xdr:colOff>
          <xdr:row>127</xdr:row>
          <xdr:rowOff>200025</xdr:rowOff>
        </xdr:to>
        <xdr:sp>
          <xdr:nvSpPr>
            <xdr:cNvPr id="4601" name="Host Control  2553" hidden="1">
              <a:extLst>
                <a:ext uri="{63B3BB69-23CF-44E3-9099-C40C66FF867C}">
                  <a14:compatExt spid="_x0000_s4601"/>
                </a:ext>
              </a:extLst>
            </xdr:cNvPr>
            <xdr:cNvSpPr/>
          </xdr:nvSpPr>
          <xdr:spPr>
            <a:xfrm>
              <a:off x="0" y="2142458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0</xdr:colOff>
          <xdr:row>129</xdr:row>
          <xdr:rowOff>200025</xdr:rowOff>
        </xdr:to>
        <xdr:sp>
          <xdr:nvSpPr>
            <xdr:cNvPr id="4602" name="Host Control  2554" hidden="1">
              <a:extLst>
                <a:ext uri="{63B3BB69-23CF-44E3-9099-C40C66FF867C}">
                  <a14:compatExt spid="_x0000_s4602"/>
                </a:ext>
              </a:extLst>
            </xdr:cNvPr>
            <xdr:cNvSpPr/>
          </xdr:nvSpPr>
          <xdr:spPr>
            <a:xfrm>
              <a:off x="0" y="216579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0</xdr:colOff>
          <xdr:row>131</xdr:row>
          <xdr:rowOff>200025</xdr:rowOff>
        </xdr:to>
        <xdr:sp>
          <xdr:nvSpPr>
            <xdr:cNvPr id="4603" name="Host Control  2555" hidden="1">
              <a:extLst>
                <a:ext uri="{63B3BB69-23CF-44E3-9099-C40C66FF867C}">
                  <a14:compatExt spid="_x0000_s4603"/>
                </a:ext>
              </a:extLst>
            </xdr:cNvPr>
            <xdr:cNvSpPr/>
          </xdr:nvSpPr>
          <xdr:spPr>
            <a:xfrm>
              <a:off x="0" y="2204561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0</xdr:colOff>
          <xdr:row>133</xdr:row>
          <xdr:rowOff>200025</xdr:rowOff>
        </xdr:to>
        <xdr:sp>
          <xdr:nvSpPr>
            <xdr:cNvPr id="4604" name="Host Control  2556" hidden="1">
              <a:extLst>
                <a:ext uri="{63B3BB69-23CF-44E3-9099-C40C66FF867C}">
                  <a14:compatExt spid="_x0000_s4604"/>
                </a:ext>
              </a:extLst>
            </xdr:cNvPr>
            <xdr:cNvSpPr/>
          </xdr:nvSpPr>
          <xdr:spPr>
            <a:xfrm>
              <a:off x="0" y="223818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0</xdr:colOff>
          <xdr:row>135</xdr:row>
          <xdr:rowOff>200025</xdr:rowOff>
        </xdr:to>
        <xdr:sp>
          <xdr:nvSpPr>
            <xdr:cNvPr id="4605" name="Host Control  2557" hidden="1">
              <a:extLst>
                <a:ext uri="{63B3BB69-23CF-44E3-9099-C40C66FF867C}">
                  <a14:compatExt spid="_x0000_s4605"/>
                </a:ext>
              </a:extLst>
            </xdr:cNvPr>
            <xdr:cNvSpPr/>
          </xdr:nvSpPr>
          <xdr:spPr>
            <a:xfrm>
              <a:off x="0" y="226494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0</xdr:colOff>
          <xdr:row>137</xdr:row>
          <xdr:rowOff>200025</xdr:rowOff>
        </xdr:to>
        <xdr:sp>
          <xdr:nvSpPr>
            <xdr:cNvPr id="4606" name="Host Control  2558" hidden="1">
              <a:extLst>
                <a:ext uri="{63B3BB69-23CF-44E3-9099-C40C66FF867C}">
                  <a14:compatExt spid="_x0000_s4606"/>
                </a:ext>
              </a:extLst>
            </xdr:cNvPr>
            <xdr:cNvSpPr/>
          </xdr:nvSpPr>
          <xdr:spPr>
            <a:xfrm>
              <a:off x="0" y="229857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0</xdr:colOff>
          <xdr:row>139</xdr:row>
          <xdr:rowOff>200025</xdr:rowOff>
        </xdr:to>
        <xdr:sp>
          <xdr:nvSpPr>
            <xdr:cNvPr id="4607" name="Host Control  2559" hidden="1">
              <a:extLst>
                <a:ext uri="{63B3BB69-23CF-44E3-9099-C40C66FF867C}">
                  <a14:compatExt spid="_x0000_s4607"/>
                </a:ext>
              </a:extLst>
            </xdr:cNvPr>
            <xdr:cNvSpPr/>
          </xdr:nvSpPr>
          <xdr:spPr>
            <a:xfrm>
              <a:off x="0" y="2328672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0</xdr:colOff>
          <xdr:row>141</xdr:row>
          <xdr:rowOff>200025</xdr:rowOff>
        </xdr:to>
        <xdr:sp>
          <xdr:nvSpPr>
            <xdr:cNvPr id="4608" name="Host Control  2560" hidden="1">
              <a:extLst>
                <a:ext uri="{63B3BB69-23CF-44E3-9099-C40C66FF867C}">
                  <a14:compatExt spid="_x0000_s4608"/>
                </a:ext>
              </a:extLst>
            </xdr:cNvPr>
            <xdr:cNvSpPr/>
          </xdr:nvSpPr>
          <xdr:spPr>
            <a:xfrm>
              <a:off x="0" y="237420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0</xdr:colOff>
          <xdr:row>143</xdr:row>
          <xdr:rowOff>200025</xdr:rowOff>
        </xdr:to>
        <xdr:sp>
          <xdr:nvSpPr>
            <xdr:cNvPr id="4609" name="Host Control  2561" hidden="1">
              <a:extLst>
                <a:ext uri="{63B3BB69-23CF-44E3-9099-C40C66FF867C}">
                  <a14:compatExt spid="_x0000_s4609"/>
                </a:ext>
              </a:extLst>
            </xdr:cNvPr>
            <xdr:cNvSpPr/>
          </xdr:nvSpPr>
          <xdr:spPr>
            <a:xfrm>
              <a:off x="0" y="240430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0</xdr:colOff>
          <xdr:row>145</xdr:row>
          <xdr:rowOff>200025</xdr:rowOff>
        </xdr:to>
        <xdr:sp>
          <xdr:nvSpPr>
            <xdr:cNvPr id="4610" name="Host Control  2562" hidden="1">
              <a:extLst>
                <a:ext uri="{63B3BB69-23CF-44E3-9099-C40C66FF867C}">
                  <a14:compatExt spid="_x0000_s4610"/>
                </a:ext>
              </a:extLst>
            </xdr:cNvPr>
            <xdr:cNvSpPr/>
          </xdr:nvSpPr>
          <xdr:spPr>
            <a:xfrm>
              <a:off x="0" y="243097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0</xdr:colOff>
          <xdr:row>147</xdr:row>
          <xdr:rowOff>200025</xdr:rowOff>
        </xdr:to>
        <xdr:sp>
          <xdr:nvSpPr>
            <xdr:cNvPr id="4611" name="Host Control  2563" hidden="1">
              <a:extLst>
                <a:ext uri="{63B3BB69-23CF-44E3-9099-C40C66FF867C}">
                  <a14:compatExt spid="_x0000_s4611"/>
                </a:ext>
              </a:extLst>
            </xdr:cNvPr>
            <xdr:cNvSpPr/>
          </xdr:nvSpPr>
          <xdr:spPr>
            <a:xfrm>
              <a:off x="0" y="246106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0</xdr:colOff>
          <xdr:row>149</xdr:row>
          <xdr:rowOff>200025</xdr:rowOff>
        </xdr:to>
        <xdr:sp>
          <xdr:nvSpPr>
            <xdr:cNvPr id="4612" name="Host Control  2564" hidden="1">
              <a:extLst>
                <a:ext uri="{63B3BB69-23CF-44E3-9099-C40C66FF867C}">
                  <a14:compatExt spid="_x0000_s4612"/>
                </a:ext>
              </a:extLst>
            </xdr:cNvPr>
            <xdr:cNvSpPr/>
          </xdr:nvSpPr>
          <xdr:spPr>
            <a:xfrm>
              <a:off x="0" y="2494597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0</xdr:colOff>
          <xdr:row>151</xdr:row>
          <xdr:rowOff>200025</xdr:rowOff>
        </xdr:to>
        <xdr:sp>
          <xdr:nvSpPr>
            <xdr:cNvPr id="4613" name="Host Control  2565" hidden="1">
              <a:extLst>
                <a:ext uri="{63B3BB69-23CF-44E3-9099-C40C66FF867C}">
                  <a14:compatExt spid="_x0000_s4613"/>
                </a:ext>
              </a:extLst>
            </xdr:cNvPr>
            <xdr:cNvSpPr/>
          </xdr:nvSpPr>
          <xdr:spPr>
            <a:xfrm>
              <a:off x="0" y="251612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0</xdr:colOff>
          <xdr:row>153</xdr:row>
          <xdr:rowOff>200025</xdr:rowOff>
        </xdr:to>
        <xdr:sp>
          <xdr:nvSpPr>
            <xdr:cNvPr id="4614" name="Host Control  2566" hidden="1">
              <a:extLst>
                <a:ext uri="{63B3BB69-23CF-44E3-9099-C40C66FF867C}">
                  <a14:compatExt spid="_x0000_s4614"/>
                </a:ext>
              </a:extLst>
            </xdr:cNvPr>
            <xdr:cNvSpPr/>
          </xdr:nvSpPr>
          <xdr:spPr>
            <a:xfrm>
              <a:off x="0" y="2544508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0</xdr:colOff>
          <xdr:row>155</xdr:row>
          <xdr:rowOff>200025</xdr:rowOff>
        </xdr:to>
        <xdr:sp>
          <xdr:nvSpPr>
            <xdr:cNvPr id="4615" name="Host Control  2567" hidden="1">
              <a:extLst>
                <a:ext uri="{63B3BB69-23CF-44E3-9099-C40C66FF867C}">
                  <a14:compatExt spid="_x0000_s4615"/>
                </a:ext>
              </a:extLst>
            </xdr:cNvPr>
            <xdr:cNvSpPr/>
          </xdr:nvSpPr>
          <xdr:spPr>
            <a:xfrm>
              <a:off x="0" y="256946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0</xdr:colOff>
          <xdr:row>157</xdr:row>
          <xdr:rowOff>200025</xdr:rowOff>
        </xdr:to>
        <xdr:sp>
          <xdr:nvSpPr>
            <xdr:cNvPr id="4616" name="Host Control  2568" hidden="1">
              <a:extLst>
                <a:ext uri="{63B3BB69-23CF-44E3-9099-C40C66FF867C}">
                  <a14:compatExt spid="_x0000_s4616"/>
                </a:ext>
              </a:extLst>
            </xdr:cNvPr>
            <xdr:cNvSpPr/>
          </xdr:nvSpPr>
          <xdr:spPr>
            <a:xfrm>
              <a:off x="0" y="260470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0</xdr:colOff>
          <xdr:row>159</xdr:row>
          <xdr:rowOff>200025</xdr:rowOff>
        </xdr:to>
        <xdr:sp>
          <xdr:nvSpPr>
            <xdr:cNvPr id="4617" name="Host Control  2569" hidden="1">
              <a:extLst>
                <a:ext uri="{63B3BB69-23CF-44E3-9099-C40C66FF867C}">
                  <a14:compatExt spid="_x0000_s4617"/>
                </a:ext>
              </a:extLst>
            </xdr:cNvPr>
            <xdr:cNvSpPr/>
          </xdr:nvSpPr>
          <xdr:spPr>
            <a:xfrm>
              <a:off x="0" y="2650236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0</xdr:colOff>
          <xdr:row>161</xdr:row>
          <xdr:rowOff>200025</xdr:rowOff>
        </xdr:to>
        <xdr:sp>
          <xdr:nvSpPr>
            <xdr:cNvPr id="4618" name="Host Control  2570" hidden="1">
              <a:extLst>
                <a:ext uri="{63B3BB69-23CF-44E3-9099-C40C66FF867C}">
                  <a14:compatExt spid="_x0000_s4618"/>
                </a:ext>
              </a:extLst>
            </xdr:cNvPr>
            <xdr:cNvSpPr/>
          </xdr:nvSpPr>
          <xdr:spPr>
            <a:xfrm>
              <a:off x="0" y="267862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0</xdr:colOff>
          <xdr:row>163</xdr:row>
          <xdr:rowOff>200025</xdr:rowOff>
        </xdr:to>
        <xdr:sp>
          <xdr:nvSpPr>
            <xdr:cNvPr id="4619" name="Host Control  2571" hidden="1">
              <a:extLst>
                <a:ext uri="{63B3BB69-23CF-44E3-9099-C40C66FF867C}">
                  <a14:compatExt spid="_x0000_s4619"/>
                </a:ext>
              </a:extLst>
            </xdr:cNvPr>
            <xdr:cNvSpPr/>
          </xdr:nvSpPr>
          <xdr:spPr>
            <a:xfrm>
              <a:off x="0" y="270186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0</xdr:colOff>
          <xdr:row>165</xdr:row>
          <xdr:rowOff>200025</xdr:rowOff>
        </xdr:to>
        <xdr:sp>
          <xdr:nvSpPr>
            <xdr:cNvPr id="4620" name="Host Control  2572" hidden="1">
              <a:extLst>
                <a:ext uri="{63B3BB69-23CF-44E3-9099-C40C66FF867C}">
                  <a14:compatExt spid="_x0000_s4620"/>
                </a:ext>
              </a:extLst>
            </xdr:cNvPr>
            <xdr:cNvSpPr/>
          </xdr:nvSpPr>
          <xdr:spPr>
            <a:xfrm>
              <a:off x="0" y="275082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0</xdr:colOff>
          <xdr:row>167</xdr:row>
          <xdr:rowOff>200025</xdr:rowOff>
        </xdr:to>
        <xdr:sp>
          <xdr:nvSpPr>
            <xdr:cNvPr id="4621" name="Host Control  2573" hidden="1">
              <a:extLst>
                <a:ext uri="{63B3BB69-23CF-44E3-9099-C40C66FF867C}">
                  <a14:compatExt spid="_x0000_s4621"/>
                </a:ext>
              </a:extLst>
            </xdr:cNvPr>
            <xdr:cNvSpPr/>
          </xdr:nvSpPr>
          <xdr:spPr>
            <a:xfrm>
              <a:off x="0" y="280473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0</xdr:colOff>
          <xdr:row>169</xdr:row>
          <xdr:rowOff>200025</xdr:rowOff>
        </xdr:to>
        <xdr:sp>
          <xdr:nvSpPr>
            <xdr:cNvPr id="4622" name="Host Control  2574" hidden="1">
              <a:extLst>
                <a:ext uri="{63B3BB69-23CF-44E3-9099-C40C66FF867C}">
                  <a14:compatExt spid="_x0000_s4622"/>
                </a:ext>
              </a:extLst>
            </xdr:cNvPr>
            <xdr:cNvSpPr/>
          </xdr:nvSpPr>
          <xdr:spPr>
            <a:xfrm>
              <a:off x="0" y="2829687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0</xdr:colOff>
          <xdr:row>171</xdr:row>
          <xdr:rowOff>200025</xdr:rowOff>
        </xdr:to>
        <xdr:sp>
          <xdr:nvSpPr>
            <xdr:cNvPr id="4623" name="Host Control  2575" hidden="1">
              <a:extLst>
                <a:ext uri="{63B3BB69-23CF-44E3-9099-C40C66FF867C}">
                  <a14:compatExt spid="_x0000_s4623"/>
                </a:ext>
              </a:extLst>
            </xdr:cNvPr>
            <xdr:cNvSpPr/>
          </xdr:nvSpPr>
          <xdr:spPr>
            <a:xfrm>
              <a:off x="0" y="2873502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523875</xdr:rowOff>
        </xdr:to>
        <xdr:sp>
          <xdr:nvSpPr>
            <xdr:cNvPr id="4624" name="Host Control  2576" hidden="1">
              <a:extLst>
                <a:ext uri="{63B3BB69-23CF-44E3-9099-C40C66FF867C}">
                  <a14:compatExt spid="_x0000_s4624"/>
                </a:ext>
              </a:extLst>
            </xdr:cNvPr>
            <xdr:cNvSpPr/>
          </xdr:nvSpPr>
          <xdr:spPr>
            <a:xfrm>
              <a:off x="0" y="695325"/>
              <a:ext cx="0" cy="5238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625" name="Host Control  2577" hidden="1">
              <a:extLst>
                <a:ext uri="{63B3BB69-23CF-44E3-9099-C40C66FF867C}">
                  <a14:compatExt spid="_x0000_s4625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626" name="Host Control  2578" hidden="1">
              <a:extLst>
                <a:ext uri="{63B3BB69-23CF-44E3-9099-C40C66FF867C}">
                  <a14:compatExt spid="_x0000_s4626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627" name="Host Control  2579" hidden="1">
              <a:extLst>
                <a:ext uri="{63B3BB69-23CF-44E3-9099-C40C66FF867C}">
                  <a14:compatExt spid="_x0000_s4627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628" name="Host Control  2580" hidden="1">
              <a:extLst>
                <a:ext uri="{63B3BB69-23CF-44E3-9099-C40C66FF867C}">
                  <a14:compatExt spid="_x0000_s4628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629" name="Host Control  2581" hidden="1">
              <a:extLst>
                <a:ext uri="{63B3BB69-23CF-44E3-9099-C40C66FF867C}">
                  <a14:compatExt spid="_x0000_s4629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200025</xdr:rowOff>
        </xdr:to>
        <xdr:sp>
          <xdr:nvSpPr>
            <xdr:cNvPr id="4630" name="Host Control  2582" hidden="1">
              <a:extLst>
                <a:ext uri="{63B3BB69-23CF-44E3-9099-C40C66FF867C}">
                  <a14:compatExt spid="_x0000_s4630"/>
                </a:ext>
              </a:extLst>
            </xdr:cNvPr>
            <xdr:cNvSpPr/>
          </xdr:nvSpPr>
          <xdr:spPr>
            <a:xfrm>
              <a:off x="0" y="23355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200025</xdr:rowOff>
        </xdr:to>
        <xdr:sp>
          <xdr:nvSpPr>
            <xdr:cNvPr id="4631" name="Host Control  2583" hidden="1">
              <a:extLst>
                <a:ext uri="{63B3BB69-23CF-44E3-9099-C40C66FF867C}">
                  <a14:compatExt spid="_x0000_s4631"/>
                </a:ext>
              </a:extLst>
            </xdr:cNvPr>
            <xdr:cNvSpPr/>
          </xdr:nvSpPr>
          <xdr:spPr>
            <a:xfrm>
              <a:off x="0" y="26860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200025</xdr:rowOff>
        </xdr:to>
        <xdr:sp>
          <xdr:nvSpPr>
            <xdr:cNvPr id="4632" name="Host Control  2584" hidden="1">
              <a:extLst>
                <a:ext uri="{63B3BB69-23CF-44E3-9099-C40C66FF867C}">
                  <a14:compatExt spid="_x0000_s4632"/>
                </a:ext>
              </a:extLst>
            </xdr:cNvPr>
            <xdr:cNvSpPr/>
          </xdr:nvSpPr>
          <xdr:spPr>
            <a:xfrm>
              <a:off x="0" y="29327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200025</xdr:rowOff>
        </xdr:to>
        <xdr:sp>
          <xdr:nvSpPr>
            <xdr:cNvPr id="4633" name="Host Control  2585" hidden="1">
              <a:extLst>
                <a:ext uri="{63B3BB69-23CF-44E3-9099-C40C66FF867C}">
                  <a14:compatExt spid="_x0000_s4633"/>
                </a:ext>
              </a:extLst>
            </xdr:cNvPr>
            <xdr:cNvSpPr/>
          </xdr:nvSpPr>
          <xdr:spPr>
            <a:xfrm>
              <a:off x="0" y="33166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200025</xdr:rowOff>
        </xdr:to>
        <xdr:sp>
          <xdr:nvSpPr>
            <xdr:cNvPr id="4634" name="Host Control  2586" hidden="1">
              <a:extLst>
                <a:ext uri="{63B3BB69-23CF-44E3-9099-C40C66FF867C}">
                  <a14:compatExt spid="_x0000_s4634"/>
                </a:ext>
              </a:extLst>
            </xdr:cNvPr>
            <xdr:cNvSpPr/>
          </xdr:nvSpPr>
          <xdr:spPr>
            <a:xfrm>
              <a:off x="0" y="36499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23</xdr:row>
          <xdr:rowOff>200025</xdr:rowOff>
        </xdr:to>
        <xdr:sp>
          <xdr:nvSpPr>
            <xdr:cNvPr id="4635" name="Host Control  2587" hidden="1">
              <a:extLst>
                <a:ext uri="{63B3BB69-23CF-44E3-9099-C40C66FF867C}">
                  <a14:compatExt spid="_x0000_s4635"/>
                </a:ext>
              </a:extLst>
            </xdr:cNvPr>
            <xdr:cNvSpPr/>
          </xdr:nvSpPr>
          <xdr:spPr>
            <a:xfrm>
              <a:off x="0" y="40005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25</xdr:row>
          <xdr:rowOff>200025</xdr:rowOff>
        </xdr:to>
        <xdr:sp>
          <xdr:nvSpPr>
            <xdr:cNvPr id="4636" name="Host Control  2588" hidden="1">
              <a:extLst>
                <a:ext uri="{63B3BB69-23CF-44E3-9099-C40C66FF867C}">
                  <a14:compatExt spid="_x0000_s4636"/>
                </a:ext>
              </a:extLst>
            </xdr:cNvPr>
            <xdr:cNvSpPr/>
          </xdr:nvSpPr>
          <xdr:spPr>
            <a:xfrm>
              <a:off x="0" y="43681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27</xdr:row>
          <xdr:rowOff>200025</xdr:rowOff>
        </xdr:to>
        <xdr:sp>
          <xdr:nvSpPr>
            <xdr:cNvPr id="4637" name="Host Control  2589" hidden="1">
              <a:extLst>
                <a:ext uri="{63B3BB69-23CF-44E3-9099-C40C66FF867C}">
                  <a14:compatExt spid="_x0000_s4637"/>
                </a:ext>
              </a:extLst>
            </xdr:cNvPr>
            <xdr:cNvSpPr/>
          </xdr:nvSpPr>
          <xdr:spPr>
            <a:xfrm>
              <a:off x="0" y="47358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29</xdr:row>
          <xdr:rowOff>200025</xdr:rowOff>
        </xdr:to>
        <xdr:sp>
          <xdr:nvSpPr>
            <xdr:cNvPr id="4638" name="Host Control  2590" hidden="1">
              <a:extLst>
                <a:ext uri="{63B3BB69-23CF-44E3-9099-C40C66FF867C}">
                  <a14:compatExt spid="_x0000_s4638"/>
                </a:ext>
              </a:extLst>
            </xdr:cNvPr>
            <xdr:cNvSpPr/>
          </xdr:nvSpPr>
          <xdr:spPr>
            <a:xfrm>
              <a:off x="0" y="51044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31</xdr:row>
          <xdr:rowOff>200025</xdr:rowOff>
        </xdr:to>
        <xdr:sp>
          <xdr:nvSpPr>
            <xdr:cNvPr id="4639" name="Host Control  2591" hidden="1">
              <a:extLst>
                <a:ext uri="{63B3BB69-23CF-44E3-9099-C40C66FF867C}">
                  <a14:compatExt spid="_x0000_s4639"/>
                </a:ext>
              </a:extLst>
            </xdr:cNvPr>
            <xdr:cNvSpPr/>
          </xdr:nvSpPr>
          <xdr:spPr>
            <a:xfrm>
              <a:off x="0" y="56092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33</xdr:row>
          <xdr:rowOff>200025</xdr:rowOff>
        </xdr:to>
        <xdr:sp>
          <xdr:nvSpPr>
            <xdr:cNvPr id="4640" name="Host Control  2592" hidden="1">
              <a:extLst>
                <a:ext uri="{63B3BB69-23CF-44E3-9099-C40C66FF867C}">
                  <a14:compatExt spid="_x0000_s4640"/>
                </a:ext>
              </a:extLst>
            </xdr:cNvPr>
            <xdr:cNvSpPr/>
          </xdr:nvSpPr>
          <xdr:spPr>
            <a:xfrm>
              <a:off x="0" y="60445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35</xdr:row>
          <xdr:rowOff>200025</xdr:rowOff>
        </xdr:to>
        <xdr:sp>
          <xdr:nvSpPr>
            <xdr:cNvPr id="4641" name="Host Control  2593" hidden="1">
              <a:extLst>
                <a:ext uri="{63B3BB69-23CF-44E3-9099-C40C66FF867C}">
                  <a14:compatExt spid="_x0000_s4641"/>
                </a:ext>
              </a:extLst>
            </xdr:cNvPr>
            <xdr:cNvSpPr/>
          </xdr:nvSpPr>
          <xdr:spPr>
            <a:xfrm>
              <a:off x="0" y="64436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37</xdr:row>
          <xdr:rowOff>200025</xdr:rowOff>
        </xdr:to>
        <xdr:sp>
          <xdr:nvSpPr>
            <xdr:cNvPr id="4642" name="Host Control  2594" hidden="1">
              <a:extLst>
                <a:ext uri="{63B3BB69-23CF-44E3-9099-C40C66FF867C}">
                  <a14:compatExt spid="_x0000_s4642"/>
                </a:ext>
              </a:extLst>
            </xdr:cNvPr>
            <xdr:cNvSpPr/>
          </xdr:nvSpPr>
          <xdr:spPr>
            <a:xfrm>
              <a:off x="0" y="68608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39</xdr:row>
          <xdr:rowOff>200025</xdr:rowOff>
        </xdr:to>
        <xdr:sp>
          <xdr:nvSpPr>
            <xdr:cNvPr id="4643" name="Host Control  2595" hidden="1">
              <a:extLst>
                <a:ext uri="{63B3BB69-23CF-44E3-9099-C40C66FF867C}">
                  <a14:compatExt spid="_x0000_s4643"/>
                </a:ext>
              </a:extLst>
            </xdr:cNvPr>
            <xdr:cNvSpPr/>
          </xdr:nvSpPr>
          <xdr:spPr>
            <a:xfrm>
              <a:off x="0" y="72590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41</xdr:row>
          <xdr:rowOff>200025</xdr:rowOff>
        </xdr:to>
        <xdr:sp>
          <xdr:nvSpPr>
            <xdr:cNvPr id="4644" name="Host Control  2596" hidden="1">
              <a:extLst>
                <a:ext uri="{63B3BB69-23CF-44E3-9099-C40C66FF867C}">
                  <a14:compatExt spid="_x0000_s4644"/>
                </a:ext>
              </a:extLst>
            </xdr:cNvPr>
            <xdr:cNvSpPr/>
          </xdr:nvSpPr>
          <xdr:spPr>
            <a:xfrm>
              <a:off x="0" y="76761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43</xdr:row>
          <xdr:rowOff>200025</xdr:rowOff>
        </xdr:to>
        <xdr:sp>
          <xdr:nvSpPr>
            <xdr:cNvPr id="4645" name="Host Control  2597" hidden="1">
              <a:extLst>
                <a:ext uri="{63B3BB69-23CF-44E3-9099-C40C66FF867C}">
                  <a14:compatExt spid="_x0000_s4645"/>
                </a:ext>
              </a:extLst>
            </xdr:cNvPr>
            <xdr:cNvSpPr/>
          </xdr:nvSpPr>
          <xdr:spPr>
            <a:xfrm>
              <a:off x="0" y="80581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523875</xdr:rowOff>
        </xdr:to>
        <xdr:sp>
          <xdr:nvSpPr>
            <xdr:cNvPr id="4646" name="Host Control  2598" hidden="1">
              <a:extLst>
                <a:ext uri="{63B3BB69-23CF-44E3-9099-C40C66FF867C}">
                  <a14:compatExt spid="_x0000_s4646"/>
                </a:ext>
              </a:extLst>
            </xdr:cNvPr>
            <xdr:cNvSpPr/>
          </xdr:nvSpPr>
          <xdr:spPr>
            <a:xfrm>
              <a:off x="0" y="695325"/>
              <a:ext cx="0" cy="5238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647" name="Host Control  2599" hidden="1">
              <a:extLst>
                <a:ext uri="{63B3BB69-23CF-44E3-9099-C40C66FF867C}">
                  <a14:compatExt spid="_x0000_s4647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648" name="Host Control  2600" hidden="1">
              <a:extLst>
                <a:ext uri="{63B3BB69-23CF-44E3-9099-C40C66FF867C}">
                  <a14:compatExt spid="_x0000_s4648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649" name="Host Control  2601" hidden="1">
              <a:extLst>
                <a:ext uri="{63B3BB69-23CF-44E3-9099-C40C66FF867C}">
                  <a14:compatExt spid="_x0000_s4649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650" name="Host Control  2602" hidden="1">
              <a:extLst>
                <a:ext uri="{63B3BB69-23CF-44E3-9099-C40C66FF867C}">
                  <a14:compatExt spid="_x0000_s4650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651" name="Host Control  2603" hidden="1">
              <a:extLst>
                <a:ext uri="{63B3BB69-23CF-44E3-9099-C40C66FF867C}">
                  <a14:compatExt spid="_x0000_s4651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200025</xdr:rowOff>
        </xdr:to>
        <xdr:sp>
          <xdr:nvSpPr>
            <xdr:cNvPr id="4652" name="Host Control  2604" hidden="1">
              <a:extLst>
                <a:ext uri="{63B3BB69-23CF-44E3-9099-C40C66FF867C}">
                  <a14:compatExt spid="_x0000_s4652"/>
                </a:ext>
              </a:extLst>
            </xdr:cNvPr>
            <xdr:cNvSpPr/>
          </xdr:nvSpPr>
          <xdr:spPr>
            <a:xfrm>
              <a:off x="0" y="23355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200025</xdr:rowOff>
        </xdr:to>
        <xdr:sp>
          <xdr:nvSpPr>
            <xdr:cNvPr id="4653" name="Host Control  2605" hidden="1">
              <a:extLst>
                <a:ext uri="{63B3BB69-23CF-44E3-9099-C40C66FF867C}">
                  <a14:compatExt spid="_x0000_s4653"/>
                </a:ext>
              </a:extLst>
            </xdr:cNvPr>
            <xdr:cNvSpPr/>
          </xdr:nvSpPr>
          <xdr:spPr>
            <a:xfrm>
              <a:off x="0" y="26860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200025</xdr:rowOff>
        </xdr:to>
        <xdr:sp>
          <xdr:nvSpPr>
            <xdr:cNvPr id="4654" name="Host Control  2606" hidden="1">
              <a:extLst>
                <a:ext uri="{63B3BB69-23CF-44E3-9099-C40C66FF867C}">
                  <a14:compatExt spid="_x0000_s4654"/>
                </a:ext>
              </a:extLst>
            </xdr:cNvPr>
            <xdr:cNvSpPr/>
          </xdr:nvSpPr>
          <xdr:spPr>
            <a:xfrm>
              <a:off x="0" y="29327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200025</xdr:rowOff>
        </xdr:to>
        <xdr:sp>
          <xdr:nvSpPr>
            <xdr:cNvPr id="4655" name="Host Control  2607" hidden="1">
              <a:extLst>
                <a:ext uri="{63B3BB69-23CF-44E3-9099-C40C66FF867C}">
                  <a14:compatExt spid="_x0000_s4655"/>
                </a:ext>
              </a:extLst>
            </xdr:cNvPr>
            <xdr:cNvSpPr/>
          </xdr:nvSpPr>
          <xdr:spPr>
            <a:xfrm>
              <a:off x="0" y="33166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200025</xdr:rowOff>
        </xdr:to>
        <xdr:sp>
          <xdr:nvSpPr>
            <xdr:cNvPr id="4656" name="Host Control  2608" hidden="1">
              <a:extLst>
                <a:ext uri="{63B3BB69-23CF-44E3-9099-C40C66FF867C}">
                  <a14:compatExt spid="_x0000_s4656"/>
                </a:ext>
              </a:extLst>
            </xdr:cNvPr>
            <xdr:cNvSpPr/>
          </xdr:nvSpPr>
          <xdr:spPr>
            <a:xfrm>
              <a:off x="0" y="36499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23</xdr:row>
          <xdr:rowOff>200025</xdr:rowOff>
        </xdr:to>
        <xdr:sp>
          <xdr:nvSpPr>
            <xdr:cNvPr id="4657" name="Host Control  2609" hidden="1">
              <a:extLst>
                <a:ext uri="{63B3BB69-23CF-44E3-9099-C40C66FF867C}">
                  <a14:compatExt spid="_x0000_s4657"/>
                </a:ext>
              </a:extLst>
            </xdr:cNvPr>
            <xdr:cNvSpPr/>
          </xdr:nvSpPr>
          <xdr:spPr>
            <a:xfrm>
              <a:off x="0" y="40005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25</xdr:row>
          <xdr:rowOff>200025</xdr:rowOff>
        </xdr:to>
        <xdr:sp>
          <xdr:nvSpPr>
            <xdr:cNvPr id="4658" name="Host Control  2610" hidden="1">
              <a:extLst>
                <a:ext uri="{63B3BB69-23CF-44E3-9099-C40C66FF867C}">
                  <a14:compatExt spid="_x0000_s4658"/>
                </a:ext>
              </a:extLst>
            </xdr:cNvPr>
            <xdr:cNvSpPr/>
          </xdr:nvSpPr>
          <xdr:spPr>
            <a:xfrm>
              <a:off x="0" y="43681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27</xdr:row>
          <xdr:rowOff>200025</xdr:rowOff>
        </xdr:to>
        <xdr:sp>
          <xdr:nvSpPr>
            <xdr:cNvPr id="4659" name="Host Control  2611" hidden="1">
              <a:extLst>
                <a:ext uri="{63B3BB69-23CF-44E3-9099-C40C66FF867C}">
                  <a14:compatExt spid="_x0000_s4659"/>
                </a:ext>
              </a:extLst>
            </xdr:cNvPr>
            <xdr:cNvSpPr/>
          </xdr:nvSpPr>
          <xdr:spPr>
            <a:xfrm>
              <a:off x="0" y="47358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29</xdr:row>
          <xdr:rowOff>200025</xdr:rowOff>
        </xdr:to>
        <xdr:sp>
          <xdr:nvSpPr>
            <xdr:cNvPr id="4660" name="Host Control  2612" hidden="1">
              <a:extLst>
                <a:ext uri="{63B3BB69-23CF-44E3-9099-C40C66FF867C}">
                  <a14:compatExt spid="_x0000_s4660"/>
                </a:ext>
              </a:extLst>
            </xdr:cNvPr>
            <xdr:cNvSpPr/>
          </xdr:nvSpPr>
          <xdr:spPr>
            <a:xfrm>
              <a:off x="0" y="51044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31</xdr:row>
          <xdr:rowOff>200025</xdr:rowOff>
        </xdr:to>
        <xdr:sp>
          <xdr:nvSpPr>
            <xdr:cNvPr id="4661" name="Host Control  2613" hidden="1">
              <a:extLst>
                <a:ext uri="{63B3BB69-23CF-44E3-9099-C40C66FF867C}">
                  <a14:compatExt spid="_x0000_s4661"/>
                </a:ext>
              </a:extLst>
            </xdr:cNvPr>
            <xdr:cNvSpPr/>
          </xdr:nvSpPr>
          <xdr:spPr>
            <a:xfrm>
              <a:off x="0" y="56092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33</xdr:row>
          <xdr:rowOff>200025</xdr:rowOff>
        </xdr:to>
        <xdr:sp>
          <xdr:nvSpPr>
            <xdr:cNvPr id="4662" name="Host Control  2614" hidden="1">
              <a:extLst>
                <a:ext uri="{63B3BB69-23CF-44E3-9099-C40C66FF867C}">
                  <a14:compatExt spid="_x0000_s4662"/>
                </a:ext>
              </a:extLst>
            </xdr:cNvPr>
            <xdr:cNvSpPr/>
          </xdr:nvSpPr>
          <xdr:spPr>
            <a:xfrm>
              <a:off x="0" y="60445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35</xdr:row>
          <xdr:rowOff>200025</xdr:rowOff>
        </xdr:to>
        <xdr:sp>
          <xdr:nvSpPr>
            <xdr:cNvPr id="4663" name="Host Control  2615" hidden="1">
              <a:extLst>
                <a:ext uri="{63B3BB69-23CF-44E3-9099-C40C66FF867C}">
                  <a14:compatExt spid="_x0000_s4663"/>
                </a:ext>
              </a:extLst>
            </xdr:cNvPr>
            <xdr:cNvSpPr/>
          </xdr:nvSpPr>
          <xdr:spPr>
            <a:xfrm>
              <a:off x="0" y="64436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37</xdr:row>
          <xdr:rowOff>200025</xdr:rowOff>
        </xdr:to>
        <xdr:sp>
          <xdr:nvSpPr>
            <xdr:cNvPr id="4664" name="Host Control  2616" hidden="1">
              <a:extLst>
                <a:ext uri="{63B3BB69-23CF-44E3-9099-C40C66FF867C}">
                  <a14:compatExt spid="_x0000_s4664"/>
                </a:ext>
              </a:extLst>
            </xdr:cNvPr>
            <xdr:cNvSpPr/>
          </xdr:nvSpPr>
          <xdr:spPr>
            <a:xfrm>
              <a:off x="0" y="68608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39</xdr:row>
          <xdr:rowOff>200025</xdr:rowOff>
        </xdr:to>
        <xdr:sp>
          <xdr:nvSpPr>
            <xdr:cNvPr id="4665" name="Host Control  2617" hidden="1">
              <a:extLst>
                <a:ext uri="{63B3BB69-23CF-44E3-9099-C40C66FF867C}">
                  <a14:compatExt spid="_x0000_s4665"/>
                </a:ext>
              </a:extLst>
            </xdr:cNvPr>
            <xdr:cNvSpPr/>
          </xdr:nvSpPr>
          <xdr:spPr>
            <a:xfrm>
              <a:off x="0" y="72590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41</xdr:row>
          <xdr:rowOff>200025</xdr:rowOff>
        </xdr:to>
        <xdr:sp>
          <xdr:nvSpPr>
            <xdr:cNvPr id="4666" name="Host Control  2618" hidden="1">
              <a:extLst>
                <a:ext uri="{63B3BB69-23CF-44E3-9099-C40C66FF867C}">
                  <a14:compatExt spid="_x0000_s4666"/>
                </a:ext>
              </a:extLst>
            </xdr:cNvPr>
            <xdr:cNvSpPr/>
          </xdr:nvSpPr>
          <xdr:spPr>
            <a:xfrm>
              <a:off x="0" y="76761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43</xdr:row>
          <xdr:rowOff>200025</xdr:rowOff>
        </xdr:to>
        <xdr:sp>
          <xdr:nvSpPr>
            <xdr:cNvPr id="4667" name="Host Control  2619" hidden="1">
              <a:extLst>
                <a:ext uri="{63B3BB69-23CF-44E3-9099-C40C66FF867C}">
                  <a14:compatExt spid="_x0000_s4667"/>
                </a:ext>
              </a:extLst>
            </xdr:cNvPr>
            <xdr:cNvSpPr/>
          </xdr:nvSpPr>
          <xdr:spPr>
            <a:xfrm>
              <a:off x="0" y="80581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45</xdr:row>
          <xdr:rowOff>200025</xdr:rowOff>
        </xdr:to>
        <xdr:sp>
          <xdr:nvSpPr>
            <xdr:cNvPr id="4668" name="Host Control  2620" hidden="1">
              <a:extLst>
                <a:ext uri="{63B3BB69-23CF-44E3-9099-C40C66FF867C}">
                  <a14:compatExt spid="_x0000_s4668"/>
                </a:ext>
              </a:extLst>
            </xdr:cNvPr>
            <xdr:cNvSpPr/>
          </xdr:nvSpPr>
          <xdr:spPr>
            <a:xfrm>
              <a:off x="0" y="84229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47</xdr:row>
          <xdr:rowOff>200025</xdr:rowOff>
        </xdr:to>
        <xdr:sp>
          <xdr:nvSpPr>
            <xdr:cNvPr id="4669" name="Host Control  2621" hidden="1">
              <a:extLst>
                <a:ext uri="{63B3BB69-23CF-44E3-9099-C40C66FF867C}">
                  <a14:compatExt spid="_x0000_s4669"/>
                </a:ext>
              </a:extLst>
            </xdr:cNvPr>
            <xdr:cNvSpPr/>
          </xdr:nvSpPr>
          <xdr:spPr>
            <a:xfrm>
              <a:off x="0" y="88544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695325</xdr:rowOff>
        </xdr:to>
        <xdr:sp>
          <xdr:nvSpPr>
            <xdr:cNvPr id="4670" name="Host Control  2622" hidden="1">
              <a:extLst>
                <a:ext uri="{63B3BB69-23CF-44E3-9099-C40C66FF867C}">
                  <a14:compatExt spid="_x0000_s4670"/>
                </a:ext>
              </a:extLst>
            </xdr:cNvPr>
            <xdr:cNvSpPr/>
          </xdr:nvSpPr>
          <xdr:spPr>
            <a:xfrm>
              <a:off x="0" y="695325"/>
              <a:ext cx="0" cy="695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671" name="Host Control  2623" hidden="1">
              <a:extLst>
                <a:ext uri="{63B3BB69-23CF-44E3-9099-C40C66FF867C}">
                  <a14:compatExt spid="_x0000_s4671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672" name="Host Control  2624" hidden="1">
              <a:extLst>
                <a:ext uri="{63B3BB69-23CF-44E3-9099-C40C66FF867C}">
                  <a14:compatExt spid="_x0000_s4672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673" name="Host Control  2625" hidden="1">
              <a:extLst>
                <a:ext uri="{63B3BB69-23CF-44E3-9099-C40C66FF867C}">
                  <a14:compatExt spid="_x0000_s4673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674" name="Host Control  2626" hidden="1">
              <a:extLst>
                <a:ext uri="{63B3BB69-23CF-44E3-9099-C40C66FF867C}">
                  <a14:compatExt spid="_x0000_s4674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675" name="Host Control  2627" hidden="1">
              <a:extLst>
                <a:ext uri="{63B3BB69-23CF-44E3-9099-C40C66FF867C}">
                  <a14:compatExt spid="_x0000_s4675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200025</xdr:rowOff>
        </xdr:to>
        <xdr:sp>
          <xdr:nvSpPr>
            <xdr:cNvPr id="4676" name="Host Control  2628" hidden="1">
              <a:extLst>
                <a:ext uri="{63B3BB69-23CF-44E3-9099-C40C66FF867C}">
                  <a14:compatExt spid="_x0000_s4676"/>
                </a:ext>
              </a:extLst>
            </xdr:cNvPr>
            <xdr:cNvSpPr/>
          </xdr:nvSpPr>
          <xdr:spPr>
            <a:xfrm>
              <a:off x="0" y="23355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200025</xdr:rowOff>
        </xdr:to>
        <xdr:sp>
          <xdr:nvSpPr>
            <xdr:cNvPr id="4677" name="Host Control  2629" hidden="1">
              <a:extLst>
                <a:ext uri="{63B3BB69-23CF-44E3-9099-C40C66FF867C}">
                  <a14:compatExt spid="_x0000_s4677"/>
                </a:ext>
              </a:extLst>
            </xdr:cNvPr>
            <xdr:cNvSpPr/>
          </xdr:nvSpPr>
          <xdr:spPr>
            <a:xfrm>
              <a:off x="0" y="26860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200025</xdr:rowOff>
        </xdr:to>
        <xdr:sp>
          <xdr:nvSpPr>
            <xdr:cNvPr id="4678" name="Host Control  2630" hidden="1">
              <a:extLst>
                <a:ext uri="{63B3BB69-23CF-44E3-9099-C40C66FF867C}">
                  <a14:compatExt spid="_x0000_s4678"/>
                </a:ext>
              </a:extLst>
            </xdr:cNvPr>
            <xdr:cNvSpPr/>
          </xdr:nvSpPr>
          <xdr:spPr>
            <a:xfrm>
              <a:off x="0" y="29327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200025</xdr:rowOff>
        </xdr:to>
        <xdr:sp>
          <xdr:nvSpPr>
            <xdr:cNvPr id="4679" name="Host Control  2631" hidden="1">
              <a:extLst>
                <a:ext uri="{63B3BB69-23CF-44E3-9099-C40C66FF867C}">
                  <a14:compatExt spid="_x0000_s4679"/>
                </a:ext>
              </a:extLst>
            </xdr:cNvPr>
            <xdr:cNvSpPr/>
          </xdr:nvSpPr>
          <xdr:spPr>
            <a:xfrm>
              <a:off x="0" y="33166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200025</xdr:rowOff>
        </xdr:to>
        <xdr:sp>
          <xdr:nvSpPr>
            <xdr:cNvPr id="4680" name="Host Control  2632" hidden="1">
              <a:extLst>
                <a:ext uri="{63B3BB69-23CF-44E3-9099-C40C66FF867C}">
                  <a14:compatExt spid="_x0000_s4680"/>
                </a:ext>
              </a:extLst>
            </xdr:cNvPr>
            <xdr:cNvSpPr/>
          </xdr:nvSpPr>
          <xdr:spPr>
            <a:xfrm>
              <a:off x="0" y="36499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23</xdr:row>
          <xdr:rowOff>200025</xdr:rowOff>
        </xdr:to>
        <xdr:sp>
          <xdr:nvSpPr>
            <xdr:cNvPr id="4681" name="Host Control  2633" hidden="1">
              <a:extLst>
                <a:ext uri="{63B3BB69-23CF-44E3-9099-C40C66FF867C}">
                  <a14:compatExt spid="_x0000_s4681"/>
                </a:ext>
              </a:extLst>
            </xdr:cNvPr>
            <xdr:cNvSpPr/>
          </xdr:nvSpPr>
          <xdr:spPr>
            <a:xfrm>
              <a:off x="0" y="40005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25</xdr:row>
          <xdr:rowOff>200025</xdr:rowOff>
        </xdr:to>
        <xdr:sp>
          <xdr:nvSpPr>
            <xdr:cNvPr id="4682" name="Host Control  2634" hidden="1">
              <a:extLst>
                <a:ext uri="{63B3BB69-23CF-44E3-9099-C40C66FF867C}">
                  <a14:compatExt spid="_x0000_s4682"/>
                </a:ext>
              </a:extLst>
            </xdr:cNvPr>
            <xdr:cNvSpPr/>
          </xdr:nvSpPr>
          <xdr:spPr>
            <a:xfrm>
              <a:off x="0" y="43681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27</xdr:row>
          <xdr:rowOff>200025</xdr:rowOff>
        </xdr:to>
        <xdr:sp>
          <xdr:nvSpPr>
            <xdr:cNvPr id="4683" name="Host Control  2635" hidden="1">
              <a:extLst>
                <a:ext uri="{63B3BB69-23CF-44E3-9099-C40C66FF867C}">
                  <a14:compatExt spid="_x0000_s4683"/>
                </a:ext>
              </a:extLst>
            </xdr:cNvPr>
            <xdr:cNvSpPr/>
          </xdr:nvSpPr>
          <xdr:spPr>
            <a:xfrm>
              <a:off x="0" y="47358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29</xdr:row>
          <xdr:rowOff>200025</xdr:rowOff>
        </xdr:to>
        <xdr:sp>
          <xdr:nvSpPr>
            <xdr:cNvPr id="4684" name="Host Control  2636" hidden="1">
              <a:extLst>
                <a:ext uri="{63B3BB69-23CF-44E3-9099-C40C66FF867C}">
                  <a14:compatExt spid="_x0000_s4684"/>
                </a:ext>
              </a:extLst>
            </xdr:cNvPr>
            <xdr:cNvSpPr/>
          </xdr:nvSpPr>
          <xdr:spPr>
            <a:xfrm>
              <a:off x="0" y="51044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31</xdr:row>
          <xdr:rowOff>200025</xdr:rowOff>
        </xdr:to>
        <xdr:sp>
          <xdr:nvSpPr>
            <xdr:cNvPr id="4685" name="Host Control  2637" hidden="1">
              <a:extLst>
                <a:ext uri="{63B3BB69-23CF-44E3-9099-C40C66FF867C}">
                  <a14:compatExt spid="_x0000_s4685"/>
                </a:ext>
              </a:extLst>
            </xdr:cNvPr>
            <xdr:cNvSpPr/>
          </xdr:nvSpPr>
          <xdr:spPr>
            <a:xfrm>
              <a:off x="0" y="56092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33</xdr:row>
          <xdr:rowOff>200025</xdr:rowOff>
        </xdr:to>
        <xdr:sp>
          <xdr:nvSpPr>
            <xdr:cNvPr id="4686" name="Host Control  2638" hidden="1">
              <a:extLst>
                <a:ext uri="{63B3BB69-23CF-44E3-9099-C40C66FF867C}">
                  <a14:compatExt spid="_x0000_s4686"/>
                </a:ext>
              </a:extLst>
            </xdr:cNvPr>
            <xdr:cNvSpPr/>
          </xdr:nvSpPr>
          <xdr:spPr>
            <a:xfrm>
              <a:off x="0" y="60445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35</xdr:row>
          <xdr:rowOff>200025</xdr:rowOff>
        </xdr:to>
        <xdr:sp>
          <xdr:nvSpPr>
            <xdr:cNvPr id="4687" name="Host Control  2639" hidden="1">
              <a:extLst>
                <a:ext uri="{63B3BB69-23CF-44E3-9099-C40C66FF867C}">
                  <a14:compatExt spid="_x0000_s4687"/>
                </a:ext>
              </a:extLst>
            </xdr:cNvPr>
            <xdr:cNvSpPr/>
          </xdr:nvSpPr>
          <xdr:spPr>
            <a:xfrm>
              <a:off x="0" y="64436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37</xdr:row>
          <xdr:rowOff>200025</xdr:rowOff>
        </xdr:to>
        <xdr:sp>
          <xdr:nvSpPr>
            <xdr:cNvPr id="4688" name="Host Control  2640" hidden="1">
              <a:extLst>
                <a:ext uri="{63B3BB69-23CF-44E3-9099-C40C66FF867C}">
                  <a14:compatExt spid="_x0000_s4688"/>
                </a:ext>
              </a:extLst>
            </xdr:cNvPr>
            <xdr:cNvSpPr/>
          </xdr:nvSpPr>
          <xdr:spPr>
            <a:xfrm>
              <a:off x="0" y="68608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39</xdr:row>
          <xdr:rowOff>200025</xdr:rowOff>
        </xdr:to>
        <xdr:sp>
          <xdr:nvSpPr>
            <xdr:cNvPr id="4689" name="Host Control  2641" hidden="1">
              <a:extLst>
                <a:ext uri="{63B3BB69-23CF-44E3-9099-C40C66FF867C}">
                  <a14:compatExt spid="_x0000_s4689"/>
                </a:ext>
              </a:extLst>
            </xdr:cNvPr>
            <xdr:cNvSpPr/>
          </xdr:nvSpPr>
          <xdr:spPr>
            <a:xfrm>
              <a:off x="0" y="72590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41</xdr:row>
          <xdr:rowOff>200025</xdr:rowOff>
        </xdr:to>
        <xdr:sp>
          <xdr:nvSpPr>
            <xdr:cNvPr id="4690" name="Host Control  2642" hidden="1">
              <a:extLst>
                <a:ext uri="{63B3BB69-23CF-44E3-9099-C40C66FF867C}">
                  <a14:compatExt spid="_x0000_s4690"/>
                </a:ext>
              </a:extLst>
            </xdr:cNvPr>
            <xdr:cNvSpPr/>
          </xdr:nvSpPr>
          <xdr:spPr>
            <a:xfrm>
              <a:off x="0" y="76761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43</xdr:row>
          <xdr:rowOff>200025</xdr:rowOff>
        </xdr:to>
        <xdr:sp>
          <xdr:nvSpPr>
            <xdr:cNvPr id="4691" name="Host Control  2643" hidden="1">
              <a:extLst>
                <a:ext uri="{63B3BB69-23CF-44E3-9099-C40C66FF867C}">
                  <a14:compatExt spid="_x0000_s4691"/>
                </a:ext>
              </a:extLst>
            </xdr:cNvPr>
            <xdr:cNvSpPr/>
          </xdr:nvSpPr>
          <xdr:spPr>
            <a:xfrm>
              <a:off x="0" y="80581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45</xdr:row>
          <xdr:rowOff>200025</xdr:rowOff>
        </xdr:to>
        <xdr:sp>
          <xdr:nvSpPr>
            <xdr:cNvPr id="4692" name="Host Control  2644" hidden="1">
              <a:extLst>
                <a:ext uri="{63B3BB69-23CF-44E3-9099-C40C66FF867C}">
                  <a14:compatExt spid="_x0000_s4692"/>
                </a:ext>
              </a:extLst>
            </xdr:cNvPr>
            <xdr:cNvSpPr/>
          </xdr:nvSpPr>
          <xdr:spPr>
            <a:xfrm>
              <a:off x="0" y="84229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47</xdr:row>
          <xdr:rowOff>200025</xdr:rowOff>
        </xdr:to>
        <xdr:sp>
          <xdr:nvSpPr>
            <xdr:cNvPr id="4693" name="Host Control  2645" hidden="1">
              <a:extLst>
                <a:ext uri="{63B3BB69-23CF-44E3-9099-C40C66FF867C}">
                  <a14:compatExt spid="_x0000_s4693"/>
                </a:ext>
              </a:extLst>
            </xdr:cNvPr>
            <xdr:cNvSpPr/>
          </xdr:nvSpPr>
          <xdr:spPr>
            <a:xfrm>
              <a:off x="0" y="88544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0</xdr:colOff>
          <xdr:row>49</xdr:row>
          <xdr:rowOff>200025</xdr:rowOff>
        </xdr:to>
        <xdr:sp>
          <xdr:nvSpPr>
            <xdr:cNvPr id="4694" name="Host Control  2646" hidden="1">
              <a:extLst>
                <a:ext uri="{63B3BB69-23CF-44E3-9099-C40C66FF867C}">
                  <a14:compatExt spid="_x0000_s4694"/>
                </a:ext>
              </a:extLst>
            </xdr:cNvPr>
            <xdr:cNvSpPr/>
          </xdr:nvSpPr>
          <xdr:spPr>
            <a:xfrm>
              <a:off x="0" y="923353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0</xdr:colOff>
          <xdr:row>51</xdr:row>
          <xdr:rowOff>200025</xdr:rowOff>
        </xdr:to>
        <xdr:sp>
          <xdr:nvSpPr>
            <xdr:cNvPr id="4695" name="Host Control  2647" hidden="1">
              <a:extLst>
                <a:ext uri="{63B3BB69-23CF-44E3-9099-C40C66FF867C}">
                  <a14:compatExt spid="_x0000_s4695"/>
                </a:ext>
              </a:extLst>
            </xdr:cNvPr>
            <xdr:cNvSpPr/>
          </xdr:nvSpPr>
          <xdr:spPr>
            <a:xfrm>
              <a:off x="0" y="956024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0</xdr:colOff>
          <xdr:row>53</xdr:row>
          <xdr:rowOff>200025</xdr:rowOff>
        </xdr:to>
        <xdr:sp>
          <xdr:nvSpPr>
            <xdr:cNvPr id="4696" name="Host Control  2648" hidden="1">
              <a:extLst>
                <a:ext uri="{63B3BB69-23CF-44E3-9099-C40C66FF867C}">
                  <a14:compatExt spid="_x0000_s4696"/>
                </a:ext>
              </a:extLst>
            </xdr:cNvPr>
            <xdr:cNvSpPr/>
          </xdr:nvSpPr>
          <xdr:spPr>
            <a:xfrm>
              <a:off x="0" y="980122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0</xdr:colOff>
          <xdr:row>55</xdr:row>
          <xdr:rowOff>200025</xdr:rowOff>
        </xdr:to>
        <xdr:sp>
          <xdr:nvSpPr>
            <xdr:cNvPr id="4697" name="Host Control  2649" hidden="1">
              <a:extLst>
                <a:ext uri="{63B3BB69-23CF-44E3-9099-C40C66FF867C}">
                  <a14:compatExt spid="_x0000_s4697"/>
                </a:ext>
              </a:extLst>
            </xdr:cNvPr>
            <xdr:cNvSpPr/>
          </xdr:nvSpPr>
          <xdr:spPr>
            <a:xfrm>
              <a:off x="0" y="101107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0</xdr:colOff>
          <xdr:row>57</xdr:row>
          <xdr:rowOff>200025</xdr:rowOff>
        </xdr:to>
        <xdr:sp>
          <xdr:nvSpPr>
            <xdr:cNvPr id="4698" name="Host Control  2650" hidden="1">
              <a:extLst>
                <a:ext uri="{63B3BB69-23CF-44E3-9099-C40C66FF867C}">
                  <a14:compatExt spid="_x0000_s4698"/>
                </a:ext>
              </a:extLst>
            </xdr:cNvPr>
            <xdr:cNvSpPr/>
          </xdr:nvSpPr>
          <xdr:spPr>
            <a:xfrm>
              <a:off x="0" y="105051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0</xdr:colOff>
          <xdr:row>59</xdr:row>
          <xdr:rowOff>200025</xdr:rowOff>
        </xdr:to>
        <xdr:sp>
          <xdr:nvSpPr>
            <xdr:cNvPr id="4699" name="Host Control  2651" hidden="1">
              <a:extLst>
                <a:ext uri="{63B3BB69-23CF-44E3-9099-C40C66FF867C}">
                  <a14:compatExt spid="_x0000_s4699"/>
                </a:ext>
              </a:extLst>
            </xdr:cNvPr>
            <xdr:cNvSpPr/>
          </xdr:nvSpPr>
          <xdr:spPr>
            <a:xfrm>
              <a:off x="0" y="109166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0</xdr:colOff>
          <xdr:row>61</xdr:row>
          <xdr:rowOff>200025</xdr:rowOff>
        </xdr:to>
        <xdr:sp>
          <xdr:nvSpPr>
            <xdr:cNvPr id="4700" name="Host Control  2652" hidden="1">
              <a:extLst>
                <a:ext uri="{63B3BB69-23CF-44E3-9099-C40C66FF867C}">
                  <a14:compatExt spid="_x0000_s4700"/>
                </a:ext>
              </a:extLst>
            </xdr:cNvPr>
            <xdr:cNvSpPr/>
          </xdr:nvSpPr>
          <xdr:spPr>
            <a:xfrm>
              <a:off x="0" y="1115663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0</xdr:colOff>
          <xdr:row>63</xdr:row>
          <xdr:rowOff>200025</xdr:rowOff>
        </xdr:to>
        <xdr:sp>
          <xdr:nvSpPr>
            <xdr:cNvPr id="4701" name="Host Control  2653" hidden="1">
              <a:extLst>
                <a:ext uri="{63B3BB69-23CF-44E3-9099-C40C66FF867C}">
                  <a14:compatExt spid="_x0000_s4701"/>
                </a:ext>
              </a:extLst>
            </xdr:cNvPr>
            <xdr:cNvSpPr/>
          </xdr:nvSpPr>
          <xdr:spPr>
            <a:xfrm>
              <a:off x="0" y="115338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0</xdr:colOff>
          <xdr:row>65</xdr:row>
          <xdr:rowOff>200025</xdr:rowOff>
        </xdr:to>
        <xdr:sp>
          <xdr:nvSpPr>
            <xdr:cNvPr id="4702" name="Host Control  2654" hidden="1">
              <a:extLst>
                <a:ext uri="{63B3BB69-23CF-44E3-9099-C40C66FF867C}">
                  <a14:compatExt spid="_x0000_s4702"/>
                </a:ext>
              </a:extLst>
            </xdr:cNvPr>
            <xdr:cNvSpPr/>
          </xdr:nvSpPr>
          <xdr:spPr>
            <a:xfrm>
              <a:off x="0" y="117738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0</xdr:colOff>
          <xdr:row>67</xdr:row>
          <xdr:rowOff>200025</xdr:rowOff>
        </xdr:to>
        <xdr:sp>
          <xdr:nvSpPr>
            <xdr:cNvPr id="4703" name="Host Control  2655" hidden="1">
              <a:extLst>
                <a:ext uri="{63B3BB69-23CF-44E3-9099-C40C66FF867C}">
                  <a14:compatExt spid="_x0000_s4703"/>
                </a:ext>
              </a:extLst>
            </xdr:cNvPr>
            <xdr:cNvSpPr/>
          </xdr:nvSpPr>
          <xdr:spPr>
            <a:xfrm>
              <a:off x="0" y="1199673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0</xdr:colOff>
          <xdr:row>69</xdr:row>
          <xdr:rowOff>200025</xdr:rowOff>
        </xdr:to>
        <xdr:sp>
          <xdr:nvSpPr>
            <xdr:cNvPr id="4704" name="Host Control  2656" hidden="1">
              <a:extLst>
                <a:ext uri="{63B3BB69-23CF-44E3-9099-C40C66FF867C}">
                  <a14:compatExt spid="_x0000_s4704"/>
                </a:ext>
              </a:extLst>
            </xdr:cNvPr>
            <xdr:cNvSpPr/>
          </xdr:nvSpPr>
          <xdr:spPr>
            <a:xfrm>
              <a:off x="0" y="1220247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0</xdr:colOff>
          <xdr:row>71</xdr:row>
          <xdr:rowOff>200025</xdr:rowOff>
        </xdr:to>
        <xdr:sp>
          <xdr:nvSpPr>
            <xdr:cNvPr id="4705" name="Host Control  2657" hidden="1">
              <a:extLst>
                <a:ext uri="{63B3BB69-23CF-44E3-9099-C40C66FF867C}">
                  <a14:compatExt spid="_x0000_s4705"/>
                </a:ext>
              </a:extLst>
            </xdr:cNvPr>
            <xdr:cNvSpPr/>
          </xdr:nvSpPr>
          <xdr:spPr>
            <a:xfrm>
              <a:off x="0" y="124596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0</xdr:colOff>
          <xdr:row>73</xdr:row>
          <xdr:rowOff>200025</xdr:rowOff>
        </xdr:to>
        <xdr:sp>
          <xdr:nvSpPr>
            <xdr:cNvPr id="4706" name="Host Control  2658" hidden="1">
              <a:extLst>
                <a:ext uri="{63B3BB69-23CF-44E3-9099-C40C66FF867C}">
                  <a14:compatExt spid="_x0000_s4706"/>
                </a:ext>
              </a:extLst>
            </xdr:cNvPr>
            <xdr:cNvSpPr/>
          </xdr:nvSpPr>
          <xdr:spPr>
            <a:xfrm>
              <a:off x="0" y="128539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0</xdr:colOff>
          <xdr:row>75</xdr:row>
          <xdr:rowOff>200025</xdr:rowOff>
        </xdr:to>
        <xdr:sp>
          <xdr:nvSpPr>
            <xdr:cNvPr id="4707" name="Host Control  2659" hidden="1">
              <a:extLst>
                <a:ext uri="{63B3BB69-23CF-44E3-9099-C40C66FF867C}">
                  <a14:compatExt spid="_x0000_s4707"/>
                </a:ext>
              </a:extLst>
            </xdr:cNvPr>
            <xdr:cNvSpPr/>
          </xdr:nvSpPr>
          <xdr:spPr>
            <a:xfrm>
              <a:off x="0" y="131111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0</xdr:colOff>
          <xdr:row>77</xdr:row>
          <xdr:rowOff>200025</xdr:rowOff>
        </xdr:to>
        <xdr:sp>
          <xdr:nvSpPr>
            <xdr:cNvPr id="4708" name="Host Control  2660" hidden="1">
              <a:extLst>
                <a:ext uri="{63B3BB69-23CF-44E3-9099-C40C66FF867C}">
                  <a14:compatExt spid="_x0000_s4708"/>
                </a:ext>
              </a:extLst>
            </xdr:cNvPr>
            <xdr:cNvSpPr/>
          </xdr:nvSpPr>
          <xdr:spPr>
            <a:xfrm>
              <a:off x="0" y="133330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0</xdr:colOff>
          <xdr:row>79</xdr:row>
          <xdr:rowOff>200025</xdr:rowOff>
        </xdr:to>
        <xdr:sp>
          <xdr:nvSpPr>
            <xdr:cNvPr id="4709" name="Host Control  2661" hidden="1">
              <a:extLst>
                <a:ext uri="{63B3BB69-23CF-44E3-9099-C40C66FF867C}">
                  <a14:compatExt spid="_x0000_s4709"/>
                </a:ext>
              </a:extLst>
            </xdr:cNvPr>
            <xdr:cNvSpPr/>
          </xdr:nvSpPr>
          <xdr:spPr>
            <a:xfrm>
              <a:off x="0" y="137598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0</xdr:colOff>
          <xdr:row>81</xdr:row>
          <xdr:rowOff>200025</xdr:rowOff>
        </xdr:to>
        <xdr:sp>
          <xdr:nvSpPr>
            <xdr:cNvPr id="4710" name="Host Control  2662" hidden="1">
              <a:extLst>
                <a:ext uri="{63B3BB69-23CF-44E3-9099-C40C66FF867C}">
                  <a14:compatExt spid="_x0000_s4710"/>
                </a:ext>
              </a:extLst>
            </xdr:cNvPr>
            <xdr:cNvSpPr/>
          </xdr:nvSpPr>
          <xdr:spPr>
            <a:xfrm>
              <a:off x="0" y="1401508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0</xdr:colOff>
          <xdr:row>83</xdr:row>
          <xdr:rowOff>200025</xdr:rowOff>
        </xdr:to>
        <xdr:sp>
          <xdr:nvSpPr>
            <xdr:cNvPr id="4711" name="Host Control  2663" hidden="1">
              <a:extLst>
                <a:ext uri="{63B3BB69-23CF-44E3-9099-C40C66FF867C}">
                  <a14:compatExt spid="_x0000_s4711"/>
                </a:ext>
              </a:extLst>
            </xdr:cNvPr>
            <xdr:cNvSpPr/>
          </xdr:nvSpPr>
          <xdr:spPr>
            <a:xfrm>
              <a:off x="0" y="144579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0</xdr:colOff>
          <xdr:row>85</xdr:row>
          <xdr:rowOff>200025</xdr:rowOff>
        </xdr:to>
        <xdr:sp>
          <xdr:nvSpPr>
            <xdr:cNvPr id="4712" name="Host Control  2664" hidden="1">
              <a:extLst>
                <a:ext uri="{63B3BB69-23CF-44E3-9099-C40C66FF867C}">
                  <a14:compatExt spid="_x0000_s4712"/>
                </a:ext>
              </a:extLst>
            </xdr:cNvPr>
            <xdr:cNvSpPr/>
          </xdr:nvSpPr>
          <xdr:spPr>
            <a:xfrm>
              <a:off x="0" y="147637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0</xdr:colOff>
          <xdr:row>87</xdr:row>
          <xdr:rowOff>200025</xdr:rowOff>
        </xdr:to>
        <xdr:sp>
          <xdr:nvSpPr>
            <xdr:cNvPr id="4713" name="Host Control  2665" hidden="1">
              <a:extLst>
                <a:ext uri="{63B3BB69-23CF-44E3-9099-C40C66FF867C}">
                  <a14:compatExt spid="_x0000_s4713"/>
                </a:ext>
              </a:extLst>
            </xdr:cNvPr>
            <xdr:cNvSpPr/>
          </xdr:nvSpPr>
          <xdr:spPr>
            <a:xfrm>
              <a:off x="0" y="1518951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0</xdr:colOff>
          <xdr:row>89</xdr:row>
          <xdr:rowOff>200025</xdr:rowOff>
        </xdr:to>
        <xdr:sp>
          <xdr:nvSpPr>
            <xdr:cNvPr id="4714" name="Host Control  2666" hidden="1">
              <a:extLst>
                <a:ext uri="{63B3BB69-23CF-44E3-9099-C40C66FF867C}">
                  <a14:compatExt spid="_x0000_s4714"/>
                </a:ext>
              </a:extLst>
            </xdr:cNvPr>
            <xdr:cNvSpPr/>
          </xdr:nvSpPr>
          <xdr:spPr>
            <a:xfrm>
              <a:off x="0" y="155981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0</xdr:colOff>
          <xdr:row>91</xdr:row>
          <xdr:rowOff>200025</xdr:rowOff>
        </xdr:to>
        <xdr:sp>
          <xdr:nvSpPr>
            <xdr:cNvPr id="4715" name="Host Control  2667" hidden="1">
              <a:extLst>
                <a:ext uri="{63B3BB69-23CF-44E3-9099-C40C66FF867C}">
                  <a14:compatExt spid="_x0000_s4715"/>
                </a:ext>
              </a:extLst>
            </xdr:cNvPr>
            <xdr:cNvSpPr/>
          </xdr:nvSpPr>
          <xdr:spPr>
            <a:xfrm>
              <a:off x="0" y="159038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0</xdr:colOff>
          <xdr:row>93</xdr:row>
          <xdr:rowOff>200025</xdr:rowOff>
        </xdr:to>
        <xdr:sp>
          <xdr:nvSpPr>
            <xdr:cNvPr id="4716" name="Host Control  2668" hidden="1">
              <a:extLst>
                <a:ext uri="{63B3BB69-23CF-44E3-9099-C40C66FF867C}">
                  <a14:compatExt spid="_x0000_s4716"/>
                </a:ext>
              </a:extLst>
            </xdr:cNvPr>
            <xdr:cNvSpPr/>
          </xdr:nvSpPr>
          <xdr:spPr>
            <a:xfrm>
              <a:off x="0" y="161410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0</xdr:colOff>
          <xdr:row>95</xdr:row>
          <xdr:rowOff>200025</xdr:rowOff>
        </xdr:to>
        <xdr:sp>
          <xdr:nvSpPr>
            <xdr:cNvPr id="4717" name="Host Control  2669" hidden="1">
              <a:extLst>
                <a:ext uri="{63B3BB69-23CF-44E3-9099-C40C66FF867C}">
                  <a14:compatExt spid="_x0000_s4717"/>
                </a:ext>
              </a:extLst>
            </xdr:cNvPr>
            <xdr:cNvSpPr/>
          </xdr:nvSpPr>
          <xdr:spPr>
            <a:xfrm>
              <a:off x="0" y="164982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0</xdr:colOff>
          <xdr:row>97</xdr:row>
          <xdr:rowOff>200025</xdr:rowOff>
        </xdr:to>
        <xdr:sp>
          <xdr:nvSpPr>
            <xdr:cNvPr id="4718" name="Host Control  2670" hidden="1">
              <a:extLst>
                <a:ext uri="{63B3BB69-23CF-44E3-9099-C40C66FF867C}">
                  <a14:compatExt spid="_x0000_s4718"/>
                </a:ext>
              </a:extLst>
            </xdr:cNvPr>
            <xdr:cNvSpPr/>
          </xdr:nvSpPr>
          <xdr:spPr>
            <a:xfrm>
              <a:off x="0" y="168382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0</xdr:colOff>
          <xdr:row>99</xdr:row>
          <xdr:rowOff>200025</xdr:rowOff>
        </xdr:to>
        <xdr:sp>
          <xdr:nvSpPr>
            <xdr:cNvPr id="4719" name="Host Control  2671" hidden="1">
              <a:extLst>
                <a:ext uri="{63B3BB69-23CF-44E3-9099-C40C66FF867C}">
                  <a14:compatExt spid="_x0000_s4719"/>
                </a:ext>
              </a:extLst>
            </xdr:cNvPr>
            <xdr:cNvSpPr/>
          </xdr:nvSpPr>
          <xdr:spPr>
            <a:xfrm>
              <a:off x="0" y="1709261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0</xdr:colOff>
          <xdr:row>101</xdr:row>
          <xdr:rowOff>200025</xdr:rowOff>
        </xdr:to>
        <xdr:sp>
          <xdr:nvSpPr>
            <xdr:cNvPr id="4720" name="Host Control  2672" hidden="1">
              <a:extLst>
                <a:ext uri="{63B3BB69-23CF-44E3-9099-C40C66FF867C}">
                  <a14:compatExt spid="_x0000_s4720"/>
                </a:ext>
              </a:extLst>
            </xdr:cNvPr>
            <xdr:cNvSpPr/>
          </xdr:nvSpPr>
          <xdr:spPr>
            <a:xfrm>
              <a:off x="0" y="172269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0</xdr:colOff>
          <xdr:row>103</xdr:row>
          <xdr:rowOff>200025</xdr:rowOff>
        </xdr:to>
        <xdr:sp>
          <xdr:nvSpPr>
            <xdr:cNvPr id="4721" name="Host Control  2673" hidden="1">
              <a:extLst>
                <a:ext uri="{63B3BB69-23CF-44E3-9099-C40C66FF867C}">
                  <a14:compatExt spid="_x0000_s4721"/>
                </a:ext>
              </a:extLst>
            </xdr:cNvPr>
            <xdr:cNvSpPr/>
          </xdr:nvSpPr>
          <xdr:spPr>
            <a:xfrm>
              <a:off x="0" y="175155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0</xdr:colOff>
          <xdr:row>105</xdr:row>
          <xdr:rowOff>200025</xdr:rowOff>
        </xdr:to>
        <xdr:sp>
          <xdr:nvSpPr>
            <xdr:cNvPr id="4722" name="Host Control  2674" hidden="1">
              <a:extLst>
                <a:ext uri="{63B3BB69-23CF-44E3-9099-C40C66FF867C}">
                  <a14:compatExt spid="_x0000_s4722"/>
                </a:ext>
              </a:extLst>
            </xdr:cNvPr>
            <xdr:cNvSpPr/>
          </xdr:nvSpPr>
          <xdr:spPr>
            <a:xfrm>
              <a:off x="0" y="177526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0</xdr:colOff>
          <xdr:row>107</xdr:row>
          <xdr:rowOff>200025</xdr:rowOff>
        </xdr:to>
        <xdr:sp>
          <xdr:nvSpPr>
            <xdr:cNvPr id="4723" name="Host Control  2675" hidden="1">
              <a:extLst>
                <a:ext uri="{63B3BB69-23CF-44E3-9099-C40C66FF867C}">
                  <a14:compatExt spid="_x0000_s4723"/>
                </a:ext>
              </a:extLst>
            </xdr:cNvPr>
            <xdr:cNvSpPr/>
          </xdr:nvSpPr>
          <xdr:spPr>
            <a:xfrm>
              <a:off x="0" y="1810988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0</xdr:colOff>
          <xdr:row>109</xdr:row>
          <xdr:rowOff>200025</xdr:rowOff>
        </xdr:to>
        <xdr:sp>
          <xdr:nvSpPr>
            <xdr:cNvPr id="4724" name="Host Control  2676" hidden="1">
              <a:extLst>
                <a:ext uri="{63B3BB69-23CF-44E3-9099-C40C66FF867C}">
                  <a14:compatExt spid="_x0000_s4724"/>
                </a:ext>
              </a:extLst>
            </xdr:cNvPr>
            <xdr:cNvSpPr/>
          </xdr:nvSpPr>
          <xdr:spPr>
            <a:xfrm>
              <a:off x="0" y="185356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0</xdr:colOff>
          <xdr:row>111</xdr:row>
          <xdr:rowOff>200025</xdr:rowOff>
        </xdr:to>
        <xdr:sp>
          <xdr:nvSpPr>
            <xdr:cNvPr id="4725" name="Host Control  2677" hidden="1">
              <a:extLst>
                <a:ext uri="{63B3BB69-23CF-44E3-9099-C40C66FF867C}">
                  <a14:compatExt spid="_x0000_s4725"/>
                </a:ext>
              </a:extLst>
            </xdr:cNvPr>
            <xdr:cNvSpPr/>
          </xdr:nvSpPr>
          <xdr:spPr>
            <a:xfrm>
              <a:off x="0" y="188756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0</xdr:colOff>
          <xdr:row>113</xdr:row>
          <xdr:rowOff>200025</xdr:rowOff>
        </xdr:to>
        <xdr:sp>
          <xdr:nvSpPr>
            <xdr:cNvPr id="4726" name="Host Control  2678" hidden="1">
              <a:extLst>
                <a:ext uri="{63B3BB69-23CF-44E3-9099-C40C66FF867C}">
                  <a14:compatExt spid="_x0000_s4726"/>
                </a:ext>
              </a:extLst>
            </xdr:cNvPr>
            <xdr:cNvSpPr/>
          </xdr:nvSpPr>
          <xdr:spPr>
            <a:xfrm>
              <a:off x="0" y="1909476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0</xdr:colOff>
          <xdr:row>115</xdr:row>
          <xdr:rowOff>200025</xdr:rowOff>
        </xdr:to>
        <xdr:sp>
          <xdr:nvSpPr>
            <xdr:cNvPr id="4727" name="Host Control  2679" hidden="1">
              <a:extLst>
                <a:ext uri="{63B3BB69-23CF-44E3-9099-C40C66FF867C}">
                  <a14:compatExt spid="_x0000_s4727"/>
                </a:ext>
              </a:extLst>
            </xdr:cNvPr>
            <xdr:cNvSpPr/>
          </xdr:nvSpPr>
          <xdr:spPr>
            <a:xfrm>
              <a:off x="0" y="192624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0</xdr:colOff>
          <xdr:row>117</xdr:row>
          <xdr:rowOff>200025</xdr:rowOff>
        </xdr:to>
        <xdr:sp>
          <xdr:nvSpPr>
            <xdr:cNvPr id="4728" name="Host Control  2680" hidden="1">
              <a:extLst>
                <a:ext uri="{63B3BB69-23CF-44E3-9099-C40C66FF867C}">
                  <a14:compatExt spid="_x0000_s4728"/>
                </a:ext>
              </a:extLst>
            </xdr:cNvPr>
            <xdr:cNvSpPr/>
          </xdr:nvSpPr>
          <xdr:spPr>
            <a:xfrm>
              <a:off x="0" y="197034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0</xdr:colOff>
          <xdr:row>119</xdr:row>
          <xdr:rowOff>200025</xdr:rowOff>
        </xdr:to>
        <xdr:sp>
          <xdr:nvSpPr>
            <xdr:cNvPr id="4729" name="Host Control  2681" hidden="1">
              <a:extLst>
                <a:ext uri="{63B3BB69-23CF-44E3-9099-C40C66FF867C}">
                  <a14:compatExt spid="_x0000_s4729"/>
                </a:ext>
              </a:extLst>
            </xdr:cNvPr>
            <xdr:cNvSpPr/>
          </xdr:nvSpPr>
          <xdr:spPr>
            <a:xfrm>
              <a:off x="0" y="2011013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0</xdr:colOff>
          <xdr:row>121</xdr:row>
          <xdr:rowOff>200025</xdr:rowOff>
        </xdr:to>
        <xdr:sp>
          <xdr:nvSpPr>
            <xdr:cNvPr id="4730" name="Host Control  2682" hidden="1">
              <a:extLst>
                <a:ext uri="{63B3BB69-23CF-44E3-9099-C40C66FF867C}">
                  <a14:compatExt spid="_x0000_s4730"/>
                </a:ext>
              </a:extLst>
            </xdr:cNvPr>
            <xdr:cNvSpPr/>
          </xdr:nvSpPr>
          <xdr:spPr>
            <a:xfrm>
              <a:off x="0" y="2044827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0</xdr:colOff>
          <xdr:row>123</xdr:row>
          <xdr:rowOff>200025</xdr:rowOff>
        </xdr:to>
        <xdr:sp>
          <xdr:nvSpPr>
            <xdr:cNvPr id="4731" name="Host Control  2683" hidden="1">
              <a:extLst>
                <a:ext uri="{63B3BB69-23CF-44E3-9099-C40C66FF867C}">
                  <a14:compatExt spid="_x0000_s4731"/>
                </a:ext>
              </a:extLst>
            </xdr:cNvPr>
            <xdr:cNvSpPr/>
          </xdr:nvSpPr>
          <xdr:spPr>
            <a:xfrm>
              <a:off x="0" y="208197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0</xdr:colOff>
          <xdr:row>125</xdr:row>
          <xdr:rowOff>200025</xdr:rowOff>
        </xdr:to>
        <xdr:sp>
          <xdr:nvSpPr>
            <xdr:cNvPr id="4732" name="Host Control  2684" hidden="1">
              <a:extLst>
                <a:ext uri="{63B3BB69-23CF-44E3-9099-C40C66FF867C}">
                  <a14:compatExt spid="_x0000_s4732"/>
                </a:ext>
              </a:extLst>
            </xdr:cNvPr>
            <xdr:cNvSpPr/>
          </xdr:nvSpPr>
          <xdr:spPr>
            <a:xfrm>
              <a:off x="0" y="210883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0</xdr:colOff>
          <xdr:row>127</xdr:row>
          <xdr:rowOff>200025</xdr:rowOff>
        </xdr:to>
        <xdr:sp>
          <xdr:nvSpPr>
            <xdr:cNvPr id="4733" name="Host Control  2685" hidden="1">
              <a:extLst>
                <a:ext uri="{63B3BB69-23CF-44E3-9099-C40C66FF867C}">
                  <a14:compatExt spid="_x0000_s4733"/>
                </a:ext>
              </a:extLst>
            </xdr:cNvPr>
            <xdr:cNvSpPr/>
          </xdr:nvSpPr>
          <xdr:spPr>
            <a:xfrm>
              <a:off x="0" y="2142458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0</xdr:colOff>
          <xdr:row>129</xdr:row>
          <xdr:rowOff>200025</xdr:rowOff>
        </xdr:to>
        <xdr:sp>
          <xdr:nvSpPr>
            <xdr:cNvPr id="4734" name="Host Control  2686" hidden="1">
              <a:extLst>
                <a:ext uri="{63B3BB69-23CF-44E3-9099-C40C66FF867C}">
                  <a14:compatExt spid="_x0000_s4734"/>
                </a:ext>
              </a:extLst>
            </xdr:cNvPr>
            <xdr:cNvSpPr/>
          </xdr:nvSpPr>
          <xdr:spPr>
            <a:xfrm>
              <a:off x="0" y="216579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0</xdr:colOff>
          <xdr:row>131</xdr:row>
          <xdr:rowOff>200025</xdr:rowOff>
        </xdr:to>
        <xdr:sp>
          <xdr:nvSpPr>
            <xdr:cNvPr id="4735" name="Host Control  2687" hidden="1">
              <a:extLst>
                <a:ext uri="{63B3BB69-23CF-44E3-9099-C40C66FF867C}">
                  <a14:compatExt spid="_x0000_s4735"/>
                </a:ext>
              </a:extLst>
            </xdr:cNvPr>
            <xdr:cNvSpPr/>
          </xdr:nvSpPr>
          <xdr:spPr>
            <a:xfrm>
              <a:off x="0" y="2204561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0</xdr:colOff>
          <xdr:row>133</xdr:row>
          <xdr:rowOff>200025</xdr:rowOff>
        </xdr:to>
        <xdr:sp>
          <xdr:nvSpPr>
            <xdr:cNvPr id="4736" name="Host Control  2688" hidden="1">
              <a:extLst>
                <a:ext uri="{63B3BB69-23CF-44E3-9099-C40C66FF867C}">
                  <a14:compatExt spid="_x0000_s4736"/>
                </a:ext>
              </a:extLst>
            </xdr:cNvPr>
            <xdr:cNvSpPr/>
          </xdr:nvSpPr>
          <xdr:spPr>
            <a:xfrm>
              <a:off x="0" y="223818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0</xdr:colOff>
          <xdr:row>135</xdr:row>
          <xdr:rowOff>200025</xdr:rowOff>
        </xdr:to>
        <xdr:sp>
          <xdr:nvSpPr>
            <xdr:cNvPr id="4737" name="Host Control  2689" hidden="1">
              <a:extLst>
                <a:ext uri="{63B3BB69-23CF-44E3-9099-C40C66FF867C}">
                  <a14:compatExt spid="_x0000_s4737"/>
                </a:ext>
              </a:extLst>
            </xdr:cNvPr>
            <xdr:cNvSpPr/>
          </xdr:nvSpPr>
          <xdr:spPr>
            <a:xfrm>
              <a:off x="0" y="226494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0</xdr:colOff>
          <xdr:row>137</xdr:row>
          <xdr:rowOff>200025</xdr:rowOff>
        </xdr:to>
        <xdr:sp>
          <xdr:nvSpPr>
            <xdr:cNvPr id="4738" name="Host Control  2690" hidden="1">
              <a:extLst>
                <a:ext uri="{63B3BB69-23CF-44E3-9099-C40C66FF867C}">
                  <a14:compatExt spid="_x0000_s4738"/>
                </a:ext>
              </a:extLst>
            </xdr:cNvPr>
            <xdr:cNvSpPr/>
          </xdr:nvSpPr>
          <xdr:spPr>
            <a:xfrm>
              <a:off x="0" y="229857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0</xdr:colOff>
          <xdr:row>139</xdr:row>
          <xdr:rowOff>200025</xdr:rowOff>
        </xdr:to>
        <xdr:sp>
          <xdr:nvSpPr>
            <xdr:cNvPr id="4739" name="Host Control  2691" hidden="1">
              <a:extLst>
                <a:ext uri="{63B3BB69-23CF-44E3-9099-C40C66FF867C}">
                  <a14:compatExt spid="_x0000_s4739"/>
                </a:ext>
              </a:extLst>
            </xdr:cNvPr>
            <xdr:cNvSpPr/>
          </xdr:nvSpPr>
          <xdr:spPr>
            <a:xfrm>
              <a:off x="0" y="2328672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0</xdr:colOff>
          <xdr:row>141</xdr:row>
          <xdr:rowOff>200025</xdr:rowOff>
        </xdr:to>
        <xdr:sp>
          <xdr:nvSpPr>
            <xdr:cNvPr id="4740" name="Host Control  2692" hidden="1">
              <a:extLst>
                <a:ext uri="{63B3BB69-23CF-44E3-9099-C40C66FF867C}">
                  <a14:compatExt spid="_x0000_s4740"/>
                </a:ext>
              </a:extLst>
            </xdr:cNvPr>
            <xdr:cNvSpPr/>
          </xdr:nvSpPr>
          <xdr:spPr>
            <a:xfrm>
              <a:off x="0" y="237420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0</xdr:colOff>
          <xdr:row>143</xdr:row>
          <xdr:rowOff>200025</xdr:rowOff>
        </xdr:to>
        <xdr:sp>
          <xdr:nvSpPr>
            <xdr:cNvPr id="4741" name="Host Control  2693" hidden="1">
              <a:extLst>
                <a:ext uri="{63B3BB69-23CF-44E3-9099-C40C66FF867C}">
                  <a14:compatExt spid="_x0000_s4741"/>
                </a:ext>
              </a:extLst>
            </xdr:cNvPr>
            <xdr:cNvSpPr/>
          </xdr:nvSpPr>
          <xdr:spPr>
            <a:xfrm>
              <a:off x="0" y="240430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0</xdr:colOff>
          <xdr:row>145</xdr:row>
          <xdr:rowOff>200025</xdr:rowOff>
        </xdr:to>
        <xdr:sp>
          <xdr:nvSpPr>
            <xdr:cNvPr id="4742" name="Host Control  2694" hidden="1">
              <a:extLst>
                <a:ext uri="{63B3BB69-23CF-44E3-9099-C40C66FF867C}">
                  <a14:compatExt spid="_x0000_s4742"/>
                </a:ext>
              </a:extLst>
            </xdr:cNvPr>
            <xdr:cNvSpPr/>
          </xdr:nvSpPr>
          <xdr:spPr>
            <a:xfrm>
              <a:off x="0" y="243097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0</xdr:colOff>
          <xdr:row>147</xdr:row>
          <xdr:rowOff>200025</xdr:rowOff>
        </xdr:to>
        <xdr:sp>
          <xdr:nvSpPr>
            <xdr:cNvPr id="4743" name="Host Control  2695" hidden="1">
              <a:extLst>
                <a:ext uri="{63B3BB69-23CF-44E3-9099-C40C66FF867C}">
                  <a14:compatExt spid="_x0000_s4743"/>
                </a:ext>
              </a:extLst>
            </xdr:cNvPr>
            <xdr:cNvSpPr/>
          </xdr:nvSpPr>
          <xdr:spPr>
            <a:xfrm>
              <a:off x="0" y="246106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0</xdr:colOff>
          <xdr:row>149</xdr:row>
          <xdr:rowOff>200025</xdr:rowOff>
        </xdr:to>
        <xdr:sp>
          <xdr:nvSpPr>
            <xdr:cNvPr id="4744" name="Host Control  2696" hidden="1">
              <a:extLst>
                <a:ext uri="{63B3BB69-23CF-44E3-9099-C40C66FF867C}">
                  <a14:compatExt spid="_x0000_s4744"/>
                </a:ext>
              </a:extLst>
            </xdr:cNvPr>
            <xdr:cNvSpPr/>
          </xdr:nvSpPr>
          <xdr:spPr>
            <a:xfrm>
              <a:off x="0" y="2494597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0</xdr:colOff>
          <xdr:row>151</xdr:row>
          <xdr:rowOff>200025</xdr:rowOff>
        </xdr:to>
        <xdr:sp>
          <xdr:nvSpPr>
            <xdr:cNvPr id="4745" name="Host Control  2697" hidden="1">
              <a:extLst>
                <a:ext uri="{63B3BB69-23CF-44E3-9099-C40C66FF867C}">
                  <a14:compatExt spid="_x0000_s4745"/>
                </a:ext>
              </a:extLst>
            </xdr:cNvPr>
            <xdr:cNvSpPr/>
          </xdr:nvSpPr>
          <xdr:spPr>
            <a:xfrm>
              <a:off x="0" y="251612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0</xdr:colOff>
          <xdr:row>153</xdr:row>
          <xdr:rowOff>200025</xdr:rowOff>
        </xdr:to>
        <xdr:sp>
          <xdr:nvSpPr>
            <xdr:cNvPr id="4746" name="Host Control  2698" hidden="1">
              <a:extLst>
                <a:ext uri="{63B3BB69-23CF-44E3-9099-C40C66FF867C}">
                  <a14:compatExt spid="_x0000_s4746"/>
                </a:ext>
              </a:extLst>
            </xdr:cNvPr>
            <xdr:cNvSpPr/>
          </xdr:nvSpPr>
          <xdr:spPr>
            <a:xfrm>
              <a:off x="0" y="2544508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0</xdr:colOff>
          <xdr:row>155</xdr:row>
          <xdr:rowOff>200025</xdr:rowOff>
        </xdr:to>
        <xdr:sp>
          <xdr:nvSpPr>
            <xdr:cNvPr id="4747" name="Host Control  2699" hidden="1">
              <a:extLst>
                <a:ext uri="{63B3BB69-23CF-44E3-9099-C40C66FF867C}">
                  <a14:compatExt spid="_x0000_s4747"/>
                </a:ext>
              </a:extLst>
            </xdr:cNvPr>
            <xdr:cNvSpPr/>
          </xdr:nvSpPr>
          <xdr:spPr>
            <a:xfrm>
              <a:off x="0" y="256946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0</xdr:colOff>
          <xdr:row>157</xdr:row>
          <xdr:rowOff>200025</xdr:rowOff>
        </xdr:to>
        <xdr:sp>
          <xdr:nvSpPr>
            <xdr:cNvPr id="4748" name="Host Control  2700" hidden="1">
              <a:extLst>
                <a:ext uri="{63B3BB69-23CF-44E3-9099-C40C66FF867C}">
                  <a14:compatExt spid="_x0000_s4748"/>
                </a:ext>
              </a:extLst>
            </xdr:cNvPr>
            <xdr:cNvSpPr/>
          </xdr:nvSpPr>
          <xdr:spPr>
            <a:xfrm>
              <a:off x="0" y="260470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0</xdr:colOff>
          <xdr:row>159</xdr:row>
          <xdr:rowOff>200025</xdr:rowOff>
        </xdr:to>
        <xdr:sp>
          <xdr:nvSpPr>
            <xdr:cNvPr id="4749" name="Host Control  2701" hidden="1">
              <a:extLst>
                <a:ext uri="{63B3BB69-23CF-44E3-9099-C40C66FF867C}">
                  <a14:compatExt spid="_x0000_s4749"/>
                </a:ext>
              </a:extLst>
            </xdr:cNvPr>
            <xdr:cNvSpPr/>
          </xdr:nvSpPr>
          <xdr:spPr>
            <a:xfrm>
              <a:off x="0" y="2650236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0</xdr:colOff>
          <xdr:row>161</xdr:row>
          <xdr:rowOff>200025</xdr:rowOff>
        </xdr:to>
        <xdr:sp>
          <xdr:nvSpPr>
            <xdr:cNvPr id="4750" name="Host Control  2702" hidden="1">
              <a:extLst>
                <a:ext uri="{63B3BB69-23CF-44E3-9099-C40C66FF867C}">
                  <a14:compatExt spid="_x0000_s4750"/>
                </a:ext>
              </a:extLst>
            </xdr:cNvPr>
            <xdr:cNvSpPr/>
          </xdr:nvSpPr>
          <xdr:spPr>
            <a:xfrm>
              <a:off x="0" y="267862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0</xdr:colOff>
          <xdr:row>163</xdr:row>
          <xdr:rowOff>200025</xdr:rowOff>
        </xdr:to>
        <xdr:sp>
          <xdr:nvSpPr>
            <xdr:cNvPr id="4751" name="Host Control  2703" hidden="1">
              <a:extLst>
                <a:ext uri="{63B3BB69-23CF-44E3-9099-C40C66FF867C}">
                  <a14:compatExt spid="_x0000_s4751"/>
                </a:ext>
              </a:extLst>
            </xdr:cNvPr>
            <xdr:cNvSpPr/>
          </xdr:nvSpPr>
          <xdr:spPr>
            <a:xfrm>
              <a:off x="0" y="270186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0</xdr:colOff>
          <xdr:row>165</xdr:row>
          <xdr:rowOff>200025</xdr:rowOff>
        </xdr:to>
        <xdr:sp>
          <xdr:nvSpPr>
            <xdr:cNvPr id="4752" name="Host Control  2704" hidden="1">
              <a:extLst>
                <a:ext uri="{63B3BB69-23CF-44E3-9099-C40C66FF867C}">
                  <a14:compatExt spid="_x0000_s4752"/>
                </a:ext>
              </a:extLst>
            </xdr:cNvPr>
            <xdr:cNvSpPr/>
          </xdr:nvSpPr>
          <xdr:spPr>
            <a:xfrm>
              <a:off x="0" y="275082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0</xdr:colOff>
          <xdr:row>167</xdr:row>
          <xdr:rowOff>200025</xdr:rowOff>
        </xdr:to>
        <xdr:sp>
          <xdr:nvSpPr>
            <xdr:cNvPr id="4753" name="Host Control  2705" hidden="1">
              <a:extLst>
                <a:ext uri="{63B3BB69-23CF-44E3-9099-C40C66FF867C}">
                  <a14:compatExt spid="_x0000_s4753"/>
                </a:ext>
              </a:extLst>
            </xdr:cNvPr>
            <xdr:cNvSpPr/>
          </xdr:nvSpPr>
          <xdr:spPr>
            <a:xfrm>
              <a:off x="0" y="280473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0</xdr:colOff>
          <xdr:row>169</xdr:row>
          <xdr:rowOff>200025</xdr:rowOff>
        </xdr:to>
        <xdr:sp>
          <xdr:nvSpPr>
            <xdr:cNvPr id="4754" name="Host Control  2706" hidden="1">
              <a:extLst>
                <a:ext uri="{63B3BB69-23CF-44E3-9099-C40C66FF867C}">
                  <a14:compatExt spid="_x0000_s4754"/>
                </a:ext>
              </a:extLst>
            </xdr:cNvPr>
            <xdr:cNvSpPr/>
          </xdr:nvSpPr>
          <xdr:spPr>
            <a:xfrm>
              <a:off x="0" y="2829687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0</xdr:colOff>
          <xdr:row>171</xdr:row>
          <xdr:rowOff>200025</xdr:rowOff>
        </xdr:to>
        <xdr:sp>
          <xdr:nvSpPr>
            <xdr:cNvPr id="4755" name="Host Control  2707" hidden="1">
              <a:extLst>
                <a:ext uri="{63B3BB69-23CF-44E3-9099-C40C66FF867C}">
                  <a14:compatExt spid="_x0000_s4755"/>
                </a:ext>
              </a:extLst>
            </xdr:cNvPr>
            <xdr:cNvSpPr/>
          </xdr:nvSpPr>
          <xdr:spPr>
            <a:xfrm>
              <a:off x="0" y="2873502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0</xdr:colOff>
          <xdr:row>173</xdr:row>
          <xdr:rowOff>200025</xdr:rowOff>
        </xdr:to>
        <xdr:sp>
          <xdr:nvSpPr>
            <xdr:cNvPr id="4756" name="Host Control  2708" hidden="1">
              <a:extLst>
                <a:ext uri="{63B3BB69-23CF-44E3-9099-C40C66FF867C}">
                  <a14:compatExt spid="_x0000_s4756"/>
                </a:ext>
              </a:extLst>
            </xdr:cNvPr>
            <xdr:cNvSpPr/>
          </xdr:nvSpPr>
          <xdr:spPr>
            <a:xfrm>
              <a:off x="0" y="290703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0</xdr:colOff>
          <xdr:row>175</xdr:row>
          <xdr:rowOff>200025</xdr:rowOff>
        </xdr:to>
        <xdr:sp>
          <xdr:nvSpPr>
            <xdr:cNvPr id="4757" name="Host Control  2709" hidden="1">
              <a:extLst>
                <a:ext uri="{63B3BB69-23CF-44E3-9099-C40C66FF867C}">
                  <a14:compatExt spid="_x0000_s4757"/>
                </a:ext>
              </a:extLst>
            </xdr:cNvPr>
            <xdr:cNvSpPr/>
          </xdr:nvSpPr>
          <xdr:spPr>
            <a:xfrm>
              <a:off x="0" y="294560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0</xdr:colOff>
          <xdr:row>177</xdr:row>
          <xdr:rowOff>200025</xdr:rowOff>
        </xdr:to>
        <xdr:sp>
          <xdr:nvSpPr>
            <xdr:cNvPr id="4758" name="Host Control  2710" hidden="1">
              <a:extLst>
                <a:ext uri="{63B3BB69-23CF-44E3-9099-C40C66FF867C}">
                  <a14:compatExt spid="_x0000_s4758"/>
                </a:ext>
              </a:extLst>
            </xdr:cNvPr>
            <xdr:cNvSpPr/>
          </xdr:nvSpPr>
          <xdr:spPr>
            <a:xfrm>
              <a:off x="0" y="297561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0</xdr:colOff>
          <xdr:row>179</xdr:row>
          <xdr:rowOff>200025</xdr:rowOff>
        </xdr:to>
        <xdr:sp>
          <xdr:nvSpPr>
            <xdr:cNvPr id="4759" name="Host Control  2711" hidden="1">
              <a:extLst>
                <a:ext uri="{63B3BB69-23CF-44E3-9099-C40C66FF867C}">
                  <a14:compatExt spid="_x0000_s4759"/>
                </a:ext>
              </a:extLst>
            </xdr:cNvPr>
            <xdr:cNvSpPr/>
          </xdr:nvSpPr>
          <xdr:spPr>
            <a:xfrm>
              <a:off x="0" y="301075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0</xdr:colOff>
          <xdr:row>181</xdr:row>
          <xdr:rowOff>200025</xdr:rowOff>
        </xdr:to>
        <xdr:sp>
          <xdr:nvSpPr>
            <xdr:cNvPr id="4760" name="Host Control  2712" hidden="1">
              <a:extLst>
                <a:ext uri="{63B3BB69-23CF-44E3-9099-C40C66FF867C}">
                  <a14:compatExt spid="_x0000_s4760"/>
                </a:ext>
              </a:extLst>
            </xdr:cNvPr>
            <xdr:cNvSpPr/>
          </xdr:nvSpPr>
          <xdr:spPr>
            <a:xfrm>
              <a:off x="0" y="305609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0</xdr:rowOff>
        </xdr:from>
        <xdr:to>
          <xdr:col>0</xdr:col>
          <xdr:colOff>0</xdr:colOff>
          <xdr:row>183</xdr:row>
          <xdr:rowOff>200025</xdr:rowOff>
        </xdr:to>
        <xdr:sp>
          <xdr:nvSpPr>
            <xdr:cNvPr id="4761" name="Host Control  2713" hidden="1">
              <a:extLst>
                <a:ext uri="{63B3BB69-23CF-44E3-9099-C40C66FF867C}">
                  <a14:compatExt spid="_x0000_s4761"/>
                </a:ext>
              </a:extLst>
            </xdr:cNvPr>
            <xdr:cNvSpPr/>
          </xdr:nvSpPr>
          <xdr:spPr>
            <a:xfrm>
              <a:off x="0" y="308771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0</xdr:colOff>
          <xdr:row>185</xdr:row>
          <xdr:rowOff>200025</xdr:rowOff>
        </xdr:to>
        <xdr:sp>
          <xdr:nvSpPr>
            <xdr:cNvPr id="4762" name="Host Control  2714" hidden="1">
              <a:extLst>
                <a:ext uri="{63B3BB69-23CF-44E3-9099-C40C66FF867C}">
                  <a14:compatExt spid="_x0000_s4762"/>
                </a:ext>
              </a:extLst>
            </xdr:cNvPr>
            <xdr:cNvSpPr/>
          </xdr:nvSpPr>
          <xdr:spPr>
            <a:xfrm>
              <a:off x="0" y="3117627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0</xdr:colOff>
          <xdr:row>187</xdr:row>
          <xdr:rowOff>200025</xdr:rowOff>
        </xdr:to>
        <xdr:sp>
          <xdr:nvSpPr>
            <xdr:cNvPr id="4763" name="Host Control  2715" hidden="1">
              <a:extLst>
                <a:ext uri="{63B3BB69-23CF-44E3-9099-C40C66FF867C}">
                  <a14:compatExt spid="_x0000_s4763"/>
                </a:ext>
              </a:extLst>
            </xdr:cNvPr>
            <xdr:cNvSpPr/>
          </xdr:nvSpPr>
          <xdr:spPr>
            <a:xfrm>
              <a:off x="0" y="315267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0</xdr:colOff>
          <xdr:row>189</xdr:row>
          <xdr:rowOff>200025</xdr:rowOff>
        </xdr:to>
        <xdr:sp>
          <xdr:nvSpPr>
            <xdr:cNvPr id="4764" name="Host Control  2716" hidden="1">
              <a:extLst>
                <a:ext uri="{63B3BB69-23CF-44E3-9099-C40C66FF867C}">
                  <a14:compatExt spid="_x0000_s4764"/>
                </a:ext>
              </a:extLst>
            </xdr:cNvPr>
            <xdr:cNvSpPr/>
          </xdr:nvSpPr>
          <xdr:spPr>
            <a:xfrm>
              <a:off x="0" y="3206591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0</xdr:colOff>
          <xdr:row>191</xdr:row>
          <xdr:rowOff>200025</xdr:rowOff>
        </xdr:to>
        <xdr:sp>
          <xdr:nvSpPr>
            <xdr:cNvPr id="4765" name="Host Control  2717" hidden="1">
              <a:extLst>
                <a:ext uri="{63B3BB69-23CF-44E3-9099-C40C66FF867C}">
                  <a14:compatExt spid="_x0000_s4765"/>
                </a:ext>
              </a:extLst>
            </xdr:cNvPr>
            <xdr:cNvSpPr/>
          </xdr:nvSpPr>
          <xdr:spPr>
            <a:xfrm>
              <a:off x="0" y="3213163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0</xdr:colOff>
          <xdr:row>193</xdr:row>
          <xdr:rowOff>200025</xdr:rowOff>
        </xdr:to>
        <xdr:sp>
          <xdr:nvSpPr>
            <xdr:cNvPr id="4766" name="Host Control  2718" hidden="1">
              <a:extLst>
                <a:ext uri="{63B3BB69-23CF-44E3-9099-C40C66FF867C}">
                  <a14:compatExt spid="_x0000_s4766"/>
                </a:ext>
              </a:extLst>
            </xdr:cNvPr>
            <xdr:cNvSpPr/>
          </xdr:nvSpPr>
          <xdr:spPr>
            <a:xfrm>
              <a:off x="0" y="321973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0</xdr:colOff>
          <xdr:row>195</xdr:row>
          <xdr:rowOff>200025</xdr:rowOff>
        </xdr:to>
        <xdr:sp>
          <xdr:nvSpPr>
            <xdr:cNvPr id="4767" name="Host Control  2719" hidden="1">
              <a:extLst>
                <a:ext uri="{63B3BB69-23CF-44E3-9099-C40C66FF867C}">
                  <a14:compatExt spid="_x0000_s4767"/>
                </a:ext>
              </a:extLst>
            </xdr:cNvPr>
            <xdr:cNvSpPr/>
          </xdr:nvSpPr>
          <xdr:spPr>
            <a:xfrm>
              <a:off x="0" y="322630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0</xdr:colOff>
          <xdr:row>197</xdr:row>
          <xdr:rowOff>200025</xdr:rowOff>
        </xdr:to>
        <xdr:sp>
          <xdr:nvSpPr>
            <xdr:cNvPr id="4768" name="Host Control  2720" hidden="1">
              <a:extLst>
                <a:ext uri="{63B3BB69-23CF-44E3-9099-C40C66FF867C}">
                  <a14:compatExt spid="_x0000_s4768"/>
                </a:ext>
              </a:extLst>
            </xdr:cNvPr>
            <xdr:cNvSpPr/>
          </xdr:nvSpPr>
          <xdr:spPr>
            <a:xfrm>
              <a:off x="0" y="323288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695325</xdr:rowOff>
        </xdr:to>
        <xdr:sp>
          <xdr:nvSpPr>
            <xdr:cNvPr id="4769" name="Host Control  2721" hidden="1">
              <a:extLst>
                <a:ext uri="{63B3BB69-23CF-44E3-9099-C40C66FF867C}">
                  <a14:compatExt spid="_x0000_s4769"/>
                </a:ext>
              </a:extLst>
            </xdr:cNvPr>
            <xdr:cNvSpPr/>
          </xdr:nvSpPr>
          <xdr:spPr>
            <a:xfrm>
              <a:off x="0" y="695325"/>
              <a:ext cx="0" cy="695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770" name="Host Control  2722" hidden="1">
              <a:extLst>
                <a:ext uri="{63B3BB69-23CF-44E3-9099-C40C66FF867C}">
                  <a14:compatExt spid="_x0000_s4770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771" name="Host Control  2723" hidden="1">
              <a:extLst>
                <a:ext uri="{63B3BB69-23CF-44E3-9099-C40C66FF867C}">
                  <a14:compatExt spid="_x0000_s4771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772" name="Host Control  2724" hidden="1">
              <a:extLst>
                <a:ext uri="{63B3BB69-23CF-44E3-9099-C40C66FF867C}">
                  <a14:compatExt spid="_x0000_s4772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773" name="Host Control  2725" hidden="1">
              <a:extLst>
                <a:ext uri="{63B3BB69-23CF-44E3-9099-C40C66FF867C}">
                  <a14:compatExt spid="_x0000_s4773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774" name="Host Control  2726" hidden="1">
              <a:extLst>
                <a:ext uri="{63B3BB69-23CF-44E3-9099-C40C66FF867C}">
                  <a14:compatExt spid="_x0000_s4774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200025</xdr:rowOff>
        </xdr:to>
        <xdr:sp>
          <xdr:nvSpPr>
            <xdr:cNvPr id="4775" name="Host Control  2727" hidden="1">
              <a:extLst>
                <a:ext uri="{63B3BB69-23CF-44E3-9099-C40C66FF867C}">
                  <a14:compatExt spid="_x0000_s4775"/>
                </a:ext>
              </a:extLst>
            </xdr:cNvPr>
            <xdr:cNvSpPr/>
          </xdr:nvSpPr>
          <xdr:spPr>
            <a:xfrm>
              <a:off x="0" y="23355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200025</xdr:rowOff>
        </xdr:to>
        <xdr:sp>
          <xdr:nvSpPr>
            <xdr:cNvPr id="4776" name="Host Control  2728" hidden="1">
              <a:extLst>
                <a:ext uri="{63B3BB69-23CF-44E3-9099-C40C66FF867C}">
                  <a14:compatExt spid="_x0000_s4776"/>
                </a:ext>
              </a:extLst>
            </xdr:cNvPr>
            <xdr:cNvSpPr/>
          </xdr:nvSpPr>
          <xdr:spPr>
            <a:xfrm>
              <a:off x="0" y="26860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200025</xdr:rowOff>
        </xdr:to>
        <xdr:sp>
          <xdr:nvSpPr>
            <xdr:cNvPr id="4777" name="Host Control  2729" hidden="1">
              <a:extLst>
                <a:ext uri="{63B3BB69-23CF-44E3-9099-C40C66FF867C}">
                  <a14:compatExt spid="_x0000_s4777"/>
                </a:ext>
              </a:extLst>
            </xdr:cNvPr>
            <xdr:cNvSpPr/>
          </xdr:nvSpPr>
          <xdr:spPr>
            <a:xfrm>
              <a:off x="0" y="29327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200025</xdr:rowOff>
        </xdr:to>
        <xdr:sp>
          <xdr:nvSpPr>
            <xdr:cNvPr id="4778" name="Host Control  2730" hidden="1">
              <a:extLst>
                <a:ext uri="{63B3BB69-23CF-44E3-9099-C40C66FF867C}">
                  <a14:compatExt spid="_x0000_s4778"/>
                </a:ext>
              </a:extLst>
            </xdr:cNvPr>
            <xdr:cNvSpPr/>
          </xdr:nvSpPr>
          <xdr:spPr>
            <a:xfrm>
              <a:off x="0" y="33166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200025</xdr:rowOff>
        </xdr:to>
        <xdr:sp>
          <xdr:nvSpPr>
            <xdr:cNvPr id="4779" name="Host Control  2731" hidden="1">
              <a:extLst>
                <a:ext uri="{63B3BB69-23CF-44E3-9099-C40C66FF867C}">
                  <a14:compatExt spid="_x0000_s4779"/>
                </a:ext>
              </a:extLst>
            </xdr:cNvPr>
            <xdr:cNvSpPr/>
          </xdr:nvSpPr>
          <xdr:spPr>
            <a:xfrm>
              <a:off x="0" y="36499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23</xdr:row>
          <xdr:rowOff>200025</xdr:rowOff>
        </xdr:to>
        <xdr:sp>
          <xdr:nvSpPr>
            <xdr:cNvPr id="4780" name="Host Control  2732" hidden="1">
              <a:extLst>
                <a:ext uri="{63B3BB69-23CF-44E3-9099-C40C66FF867C}">
                  <a14:compatExt spid="_x0000_s4780"/>
                </a:ext>
              </a:extLst>
            </xdr:cNvPr>
            <xdr:cNvSpPr/>
          </xdr:nvSpPr>
          <xdr:spPr>
            <a:xfrm>
              <a:off x="0" y="40005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25</xdr:row>
          <xdr:rowOff>200025</xdr:rowOff>
        </xdr:to>
        <xdr:sp>
          <xdr:nvSpPr>
            <xdr:cNvPr id="4781" name="Host Control  2733" hidden="1">
              <a:extLst>
                <a:ext uri="{63B3BB69-23CF-44E3-9099-C40C66FF867C}">
                  <a14:compatExt spid="_x0000_s4781"/>
                </a:ext>
              </a:extLst>
            </xdr:cNvPr>
            <xdr:cNvSpPr/>
          </xdr:nvSpPr>
          <xdr:spPr>
            <a:xfrm>
              <a:off x="0" y="43681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27</xdr:row>
          <xdr:rowOff>200025</xdr:rowOff>
        </xdr:to>
        <xdr:sp>
          <xdr:nvSpPr>
            <xdr:cNvPr id="4782" name="Host Control  2734" hidden="1">
              <a:extLst>
                <a:ext uri="{63B3BB69-23CF-44E3-9099-C40C66FF867C}">
                  <a14:compatExt spid="_x0000_s4782"/>
                </a:ext>
              </a:extLst>
            </xdr:cNvPr>
            <xdr:cNvSpPr/>
          </xdr:nvSpPr>
          <xdr:spPr>
            <a:xfrm>
              <a:off x="0" y="47358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29</xdr:row>
          <xdr:rowOff>200025</xdr:rowOff>
        </xdr:to>
        <xdr:sp>
          <xdr:nvSpPr>
            <xdr:cNvPr id="4783" name="Host Control  2735" hidden="1">
              <a:extLst>
                <a:ext uri="{63B3BB69-23CF-44E3-9099-C40C66FF867C}">
                  <a14:compatExt spid="_x0000_s4783"/>
                </a:ext>
              </a:extLst>
            </xdr:cNvPr>
            <xdr:cNvSpPr/>
          </xdr:nvSpPr>
          <xdr:spPr>
            <a:xfrm>
              <a:off x="0" y="51044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31</xdr:row>
          <xdr:rowOff>200025</xdr:rowOff>
        </xdr:to>
        <xdr:sp>
          <xdr:nvSpPr>
            <xdr:cNvPr id="4784" name="Host Control  2736" hidden="1">
              <a:extLst>
                <a:ext uri="{63B3BB69-23CF-44E3-9099-C40C66FF867C}">
                  <a14:compatExt spid="_x0000_s4784"/>
                </a:ext>
              </a:extLst>
            </xdr:cNvPr>
            <xdr:cNvSpPr/>
          </xdr:nvSpPr>
          <xdr:spPr>
            <a:xfrm>
              <a:off x="0" y="56092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33</xdr:row>
          <xdr:rowOff>200025</xdr:rowOff>
        </xdr:to>
        <xdr:sp>
          <xdr:nvSpPr>
            <xdr:cNvPr id="4785" name="Host Control  2737" hidden="1">
              <a:extLst>
                <a:ext uri="{63B3BB69-23CF-44E3-9099-C40C66FF867C}">
                  <a14:compatExt spid="_x0000_s4785"/>
                </a:ext>
              </a:extLst>
            </xdr:cNvPr>
            <xdr:cNvSpPr/>
          </xdr:nvSpPr>
          <xdr:spPr>
            <a:xfrm>
              <a:off x="0" y="60445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35</xdr:row>
          <xdr:rowOff>200025</xdr:rowOff>
        </xdr:to>
        <xdr:sp>
          <xdr:nvSpPr>
            <xdr:cNvPr id="4786" name="Host Control  2738" hidden="1">
              <a:extLst>
                <a:ext uri="{63B3BB69-23CF-44E3-9099-C40C66FF867C}">
                  <a14:compatExt spid="_x0000_s4786"/>
                </a:ext>
              </a:extLst>
            </xdr:cNvPr>
            <xdr:cNvSpPr/>
          </xdr:nvSpPr>
          <xdr:spPr>
            <a:xfrm>
              <a:off x="0" y="64436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37</xdr:row>
          <xdr:rowOff>200025</xdr:rowOff>
        </xdr:to>
        <xdr:sp>
          <xdr:nvSpPr>
            <xdr:cNvPr id="4787" name="Host Control  2739" hidden="1">
              <a:extLst>
                <a:ext uri="{63B3BB69-23CF-44E3-9099-C40C66FF867C}">
                  <a14:compatExt spid="_x0000_s4787"/>
                </a:ext>
              </a:extLst>
            </xdr:cNvPr>
            <xdr:cNvSpPr/>
          </xdr:nvSpPr>
          <xdr:spPr>
            <a:xfrm>
              <a:off x="0" y="68608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39</xdr:row>
          <xdr:rowOff>200025</xdr:rowOff>
        </xdr:to>
        <xdr:sp>
          <xdr:nvSpPr>
            <xdr:cNvPr id="4788" name="Host Control  2740" hidden="1">
              <a:extLst>
                <a:ext uri="{63B3BB69-23CF-44E3-9099-C40C66FF867C}">
                  <a14:compatExt spid="_x0000_s4788"/>
                </a:ext>
              </a:extLst>
            </xdr:cNvPr>
            <xdr:cNvSpPr/>
          </xdr:nvSpPr>
          <xdr:spPr>
            <a:xfrm>
              <a:off x="0" y="72590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41</xdr:row>
          <xdr:rowOff>200025</xdr:rowOff>
        </xdr:to>
        <xdr:sp>
          <xdr:nvSpPr>
            <xdr:cNvPr id="4789" name="Host Control  2741" hidden="1">
              <a:extLst>
                <a:ext uri="{63B3BB69-23CF-44E3-9099-C40C66FF867C}">
                  <a14:compatExt spid="_x0000_s4789"/>
                </a:ext>
              </a:extLst>
            </xdr:cNvPr>
            <xdr:cNvSpPr/>
          </xdr:nvSpPr>
          <xdr:spPr>
            <a:xfrm>
              <a:off x="0" y="76761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43</xdr:row>
          <xdr:rowOff>200025</xdr:rowOff>
        </xdr:to>
        <xdr:sp>
          <xdr:nvSpPr>
            <xdr:cNvPr id="4790" name="Host Control  2742" hidden="1">
              <a:extLst>
                <a:ext uri="{63B3BB69-23CF-44E3-9099-C40C66FF867C}">
                  <a14:compatExt spid="_x0000_s4790"/>
                </a:ext>
              </a:extLst>
            </xdr:cNvPr>
            <xdr:cNvSpPr/>
          </xdr:nvSpPr>
          <xdr:spPr>
            <a:xfrm>
              <a:off x="0" y="80581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45</xdr:row>
          <xdr:rowOff>200025</xdr:rowOff>
        </xdr:to>
        <xdr:sp>
          <xdr:nvSpPr>
            <xdr:cNvPr id="4791" name="Host Control  2743" hidden="1">
              <a:extLst>
                <a:ext uri="{63B3BB69-23CF-44E3-9099-C40C66FF867C}">
                  <a14:compatExt spid="_x0000_s4791"/>
                </a:ext>
              </a:extLst>
            </xdr:cNvPr>
            <xdr:cNvSpPr/>
          </xdr:nvSpPr>
          <xdr:spPr>
            <a:xfrm>
              <a:off x="0" y="84229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47</xdr:row>
          <xdr:rowOff>200025</xdr:rowOff>
        </xdr:to>
        <xdr:sp>
          <xdr:nvSpPr>
            <xdr:cNvPr id="4792" name="Host Control  2744" hidden="1">
              <a:extLst>
                <a:ext uri="{63B3BB69-23CF-44E3-9099-C40C66FF867C}">
                  <a14:compatExt spid="_x0000_s4792"/>
                </a:ext>
              </a:extLst>
            </xdr:cNvPr>
            <xdr:cNvSpPr/>
          </xdr:nvSpPr>
          <xdr:spPr>
            <a:xfrm>
              <a:off x="0" y="88544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0</xdr:colOff>
          <xdr:row>49</xdr:row>
          <xdr:rowOff>200025</xdr:rowOff>
        </xdr:to>
        <xdr:sp>
          <xdr:nvSpPr>
            <xdr:cNvPr id="4793" name="Host Control  2745" hidden="1">
              <a:extLst>
                <a:ext uri="{63B3BB69-23CF-44E3-9099-C40C66FF867C}">
                  <a14:compatExt spid="_x0000_s4793"/>
                </a:ext>
              </a:extLst>
            </xdr:cNvPr>
            <xdr:cNvSpPr/>
          </xdr:nvSpPr>
          <xdr:spPr>
            <a:xfrm>
              <a:off x="0" y="923353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0</xdr:colOff>
          <xdr:row>51</xdr:row>
          <xdr:rowOff>200025</xdr:rowOff>
        </xdr:to>
        <xdr:sp>
          <xdr:nvSpPr>
            <xdr:cNvPr id="4794" name="Host Control  2746" hidden="1">
              <a:extLst>
                <a:ext uri="{63B3BB69-23CF-44E3-9099-C40C66FF867C}">
                  <a14:compatExt spid="_x0000_s4794"/>
                </a:ext>
              </a:extLst>
            </xdr:cNvPr>
            <xdr:cNvSpPr/>
          </xdr:nvSpPr>
          <xdr:spPr>
            <a:xfrm>
              <a:off x="0" y="956024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0</xdr:colOff>
          <xdr:row>53</xdr:row>
          <xdr:rowOff>200025</xdr:rowOff>
        </xdr:to>
        <xdr:sp>
          <xdr:nvSpPr>
            <xdr:cNvPr id="4795" name="Host Control  2747" hidden="1">
              <a:extLst>
                <a:ext uri="{63B3BB69-23CF-44E3-9099-C40C66FF867C}">
                  <a14:compatExt spid="_x0000_s4795"/>
                </a:ext>
              </a:extLst>
            </xdr:cNvPr>
            <xdr:cNvSpPr/>
          </xdr:nvSpPr>
          <xdr:spPr>
            <a:xfrm>
              <a:off x="0" y="980122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0</xdr:colOff>
          <xdr:row>55</xdr:row>
          <xdr:rowOff>200025</xdr:rowOff>
        </xdr:to>
        <xdr:sp>
          <xdr:nvSpPr>
            <xdr:cNvPr id="4796" name="Host Control  2748" hidden="1">
              <a:extLst>
                <a:ext uri="{63B3BB69-23CF-44E3-9099-C40C66FF867C}">
                  <a14:compatExt spid="_x0000_s4796"/>
                </a:ext>
              </a:extLst>
            </xdr:cNvPr>
            <xdr:cNvSpPr/>
          </xdr:nvSpPr>
          <xdr:spPr>
            <a:xfrm>
              <a:off x="0" y="101107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0</xdr:colOff>
          <xdr:row>57</xdr:row>
          <xdr:rowOff>200025</xdr:rowOff>
        </xdr:to>
        <xdr:sp>
          <xdr:nvSpPr>
            <xdr:cNvPr id="4797" name="Host Control  2749" hidden="1">
              <a:extLst>
                <a:ext uri="{63B3BB69-23CF-44E3-9099-C40C66FF867C}">
                  <a14:compatExt spid="_x0000_s4797"/>
                </a:ext>
              </a:extLst>
            </xdr:cNvPr>
            <xdr:cNvSpPr/>
          </xdr:nvSpPr>
          <xdr:spPr>
            <a:xfrm>
              <a:off x="0" y="105051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0</xdr:colOff>
          <xdr:row>59</xdr:row>
          <xdr:rowOff>200025</xdr:rowOff>
        </xdr:to>
        <xdr:sp>
          <xdr:nvSpPr>
            <xdr:cNvPr id="4798" name="Host Control  2750" hidden="1">
              <a:extLst>
                <a:ext uri="{63B3BB69-23CF-44E3-9099-C40C66FF867C}">
                  <a14:compatExt spid="_x0000_s4798"/>
                </a:ext>
              </a:extLst>
            </xdr:cNvPr>
            <xdr:cNvSpPr/>
          </xdr:nvSpPr>
          <xdr:spPr>
            <a:xfrm>
              <a:off x="0" y="109166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0</xdr:colOff>
          <xdr:row>61</xdr:row>
          <xdr:rowOff>200025</xdr:rowOff>
        </xdr:to>
        <xdr:sp>
          <xdr:nvSpPr>
            <xdr:cNvPr id="4799" name="Host Control  2751" hidden="1">
              <a:extLst>
                <a:ext uri="{63B3BB69-23CF-44E3-9099-C40C66FF867C}">
                  <a14:compatExt spid="_x0000_s4799"/>
                </a:ext>
              </a:extLst>
            </xdr:cNvPr>
            <xdr:cNvSpPr/>
          </xdr:nvSpPr>
          <xdr:spPr>
            <a:xfrm>
              <a:off x="0" y="1115663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0</xdr:colOff>
          <xdr:row>63</xdr:row>
          <xdr:rowOff>200025</xdr:rowOff>
        </xdr:to>
        <xdr:sp>
          <xdr:nvSpPr>
            <xdr:cNvPr id="4800" name="Host Control  2752" hidden="1">
              <a:extLst>
                <a:ext uri="{63B3BB69-23CF-44E3-9099-C40C66FF867C}">
                  <a14:compatExt spid="_x0000_s4800"/>
                </a:ext>
              </a:extLst>
            </xdr:cNvPr>
            <xdr:cNvSpPr/>
          </xdr:nvSpPr>
          <xdr:spPr>
            <a:xfrm>
              <a:off x="0" y="115338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0</xdr:colOff>
          <xdr:row>65</xdr:row>
          <xdr:rowOff>200025</xdr:rowOff>
        </xdr:to>
        <xdr:sp>
          <xdr:nvSpPr>
            <xdr:cNvPr id="4801" name="Host Control  2753" hidden="1">
              <a:extLst>
                <a:ext uri="{63B3BB69-23CF-44E3-9099-C40C66FF867C}">
                  <a14:compatExt spid="_x0000_s4801"/>
                </a:ext>
              </a:extLst>
            </xdr:cNvPr>
            <xdr:cNvSpPr/>
          </xdr:nvSpPr>
          <xdr:spPr>
            <a:xfrm>
              <a:off x="0" y="117738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0</xdr:colOff>
          <xdr:row>67</xdr:row>
          <xdr:rowOff>200025</xdr:rowOff>
        </xdr:to>
        <xdr:sp>
          <xdr:nvSpPr>
            <xdr:cNvPr id="4802" name="Host Control  2754" hidden="1">
              <a:extLst>
                <a:ext uri="{63B3BB69-23CF-44E3-9099-C40C66FF867C}">
                  <a14:compatExt spid="_x0000_s4802"/>
                </a:ext>
              </a:extLst>
            </xdr:cNvPr>
            <xdr:cNvSpPr/>
          </xdr:nvSpPr>
          <xdr:spPr>
            <a:xfrm>
              <a:off x="0" y="1199673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0</xdr:colOff>
          <xdr:row>69</xdr:row>
          <xdr:rowOff>200025</xdr:rowOff>
        </xdr:to>
        <xdr:sp>
          <xdr:nvSpPr>
            <xdr:cNvPr id="4803" name="Host Control  2755" hidden="1">
              <a:extLst>
                <a:ext uri="{63B3BB69-23CF-44E3-9099-C40C66FF867C}">
                  <a14:compatExt spid="_x0000_s4803"/>
                </a:ext>
              </a:extLst>
            </xdr:cNvPr>
            <xdr:cNvSpPr/>
          </xdr:nvSpPr>
          <xdr:spPr>
            <a:xfrm>
              <a:off x="0" y="1220247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0</xdr:colOff>
          <xdr:row>71</xdr:row>
          <xdr:rowOff>200025</xdr:rowOff>
        </xdr:to>
        <xdr:sp>
          <xdr:nvSpPr>
            <xdr:cNvPr id="4804" name="Host Control  2756" hidden="1">
              <a:extLst>
                <a:ext uri="{63B3BB69-23CF-44E3-9099-C40C66FF867C}">
                  <a14:compatExt spid="_x0000_s4804"/>
                </a:ext>
              </a:extLst>
            </xdr:cNvPr>
            <xdr:cNvSpPr/>
          </xdr:nvSpPr>
          <xdr:spPr>
            <a:xfrm>
              <a:off x="0" y="124596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0</xdr:colOff>
          <xdr:row>73</xdr:row>
          <xdr:rowOff>200025</xdr:rowOff>
        </xdr:to>
        <xdr:sp>
          <xdr:nvSpPr>
            <xdr:cNvPr id="4805" name="Host Control  2757" hidden="1">
              <a:extLst>
                <a:ext uri="{63B3BB69-23CF-44E3-9099-C40C66FF867C}">
                  <a14:compatExt spid="_x0000_s4805"/>
                </a:ext>
              </a:extLst>
            </xdr:cNvPr>
            <xdr:cNvSpPr/>
          </xdr:nvSpPr>
          <xdr:spPr>
            <a:xfrm>
              <a:off x="0" y="128539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0</xdr:colOff>
          <xdr:row>75</xdr:row>
          <xdr:rowOff>200025</xdr:rowOff>
        </xdr:to>
        <xdr:sp>
          <xdr:nvSpPr>
            <xdr:cNvPr id="4806" name="Host Control  2758" hidden="1">
              <a:extLst>
                <a:ext uri="{63B3BB69-23CF-44E3-9099-C40C66FF867C}">
                  <a14:compatExt spid="_x0000_s4806"/>
                </a:ext>
              </a:extLst>
            </xdr:cNvPr>
            <xdr:cNvSpPr/>
          </xdr:nvSpPr>
          <xdr:spPr>
            <a:xfrm>
              <a:off x="0" y="131111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695325</xdr:rowOff>
        </xdr:to>
        <xdr:sp>
          <xdr:nvSpPr>
            <xdr:cNvPr id="4807" name="Host Control  2759" hidden="1">
              <a:extLst>
                <a:ext uri="{63B3BB69-23CF-44E3-9099-C40C66FF867C}">
                  <a14:compatExt spid="_x0000_s4807"/>
                </a:ext>
              </a:extLst>
            </xdr:cNvPr>
            <xdr:cNvSpPr/>
          </xdr:nvSpPr>
          <xdr:spPr>
            <a:xfrm>
              <a:off x="0" y="695325"/>
              <a:ext cx="0" cy="695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808" name="Host Control  2760" hidden="1">
              <a:extLst>
                <a:ext uri="{63B3BB69-23CF-44E3-9099-C40C66FF867C}">
                  <a14:compatExt spid="_x0000_s4808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809" name="Host Control  2761" hidden="1">
              <a:extLst>
                <a:ext uri="{63B3BB69-23CF-44E3-9099-C40C66FF867C}">
                  <a14:compatExt spid="_x0000_s4809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810" name="Host Control  2762" hidden="1">
              <a:extLst>
                <a:ext uri="{63B3BB69-23CF-44E3-9099-C40C66FF867C}">
                  <a14:compatExt spid="_x0000_s4810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811" name="Host Control  2763" hidden="1">
              <a:extLst>
                <a:ext uri="{63B3BB69-23CF-44E3-9099-C40C66FF867C}">
                  <a14:compatExt spid="_x0000_s4811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812" name="Host Control  2764" hidden="1">
              <a:extLst>
                <a:ext uri="{63B3BB69-23CF-44E3-9099-C40C66FF867C}">
                  <a14:compatExt spid="_x0000_s4812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200025</xdr:rowOff>
        </xdr:to>
        <xdr:sp>
          <xdr:nvSpPr>
            <xdr:cNvPr id="4813" name="Host Control  2765" hidden="1">
              <a:extLst>
                <a:ext uri="{63B3BB69-23CF-44E3-9099-C40C66FF867C}">
                  <a14:compatExt spid="_x0000_s4813"/>
                </a:ext>
              </a:extLst>
            </xdr:cNvPr>
            <xdr:cNvSpPr/>
          </xdr:nvSpPr>
          <xdr:spPr>
            <a:xfrm>
              <a:off x="0" y="23355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200025</xdr:rowOff>
        </xdr:to>
        <xdr:sp>
          <xdr:nvSpPr>
            <xdr:cNvPr id="4814" name="Host Control  2766" hidden="1">
              <a:extLst>
                <a:ext uri="{63B3BB69-23CF-44E3-9099-C40C66FF867C}">
                  <a14:compatExt spid="_x0000_s4814"/>
                </a:ext>
              </a:extLst>
            </xdr:cNvPr>
            <xdr:cNvSpPr/>
          </xdr:nvSpPr>
          <xdr:spPr>
            <a:xfrm>
              <a:off x="0" y="26860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200025</xdr:rowOff>
        </xdr:to>
        <xdr:sp>
          <xdr:nvSpPr>
            <xdr:cNvPr id="4815" name="Host Control  2767" hidden="1">
              <a:extLst>
                <a:ext uri="{63B3BB69-23CF-44E3-9099-C40C66FF867C}">
                  <a14:compatExt spid="_x0000_s4815"/>
                </a:ext>
              </a:extLst>
            </xdr:cNvPr>
            <xdr:cNvSpPr/>
          </xdr:nvSpPr>
          <xdr:spPr>
            <a:xfrm>
              <a:off x="0" y="29327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200025</xdr:rowOff>
        </xdr:to>
        <xdr:sp>
          <xdr:nvSpPr>
            <xdr:cNvPr id="4816" name="Host Control  2768" hidden="1">
              <a:extLst>
                <a:ext uri="{63B3BB69-23CF-44E3-9099-C40C66FF867C}">
                  <a14:compatExt spid="_x0000_s4816"/>
                </a:ext>
              </a:extLst>
            </xdr:cNvPr>
            <xdr:cNvSpPr/>
          </xdr:nvSpPr>
          <xdr:spPr>
            <a:xfrm>
              <a:off x="0" y="33166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200025</xdr:rowOff>
        </xdr:to>
        <xdr:sp>
          <xdr:nvSpPr>
            <xdr:cNvPr id="4817" name="Host Control  2769" hidden="1">
              <a:extLst>
                <a:ext uri="{63B3BB69-23CF-44E3-9099-C40C66FF867C}">
                  <a14:compatExt spid="_x0000_s4817"/>
                </a:ext>
              </a:extLst>
            </xdr:cNvPr>
            <xdr:cNvSpPr/>
          </xdr:nvSpPr>
          <xdr:spPr>
            <a:xfrm>
              <a:off x="0" y="36499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23</xdr:row>
          <xdr:rowOff>200025</xdr:rowOff>
        </xdr:to>
        <xdr:sp>
          <xdr:nvSpPr>
            <xdr:cNvPr id="4818" name="Host Control  2770" hidden="1">
              <a:extLst>
                <a:ext uri="{63B3BB69-23CF-44E3-9099-C40C66FF867C}">
                  <a14:compatExt spid="_x0000_s4818"/>
                </a:ext>
              </a:extLst>
            </xdr:cNvPr>
            <xdr:cNvSpPr/>
          </xdr:nvSpPr>
          <xdr:spPr>
            <a:xfrm>
              <a:off x="0" y="40005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25</xdr:row>
          <xdr:rowOff>200025</xdr:rowOff>
        </xdr:to>
        <xdr:sp>
          <xdr:nvSpPr>
            <xdr:cNvPr id="4819" name="Host Control  2771" hidden="1">
              <a:extLst>
                <a:ext uri="{63B3BB69-23CF-44E3-9099-C40C66FF867C}">
                  <a14:compatExt spid="_x0000_s4819"/>
                </a:ext>
              </a:extLst>
            </xdr:cNvPr>
            <xdr:cNvSpPr/>
          </xdr:nvSpPr>
          <xdr:spPr>
            <a:xfrm>
              <a:off x="0" y="43681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27</xdr:row>
          <xdr:rowOff>200025</xdr:rowOff>
        </xdr:to>
        <xdr:sp>
          <xdr:nvSpPr>
            <xdr:cNvPr id="4820" name="Host Control  2772" hidden="1">
              <a:extLst>
                <a:ext uri="{63B3BB69-23CF-44E3-9099-C40C66FF867C}">
                  <a14:compatExt spid="_x0000_s4820"/>
                </a:ext>
              </a:extLst>
            </xdr:cNvPr>
            <xdr:cNvSpPr/>
          </xdr:nvSpPr>
          <xdr:spPr>
            <a:xfrm>
              <a:off x="0" y="47358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29</xdr:row>
          <xdr:rowOff>200025</xdr:rowOff>
        </xdr:to>
        <xdr:sp>
          <xdr:nvSpPr>
            <xdr:cNvPr id="4821" name="Host Control  2773" hidden="1">
              <a:extLst>
                <a:ext uri="{63B3BB69-23CF-44E3-9099-C40C66FF867C}">
                  <a14:compatExt spid="_x0000_s4821"/>
                </a:ext>
              </a:extLst>
            </xdr:cNvPr>
            <xdr:cNvSpPr/>
          </xdr:nvSpPr>
          <xdr:spPr>
            <a:xfrm>
              <a:off x="0" y="51044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31</xdr:row>
          <xdr:rowOff>200025</xdr:rowOff>
        </xdr:to>
        <xdr:sp>
          <xdr:nvSpPr>
            <xdr:cNvPr id="4822" name="Host Control  2774" hidden="1">
              <a:extLst>
                <a:ext uri="{63B3BB69-23CF-44E3-9099-C40C66FF867C}">
                  <a14:compatExt spid="_x0000_s4822"/>
                </a:ext>
              </a:extLst>
            </xdr:cNvPr>
            <xdr:cNvSpPr/>
          </xdr:nvSpPr>
          <xdr:spPr>
            <a:xfrm>
              <a:off x="0" y="56092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33</xdr:row>
          <xdr:rowOff>200025</xdr:rowOff>
        </xdr:to>
        <xdr:sp>
          <xdr:nvSpPr>
            <xdr:cNvPr id="4823" name="Host Control  2775" hidden="1">
              <a:extLst>
                <a:ext uri="{63B3BB69-23CF-44E3-9099-C40C66FF867C}">
                  <a14:compatExt spid="_x0000_s4823"/>
                </a:ext>
              </a:extLst>
            </xdr:cNvPr>
            <xdr:cNvSpPr/>
          </xdr:nvSpPr>
          <xdr:spPr>
            <a:xfrm>
              <a:off x="0" y="60445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35</xdr:row>
          <xdr:rowOff>200025</xdr:rowOff>
        </xdr:to>
        <xdr:sp>
          <xdr:nvSpPr>
            <xdr:cNvPr id="4824" name="Host Control  2776" hidden="1">
              <a:extLst>
                <a:ext uri="{63B3BB69-23CF-44E3-9099-C40C66FF867C}">
                  <a14:compatExt spid="_x0000_s4824"/>
                </a:ext>
              </a:extLst>
            </xdr:cNvPr>
            <xdr:cNvSpPr/>
          </xdr:nvSpPr>
          <xdr:spPr>
            <a:xfrm>
              <a:off x="0" y="64436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37</xdr:row>
          <xdr:rowOff>200025</xdr:rowOff>
        </xdr:to>
        <xdr:sp>
          <xdr:nvSpPr>
            <xdr:cNvPr id="4825" name="Host Control  2777" hidden="1">
              <a:extLst>
                <a:ext uri="{63B3BB69-23CF-44E3-9099-C40C66FF867C}">
                  <a14:compatExt spid="_x0000_s4825"/>
                </a:ext>
              </a:extLst>
            </xdr:cNvPr>
            <xdr:cNvSpPr/>
          </xdr:nvSpPr>
          <xdr:spPr>
            <a:xfrm>
              <a:off x="0" y="68608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39</xdr:row>
          <xdr:rowOff>200025</xdr:rowOff>
        </xdr:to>
        <xdr:sp>
          <xdr:nvSpPr>
            <xdr:cNvPr id="4826" name="Host Control  2778" hidden="1">
              <a:extLst>
                <a:ext uri="{63B3BB69-23CF-44E3-9099-C40C66FF867C}">
                  <a14:compatExt spid="_x0000_s4826"/>
                </a:ext>
              </a:extLst>
            </xdr:cNvPr>
            <xdr:cNvSpPr/>
          </xdr:nvSpPr>
          <xdr:spPr>
            <a:xfrm>
              <a:off x="0" y="72590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41</xdr:row>
          <xdr:rowOff>200025</xdr:rowOff>
        </xdr:to>
        <xdr:sp>
          <xdr:nvSpPr>
            <xdr:cNvPr id="4827" name="Host Control  2779" hidden="1">
              <a:extLst>
                <a:ext uri="{63B3BB69-23CF-44E3-9099-C40C66FF867C}">
                  <a14:compatExt spid="_x0000_s4827"/>
                </a:ext>
              </a:extLst>
            </xdr:cNvPr>
            <xdr:cNvSpPr/>
          </xdr:nvSpPr>
          <xdr:spPr>
            <a:xfrm>
              <a:off x="0" y="76761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43</xdr:row>
          <xdr:rowOff>200025</xdr:rowOff>
        </xdr:to>
        <xdr:sp>
          <xdr:nvSpPr>
            <xdr:cNvPr id="4828" name="Host Control  2780" hidden="1">
              <a:extLst>
                <a:ext uri="{63B3BB69-23CF-44E3-9099-C40C66FF867C}">
                  <a14:compatExt spid="_x0000_s4828"/>
                </a:ext>
              </a:extLst>
            </xdr:cNvPr>
            <xdr:cNvSpPr/>
          </xdr:nvSpPr>
          <xdr:spPr>
            <a:xfrm>
              <a:off x="0" y="80581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45</xdr:row>
          <xdr:rowOff>200025</xdr:rowOff>
        </xdr:to>
        <xdr:sp>
          <xdr:nvSpPr>
            <xdr:cNvPr id="4829" name="Host Control  2781" hidden="1">
              <a:extLst>
                <a:ext uri="{63B3BB69-23CF-44E3-9099-C40C66FF867C}">
                  <a14:compatExt spid="_x0000_s4829"/>
                </a:ext>
              </a:extLst>
            </xdr:cNvPr>
            <xdr:cNvSpPr/>
          </xdr:nvSpPr>
          <xdr:spPr>
            <a:xfrm>
              <a:off x="0" y="84229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47</xdr:row>
          <xdr:rowOff>200025</xdr:rowOff>
        </xdr:to>
        <xdr:sp>
          <xdr:nvSpPr>
            <xdr:cNvPr id="4830" name="Host Control  2782" hidden="1">
              <a:extLst>
                <a:ext uri="{63B3BB69-23CF-44E3-9099-C40C66FF867C}">
                  <a14:compatExt spid="_x0000_s4830"/>
                </a:ext>
              </a:extLst>
            </xdr:cNvPr>
            <xdr:cNvSpPr/>
          </xdr:nvSpPr>
          <xdr:spPr>
            <a:xfrm>
              <a:off x="0" y="88544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0</xdr:colOff>
          <xdr:row>49</xdr:row>
          <xdr:rowOff>200025</xdr:rowOff>
        </xdr:to>
        <xdr:sp>
          <xdr:nvSpPr>
            <xdr:cNvPr id="4831" name="Host Control  2783" hidden="1">
              <a:extLst>
                <a:ext uri="{63B3BB69-23CF-44E3-9099-C40C66FF867C}">
                  <a14:compatExt spid="_x0000_s4831"/>
                </a:ext>
              </a:extLst>
            </xdr:cNvPr>
            <xdr:cNvSpPr/>
          </xdr:nvSpPr>
          <xdr:spPr>
            <a:xfrm>
              <a:off x="0" y="923353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0</xdr:colOff>
          <xdr:row>51</xdr:row>
          <xdr:rowOff>200025</xdr:rowOff>
        </xdr:to>
        <xdr:sp>
          <xdr:nvSpPr>
            <xdr:cNvPr id="4832" name="Host Control  2784" hidden="1">
              <a:extLst>
                <a:ext uri="{63B3BB69-23CF-44E3-9099-C40C66FF867C}">
                  <a14:compatExt spid="_x0000_s4832"/>
                </a:ext>
              </a:extLst>
            </xdr:cNvPr>
            <xdr:cNvSpPr/>
          </xdr:nvSpPr>
          <xdr:spPr>
            <a:xfrm>
              <a:off x="0" y="956024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0</xdr:colOff>
          <xdr:row>53</xdr:row>
          <xdr:rowOff>200025</xdr:rowOff>
        </xdr:to>
        <xdr:sp>
          <xdr:nvSpPr>
            <xdr:cNvPr id="4833" name="Host Control  2785" hidden="1">
              <a:extLst>
                <a:ext uri="{63B3BB69-23CF-44E3-9099-C40C66FF867C}">
                  <a14:compatExt spid="_x0000_s4833"/>
                </a:ext>
              </a:extLst>
            </xdr:cNvPr>
            <xdr:cNvSpPr/>
          </xdr:nvSpPr>
          <xdr:spPr>
            <a:xfrm>
              <a:off x="0" y="980122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0</xdr:colOff>
          <xdr:row>55</xdr:row>
          <xdr:rowOff>200025</xdr:rowOff>
        </xdr:to>
        <xdr:sp>
          <xdr:nvSpPr>
            <xdr:cNvPr id="4834" name="Host Control  2786" hidden="1">
              <a:extLst>
                <a:ext uri="{63B3BB69-23CF-44E3-9099-C40C66FF867C}">
                  <a14:compatExt spid="_x0000_s4834"/>
                </a:ext>
              </a:extLst>
            </xdr:cNvPr>
            <xdr:cNvSpPr/>
          </xdr:nvSpPr>
          <xdr:spPr>
            <a:xfrm>
              <a:off x="0" y="101107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0</xdr:colOff>
          <xdr:row>57</xdr:row>
          <xdr:rowOff>200025</xdr:rowOff>
        </xdr:to>
        <xdr:sp>
          <xdr:nvSpPr>
            <xdr:cNvPr id="4835" name="Host Control  2787" hidden="1">
              <a:extLst>
                <a:ext uri="{63B3BB69-23CF-44E3-9099-C40C66FF867C}">
                  <a14:compatExt spid="_x0000_s4835"/>
                </a:ext>
              </a:extLst>
            </xdr:cNvPr>
            <xdr:cNvSpPr/>
          </xdr:nvSpPr>
          <xdr:spPr>
            <a:xfrm>
              <a:off x="0" y="105051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0</xdr:colOff>
          <xdr:row>59</xdr:row>
          <xdr:rowOff>200025</xdr:rowOff>
        </xdr:to>
        <xdr:sp>
          <xdr:nvSpPr>
            <xdr:cNvPr id="4836" name="Host Control  2788" hidden="1">
              <a:extLst>
                <a:ext uri="{63B3BB69-23CF-44E3-9099-C40C66FF867C}">
                  <a14:compatExt spid="_x0000_s4836"/>
                </a:ext>
              </a:extLst>
            </xdr:cNvPr>
            <xdr:cNvSpPr/>
          </xdr:nvSpPr>
          <xdr:spPr>
            <a:xfrm>
              <a:off x="0" y="109166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0</xdr:colOff>
          <xdr:row>61</xdr:row>
          <xdr:rowOff>200025</xdr:rowOff>
        </xdr:to>
        <xdr:sp>
          <xdr:nvSpPr>
            <xdr:cNvPr id="4837" name="Host Control  2789" hidden="1">
              <a:extLst>
                <a:ext uri="{63B3BB69-23CF-44E3-9099-C40C66FF867C}">
                  <a14:compatExt spid="_x0000_s4837"/>
                </a:ext>
              </a:extLst>
            </xdr:cNvPr>
            <xdr:cNvSpPr/>
          </xdr:nvSpPr>
          <xdr:spPr>
            <a:xfrm>
              <a:off x="0" y="1115663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0</xdr:colOff>
          <xdr:row>63</xdr:row>
          <xdr:rowOff>200025</xdr:rowOff>
        </xdr:to>
        <xdr:sp>
          <xdr:nvSpPr>
            <xdr:cNvPr id="4838" name="Host Control  2790" hidden="1">
              <a:extLst>
                <a:ext uri="{63B3BB69-23CF-44E3-9099-C40C66FF867C}">
                  <a14:compatExt spid="_x0000_s4838"/>
                </a:ext>
              </a:extLst>
            </xdr:cNvPr>
            <xdr:cNvSpPr/>
          </xdr:nvSpPr>
          <xdr:spPr>
            <a:xfrm>
              <a:off x="0" y="115338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0</xdr:colOff>
          <xdr:row>65</xdr:row>
          <xdr:rowOff>200025</xdr:rowOff>
        </xdr:to>
        <xdr:sp>
          <xdr:nvSpPr>
            <xdr:cNvPr id="4839" name="Host Control  2791" hidden="1">
              <a:extLst>
                <a:ext uri="{63B3BB69-23CF-44E3-9099-C40C66FF867C}">
                  <a14:compatExt spid="_x0000_s4839"/>
                </a:ext>
              </a:extLst>
            </xdr:cNvPr>
            <xdr:cNvSpPr/>
          </xdr:nvSpPr>
          <xdr:spPr>
            <a:xfrm>
              <a:off x="0" y="117738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0</xdr:colOff>
          <xdr:row>67</xdr:row>
          <xdr:rowOff>200025</xdr:rowOff>
        </xdr:to>
        <xdr:sp>
          <xdr:nvSpPr>
            <xdr:cNvPr id="4840" name="Host Control  2792" hidden="1">
              <a:extLst>
                <a:ext uri="{63B3BB69-23CF-44E3-9099-C40C66FF867C}">
                  <a14:compatExt spid="_x0000_s4840"/>
                </a:ext>
              </a:extLst>
            </xdr:cNvPr>
            <xdr:cNvSpPr/>
          </xdr:nvSpPr>
          <xdr:spPr>
            <a:xfrm>
              <a:off x="0" y="1199673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0</xdr:colOff>
          <xdr:row>69</xdr:row>
          <xdr:rowOff>200025</xdr:rowOff>
        </xdr:to>
        <xdr:sp>
          <xdr:nvSpPr>
            <xdr:cNvPr id="4841" name="Host Control  2793" hidden="1">
              <a:extLst>
                <a:ext uri="{63B3BB69-23CF-44E3-9099-C40C66FF867C}">
                  <a14:compatExt spid="_x0000_s4841"/>
                </a:ext>
              </a:extLst>
            </xdr:cNvPr>
            <xdr:cNvSpPr/>
          </xdr:nvSpPr>
          <xdr:spPr>
            <a:xfrm>
              <a:off x="0" y="1220247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0</xdr:colOff>
          <xdr:row>71</xdr:row>
          <xdr:rowOff>200025</xdr:rowOff>
        </xdr:to>
        <xdr:sp>
          <xdr:nvSpPr>
            <xdr:cNvPr id="4842" name="Host Control  2794" hidden="1">
              <a:extLst>
                <a:ext uri="{63B3BB69-23CF-44E3-9099-C40C66FF867C}">
                  <a14:compatExt spid="_x0000_s4842"/>
                </a:ext>
              </a:extLst>
            </xdr:cNvPr>
            <xdr:cNvSpPr/>
          </xdr:nvSpPr>
          <xdr:spPr>
            <a:xfrm>
              <a:off x="0" y="124596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0</xdr:colOff>
          <xdr:row>73</xdr:row>
          <xdr:rowOff>200025</xdr:rowOff>
        </xdr:to>
        <xdr:sp>
          <xdr:nvSpPr>
            <xdr:cNvPr id="4843" name="Host Control  2795" hidden="1">
              <a:extLst>
                <a:ext uri="{63B3BB69-23CF-44E3-9099-C40C66FF867C}">
                  <a14:compatExt spid="_x0000_s4843"/>
                </a:ext>
              </a:extLst>
            </xdr:cNvPr>
            <xdr:cNvSpPr/>
          </xdr:nvSpPr>
          <xdr:spPr>
            <a:xfrm>
              <a:off x="0" y="128539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0</xdr:colOff>
          <xdr:row>75</xdr:row>
          <xdr:rowOff>200025</xdr:rowOff>
        </xdr:to>
        <xdr:sp>
          <xdr:nvSpPr>
            <xdr:cNvPr id="4844" name="Host Control  2796" hidden="1">
              <a:extLst>
                <a:ext uri="{63B3BB69-23CF-44E3-9099-C40C66FF867C}">
                  <a14:compatExt spid="_x0000_s4844"/>
                </a:ext>
              </a:extLst>
            </xdr:cNvPr>
            <xdr:cNvSpPr/>
          </xdr:nvSpPr>
          <xdr:spPr>
            <a:xfrm>
              <a:off x="0" y="131111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0</xdr:colOff>
          <xdr:row>77</xdr:row>
          <xdr:rowOff>200025</xdr:rowOff>
        </xdr:to>
        <xdr:sp>
          <xdr:nvSpPr>
            <xdr:cNvPr id="4845" name="Host Control  2797" hidden="1">
              <a:extLst>
                <a:ext uri="{63B3BB69-23CF-44E3-9099-C40C66FF867C}">
                  <a14:compatExt spid="_x0000_s4845"/>
                </a:ext>
              </a:extLst>
            </xdr:cNvPr>
            <xdr:cNvSpPr/>
          </xdr:nvSpPr>
          <xdr:spPr>
            <a:xfrm>
              <a:off x="0" y="133330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0</xdr:colOff>
          <xdr:row>79</xdr:row>
          <xdr:rowOff>200025</xdr:rowOff>
        </xdr:to>
        <xdr:sp>
          <xdr:nvSpPr>
            <xdr:cNvPr id="4846" name="Host Control  2798" hidden="1">
              <a:extLst>
                <a:ext uri="{63B3BB69-23CF-44E3-9099-C40C66FF867C}">
                  <a14:compatExt spid="_x0000_s4846"/>
                </a:ext>
              </a:extLst>
            </xdr:cNvPr>
            <xdr:cNvSpPr/>
          </xdr:nvSpPr>
          <xdr:spPr>
            <a:xfrm>
              <a:off x="0" y="137598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0</xdr:colOff>
          <xdr:row>81</xdr:row>
          <xdr:rowOff>200025</xdr:rowOff>
        </xdr:to>
        <xdr:sp>
          <xdr:nvSpPr>
            <xdr:cNvPr id="4847" name="Host Control  2799" hidden="1">
              <a:extLst>
                <a:ext uri="{63B3BB69-23CF-44E3-9099-C40C66FF867C}">
                  <a14:compatExt spid="_x0000_s4847"/>
                </a:ext>
              </a:extLst>
            </xdr:cNvPr>
            <xdr:cNvSpPr/>
          </xdr:nvSpPr>
          <xdr:spPr>
            <a:xfrm>
              <a:off x="0" y="1401508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0</xdr:colOff>
          <xdr:row>83</xdr:row>
          <xdr:rowOff>200025</xdr:rowOff>
        </xdr:to>
        <xdr:sp>
          <xdr:nvSpPr>
            <xdr:cNvPr id="4848" name="Host Control  2800" hidden="1">
              <a:extLst>
                <a:ext uri="{63B3BB69-23CF-44E3-9099-C40C66FF867C}">
                  <a14:compatExt spid="_x0000_s4848"/>
                </a:ext>
              </a:extLst>
            </xdr:cNvPr>
            <xdr:cNvSpPr/>
          </xdr:nvSpPr>
          <xdr:spPr>
            <a:xfrm>
              <a:off x="0" y="144579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0</xdr:colOff>
          <xdr:row>85</xdr:row>
          <xdr:rowOff>200025</xdr:rowOff>
        </xdr:to>
        <xdr:sp>
          <xdr:nvSpPr>
            <xdr:cNvPr id="4849" name="Host Control  2801" hidden="1">
              <a:extLst>
                <a:ext uri="{63B3BB69-23CF-44E3-9099-C40C66FF867C}">
                  <a14:compatExt spid="_x0000_s4849"/>
                </a:ext>
              </a:extLst>
            </xdr:cNvPr>
            <xdr:cNvSpPr/>
          </xdr:nvSpPr>
          <xdr:spPr>
            <a:xfrm>
              <a:off x="0" y="147637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0</xdr:colOff>
          <xdr:row>87</xdr:row>
          <xdr:rowOff>200025</xdr:rowOff>
        </xdr:to>
        <xdr:sp>
          <xdr:nvSpPr>
            <xdr:cNvPr id="4850" name="Host Control  2802" hidden="1">
              <a:extLst>
                <a:ext uri="{63B3BB69-23CF-44E3-9099-C40C66FF867C}">
                  <a14:compatExt spid="_x0000_s4850"/>
                </a:ext>
              </a:extLst>
            </xdr:cNvPr>
            <xdr:cNvSpPr/>
          </xdr:nvSpPr>
          <xdr:spPr>
            <a:xfrm>
              <a:off x="0" y="1518951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0</xdr:colOff>
          <xdr:row>89</xdr:row>
          <xdr:rowOff>200025</xdr:rowOff>
        </xdr:to>
        <xdr:sp>
          <xdr:nvSpPr>
            <xdr:cNvPr id="4851" name="Host Control  2803" hidden="1">
              <a:extLst>
                <a:ext uri="{63B3BB69-23CF-44E3-9099-C40C66FF867C}">
                  <a14:compatExt spid="_x0000_s4851"/>
                </a:ext>
              </a:extLst>
            </xdr:cNvPr>
            <xdr:cNvSpPr/>
          </xdr:nvSpPr>
          <xdr:spPr>
            <a:xfrm>
              <a:off x="0" y="155981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0</xdr:colOff>
          <xdr:row>91</xdr:row>
          <xdr:rowOff>200025</xdr:rowOff>
        </xdr:to>
        <xdr:sp>
          <xdr:nvSpPr>
            <xdr:cNvPr id="4852" name="Host Control  2804" hidden="1">
              <a:extLst>
                <a:ext uri="{63B3BB69-23CF-44E3-9099-C40C66FF867C}">
                  <a14:compatExt spid="_x0000_s4852"/>
                </a:ext>
              </a:extLst>
            </xdr:cNvPr>
            <xdr:cNvSpPr/>
          </xdr:nvSpPr>
          <xdr:spPr>
            <a:xfrm>
              <a:off x="0" y="159038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0</xdr:colOff>
          <xdr:row>93</xdr:row>
          <xdr:rowOff>200025</xdr:rowOff>
        </xdr:to>
        <xdr:sp>
          <xdr:nvSpPr>
            <xdr:cNvPr id="4853" name="Host Control  2805" hidden="1">
              <a:extLst>
                <a:ext uri="{63B3BB69-23CF-44E3-9099-C40C66FF867C}">
                  <a14:compatExt spid="_x0000_s4853"/>
                </a:ext>
              </a:extLst>
            </xdr:cNvPr>
            <xdr:cNvSpPr/>
          </xdr:nvSpPr>
          <xdr:spPr>
            <a:xfrm>
              <a:off x="0" y="161410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0</xdr:colOff>
          <xdr:row>95</xdr:row>
          <xdr:rowOff>200025</xdr:rowOff>
        </xdr:to>
        <xdr:sp>
          <xdr:nvSpPr>
            <xdr:cNvPr id="4854" name="Host Control  2806" hidden="1">
              <a:extLst>
                <a:ext uri="{63B3BB69-23CF-44E3-9099-C40C66FF867C}">
                  <a14:compatExt spid="_x0000_s4854"/>
                </a:ext>
              </a:extLst>
            </xdr:cNvPr>
            <xdr:cNvSpPr/>
          </xdr:nvSpPr>
          <xdr:spPr>
            <a:xfrm>
              <a:off x="0" y="164982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0</xdr:colOff>
          <xdr:row>97</xdr:row>
          <xdr:rowOff>200025</xdr:rowOff>
        </xdr:to>
        <xdr:sp>
          <xdr:nvSpPr>
            <xdr:cNvPr id="4855" name="Host Control  2807" hidden="1">
              <a:extLst>
                <a:ext uri="{63B3BB69-23CF-44E3-9099-C40C66FF867C}">
                  <a14:compatExt spid="_x0000_s4855"/>
                </a:ext>
              </a:extLst>
            </xdr:cNvPr>
            <xdr:cNvSpPr/>
          </xdr:nvSpPr>
          <xdr:spPr>
            <a:xfrm>
              <a:off x="0" y="168382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0</xdr:colOff>
          <xdr:row>99</xdr:row>
          <xdr:rowOff>200025</xdr:rowOff>
        </xdr:to>
        <xdr:sp>
          <xdr:nvSpPr>
            <xdr:cNvPr id="4856" name="Host Control  2808" hidden="1">
              <a:extLst>
                <a:ext uri="{63B3BB69-23CF-44E3-9099-C40C66FF867C}">
                  <a14:compatExt spid="_x0000_s4856"/>
                </a:ext>
              </a:extLst>
            </xdr:cNvPr>
            <xdr:cNvSpPr/>
          </xdr:nvSpPr>
          <xdr:spPr>
            <a:xfrm>
              <a:off x="0" y="1709261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0</xdr:colOff>
          <xdr:row>101</xdr:row>
          <xdr:rowOff>200025</xdr:rowOff>
        </xdr:to>
        <xdr:sp>
          <xdr:nvSpPr>
            <xdr:cNvPr id="4857" name="Host Control  2809" hidden="1">
              <a:extLst>
                <a:ext uri="{63B3BB69-23CF-44E3-9099-C40C66FF867C}">
                  <a14:compatExt spid="_x0000_s4857"/>
                </a:ext>
              </a:extLst>
            </xdr:cNvPr>
            <xdr:cNvSpPr/>
          </xdr:nvSpPr>
          <xdr:spPr>
            <a:xfrm>
              <a:off x="0" y="172269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0</xdr:colOff>
          <xdr:row>103</xdr:row>
          <xdr:rowOff>200025</xdr:rowOff>
        </xdr:to>
        <xdr:sp>
          <xdr:nvSpPr>
            <xdr:cNvPr id="4858" name="Host Control  2810" hidden="1">
              <a:extLst>
                <a:ext uri="{63B3BB69-23CF-44E3-9099-C40C66FF867C}">
                  <a14:compatExt spid="_x0000_s4858"/>
                </a:ext>
              </a:extLst>
            </xdr:cNvPr>
            <xdr:cNvSpPr/>
          </xdr:nvSpPr>
          <xdr:spPr>
            <a:xfrm>
              <a:off x="0" y="175155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0</xdr:colOff>
          <xdr:row>105</xdr:row>
          <xdr:rowOff>200025</xdr:rowOff>
        </xdr:to>
        <xdr:sp>
          <xdr:nvSpPr>
            <xdr:cNvPr id="4859" name="Host Control  2811" hidden="1">
              <a:extLst>
                <a:ext uri="{63B3BB69-23CF-44E3-9099-C40C66FF867C}">
                  <a14:compatExt spid="_x0000_s4859"/>
                </a:ext>
              </a:extLst>
            </xdr:cNvPr>
            <xdr:cNvSpPr/>
          </xdr:nvSpPr>
          <xdr:spPr>
            <a:xfrm>
              <a:off x="0" y="177526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0</xdr:colOff>
          <xdr:row>107</xdr:row>
          <xdr:rowOff>200025</xdr:rowOff>
        </xdr:to>
        <xdr:sp>
          <xdr:nvSpPr>
            <xdr:cNvPr id="4860" name="Host Control  2812" hidden="1">
              <a:extLst>
                <a:ext uri="{63B3BB69-23CF-44E3-9099-C40C66FF867C}">
                  <a14:compatExt spid="_x0000_s4860"/>
                </a:ext>
              </a:extLst>
            </xdr:cNvPr>
            <xdr:cNvSpPr/>
          </xdr:nvSpPr>
          <xdr:spPr>
            <a:xfrm>
              <a:off x="0" y="1810988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0</xdr:colOff>
          <xdr:row>109</xdr:row>
          <xdr:rowOff>200025</xdr:rowOff>
        </xdr:to>
        <xdr:sp>
          <xdr:nvSpPr>
            <xdr:cNvPr id="4861" name="Host Control  2813" hidden="1">
              <a:extLst>
                <a:ext uri="{63B3BB69-23CF-44E3-9099-C40C66FF867C}">
                  <a14:compatExt spid="_x0000_s4861"/>
                </a:ext>
              </a:extLst>
            </xdr:cNvPr>
            <xdr:cNvSpPr/>
          </xdr:nvSpPr>
          <xdr:spPr>
            <a:xfrm>
              <a:off x="0" y="185356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0</xdr:colOff>
          <xdr:row>111</xdr:row>
          <xdr:rowOff>200025</xdr:rowOff>
        </xdr:to>
        <xdr:sp>
          <xdr:nvSpPr>
            <xdr:cNvPr id="4862" name="Host Control  2814" hidden="1">
              <a:extLst>
                <a:ext uri="{63B3BB69-23CF-44E3-9099-C40C66FF867C}">
                  <a14:compatExt spid="_x0000_s4862"/>
                </a:ext>
              </a:extLst>
            </xdr:cNvPr>
            <xdr:cNvSpPr/>
          </xdr:nvSpPr>
          <xdr:spPr>
            <a:xfrm>
              <a:off x="0" y="188756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0</xdr:colOff>
          <xdr:row>113</xdr:row>
          <xdr:rowOff>200025</xdr:rowOff>
        </xdr:to>
        <xdr:sp>
          <xdr:nvSpPr>
            <xdr:cNvPr id="4863" name="Host Control  2815" hidden="1">
              <a:extLst>
                <a:ext uri="{63B3BB69-23CF-44E3-9099-C40C66FF867C}">
                  <a14:compatExt spid="_x0000_s4863"/>
                </a:ext>
              </a:extLst>
            </xdr:cNvPr>
            <xdr:cNvSpPr/>
          </xdr:nvSpPr>
          <xdr:spPr>
            <a:xfrm>
              <a:off x="0" y="1909476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0</xdr:colOff>
          <xdr:row>115</xdr:row>
          <xdr:rowOff>200025</xdr:rowOff>
        </xdr:to>
        <xdr:sp>
          <xdr:nvSpPr>
            <xdr:cNvPr id="4864" name="Host Control  2816" hidden="1">
              <a:extLst>
                <a:ext uri="{63B3BB69-23CF-44E3-9099-C40C66FF867C}">
                  <a14:compatExt spid="_x0000_s4864"/>
                </a:ext>
              </a:extLst>
            </xdr:cNvPr>
            <xdr:cNvSpPr/>
          </xdr:nvSpPr>
          <xdr:spPr>
            <a:xfrm>
              <a:off x="0" y="192624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0</xdr:colOff>
          <xdr:row>117</xdr:row>
          <xdr:rowOff>200025</xdr:rowOff>
        </xdr:to>
        <xdr:sp>
          <xdr:nvSpPr>
            <xdr:cNvPr id="4865" name="Host Control  2817" hidden="1">
              <a:extLst>
                <a:ext uri="{63B3BB69-23CF-44E3-9099-C40C66FF867C}">
                  <a14:compatExt spid="_x0000_s4865"/>
                </a:ext>
              </a:extLst>
            </xdr:cNvPr>
            <xdr:cNvSpPr/>
          </xdr:nvSpPr>
          <xdr:spPr>
            <a:xfrm>
              <a:off x="0" y="197034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0</xdr:colOff>
          <xdr:row>119</xdr:row>
          <xdr:rowOff>200025</xdr:rowOff>
        </xdr:to>
        <xdr:sp>
          <xdr:nvSpPr>
            <xdr:cNvPr id="4866" name="Host Control  2818" hidden="1">
              <a:extLst>
                <a:ext uri="{63B3BB69-23CF-44E3-9099-C40C66FF867C}">
                  <a14:compatExt spid="_x0000_s4866"/>
                </a:ext>
              </a:extLst>
            </xdr:cNvPr>
            <xdr:cNvSpPr/>
          </xdr:nvSpPr>
          <xdr:spPr>
            <a:xfrm>
              <a:off x="0" y="2011013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695325</xdr:rowOff>
        </xdr:to>
        <xdr:sp>
          <xdr:nvSpPr>
            <xdr:cNvPr id="4867" name="Host Control  2819" hidden="1">
              <a:extLst>
                <a:ext uri="{63B3BB69-23CF-44E3-9099-C40C66FF867C}">
                  <a14:compatExt spid="_x0000_s4867"/>
                </a:ext>
              </a:extLst>
            </xdr:cNvPr>
            <xdr:cNvSpPr/>
          </xdr:nvSpPr>
          <xdr:spPr>
            <a:xfrm>
              <a:off x="0" y="695325"/>
              <a:ext cx="0" cy="695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868" name="Host Control  2820" hidden="1">
              <a:extLst>
                <a:ext uri="{63B3BB69-23CF-44E3-9099-C40C66FF867C}">
                  <a14:compatExt spid="_x0000_s4868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869" name="Host Control  2821" hidden="1">
              <a:extLst>
                <a:ext uri="{63B3BB69-23CF-44E3-9099-C40C66FF867C}">
                  <a14:compatExt spid="_x0000_s4869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870" name="Host Control  2822" hidden="1">
              <a:extLst>
                <a:ext uri="{63B3BB69-23CF-44E3-9099-C40C66FF867C}">
                  <a14:compatExt spid="_x0000_s4870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871" name="Host Control  2823" hidden="1">
              <a:extLst>
                <a:ext uri="{63B3BB69-23CF-44E3-9099-C40C66FF867C}">
                  <a14:compatExt spid="_x0000_s4871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872" name="Host Control  2824" hidden="1">
              <a:extLst>
                <a:ext uri="{63B3BB69-23CF-44E3-9099-C40C66FF867C}">
                  <a14:compatExt spid="_x0000_s4872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200025</xdr:rowOff>
        </xdr:to>
        <xdr:sp>
          <xdr:nvSpPr>
            <xdr:cNvPr id="4873" name="Host Control  2825" hidden="1">
              <a:extLst>
                <a:ext uri="{63B3BB69-23CF-44E3-9099-C40C66FF867C}">
                  <a14:compatExt spid="_x0000_s4873"/>
                </a:ext>
              </a:extLst>
            </xdr:cNvPr>
            <xdr:cNvSpPr/>
          </xdr:nvSpPr>
          <xdr:spPr>
            <a:xfrm>
              <a:off x="0" y="23355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200025</xdr:rowOff>
        </xdr:to>
        <xdr:sp>
          <xdr:nvSpPr>
            <xdr:cNvPr id="4874" name="Host Control  2826" hidden="1">
              <a:extLst>
                <a:ext uri="{63B3BB69-23CF-44E3-9099-C40C66FF867C}">
                  <a14:compatExt spid="_x0000_s4874"/>
                </a:ext>
              </a:extLst>
            </xdr:cNvPr>
            <xdr:cNvSpPr/>
          </xdr:nvSpPr>
          <xdr:spPr>
            <a:xfrm>
              <a:off x="0" y="26860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200025</xdr:rowOff>
        </xdr:to>
        <xdr:sp>
          <xdr:nvSpPr>
            <xdr:cNvPr id="4875" name="Host Control  2827" hidden="1">
              <a:extLst>
                <a:ext uri="{63B3BB69-23CF-44E3-9099-C40C66FF867C}">
                  <a14:compatExt spid="_x0000_s4875"/>
                </a:ext>
              </a:extLst>
            </xdr:cNvPr>
            <xdr:cNvSpPr/>
          </xdr:nvSpPr>
          <xdr:spPr>
            <a:xfrm>
              <a:off x="0" y="29327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200025</xdr:rowOff>
        </xdr:to>
        <xdr:sp>
          <xdr:nvSpPr>
            <xdr:cNvPr id="4876" name="Host Control  2828" hidden="1">
              <a:extLst>
                <a:ext uri="{63B3BB69-23CF-44E3-9099-C40C66FF867C}">
                  <a14:compatExt spid="_x0000_s4876"/>
                </a:ext>
              </a:extLst>
            </xdr:cNvPr>
            <xdr:cNvSpPr/>
          </xdr:nvSpPr>
          <xdr:spPr>
            <a:xfrm>
              <a:off x="0" y="33166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200025</xdr:rowOff>
        </xdr:to>
        <xdr:sp>
          <xdr:nvSpPr>
            <xdr:cNvPr id="4877" name="Host Control  2829" hidden="1">
              <a:extLst>
                <a:ext uri="{63B3BB69-23CF-44E3-9099-C40C66FF867C}">
                  <a14:compatExt spid="_x0000_s4877"/>
                </a:ext>
              </a:extLst>
            </xdr:cNvPr>
            <xdr:cNvSpPr/>
          </xdr:nvSpPr>
          <xdr:spPr>
            <a:xfrm>
              <a:off x="0" y="36499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23</xdr:row>
          <xdr:rowOff>200025</xdr:rowOff>
        </xdr:to>
        <xdr:sp>
          <xdr:nvSpPr>
            <xdr:cNvPr id="4878" name="Host Control  2830" hidden="1">
              <a:extLst>
                <a:ext uri="{63B3BB69-23CF-44E3-9099-C40C66FF867C}">
                  <a14:compatExt spid="_x0000_s4878"/>
                </a:ext>
              </a:extLst>
            </xdr:cNvPr>
            <xdr:cNvSpPr/>
          </xdr:nvSpPr>
          <xdr:spPr>
            <a:xfrm>
              <a:off x="0" y="40005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25</xdr:row>
          <xdr:rowOff>200025</xdr:rowOff>
        </xdr:to>
        <xdr:sp>
          <xdr:nvSpPr>
            <xdr:cNvPr id="4879" name="Host Control  2831" hidden="1">
              <a:extLst>
                <a:ext uri="{63B3BB69-23CF-44E3-9099-C40C66FF867C}">
                  <a14:compatExt spid="_x0000_s4879"/>
                </a:ext>
              </a:extLst>
            </xdr:cNvPr>
            <xdr:cNvSpPr/>
          </xdr:nvSpPr>
          <xdr:spPr>
            <a:xfrm>
              <a:off x="0" y="43681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27</xdr:row>
          <xdr:rowOff>200025</xdr:rowOff>
        </xdr:to>
        <xdr:sp>
          <xdr:nvSpPr>
            <xdr:cNvPr id="4880" name="Host Control  2832" hidden="1">
              <a:extLst>
                <a:ext uri="{63B3BB69-23CF-44E3-9099-C40C66FF867C}">
                  <a14:compatExt spid="_x0000_s4880"/>
                </a:ext>
              </a:extLst>
            </xdr:cNvPr>
            <xdr:cNvSpPr/>
          </xdr:nvSpPr>
          <xdr:spPr>
            <a:xfrm>
              <a:off x="0" y="47358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29</xdr:row>
          <xdr:rowOff>200025</xdr:rowOff>
        </xdr:to>
        <xdr:sp>
          <xdr:nvSpPr>
            <xdr:cNvPr id="4881" name="Host Control  2833" hidden="1">
              <a:extLst>
                <a:ext uri="{63B3BB69-23CF-44E3-9099-C40C66FF867C}">
                  <a14:compatExt spid="_x0000_s4881"/>
                </a:ext>
              </a:extLst>
            </xdr:cNvPr>
            <xdr:cNvSpPr/>
          </xdr:nvSpPr>
          <xdr:spPr>
            <a:xfrm>
              <a:off x="0" y="51044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31</xdr:row>
          <xdr:rowOff>200025</xdr:rowOff>
        </xdr:to>
        <xdr:sp>
          <xdr:nvSpPr>
            <xdr:cNvPr id="4882" name="Host Control  2834" hidden="1">
              <a:extLst>
                <a:ext uri="{63B3BB69-23CF-44E3-9099-C40C66FF867C}">
                  <a14:compatExt spid="_x0000_s4882"/>
                </a:ext>
              </a:extLst>
            </xdr:cNvPr>
            <xdr:cNvSpPr/>
          </xdr:nvSpPr>
          <xdr:spPr>
            <a:xfrm>
              <a:off x="0" y="56092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33</xdr:row>
          <xdr:rowOff>200025</xdr:rowOff>
        </xdr:to>
        <xdr:sp>
          <xdr:nvSpPr>
            <xdr:cNvPr id="4883" name="Host Control  2835" hidden="1">
              <a:extLst>
                <a:ext uri="{63B3BB69-23CF-44E3-9099-C40C66FF867C}">
                  <a14:compatExt spid="_x0000_s4883"/>
                </a:ext>
              </a:extLst>
            </xdr:cNvPr>
            <xdr:cNvSpPr/>
          </xdr:nvSpPr>
          <xdr:spPr>
            <a:xfrm>
              <a:off x="0" y="60445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695325</xdr:rowOff>
        </xdr:to>
        <xdr:sp>
          <xdr:nvSpPr>
            <xdr:cNvPr id="4884" name="Host Control  2836" hidden="1">
              <a:extLst>
                <a:ext uri="{63B3BB69-23CF-44E3-9099-C40C66FF867C}">
                  <a14:compatExt spid="_x0000_s4884"/>
                </a:ext>
              </a:extLst>
            </xdr:cNvPr>
            <xdr:cNvSpPr/>
          </xdr:nvSpPr>
          <xdr:spPr>
            <a:xfrm>
              <a:off x="0" y="695325"/>
              <a:ext cx="0" cy="695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885" name="Host Control  2837" hidden="1">
              <a:extLst>
                <a:ext uri="{63B3BB69-23CF-44E3-9099-C40C66FF867C}">
                  <a14:compatExt spid="_x0000_s4885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886" name="Host Control  2838" hidden="1">
              <a:extLst>
                <a:ext uri="{63B3BB69-23CF-44E3-9099-C40C66FF867C}">
                  <a14:compatExt spid="_x0000_s4886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887" name="Host Control  2839" hidden="1">
              <a:extLst>
                <a:ext uri="{63B3BB69-23CF-44E3-9099-C40C66FF867C}">
                  <a14:compatExt spid="_x0000_s4887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888" name="Host Control  2840" hidden="1">
              <a:extLst>
                <a:ext uri="{63B3BB69-23CF-44E3-9099-C40C66FF867C}">
                  <a14:compatExt spid="_x0000_s4888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889" name="Host Control  2841" hidden="1">
              <a:extLst>
                <a:ext uri="{63B3BB69-23CF-44E3-9099-C40C66FF867C}">
                  <a14:compatExt spid="_x0000_s4889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695325</xdr:rowOff>
        </xdr:to>
        <xdr:sp>
          <xdr:nvSpPr>
            <xdr:cNvPr id="4890" name="Host Control  2842" hidden="1">
              <a:extLst>
                <a:ext uri="{63B3BB69-23CF-44E3-9099-C40C66FF867C}">
                  <a14:compatExt spid="_x0000_s4890"/>
                </a:ext>
              </a:extLst>
            </xdr:cNvPr>
            <xdr:cNvSpPr/>
          </xdr:nvSpPr>
          <xdr:spPr>
            <a:xfrm>
              <a:off x="0" y="695325"/>
              <a:ext cx="0" cy="695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891" name="Host Control  2843" hidden="1">
              <a:extLst>
                <a:ext uri="{63B3BB69-23CF-44E3-9099-C40C66FF867C}">
                  <a14:compatExt spid="_x0000_s4891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892" name="Host Control  2844" hidden="1">
              <a:extLst>
                <a:ext uri="{63B3BB69-23CF-44E3-9099-C40C66FF867C}">
                  <a14:compatExt spid="_x0000_s4892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893" name="Host Control  2845" hidden="1">
              <a:extLst>
                <a:ext uri="{63B3BB69-23CF-44E3-9099-C40C66FF867C}">
                  <a14:compatExt spid="_x0000_s4893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894" name="Host Control  2846" hidden="1">
              <a:extLst>
                <a:ext uri="{63B3BB69-23CF-44E3-9099-C40C66FF867C}">
                  <a14:compatExt spid="_x0000_s4894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895" name="Host Control  2847" hidden="1">
              <a:extLst>
                <a:ext uri="{63B3BB69-23CF-44E3-9099-C40C66FF867C}">
                  <a14:compatExt spid="_x0000_s4895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200025</xdr:rowOff>
        </xdr:to>
        <xdr:sp>
          <xdr:nvSpPr>
            <xdr:cNvPr id="4896" name="Host Control  2848" hidden="1">
              <a:extLst>
                <a:ext uri="{63B3BB69-23CF-44E3-9099-C40C66FF867C}">
                  <a14:compatExt spid="_x0000_s4896"/>
                </a:ext>
              </a:extLst>
            </xdr:cNvPr>
            <xdr:cNvSpPr/>
          </xdr:nvSpPr>
          <xdr:spPr>
            <a:xfrm>
              <a:off x="0" y="23355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200025</xdr:rowOff>
        </xdr:to>
        <xdr:sp>
          <xdr:nvSpPr>
            <xdr:cNvPr id="4897" name="Host Control  2849" hidden="1">
              <a:extLst>
                <a:ext uri="{63B3BB69-23CF-44E3-9099-C40C66FF867C}">
                  <a14:compatExt spid="_x0000_s4897"/>
                </a:ext>
              </a:extLst>
            </xdr:cNvPr>
            <xdr:cNvSpPr/>
          </xdr:nvSpPr>
          <xdr:spPr>
            <a:xfrm>
              <a:off x="0" y="26860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200025</xdr:rowOff>
        </xdr:to>
        <xdr:sp>
          <xdr:nvSpPr>
            <xdr:cNvPr id="4898" name="Host Control  2850" hidden="1">
              <a:extLst>
                <a:ext uri="{63B3BB69-23CF-44E3-9099-C40C66FF867C}">
                  <a14:compatExt spid="_x0000_s4898"/>
                </a:ext>
              </a:extLst>
            </xdr:cNvPr>
            <xdr:cNvSpPr/>
          </xdr:nvSpPr>
          <xdr:spPr>
            <a:xfrm>
              <a:off x="0" y="29327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200025</xdr:rowOff>
        </xdr:to>
        <xdr:sp>
          <xdr:nvSpPr>
            <xdr:cNvPr id="4899" name="Host Control  2851" hidden="1">
              <a:extLst>
                <a:ext uri="{63B3BB69-23CF-44E3-9099-C40C66FF867C}">
                  <a14:compatExt spid="_x0000_s4899"/>
                </a:ext>
              </a:extLst>
            </xdr:cNvPr>
            <xdr:cNvSpPr/>
          </xdr:nvSpPr>
          <xdr:spPr>
            <a:xfrm>
              <a:off x="0" y="33166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200025</xdr:rowOff>
        </xdr:to>
        <xdr:sp>
          <xdr:nvSpPr>
            <xdr:cNvPr id="4900" name="Host Control  2852" hidden="1">
              <a:extLst>
                <a:ext uri="{63B3BB69-23CF-44E3-9099-C40C66FF867C}">
                  <a14:compatExt spid="_x0000_s4900"/>
                </a:ext>
              </a:extLst>
            </xdr:cNvPr>
            <xdr:cNvSpPr/>
          </xdr:nvSpPr>
          <xdr:spPr>
            <a:xfrm>
              <a:off x="0" y="36499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23</xdr:row>
          <xdr:rowOff>200025</xdr:rowOff>
        </xdr:to>
        <xdr:sp>
          <xdr:nvSpPr>
            <xdr:cNvPr id="4901" name="Host Control  2853" hidden="1">
              <a:extLst>
                <a:ext uri="{63B3BB69-23CF-44E3-9099-C40C66FF867C}">
                  <a14:compatExt spid="_x0000_s4901"/>
                </a:ext>
              </a:extLst>
            </xdr:cNvPr>
            <xdr:cNvSpPr/>
          </xdr:nvSpPr>
          <xdr:spPr>
            <a:xfrm>
              <a:off x="0" y="40005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25</xdr:row>
          <xdr:rowOff>200025</xdr:rowOff>
        </xdr:to>
        <xdr:sp>
          <xdr:nvSpPr>
            <xdr:cNvPr id="4902" name="Host Control  2854" hidden="1">
              <a:extLst>
                <a:ext uri="{63B3BB69-23CF-44E3-9099-C40C66FF867C}">
                  <a14:compatExt spid="_x0000_s4902"/>
                </a:ext>
              </a:extLst>
            </xdr:cNvPr>
            <xdr:cNvSpPr/>
          </xdr:nvSpPr>
          <xdr:spPr>
            <a:xfrm>
              <a:off x="0" y="43681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27</xdr:row>
          <xdr:rowOff>200025</xdr:rowOff>
        </xdr:to>
        <xdr:sp>
          <xdr:nvSpPr>
            <xdr:cNvPr id="4903" name="Host Control  2855" hidden="1">
              <a:extLst>
                <a:ext uri="{63B3BB69-23CF-44E3-9099-C40C66FF867C}">
                  <a14:compatExt spid="_x0000_s4903"/>
                </a:ext>
              </a:extLst>
            </xdr:cNvPr>
            <xdr:cNvSpPr/>
          </xdr:nvSpPr>
          <xdr:spPr>
            <a:xfrm>
              <a:off x="0" y="47358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29</xdr:row>
          <xdr:rowOff>200025</xdr:rowOff>
        </xdr:to>
        <xdr:sp>
          <xdr:nvSpPr>
            <xdr:cNvPr id="4904" name="Host Control  2856" hidden="1">
              <a:extLst>
                <a:ext uri="{63B3BB69-23CF-44E3-9099-C40C66FF867C}">
                  <a14:compatExt spid="_x0000_s4904"/>
                </a:ext>
              </a:extLst>
            </xdr:cNvPr>
            <xdr:cNvSpPr/>
          </xdr:nvSpPr>
          <xdr:spPr>
            <a:xfrm>
              <a:off x="0" y="51044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31</xdr:row>
          <xdr:rowOff>200025</xdr:rowOff>
        </xdr:to>
        <xdr:sp>
          <xdr:nvSpPr>
            <xdr:cNvPr id="4905" name="Host Control  2857" hidden="1">
              <a:extLst>
                <a:ext uri="{63B3BB69-23CF-44E3-9099-C40C66FF867C}">
                  <a14:compatExt spid="_x0000_s4905"/>
                </a:ext>
              </a:extLst>
            </xdr:cNvPr>
            <xdr:cNvSpPr/>
          </xdr:nvSpPr>
          <xdr:spPr>
            <a:xfrm>
              <a:off x="0" y="56092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33</xdr:row>
          <xdr:rowOff>200025</xdr:rowOff>
        </xdr:to>
        <xdr:sp>
          <xdr:nvSpPr>
            <xdr:cNvPr id="4906" name="Host Control  2858" hidden="1">
              <a:extLst>
                <a:ext uri="{63B3BB69-23CF-44E3-9099-C40C66FF867C}">
                  <a14:compatExt spid="_x0000_s4906"/>
                </a:ext>
              </a:extLst>
            </xdr:cNvPr>
            <xdr:cNvSpPr/>
          </xdr:nvSpPr>
          <xdr:spPr>
            <a:xfrm>
              <a:off x="0" y="60445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35</xdr:row>
          <xdr:rowOff>200025</xdr:rowOff>
        </xdr:to>
        <xdr:sp>
          <xdr:nvSpPr>
            <xdr:cNvPr id="4907" name="Host Control  2859" hidden="1">
              <a:extLst>
                <a:ext uri="{63B3BB69-23CF-44E3-9099-C40C66FF867C}">
                  <a14:compatExt spid="_x0000_s4907"/>
                </a:ext>
              </a:extLst>
            </xdr:cNvPr>
            <xdr:cNvSpPr/>
          </xdr:nvSpPr>
          <xdr:spPr>
            <a:xfrm>
              <a:off x="0" y="64436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37</xdr:row>
          <xdr:rowOff>200025</xdr:rowOff>
        </xdr:to>
        <xdr:sp>
          <xdr:nvSpPr>
            <xdr:cNvPr id="4908" name="Host Control  2860" hidden="1">
              <a:extLst>
                <a:ext uri="{63B3BB69-23CF-44E3-9099-C40C66FF867C}">
                  <a14:compatExt spid="_x0000_s4908"/>
                </a:ext>
              </a:extLst>
            </xdr:cNvPr>
            <xdr:cNvSpPr/>
          </xdr:nvSpPr>
          <xdr:spPr>
            <a:xfrm>
              <a:off x="0" y="68608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39</xdr:row>
          <xdr:rowOff>200025</xdr:rowOff>
        </xdr:to>
        <xdr:sp>
          <xdr:nvSpPr>
            <xdr:cNvPr id="4909" name="Host Control  2861" hidden="1">
              <a:extLst>
                <a:ext uri="{63B3BB69-23CF-44E3-9099-C40C66FF867C}">
                  <a14:compatExt spid="_x0000_s4909"/>
                </a:ext>
              </a:extLst>
            </xdr:cNvPr>
            <xdr:cNvSpPr/>
          </xdr:nvSpPr>
          <xdr:spPr>
            <a:xfrm>
              <a:off x="0" y="72590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41</xdr:row>
          <xdr:rowOff>200025</xdr:rowOff>
        </xdr:to>
        <xdr:sp>
          <xdr:nvSpPr>
            <xdr:cNvPr id="4910" name="Host Control  2862" hidden="1">
              <a:extLst>
                <a:ext uri="{63B3BB69-23CF-44E3-9099-C40C66FF867C}">
                  <a14:compatExt spid="_x0000_s4910"/>
                </a:ext>
              </a:extLst>
            </xdr:cNvPr>
            <xdr:cNvSpPr/>
          </xdr:nvSpPr>
          <xdr:spPr>
            <a:xfrm>
              <a:off x="0" y="76761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43</xdr:row>
          <xdr:rowOff>200025</xdr:rowOff>
        </xdr:to>
        <xdr:sp>
          <xdr:nvSpPr>
            <xdr:cNvPr id="4911" name="Host Control  2863" hidden="1">
              <a:extLst>
                <a:ext uri="{63B3BB69-23CF-44E3-9099-C40C66FF867C}">
                  <a14:compatExt spid="_x0000_s4911"/>
                </a:ext>
              </a:extLst>
            </xdr:cNvPr>
            <xdr:cNvSpPr/>
          </xdr:nvSpPr>
          <xdr:spPr>
            <a:xfrm>
              <a:off x="0" y="80581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45</xdr:row>
          <xdr:rowOff>200025</xdr:rowOff>
        </xdr:to>
        <xdr:sp>
          <xdr:nvSpPr>
            <xdr:cNvPr id="4912" name="Host Control  2864" hidden="1">
              <a:extLst>
                <a:ext uri="{63B3BB69-23CF-44E3-9099-C40C66FF867C}">
                  <a14:compatExt spid="_x0000_s4912"/>
                </a:ext>
              </a:extLst>
            </xdr:cNvPr>
            <xdr:cNvSpPr/>
          </xdr:nvSpPr>
          <xdr:spPr>
            <a:xfrm>
              <a:off x="0" y="84229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47</xdr:row>
          <xdr:rowOff>200025</xdr:rowOff>
        </xdr:to>
        <xdr:sp>
          <xdr:nvSpPr>
            <xdr:cNvPr id="4913" name="Host Control  2865" hidden="1">
              <a:extLst>
                <a:ext uri="{63B3BB69-23CF-44E3-9099-C40C66FF867C}">
                  <a14:compatExt spid="_x0000_s4913"/>
                </a:ext>
              </a:extLst>
            </xdr:cNvPr>
            <xdr:cNvSpPr/>
          </xdr:nvSpPr>
          <xdr:spPr>
            <a:xfrm>
              <a:off x="0" y="88544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0</xdr:colOff>
          <xdr:row>49</xdr:row>
          <xdr:rowOff>200025</xdr:rowOff>
        </xdr:to>
        <xdr:sp>
          <xdr:nvSpPr>
            <xdr:cNvPr id="4914" name="Host Control  2866" hidden="1">
              <a:extLst>
                <a:ext uri="{63B3BB69-23CF-44E3-9099-C40C66FF867C}">
                  <a14:compatExt spid="_x0000_s4914"/>
                </a:ext>
              </a:extLst>
            </xdr:cNvPr>
            <xdr:cNvSpPr/>
          </xdr:nvSpPr>
          <xdr:spPr>
            <a:xfrm>
              <a:off x="0" y="923353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0</xdr:colOff>
          <xdr:row>51</xdr:row>
          <xdr:rowOff>200025</xdr:rowOff>
        </xdr:to>
        <xdr:sp>
          <xdr:nvSpPr>
            <xdr:cNvPr id="4915" name="Host Control  2867" hidden="1">
              <a:extLst>
                <a:ext uri="{63B3BB69-23CF-44E3-9099-C40C66FF867C}">
                  <a14:compatExt spid="_x0000_s4915"/>
                </a:ext>
              </a:extLst>
            </xdr:cNvPr>
            <xdr:cNvSpPr/>
          </xdr:nvSpPr>
          <xdr:spPr>
            <a:xfrm>
              <a:off x="0" y="956024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0</xdr:colOff>
          <xdr:row>53</xdr:row>
          <xdr:rowOff>200025</xdr:rowOff>
        </xdr:to>
        <xdr:sp>
          <xdr:nvSpPr>
            <xdr:cNvPr id="4916" name="Host Control  2868" hidden="1">
              <a:extLst>
                <a:ext uri="{63B3BB69-23CF-44E3-9099-C40C66FF867C}">
                  <a14:compatExt spid="_x0000_s4916"/>
                </a:ext>
              </a:extLst>
            </xdr:cNvPr>
            <xdr:cNvSpPr/>
          </xdr:nvSpPr>
          <xdr:spPr>
            <a:xfrm>
              <a:off x="0" y="980122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0</xdr:colOff>
          <xdr:row>55</xdr:row>
          <xdr:rowOff>200025</xdr:rowOff>
        </xdr:to>
        <xdr:sp>
          <xdr:nvSpPr>
            <xdr:cNvPr id="4917" name="Host Control  2869" hidden="1">
              <a:extLst>
                <a:ext uri="{63B3BB69-23CF-44E3-9099-C40C66FF867C}">
                  <a14:compatExt spid="_x0000_s4917"/>
                </a:ext>
              </a:extLst>
            </xdr:cNvPr>
            <xdr:cNvSpPr/>
          </xdr:nvSpPr>
          <xdr:spPr>
            <a:xfrm>
              <a:off x="0" y="101107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0</xdr:colOff>
          <xdr:row>57</xdr:row>
          <xdr:rowOff>200025</xdr:rowOff>
        </xdr:to>
        <xdr:sp>
          <xdr:nvSpPr>
            <xdr:cNvPr id="4918" name="Host Control  2870" hidden="1">
              <a:extLst>
                <a:ext uri="{63B3BB69-23CF-44E3-9099-C40C66FF867C}">
                  <a14:compatExt spid="_x0000_s4918"/>
                </a:ext>
              </a:extLst>
            </xdr:cNvPr>
            <xdr:cNvSpPr/>
          </xdr:nvSpPr>
          <xdr:spPr>
            <a:xfrm>
              <a:off x="0" y="105051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0</xdr:colOff>
          <xdr:row>59</xdr:row>
          <xdr:rowOff>200025</xdr:rowOff>
        </xdr:to>
        <xdr:sp>
          <xdr:nvSpPr>
            <xdr:cNvPr id="4919" name="Host Control  2871" hidden="1">
              <a:extLst>
                <a:ext uri="{63B3BB69-23CF-44E3-9099-C40C66FF867C}">
                  <a14:compatExt spid="_x0000_s4919"/>
                </a:ext>
              </a:extLst>
            </xdr:cNvPr>
            <xdr:cNvSpPr/>
          </xdr:nvSpPr>
          <xdr:spPr>
            <a:xfrm>
              <a:off x="0" y="109166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0</xdr:colOff>
          <xdr:row>61</xdr:row>
          <xdr:rowOff>200025</xdr:rowOff>
        </xdr:to>
        <xdr:sp>
          <xdr:nvSpPr>
            <xdr:cNvPr id="4920" name="Host Control  2872" hidden="1">
              <a:extLst>
                <a:ext uri="{63B3BB69-23CF-44E3-9099-C40C66FF867C}">
                  <a14:compatExt spid="_x0000_s4920"/>
                </a:ext>
              </a:extLst>
            </xdr:cNvPr>
            <xdr:cNvSpPr/>
          </xdr:nvSpPr>
          <xdr:spPr>
            <a:xfrm>
              <a:off x="0" y="1115663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0</xdr:colOff>
          <xdr:row>63</xdr:row>
          <xdr:rowOff>200025</xdr:rowOff>
        </xdr:to>
        <xdr:sp>
          <xdr:nvSpPr>
            <xdr:cNvPr id="4921" name="Host Control  2873" hidden="1">
              <a:extLst>
                <a:ext uri="{63B3BB69-23CF-44E3-9099-C40C66FF867C}">
                  <a14:compatExt spid="_x0000_s4921"/>
                </a:ext>
              </a:extLst>
            </xdr:cNvPr>
            <xdr:cNvSpPr/>
          </xdr:nvSpPr>
          <xdr:spPr>
            <a:xfrm>
              <a:off x="0" y="115338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0</xdr:colOff>
          <xdr:row>65</xdr:row>
          <xdr:rowOff>200025</xdr:rowOff>
        </xdr:to>
        <xdr:sp>
          <xdr:nvSpPr>
            <xdr:cNvPr id="4922" name="Host Control  2874" hidden="1">
              <a:extLst>
                <a:ext uri="{63B3BB69-23CF-44E3-9099-C40C66FF867C}">
                  <a14:compatExt spid="_x0000_s4922"/>
                </a:ext>
              </a:extLst>
            </xdr:cNvPr>
            <xdr:cNvSpPr/>
          </xdr:nvSpPr>
          <xdr:spPr>
            <a:xfrm>
              <a:off x="0" y="117738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0</xdr:colOff>
          <xdr:row>67</xdr:row>
          <xdr:rowOff>200025</xdr:rowOff>
        </xdr:to>
        <xdr:sp>
          <xdr:nvSpPr>
            <xdr:cNvPr id="4923" name="Host Control  2875" hidden="1">
              <a:extLst>
                <a:ext uri="{63B3BB69-23CF-44E3-9099-C40C66FF867C}">
                  <a14:compatExt spid="_x0000_s4923"/>
                </a:ext>
              </a:extLst>
            </xdr:cNvPr>
            <xdr:cNvSpPr/>
          </xdr:nvSpPr>
          <xdr:spPr>
            <a:xfrm>
              <a:off x="0" y="1199673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0</xdr:colOff>
          <xdr:row>69</xdr:row>
          <xdr:rowOff>200025</xdr:rowOff>
        </xdr:to>
        <xdr:sp>
          <xdr:nvSpPr>
            <xdr:cNvPr id="4924" name="Host Control  2876" hidden="1">
              <a:extLst>
                <a:ext uri="{63B3BB69-23CF-44E3-9099-C40C66FF867C}">
                  <a14:compatExt spid="_x0000_s4924"/>
                </a:ext>
              </a:extLst>
            </xdr:cNvPr>
            <xdr:cNvSpPr/>
          </xdr:nvSpPr>
          <xdr:spPr>
            <a:xfrm>
              <a:off x="0" y="1220247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0</xdr:colOff>
          <xdr:row>71</xdr:row>
          <xdr:rowOff>200025</xdr:rowOff>
        </xdr:to>
        <xdr:sp>
          <xdr:nvSpPr>
            <xdr:cNvPr id="4925" name="Host Control  2877" hidden="1">
              <a:extLst>
                <a:ext uri="{63B3BB69-23CF-44E3-9099-C40C66FF867C}">
                  <a14:compatExt spid="_x0000_s4925"/>
                </a:ext>
              </a:extLst>
            </xdr:cNvPr>
            <xdr:cNvSpPr/>
          </xdr:nvSpPr>
          <xdr:spPr>
            <a:xfrm>
              <a:off x="0" y="124596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0</xdr:colOff>
          <xdr:row>73</xdr:row>
          <xdr:rowOff>200025</xdr:rowOff>
        </xdr:to>
        <xdr:sp>
          <xdr:nvSpPr>
            <xdr:cNvPr id="4926" name="Host Control  2878" hidden="1">
              <a:extLst>
                <a:ext uri="{63B3BB69-23CF-44E3-9099-C40C66FF867C}">
                  <a14:compatExt spid="_x0000_s4926"/>
                </a:ext>
              </a:extLst>
            </xdr:cNvPr>
            <xdr:cNvSpPr/>
          </xdr:nvSpPr>
          <xdr:spPr>
            <a:xfrm>
              <a:off x="0" y="1285398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0</xdr:colOff>
          <xdr:row>75</xdr:row>
          <xdr:rowOff>200025</xdr:rowOff>
        </xdr:to>
        <xdr:sp>
          <xdr:nvSpPr>
            <xdr:cNvPr id="4927" name="Host Control  2879" hidden="1">
              <a:extLst>
                <a:ext uri="{63B3BB69-23CF-44E3-9099-C40C66FF867C}">
                  <a14:compatExt spid="_x0000_s4927"/>
                </a:ext>
              </a:extLst>
            </xdr:cNvPr>
            <xdr:cNvSpPr/>
          </xdr:nvSpPr>
          <xdr:spPr>
            <a:xfrm>
              <a:off x="0" y="131111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0</xdr:colOff>
          <xdr:row>77</xdr:row>
          <xdr:rowOff>200025</xdr:rowOff>
        </xdr:to>
        <xdr:sp>
          <xdr:nvSpPr>
            <xdr:cNvPr id="4928" name="Host Control  2880" hidden="1">
              <a:extLst>
                <a:ext uri="{63B3BB69-23CF-44E3-9099-C40C66FF867C}">
                  <a14:compatExt spid="_x0000_s4928"/>
                </a:ext>
              </a:extLst>
            </xdr:cNvPr>
            <xdr:cNvSpPr/>
          </xdr:nvSpPr>
          <xdr:spPr>
            <a:xfrm>
              <a:off x="0" y="133330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0</xdr:colOff>
          <xdr:row>79</xdr:row>
          <xdr:rowOff>200025</xdr:rowOff>
        </xdr:to>
        <xdr:sp>
          <xdr:nvSpPr>
            <xdr:cNvPr id="4929" name="Host Control  2881" hidden="1">
              <a:extLst>
                <a:ext uri="{63B3BB69-23CF-44E3-9099-C40C66FF867C}">
                  <a14:compatExt spid="_x0000_s4929"/>
                </a:ext>
              </a:extLst>
            </xdr:cNvPr>
            <xdr:cNvSpPr/>
          </xdr:nvSpPr>
          <xdr:spPr>
            <a:xfrm>
              <a:off x="0" y="137598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0</xdr:colOff>
          <xdr:row>81</xdr:row>
          <xdr:rowOff>200025</xdr:rowOff>
        </xdr:to>
        <xdr:sp>
          <xdr:nvSpPr>
            <xdr:cNvPr id="4930" name="Host Control  2882" hidden="1">
              <a:extLst>
                <a:ext uri="{63B3BB69-23CF-44E3-9099-C40C66FF867C}">
                  <a14:compatExt spid="_x0000_s4930"/>
                </a:ext>
              </a:extLst>
            </xdr:cNvPr>
            <xdr:cNvSpPr/>
          </xdr:nvSpPr>
          <xdr:spPr>
            <a:xfrm>
              <a:off x="0" y="1401508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0</xdr:colOff>
          <xdr:row>83</xdr:row>
          <xdr:rowOff>200025</xdr:rowOff>
        </xdr:to>
        <xdr:sp>
          <xdr:nvSpPr>
            <xdr:cNvPr id="4931" name="Host Control  2883" hidden="1">
              <a:extLst>
                <a:ext uri="{63B3BB69-23CF-44E3-9099-C40C66FF867C}">
                  <a14:compatExt spid="_x0000_s4931"/>
                </a:ext>
              </a:extLst>
            </xdr:cNvPr>
            <xdr:cNvSpPr/>
          </xdr:nvSpPr>
          <xdr:spPr>
            <a:xfrm>
              <a:off x="0" y="144579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0</xdr:colOff>
          <xdr:row>85</xdr:row>
          <xdr:rowOff>200025</xdr:rowOff>
        </xdr:to>
        <xdr:sp>
          <xdr:nvSpPr>
            <xdr:cNvPr id="4932" name="Host Control  2884" hidden="1">
              <a:extLst>
                <a:ext uri="{63B3BB69-23CF-44E3-9099-C40C66FF867C}">
                  <a14:compatExt spid="_x0000_s4932"/>
                </a:ext>
              </a:extLst>
            </xdr:cNvPr>
            <xdr:cNvSpPr/>
          </xdr:nvSpPr>
          <xdr:spPr>
            <a:xfrm>
              <a:off x="0" y="147637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0</xdr:colOff>
          <xdr:row>87</xdr:row>
          <xdr:rowOff>200025</xdr:rowOff>
        </xdr:to>
        <xdr:sp>
          <xdr:nvSpPr>
            <xdr:cNvPr id="4933" name="Host Control  2885" hidden="1">
              <a:extLst>
                <a:ext uri="{63B3BB69-23CF-44E3-9099-C40C66FF867C}">
                  <a14:compatExt spid="_x0000_s4933"/>
                </a:ext>
              </a:extLst>
            </xdr:cNvPr>
            <xdr:cNvSpPr/>
          </xdr:nvSpPr>
          <xdr:spPr>
            <a:xfrm>
              <a:off x="0" y="1518951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0</xdr:colOff>
          <xdr:row>89</xdr:row>
          <xdr:rowOff>200025</xdr:rowOff>
        </xdr:to>
        <xdr:sp>
          <xdr:nvSpPr>
            <xdr:cNvPr id="4934" name="Host Control  2886" hidden="1">
              <a:extLst>
                <a:ext uri="{63B3BB69-23CF-44E3-9099-C40C66FF867C}">
                  <a14:compatExt spid="_x0000_s4934"/>
                </a:ext>
              </a:extLst>
            </xdr:cNvPr>
            <xdr:cNvSpPr/>
          </xdr:nvSpPr>
          <xdr:spPr>
            <a:xfrm>
              <a:off x="0" y="1559814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0</xdr:colOff>
          <xdr:row>91</xdr:row>
          <xdr:rowOff>200025</xdr:rowOff>
        </xdr:to>
        <xdr:sp>
          <xdr:nvSpPr>
            <xdr:cNvPr id="4935" name="Host Control  2887" hidden="1">
              <a:extLst>
                <a:ext uri="{63B3BB69-23CF-44E3-9099-C40C66FF867C}">
                  <a14:compatExt spid="_x0000_s4935"/>
                </a:ext>
              </a:extLst>
            </xdr:cNvPr>
            <xdr:cNvSpPr/>
          </xdr:nvSpPr>
          <xdr:spPr>
            <a:xfrm>
              <a:off x="0" y="159038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0</xdr:colOff>
          <xdr:row>93</xdr:row>
          <xdr:rowOff>200025</xdr:rowOff>
        </xdr:to>
        <xdr:sp>
          <xdr:nvSpPr>
            <xdr:cNvPr id="4936" name="Host Control  2888" hidden="1">
              <a:extLst>
                <a:ext uri="{63B3BB69-23CF-44E3-9099-C40C66FF867C}">
                  <a14:compatExt spid="_x0000_s4936"/>
                </a:ext>
              </a:extLst>
            </xdr:cNvPr>
            <xdr:cNvSpPr/>
          </xdr:nvSpPr>
          <xdr:spPr>
            <a:xfrm>
              <a:off x="0" y="161410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0</xdr:colOff>
          <xdr:row>95</xdr:row>
          <xdr:rowOff>200025</xdr:rowOff>
        </xdr:to>
        <xdr:sp>
          <xdr:nvSpPr>
            <xdr:cNvPr id="4937" name="Host Control  2889" hidden="1">
              <a:extLst>
                <a:ext uri="{63B3BB69-23CF-44E3-9099-C40C66FF867C}">
                  <a14:compatExt spid="_x0000_s4937"/>
                </a:ext>
              </a:extLst>
            </xdr:cNvPr>
            <xdr:cNvSpPr/>
          </xdr:nvSpPr>
          <xdr:spPr>
            <a:xfrm>
              <a:off x="0" y="164982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0</xdr:colOff>
          <xdr:row>97</xdr:row>
          <xdr:rowOff>200025</xdr:rowOff>
        </xdr:to>
        <xdr:sp>
          <xdr:nvSpPr>
            <xdr:cNvPr id="4938" name="Host Control  2890" hidden="1">
              <a:extLst>
                <a:ext uri="{63B3BB69-23CF-44E3-9099-C40C66FF867C}">
                  <a14:compatExt spid="_x0000_s4938"/>
                </a:ext>
              </a:extLst>
            </xdr:cNvPr>
            <xdr:cNvSpPr/>
          </xdr:nvSpPr>
          <xdr:spPr>
            <a:xfrm>
              <a:off x="0" y="168382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0</xdr:colOff>
          <xdr:row>99</xdr:row>
          <xdr:rowOff>200025</xdr:rowOff>
        </xdr:to>
        <xdr:sp>
          <xdr:nvSpPr>
            <xdr:cNvPr id="4939" name="Host Control  2891" hidden="1">
              <a:extLst>
                <a:ext uri="{63B3BB69-23CF-44E3-9099-C40C66FF867C}">
                  <a14:compatExt spid="_x0000_s4939"/>
                </a:ext>
              </a:extLst>
            </xdr:cNvPr>
            <xdr:cNvSpPr/>
          </xdr:nvSpPr>
          <xdr:spPr>
            <a:xfrm>
              <a:off x="0" y="1709261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0</xdr:colOff>
          <xdr:row>101</xdr:row>
          <xdr:rowOff>200025</xdr:rowOff>
        </xdr:to>
        <xdr:sp>
          <xdr:nvSpPr>
            <xdr:cNvPr id="4940" name="Host Control  2892" hidden="1">
              <a:extLst>
                <a:ext uri="{63B3BB69-23CF-44E3-9099-C40C66FF867C}">
                  <a14:compatExt spid="_x0000_s4940"/>
                </a:ext>
              </a:extLst>
            </xdr:cNvPr>
            <xdr:cNvSpPr/>
          </xdr:nvSpPr>
          <xdr:spPr>
            <a:xfrm>
              <a:off x="0" y="1722691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0</xdr:colOff>
          <xdr:row>103</xdr:row>
          <xdr:rowOff>200025</xdr:rowOff>
        </xdr:to>
        <xdr:sp>
          <xdr:nvSpPr>
            <xdr:cNvPr id="4941" name="Host Control  2893" hidden="1">
              <a:extLst>
                <a:ext uri="{63B3BB69-23CF-44E3-9099-C40C66FF867C}">
                  <a14:compatExt spid="_x0000_s4941"/>
                </a:ext>
              </a:extLst>
            </xdr:cNvPr>
            <xdr:cNvSpPr/>
          </xdr:nvSpPr>
          <xdr:spPr>
            <a:xfrm>
              <a:off x="0" y="175155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0</xdr:colOff>
          <xdr:row>105</xdr:row>
          <xdr:rowOff>200025</xdr:rowOff>
        </xdr:to>
        <xdr:sp>
          <xdr:nvSpPr>
            <xdr:cNvPr id="4942" name="Host Control  2894" hidden="1">
              <a:extLst>
                <a:ext uri="{63B3BB69-23CF-44E3-9099-C40C66FF867C}">
                  <a14:compatExt spid="_x0000_s4942"/>
                </a:ext>
              </a:extLst>
            </xdr:cNvPr>
            <xdr:cNvSpPr/>
          </xdr:nvSpPr>
          <xdr:spPr>
            <a:xfrm>
              <a:off x="0" y="1775269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0</xdr:colOff>
          <xdr:row>107</xdr:row>
          <xdr:rowOff>200025</xdr:rowOff>
        </xdr:to>
        <xdr:sp>
          <xdr:nvSpPr>
            <xdr:cNvPr id="4943" name="Host Control  2895" hidden="1">
              <a:extLst>
                <a:ext uri="{63B3BB69-23CF-44E3-9099-C40C66FF867C}">
                  <a14:compatExt spid="_x0000_s4943"/>
                </a:ext>
              </a:extLst>
            </xdr:cNvPr>
            <xdr:cNvSpPr/>
          </xdr:nvSpPr>
          <xdr:spPr>
            <a:xfrm>
              <a:off x="0" y="1810988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0</xdr:colOff>
          <xdr:row>109</xdr:row>
          <xdr:rowOff>200025</xdr:rowOff>
        </xdr:to>
        <xdr:sp>
          <xdr:nvSpPr>
            <xdr:cNvPr id="4944" name="Host Control  2896" hidden="1">
              <a:extLst>
                <a:ext uri="{63B3BB69-23CF-44E3-9099-C40C66FF867C}">
                  <a14:compatExt spid="_x0000_s4944"/>
                </a:ext>
              </a:extLst>
            </xdr:cNvPr>
            <xdr:cNvSpPr/>
          </xdr:nvSpPr>
          <xdr:spPr>
            <a:xfrm>
              <a:off x="0" y="185356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695325</xdr:rowOff>
        </xdr:to>
        <xdr:sp>
          <xdr:nvSpPr>
            <xdr:cNvPr id="4945" name="Host Control  2897" hidden="1">
              <a:extLst>
                <a:ext uri="{63B3BB69-23CF-44E3-9099-C40C66FF867C}">
                  <a14:compatExt spid="_x0000_s4945"/>
                </a:ext>
              </a:extLst>
            </xdr:cNvPr>
            <xdr:cNvSpPr/>
          </xdr:nvSpPr>
          <xdr:spPr>
            <a:xfrm>
              <a:off x="0" y="695325"/>
              <a:ext cx="0" cy="695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946" name="Host Control  2898" hidden="1">
              <a:extLst>
                <a:ext uri="{63B3BB69-23CF-44E3-9099-C40C66FF867C}">
                  <a14:compatExt spid="_x0000_s4946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947" name="Host Control  2899" hidden="1">
              <a:extLst>
                <a:ext uri="{63B3BB69-23CF-44E3-9099-C40C66FF867C}">
                  <a14:compatExt spid="_x0000_s4947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948" name="Host Control  2900" hidden="1">
              <a:extLst>
                <a:ext uri="{63B3BB69-23CF-44E3-9099-C40C66FF867C}">
                  <a14:compatExt spid="_x0000_s4948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949" name="Host Control  2901" hidden="1">
              <a:extLst>
                <a:ext uri="{63B3BB69-23CF-44E3-9099-C40C66FF867C}">
                  <a14:compatExt spid="_x0000_s4949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950" name="Host Control  2902" hidden="1">
              <a:extLst>
                <a:ext uri="{63B3BB69-23CF-44E3-9099-C40C66FF867C}">
                  <a14:compatExt spid="_x0000_s4950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200025</xdr:rowOff>
        </xdr:to>
        <xdr:sp>
          <xdr:nvSpPr>
            <xdr:cNvPr id="4951" name="Host Control  2903" hidden="1">
              <a:extLst>
                <a:ext uri="{63B3BB69-23CF-44E3-9099-C40C66FF867C}">
                  <a14:compatExt spid="_x0000_s4951"/>
                </a:ext>
              </a:extLst>
            </xdr:cNvPr>
            <xdr:cNvSpPr/>
          </xdr:nvSpPr>
          <xdr:spPr>
            <a:xfrm>
              <a:off x="0" y="23355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200025</xdr:rowOff>
        </xdr:to>
        <xdr:sp>
          <xdr:nvSpPr>
            <xdr:cNvPr id="4952" name="Host Control  2904" hidden="1">
              <a:extLst>
                <a:ext uri="{63B3BB69-23CF-44E3-9099-C40C66FF867C}">
                  <a14:compatExt spid="_x0000_s4952"/>
                </a:ext>
              </a:extLst>
            </xdr:cNvPr>
            <xdr:cNvSpPr/>
          </xdr:nvSpPr>
          <xdr:spPr>
            <a:xfrm>
              <a:off x="0" y="26860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200025</xdr:rowOff>
        </xdr:to>
        <xdr:sp>
          <xdr:nvSpPr>
            <xdr:cNvPr id="4953" name="Host Control  2905" hidden="1">
              <a:extLst>
                <a:ext uri="{63B3BB69-23CF-44E3-9099-C40C66FF867C}">
                  <a14:compatExt spid="_x0000_s4953"/>
                </a:ext>
              </a:extLst>
            </xdr:cNvPr>
            <xdr:cNvSpPr/>
          </xdr:nvSpPr>
          <xdr:spPr>
            <a:xfrm>
              <a:off x="0" y="29327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200025</xdr:rowOff>
        </xdr:to>
        <xdr:sp>
          <xdr:nvSpPr>
            <xdr:cNvPr id="4954" name="Host Control  2906" hidden="1">
              <a:extLst>
                <a:ext uri="{63B3BB69-23CF-44E3-9099-C40C66FF867C}">
                  <a14:compatExt spid="_x0000_s4954"/>
                </a:ext>
              </a:extLst>
            </xdr:cNvPr>
            <xdr:cNvSpPr/>
          </xdr:nvSpPr>
          <xdr:spPr>
            <a:xfrm>
              <a:off x="0" y="33166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200025</xdr:rowOff>
        </xdr:to>
        <xdr:sp>
          <xdr:nvSpPr>
            <xdr:cNvPr id="4955" name="Host Control  2907" hidden="1">
              <a:extLst>
                <a:ext uri="{63B3BB69-23CF-44E3-9099-C40C66FF867C}">
                  <a14:compatExt spid="_x0000_s4955"/>
                </a:ext>
              </a:extLst>
            </xdr:cNvPr>
            <xdr:cNvSpPr/>
          </xdr:nvSpPr>
          <xdr:spPr>
            <a:xfrm>
              <a:off x="0" y="36499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23</xdr:row>
          <xdr:rowOff>200025</xdr:rowOff>
        </xdr:to>
        <xdr:sp>
          <xdr:nvSpPr>
            <xdr:cNvPr id="4956" name="Host Control  2908" hidden="1">
              <a:extLst>
                <a:ext uri="{63B3BB69-23CF-44E3-9099-C40C66FF867C}">
                  <a14:compatExt spid="_x0000_s4956"/>
                </a:ext>
              </a:extLst>
            </xdr:cNvPr>
            <xdr:cNvSpPr/>
          </xdr:nvSpPr>
          <xdr:spPr>
            <a:xfrm>
              <a:off x="0" y="40005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25</xdr:row>
          <xdr:rowOff>200025</xdr:rowOff>
        </xdr:to>
        <xdr:sp>
          <xdr:nvSpPr>
            <xdr:cNvPr id="4957" name="Host Control  2909" hidden="1">
              <a:extLst>
                <a:ext uri="{63B3BB69-23CF-44E3-9099-C40C66FF867C}">
                  <a14:compatExt spid="_x0000_s4957"/>
                </a:ext>
              </a:extLst>
            </xdr:cNvPr>
            <xdr:cNvSpPr/>
          </xdr:nvSpPr>
          <xdr:spPr>
            <a:xfrm>
              <a:off x="0" y="43681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27</xdr:row>
          <xdr:rowOff>200025</xdr:rowOff>
        </xdr:to>
        <xdr:sp>
          <xdr:nvSpPr>
            <xdr:cNvPr id="4958" name="Host Control  2910" hidden="1">
              <a:extLst>
                <a:ext uri="{63B3BB69-23CF-44E3-9099-C40C66FF867C}">
                  <a14:compatExt spid="_x0000_s4958"/>
                </a:ext>
              </a:extLst>
            </xdr:cNvPr>
            <xdr:cNvSpPr/>
          </xdr:nvSpPr>
          <xdr:spPr>
            <a:xfrm>
              <a:off x="0" y="47358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29</xdr:row>
          <xdr:rowOff>200025</xdr:rowOff>
        </xdr:to>
        <xdr:sp>
          <xdr:nvSpPr>
            <xdr:cNvPr id="4959" name="Host Control  2911" hidden="1">
              <a:extLst>
                <a:ext uri="{63B3BB69-23CF-44E3-9099-C40C66FF867C}">
                  <a14:compatExt spid="_x0000_s4959"/>
                </a:ext>
              </a:extLst>
            </xdr:cNvPr>
            <xdr:cNvSpPr/>
          </xdr:nvSpPr>
          <xdr:spPr>
            <a:xfrm>
              <a:off x="0" y="51044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31</xdr:row>
          <xdr:rowOff>200025</xdr:rowOff>
        </xdr:to>
        <xdr:sp>
          <xdr:nvSpPr>
            <xdr:cNvPr id="4960" name="Host Control  2912" hidden="1">
              <a:extLst>
                <a:ext uri="{63B3BB69-23CF-44E3-9099-C40C66FF867C}">
                  <a14:compatExt spid="_x0000_s4960"/>
                </a:ext>
              </a:extLst>
            </xdr:cNvPr>
            <xdr:cNvSpPr/>
          </xdr:nvSpPr>
          <xdr:spPr>
            <a:xfrm>
              <a:off x="0" y="56092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33</xdr:row>
          <xdr:rowOff>200025</xdr:rowOff>
        </xdr:to>
        <xdr:sp>
          <xdr:nvSpPr>
            <xdr:cNvPr id="4961" name="Host Control  2913" hidden="1">
              <a:extLst>
                <a:ext uri="{63B3BB69-23CF-44E3-9099-C40C66FF867C}">
                  <a14:compatExt spid="_x0000_s4961"/>
                </a:ext>
              </a:extLst>
            </xdr:cNvPr>
            <xdr:cNvSpPr/>
          </xdr:nvSpPr>
          <xdr:spPr>
            <a:xfrm>
              <a:off x="0" y="60445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35</xdr:row>
          <xdr:rowOff>200025</xdr:rowOff>
        </xdr:to>
        <xdr:sp>
          <xdr:nvSpPr>
            <xdr:cNvPr id="4962" name="Host Control  2914" hidden="1">
              <a:extLst>
                <a:ext uri="{63B3BB69-23CF-44E3-9099-C40C66FF867C}">
                  <a14:compatExt spid="_x0000_s4962"/>
                </a:ext>
              </a:extLst>
            </xdr:cNvPr>
            <xdr:cNvSpPr/>
          </xdr:nvSpPr>
          <xdr:spPr>
            <a:xfrm>
              <a:off x="0" y="644366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37</xdr:row>
          <xdr:rowOff>200025</xdr:rowOff>
        </xdr:to>
        <xdr:sp>
          <xdr:nvSpPr>
            <xdr:cNvPr id="4963" name="Host Control  2915" hidden="1">
              <a:extLst>
                <a:ext uri="{63B3BB69-23CF-44E3-9099-C40C66FF867C}">
                  <a14:compatExt spid="_x0000_s4963"/>
                </a:ext>
              </a:extLst>
            </xdr:cNvPr>
            <xdr:cNvSpPr/>
          </xdr:nvSpPr>
          <xdr:spPr>
            <a:xfrm>
              <a:off x="0" y="68608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39</xdr:row>
          <xdr:rowOff>200025</xdr:rowOff>
        </xdr:to>
        <xdr:sp>
          <xdr:nvSpPr>
            <xdr:cNvPr id="4964" name="Host Control  2916" hidden="1">
              <a:extLst>
                <a:ext uri="{63B3BB69-23CF-44E3-9099-C40C66FF867C}">
                  <a14:compatExt spid="_x0000_s4964"/>
                </a:ext>
              </a:extLst>
            </xdr:cNvPr>
            <xdr:cNvSpPr/>
          </xdr:nvSpPr>
          <xdr:spPr>
            <a:xfrm>
              <a:off x="0" y="72590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41</xdr:row>
          <xdr:rowOff>200025</xdr:rowOff>
        </xdr:to>
        <xdr:sp>
          <xdr:nvSpPr>
            <xdr:cNvPr id="4965" name="Host Control  2917" hidden="1">
              <a:extLst>
                <a:ext uri="{63B3BB69-23CF-44E3-9099-C40C66FF867C}">
                  <a14:compatExt spid="_x0000_s4965"/>
                </a:ext>
              </a:extLst>
            </xdr:cNvPr>
            <xdr:cNvSpPr/>
          </xdr:nvSpPr>
          <xdr:spPr>
            <a:xfrm>
              <a:off x="0" y="76761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43</xdr:row>
          <xdr:rowOff>200025</xdr:rowOff>
        </xdr:to>
        <xdr:sp>
          <xdr:nvSpPr>
            <xdr:cNvPr id="4966" name="Host Control  2918" hidden="1">
              <a:extLst>
                <a:ext uri="{63B3BB69-23CF-44E3-9099-C40C66FF867C}">
                  <a14:compatExt spid="_x0000_s4966"/>
                </a:ext>
              </a:extLst>
            </xdr:cNvPr>
            <xdr:cNvSpPr/>
          </xdr:nvSpPr>
          <xdr:spPr>
            <a:xfrm>
              <a:off x="0" y="80581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45</xdr:row>
          <xdr:rowOff>200025</xdr:rowOff>
        </xdr:to>
        <xdr:sp>
          <xdr:nvSpPr>
            <xdr:cNvPr id="4967" name="Host Control  2919" hidden="1">
              <a:extLst>
                <a:ext uri="{63B3BB69-23CF-44E3-9099-C40C66FF867C}">
                  <a14:compatExt spid="_x0000_s4967"/>
                </a:ext>
              </a:extLst>
            </xdr:cNvPr>
            <xdr:cNvSpPr/>
          </xdr:nvSpPr>
          <xdr:spPr>
            <a:xfrm>
              <a:off x="0" y="842295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695325</xdr:rowOff>
        </xdr:to>
        <xdr:sp>
          <xdr:nvSpPr>
            <xdr:cNvPr id="4968" name="Host Control  2920" hidden="1">
              <a:extLst>
                <a:ext uri="{63B3BB69-23CF-44E3-9099-C40C66FF867C}">
                  <a14:compatExt spid="_x0000_s4968"/>
                </a:ext>
              </a:extLst>
            </xdr:cNvPr>
            <xdr:cNvSpPr/>
          </xdr:nvSpPr>
          <xdr:spPr>
            <a:xfrm>
              <a:off x="0" y="695325"/>
              <a:ext cx="0" cy="695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200025</xdr:rowOff>
        </xdr:to>
        <xdr:sp>
          <xdr:nvSpPr>
            <xdr:cNvPr id="4969" name="Host Control  2921" hidden="1">
              <a:extLst>
                <a:ext uri="{63B3BB69-23CF-44E3-9099-C40C66FF867C}">
                  <a14:compatExt spid="_x0000_s4969"/>
                </a:ext>
              </a:extLst>
            </xdr:cNvPr>
            <xdr:cNvSpPr/>
          </xdr:nvSpPr>
          <xdr:spPr>
            <a:xfrm>
              <a:off x="0" y="47339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5</xdr:row>
          <xdr:rowOff>200025</xdr:rowOff>
        </xdr:to>
        <xdr:sp>
          <xdr:nvSpPr>
            <xdr:cNvPr id="4970" name="Host Control  2922" hidden="1">
              <a:extLst>
                <a:ext uri="{63B3BB69-23CF-44E3-9099-C40C66FF867C}">
                  <a14:compatExt spid="_x0000_s4970"/>
                </a:ext>
              </a:extLst>
            </xdr:cNvPr>
            <xdr:cNvSpPr/>
          </xdr:nvSpPr>
          <xdr:spPr>
            <a:xfrm>
              <a:off x="0" y="89344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200025</xdr:rowOff>
        </xdr:to>
        <xdr:sp>
          <xdr:nvSpPr>
            <xdr:cNvPr id="4971" name="Host Control  2923" hidden="1">
              <a:extLst>
                <a:ext uri="{63B3BB69-23CF-44E3-9099-C40C66FF867C}">
                  <a14:compatExt spid="_x0000_s4971"/>
                </a:ext>
              </a:extLst>
            </xdr:cNvPr>
            <xdr:cNvSpPr/>
          </xdr:nvSpPr>
          <xdr:spPr>
            <a:xfrm>
              <a:off x="0" y="127920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9</xdr:row>
          <xdr:rowOff>200025</xdr:rowOff>
        </xdr:to>
        <xdr:sp>
          <xdr:nvSpPr>
            <xdr:cNvPr id="4972" name="Host Control  2924" hidden="1">
              <a:extLst>
                <a:ext uri="{63B3BB69-23CF-44E3-9099-C40C66FF867C}">
                  <a14:compatExt spid="_x0000_s4972"/>
                </a:ext>
              </a:extLst>
            </xdr:cNvPr>
            <xdr:cNvSpPr/>
          </xdr:nvSpPr>
          <xdr:spPr>
            <a:xfrm>
              <a:off x="0" y="166592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200025</xdr:rowOff>
        </xdr:to>
        <xdr:sp>
          <xdr:nvSpPr>
            <xdr:cNvPr id="4973" name="Host Control  2925" hidden="1">
              <a:extLst>
                <a:ext uri="{63B3BB69-23CF-44E3-9099-C40C66FF867C}">
                  <a14:compatExt spid="_x0000_s4973"/>
                </a:ext>
              </a:extLst>
            </xdr:cNvPr>
            <xdr:cNvSpPr/>
          </xdr:nvSpPr>
          <xdr:spPr>
            <a:xfrm>
              <a:off x="0" y="20183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200025</xdr:rowOff>
        </xdr:to>
        <xdr:sp>
          <xdr:nvSpPr>
            <xdr:cNvPr id="4974" name="Host Control  2926" hidden="1">
              <a:extLst>
                <a:ext uri="{63B3BB69-23CF-44E3-9099-C40C66FF867C}">
                  <a14:compatExt spid="_x0000_s4974"/>
                </a:ext>
              </a:extLst>
            </xdr:cNvPr>
            <xdr:cNvSpPr/>
          </xdr:nvSpPr>
          <xdr:spPr>
            <a:xfrm>
              <a:off x="0" y="23355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200025</xdr:rowOff>
        </xdr:to>
        <xdr:sp>
          <xdr:nvSpPr>
            <xdr:cNvPr id="4975" name="Host Control  2927" hidden="1">
              <a:extLst>
                <a:ext uri="{63B3BB69-23CF-44E3-9099-C40C66FF867C}">
                  <a14:compatExt spid="_x0000_s4975"/>
                </a:ext>
              </a:extLst>
            </xdr:cNvPr>
            <xdr:cNvSpPr/>
          </xdr:nvSpPr>
          <xdr:spPr>
            <a:xfrm>
              <a:off x="0" y="268605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200025</xdr:rowOff>
        </xdr:to>
        <xdr:sp>
          <xdr:nvSpPr>
            <xdr:cNvPr id="4976" name="Host Control  2928" hidden="1">
              <a:extLst>
                <a:ext uri="{63B3BB69-23CF-44E3-9099-C40C66FF867C}">
                  <a14:compatExt spid="_x0000_s4976"/>
                </a:ext>
              </a:extLst>
            </xdr:cNvPr>
            <xdr:cNvSpPr/>
          </xdr:nvSpPr>
          <xdr:spPr>
            <a:xfrm>
              <a:off x="0" y="29327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200025</xdr:rowOff>
        </xdr:to>
        <xdr:sp>
          <xdr:nvSpPr>
            <xdr:cNvPr id="4977" name="Host Control  2929" hidden="1">
              <a:extLst>
                <a:ext uri="{63B3BB69-23CF-44E3-9099-C40C66FF867C}">
                  <a14:compatExt spid="_x0000_s4977"/>
                </a:ext>
              </a:extLst>
            </xdr:cNvPr>
            <xdr:cNvSpPr/>
          </xdr:nvSpPr>
          <xdr:spPr>
            <a:xfrm>
              <a:off x="0" y="331660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200025</xdr:rowOff>
        </xdr:to>
        <xdr:sp>
          <xdr:nvSpPr>
            <xdr:cNvPr id="4978" name="Host Control  2930" hidden="1">
              <a:extLst>
                <a:ext uri="{63B3BB69-23CF-44E3-9099-C40C66FF867C}">
                  <a14:compatExt spid="_x0000_s4978"/>
                </a:ext>
              </a:extLst>
            </xdr:cNvPr>
            <xdr:cNvSpPr/>
          </xdr:nvSpPr>
          <xdr:spPr>
            <a:xfrm>
              <a:off x="0" y="364998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23</xdr:row>
          <xdr:rowOff>200025</xdr:rowOff>
        </xdr:to>
        <xdr:sp>
          <xdr:nvSpPr>
            <xdr:cNvPr id="4979" name="Host Control  2931" hidden="1">
              <a:extLst>
                <a:ext uri="{63B3BB69-23CF-44E3-9099-C40C66FF867C}">
                  <a14:compatExt spid="_x0000_s4979"/>
                </a:ext>
              </a:extLst>
            </xdr:cNvPr>
            <xdr:cNvSpPr/>
          </xdr:nvSpPr>
          <xdr:spPr>
            <a:xfrm>
              <a:off x="0" y="400050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25</xdr:row>
          <xdr:rowOff>200025</xdr:rowOff>
        </xdr:to>
        <xdr:sp>
          <xdr:nvSpPr>
            <xdr:cNvPr id="4980" name="Host Control  2932" hidden="1">
              <a:extLst>
                <a:ext uri="{63B3BB69-23CF-44E3-9099-C40C66FF867C}">
                  <a14:compatExt spid="_x0000_s4980"/>
                </a:ext>
              </a:extLst>
            </xdr:cNvPr>
            <xdr:cNvSpPr/>
          </xdr:nvSpPr>
          <xdr:spPr>
            <a:xfrm>
              <a:off x="0" y="4368165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27</xdr:row>
          <xdr:rowOff>200025</xdr:rowOff>
        </xdr:to>
        <xdr:sp>
          <xdr:nvSpPr>
            <xdr:cNvPr id="4981" name="Host Control  2933" hidden="1">
              <a:extLst>
                <a:ext uri="{63B3BB69-23CF-44E3-9099-C40C66FF867C}">
                  <a14:compatExt spid="_x0000_s4981"/>
                </a:ext>
              </a:extLst>
            </xdr:cNvPr>
            <xdr:cNvSpPr/>
          </xdr:nvSpPr>
          <xdr:spPr>
            <a:xfrm>
              <a:off x="0" y="4735830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29</xdr:row>
          <xdr:rowOff>200025</xdr:rowOff>
        </xdr:to>
        <xdr:sp>
          <xdr:nvSpPr>
            <xdr:cNvPr id="4982" name="Host Control  2934" hidden="1">
              <a:extLst>
                <a:ext uri="{63B3BB69-23CF-44E3-9099-C40C66FF867C}">
                  <a14:compatExt spid="_x0000_s4982"/>
                </a:ext>
              </a:extLst>
            </xdr:cNvPr>
            <xdr:cNvSpPr/>
          </xdr:nvSpPr>
          <xdr:spPr>
            <a:xfrm>
              <a:off x="0" y="510444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31</xdr:row>
          <xdr:rowOff>200025</xdr:rowOff>
        </xdr:to>
        <xdr:sp>
          <xdr:nvSpPr>
            <xdr:cNvPr id="4983" name="Host Control  2935" hidden="1">
              <a:extLst>
                <a:ext uri="{63B3BB69-23CF-44E3-9099-C40C66FF867C}">
                  <a14:compatExt spid="_x0000_s4983"/>
                </a:ext>
              </a:extLst>
            </xdr:cNvPr>
            <xdr:cNvSpPr/>
          </xdr:nvSpPr>
          <xdr:spPr>
            <a:xfrm>
              <a:off x="0" y="560927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97.xml"/><Relationship Id="rId98" Type="http://schemas.openxmlformats.org/officeDocument/2006/relationships/control" Target="../activeX/activeX96.xml"/><Relationship Id="rId97" Type="http://schemas.openxmlformats.org/officeDocument/2006/relationships/control" Target="../activeX/activeX95.xml"/><Relationship Id="rId96" Type="http://schemas.openxmlformats.org/officeDocument/2006/relationships/control" Target="../activeX/activeX94.xml"/><Relationship Id="rId95" Type="http://schemas.openxmlformats.org/officeDocument/2006/relationships/control" Target="../activeX/activeX93.xml"/><Relationship Id="rId94" Type="http://schemas.openxmlformats.org/officeDocument/2006/relationships/control" Target="../activeX/activeX92.xml"/><Relationship Id="rId93" Type="http://schemas.openxmlformats.org/officeDocument/2006/relationships/control" Target="../activeX/activeX91.xml"/><Relationship Id="rId92" Type="http://schemas.openxmlformats.org/officeDocument/2006/relationships/control" Target="../activeX/activeX90.xml"/><Relationship Id="rId91" Type="http://schemas.openxmlformats.org/officeDocument/2006/relationships/control" Target="../activeX/activeX89.xml"/><Relationship Id="rId90" Type="http://schemas.openxmlformats.org/officeDocument/2006/relationships/control" Target="../activeX/activeX88.xml"/><Relationship Id="rId9" Type="http://schemas.openxmlformats.org/officeDocument/2006/relationships/control" Target="../activeX/activeX7.xml"/><Relationship Id="rId89" Type="http://schemas.openxmlformats.org/officeDocument/2006/relationships/control" Target="../activeX/activeX87.xml"/><Relationship Id="rId88" Type="http://schemas.openxmlformats.org/officeDocument/2006/relationships/control" Target="../activeX/activeX86.xm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0" Type="http://schemas.openxmlformats.org/officeDocument/2006/relationships/control" Target="../activeX/activeX648.xml"/><Relationship Id="rId65" Type="http://schemas.openxmlformats.org/officeDocument/2006/relationships/control" Target="../activeX/activeX63.xml"/><Relationship Id="rId649" Type="http://schemas.openxmlformats.org/officeDocument/2006/relationships/control" Target="../activeX/activeX647.xml"/><Relationship Id="rId648" Type="http://schemas.openxmlformats.org/officeDocument/2006/relationships/control" Target="../activeX/activeX646.xml"/><Relationship Id="rId647" Type="http://schemas.openxmlformats.org/officeDocument/2006/relationships/control" Target="../activeX/activeX645.xml"/><Relationship Id="rId646" Type="http://schemas.openxmlformats.org/officeDocument/2006/relationships/control" Target="../activeX/activeX644.xml"/><Relationship Id="rId645" Type="http://schemas.openxmlformats.org/officeDocument/2006/relationships/control" Target="../activeX/activeX643.xml"/><Relationship Id="rId644" Type="http://schemas.openxmlformats.org/officeDocument/2006/relationships/control" Target="../activeX/activeX642.xml"/><Relationship Id="rId643" Type="http://schemas.openxmlformats.org/officeDocument/2006/relationships/control" Target="../activeX/activeX641.xml"/><Relationship Id="rId642" Type="http://schemas.openxmlformats.org/officeDocument/2006/relationships/control" Target="../activeX/activeX640.xml"/><Relationship Id="rId641" Type="http://schemas.openxmlformats.org/officeDocument/2006/relationships/control" Target="../activeX/activeX639.xml"/><Relationship Id="rId640" Type="http://schemas.openxmlformats.org/officeDocument/2006/relationships/control" Target="../activeX/activeX638.xml"/><Relationship Id="rId64" Type="http://schemas.openxmlformats.org/officeDocument/2006/relationships/control" Target="../activeX/activeX62.xml"/><Relationship Id="rId639" Type="http://schemas.openxmlformats.org/officeDocument/2006/relationships/control" Target="../activeX/activeX637.xml"/><Relationship Id="rId638" Type="http://schemas.openxmlformats.org/officeDocument/2006/relationships/control" Target="../activeX/activeX636.xml"/><Relationship Id="rId637" Type="http://schemas.openxmlformats.org/officeDocument/2006/relationships/control" Target="../activeX/activeX635.xml"/><Relationship Id="rId636" Type="http://schemas.openxmlformats.org/officeDocument/2006/relationships/control" Target="../activeX/activeX634.xml"/><Relationship Id="rId635" Type="http://schemas.openxmlformats.org/officeDocument/2006/relationships/control" Target="../activeX/activeX633.xml"/><Relationship Id="rId634" Type="http://schemas.openxmlformats.org/officeDocument/2006/relationships/control" Target="../activeX/activeX632.xml"/><Relationship Id="rId633" Type="http://schemas.openxmlformats.org/officeDocument/2006/relationships/control" Target="../activeX/activeX631.xml"/><Relationship Id="rId632" Type="http://schemas.openxmlformats.org/officeDocument/2006/relationships/control" Target="../activeX/activeX630.xml"/><Relationship Id="rId631" Type="http://schemas.openxmlformats.org/officeDocument/2006/relationships/control" Target="../activeX/activeX629.xml"/><Relationship Id="rId630" Type="http://schemas.openxmlformats.org/officeDocument/2006/relationships/control" Target="../activeX/activeX628.xml"/><Relationship Id="rId63" Type="http://schemas.openxmlformats.org/officeDocument/2006/relationships/control" Target="../activeX/activeX61.xml"/><Relationship Id="rId629" Type="http://schemas.openxmlformats.org/officeDocument/2006/relationships/control" Target="../activeX/activeX627.xml"/><Relationship Id="rId628" Type="http://schemas.openxmlformats.org/officeDocument/2006/relationships/control" Target="../activeX/activeX626.xml"/><Relationship Id="rId627" Type="http://schemas.openxmlformats.org/officeDocument/2006/relationships/control" Target="../activeX/activeX625.xml"/><Relationship Id="rId626" Type="http://schemas.openxmlformats.org/officeDocument/2006/relationships/control" Target="../activeX/activeX624.xml"/><Relationship Id="rId625" Type="http://schemas.openxmlformats.org/officeDocument/2006/relationships/control" Target="../activeX/activeX623.xml"/><Relationship Id="rId624" Type="http://schemas.openxmlformats.org/officeDocument/2006/relationships/control" Target="../activeX/activeX622.xml"/><Relationship Id="rId623" Type="http://schemas.openxmlformats.org/officeDocument/2006/relationships/control" Target="../activeX/activeX621.xml"/><Relationship Id="rId622" Type="http://schemas.openxmlformats.org/officeDocument/2006/relationships/control" Target="../activeX/activeX620.xml"/><Relationship Id="rId621" Type="http://schemas.openxmlformats.org/officeDocument/2006/relationships/control" Target="../activeX/activeX619.xml"/><Relationship Id="rId620" Type="http://schemas.openxmlformats.org/officeDocument/2006/relationships/control" Target="../activeX/activeX618.xml"/><Relationship Id="rId62" Type="http://schemas.openxmlformats.org/officeDocument/2006/relationships/control" Target="../activeX/activeX60.xml"/><Relationship Id="rId619" Type="http://schemas.openxmlformats.org/officeDocument/2006/relationships/control" Target="../activeX/activeX617.xml"/><Relationship Id="rId618" Type="http://schemas.openxmlformats.org/officeDocument/2006/relationships/control" Target="../activeX/activeX616.xml"/><Relationship Id="rId617" Type="http://schemas.openxmlformats.org/officeDocument/2006/relationships/control" Target="../activeX/activeX615.xml"/><Relationship Id="rId616" Type="http://schemas.openxmlformats.org/officeDocument/2006/relationships/control" Target="../activeX/activeX614.xml"/><Relationship Id="rId615" Type="http://schemas.openxmlformats.org/officeDocument/2006/relationships/control" Target="../activeX/activeX613.xml"/><Relationship Id="rId614" Type="http://schemas.openxmlformats.org/officeDocument/2006/relationships/control" Target="../activeX/activeX612.xml"/><Relationship Id="rId613" Type="http://schemas.openxmlformats.org/officeDocument/2006/relationships/control" Target="../activeX/activeX611.xml"/><Relationship Id="rId612" Type="http://schemas.openxmlformats.org/officeDocument/2006/relationships/control" Target="../activeX/activeX610.xml"/><Relationship Id="rId611" Type="http://schemas.openxmlformats.org/officeDocument/2006/relationships/control" Target="../activeX/activeX609.xml"/><Relationship Id="rId610" Type="http://schemas.openxmlformats.org/officeDocument/2006/relationships/control" Target="../activeX/activeX608.xml"/><Relationship Id="rId61" Type="http://schemas.openxmlformats.org/officeDocument/2006/relationships/control" Target="../activeX/activeX59.xml"/><Relationship Id="rId609" Type="http://schemas.openxmlformats.org/officeDocument/2006/relationships/control" Target="../activeX/activeX607.xml"/><Relationship Id="rId608" Type="http://schemas.openxmlformats.org/officeDocument/2006/relationships/control" Target="../activeX/activeX606.xml"/><Relationship Id="rId607" Type="http://schemas.openxmlformats.org/officeDocument/2006/relationships/control" Target="../activeX/activeX605.xml"/><Relationship Id="rId606" Type="http://schemas.openxmlformats.org/officeDocument/2006/relationships/control" Target="../activeX/activeX604.xml"/><Relationship Id="rId605" Type="http://schemas.openxmlformats.org/officeDocument/2006/relationships/control" Target="../activeX/activeX603.xml"/><Relationship Id="rId604" Type="http://schemas.openxmlformats.org/officeDocument/2006/relationships/control" Target="../activeX/activeX602.xml"/><Relationship Id="rId603" Type="http://schemas.openxmlformats.org/officeDocument/2006/relationships/control" Target="../activeX/activeX601.xml"/><Relationship Id="rId602" Type="http://schemas.openxmlformats.org/officeDocument/2006/relationships/control" Target="../activeX/activeX600.xml"/><Relationship Id="rId601" Type="http://schemas.openxmlformats.org/officeDocument/2006/relationships/control" Target="../activeX/activeX599.xml"/><Relationship Id="rId600" Type="http://schemas.openxmlformats.org/officeDocument/2006/relationships/control" Target="../activeX/activeX598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9" Type="http://schemas.openxmlformats.org/officeDocument/2006/relationships/control" Target="../activeX/activeX597.xml"/><Relationship Id="rId598" Type="http://schemas.openxmlformats.org/officeDocument/2006/relationships/control" Target="../activeX/activeX596.xml"/><Relationship Id="rId597" Type="http://schemas.openxmlformats.org/officeDocument/2006/relationships/control" Target="../activeX/activeX595.xml"/><Relationship Id="rId596" Type="http://schemas.openxmlformats.org/officeDocument/2006/relationships/control" Target="../activeX/activeX594.xml"/><Relationship Id="rId595" Type="http://schemas.openxmlformats.org/officeDocument/2006/relationships/control" Target="../activeX/activeX593.xml"/><Relationship Id="rId594" Type="http://schemas.openxmlformats.org/officeDocument/2006/relationships/control" Target="../activeX/activeX592.xml"/><Relationship Id="rId593" Type="http://schemas.openxmlformats.org/officeDocument/2006/relationships/control" Target="../activeX/activeX591.xml"/><Relationship Id="rId592" Type="http://schemas.openxmlformats.org/officeDocument/2006/relationships/control" Target="../activeX/activeX590.xml"/><Relationship Id="rId591" Type="http://schemas.openxmlformats.org/officeDocument/2006/relationships/control" Target="../activeX/activeX589.xml"/><Relationship Id="rId590" Type="http://schemas.openxmlformats.org/officeDocument/2006/relationships/control" Target="../activeX/activeX588.xml"/><Relationship Id="rId59" Type="http://schemas.openxmlformats.org/officeDocument/2006/relationships/control" Target="../activeX/activeX57.xml"/><Relationship Id="rId589" Type="http://schemas.openxmlformats.org/officeDocument/2006/relationships/control" Target="../activeX/activeX587.xml"/><Relationship Id="rId588" Type="http://schemas.openxmlformats.org/officeDocument/2006/relationships/control" Target="../activeX/activeX586.xml"/><Relationship Id="rId587" Type="http://schemas.openxmlformats.org/officeDocument/2006/relationships/control" Target="../activeX/activeX585.xml"/><Relationship Id="rId586" Type="http://schemas.openxmlformats.org/officeDocument/2006/relationships/control" Target="../activeX/activeX584.xml"/><Relationship Id="rId585" Type="http://schemas.openxmlformats.org/officeDocument/2006/relationships/control" Target="../activeX/activeX583.xml"/><Relationship Id="rId584" Type="http://schemas.openxmlformats.org/officeDocument/2006/relationships/control" Target="../activeX/activeX582.xml"/><Relationship Id="rId583" Type="http://schemas.openxmlformats.org/officeDocument/2006/relationships/control" Target="../activeX/activeX581.xml"/><Relationship Id="rId582" Type="http://schemas.openxmlformats.org/officeDocument/2006/relationships/control" Target="../activeX/activeX580.xml"/><Relationship Id="rId581" Type="http://schemas.openxmlformats.org/officeDocument/2006/relationships/control" Target="../activeX/activeX579.xml"/><Relationship Id="rId580" Type="http://schemas.openxmlformats.org/officeDocument/2006/relationships/control" Target="../activeX/activeX578.xml"/><Relationship Id="rId58" Type="http://schemas.openxmlformats.org/officeDocument/2006/relationships/control" Target="../activeX/activeX56.xml"/><Relationship Id="rId579" Type="http://schemas.openxmlformats.org/officeDocument/2006/relationships/control" Target="../activeX/activeX577.xml"/><Relationship Id="rId578" Type="http://schemas.openxmlformats.org/officeDocument/2006/relationships/control" Target="../activeX/activeX576.xml"/><Relationship Id="rId577" Type="http://schemas.openxmlformats.org/officeDocument/2006/relationships/control" Target="../activeX/activeX575.xml"/><Relationship Id="rId576" Type="http://schemas.openxmlformats.org/officeDocument/2006/relationships/control" Target="../activeX/activeX574.xml"/><Relationship Id="rId575" Type="http://schemas.openxmlformats.org/officeDocument/2006/relationships/control" Target="../activeX/activeX573.xml"/><Relationship Id="rId574" Type="http://schemas.openxmlformats.org/officeDocument/2006/relationships/control" Target="../activeX/activeX572.xml"/><Relationship Id="rId573" Type="http://schemas.openxmlformats.org/officeDocument/2006/relationships/control" Target="../activeX/activeX571.xml"/><Relationship Id="rId572" Type="http://schemas.openxmlformats.org/officeDocument/2006/relationships/control" Target="../activeX/activeX570.xml"/><Relationship Id="rId571" Type="http://schemas.openxmlformats.org/officeDocument/2006/relationships/control" Target="../activeX/activeX569.xml"/><Relationship Id="rId570" Type="http://schemas.openxmlformats.org/officeDocument/2006/relationships/control" Target="../activeX/activeX568.xml"/><Relationship Id="rId57" Type="http://schemas.openxmlformats.org/officeDocument/2006/relationships/control" Target="../activeX/activeX55.xml"/><Relationship Id="rId569" Type="http://schemas.openxmlformats.org/officeDocument/2006/relationships/control" Target="../activeX/activeX567.xml"/><Relationship Id="rId568" Type="http://schemas.openxmlformats.org/officeDocument/2006/relationships/control" Target="../activeX/activeX566.xml"/><Relationship Id="rId567" Type="http://schemas.openxmlformats.org/officeDocument/2006/relationships/control" Target="../activeX/activeX565.xml"/><Relationship Id="rId566" Type="http://schemas.openxmlformats.org/officeDocument/2006/relationships/control" Target="../activeX/activeX564.xml"/><Relationship Id="rId565" Type="http://schemas.openxmlformats.org/officeDocument/2006/relationships/control" Target="../activeX/activeX563.xml"/><Relationship Id="rId564" Type="http://schemas.openxmlformats.org/officeDocument/2006/relationships/control" Target="../activeX/activeX562.xml"/><Relationship Id="rId563" Type="http://schemas.openxmlformats.org/officeDocument/2006/relationships/control" Target="../activeX/activeX561.xml"/><Relationship Id="rId562" Type="http://schemas.openxmlformats.org/officeDocument/2006/relationships/control" Target="../activeX/activeX560.xml"/><Relationship Id="rId561" Type="http://schemas.openxmlformats.org/officeDocument/2006/relationships/control" Target="../activeX/activeX559.xml"/><Relationship Id="rId560" Type="http://schemas.openxmlformats.org/officeDocument/2006/relationships/control" Target="../activeX/activeX558.xml"/><Relationship Id="rId56" Type="http://schemas.openxmlformats.org/officeDocument/2006/relationships/control" Target="../activeX/activeX54.xml"/><Relationship Id="rId559" Type="http://schemas.openxmlformats.org/officeDocument/2006/relationships/control" Target="../activeX/activeX557.xml"/><Relationship Id="rId558" Type="http://schemas.openxmlformats.org/officeDocument/2006/relationships/control" Target="../activeX/activeX556.xml"/><Relationship Id="rId557" Type="http://schemas.openxmlformats.org/officeDocument/2006/relationships/control" Target="../activeX/activeX555.xml"/><Relationship Id="rId556" Type="http://schemas.openxmlformats.org/officeDocument/2006/relationships/control" Target="../activeX/activeX554.xml"/><Relationship Id="rId555" Type="http://schemas.openxmlformats.org/officeDocument/2006/relationships/control" Target="../activeX/activeX553.xml"/><Relationship Id="rId554" Type="http://schemas.openxmlformats.org/officeDocument/2006/relationships/control" Target="../activeX/activeX552.xml"/><Relationship Id="rId553" Type="http://schemas.openxmlformats.org/officeDocument/2006/relationships/control" Target="../activeX/activeX551.xml"/><Relationship Id="rId552" Type="http://schemas.openxmlformats.org/officeDocument/2006/relationships/control" Target="../activeX/activeX550.xml"/><Relationship Id="rId551" Type="http://schemas.openxmlformats.org/officeDocument/2006/relationships/control" Target="../activeX/activeX549.xml"/><Relationship Id="rId550" Type="http://schemas.openxmlformats.org/officeDocument/2006/relationships/control" Target="../activeX/activeX548.xml"/><Relationship Id="rId55" Type="http://schemas.openxmlformats.org/officeDocument/2006/relationships/control" Target="../activeX/activeX53.xml"/><Relationship Id="rId549" Type="http://schemas.openxmlformats.org/officeDocument/2006/relationships/control" Target="../activeX/activeX547.xml"/><Relationship Id="rId548" Type="http://schemas.openxmlformats.org/officeDocument/2006/relationships/control" Target="../activeX/activeX546.xml"/><Relationship Id="rId547" Type="http://schemas.openxmlformats.org/officeDocument/2006/relationships/control" Target="../activeX/activeX545.xml"/><Relationship Id="rId546" Type="http://schemas.openxmlformats.org/officeDocument/2006/relationships/control" Target="../activeX/activeX544.xml"/><Relationship Id="rId545" Type="http://schemas.openxmlformats.org/officeDocument/2006/relationships/control" Target="../activeX/activeX543.xml"/><Relationship Id="rId544" Type="http://schemas.openxmlformats.org/officeDocument/2006/relationships/control" Target="../activeX/activeX542.xml"/><Relationship Id="rId543" Type="http://schemas.openxmlformats.org/officeDocument/2006/relationships/control" Target="../activeX/activeX541.xml"/><Relationship Id="rId542" Type="http://schemas.openxmlformats.org/officeDocument/2006/relationships/control" Target="../activeX/activeX540.xml"/><Relationship Id="rId541" Type="http://schemas.openxmlformats.org/officeDocument/2006/relationships/control" Target="../activeX/activeX539.xml"/><Relationship Id="rId540" Type="http://schemas.openxmlformats.org/officeDocument/2006/relationships/control" Target="../activeX/activeX538.xml"/><Relationship Id="rId54" Type="http://schemas.openxmlformats.org/officeDocument/2006/relationships/control" Target="../activeX/activeX52.xml"/><Relationship Id="rId539" Type="http://schemas.openxmlformats.org/officeDocument/2006/relationships/control" Target="../activeX/activeX537.xml"/><Relationship Id="rId538" Type="http://schemas.openxmlformats.org/officeDocument/2006/relationships/control" Target="../activeX/activeX536.xml"/><Relationship Id="rId537" Type="http://schemas.openxmlformats.org/officeDocument/2006/relationships/control" Target="../activeX/activeX535.xml"/><Relationship Id="rId536" Type="http://schemas.openxmlformats.org/officeDocument/2006/relationships/control" Target="../activeX/activeX534.xml"/><Relationship Id="rId535" Type="http://schemas.openxmlformats.org/officeDocument/2006/relationships/control" Target="../activeX/activeX533.xml"/><Relationship Id="rId534" Type="http://schemas.openxmlformats.org/officeDocument/2006/relationships/control" Target="../activeX/activeX532.xml"/><Relationship Id="rId533" Type="http://schemas.openxmlformats.org/officeDocument/2006/relationships/control" Target="../activeX/activeX531.xml"/><Relationship Id="rId532" Type="http://schemas.openxmlformats.org/officeDocument/2006/relationships/control" Target="../activeX/activeX530.xml"/><Relationship Id="rId531" Type="http://schemas.openxmlformats.org/officeDocument/2006/relationships/control" Target="../activeX/activeX529.xml"/><Relationship Id="rId530" Type="http://schemas.openxmlformats.org/officeDocument/2006/relationships/control" Target="../activeX/activeX528.xml"/><Relationship Id="rId53" Type="http://schemas.openxmlformats.org/officeDocument/2006/relationships/control" Target="../activeX/activeX51.xml"/><Relationship Id="rId529" Type="http://schemas.openxmlformats.org/officeDocument/2006/relationships/control" Target="../activeX/activeX527.xml"/><Relationship Id="rId528" Type="http://schemas.openxmlformats.org/officeDocument/2006/relationships/control" Target="../activeX/activeX526.xml"/><Relationship Id="rId527" Type="http://schemas.openxmlformats.org/officeDocument/2006/relationships/control" Target="../activeX/activeX525.xml"/><Relationship Id="rId526" Type="http://schemas.openxmlformats.org/officeDocument/2006/relationships/control" Target="../activeX/activeX524.xml"/><Relationship Id="rId525" Type="http://schemas.openxmlformats.org/officeDocument/2006/relationships/control" Target="../activeX/activeX523.xml"/><Relationship Id="rId524" Type="http://schemas.openxmlformats.org/officeDocument/2006/relationships/control" Target="../activeX/activeX522.xml"/><Relationship Id="rId523" Type="http://schemas.openxmlformats.org/officeDocument/2006/relationships/control" Target="../activeX/activeX521.xml"/><Relationship Id="rId522" Type="http://schemas.openxmlformats.org/officeDocument/2006/relationships/control" Target="../activeX/activeX520.xml"/><Relationship Id="rId521" Type="http://schemas.openxmlformats.org/officeDocument/2006/relationships/control" Target="../activeX/activeX519.xml"/><Relationship Id="rId520" Type="http://schemas.openxmlformats.org/officeDocument/2006/relationships/control" Target="../activeX/activeX518.xml"/><Relationship Id="rId52" Type="http://schemas.openxmlformats.org/officeDocument/2006/relationships/control" Target="../activeX/activeX50.xml"/><Relationship Id="rId519" Type="http://schemas.openxmlformats.org/officeDocument/2006/relationships/control" Target="../activeX/activeX517.xml"/><Relationship Id="rId518" Type="http://schemas.openxmlformats.org/officeDocument/2006/relationships/control" Target="../activeX/activeX516.xml"/><Relationship Id="rId517" Type="http://schemas.openxmlformats.org/officeDocument/2006/relationships/control" Target="../activeX/activeX515.xml"/><Relationship Id="rId516" Type="http://schemas.openxmlformats.org/officeDocument/2006/relationships/control" Target="../activeX/activeX514.xml"/><Relationship Id="rId515" Type="http://schemas.openxmlformats.org/officeDocument/2006/relationships/control" Target="../activeX/activeX513.xml"/><Relationship Id="rId514" Type="http://schemas.openxmlformats.org/officeDocument/2006/relationships/control" Target="../activeX/activeX512.xml"/><Relationship Id="rId513" Type="http://schemas.openxmlformats.org/officeDocument/2006/relationships/control" Target="../activeX/activeX511.xml"/><Relationship Id="rId512" Type="http://schemas.openxmlformats.org/officeDocument/2006/relationships/control" Target="../activeX/activeX510.xml"/><Relationship Id="rId511" Type="http://schemas.openxmlformats.org/officeDocument/2006/relationships/control" Target="../activeX/activeX509.xml"/><Relationship Id="rId510" Type="http://schemas.openxmlformats.org/officeDocument/2006/relationships/control" Target="../activeX/activeX508.xml"/><Relationship Id="rId51" Type="http://schemas.openxmlformats.org/officeDocument/2006/relationships/control" Target="../activeX/activeX49.xml"/><Relationship Id="rId509" Type="http://schemas.openxmlformats.org/officeDocument/2006/relationships/control" Target="../activeX/activeX507.xml"/><Relationship Id="rId508" Type="http://schemas.openxmlformats.org/officeDocument/2006/relationships/control" Target="../activeX/activeX506.xml"/><Relationship Id="rId507" Type="http://schemas.openxmlformats.org/officeDocument/2006/relationships/control" Target="../activeX/activeX505.xml"/><Relationship Id="rId506" Type="http://schemas.openxmlformats.org/officeDocument/2006/relationships/control" Target="../activeX/activeX504.xml"/><Relationship Id="rId505" Type="http://schemas.openxmlformats.org/officeDocument/2006/relationships/control" Target="../activeX/activeX503.xml"/><Relationship Id="rId504" Type="http://schemas.openxmlformats.org/officeDocument/2006/relationships/control" Target="../activeX/activeX502.xml"/><Relationship Id="rId503" Type="http://schemas.openxmlformats.org/officeDocument/2006/relationships/control" Target="../activeX/activeX501.xml"/><Relationship Id="rId502" Type="http://schemas.openxmlformats.org/officeDocument/2006/relationships/control" Target="../activeX/activeX500.xml"/><Relationship Id="rId501" Type="http://schemas.openxmlformats.org/officeDocument/2006/relationships/control" Target="../activeX/activeX499.xml"/><Relationship Id="rId500" Type="http://schemas.openxmlformats.org/officeDocument/2006/relationships/control" Target="../activeX/activeX498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9" Type="http://schemas.openxmlformats.org/officeDocument/2006/relationships/control" Target="../activeX/activeX497.xml"/><Relationship Id="rId498" Type="http://schemas.openxmlformats.org/officeDocument/2006/relationships/control" Target="../activeX/activeX496.xml"/><Relationship Id="rId497" Type="http://schemas.openxmlformats.org/officeDocument/2006/relationships/control" Target="../activeX/activeX495.xml"/><Relationship Id="rId496" Type="http://schemas.openxmlformats.org/officeDocument/2006/relationships/control" Target="../activeX/activeX494.xml"/><Relationship Id="rId495" Type="http://schemas.openxmlformats.org/officeDocument/2006/relationships/control" Target="../activeX/activeX493.xml"/><Relationship Id="rId494" Type="http://schemas.openxmlformats.org/officeDocument/2006/relationships/control" Target="../activeX/activeX492.xml"/><Relationship Id="rId493" Type="http://schemas.openxmlformats.org/officeDocument/2006/relationships/control" Target="../activeX/activeX491.xml"/><Relationship Id="rId492" Type="http://schemas.openxmlformats.org/officeDocument/2006/relationships/control" Target="../activeX/activeX490.xml"/><Relationship Id="rId491" Type="http://schemas.openxmlformats.org/officeDocument/2006/relationships/control" Target="../activeX/activeX489.xml"/><Relationship Id="rId490" Type="http://schemas.openxmlformats.org/officeDocument/2006/relationships/control" Target="../activeX/activeX488.xml"/><Relationship Id="rId49" Type="http://schemas.openxmlformats.org/officeDocument/2006/relationships/control" Target="../activeX/activeX47.xml"/><Relationship Id="rId489" Type="http://schemas.openxmlformats.org/officeDocument/2006/relationships/control" Target="../activeX/activeX487.xml"/><Relationship Id="rId488" Type="http://schemas.openxmlformats.org/officeDocument/2006/relationships/control" Target="../activeX/activeX486.xml"/><Relationship Id="rId487" Type="http://schemas.openxmlformats.org/officeDocument/2006/relationships/control" Target="../activeX/activeX485.xml"/><Relationship Id="rId486" Type="http://schemas.openxmlformats.org/officeDocument/2006/relationships/control" Target="../activeX/activeX484.xml"/><Relationship Id="rId485" Type="http://schemas.openxmlformats.org/officeDocument/2006/relationships/control" Target="../activeX/activeX483.xml"/><Relationship Id="rId484" Type="http://schemas.openxmlformats.org/officeDocument/2006/relationships/control" Target="../activeX/activeX482.xml"/><Relationship Id="rId483" Type="http://schemas.openxmlformats.org/officeDocument/2006/relationships/control" Target="../activeX/activeX481.xml"/><Relationship Id="rId482" Type="http://schemas.openxmlformats.org/officeDocument/2006/relationships/control" Target="../activeX/activeX480.xml"/><Relationship Id="rId481" Type="http://schemas.openxmlformats.org/officeDocument/2006/relationships/control" Target="../activeX/activeX479.xml"/><Relationship Id="rId480" Type="http://schemas.openxmlformats.org/officeDocument/2006/relationships/control" Target="../activeX/activeX478.xml"/><Relationship Id="rId48" Type="http://schemas.openxmlformats.org/officeDocument/2006/relationships/control" Target="../activeX/activeX46.xml"/><Relationship Id="rId479" Type="http://schemas.openxmlformats.org/officeDocument/2006/relationships/control" Target="../activeX/activeX477.xml"/><Relationship Id="rId478" Type="http://schemas.openxmlformats.org/officeDocument/2006/relationships/control" Target="../activeX/activeX476.xml"/><Relationship Id="rId477" Type="http://schemas.openxmlformats.org/officeDocument/2006/relationships/control" Target="../activeX/activeX475.xml"/><Relationship Id="rId476" Type="http://schemas.openxmlformats.org/officeDocument/2006/relationships/control" Target="../activeX/activeX474.xml"/><Relationship Id="rId475" Type="http://schemas.openxmlformats.org/officeDocument/2006/relationships/control" Target="../activeX/activeX473.xml"/><Relationship Id="rId474" Type="http://schemas.openxmlformats.org/officeDocument/2006/relationships/control" Target="../activeX/activeX472.xml"/><Relationship Id="rId473" Type="http://schemas.openxmlformats.org/officeDocument/2006/relationships/control" Target="../activeX/activeX471.xml"/><Relationship Id="rId472" Type="http://schemas.openxmlformats.org/officeDocument/2006/relationships/control" Target="../activeX/activeX470.xml"/><Relationship Id="rId471" Type="http://schemas.openxmlformats.org/officeDocument/2006/relationships/control" Target="../activeX/activeX469.xml"/><Relationship Id="rId470" Type="http://schemas.openxmlformats.org/officeDocument/2006/relationships/control" Target="../activeX/activeX468.xml"/><Relationship Id="rId47" Type="http://schemas.openxmlformats.org/officeDocument/2006/relationships/control" Target="../activeX/activeX45.xml"/><Relationship Id="rId469" Type="http://schemas.openxmlformats.org/officeDocument/2006/relationships/control" Target="../activeX/activeX467.xml"/><Relationship Id="rId468" Type="http://schemas.openxmlformats.org/officeDocument/2006/relationships/control" Target="../activeX/activeX466.xml"/><Relationship Id="rId467" Type="http://schemas.openxmlformats.org/officeDocument/2006/relationships/control" Target="../activeX/activeX465.xml"/><Relationship Id="rId466" Type="http://schemas.openxmlformats.org/officeDocument/2006/relationships/control" Target="../activeX/activeX464.xml"/><Relationship Id="rId465" Type="http://schemas.openxmlformats.org/officeDocument/2006/relationships/control" Target="../activeX/activeX463.xml"/><Relationship Id="rId464" Type="http://schemas.openxmlformats.org/officeDocument/2006/relationships/control" Target="../activeX/activeX462.xml"/><Relationship Id="rId463" Type="http://schemas.openxmlformats.org/officeDocument/2006/relationships/control" Target="../activeX/activeX461.xml"/><Relationship Id="rId462" Type="http://schemas.openxmlformats.org/officeDocument/2006/relationships/control" Target="../activeX/activeX460.xml"/><Relationship Id="rId461" Type="http://schemas.openxmlformats.org/officeDocument/2006/relationships/control" Target="../activeX/activeX459.xml"/><Relationship Id="rId460" Type="http://schemas.openxmlformats.org/officeDocument/2006/relationships/control" Target="../activeX/activeX458.xml"/><Relationship Id="rId46" Type="http://schemas.openxmlformats.org/officeDocument/2006/relationships/control" Target="../activeX/activeX44.xml"/><Relationship Id="rId459" Type="http://schemas.openxmlformats.org/officeDocument/2006/relationships/control" Target="../activeX/activeX457.xml"/><Relationship Id="rId458" Type="http://schemas.openxmlformats.org/officeDocument/2006/relationships/control" Target="../activeX/activeX456.xml"/><Relationship Id="rId457" Type="http://schemas.openxmlformats.org/officeDocument/2006/relationships/control" Target="../activeX/activeX455.xml"/><Relationship Id="rId456" Type="http://schemas.openxmlformats.org/officeDocument/2006/relationships/control" Target="../activeX/activeX454.xml"/><Relationship Id="rId455" Type="http://schemas.openxmlformats.org/officeDocument/2006/relationships/control" Target="../activeX/activeX453.xml"/><Relationship Id="rId454" Type="http://schemas.openxmlformats.org/officeDocument/2006/relationships/control" Target="../activeX/activeX452.xml"/><Relationship Id="rId453" Type="http://schemas.openxmlformats.org/officeDocument/2006/relationships/control" Target="../activeX/activeX451.xml"/><Relationship Id="rId452" Type="http://schemas.openxmlformats.org/officeDocument/2006/relationships/control" Target="../activeX/activeX450.xml"/><Relationship Id="rId451" Type="http://schemas.openxmlformats.org/officeDocument/2006/relationships/control" Target="../activeX/activeX449.xml"/><Relationship Id="rId450" Type="http://schemas.openxmlformats.org/officeDocument/2006/relationships/control" Target="../activeX/activeX448.xml"/><Relationship Id="rId45" Type="http://schemas.openxmlformats.org/officeDocument/2006/relationships/control" Target="../activeX/activeX43.xml"/><Relationship Id="rId449" Type="http://schemas.openxmlformats.org/officeDocument/2006/relationships/control" Target="../activeX/activeX447.xml"/><Relationship Id="rId448" Type="http://schemas.openxmlformats.org/officeDocument/2006/relationships/control" Target="../activeX/activeX446.xml"/><Relationship Id="rId447" Type="http://schemas.openxmlformats.org/officeDocument/2006/relationships/control" Target="../activeX/activeX445.xml"/><Relationship Id="rId446" Type="http://schemas.openxmlformats.org/officeDocument/2006/relationships/control" Target="../activeX/activeX444.xml"/><Relationship Id="rId445" Type="http://schemas.openxmlformats.org/officeDocument/2006/relationships/control" Target="../activeX/activeX443.xml"/><Relationship Id="rId444" Type="http://schemas.openxmlformats.org/officeDocument/2006/relationships/control" Target="../activeX/activeX442.xml"/><Relationship Id="rId443" Type="http://schemas.openxmlformats.org/officeDocument/2006/relationships/control" Target="../activeX/activeX441.xml"/><Relationship Id="rId442" Type="http://schemas.openxmlformats.org/officeDocument/2006/relationships/control" Target="../activeX/activeX440.xml"/><Relationship Id="rId441" Type="http://schemas.openxmlformats.org/officeDocument/2006/relationships/control" Target="../activeX/activeX439.xml"/><Relationship Id="rId440" Type="http://schemas.openxmlformats.org/officeDocument/2006/relationships/control" Target="../activeX/activeX438.xml"/><Relationship Id="rId44" Type="http://schemas.openxmlformats.org/officeDocument/2006/relationships/control" Target="../activeX/activeX42.xml"/><Relationship Id="rId439" Type="http://schemas.openxmlformats.org/officeDocument/2006/relationships/control" Target="../activeX/activeX437.xml"/><Relationship Id="rId438" Type="http://schemas.openxmlformats.org/officeDocument/2006/relationships/control" Target="../activeX/activeX436.xml"/><Relationship Id="rId437" Type="http://schemas.openxmlformats.org/officeDocument/2006/relationships/control" Target="../activeX/activeX435.xml"/><Relationship Id="rId436" Type="http://schemas.openxmlformats.org/officeDocument/2006/relationships/control" Target="../activeX/activeX434.xml"/><Relationship Id="rId435" Type="http://schemas.openxmlformats.org/officeDocument/2006/relationships/control" Target="../activeX/activeX433.xml"/><Relationship Id="rId434" Type="http://schemas.openxmlformats.org/officeDocument/2006/relationships/control" Target="../activeX/activeX432.xml"/><Relationship Id="rId433" Type="http://schemas.openxmlformats.org/officeDocument/2006/relationships/control" Target="../activeX/activeX431.xml"/><Relationship Id="rId432" Type="http://schemas.openxmlformats.org/officeDocument/2006/relationships/control" Target="../activeX/activeX430.xml"/><Relationship Id="rId431" Type="http://schemas.openxmlformats.org/officeDocument/2006/relationships/control" Target="../activeX/activeX429.xml"/><Relationship Id="rId430" Type="http://schemas.openxmlformats.org/officeDocument/2006/relationships/control" Target="../activeX/activeX428.xml"/><Relationship Id="rId43" Type="http://schemas.openxmlformats.org/officeDocument/2006/relationships/control" Target="../activeX/activeX41.xml"/><Relationship Id="rId429" Type="http://schemas.openxmlformats.org/officeDocument/2006/relationships/control" Target="../activeX/activeX427.xml"/><Relationship Id="rId428" Type="http://schemas.openxmlformats.org/officeDocument/2006/relationships/control" Target="../activeX/activeX426.xml"/><Relationship Id="rId427" Type="http://schemas.openxmlformats.org/officeDocument/2006/relationships/control" Target="../activeX/activeX425.xml"/><Relationship Id="rId426" Type="http://schemas.openxmlformats.org/officeDocument/2006/relationships/control" Target="../activeX/activeX424.xml"/><Relationship Id="rId425" Type="http://schemas.openxmlformats.org/officeDocument/2006/relationships/control" Target="../activeX/activeX423.xml"/><Relationship Id="rId424" Type="http://schemas.openxmlformats.org/officeDocument/2006/relationships/control" Target="../activeX/activeX422.xml"/><Relationship Id="rId423" Type="http://schemas.openxmlformats.org/officeDocument/2006/relationships/control" Target="../activeX/activeX421.xml"/><Relationship Id="rId422" Type="http://schemas.openxmlformats.org/officeDocument/2006/relationships/control" Target="../activeX/activeX420.xml"/><Relationship Id="rId421" Type="http://schemas.openxmlformats.org/officeDocument/2006/relationships/control" Target="../activeX/activeX419.xml"/><Relationship Id="rId420" Type="http://schemas.openxmlformats.org/officeDocument/2006/relationships/control" Target="../activeX/activeX418.xml"/><Relationship Id="rId42" Type="http://schemas.openxmlformats.org/officeDocument/2006/relationships/control" Target="../activeX/activeX40.xml"/><Relationship Id="rId419" Type="http://schemas.openxmlformats.org/officeDocument/2006/relationships/control" Target="../activeX/activeX417.xml"/><Relationship Id="rId418" Type="http://schemas.openxmlformats.org/officeDocument/2006/relationships/control" Target="../activeX/activeX416.xml"/><Relationship Id="rId417" Type="http://schemas.openxmlformats.org/officeDocument/2006/relationships/control" Target="../activeX/activeX415.xml"/><Relationship Id="rId416" Type="http://schemas.openxmlformats.org/officeDocument/2006/relationships/control" Target="../activeX/activeX414.xml"/><Relationship Id="rId415" Type="http://schemas.openxmlformats.org/officeDocument/2006/relationships/control" Target="../activeX/activeX413.xml"/><Relationship Id="rId414" Type="http://schemas.openxmlformats.org/officeDocument/2006/relationships/control" Target="../activeX/activeX412.xml"/><Relationship Id="rId413" Type="http://schemas.openxmlformats.org/officeDocument/2006/relationships/control" Target="../activeX/activeX411.xml"/><Relationship Id="rId412" Type="http://schemas.openxmlformats.org/officeDocument/2006/relationships/control" Target="../activeX/activeX410.xml"/><Relationship Id="rId411" Type="http://schemas.openxmlformats.org/officeDocument/2006/relationships/control" Target="../activeX/activeX409.xml"/><Relationship Id="rId410" Type="http://schemas.openxmlformats.org/officeDocument/2006/relationships/control" Target="../activeX/activeX408.xml"/><Relationship Id="rId41" Type="http://schemas.openxmlformats.org/officeDocument/2006/relationships/control" Target="../activeX/activeX39.xml"/><Relationship Id="rId409" Type="http://schemas.openxmlformats.org/officeDocument/2006/relationships/control" Target="../activeX/activeX407.xml"/><Relationship Id="rId408" Type="http://schemas.openxmlformats.org/officeDocument/2006/relationships/control" Target="../activeX/activeX406.xml"/><Relationship Id="rId407" Type="http://schemas.openxmlformats.org/officeDocument/2006/relationships/control" Target="../activeX/activeX405.xml"/><Relationship Id="rId406" Type="http://schemas.openxmlformats.org/officeDocument/2006/relationships/control" Target="../activeX/activeX404.xml"/><Relationship Id="rId405" Type="http://schemas.openxmlformats.org/officeDocument/2006/relationships/control" Target="../activeX/activeX403.xml"/><Relationship Id="rId404" Type="http://schemas.openxmlformats.org/officeDocument/2006/relationships/control" Target="../activeX/activeX402.xml"/><Relationship Id="rId403" Type="http://schemas.openxmlformats.org/officeDocument/2006/relationships/control" Target="../activeX/activeX401.xml"/><Relationship Id="rId402" Type="http://schemas.openxmlformats.org/officeDocument/2006/relationships/control" Target="../activeX/activeX400.xml"/><Relationship Id="rId401" Type="http://schemas.openxmlformats.org/officeDocument/2006/relationships/control" Target="../activeX/activeX399.xml"/><Relationship Id="rId400" Type="http://schemas.openxmlformats.org/officeDocument/2006/relationships/control" Target="../activeX/activeX398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9" Type="http://schemas.openxmlformats.org/officeDocument/2006/relationships/control" Target="../activeX/activeX397.xml"/><Relationship Id="rId398" Type="http://schemas.openxmlformats.org/officeDocument/2006/relationships/control" Target="../activeX/activeX396.xml"/><Relationship Id="rId397" Type="http://schemas.openxmlformats.org/officeDocument/2006/relationships/control" Target="../activeX/activeX395.xml"/><Relationship Id="rId396" Type="http://schemas.openxmlformats.org/officeDocument/2006/relationships/control" Target="../activeX/activeX394.xml"/><Relationship Id="rId395" Type="http://schemas.openxmlformats.org/officeDocument/2006/relationships/control" Target="../activeX/activeX393.xml"/><Relationship Id="rId394" Type="http://schemas.openxmlformats.org/officeDocument/2006/relationships/control" Target="../activeX/activeX392.xml"/><Relationship Id="rId393" Type="http://schemas.openxmlformats.org/officeDocument/2006/relationships/control" Target="../activeX/activeX391.xml"/><Relationship Id="rId392" Type="http://schemas.openxmlformats.org/officeDocument/2006/relationships/control" Target="../activeX/activeX390.xml"/><Relationship Id="rId391" Type="http://schemas.openxmlformats.org/officeDocument/2006/relationships/control" Target="../activeX/activeX389.xml"/><Relationship Id="rId390" Type="http://schemas.openxmlformats.org/officeDocument/2006/relationships/control" Target="../activeX/activeX388.xml"/><Relationship Id="rId39" Type="http://schemas.openxmlformats.org/officeDocument/2006/relationships/control" Target="../activeX/activeX37.xml"/><Relationship Id="rId389" Type="http://schemas.openxmlformats.org/officeDocument/2006/relationships/control" Target="../activeX/activeX387.xml"/><Relationship Id="rId388" Type="http://schemas.openxmlformats.org/officeDocument/2006/relationships/control" Target="../activeX/activeX386.xml"/><Relationship Id="rId387" Type="http://schemas.openxmlformats.org/officeDocument/2006/relationships/control" Target="../activeX/activeX385.xml"/><Relationship Id="rId386" Type="http://schemas.openxmlformats.org/officeDocument/2006/relationships/control" Target="../activeX/activeX384.xml"/><Relationship Id="rId385" Type="http://schemas.openxmlformats.org/officeDocument/2006/relationships/control" Target="../activeX/activeX383.xml"/><Relationship Id="rId384" Type="http://schemas.openxmlformats.org/officeDocument/2006/relationships/control" Target="../activeX/activeX382.xml"/><Relationship Id="rId383" Type="http://schemas.openxmlformats.org/officeDocument/2006/relationships/control" Target="../activeX/activeX381.xml"/><Relationship Id="rId382" Type="http://schemas.openxmlformats.org/officeDocument/2006/relationships/control" Target="../activeX/activeX380.xml"/><Relationship Id="rId381" Type="http://schemas.openxmlformats.org/officeDocument/2006/relationships/control" Target="../activeX/activeX379.xml"/><Relationship Id="rId380" Type="http://schemas.openxmlformats.org/officeDocument/2006/relationships/control" Target="../activeX/activeX378.xml"/><Relationship Id="rId38" Type="http://schemas.openxmlformats.org/officeDocument/2006/relationships/control" Target="../activeX/activeX36.xml"/><Relationship Id="rId379" Type="http://schemas.openxmlformats.org/officeDocument/2006/relationships/control" Target="../activeX/activeX377.xml"/><Relationship Id="rId378" Type="http://schemas.openxmlformats.org/officeDocument/2006/relationships/control" Target="../activeX/activeX376.xml"/><Relationship Id="rId377" Type="http://schemas.openxmlformats.org/officeDocument/2006/relationships/control" Target="../activeX/activeX375.xml"/><Relationship Id="rId376" Type="http://schemas.openxmlformats.org/officeDocument/2006/relationships/control" Target="../activeX/activeX374.xml"/><Relationship Id="rId375" Type="http://schemas.openxmlformats.org/officeDocument/2006/relationships/control" Target="../activeX/activeX373.xml"/><Relationship Id="rId374" Type="http://schemas.openxmlformats.org/officeDocument/2006/relationships/control" Target="../activeX/activeX372.xml"/><Relationship Id="rId373" Type="http://schemas.openxmlformats.org/officeDocument/2006/relationships/control" Target="../activeX/activeX371.xml"/><Relationship Id="rId372" Type="http://schemas.openxmlformats.org/officeDocument/2006/relationships/control" Target="../activeX/activeX370.xml"/><Relationship Id="rId371" Type="http://schemas.openxmlformats.org/officeDocument/2006/relationships/control" Target="../activeX/activeX369.xml"/><Relationship Id="rId370" Type="http://schemas.openxmlformats.org/officeDocument/2006/relationships/control" Target="../activeX/activeX368.xml"/><Relationship Id="rId37" Type="http://schemas.openxmlformats.org/officeDocument/2006/relationships/control" Target="../activeX/activeX35.xml"/><Relationship Id="rId369" Type="http://schemas.openxmlformats.org/officeDocument/2006/relationships/control" Target="../activeX/activeX367.xml"/><Relationship Id="rId368" Type="http://schemas.openxmlformats.org/officeDocument/2006/relationships/control" Target="../activeX/activeX366.xml"/><Relationship Id="rId367" Type="http://schemas.openxmlformats.org/officeDocument/2006/relationships/control" Target="../activeX/activeX365.xml"/><Relationship Id="rId366" Type="http://schemas.openxmlformats.org/officeDocument/2006/relationships/control" Target="../activeX/activeX364.xml"/><Relationship Id="rId365" Type="http://schemas.openxmlformats.org/officeDocument/2006/relationships/control" Target="../activeX/activeX363.xml"/><Relationship Id="rId364" Type="http://schemas.openxmlformats.org/officeDocument/2006/relationships/control" Target="../activeX/activeX362.xml"/><Relationship Id="rId363" Type="http://schemas.openxmlformats.org/officeDocument/2006/relationships/control" Target="../activeX/activeX361.xml"/><Relationship Id="rId362" Type="http://schemas.openxmlformats.org/officeDocument/2006/relationships/control" Target="../activeX/activeX360.xml"/><Relationship Id="rId361" Type="http://schemas.openxmlformats.org/officeDocument/2006/relationships/control" Target="../activeX/activeX359.xml"/><Relationship Id="rId360" Type="http://schemas.openxmlformats.org/officeDocument/2006/relationships/control" Target="../activeX/activeX358.xml"/><Relationship Id="rId36" Type="http://schemas.openxmlformats.org/officeDocument/2006/relationships/control" Target="../activeX/activeX34.xml"/><Relationship Id="rId359" Type="http://schemas.openxmlformats.org/officeDocument/2006/relationships/control" Target="../activeX/activeX357.xml"/><Relationship Id="rId358" Type="http://schemas.openxmlformats.org/officeDocument/2006/relationships/control" Target="../activeX/activeX356.xml"/><Relationship Id="rId357" Type="http://schemas.openxmlformats.org/officeDocument/2006/relationships/control" Target="../activeX/activeX355.xml"/><Relationship Id="rId356" Type="http://schemas.openxmlformats.org/officeDocument/2006/relationships/control" Target="../activeX/activeX354.xml"/><Relationship Id="rId355" Type="http://schemas.openxmlformats.org/officeDocument/2006/relationships/control" Target="../activeX/activeX353.xml"/><Relationship Id="rId354" Type="http://schemas.openxmlformats.org/officeDocument/2006/relationships/control" Target="../activeX/activeX352.xml"/><Relationship Id="rId353" Type="http://schemas.openxmlformats.org/officeDocument/2006/relationships/control" Target="../activeX/activeX351.xml"/><Relationship Id="rId352" Type="http://schemas.openxmlformats.org/officeDocument/2006/relationships/control" Target="../activeX/activeX350.xml"/><Relationship Id="rId351" Type="http://schemas.openxmlformats.org/officeDocument/2006/relationships/control" Target="../activeX/activeX349.xml"/><Relationship Id="rId350" Type="http://schemas.openxmlformats.org/officeDocument/2006/relationships/control" Target="../activeX/activeX348.xml"/><Relationship Id="rId35" Type="http://schemas.openxmlformats.org/officeDocument/2006/relationships/control" Target="../activeX/activeX33.xml"/><Relationship Id="rId349" Type="http://schemas.openxmlformats.org/officeDocument/2006/relationships/control" Target="../activeX/activeX347.xml"/><Relationship Id="rId348" Type="http://schemas.openxmlformats.org/officeDocument/2006/relationships/control" Target="../activeX/activeX346.xml"/><Relationship Id="rId347" Type="http://schemas.openxmlformats.org/officeDocument/2006/relationships/control" Target="../activeX/activeX345.xml"/><Relationship Id="rId346" Type="http://schemas.openxmlformats.org/officeDocument/2006/relationships/control" Target="../activeX/activeX344.xml"/><Relationship Id="rId345" Type="http://schemas.openxmlformats.org/officeDocument/2006/relationships/control" Target="../activeX/activeX343.xml"/><Relationship Id="rId344" Type="http://schemas.openxmlformats.org/officeDocument/2006/relationships/control" Target="../activeX/activeX342.xml"/><Relationship Id="rId343" Type="http://schemas.openxmlformats.org/officeDocument/2006/relationships/control" Target="../activeX/activeX341.xml"/><Relationship Id="rId342" Type="http://schemas.openxmlformats.org/officeDocument/2006/relationships/control" Target="../activeX/activeX340.xml"/><Relationship Id="rId341" Type="http://schemas.openxmlformats.org/officeDocument/2006/relationships/control" Target="../activeX/activeX339.xml"/><Relationship Id="rId340" Type="http://schemas.openxmlformats.org/officeDocument/2006/relationships/control" Target="../activeX/activeX338.xml"/><Relationship Id="rId34" Type="http://schemas.openxmlformats.org/officeDocument/2006/relationships/control" Target="../activeX/activeX32.xml"/><Relationship Id="rId339" Type="http://schemas.openxmlformats.org/officeDocument/2006/relationships/control" Target="../activeX/activeX337.xml"/><Relationship Id="rId338" Type="http://schemas.openxmlformats.org/officeDocument/2006/relationships/control" Target="../activeX/activeX336.xml"/><Relationship Id="rId337" Type="http://schemas.openxmlformats.org/officeDocument/2006/relationships/control" Target="../activeX/activeX335.xml"/><Relationship Id="rId336" Type="http://schemas.openxmlformats.org/officeDocument/2006/relationships/control" Target="../activeX/activeX334.xml"/><Relationship Id="rId335" Type="http://schemas.openxmlformats.org/officeDocument/2006/relationships/control" Target="../activeX/activeX333.xml"/><Relationship Id="rId334" Type="http://schemas.openxmlformats.org/officeDocument/2006/relationships/control" Target="../activeX/activeX332.xml"/><Relationship Id="rId333" Type="http://schemas.openxmlformats.org/officeDocument/2006/relationships/control" Target="../activeX/activeX331.xml"/><Relationship Id="rId332" Type="http://schemas.openxmlformats.org/officeDocument/2006/relationships/control" Target="../activeX/activeX330.xml"/><Relationship Id="rId331" Type="http://schemas.openxmlformats.org/officeDocument/2006/relationships/control" Target="../activeX/activeX329.xml"/><Relationship Id="rId330" Type="http://schemas.openxmlformats.org/officeDocument/2006/relationships/control" Target="../activeX/activeX328.xml"/><Relationship Id="rId33" Type="http://schemas.openxmlformats.org/officeDocument/2006/relationships/control" Target="../activeX/activeX31.xml"/><Relationship Id="rId329" Type="http://schemas.openxmlformats.org/officeDocument/2006/relationships/control" Target="../activeX/activeX327.xml"/><Relationship Id="rId328" Type="http://schemas.openxmlformats.org/officeDocument/2006/relationships/control" Target="../activeX/activeX326.xml"/><Relationship Id="rId327" Type="http://schemas.openxmlformats.org/officeDocument/2006/relationships/control" Target="../activeX/activeX325.xml"/><Relationship Id="rId326" Type="http://schemas.openxmlformats.org/officeDocument/2006/relationships/control" Target="../activeX/activeX324.xml"/><Relationship Id="rId325" Type="http://schemas.openxmlformats.org/officeDocument/2006/relationships/control" Target="../activeX/activeX323.xml"/><Relationship Id="rId324" Type="http://schemas.openxmlformats.org/officeDocument/2006/relationships/control" Target="../activeX/activeX322.xml"/><Relationship Id="rId323" Type="http://schemas.openxmlformats.org/officeDocument/2006/relationships/control" Target="../activeX/activeX321.xml"/><Relationship Id="rId322" Type="http://schemas.openxmlformats.org/officeDocument/2006/relationships/control" Target="../activeX/activeX320.xml"/><Relationship Id="rId321" Type="http://schemas.openxmlformats.org/officeDocument/2006/relationships/control" Target="../activeX/activeX319.xml"/><Relationship Id="rId320" Type="http://schemas.openxmlformats.org/officeDocument/2006/relationships/control" Target="../activeX/activeX318.xml"/><Relationship Id="rId32" Type="http://schemas.openxmlformats.org/officeDocument/2006/relationships/control" Target="../activeX/activeX30.xml"/><Relationship Id="rId319" Type="http://schemas.openxmlformats.org/officeDocument/2006/relationships/control" Target="../activeX/activeX317.xml"/><Relationship Id="rId318" Type="http://schemas.openxmlformats.org/officeDocument/2006/relationships/control" Target="../activeX/activeX316.xml"/><Relationship Id="rId317" Type="http://schemas.openxmlformats.org/officeDocument/2006/relationships/control" Target="../activeX/activeX315.xml"/><Relationship Id="rId316" Type="http://schemas.openxmlformats.org/officeDocument/2006/relationships/control" Target="../activeX/activeX314.xml"/><Relationship Id="rId315" Type="http://schemas.openxmlformats.org/officeDocument/2006/relationships/control" Target="../activeX/activeX313.xml"/><Relationship Id="rId314" Type="http://schemas.openxmlformats.org/officeDocument/2006/relationships/control" Target="../activeX/activeX312.xml"/><Relationship Id="rId313" Type="http://schemas.openxmlformats.org/officeDocument/2006/relationships/control" Target="../activeX/activeX311.xml"/><Relationship Id="rId312" Type="http://schemas.openxmlformats.org/officeDocument/2006/relationships/control" Target="../activeX/activeX310.xml"/><Relationship Id="rId311" Type="http://schemas.openxmlformats.org/officeDocument/2006/relationships/control" Target="../activeX/activeX309.xml"/><Relationship Id="rId310" Type="http://schemas.openxmlformats.org/officeDocument/2006/relationships/control" Target="../activeX/activeX308.xml"/><Relationship Id="rId31" Type="http://schemas.openxmlformats.org/officeDocument/2006/relationships/control" Target="../activeX/activeX29.xml"/><Relationship Id="rId309" Type="http://schemas.openxmlformats.org/officeDocument/2006/relationships/control" Target="../activeX/activeX307.xml"/><Relationship Id="rId308" Type="http://schemas.openxmlformats.org/officeDocument/2006/relationships/control" Target="../activeX/activeX306.xml"/><Relationship Id="rId307" Type="http://schemas.openxmlformats.org/officeDocument/2006/relationships/control" Target="../activeX/activeX305.xml"/><Relationship Id="rId306" Type="http://schemas.openxmlformats.org/officeDocument/2006/relationships/control" Target="../activeX/activeX304.xml"/><Relationship Id="rId305" Type="http://schemas.openxmlformats.org/officeDocument/2006/relationships/control" Target="../activeX/activeX303.xml"/><Relationship Id="rId304" Type="http://schemas.openxmlformats.org/officeDocument/2006/relationships/control" Target="../activeX/activeX302.xml"/><Relationship Id="rId303" Type="http://schemas.openxmlformats.org/officeDocument/2006/relationships/control" Target="../activeX/activeX301.xml"/><Relationship Id="rId302" Type="http://schemas.openxmlformats.org/officeDocument/2006/relationships/control" Target="../activeX/activeX300.xml"/><Relationship Id="rId301" Type="http://schemas.openxmlformats.org/officeDocument/2006/relationships/control" Target="../activeX/activeX299.xml"/><Relationship Id="rId300" Type="http://schemas.openxmlformats.org/officeDocument/2006/relationships/control" Target="../activeX/activeX298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9" Type="http://schemas.openxmlformats.org/officeDocument/2006/relationships/control" Target="../activeX/activeX297.xml"/><Relationship Id="rId298" Type="http://schemas.openxmlformats.org/officeDocument/2006/relationships/control" Target="../activeX/activeX296.xml"/><Relationship Id="rId297" Type="http://schemas.openxmlformats.org/officeDocument/2006/relationships/control" Target="../activeX/activeX295.xml"/><Relationship Id="rId296" Type="http://schemas.openxmlformats.org/officeDocument/2006/relationships/control" Target="../activeX/activeX294.xml"/><Relationship Id="rId295" Type="http://schemas.openxmlformats.org/officeDocument/2006/relationships/control" Target="../activeX/activeX293.xml"/><Relationship Id="rId294" Type="http://schemas.openxmlformats.org/officeDocument/2006/relationships/control" Target="../activeX/activeX292.xml"/><Relationship Id="rId293" Type="http://schemas.openxmlformats.org/officeDocument/2006/relationships/control" Target="../activeX/activeX291.xml"/><Relationship Id="rId292" Type="http://schemas.openxmlformats.org/officeDocument/2006/relationships/control" Target="../activeX/activeX290.xml"/><Relationship Id="rId291" Type="http://schemas.openxmlformats.org/officeDocument/2006/relationships/control" Target="../activeX/activeX289.xml"/><Relationship Id="rId290" Type="http://schemas.openxmlformats.org/officeDocument/2006/relationships/control" Target="../activeX/activeX288.xml"/><Relationship Id="rId29" Type="http://schemas.openxmlformats.org/officeDocument/2006/relationships/control" Target="../activeX/activeX27.xml"/><Relationship Id="rId289" Type="http://schemas.openxmlformats.org/officeDocument/2006/relationships/control" Target="../activeX/activeX287.xml"/><Relationship Id="rId288" Type="http://schemas.openxmlformats.org/officeDocument/2006/relationships/control" Target="../activeX/activeX286.xml"/><Relationship Id="rId287" Type="http://schemas.openxmlformats.org/officeDocument/2006/relationships/control" Target="../activeX/activeX285.xml"/><Relationship Id="rId286" Type="http://schemas.openxmlformats.org/officeDocument/2006/relationships/control" Target="../activeX/activeX284.xml"/><Relationship Id="rId285" Type="http://schemas.openxmlformats.org/officeDocument/2006/relationships/control" Target="../activeX/activeX283.xml"/><Relationship Id="rId284" Type="http://schemas.openxmlformats.org/officeDocument/2006/relationships/control" Target="../activeX/activeX282.xml"/><Relationship Id="rId283" Type="http://schemas.openxmlformats.org/officeDocument/2006/relationships/control" Target="../activeX/activeX281.xml"/><Relationship Id="rId282" Type="http://schemas.openxmlformats.org/officeDocument/2006/relationships/control" Target="../activeX/activeX280.xml"/><Relationship Id="rId281" Type="http://schemas.openxmlformats.org/officeDocument/2006/relationships/control" Target="../activeX/activeX279.xml"/><Relationship Id="rId280" Type="http://schemas.openxmlformats.org/officeDocument/2006/relationships/control" Target="../activeX/activeX278.xml"/><Relationship Id="rId28" Type="http://schemas.openxmlformats.org/officeDocument/2006/relationships/control" Target="../activeX/activeX26.xml"/><Relationship Id="rId279" Type="http://schemas.openxmlformats.org/officeDocument/2006/relationships/control" Target="../activeX/activeX277.xml"/><Relationship Id="rId278" Type="http://schemas.openxmlformats.org/officeDocument/2006/relationships/control" Target="../activeX/activeX276.xml"/><Relationship Id="rId277" Type="http://schemas.openxmlformats.org/officeDocument/2006/relationships/control" Target="../activeX/activeX275.xml"/><Relationship Id="rId276" Type="http://schemas.openxmlformats.org/officeDocument/2006/relationships/control" Target="../activeX/activeX274.xml"/><Relationship Id="rId275" Type="http://schemas.openxmlformats.org/officeDocument/2006/relationships/control" Target="../activeX/activeX273.xml"/><Relationship Id="rId274" Type="http://schemas.openxmlformats.org/officeDocument/2006/relationships/control" Target="../activeX/activeX272.xml"/><Relationship Id="rId273" Type="http://schemas.openxmlformats.org/officeDocument/2006/relationships/control" Target="../activeX/activeX271.xml"/><Relationship Id="rId272" Type="http://schemas.openxmlformats.org/officeDocument/2006/relationships/control" Target="../activeX/activeX270.xml"/><Relationship Id="rId271" Type="http://schemas.openxmlformats.org/officeDocument/2006/relationships/control" Target="../activeX/activeX269.xml"/><Relationship Id="rId270" Type="http://schemas.openxmlformats.org/officeDocument/2006/relationships/control" Target="../activeX/activeX268.xml"/><Relationship Id="rId27" Type="http://schemas.openxmlformats.org/officeDocument/2006/relationships/control" Target="../activeX/activeX25.xml"/><Relationship Id="rId269" Type="http://schemas.openxmlformats.org/officeDocument/2006/relationships/control" Target="../activeX/activeX267.xml"/><Relationship Id="rId268" Type="http://schemas.openxmlformats.org/officeDocument/2006/relationships/control" Target="../activeX/activeX266.xml"/><Relationship Id="rId267" Type="http://schemas.openxmlformats.org/officeDocument/2006/relationships/control" Target="../activeX/activeX265.xml"/><Relationship Id="rId266" Type="http://schemas.openxmlformats.org/officeDocument/2006/relationships/control" Target="../activeX/activeX264.xml"/><Relationship Id="rId265" Type="http://schemas.openxmlformats.org/officeDocument/2006/relationships/control" Target="../activeX/activeX263.xml"/><Relationship Id="rId264" Type="http://schemas.openxmlformats.org/officeDocument/2006/relationships/control" Target="../activeX/activeX262.xml"/><Relationship Id="rId263" Type="http://schemas.openxmlformats.org/officeDocument/2006/relationships/control" Target="../activeX/activeX261.xml"/><Relationship Id="rId262" Type="http://schemas.openxmlformats.org/officeDocument/2006/relationships/control" Target="../activeX/activeX260.xml"/><Relationship Id="rId261" Type="http://schemas.openxmlformats.org/officeDocument/2006/relationships/control" Target="../activeX/activeX259.xml"/><Relationship Id="rId260" Type="http://schemas.openxmlformats.org/officeDocument/2006/relationships/control" Target="../activeX/activeX258.xml"/><Relationship Id="rId26" Type="http://schemas.openxmlformats.org/officeDocument/2006/relationships/control" Target="../activeX/activeX24.xml"/><Relationship Id="rId259" Type="http://schemas.openxmlformats.org/officeDocument/2006/relationships/control" Target="../activeX/activeX257.xml"/><Relationship Id="rId258" Type="http://schemas.openxmlformats.org/officeDocument/2006/relationships/control" Target="../activeX/activeX256.xml"/><Relationship Id="rId257" Type="http://schemas.openxmlformats.org/officeDocument/2006/relationships/control" Target="../activeX/activeX255.xml"/><Relationship Id="rId256" Type="http://schemas.openxmlformats.org/officeDocument/2006/relationships/control" Target="../activeX/activeX254.xml"/><Relationship Id="rId255" Type="http://schemas.openxmlformats.org/officeDocument/2006/relationships/control" Target="../activeX/activeX253.xml"/><Relationship Id="rId254" Type="http://schemas.openxmlformats.org/officeDocument/2006/relationships/control" Target="../activeX/activeX252.xml"/><Relationship Id="rId253" Type="http://schemas.openxmlformats.org/officeDocument/2006/relationships/control" Target="../activeX/activeX251.xml"/><Relationship Id="rId252" Type="http://schemas.openxmlformats.org/officeDocument/2006/relationships/control" Target="../activeX/activeX250.xml"/><Relationship Id="rId251" Type="http://schemas.openxmlformats.org/officeDocument/2006/relationships/control" Target="../activeX/activeX249.xml"/><Relationship Id="rId250" Type="http://schemas.openxmlformats.org/officeDocument/2006/relationships/control" Target="../activeX/activeX248.xml"/><Relationship Id="rId25" Type="http://schemas.openxmlformats.org/officeDocument/2006/relationships/control" Target="../activeX/activeX23.xml"/><Relationship Id="rId249" Type="http://schemas.openxmlformats.org/officeDocument/2006/relationships/control" Target="../activeX/activeX247.xml"/><Relationship Id="rId248" Type="http://schemas.openxmlformats.org/officeDocument/2006/relationships/control" Target="../activeX/activeX246.xml"/><Relationship Id="rId247" Type="http://schemas.openxmlformats.org/officeDocument/2006/relationships/control" Target="../activeX/activeX245.xml"/><Relationship Id="rId246" Type="http://schemas.openxmlformats.org/officeDocument/2006/relationships/control" Target="../activeX/activeX244.xml"/><Relationship Id="rId245" Type="http://schemas.openxmlformats.org/officeDocument/2006/relationships/control" Target="../activeX/activeX243.xml"/><Relationship Id="rId244" Type="http://schemas.openxmlformats.org/officeDocument/2006/relationships/control" Target="../activeX/activeX242.xml"/><Relationship Id="rId243" Type="http://schemas.openxmlformats.org/officeDocument/2006/relationships/control" Target="../activeX/activeX241.xml"/><Relationship Id="rId242" Type="http://schemas.openxmlformats.org/officeDocument/2006/relationships/control" Target="../activeX/activeX240.xml"/><Relationship Id="rId241" Type="http://schemas.openxmlformats.org/officeDocument/2006/relationships/control" Target="../activeX/activeX239.xml"/><Relationship Id="rId240" Type="http://schemas.openxmlformats.org/officeDocument/2006/relationships/control" Target="../activeX/activeX238.xml"/><Relationship Id="rId24" Type="http://schemas.openxmlformats.org/officeDocument/2006/relationships/control" Target="../activeX/activeX22.xml"/><Relationship Id="rId239" Type="http://schemas.openxmlformats.org/officeDocument/2006/relationships/control" Target="../activeX/activeX237.xml"/><Relationship Id="rId238" Type="http://schemas.openxmlformats.org/officeDocument/2006/relationships/control" Target="../activeX/activeX236.xml"/><Relationship Id="rId237" Type="http://schemas.openxmlformats.org/officeDocument/2006/relationships/control" Target="../activeX/activeX235.xml"/><Relationship Id="rId236" Type="http://schemas.openxmlformats.org/officeDocument/2006/relationships/control" Target="../activeX/activeX234.xml"/><Relationship Id="rId235" Type="http://schemas.openxmlformats.org/officeDocument/2006/relationships/control" Target="../activeX/activeX233.xml"/><Relationship Id="rId234" Type="http://schemas.openxmlformats.org/officeDocument/2006/relationships/control" Target="../activeX/activeX232.xml"/><Relationship Id="rId233" Type="http://schemas.openxmlformats.org/officeDocument/2006/relationships/control" Target="../activeX/activeX231.xml"/><Relationship Id="rId232" Type="http://schemas.openxmlformats.org/officeDocument/2006/relationships/control" Target="../activeX/activeX230.xml"/><Relationship Id="rId231" Type="http://schemas.openxmlformats.org/officeDocument/2006/relationships/control" Target="../activeX/activeX229.xml"/><Relationship Id="rId230" Type="http://schemas.openxmlformats.org/officeDocument/2006/relationships/control" Target="../activeX/activeX228.xml"/><Relationship Id="rId23" Type="http://schemas.openxmlformats.org/officeDocument/2006/relationships/control" Target="../activeX/activeX21.xml"/><Relationship Id="rId229" Type="http://schemas.openxmlformats.org/officeDocument/2006/relationships/control" Target="../activeX/activeX227.xml"/><Relationship Id="rId228" Type="http://schemas.openxmlformats.org/officeDocument/2006/relationships/control" Target="../activeX/activeX226.xml"/><Relationship Id="rId227" Type="http://schemas.openxmlformats.org/officeDocument/2006/relationships/control" Target="../activeX/activeX225.xml"/><Relationship Id="rId226" Type="http://schemas.openxmlformats.org/officeDocument/2006/relationships/control" Target="../activeX/activeX224.xml"/><Relationship Id="rId225" Type="http://schemas.openxmlformats.org/officeDocument/2006/relationships/control" Target="../activeX/activeX223.xml"/><Relationship Id="rId224" Type="http://schemas.openxmlformats.org/officeDocument/2006/relationships/control" Target="../activeX/activeX222.xml"/><Relationship Id="rId223" Type="http://schemas.openxmlformats.org/officeDocument/2006/relationships/control" Target="../activeX/activeX221.xml"/><Relationship Id="rId222" Type="http://schemas.openxmlformats.org/officeDocument/2006/relationships/control" Target="../activeX/activeX220.xml"/><Relationship Id="rId221" Type="http://schemas.openxmlformats.org/officeDocument/2006/relationships/control" Target="../activeX/activeX219.xml"/><Relationship Id="rId220" Type="http://schemas.openxmlformats.org/officeDocument/2006/relationships/control" Target="../activeX/activeX218.xml"/><Relationship Id="rId22" Type="http://schemas.openxmlformats.org/officeDocument/2006/relationships/control" Target="../activeX/activeX20.xml"/><Relationship Id="rId219" Type="http://schemas.openxmlformats.org/officeDocument/2006/relationships/control" Target="../activeX/activeX217.xml"/><Relationship Id="rId218" Type="http://schemas.openxmlformats.org/officeDocument/2006/relationships/control" Target="../activeX/activeX216.xml"/><Relationship Id="rId217" Type="http://schemas.openxmlformats.org/officeDocument/2006/relationships/control" Target="../activeX/activeX215.xml"/><Relationship Id="rId216" Type="http://schemas.openxmlformats.org/officeDocument/2006/relationships/control" Target="../activeX/activeX214.xml"/><Relationship Id="rId215" Type="http://schemas.openxmlformats.org/officeDocument/2006/relationships/control" Target="../activeX/activeX213.xml"/><Relationship Id="rId214" Type="http://schemas.openxmlformats.org/officeDocument/2006/relationships/control" Target="../activeX/activeX212.xml"/><Relationship Id="rId213" Type="http://schemas.openxmlformats.org/officeDocument/2006/relationships/control" Target="../activeX/activeX211.xml"/><Relationship Id="rId212" Type="http://schemas.openxmlformats.org/officeDocument/2006/relationships/control" Target="../activeX/activeX210.xml"/><Relationship Id="rId211" Type="http://schemas.openxmlformats.org/officeDocument/2006/relationships/control" Target="../activeX/activeX209.xml"/><Relationship Id="rId210" Type="http://schemas.openxmlformats.org/officeDocument/2006/relationships/control" Target="../activeX/activeX208.xml"/><Relationship Id="rId21" Type="http://schemas.openxmlformats.org/officeDocument/2006/relationships/control" Target="../activeX/activeX19.xml"/><Relationship Id="rId209" Type="http://schemas.openxmlformats.org/officeDocument/2006/relationships/control" Target="../activeX/activeX207.xml"/><Relationship Id="rId208" Type="http://schemas.openxmlformats.org/officeDocument/2006/relationships/control" Target="../activeX/activeX206.xml"/><Relationship Id="rId207" Type="http://schemas.openxmlformats.org/officeDocument/2006/relationships/control" Target="../activeX/activeX205.xml"/><Relationship Id="rId206" Type="http://schemas.openxmlformats.org/officeDocument/2006/relationships/control" Target="../activeX/activeX204.xml"/><Relationship Id="rId205" Type="http://schemas.openxmlformats.org/officeDocument/2006/relationships/control" Target="../activeX/activeX203.xml"/><Relationship Id="rId204" Type="http://schemas.openxmlformats.org/officeDocument/2006/relationships/control" Target="../activeX/activeX202.xml"/><Relationship Id="rId203" Type="http://schemas.openxmlformats.org/officeDocument/2006/relationships/control" Target="../activeX/activeX201.xml"/><Relationship Id="rId202" Type="http://schemas.openxmlformats.org/officeDocument/2006/relationships/control" Target="../activeX/activeX200.xml"/><Relationship Id="rId201" Type="http://schemas.openxmlformats.org/officeDocument/2006/relationships/control" Target="../activeX/activeX199.xml"/><Relationship Id="rId200" Type="http://schemas.openxmlformats.org/officeDocument/2006/relationships/control" Target="../activeX/activeX198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9" Type="http://schemas.openxmlformats.org/officeDocument/2006/relationships/control" Target="../activeX/activeX197.xml"/><Relationship Id="rId198" Type="http://schemas.openxmlformats.org/officeDocument/2006/relationships/control" Target="../activeX/activeX196.xml"/><Relationship Id="rId197" Type="http://schemas.openxmlformats.org/officeDocument/2006/relationships/control" Target="../activeX/activeX195.xml"/><Relationship Id="rId196" Type="http://schemas.openxmlformats.org/officeDocument/2006/relationships/control" Target="../activeX/activeX194.xml"/><Relationship Id="rId195" Type="http://schemas.openxmlformats.org/officeDocument/2006/relationships/control" Target="../activeX/activeX193.xml"/><Relationship Id="rId194" Type="http://schemas.openxmlformats.org/officeDocument/2006/relationships/control" Target="../activeX/activeX192.xml"/><Relationship Id="rId193" Type="http://schemas.openxmlformats.org/officeDocument/2006/relationships/control" Target="../activeX/activeX191.xml"/><Relationship Id="rId192" Type="http://schemas.openxmlformats.org/officeDocument/2006/relationships/control" Target="../activeX/activeX190.xml"/><Relationship Id="rId191" Type="http://schemas.openxmlformats.org/officeDocument/2006/relationships/control" Target="../activeX/activeX189.xml"/><Relationship Id="rId190" Type="http://schemas.openxmlformats.org/officeDocument/2006/relationships/control" Target="../activeX/activeX188.xml"/><Relationship Id="rId19" Type="http://schemas.openxmlformats.org/officeDocument/2006/relationships/control" Target="../activeX/activeX17.xml"/><Relationship Id="rId189" Type="http://schemas.openxmlformats.org/officeDocument/2006/relationships/control" Target="../activeX/activeX187.xml"/><Relationship Id="rId188" Type="http://schemas.openxmlformats.org/officeDocument/2006/relationships/control" Target="../activeX/activeX186.xml"/><Relationship Id="rId187" Type="http://schemas.openxmlformats.org/officeDocument/2006/relationships/control" Target="../activeX/activeX185.xml"/><Relationship Id="rId186" Type="http://schemas.openxmlformats.org/officeDocument/2006/relationships/control" Target="../activeX/activeX184.xml"/><Relationship Id="rId185" Type="http://schemas.openxmlformats.org/officeDocument/2006/relationships/control" Target="../activeX/activeX183.xml"/><Relationship Id="rId184" Type="http://schemas.openxmlformats.org/officeDocument/2006/relationships/control" Target="../activeX/activeX182.xml"/><Relationship Id="rId183" Type="http://schemas.openxmlformats.org/officeDocument/2006/relationships/control" Target="../activeX/activeX181.xml"/><Relationship Id="rId182" Type="http://schemas.openxmlformats.org/officeDocument/2006/relationships/control" Target="../activeX/activeX180.xml"/><Relationship Id="rId181" Type="http://schemas.openxmlformats.org/officeDocument/2006/relationships/control" Target="../activeX/activeX179.xml"/><Relationship Id="rId180" Type="http://schemas.openxmlformats.org/officeDocument/2006/relationships/control" Target="../activeX/activeX178.xml"/><Relationship Id="rId18" Type="http://schemas.openxmlformats.org/officeDocument/2006/relationships/control" Target="../activeX/activeX16.xml"/><Relationship Id="rId179" Type="http://schemas.openxmlformats.org/officeDocument/2006/relationships/control" Target="../activeX/activeX177.xml"/><Relationship Id="rId178" Type="http://schemas.openxmlformats.org/officeDocument/2006/relationships/control" Target="../activeX/activeX176.xml"/><Relationship Id="rId177" Type="http://schemas.openxmlformats.org/officeDocument/2006/relationships/control" Target="../activeX/activeX175.xml"/><Relationship Id="rId176" Type="http://schemas.openxmlformats.org/officeDocument/2006/relationships/control" Target="../activeX/activeX174.xml"/><Relationship Id="rId175" Type="http://schemas.openxmlformats.org/officeDocument/2006/relationships/control" Target="../activeX/activeX173.xml"/><Relationship Id="rId174" Type="http://schemas.openxmlformats.org/officeDocument/2006/relationships/control" Target="../activeX/activeX172.xml"/><Relationship Id="rId173" Type="http://schemas.openxmlformats.org/officeDocument/2006/relationships/control" Target="../activeX/activeX171.xml"/><Relationship Id="rId172" Type="http://schemas.openxmlformats.org/officeDocument/2006/relationships/control" Target="../activeX/activeX170.xml"/><Relationship Id="rId171" Type="http://schemas.openxmlformats.org/officeDocument/2006/relationships/control" Target="../activeX/activeX169.xml"/><Relationship Id="rId170" Type="http://schemas.openxmlformats.org/officeDocument/2006/relationships/control" Target="../activeX/activeX168.xml"/><Relationship Id="rId17" Type="http://schemas.openxmlformats.org/officeDocument/2006/relationships/control" Target="../activeX/activeX15.xml"/><Relationship Id="rId169" Type="http://schemas.openxmlformats.org/officeDocument/2006/relationships/control" Target="../activeX/activeX167.xml"/><Relationship Id="rId168" Type="http://schemas.openxmlformats.org/officeDocument/2006/relationships/control" Target="../activeX/activeX166.xml"/><Relationship Id="rId167" Type="http://schemas.openxmlformats.org/officeDocument/2006/relationships/control" Target="../activeX/activeX165.xml"/><Relationship Id="rId166" Type="http://schemas.openxmlformats.org/officeDocument/2006/relationships/control" Target="../activeX/activeX164.xml"/><Relationship Id="rId165" Type="http://schemas.openxmlformats.org/officeDocument/2006/relationships/control" Target="../activeX/activeX163.xml"/><Relationship Id="rId164" Type="http://schemas.openxmlformats.org/officeDocument/2006/relationships/control" Target="../activeX/activeX162.xml"/><Relationship Id="rId163" Type="http://schemas.openxmlformats.org/officeDocument/2006/relationships/control" Target="../activeX/activeX161.xml"/><Relationship Id="rId162" Type="http://schemas.openxmlformats.org/officeDocument/2006/relationships/control" Target="../activeX/activeX160.xml"/><Relationship Id="rId161" Type="http://schemas.openxmlformats.org/officeDocument/2006/relationships/control" Target="../activeX/activeX159.xml"/><Relationship Id="rId160" Type="http://schemas.openxmlformats.org/officeDocument/2006/relationships/control" Target="../activeX/activeX158.xml"/><Relationship Id="rId16" Type="http://schemas.openxmlformats.org/officeDocument/2006/relationships/control" Target="../activeX/activeX14.xml"/><Relationship Id="rId159" Type="http://schemas.openxmlformats.org/officeDocument/2006/relationships/control" Target="../activeX/activeX157.xml"/><Relationship Id="rId158" Type="http://schemas.openxmlformats.org/officeDocument/2006/relationships/control" Target="../activeX/activeX156.xml"/><Relationship Id="rId157" Type="http://schemas.openxmlformats.org/officeDocument/2006/relationships/control" Target="../activeX/activeX155.xml"/><Relationship Id="rId156" Type="http://schemas.openxmlformats.org/officeDocument/2006/relationships/control" Target="../activeX/activeX154.xml"/><Relationship Id="rId155" Type="http://schemas.openxmlformats.org/officeDocument/2006/relationships/control" Target="../activeX/activeX153.xml"/><Relationship Id="rId154" Type="http://schemas.openxmlformats.org/officeDocument/2006/relationships/control" Target="../activeX/activeX152.xml"/><Relationship Id="rId153" Type="http://schemas.openxmlformats.org/officeDocument/2006/relationships/control" Target="../activeX/activeX151.xml"/><Relationship Id="rId152" Type="http://schemas.openxmlformats.org/officeDocument/2006/relationships/control" Target="../activeX/activeX150.xml"/><Relationship Id="rId151" Type="http://schemas.openxmlformats.org/officeDocument/2006/relationships/control" Target="../activeX/activeX149.xml"/><Relationship Id="rId150" Type="http://schemas.openxmlformats.org/officeDocument/2006/relationships/control" Target="../activeX/activeX148.xml"/><Relationship Id="rId15" Type="http://schemas.openxmlformats.org/officeDocument/2006/relationships/control" Target="../activeX/activeX13.xml"/><Relationship Id="rId149" Type="http://schemas.openxmlformats.org/officeDocument/2006/relationships/control" Target="../activeX/activeX147.xml"/><Relationship Id="rId148" Type="http://schemas.openxmlformats.org/officeDocument/2006/relationships/control" Target="../activeX/activeX146.xml"/><Relationship Id="rId147" Type="http://schemas.openxmlformats.org/officeDocument/2006/relationships/control" Target="../activeX/activeX145.xml"/><Relationship Id="rId146" Type="http://schemas.openxmlformats.org/officeDocument/2006/relationships/control" Target="../activeX/activeX144.xml"/><Relationship Id="rId145" Type="http://schemas.openxmlformats.org/officeDocument/2006/relationships/control" Target="../activeX/activeX143.xml"/><Relationship Id="rId144" Type="http://schemas.openxmlformats.org/officeDocument/2006/relationships/control" Target="../activeX/activeX142.xml"/><Relationship Id="rId143" Type="http://schemas.openxmlformats.org/officeDocument/2006/relationships/control" Target="../activeX/activeX141.xml"/><Relationship Id="rId142" Type="http://schemas.openxmlformats.org/officeDocument/2006/relationships/control" Target="../activeX/activeX140.xml"/><Relationship Id="rId141" Type="http://schemas.openxmlformats.org/officeDocument/2006/relationships/control" Target="../activeX/activeX139.xml"/><Relationship Id="rId140" Type="http://schemas.openxmlformats.org/officeDocument/2006/relationships/control" Target="../activeX/activeX138.xml"/><Relationship Id="rId14" Type="http://schemas.openxmlformats.org/officeDocument/2006/relationships/control" Target="../activeX/activeX12.xml"/><Relationship Id="rId139" Type="http://schemas.openxmlformats.org/officeDocument/2006/relationships/control" Target="../activeX/activeX137.xml"/><Relationship Id="rId138" Type="http://schemas.openxmlformats.org/officeDocument/2006/relationships/control" Target="../activeX/activeX136.xml"/><Relationship Id="rId137" Type="http://schemas.openxmlformats.org/officeDocument/2006/relationships/control" Target="../activeX/activeX135.xml"/><Relationship Id="rId136" Type="http://schemas.openxmlformats.org/officeDocument/2006/relationships/control" Target="../activeX/activeX134.xml"/><Relationship Id="rId135" Type="http://schemas.openxmlformats.org/officeDocument/2006/relationships/control" Target="../activeX/activeX133.xml"/><Relationship Id="rId134" Type="http://schemas.openxmlformats.org/officeDocument/2006/relationships/control" Target="../activeX/activeX132.xml"/><Relationship Id="rId133" Type="http://schemas.openxmlformats.org/officeDocument/2006/relationships/control" Target="../activeX/activeX131.xml"/><Relationship Id="rId132" Type="http://schemas.openxmlformats.org/officeDocument/2006/relationships/control" Target="../activeX/activeX130.xml"/><Relationship Id="rId131" Type="http://schemas.openxmlformats.org/officeDocument/2006/relationships/control" Target="../activeX/activeX129.xml"/><Relationship Id="rId130" Type="http://schemas.openxmlformats.org/officeDocument/2006/relationships/control" Target="../activeX/activeX128.xml"/><Relationship Id="rId13" Type="http://schemas.openxmlformats.org/officeDocument/2006/relationships/control" Target="../activeX/activeX11.xml"/><Relationship Id="rId129" Type="http://schemas.openxmlformats.org/officeDocument/2006/relationships/control" Target="../activeX/activeX127.xml"/><Relationship Id="rId128" Type="http://schemas.openxmlformats.org/officeDocument/2006/relationships/control" Target="../activeX/activeX126.xml"/><Relationship Id="rId127" Type="http://schemas.openxmlformats.org/officeDocument/2006/relationships/control" Target="../activeX/activeX125.xml"/><Relationship Id="rId126" Type="http://schemas.openxmlformats.org/officeDocument/2006/relationships/control" Target="../activeX/activeX124.xml"/><Relationship Id="rId125" Type="http://schemas.openxmlformats.org/officeDocument/2006/relationships/control" Target="../activeX/activeX123.xml"/><Relationship Id="rId124" Type="http://schemas.openxmlformats.org/officeDocument/2006/relationships/control" Target="../activeX/activeX122.xml"/><Relationship Id="rId123" Type="http://schemas.openxmlformats.org/officeDocument/2006/relationships/control" Target="../activeX/activeX121.xml"/><Relationship Id="rId122" Type="http://schemas.openxmlformats.org/officeDocument/2006/relationships/control" Target="../activeX/activeX120.xml"/><Relationship Id="rId121" Type="http://schemas.openxmlformats.org/officeDocument/2006/relationships/control" Target="../activeX/activeX119.xml"/><Relationship Id="rId120" Type="http://schemas.openxmlformats.org/officeDocument/2006/relationships/control" Target="../activeX/activeX118.xml"/><Relationship Id="rId12" Type="http://schemas.openxmlformats.org/officeDocument/2006/relationships/control" Target="../activeX/activeX10.xml"/><Relationship Id="rId119" Type="http://schemas.openxmlformats.org/officeDocument/2006/relationships/control" Target="../activeX/activeX117.xml"/><Relationship Id="rId118" Type="http://schemas.openxmlformats.org/officeDocument/2006/relationships/control" Target="../activeX/activeX116.xml"/><Relationship Id="rId117" Type="http://schemas.openxmlformats.org/officeDocument/2006/relationships/control" Target="../activeX/activeX115.xml"/><Relationship Id="rId116" Type="http://schemas.openxmlformats.org/officeDocument/2006/relationships/control" Target="../activeX/activeX114.xml"/><Relationship Id="rId115" Type="http://schemas.openxmlformats.org/officeDocument/2006/relationships/control" Target="../activeX/activeX113.xml"/><Relationship Id="rId114" Type="http://schemas.openxmlformats.org/officeDocument/2006/relationships/control" Target="../activeX/activeX112.xml"/><Relationship Id="rId113" Type="http://schemas.openxmlformats.org/officeDocument/2006/relationships/control" Target="../activeX/activeX111.xml"/><Relationship Id="rId112" Type="http://schemas.openxmlformats.org/officeDocument/2006/relationships/control" Target="../activeX/activeX110.xml"/><Relationship Id="rId111" Type="http://schemas.openxmlformats.org/officeDocument/2006/relationships/control" Target="../activeX/activeX109.xml"/><Relationship Id="rId110" Type="http://schemas.openxmlformats.org/officeDocument/2006/relationships/control" Target="../activeX/activeX108.xml"/><Relationship Id="rId11" Type="http://schemas.openxmlformats.org/officeDocument/2006/relationships/control" Target="../activeX/activeX9.xml"/><Relationship Id="rId109" Type="http://schemas.openxmlformats.org/officeDocument/2006/relationships/control" Target="../activeX/activeX107.xml"/><Relationship Id="rId108" Type="http://schemas.openxmlformats.org/officeDocument/2006/relationships/control" Target="../activeX/activeX106.xml"/><Relationship Id="rId107" Type="http://schemas.openxmlformats.org/officeDocument/2006/relationships/control" Target="../activeX/activeX105.xml"/><Relationship Id="rId106" Type="http://schemas.openxmlformats.org/officeDocument/2006/relationships/control" Target="../activeX/activeX104.xml"/><Relationship Id="rId105" Type="http://schemas.openxmlformats.org/officeDocument/2006/relationships/control" Target="../activeX/activeX103.xml"/><Relationship Id="rId104" Type="http://schemas.openxmlformats.org/officeDocument/2006/relationships/control" Target="../activeX/activeX102.xml"/><Relationship Id="rId103" Type="http://schemas.openxmlformats.org/officeDocument/2006/relationships/control" Target="../activeX/activeX101.xml"/><Relationship Id="rId102" Type="http://schemas.openxmlformats.org/officeDocument/2006/relationships/control" Target="../activeX/activeX100.xml"/><Relationship Id="rId101" Type="http://schemas.openxmlformats.org/officeDocument/2006/relationships/control" Target="../activeX/activeX99.xml"/><Relationship Id="rId100" Type="http://schemas.openxmlformats.org/officeDocument/2006/relationships/control" Target="../activeX/activeX98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test.vwms.cn/web/20200904.0918_0916.02/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N1204"/>
  <sheetViews>
    <sheetView tabSelected="1" workbookViewId="0">
      <selection activeCell="A1" sqref="A1"/>
    </sheetView>
  </sheetViews>
  <sheetFormatPr defaultColWidth="9" defaultRowHeight="15"/>
  <cols>
    <col min="1" max="1" width="17.4285714285714" style="6" customWidth="1"/>
    <col min="2" max="39" width="9" style="6"/>
    <col min="40" max="40" width="26.8571428571429" style="6" customWidth="1"/>
    <col min="41" max="41" width="28.2857142857143" style="6" customWidth="1"/>
    <col min="42" max="42" width="27.1428571428571" style="6" customWidth="1"/>
    <col min="43" max="43" width="9" style="6"/>
    <col min="44" max="44" width="174.428571428571" style="6" customWidth="1"/>
    <col min="45" max="45" width="123.571428571429" style="6" customWidth="1"/>
    <col min="46" max="46" width="16.2857142857143" style="115" customWidth="1"/>
    <col min="47" max="47" width="25.4285714285714" style="6" customWidth="1"/>
    <col min="48" max="48" width="16.8571428571429" style="6" customWidth="1"/>
    <col min="49" max="49" width="9" style="6"/>
    <col min="50" max="50" width="25.4285714285714" style="6" customWidth="1"/>
    <col min="51" max="95" width="9" style="6"/>
    <col min="96" max="96" width="18.5714285714286" style="6" customWidth="1"/>
    <col min="97" max="97" width="18" style="6" customWidth="1"/>
    <col min="98" max="98" width="15.1428571428571" style="6" customWidth="1"/>
    <col min="99" max="100" width="9" style="6"/>
    <col min="101" max="101" width="16.7142857142857" style="116" customWidth="1"/>
    <col min="102" max="133" width="9" style="6"/>
    <col min="134" max="136" width="12.8571428571429" style="6"/>
    <col min="137" max="16384" width="9" style="6"/>
  </cols>
  <sheetData>
    <row r="1" s="6" customFormat="1" spans="1:144">
      <c r="A1" s="117" t="s">
        <v>0</v>
      </c>
      <c r="B1" s="117" t="s">
        <v>1</v>
      </c>
      <c r="C1" s="117" t="s">
        <v>2</v>
      </c>
      <c r="D1" s="117" t="s">
        <v>3</v>
      </c>
      <c r="E1" s="117" t="s">
        <v>4</v>
      </c>
      <c r="F1" s="117" t="s">
        <v>5</v>
      </c>
      <c r="G1" s="117" t="s">
        <v>6</v>
      </c>
      <c r="H1" s="117" t="s">
        <v>7</v>
      </c>
      <c r="I1" s="117" t="s">
        <v>8</v>
      </c>
      <c r="J1" s="117" t="s">
        <v>9</v>
      </c>
      <c r="K1" s="117" t="s">
        <v>10</v>
      </c>
      <c r="L1" s="117" t="s">
        <v>11</v>
      </c>
      <c r="M1" s="117" t="s">
        <v>12</v>
      </c>
      <c r="N1" s="117" t="s">
        <v>13</v>
      </c>
      <c r="O1" s="117" t="s">
        <v>14</v>
      </c>
      <c r="P1" s="117" t="s">
        <v>15</v>
      </c>
      <c r="Q1" s="117" t="s">
        <v>16</v>
      </c>
      <c r="R1" s="117" t="s">
        <v>17</v>
      </c>
      <c r="S1" s="117" t="s">
        <v>18</v>
      </c>
      <c r="T1" s="117" t="s">
        <v>19</v>
      </c>
      <c r="U1" s="117" t="s">
        <v>20</v>
      </c>
      <c r="V1" s="117" t="s">
        <v>21</v>
      </c>
      <c r="W1" s="117" t="s">
        <v>22</v>
      </c>
      <c r="X1" s="117" t="s">
        <v>23</v>
      </c>
      <c r="Y1" s="117" t="s">
        <v>24</v>
      </c>
      <c r="Z1" s="117" t="s">
        <v>25</v>
      </c>
      <c r="AA1" s="117" t="s">
        <v>26</v>
      </c>
      <c r="AB1" s="117" t="s">
        <v>27</v>
      </c>
      <c r="AC1" s="117" t="s">
        <v>28</v>
      </c>
      <c r="AD1" s="117" t="s">
        <v>29</v>
      </c>
      <c r="AE1" s="117" t="s">
        <v>30</v>
      </c>
      <c r="AF1" s="117" t="s">
        <v>31</v>
      </c>
      <c r="AG1" s="117" t="s">
        <v>32</v>
      </c>
      <c r="AH1" s="117" t="s">
        <v>33</v>
      </c>
      <c r="AI1" s="117" t="s">
        <v>34</v>
      </c>
      <c r="AJ1" s="117" t="s">
        <v>35</v>
      </c>
      <c r="AK1" s="117" t="s">
        <v>36</v>
      </c>
      <c r="AL1" s="117" t="s">
        <v>37</v>
      </c>
      <c r="AM1" s="117" t="s">
        <v>38</v>
      </c>
      <c r="AN1" s="117" t="s">
        <v>39</v>
      </c>
      <c r="AO1" s="117" t="s">
        <v>40</v>
      </c>
      <c r="AP1" s="117" t="s">
        <v>41</v>
      </c>
      <c r="AQ1" s="117" t="s">
        <v>42</v>
      </c>
      <c r="AR1" s="117" t="s">
        <v>43</v>
      </c>
      <c r="AS1" s="117" t="s">
        <v>44</v>
      </c>
      <c r="AT1" s="117" t="s">
        <v>45</v>
      </c>
      <c r="AU1" s="117" t="s">
        <v>46</v>
      </c>
      <c r="AV1" s="117" t="s">
        <v>47</v>
      </c>
      <c r="AW1" s="117" t="s">
        <v>48</v>
      </c>
      <c r="AX1" s="117" t="s">
        <v>49</v>
      </c>
      <c r="AY1" s="117" t="s">
        <v>50</v>
      </c>
      <c r="AZ1" s="117" t="s">
        <v>51</v>
      </c>
      <c r="BA1" s="117" t="s">
        <v>52</v>
      </c>
      <c r="BB1" s="117" t="s">
        <v>53</v>
      </c>
      <c r="BC1" s="117" t="s">
        <v>54</v>
      </c>
      <c r="BD1" s="117" t="s">
        <v>55</v>
      </c>
      <c r="BE1" s="117" t="s">
        <v>56</v>
      </c>
      <c r="BF1" s="117" t="s">
        <v>57</v>
      </c>
      <c r="BG1" s="117" t="s">
        <v>58</v>
      </c>
      <c r="BH1" s="117" t="s">
        <v>59</v>
      </c>
      <c r="BI1" s="117" t="s">
        <v>60</v>
      </c>
      <c r="BJ1" s="117" t="s">
        <v>61</v>
      </c>
      <c r="BK1" s="117" t="s">
        <v>62</v>
      </c>
      <c r="BL1" s="117" t="s">
        <v>63</v>
      </c>
      <c r="BM1" s="117" t="s">
        <v>64</v>
      </c>
      <c r="BN1" s="117" t="s">
        <v>65</v>
      </c>
      <c r="BO1" s="117" t="s">
        <v>66</v>
      </c>
      <c r="BP1" s="117" t="s">
        <v>67</v>
      </c>
      <c r="BQ1" s="117" t="s">
        <v>68</v>
      </c>
      <c r="BR1" s="117" t="s">
        <v>69</v>
      </c>
      <c r="BS1" s="117" t="s">
        <v>70</v>
      </c>
      <c r="BT1" s="117" t="s">
        <v>71</v>
      </c>
      <c r="BU1" s="117" t="s">
        <v>72</v>
      </c>
      <c r="BV1" s="117" t="s">
        <v>73</v>
      </c>
      <c r="BW1" s="117" t="s">
        <v>74</v>
      </c>
      <c r="BX1" s="117" t="s">
        <v>75</v>
      </c>
      <c r="BY1" s="117" t="s">
        <v>76</v>
      </c>
      <c r="BZ1" s="117" t="s">
        <v>77</v>
      </c>
      <c r="CA1" s="117" t="s">
        <v>78</v>
      </c>
      <c r="CB1" s="117" t="s">
        <v>79</v>
      </c>
      <c r="CC1" s="117" t="s">
        <v>80</v>
      </c>
      <c r="CD1" s="117" t="s">
        <v>81</v>
      </c>
      <c r="CE1" s="117" t="s">
        <v>82</v>
      </c>
      <c r="CF1" s="117" t="s">
        <v>83</v>
      </c>
      <c r="CG1" s="117" t="s">
        <v>84</v>
      </c>
      <c r="CH1" s="117" t="s">
        <v>85</v>
      </c>
      <c r="CI1" s="117" t="s">
        <v>86</v>
      </c>
      <c r="CJ1" s="117" t="s">
        <v>87</v>
      </c>
      <c r="CK1" s="117" t="s">
        <v>88</v>
      </c>
      <c r="CL1" s="117" t="s">
        <v>89</v>
      </c>
      <c r="CM1" s="117" t="s">
        <v>90</v>
      </c>
      <c r="CN1" s="117" t="s">
        <v>91</v>
      </c>
      <c r="CO1" s="117" t="s">
        <v>92</v>
      </c>
      <c r="CP1" s="117" t="s">
        <v>93</v>
      </c>
      <c r="CQ1" s="117" t="s">
        <v>94</v>
      </c>
      <c r="CR1" s="117" t="s">
        <v>95</v>
      </c>
      <c r="CS1" s="117" t="s">
        <v>96</v>
      </c>
      <c r="CT1" s="117" t="s">
        <v>97</v>
      </c>
      <c r="CU1" s="117" t="s">
        <v>98</v>
      </c>
      <c r="CV1" s="117" t="s">
        <v>99</v>
      </c>
      <c r="CW1" s="117" t="s">
        <v>100</v>
      </c>
      <c r="CX1" s="117" t="s">
        <v>101</v>
      </c>
      <c r="CY1" s="117" t="s">
        <v>102</v>
      </c>
      <c r="CZ1" s="117" t="s">
        <v>103</v>
      </c>
      <c r="DA1" s="117" t="s">
        <v>104</v>
      </c>
      <c r="DB1" s="117" t="s">
        <v>105</v>
      </c>
      <c r="DC1" s="117" t="s">
        <v>106</v>
      </c>
      <c r="DD1" s="117" t="s">
        <v>107</v>
      </c>
      <c r="DE1" s="117" t="s">
        <v>108</v>
      </c>
      <c r="DF1" s="117" t="s">
        <v>109</v>
      </c>
      <c r="DG1" s="117" t="s">
        <v>110</v>
      </c>
      <c r="DH1" s="117" t="s">
        <v>111</v>
      </c>
      <c r="DI1" s="117" t="s">
        <v>112</v>
      </c>
      <c r="DJ1" s="117" t="s">
        <v>113</v>
      </c>
      <c r="DK1" s="117" t="s">
        <v>114</v>
      </c>
      <c r="DL1" s="117" t="s">
        <v>115</v>
      </c>
      <c r="DM1" s="117" t="s">
        <v>116</v>
      </c>
      <c r="DN1" s="117" t="s">
        <v>117</v>
      </c>
      <c r="DO1" s="117" t="s">
        <v>118</v>
      </c>
      <c r="DP1" s="117" t="s">
        <v>119</v>
      </c>
      <c r="DQ1" s="117" t="s">
        <v>120</v>
      </c>
      <c r="DR1" s="117" t="s">
        <v>121</v>
      </c>
      <c r="DS1" s="117" t="s">
        <v>122</v>
      </c>
      <c r="DT1" s="117" t="s">
        <v>123</v>
      </c>
      <c r="DU1" s="117" t="s">
        <v>124</v>
      </c>
      <c r="DV1" s="117" t="s">
        <v>125</v>
      </c>
      <c r="DW1" s="117" t="s">
        <v>126</v>
      </c>
      <c r="DX1" s="117" t="s">
        <v>127</v>
      </c>
      <c r="DY1" s="117" t="s">
        <v>128</v>
      </c>
      <c r="DZ1" s="117" t="s">
        <v>129</v>
      </c>
      <c r="EA1" s="117" t="s">
        <v>130</v>
      </c>
      <c r="EB1" s="117" t="s">
        <v>131</v>
      </c>
      <c r="EC1" s="117" t="s">
        <v>132</v>
      </c>
      <c r="ED1" s="117" t="s">
        <v>133</v>
      </c>
      <c r="EE1" s="117" t="s">
        <v>134</v>
      </c>
      <c r="EF1" s="117" t="s">
        <v>135</v>
      </c>
      <c r="EG1" s="117" t="s">
        <v>136</v>
      </c>
      <c r="EH1" s="117" t="s">
        <v>137</v>
      </c>
      <c r="EI1" s="117" t="s">
        <v>138</v>
      </c>
      <c r="EJ1" s="117" t="s">
        <v>139</v>
      </c>
      <c r="EK1" s="117" t="s">
        <v>140</v>
      </c>
      <c r="EL1" s="117" t="s">
        <v>141</v>
      </c>
      <c r="EM1" s="117" t="s">
        <v>142</v>
      </c>
      <c r="EN1" s="117" t="s">
        <v>143</v>
      </c>
    </row>
    <row r="2" s="6" customFormat="1" spans="1:144">
      <c r="A2" s="117" t="s">
        <v>144</v>
      </c>
      <c r="B2" s="117" t="s">
        <v>145</v>
      </c>
      <c r="C2" s="117" t="s">
        <v>146</v>
      </c>
      <c r="D2" s="117" t="s">
        <v>145</v>
      </c>
      <c r="E2" s="117" t="s">
        <v>147</v>
      </c>
      <c r="F2" s="117" t="s">
        <v>145</v>
      </c>
      <c r="G2" s="117" t="s">
        <v>148</v>
      </c>
      <c r="H2" s="117" t="s">
        <v>149</v>
      </c>
      <c r="I2" s="117" t="s">
        <v>145</v>
      </c>
      <c r="J2" s="117" t="s">
        <v>150</v>
      </c>
      <c r="K2" s="117" t="s">
        <v>151</v>
      </c>
      <c r="L2" s="117" t="s">
        <v>152</v>
      </c>
      <c r="M2" s="117" t="s">
        <v>145</v>
      </c>
      <c r="N2" s="117" t="s">
        <v>146</v>
      </c>
      <c r="O2" s="117" t="s">
        <v>153</v>
      </c>
      <c r="P2" s="117" t="s">
        <v>154</v>
      </c>
      <c r="Q2" s="117" t="s">
        <v>155</v>
      </c>
      <c r="R2" s="117" t="s">
        <v>145</v>
      </c>
      <c r="S2" s="117" t="s">
        <v>156</v>
      </c>
      <c r="T2" s="117" t="s">
        <v>154</v>
      </c>
      <c r="U2" s="117" t="s">
        <v>145</v>
      </c>
      <c r="V2" s="117" t="s">
        <v>145</v>
      </c>
      <c r="W2" s="117" t="s">
        <v>157</v>
      </c>
      <c r="X2" s="117" t="s">
        <v>157</v>
      </c>
      <c r="Y2" s="117" t="s">
        <v>158</v>
      </c>
      <c r="Z2" s="117" t="s">
        <v>159</v>
      </c>
      <c r="AA2" s="117" t="s">
        <v>145</v>
      </c>
      <c r="AB2" s="117" t="s">
        <v>145</v>
      </c>
      <c r="AC2" s="117" t="s">
        <v>145</v>
      </c>
      <c r="AD2" s="117" t="s">
        <v>145</v>
      </c>
      <c r="AE2" s="117" t="s">
        <v>160</v>
      </c>
      <c r="AF2" s="117" t="s">
        <v>145</v>
      </c>
      <c r="AG2" s="117" t="s">
        <v>145</v>
      </c>
      <c r="AH2" s="117" t="s">
        <v>147</v>
      </c>
      <c r="AI2" s="117" t="s">
        <v>145</v>
      </c>
      <c r="AJ2" s="117" t="s">
        <v>145</v>
      </c>
      <c r="AK2" s="117" t="s">
        <v>145</v>
      </c>
      <c r="AL2" s="117" t="s">
        <v>145</v>
      </c>
      <c r="AM2" s="117" t="s">
        <v>145</v>
      </c>
      <c r="AN2" s="117" t="s">
        <v>145</v>
      </c>
      <c r="AO2" s="117" t="s">
        <v>161</v>
      </c>
      <c r="AP2" s="117" t="s">
        <v>162</v>
      </c>
      <c r="AQ2" s="117" t="s">
        <v>163</v>
      </c>
      <c r="AR2" s="117" t="s">
        <v>164</v>
      </c>
      <c r="AS2" s="117" t="s">
        <v>165</v>
      </c>
      <c r="AT2" s="117" t="s">
        <v>166</v>
      </c>
      <c r="AU2" s="117" t="s">
        <v>145</v>
      </c>
      <c r="AV2" s="117" t="s">
        <v>167</v>
      </c>
      <c r="AW2" s="117" t="s">
        <v>168</v>
      </c>
      <c r="AX2" s="117" t="s">
        <v>169</v>
      </c>
      <c r="AY2" s="117" t="s">
        <v>145</v>
      </c>
      <c r="AZ2" s="117" t="s">
        <v>166</v>
      </c>
      <c r="BA2" s="117" t="s">
        <v>145</v>
      </c>
      <c r="BB2" s="117" t="s">
        <v>145</v>
      </c>
      <c r="BC2" s="117" t="s">
        <v>145</v>
      </c>
      <c r="BD2" s="117" t="s">
        <v>145</v>
      </c>
      <c r="BE2" s="117" t="s">
        <v>145</v>
      </c>
      <c r="BF2" s="117" t="s">
        <v>145</v>
      </c>
      <c r="BG2" s="117" t="s">
        <v>145</v>
      </c>
      <c r="BH2" s="117" t="s">
        <v>145</v>
      </c>
      <c r="BI2" s="117" t="s">
        <v>145</v>
      </c>
      <c r="BJ2" s="117" t="s">
        <v>145</v>
      </c>
      <c r="BK2" s="117" t="s">
        <v>145</v>
      </c>
      <c r="BL2" s="117" t="s">
        <v>170</v>
      </c>
      <c r="BM2" s="117" t="s">
        <v>145</v>
      </c>
      <c r="BN2" s="117" t="s">
        <v>145</v>
      </c>
      <c r="BO2" s="117" t="s">
        <v>145</v>
      </c>
      <c r="BP2" s="117" t="s">
        <v>145</v>
      </c>
      <c r="BQ2" s="117" t="s">
        <v>145</v>
      </c>
      <c r="BR2" s="117" t="s">
        <v>145</v>
      </c>
      <c r="BS2" s="117" t="s">
        <v>145</v>
      </c>
      <c r="BT2" s="117" t="s">
        <v>145</v>
      </c>
      <c r="BU2" s="117" t="s">
        <v>145</v>
      </c>
      <c r="BV2" s="117" t="s">
        <v>171</v>
      </c>
      <c r="BW2" s="117" t="s">
        <v>145</v>
      </c>
      <c r="BX2" s="117" t="s">
        <v>145</v>
      </c>
      <c r="BY2" s="117" t="s">
        <v>145</v>
      </c>
      <c r="BZ2" s="117" t="s">
        <v>145</v>
      </c>
      <c r="CA2" s="117" t="s">
        <v>145</v>
      </c>
      <c r="CB2" s="117" t="s">
        <v>172</v>
      </c>
      <c r="CC2" s="117" t="s">
        <v>172</v>
      </c>
      <c r="CD2" s="117" t="s">
        <v>145</v>
      </c>
      <c r="CE2" s="117" t="s">
        <v>145</v>
      </c>
      <c r="CF2" s="117" t="s">
        <v>145</v>
      </c>
      <c r="CG2" s="117" t="s">
        <v>145</v>
      </c>
      <c r="CH2" s="117" t="s">
        <v>145</v>
      </c>
      <c r="CI2" s="117" t="s">
        <v>145</v>
      </c>
      <c r="CJ2" s="117" t="s">
        <v>145</v>
      </c>
      <c r="CK2" s="117" t="s">
        <v>145</v>
      </c>
      <c r="CL2" s="117" t="s">
        <v>145</v>
      </c>
      <c r="CM2" s="117" t="s">
        <v>145</v>
      </c>
      <c r="CN2" s="117" t="s">
        <v>145</v>
      </c>
      <c r="CO2" s="117" t="s">
        <v>145</v>
      </c>
      <c r="CP2" s="117" t="s">
        <v>145</v>
      </c>
      <c r="CQ2" s="117" t="s">
        <v>145</v>
      </c>
      <c r="CR2" s="117" t="s">
        <v>145</v>
      </c>
      <c r="CS2" s="117" t="s">
        <v>173</v>
      </c>
      <c r="CT2" s="117" t="s">
        <v>174</v>
      </c>
      <c r="CU2" s="117" t="s">
        <v>175</v>
      </c>
      <c r="CV2" s="117" t="s">
        <v>176</v>
      </c>
      <c r="CW2" s="117" t="s">
        <v>177</v>
      </c>
      <c r="CX2" s="117" t="s">
        <v>178</v>
      </c>
      <c r="CY2" s="117" t="s">
        <v>178</v>
      </c>
      <c r="CZ2" s="117" t="s">
        <v>179</v>
      </c>
      <c r="DA2" s="117" t="s">
        <v>179</v>
      </c>
      <c r="DB2" s="117" t="s">
        <v>145</v>
      </c>
      <c r="DC2" s="117" t="s">
        <v>145</v>
      </c>
      <c r="DD2" s="117" t="s">
        <v>179</v>
      </c>
      <c r="DE2" s="117" t="s">
        <v>145</v>
      </c>
      <c r="DF2" s="117" t="s">
        <v>145</v>
      </c>
      <c r="DG2" s="117" t="s">
        <v>145</v>
      </c>
      <c r="DH2" s="117" t="s">
        <v>145</v>
      </c>
      <c r="DI2" s="117" t="s">
        <v>145</v>
      </c>
      <c r="DJ2" s="117" t="s">
        <v>145</v>
      </c>
      <c r="DK2" s="117" t="s">
        <v>145</v>
      </c>
      <c r="DL2" s="117" t="s">
        <v>145</v>
      </c>
      <c r="DM2" s="117" t="s">
        <v>145</v>
      </c>
      <c r="DN2" s="117" t="s">
        <v>145</v>
      </c>
      <c r="DO2" s="117" t="s">
        <v>145</v>
      </c>
      <c r="DP2" s="117" t="s">
        <v>145</v>
      </c>
      <c r="DQ2" s="117" t="s">
        <v>145</v>
      </c>
      <c r="DR2" s="117" t="s">
        <v>145</v>
      </c>
      <c r="DS2" s="117" t="s">
        <v>145</v>
      </c>
      <c r="DT2" s="117" t="s">
        <v>145</v>
      </c>
      <c r="DU2" s="117" t="s">
        <v>145</v>
      </c>
      <c r="DV2" s="117" t="s">
        <v>145</v>
      </c>
      <c r="DW2" s="117" t="s">
        <v>145</v>
      </c>
      <c r="DX2" s="117" t="s">
        <v>145</v>
      </c>
      <c r="DY2" s="117" t="s">
        <v>145</v>
      </c>
      <c r="DZ2" s="117" t="s">
        <v>145</v>
      </c>
      <c r="EA2" s="117" t="s">
        <v>145</v>
      </c>
      <c r="EB2" s="117" t="s">
        <v>145</v>
      </c>
      <c r="EC2" s="117" t="s">
        <v>180</v>
      </c>
      <c r="ED2" s="117" t="s">
        <v>145</v>
      </c>
      <c r="EE2" s="117" t="s">
        <v>154</v>
      </c>
      <c r="EF2" s="117" t="s">
        <v>145</v>
      </c>
      <c r="EG2" s="117" t="s">
        <v>145</v>
      </c>
      <c r="EH2" s="117" t="s">
        <v>145</v>
      </c>
      <c r="EI2" s="117" t="s">
        <v>145</v>
      </c>
      <c r="EJ2" s="117" t="s">
        <v>145</v>
      </c>
      <c r="EK2" s="117" t="s">
        <v>145</v>
      </c>
      <c r="EL2" s="117" t="s">
        <v>145</v>
      </c>
      <c r="EM2" s="117" t="s">
        <v>145</v>
      </c>
      <c r="EN2" s="117" t="s">
        <v>147</v>
      </c>
    </row>
    <row r="3" s="6" customFormat="1" spans="1:144">
      <c r="A3" s="117" t="s">
        <v>144</v>
      </c>
      <c r="B3" s="117" t="s">
        <v>145</v>
      </c>
      <c r="C3" s="117" t="s">
        <v>146</v>
      </c>
      <c r="D3" s="117" t="s">
        <v>145</v>
      </c>
      <c r="E3" s="117" t="s">
        <v>147</v>
      </c>
      <c r="F3" s="117" t="s">
        <v>145</v>
      </c>
      <c r="G3" s="117" t="s">
        <v>148</v>
      </c>
      <c r="H3" s="117" t="s">
        <v>149</v>
      </c>
      <c r="I3" s="117" t="s">
        <v>145</v>
      </c>
      <c r="J3" s="117" t="s">
        <v>150</v>
      </c>
      <c r="K3" s="117" t="s">
        <v>151</v>
      </c>
      <c r="L3" s="117" t="s">
        <v>152</v>
      </c>
      <c r="M3" s="117" t="s">
        <v>145</v>
      </c>
      <c r="N3" s="117" t="s">
        <v>146</v>
      </c>
      <c r="O3" s="117" t="s">
        <v>153</v>
      </c>
      <c r="P3" s="117" t="s">
        <v>154</v>
      </c>
      <c r="Q3" s="117" t="s">
        <v>155</v>
      </c>
      <c r="R3" s="117" t="s">
        <v>145</v>
      </c>
      <c r="S3" s="117" t="s">
        <v>156</v>
      </c>
      <c r="T3" s="117" t="s">
        <v>154</v>
      </c>
      <c r="U3" s="117" t="s">
        <v>145</v>
      </c>
      <c r="V3" s="117" t="s">
        <v>145</v>
      </c>
      <c r="W3" s="117" t="s">
        <v>157</v>
      </c>
      <c r="X3" s="117" t="s">
        <v>157</v>
      </c>
      <c r="Y3" s="117" t="s">
        <v>158</v>
      </c>
      <c r="Z3" s="117" t="s">
        <v>159</v>
      </c>
      <c r="AA3" s="117" t="s">
        <v>145</v>
      </c>
      <c r="AB3" s="117" t="s">
        <v>145</v>
      </c>
      <c r="AC3" s="117" t="s">
        <v>145</v>
      </c>
      <c r="AD3" s="117" t="s">
        <v>145</v>
      </c>
      <c r="AE3" s="117" t="s">
        <v>160</v>
      </c>
      <c r="AF3" s="117" t="s">
        <v>145</v>
      </c>
      <c r="AG3" s="117" t="s">
        <v>145</v>
      </c>
      <c r="AH3" s="117" t="s">
        <v>147</v>
      </c>
      <c r="AI3" s="117" t="s">
        <v>145</v>
      </c>
      <c r="AJ3" s="117" t="s">
        <v>145</v>
      </c>
      <c r="AK3" s="117" t="s">
        <v>145</v>
      </c>
      <c r="AL3" s="117" t="s">
        <v>145</v>
      </c>
      <c r="AM3" s="117" t="s">
        <v>145</v>
      </c>
      <c r="AN3" s="117" t="s">
        <v>145</v>
      </c>
      <c r="AO3" s="117" t="s">
        <v>161</v>
      </c>
      <c r="AP3" s="117" t="s">
        <v>162</v>
      </c>
      <c r="AQ3" s="117" t="s">
        <v>163</v>
      </c>
      <c r="AR3" s="117" t="s">
        <v>164</v>
      </c>
      <c r="AS3" s="117" t="s">
        <v>165</v>
      </c>
      <c r="AT3" s="117" t="s">
        <v>166</v>
      </c>
      <c r="AU3" s="117" t="s">
        <v>145</v>
      </c>
      <c r="AV3" s="117" t="s">
        <v>167</v>
      </c>
      <c r="AW3" s="117" t="s">
        <v>168</v>
      </c>
      <c r="AX3" s="117" t="s">
        <v>169</v>
      </c>
      <c r="AY3" s="117" t="s">
        <v>145</v>
      </c>
      <c r="AZ3" s="117" t="s">
        <v>166</v>
      </c>
      <c r="BA3" s="117" t="s">
        <v>145</v>
      </c>
      <c r="BB3" s="117" t="s">
        <v>145</v>
      </c>
      <c r="BC3" s="117" t="s">
        <v>145</v>
      </c>
      <c r="BD3" s="117" t="s">
        <v>145</v>
      </c>
      <c r="BE3" s="117" t="s">
        <v>145</v>
      </c>
      <c r="BF3" s="117" t="s">
        <v>145</v>
      </c>
      <c r="BG3" s="117" t="s">
        <v>145</v>
      </c>
      <c r="BH3" s="117" t="s">
        <v>145</v>
      </c>
      <c r="BI3" s="117" t="s">
        <v>145</v>
      </c>
      <c r="BJ3" s="117" t="s">
        <v>145</v>
      </c>
      <c r="BK3" s="117" t="s">
        <v>145</v>
      </c>
      <c r="BL3" s="117" t="s">
        <v>170</v>
      </c>
      <c r="BM3" s="117" t="s">
        <v>145</v>
      </c>
      <c r="BN3" s="117" t="s">
        <v>145</v>
      </c>
      <c r="BO3" s="117" t="s">
        <v>145</v>
      </c>
      <c r="BP3" s="117" t="s">
        <v>145</v>
      </c>
      <c r="BQ3" s="117" t="s">
        <v>145</v>
      </c>
      <c r="BR3" s="117" t="s">
        <v>145</v>
      </c>
      <c r="BS3" s="117" t="s">
        <v>145</v>
      </c>
      <c r="BT3" s="117" t="s">
        <v>145</v>
      </c>
      <c r="BU3" s="117" t="s">
        <v>145</v>
      </c>
      <c r="BV3" s="117" t="s">
        <v>171</v>
      </c>
      <c r="BW3" s="117" t="s">
        <v>145</v>
      </c>
      <c r="BX3" s="117" t="s">
        <v>145</v>
      </c>
      <c r="BY3" s="117" t="s">
        <v>145</v>
      </c>
      <c r="BZ3" s="117" t="s">
        <v>145</v>
      </c>
      <c r="CA3" s="117" t="s">
        <v>145</v>
      </c>
      <c r="CB3" s="117" t="s">
        <v>172</v>
      </c>
      <c r="CC3" s="117" t="s">
        <v>172</v>
      </c>
      <c r="CD3" s="117" t="s">
        <v>145</v>
      </c>
      <c r="CE3" s="117" t="s">
        <v>145</v>
      </c>
      <c r="CF3" s="117" t="s">
        <v>145</v>
      </c>
      <c r="CG3" s="117" t="s">
        <v>145</v>
      </c>
      <c r="CH3" s="117" t="s">
        <v>145</v>
      </c>
      <c r="CI3" s="117" t="s">
        <v>145</v>
      </c>
      <c r="CJ3" s="117" t="s">
        <v>145</v>
      </c>
      <c r="CK3" s="117" t="s">
        <v>145</v>
      </c>
      <c r="CL3" s="117" t="s">
        <v>145</v>
      </c>
      <c r="CM3" s="117" t="s">
        <v>145</v>
      </c>
      <c r="CN3" s="117" t="s">
        <v>145</v>
      </c>
      <c r="CO3" s="117" t="s">
        <v>145</v>
      </c>
      <c r="CP3" s="117" t="s">
        <v>145</v>
      </c>
      <c r="CQ3" s="117" t="s">
        <v>145</v>
      </c>
      <c r="CR3" s="117" t="s">
        <v>145</v>
      </c>
      <c r="CS3" s="117" t="s">
        <v>173</v>
      </c>
      <c r="CT3" s="117" t="s">
        <v>181</v>
      </c>
      <c r="CU3" s="117" t="s">
        <v>182</v>
      </c>
      <c r="CV3" s="117" t="s">
        <v>183</v>
      </c>
      <c r="CW3" s="117" t="s">
        <v>184</v>
      </c>
      <c r="CX3" s="117" t="s">
        <v>178</v>
      </c>
      <c r="CY3" s="117" t="s">
        <v>178</v>
      </c>
      <c r="CZ3" s="117" t="s">
        <v>179</v>
      </c>
      <c r="DA3" s="117" t="s">
        <v>179</v>
      </c>
      <c r="DB3" s="117" t="s">
        <v>145</v>
      </c>
      <c r="DC3" s="117" t="s">
        <v>145</v>
      </c>
      <c r="DD3" s="117" t="s">
        <v>179</v>
      </c>
      <c r="DE3" s="117" t="s">
        <v>145</v>
      </c>
      <c r="DF3" s="117" t="s">
        <v>145</v>
      </c>
      <c r="DG3" s="117" t="s">
        <v>145</v>
      </c>
      <c r="DH3" s="117" t="s">
        <v>145</v>
      </c>
      <c r="DI3" s="117" t="s">
        <v>145</v>
      </c>
      <c r="DJ3" s="117" t="s">
        <v>145</v>
      </c>
      <c r="DK3" s="117" t="s">
        <v>145</v>
      </c>
      <c r="DL3" s="117" t="s">
        <v>145</v>
      </c>
      <c r="DM3" s="117" t="s">
        <v>145</v>
      </c>
      <c r="DN3" s="117" t="s">
        <v>145</v>
      </c>
      <c r="DO3" s="117" t="s">
        <v>145</v>
      </c>
      <c r="DP3" s="117" t="s">
        <v>145</v>
      </c>
      <c r="DQ3" s="117" t="s">
        <v>145</v>
      </c>
      <c r="DR3" s="117" t="s">
        <v>145</v>
      </c>
      <c r="DS3" s="117" t="s">
        <v>145</v>
      </c>
      <c r="DT3" s="117" t="s">
        <v>145</v>
      </c>
      <c r="DU3" s="117" t="s">
        <v>145</v>
      </c>
      <c r="DV3" s="117" t="s">
        <v>145</v>
      </c>
      <c r="DW3" s="117" t="s">
        <v>145</v>
      </c>
      <c r="DX3" s="117" t="s">
        <v>145</v>
      </c>
      <c r="DY3" s="117" t="s">
        <v>145</v>
      </c>
      <c r="DZ3" s="117" t="s">
        <v>145</v>
      </c>
      <c r="EA3" s="117" t="s">
        <v>145</v>
      </c>
      <c r="EB3" s="117" t="s">
        <v>145</v>
      </c>
      <c r="EC3" s="117" t="s">
        <v>180</v>
      </c>
      <c r="ED3" s="117" t="s">
        <v>145</v>
      </c>
      <c r="EE3" s="117" t="s">
        <v>154</v>
      </c>
      <c r="EF3" s="117" t="s">
        <v>145</v>
      </c>
      <c r="EG3" s="117" t="s">
        <v>145</v>
      </c>
      <c r="EH3" s="117" t="s">
        <v>145</v>
      </c>
      <c r="EI3" s="117" t="s">
        <v>145</v>
      </c>
      <c r="EJ3" s="117" t="s">
        <v>145</v>
      </c>
      <c r="EK3" s="117" t="s">
        <v>145</v>
      </c>
      <c r="EL3" s="117" t="s">
        <v>145</v>
      </c>
      <c r="EM3" s="117" t="s">
        <v>145</v>
      </c>
      <c r="EN3" s="117" t="s">
        <v>147</v>
      </c>
    </row>
    <row r="4" s="6" customFormat="1" spans="1:144">
      <c r="A4" s="117" t="s">
        <v>185</v>
      </c>
      <c r="B4" s="117" t="s">
        <v>145</v>
      </c>
      <c r="C4" s="117" t="s">
        <v>146</v>
      </c>
      <c r="D4" s="117" t="s">
        <v>145</v>
      </c>
      <c r="E4" s="117" t="s">
        <v>147</v>
      </c>
      <c r="F4" s="117" t="s">
        <v>145</v>
      </c>
      <c r="G4" s="117" t="s">
        <v>148</v>
      </c>
      <c r="H4" s="117" t="s">
        <v>149</v>
      </c>
      <c r="I4" s="117" t="s">
        <v>145</v>
      </c>
      <c r="J4" s="117" t="s">
        <v>150</v>
      </c>
      <c r="K4" s="117" t="s">
        <v>151</v>
      </c>
      <c r="L4" s="117" t="s">
        <v>186</v>
      </c>
      <c r="M4" s="117" t="s">
        <v>145</v>
      </c>
      <c r="N4" s="117" t="s">
        <v>146</v>
      </c>
      <c r="O4" s="117" t="s">
        <v>153</v>
      </c>
      <c r="P4" s="117" t="s">
        <v>154</v>
      </c>
      <c r="Q4" s="117" t="s">
        <v>155</v>
      </c>
      <c r="R4" s="117" t="s">
        <v>145</v>
      </c>
      <c r="S4" s="117" t="s">
        <v>156</v>
      </c>
      <c r="T4" s="117" t="s">
        <v>154</v>
      </c>
      <c r="U4" s="117" t="s">
        <v>145</v>
      </c>
      <c r="V4" s="117" t="s">
        <v>145</v>
      </c>
      <c r="W4" s="117" t="s">
        <v>157</v>
      </c>
      <c r="X4" s="117" t="s">
        <v>157</v>
      </c>
      <c r="Y4" s="117" t="s">
        <v>158</v>
      </c>
      <c r="Z4" s="117" t="s">
        <v>159</v>
      </c>
      <c r="AA4" s="117" t="s">
        <v>145</v>
      </c>
      <c r="AB4" s="117" t="s">
        <v>145</v>
      </c>
      <c r="AC4" s="117" t="s">
        <v>145</v>
      </c>
      <c r="AD4" s="117" t="s">
        <v>145</v>
      </c>
      <c r="AE4" s="117" t="s">
        <v>187</v>
      </c>
      <c r="AF4" s="117" t="s">
        <v>145</v>
      </c>
      <c r="AG4" s="117" t="s">
        <v>145</v>
      </c>
      <c r="AH4" s="117" t="s">
        <v>147</v>
      </c>
      <c r="AI4" s="117" t="s">
        <v>145</v>
      </c>
      <c r="AJ4" s="117" t="s">
        <v>145</v>
      </c>
      <c r="AK4" s="117" t="s">
        <v>145</v>
      </c>
      <c r="AL4" s="117" t="s">
        <v>145</v>
      </c>
      <c r="AM4" s="117" t="s">
        <v>145</v>
      </c>
      <c r="AN4" s="117" t="s">
        <v>145</v>
      </c>
      <c r="AO4" s="117" t="s">
        <v>188</v>
      </c>
      <c r="AP4" s="117" t="s">
        <v>189</v>
      </c>
      <c r="AQ4" s="117" t="s">
        <v>190</v>
      </c>
      <c r="AR4" s="117" t="s">
        <v>191</v>
      </c>
      <c r="AS4" s="117" t="s">
        <v>192</v>
      </c>
      <c r="AT4" s="117" t="s">
        <v>193</v>
      </c>
      <c r="AU4" s="117" t="s">
        <v>145</v>
      </c>
      <c r="AV4" s="117" t="s">
        <v>194</v>
      </c>
      <c r="AW4" s="117" t="s">
        <v>195</v>
      </c>
      <c r="AX4" s="117" t="s">
        <v>196</v>
      </c>
      <c r="AY4" s="117" t="s">
        <v>145</v>
      </c>
      <c r="AZ4" s="117" t="s">
        <v>193</v>
      </c>
      <c r="BA4" s="117" t="s">
        <v>145</v>
      </c>
      <c r="BB4" s="117" t="s">
        <v>145</v>
      </c>
      <c r="BC4" s="117" t="s">
        <v>145</v>
      </c>
      <c r="BD4" s="117" t="s">
        <v>145</v>
      </c>
      <c r="BE4" s="117" t="s">
        <v>145</v>
      </c>
      <c r="BF4" s="117" t="s">
        <v>145</v>
      </c>
      <c r="BG4" s="117" t="s">
        <v>145</v>
      </c>
      <c r="BH4" s="117" t="s">
        <v>145</v>
      </c>
      <c r="BI4" s="117" t="s">
        <v>145</v>
      </c>
      <c r="BJ4" s="117" t="s">
        <v>145</v>
      </c>
      <c r="BK4" s="117" t="s">
        <v>145</v>
      </c>
      <c r="BL4" s="117" t="s">
        <v>170</v>
      </c>
      <c r="BM4" s="117" t="s">
        <v>145</v>
      </c>
      <c r="BN4" s="117" t="s">
        <v>145</v>
      </c>
      <c r="BO4" s="117" t="s">
        <v>145</v>
      </c>
      <c r="BP4" s="117" t="s">
        <v>145</v>
      </c>
      <c r="BQ4" s="117" t="s">
        <v>145</v>
      </c>
      <c r="BR4" s="117" t="s">
        <v>145</v>
      </c>
      <c r="BS4" s="117" t="s">
        <v>145</v>
      </c>
      <c r="BT4" s="117" t="s">
        <v>145</v>
      </c>
      <c r="BU4" s="117" t="s">
        <v>145</v>
      </c>
      <c r="BV4" s="117" t="s">
        <v>171</v>
      </c>
      <c r="BW4" s="117" t="s">
        <v>145</v>
      </c>
      <c r="BX4" s="117" t="s">
        <v>145</v>
      </c>
      <c r="BY4" s="117" t="s">
        <v>145</v>
      </c>
      <c r="BZ4" s="117" t="s">
        <v>145</v>
      </c>
      <c r="CA4" s="117" t="s">
        <v>145</v>
      </c>
      <c r="CB4" s="117" t="s">
        <v>172</v>
      </c>
      <c r="CC4" s="117" t="s">
        <v>172</v>
      </c>
      <c r="CD4" s="117" t="s">
        <v>145</v>
      </c>
      <c r="CE4" s="117" t="s">
        <v>145</v>
      </c>
      <c r="CF4" s="117" t="s">
        <v>145</v>
      </c>
      <c r="CG4" s="117" t="s">
        <v>145</v>
      </c>
      <c r="CH4" s="117" t="s">
        <v>145</v>
      </c>
      <c r="CI4" s="117" t="s">
        <v>145</v>
      </c>
      <c r="CJ4" s="117" t="s">
        <v>145</v>
      </c>
      <c r="CK4" s="117" t="s">
        <v>145</v>
      </c>
      <c r="CL4" s="117" t="s">
        <v>145</v>
      </c>
      <c r="CM4" s="117" t="s">
        <v>145</v>
      </c>
      <c r="CN4" s="117" t="s">
        <v>145</v>
      </c>
      <c r="CO4" s="117" t="s">
        <v>145</v>
      </c>
      <c r="CP4" s="117" t="s">
        <v>145</v>
      </c>
      <c r="CQ4" s="117" t="s">
        <v>145</v>
      </c>
      <c r="CR4" s="117" t="s">
        <v>145</v>
      </c>
      <c r="CS4" s="117" t="s">
        <v>173</v>
      </c>
      <c r="CT4" s="117" t="s">
        <v>174</v>
      </c>
      <c r="CU4" s="117" t="s">
        <v>175</v>
      </c>
      <c r="CV4" s="117" t="s">
        <v>176</v>
      </c>
      <c r="CW4" s="117" t="s">
        <v>177</v>
      </c>
      <c r="CX4" s="117" t="s">
        <v>178</v>
      </c>
      <c r="CY4" s="117" t="s">
        <v>178</v>
      </c>
      <c r="CZ4" s="117" t="s">
        <v>179</v>
      </c>
      <c r="DA4" s="117" t="s">
        <v>179</v>
      </c>
      <c r="DB4" s="117" t="s">
        <v>145</v>
      </c>
      <c r="DC4" s="117" t="s">
        <v>145</v>
      </c>
      <c r="DD4" s="117" t="s">
        <v>179</v>
      </c>
      <c r="DE4" s="117" t="s">
        <v>145</v>
      </c>
      <c r="DF4" s="117" t="s">
        <v>145</v>
      </c>
      <c r="DG4" s="117" t="s">
        <v>145</v>
      </c>
      <c r="DH4" s="117" t="s">
        <v>145</v>
      </c>
      <c r="DI4" s="117" t="s">
        <v>145</v>
      </c>
      <c r="DJ4" s="117" t="s">
        <v>145</v>
      </c>
      <c r="DK4" s="117" t="s">
        <v>145</v>
      </c>
      <c r="DL4" s="117" t="s">
        <v>145</v>
      </c>
      <c r="DM4" s="117" t="s">
        <v>145</v>
      </c>
      <c r="DN4" s="117" t="s">
        <v>145</v>
      </c>
      <c r="DO4" s="117" t="s">
        <v>145</v>
      </c>
      <c r="DP4" s="117" t="s">
        <v>145</v>
      </c>
      <c r="DQ4" s="117" t="s">
        <v>145</v>
      </c>
      <c r="DR4" s="117" t="s">
        <v>145</v>
      </c>
      <c r="DS4" s="117" t="s">
        <v>145</v>
      </c>
      <c r="DT4" s="117" t="s">
        <v>145</v>
      </c>
      <c r="DU4" s="117" t="s">
        <v>145</v>
      </c>
      <c r="DV4" s="117" t="s">
        <v>145</v>
      </c>
      <c r="DW4" s="117" t="s">
        <v>145</v>
      </c>
      <c r="DX4" s="117" t="s">
        <v>145</v>
      </c>
      <c r="DY4" s="117" t="s">
        <v>145</v>
      </c>
      <c r="DZ4" s="117" t="s">
        <v>145</v>
      </c>
      <c r="EA4" s="117" t="s">
        <v>145</v>
      </c>
      <c r="EB4" s="117" t="s">
        <v>145</v>
      </c>
      <c r="EC4" s="117" t="s">
        <v>180</v>
      </c>
      <c r="ED4" s="117" t="s">
        <v>145</v>
      </c>
      <c r="EE4" s="117" t="s">
        <v>154</v>
      </c>
      <c r="EF4" s="117" t="s">
        <v>145</v>
      </c>
      <c r="EG4" s="117" t="s">
        <v>145</v>
      </c>
      <c r="EH4" s="117" t="s">
        <v>145</v>
      </c>
      <c r="EI4" s="117" t="s">
        <v>145</v>
      </c>
      <c r="EJ4" s="117" t="s">
        <v>145</v>
      </c>
      <c r="EK4" s="117" t="s">
        <v>145</v>
      </c>
      <c r="EL4" s="117" t="s">
        <v>145</v>
      </c>
      <c r="EM4" s="117" t="s">
        <v>145</v>
      </c>
      <c r="EN4" s="117" t="s">
        <v>147</v>
      </c>
    </row>
    <row r="5" s="6" customFormat="1" spans="1:144">
      <c r="A5" s="117" t="s">
        <v>185</v>
      </c>
      <c r="B5" s="117" t="s">
        <v>145</v>
      </c>
      <c r="C5" s="117" t="s">
        <v>146</v>
      </c>
      <c r="D5" s="117" t="s">
        <v>145</v>
      </c>
      <c r="E5" s="117" t="s">
        <v>147</v>
      </c>
      <c r="F5" s="117" t="s">
        <v>145</v>
      </c>
      <c r="G5" s="117" t="s">
        <v>148</v>
      </c>
      <c r="H5" s="117" t="s">
        <v>149</v>
      </c>
      <c r="I5" s="117" t="s">
        <v>145</v>
      </c>
      <c r="J5" s="117" t="s">
        <v>150</v>
      </c>
      <c r="K5" s="117" t="s">
        <v>151</v>
      </c>
      <c r="L5" s="117" t="s">
        <v>186</v>
      </c>
      <c r="M5" s="117" t="s">
        <v>145</v>
      </c>
      <c r="N5" s="117" t="s">
        <v>146</v>
      </c>
      <c r="O5" s="117" t="s">
        <v>153</v>
      </c>
      <c r="P5" s="117" t="s">
        <v>154</v>
      </c>
      <c r="Q5" s="117" t="s">
        <v>155</v>
      </c>
      <c r="R5" s="117" t="s">
        <v>145</v>
      </c>
      <c r="S5" s="117" t="s">
        <v>156</v>
      </c>
      <c r="T5" s="117" t="s">
        <v>154</v>
      </c>
      <c r="U5" s="117" t="s">
        <v>145</v>
      </c>
      <c r="V5" s="117" t="s">
        <v>145</v>
      </c>
      <c r="W5" s="117" t="s">
        <v>157</v>
      </c>
      <c r="X5" s="117" t="s">
        <v>157</v>
      </c>
      <c r="Y5" s="117" t="s">
        <v>158</v>
      </c>
      <c r="Z5" s="117" t="s">
        <v>159</v>
      </c>
      <c r="AA5" s="117" t="s">
        <v>145</v>
      </c>
      <c r="AB5" s="117" t="s">
        <v>145</v>
      </c>
      <c r="AC5" s="117" t="s">
        <v>145</v>
      </c>
      <c r="AD5" s="117" t="s">
        <v>145</v>
      </c>
      <c r="AE5" s="117" t="s">
        <v>187</v>
      </c>
      <c r="AF5" s="117" t="s">
        <v>145</v>
      </c>
      <c r="AG5" s="117" t="s">
        <v>145</v>
      </c>
      <c r="AH5" s="117" t="s">
        <v>147</v>
      </c>
      <c r="AI5" s="117" t="s">
        <v>145</v>
      </c>
      <c r="AJ5" s="117" t="s">
        <v>145</v>
      </c>
      <c r="AK5" s="117" t="s">
        <v>145</v>
      </c>
      <c r="AL5" s="117" t="s">
        <v>145</v>
      </c>
      <c r="AM5" s="117" t="s">
        <v>145</v>
      </c>
      <c r="AN5" s="117" t="s">
        <v>145</v>
      </c>
      <c r="AO5" s="117" t="s">
        <v>188</v>
      </c>
      <c r="AP5" s="117" t="s">
        <v>189</v>
      </c>
      <c r="AQ5" s="117" t="s">
        <v>190</v>
      </c>
      <c r="AR5" s="117" t="s">
        <v>191</v>
      </c>
      <c r="AS5" s="117" t="s">
        <v>192</v>
      </c>
      <c r="AT5" s="117" t="s">
        <v>193</v>
      </c>
      <c r="AU5" s="117" t="s">
        <v>145</v>
      </c>
      <c r="AV5" s="117" t="s">
        <v>194</v>
      </c>
      <c r="AW5" s="117" t="s">
        <v>195</v>
      </c>
      <c r="AX5" s="117" t="s">
        <v>196</v>
      </c>
      <c r="AY5" s="117" t="s">
        <v>145</v>
      </c>
      <c r="AZ5" s="117" t="s">
        <v>193</v>
      </c>
      <c r="BA5" s="117" t="s">
        <v>145</v>
      </c>
      <c r="BB5" s="117" t="s">
        <v>145</v>
      </c>
      <c r="BC5" s="117" t="s">
        <v>145</v>
      </c>
      <c r="BD5" s="117" t="s">
        <v>145</v>
      </c>
      <c r="BE5" s="117" t="s">
        <v>145</v>
      </c>
      <c r="BF5" s="117" t="s">
        <v>145</v>
      </c>
      <c r="BG5" s="117" t="s">
        <v>145</v>
      </c>
      <c r="BH5" s="117" t="s">
        <v>145</v>
      </c>
      <c r="BI5" s="117" t="s">
        <v>145</v>
      </c>
      <c r="BJ5" s="117" t="s">
        <v>145</v>
      </c>
      <c r="BK5" s="117" t="s">
        <v>145</v>
      </c>
      <c r="BL5" s="117" t="s">
        <v>170</v>
      </c>
      <c r="BM5" s="117" t="s">
        <v>145</v>
      </c>
      <c r="BN5" s="117" t="s">
        <v>145</v>
      </c>
      <c r="BO5" s="117" t="s">
        <v>145</v>
      </c>
      <c r="BP5" s="117" t="s">
        <v>145</v>
      </c>
      <c r="BQ5" s="117" t="s">
        <v>145</v>
      </c>
      <c r="BR5" s="117" t="s">
        <v>145</v>
      </c>
      <c r="BS5" s="117" t="s">
        <v>145</v>
      </c>
      <c r="BT5" s="117" t="s">
        <v>145</v>
      </c>
      <c r="BU5" s="117" t="s">
        <v>145</v>
      </c>
      <c r="BV5" s="117" t="s">
        <v>171</v>
      </c>
      <c r="BW5" s="117" t="s">
        <v>145</v>
      </c>
      <c r="BX5" s="117" t="s">
        <v>145</v>
      </c>
      <c r="BY5" s="117" t="s">
        <v>145</v>
      </c>
      <c r="BZ5" s="117" t="s">
        <v>145</v>
      </c>
      <c r="CA5" s="117" t="s">
        <v>145</v>
      </c>
      <c r="CB5" s="117" t="s">
        <v>172</v>
      </c>
      <c r="CC5" s="117" t="s">
        <v>172</v>
      </c>
      <c r="CD5" s="117" t="s">
        <v>145</v>
      </c>
      <c r="CE5" s="117" t="s">
        <v>145</v>
      </c>
      <c r="CF5" s="117" t="s">
        <v>145</v>
      </c>
      <c r="CG5" s="117" t="s">
        <v>145</v>
      </c>
      <c r="CH5" s="117" t="s">
        <v>145</v>
      </c>
      <c r="CI5" s="117" t="s">
        <v>145</v>
      </c>
      <c r="CJ5" s="117" t="s">
        <v>145</v>
      </c>
      <c r="CK5" s="117" t="s">
        <v>145</v>
      </c>
      <c r="CL5" s="117" t="s">
        <v>145</v>
      </c>
      <c r="CM5" s="117" t="s">
        <v>145</v>
      </c>
      <c r="CN5" s="117" t="s">
        <v>145</v>
      </c>
      <c r="CO5" s="117" t="s">
        <v>145</v>
      </c>
      <c r="CP5" s="117" t="s">
        <v>145</v>
      </c>
      <c r="CQ5" s="117" t="s">
        <v>145</v>
      </c>
      <c r="CR5" s="117" t="s">
        <v>145</v>
      </c>
      <c r="CS5" s="117" t="s">
        <v>173</v>
      </c>
      <c r="CT5" s="117" t="s">
        <v>181</v>
      </c>
      <c r="CU5" s="117" t="s">
        <v>182</v>
      </c>
      <c r="CV5" s="117" t="s">
        <v>183</v>
      </c>
      <c r="CW5" s="117" t="s">
        <v>184</v>
      </c>
      <c r="CX5" s="117" t="s">
        <v>178</v>
      </c>
      <c r="CY5" s="117" t="s">
        <v>178</v>
      </c>
      <c r="CZ5" s="117" t="s">
        <v>179</v>
      </c>
      <c r="DA5" s="117" t="s">
        <v>179</v>
      </c>
      <c r="DB5" s="117" t="s">
        <v>145</v>
      </c>
      <c r="DC5" s="117" t="s">
        <v>145</v>
      </c>
      <c r="DD5" s="117" t="s">
        <v>179</v>
      </c>
      <c r="DE5" s="117" t="s">
        <v>145</v>
      </c>
      <c r="DF5" s="117" t="s">
        <v>145</v>
      </c>
      <c r="DG5" s="117" t="s">
        <v>145</v>
      </c>
      <c r="DH5" s="117" t="s">
        <v>145</v>
      </c>
      <c r="DI5" s="117" t="s">
        <v>145</v>
      </c>
      <c r="DJ5" s="117" t="s">
        <v>145</v>
      </c>
      <c r="DK5" s="117" t="s">
        <v>145</v>
      </c>
      <c r="DL5" s="117" t="s">
        <v>145</v>
      </c>
      <c r="DM5" s="117" t="s">
        <v>145</v>
      </c>
      <c r="DN5" s="117" t="s">
        <v>145</v>
      </c>
      <c r="DO5" s="117" t="s">
        <v>145</v>
      </c>
      <c r="DP5" s="117" t="s">
        <v>145</v>
      </c>
      <c r="DQ5" s="117" t="s">
        <v>145</v>
      </c>
      <c r="DR5" s="117" t="s">
        <v>145</v>
      </c>
      <c r="DS5" s="117" t="s">
        <v>145</v>
      </c>
      <c r="DT5" s="117" t="s">
        <v>145</v>
      </c>
      <c r="DU5" s="117" t="s">
        <v>145</v>
      </c>
      <c r="DV5" s="117" t="s">
        <v>145</v>
      </c>
      <c r="DW5" s="117" t="s">
        <v>145</v>
      </c>
      <c r="DX5" s="117" t="s">
        <v>145</v>
      </c>
      <c r="DY5" s="117" t="s">
        <v>145</v>
      </c>
      <c r="DZ5" s="117" t="s">
        <v>145</v>
      </c>
      <c r="EA5" s="117" t="s">
        <v>145</v>
      </c>
      <c r="EB5" s="117" t="s">
        <v>145</v>
      </c>
      <c r="EC5" s="117" t="s">
        <v>180</v>
      </c>
      <c r="ED5" s="117" t="s">
        <v>145</v>
      </c>
      <c r="EE5" s="117" t="s">
        <v>154</v>
      </c>
      <c r="EF5" s="117" t="s">
        <v>145</v>
      </c>
      <c r="EG5" s="117" t="s">
        <v>145</v>
      </c>
      <c r="EH5" s="117" t="s">
        <v>145</v>
      </c>
      <c r="EI5" s="117" t="s">
        <v>145</v>
      </c>
      <c r="EJ5" s="117" t="s">
        <v>145</v>
      </c>
      <c r="EK5" s="117" t="s">
        <v>145</v>
      </c>
      <c r="EL5" s="117" t="s">
        <v>145</v>
      </c>
      <c r="EM5" s="117" t="s">
        <v>145</v>
      </c>
      <c r="EN5" s="117" t="s">
        <v>147</v>
      </c>
    </row>
    <row r="6" s="6" customFormat="1" spans="1:144">
      <c r="A6" s="117" t="s">
        <v>197</v>
      </c>
      <c r="B6" s="117" t="s">
        <v>145</v>
      </c>
      <c r="C6" s="117" t="s">
        <v>146</v>
      </c>
      <c r="D6" s="117" t="s">
        <v>145</v>
      </c>
      <c r="E6" s="117" t="s">
        <v>147</v>
      </c>
      <c r="F6" s="117" t="s">
        <v>145</v>
      </c>
      <c r="G6" s="117" t="s">
        <v>148</v>
      </c>
      <c r="H6" s="117" t="s">
        <v>149</v>
      </c>
      <c r="I6" s="117" t="s">
        <v>145</v>
      </c>
      <c r="J6" s="117" t="s">
        <v>150</v>
      </c>
      <c r="K6" s="117" t="s">
        <v>151</v>
      </c>
      <c r="L6" s="117" t="s">
        <v>198</v>
      </c>
      <c r="M6" s="117" t="s">
        <v>145</v>
      </c>
      <c r="N6" s="117" t="s">
        <v>146</v>
      </c>
      <c r="O6" s="117" t="s">
        <v>153</v>
      </c>
      <c r="P6" s="117" t="s">
        <v>154</v>
      </c>
      <c r="Q6" s="117" t="s">
        <v>155</v>
      </c>
      <c r="R6" s="117" t="s">
        <v>145</v>
      </c>
      <c r="S6" s="117" t="s">
        <v>156</v>
      </c>
      <c r="T6" s="117" t="s">
        <v>154</v>
      </c>
      <c r="U6" s="117" t="s">
        <v>145</v>
      </c>
      <c r="V6" s="117" t="s">
        <v>145</v>
      </c>
      <c r="W6" s="117" t="s">
        <v>157</v>
      </c>
      <c r="X6" s="117" t="s">
        <v>157</v>
      </c>
      <c r="Y6" s="117" t="s">
        <v>158</v>
      </c>
      <c r="Z6" s="117" t="s">
        <v>159</v>
      </c>
      <c r="AA6" s="117" t="s">
        <v>145</v>
      </c>
      <c r="AB6" s="117" t="s">
        <v>145</v>
      </c>
      <c r="AC6" s="117" t="s">
        <v>145</v>
      </c>
      <c r="AD6" s="117" t="s">
        <v>145</v>
      </c>
      <c r="AE6" s="117" t="s">
        <v>199</v>
      </c>
      <c r="AF6" s="117" t="s">
        <v>145</v>
      </c>
      <c r="AG6" s="117" t="s">
        <v>145</v>
      </c>
      <c r="AH6" s="117" t="s">
        <v>147</v>
      </c>
      <c r="AI6" s="117" t="s">
        <v>145</v>
      </c>
      <c r="AJ6" s="117" t="s">
        <v>145</v>
      </c>
      <c r="AK6" s="117" t="s">
        <v>145</v>
      </c>
      <c r="AL6" s="117" t="s">
        <v>145</v>
      </c>
      <c r="AM6" s="117" t="s">
        <v>145</v>
      </c>
      <c r="AN6" s="117" t="s">
        <v>145</v>
      </c>
      <c r="AO6" s="117" t="s">
        <v>200</v>
      </c>
      <c r="AP6" s="117" t="s">
        <v>201</v>
      </c>
      <c r="AQ6" s="117" t="s">
        <v>202</v>
      </c>
      <c r="AR6" s="117" t="s">
        <v>203</v>
      </c>
      <c r="AS6" s="117" t="s">
        <v>204</v>
      </c>
      <c r="AT6" s="117" t="s">
        <v>205</v>
      </c>
      <c r="AU6" s="117" t="s">
        <v>145</v>
      </c>
      <c r="AV6" s="117" t="s">
        <v>206</v>
      </c>
      <c r="AW6" s="117" t="s">
        <v>207</v>
      </c>
      <c r="AX6" s="117" t="s">
        <v>208</v>
      </c>
      <c r="AY6" s="117" t="s">
        <v>145</v>
      </c>
      <c r="AZ6" s="117" t="s">
        <v>205</v>
      </c>
      <c r="BA6" s="117" t="s">
        <v>145</v>
      </c>
      <c r="BB6" s="117" t="s">
        <v>145</v>
      </c>
      <c r="BC6" s="117" t="s">
        <v>145</v>
      </c>
      <c r="BD6" s="117" t="s">
        <v>145</v>
      </c>
      <c r="BE6" s="117" t="s">
        <v>145</v>
      </c>
      <c r="BF6" s="117" t="s">
        <v>145</v>
      </c>
      <c r="BG6" s="117" t="s">
        <v>145</v>
      </c>
      <c r="BH6" s="117" t="s">
        <v>145</v>
      </c>
      <c r="BI6" s="117" t="s">
        <v>145</v>
      </c>
      <c r="BJ6" s="117" t="s">
        <v>145</v>
      </c>
      <c r="BK6" s="117" t="s">
        <v>145</v>
      </c>
      <c r="BL6" s="117" t="s">
        <v>170</v>
      </c>
      <c r="BM6" s="117" t="s">
        <v>145</v>
      </c>
      <c r="BN6" s="117" t="s">
        <v>145</v>
      </c>
      <c r="BO6" s="117" t="s">
        <v>145</v>
      </c>
      <c r="BP6" s="117" t="s">
        <v>145</v>
      </c>
      <c r="BQ6" s="117" t="s">
        <v>145</v>
      </c>
      <c r="BR6" s="117" t="s">
        <v>145</v>
      </c>
      <c r="BS6" s="117" t="s">
        <v>145</v>
      </c>
      <c r="BT6" s="117" t="s">
        <v>145</v>
      </c>
      <c r="BU6" s="117" t="s">
        <v>145</v>
      </c>
      <c r="BV6" s="117" t="s">
        <v>171</v>
      </c>
      <c r="BW6" s="117" t="s">
        <v>145</v>
      </c>
      <c r="BX6" s="117" t="s">
        <v>145</v>
      </c>
      <c r="BY6" s="117" t="s">
        <v>145</v>
      </c>
      <c r="BZ6" s="117" t="s">
        <v>145</v>
      </c>
      <c r="CA6" s="117" t="s">
        <v>145</v>
      </c>
      <c r="CB6" s="117" t="s">
        <v>172</v>
      </c>
      <c r="CC6" s="117" t="s">
        <v>172</v>
      </c>
      <c r="CD6" s="117" t="s">
        <v>145</v>
      </c>
      <c r="CE6" s="117" t="s">
        <v>145</v>
      </c>
      <c r="CF6" s="117" t="s">
        <v>145</v>
      </c>
      <c r="CG6" s="117" t="s">
        <v>145</v>
      </c>
      <c r="CH6" s="117" t="s">
        <v>145</v>
      </c>
      <c r="CI6" s="117" t="s">
        <v>145</v>
      </c>
      <c r="CJ6" s="117" t="s">
        <v>145</v>
      </c>
      <c r="CK6" s="117" t="s">
        <v>145</v>
      </c>
      <c r="CL6" s="117" t="s">
        <v>145</v>
      </c>
      <c r="CM6" s="117" t="s">
        <v>145</v>
      </c>
      <c r="CN6" s="117" t="s">
        <v>145</v>
      </c>
      <c r="CO6" s="117" t="s">
        <v>145</v>
      </c>
      <c r="CP6" s="117" t="s">
        <v>145</v>
      </c>
      <c r="CQ6" s="117" t="s">
        <v>145</v>
      </c>
      <c r="CR6" s="117" t="s">
        <v>145</v>
      </c>
      <c r="CS6" s="117" t="s">
        <v>173</v>
      </c>
      <c r="CT6" s="117" t="s">
        <v>174</v>
      </c>
      <c r="CU6" s="117" t="s">
        <v>175</v>
      </c>
      <c r="CV6" s="117" t="s">
        <v>176</v>
      </c>
      <c r="CW6" s="117" t="s">
        <v>177</v>
      </c>
      <c r="CX6" s="117" t="s">
        <v>178</v>
      </c>
      <c r="CY6" s="117" t="s">
        <v>178</v>
      </c>
      <c r="CZ6" s="117" t="s">
        <v>179</v>
      </c>
      <c r="DA6" s="117" t="s">
        <v>179</v>
      </c>
      <c r="DB6" s="117" t="s">
        <v>145</v>
      </c>
      <c r="DC6" s="117" t="s">
        <v>145</v>
      </c>
      <c r="DD6" s="117" t="s">
        <v>179</v>
      </c>
      <c r="DE6" s="117" t="s">
        <v>145</v>
      </c>
      <c r="DF6" s="117" t="s">
        <v>145</v>
      </c>
      <c r="DG6" s="117" t="s">
        <v>145</v>
      </c>
      <c r="DH6" s="117" t="s">
        <v>145</v>
      </c>
      <c r="DI6" s="117" t="s">
        <v>145</v>
      </c>
      <c r="DJ6" s="117" t="s">
        <v>145</v>
      </c>
      <c r="DK6" s="117" t="s">
        <v>145</v>
      </c>
      <c r="DL6" s="117" t="s">
        <v>145</v>
      </c>
      <c r="DM6" s="117" t="s">
        <v>145</v>
      </c>
      <c r="DN6" s="117" t="s">
        <v>145</v>
      </c>
      <c r="DO6" s="117" t="s">
        <v>145</v>
      </c>
      <c r="DP6" s="117" t="s">
        <v>145</v>
      </c>
      <c r="DQ6" s="117" t="s">
        <v>145</v>
      </c>
      <c r="DR6" s="117" t="s">
        <v>145</v>
      </c>
      <c r="DS6" s="117" t="s">
        <v>145</v>
      </c>
      <c r="DT6" s="117" t="s">
        <v>145</v>
      </c>
      <c r="DU6" s="117" t="s">
        <v>145</v>
      </c>
      <c r="DV6" s="117" t="s">
        <v>145</v>
      </c>
      <c r="DW6" s="117" t="s">
        <v>145</v>
      </c>
      <c r="DX6" s="117" t="s">
        <v>145</v>
      </c>
      <c r="DY6" s="117" t="s">
        <v>145</v>
      </c>
      <c r="DZ6" s="117" t="s">
        <v>145</v>
      </c>
      <c r="EA6" s="117" t="s">
        <v>145</v>
      </c>
      <c r="EB6" s="117" t="s">
        <v>145</v>
      </c>
      <c r="EC6" s="117" t="s">
        <v>180</v>
      </c>
      <c r="ED6" s="117" t="s">
        <v>145</v>
      </c>
      <c r="EE6" s="117" t="s">
        <v>154</v>
      </c>
      <c r="EF6" s="117" t="s">
        <v>145</v>
      </c>
      <c r="EG6" s="117" t="s">
        <v>145</v>
      </c>
      <c r="EH6" s="117" t="s">
        <v>145</v>
      </c>
      <c r="EI6" s="117" t="s">
        <v>145</v>
      </c>
      <c r="EJ6" s="117" t="s">
        <v>145</v>
      </c>
      <c r="EK6" s="117" t="s">
        <v>145</v>
      </c>
      <c r="EL6" s="117" t="s">
        <v>145</v>
      </c>
      <c r="EM6" s="117" t="s">
        <v>145</v>
      </c>
      <c r="EN6" s="117" t="s">
        <v>147</v>
      </c>
    </row>
    <row r="7" s="6" customFormat="1" spans="1:144">
      <c r="A7" s="117" t="s">
        <v>197</v>
      </c>
      <c r="B7" s="117" t="s">
        <v>145</v>
      </c>
      <c r="C7" s="117" t="s">
        <v>146</v>
      </c>
      <c r="D7" s="117" t="s">
        <v>145</v>
      </c>
      <c r="E7" s="117" t="s">
        <v>147</v>
      </c>
      <c r="F7" s="117" t="s">
        <v>145</v>
      </c>
      <c r="G7" s="117" t="s">
        <v>148</v>
      </c>
      <c r="H7" s="117" t="s">
        <v>149</v>
      </c>
      <c r="I7" s="117" t="s">
        <v>145</v>
      </c>
      <c r="J7" s="117" t="s">
        <v>150</v>
      </c>
      <c r="K7" s="117" t="s">
        <v>151</v>
      </c>
      <c r="L7" s="117" t="s">
        <v>198</v>
      </c>
      <c r="M7" s="117" t="s">
        <v>145</v>
      </c>
      <c r="N7" s="117" t="s">
        <v>146</v>
      </c>
      <c r="O7" s="117" t="s">
        <v>153</v>
      </c>
      <c r="P7" s="117" t="s">
        <v>154</v>
      </c>
      <c r="Q7" s="117" t="s">
        <v>155</v>
      </c>
      <c r="R7" s="117" t="s">
        <v>145</v>
      </c>
      <c r="S7" s="117" t="s">
        <v>156</v>
      </c>
      <c r="T7" s="117" t="s">
        <v>154</v>
      </c>
      <c r="U7" s="117" t="s">
        <v>145</v>
      </c>
      <c r="V7" s="117" t="s">
        <v>145</v>
      </c>
      <c r="W7" s="117" t="s">
        <v>157</v>
      </c>
      <c r="X7" s="117" t="s">
        <v>157</v>
      </c>
      <c r="Y7" s="117" t="s">
        <v>158</v>
      </c>
      <c r="Z7" s="117" t="s">
        <v>159</v>
      </c>
      <c r="AA7" s="117" t="s">
        <v>145</v>
      </c>
      <c r="AB7" s="117" t="s">
        <v>145</v>
      </c>
      <c r="AC7" s="117" t="s">
        <v>145</v>
      </c>
      <c r="AD7" s="117" t="s">
        <v>145</v>
      </c>
      <c r="AE7" s="117" t="s">
        <v>199</v>
      </c>
      <c r="AF7" s="117" t="s">
        <v>145</v>
      </c>
      <c r="AG7" s="117" t="s">
        <v>145</v>
      </c>
      <c r="AH7" s="117" t="s">
        <v>147</v>
      </c>
      <c r="AI7" s="117" t="s">
        <v>145</v>
      </c>
      <c r="AJ7" s="117" t="s">
        <v>145</v>
      </c>
      <c r="AK7" s="117" t="s">
        <v>145</v>
      </c>
      <c r="AL7" s="117" t="s">
        <v>145</v>
      </c>
      <c r="AM7" s="117" t="s">
        <v>145</v>
      </c>
      <c r="AN7" s="117" t="s">
        <v>145</v>
      </c>
      <c r="AO7" s="117" t="s">
        <v>200</v>
      </c>
      <c r="AP7" s="117" t="s">
        <v>201</v>
      </c>
      <c r="AQ7" s="117" t="s">
        <v>202</v>
      </c>
      <c r="AR7" s="117" t="s">
        <v>203</v>
      </c>
      <c r="AS7" s="117" t="s">
        <v>204</v>
      </c>
      <c r="AT7" s="117" t="s">
        <v>205</v>
      </c>
      <c r="AU7" s="117" t="s">
        <v>145</v>
      </c>
      <c r="AV7" s="117" t="s">
        <v>206</v>
      </c>
      <c r="AW7" s="117" t="s">
        <v>207</v>
      </c>
      <c r="AX7" s="117" t="s">
        <v>208</v>
      </c>
      <c r="AY7" s="117" t="s">
        <v>145</v>
      </c>
      <c r="AZ7" s="117" t="s">
        <v>205</v>
      </c>
      <c r="BA7" s="117" t="s">
        <v>145</v>
      </c>
      <c r="BB7" s="117" t="s">
        <v>145</v>
      </c>
      <c r="BC7" s="117" t="s">
        <v>145</v>
      </c>
      <c r="BD7" s="117" t="s">
        <v>145</v>
      </c>
      <c r="BE7" s="117" t="s">
        <v>145</v>
      </c>
      <c r="BF7" s="117" t="s">
        <v>145</v>
      </c>
      <c r="BG7" s="117" t="s">
        <v>145</v>
      </c>
      <c r="BH7" s="117" t="s">
        <v>145</v>
      </c>
      <c r="BI7" s="117" t="s">
        <v>145</v>
      </c>
      <c r="BJ7" s="117" t="s">
        <v>145</v>
      </c>
      <c r="BK7" s="117" t="s">
        <v>145</v>
      </c>
      <c r="BL7" s="117" t="s">
        <v>170</v>
      </c>
      <c r="BM7" s="117" t="s">
        <v>145</v>
      </c>
      <c r="BN7" s="117" t="s">
        <v>145</v>
      </c>
      <c r="BO7" s="117" t="s">
        <v>145</v>
      </c>
      <c r="BP7" s="117" t="s">
        <v>145</v>
      </c>
      <c r="BQ7" s="117" t="s">
        <v>145</v>
      </c>
      <c r="BR7" s="117" t="s">
        <v>145</v>
      </c>
      <c r="BS7" s="117" t="s">
        <v>145</v>
      </c>
      <c r="BT7" s="117" t="s">
        <v>145</v>
      </c>
      <c r="BU7" s="117" t="s">
        <v>145</v>
      </c>
      <c r="BV7" s="117" t="s">
        <v>171</v>
      </c>
      <c r="BW7" s="117" t="s">
        <v>145</v>
      </c>
      <c r="BX7" s="117" t="s">
        <v>145</v>
      </c>
      <c r="BY7" s="117" t="s">
        <v>145</v>
      </c>
      <c r="BZ7" s="117" t="s">
        <v>145</v>
      </c>
      <c r="CA7" s="117" t="s">
        <v>145</v>
      </c>
      <c r="CB7" s="117" t="s">
        <v>172</v>
      </c>
      <c r="CC7" s="117" t="s">
        <v>172</v>
      </c>
      <c r="CD7" s="117" t="s">
        <v>145</v>
      </c>
      <c r="CE7" s="117" t="s">
        <v>145</v>
      </c>
      <c r="CF7" s="117" t="s">
        <v>145</v>
      </c>
      <c r="CG7" s="117" t="s">
        <v>145</v>
      </c>
      <c r="CH7" s="117" t="s">
        <v>145</v>
      </c>
      <c r="CI7" s="117" t="s">
        <v>145</v>
      </c>
      <c r="CJ7" s="117" t="s">
        <v>145</v>
      </c>
      <c r="CK7" s="117" t="s">
        <v>145</v>
      </c>
      <c r="CL7" s="117" t="s">
        <v>145</v>
      </c>
      <c r="CM7" s="117" t="s">
        <v>145</v>
      </c>
      <c r="CN7" s="117" t="s">
        <v>145</v>
      </c>
      <c r="CO7" s="117" t="s">
        <v>145</v>
      </c>
      <c r="CP7" s="117" t="s">
        <v>145</v>
      </c>
      <c r="CQ7" s="117" t="s">
        <v>145</v>
      </c>
      <c r="CR7" s="117" t="s">
        <v>145</v>
      </c>
      <c r="CS7" s="117" t="s">
        <v>173</v>
      </c>
      <c r="CT7" s="117" t="s">
        <v>181</v>
      </c>
      <c r="CU7" s="117" t="s">
        <v>182</v>
      </c>
      <c r="CV7" s="117" t="s">
        <v>183</v>
      </c>
      <c r="CW7" s="117" t="s">
        <v>184</v>
      </c>
      <c r="CX7" s="117" t="s">
        <v>178</v>
      </c>
      <c r="CY7" s="117" t="s">
        <v>178</v>
      </c>
      <c r="CZ7" s="117" t="s">
        <v>179</v>
      </c>
      <c r="DA7" s="117" t="s">
        <v>179</v>
      </c>
      <c r="DB7" s="117" t="s">
        <v>145</v>
      </c>
      <c r="DC7" s="117" t="s">
        <v>145</v>
      </c>
      <c r="DD7" s="117" t="s">
        <v>179</v>
      </c>
      <c r="DE7" s="117" t="s">
        <v>145</v>
      </c>
      <c r="DF7" s="117" t="s">
        <v>145</v>
      </c>
      <c r="DG7" s="117" t="s">
        <v>145</v>
      </c>
      <c r="DH7" s="117" t="s">
        <v>145</v>
      </c>
      <c r="DI7" s="117" t="s">
        <v>145</v>
      </c>
      <c r="DJ7" s="117" t="s">
        <v>145</v>
      </c>
      <c r="DK7" s="117" t="s">
        <v>145</v>
      </c>
      <c r="DL7" s="117" t="s">
        <v>145</v>
      </c>
      <c r="DM7" s="117" t="s">
        <v>145</v>
      </c>
      <c r="DN7" s="117" t="s">
        <v>145</v>
      </c>
      <c r="DO7" s="117" t="s">
        <v>145</v>
      </c>
      <c r="DP7" s="117" t="s">
        <v>145</v>
      </c>
      <c r="DQ7" s="117" t="s">
        <v>145</v>
      </c>
      <c r="DR7" s="117" t="s">
        <v>145</v>
      </c>
      <c r="DS7" s="117" t="s">
        <v>145</v>
      </c>
      <c r="DT7" s="117" t="s">
        <v>145</v>
      </c>
      <c r="DU7" s="117" t="s">
        <v>145</v>
      </c>
      <c r="DV7" s="117" t="s">
        <v>145</v>
      </c>
      <c r="DW7" s="117" t="s">
        <v>145</v>
      </c>
      <c r="DX7" s="117" t="s">
        <v>145</v>
      </c>
      <c r="DY7" s="117" t="s">
        <v>145</v>
      </c>
      <c r="DZ7" s="117" t="s">
        <v>145</v>
      </c>
      <c r="EA7" s="117" t="s">
        <v>145</v>
      </c>
      <c r="EB7" s="117" t="s">
        <v>145</v>
      </c>
      <c r="EC7" s="117" t="s">
        <v>180</v>
      </c>
      <c r="ED7" s="117" t="s">
        <v>145</v>
      </c>
      <c r="EE7" s="117" t="s">
        <v>154</v>
      </c>
      <c r="EF7" s="117" t="s">
        <v>145</v>
      </c>
      <c r="EG7" s="117" t="s">
        <v>145</v>
      </c>
      <c r="EH7" s="117" t="s">
        <v>145</v>
      </c>
      <c r="EI7" s="117" t="s">
        <v>145</v>
      </c>
      <c r="EJ7" s="117" t="s">
        <v>145</v>
      </c>
      <c r="EK7" s="117" t="s">
        <v>145</v>
      </c>
      <c r="EL7" s="117" t="s">
        <v>145</v>
      </c>
      <c r="EM7" s="117" t="s">
        <v>145</v>
      </c>
      <c r="EN7" s="117" t="s">
        <v>147</v>
      </c>
    </row>
    <row r="8" s="6" customFormat="1" spans="1:144">
      <c r="A8" s="117" t="s">
        <v>209</v>
      </c>
      <c r="B8" s="117" t="s">
        <v>145</v>
      </c>
      <c r="C8" s="117" t="s">
        <v>146</v>
      </c>
      <c r="D8" s="117" t="s">
        <v>145</v>
      </c>
      <c r="E8" s="117" t="s">
        <v>147</v>
      </c>
      <c r="F8" s="117" t="s">
        <v>145</v>
      </c>
      <c r="G8" s="117" t="s">
        <v>148</v>
      </c>
      <c r="H8" s="117" t="s">
        <v>149</v>
      </c>
      <c r="I8" s="117" t="s">
        <v>145</v>
      </c>
      <c r="J8" s="117" t="s">
        <v>150</v>
      </c>
      <c r="K8" s="117" t="s">
        <v>151</v>
      </c>
      <c r="L8" s="117" t="s">
        <v>210</v>
      </c>
      <c r="M8" s="117" t="s">
        <v>145</v>
      </c>
      <c r="N8" s="117" t="s">
        <v>146</v>
      </c>
      <c r="O8" s="117" t="s">
        <v>153</v>
      </c>
      <c r="P8" s="117" t="s">
        <v>154</v>
      </c>
      <c r="Q8" s="117" t="s">
        <v>155</v>
      </c>
      <c r="R8" s="117" t="s">
        <v>145</v>
      </c>
      <c r="S8" s="117" t="s">
        <v>156</v>
      </c>
      <c r="T8" s="117" t="s">
        <v>154</v>
      </c>
      <c r="U8" s="117" t="s">
        <v>145</v>
      </c>
      <c r="V8" s="117" t="s">
        <v>145</v>
      </c>
      <c r="W8" s="117" t="s">
        <v>157</v>
      </c>
      <c r="X8" s="117" t="s">
        <v>157</v>
      </c>
      <c r="Y8" s="117" t="s">
        <v>158</v>
      </c>
      <c r="Z8" s="117" t="s">
        <v>159</v>
      </c>
      <c r="AA8" s="117" t="s">
        <v>145</v>
      </c>
      <c r="AB8" s="117" t="s">
        <v>145</v>
      </c>
      <c r="AC8" s="117" t="s">
        <v>145</v>
      </c>
      <c r="AD8" s="117" t="s">
        <v>145</v>
      </c>
      <c r="AE8" s="117" t="s">
        <v>211</v>
      </c>
      <c r="AF8" s="117" t="s">
        <v>145</v>
      </c>
      <c r="AG8" s="117" t="s">
        <v>145</v>
      </c>
      <c r="AH8" s="117" t="s">
        <v>147</v>
      </c>
      <c r="AI8" s="117" t="s">
        <v>145</v>
      </c>
      <c r="AJ8" s="117" t="s">
        <v>145</v>
      </c>
      <c r="AK8" s="117" t="s">
        <v>145</v>
      </c>
      <c r="AL8" s="117" t="s">
        <v>145</v>
      </c>
      <c r="AM8" s="117" t="s">
        <v>145</v>
      </c>
      <c r="AN8" s="117" t="s">
        <v>145</v>
      </c>
      <c r="AO8" s="117" t="s">
        <v>161</v>
      </c>
      <c r="AP8" s="117" t="s">
        <v>212</v>
      </c>
      <c r="AQ8" s="117" t="s">
        <v>213</v>
      </c>
      <c r="AR8" s="117" t="s">
        <v>164</v>
      </c>
      <c r="AS8" s="117" t="s">
        <v>214</v>
      </c>
      <c r="AT8" s="117" t="s">
        <v>215</v>
      </c>
      <c r="AU8" s="117" t="s">
        <v>145</v>
      </c>
      <c r="AV8" s="117" t="s">
        <v>216</v>
      </c>
      <c r="AW8" s="117" t="s">
        <v>217</v>
      </c>
      <c r="AX8" s="117" t="s">
        <v>218</v>
      </c>
      <c r="AY8" s="117" t="s">
        <v>145</v>
      </c>
      <c r="AZ8" s="117" t="s">
        <v>215</v>
      </c>
      <c r="BA8" s="117" t="s">
        <v>145</v>
      </c>
      <c r="BB8" s="117" t="s">
        <v>145</v>
      </c>
      <c r="BC8" s="117" t="s">
        <v>145</v>
      </c>
      <c r="BD8" s="117" t="s">
        <v>145</v>
      </c>
      <c r="BE8" s="117" t="s">
        <v>145</v>
      </c>
      <c r="BF8" s="117" t="s">
        <v>145</v>
      </c>
      <c r="BG8" s="117" t="s">
        <v>145</v>
      </c>
      <c r="BH8" s="117" t="s">
        <v>145</v>
      </c>
      <c r="BI8" s="117" t="s">
        <v>145</v>
      </c>
      <c r="BJ8" s="117" t="s">
        <v>145</v>
      </c>
      <c r="BK8" s="117" t="s">
        <v>145</v>
      </c>
      <c r="BL8" s="117" t="s">
        <v>170</v>
      </c>
      <c r="BM8" s="117" t="s">
        <v>145</v>
      </c>
      <c r="BN8" s="117" t="s">
        <v>145</v>
      </c>
      <c r="BO8" s="117" t="s">
        <v>145</v>
      </c>
      <c r="BP8" s="117" t="s">
        <v>145</v>
      </c>
      <c r="BQ8" s="117" t="s">
        <v>145</v>
      </c>
      <c r="BR8" s="117" t="s">
        <v>145</v>
      </c>
      <c r="BS8" s="117" t="s">
        <v>145</v>
      </c>
      <c r="BT8" s="117" t="s">
        <v>145</v>
      </c>
      <c r="BU8" s="117" t="s">
        <v>145</v>
      </c>
      <c r="BV8" s="117" t="s">
        <v>219</v>
      </c>
      <c r="BW8" s="117" t="s">
        <v>145</v>
      </c>
      <c r="BX8" s="117" t="s">
        <v>145</v>
      </c>
      <c r="BY8" s="117" t="s">
        <v>145</v>
      </c>
      <c r="BZ8" s="117" t="s">
        <v>145</v>
      </c>
      <c r="CA8" s="117" t="s">
        <v>145</v>
      </c>
      <c r="CB8" s="117" t="s">
        <v>220</v>
      </c>
      <c r="CC8" s="117" t="s">
        <v>172</v>
      </c>
      <c r="CD8" s="117" t="s">
        <v>145</v>
      </c>
      <c r="CE8" s="117" t="s">
        <v>145</v>
      </c>
      <c r="CF8" s="117" t="s">
        <v>145</v>
      </c>
      <c r="CG8" s="117" t="s">
        <v>145</v>
      </c>
      <c r="CH8" s="117" t="s">
        <v>145</v>
      </c>
      <c r="CI8" s="117" t="s">
        <v>145</v>
      </c>
      <c r="CJ8" s="117" t="s">
        <v>145</v>
      </c>
      <c r="CK8" s="117" t="s">
        <v>145</v>
      </c>
      <c r="CL8" s="117" t="s">
        <v>145</v>
      </c>
      <c r="CM8" s="117" t="s">
        <v>145</v>
      </c>
      <c r="CN8" s="117" t="s">
        <v>145</v>
      </c>
      <c r="CO8" s="117" t="s">
        <v>145</v>
      </c>
      <c r="CP8" s="117" t="s">
        <v>145</v>
      </c>
      <c r="CQ8" s="117" t="s">
        <v>145</v>
      </c>
      <c r="CR8" s="117" t="s">
        <v>145</v>
      </c>
      <c r="CS8" s="117" t="s">
        <v>173</v>
      </c>
      <c r="CT8" s="117" t="s">
        <v>174</v>
      </c>
      <c r="CU8" s="117" t="s">
        <v>182</v>
      </c>
      <c r="CV8" s="117" t="s">
        <v>183</v>
      </c>
      <c r="CW8" s="117" t="s">
        <v>184</v>
      </c>
      <c r="CX8" s="117" t="s">
        <v>178</v>
      </c>
      <c r="CY8" s="117" t="s">
        <v>178</v>
      </c>
      <c r="CZ8" s="117" t="s">
        <v>221</v>
      </c>
      <c r="DA8" s="117" t="s">
        <v>221</v>
      </c>
      <c r="DB8" s="117" t="s">
        <v>145</v>
      </c>
      <c r="DC8" s="117" t="s">
        <v>145</v>
      </c>
      <c r="DD8" s="117" t="s">
        <v>221</v>
      </c>
      <c r="DE8" s="117" t="s">
        <v>145</v>
      </c>
      <c r="DF8" s="117" t="s">
        <v>145</v>
      </c>
      <c r="DG8" s="117" t="s">
        <v>145</v>
      </c>
      <c r="DH8" s="117" t="s">
        <v>145</v>
      </c>
      <c r="DI8" s="117" t="s">
        <v>145</v>
      </c>
      <c r="DJ8" s="117" t="s">
        <v>145</v>
      </c>
      <c r="DK8" s="117" t="s">
        <v>145</v>
      </c>
      <c r="DL8" s="117" t="s">
        <v>145</v>
      </c>
      <c r="DM8" s="117" t="s">
        <v>145</v>
      </c>
      <c r="DN8" s="117" t="s">
        <v>145</v>
      </c>
      <c r="DO8" s="117" t="s">
        <v>145</v>
      </c>
      <c r="DP8" s="117" t="s">
        <v>145</v>
      </c>
      <c r="DQ8" s="117" t="s">
        <v>145</v>
      </c>
      <c r="DR8" s="117" t="s">
        <v>145</v>
      </c>
      <c r="DS8" s="117" t="s">
        <v>145</v>
      </c>
      <c r="DT8" s="117" t="s">
        <v>145</v>
      </c>
      <c r="DU8" s="117" t="s">
        <v>145</v>
      </c>
      <c r="DV8" s="117" t="s">
        <v>145</v>
      </c>
      <c r="DW8" s="117" t="s">
        <v>145</v>
      </c>
      <c r="DX8" s="117" t="s">
        <v>145</v>
      </c>
      <c r="DY8" s="117" t="s">
        <v>145</v>
      </c>
      <c r="DZ8" s="117" t="s">
        <v>145</v>
      </c>
      <c r="EA8" s="117" t="s">
        <v>145</v>
      </c>
      <c r="EB8" s="117" t="s">
        <v>145</v>
      </c>
      <c r="EC8" s="117" t="s">
        <v>180</v>
      </c>
      <c r="ED8" s="117" t="s">
        <v>145</v>
      </c>
      <c r="EE8" s="117" t="s">
        <v>154</v>
      </c>
      <c r="EF8" s="117" t="s">
        <v>145</v>
      </c>
      <c r="EG8" s="117" t="s">
        <v>145</v>
      </c>
      <c r="EH8" s="117" t="s">
        <v>145</v>
      </c>
      <c r="EI8" s="117" t="s">
        <v>145</v>
      </c>
      <c r="EJ8" s="117" t="s">
        <v>145</v>
      </c>
      <c r="EK8" s="117" t="s">
        <v>145</v>
      </c>
      <c r="EL8" s="117" t="s">
        <v>145</v>
      </c>
      <c r="EM8" s="117" t="s">
        <v>145</v>
      </c>
      <c r="EN8" s="117" t="s">
        <v>147</v>
      </c>
    </row>
    <row r="9" s="6" customFormat="1" spans="1:144">
      <c r="A9" s="117" t="s">
        <v>209</v>
      </c>
      <c r="B9" s="117" t="s">
        <v>145</v>
      </c>
      <c r="C9" s="117" t="s">
        <v>146</v>
      </c>
      <c r="D9" s="117" t="s">
        <v>145</v>
      </c>
      <c r="E9" s="117" t="s">
        <v>147</v>
      </c>
      <c r="F9" s="117" t="s">
        <v>145</v>
      </c>
      <c r="G9" s="117" t="s">
        <v>148</v>
      </c>
      <c r="H9" s="117" t="s">
        <v>149</v>
      </c>
      <c r="I9" s="117" t="s">
        <v>145</v>
      </c>
      <c r="J9" s="117" t="s">
        <v>150</v>
      </c>
      <c r="K9" s="117" t="s">
        <v>151</v>
      </c>
      <c r="L9" s="117" t="s">
        <v>210</v>
      </c>
      <c r="M9" s="117" t="s">
        <v>145</v>
      </c>
      <c r="N9" s="117" t="s">
        <v>146</v>
      </c>
      <c r="O9" s="117" t="s">
        <v>153</v>
      </c>
      <c r="P9" s="117" t="s">
        <v>154</v>
      </c>
      <c r="Q9" s="117" t="s">
        <v>155</v>
      </c>
      <c r="R9" s="117" t="s">
        <v>145</v>
      </c>
      <c r="S9" s="117" t="s">
        <v>156</v>
      </c>
      <c r="T9" s="117" t="s">
        <v>154</v>
      </c>
      <c r="U9" s="117" t="s">
        <v>145</v>
      </c>
      <c r="V9" s="117" t="s">
        <v>145</v>
      </c>
      <c r="W9" s="117" t="s">
        <v>157</v>
      </c>
      <c r="X9" s="117" t="s">
        <v>157</v>
      </c>
      <c r="Y9" s="117" t="s">
        <v>158</v>
      </c>
      <c r="Z9" s="117" t="s">
        <v>159</v>
      </c>
      <c r="AA9" s="117" t="s">
        <v>145</v>
      </c>
      <c r="AB9" s="117" t="s">
        <v>145</v>
      </c>
      <c r="AC9" s="117" t="s">
        <v>145</v>
      </c>
      <c r="AD9" s="117" t="s">
        <v>145</v>
      </c>
      <c r="AE9" s="117" t="s">
        <v>211</v>
      </c>
      <c r="AF9" s="117" t="s">
        <v>145</v>
      </c>
      <c r="AG9" s="117" t="s">
        <v>145</v>
      </c>
      <c r="AH9" s="117" t="s">
        <v>147</v>
      </c>
      <c r="AI9" s="117" t="s">
        <v>145</v>
      </c>
      <c r="AJ9" s="117" t="s">
        <v>145</v>
      </c>
      <c r="AK9" s="117" t="s">
        <v>145</v>
      </c>
      <c r="AL9" s="117" t="s">
        <v>145</v>
      </c>
      <c r="AM9" s="117" t="s">
        <v>145</v>
      </c>
      <c r="AN9" s="117" t="s">
        <v>145</v>
      </c>
      <c r="AO9" s="117" t="s">
        <v>161</v>
      </c>
      <c r="AP9" s="117" t="s">
        <v>212</v>
      </c>
      <c r="AQ9" s="117" t="s">
        <v>213</v>
      </c>
      <c r="AR9" s="117" t="s">
        <v>164</v>
      </c>
      <c r="AS9" s="117" t="s">
        <v>214</v>
      </c>
      <c r="AT9" s="117" t="s">
        <v>215</v>
      </c>
      <c r="AU9" s="117" t="s">
        <v>145</v>
      </c>
      <c r="AV9" s="117" t="s">
        <v>216</v>
      </c>
      <c r="AW9" s="117" t="s">
        <v>217</v>
      </c>
      <c r="AX9" s="117" t="s">
        <v>218</v>
      </c>
      <c r="AY9" s="117" t="s">
        <v>145</v>
      </c>
      <c r="AZ9" s="117" t="s">
        <v>215</v>
      </c>
      <c r="BA9" s="117" t="s">
        <v>145</v>
      </c>
      <c r="BB9" s="117" t="s">
        <v>145</v>
      </c>
      <c r="BC9" s="117" t="s">
        <v>145</v>
      </c>
      <c r="BD9" s="117" t="s">
        <v>145</v>
      </c>
      <c r="BE9" s="117" t="s">
        <v>145</v>
      </c>
      <c r="BF9" s="117" t="s">
        <v>145</v>
      </c>
      <c r="BG9" s="117" t="s">
        <v>145</v>
      </c>
      <c r="BH9" s="117" t="s">
        <v>145</v>
      </c>
      <c r="BI9" s="117" t="s">
        <v>145</v>
      </c>
      <c r="BJ9" s="117" t="s">
        <v>145</v>
      </c>
      <c r="BK9" s="117" t="s">
        <v>145</v>
      </c>
      <c r="BL9" s="117" t="s">
        <v>170</v>
      </c>
      <c r="BM9" s="117" t="s">
        <v>145</v>
      </c>
      <c r="BN9" s="117" t="s">
        <v>145</v>
      </c>
      <c r="BO9" s="117" t="s">
        <v>145</v>
      </c>
      <c r="BP9" s="117" t="s">
        <v>145</v>
      </c>
      <c r="BQ9" s="117" t="s">
        <v>145</v>
      </c>
      <c r="BR9" s="117" t="s">
        <v>145</v>
      </c>
      <c r="BS9" s="117" t="s">
        <v>145</v>
      </c>
      <c r="BT9" s="117" t="s">
        <v>145</v>
      </c>
      <c r="BU9" s="117" t="s">
        <v>145</v>
      </c>
      <c r="BV9" s="117" t="s">
        <v>219</v>
      </c>
      <c r="BW9" s="117" t="s">
        <v>145</v>
      </c>
      <c r="BX9" s="117" t="s">
        <v>145</v>
      </c>
      <c r="BY9" s="117" t="s">
        <v>145</v>
      </c>
      <c r="BZ9" s="117" t="s">
        <v>145</v>
      </c>
      <c r="CA9" s="117" t="s">
        <v>145</v>
      </c>
      <c r="CB9" s="117" t="s">
        <v>220</v>
      </c>
      <c r="CC9" s="117" t="s">
        <v>172</v>
      </c>
      <c r="CD9" s="117" t="s">
        <v>145</v>
      </c>
      <c r="CE9" s="117" t="s">
        <v>145</v>
      </c>
      <c r="CF9" s="117" t="s">
        <v>145</v>
      </c>
      <c r="CG9" s="117" t="s">
        <v>145</v>
      </c>
      <c r="CH9" s="117" t="s">
        <v>145</v>
      </c>
      <c r="CI9" s="117" t="s">
        <v>145</v>
      </c>
      <c r="CJ9" s="117" t="s">
        <v>145</v>
      </c>
      <c r="CK9" s="117" t="s">
        <v>145</v>
      </c>
      <c r="CL9" s="117" t="s">
        <v>145</v>
      </c>
      <c r="CM9" s="117" t="s">
        <v>145</v>
      </c>
      <c r="CN9" s="117" t="s">
        <v>145</v>
      </c>
      <c r="CO9" s="117" t="s">
        <v>145</v>
      </c>
      <c r="CP9" s="117" t="s">
        <v>145</v>
      </c>
      <c r="CQ9" s="117" t="s">
        <v>145</v>
      </c>
      <c r="CR9" s="117" t="s">
        <v>145</v>
      </c>
      <c r="CS9" s="117" t="s">
        <v>173</v>
      </c>
      <c r="CT9" s="117" t="s">
        <v>181</v>
      </c>
      <c r="CU9" s="117" t="s">
        <v>175</v>
      </c>
      <c r="CV9" s="117" t="s">
        <v>176</v>
      </c>
      <c r="CW9" s="117" t="s">
        <v>177</v>
      </c>
      <c r="CX9" s="117" t="s">
        <v>178</v>
      </c>
      <c r="CY9" s="117" t="s">
        <v>178</v>
      </c>
      <c r="CZ9" s="117" t="s">
        <v>222</v>
      </c>
      <c r="DA9" s="117" t="s">
        <v>222</v>
      </c>
      <c r="DB9" s="117" t="s">
        <v>145</v>
      </c>
      <c r="DC9" s="117" t="s">
        <v>145</v>
      </c>
      <c r="DD9" s="117" t="s">
        <v>222</v>
      </c>
      <c r="DE9" s="117" t="s">
        <v>145</v>
      </c>
      <c r="DF9" s="117" t="s">
        <v>145</v>
      </c>
      <c r="DG9" s="117" t="s">
        <v>145</v>
      </c>
      <c r="DH9" s="117" t="s">
        <v>145</v>
      </c>
      <c r="DI9" s="117" t="s">
        <v>145</v>
      </c>
      <c r="DJ9" s="117" t="s">
        <v>145</v>
      </c>
      <c r="DK9" s="117" t="s">
        <v>145</v>
      </c>
      <c r="DL9" s="117" t="s">
        <v>145</v>
      </c>
      <c r="DM9" s="117" t="s">
        <v>145</v>
      </c>
      <c r="DN9" s="117" t="s">
        <v>145</v>
      </c>
      <c r="DO9" s="117" t="s">
        <v>145</v>
      </c>
      <c r="DP9" s="117" t="s">
        <v>145</v>
      </c>
      <c r="DQ9" s="117" t="s">
        <v>145</v>
      </c>
      <c r="DR9" s="117" t="s">
        <v>145</v>
      </c>
      <c r="DS9" s="117" t="s">
        <v>145</v>
      </c>
      <c r="DT9" s="117" t="s">
        <v>145</v>
      </c>
      <c r="DU9" s="117" t="s">
        <v>145</v>
      </c>
      <c r="DV9" s="117" t="s">
        <v>145</v>
      </c>
      <c r="DW9" s="117" t="s">
        <v>145</v>
      </c>
      <c r="DX9" s="117" t="s">
        <v>145</v>
      </c>
      <c r="DY9" s="117" t="s">
        <v>145</v>
      </c>
      <c r="DZ9" s="117" t="s">
        <v>145</v>
      </c>
      <c r="EA9" s="117" t="s">
        <v>145</v>
      </c>
      <c r="EB9" s="117" t="s">
        <v>145</v>
      </c>
      <c r="EC9" s="117" t="s">
        <v>180</v>
      </c>
      <c r="ED9" s="117" t="s">
        <v>145</v>
      </c>
      <c r="EE9" s="117" t="s">
        <v>154</v>
      </c>
      <c r="EF9" s="117" t="s">
        <v>145</v>
      </c>
      <c r="EG9" s="117" t="s">
        <v>145</v>
      </c>
      <c r="EH9" s="117" t="s">
        <v>145</v>
      </c>
      <c r="EI9" s="117" t="s">
        <v>145</v>
      </c>
      <c r="EJ9" s="117" t="s">
        <v>145</v>
      </c>
      <c r="EK9" s="117" t="s">
        <v>145</v>
      </c>
      <c r="EL9" s="117" t="s">
        <v>145</v>
      </c>
      <c r="EM9" s="117" t="s">
        <v>145</v>
      </c>
      <c r="EN9" s="117" t="s">
        <v>147</v>
      </c>
    </row>
    <row r="10" s="6" customFormat="1" spans="1:144">
      <c r="A10" s="117" t="s">
        <v>223</v>
      </c>
      <c r="B10" s="117" t="s">
        <v>145</v>
      </c>
      <c r="C10" s="117" t="s">
        <v>146</v>
      </c>
      <c r="D10" s="117" t="s">
        <v>145</v>
      </c>
      <c r="E10" s="117" t="s">
        <v>147</v>
      </c>
      <c r="F10" s="117" t="s">
        <v>145</v>
      </c>
      <c r="G10" s="117" t="s">
        <v>148</v>
      </c>
      <c r="H10" s="117" t="s">
        <v>149</v>
      </c>
      <c r="I10" s="117" t="s">
        <v>145</v>
      </c>
      <c r="J10" s="117" t="s">
        <v>150</v>
      </c>
      <c r="K10" s="117" t="s">
        <v>151</v>
      </c>
      <c r="L10" s="117" t="s">
        <v>210</v>
      </c>
      <c r="M10" s="117" t="s">
        <v>145</v>
      </c>
      <c r="N10" s="117" t="s">
        <v>146</v>
      </c>
      <c r="O10" s="117" t="s">
        <v>153</v>
      </c>
      <c r="P10" s="117" t="s">
        <v>154</v>
      </c>
      <c r="Q10" s="117" t="s">
        <v>155</v>
      </c>
      <c r="R10" s="117" t="s">
        <v>145</v>
      </c>
      <c r="S10" s="117" t="s">
        <v>156</v>
      </c>
      <c r="T10" s="117" t="s">
        <v>154</v>
      </c>
      <c r="U10" s="117" t="s">
        <v>145</v>
      </c>
      <c r="V10" s="117" t="s">
        <v>145</v>
      </c>
      <c r="W10" s="117" t="s">
        <v>157</v>
      </c>
      <c r="X10" s="117" t="s">
        <v>157</v>
      </c>
      <c r="Y10" s="117" t="s">
        <v>158</v>
      </c>
      <c r="Z10" s="117" t="s">
        <v>159</v>
      </c>
      <c r="AA10" s="117" t="s">
        <v>145</v>
      </c>
      <c r="AB10" s="117" t="s">
        <v>145</v>
      </c>
      <c r="AC10" s="117" t="s">
        <v>145</v>
      </c>
      <c r="AD10" s="117" t="s">
        <v>145</v>
      </c>
      <c r="AE10" s="117" t="s">
        <v>224</v>
      </c>
      <c r="AF10" s="117" t="s">
        <v>145</v>
      </c>
      <c r="AG10" s="117" t="s">
        <v>145</v>
      </c>
      <c r="AH10" s="117" t="s">
        <v>147</v>
      </c>
      <c r="AI10" s="117" t="s">
        <v>145</v>
      </c>
      <c r="AJ10" s="117" t="s">
        <v>145</v>
      </c>
      <c r="AK10" s="117" t="s">
        <v>145</v>
      </c>
      <c r="AL10" s="117" t="s">
        <v>145</v>
      </c>
      <c r="AM10" s="117" t="s">
        <v>145</v>
      </c>
      <c r="AN10" s="117" t="s">
        <v>145</v>
      </c>
      <c r="AO10" s="117" t="s">
        <v>161</v>
      </c>
      <c r="AP10" s="117" t="s">
        <v>225</v>
      </c>
      <c r="AQ10" s="117" t="s">
        <v>226</v>
      </c>
      <c r="AR10" s="117" t="s">
        <v>164</v>
      </c>
      <c r="AS10" s="117" t="s">
        <v>227</v>
      </c>
      <c r="AT10" s="117" t="s">
        <v>228</v>
      </c>
      <c r="AU10" s="117" t="s">
        <v>145</v>
      </c>
      <c r="AV10" s="117" t="s">
        <v>229</v>
      </c>
      <c r="AW10" s="117" t="s">
        <v>230</v>
      </c>
      <c r="AX10" s="117" t="s">
        <v>231</v>
      </c>
      <c r="AY10" s="117" t="s">
        <v>145</v>
      </c>
      <c r="AZ10" s="117" t="s">
        <v>228</v>
      </c>
      <c r="BA10" s="117" t="s">
        <v>145</v>
      </c>
      <c r="BB10" s="117" t="s">
        <v>145</v>
      </c>
      <c r="BC10" s="117" t="s">
        <v>145</v>
      </c>
      <c r="BD10" s="117" t="s">
        <v>145</v>
      </c>
      <c r="BE10" s="117" t="s">
        <v>145</v>
      </c>
      <c r="BF10" s="117" t="s">
        <v>145</v>
      </c>
      <c r="BG10" s="117" t="s">
        <v>145</v>
      </c>
      <c r="BH10" s="117" t="s">
        <v>145</v>
      </c>
      <c r="BI10" s="117" t="s">
        <v>145</v>
      </c>
      <c r="BJ10" s="117" t="s">
        <v>145</v>
      </c>
      <c r="BK10" s="117" t="s">
        <v>145</v>
      </c>
      <c r="BL10" s="117" t="s">
        <v>170</v>
      </c>
      <c r="BM10" s="117" t="s">
        <v>145</v>
      </c>
      <c r="BN10" s="117" t="s">
        <v>145</v>
      </c>
      <c r="BO10" s="117" t="s">
        <v>145</v>
      </c>
      <c r="BP10" s="117" t="s">
        <v>145</v>
      </c>
      <c r="BQ10" s="117" t="s">
        <v>145</v>
      </c>
      <c r="BR10" s="117" t="s">
        <v>145</v>
      </c>
      <c r="BS10" s="117" t="s">
        <v>145</v>
      </c>
      <c r="BT10" s="117" t="s">
        <v>145</v>
      </c>
      <c r="BU10" s="117" t="s">
        <v>145</v>
      </c>
      <c r="BV10" s="117" t="s">
        <v>171</v>
      </c>
      <c r="BW10" s="117" t="s">
        <v>145</v>
      </c>
      <c r="BX10" s="117" t="s">
        <v>145</v>
      </c>
      <c r="BY10" s="117" t="s">
        <v>145</v>
      </c>
      <c r="BZ10" s="117" t="s">
        <v>145</v>
      </c>
      <c r="CA10" s="117" t="s">
        <v>145</v>
      </c>
      <c r="CB10" s="117" t="s">
        <v>172</v>
      </c>
      <c r="CC10" s="117" t="s">
        <v>172</v>
      </c>
      <c r="CD10" s="117" t="s">
        <v>145</v>
      </c>
      <c r="CE10" s="117" t="s">
        <v>145</v>
      </c>
      <c r="CF10" s="117" t="s">
        <v>145</v>
      </c>
      <c r="CG10" s="117" t="s">
        <v>145</v>
      </c>
      <c r="CH10" s="117" t="s">
        <v>145</v>
      </c>
      <c r="CI10" s="117" t="s">
        <v>145</v>
      </c>
      <c r="CJ10" s="117" t="s">
        <v>145</v>
      </c>
      <c r="CK10" s="117" t="s">
        <v>145</v>
      </c>
      <c r="CL10" s="117" t="s">
        <v>145</v>
      </c>
      <c r="CM10" s="117" t="s">
        <v>145</v>
      </c>
      <c r="CN10" s="117" t="s">
        <v>145</v>
      </c>
      <c r="CO10" s="117" t="s">
        <v>145</v>
      </c>
      <c r="CP10" s="117" t="s">
        <v>145</v>
      </c>
      <c r="CQ10" s="117" t="s">
        <v>145</v>
      </c>
      <c r="CR10" s="117" t="s">
        <v>145</v>
      </c>
      <c r="CS10" s="117" t="s">
        <v>173</v>
      </c>
      <c r="CT10" s="117" t="s">
        <v>174</v>
      </c>
      <c r="CU10" s="117" t="s">
        <v>182</v>
      </c>
      <c r="CV10" s="117" t="s">
        <v>183</v>
      </c>
      <c r="CW10" s="117" t="s">
        <v>184</v>
      </c>
      <c r="CX10" s="117" t="s">
        <v>178</v>
      </c>
      <c r="CY10" s="117" t="s">
        <v>178</v>
      </c>
      <c r="CZ10" s="117" t="s">
        <v>179</v>
      </c>
      <c r="DA10" s="117" t="s">
        <v>179</v>
      </c>
      <c r="DB10" s="117" t="s">
        <v>145</v>
      </c>
      <c r="DC10" s="117" t="s">
        <v>145</v>
      </c>
      <c r="DD10" s="117" t="s">
        <v>179</v>
      </c>
      <c r="DE10" s="117" t="s">
        <v>145</v>
      </c>
      <c r="DF10" s="117" t="s">
        <v>145</v>
      </c>
      <c r="DG10" s="117" t="s">
        <v>145</v>
      </c>
      <c r="DH10" s="117" t="s">
        <v>145</v>
      </c>
      <c r="DI10" s="117" t="s">
        <v>145</v>
      </c>
      <c r="DJ10" s="117" t="s">
        <v>145</v>
      </c>
      <c r="DK10" s="117" t="s">
        <v>145</v>
      </c>
      <c r="DL10" s="117" t="s">
        <v>145</v>
      </c>
      <c r="DM10" s="117" t="s">
        <v>145</v>
      </c>
      <c r="DN10" s="117" t="s">
        <v>145</v>
      </c>
      <c r="DO10" s="117" t="s">
        <v>145</v>
      </c>
      <c r="DP10" s="117" t="s">
        <v>145</v>
      </c>
      <c r="DQ10" s="117" t="s">
        <v>145</v>
      </c>
      <c r="DR10" s="117" t="s">
        <v>145</v>
      </c>
      <c r="DS10" s="117" t="s">
        <v>145</v>
      </c>
      <c r="DT10" s="117" t="s">
        <v>145</v>
      </c>
      <c r="DU10" s="117" t="s">
        <v>145</v>
      </c>
      <c r="DV10" s="117" t="s">
        <v>145</v>
      </c>
      <c r="DW10" s="117" t="s">
        <v>145</v>
      </c>
      <c r="DX10" s="117" t="s">
        <v>145</v>
      </c>
      <c r="DY10" s="117" t="s">
        <v>145</v>
      </c>
      <c r="DZ10" s="117" t="s">
        <v>145</v>
      </c>
      <c r="EA10" s="117" t="s">
        <v>145</v>
      </c>
      <c r="EB10" s="117" t="s">
        <v>145</v>
      </c>
      <c r="EC10" s="117" t="s">
        <v>180</v>
      </c>
      <c r="ED10" s="117" t="s">
        <v>145</v>
      </c>
      <c r="EE10" s="117" t="s">
        <v>154</v>
      </c>
      <c r="EF10" s="117" t="s">
        <v>145</v>
      </c>
      <c r="EG10" s="117" t="s">
        <v>145</v>
      </c>
      <c r="EH10" s="117" t="s">
        <v>145</v>
      </c>
      <c r="EI10" s="117" t="s">
        <v>145</v>
      </c>
      <c r="EJ10" s="117" t="s">
        <v>145</v>
      </c>
      <c r="EK10" s="117" t="s">
        <v>145</v>
      </c>
      <c r="EL10" s="117" t="s">
        <v>145</v>
      </c>
      <c r="EM10" s="117" t="s">
        <v>145</v>
      </c>
      <c r="EN10" s="117" t="s">
        <v>147</v>
      </c>
    </row>
    <row r="11" s="6" customFormat="1" spans="1:144">
      <c r="A11" s="117" t="s">
        <v>223</v>
      </c>
      <c r="B11" s="117" t="s">
        <v>145</v>
      </c>
      <c r="C11" s="117" t="s">
        <v>146</v>
      </c>
      <c r="D11" s="117" t="s">
        <v>145</v>
      </c>
      <c r="E11" s="117" t="s">
        <v>147</v>
      </c>
      <c r="F11" s="117" t="s">
        <v>145</v>
      </c>
      <c r="G11" s="117" t="s">
        <v>148</v>
      </c>
      <c r="H11" s="117" t="s">
        <v>149</v>
      </c>
      <c r="I11" s="117" t="s">
        <v>145</v>
      </c>
      <c r="J11" s="117" t="s">
        <v>150</v>
      </c>
      <c r="K11" s="117" t="s">
        <v>151</v>
      </c>
      <c r="L11" s="117" t="s">
        <v>210</v>
      </c>
      <c r="M11" s="117" t="s">
        <v>145</v>
      </c>
      <c r="N11" s="117" t="s">
        <v>146</v>
      </c>
      <c r="O11" s="117" t="s">
        <v>153</v>
      </c>
      <c r="P11" s="117" t="s">
        <v>154</v>
      </c>
      <c r="Q11" s="117" t="s">
        <v>155</v>
      </c>
      <c r="R11" s="117" t="s">
        <v>145</v>
      </c>
      <c r="S11" s="117" t="s">
        <v>156</v>
      </c>
      <c r="T11" s="117" t="s">
        <v>154</v>
      </c>
      <c r="U11" s="117" t="s">
        <v>145</v>
      </c>
      <c r="V11" s="117" t="s">
        <v>145</v>
      </c>
      <c r="W11" s="117" t="s">
        <v>157</v>
      </c>
      <c r="X11" s="117" t="s">
        <v>157</v>
      </c>
      <c r="Y11" s="117" t="s">
        <v>158</v>
      </c>
      <c r="Z11" s="117" t="s">
        <v>159</v>
      </c>
      <c r="AA11" s="117" t="s">
        <v>145</v>
      </c>
      <c r="AB11" s="117" t="s">
        <v>145</v>
      </c>
      <c r="AC11" s="117" t="s">
        <v>145</v>
      </c>
      <c r="AD11" s="117" t="s">
        <v>145</v>
      </c>
      <c r="AE11" s="117" t="s">
        <v>224</v>
      </c>
      <c r="AF11" s="117" t="s">
        <v>145</v>
      </c>
      <c r="AG11" s="117" t="s">
        <v>145</v>
      </c>
      <c r="AH11" s="117" t="s">
        <v>147</v>
      </c>
      <c r="AI11" s="117" t="s">
        <v>145</v>
      </c>
      <c r="AJ11" s="117" t="s">
        <v>145</v>
      </c>
      <c r="AK11" s="117" t="s">
        <v>145</v>
      </c>
      <c r="AL11" s="117" t="s">
        <v>145</v>
      </c>
      <c r="AM11" s="117" t="s">
        <v>145</v>
      </c>
      <c r="AN11" s="117" t="s">
        <v>145</v>
      </c>
      <c r="AO11" s="117" t="s">
        <v>161</v>
      </c>
      <c r="AP11" s="117" t="s">
        <v>225</v>
      </c>
      <c r="AQ11" s="117" t="s">
        <v>226</v>
      </c>
      <c r="AR11" s="117" t="s">
        <v>164</v>
      </c>
      <c r="AS11" s="117" t="s">
        <v>227</v>
      </c>
      <c r="AT11" s="117" t="s">
        <v>228</v>
      </c>
      <c r="AU11" s="117" t="s">
        <v>145</v>
      </c>
      <c r="AV11" s="117" t="s">
        <v>229</v>
      </c>
      <c r="AW11" s="117" t="s">
        <v>230</v>
      </c>
      <c r="AX11" s="117" t="s">
        <v>231</v>
      </c>
      <c r="AY11" s="117" t="s">
        <v>145</v>
      </c>
      <c r="AZ11" s="117" t="s">
        <v>228</v>
      </c>
      <c r="BA11" s="117" t="s">
        <v>145</v>
      </c>
      <c r="BB11" s="117" t="s">
        <v>145</v>
      </c>
      <c r="BC11" s="117" t="s">
        <v>145</v>
      </c>
      <c r="BD11" s="117" t="s">
        <v>145</v>
      </c>
      <c r="BE11" s="117" t="s">
        <v>145</v>
      </c>
      <c r="BF11" s="117" t="s">
        <v>145</v>
      </c>
      <c r="BG11" s="117" t="s">
        <v>145</v>
      </c>
      <c r="BH11" s="117" t="s">
        <v>145</v>
      </c>
      <c r="BI11" s="117" t="s">
        <v>145</v>
      </c>
      <c r="BJ11" s="117" t="s">
        <v>145</v>
      </c>
      <c r="BK11" s="117" t="s">
        <v>145</v>
      </c>
      <c r="BL11" s="117" t="s">
        <v>170</v>
      </c>
      <c r="BM11" s="117" t="s">
        <v>145</v>
      </c>
      <c r="BN11" s="117" t="s">
        <v>145</v>
      </c>
      <c r="BO11" s="117" t="s">
        <v>145</v>
      </c>
      <c r="BP11" s="117" t="s">
        <v>145</v>
      </c>
      <c r="BQ11" s="117" t="s">
        <v>145</v>
      </c>
      <c r="BR11" s="117" t="s">
        <v>145</v>
      </c>
      <c r="BS11" s="117" t="s">
        <v>145</v>
      </c>
      <c r="BT11" s="117" t="s">
        <v>145</v>
      </c>
      <c r="BU11" s="117" t="s">
        <v>145</v>
      </c>
      <c r="BV11" s="117" t="s">
        <v>171</v>
      </c>
      <c r="BW11" s="117" t="s">
        <v>145</v>
      </c>
      <c r="BX11" s="117" t="s">
        <v>145</v>
      </c>
      <c r="BY11" s="117" t="s">
        <v>145</v>
      </c>
      <c r="BZ11" s="117" t="s">
        <v>145</v>
      </c>
      <c r="CA11" s="117" t="s">
        <v>145</v>
      </c>
      <c r="CB11" s="117" t="s">
        <v>172</v>
      </c>
      <c r="CC11" s="117" t="s">
        <v>172</v>
      </c>
      <c r="CD11" s="117" t="s">
        <v>145</v>
      </c>
      <c r="CE11" s="117" t="s">
        <v>145</v>
      </c>
      <c r="CF11" s="117" t="s">
        <v>145</v>
      </c>
      <c r="CG11" s="117" t="s">
        <v>145</v>
      </c>
      <c r="CH11" s="117" t="s">
        <v>145</v>
      </c>
      <c r="CI11" s="117" t="s">
        <v>145</v>
      </c>
      <c r="CJ11" s="117" t="s">
        <v>145</v>
      </c>
      <c r="CK11" s="117" t="s">
        <v>145</v>
      </c>
      <c r="CL11" s="117" t="s">
        <v>145</v>
      </c>
      <c r="CM11" s="117" t="s">
        <v>145</v>
      </c>
      <c r="CN11" s="117" t="s">
        <v>145</v>
      </c>
      <c r="CO11" s="117" t="s">
        <v>145</v>
      </c>
      <c r="CP11" s="117" t="s">
        <v>145</v>
      </c>
      <c r="CQ11" s="117" t="s">
        <v>145</v>
      </c>
      <c r="CR11" s="117" t="s">
        <v>145</v>
      </c>
      <c r="CS11" s="117" t="s">
        <v>173</v>
      </c>
      <c r="CT11" s="117" t="s">
        <v>181</v>
      </c>
      <c r="CU11" s="117" t="s">
        <v>175</v>
      </c>
      <c r="CV11" s="117" t="s">
        <v>176</v>
      </c>
      <c r="CW11" s="117" t="s">
        <v>177</v>
      </c>
      <c r="CX11" s="117" t="s">
        <v>178</v>
      </c>
      <c r="CY11" s="117" t="s">
        <v>178</v>
      </c>
      <c r="CZ11" s="117" t="s">
        <v>179</v>
      </c>
      <c r="DA11" s="117" t="s">
        <v>179</v>
      </c>
      <c r="DB11" s="117" t="s">
        <v>145</v>
      </c>
      <c r="DC11" s="117" t="s">
        <v>145</v>
      </c>
      <c r="DD11" s="117" t="s">
        <v>179</v>
      </c>
      <c r="DE11" s="117" t="s">
        <v>145</v>
      </c>
      <c r="DF11" s="117" t="s">
        <v>145</v>
      </c>
      <c r="DG11" s="117" t="s">
        <v>145</v>
      </c>
      <c r="DH11" s="117" t="s">
        <v>145</v>
      </c>
      <c r="DI11" s="117" t="s">
        <v>145</v>
      </c>
      <c r="DJ11" s="117" t="s">
        <v>145</v>
      </c>
      <c r="DK11" s="117" t="s">
        <v>145</v>
      </c>
      <c r="DL11" s="117" t="s">
        <v>145</v>
      </c>
      <c r="DM11" s="117" t="s">
        <v>145</v>
      </c>
      <c r="DN11" s="117" t="s">
        <v>145</v>
      </c>
      <c r="DO11" s="117" t="s">
        <v>145</v>
      </c>
      <c r="DP11" s="117" t="s">
        <v>145</v>
      </c>
      <c r="DQ11" s="117" t="s">
        <v>145</v>
      </c>
      <c r="DR11" s="117" t="s">
        <v>145</v>
      </c>
      <c r="DS11" s="117" t="s">
        <v>145</v>
      </c>
      <c r="DT11" s="117" t="s">
        <v>145</v>
      </c>
      <c r="DU11" s="117" t="s">
        <v>145</v>
      </c>
      <c r="DV11" s="117" t="s">
        <v>145</v>
      </c>
      <c r="DW11" s="117" t="s">
        <v>145</v>
      </c>
      <c r="DX11" s="117" t="s">
        <v>145</v>
      </c>
      <c r="DY11" s="117" t="s">
        <v>145</v>
      </c>
      <c r="DZ11" s="117" t="s">
        <v>145</v>
      </c>
      <c r="EA11" s="117" t="s">
        <v>145</v>
      </c>
      <c r="EB11" s="117" t="s">
        <v>145</v>
      </c>
      <c r="EC11" s="117" t="s">
        <v>180</v>
      </c>
      <c r="ED11" s="117" t="s">
        <v>145</v>
      </c>
      <c r="EE11" s="117" t="s">
        <v>154</v>
      </c>
      <c r="EF11" s="117" t="s">
        <v>145</v>
      </c>
      <c r="EG11" s="117" t="s">
        <v>145</v>
      </c>
      <c r="EH11" s="117" t="s">
        <v>145</v>
      </c>
      <c r="EI11" s="117" t="s">
        <v>145</v>
      </c>
      <c r="EJ11" s="117" t="s">
        <v>145</v>
      </c>
      <c r="EK11" s="117" t="s">
        <v>145</v>
      </c>
      <c r="EL11" s="117" t="s">
        <v>145</v>
      </c>
      <c r="EM11" s="117" t="s">
        <v>145</v>
      </c>
      <c r="EN11" s="117" t="s">
        <v>147</v>
      </c>
    </row>
    <row r="12" s="6" customFormat="1" spans="1:144">
      <c r="A12" s="117" t="s">
        <v>232</v>
      </c>
      <c r="B12" s="117" t="s">
        <v>145</v>
      </c>
      <c r="C12" s="117" t="s">
        <v>146</v>
      </c>
      <c r="D12" s="117" t="s">
        <v>145</v>
      </c>
      <c r="E12" s="117" t="s">
        <v>147</v>
      </c>
      <c r="F12" s="117" t="s">
        <v>145</v>
      </c>
      <c r="G12" s="117" t="s">
        <v>148</v>
      </c>
      <c r="H12" s="117" t="s">
        <v>149</v>
      </c>
      <c r="I12" s="117" t="s">
        <v>145</v>
      </c>
      <c r="J12" s="117" t="s">
        <v>150</v>
      </c>
      <c r="K12" s="117" t="s">
        <v>151</v>
      </c>
      <c r="L12" s="117" t="s">
        <v>233</v>
      </c>
      <c r="M12" s="117" t="s">
        <v>145</v>
      </c>
      <c r="N12" s="117" t="s">
        <v>146</v>
      </c>
      <c r="O12" s="117" t="s">
        <v>153</v>
      </c>
      <c r="P12" s="117" t="s">
        <v>154</v>
      </c>
      <c r="Q12" s="117" t="s">
        <v>155</v>
      </c>
      <c r="R12" s="117" t="s">
        <v>145</v>
      </c>
      <c r="S12" s="117" t="s">
        <v>156</v>
      </c>
      <c r="T12" s="117" t="s">
        <v>154</v>
      </c>
      <c r="U12" s="117" t="s">
        <v>145</v>
      </c>
      <c r="V12" s="117" t="s">
        <v>145</v>
      </c>
      <c r="W12" s="117" t="s">
        <v>157</v>
      </c>
      <c r="X12" s="117" t="s">
        <v>157</v>
      </c>
      <c r="Y12" s="117" t="s">
        <v>158</v>
      </c>
      <c r="Z12" s="117" t="s">
        <v>159</v>
      </c>
      <c r="AA12" s="117" t="s">
        <v>145</v>
      </c>
      <c r="AB12" s="117" t="s">
        <v>145</v>
      </c>
      <c r="AC12" s="117" t="s">
        <v>145</v>
      </c>
      <c r="AD12" s="117" t="s">
        <v>145</v>
      </c>
      <c r="AE12" s="117" t="s">
        <v>234</v>
      </c>
      <c r="AF12" s="117" t="s">
        <v>145</v>
      </c>
      <c r="AG12" s="117" t="s">
        <v>145</v>
      </c>
      <c r="AH12" s="117" t="s">
        <v>147</v>
      </c>
      <c r="AI12" s="117" t="s">
        <v>145</v>
      </c>
      <c r="AJ12" s="117" t="s">
        <v>145</v>
      </c>
      <c r="AK12" s="117" t="s">
        <v>145</v>
      </c>
      <c r="AL12" s="117" t="s">
        <v>145</v>
      </c>
      <c r="AM12" s="117" t="s">
        <v>145</v>
      </c>
      <c r="AN12" s="117" t="s">
        <v>145</v>
      </c>
      <c r="AO12" s="117" t="s">
        <v>161</v>
      </c>
      <c r="AP12" s="117" t="s">
        <v>235</v>
      </c>
      <c r="AQ12" s="117" t="s">
        <v>236</v>
      </c>
      <c r="AR12" s="117" t="s">
        <v>164</v>
      </c>
      <c r="AS12" s="117" t="s">
        <v>237</v>
      </c>
      <c r="AT12" s="117" t="s">
        <v>238</v>
      </c>
      <c r="AU12" s="117" t="s">
        <v>145</v>
      </c>
      <c r="AV12" s="117" t="s">
        <v>239</v>
      </c>
      <c r="AW12" s="117" t="s">
        <v>240</v>
      </c>
      <c r="AX12" s="117" t="s">
        <v>241</v>
      </c>
      <c r="AY12" s="117" t="s">
        <v>145</v>
      </c>
      <c r="AZ12" s="117" t="s">
        <v>238</v>
      </c>
      <c r="BA12" s="117" t="s">
        <v>145</v>
      </c>
      <c r="BB12" s="117" t="s">
        <v>145</v>
      </c>
      <c r="BC12" s="117" t="s">
        <v>145</v>
      </c>
      <c r="BD12" s="117" t="s">
        <v>145</v>
      </c>
      <c r="BE12" s="117" t="s">
        <v>145</v>
      </c>
      <c r="BF12" s="117" t="s">
        <v>145</v>
      </c>
      <c r="BG12" s="117" t="s">
        <v>145</v>
      </c>
      <c r="BH12" s="117" t="s">
        <v>145</v>
      </c>
      <c r="BI12" s="117" t="s">
        <v>145</v>
      </c>
      <c r="BJ12" s="117" t="s">
        <v>145</v>
      </c>
      <c r="BK12" s="117" t="s">
        <v>145</v>
      </c>
      <c r="BL12" s="117" t="s">
        <v>170</v>
      </c>
      <c r="BM12" s="117" t="s">
        <v>145</v>
      </c>
      <c r="BN12" s="117" t="s">
        <v>145</v>
      </c>
      <c r="BO12" s="117" t="s">
        <v>145</v>
      </c>
      <c r="BP12" s="117" t="s">
        <v>145</v>
      </c>
      <c r="BQ12" s="117" t="s">
        <v>145</v>
      </c>
      <c r="BR12" s="117" t="s">
        <v>145</v>
      </c>
      <c r="BS12" s="117" t="s">
        <v>145</v>
      </c>
      <c r="BT12" s="117" t="s">
        <v>145</v>
      </c>
      <c r="BU12" s="117" t="s">
        <v>145</v>
      </c>
      <c r="BV12" s="117" t="s">
        <v>171</v>
      </c>
      <c r="BW12" s="117" t="s">
        <v>145</v>
      </c>
      <c r="BX12" s="117" t="s">
        <v>145</v>
      </c>
      <c r="BY12" s="117" t="s">
        <v>145</v>
      </c>
      <c r="BZ12" s="117" t="s">
        <v>145</v>
      </c>
      <c r="CA12" s="117" t="s">
        <v>145</v>
      </c>
      <c r="CB12" s="117" t="s">
        <v>172</v>
      </c>
      <c r="CC12" s="117" t="s">
        <v>179</v>
      </c>
      <c r="CD12" s="117" t="s">
        <v>145</v>
      </c>
      <c r="CE12" s="117" t="s">
        <v>145</v>
      </c>
      <c r="CF12" s="117" t="s">
        <v>145</v>
      </c>
      <c r="CG12" s="117" t="s">
        <v>145</v>
      </c>
      <c r="CH12" s="117" t="s">
        <v>145</v>
      </c>
      <c r="CI12" s="117" t="s">
        <v>145</v>
      </c>
      <c r="CJ12" s="117" t="s">
        <v>145</v>
      </c>
      <c r="CK12" s="117" t="s">
        <v>145</v>
      </c>
      <c r="CL12" s="117" t="s">
        <v>145</v>
      </c>
      <c r="CM12" s="117" t="s">
        <v>145</v>
      </c>
      <c r="CN12" s="117" t="s">
        <v>145</v>
      </c>
      <c r="CO12" s="117" t="s">
        <v>172</v>
      </c>
      <c r="CP12" s="117" t="s">
        <v>145</v>
      </c>
      <c r="CQ12" s="117" t="s">
        <v>145</v>
      </c>
      <c r="CR12" s="117" t="s">
        <v>145</v>
      </c>
      <c r="CS12" s="117" t="s">
        <v>173</v>
      </c>
      <c r="CT12" s="117" t="s">
        <v>174</v>
      </c>
      <c r="CU12" s="117" t="s">
        <v>242</v>
      </c>
      <c r="CV12" s="117" t="s">
        <v>243</v>
      </c>
      <c r="CW12" s="117" t="s">
        <v>244</v>
      </c>
      <c r="CX12" s="117" t="s">
        <v>178</v>
      </c>
      <c r="CY12" s="117" t="s">
        <v>178</v>
      </c>
      <c r="CZ12" s="117" t="s">
        <v>172</v>
      </c>
      <c r="DA12" s="117" t="s">
        <v>172</v>
      </c>
      <c r="DB12" s="117" t="s">
        <v>145</v>
      </c>
      <c r="DC12" s="117" t="s">
        <v>145</v>
      </c>
      <c r="DD12" s="117" t="s">
        <v>172</v>
      </c>
      <c r="DE12" s="117" t="s">
        <v>145</v>
      </c>
      <c r="DF12" s="117" t="s">
        <v>145</v>
      </c>
      <c r="DG12" s="117" t="s">
        <v>145</v>
      </c>
      <c r="DH12" s="117" t="s">
        <v>145</v>
      </c>
      <c r="DI12" s="117" t="s">
        <v>145</v>
      </c>
      <c r="DJ12" s="117" t="s">
        <v>145</v>
      </c>
      <c r="DK12" s="117" t="s">
        <v>145</v>
      </c>
      <c r="DL12" s="117" t="s">
        <v>145</v>
      </c>
      <c r="DM12" s="117" t="s">
        <v>145</v>
      </c>
      <c r="DN12" s="117" t="s">
        <v>145</v>
      </c>
      <c r="DO12" s="117" t="s">
        <v>145</v>
      </c>
      <c r="DP12" s="117" t="s">
        <v>145</v>
      </c>
      <c r="DQ12" s="117" t="s">
        <v>145</v>
      </c>
      <c r="DR12" s="117" t="s">
        <v>145</v>
      </c>
      <c r="DS12" s="117" t="s">
        <v>145</v>
      </c>
      <c r="DT12" s="117" t="s">
        <v>145</v>
      </c>
      <c r="DU12" s="117" t="s">
        <v>145</v>
      </c>
      <c r="DV12" s="117" t="s">
        <v>145</v>
      </c>
      <c r="DW12" s="117" t="s">
        <v>145</v>
      </c>
      <c r="DX12" s="117" t="s">
        <v>145</v>
      </c>
      <c r="DY12" s="117" t="s">
        <v>145</v>
      </c>
      <c r="DZ12" s="117" t="s">
        <v>145</v>
      </c>
      <c r="EA12" s="117" t="s">
        <v>145</v>
      </c>
      <c r="EB12" s="117" t="s">
        <v>145</v>
      </c>
      <c r="EC12" s="117" t="s">
        <v>180</v>
      </c>
      <c r="ED12" s="117" t="s">
        <v>145</v>
      </c>
      <c r="EE12" s="117" t="s">
        <v>154</v>
      </c>
      <c r="EF12" s="117" t="s">
        <v>145</v>
      </c>
      <c r="EG12" s="117" t="s">
        <v>145</v>
      </c>
      <c r="EH12" s="117" t="s">
        <v>145</v>
      </c>
      <c r="EI12" s="117" t="s">
        <v>145</v>
      </c>
      <c r="EJ12" s="117" t="s">
        <v>145</v>
      </c>
      <c r="EK12" s="117" t="s">
        <v>145</v>
      </c>
      <c r="EL12" s="117" t="s">
        <v>145</v>
      </c>
      <c r="EM12" s="117" t="s">
        <v>145</v>
      </c>
      <c r="EN12" s="117" t="s">
        <v>147</v>
      </c>
    </row>
    <row r="13" s="6" customFormat="1" spans="1:144">
      <c r="A13" s="117" t="s">
        <v>245</v>
      </c>
      <c r="B13" s="117" t="s">
        <v>145</v>
      </c>
      <c r="C13" s="117" t="s">
        <v>146</v>
      </c>
      <c r="D13" s="117" t="s">
        <v>145</v>
      </c>
      <c r="E13" s="117" t="s">
        <v>147</v>
      </c>
      <c r="F13" s="117" t="s">
        <v>145</v>
      </c>
      <c r="G13" s="117" t="s">
        <v>148</v>
      </c>
      <c r="H13" s="117" t="s">
        <v>149</v>
      </c>
      <c r="I13" s="117" t="s">
        <v>145</v>
      </c>
      <c r="J13" s="117" t="s">
        <v>150</v>
      </c>
      <c r="K13" s="117" t="s">
        <v>151</v>
      </c>
      <c r="L13" s="117" t="s">
        <v>246</v>
      </c>
      <c r="M13" s="117" t="s">
        <v>145</v>
      </c>
      <c r="N13" s="117" t="s">
        <v>146</v>
      </c>
      <c r="O13" s="117" t="s">
        <v>153</v>
      </c>
      <c r="P13" s="117" t="s">
        <v>154</v>
      </c>
      <c r="Q13" s="117" t="s">
        <v>155</v>
      </c>
      <c r="R13" s="117" t="s">
        <v>247</v>
      </c>
      <c r="S13" s="117" t="s">
        <v>156</v>
      </c>
      <c r="T13" s="117" t="s">
        <v>154</v>
      </c>
      <c r="U13" s="117" t="s">
        <v>145</v>
      </c>
      <c r="V13" s="117" t="s">
        <v>145</v>
      </c>
      <c r="W13" s="117" t="s">
        <v>157</v>
      </c>
      <c r="X13" s="117" t="s">
        <v>157</v>
      </c>
      <c r="Y13" s="117" t="s">
        <v>158</v>
      </c>
      <c r="Z13" s="117" t="s">
        <v>159</v>
      </c>
      <c r="AA13" s="117" t="s">
        <v>145</v>
      </c>
      <c r="AB13" s="117" t="s">
        <v>145</v>
      </c>
      <c r="AC13" s="117" t="s">
        <v>145</v>
      </c>
      <c r="AD13" s="117" t="s">
        <v>145</v>
      </c>
      <c r="AE13" s="117" t="s">
        <v>248</v>
      </c>
      <c r="AF13" s="117" t="s">
        <v>145</v>
      </c>
      <c r="AG13" s="117" t="s">
        <v>145</v>
      </c>
      <c r="AH13" s="117" t="s">
        <v>147</v>
      </c>
      <c r="AI13" s="117" t="s">
        <v>145</v>
      </c>
      <c r="AJ13" s="117" t="s">
        <v>145</v>
      </c>
      <c r="AK13" s="117" t="s">
        <v>145</v>
      </c>
      <c r="AL13" s="117" t="s">
        <v>145</v>
      </c>
      <c r="AM13" s="117" t="s">
        <v>145</v>
      </c>
      <c r="AN13" s="117" t="s">
        <v>145</v>
      </c>
      <c r="AO13" s="117" t="s">
        <v>249</v>
      </c>
      <c r="AP13" s="117" t="s">
        <v>250</v>
      </c>
      <c r="AQ13" s="117" t="s">
        <v>251</v>
      </c>
      <c r="AR13" s="117" t="s">
        <v>252</v>
      </c>
      <c r="AS13" s="117" t="s">
        <v>253</v>
      </c>
      <c r="AT13" s="117" t="s">
        <v>254</v>
      </c>
      <c r="AU13" s="117" t="s">
        <v>145</v>
      </c>
      <c r="AV13" s="117" t="s">
        <v>255</v>
      </c>
      <c r="AW13" s="117" t="s">
        <v>256</v>
      </c>
      <c r="AX13" s="117" t="s">
        <v>257</v>
      </c>
      <c r="AY13" s="117" t="s">
        <v>145</v>
      </c>
      <c r="AZ13" s="117" t="s">
        <v>254</v>
      </c>
      <c r="BA13" s="117" t="s">
        <v>145</v>
      </c>
      <c r="BB13" s="117" t="s">
        <v>145</v>
      </c>
      <c r="BC13" s="117" t="s">
        <v>145</v>
      </c>
      <c r="BD13" s="117" t="s">
        <v>145</v>
      </c>
      <c r="BE13" s="117" t="s">
        <v>145</v>
      </c>
      <c r="BF13" s="117" t="s">
        <v>145</v>
      </c>
      <c r="BG13" s="117" t="s">
        <v>145</v>
      </c>
      <c r="BH13" s="117" t="s">
        <v>145</v>
      </c>
      <c r="BI13" s="117" t="s">
        <v>145</v>
      </c>
      <c r="BJ13" s="117" t="s">
        <v>145</v>
      </c>
      <c r="BK13" s="117" t="s">
        <v>145</v>
      </c>
      <c r="BL13" s="117" t="s">
        <v>170</v>
      </c>
      <c r="BM13" s="117" t="s">
        <v>145</v>
      </c>
      <c r="BN13" s="117" t="s">
        <v>145</v>
      </c>
      <c r="BO13" s="117" t="s">
        <v>145</v>
      </c>
      <c r="BP13" s="117" t="s">
        <v>145</v>
      </c>
      <c r="BQ13" s="117" t="s">
        <v>145</v>
      </c>
      <c r="BR13" s="117" t="s">
        <v>145</v>
      </c>
      <c r="BS13" s="117" t="s">
        <v>145</v>
      </c>
      <c r="BT13" s="117" t="s">
        <v>145</v>
      </c>
      <c r="BU13" s="117" t="s">
        <v>145</v>
      </c>
      <c r="BV13" s="117" t="s">
        <v>171</v>
      </c>
      <c r="BW13" s="117" t="s">
        <v>145</v>
      </c>
      <c r="BX13" s="117" t="s">
        <v>145</v>
      </c>
      <c r="BY13" s="117" t="s">
        <v>145</v>
      </c>
      <c r="BZ13" s="117" t="s">
        <v>145</v>
      </c>
      <c r="CA13" s="117" t="s">
        <v>145</v>
      </c>
      <c r="CB13" s="117" t="s">
        <v>179</v>
      </c>
      <c r="CC13" s="117" t="s">
        <v>179</v>
      </c>
      <c r="CD13" s="117" t="s">
        <v>145</v>
      </c>
      <c r="CE13" s="117" t="s">
        <v>145</v>
      </c>
      <c r="CF13" s="117" t="s">
        <v>145</v>
      </c>
      <c r="CG13" s="117" t="s">
        <v>145</v>
      </c>
      <c r="CH13" s="117" t="s">
        <v>145</v>
      </c>
      <c r="CI13" s="117" t="s">
        <v>145</v>
      </c>
      <c r="CJ13" s="117" t="s">
        <v>145</v>
      </c>
      <c r="CK13" s="117" t="s">
        <v>145</v>
      </c>
      <c r="CL13" s="117" t="s">
        <v>145</v>
      </c>
      <c r="CM13" s="117" t="s">
        <v>145</v>
      </c>
      <c r="CN13" s="117" t="s">
        <v>145</v>
      </c>
      <c r="CO13" s="117" t="s">
        <v>258</v>
      </c>
      <c r="CP13" s="117" t="s">
        <v>145</v>
      </c>
      <c r="CQ13" s="117" t="s">
        <v>145</v>
      </c>
      <c r="CR13" s="117" t="s">
        <v>145</v>
      </c>
      <c r="CS13" s="117" t="s">
        <v>173</v>
      </c>
      <c r="CT13" s="117" t="s">
        <v>174</v>
      </c>
      <c r="CU13" s="117" t="s">
        <v>259</v>
      </c>
      <c r="CV13" s="117" t="s">
        <v>260</v>
      </c>
      <c r="CW13" s="117" t="s">
        <v>261</v>
      </c>
      <c r="CX13" s="117" t="s">
        <v>178</v>
      </c>
      <c r="CY13" s="117" t="s">
        <v>178</v>
      </c>
      <c r="CZ13" s="117" t="s">
        <v>179</v>
      </c>
      <c r="DA13" s="117" t="s">
        <v>179</v>
      </c>
      <c r="DB13" s="117" t="s">
        <v>145</v>
      </c>
      <c r="DC13" s="117" t="s">
        <v>145</v>
      </c>
      <c r="DD13" s="117" t="s">
        <v>179</v>
      </c>
      <c r="DE13" s="117" t="s">
        <v>145</v>
      </c>
      <c r="DF13" s="117" t="s">
        <v>145</v>
      </c>
      <c r="DG13" s="117" t="s">
        <v>145</v>
      </c>
      <c r="DH13" s="117" t="s">
        <v>145</v>
      </c>
      <c r="DI13" s="117" t="s">
        <v>145</v>
      </c>
      <c r="DJ13" s="117" t="s">
        <v>145</v>
      </c>
      <c r="DK13" s="117" t="s">
        <v>145</v>
      </c>
      <c r="DL13" s="117" t="s">
        <v>145</v>
      </c>
      <c r="DM13" s="117" t="s">
        <v>145</v>
      </c>
      <c r="DN13" s="117" t="s">
        <v>145</v>
      </c>
      <c r="DO13" s="117" t="s">
        <v>145</v>
      </c>
      <c r="DP13" s="117" t="s">
        <v>145</v>
      </c>
      <c r="DQ13" s="117" t="s">
        <v>145</v>
      </c>
      <c r="DR13" s="117" t="s">
        <v>145</v>
      </c>
      <c r="DS13" s="117" t="s">
        <v>145</v>
      </c>
      <c r="DT13" s="117" t="s">
        <v>145</v>
      </c>
      <c r="DU13" s="117" t="s">
        <v>145</v>
      </c>
      <c r="DV13" s="117" t="s">
        <v>145</v>
      </c>
      <c r="DW13" s="117" t="s">
        <v>145</v>
      </c>
      <c r="DX13" s="117" t="s">
        <v>145</v>
      </c>
      <c r="DY13" s="117" t="s">
        <v>145</v>
      </c>
      <c r="DZ13" s="117" t="s">
        <v>145</v>
      </c>
      <c r="EA13" s="117" t="s">
        <v>145</v>
      </c>
      <c r="EB13" s="117" t="s">
        <v>145</v>
      </c>
      <c r="EC13" s="117" t="s">
        <v>180</v>
      </c>
      <c r="ED13" s="117" t="s">
        <v>145</v>
      </c>
      <c r="EE13" s="117" t="s">
        <v>154</v>
      </c>
      <c r="EF13" s="117" t="s">
        <v>145</v>
      </c>
      <c r="EG13" s="117" t="s">
        <v>145</v>
      </c>
      <c r="EH13" s="117" t="s">
        <v>145</v>
      </c>
      <c r="EI13" s="117" t="s">
        <v>262</v>
      </c>
      <c r="EJ13" s="117" t="s">
        <v>145</v>
      </c>
      <c r="EK13" s="117" t="s">
        <v>145</v>
      </c>
      <c r="EL13" s="117" t="s">
        <v>145</v>
      </c>
      <c r="EM13" s="117" t="s">
        <v>145</v>
      </c>
      <c r="EN13" s="117" t="s">
        <v>147</v>
      </c>
    </row>
    <row r="14" s="6" customFormat="1" spans="1:144">
      <c r="A14" s="117" t="s">
        <v>263</v>
      </c>
      <c r="B14" s="117" t="s">
        <v>145</v>
      </c>
      <c r="C14" s="117" t="s">
        <v>146</v>
      </c>
      <c r="D14" s="117" t="s">
        <v>145</v>
      </c>
      <c r="E14" s="117" t="s">
        <v>147</v>
      </c>
      <c r="F14" s="117" t="s">
        <v>145</v>
      </c>
      <c r="G14" s="117" t="s">
        <v>148</v>
      </c>
      <c r="H14" s="117" t="s">
        <v>149</v>
      </c>
      <c r="I14" s="117" t="s">
        <v>145</v>
      </c>
      <c r="J14" s="117" t="s">
        <v>150</v>
      </c>
      <c r="K14" s="117" t="s">
        <v>151</v>
      </c>
      <c r="L14" s="117" t="s">
        <v>246</v>
      </c>
      <c r="M14" s="117" t="s">
        <v>145</v>
      </c>
      <c r="N14" s="117" t="s">
        <v>146</v>
      </c>
      <c r="O14" s="117" t="s">
        <v>153</v>
      </c>
      <c r="P14" s="117" t="s">
        <v>154</v>
      </c>
      <c r="Q14" s="117" t="s">
        <v>155</v>
      </c>
      <c r="R14" s="117" t="s">
        <v>145</v>
      </c>
      <c r="S14" s="117" t="s">
        <v>156</v>
      </c>
      <c r="T14" s="117" t="s">
        <v>154</v>
      </c>
      <c r="U14" s="117" t="s">
        <v>145</v>
      </c>
      <c r="V14" s="117" t="s">
        <v>145</v>
      </c>
      <c r="W14" s="117" t="s">
        <v>157</v>
      </c>
      <c r="X14" s="117" t="s">
        <v>157</v>
      </c>
      <c r="Y14" s="117" t="s">
        <v>158</v>
      </c>
      <c r="Z14" s="117" t="s">
        <v>159</v>
      </c>
      <c r="AA14" s="117" t="s">
        <v>145</v>
      </c>
      <c r="AB14" s="117" t="s">
        <v>145</v>
      </c>
      <c r="AC14" s="117" t="s">
        <v>145</v>
      </c>
      <c r="AD14" s="117" t="s">
        <v>145</v>
      </c>
      <c r="AE14" s="117" t="s">
        <v>264</v>
      </c>
      <c r="AF14" s="117" t="s">
        <v>145</v>
      </c>
      <c r="AG14" s="117" t="s">
        <v>145</v>
      </c>
      <c r="AH14" s="117" t="s">
        <v>147</v>
      </c>
      <c r="AI14" s="117" t="s">
        <v>145</v>
      </c>
      <c r="AJ14" s="117" t="s">
        <v>145</v>
      </c>
      <c r="AK14" s="117" t="s">
        <v>145</v>
      </c>
      <c r="AL14" s="117" t="s">
        <v>145</v>
      </c>
      <c r="AM14" s="117" t="s">
        <v>145</v>
      </c>
      <c r="AN14" s="117" t="s">
        <v>145</v>
      </c>
      <c r="AO14" s="117" t="s">
        <v>265</v>
      </c>
      <c r="AP14" s="117" t="s">
        <v>266</v>
      </c>
      <c r="AQ14" s="117" t="s">
        <v>267</v>
      </c>
      <c r="AR14" s="117" t="s">
        <v>268</v>
      </c>
      <c r="AS14" s="117" t="s">
        <v>269</v>
      </c>
      <c r="AT14" s="117" t="s">
        <v>270</v>
      </c>
      <c r="AU14" s="117" t="s">
        <v>145</v>
      </c>
      <c r="AV14" s="117" t="s">
        <v>271</v>
      </c>
      <c r="AW14" s="117" t="s">
        <v>272</v>
      </c>
      <c r="AX14" s="117" t="s">
        <v>273</v>
      </c>
      <c r="AY14" s="117" t="s">
        <v>145</v>
      </c>
      <c r="AZ14" s="117" t="s">
        <v>270</v>
      </c>
      <c r="BA14" s="117" t="s">
        <v>145</v>
      </c>
      <c r="BB14" s="117" t="s">
        <v>145</v>
      </c>
      <c r="BC14" s="117" t="s">
        <v>145</v>
      </c>
      <c r="BD14" s="117" t="s">
        <v>145</v>
      </c>
      <c r="BE14" s="117" t="s">
        <v>145</v>
      </c>
      <c r="BF14" s="117" t="s">
        <v>145</v>
      </c>
      <c r="BG14" s="117" t="s">
        <v>145</v>
      </c>
      <c r="BH14" s="117" t="s">
        <v>145</v>
      </c>
      <c r="BI14" s="117" t="s">
        <v>145</v>
      </c>
      <c r="BJ14" s="117" t="s">
        <v>145</v>
      </c>
      <c r="BK14" s="117" t="s">
        <v>145</v>
      </c>
      <c r="BL14" s="117" t="s">
        <v>170</v>
      </c>
      <c r="BM14" s="117" t="s">
        <v>145</v>
      </c>
      <c r="BN14" s="117" t="s">
        <v>145</v>
      </c>
      <c r="BO14" s="117" t="s">
        <v>145</v>
      </c>
      <c r="BP14" s="117" t="s">
        <v>145</v>
      </c>
      <c r="BQ14" s="117" t="s">
        <v>145</v>
      </c>
      <c r="BR14" s="117" t="s">
        <v>145</v>
      </c>
      <c r="BS14" s="117" t="s">
        <v>145</v>
      </c>
      <c r="BT14" s="117" t="s">
        <v>145</v>
      </c>
      <c r="BU14" s="117" t="s">
        <v>145</v>
      </c>
      <c r="BV14" s="117" t="s">
        <v>171</v>
      </c>
      <c r="BW14" s="117" t="s">
        <v>145</v>
      </c>
      <c r="BX14" s="117" t="s">
        <v>145</v>
      </c>
      <c r="BY14" s="117" t="s">
        <v>145</v>
      </c>
      <c r="BZ14" s="117" t="s">
        <v>145</v>
      </c>
      <c r="CA14" s="117" t="s">
        <v>145</v>
      </c>
      <c r="CB14" s="117" t="s">
        <v>179</v>
      </c>
      <c r="CC14" s="117" t="s">
        <v>179</v>
      </c>
      <c r="CD14" s="117" t="s">
        <v>145</v>
      </c>
      <c r="CE14" s="117" t="s">
        <v>145</v>
      </c>
      <c r="CF14" s="117" t="s">
        <v>145</v>
      </c>
      <c r="CG14" s="117" t="s">
        <v>145</v>
      </c>
      <c r="CH14" s="117" t="s">
        <v>145</v>
      </c>
      <c r="CI14" s="117" t="s">
        <v>145</v>
      </c>
      <c r="CJ14" s="117" t="s">
        <v>145</v>
      </c>
      <c r="CK14" s="117" t="s">
        <v>145</v>
      </c>
      <c r="CL14" s="117" t="s">
        <v>145</v>
      </c>
      <c r="CM14" s="117" t="s">
        <v>145</v>
      </c>
      <c r="CN14" s="117" t="s">
        <v>145</v>
      </c>
      <c r="CO14" s="117" t="s">
        <v>274</v>
      </c>
      <c r="CP14" s="117" t="s">
        <v>145</v>
      </c>
      <c r="CQ14" s="117" t="s">
        <v>145</v>
      </c>
      <c r="CR14" s="117" t="s">
        <v>145</v>
      </c>
      <c r="CS14" s="117" t="s">
        <v>173</v>
      </c>
      <c r="CT14" s="117" t="s">
        <v>174</v>
      </c>
      <c r="CU14" s="117" t="s">
        <v>275</v>
      </c>
      <c r="CV14" s="117" t="s">
        <v>276</v>
      </c>
      <c r="CW14" s="117" t="s">
        <v>277</v>
      </c>
      <c r="CX14" s="117" t="s">
        <v>178</v>
      </c>
      <c r="CY14" s="117" t="s">
        <v>178</v>
      </c>
      <c r="CZ14" s="117" t="s">
        <v>179</v>
      </c>
      <c r="DA14" s="117" t="s">
        <v>179</v>
      </c>
      <c r="DB14" s="117" t="s">
        <v>145</v>
      </c>
      <c r="DC14" s="117" t="s">
        <v>145</v>
      </c>
      <c r="DD14" s="117" t="s">
        <v>179</v>
      </c>
      <c r="DE14" s="117" t="s">
        <v>145</v>
      </c>
      <c r="DF14" s="117" t="s">
        <v>145</v>
      </c>
      <c r="DG14" s="117" t="s">
        <v>145</v>
      </c>
      <c r="DH14" s="117" t="s">
        <v>145</v>
      </c>
      <c r="DI14" s="117" t="s">
        <v>145</v>
      </c>
      <c r="DJ14" s="117" t="s">
        <v>145</v>
      </c>
      <c r="DK14" s="117" t="s">
        <v>145</v>
      </c>
      <c r="DL14" s="117" t="s">
        <v>145</v>
      </c>
      <c r="DM14" s="117" t="s">
        <v>145</v>
      </c>
      <c r="DN14" s="117" t="s">
        <v>145</v>
      </c>
      <c r="DO14" s="117" t="s">
        <v>145</v>
      </c>
      <c r="DP14" s="117" t="s">
        <v>145</v>
      </c>
      <c r="DQ14" s="117" t="s">
        <v>145</v>
      </c>
      <c r="DR14" s="117" t="s">
        <v>145</v>
      </c>
      <c r="DS14" s="117" t="s">
        <v>145</v>
      </c>
      <c r="DT14" s="117" t="s">
        <v>145</v>
      </c>
      <c r="DU14" s="117" t="s">
        <v>145</v>
      </c>
      <c r="DV14" s="117" t="s">
        <v>145</v>
      </c>
      <c r="DW14" s="117" t="s">
        <v>145</v>
      </c>
      <c r="DX14" s="117" t="s">
        <v>145</v>
      </c>
      <c r="DY14" s="117" t="s">
        <v>145</v>
      </c>
      <c r="DZ14" s="117" t="s">
        <v>145</v>
      </c>
      <c r="EA14" s="117" t="s">
        <v>145</v>
      </c>
      <c r="EB14" s="117" t="s">
        <v>145</v>
      </c>
      <c r="EC14" s="117" t="s">
        <v>180</v>
      </c>
      <c r="ED14" s="117" t="s">
        <v>145</v>
      </c>
      <c r="EE14" s="117" t="s">
        <v>154</v>
      </c>
      <c r="EF14" s="117" t="s">
        <v>145</v>
      </c>
      <c r="EG14" s="117" t="s">
        <v>145</v>
      </c>
      <c r="EH14" s="117" t="s">
        <v>145</v>
      </c>
      <c r="EI14" s="117" t="s">
        <v>145</v>
      </c>
      <c r="EJ14" s="117" t="s">
        <v>145</v>
      </c>
      <c r="EK14" s="117" t="s">
        <v>145</v>
      </c>
      <c r="EL14" s="117" t="s">
        <v>145</v>
      </c>
      <c r="EM14" s="117" t="s">
        <v>145</v>
      </c>
      <c r="EN14" s="117" t="s">
        <v>147</v>
      </c>
    </row>
    <row r="15" s="6" customFormat="1" spans="1:144">
      <c r="A15" s="117" t="s">
        <v>278</v>
      </c>
      <c r="B15" s="117" t="s">
        <v>145</v>
      </c>
      <c r="C15" s="117" t="s">
        <v>146</v>
      </c>
      <c r="D15" s="117" t="s">
        <v>145</v>
      </c>
      <c r="E15" s="117" t="s">
        <v>147</v>
      </c>
      <c r="F15" s="117" t="s">
        <v>145</v>
      </c>
      <c r="G15" s="117" t="s">
        <v>148</v>
      </c>
      <c r="H15" s="117" t="s">
        <v>149</v>
      </c>
      <c r="I15" s="117" t="s">
        <v>145</v>
      </c>
      <c r="J15" s="117" t="s">
        <v>150</v>
      </c>
      <c r="K15" s="117" t="s">
        <v>151</v>
      </c>
      <c r="L15" s="117" t="s">
        <v>279</v>
      </c>
      <c r="M15" s="117" t="s">
        <v>145</v>
      </c>
      <c r="N15" s="117" t="s">
        <v>146</v>
      </c>
      <c r="O15" s="117" t="s">
        <v>153</v>
      </c>
      <c r="P15" s="117" t="s">
        <v>154</v>
      </c>
      <c r="Q15" s="117" t="s">
        <v>155</v>
      </c>
      <c r="R15" s="117" t="s">
        <v>145</v>
      </c>
      <c r="S15" s="117" t="s">
        <v>156</v>
      </c>
      <c r="T15" s="117" t="s">
        <v>154</v>
      </c>
      <c r="U15" s="117" t="s">
        <v>145</v>
      </c>
      <c r="V15" s="117" t="s">
        <v>145</v>
      </c>
      <c r="W15" s="117" t="s">
        <v>157</v>
      </c>
      <c r="X15" s="117" t="s">
        <v>157</v>
      </c>
      <c r="Y15" s="117" t="s">
        <v>158</v>
      </c>
      <c r="Z15" s="117" t="s">
        <v>159</v>
      </c>
      <c r="AA15" s="117" t="s">
        <v>145</v>
      </c>
      <c r="AB15" s="117" t="s">
        <v>145</v>
      </c>
      <c r="AC15" s="117" t="s">
        <v>145</v>
      </c>
      <c r="AD15" s="117" t="s">
        <v>145</v>
      </c>
      <c r="AE15" s="117" t="s">
        <v>280</v>
      </c>
      <c r="AF15" s="117" t="s">
        <v>145</v>
      </c>
      <c r="AG15" s="117" t="s">
        <v>145</v>
      </c>
      <c r="AH15" s="117" t="s">
        <v>147</v>
      </c>
      <c r="AI15" s="117" t="s">
        <v>145</v>
      </c>
      <c r="AJ15" s="117" t="s">
        <v>145</v>
      </c>
      <c r="AK15" s="117" t="s">
        <v>145</v>
      </c>
      <c r="AL15" s="117" t="s">
        <v>145</v>
      </c>
      <c r="AM15" s="117" t="s">
        <v>145</v>
      </c>
      <c r="AN15" s="117" t="s">
        <v>145</v>
      </c>
      <c r="AO15" s="117" t="s">
        <v>281</v>
      </c>
      <c r="AP15" s="117" t="s">
        <v>282</v>
      </c>
      <c r="AQ15" s="117" t="s">
        <v>283</v>
      </c>
      <c r="AR15" s="117" t="s">
        <v>284</v>
      </c>
      <c r="AS15" s="117" t="s">
        <v>285</v>
      </c>
      <c r="AT15" s="117" t="s">
        <v>286</v>
      </c>
      <c r="AU15" s="117" t="s">
        <v>145</v>
      </c>
      <c r="AV15" s="117" t="s">
        <v>287</v>
      </c>
      <c r="AW15" s="117" t="s">
        <v>288</v>
      </c>
      <c r="AX15" s="117" t="s">
        <v>289</v>
      </c>
      <c r="AY15" s="117" t="s">
        <v>145</v>
      </c>
      <c r="AZ15" s="117" t="s">
        <v>286</v>
      </c>
      <c r="BA15" s="117" t="s">
        <v>145</v>
      </c>
      <c r="BB15" s="117" t="s">
        <v>145</v>
      </c>
      <c r="BC15" s="117" t="s">
        <v>145</v>
      </c>
      <c r="BD15" s="117" t="s">
        <v>145</v>
      </c>
      <c r="BE15" s="117" t="s">
        <v>145</v>
      </c>
      <c r="BF15" s="117" t="s">
        <v>145</v>
      </c>
      <c r="BG15" s="117" t="s">
        <v>145</v>
      </c>
      <c r="BH15" s="117" t="s">
        <v>145</v>
      </c>
      <c r="BI15" s="117" t="s">
        <v>145</v>
      </c>
      <c r="BJ15" s="117" t="s">
        <v>145</v>
      </c>
      <c r="BK15" s="117" t="s">
        <v>145</v>
      </c>
      <c r="BL15" s="117" t="s">
        <v>170</v>
      </c>
      <c r="BM15" s="117" t="s">
        <v>145</v>
      </c>
      <c r="BN15" s="117" t="s">
        <v>145</v>
      </c>
      <c r="BO15" s="117" t="s">
        <v>145</v>
      </c>
      <c r="BP15" s="117" t="s">
        <v>145</v>
      </c>
      <c r="BQ15" s="117" t="s">
        <v>145</v>
      </c>
      <c r="BR15" s="117" t="s">
        <v>145</v>
      </c>
      <c r="BS15" s="117" t="s">
        <v>145</v>
      </c>
      <c r="BT15" s="117" t="s">
        <v>145</v>
      </c>
      <c r="BU15" s="117" t="s">
        <v>145</v>
      </c>
      <c r="BV15" s="117" t="s">
        <v>171</v>
      </c>
      <c r="BW15" s="117" t="s">
        <v>145</v>
      </c>
      <c r="BX15" s="117" t="s">
        <v>145</v>
      </c>
      <c r="BY15" s="117" t="s">
        <v>145</v>
      </c>
      <c r="BZ15" s="117" t="s">
        <v>145</v>
      </c>
      <c r="CA15" s="117" t="s">
        <v>145</v>
      </c>
      <c r="CB15" s="117" t="s">
        <v>290</v>
      </c>
      <c r="CC15" s="117" t="s">
        <v>290</v>
      </c>
      <c r="CD15" s="117" t="s">
        <v>145</v>
      </c>
      <c r="CE15" s="117" t="s">
        <v>145</v>
      </c>
      <c r="CF15" s="117" t="s">
        <v>145</v>
      </c>
      <c r="CG15" s="117" t="s">
        <v>145</v>
      </c>
      <c r="CH15" s="117" t="s">
        <v>145</v>
      </c>
      <c r="CI15" s="117" t="s">
        <v>145</v>
      </c>
      <c r="CJ15" s="117" t="s">
        <v>145</v>
      </c>
      <c r="CK15" s="117" t="s">
        <v>145</v>
      </c>
      <c r="CL15" s="117" t="s">
        <v>145</v>
      </c>
      <c r="CM15" s="117" t="s">
        <v>145</v>
      </c>
      <c r="CN15" s="117" t="s">
        <v>145</v>
      </c>
      <c r="CO15" s="117" t="s">
        <v>291</v>
      </c>
      <c r="CP15" s="117" t="s">
        <v>145</v>
      </c>
      <c r="CQ15" s="117" t="s">
        <v>145</v>
      </c>
      <c r="CR15" s="117" t="s">
        <v>145</v>
      </c>
      <c r="CS15" s="117" t="s">
        <v>173</v>
      </c>
      <c r="CT15" s="117" t="s">
        <v>174</v>
      </c>
      <c r="CU15" s="117" t="s">
        <v>292</v>
      </c>
      <c r="CV15" s="117" t="s">
        <v>293</v>
      </c>
      <c r="CW15" s="117" t="s">
        <v>294</v>
      </c>
      <c r="CX15" s="117" t="s">
        <v>178</v>
      </c>
      <c r="CY15" s="117" t="s">
        <v>178</v>
      </c>
      <c r="CZ15" s="117" t="s">
        <v>179</v>
      </c>
      <c r="DA15" s="117" t="s">
        <v>179</v>
      </c>
      <c r="DB15" s="117" t="s">
        <v>145</v>
      </c>
      <c r="DC15" s="117" t="s">
        <v>145</v>
      </c>
      <c r="DD15" s="117" t="s">
        <v>179</v>
      </c>
      <c r="DE15" s="117" t="s">
        <v>145</v>
      </c>
      <c r="DF15" s="117" t="s">
        <v>145</v>
      </c>
      <c r="DG15" s="117" t="s">
        <v>145</v>
      </c>
      <c r="DH15" s="117" t="s">
        <v>145</v>
      </c>
      <c r="DI15" s="117" t="s">
        <v>145</v>
      </c>
      <c r="DJ15" s="117" t="s">
        <v>145</v>
      </c>
      <c r="DK15" s="117" t="s">
        <v>145</v>
      </c>
      <c r="DL15" s="117" t="s">
        <v>145</v>
      </c>
      <c r="DM15" s="117" t="s">
        <v>145</v>
      </c>
      <c r="DN15" s="117" t="s">
        <v>145</v>
      </c>
      <c r="DO15" s="117" t="s">
        <v>145</v>
      </c>
      <c r="DP15" s="117" t="s">
        <v>145</v>
      </c>
      <c r="DQ15" s="117" t="s">
        <v>145</v>
      </c>
      <c r="DR15" s="117" t="s">
        <v>145</v>
      </c>
      <c r="DS15" s="117" t="s">
        <v>145</v>
      </c>
      <c r="DT15" s="117" t="s">
        <v>145</v>
      </c>
      <c r="DU15" s="117" t="s">
        <v>145</v>
      </c>
      <c r="DV15" s="117" t="s">
        <v>145</v>
      </c>
      <c r="DW15" s="117" t="s">
        <v>145</v>
      </c>
      <c r="DX15" s="117" t="s">
        <v>145</v>
      </c>
      <c r="DY15" s="117" t="s">
        <v>145</v>
      </c>
      <c r="DZ15" s="117" t="s">
        <v>145</v>
      </c>
      <c r="EA15" s="117" t="s">
        <v>145</v>
      </c>
      <c r="EB15" s="117" t="s">
        <v>145</v>
      </c>
      <c r="EC15" s="117" t="s">
        <v>180</v>
      </c>
      <c r="ED15" s="117" t="s">
        <v>145</v>
      </c>
      <c r="EE15" s="117" t="s">
        <v>154</v>
      </c>
      <c r="EF15" s="117" t="s">
        <v>145</v>
      </c>
      <c r="EG15" s="117" t="s">
        <v>145</v>
      </c>
      <c r="EH15" s="117" t="s">
        <v>145</v>
      </c>
      <c r="EI15" s="117" t="s">
        <v>295</v>
      </c>
      <c r="EJ15" s="117" t="s">
        <v>145</v>
      </c>
      <c r="EK15" s="117" t="s">
        <v>145</v>
      </c>
      <c r="EL15" s="117" t="s">
        <v>145</v>
      </c>
      <c r="EM15" s="117" t="s">
        <v>145</v>
      </c>
      <c r="EN15" s="117" t="s">
        <v>147</v>
      </c>
    </row>
    <row r="16" s="6" customFormat="1" spans="1:144">
      <c r="A16" s="117" t="s">
        <v>278</v>
      </c>
      <c r="B16" s="117" t="s">
        <v>145</v>
      </c>
      <c r="C16" s="117" t="s">
        <v>146</v>
      </c>
      <c r="D16" s="117" t="s">
        <v>145</v>
      </c>
      <c r="E16" s="117" t="s">
        <v>147</v>
      </c>
      <c r="F16" s="117" t="s">
        <v>145</v>
      </c>
      <c r="G16" s="117" t="s">
        <v>148</v>
      </c>
      <c r="H16" s="117" t="s">
        <v>149</v>
      </c>
      <c r="I16" s="117" t="s">
        <v>145</v>
      </c>
      <c r="J16" s="117" t="s">
        <v>150</v>
      </c>
      <c r="K16" s="117" t="s">
        <v>151</v>
      </c>
      <c r="L16" s="117" t="s">
        <v>279</v>
      </c>
      <c r="M16" s="117" t="s">
        <v>145</v>
      </c>
      <c r="N16" s="117" t="s">
        <v>146</v>
      </c>
      <c r="O16" s="117" t="s">
        <v>153</v>
      </c>
      <c r="P16" s="117" t="s">
        <v>154</v>
      </c>
      <c r="Q16" s="117" t="s">
        <v>155</v>
      </c>
      <c r="R16" s="117" t="s">
        <v>145</v>
      </c>
      <c r="S16" s="117" t="s">
        <v>156</v>
      </c>
      <c r="T16" s="117" t="s">
        <v>154</v>
      </c>
      <c r="U16" s="117" t="s">
        <v>145</v>
      </c>
      <c r="V16" s="117" t="s">
        <v>145</v>
      </c>
      <c r="W16" s="117" t="s">
        <v>157</v>
      </c>
      <c r="X16" s="117" t="s">
        <v>157</v>
      </c>
      <c r="Y16" s="117" t="s">
        <v>158</v>
      </c>
      <c r="Z16" s="117" t="s">
        <v>159</v>
      </c>
      <c r="AA16" s="117" t="s">
        <v>145</v>
      </c>
      <c r="AB16" s="117" t="s">
        <v>145</v>
      </c>
      <c r="AC16" s="117" t="s">
        <v>145</v>
      </c>
      <c r="AD16" s="117" t="s">
        <v>145</v>
      </c>
      <c r="AE16" s="117" t="s">
        <v>280</v>
      </c>
      <c r="AF16" s="117" t="s">
        <v>145</v>
      </c>
      <c r="AG16" s="117" t="s">
        <v>145</v>
      </c>
      <c r="AH16" s="117" t="s">
        <v>147</v>
      </c>
      <c r="AI16" s="117" t="s">
        <v>145</v>
      </c>
      <c r="AJ16" s="117" t="s">
        <v>145</v>
      </c>
      <c r="AK16" s="117" t="s">
        <v>145</v>
      </c>
      <c r="AL16" s="117" t="s">
        <v>145</v>
      </c>
      <c r="AM16" s="117" t="s">
        <v>145</v>
      </c>
      <c r="AN16" s="117" t="s">
        <v>145</v>
      </c>
      <c r="AO16" s="117" t="s">
        <v>281</v>
      </c>
      <c r="AP16" s="117" t="s">
        <v>282</v>
      </c>
      <c r="AQ16" s="117" t="s">
        <v>283</v>
      </c>
      <c r="AR16" s="117" t="s">
        <v>284</v>
      </c>
      <c r="AS16" s="117" t="s">
        <v>285</v>
      </c>
      <c r="AT16" s="117" t="s">
        <v>286</v>
      </c>
      <c r="AU16" s="117" t="s">
        <v>145</v>
      </c>
      <c r="AV16" s="117" t="s">
        <v>287</v>
      </c>
      <c r="AW16" s="117" t="s">
        <v>288</v>
      </c>
      <c r="AX16" s="117" t="s">
        <v>289</v>
      </c>
      <c r="AY16" s="117" t="s">
        <v>145</v>
      </c>
      <c r="AZ16" s="117" t="s">
        <v>286</v>
      </c>
      <c r="BA16" s="117" t="s">
        <v>145</v>
      </c>
      <c r="BB16" s="117" t="s">
        <v>145</v>
      </c>
      <c r="BC16" s="117" t="s">
        <v>145</v>
      </c>
      <c r="BD16" s="117" t="s">
        <v>145</v>
      </c>
      <c r="BE16" s="117" t="s">
        <v>145</v>
      </c>
      <c r="BF16" s="117" t="s">
        <v>145</v>
      </c>
      <c r="BG16" s="117" t="s">
        <v>145</v>
      </c>
      <c r="BH16" s="117" t="s">
        <v>145</v>
      </c>
      <c r="BI16" s="117" t="s">
        <v>145</v>
      </c>
      <c r="BJ16" s="117" t="s">
        <v>145</v>
      </c>
      <c r="BK16" s="117" t="s">
        <v>145</v>
      </c>
      <c r="BL16" s="117" t="s">
        <v>170</v>
      </c>
      <c r="BM16" s="117" t="s">
        <v>145</v>
      </c>
      <c r="BN16" s="117" t="s">
        <v>145</v>
      </c>
      <c r="BO16" s="117" t="s">
        <v>145</v>
      </c>
      <c r="BP16" s="117" t="s">
        <v>145</v>
      </c>
      <c r="BQ16" s="117" t="s">
        <v>145</v>
      </c>
      <c r="BR16" s="117" t="s">
        <v>145</v>
      </c>
      <c r="BS16" s="117" t="s">
        <v>145</v>
      </c>
      <c r="BT16" s="117" t="s">
        <v>145</v>
      </c>
      <c r="BU16" s="117" t="s">
        <v>145</v>
      </c>
      <c r="BV16" s="117" t="s">
        <v>171</v>
      </c>
      <c r="BW16" s="117" t="s">
        <v>145</v>
      </c>
      <c r="BX16" s="117" t="s">
        <v>145</v>
      </c>
      <c r="BY16" s="117" t="s">
        <v>145</v>
      </c>
      <c r="BZ16" s="117" t="s">
        <v>145</v>
      </c>
      <c r="CA16" s="117" t="s">
        <v>145</v>
      </c>
      <c r="CB16" s="117" t="s">
        <v>290</v>
      </c>
      <c r="CC16" s="117" t="s">
        <v>290</v>
      </c>
      <c r="CD16" s="117" t="s">
        <v>145</v>
      </c>
      <c r="CE16" s="117" t="s">
        <v>145</v>
      </c>
      <c r="CF16" s="117" t="s">
        <v>145</v>
      </c>
      <c r="CG16" s="117" t="s">
        <v>145</v>
      </c>
      <c r="CH16" s="117" t="s">
        <v>145</v>
      </c>
      <c r="CI16" s="117" t="s">
        <v>145</v>
      </c>
      <c r="CJ16" s="117" t="s">
        <v>145</v>
      </c>
      <c r="CK16" s="117" t="s">
        <v>145</v>
      </c>
      <c r="CL16" s="117" t="s">
        <v>145</v>
      </c>
      <c r="CM16" s="117" t="s">
        <v>145</v>
      </c>
      <c r="CN16" s="117" t="s">
        <v>145</v>
      </c>
      <c r="CO16" s="117" t="s">
        <v>291</v>
      </c>
      <c r="CP16" s="117" t="s">
        <v>145</v>
      </c>
      <c r="CQ16" s="117" t="s">
        <v>145</v>
      </c>
      <c r="CR16" s="117" t="s">
        <v>145</v>
      </c>
      <c r="CS16" s="117" t="s">
        <v>173</v>
      </c>
      <c r="CT16" s="117" t="s">
        <v>181</v>
      </c>
      <c r="CU16" s="117" t="s">
        <v>296</v>
      </c>
      <c r="CV16" s="117" t="s">
        <v>297</v>
      </c>
      <c r="CW16" s="117" t="s">
        <v>298</v>
      </c>
      <c r="CX16" s="117" t="s">
        <v>178</v>
      </c>
      <c r="CY16" s="117" t="s">
        <v>178</v>
      </c>
      <c r="CZ16" s="117" t="s">
        <v>179</v>
      </c>
      <c r="DA16" s="117" t="s">
        <v>179</v>
      </c>
      <c r="DB16" s="117" t="s">
        <v>145</v>
      </c>
      <c r="DC16" s="117" t="s">
        <v>145</v>
      </c>
      <c r="DD16" s="117" t="s">
        <v>179</v>
      </c>
      <c r="DE16" s="117" t="s">
        <v>145</v>
      </c>
      <c r="DF16" s="117" t="s">
        <v>145</v>
      </c>
      <c r="DG16" s="117" t="s">
        <v>145</v>
      </c>
      <c r="DH16" s="117" t="s">
        <v>145</v>
      </c>
      <c r="DI16" s="117" t="s">
        <v>145</v>
      </c>
      <c r="DJ16" s="117" t="s">
        <v>145</v>
      </c>
      <c r="DK16" s="117" t="s">
        <v>145</v>
      </c>
      <c r="DL16" s="117" t="s">
        <v>145</v>
      </c>
      <c r="DM16" s="117" t="s">
        <v>145</v>
      </c>
      <c r="DN16" s="117" t="s">
        <v>145</v>
      </c>
      <c r="DO16" s="117" t="s">
        <v>145</v>
      </c>
      <c r="DP16" s="117" t="s">
        <v>145</v>
      </c>
      <c r="DQ16" s="117" t="s">
        <v>145</v>
      </c>
      <c r="DR16" s="117" t="s">
        <v>145</v>
      </c>
      <c r="DS16" s="117" t="s">
        <v>145</v>
      </c>
      <c r="DT16" s="117" t="s">
        <v>145</v>
      </c>
      <c r="DU16" s="117" t="s">
        <v>145</v>
      </c>
      <c r="DV16" s="117" t="s">
        <v>145</v>
      </c>
      <c r="DW16" s="117" t="s">
        <v>145</v>
      </c>
      <c r="DX16" s="117" t="s">
        <v>145</v>
      </c>
      <c r="DY16" s="117" t="s">
        <v>145</v>
      </c>
      <c r="DZ16" s="117" t="s">
        <v>145</v>
      </c>
      <c r="EA16" s="117" t="s">
        <v>145</v>
      </c>
      <c r="EB16" s="117" t="s">
        <v>145</v>
      </c>
      <c r="EC16" s="117" t="s">
        <v>180</v>
      </c>
      <c r="ED16" s="117" t="s">
        <v>145</v>
      </c>
      <c r="EE16" s="117" t="s">
        <v>154</v>
      </c>
      <c r="EF16" s="117" t="s">
        <v>145</v>
      </c>
      <c r="EG16" s="117" t="s">
        <v>145</v>
      </c>
      <c r="EH16" s="117" t="s">
        <v>145</v>
      </c>
      <c r="EI16" s="117" t="s">
        <v>299</v>
      </c>
      <c r="EJ16" s="117" t="s">
        <v>145</v>
      </c>
      <c r="EK16" s="117" t="s">
        <v>145</v>
      </c>
      <c r="EL16" s="117" t="s">
        <v>145</v>
      </c>
      <c r="EM16" s="117" t="s">
        <v>145</v>
      </c>
      <c r="EN16" s="117" t="s">
        <v>147</v>
      </c>
    </row>
    <row r="17" s="6" customFormat="1" spans="1:144">
      <c r="A17" s="117" t="s">
        <v>278</v>
      </c>
      <c r="B17" s="117" t="s">
        <v>145</v>
      </c>
      <c r="C17" s="117" t="s">
        <v>146</v>
      </c>
      <c r="D17" s="117" t="s">
        <v>145</v>
      </c>
      <c r="E17" s="117" t="s">
        <v>147</v>
      </c>
      <c r="F17" s="117" t="s">
        <v>145</v>
      </c>
      <c r="G17" s="117" t="s">
        <v>148</v>
      </c>
      <c r="H17" s="117" t="s">
        <v>149</v>
      </c>
      <c r="I17" s="117" t="s">
        <v>145</v>
      </c>
      <c r="J17" s="117" t="s">
        <v>150</v>
      </c>
      <c r="K17" s="117" t="s">
        <v>151</v>
      </c>
      <c r="L17" s="117" t="s">
        <v>279</v>
      </c>
      <c r="M17" s="117" t="s">
        <v>145</v>
      </c>
      <c r="N17" s="117" t="s">
        <v>146</v>
      </c>
      <c r="O17" s="117" t="s">
        <v>153</v>
      </c>
      <c r="P17" s="117" t="s">
        <v>154</v>
      </c>
      <c r="Q17" s="117" t="s">
        <v>155</v>
      </c>
      <c r="R17" s="117" t="s">
        <v>145</v>
      </c>
      <c r="S17" s="117" t="s">
        <v>156</v>
      </c>
      <c r="T17" s="117" t="s">
        <v>154</v>
      </c>
      <c r="U17" s="117" t="s">
        <v>145</v>
      </c>
      <c r="V17" s="117" t="s">
        <v>145</v>
      </c>
      <c r="W17" s="117" t="s">
        <v>157</v>
      </c>
      <c r="X17" s="117" t="s">
        <v>157</v>
      </c>
      <c r="Y17" s="117" t="s">
        <v>158</v>
      </c>
      <c r="Z17" s="117" t="s">
        <v>159</v>
      </c>
      <c r="AA17" s="117" t="s">
        <v>145</v>
      </c>
      <c r="AB17" s="117" t="s">
        <v>145</v>
      </c>
      <c r="AC17" s="117" t="s">
        <v>145</v>
      </c>
      <c r="AD17" s="117" t="s">
        <v>145</v>
      </c>
      <c r="AE17" s="117" t="s">
        <v>280</v>
      </c>
      <c r="AF17" s="117" t="s">
        <v>145</v>
      </c>
      <c r="AG17" s="117" t="s">
        <v>145</v>
      </c>
      <c r="AH17" s="117" t="s">
        <v>147</v>
      </c>
      <c r="AI17" s="117" t="s">
        <v>145</v>
      </c>
      <c r="AJ17" s="117" t="s">
        <v>145</v>
      </c>
      <c r="AK17" s="117" t="s">
        <v>145</v>
      </c>
      <c r="AL17" s="117" t="s">
        <v>145</v>
      </c>
      <c r="AM17" s="117" t="s">
        <v>145</v>
      </c>
      <c r="AN17" s="117" t="s">
        <v>145</v>
      </c>
      <c r="AO17" s="117" t="s">
        <v>281</v>
      </c>
      <c r="AP17" s="117" t="s">
        <v>282</v>
      </c>
      <c r="AQ17" s="117" t="s">
        <v>283</v>
      </c>
      <c r="AR17" s="117" t="s">
        <v>284</v>
      </c>
      <c r="AS17" s="117" t="s">
        <v>285</v>
      </c>
      <c r="AT17" s="117" t="s">
        <v>286</v>
      </c>
      <c r="AU17" s="117" t="s">
        <v>145</v>
      </c>
      <c r="AV17" s="117" t="s">
        <v>287</v>
      </c>
      <c r="AW17" s="117" t="s">
        <v>288</v>
      </c>
      <c r="AX17" s="117" t="s">
        <v>289</v>
      </c>
      <c r="AY17" s="117" t="s">
        <v>145</v>
      </c>
      <c r="AZ17" s="117" t="s">
        <v>286</v>
      </c>
      <c r="BA17" s="117" t="s">
        <v>145</v>
      </c>
      <c r="BB17" s="117" t="s">
        <v>145</v>
      </c>
      <c r="BC17" s="117" t="s">
        <v>145</v>
      </c>
      <c r="BD17" s="117" t="s">
        <v>145</v>
      </c>
      <c r="BE17" s="117" t="s">
        <v>145</v>
      </c>
      <c r="BF17" s="117" t="s">
        <v>145</v>
      </c>
      <c r="BG17" s="117" t="s">
        <v>145</v>
      </c>
      <c r="BH17" s="117" t="s">
        <v>145</v>
      </c>
      <c r="BI17" s="117" t="s">
        <v>145</v>
      </c>
      <c r="BJ17" s="117" t="s">
        <v>145</v>
      </c>
      <c r="BK17" s="117" t="s">
        <v>145</v>
      </c>
      <c r="BL17" s="117" t="s">
        <v>170</v>
      </c>
      <c r="BM17" s="117" t="s">
        <v>145</v>
      </c>
      <c r="BN17" s="117" t="s">
        <v>145</v>
      </c>
      <c r="BO17" s="117" t="s">
        <v>145</v>
      </c>
      <c r="BP17" s="117" t="s">
        <v>145</v>
      </c>
      <c r="BQ17" s="117" t="s">
        <v>145</v>
      </c>
      <c r="BR17" s="117" t="s">
        <v>145</v>
      </c>
      <c r="BS17" s="117" t="s">
        <v>145</v>
      </c>
      <c r="BT17" s="117" t="s">
        <v>145</v>
      </c>
      <c r="BU17" s="117" t="s">
        <v>145</v>
      </c>
      <c r="BV17" s="117" t="s">
        <v>171</v>
      </c>
      <c r="BW17" s="117" t="s">
        <v>145</v>
      </c>
      <c r="BX17" s="117" t="s">
        <v>145</v>
      </c>
      <c r="BY17" s="117" t="s">
        <v>145</v>
      </c>
      <c r="BZ17" s="117" t="s">
        <v>145</v>
      </c>
      <c r="CA17" s="117" t="s">
        <v>145</v>
      </c>
      <c r="CB17" s="117" t="s">
        <v>290</v>
      </c>
      <c r="CC17" s="117" t="s">
        <v>290</v>
      </c>
      <c r="CD17" s="117" t="s">
        <v>145</v>
      </c>
      <c r="CE17" s="117" t="s">
        <v>145</v>
      </c>
      <c r="CF17" s="117" t="s">
        <v>145</v>
      </c>
      <c r="CG17" s="117" t="s">
        <v>145</v>
      </c>
      <c r="CH17" s="117" t="s">
        <v>145</v>
      </c>
      <c r="CI17" s="117" t="s">
        <v>145</v>
      </c>
      <c r="CJ17" s="117" t="s">
        <v>145</v>
      </c>
      <c r="CK17" s="117" t="s">
        <v>145</v>
      </c>
      <c r="CL17" s="117" t="s">
        <v>145</v>
      </c>
      <c r="CM17" s="117" t="s">
        <v>145</v>
      </c>
      <c r="CN17" s="117" t="s">
        <v>145</v>
      </c>
      <c r="CO17" s="117" t="s">
        <v>291</v>
      </c>
      <c r="CP17" s="117" t="s">
        <v>145</v>
      </c>
      <c r="CQ17" s="117" t="s">
        <v>145</v>
      </c>
      <c r="CR17" s="117" t="s">
        <v>145</v>
      </c>
      <c r="CS17" s="117" t="s">
        <v>173</v>
      </c>
      <c r="CT17" s="117" t="s">
        <v>300</v>
      </c>
      <c r="CU17" s="117" t="s">
        <v>301</v>
      </c>
      <c r="CV17" s="117" t="s">
        <v>302</v>
      </c>
      <c r="CW17" s="117" t="s">
        <v>303</v>
      </c>
      <c r="CX17" s="117" t="s">
        <v>178</v>
      </c>
      <c r="CY17" s="117" t="s">
        <v>178</v>
      </c>
      <c r="CZ17" s="117" t="s">
        <v>179</v>
      </c>
      <c r="DA17" s="117" t="s">
        <v>179</v>
      </c>
      <c r="DB17" s="117" t="s">
        <v>145</v>
      </c>
      <c r="DC17" s="117" t="s">
        <v>145</v>
      </c>
      <c r="DD17" s="117" t="s">
        <v>179</v>
      </c>
      <c r="DE17" s="117" t="s">
        <v>145</v>
      </c>
      <c r="DF17" s="117" t="s">
        <v>145</v>
      </c>
      <c r="DG17" s="117" t="s">
        <v>145</v>
      </c>
      <c r="DH17" s="117" t="s">
        <v>145</v>
      </c>
      <c r="DI17" s="117" t="s">
        <v>145</v>
      </c>
      <c r="DJ17" s="117" t="s">
        <v>145</v>
      </c>
      <c r="DK17" s="117" t="s">
        <v>145</v>
      </c>
      <c r="DL17" s="117" t="s">
        <v>145</v>
      </c>
      <c r="DM17" s="117" t="s">
        <v>145</v>
      </c>
      <c r="DN17" s="117" t="s">
        <v>145</v>
      </c>
      <c r="DO17" s="117" t="s">
        <v>145</v>
      </c>
      <c r="DP17" s="117" t="s">
        <v>145</v>
      </c>
      <c r="DQ17" s="117" t="s">
        <v>145</v>
      </c>
      <c r="DR17" s="117" t="s">
        <v>145</v>
      </c>
      <c r="DS17" s="117" t="s">
        <v>145</v>
      </c>
      <c r="DT17" s="117" t="s">
        <v>145</v>
      </c>
      <c r="DU17" s="117" t="s">
        <v>145</v>
      </c>
      <c r="DV17" s="117" t="s">
        <v>145</v>
      </c>
      <c r="DW17" s="117" t="s">
        <v>145</v>
      </c>
      <c r="DX17" s="117" t="s">
        <v>145</v>
      </c>
      <c r="DY17" s="117" t="s">
        <v>145</v>
      </c>
      <c r="DZ17" s="117" t="s">
        <v>145</v>
      </c>
      <c r="EA17" s="117" t="s">
        <v>145</v>
      </c>
      <c r="EB17" s="117" t="s">
        <v>145</v>
      </c>
      <c r="EC17" s="117" t="s">
        <v>180</v>
      </c>
      <c r="ED17" s="117" t="s">
        <v>145</v>
      </c>
      <c r="EE17" s="117" t="s">
        <v>154</v>
      </c>
      <c r="EF17" s="117" t="s">
        <v>145</v>
      </c>
      <c r="EG17" s="117" t="s">
        <v>145</v>
      </c>
      <c r="EH17" s="117" t="s">
        <v>145</v>
      </c>
      <c r="EI17" s="117" t="s">
        <v>304</v>
      </c>
      <c r="EJ17" s="117" t="s">
        <v>145</v>
      </c>
      <c r="EK17" s="117" t="s">
        <v>145</v>
      </c>
      <c r="EL17" s="117" t="s">
        <v>145</v>
      </c>
      <c r="EM17" s="117" t="s">
        <v>145</v>
      </c>
      <c r="EN17" s="117" t="s">
        <v>147</v>
      </c>
    </row>
    <row r="18" s="6" customFormat="1" spans="1:144">
      <c r="A18" s="117" t="s">
        <v>278</v>
      </c>
      <c r="B18" s="117" t="s">
        <v>145</v>
      </c>
      <c r="C18" s="117" t="s">
        <v>146</v>
      </c>
      <c r="D18" s="117" t="s">
        <v>145</v>
      </c>
      <c r="E18" s="117" t="s">
        <v>147</v>
      </c>
      <c r="F18" s="117" t="s">
        <v>145</v>
      </c>
      <c r="G18" s="117" t="s">
        <v>148</v>
      </c>
      <c r="H18" s="117" t="s">
        <v>149</v>
      </c>
      <c r="I18" s="117" t="s">
        <v>145</v>
      </c>
      <c r="J18" s="117" t="s">
        <v>150</v>
      </c>
      <c r="K18" s="117" t="s">
        <v>151</v>
      </c>
      <c r="L18" s="117" t="s">
        <v>279</v>
      </c>
      <c r="M18" s="117" t="s">
        <v>145</v>
      </c>
      <c r="N18" s="117" t="s">
        <v>146</v>
      </c>
      <c r="O18" s="117" t="s">
        <v>153</v>
      </c>
      <c r="P18" s="117" t="s">
        <v>154</v>
      </c>
      <c r="Q18" s="117" t="s">
        <v>155</v>
      </c>
      <c r="R18" s="117" t="s">
        <v>145</v>
      </c>
      <c r="S18" s="117" t="s">
        <v>156</v>
      </c>
      <c r="T18" s="117" t="s">
        <v>154</v>
      </c>
      <c r="U18" s="117" t="s">
        <v>145</v>
      </c>
      <c r="V18" s="117" t="s">
        <v>145</v>
      </c>
      <c r="W18" s="117" t="s">
        <v>157</v>
      </c>
      <c r="X18" s="117" t="s">
        <v>157</v>
      </c>
      <c r="Y18" s="117" t="s">
        <v>158</v>
      </c>
      <c r="Z18" s="117" t="s">
        <v>159</v>
      </c>
      <c r="AA18" s="117" t="s">
        <v>145</v>
      </c>
      <c r="AB18" s="117" t="s">
        <v>145</v>
      </c>
      <c r="AC18" s="117" t="s">
        <v>145</v>
      </c>
      <c r="AD18" s="117" t="s">
        <v>145</v>
      </c>
      <c r="AE18" s="117" t="s">
        <v>280</v>
      </c>
      <c r="AF18" s="117" t="s">
        <v>145</v>
      </c>
      <c r="AG18" s="117" t="s">
        <v>145</v>
      </c>
      <c r="AH18" s="117" t="s">
        <v>147</v>
      </c>
      <c r="AI18" s="117" t="s">
        <v>145</v>
      </c>
      <c r="AJ18" s="117" t="s">
        <v>145</v>
      </c>
      <c r="AK18" s="117" t="s">
        <v>145</v>
      </c>
      <c r="AL18" s="117" t="s">
        <v>145</v>
      </c>
      <c r="AM18" s="117" t="s">
        <v>145</v>
      </c>
      <c r="AN18" s="117" t="s">
        <v>145</v>
      </c>
      <c r="AO18" s="117" t="s">
        <v>281</v>
      </c>
      <c r="AP18" s="117" t="s">
        <v>282</v>
      </c>
      <c r="AQ18" s="117" t="s">
        <v>283</v>
      </c>
      <c r="AR18" s="117" t="s">
        <v>284</v>
      </c>
      <c r="AS18" s="117" t="s">
        <v>285</v>
      </c>
      <c r="AT18" s="117" t="s">
        <v>286</v>
      </c>
      <c r="AU18" s="117" t="s">
        <v>145</v>
      </c>
      <c r="AV18" s="117" t="s">
        <v>287</v>
      </c>
      <c r="AW18" s="117" t="s">
        <v>288</v>
      </c>
      <c r="AX18" s="117" t="s">
        <v>289</v>
      </c>
      <c r="AY18" s="117" t="s">
        <v>145</v>
      </c>
      <c r="AZ18" s="117" t="s">
        <v>286</v>
      </c>
      <c r="BA18" s="117" t="s">
        <v>145</v>
      </c>
      <c r="BB18" s="117" t="s">
        <v>145</v>
      </c>
      <c r="BC18" s="117" t="s">
        <v>145</v>
      </c>
      <c r="BD18" s="117" t="s">
        <v>145</v>
      </c>
      <c r="BE18" s="117" t="s">
        <v>145</v>
      </c>
      <c r="BF18" s="117" t="s">
        <v>145</v>
      </c>
      <c r="BG18" s="117" t="s">
        <v>145</v>
      </c>
      <c r="BH18" s="117" t="s">
        <v>145</v>
      </c>
      <c r="BI18" s="117" t="s">
        <v>145</v>
      </c>
      <c r="BJ18" s="117" t="s">
        <v>145</v>
      </c>
      <c r="BK18" s="117" t="s">
        <v>145</v>
      </c>
      <c r="BL18" s="117" t="s">
        <v>170</v>
      </c>
      <c r="BM18" s="117" t="s">
        <v>145</v>
      </c>
      <c r="BN18" s="117" t="s">
        <v>145</v>
      </c>
      <c r="BO18" s="117" t="s">
        <v>145</v>
      </c>
      <c r="BP18" s="117" t="s">
        <v>145</v>
      </c>
      <c r="BQ18" s="117" t="s">
        <v>145</v>
      </c>
      <c r="BR18" s="117" t="s">
        <v>145</v>
      </c>
      <c r="BS18" s="117" t="s">
        <v>145</v>
      </c>
      <c r="BT18" s="117" t="s">
        <v>145</v>
      </c>
      <c r="BU18" s="117" t="s">
        <v>145</v>
      </c>
      <c r="BV18" s="117" t="s">
        <v>171</v>
      </c>
      <c r="BW18" s="117" t="s">
        <v>145</v>
      </c>
      <c r="BX18" s="117" t="s">
        <v>145</v>
      </c>
      <c r="BY18" s="117" t="s">
        <v>145</v>
      </c>
      <c r="BZ18" s="117" t="s">
        <v>145</v>
      </c>
      <c r="CA18" s="117" t="s">
        <v>145</v>
      </c>
      <c r="CB18" s="117" t="s">
        <v>290</v>
      </c>
      <c r="CC18" s="117" t="s">
        <v>290</v>
      </c>
      <c r="CD18" s="117" t="s">
        <v>145</v>
      </c>
      <c r="CE18" s="117" t="s">
        <v>145</v>
      </c>
      <c r="CF18" s="117" t="s">
        <v>145</v>
      </c>
      <c r="CG18" s="117" t="s">
        <v>145</v>
      </c>
      <c r="CH18" s="117" t="s">
        <v>145</v>
      </c>
      <c r="CI18" s="117" t="s">
        <v>145</v>
      </c>
      <c r="CJ18" s="117" t="s">
        <v>145</v>
      </c>
      <c r="CK18" s="117" t="s">
        <v>145</v>
      </c>
      <c r="CL18" s="117" t="s">
        <v>145</v>
      </c>
      <c r="CM18" s="117" t="s">
        <v>145</v>
      </c>
      <c r="CN18" s="117" t="s">
        <v>145</v>
      </c>
      <c r="CO18" s="117" t="s">
        <v>291</v>
      </c>
      <c r="CP18" s="117" t="s">
        <v>145</v>
      </c>
      <c r="CQ18" s="117" t="s">
        <v>145</v>
      </c>
      <c r="CR18" s="117" t="s">
        <v>145</v>
      </c>
      <c r="CS18" s="117" t="s">
        <v>173</v>
      </c>
      <c r="CT18" s="117" t="s">
        <v>305</v>
      </c>
      <c r="CU18" s="117" t="s">
        <v>259</v>
      </c>
      <c r="CV18" s="117" t="s">
        <v>260</v>
      </c>
      <c r="CW18" s="117" t="s">
        <v>261</v>
      </c>
      <c r="CX18" s="117" t="s">
        <v>178</v>
      </c>
      <c r="CY18" s="117" t="s">
        <v>178</v>
      </c>
      <c r="CZ18" s="117" t="s">
        <v>179</v>
      </c>
      <c r="DA18" s="117" t="s">
        <v>179</v>
      </c>
      <c r="DB18" s="117" t="s">
        <v>145</v>
      </c>
      <c r="DC18" s="117" t="s">
        <v>145</v>
      </c>
      <c r="DD18" s="117" t="s">
        <v>179</v>
      </c>
      <c r="DE18" s="117" t="s">
        <v>145</v>
      </c>
      <c r="DF18" s="117" t="s">
        <v>145</v>
      </c>
      <c r="DG18" s="117" t="s">
        <v>145</v>
      </c>
      <c r="DH18" s="117" t="s">
        <v>145</v>
      </c>
      <c r="DI18" s="117" t="s">
        <v>145</v>
      </c>
      <c r="DJ18" s="117" t="s">
        <v>145</v>
      </c>
      <c r="DK18" s="117" t="s">
        <v>145</v>
      </c>
      <c r="DL18" s="117" t="s">
        <v>145</v>
      </c>
      <c r="DM18" s="117" t="s">
        <v>145</v>
      </c>
      <c r="DN18" s="117" t="s">
        <v>145</v>
      </c>
      <c r="DO18" s="117" t="s">
        <v>145</v>
      </c>
      <c r="DP18" s="117" t="s">
        <v>145</v>
      </c>
      <c r="DQ18" s="117" t="s">
        <v>145</v>
      </c>
      <c r="DR18" s="117" t="s">
        <v>145</v>
      </c>
      <c r="DS18" s="117" t="s">
        <v>145</v>
      </c>
      <c r="DT18" s="117" t="s">
        <v>145</v>
      </c>
      <c r="DU18" s="117" t="s">
        <v>145</v>
      </c>
      <c r="DV18" s="117" t="s">
        <v>145</v>
      </c>
      <c r="DW18" s="117" t="s">
        <v>145</v>
      </c>
      <c r="DX18" s="117" t="s">
        <v>145</v>
      </c>
      <c r="DY18" s="117" t="s">
        <v>145</v>
      </c>
      <c r="DZ18" s="117" t="s">
        <v>145</v>
      </c>
      <c r="EA18" s="117" t="s">
        <v>145</v>
      </c>
      <c r="EB18" s="117" t="s">
        <v>145</v>
      </c>
      <c r="EC18" s="117" t="s">
        <v>180</v>
      </c>
      <c r="ED18" s="117" t="s">
        <v>145</v>
      </c>
      <c r="EE18" s="117" t="s">
        <v>154</v>
      </c>
      <c r="EF18" s="117" t="s">
        <v>145</v>
      </c>
      <c r="EG18" s="117" t="s">
        <v>145</v>
      </c>
      <c r="EH18" s="117" t="s">
        <v>145</v>
      </c>
      <c r="EI18" s="117" t="s">
        <v>262</v>
      </c>
      <c r="EJ18" s="117" t="s">
        <v>145</v>
      </c>
      <c r="EK18" s="117" t="s">
        <v>145</v>
      </c>
      <c r="EL18" s="117" t="s">
        <v>145</v>
      </c>
      <c r="EM18" s="117" t="s">
        <v>145</v>
      </c>
      <c r="EN18" s="117" t="s">
        <v>147</v>
      </c>
    </row>
    <row r="19" s="6" customFormat="1" spans="1:144">
      <c r="A19" s="117" t="s">
        <v>278</v>
      </c>
      <c r="B19" s="117" t="s">
        <v>145</v>
      </c>
      <c r="C19" s="117" t="s">
        <v>146</v>
      </c>
      <c r="D19" s="117" t="s">
        <v>145</v>
      </c>
      <c r="E19" s="117" t="s">
        <v>147</v>
      </c>
      <c r="F19" s="117" t="s">
        <v>145</v>
      </c>
      <c r="G19" s="117" t="s">
        <v>148</v>
      </c>
      <c r="H19" s="117" t="s">
        <v>149</v>
      </c>
      <c r="I19" s="117" t="s">
        <v>145</v>
      </c>
      <c r="J19" s="117" t="s">
        <v>150</v>
      </c>
      <c r="K19" s="117" t="s">
        <v>151</v>
      </c>
      <c r="L19" s="117" t="s">
        <v>279</v>
      </c>
      <c r="M19" s="117" t="s">
        <v>145</v>
      </c>
      <c r="N19" s="117" t="s">
        <v>146</v>
      </c>
      <c r="O19" s="117" t="s">
        <v>153</v>
      </c>
      <c r="P19" s="117" t="s">
        <v>154</v>
      </c>
      <c r="Q19" s="117" t="s">
        <v>155</v>
      </c>
      <c r="R19" s="117" t="s">
        <v>145</v>
      </c>
      <c r="S19" s="117" t="s">
        <v>156</v>
      </c>
      <c r="T19" s="117" t="s">
        <v>154</v>
      </c>
      <c r="U19" s="117" t="s">
        <v>145</v>
      </c>
      <c r="V19" s="117" t="s">
        <v>145</v>
      </c>
      <c r="W19" s="117" t="s">
        <v>157</v>
      </c>
      <c r="X19" s="117" t="s">
        <v>157</v>
      </c>
      <c r="Y19" s="117" t="s">
        <v>158</v>
      </c>
      <c r="Z19" s="117" t="s">
        <v>159</v>
      </c>
      <c r="AA19" s="117" t="s">
        <v>145</v>
      </c>
      <c r="AB19" s="117" t="s">
        <v>145</v>
      </c>
      <c r="AC19" s="117" t="s">
        <v>145</v>
      </c>
      <c r="AD19" s="117" t="s">
        <v>145</v>
      </c>
      <c r="AE19" s="117" t="s">
        <v>280</v>
      </c>
      <c r="AF19" s="117" t="s">
        <v>145</v>
      </c>
      <c r="AG19" s="117" t="s">
        <v>145</v>
      </c>
      <c r="AH19" s="117" t="s">
        <v>147</v>
      </c>
      <c r="AI19" s="117" t="s">
        <v>145</v>
      </c>
      <c r="AJ19" s="117" t="s">
        <v>145</v>
      </c>
      <c r="AK19" s="117" t="s">
        <v>145</v>
      </c>
      <c r="AL19" s="117" t="s">
        <v>145</v>
      </c>
      <c r="AM19" s="117" t="s">
        <v>145</v>
      </c>
      <c r="AN19" s="117" t="s">
        <v>145</v>
      </c>
      <c r="AO19" s="117" t="s">
        <v>281</v>
      </c>
      <c r="AP19" s="117" t="s">
        <v>282</v>
      </c>
      <c r="AQ19" s="117" t="s">
        <v>283</v>
      </c>
      <c r="AR19" s="117" t="s">
        <v>284</v>
      </c>
      <c r="AS19" s="117" t="s">
        <v>285</v>
      </c>
      <c r="AT19" s="117" t="s">
        <v>286</v>
      </c>
      <c r="AU19" s="117" t="s">
        <v>145</v>
      </c>
      <c r="AV19" s="117" t="s">
        <v>287</v>
      </c>
      <c r="AW19" s="117" t="s">
        <v>288</v>
      </c>
      <c r="AX19" s="117" t="s">
        <v>289</v>
      </c>
      <c r="AY19" s="117" t="s">
        <v>145</v>
      </c>
      <c r="AZ19" s="117" t="s">
        <v>286</v>
      </c>
      <c r="BA19" s="117" t="s">
        <v>145</v>
      </c>
      <c r="BB19" s="117" t="s">
        <v>145</v>
      </c>
      <c r="BC19" s="117" t="s">
        <v>145</v>
      </c>
      <c r="BD19" s="117" t="s">
        <v>145</v>
      </c>
      <c r="BE19" s="117" t="s">
        <v>145</v>
      </c>
      <c r="BF19" s="117" t="s">
        <v>145</v>
      </c>
      <c r="BG19" s="117" t="s">
        <v>145</v>
      </c>
      <c r="BH19" s="117" t="s">
        <v>145</v>
      </c>
      <c r="BI19" s="117" t="s">
        <v>145</v>
      </c>
      <c r="BJ19" s="117" t="s">
        <v>145</v>
      </c>
      <c r="BK19" s="117" t="s">
        <v>145</v>
      </c>
      <c r="BL19" s="117" t="s">
        <v>170</v>
      </c>
      <c r="BM19" s="117" t="s">
        <v>145</v>
      </c>
      <c r="BN19" s="117" t="s">
        <v>145</v>
      </c>
      <c r="BO19" s="117" t="s">
        <v>145</v>
      </c>
      <c r="BP19" s="117" t="s">
        <v>145</v>
      </c>
      <c r="BQ19" s="117" t="s">
        <v>145</v>
      </c>
      <c r="BR19" s="117" t="s">
        <v>145</v>
      </c>
      <c r="BS19" s="117" t="s">
        <v>145</v>
      </c>
      <c r="BT19" s="117" t="s">
        <v>145</v>
      </c>
      <c r="BU19" s="117" t="s">
        <v>145</v>
      </c>
      <c r="BV19" s="117" t="s">
        <v>171</v>
      </c>
      <c r="BW19" s="117" t="s">
        <v>145</v>
      </c>
      <c r="BX19" s="117" t="s">
        <v>145</v>
      </c>
      <c r="BY19" s="117" t="s">
        <v>145</v>
      </c>
      <c r="BZ19" s="117" t="s">
        <v>145</v>
      </c>
      <c r="CA19" s="117" t="s">
        <v>145</v>
      </c>
      <c r="CB19" s="117" t="s">
        <v>290</v>
      </c>
      <c r="CC19" s="117" t="s">
        <v>290</v>
      </c>
      <c r="CD19" s="117" t="s">
        <v>145</v>
      </c>
      <c r="CE19" s="117" t="s">
        <v>145</v>
      </c>
      <c r="CF19" s="117" t="s">
        <v>145</v>
      </c>
      <c r="CG19" s="117" t="s">
        <v>145</v>
      </c>
      <c r="CH19" s="117" t="s">
        <v>145</v>
      </c>
      <c r="CI19" s="117" t="s">
        <v>145</v>
      </c>
      <c r="CJ19" s="117" t="s">
        <v>145</v>
      </c>
      <c r="CK19" s="117" t="s">
        <v>145</v>
      </c>
      <c r="CL19" s="117" t="s">
        <v>145</v>
      </c>
      <c r="CM19" s="117" t="s">
        <v>145</v>
      </c>
      <c r="CN19" s="117" t="s">
        <v>145</v>
      </c>
      <c r="CO19" s="117" t="s">
        <v>291</v>
      </c>
      <c r="CP19" s="117" t="s">
        <v>145</v>
      </c>
      <c r="CQ19" s="117" t="s">
        <v>145</v>
      </c>
      <c r="CR19" s="117" t="s">
        <v>145</v>
      </c>
      <c r="CS19" s="117" t="s">
        <v>173</v>
      </c>
      <c r="CT19" s="117" t="s">
        <v>306</v>
      </c>
      <c r="CU19" s="117" t="s">
        <v>307</v>
      </c>
      <c r="CV19" s="117" t="s">
        <v>308</v>
      </c>
      <c r="CW19" s="117" t="s">
        <v>309</v>
      </c>
      <c r="CX19" s="117" t="s">
        <v>178</v>
      </c>
      <c r="CY19" s="117" t="s">
        <v>178</v>
      </c>
      <c r="CZ19" s="117" t="s">
        <v>179</v>
      </c>
      <c r="DA19" s="117" t="s">
        <v>179</v>
      </c>
      <c r="DB19" s="117" t="s">
        <v>145</v>
      </c>
      <c r="DC19" s="117" t="s">
        <v>145</v>
      </c>
      <c r="DD19" s="117" t="s">
        <v>179</v>
      </c>
      <c r="DE19" s="117" t="s">
        <v>145</v>
      </c>
      <c r="DF19" s="117" t="s">
        <v>145</v>
      </c>
      <c r="DG19" s="117" t="s">
        <v>145</v>
      </c>
      <c r="DH19" s="117" t="s">
        <v>145</v>
      </c>
      <c r="DI19" s="117" t="s">
        <v>145</v>
      </c>
      <c r="DJ19" s="117" t="s">
        <v>145</v>
      </c>
      <c r="DK19" s="117" t="s">
        <v>145</v>
      </c>
      <c r="DL19" s="117" t="s">
        <v>145</v>
      </c>
      <c r="DM19" s="117" t="s">
        <v>145</v>
      </c>
      <c r="DN19" s="117" t="s">
        <v>145</v>
      </c>
      <c r="DO19" s="117" t="s">
        <v>145</v>
      </c>
      <c r="DP19" s="117" t="s">
        <v>145</v>
      </c>
      <c r="DQ19" s="117" t="s">
        <v>145</v>
      </c>
      <c r="DR19" s="117" t="s">
        <v>145</v>
      </c>
      <c r="DS19" s="117" t="s">
        <v>145</v>
      </c>
      <c r="DT19" s="117" t="s">
        <v>145</v>
      </c>
      <c r="DU19" s="117" t="s">
        <v>145</v>
      </c>
      <c r="DV19" s="117" t="s">
        <v>145</v>
      </c>
      <c r="DW19" s="117" t="s">
        <v>145</v>
      </c>
      <c r="DX19" s="117" t="s">
        <v>145</v>
      </c>
      <c r="DY19" s="117" t="s">
        <v>145</v>
      </c>
      <c r="DZ19" s="117" t="s">
        <v>145</v>
      </c>
      <c r="EA19" s="117" t="s">
        <v>145</v>
      </c>
      <c r="EB19" s="117" t="s">
        <v>145</v>
      </c>
      <c r="EC19" s="117" t="s">
        <v>180</v>
      </c>
      <c r="ED19" s="117" t="s">
        <v>145</v>
      </c>
      <c r="EE19" s="117" t="s">
        <v>154</v>
      </c>
      <c r="EF19" s="117" t="s">
        <v>145</v>
      </c>
      <c r="EG19" s="117" t="s">
        <v>145</v>
      </c>
      <c r="EH19" s="117" t="s">
        <v>145</v>
      </c>
      <c r="EI19" s="117" t="s">
        <v>145</v>
      </c>
      <c r="EJ19" s="117" t="s">
        <v>145</v>
      </c>
      <c r="EK19" s="117" t="s">
        <v>145</v>
      </c>
      <c r="EL19" s="117" t="s">
        <v>145</v>
      </c>
      <c r="EM19" s="117" t="s">
        <v>145</v>
      </c>
      <c r="EN19" s="117" t="s">
        <v>147</v>
      </c>
    </row>
    <row r="20" s="6" customFormat="1" spans="1:144">
      <c r="A20" s="117" t="s">
        <v>278</v>
      </c>
      <c r="B20" s="117" t="s">
        <v>145</v>
      </c>
      <c r="C20" s="117" t="s">
        <v>146</v>
      </c>
      <c r="D20" s="117" t="s">
        <v>145</v>
      </c>
      <c r="E20" s="117" t="s">
        <v>147</v>
      </c>
      <c r="F20" s="117" t="s">
        <v>145</v>
      </c>
      <c r="G20" s="117" t="s">
        <v>148</v>
      </c>
      <c r="H20" s="117" t="s">
        <v>149</v>
      </c>
      <c r="I20" s="117" t="s">
        <v>145</v>
      </c>
      <c r="J20" s="117" t="s">
        <v>150</v>
      </c>
      <c r="K20" s="117" t="s">
        <v>151</v>
      </c>
      <c r="L20" s="117" t="s">
        <v>279</v>
      </c>
      <c r="M20" s="117" t="s">
        <v>145</v>
      </c>
      <c r="N20" s="117" t="s">
        <v>146</v>
      </c>
      <c r="O20" s="117" t="s">
        <v>153</v>
      </c>
      <c r="P20" s="117" t="s">
        <v>154</v>
      </c>
      <c r="Q20" s="117" t="s">
        <v>155</v>
      </c>
      <c r="R20" s="117" t="s">
        <v>145</v>
      </c>
      <c r="S20" s="117" t="s">
        <v>156</v>
      </c>
      <c r="T20" s="117" t="s">
        <v>154</v>
      </c>
      <c r="U20" s="117" t="s">
        <v>145</v>
      </c>
      <c r="V20" s="117" t="s">
        <v>145</v>
      </c>
      <c r="W20" s="117" t="s">
        <v>157</v>
      </c>
      <c r="X20" s="117" t="s">
        <v>157</v>
      </c>
      <c r="Y20" s="117" t="s">
        <v>158</v>
      </c>
      <c r="Z20" s="117" t="s">
        <v>159</v>
      </c>
      <c r="AA20" s="117" t="s">
        <v>145</v>
      </c>
      <c r="AB20" s="117" t="s">
        <v>145</v>
      </c>
      <c r="AC20" s="117" t="s">
        <v>145</v>
      </c>
      <c r="AD20" s="117" t="s">
        <v>145</v>
      </c>
      <c r="AE20" s="117" t="s">
        <v>280</v>
      </c>
      <c r="AF20" s="117" t="s">
        <v>145</v>
      </c>
      <c r="AG20" s="117" t="s">
        <v>145</v>
      </c>
      <c r="AH20" s="117" t="s">
        <v>147</v>
      </c>
      <c r="AI20" s="117" t="s">
        <v>145</v>
      </c>
      <c r="AJ20" s="117" t="s">
        <v>145</v>
      </c>
      <c r="AK20" s="117" t="s">
        <v>145</v>
      </c>
      <c r="AL20" s="117" t="s">
        <v>145</v>
      </c>
      <c r="AM20" s="117" t="s">
        <v>145</v>
      </c>
      <c r="AN20" s="117" t="s">
        <v>145</v>
      </c>
      <c r="AO20" s="117" t="s">
        <v>281</v>
      </c>
      <c r="AP20" s="117" t="s">
        <v>282</v>
      </c>
      <c r="AQ20" s="117" t="s">
        <v>283</v>
      </c>
      <c r="AR20" s="117" t="s">
        <v>284</v>
      </c>
      <c r="AS20" s="117" t="s">
        <v>285</v>
      </c>
      <c r="AT20" s="117" t="s">
        <v>286</v>
      </c>
      <c r="AU20" s="117" t="s">
        <v>145</v>
      </c>
      <c r="AV20" s="117" t="s">
        <v>287</v>
      </c>
      <c r="AW20" s="117" t="s">
        <v>288</v>
      </c>
      <c r="AX20" s="117" t="s">
        <v>289</v>
      </c>
      <c r="AY20" s="117" t="s">
        <v>145</v>
      </c>
      <c r="AZ20" s="117" t="s">
        <v>286</v>
      </c>
      <c r="BA20" s="117" t="s">
        <v>145</v>
      </c>
      <c r="BB20" s="117" t="s">
        <v>145</v>
      </c>
      <c r="BC20" s="117" t="s">
        <v>145</v>
      </c>
      <c r="BD20" s="117" t="s">
        <v>145</v>
      </c>
      <c r="BE20" s="117" t="s">
        <v>145</v>
      </c>
      <c r="BF20" s="117" t="s">
        <v>145</v>
      </c>
      <c r="BG20" s="117" t="s">
        <v>145</v>
      </c>
      <c r="BH20" s="117" t="s">
        <v>145</v>
      </c>
      <c r="BI20" s="117" t="s">
        <v>145</v>
      </c>
      <c r="BJ20" s="117" t="s">
        <v>145</v>
      </c>
      <c r="BK20" s="117" t="s">
        <v>145</v>
      </c>
      <c r="BL20" s="117" t="s">
        <v>170</v>
      </c>
      <c r="BM20" s="117" t="s">
        <v>145</v>
      </c>
      <c r="BN20" s="117" t="s">
        <v>145</v>
      </c>
      <c r="BO20" s="117" t="s">
        <v>145</v>
      </c>
      <c r="BP20" s="117" t="s">
        <v>145</v>
      </c>
      <c r="BQ20" s="117" t="s">
        <v>145</v>
      </c>
      <c r="BR20" s="117" t="s">
        <v>145</v>
      </c>
      <c r="BS20" s="117" t="s">
        <v>145</v>
      </c>
      <c r="BT20" s="117" t="s">
        <v>145</v>
      </c>
      <c r="BU20" s="117" t="s">
        <v>145</v>
      </c>
      <c r="BV20" s="117" t="s">
        <v>171</v>
      </c>
      <c r="BW20" s="117" t="s">
        <v>145</v>
      </c>
      <c r="BX20" s="117" t="s">
        <v>145</v>
      </c>
      <c r="BY20" s="117" t="s">
        <v>145</v>
      </c>
      <c r="BZ20" s="117" t="s">
        <v>145</v>
      </c>
      <c r="CA20" s="117" t="s">
        <v>145</v>
      </c>
      <c r="CB20" s="117" t="s">
        <v>290</v>
      </c>
      <c r="CC20" s="117" t="s">
        <v>290</v>
      </c>
      <c r="CD20" s="117" t="s">
        <v>145</v>
      </c>
      <c r="CE20" s="117" t="s">
        <v>145</v>
      </c>
      <c r="CF20" s="117" t="s">
        <v>145</v>
      </c>
      <c r="CG20" s="117" t="s">
        <v>145</v>
      </c>
      <c r="CH20" s="117" t="s">
        <v>145</v>
      </c>
      <c r="CI20" s="117" t="s">
        <v>145</v>
      </c>
      <c r="CJ20" s="117" t="s">
        <v>145</v>
      </c>
      <c r="CK20" s="117" t="s">
        <v>145</v>
      </c>
      <c r="CL20" s="117" t="s">
        <v>145</v>
      </c>
      <c r="CM20" s="117" t="s">
        <v>145</v>
      </c>
      <c r="CN20" s="117" t="s">
        <v>145</v>
      </c>
      <c r="CO20" s="117" t="s">
        <v>291</v>
      </c>
      <c r="CP20" s="117" t="s">
        <v>145</v>
      </c>
      <c r="CQ20" s="117" t="s">
        <v>145</v>
      </c>
      <c r="CR20" s="117" t="s">
        <v>145</v>
      </c>
      <c r="CS20" s="117" t="s">
        <v>173</v>
      </c>
      <c r="CT20" s="117" t="s">
        <v>310</v>
      </c>
      <c r="CU20" s="117" t="s">
        <v>311</v>
      </c>
      <c r="CV20" s="117" t="s">
        <v>312</v>
      </c>
      <c r="CW20" s="117" t="s">
        <v>313</v>
      </c>
      <c r="CX20" s="117" t="s">
        <v>178</v>
      </c>
      <c r="CY20" s="117" t="s">
        <v>178</v>
      </c>
      <c r="CZ20" s="117" t="s">
        <v>179</v>
      </c>
      <c r="DA20" s="117" t="s">
        <v>179</v>
      </c>
      <c r="DB20" s="117" t="s">
        <v>145</v>
      </c>
      <c r="DC20" s="117" t="s">
        <v>145</v>
      </c>
      <c r="DD20" s="117" t="s">
        <v>179</v>
      </c>
      <c r="DE20" s="117" t="s">
        <v>145</v>
      </c>
      <c r="DF20" s="117" t="s">
        <v>145</v>
      </c>
      <c r="DG20" s="117" t="s">
        <v>145</v>
      </c>
      <c r="DH20" s="117" t="s">
        <v>145</v>
      </c>
      <c r="DI20" s="117" t="s">
        <v>145</v>
      </c>
      <c r="DJ20" s="117" t="s">
        <v>145</v>
      </c>
      <c r="DK20" s="117" t="s">
        <v>145</v>
      </c>
      <c r="DL20" s="117" t="s">
        <v>145</v>
      </c>
      <c r="DM20" s="117" t="s">
        <v>145</v>
      </c>
      <c r="DN20" s="117" t="s">
        <v>145</v>
      </c>
      <c r="DO20" s="117" t="s">
        <v>145</v>
      </c>
      <c r="DP20" s="117" t="s">
        <v>145</v>
      </c>
      <c r="DQ20" s="117" t="s">
        <v>145</v>
      </c>
      <c r="DR20" s="117" t="s">
        <v>145</v>
      </c>
      <c r="DS20" s="117" t="s">
        <v>145</v>
      </c>
      <c r="DT20" s="117" t="s">
        <v>145</v>
      </c>
      <c r="DU20" s="117" t="s">
        <v>145</v>
      </c>
      <c r="DV20" s="117" t="s">
        <v>145</v>
      </c>
      <c r="DW20" s="117" t="s">
        <v>145</v>
      </c>
      <c r="DX20" s="117" t="s">
        <v>145</v>
      </c>
      <c r="DY20" s="117" t="s">
        <v>145</v>
      </c>
      <c r="DZ20" s="117" t="s">
        <v>145</v>
      </c>
      <c r="EA20" s="117" t="s">
        <v>145</v>
      </c>
      <c r="EB20" s="117" t="s">
        <v>145</v>
      </c>
      <c r="EC20" s="117" t="s">
        <v>180</v>
      </c>
      <c r="ED20" s="117" t="s">
        <v>145</v>
      </c>
      <c r="EE20" s="117" t="s">
        <v>154</v>
      </c>
      <c r="EF20" s="117" t="s">
        <v>145</v>
      </c>
      <c r="EG20" s="117" t="s">
        <v>145</v>
      </c>
      <c r="EH20" s="117" t="s">
        <v>145</v>
      </c>
      <c r="EI20" s="117" t="s">
        <v>145</v>
      </c>
      <c r="EJ20" s="117" t="s">
        <v>145</v>
      </c>
      <c r="EK20" s="117" t="s">
        <v>145</v>
      </c>
      <c r="EL20" s="117" t="s">
        <v>145</v>
      </c>
      <c r="EM20" s="117" t="s">
        <v>145</v>
      </c>
      <c r="EN20" s="117" t="s">
        <v>147</v>
      </c>
    </row>
    <row r="21" s="6" customFormat="1" spans="1:144">
      <c r="A21" s="117" t="s">
        <v>278</v>
      </c>
      <c r="B21" s="117" t="s">
        <v>145</v>
      </c>
      <c r="C21" s="117" t="s">
        <v>146</v>
      </c>
      <c r="D21" s="117" t="s">
        <v>145</v>
      </c>
      <c r="E21" s="117" t="s">
        <v>147</v>
      </c>
      <c r="F21" s="117" t="s">
        <v>145</v>
      </c>
      <c r="G21" s="117" t="s">
        <v>148</v>
      </c>
      <c r="H21" s="117" t="s">
        <v>149</v>
      </c>
      <c r="I21" s="117" t="s">
        <v>145</v>
      </c>
      <c r="J21" s="117" t="s">
        <v>150</v>
      </c>
      <c r="K21" s="117" t="s">
        <v>151</v>
      </c>
      <c r="L21" s="117" t="s">
        <v>279</v>
      </c>
      <c r="M21" s="117" t="s">
        <v>145</v>
      </c>
      <c r="N21" s="117" t="s">
        <v>146</v>
      </c>
      <c r="O21" s="117" t="s">
        <v>153</v>
      </c>
      <c r="P21" s="117" t="s">
        <v>154</v>
      </c>
      <c r="Q21" s="117" t="s">
        <v>155</v>
      </c>
      <c r="R21" s="117" t="s">
        <v>145</v>
      </c>
      <c r="S21" s="117" t="s">
        <v>156</v>
      </c>
      <c r="T21" s="117" t="s">
        <v>154</v>
      </c>
      <c r="U21" s="117" t="s">
        <v>145</v>
      </c>
      <c r="V21" s="117" t="s">
        <v>145</v>
      </c>
      <c r="W21" s="117" t="s">
        <v>157</v>
      </c>
      <c r="X21" s="117" t="s">
        <v>157</v>
      </c>
      <c r="Y21" s="117" t="s">
        <v>158</v>
      </c>
      <c r="Z21" s="117" t="s">
        <v>159</v>
      </c>
      <c r="AA21" s="117" t="s">
        <v>145</v>
      </c>
      <c r="AB21" s="117" t="s">
        <v>145</v>
      </c>
      <c r="AC21" s="117" t="s">
        <v>145</v>
      </c>
      <c r="AD21" s="117" t="s">
        <v>145</v>
      </c>
      <c r="AE21" s="117" t="s">
        <v>280</v>
      </c>
      <c r="AF21" s="117" t="s">
        <v>145</v>
      </c>
      <c r="AG21" s="117" t="s">
        <v>145</v>
      </c>
      <c r="AH21" s="117" t="s">
        <v>147</v>
      </c>
      <c r="AI21" s="117" t="s">
        <v>145</v>
      </c>
      <c r="AJ21" s="117" t="s">
        <v>145</v>
      </c>
      <c r="AK21" s="117" t="s">
        <v>145</v>
      </c>
      <c r="AL21" s="117" t="s">
        <v>145</v>
      </c>
      <c r="AM21" s="117" t="s">
        <v>145</v>
      </c>
      <c r="AN21" s="117" t="s">
        <v>145</v>
      </c>
      <c r="AO21" s="117" t="s">
        <v>281</v>
      </c>
      <c r="AP21" s="117" t="s">
        <v>282</v>
      </c>
      <c r="AQ21" s="117" t="s">
        <v>283</v>
      </c>
      <c r="AR21" s="117" t="s">
        <v>284</v>
      </c>
      <c r="AS21" s="117" t="s">
        <v>285</v>
      </c>
      <c r="AT21" s="117" t="s">
        <v>286</v>
      </c>
      <c r="AU21" s="117" t="s">
        <v>145</v>
      </c>
      <c r="AV21" s="117" t="s">
        <v>287</v>
      </c>
      <c r="AW21" s="117" t="s">
        <v>288</v>
      </c>
      <c r="AX21" s="117" t="s">
        <v>289</v>
      </c>
      <c r="AY21" s="117" t="s">
        <v>145</v>
      </c>
      <c r="AZ21" s="117" t="s">
        <v>286</v>
      </c>
      <c r="BA21" s="117" t="s">
        <v>145</v>
      </c>
      <c r="BB21" s="117" t="s">
        <v>145</v>
      </c>
      <c r="BC21" s="117" t="s">
        <v>145</v>
      </c>
      <c r="BD21" s="117" t="s">
        <v>145</v>
      </c>
      <c r="BE21" s="117" t="s">
        <v>145</v>
      </c>
      <c r="BF21" s="117" t="s">
        <v>145</v>
      </c>
      <c r="BG21" s="117" t="s">
        <v>145</v>
      </c>
      <c r="BH21" s="117" t="s">
        <v>145</v>
      </c>
      <c r="BI21" s="117" t="s">
        <v>145</v>
      </c>
      <c r="BJ21" s="117" t="s">
        <v>145</v>
      </c>
      <c r="BK21" s="117" t="s">
        <v>145</v>
      </c>
      <c r="BL21" s="117" t="s">
        <v>170</v>
      </c>
      <c r="BM21" s="117" t="s">
        <v>145</v>
      </c>
      <c r="BN21" s="117" t="s">
        <v>145</v>
      </c>
      <c r="BO21" s="117" t="s">
        <v>145</v>
      </c>
      <c r="BP21" s="117" t="s">
        <v>145</v>
      </c>
      <c r="BQ21" s="117" t="s">
        <v>145</v>
      </c>
      <c r="BR21" s="117" t="s">
        <v>145</v>
      </c>
      <c r="BS21" s="117" t="s">
        <v>145</v>
      </c>
      <c r="BT21" s="117" t="s">
        <v>145</v>
      </c>
      <c r="BU21" s="117" t="s">
        <v>145</v>
      </c>
      <c r="BV21" s="117" t="s">
        <v>171</v>
      </c>
      <c r="BW21" s="117" t="s">
        <v>145</v>
      </c>
      <c r="BX21" s="117" t="s">
        <v>145</v>
      </c>
      <c r="BY21" s="117" t="s">
        <v>145</v>
      </c>
      <c r="BZ21" s="117" t="s">
        <v>145</v>
      </c>
      <c r="CA21" s="117" t="s">
        <v>145</v>
      </c>
      <c r="CB21" s="117" t="s">
        <v>290</v>
      </c>
      <c r="CC21" s="117" t="s">
        <v>290</v>
      </c>
      <c r="CD21" s="117" t="s">
        <v>145</v>
      </c>
      <c r="CE21" s="117" t="s">
        <v>145</v>
      </c>
      <c r="CF21" s="117" t="s">
        <v>145</v>
      </c>
      <c r="CG21" s="117" t="s">
        <v>145</v>
      </c>
      <c r="CH21" s="117" t="s">
        <v>145</v>
      </c>
      <c r="CI21" s="117" t="s">
        <v>145</v>
      </c>
      <c r="CJ21" s="117" t="s">
        <v>145</v>
      </c>
      <c r="CK21" s="117" t="s">
        <v>145</v>
      </c>
      <c r="CL21" s="117" t="s">
        <v>145</v>
      </c>
      <c r="CM21" s="117" t="s">
        <v>145</v>
      </c>
      <c r="CN21" s="117" t="s">
        <v>145</v>
      </c>
      <c r="CO21" s="117" t="s">
        <v>291</v>
      </c>
      <c r="CP21" s="117" t="s">
        <v>145</v>
      </c>
      <c r="CQ21" s="117" t="s">
        <v>145</v>
      </c>
      <c r="CR21" s="117" t="s">
        <v>145</v>
      </c>
      <c r="CS21" s="117" t="s">
        <v>173</v>
      </c>
      <c r="CT21" s="117" t="s">
        <v>314</v>
      </c>
      <c r="CU21" s="117" t="s">
        <v>315</v>
      </c>
      <c r="CV21" s="117" t="s">
        <v>316</v>
      </c>
      <c r="CW21" s="117" t="s">
        <v>317</v>
      </c>
      <c r="CX21" s="117" t="s">
        <v>178</v>
      </c>
      <c r="CY21" s="117" t="s">
        <v>178</v>
      </c>
      <c r="CZ21" s="117" t="s">
        <v>179</v>
      </c>
      <c r="DA21" s="117" t="s">
        <v>179</v>
      </c>
      <c r="DB21" s="117" t="s">
        <v>145</v>
      </c>
      <c r="DC21" s="117" t="s">
        <v>145</v>
      </c>
      <c r="DD21" s="117" t="s">
        <v>179</v>
      </c>
      <c r="DE21" s="117" t="s">
        <v>145</v>
      </c>
      <c r="DF21" s="117" t="s">
        <v>145</v>
      </c>
      <c r="DG21" s="117" t="s">
        <v>145</v>
      </c>
      <c r="DH21" s="117" t="s">
        <v>145</v>
      </c>
      <c r="DI21" s="117" t="s">
        <v>145</v>
      </c>
      <c r="DJ21" s="117" t="s">
        <v>145</v>
      </c>
      <c r="DK21" s="117" t="s">
        <v>145</v>
      </c>
      <c r="DL21" s="117" t="s">
        <v>145</v>
      </c>
      <c r="DM21" s="117" t="s">
        <v>145</v>
      </c>
      <c r="DN21" s="117" t="s">
        <v>145</v>
      </c>
      <c r="DO21" s="117" t="s">
        <v>145</v>
      </c>
      <c r="DP21" s="117" t="s">
        <v>145</v>
      </c>
      <c r="DQ21" s="117" t="s">
        <v>145</v>
      </c>
      <c r="DR21" s="117" t="s">
        <v>145</v>
      </c>
      <c r="DS21" s="117" t="s">
        <v>145</v>
      </c>
      <c r="DT21" s="117" t="s">
        <v>145</v>
      </c>
      <c r="DU21" s="117" t="s">
        <v>145</v>
      </c>
      <c r="DV21" s="117" t="s">
        <v>145</v>
      </c>
      <c r="DW21" s="117" t="s">
        <v>145</v>
      </c>
      <c r="DX21" s="117" t="s">
        <v>145</v>
      </c>
      <c r="DY21" s="117" t="s">
        <v>145</v>
      </c>
      <c r="DZ21" s="117" t="s">
        <v>145</v>
      </c>
      <c r="EA21" s="117" t="s">
        <v>145</v>
      </c>
      <c r="EB21" s="117" t="s">
        <v>145</v>
      </c>
      <c r="EC21" s="117" t="s">
        <v>180</v>
      </c>
      <c r="ED21" s="117" t="s">
        <v>145</v>
      </c>
      <c r="EE21" s="117" t="s">
        <v>154</v>
      </c>
      <c r="EF21" s="117" t="s">
        <v>145</v>
      </c>
      <c r="EG21" s="117" t="s">
        <v>145</v>
      </c>
      <c r="EH21" s="117" t="s">
        <v>145</v>
      </c>
      <c r="EI21" s="117" t="s">
        <v>145</v>
      </c>
      <c r="EJ21" s="117" t="s">
        <v>145</v>
      </c>
      <c r="EK21" s="117" t="s">
        <v>145</v>
      </c>
      <c r="EL21" s="117" t="s">
        <v>145</v>
      </c>
      <c r="EM21" s="117" t="s">
        <v>145</v>
      </c>
      <c r="EN21" s="117" t="s">
        <v>147</v>
      </c>
    </row>
    <row r="22" s="6" customFormat="1" spans="1:144">
      <c r="A22" s="117" t="s">
        <v>278</v>
      </c>
      <c r="B22" s="117" t="s">
        <v>145</v>
      </c>
      <c r="C22" s="117" t="s">
        <v>146</v>
      </c>
      <c r="D22" s="117" t="s">
        <v>145</v>
      </c>
      <c r="E22" s="117" t="s">
        <v>147</v>
      </c>
      <c r="F22" s="117" t="s">
        <v>145</v>
      </c>
      <c r="G22" s="117" t="s">
        <v>148</v>
      </c>
      <c r="H22" s="117" t="s">
        <v>149</v>
      </c>
      <c r="I22" s="117" t="s">
        <v>145</v>
      </c>
      <c r="J22" s="117" t="s">
        <v>150</v>
      </c>
      <c r="K22" s="117" t="s">
        <v>151</v>
      </c>
      <c r="L22" s="117" t="s">
        <v>279</v>
      </c>
      <c r="M22" s="117" t="s">
        <v>145</v>
      </c>
      <c r="N22" s="117" t="s">
        <v>146</v>
      </c>
      <c r="O22" s="117" t="s">
        <v>153</v>
      </c>
      <c r="P22" s="117" t="s">
        <v>154</v>
      </c>
      <c r="Q22" s="117" t="s">
        <v>155</v>
      </c>
      <c r="R22" s="117" t="s">
        <v>145</v>
      </c>
      <c r="S22" s="117" t="s">
        <v>156</v>
      </c>
      <c r="T22" s="117" t="s">
        <v>154</v>
      </c>
      <c r="U22" s="117" t="s">
        <v>145</v>
      </c>
      <c r="V22" s="117" t="s">
        <v>145</v>
      </c>
      <c r="W22" s="117" t="s">
        <v>157</v>
      </c>
      <c r="X22" s="117" t="s">
        <v>157</v>
      </c>
      <c r="Y22" s="117" t="s">
        <v>158</v>
      </c>
      <c r="Z22" s="117" t="s">
        <v>159</v>
      </c>
      <c r="AA22" s="117" t="s">
        <v>145</v>
      </c>
      <c r="AB22" s="117" t="s">
        <v>145</v>
      </c>
      <c r="AC22" s="117" t="s">
        <v>145</v>
      </c>
      <c r="AD22" s="117" t="s">
        <v>145</v>
      </c>
      <c r="AE22" s="117" t="s">
        <v>280</v>
      </c>
      <c r="AF22" s="117" t="s">
        <v>145</v>
      </c>
      <c r="AG22" s="117" t="s">
        <v>145</v>
      </c>
      <c r="AH22" s="117" t="s">
        <v>147</v>
      </c>
      <c r="AI22" s="117" t="s">
        <v>145</v>
      </c>
      <c r="AJ22" s="117" t="s">
        <v>145</v>
      </c>
      <c r="AK22" s="117" t="s">
        <v>145</v>
      </c>
      <c r="AL22" s="117" t="s">
        <v>145</v>
      </c>
      <c r="AM22" s="117" t="s">
        <v>145</v>
      </c>
      <c r="AN22" s="117" t="s">
        <v>145</v>
      </c>
      <c r="AO22" s="117" t="s">
        <v>281</v>
      </c>
      <c r="AP22" s="117" t="s">
        <v>282</v>
      </c>
      <c r="AQ22" s="117" t="s">
        <v>283</v>
      </c>
      <c r="AR22" s="117" t="s">
        <v>284</v>
      </c>
      <c r="AS22" s="117" t="s">
        <v>285</v>
      </c>
      <c r="AT22" s="117" t="s">
        <v>286</v>
      </c>
      <c r="AU22" s="117" t="s">
        <v>145</v>
      </c>
      <c r="AV22" s="117" t="s">
        <v>287</v>
      </c>
      <c r="AW22" s="117" t="s">
        <v>288</v>
      </c>
      <c r="AX22" s="117" t="s">
        <v>289</v>
      </c>
      <c r="AY22" s="117" t="s">
        <v>145</v>
      </c>
      <c r="AZ22" s="117" t="s">
        <v>286</v>
      </c>
      <c r="BA22" s="117" t="s">
        <v>145</v>
      </c>
      <c r="BB22" s="117" t="s">
        <v>145</v>
      </c>
      <c r="BC22" s="117" t="s">
        <v>145</v>
      </c>
      <c r="BD22" s="117" t="s">
        <v>145</v>
      </c>
      <c r="BE22" s="117" t="s">
        <v>145</v>
      </c>
      <c r="BF22" s="117" t="s">
        <v>145</v>
      </c>
      <c r="BG22" s="117" t="s">
        <v>145</v>
      </c>
      <c r="BH22" s="117" t="s">
        <v>145</v>
      </c>
      <c r="BI22" s="117" t="s">
        <v>145</v>
      </c>
      <c r="BJ22" s="117" t="s">
        <v>145</v>
      </c>
      <c r="BK22" s="117" t="s">
        <v>145</v>
      </c>
      <c r="BL22" s="117" t="s">
        <v>170</v>
      </c>
      <c r="BM22" s="117" t="s">
        <v>145</v>
      </c>
      <c r="BN22" s="117" t="s">
        <v>145</v>
      </c>
      <c r="BO22" s="117" t="s">
        <v>145</v>
      </c>
      <c r="BP22" s="117" t="s">
        <v>145</v>
      </c>
      <c r="BQ22" s="117" t="s">
        <v>145</v>
      </c>
      <c r="BR22" s="117" t="s">
        <v>145</v>
      </c>
      <c r="BS22" s="117" t="s">
        <v>145</v>
      </c>
      <c r="BT22" s="117" t="s">
        <v>145</v>
      </c>
      <c r="BU22" s="117" t="s">
        <v>145</v>
      </c>
      <c r="BV22" s="117" t="s">
        <v>171</v>
      </c>
      <c r="BW22" s="117" t="s">
        <v>145</v>
      </c>
      <c r="BX22" s="117" t="s">
        <v>145</v>
      </c>
      <c r="BY22" s="117" t="s">
        <v>145</v>
      </c>
      <c r="BZ22" s="117" t="s">
        <v>145</v>
      </c>
      <c r="CA22" s="117" t="s">
        <v>145</v>
      </c>
      <c r="CB22" s="117" t="s">
        <v>290</v>
      </c>
      <c r="CC22" s="117" t="s">
        <v>290</v>
      </c>
      <c r="CD22" s="117" t="s">
        <v>145</v>
      </c>
      <c r="CE22" s="117" t="s">
        <v>145</v>
      </c>
      <c r="CF22" s="117" t="s">
        <v>145</v>
      </c>
      <c r="CG22" s="117" t="s">
        <v>145</v>
      </c>
      <c r="CH22" s="117" t="s">
        <v>145</v>
      </c>
      <c r="CI22" s="117" t="s">
        <v>145</v>
      </c>
      <c r="CJ22" s="117" t="s">
        <v>145</v>
      </c>
      <c r="CK22" s="117" t="s">
        <v>145</v>
      </c>
      <c r="CL22" s="117" t="s">
        <v>145</v>
      </c>
      <c r="CM22" s="117" t="s">
        <v>145</v>
      </c>
      <c r="CN22" s="117" t="s">
        <v>145</v>
      </c>
      <c r="CO22" s="117" t="s">
        <v>291</v>
      </c>
      <c r="CP22" s="117" t="s">
        <v>145</v>
      </c>
      <c r="CQ22" s="117" t="s">
        <v>145</v>
      </c>
      <c r="CR22" s="117" t="s">
        <v>145</v>
      </c>
      <c r="CS22" s="117" t="s">
        <v>173</v>
      </c>
      <c r="CT22" s="117" t="s">
        <v>318</v>
      </c>
      <c r="CU22" s="117" t="s">
        <v>319</v>
      </c>
      <c r="CV22" s="117" t="s">
        <v>320</v>
      </c>
      <c r="CW22" s="117" t="s">
        <v>321</v>
      </c>
      <c r="CX22" s="117" t="s">
        <v>178</v>
      </c>
      <c r="CY22" s="117" t="s">
        <v>178</v>
      </c>
      <c r="CZ22" s="117" t="s">
        <v>179</v>
      </c>
      <c r="DA22" s="117" t="s">
        <v>179</v>
      </c>
      <c r="DB22" s="117" t="s">
        <v>145</v>
      </c>
      <c r="DC22" s="117" t="s">
        <v>145</v>
      </c>
      <c r="DD22" s="117" t="s">
        <v>179</v>
      </c>
      <c r="DE22" s="117" t="s">
        <v>145</v>
      </c>
      <c r="DF22" s="117" t="s">
        <v>145</v>
      </c>
      <c r="DG22" s="117" t="s">
        <v>145</v>
      </c>
      <c r="DH22" s="117" t="s">
        <v>145</v>
      </c>
      <c r="DI22" s="117" t="s">
        <v>145</v>
      </c>
      <c r="DJ22" s="117" t="s">
        <v>145</v>
      </c>
      <c r="DK22" s="117" t="s">
        <v>145</v>
      </c>
      <c r="DL22" s="117" t="s">
        <v>145</v>
      </c>
      <c r="DM22" s="117" t="s">
        <v>145</v>
      </c>
      <c r="DN22" s="117" t="s">
        <v>145</v>
      </c>
      <c r="DO22" s="117" t="s">
        <v>145</v>
      </c>
      <c r="DP22" s="117" t="s">
        <v>145</v>
      </c>
      <c r="DQ22" s="117" t="s">
        <v>145</v>
      </c>
      <c r="DR22" s="117" t="s">
        <v>145</v>
      </c>
      <c r="DS22" s="117" t="s">
        <v>145</v>
      </c>
      <c r="DT22" s="117" t="s">
        <v>145</v>
      </c>
      <c r="DU22" s="117" t="s">
        <v>145</v>
      </c>
      <c r="DV22" s="117" t="s">
        <v>145</v>
      </c>
      <c r="DW22" s="117" t="s">
        <v>145</v>
      </c>
      <c r="DX22" s="117" t="s">
        <v>145</v>
      </c>
      <c r="DY22" s="117" t="s">
        <v>145</v>
      </c>
      <c r="DZ22" s="117" t="s">
        <v>145</v>
      </c>
      <c r="EA22" s="117" t="s">
        <v>145</v>
      </c>
      <c r="EB22" s="117" t="s">
        <v>145</v>
      </c>
      <c r="EC22" s="117" t="s">
        <v>180</v>
      </c>
      <c r="ED22" s="117" t="s">
        <v>145</v>
      </c>
      <c r="EE22" s="117" t="s">
        <v>154</v>
      </c>
      <c r="EF22" s="117" t="s">
        <v>145</v>
      </c>
      <c r="EG22" s="117" t="s">
        <v>145</v>
      </c>
      <c r="EH22" s="117" t="s">
        <v>145</v>
      </c>
      <c r="EI22" s="117" t="s">
        <v>145</v>
      </c>
      <c r="EJ22" s="117" t="s">
        <v>145</v>
      </c>
      <c r="EK22" s="117" t="s">
        <v>145</v>
      </c>
      <c r="EL22" s="117" t="s">
        <v>145</v>
      </c>
      <c r="EM22" s="117" t="s">
        <v>145</v>
      </c>
      <c r="EN22" s="117" t="s">
        <v>147</v>
      </c>
    </row>
    <row r="23" s="6" customFormat="1" spans="1:144">
      <c r="A23" s="117" t="s">
        <v>278</v>
      </c>
      <c r="B23" s="117" t="s">
        <v>145</v>
      </c>
      <c r="C23" s="117" t="s">
        <v>146</v>
      </c>
      <c r="D23" s="117" t="s">
        <v>145</v>
      </c>
      <c r="E23" s="117" t="s">
        <v>147</v>
      </c>
      <c r="F23" s="117" t="s">
        <v>145</v>
      </c>
      <c r="G23" s="117" t="s">
        <v>148</v>
      </c>
      <c r="H23" s="117" t="s">
        <v>149</v>
      </c>
      <c r="I23" s="117" t="s">
        <v>145</v>
      </c>
      <c r="J23" s="117" t="s">
        <v>150</v>
      </c>
      <c r="K23" s="117" t="s">
        <v>151</v>
      </c>
      <c r="L23" s="117" t="s">
        <v>279</v>
      </c>
      <c r="M23" s="117" t="s">
        <v>145</v>
      </c>
      <c r="N23" s="117" t="s">
        <v>146</v>
      </c>
      <c r="O23" s="117" t="s">
        <v>153</v>
      </c>
      <c r="P23" s="117" t="s">
        <v>154</v>
      </c>
      <c r="Q23" s="117" t="s">
        <v>155</v>
      </c>
      <c r="R23" s="117" t="s">
        <v>145</v>
      </c>
      <c r="S23" s="117" t="s">
        <v>156</v>
      </c>
      <c r="T23" s="117" t="s">
        <v>154</v>
      </c>
      <c r="U23" s="117" t="s">
        <v>145</v>
      </c>
      <c r="V23" s="117" t="s">
        <v>145</v>
      </c>
      <c r="W23" s="117" t="s">
        <v>157</v>
      </c>
      <c r="X23" s="117" t="s">
        <v>157</v>
      </c>
      <c r="Y23" s="117" t="s">
        <v>158</v>
      </c>
      <c r="Z23" s="117" t="s">
        <v>159</v>
      </c>
      <c r="AA23" s="117" t="s">
        <v>145</v>
      </c>
      <c r="AB23" s="117" t="s">
        <v>145</v>
      </c>
      <c r="AC23" s="117" t="s">
        <v>145</v>
      </c>
      <c r="AD23" s="117" t="s">
        <v>145</v>
      </c>
      <c r="AE23" s="117" t="s">
        <v>280</v>
      </c>
      <c r="AF23" s="117" t="s">
        <v>145</v>
      </c>
      <c r="AG23" s="117" t="s">
        <v>145</v>
      </c>
      <c r="AH23" s="117" t="s">
        <v>147</v>
      </c>
      <c r="AI23" s="117" t="s">
        <v>145</v>
      </c>
      <c r="AJ23" s="117" t="s">
        <v>145</v>
      </c>
      <c r="AK23" s="117" t="s">
        <v>145</v>
      </c>
      <c r="AL23" s="117" t="s">
        <v>145</v>
      </c>
      <c r="AM23" s="117" t="s">
        <v>145</v>
      </c>
      <c r="AN23" s="117" t="s">
        <v>145</v>
      </c>
      <c r="AO23" s="117" t="s">
        <v>281</v>
      </c>
      <c r="AP23" s="117" t="s">
        <v>282</v>
      </c>
      <c r="AQ23" s="117" t="s">
        <v>283</v>
      </c>
      <c r="AR23" s="117" t="s">
        <v>284</v>
      </c>
      <c r="AS23" s="117" t="s">
        <v>285</v>
      </c>
      <c r="AT23" s="117" t="s">
        <v>286</v>
      </c>
      <c r="AU23" s="117" t="s">
        <v>145</v>
      </c>
      <c r="AV23" s="117" t="s">
        <v>287</v>
      </c>
      <c r="AW23" s="117" t="s">
        <v>288</v>
      </c>
      <c r="AX23" s="117" t="s">
        <v>289</v>
      </c>
      <c r="AY23" s="117" t="s">
        <v>145</v>
      </c>
      <c r="AZ23" s="117" t="s">
        <v>286</v>
      </c>
      <c r="BA23" s="117" t="s">
        <v>145</v>
      </c>
      <c r="BB23" s="117" t="s">
        <v>145</v>
      </c>
      <c r="BC23" s="117" t="s">
        <v>145</v>
      </c>
      <c r="BD23" s="117" t="s">
        <v>145</v>
      </c>
      <c r="BE23" s="117" t="s">
        <v>145</v>
      </c>
      <c r="BF23" s="117" t="s">
        <v>145</v>
      </c>
      <c r="BG23" s="117" t="s">
        <v>145</v>
      </c>
      <c r="BH23" s="117" t="s">
        <v>145</v>
      </c>
      <c r="BI23" s="117" t="s">
        <v>145</v>
      </c>
      <c r="BJ23" s="117" t="s">
        <v>145</v>
      </c>
      <c r="BK23" s="117" t="s">
        <v>145</v>
      </c>
      <c r="BL23" s="117" t="s">
        <v>170</v>
      </c>
      <c r="BM23" s="117" t="s">
        <v>145</v>
      </c>
      <c r="BN23" s="117" t="s">
        <v>145</v>
      </c>
      <c r="BO23" s="117" t="s">
        <v>145</v>
      </c>
      <c r="BP23" s="117" t="s">
        <v>145</v>
      </c>
      <c r="BQ23" s="117" t="s">
        <v>145</v>
      </c>
      <c r="BR23" s="117" t="s">
        <v>145</v>
      </c>
      <c r="BS23" s="117" t="s">
        <v>145</v>
      </c>
      <c r="BT23" s="117" t="s">
        <v>145</v>
      </c>
      <c r="BU23" s="117" t="s">
        <v>145</v>
      </c>
      <c r="BV23" s="117" t="s">
        <v>171</v>
      </c>
      <c r="BW23" s="117" t="s">
        <v>145</v>
      </c>
      <c r="BX23" s="117" t="s">
        <v>145</v>
      </c>
      <c r="BY23" s="117" t="s">
        <v>145</v>
      </c>
      <c r="BZ23" s="117" t="s">
        <v>145</v>
      </c>
      <c r="CA23" s="117" t="s">
        <v>145</v>
      </c>
      <c r="CB23" s="117" t="s">
        <v>290</v>
      </c>
      <c r="CC23" s="117" t="s">
        <v>290</v>
      </c>
      <c r="CD23" s="117" t="s">
        <v>145</v>
      </c>
      <c r="CE23" s="117" t="s">
        <v>145</v>
      </c>
      <c r="CF23" s="117" t="s">
        <v>145</v>
      </c>
      <c r="CG23" s="117" t="s">
        <v>145</v>
      </c>
      <c r="CH23" s="117" t="s">
        <v>145</v>
      </c>
      <c r="CI23" s="117" t="s">
        <v>145</v>
      </c>
      <c r="CJ23" s="117" t="s">
        <v>145</v>
      </c>
      <c r="CK23" s="117" t="s">
        <v>145</v>
      </c>
      <c r="CL23" s="117" t="s">
        <v>145</v>
      </c>
      <c r="CM23" s="117" t="s">
        <v>145</v>
      </c>
      <c r="CN23" s="117" t="s">
        <v>145</v>
      </c>
      <c r="CO23" s="117" t="s">
        <v>291</v>
      </c>
      <c r="CP23" s="117" t="s">
        <v>145</v>
      </c>
      <c r="CQ23" s="117" t="s">
        <v>145</v>
      </c>
      <c r="CR23" s="117" t="s">
        <v>145</v>
      </c>
      <c r="CS23" s="117" t="s">
        <v>173</v>
      </c>
      <c r="CT23" s="117" t="s">
        <v>322</v>
      </c>
      <c r="CU23" s="117" t="s">
        <v>323</v>
      </c>
      <c r="CV23" s="117" t="s">
        <v>324</v>
      </c>
      <c r="CW23" s="117" t="s">
        <v>325</v>
      </c>
      <c r="CX23" s="117" t="s">
        <v>178</v>
      </c>
      <c r="CY23" s="117" t="s">
        <v>178</v>
      </c>
      <c r="CZ23" s="117" t="s">
        <v>179</v>
      </c>
      <c r="DA23" s="117" t="s">
        <v>179</v>
      </c>
      <c r="DB23" s="117" t="s">
        <v>145</v>
      </c>
      <c r="DC23" s="117" t="s">
        <v>145</v>
      </c>
      <c r="DD23" s="117" t="s">
        <v>179</v>
      </c>
      <c r="DE23" s="117" t="s">
        <v>145</v>
      </c>
      <c r="DF23" s="117" t="s">
        <v>145</v>
      </c>
      <c r="DG23" s="117" t="s">
        <v>145</v>
      </c>
      <c r="DH23" s="117" t="s">
        <v>145</v>
      </c>
      <c r="DI23" s="117" t="s">
        <v>145</v>
      </c>
      <c r="DJ23" s="117" t="s">
        <v>145</v>
      </c>
      <c r="DK23" s="117" t="s">
        <v>145</v>
      </c>
      <c r="DL23" s="117" t="s">
        <v>145</v>
      </c>
      <c r="DM23" s="117" t="s">
        <v>145</v>
      </c>
      <c r="DN23" s="117" t="s">
        <v>145</v>
      </c>
      <c r="DO23" s="117" t="s">
        <v>145</v>
      </c>
      <c r="DP23" s="117" t="s">
        <v>145</v>
      </c>
      <c r="DQ23" s="117" t="s">
        <v>145</v>
      </c>
      <c r="DR23" s="117" t="s">
        <v>145</v>
      </c>
      <c r="DS23" s="117" t="s">
        <v>145</v>
      </c>
      <c r="DT23" s="117" t="s">
        <v>145</v>
      </c>
      <c r="DU23" s="117" t="s">
        <v>145</v>
      </c>
      <c r="DV23" s="117" t="s">
        <v>145</v>
      </c>
      <c r="DW23" s="117" t="s">
        <v>145</v>
      </c>
      <c r="DX23" s="117" t="s">
        <v>145</v>
      </c>
      <c r="DY23" s="117" t="s">
        <v>145</v>
      </c>
      <c r="DZ23" s="117" t="s">
        <v>145</v>
      </c>
      <c r="EA23" s="117" t="s">
        <v>145</v>
      </c>
      <c r="EB23" s="117" t="s">
        <v>145</v>
      </c>
      <c r="EC23" s="117" t="s">
        <v>180</v>
      </c>
      <c r="ED23" s="117" t="s">
        <v>145</v>
      </c>
      <c r="EE23" s="117" t="s">
        <v>154</v>
      </c>
      <c r="EF23" s="117" t="s">
        <v>145</v>
      </c>
      <c r="EG23" s="117" t="s">
        <v>145</v>
      </c>
      <c r="EH23" s="117" t="s">
        <v>145</v>
      </c>
      <c r="EI23" s="117" t="s">
        <v>145</v>
      </c>
      <c r="EJ23" s="117" t="s">
        <v>145</v>
      </c>
      <c r="EK23" s="117" t="s">
        <v>145</v>
      </c>
      <c r="EL23" s="117" t="s">
        <v>145</v>
      </c>
      <c r="EM23" s="117" t="s">
        <v>145</v>
      </c>
      <c r="EN23" s="117" t="s">
        <v>147</v>
      </c>
    </row>
    <row r="24" s="6" customFormat="1" spans="1:144">
      <c r="A24" s="117" t="s">
        <v>278</v>
      </c>
      <c r="B24" s="117" t="s">
        <v>145</v>
      </c>
      <c r="C24" s="117" t="s">
        <v>146</v>
      </c>
      <c r="D24" s="117" t="s">
        <v>145</v>
      </c>
      <c r="E24" s="117" t="s">
        <v>147</v>
      </c>
      <c r="F24" s="117" t="s">
        <v>145</v>
      </c>
      <c r="G24" s="117" t="s">
        <v>148</v>
      </c>
      <c r="H24" s="117" t="s">
        <v>149</v>
      </c>
      <c r="I24" s="117" t="s">
        <v>145</v>
      </c>
      <c r="J24" s="117" t="s">
        <v>150</v>
      </c>
      <c r="K24" s="117" t="s">
        <v>151</v>
      </c>
      <c r="L24" s="117" t="s">
        <v>279</v>
      </c>
      <c r="M24" s="117" t="s">
        <v>145</v>
      </c>
      <c r="N24" s="117" t="s">
        <v>146</v>
      </c>
      <c r="O24" s="117" t="s">
        <v>153</v>
      </c>
      <c r="P24" s="117" t="s">
        <v>154</v>
      </c>
      <c r="Q24" s="117" t="s">
        <v>155</v>
      </c>
      <c r="R24" s="117" t="s">
        <v>145</v>
      </c>
      <c r="S24" s="117" t="s">
        <v>156</v>
      </c>
      <c r="T24" s="117" t="s">
        <v>154</v>
      </c>
      <c r="U24" s="117" t="s">
        <v>145</v>
      </c>
      <c r="V24" s="117" t="s">
        <v>145</v>
      </c>
      <c r="W24" s="117" t="s">
        <v>157</v>
      </c>
      <c r="X24" s="117" t="s">
        <v>157</v>
      </c>
      <c r="Y24" s="117" t="s">
        <v>158</v>
      </c>
      <c r="Z24" s="117" t="s">
        <v>159</v>
      </c>
      <c r="AA24" s="117" t="s">
        <v>145</v>
      </c>
      <c r="AB24" s="117" t="s">
        <v>145</v>
      </c>
      <c r="AC24" s="117" t="s">
        <v>145</v>
      </c>
      <c r="AD24" s="117" t="s">
        <v>145</v>
      </c>
      <c r="AE24" s="117" t="s">
        <v>280</v>
      </c>
      <c r="AF24" s="117" t="s">
        <v>145</v>
      </c>
      <c r="AG24" s="117" t="s">
        <v>145</v>
      </c>
      <c r="AH24" s="117" t="s">
        <v>147</v>
      </c>
      <c r="AI24" s="117" t="s">
        <v>145</v>
      </c>
      <c r="AJ24" s="117" t="s">
        <v>145</v>
      </c>
      <c r="AK24" s="117" t="s">
        <v>145</v>
      </c>
      <c r="AL24" s="117" t="s">
        <v>145</v>
      </c>
      <c r="AM24" s="117" t="s">
        <v>145</v>
      </c>
      <c r="AN24" s="117" t="s">
        <v>145</v>
      </c>
      <c r="AO24" s="117" t="s">
        <v>281</v>
      </c>
      <c r="AP24" s="117" t="s">
        <v>282</v>
      </c>
      <c r="AQ24" s="117" t="s">
        <v>283</v>
      </c>
      <c r="AR24" s="117" t="s">
        <v>284</v>
      </c>
      <c r="AS24" s="117" t="s">
        <v>285</v>
      </c>
      <c r="AT24" s="117" t="s">
        <v>286</v>
      </c>
      <c r="AU24" s="117" t="s">
        <v>145</v>
      </c>
      <c r="AV24" s="117" t="s">
        <v>287</v>
      </c>
      <c r="AW24" s="117" t="s">
        <v>288</v>
      </c>
      <c r="AX24" s="117" t="s">
        <v>289</v>
      </c>
      <c r="AY24" s="117" t="s">
        <v>145</v>
      </c>
      <c r="AZ24" s="117" t="s">
        <v>286</v>
      </c>
      <c r="BA24" s="117" t="s">
        <v>145</v>
      </c>
      <c r="BB24" s="117" t="s">
        <v>145</v>
      </c>
      <c r="BC24" s="117" t="s">
        <v>145</v>
      </c>
      <c r="BD24" s="117" t="s">
        <v>145</v>
      </c>
      <c r="BE24" s="117" t="s">
        <v>145</v>
      </c>
      <c r="BF24" s="117" t="s">
        <v>145</v>
      </c>
      <c r="BG24" s="117" t="s">
        <v>145</v>
      </c>
      <c r="BH24" s="117" t="s">
        <v>145</v>
      </c>
      <c r="BI24" s="117" t="s">
        <v>145</v>
      </c>
      <c r="BJ24" s="117" t="s">
        <v>145</v>
      </c>
      <c r="BK24" s="117" t="s">
        <v>145</v>
      </c>
      <c r="BL24" s="117" t="s">
        <v>170</v>
      </c>
      <c r="BM24" s="117" t="s">
        <v>145</v>
      </c>
      <c r="BN24" s="117" t="s">
        <v>145</v>
      </c>
      <c r="BO24" s="117" t="s">
        <v>145</v>
      </c>
      <c r="BP24" s="117" t="s">
        <v>145</v>
      </c>
      <c r="BQ24" s="117" t="s">
        <v>145</v>
      </c>
      <c r="BR24" s="117" t="s">
        <v>145</v>
      </c>
      <c r="BS24" s="117" t="s">
        <v>145</v>
      </c>
      <c r="BT24" s="117" t="s">
        <v>145</v>
      </c>
      <c r="BU24" s="117" t="s">
        <v>145</v>
      </c>
      <c r="BV24" s="117" t="s">
        <v>171</v>
      </c>
      <c r="BW24" s="117" t="s">
        <v>145</v>
      </c>
      <c r="BX24" s="117" t="s">
        <v>145</v>
      </c>
      <c r="BY24" s="117" t="s">
        <v>145</v>
      </c>
      <c r="BZ24" s="117" t="s">
        <v>145</v>
      </c>
      <c r="CA24" s="117" t="s">
        <v>145</v>
      </c>
      <c r="CB24" s="117" t="s">
        <v>290</v>
      </c>
      <c r="CC24" s="117" t="s">
        <v>290</v>
      </c>
      <c r="CD24" s="117" t="s">
        <v>145</v>
      </c>
      <c r="CE24" s="117" t="s">
        <v>145</v>
      </c>
      <c r="CF24" s="117" t="s">
        <v>145</v>
      </c>
      <c r="CG24" s="117" t="s">
        <v>145</v>
      </c>
      <c r="CH24" s="117" t="s">
        <v>145</v>
      </c>
      <c r="CI24" s="117" t="s">
        <v>145</v>
      </c>
      <c r="CJ24" s="117" t="s">
        <v>145</v>
      </c>
      <c r="CK24" s="117" t="s">
        <v>145</v>
      </c>
      <c r="CL24" s="117" t="s">
        <v>145</v>
      </c>
      <c r="CM24" s="117" t="s">
        <v>145</v>
      </c>
      <c r="CN24" s="117" t="s">
        <v>145</v>
      </c>
      <c r="CO24" s="117" t="s">
        <v>291</v>
      </c>
      <c r="CP24" s="117" t="s">
        <v>145</v>
      </c>
      <c r="CQ24" s="117" t="s">
        <v>145</v>
      </c>
      <c r="CR24" s="117" t="s">
        <v>145</v>
      </c>
      <c r="CS24" s="117" t="s">
        <v>173</v>
      </c>
      <c r="CT24" s="117" t="s">
        <v>326</v>
      </c>
      <c r="CU24" s="117" t="s">
        <v>275</v>
      </c>
      <c r="CV24" s="117" t="s">
        <v>276</v>
      </c>
      <c r="CW24" s="117" t="s">
        <v>277</v>
      </c>
      <c r="CX24" s="117" t="s">
        <v>178</v>
      </c>
      <c r="CY24" s="117" t="s">
        <v>178</v>
      </c>
      <c r="CZ24" s="117" t="s">
        <v>179</v>
      </c>
      <c r="DA24" s="117" t="s">
        <v>179</v>
      </c>
      <c r="DB24" s="117" t="s">
        <v>145</v>
      </c>
      <c r="DC24" s="117" t="s">
        <v>145</v>
      </c>
      <c r="DD24" s="117" t="s">
        <v>179</v>
      </c>
      <c r="DE24" s="117" t="s">
        <v>145</v>
      </c>
      <c r="DF24" s="117" t="s">
        <v>145</v>
      </c>
      <c r="DG24" s="117" t="s">
        <v>145</v>
      </c>
      <c r="DH24" s="117" t="s">
        <v>145</v>
      </c>
      <c r="DI24" s="117" t="s">
        <v>145</v>
      </c>
      <c r="DJ24" s="117" t="s">
        <v>145</v>
      </c>
      <c r="DK24" s="117" t="s">
        <v>145</v>
      </c>
      <c r="DL24" s="117" t="s">
        <v>145</v>
      </c>
      <c r="DM24" s="117" t="s">
        <v>145</v>
      </c>
      <c r="DN24" s="117" t="s">
        <v>145</v>
      </c>
      <c r="DO24" s="117" t="s">
        <v>145</v>
      </c>
      <c r="DP24" s="117" t="s">
        <v>145</v>
      </c>
      <c r="DQ24" s="117" t="s">
        <v>145</v>
      </c>
      <c r="DR24" s="117" t="s">
        <v>145</v>
      </c>
      <c r="DS24" s="117" t="s">
        <v>145</v>
      </c>
      <c r="DT24" s="117" t="s">
        <v>145</v>
      </c>
      <c r="DU24" s="117" t="s">
        <v>145</v>
      </c>
      <c r="DV24" s="117" t="s">
        <v>145</v>
      </c>
      <c r="DW24" s="117" t="s">
        <v>145</v>
      </c>
      <c r="DX24" s="117" t="s">
        <v>145</v>
      </c>
      <c r="DY24" s="117" t="s">
        <v>145</v>
      </c>
      <c r="DZ24" s="117" t="s">
        <v>145</v>
      </c>
      <c r="EA24" s="117" t="s">
        <v>145</v>
      </c>
      <c r="EB24" s="117" t="s">
        <v>145</v>
      </c>
      <c r="EC24" s="117" t="s">
        <v>180</v>
      </c>
      <c r="ED24" s="117" t="s">
        <v>145</v>
      </c>
      <c r="EE24" s="117" t="s">
        <v>154</v>
      </c>
      <c r="EF24" s="117" t="s">
        <v>145</v>
      </c>
      <c r="EG24" s="117" t="s">
        <v>145</v>
      </c>
      <c r="EH24" s="117" t="s">
        <v>145</v>
      </c>
      <c r="EI24" s="117" t="s">
        <v>145</v>
      </c>
      <c r="EJ24" s="117" t="s">
        <v>145</v>
      </c>
      <c r="EK24" s="117" t="s">
        <v>145</v>
      </c>
      <c r="EL24" s="117" t="s">
        <v>145</v>
      </c>
      <c r="EM24" s="117" t="s">
        <v>145</v>
      </c>
      <c r="EN24" s="117" t="s">
        <v>147</v>
      </c>
    </row>
    <row r="25" s="6" customFormat="1" spans="1:144">
      <c r="A25" s="117" t="s">
        <v>278</v>
      </c>
      <c r="B25" s="117" t="s">
        <v>145</v>
      </c>
      <c r="C25" s="117" t="s">
        <v>146</v>
      </c>
      <c r="D25" s="117" t="s">
        <v>145</v>
      </c>
      <c r="E25" s="117" t="s">
        <v>147</v>
      </c>
      <c r="F25" s="117" t="s">
        <v>145</v>
      </c>
      <c r="G25" s="117" t="s">
        <v>148</v>
      </c>
      <c r="H25" s="117" t="s">
        <v>149</v>
      </c>
      <c r="I25" s="117" t="s">
        <v>145</v>
      </c>
      <c r="J25" s="117" t="s">
        <v>150</v>
      </c>
      <c r="K25" s="117" t="s">
        <v>151</v>
      </c>
      <c r="L25" s="117" t="s">
        <v>279</v>
      </c>
      <c r="M25" s="117" t="s">
        <v>145</v>
      </c>
      <c r="N25" s="117" t="s">
        <v>146</v>
      </c>
      <c r="O25" s="117" t="s">
        <v>153</v>
      </c>
      <c r="P25" s="117" t="s">
        <v>154</v>
      </c>
      <c r="Q25" s="117" t="s">
        <v>155</v>
      </c>
      <c r="R25" s="117" t="s">
        <v>145</v>
      </c>
      <c r="S25" s="117" t="s">
        <v>156</v>
      </c>
      <c r="T25" s="117" t="s">
        <v>154</v>
      </c>
      <c r="U25" s="117" t="s">
        <v>145</v>
      </c>
      <c r="V25" s="117" t="s">
        <v>145</v>
      </c>
      <c r="W25" s="117" t="s">
        <v>157</v>
      </c>
      <c r="X25" s="117" t="s">
        <v>157</v>
      </c>
      <c r="Y25" s="117" t="s">
        <v>158</v>
      </c>
      <c r="Z25" s="117" t="s">
        <v>159</v>
      </c>
      <c r="AA25" s="117" t="s">
        <v>145</v>
      </c>
      <c r="AB25" s="117" t="s">
        <v>145</v>
      </c>
      <c r="AC25" s="117" t="s">
        <v>145</v>
      </c>
      <c r="AD25" s="117" t="s">
        <v>145</v>
      </c>
      <c r="AE25" s="117" t="s">
        <v>280</v>
      </c>
      <c r="AF25" s="117" t="s">
        <v>145</v>
      </c>
      <c r="AG25" s="117" t="s">
        <v>145</v>
      </c>
      <c r="AH25" s="117" t="s">
        <v>147</v>
      </c>
      <c r="AI25" s="117" t="s">
        <v>145</v>
      </c>
      <c r="AJ25" s="117" t="s">
        <v>145</v>
      </c>
      <c r="AK25" s="117" t="s">
        <v>145</v>
      </c>
      <c r="AL25" s="117" t="s">
        <v>145</v>
      </c>
      <c r="AM25" s="117" t="s">
        <v>145</v>
      </c>
      <c r="AN25" s="117" t="s">
        <v>145</v>
      </c>
      <c r="AO25" s="117" t="s">
        <v>281</v>
      </c>
      <c r="AP25" s="117" t="s">
        <v>282</v>
      </c>
      <c r="AQ25" s="117" t="s">
        <v>283</v>
      </c>
      <c r="AR25" s="117" t="s">
        <v>284</v>
      </c>
      <c r="AS25" s="117" t="s">
        <v>285</v>
      </c>
      <c r="AT25" s="117" t="s">
        <v>286</v>
      </c>
      <c r="AU25" s="117" t="s">
        <v>145</v>
      </c>
      <c r="AV25" s="117" t="s">
        <v>287</v>
      </c>
      <c r="AW25" s="117" t="s">
        <v>288</v>
      </c>
      <c r="AX25" s="117" t="s">
        <v>289</v>
      </c>
      <c r="AY25" s="117" t="s">
        <v>145</v>
      </c>
      <c r="AZ25" s="117" t="s">
        <v>286</v>
      </c>
      <c r="BA25" s="117" t="s">
        <v>145</v>
      </c>
      <c r="BB25" s="117" t="s">
        <v>145</v>
      </c>
      <c r="BC25" s="117" t="s">
        <v>145</v>
      </c>
      <c r="BD25" s="117" t="s">
        <v>145</v>
      </c>
      <c r="BE25" s="117" t="s">
        <v>145</v>
      </c>
      <c r="BF25" s="117" t="s">
        <v>145</v>
      </c>
      <c r="BG25" s="117" t="s">
        <v>145</v>
      </c>
      <c r="BH25" s="117" t="s">
        <v>145</v>
      </c>
      <c r="BI25" s="117" t="s">
        <v>145</v>
      </c>
      <c r="BJ25" s="117" t="s">
        <v>145</v>
      </c>
      <c r="BK25" s="117" t="s">
        <v>145</v>
      </c>
      <c r="BL25" s="117" t="s">
        <v>170</v>
      </c>
      <c r="BM25" s="117" t="s">
        <v>145</v>
      </c>
      <c r="BN25" s="117" t="s">
        <v>145</v>
      </c>
      <c r="BO25" s="117" t="s">
        <v>145</v>
      </c>
      <c r="BP25" s="117" t="s">
        <v>145</v>
      </c>
      <c r="BQ25" s="117" t="s">
        <v>145</v>
      </c>
      <c r="BR25" s="117" t="s">
        <v>145</v>
      </c>
      <c r="BS25" s="117" t="s">
        <v>145</v>
      </c>
      <c r="BT25" s="117" t="s">
        <v>145</v>
      </c>
      <c r="BU25" s="117" t="s">
        <v>145</v>
      </c>
      <c r="BV25" s="117" t="s">
        <v>171</v>
      </c>
      <c r="BW25" s="117" t="s">
        <v>145</v>
      </c>
      <c r="BX25" s="117" t="s">
        <v>145</v>
      </c>
      <c r="BY25" s="117" t="s">
        <v>145</v>
      </c>
      <c r="BZ25" s="117" t="s">
        <v>145</v>
      </c>
      <c r="CA25" s="117" t="s">
        <v>145</v>
      </c>
      <c r="CB25" s="117" t="s">
        <v>290</v>
      </c>
      <c r="CC25" s="117" t="s">
        <v>290</v>
      </c>
      <c r="CD25" s="117" t="s">
        <v>145</v>
      </c>
      <c r="CE25" s="117" t="s">
        <v>145</v>
      </c>
      <c r="CF25" s="117" t="s">
        <v>145</v>
      </c>
      <c r="CG25" s="117" t="s">
        <v>145</v>
      </c>
      <c r="CH25" s="117" t="s">
        <v>145</v>
      </c>
      <c r="CI25" s="117" t="s">
        <v>145</v>
      </c>
      <c r="CJ25" s="117" t="s">
        <v>145</v>
      </c>
      <c r="CK25" s="117" t="s">
        <v>145</v>
      </c>
      <c r="CL25" s="117" t="s">
        <v>145</v>
      </c>
      <c r="CM25" s="117" t="s">
        <v>145</v>
      </c>
      <c r="CN25" s="117" t="s">
        <v>145</v>
      </c>
      <c r="CO25" s="117" t="s">
        <v>291</v>
      </c>
      <c r="CP25" s="117" t="s">
        <v>145</v>
      </c>
      <c r="CQ25" s="117" t="s">
        <v>145</v>
      </c>
      <c r="CR25" s="117" t="s">
        <v>145</v>
      </c>
      <c r="CS25" s="117" t="s">
        <v>173</v>
      </c>
      <c r="CT25" s="117" t="s">
        <v>327</v>
      </c>
      <c r="CU25" s="117" t="s">
        <v>328</v>
      </c>
      <c r="CV25" s="117" t="s">
        <v>329</v>
      </c>
      <c r="CW25" s="117" t="s">
        <v>330</v>
      </c>
      <c r="CX25" s="117" t="s">
        <v>178</v>
      </c>
      <c r="CY25" s="117" t="s">
        <v>178</v>
      </c>
      <c r="CZ25" s="117" t="s">
        <v>179</v>
      </c>
      <c r="DA25" s="117" t="s">
        <v>179</v>
      </c>
      <c r="DB25" s="117" t="s">
        <v>145</v>
      </c>
      <c r="DC25" s="117" t="s">
        <v>145</v>
      </c>
      <c r="DD25" s="117" t="s">
        <v>179</v>
      </c>
      <c r="DE25" s="117" t="s">
        <v>145</v>
      </c>
      <c r="DF25" s="117" t="s">
        <v>145</v>
      </c>
      <c r="DG25" s="117" t="s">
        <v>145</v>
      </c>
      <c r="DH25" s="117" t="s">
        <v>145</v>
      </c>
      <c r="DI25" s="117" t="s">
        <v>145</v>
      </c>
      <c r="DJ25" s="117" t="s">
        <v>145</v>
      </c>
      <c r="DK25" s="117" t="s">
        <v>145</v>
      </c>
      <c r="DL25" s="117" t="s">
        <v>145</v>
      </c>
      <c r="DM25" s="117" t="s">
        <v>145</v>
      </c>
      <c r="DN25" s="117" t="s">
        <v>145</v>
      </c>
      <c r="DO25" s="117" t="s">
        <v>145</v>
      </c>
      <c r="DP25" s="117" t="s">
        <v>145</v>
      </c>
      <c r="DQ25" s="117" t="s">
        <v>145</v>
      </c>
      <c r="DR25" s="117" t="s">
        <v>145</v>
      </c>
      <c r="DS25" s="117" t="s">
        <v>145</v>
      </c>
      <c r="DT25" s="117" t="s">
        <v>145</v>
      </c>
      <c r="DU25" s="117" t="s">
        <v>145</v>
      </c>
      <c r="DV25" s="117" t="s">
        <v>145</v>
      </c>
      <c r="DW25" s="117" t="s">
        <v>145</v>
      </c>
      <c r="DX25" s="117" t="s">
        <v>145</v>
      </c>
      <c r="DY25" s="117" t="s">
        <v>145</v>
      </c>
      <c r="DZ25" s="117" t="s">
        <v>145</v>
      </c>
      <c r="EA25" s="117" t="s">
        <v>145</v>
      </c>
      <c r="EB25" s="117" t="s">
        <v>145</v>
      </c>
      <c r="EC25" s="117" t="s">
        <v>180</v>
      </c>
      <c r="ED25" s="117" t="s">
        <v>145</v>
      </c>
      <c r="EE25" s="117" t="s">
        <v>154</v>
      </c>
      <c r="EF25" s="117" t="s">
        <v>145</v>
      </c>
      <c r="EG25" s="117" t="s">
        <v>145</v>
      </c>
      <c r="EH25" s="117" t="s">
        <v>145</v>
      </c>
      <c r="EI25" s="117" t="s">
        <v>145</v>
      </c>
      <c r="EJ25" s="117" t="s">
        <v>145</v>
      </c>
      <c r="EK25" s="117" t="s">
        <v>145</v>
      </c>
      <c r="EL25" s="117" t="s">
        <v>145</v>
      </c>
      <c r="EM25" s="117" t="s">
        <v>145</v>
      </c>
      <c r="EN25" s="117" t="s">
        <v>147</v>
      </c>
    </row>
    <row r="26" s="6" customFormat="1" spans="1:144">
      <c r="A26" s="117" t="s">
        <v>278</v>
      </c>
      <c r="B26" s="117" t="s">
        <v>145</v>
      </c>
      <c r="C26" s="117" t="s">
        <v>146</v>
      </c>
      <c r="D26" s="117" t="s">
        <v>145</v>
      </c>
      <c r="E26" s="117" t="s">
        <v>147</v>
      </c>
      <c r="F26" s="117" t="s">
        <v>145</v>
      </c>
      <c r="G26" s="117" t="s">
        <v>148</v>
      </c>
      <c r="H26" s="117" t="s">
        <v>149</v>
      </c>
      <c r="I26" s="117" t="s">
        <v>145</v>
      </c>
      <c r="J26" s="117" t="s">
        <v>150</v>
      </c>
      <c r="K26" s="117" t="s">
        <v>151</v>
      </c>
      <c r="L26" s="117" t="s">
        <v>279</v>
      </c>
      <c r="M26" s="117" t="s">
        <v>145</v>
      </c>
      <c r="N26" s="117" t="s">
        <v>146</v>
      </c>
      <c r="O26" s="117" t="s">
        <v>153</v>
      </c>
      <c r="P26" s="117" t="s">
        <v>154</v>
      </c>
      <c r="Q26" s="117" t="s">
        <v>155</v>
      </c>
      <c r="R26" s="117" t="s">
        <v>145</v>
      </c>
      <c r="S26" s="117" t="s">
        <v>156</v>
      </c>
      <c r="T26" s="117" t="s">
        <v>154</v>
      </c>
      <c r="U26" s="117" t="s">
        <v>145</v>
      </c>
      <c r="V26" s="117" t="s">
        <v>145</v>
      </c>
      <c r="W26" s="117" t="s">
        <v>157</v>
      </c>
      <c r="X26" s="117" t="s">
        <v>157</v>
      </c>
      <c r="Y26" s="117" t="s">
        <v>158</v>
      </c>
      <c r="Z26" s="117" t="s">
        <v>159</v>
      </c>
      <c r="AA26" s="117" t="s">
        <v>145</v>
      </c>
      <c r="AB26" s="117" t="s">
        <v>145</v>
      </c>
      <c r="AC26" s="117" t="s">
        <v>145</v>
      </c>
      <c r="AD26" s="117" t="s">
        <v>145</v>
      </c>
      <c r="AE26" s="117" t="s">
        <v>280</v>
      </c>
      <c r="AF26" s="117" t="s">
        <v>145</v>
      </c>
      <c r="AG26" s="117" t="s">
        <v>145</v>
      </c>
      <c r="AH26" s="117" t="s">
        <v>147</v>
      </c>
      <c r="AI26" s="117" t="s">
        <v>145</v>
      </c>
      <c r="AJ26" s="117" t="s">
        <v>145</v>
      </c>
      <c r="AK26" s="117" t="s">
        <v>145</v>
      </c>
      <c r="AL26" s="117" t="s">
        <v>145</v>
      </c>
      <c r="AM26" s="117" t="s">
        <v>145</v>
      </c>
      <c r="AN26" s="117" t="s">
        <v>145</v>
      </c>
      <c r="AO26" s="117" t="s">
        <v>281</v>
      </c>
      <c r="AP26" s="117" t="s">
        <v>282</v>
      </c>
      <c r="AQ26" s="117" t="s">
        <v>283</v>
      </c>
      <c r="AR26" s="117" t="s">
        <v>284</v>
      </c>
      <c r="AS26" s="117" t="s">
        <v>285</v>
      </c>
      <c r="AT26" s="117" t="s">
        <v>286</v>
      </c>
      <c r="AU26" s="117" t="s">
        <v>145</v>
      </c>
      <c r="AV26" s="117" t="s">
        <v>287</v>
      </c>
      <c r="AW26" s="117" t="s">
        <v>288</v>
      </c>
      <c r="AX26" s="117" t="s">
        <v>289</v>
      </c>
      <c r="AY26" s="117" t="s">
        <v>145</v>
      </c>
      <c r="AZ26" s="117" t="s">
        <v>286</v>
      </c>
      <c r="BA26" s="117" t="s">
        <v>145</v>
      </c>
      <c r="BB26" s="117" t="s">
        <v>145</v>
      </c>
      <c r="BC26" s="117" t="s">
        <v>145</v>
      </c>
      <c r="BD26" s="117" t="s">
        <v>145</v>
      </c>
      <c r="BE26" s="117" t="s">
        <v>145</v>
      </c>
      <c r="BF26" s="117" t="s">
        <v>145</v>
      </c>
      <c r="BG26" s="117" t="s">
        <v>145</v>
      </c>
      <c r="BH26" s="117" t="s">
        <v>145</v>
      </c>
      <c r="BI26" s="117" t="s">
        <v>145</v>
      </c>
      <c r="BJ26" s="117" t="s">
        <v>145</v>
      </c>
      <c r="BK26" s="117" t="s">
        <v>145</v>
      </c>
      <c r="BL26" s="117" t="s">
        <v>170</v>
      </c>
      <c r="BM26" s="117" t="s">
        <v>145</v>
      </c>
      <c r="BN26" s="117" t="s">
        <v>145</v>
      </c>
      <c r="BO26" s="117" t="s">
        <v>145</v>
      </c>
      <c r="BP26" s="117" t="s">
        <v>145</v>
      </c>
      <c r="BQ26" s="117" t="s">
        <v>145</v>
      </c>
      <c r="BR26" s="117" t="s">
        <v>145</v>
      </c>
      <c r="BS26" s="117" t="s">
        <v>145</v>
      </c>
      <c r="BT26" s="117" t="s">
        <v>145</v>
      </c>
      <c r="BU26" s="117" t="s">
        <v>145</v>
      </c>
      <c r="BV26" s="117" t="s">
        <v>171</v>
      </c>
      <c r="BW26" s="117" t="s">
        <v>145</v>
      </c>
      <c r="BX26" s="117" t="s">
        <v>145</v>
      </c>
      <c r="BY26" s="117" t="s">
        <v>145</v>
      </c>
      <c r="BZ26" s="117" t="s">
        <v>145</v>
      </c>
      <c r="CA26" s="117" t="s">
        <v>145</v>
      </c>
      <c r="CB26" s="117" t="s">
        <v>290</v>
      </c>
      <c r="CC26" s="117" t="s">
        <v>290</v>
      </c>
      <c r="CD26" s="117" t="s">
        <v>145</v>
      </c>
      <c r="CE26" s="117" t="s">
        <v>145</v>
      </c>
      <c r="CF26" s="117" t="s">
        <v>145</v>
      </c>
      <c r="CG26" s="117" t="s">
        <v>145</v>
      </c>
      <c r="CH26" s="117" t="s">
        <v>145</v>
      </c>
      <c r="CI26" s="117" t="s">
        <v>145</v>
      </c>
      <c r="CJ26" s="117" t="s">
        <v>145</v>
      </c>
      <c r="CK26" s="117" t="s">
        <v>145</v>
      </c>
      <c r="CL26" s="117" t="s">
        <v>145</v>
      </c>
      <c r="CM26" s="117" t="s">
        <v>145</v>
      </c>
      <c r="CN26" s="117" t="s">
        <v>145</v>
      </c>
      <c r="CO26" s="117" t="s">
        <v>291</v>
      </c>
      <c r="CP26" s="117" t="s">
        <v>145</v>
      </c>
      <c r="CQ26" s="117" t="s">
        <v>145</v>
      </c>
      <c r="CR26" s="117" t="s">
        <v>145</v>
      </c>
      <c r="CS26" s="117" t="s">
        <v>173</v>
      </c>
      <c r="CT26" s="117" t="s">
        <v>331</v>
      </c>
      <c r="CU26" s="117" t="s">
        <v>332</v>
      </c>
      <c r="CV26" s="117" t="s">
        <v>333</v>
      </c>
      <c r="CW26" s="117" t="s">
        <v>334</v>
      </c>
      <c r="CX26" s="117" t="s">
        <v>178</v>
      </c>
      <c r="CY26" s="117" t="s">
        <v>178</v>
      </c>
      <c r="CZ26" s="117" t="s">
        <v>179</v>
      </c>
      <c r="DA26" s="117" t="s">
        <v>179</v>
      </c>
      <c r="DB26" s="117" t="s">
        <v>145</v>
      </c>
      <c r="DC26" s="117" t="s">
        <v>145</v>
      </c>
      <c r="DD26" s="117" t="s">
        <v>179</v>
      </c>
      <c r="DE26" s="117" t="s">
        <v>145</v>
      </c>
      <c r="DF26" s="117" t="s">
        <v>145</v>
      </c>
      <c r="DG26" s="117" t="s">
        <v>145</v>
      </c>
      <c r="DH26" s="117" t="s">
        <v>145</v>
      </c>
      <c r="DI26" s="117" t="s">
        <v>145</v>
      </c>
      <c r="DJ26" s="117" t="s">
        <v>145</v>
      </c>
      <c r="DK26" s="117" t="s">
        <v>145</v>
      </c>
      <c r="DL26" s="117" t="s">
        <v>145</v>
      </c>
      <c r="DM26" s="117" t="s">
        <v>145</v>
      </c>
      <c r="DN26" s="117" t="s">
        <v>145</v>
      </c>
      <c r="DO26" s="117" t="s">
        <v>145</v>
      </c>
      <c r="DP26" s="117" t="s">
        <v>145</v>
      </c>
      <c r="DQ26" s="117" t="s">
        <v>145</v>
      </c>
      <c r="DR26" s="117" t="s">
        <v>145</v>
      </c>
      <c r="DS26" s="117" t="s">
        <v>145</v>
      </c>
      <c r="DT26" s="117" t="s">
        <v>145</v>
      </c>
      <c r="DU26" s="117" t="s">
        <v>145</v>
      </c>
      <c r="DV26" s="117" t="s">
        <v>145</v>
      </c>
      <c r="DW26" s="117" t="s">
        <v>145</v>
      </c>
      <c r="DX26" s="117" t="s">
        <v>145</v>
      </c>
      <c r="DY26" s="117" t="s">
        <v>145</v>
      </c>
      <c r="DZ26" s="117" t="s">
        <v>145</v>
      </c>
      <c r="EA26" s="117" t="s">
        <v>145</v>
      </c>
      <c r="EB26" s="117" t="s">
        <v>145</v>
      </c>
      <c r="EC26" s="117" t="s">
        <v>180</v>
      </c>
      <c r="ED26" s="117" t="s">
        <v>145</v>
      </c>
      <c r="EE26" s="117" t="s">
        <v>154</v>
      </c>
      <c r="EF26" s="117" t="s">
        <v>145</v>
      </c>
      <c r="EG26" s="117" t="s">
        <v>145</v>
      </c>
      <c r="EH26" s="117" t="s">
        <v>145</v>
      </c>
      <c r="EI26" s="117" t="s">
        <v>145</v>
      </c>
      <c r="EJ26" s="117" t="s">
        <v>145</v>
      </c>
      <c r="EK26" s="117" t="s">
        <v>145</v>
      </c>
      <c r="EL26" s="117" t="s">
        <v>145</v>
      </c>
      <c r="EM26" s="117" t="s">
        <v>145</v>
      </c>
      <c r="EN26" s="117" t="s">
        <v>147</v>
      </c>
    </row>
    <row r="27" s="6" customFormat="1" spans="1:144">
      <c r="A27" s="117" t="s">
        <v>278</v>
      </c>
      <c r="B27" s="117" t="s">
        <v>145</v>
      </c>
      <c r="C27" s="117" t="s">
        <v>146</v>
      </c>
      <c r="D27" s="117" t="s">
        <v>145</v>
      </c>
      <c r="E27" s="117" t="s">
        <v>147</v>
      </c>
      <c r="F27" s="117" t="s">
        <v>145</v>
      </c>
      <c r="G27" s="117" t="s">
        <v>148</v>
      </c>
      <c r="H27" s="117" t="s">
        <v>149</v>
      </c>
      <c r="I27" s="117" t="s">
        <v>145</v>
      </c>
      <c r="J27" s="117" t="s">
        <v>150</v>
      </c>
      <c r="K27" s="117" t="s">
        <v>151</v>
      </c>
      <c r="L27" s="117" t="s">
        <v>279</v>
      </c>
      <c r="M27" s="117" t="s">
        <v>145</v>
      </c>
      <c r="N27" s="117" t="s">
        <v>146</v>
      </c>
      <c r="O27" s="117" t="s">
        <v>153</v>
      </c>
      <c r="P27" s="117" t="s">
        <v>154</v>
      </c>
      <c r="Q27" s="117" t="s">
        <v>155</v>
      </c>
      <c r="R27" s="117" t="s">
        <v>145</v>
      </c>
      <c r="S27" s="117" t="s">
        <v>156</v>
      </c>
      <c r="T27" s="117" t="s">
        <v>154</v>
      </c>
      <c r="U27" s="117" t="s">
        <v>145</v>
      </c>
      <c r="V27" s="117" t="s">
        <v>145</v>
      </c>
      <c r="W27" s="117" t="s">
        <v>157</v>
      </c>
      <c r="X27" s="117" t="s">
        <v>157</v>
      </c>
      <c r="Y27" s="117" t="s">
        <v>158</v>
      </c>
      <c r="Z27" s="117" t="s">
        <v>159</v>
      </c>
      <c r="AA27" s="117" t="s">
        <v>145</v>
      </c>
      <c r="AB27" s="117" t="s">
        <v>145</v>
      </c>
      <c r="AC27" s="117" t="s">
        <v>145</v>
      </c>
      <c r="AD27" s="117" t="s">
        <v>145</v>
      </c>
      <c r="AE27" s="117" t="s">
        <v>280</v>
      </c>
      <c r="AF27" s="117" t="s">
        <v>145</v>
      </c>
      <c r="AG27" s="117" t="s">
        <v>145</v>
      </c>
      <c r="AH27" s="117" t="s">
        <v>147</v>
      </c>
      <c r="AI27" s="117" t="s">
        <v>145</v>
      </c>
      <c r="AJ27" s="117" t="s">
        <v>145</v>
      </c>
      <c r="AK27" s="117" t="s">
        <v>145</v>
      </c>
      <c r="AL27" s="117" t="s">
        <v>145</v>
      </c>
      <c r="AM27" s="117" t="s">
        <v>145</v>
      </c>
      <c r="AN27" s="117" t="s">
        <v>145</v>
      </c>
      <c r="AO27" s="117" t="s">
        <v>281</v>
      </c>
      <c r="AP27" s="117" t="s">
        <v>282</v>
      </c>
      <c r="AQ27" s="117" t="s">
        <v>283</v>
      </c>
      <c r="AR27" s="117" t="s">
        <v>284</v>
      </c>
      <c r="AS27" s="117" t="s">
        <v>285</v>
      </c>
      <c r="AT27" s="117" t="s">
        <v>286</v>
      </c>
      <c r="AU27" s="117" t="s">
        <v>145</v>
      </c>
      <c r="AV27" s="117" t="s">
        <v>287</v>
      </c>
      <c r="AW27" s="117" t="s">
        <v>288</v>
      </c>
      <c r="AX27" s="117" t="s">
        <v>289</v>
      </c>
      <c r="AY27" s="117" t="s">
        <v>145</v>
      </c>
      <c r="AZ27" s="117" t="s">
        <v>286</v>
      </c>
      <c r="BA27" s="117" t="s">
        <v>145</v>
      </c>
      <c r="BB27" s="117" t="s">
        <v>145</v>
      </c>
      <c r="BC27" s="117" t="s">
        <v>145</v>
      </c>
      <c r="BD27" s="117" t="s">
        <v>145</v>
      </c>
      <c r="BE27" s="117" t="s">
        <v>145</v>
      </c>
      <c r="BF27" s="117" t="s">
        <v>145</v>
      </c>
      <c r="BG27" s="117" t="s">
        <v>145</v>
      </c>
      <c r="BH27" s="117" t="s">
        <v>145</v>
      </c>
      <c r="BI27" s="117" t="s">
        <v>145</v>
      </c>
      <c r="BJ27" s="117" t="s">
        <v>145</v>
      </c>
      <c r="BK27" s="117" t="s">
        <v>145</v>
      </c>
      <c r="BL27" s="117" t="s">
        <v>170</v>
      </c>
      <c r="BM27" s="117" t="s">
        <v>145</v>
      </c>
      <c r="BN27" s="117" t="s">
        <v>145</v>
      </c>
      <c r="BO27" s="117" t="s">
        <v>145</v>
      </c>
      <c r="BP27" s="117" t="s">
        <v>145</v>
      </c>
      <c r="BQ27" s="117" t="s">
        <v>145</v>
      </c>
      <c r="BR27" s="117" t="s">
        <v>145</v>
      </c>
      <c r="BS27" s="117" t="s">
        <v>145</v>
      </c>
      <c r="BT27" s="117" t="s">
        <v>145</v>
      </c>
      <c r="BU27" s="117" t="s">
        <v>145</v>
      </c>
      <c r="BV27" s="117" t="s">
        <v>171</v>
      </c>
      <c r="BW27" s="117" t="s">
        <v>145</v>
      </c>
      <c r="BX27" s="117" t="s">
        <v>145</v>
      </c>
      <c r="BY27" s="117" t="s">
        <v>145</v>
      </c>
      <c r="BZ27" s="117" t="s">
        <v>145</v>
      </c>
      <c r="CA27" s="117" t="s">
        <v>145</v>
      </c>
      <c r="CB27" s="117" t="s">
        <v>290</v>
      </c>
      <c r="CC27" s="117" t="s">
        <v>290</v>
      </c>
      <c r="CD27" s="117" t="s">
        <v>145</v>
      </c>
      <c r="CE27" s="117" t="s">
        <v>145</v>
      </c>
      <c r="CF27" s="117" t="s">
        <v>145</v>
      </c>
      <c r="CG27" s="117" t="s">
        <v>145</v>
      </c>
      <c r="CH27" s="117" t="s">
        <v>145</v>
      </c>
      <c r="CI27" s="117" t="s">
        <v>145</v>
      </c>
      <c r="CJ27" s="117" t="s">
        <v>145</v>
      </c>
      <c r="CK27" s="117" t="s">
        <v>145</v>
      </c>
      <c r="CL27" s="117" t="s">
        <v>145</v>
      </c>
      <c r="CM27" s="117" t="s">
        <v>145</v>
      </c>
      <c r="CN27" s="117" t="s">
        <v>145</v>
      </c>
      <c r="CO27" s="117" t="s">
        <v>291</v>
      </c>
      <c r="CP27" s="117" t="s">
        <v>145</v>
      </c>
      <c r="CQ27" s="117" t="s">
        <v>145</v>
      </c>
      <c r="CR27" s="117" t="s">
        <v>145</v>
      </c>
      <c r="CS27" s="117" t="s">
        <v>173</v>
      </c>
      <c r="CT27" s="117" t="s">
        <v>335</v>
      </c>
      <c r="CU27" s="117" t="s">
        <v>336</v>
      </c>
      <c r="CV27" s="117" t="s">
        <v>337</v>
      </c>
      <c r="CW27" s="117" t="s">
        <v>338</v>
      </c>
      <c r="CX27" s="117" t="s">
        <v>178</v>
      </c>
      <c r="CY27" s="117" t="s">
        <v>178</v>
      </c>
      <c r="CZ27" s="117" t="s">
        <v>179</v>
      </c>
      <c r="DA27" s="117" t="s">
        <v>179</v>
      </c>
      <c r="DB27" s="117" t="s">
        <v>145</v>
      </c>
      <c r="DC27" s="117" t="s">
        <v>145</v>
      </c>
      <c r="DD27" s="117" t="s">
        <v>179</v>
      </c>
      <c r="DE27" s="117" t="s">
        <v>145</v>
      </c>
      <c r="DF27" s="117" t="s">
        <v>145</v>
      </c>
      <c r="DG27" s="117" t="s">
        <v>145</v>
      </c>
      <c r="DH27" s="117" t="s">
        <v>145</v>
      </c>
      <c r="DI27" s="117" t="s">
        <v>145</v>
      </c>
      <c r="DJ27" s="117" t="s">
        <v>145</v>
      </c>
      <c r="DK27" s="117" t="s">
        <v>145</v>
      </c>
      <c r="DL27" s="117" t="s">
        <v>145</v>
      </c>
      <c r="DM27" s="117" t="s">
        <v>145</v>
      </c>
      <c r="DN27" s="117" t="s">
        <v>145</v>
      </c>
      <c r="DO27" s="117" t="s">
        <v>145</v>
      </c>
      <c r="DP27" s="117" t="s">
        <v>145</v>
      </c>
      <c r="DQ27" s="117" t="s">
        <v>145</v>
      </c>
      <c r="DR27" s="117" t="s">
        <v>145</v>
      </c>
      <c r="DS27" s="117" t="s">
        <v>145</v>
      </c>
      <c r="DT27" s="117" t="s">
        <v>145</v>
      </c>
      <c r="DU27" s="117" t="s">
        <v>145</v>
      </c>
      <c r="DV27" s="117" t="s">
        <v>145</v>
      </c>
      <c r="DW27" s="117" t="s">
        <v>145</v>
      </c>
      <c r="DX27" s="117" t="s">
        <v>145</v>
      </c>
      <c r="DY27" s="117" t="s">
        <v>145</v>
      </c>
      <c r="DZ27" s="117" t="s">
        <v>145</v>
      </c>
      <c r="EA27" s="117" t="s">
        <v>145</v>
      </c>
      <c r="EB27" s="117" t="s">
        <v>145</v>
      </c>
      <c r="EC27" s="117" t="s">
        <v>180</v>
      </c>
      <c r="ED27" s="117" t="s">
        <v>145</v>
      </c>
      <c r="EE27" s="117" t="s">
        <v>154</v>
      </c>
      <c r="EF27" s="117" t="s">
        <v>145</v>
      </c>
      <c r="EG27" s="117" t="s">
        <v>145</v>
      </c>
      <c r="EH27" s="117" t="s">
        <v>145</v>
      </c>
      <c r="EI27" s="117" t="s">
        <v>338</v>
      </c>
      <c r="EJ27" s="117" t="s">
        <v>339</v>
      </c>
      <c r="EK27" s="117" t="s">
        <v>145</v>
      </c>
      <c r="EL27" s="117" t="s">
        <v>145</v>
      </c>
      <c r="EM27" s="117" t="s">
        <v>145</v>
      </c>
      <c r="EN27" s="117" t="s">
        <v>147</v>
      </c>
    </row>
    <row r="28" s="6" customFormat="1" spans="1:144">
      <c r="A28" s="117" t="s">
        <v>278</v>
      </c>
      <c r="B28" s="117" t="s">
        <v>145</v>
      </c>
      <c r="C28" s="117" t="s">
        <v>146</v>
      </c>
      <c r="D28" s="117" t="s">
        <v>145</v>
      </c>
      <c r="E28" s="117" t="s">
        <v>147</v>
      </c>
      <c r="F28" s="117" t="s">
        <v>145</v>
      </c>
      <c r="G28" s="117" t="s">
        <v>148</v>
      </c>
      <c r="H28" s="117" t="s">
        <v>149</v>
      </c>
      <c r="I28" s="117" t="s">
        <v>145</v>
      </c>
      <c r="J28" s="117" t="s">
        <v>150</v>
      </c>
      <c r="K28" s="117" t="s">
        <v>151</v>
      </c>
      <c r="L28" s="117" t="s">
        <v>279</v>
      </c>
      <c r="M28" s="117" t="s">
        <v>145</v>
      </c>
      <c r="N28" s="117" t="s">
        <v>146</v>
      </c>
      <c r="O28" s="117" t="s">
        <v>153</v>
      </c>
      <c r="P28" s="117" t="s">
        <v>154</v>
      </c>
      <c r="Q28" s="117" t="s">
        <v>155</v>
      </c>
      <c r="R28" s="117" t="s">
        <v>145</v>
      </c>
      <c r="S28" s="117" t="s">
        <v>156</v>
      </c>
      <c r="T28" s="117" t="s">
        <v>154</v>
      </c>
      <c r="U28" s="117" t="s">
        <v>145</v>
      </c>
      <c r="V28" s="117" t="s">
        <v>145</v>
      </c>
      <c r="W28" s="117" t="s">
        <v>157</v>
      </c>
      <c r="X28" s="117" t="s">
        <v>157</v>
      </c>
      <c r="Y28" s="117" t="s">
        <v>158</v>
      </c>
      <c r="Z28" s="117" t="s">
        <v>159</v>
      </c>
      <c r="AA28" s="117" t="s">
        <v>145</v>
      </c>
      <c r="AB28" s="117" t="s">
        <v>145</v>
      </c>
      <c r="AC28" s="117" t="s">
        <v>145</v>
      </c>
      <c r="AD28" s="117" t="s">
        <v>145</v>
      </c>
      <c r="AE28" s="117" t="s">
        <v>280</v>
      </c>
      <c r="AF28" s="117" t="s">
        <v>145</v>
      </c>
      <c r="AG28" s="117" t="s">
        <v>145</v>
      </c>
      <c r="AH28" s="117" t="s">
        <v>147</v>
      </c>
      <c r="AI28" s="117" t="s">
        <v>145</v>
      </c>
      <c r="AJ28" s="117" t="s">
        <v>145</v>
      </c>
      <c r="AK28" s="117" t="s">
        <v>145</v>
      </c>
      <c r="AL28" s="117" t="s">
        <v>145</v>
      </c>
      <c r="AM28" s="117" t="s">
        <v>145</v>
      </c>
      <c r="AN28" s="117" t="s">
        <v>145</v>
      </c>
      <c r="AO28" s="117" t="s">
        <v>281</v>
      </c>
      <c r="AP28" s="117" t="s">
        <v>282</v>
      </c>
      <c r="AQ28" s="117" t="s">
        <v>283</v>
      </c>
      <c r="AR28" s="117" t="s">
        <v>284</v>
      </c>
      <c r="AS28" s="117" t="s">
        <v>285</v>
      </c>
      <c r="AT28" s="117" t="s">
        <v>286</v>
      </c>
      <c r="AU28" s="117" t="s">
        <v>145</v>
      </c>
      <c r="AV28" s="117" t="s">
        <v>287</v>
      </c>
      <c r="AW28" s="117" t="s">
        <v>288</v>
      </c>
      <c r="AX28" s="117" t="s">
        <v>289</v>
      </c>
      <c r="AY28" s="117" t="s">
        <v>145</v>
      </c>
      <c r="AZ28" s="117" t="s">
        <v>286</v>
      </c>
      <c r="BA28" s="117" t="s">
        <v>145</v>
      </c>
      <c r="BB28" s="117" t="s">
        <v>145</v>
      </c>
      <c r="BC28" s="117" t="s">
        <v>145</v>
      </c>
      <c r="BD28" s="117" t="s">
        <v>145</v>
      </c>
      <c r="BE28" s="117" t="s">
        <v>145</v>
      </c>
      <c r="BF28" s="117" t="s">
        <v>145</v>
      </c>
      <c r="BG28" s="117" t="s">
        <v>145</v>
      </c>
      <c r="BH28" s="117" t="s">
        <v>145</v>
      </c>
      <c r="BI28" s="117" t="s">
        <v>145</v>
      </c>
      <c r="BJ28" s="117" t="s">
        <v>145</v>
      </c>
      <c r="BK28" s="117" t="s">
        <v>145</v>
      </c>
      <c r="BL28" s="117" t="s">
        <v>170</v>
      </c>
      <c r="BM28" s="117" t="s">
        <v>145</v>
      </c>
      <c r="BN28" s="117" t="s">
        <v>145</v>
      </c>
      <c r="BO28" s="117" t="s">
        <v>145</v>
      </c>
      <c r="BP28" s="117" t="s">
        <v>145</v>
      </c>
      <c r="BQ28" s="117" t="s">
        <v>145</v>
      </c>
      <c r="BR28" s="117" t="s">
        <v>145</v>
      </c>
      <c r="BS28" s="117" t="s">
        <v>145</v>
      </c>
      <c r="BT28" s="117" t="s">
        <v>145</v>
      </c>
      <c r="BU28" s="117" t="s">
        <v>145</v>
      </c>
      <c r="BV28" s="117" t="s">
        <v>171</v>
      </c>
      <c r="BW28" s="117" t="s">
        <v>145</v>
      </c>
      <c r="BX28" s="117" t="s">
        <v>145</v>
      </c>
      <c r="BY28" s="117" t="s">
        <v>145</v>
      </c>
      <c r="BZ28" s="117" t="s">
        <v>145</v>
      </c>
      <c r="CA28" s="117" t="s">
        <v>145</v>
      </c>
      <c r="CB28" s="117" t="s">
        <v>290</v>
      </c>
      <c r="CC28" s="117" t="s">
        <v>290</v>
      </c>
      <c r="CD28" s="117" t="s">
        <v>145</v>
      </c>
      <c r="CE28" s="117" t="s">
        <v>145</v>
      </c>
      <c r="CF28" s="117" t="s">
        <v>145</v>
      </c>
      <c r="CG28" s="117" t="s">
        <v>145</v>
      </c>
      <c r="CH28" s="117" t="s">
        <v>145</v>
      </c>
      <c r="CI28" s="117" t="s">
        <v>145</v>
      </c>
      <c r="CJ28" s="117" t="s">
        <v>145</v>
      </c>
      <c r="CK28" s="117" t="s">
        <v>145</v>
      </c>
      <c r="CL28" s="117" t="s">
        <v>145</v>
      </c>
      <c r="CM28" s="117" t="s">
        <v>145</v>
      </c>
      <c r="CN28" s="117" t="s">
        <v>145</v>
      </c>
      <c r="CO28" s="117" t="s">
        <v>291</v>
      </c>
      <c r="CP28" s="117" t="s">
        <v>145</v>
      </c>
      <c r="CQ28" s="117" t="s">
        <v>145</v>
      </c>
      <c r="CR28" s="117" t="s">
        <v>145</v>
      </c>
      <c r="CS28" s="117" t="s">
        <v>173</v>
      </c>
      <c r="CT28" s="117" t="s">
        <v>340</v>
      </c>
      <c r="CU28" s="117" t="s">
        <v>341</v>
      </c>
      <c r="CV28" s="117" t="s">
        <v>342</v>
      </c>
      <c r="CW28" s="117" t="s">
        <v>343</v>
      </c>
      <c r="CX28" s="117" t="s">
        <v>178</v>
      </c>
      <c r="CY28" s="117" t="s">
        <v>178</v>
      </c>
      <c r="CZ28" s="117" t="s">
        <v>179</v>
      </c>
      <c r="DA28" s="117" t="s">
        <v>179</v>
      </c>
      <c r="DB28" s="117" t="s">
        <v>145</v>
      </c>
      <c r="DC28" s="117" t="s">
        <v>145</v>
      </c>
      <c r="DD28" s="117" t="s">
        <v>179</v>
      </c>
      <c r="DE28" s="117" t="s">
        <v>145</v>
      </c>
      <c r="DF28" s="117" t="s">
        <v>145</v>
      </c>
      <c r="DG28" s="117" t="s">
        <v>145</v>
      </c>
      <c r="DH28" s="117" t="s">
        <v>145</v>
      </c>
      <c r="DI28" s="117" t="s">
        <v>145</v>
      </c>
      <c r="DJ28" s="117" t="s">
        <v>145</v>
      </c>
      <c r="DK28" s="117" t="s">
        <v>145</v>
      </c>
      <c r="DL28" s="117" t="s">
        <v>145</v>
      </c>
      <c r="DM28" s="117" t="s">
        <v>145</v>
      </c>
      <c r="DN28" s="117" t="s">
        <v>145</v>
      </c>
      <c r="DO28" s="117" t="s">
        <v>145</v>
      </c>
      <c r="DP28" s="117" t="s">
        <v>145</v>
      </c>
      <c r="DQ28" s="117" t="s">
        <v>145</v>
      </c>
      <c r="DR28" s="117" t="s">
        <v>145</v>
      </c>
      <c r="DS28" s="117" t="s">
        <v>145</v>
      </c>
      <c r="DT28" s="117" t="s">
        <v>145</v>
      </c>
      <c r="DU28" s="117" t="s">
        <v>145</v>
      </c>
      <c r="DV28" s="117" t="s">
        <v>145</v>
      </c>
      <c r="DW28" s="117" t="s">
        <v>145</v>
      </c>
      <c r="DX28" s="117" t="s">
        <v>145</v>
      </c>
      <c r="DY28" s="117" t="s">
        <v>145</v>
      </c>
      <c r="DZ28" s="117" t="s">
        <v>145</v>
      </c>
      <c r="EA28" s="117" t="s">
        <v>145</v>
      </c>
      <c r="EB28" s="117" t="s">
        <v>145</v>
      </c>
      <c r="EC28" s="117" t="s">
        <v>180</v>
      </c>
      <c r="ED28" s="117" t="s">
        <v>145</v>
      </c>
      <c r="EE28" s="117" t="s">
        <v>154</v>
      </c>
      <c r="EF28" s="117" t="s">
        <v>145</v>
      </c>
      <c r="EG28" s="117" t="s">
        <v>145</v>
      </c>
      <c r="EH28" s="117" t="s">
        <v>145</v>
      </c>
      <c r="EI28" s="117" t="s">
        <v>343</v>
      </c>
      <c r="EJ28" s="117" t="s">
        <v>344</v>
      </c>
      <c r="EK28" s="117" t="s">
        <v>145</v>
      </c>
      <c r="EL28" s="117" t="s">
        <v>145</v>
      </c>
      <c r="EM28" s="117" t="s">
        <v>145</v>
      </c>
      <c r="EN28" s="117" t="s">
        <v>147</v>
      </c>
    </row>
    <row r="29" s="6" customFormat="1" spans="1:144">
      <c r="A29" s="117" t="s">
        <v>278</v>
      </c>
      <c r="B29" s="117" t="s">
        <v>145</v>
      </c>
      <c r="C29" s="117" t="s">
        <v>146</v>
      </c>
      <c r="D29" s="117" t="s">
        <v>145</v>
      </c>
      <c r="E29" s="117" t="s">
        <v>147</v>
      </c>
      <c r="F29" s="117" t="s">
        <v>145</v>
      </c>
      <c r="G29" s="117" t="s">
        <v>148</v>
      </c>
      <c r="H29" s="117" t="s">
        <v>149</v>
      </c>
      <c r="I29" s="117" t="s">
        <v>145</v>
      </c>
      <c r="J29" s="117" t="s">
        <v>150</v>
      </c>
      <c r="K29" s="117" t="s">
        <v>151</v>
      </c>
      <c r="L29" s="117" t="s">
        <v>279</v>
      </c>
      <c r="M29" s="117" t="s">
        <v>145</v>
      </c>
      <c r="N29" s="117" t="s">
        <v>146</v>
      </c>
      <c r="O29" s="117" t="s">
        <v>153</v>
      </c>
      <c r="P29" s="117" t="s">
        <v>154</v>
      </c>
      <c r="Q29" s="117" t="s">
        <v>155</v>
      </c>
      <c r="R29" s="117" t="s">
        <v>145</v>
      </c>
      <c r="S29" s="117" t="s">
        <v>156</v>
      </c>
      <c r="T29" s="117" t="s">
        <v>154</v>
      </c>
      <c r="U29" s="117" t="s">
        <v>145</v>
      </c>
      <c r="V29" s="117" t="s">
        <v>145</v>
      </c>
      <c r="W29" s="117" t="s">
        <v>157</v>
      </c>
      <c r="X29" s="117" t="s">
        <v>157</v>
      </c>
      <c r="Y29" s="117" t="s">
        <v>158</v>
      </c>
      <c r="Z29" s="117" t="s">
        <v>159</v>
      </c>
      <c r="AA29" s="117" t="s">
        <v>145</v>
      </c>
      <c r="AB29" s="117" t="s">
        <v>145</v>
      </c>
      <c r="AC29" s="117" t="s">
        <v>145</v>
      </c>
      <c r="AD29" s="117" t="s">
        <v>145</v>
      </c>
      <c r="AE29" s="117" t="s">
        <v>280</v>
      </c>
      <c r="AF29" s="117" t="s">
        <v>145</v>
      </c>
      <c r="AG29" s="117" t="s">
        <v>145</v>
      </c>
      <c r="AH29" s="117" t="s">
        <v>147</v>
      </c>
      <c r="AI29" s="117" t="s">
        <v>145</v>
      </c>
      <c r="AJ29" s="117" t="s">
        <v>145</v>
      </c>
      <c r="AK29" s="117" t="s">
        <v>145</v>
      </c>
      <c r="AL29" s="117" t="s">
        <v>145</v>
      </c>
      <c r="AM29" s="117" t="s">
        <v>145</v>
      </c>
      <c r="AN29" s="117" t="s">
        <v>145</v>
      </c>
      <c r="AO29" s="117" t="s">
        <v>281</v>
      </c>
      <c r="AP29" s="117" t="s">
        <v>282</v>
      </c>
      <c r="AQ29" s="117" t="s">
        <v>283</v>
      </c>
      <c r="AR29" s="117" t="s">
        <v>284</v>
      </c>
      <c r="AS29" s="117" t="s">
        <v>285</v>
      </c>
      <c r="AT29" s="117" t="s">
        <v>286</v>
      </c>
      <c r="AU29" s="117" t="s">
        <v>145</v>
      </c>
      <c r="AV29" s="117" t="s">
        <v>287</v>
      </c>
      <c r="AW29" s="117" t="s">
        <v>288</v>
      </c>
      <c r="AX29" s="117" t="s">
        <v>289</v>
      </c>
      <c r="AY29" s="117" t="s">
        <v>145</v>
      </c>
      <c r="AZ29" s="117" t="s">
        <v>286</v>
      </c>
      <c r="BA29" s="117" t="s">
        <v>145</v>
      </c>
      <c r="BB29" s="117" t="s">
        <v>145</v>
      </c>
      <c r="BC29" s="117" t="s">
        <v>145</v>
      </c>
      <c r="BD29" s="117" t="s">
        <v>145</v>
      </c>
      <c r="BE29" s="117" t="s">
        <v>145</v>
      </c>
      <c r="BF29" s="117" t="s">
        <v>145</v>
      </c>
      <c r="BG29" s="117" t="s">
        <v>145</v>
      </c>
      <c r="BH29" s="117" t="s">
        <v>145</v>
      </c>
      <c r="BI29" s="117" t="s">
        <v>145</v>
      </c>
      <c r="BJ29" s="117" t="s">
        <v>145</v>
      </c>
      <c r="BK29" s="117" t="s">
        <v>145</v>
      </c>
      <c r="BL29" s="117" t="s">
        <v>170</v>
      </c>
      <c r="BM29" s="117" t="s">
        <v>145</v>
      </c>
      <c r="BN29" s="117" t="s">
        <v>145</v>
      </c>
      <c r="BO29" s="117" t="s">
        <v>145</v>
      </c>
      <c r="BP29" s="117" t="s">
        <v>145</v>
      </c>
      <c r="BQ29" s="117" t="s">
        <v>145</v>
      </c>
      <c r="BR29" s="117" t="s">
        <v>145</v>
      </c>
      <c r="BS29" s="117" t="s">
        <v>145</v>
      </c>
      <c r="BT29" s="117" t="s">
        <v>145</v>
      </c>
      <c r="BU29" s="117" t="s">
        <v>145</v>
      </c>
      <c r="BV29" s="117" t="s">
        <v>171</v>
      </c>
      <c r="BW29" s="117" t="s">
        <v>145</v>
      </c>
      <c r="BX29" s="117" t="s">
        <v>145</v>
      </c>
      <c r="BY29" s="117" t="s">
        <v>145</v>
      </c>
      <c r="BZ29" s="117" t="s">
        <v>145</v>
      </c>
      <c r="CA29" s="117" t="s">
        <v>145</v>
      </c>
      <c r="CB29" s="117" t="s">
        <v>290</v>
      </c>
      <c r="CC29" s="117" t="s">
        <v>290</v>
      </c>
      <c r="CD29" s="117" t="s">
        <v>145</v>
      </c>
      <c r="CE29" s="117" t="s">
        <v>145</v>
      </c>
      <c r="CF29" s="117" t="s">
        <v>145</v>
      </c>
      <c r="CG29" s="117" t="s">
        <v>145</v>
      </c>
      <c r="CH29" s="117" t="s">
        <v>145</v>
      </c>
      <c r="CI29" s="117" t="s">
        <v>145</v>
      </c>
      <c r="CJ29" s="117" t="s">
        <v>145</v>
      </c>
      <c r="CK29" s="117" t="s">
        <v>145</v>
      </c>
      <c r="CL29" s="117" t="s">
        <v>145</v>
      </c>
      <c r="CM29" s="117" t="s">
        <v>145</v>
      </c>
      <c r="CN29" s="117" t="s">
        <v>145</v>
      </c>
      <c r="CO29" s="117" t="s">
        <v>291</v>
      </c>
      <c r="CP29" s="117" t="s">
        <v>145</v>
      </c>
      <c r="CQ29" s="117" t="s">
        <v>145</v>
      </c>
      <c r="CR29" s="117" t="s">
        <v>145</v>
      </c>
      <c r="CS29" s="117" t="s">
        <v>173</v>
      </c>
      <c r="CT29" s="117" t="s">
        <v>345</v>
      </c>
      <c r="CU29" s="117" t="s">
        <v>346</v>
      </c>
      <c r="CV29" s="117" t="s">
        <v>347</v>
      </c>
      <c r="CW29" s="117" t="s">
        <v>348</v>
      </c>
      <c r="CX29" s="117" t="s">
        <v>178</v>
      </c>
      <c r="CY29" s="117" t="s">
        <v>178</v>
      </c>
      <c r="CZ29" s="117" t="s">
        <v>179</v>
      </c>
      <c r="DA29" s="117" t="s">
        <v>179</v>
      </c>
      <c r="DB29" s="117" t="s">
        <v>145</v>
      </c>
      <c r="DC29" s="117" t="s">
        <v>145</v>
      </c>
      <c r="DD29" s="117" t="s">
        <v>179</v>
      </c>
      <c r="DE29" s="117" t="s">
        <v>145</v>
      </c>
      <c r="DF29" s="117" t="s">
        <v>145</v>
      </c>
      <c r="DG29" s="117" t="s">
        <v>145</v>
      </c>
      <c r="DH29" s="117" t="s">
        <v>145</v>
      </c>
      <c r="DI29" s="117" t="s">
        <v>145</v>
      </c>
      <c r="DJ29" s="117" t="s">
        <v>145</v>
      </c>
      <c r="DK29" s="117" t="s">
        <v>145</v>
      </c>
      <c r="DL29" s="117" t="s">
        <v>145</v>
      </c>
      <c r="DM29" s="117" t="s">
        <v>145</v>
      </c>
      <c r="DN29" s="117" t="s">
        <v>145</v>
      </c>
      <c r="DO29" s="117" t="s">
        <v>145</v>
      </c>
      <c r="DP29" s="117" t="s">
        <v>145</v>
      </c>
      <c r="DQ29" s="117" t="s">
        <v>145</v>
      </c>
      <c r="DR29" s="117" t="s">
        <v>145</v>
      </c>
      <c r="DS29" s="117" t="s">
        <v>145</v>
      </c>
      <c r="DT29" s="117" t="s">
        <v>145</v>
      </c>
      <c r="DU29" s="117" t="s">
        <v>145</v>
      </c>
      <c r="DV29" s="117" t="s">
        <v>145</v>
      </c>
      <c r="DW29" s="117" t="s">
        <v>145</v>
      </c>
      <c r="DX29" s="117" t="s">
        <v>145</v>
      </c>
      <c r="DY29" s="117" t="s">
        <v>145</v>
      </c>
      <c r="DZ29" s="117" t="s">
        <v>145</v>
      </c>
      <c r="EA29" s="117" t="s">
        <v>145</v>
      </c>
      <c r="EB29" s="117" t="s">
        <v>145</v>
      </c>
      <c r="EC29" s="117" t="s">
        <v>180</v>
      </c>
      <c r="ED29" s="117" t="s">
        <v>145</v>
      </c>
      <c r="EE29" s="117" t="s">
        <v>154</v>
      </c>
      <c r="EF29" s="117" t="s">
        <v>145</v>
      </c>
      <c r="EG29" s="117" t="s">
        <v>145</v>
      </c>
      <c r="EH29" s="117" t="s">
        <v>145</v>
      </c>
      <c r="EI29" s="117" t="s">
        <v>145</v>
      </c>
      <c r="EJ29" s="117" t="s">
        <v>145</v>
      </c>
      <c r="EK29" s="117" t="s">
        <v>145</v>
      </c>
      <c r="EL29" s="117" t="s">
        <v>145</v>
      </c>
      <c r="EM29" s="117" t="s">
        <v>145</v>
      </c>
      <c r="EN29" s="117" t="s">
        <v>147</v>
      </c>
    </row>
    <row r="30" s="6" customFormat="1" spans="1:144">
      <c r="A30" s="117" t="s">
        <v>278</v>
      </c>
      <c r="B30" s="117" t="s">
        <v>145</v>
      </c>
      <c r="C30" s="117" t="s">
        <v>146</v>
      </c>
      <c r="D30" s="117" t="s">
        <v>145</v>
      </c>
      <c r="E30" s="117" t="s">
        <v>147</v>
      </c>
      <c r="F30" s="117" t="s">
        <v>145</v>
      </c>
      <c r="G30" s="117" t="s">
        <v>148</v>
      </c>
      <c r="H30" s="117" t="s">
        <v>149</v>
      </c>
      <c r="I30" s="117" t="s">
        <v>145</v>
      </c>
      <c r="J30" s="117" t="s">
        <v>150</v>
      </c>
      <c r="K30" s="117" t="s">
        <v>151</v>
      </c>
      <c r="L30" s="117" t="s">
        <v>279</v>
      </c>
      <c r="M30" s="117" t="s">
        <v>145</v>
      </c>
      <c r="N30" s="117" t="s">
        <v>146</v>
      </c>
      <c r="O30" s="117" t="s">
        <v>153</v>
      </c>
      <c r="P30" s="117" t="s">
        <v>154</v>
      </c>
      <c r="Q30" s="117" t="s">
        <v>155</v>
      </c>
      <c r="R30" s="117" t="s">
        <v>145</v>
      </c>
      <c r="S30" s="117" t="s">
        <v>156</v>
      </c>
      <c r="T30" s="117" t="s">
        <v>154</v>
      </c>
      <c r="U30" s="117" t="s">
        <v>145</v>
      </c>
      <c r="V30" s="117" t="s">
        <v>145</v>
      </c>
      <c r="W30" s="117" t="s">
        <v>157</v>
      </c>
      <c r="X30" s="117" t="s">
        <v>157</v>
      </c>
      <c r="Y30" s="117" t="s">
        <v>158</v>
      </c>
      <c r="Z30" s="117" t="s">
        <v>159</v>
      </c>
      <c r="AA30" s="117" t="s">
        <v>145</v>
      </c>
      <c r="AB30" s="117" t="s">
        <v>145</v>
      </c>
      <c r="AC30" s="117" t="s">
        <v>145</v>
      </c>
      <c r="AD30" s="117" t="s">
        <v>145</v>
      </c>
      <c r="AE30" s="117" t="s">
        <v>280</v>
      </c>
      <c r="AF30" s="117" t="s">
        <v>145</v>
      </c>
      <c r="AG30" s="117" t="s">
        <v>145</v>
      </c>
      <c r="AH30" s="117" t="s">
        <v>147</v>
      </c>
      <c r="AI30" s="117" t="s">
        <v>145</v>
      </c>
      <c r="AJ30" s="117" t="s">
        <v>145</v>
      </c>
      <c r="AK30" s="117" t="s">
        <v>145</v>
      </c>
      <c r="AL30" s="117" t="s">
        <v>145</v>
      </c>
      <c r="AM30" s="117" t="s">
        <v>145</v>
      </c>
      <c r="AN30" s="117" t="s">
        <v>145</v>
      </c>
      <c r="AO30" s="117" t="s">
        <v>281</v>
      </c>
      <c r="AP30" s="117" t="s">
        <v>282</v>
      </c>
      <c r="AQ30" s="117" t="s">
        <v>283</v>
      </c>
      <c r="AR30" s="117" t="s">
        <v>284</v>
      </c>
      <c r="AS30" s="117" t="s">
        <v>285</v>
      </c>
      <c r="AT30" s="117" t="s">
        <v>286</v>
      </c>
      <c r="AU30" s="117" t="s">
        <v>145</v>
      </c>
      <c r="AV30" s="117" t="s">
        <v>287</v>
      </c>
      <c r="AW30" s="117" t="s">
        <v>288</v>
      </c>
      <c r="AX30" s="117" t="s">
        <v>289</v>
      </c>
      <c r="AY30" s="117" t="s">
        <v>145</v>
      </c>
      <c r="AZ30" s="117" t="s">
        <v>286</v>
      </c>
      <c r="BA30" s="117" t="s">
        <v>145</v>
      </c>
      <c r="BB30" s="117" t="s">
        <v>145</v>
      </c>
      <c r="BC30" s="117" t="s">
        <v>145</v>
      </c>
      <c r="BD30" s="117" t="s">
        <v>145</v>
      </c>
      <c r="BE30" s="117" t="s">
        <v>145</v>
      </c>
      <c r="BF30" s="117" t="s">
        <v>145</v>
      </c>
      <c r="BG30" s="117" t="s">
        <v>145</v>
      </c>
      <c r="BH30" s="117" t="s">
        <v>145</v>
      </c>
      <c r="BI30" s="117" t="s">
        <v>145</v>
      </c>
      <c r="BJ30" s="117" t="s">
        <v>145</v>
      </c>
      <c r="BK30" s="117" t="s">
        <v>145</v>
      </c>
      <c r="BL30" s="117" t="s">
        <v>170</v>
      </c>
      <c r="BM30" s="117" t="s">
        <v>145</v>
      </c>
      <c r="BN30" s="117" t="s">
        <v>145</v>
      </c>
      <c r="BO30" s="117" t="s">
        <v>145</v>
      </c>
      <c r="BP30" s="117" t="s">
        <v>145</v>
      </c>
      <c r="BQ30" s="117" t="s">
        <v>145</v>
      </c>
      <c r="BR30" s="117" t="s">
        <v>145</v>
      </c>
      <c r="BS30" s="117" t="s">
        <v>145</v>
      </c>
      <c r="BT30" s="117" t="s">
        <v>145</v>
      </c>
      <c r="BU30" s="117" t="s">
        <v>145</v>
      </c>
      <c r="BV30" s="117" t="s">
        <v>171</v>
      </c>
      <c r="BW30" s="117" t="s">
        <v>145</v>
      </c>
      <c r="BX30" s="117" t="s">
        <v>145</v>
      </c>
      <c r="BY30" s="117" t="s">
        <v>145</v>
      </c>
      <c r="BZ30" s="117" t="s">
        <v>145</v>
      </c>
      <c r="CA30" s="117" t="s">
        <v>145</v>
      </c>
      <c r="CB30" s="117" t="s">
        <v>290</v>
      </c>
      <c r="CC30" s="117" t="s">
        <v>290</v>
      </c>
      <c r="CD30" s="117" t="s">
        <v>145</v>
      </c>
      <c r="CE30" s="117" t="s">
        <v>145</v>
      </c>
      <c r="CF30" s="117" t="s">
        <v>145</v>
      </c>
      <c r="CG30" s="117" t="s">
        <v>145</v>
      </c>
      <c r="CH30" s="117" t="s">
        <v>145</v>
      </c>
      <c r="CI30" s="117" t="s">
        <v>145</v>
      </c>
      <c r="CJ30" s="117" t="s">
        <v>145</v>
      </c>
      <c r="CK30" s="117" t="s">
        <v>145</v>
      </c>
      <c r="CL30" s="117" t="s">
        <v>145</v>
      </c>
      <c r="CM30" s="117" t="s">
        <v>145</v>
      </c>
      <c r="CN30" s="117" t="s">
        <v>145</v>
      </c>
      <c r="CO30" s="117" t="s">
        <v>291</v>
      </c>
      <c r="CP30" s="117" t="s">
        <v>145</v>
      </c>
      <c r="CQ30" s="117" t="s">
        <v>145</v>
      </c>
      <c r="CR30" s="117" t="s">
        <v>145</v>
      </c>
      <c r="CS30" s="117" t="s">
        <v>173</v>
      </c>
      <c r="CT30" s="117" t="s">
        <v>349</v>
      </c>
      <c r="CU30" s="117" t="s">
        <v>350</v>
      </c>
      <c r="CV30" s="117" t="s">
        <v>351</v>
      </c>
      <c r="CW30" s="117" t="s">
        <v>352</v>
      </c>
      <c r="CX30" s="117" t="s">
        <v>178</v>
      </c>
      <c r="CY30" s="117" t="s">
        <v>178</v>
      </c>
      <c r="CZ30" s="117" t="s">
        <v>179</v>
      </c>
      <c r="DA30" s="117" t="s">
        <v>179</v>
      </c>
      <c r="DB30" s="117" t="s">
        <v>145</v>
      </c>
      <c r="DC30" s="117" t="s">
        <v>145</v>
      </c>
      <c r="DD30" s="117" t="s">
        <v>179</v>
      </c>
      <c r="DE30" s="117" t="s">
        <v>145</v>
      </c>
      <c r="DF30" s="117" t="s">
        <v>145</v>
      </c>
      <c r="DG30" s="117" t="s">
        <v>145</v>
      </c>
      <c r="DH30" s="117" t="s">
        <v>145</v>
      </c>
      <c r="DI30" s="117" t="s">
        <v>145</v>
      </c>
      <c r="DJ30" s="117" t="s">
        <v>145</v>
      </c>
      <c r="DK30" s="117" t="s">
        <v>145</v>
      </c>
      <c r="DL30" s="117" t="s">
        <v>145</v>
      </c>
      <c r="DM30" s="117" t="s">
        <v>145</v>
      </c>
      <c r="DN30" s="117" t="s">
        <v>145</v>
      </c>
      <c r="DO30" s="117" t="s">
        <v>145</v>
      </c>
      <c r="DP30" s="117" t="s">
        <v>145</v>
      </c>
      <c r="DQ30" s="117" t="s">
        <v>145</v>
      </c>
      <c r="DR30" s="117" t="s">
        <v>145</v>
      </c>
      <c r="DS30" s="117" t="s">
        <v>145</v>
      </c>
      <c r="DT30" s="117" t="s">
        <v>145</v>
      </c>
      <c r="DU30" s="117" t="s">
        <v>145</v>
      </c>
      <c r="DV30" s="117" t="s">
        <v>145</v>
      </c>
      <c r="DW30" s="117" t="s">
        <v>145</v>
      </c>
      <c r="DX30" s="117" t="s">
        <v>145</v>
      </c>
      <c r="DY30" s="117" t="s">
        <v>145</v>
      </c>
      <c r="DZ30" s="117" t="s">
        <v>145</v>
      </c>
      <c r="EA30" s="117" t="s">
        <v>145</v>
      </c>
      <c r="EB30" s="117" t="s">
        <v>145</v>
      </c>
      <c r="EC30" s="117" t="s">
        <v>180</v>
      </c>
      <c r="ED30" s="117" t="s">
        <v>145</v>
      </c>
      <c r="EE30" s="117" t="s">
        <v>154</v>
      </c>
      <c r="EF30" s="117" t="s">
        <v>145</v>
      </c>
      <c r="EG30" s="117" t="s">
        <v>145</v>
      </c>
      <c r="EH30" s="117" t="s">
        <v>145</v>
      </c>
      <c r="EI30" s="117" t="s">
        <v>145</v>
      </c>
      <c r="EJ30" s="117" t="s">
        <v>145</v>
      </c>
      <c r="EK30" s="117" t="s">
        <v>145</v>
      </c>
      <c r="EL30" s="117" t="s">
        <v>145</v>
      </c>
      <c r="EM30" s="117" t="s">
        <v>145</v>
      </c>
      <c r="EN30" s="117" t="s">
        <v>147</v>
      </c>
    </row>
    <row r="31" s="6" customFormat="1" spans="1:144">
      <c r="A31" s="117" t="s">
        <v>278</v>
      </c>
      <c r="B31" s="117" t="s">
        <v>145</v>
      </c>
      <c r="C31" s="117" t="s">
        <v>146</v>
      </c>
      <c r="D31" s="117" t="s">
        <v>145</v>
      </c>
      <c r="E31" s="117" t="s">
        <v>147</v>
      </c>
      <c r="F31" s="117" t="s">
        <v>145</v>
      </c>
      <c r="G31" s="117" t="s">
        <v>148</v>
      </c>
      <c r="H31" s="117" t="s">
        <v>149</v>
      </c>
      <c r="I31" s="117" t="s">
        <v>145</v>
      </c>
      <c r="J31" s="117" t="s">
        <v>150</v>
      </c>
      <c r="K31" s="117" t="s">
        <v>151</v>
      </c>
      <c r="L31" s="117" t="s">
        <v>279</v>
      </c>
      <c r="M31" s="117" t="s">
        <v>145</v>
      </c>
      <c r="N31" s="117" t="s">
        <v>146</v>
      </c>
      <c r="O31" s="117" t="s">
        <v>153</v>
      </c>
      <c r="P31" s="117" t="s">
        <v>154</v>
      </c>
      <c r="Q31" s="117" t="s">
        <v>155</v>
      </c>
      <c r="R31" s="117" t="s">
        <v>145</v>
      </c>
      <c r="S31" s="117" t="s">
        <v>156</v>
      </c>
      <c r="T31" s="117" t="s">
        <v>154</v>
      </c>
      <c r="U31" s="117" t="s">
        <v>145</v>
      </c>
      <c r="V31" s="117" t="s">
        <v>145</v>
      </c>
      <c r="W31" s="117" t="s">
        <v>157</v>
      </c>
      <c r="X31" s="117" t="s">
        <v>157</v>
      </c>
      <c r="Y31" s="117" t="s">
        <v>158</v>
      </c>
      <c r="Z31" s="117" t="s">
        <v>159</v>
      </c>
      <c r="AA31" s="117" t="s">
        <v>145</v>
      </c>
      <c r="AB31" s="117" t="s">
        <v>145</v>
      </c>
      <c r="AC31" s="117" t="s">
        <v>145</v>
      </c>
      <c r="AD31" s="117" t="s">
        <v>145</v>
      </c>
      <c r="AE31" s="117" t="s">
        <v>280</v>
      </c>
      <c r="AF31" s="117" t="s">
        <v>145</v>
      </c>
      <c r="AG31" s="117" t="s">
        <v>145</v>
      </c>
      <c r="AH31" s="117" t="s">
        <v>147</v>
      </c>
      <c r="AI31" s="117" t="s">
        <v>145</v>
      </c>
      <c r="AJ31" s="117" t="s">
        <v>145</v>
      </c>
      <c r="AK31" s="117" t="s">
        <v>145</v>
      </c>
      <c r="AL31" s="117" t="s">
        <v>145</v>
      </c>
      <c r="AM31" s="117" t="s">
        <v>145</v>
      </c>
      <c r="AN31" s="117" t="s">
        <v>145</v>
      </c>
      <c r="AO31" s="117" t="s">
        <v>281</v>
      </c>
      <c r="AP31" s="117" t="s">
        <v>282</v>
      </c>
      <c r="AQ31" s="117" t="s">
        <v>283</v>
      </c>
      <c r="AR31" s="117" t="s">
        <v>284</v>
      </c>
      <c r="AS31" s="117" t="s">
        <v>285</v>
      </c>
      <c r="AT31" s="117" t="s">
        <v>286</v>
      </c>
      <c r="AU31" s="117" t="s">
        <v>145</v>
      </c>
      <c r="AV31" s="117" t="s">
        <v>287</v>
      </c>
      <c r="AW31" s="117" t="s">
        <v>288</v>
      </c>
      <c r="AX31" s="117" t="s">
        <v>289</v>
      </c>
      <c r="AY31" s="117" t="s">
        <v>145</v>
      </c>
      <c r="AZ31" s="117" t="s">
        <v>286</v>
      </c>
      <c r="BA31" s="117" t="s">
        <v>145</v>
      </c>
      <c r="BB31" s="117" t="s">
        <v>145</v>
      </c>
      <c r="BC31" s="117" t="s">
        <v>145</v>
      </c>
      <c r="BD31" s="117" t="s">
        <v>145</v>
      </c>
      <c r="BE31" s="117" t="s">
        <v>145</v>
      </c>
      <c r="BF31" s="117" t="s">
        <v>145</v>
      </c>
      <c r="BG31" s="117" t="s">
        <v>145</v>
      </c>
      <c r="BH31" s="117" t="s">
        <v>145</v>
      </c>
      <c r="BI31" s="117" t="s">
        <v>145</v>
      </c>
      <c r="BJ31" s="117" t="s">
        <v>145</v>
      </c>
      <c r="BK31" s="117" t="s">
        <v>145</v>
      </c>
      <c r="BL31" s="117" t="s">
        <v>170</v>
      </c>
      <c r="BM31" s="117" t="s">
        <v>145</v>
      </c>
      <c r="BN31" s="117" t="s">
        <v>145</v>
      </c>
      <c r="BO31" s="117" t="s">
        <v>145</v>
      </c>
      <c r="BP31" s="117" t="s">
        <v>145</v>
      </c>
      <c r="BQ31" s="117" t="s">
        <v>145</v>
      </c>
      <c r="BR31" s="117" t="s">
        <v>145</v>
      </c>
      <c r="BS31" s="117" t="s">
        <v>145</v>
      </c>
      <c r="BT31" s="117" t="s">
        <v>145</v>
      </c>
      <c r="BU31" s="117" t="s">
        <v>145</v>
      </c>
      <c r="BV31" s="117" t="s">
        <v>171</v>
      </c>
      <c r="BW31" s="117" t="s">
        <v>145</v>
      </c>
      <c r="BX31" s="117" t="s">
        <v>145</v>
      </c>
      <c r="BY31" s="117" t="s">
        <v>145</v>
      </c>
      <c r="BZ31" s="117" t="s">
        <v>145</v>
      </c>
      <c r="CA31" s="117" t="s">
        <v>145</v>
      </c>
      <c r="CB31" s="117" t="s">
        <v>290</v>
      </c>
      <c r="CC31" s="117" t="s">
        <v>290</v>
      </c>
      <c r="CD31" s="117" t="s">
        <v>145</v>
      </c>
      <c r="CE31" s="117" t="s">
        <v>145</v>
      </c>
      <c r="CF31" s="117" t="s">
        <v>145</v>
      </c>
      <c r="CG31" s="117" t="s">
        <v>145</v>
      </c>
      <c r="CH31" s="117" t="s">
        <v>145</v>
      </c>
      <c r="CI31" s="117" t="s">
        <v>145</v>
      </c>
      <c r="CJ31" s="117" t="s">
        <v>145</v>
      </c>
      <c r="CK31" s="117" t="s">
        <v>145</v>
      </c>
      <c r="CL31" s="117" t="s">
        <v>145</v>
      </c>
      <c r="CM31" s="117" t="s">
        <v>145</v>
      </c>
      <c r="CN31" s="117" t="s">
        <v>145</v>
      </c>
      <c r="CO31" s="117" t="s">
        <v>291</v>
      </c>
      <c r="CP31" s="117" t="s">
        <v>145</v>
      </c>
      <c r="CQ31" s="117" t="s">
        <v>145</v>
      </c>
      <c r="CR31" s="117" t="s">
        <v>145</v>
      </c>
      <c r="CS31" s="117" t="s">
        <v>173</v>
      </c>
      <c r="CT31" s="117" t="s">
        <v>353</v>
      </c>
      <c r="CU31" s="117" t="s">
        <v>354</v>
      </c>
      <c r="CV31" s="117" t="s">
        <v>355</v>
      </c>
      <c r="CW31" s="117" t="s">
        <v>356</v>
      </c>
      <c r="CX31" s="117" t="s">
        <v>178</v>
      </c>
      <c r="CY31" s="117" t="s">
        <v>178</v>
      </c>
      <c r="CZ31" s="117" t="s">
        <v>179</v>
      </c>
      <c r="DA31" s="117" t="s">
        <v>179</v>
      </c>
      <c r="DB31" s="117" t="s">
        <v>145</v>
      </c>
      <c r="DC31" s="117" t="s">
        <v>145</v>
      </c>
      <c r="DD31" s="117" t="s">
        <v>179</v>
      </c>
      <c r="DE31" s="117" t="s">
        <v>145</v>
      </c>
      <c r="DF31" s="117" t="s">
        <v>145</v>
      </c>
      <c r="DG31" s="117" t="s">
        <v>145</v>
      </c>
      <c r="DH31" s="117" t="s">
        <v>145</v>
      </c>
      <c r="DI31" s="117" t="s">
        <v>145</v>
      </c>
      <c r="DJ31" s="117" t="s">
        <v>145</v>
      </c>
      <c r="DK31" s="117" t="s">
        <v>145</v>
      </c>
      <c r="DL31" s="117" t="s">
        <v>145</v>
      </c>
      <c r="DM31" s="117" t="s">
        <v>145</v>
      </c>
      <c r="DN31" s="117" t="s">
        <v>145</v>
      </c>
      <c r="DO31" s="117" t="s">
        <v>145</v>
      </c>
      <c r="DP31" s="117" t="s">
        <v>145</v>
      </c>
      <c r="DQ31" s="117" t="s">
        <v>145</v>
      </c>
      <c r="DR31" s="117" t="s">
        <v>145</v>
      </c>
      <c r="DS31" s="117" t="s">
        <v>145</v>
      </c>
      <c r="DT31" s="117" t="s">
        <v>145</v>
      </c>
      <c r="DU31" s="117" t="s">
        <v>145</v>
      </c>
      <c r="DV31" s="117" t="s">
        <v>145</v>
      </c>
      <c r="DW31" s="117" t="s">
        <v>145</v>
      </c>
      <c r="DX31" s="117" t="s">
        <v>145</v>
      </c>
      <c r="DY31" s="117" t="s">
        <v>145</v>
      </c>
      <c r="DZ31" s="117" t="s">
        <v>145</v>
      </c>
      <c r="EA31" s="117" t="s">
        <v>145</v>
      </c>
      <c r="EB31" s="117" t="s">
        <v>145</v>
      </c>
      <c r="EC31" s="117" t="s">
        <v>180</v>
      </c>
      <c r="ED31" s="117" t="s">
        <v>145</v>
      </c>
      <c r="EE31" s="117" t="s">
        <v>154</v>
      </c>
      <c r="EF31" s="117" t="s">
        <v>145</v>
      </c>
      <c r="EG31" s="117" t="s">
        <v>145</v>
      </c>
      <c r="EH31" s="117" t="s">
        <v>145</v>
      </c>
      <c r="EI31" s="117" t="s">
        <v>357</v>
      </c>
      <c r="EJ31" s="117" t="s">
        <v>358</v>
      </c>
      <c r="EK31" s="117" t="s">
        <v>145</v>
      </c>
      <c r="EL31" s="117" t="s">
        <v>145</v>
      </c>
      <c r="EM31" s="117" t="s">
        <v>145</v>
      </c>
      <c r="EN31" s="117" t="s">
        <v>147</v>
      </c>
    </row>
    <row r="32" s="6" customFormat="1" spans="1:144">
      <c r="A32" s="117" t="s">
        <v>278</v>
      </c>
      <c r="B32" s="117" t="s">
        <v>145</v>
      </c>
      <c r="C32" s="117" t="s">
        <v>146</v>
      </c>
      <c r="D32" s="117" t="s">
        <v>145</v>
      </c>
      <c r="E32" s="117" t="s">
        <v>147</v>
      </c>
      <c r="F32" s="117" t="s">
        <v>145</v>
      </c>
      <c r="G32" s="117" t="s">
        <v>148</v>
      </c>
      <c r="H32" s="117" t="s">
        <v>149</v>
      </c>
      <c r="I32" s="117" t="s">
        <v>145</v>
      </c>
      <c r="J32" s="117" t="s">
        <v>150</v>
      </c>
      <c r="K32" s="117" t="s">
        <v>151</v>
      </c>
      <c r="L32" s="117" t="s">
        <v>279</v>
      </c>
      <c r="M32" s="117" t="s">
        <v>145</v>
      </c>
      <c r="N32" s="117" t="s">
        <v>146</v>
      </c>
      <c r="O32" s="117" t="s">
        <v>153</v>
      </c>
      <c r="P32" s="117" t="s">
        <v>154</v>
      </c>
      <c r="Q32" s="117" t="s">
        <v>155</v>
      </c>
      <c r="R32" s="117" t="s">
        <v>145</v>
      </c>
      <c r="S32" s="117" t="s">
        <v>156</v>
      </c>
      <c r="T32" s="117" t="s">
        <v>154</v>
      </c>
      <c r="U32" s="117" t="s">
        <v>145</v>
      </c>
      <c r="V32" s="117" t="s">
        <v>145</v>
      </c>
      <c r="W32" s="117" t="s">
        <v>157</v>
      </c>
      <c r="X32" s="117" t="s">
        <v>157</v>
      </c>
      <c r="Y32" s="117" t="s">
        <v>158</v>
      </c>
      <c r="Z32" s="117" t="s">
        <v>159</v>
      </c>
      <c r="AA32" s="117" t="s">
        <v>145</v>
      </c>
      <c r="AB32" s="117" t="s">
        <v>145</v>
      </c>
      <c r="AC32" s="117" t="s">
        <v>145</v>
      </c>
      <c r="AD32" s="117" t="s">
        <v>145</v>
      </c>
      <c r="AE32" s="117" t="s">
        <v>280</v>
      </c>
      <c r="AF32" s="117" t="s">
        <v>145</v>
      </c>
      <c r="AG32" s="117" t="s">
        <v>145</v>
      </c>
      <c r="AH32" s="117" t="s">
        <v>147</v>
      </c>
      <c r="AI32" s="117" t="s">
        <v>145</v>
      </c>
      <c r="AJ32" s="117" t="s">
        <v>145</v>
      </c>
      <c r="AK32" s="117" t="s">
        <v>145</v>
      </c>
      <c r="AL32" s="117" t="s">
        <v>145</v>
      </c>
      <c r="AM32" s="117" t="s">
        <v>145</v>
      </c>
      <c r="AN32" s="117" t="s">
        <v>145</v>
      </c>
      <c r="AO32" s="117" t="s">
        <v>281</v>
      </c>
      <c r="AP32" s="117" t="s">
        <v>282</v>
      </c>
      <c r="AQ32" s="117" t="s">
        <v>283</v>
      </c>
      <c r="AR32" s="117" t="s">
        <v>284</v>
      </c>
      <c r="AS32" s="117" t="s">
        <v>285</v>
      </c>
      <c r="AT32" s="117" t="s">
        <v>286</v>
      </c>
      <c r="AU32" s="117" t="s">
        <v>145</v>
      </c>
      <c r="AV32" s="117" t="s">
        <v>287</v>
      </c>
      <c r="AW32" s="117" t="s">
        <v>288</v>
      </c>
      <c r="AX32" s="117" t="s">
        <v>289</v>
      </c>
      <c r="AY32" s="117" t="s">
        <v>145</v>
      </c>
      <c r="AZ32" s="117" t="s">
        <v>286</v>
      </c>
      <c r="BA32" s="117" t="s">
        <v>145</v>
      </c>
      <c r="BB32" s="117" t="s">
        <v>145</v>
      </c>
      <c r="BC32" s="117" t="s">
        <v>145</v>
      </c>
      <c r="BD32" s="117" t="s">
        <v>145</v>
      </c>
      <c r="BE32" s="117" t="s">
        <v>145</v>
      </c>
      <c r="BF32" s="117" t="s">
        <v>145</v>
      </c>
      <c r="BG32" s="117" t="s">
        <v>145</v>
      </c>
      <c r="BH32" s="117" t="s">
        <v>145</v>
      </c>
      <c r="BI32" s="117" t="s">
        <v>145</v>
      </c>
      <c r="BJ32" s="117" t="s">
        <v>145</v>
      </c>
      <c r="BK32" s="117" t="s">
        <v>145</v>
      </c>
      <c r="BL32" s="117" t="s">
        <v>170</v>
      </c>
      <c r="BM32" s="117" t="s">
        <v>145</v>
      </c>
      <c r="BN32" s="117" t="s">
        <v>145</v>
      </c>
      <c r="BO32" s="117" t="s">
        <v>145</v>
      </c>
      <c r="BP32" s="117" t="s">
        <v>145</v>
      </c>
      <c r="BQ32" s="117" t="s">
        <v>145</v>
      </c>
      <c r="BR32" s="117" t="s">
        <v>145</v>
      </c>
      <c r="BS32" s="117" t="s">
        <v>145</v>
      </c>
      <c r="BT32" s="117" t="s">
        <v>145</v>
      </c>
      <c r="BU32" s="117" t="s">
        <v>145</v>
      </c>
      <c r="BV32" s="117" t="s">
        <v>171</v>
      </c>
      <c r="BW32" s="117" t="s">
        <v>145</v>
      </c>
      <c r="BX32" s="117" t="s">
        <v>145</v>
      </c>
      <c r="BY32" s="117" t="s">
        <v>145</v>
      </c>
      <c r="BZ32" s="117" t="s">
        <v>145</v>
      </c>
      <c r="CA32" s="117" t="s">
        <v>145</v>
      </c>
      <c r="CB32" s="117" t="s">
        <v>290</v>
      </c>
      <c r="CC32" s="117" t="s">
        <v>290</v>
      </c>
      <c r="CD32" s="117" t="s">
        <v>145</v>
      </c>
      <c r="CE32" s="117" t="s">
        <v>145</v>
      </c>
      <c r="CF32" s="117" t="s">
        <v>145</v>
      </c>
      <c r="CG32" s="117" t="s">
        <v>145</v>
      </c>
      <c r="CH32" s="117" t="s">
        <v>145</v>
      </c>
      <c r="CI32" s="117" t="s">
        <v>145</v>
      </c>
      <c r="CJ32" s="117" t="s">
        <v>145</v>
      </c>
      <c r="CK32" s="117" t="s">
        <v>145</v>
      </c>
      <c r="CL32" s="117" t="s">
        <v>145</v>
      </c>
      <c r="CM32" s="117" t="s">
        <v>145</v>
      </c>
      <c r="CN32" s="117" t="s">
        <v>145</v>
      </c>
      <c r="CO32" s="117" t="s">
        <v>291</v>
      </c>
      <c r="CP32" s="117" t="s">
        <v>145</v>
      </c>
      <c r="CQ32" s="117" t="s">
        <v>145</v>
      </c>
      <c r="CR32" s="117" t="s">
        <v>145</v>
      </c>
      <c r="CS32" s="117" t="s">
        <v>173</v>
      </c>
      <c r="CT32" s="117" t="s">
        <v>359</v>
      </c>
      <c r="CU32" s="117" t="s">
        <v>360</v>
      </c>
      <c r="CV32" s="117" t="s">
        <v>361</v>
      </c>
      <c r="CW32" s="117" t="s">
        <v>362</v>
      </c>
      <c r="CX32" s="117" t="s">
        <v>178</v>
      </c>
      <c r="CY32" s="117" t="s">
        <v>178</v>
      </c>
      <c r="CZ32" s="117" t="s">
        <v>179</v>
      </c>
      <c r="DA32" s="117" t="s">
        <v>179</v>
      </c>
      <c r="DB32" s="117" t="s">
        <v>145</v>
      </c>
      <c r="DC32" s="117" t="s">
        <v>145</v>
      </c>
      <c r="DD32" s="117" t="s">
        <v>179</v>
      </c>
      <c r="DE32" s="117" t="s">
        <v>145</v>
      </c>
      <c r="DF32" s="117" t="s">
        <v>145</v>
      </c>
      <c r="DG32" s="117" t="s">
        <v>145</v>
      </c>
      <c r="DH32" s="117" t="s">
        <v>145</v>
      </c>
      <c r="DI32" s="117" t="s">
        <v>145</v>
      </c>
      <c r="DJ32" s="117" t="s">
        <v>145</v>
      </c>
      <c r="DK32" s="117" t="s">
        <v>145</v>
      </c>
      <c r="DL32" s="117" t="s">
        <v>145</v>
      </c>
      <c r="DM32" s="117" t="s">
        <v>145</v>
      </c>
      <c r="DN32" s="117" t="s">
        <v>145</v>
      </c>
      <c r="DO32" s="117" t="s">
        <v>145</v>
      </c>
      <c r="DP32" s="117" t="s">
        <v>145</v>
      </c>
      <c r="DQ32" s="117" t="s">
        <v>145</v>
      </c>
      <c r="DR32" s="117" t="s">
        <v>145</v>
      </c>
      <c r="DS32" s="117" t="s">
        <v>145</v>
      </c>
      <c r="DT32" s="117" t="s">
        <v>145</v>
      </c>
      <c r="DU32" s="117" t="s">
        <v>145</v>
      </c>
      <c r="DV32" s="117" t="s">
        <v>145</v>
      </c>
      <c r="DW32" s="117" t="s">
        <v>145</v>
      </c>
      <c r="DX32" s="117" t="s">
        <v>145</v>
      </c>
      <c r="DY32" s="117" t="s">
        <v>145</v>
      </c>
      <c r="DZ32" s="117" t="s">
        <v>145</v>
      </c>
      <c r="EA32" s="117" t="s">
        <v>145</v>
      </c>
      <c r="EB32" s="117" t="s">
        <v>145</v>
      </c>
      <c r="EC32" s="117" t="s">
        <v>180</v>
      </c>
      <c r="ED32" s="117" t="s">
        <v>145</v>
      </c>
      <c r="EE32" s="117" t="s">
        <v>154</v>
      </c>
      <c r="EF32" s="117" t="s">
        <v>145</v>
      </c>
      <c r="EG32" s="117" t="s">
        <v>145</v>
      </c>
      <c r="EH32" s="117" t="s">
        <v>145</v>
      </c>
      <c r="EI32" s="117" t="s">
        <v>363</v>
      </c>
      <c r="EJ32" s="117" t="s">
        <v>145</v>
      </c>
      <c r="EK32" s="117" t="s">
        <v>145</v>
      </c>
      <c r="EL32" s="117" t="s">
        <v>145</v>
      </c>
      <c r="EM32" s="117" t="s">
        <v>145</v>
      </c>
      <c r="EN32" s="117" t="s">
        <v>147</v>
      </c>
    </row>
    <row r="33" s="6" customFormat="1" spans="1:144">
      <c r="A33" s="117" t="s">
        <v>278</v>
      </c>
      <c r="B33" s="117" t="s">
        <v>145</v>
      </c>
      <c r="C33" s="117" t="s">
        <v>146</v>
      </c>
      <c r="D33" s="117" t="s">
        <v>145</v>
      </c>
      <c r="E33" s="117" t="s">
        <v>147</v>
      </c>
      <c r="F33" s="117" t="s">
        <v>145</v>
      </c>
      <c r="G33" s="117" t="s">
        <v>148</v>
      </c>
      <c r="H33" s="117" t="s">
        <v>149</v>
      </c>
      <c r="I33" s="117" t="s">
        <v>145</v>
      </c>
      <c r="J33" s="117" t="s">
        <v>150</v>
      </c>
      <c r="K33" s="117" t="s">
        <v>151</v>
      </c>
      <c r="L33" s="117" t="s">
        <v>279</v>
      </c>
      <c r="M33" s="117" t="s">
        <v>145</v>
      </c>
      <c r="N33" s="117" t="s">
        <v>146</v>
      </c>
      <c r="O33" s="117" t="s">
        <v>153</v>
      </c>
      <c r="P33" s="117" t="s">
        <v>154</v>
      </c>
      <c r="Q33" s="117" t="s">
        <v>155</v>
      </c>
      <c r="R33" s="117" t="s">
        <v>145</v>
      </c>
      <c r="S33" s="117" t="s">
        <v>156</v>
      </c>
      <c r="T33" s="117" t="s">
        <v>154</v>
      </c>
      <c r="U33" s="117" t="s">
        <v>145</v>
      </c>
      <c r="V33" s="117" t="s">
        <v>145</v>
      </c>
      <c r="W33" s="117" t="s">
        <v>157</v>
      </c>
      <c r="X33" s="117" t="s">
        <v>157</v>
      </c>
      <c r="Y33" s="117" t="s">
        <v>158</v>
      </c>
      <c r="Z33" s="117" t="s">
        <v>159</v>
      </c>
      <c r="AA33" s="117" t="s">
        <v>145</v>
      </c>
      <c r="AB33" s="117" t="s">
        <v>145</v>
      </c>
      <c r="AC33" s="117" t="s">
        <v>145</v>
      </c>
      <c r="AD33" s="117" t="s">
        <v>145</v>
      </c>
      <c r="AE33" s="117" t="s">
        <v>280</v>
      </c>
      <c r="AF33" s="117" t="s">
        <v>145</v>
      </c>
      <c r="AG33" s="117" t="s">
        <v>145</v>
      </c>
      <c r="AH33" s="117" t="s">
        <v>147</v>
      </c>
      <c r="AI33" s="117" t="s">
        <v>145</v>
      </c>
      <c r="AJ33" s="117" t="s">
        <v>145</v>
      </c>
      <c r="AK33" s="117" t="s">
        <v>145</v>
      </c>
      <c r="AL33" s="117" t="s">
        <v>145</v>
      </c>
      <c r="AM33" s="117" t="s">
        <v>145</v>
      </c>
      <c r="AN33" s="117" t="s">
        <v>145</v>
      </c>
      <c r="AO33" s="117" t="s">
        <v>281</v>
      </c>
      <c r="AP33" s="117" t="s">
        <v>282</v>
      </c>
      <c r="AQ33" s="117" t="s">
        <v>283</v>
      </c>
      <c r="AR33" s="117" t="s">
        <v>284</v>
      </c>
      <c r="AS33" s="117" t="s">
        <v>285</v>
      </c>
      <c r="AT33" s="117" t="s">
        <v>286</v>
      </c>
      <c r="AU33" s="117" t="s">
        <v>145</v>
      </c>
      <c r="AV33" s="117" t="s">
        <v>287</v>
      </c>
      <c r="AW33" s="117" t="s">
        <v>288</v>
      </c>
      <c r="AX33" s="117" t="s">
        <v>289</v>
      </c>
      <c r="AY33" s="117" t="s">
        <v>145</v>
      </c>
      <c r="AZ33" s="117" t="s">
        <v>286</v>
      </c>
      <c r="BA33" s="117" t="s">
        <v>145</v>
      </c>
      <c r="BB33" s="117" t="s">
        <v>145</v>
      </c>
      <c r="BC33" s="117" t="s">
        <v>145</v>
      </c>
      <c r="BD33" s="117" t="s">
        <v>145</v>
      </c>
      <c r="BE33" s="117" t="s">
        <v>145</v>
      </c>
      <c r="BF33" s="117" t="s">
        <v>145</v>
      </c>
      <c r="BG33" s="117" t="s">
        <v>145</v>
      </c>
      <c r="BH33" s="117" t="s">
        <v>145</v>
      </c>
      <c r="BI33" s="117" t="s">
        <v>145</v>
      </c>
      <c r="BJ33" s="117" t="s">
        <v>145</v>
      </c>
      <c r="BK33" s="117" t="s">
        <v>145</v>
      </c>
      <c r="BL33" s="117" t="s">
        <v>170</v>
      </c>
      <c r="BM33" s="117" t="s">
        <v>145</v>
      </c>
      <c r="BN33" s="117" t="s">
        <v>145</v>
      </c>
      <c r="BO33" s="117" t="s">
        <v>145</v>
      </c>
      <c r="BP33" s="117" t="s">
        <v>145</v>
      </c>
      <c r="BQ33" s="117" t="s">
        <v>145</v>
      </c>
      <c r="BR33" s="117" t="s">
        <v>145</v>
      </c>
      <c r="BS33" s="117" t="s">
        <v>145</v>
      </c>
      <c r="BT33" s="117" t="s">
        <v>145</v>
      </c>
      <c r="BU33" s="117" t="s">
        <v>145</v>
      </c>
      <c r="BV33" s="117" t="s">
        <v>171</v>
      </c>
      <c r="BW33" s="117" t="s">
        <v>145</v>
      </c>
      <c r="BX33" s="117" t="s">
        <v>145</v>
      </c>
      <c r="BY33" s="117" t="s">
        <v>145</v>
      </c>
      <c r="BZ33" s="117" t="s">
        <v>145</v>
      </c>
      <c r="CA33" s="117" t="s">
        <v>145</v>
      </c>
      <c r="CB33" s="117" t="s">
        <v>290</v>
      </c>
      <c r="CC33" s="117" t="s">
        <v>290</v>
      </c>
      <c r="CD33" s="117" t="s">
        <v>145</v>
      </c>
      <c r="CE33" s="117" t="s">
        <v>145</v>
      </c>
      <c r="CF33" s="117" t="s">
        <v>145</v>
      </c>
      <c r="CG33" s="117" t="s">
        <v>145</v>
      </c>
      <c r="CH33" s="117" t="s">
        <v>145</v>
      </c>
      <c r="CI33" s="117" t="s">
        <v>145</v>
      </c>
      <c r="CJ33" s="117" t="s">
        <v>145</v>
      </c>
      <c r="CK33" s="117" t="s">
        <v>145</v>
      </c>
      <c r="CL33" s="117" t="s">
        <v>145</v>
      </c>
      <c r="CM33" s="117" t="s">
        <v>145</v>
      </c>
      <c r="CN33" s="117" t="s">
        <v>145</v>
      </c>
      <c r="CO33" s="117" t="s">
        <v>291</v>
      </c>
      <c r="CP33" s="117" t="s">
        <v>145</v>
      </c>
      <c r="CQ33" s="117" t="s">
        <v>145</v>
      </c>
      <c r="CR33" s="117" t="s">
        <v>145</v>
      </c>
      <c r="CS33" s="117" t="s">
        <v>173</v>
      </c>
      <c r="CT33" s="117" t="s">
        <v>364</v>
      </c>
      <c r="CU33" s="117" t="s">
        <v>365</v>
      </c>
      <c r="CV33" s="117" t="s">
        <v>366</v>
      </c>
      <c r="CW33" s="117" t="s">
        <v>367</v>
      </c>
      <c r="CX33" s="117" t="s">
        <v>178</v>
      </c>
      <c r="CY33" s="117" t="s">
        <v>178</v>
      </c>
      <c r="CZ33" s="117" t="s">
        <v>179</v>
      </c>
      <c r="DA33" s="117" t="s">
        <v>179</v>
      </c>
      <c r="DB33" s="117" t="s">
        <v>145</v>
      </c>
      <c r="DC33" s="117" t="s">
        <v>145</v>
      </c>
      <c r="DD33" s="117" t="s">
        <v>179</v>
      </c>
      <c r="DE33" s="117" t="s">
        <v>145</v>
      </c>
      <c r="DF33" s="117" t="s">
        <v>145</v>
      </c>
      <c r="DG33" s="117" t="s">
        <v>145</v>
      </c>
      <c r="DH33" s="117" t="s">
        <v>145</v>
      </c>
      <c r="DI33" s="117" t="s">
        <v>145</v>
      </c>
      <c r="DJ33" s="117" t="s">
        <v>145</v>
      </c>
      <c r="DK33" s="117" t="s">
        <v>145</v>
      </c>
      <c r="DL33" s="117" t="s">
        <v>145</v>
      </c>
      <c r="DM33" s="117" t="s">
        <v>145</v>
      </c>
      <c r="DN33" s="117" t="s">
        <v>145</v>
      </c>
      <c r="DO33" s="117" t="s">
        <v>145</v>
      </c>
      <c r="DP33" s="117" t="s">
        <v>145</v>
      </c>
      <c r="DQ33" s="117" t="s">
        <v>145</v>
      </c>
      <c r="DR33" s="117" t="s">
        <v>145</v>
      </c>
      <c r="DS33" s="117" t="s">
        <v>145</v>
      </c>
      <c r="DT33" s="117" t="s">
        <v>145</v>
      </c>
      <c r="DU33" s="117" t="s">
        <v>145</v>
      </c>
      <c r="DV33" s="117" t="s">
        <v>145</v>
      </c>
      <c r="DW33" s="117" t="s">
        <v>145</v>
      </c>
      <c r="DX33" s="117" t="s">
        <v>145</v>
      </c>
      <c r="DY33" s="117" t="s">
        <v>145</v>
      </c>
      <c r="DZ33" s="117" t="s">
        <v>145</v>
      </c>
      <c r="EA33" s="117" t="s">
        <v>145</v>
      </c>
      <c r="EB33" s="117" t="s">
        <v>145</v>
      </c>
      <c r="EC33" s="117" t="s">
        <v>180</v>
      </c>
      <c r="ED33" s="117" t="s">
        <v>145</v>
      </c>
      <c r="EE33" s="117" t="s">
        <v>154</v>
      </c>
      <c r="EF33" s="117" t="s">
        <v>145</v>
      </c>
      <c r="EG33" s="117" t="s">
        <v>145</v>
      </c>
      <c r="EH33" s="117" t="s">
        <v>145</v>
      </c>
      <c r="EI33" s="117" t="s">
        <v>145</v>
      </c>
      <c r="EJ33" s="117" t="s">
        <v>145</v>
      </c>
      <c r="EK33" s="117" t="s">
        <v>145</v>
      </c>
      <c r="EL33" s="117" t="s">
        <v>145</v>
      </c>
      <c r="EM33" s="117" t="s">
        <v>145</v>
      </c>
      <c r="EN33" s="117" t="s">
        <v>147</v>
      </c>
    </row>
    <row r="34" s="6" customFormat="1" spans="1:144">
      <c r="A34" s="117" t="s">
        <v>278</v>
      </c>
      <c r="B34" s="117" t="s">
        <v>145</v>
      </c>
      <c r="C34" s="117" t="s">
        <v>146</v>
      </c>
      <c r="D34" s="117" t="s">
        <v>145</v>
      </c>
      <c r="E34" s="117" t="s">
        <v>147</v>
      </c>
      <c r="F34" s="117" t="s">
        <v>145</v>
      </c>
      <c r="G34" s="117" t="s">
        <v>148</v>
      </c>
      <c r="H34" s="117" t="s">
        <v>149</v>
      </c>
      <c r="I34" s="117" t="s">
        <v>145</v>
      </c>
      <c r="J34" s="117" t="s">
        <v>150</v>
      </c>
      <c r="K34" s="117" t="s">
        <v>151</v>
      </c>
      <c r="L34" s="117" t="s">
        <v>279</v>
      </c>
      <c r="M34" s="117" t="s">
        <v>145</v>
      </c>
      <c r="N34" s="117" t="s">
        <v>146</v>
      </c>
      <c r="O34" s="117" t="s">
        <v>153</v>
      </c>
      <c r="P34" s="117" t="s">
        <v>154</v>
      </c>
      <c r="Q34" s="117" t="s">
        <v>155</v>
      </c>
      <c r="R34" s="117" t="s">
        <v>145</v>
      </c>
      <c r="S34" s="117" t="s">
        <v>156</v>
      </c>
      <c r="T34" s="117" t="s">
        <v>154</v>
      </c>
      <c r="U34" s="117" t="s">
        <v>145</v>
      </c>
      <c r="V34" s="117" t="s">
        <v>145</v>
      </c>
      <c r="W34" s="117" t="s">
        <v>157</v>
      </c>
      <c r="X34" s="117" t="s">
        <v>157</v>
      </c>
      <c r="Y34" s="117" t="s">
        <v>158</v>
      </c>
      <c r="Z34" s="117" t="s">
        <v>159</v>
      </c>
      <c r="AA34" s="117" t="s">
        <v>145</v>
      </c>
      <c r="AB34" s="117" t="s">
        <v>145</v>
      </c>
      <c r="AC34" s="117" t="s">
        <v>145</v>
      </c>
      <c r="AD34" s="117" t="s">
        <v>145</v>
      </c>
      <c r="AE34" s="117" t="s">
        <v>280</v>
      </c>
      <c r="AF34" s="117" t="s">
        <v>145</v>
      </c>
      <c r="AG34" s="117" t="s">
        <v>145</v>
      </c>
      <c r="AH34" s="117" t="s">
        <v>147</v>
      </c>
      <c r="AI34" s="117" t="s">
        <v>145</v>
      </c>
      <c r="AJ34" s="117" t="s">
        <v>145</v>
      </c>
      <c r="AK34" s="117" t="s">
        <v>145</v>
      </c>
      <c r="AL34" s="117" t="s">
        <v>145</v>
      </c>
      <c r="AM34" s="117" t="s">
        <v>145</v>
      </c>
      <c r="AN34" s="117" t="s">
        <v>145</v>
      </c>
      <c r="AO34" s="117" t="s">
        <v>281</v>
      </c>
      <c r="AP34" s="117" t="s">
        <v>282</v>
      </c>
      <c r="AQ34" s="117" t="s">
        <v>283</v>
      </c>
      <c r="AR34" s="117" t="s">
        <v>284</v>
      </c>
      <c r="AS34" s="117" t="s">
        <v>285</v>
      </c>
      <c r="AT34" s="117" t="s">
        <v>286</v>
      </c>
      <c r="AU34" s="117" t="s">
        <v>145</v>
      </c>
      <c r="AV34" s="117" t="s">
        <v>287</v>
      </c>
      <c r="AW34" s="117" t="s">
        <v>288</v>
      </c>
      <c r="AX34" s="117" t="s">
        <v>289</v>
      </c>
      <c r="AY34" s="117" t="s">
        <v>145</v>
      </c>
      <c r="AZ34" s="117" t="s">
        <v>286</v>
      </c>
      <c r="BA34" s="117" t="s">
        <v>145</v>
      </c>
      <c r="BB34" s="117" t="s">
        <v>145</v>
      </c>
      <c r="BC34" s="117" t="s">
        <v>145</v>
      </c>
      <c r="BD34" s="117" t="s">
        <v>145</v>
      </c>
      <c r="BE34" s="117" t="s">
        <v>145</v>
      </c>
      <c r="BF34" s="117" t="s">
        <v>145</v>
      </c>
      <c r="BG34" s="117" t="s">
        <v>145</v>
      </c>
      <c r="BH34" s="117" t="s">
        <v>145</v>
      </c>
      <c r="BI34" s="117" t="s">
        <v>145</v>
      </c>
      <c r="BJ34" s="117" t="s">
        <v>145</v>
      </c>
      <c r="BK34" s="117" t="s">
        <v>145</v>
      </c>
      <c r="BL34" s="117" t="s">
        <v>170</v>
      </c>
      <c r="BM34" s="117" t="s">
        <v>145</v>
      </c>
      <c r="BN34" s="117" t="s">
        <v>145</v>
      </c>
      <c r="BO34" s="117" t="s">
        <v>145</v>
      </c>
      <c r="BP34" s="117" t="s">
        <v>145</v>
      </c>
      <c r="BQ34" s="117" t="s">
        <v>145</v>
      </c>
      <c r="BR34" s="117" t="s">
        <v>145</v>
      </c>
      <c r="BS34" s="117" t="s">
        <v>145</v>
      </c>
      <c r="BT34" s="117" t="s">
        <v>145</v>
      </c>
      <c r="BU34" s="117" t="s">
        <v>145</v>
      </c>
      <c r="BV34" s="117" t="s">
        <v>171</v>
      </c>
      <c r="BW34" s="117" t="s">
        <v>145</v>
      </c>
      <c r="BX34" s="117" t="s">
        <v>145</v>
      </c>
      <c r="BY34" s="117" t="s">
        <v>145</v>
      </c>
      <c r="BZ34" s="117" t="s">
        <v>145</v>
      </c>
      <c r="CA34" s="117" t="s">
        <v>145</v>
      </c>
      <c r="CB34" s="117" t="s">
        <v>290</v>
      </c>
      <c r="CC34" s="117" t="s">
        <v>290</v>
      </c>
      <c r="CD34" s="117" t="s">
        <v>145</v>
      </c>
      <c r="CE34" s="117" t="s">
        <v>145</v>
      </c>
      <c r="CF34" s="117" t="s">
        <v>145</v>
      </c>
      <c r="CG34" s="117" t="s">
        <v>145</v>
      </c>
      <c r="CH34" s="117" t="s">
        <v>145</v>
      </c>
      <c r="CI34" s="117" t="s">
        <v>145</v>
      </c>
      <c r="CJ34" s="117" t="s">
        <v>145</v>
      </c>
      <c r="CK34" s="117" t="s">
        <v>145</v>
      </c>
      <c r="CL34" s="117" t="s">
        <v>145</v>
      </c>
      <c r="CM34" s="117" t="s">
        <v>145</v>
      </c>
      <c r="CN34" s="117" t="s">
        <v>145</v>
      </c>
      <c r="CO34" s="117" t="s">
        <v>291</v>
      </c>
      <c r="CP34" s="117" t="s">
        <v>145</v>
      </c>
      <c r="CQ34" s="117" t="s">
        <v>145</v>
      </c>
      <c r="CR34" s="117" t="s">
        <v>145</v>
      </c>
      <c r="CS34" s="117" t="s">
        <v>173</v>
      </c>
      <c r="CT34" s="117" t="s">
        <v>368</v>
      </c>
      <c r="CU34" s="117" t="s">
        <v>369</v>
      </c>
      <c r="CV34" s="117" t="s">
        <v>370</v>
      </c>
      <c r="CW34" s="117" t="s">
        <v>371</v>
      </c>
      <c r="CX34" s="117" t="s">
        <v>178</v>
      </c>
      <c r="CY34" s="117" t="s">
        <v>178</v>
      </c>
      <c r="CZ34" s="117" t="s">
        <v>179</v>
      </c>
      <c r="DA34" s="117" t="s">
        <v>179</v>
      </c>
      <c r="DB34" s="117" t="s">
        <v>145</v>
      </c>
      <c r="DC34" s="117" t="s">
        <v>145</v>
      </c>
      <c r="DD34" s="117" t="s">
        <v>179</v>
      </c>
      <c r="DE34" s="117" t="s">
        <v>145</v>
      </c>
      <c r="DF34" s="117" t="s">
        <v>145</v>
      </c>
      <c r="DG34" s="117" t="s">
        <v>145</v>
      </c>
      <c r="DH34" s="117" t="s">
        <v>145</v>
      </c>
      <c r="DI34" s="117" t="s">
        <v>145</v>
      </c>
      <c r="DJ34" s="117" t="s">
        <v>145</v>
      </c>
      <c r="DK34" s="117" t="s">
        <v>145</v>
      </c>
      <c r="DL34" s="117" t="s">
        <v>145</v>
      </c>
      <c r="DM34" s="117" t="s">
        <v>145</v>
      </c>
      <c r="DN34" s="117" t="s">
        <v>145</v>
      </c>
      <c r="DO34" s="117" t="s">
        <v>145</v>
      </c>
      <c r="DP34" s="117" t="s">
        <v>145</v>
      </c>
      <c r="DQ34" s="117" t="s">
        <v>145</v>
      </c>
      <c r="DR34" s="117" t="s">
        <v>145</v>
      </c>
      <c r="DS34" s="117" t="s">
        <v>145</v>
      </c>
      <c r="DT34" s="117" t="s">
        <v>145</v>
      </c>
      <c r="DU34" s="117" t="s">
        <v>145</v>
      </c>
      <c r="DV34" s="117" t="s">
        <v>145</v>
      </c>
      <c r="DW34" s="117" t="s">
        <v>145</v>
      </c>
      <c r="DX34" s="117" t="s">
        <v>145</v>
      </c>
      <c r="DY34" s="117" t="s">
        <v>145</v>
      </c>
      <c r="DZ34" s="117" t="s">
        <v>145</v>
      </c>
      <c r="EA34" s="117" t="s">
        <v>145</v>
      </c>
      <c r="EB34" s="117" t="s">
        <v>145</v>
      </c>
      <c r="EC34" s="117" t="s">
        <v>180</v>
      </c>
      <c r="ED34" s="117" t="s">
        <v>145</v>
      </c>
      <c r="EE34" s="117" t="s">
        <v>154</v>
      </c>
      <c r="EF34" s="117" t="s">
        <v>145</v>
      </c>
      <c r="EG34" s="117" t="s">
        <v>145</v>
      </c>
      <c r="EH34" s="117" t="s">
        <v>145</v>
      </c>
      <c r="EI34" s="117" t="s">
        <v>372</v>
      </c>
      <c r="EJ34" s="117" t="s">
        <v>145</v>
      </c>
      <c r="EK34" s="117" t="s">
        <v>145</v>
      </c>
      <c r="EL34" s="117" t="s">
        <v>145</v>
      </c>
      <c r="EM34" s="117" t="s">
        <v>145</v>
      </c>
      <c r="EN34" s="117" t="s">
        <v>147</v>
      </c>
    </row>
    <row r="35" s="6" customFormat="1" spans="1:144">
      <c r="A35" s="117" t="s">
        <v>278</v>
      </c>
      <c r="B35" s="117" t="s">
        <v>145</v>
      </c>
      <c r="C35" s="117" t="s">
        <v>146</v>
      </c>
      <c r="D35" s="117" t="s">
        <v>145</v>
      </c>
      <c r="E35" s="117" t="s">
        <v>147</v>
      </c>
      <c r="F35" s="117" t="s">
        <v>145</v>
      </c>
      <c r="G35" s="117" t="s">
        <v>148</v>
      </c>
      <c r="H35" s="117" t="s">
        <v>149</v>
      </c>
      <c r="I35" s="117" t="s">
        <v>145</v>
      </c>
      <c r="J35" s="117" t="s">
        <v>150</v>
      </c>
      <c r="K35" s="117" t="s">
        <v>151</v>
      </c>
      <c r="L35" s="117" t="s">
        <v>279</v>
      </c>
      <c r="M35" s="117" t="s">
        <v>145</v>
      </c>
      <c r="N35" s="117" t="s">
        <v>146</v>
      </c>
      <c r="O35" s="117" t="s">
        <v>153</v>
      </c>
      <c r="P35" s="117" t="s">
        <v>154</v>
      </c>
      <c r="Q35" s="117" t="s">
        <v>155</v>
      </c>
      <c r="R35" s="117" t="s">
        <v>145</v>
      </c>
      <c r="S35" s="117" t="s">
        <v>156</v>
      </c>
      <c r="T35" s="117" t="s">
        <v>154</v>
      </c>
      <c r="U35" s="117" t="s">
        <v>145</v>
      </c>
      <c r="V35" s="117" t="s">
        <v>145</v>
      </c>
      <c r="W35" s="117" t="s">
        <v>157</v>
      </c>
      <c r="X35" s="117" t="s">
        <v>157</v>
      </c>
      <c r="Y35" s="117" t="s">
        <v>158</v>
      </c>
      <c r="Z35" s="117" t="s">
        <v>159</v>
      </c>
      <c r="AA35" s="117" t="s">
        <v>145</v>
      </c>
      <c r="AB35" s="117" t="s">
        <v>145</v>
      </c>
      <c r="AC35" s="117" t="s">
        <v>145</v>
      </c>
      <c r="AD35" s="117" t="s">
        <v>145</v>
      </c>
      <c r="AE35" s="117" t="s">
        <v>280</v>
      </c>
      <c r="AF35" s="117" t="s">
        <v>145</v>
      </c>
      <c r="AG35" s="117" t="s">
        <v>145</v>
      </c>
      <c r="AH35" s="117" t="s">
        <v>147</v>
      </c>
      <c r="AI35" s="117" t="s">
        <v>145</v>
      </c>
      <c r="AJ35" s="117" t="s">
        <v>145</v>
      </c>
      <c r="AK35" s="117" t="s">
        <v>145</v>
      </c>
      <c r="AL35" s="117" t="s">
        <v>145</v>
      </c>
      <c r="AM35" s="117" t="s">
        <v>145</v>
      </c>
      <c r="AN35" s="117" t="s">
        <v>145</v>
      </c>
      <c r="AO35" s="117" t="s">
        <v>281</v>
      </c>
      <c r="AP35" s="117" t="s">
        <v>282</v>
      </c>
      <c r="AQ35" s="117" t="s">
        <v>283</v>
      </c>
      <c r="AR35" s="117" t="s">
        <v>284</v>
      </c>
      <c r="AS35" s="117" t="s">
        <v>285</v>
      </c>
      <c r="AT35" s="117" t="s">
        <v>286</v>
      </c>
      <c r="AU35" s="117" t="s">
        <v>145</v>
      </c>
      <c r="AV35" s="117" t="s">
        <v>287</v>
      </c>
      <c r="AW35" s="117" t="s">
        <v>288</v>
      </c>
      <c r="AX35" s="117" t="s">
        <v>289</v>
      </c>
      <c r="AY35" s="117" t="s">
        <v>145</v>
      </c>
      <c r="AZ35" s="117" t="s">
        <v>286</v>
      </c>
      <c r="BA35" s="117" t="s">
        <v>145</v>
      </c>
      <c r="BB35" s="117" t="s">
        <v>145</v>
      </c>
      <c r="BC35" s="117" t="s">
        <v>145</v>
      </c>
      <c r="BD35" s="117" t="s">
        <v>145</v>
      </c>
      <c r="BE35" s="117" t="s">
        <v>145</v>
      </c>
      <c r="BF35" s="117" t="s">
        <v>145</v>
      </c>
      <c r="BG35" s="117" t="s">
        <v>145</v>
      </c>
      <c r="BH35" s="117" t="s">
        <v>145</v>
      </c>
      <c r="BI35" s="117" t="s">
        <v>145</v>
      </c>
      <c r="BJ35" s="117" t="s">
        <v>145</v>
      </c>
      <c r="BK35" s="117" t="s">
        <v>145</v>
      </c>
      <c r="BL35" s="117" t="s">
        <v>170</v>
      </c>
      <c r="BM35" s="117" t="s">
        <v>145</v>
      </c>
      <c r="BN35" s="117" t="s">
        <v>145</v>
      </c>
      <c r="BO35" s="117" t="s">
        <v>145</v>
      </c>
      <c r="BP35" s="117" t="s">
        <v>145</v>
      </c>
      <c r="BQ35" s="117" t="s">
        <v>145</v>
      </c>
      <c r="BR35" s="117" t="s">
        <v>145</v>
      </c>
      <c r="BS35" s="117" t="s">
        <v>145</v>
      </c>
      <c r="BT35" s="117" t="s">
        <v>145</v>
      </c>
      <c r="BU35" s="117" t="s">
        <v>145</v>
      </c>
      <c r="BV35" s="117" t="s">
        <v>171</v>
      </c>
      <c r="BW35" s="117" t="s">
        <v>145</v>
      </c>
      <c r="BX35" s="117" t="s">
        <v>145</v>
      </c>
      <c r="BY35" s="117" t="s">
        <v>145</v>
      </c>
      <c r="BZ35" s="117" t="s">
        <v>145</v>
      </c>
      <c r="CA35" s="117" t="s">
        <v>145</v>
      </c>
      <c r="CB35" s="117" t="s">
        <v>290</v>
      </c>
      <c r="CC35" s="117" t="s">
        <v>290</v>
      </c>
      <c r="CD35" s="117" t="s">
        <v>145</v>
      </c>
      <c r="CE35" s="117" t="s">
        <v>145</v>
      </c>
      <c r="CF35" s="117" t="s">
        <v>145</v>
      </c>
      <c r="CG35" s="117" t="s">
        <v>145</v>
      </c>
      <c r="CH35" s="117" t="s">
        <v>145</v>
      </c>
      <c r="CI35" s="117" t="s">
        <v>145</v>
      </c>
      <c r="CJ35" s="117" t="s">
        <v>145</v>
      </c>
      <c r="CK35" s="117" t="s">
        <v>145</v>
      </c>
      <c r="CL35" s="117" t="s">
        <v>145</v>
      </c>
      <c r="CM35" s="117" t="s">
        <v>145</v>
      </c>
      <c r="CN35" s="117" t="s">
        <v>145</v>
      </c>
      <c r="CO35" s="117" t="s">
        <v>291</v>
      </c>
      <c r="CP35" s="117" t="s">
        <v>145</v>
      </c>
      <c r="CQ35" s="117" t="s">
        <v>145</v>
      </c>
      <c r="CR35" s="117" t="s">
        <v>145</v>
      </c>
      <c r="CS35" s="117" t="s">
        <v>173</v>
      </c>
      <c r="CT35" s="117" t="s">
        <v>373</v>
      </c>
      <c r="CU35" s="117" t="s">
        <v>374</v>
      </c>
      <c r="CV35" s="117" t="s">
        <v>375</v>
      </c>
      <c r="CW35" s="117" t="s">
        <v>376</v>
      </c>
      <c r="CX35" s="117" t="s">
        <v>178</v>
      </c>
      <c r="CY35" s="117" t="s">
        <v>178</v>
      </c>
      <c r="CZ35" s="117" t="s">
        <v>179</v>
      </c>
      <c r="DA35" s="117" t="s">
        <v>179</v>
      </c>
      <c r="DB35" s="117" t="s">
        <v>145</v>
      </c>
      <c r="DC35" s="117" t="s">
        <v>145</v>
      </c>
      <c r="DD35" s="117" t="s">
        <v>179</v>
      </c>
      <c r="DE35" s="117" t="s">
        <v>145</v>
      </c>
      <c r="DF35" s="117" t="s">
        <v>145</v>
      </c>
      <c r="DG35" s="117" t="s">
        <v>145</v>
      </c>
      <c r="DH35" s="117" t="s">
        <v>145</v>
      </c>
      <c r="DI35" s="117" t="s">
        <v>145</v>
      </c>
      <c r="DJ35" s="117" t="s">
        <v>145</v>
      </c>
      <c r="DK35" s="117" t="s">
        <v>145</v>
      </c>
      <c r="DL35" s="117" t="s">
        <v>145</v>
      </c>
      <c r="DM35" s="117" t="s">
        <v>145</v>
      </c>
      <c r="DN35" s="117" t="s">
        <v>145</v>
      </c>
      <c r="DO35" s="117" t="s">
        <v>145</v>
      </c>
      <c r="DP35" s="117" t="s">
        <v>145</v>
      </c>
      <c r="DQ35" s="117" t="s">
        <v>145</v>
      </c>
      <c r="DR35" s="117" t="s">
        <v>145</v>
      </c>
      <c r="DS35" s="117" t="s">
        <v>145</v>
      </c>
      <c r="DT35" s="117" t="s">
        <v>145</v>
      </c>
      <c r="DU35" s="117" t="s">
        <v>145</v>
      </c>
      <c r="DV35" s="117" t="s">
        <v>145</v>
      </c>
      <c r="DW35" s="117" t="s">
        <v>145</v>
      </c>
      <c r="DX35" s="117" t="s">
        <v>145</v>
      </c>
      <c r="DY35" s="117" t="s">
        <v>145</v>
      </c>
      <c r="DZ35" s="117" t="s">
        <v>145</v>
      </c>
      <c r="EA35" s="117" t="s">
        <v>145</v>
      </c>
      <c r="EB35" s="117" t="s">
        <v>145</v>
      </c>
      <c r="EC35" s="117" t="s">
        <v>180</v>
      </c>
      <c r="ED35" s="117" t="s">
        <v>145</v>
      </c>
      <c r="EE35" s="117" t="s">
        <v>154</v>
      </c>
      <c r="EF35" s="117" t="s">
        <v>145</v>
      </c>
      <c r="EG35" s="117" t="s">
        <v>145</v>
      </c>
      <c r="EH35" s="117" t="s">
        <v>145</v>
      </c>
      <c r="EI35" s="117" t="s">
        <v>377</v>
      </c>
      <c r="EJ35" s="117" t="s">
        <v>145</v>
      </c>
      <c r="EK35" s="117" t="s">
        <v>145</v>
      </c>
      <c r="EL35" s="117" t="s">
        <v>145</v>
      </c>
      <c r="EM35" s="117" t="s">
        <v>145</v>
      </c>
      <c r="EN35" s="117" t="s">
        <v>147</v>
      </c>
    </row>
    <row r="36" s="6" customFormat="1" spans="1:144">
      <c r="A36" s="117" t="s">
        <v>378</v>
      </c>
      <c r="B36" s="117" t="s">
        <v>145</v>
      </c>
      <c r="C36" s="117" t="s">
        <v>146</v>
      </c>
      <c r="D36" s="117" t="s">
        <v>145</v>
      </c>
      <c r="E36" s="117" t="s">
        <v>147</v>
      </c>
      <c r="F36" s="117" t="s">
        <v>145</v>
      </c>
      <c r="G36" s="117" t="s">
        <v>148</v>
      </c>
      <c r="H36" s="117" t="s">
        <v>149</v>
      </c>
      <c r="I36" s="117" t="s">
        <v>145</v>
      </c>
      <c r="J36" s="117" t="s">
        <v>150</v>
      </c>
      <c r="K36" s="117" t="s">
        <v>151</v>
      </c>
      <c r="L36" s="117" t="s">
        <v>379</v>
      </c>
      <c r="M36" s="117" t="s">
        <v>145</v>
      </c>
      <c r="N36" s="117" t="s">
        <v>146</v>
      </c>
      <c r="O36" s="117" t="s">
        <v>153</v>
      </c>
      <c r="P36" s="117" t="s">
        <v>154</v>
      </c>
      <c r="Q36" s="117" t="s">
        <v>155</v>
      </c>
      <c r="R36" s="117" t="s">
        <v>145</v>
      </c>
      <c r="S36" s="117" t="s">
        <v>156</v>
      </c>
      <c r="T36" s="117" t="s">
        <v>154</v>
      </c>
      <c r="U36" s="117" t="s">
        <v>145</v>
      </c>
      <c r="V36" s="117" t="s">
        <v>145</v>
      </c>
      <c r="W36" s="117" t="s">
        <v>157</v>
      </c>
      <c r="X36" s="117" t="s">
        <v>157</v>
      </c>
      <c r="Y36" s="117" t="s">
        <v>158</v>
      </c>
      <c r="Z36" s="117" t="s">
        <v>159</v>
      </c>
      <c r="AA36" s="117" t="s">
        <v>145</v>
      </c>
      <c r="AB36" s="117" t="s">
        <v>145</v>
      </c>
      <c r="AC36" s="117" t="s">
        <v>145</v>
      </c>
      <c r="AD36" s="117" t="s">
        <v>145</v>
      </c>
      <c r="AE36" s="117" t="s">
        <v>380</v>
      </c>
      <c r="AF36" s="117" t="s">
        <v>145</v>
      </c>
      <c r="AG36" s="117" t="s">
        <v>145</v>
      </c>
      <c r="AH36" s="117" t="s">
        <v>147</v>
      </c>
      <c r="AI36" s="117" t="s">
        <v>145</v>
      </c>
      <c r="AJ36" s="117" t="s">
        <v>145</v>
      </c>
      <c r="AK36" s="117" t="s">
        <v>145</v>
      </c>
      <c r="AL36" s="117" t="s">
        <v>145</v>
      </c>
      <c r="AM36" s="117" t="s">
        <v>145</v>
      </c>
      <c r="AN36" s="117" t="s">
        <v>145</v>
      </c>
      <c r="AO36" s="117" t="s">
        <v>161</v>
      </c>
      <c r="AP36" s="117" t="s">
        <v>235</v>
      </c>
      <c r="AQ36" s="117" t="s">
        <v>381</v>
      </c>
      <c r="AR36" s="117" t="s">
        <v>164</v>
      </c>
      <c r="AS36" s="117" t="s">
        <v>237</v>
      </c>
      <c r="AT36" s="117" t="s">
        <v>238</v>
      </c>
      <c r="AU36" s="117" t="s">
        <v>145</v>
      </c>
      <c r="AV36" s="117" t="s">
        <v>382</v>
      </c>
      <c r="AW36" s="117" t="s">
        <v>383</v>
      </c>
      <c r="AX36" s="117" t="s">
        <v>384</v>
      </c>
      <c r="AY36" s="117" t="s">
        <v>145</v>
      </c>
      <c r="AZ36" s="117" t="s">
        <v>238</v>
      </c>
      <c r="BA36" s="117" t="s">
        <v>145</v>
      </c>
      <c r="BB36" s="117" t="s">
        <v>145</v>
      </c>
      <c r="BC36" s="117" t="s">
        <v>145</v>
      </c>
      <c r="BD36" s="117" t="s">
        <v>145</v>
      </c>
      <c r="BE36" s="117" t="s">
        <v>145</v>
      </c>
      <c r="BF36" s="117" t="s">
        <v>145</v>
      </c>
      <c r="BG36" s="117" t="s">
        <v>145</v>
      </c>
      <c r="BH36" s="117" t="s">
        <v>145</v>
      </c>
      <c r="BI36" s="117" t="s">
        <v>145</v>
      </c>
      <c r="BJ36" s="117" t="s">
        <v>145</v>
      </c>
      <c r="BK36" s="117" t="s">
        <v>145</v>
      </c>
      <c r="BL36" s="117" t="s">
        <v>170</v>
      </c>
      <c r="BM36" s="117" t="s">
        <v>145</v>
      </c>
      <c r="BN36" s="117" t="s">
        <v>145</v>
      </c>
      <c r="BO36" s="117" t="s">
        <v>145</v>
      </c>
      <c r="BP36" s="117" t="s">
        <v>145</v>
      </c>
      <c r="BQ36" s="117" t="s">
        <v>145</v>
      </c>
      <c r="BR36" s="117" t="s">
        <v>145</v>
      </c>
      <c r="BS36" s="117" t="s">
        <v>145</v>
      </c>
      <c r="BT36" s="117" t="s">
        <v>145</v>
      </c>
      <c r="BU36" s="117" t="s">
        <v>145</v>
      </c>
      <c r="BV36" s="117" t="s">
        <v>171</v>
      </c>
      <c r="BW36" s="117" t="s">
        <v>145</v>
      </c>
      <c r="BX36" s="117" t="s">
        <v>145</v>
      </c>
      <c r="BY36" s="117" t="s">
        <v>145</v>
      </c>
      <c r="BZ36" s="117" t="s">
        <v>145</v>
      </c>
      <c r="CA36" s="117" t="s">
        <v>145</v>
      </c>
      <c r="CB36" s="117" t="s">
        <v>172</v>
      </c>
      <c r="CC36" s="117" t="s">
        <v>179</v>
      </c>
      <c r="CD36" s="117" t="s">
        <v>145</v>
      </c>
      <c r="CE36" s="117" t="s">
        <v>145</v>
      </c>
      <c r="CF36" s="117" t="s">
        <v>145</v>
      </c>
      <c r="CG36" s="117" t="s">
        <v>145</v>
      </c>
      <c r="CH36" s="117" t="s">
        <v>145</v>
      </c>
      <c r="CI36" s="117" t="s">
        <v>145</v>
      </c>
      <c r="CJ36" s="117" t="s">
        <v>145</v>
      </c>
      <c r="CK36" s="117" t="s">
        <v>145</v>
      </c>
      <c r="CL36" s="117" t="s">
        <v>145</v>
      </c>
      <c r="CM36" s="117" t="s">
        <v>145</v>
      </c>
      <c r="CN36" s="117" t="s">
        <v>145</v>
      </c>
      <c r="CO36" s="117" t="s">
        <v>172</v>
      </c>
      <c r="CP36" s="117" t="s">
        <v>145</v>
      </c>
      <c r="CQ36" s="117" t="s">
        <v>145</v>
      </c>
      <c r="CR36" s="117" t="s">
        <v>145</v>
      </c>
      <c r="CS36" s="117" t="s">
        <v>173</v>
      </c>
      <c r="CT36" s="117" t="s">
        <v>174</v>
      </c>
      <c r="CU36" s="117" t="s">
        <v>242</v>
      </c>
      <c r="CV36" s="117" t="s">
        <v>243</v>
      </c>
      <c r="CW36" s="117" t="s">
        <v>244</v>
      </c>
      <c r="CX36" s="117" t="s">
        <v>178</v>
      </c>
      <c r="CY36" s="117" t="s">
        <v>178</v>
      </c>
      <c r="CZ36" s="117" t="s">
        <v>172</v>
      </c>
      <c r="DA36" s="117" t="s">
        <v>172</v>
      </c>
      <c r="DB36" s="117" t="s">
        <v>145</v>
      </c>
      <c r="DC36" s="117" t="s">
        <v>145</v>
      </c>
      <c r="DD36" s="117" t="s">
        <v>172</v>
      </c>
      <c r="DE36" s="117" t="s">
        <v>145</v>
      </c>
      <c r="DF36" s="117" t="s">
        <v>145</v>
      </c>
      <c r="DG36" s="117" t="s">
        <v>145</v>
      </c>
      <c r="DH36" s="117" t="s">
        <v>145</v>
      </c>
      <c r="DI36" s="117" t="s">
        <v>145</v>
      </c>
      <c r="DJ36" s="117" t="s">
        <v>145</v>
      </c>
      <c r="DK36" s="117" t="s">
        <v>145</v>
      </c>
      <c r="DL36" s="117" t="s">
        <v>145</v>
      </c>
      <c r="DM36" s="117" t="s">
        <v>145</v>
      </c>
      <c r="DN36" s="117" t="s">
        <v>145</v>
      </c>
      <c r="DO36" s="117" t="s">
        <v>145</v>
      </c>
      <c r="DP36" s="117" t="s">
        <v>145</v>
      </c>
      <c r="DQ36" s="117" t="s">
        <v>145</v>
      </c>
      <c r="DR36" s="117" t="s">
        <v>145</v>
      </c>
      <c r="DS36" s="117" t="s">
        <v>145</v>
      </c>
      <c r="DT36" s="117" t="s">
        <v>145</v>
      </c>
      <c r="DU36" s="117" t="s">
        <v>145</v>
      </c>
      <c r="DV36" s="117" t="s">
        <v>145</v>
      </c>
      <c r="DW36" s="117" t="s">
        <v>145</v>
      </c>
      <c r="DX36" s="117" t="s">
        <v>145</v>
      </c>
      <c r="DY36" s="117" t="s">
        <v>145</v>
      </c>
      <c r="DZ36" s="117" t="s">
        <v>145</v>
      </c>
      <c r="EA36" s="117" t="s">
        <v>145</v>
      </c>
      <c r="EB36" s="117" t="s">
        <v>145</v>
      </c>
      <c r="EC36" s="117" t="s">
        <v>180</v>
      </c>
      <c r="ED36" s="117" t="s">
        <v>145</v>
      </c>
      <c r="EE36" s="117" t="s">
        <v>154</v>
      </c>
      <c r="EF36" s="117" t="s">
        <v>145</v>
      </c>
      <c r="EG36" s="117" t="s">
        <v>145</v>
      </c>
      <c r="EH36" s="117" t="s">
        <v>145</v>
      </c>
      <c r="EI36" s="117" t="s">
        <v>145</v>
      </c>
      <c r="EJ36" s="117" t="s">
        <v>145</v>
      </c>
      <c r="EK36" s="117" t="s">
        <v>145</v>
      </c>
      <c r="EL36" s="117" t="s">
        <v>145</v>
      </c>
      <c r="EM36" s="117" t="s">
        <v>145</v>
      </c>
      <c r="EN36" s="117" t="s">
        <v>147</v>
      </c>
    </row>
    <row r="37" s="6" customFormat="1" spans="1:144">
      <c r="A37" s="117" t="s">
        <v>385</v>
      </c>
      <c r="B37" s="117" t="s">
        <v>145</v>
      </c>
      <c r="C37" s="117" t="s">
        <v>146</v>
      </c>
      <c r="D37" s="117" t="s">
        <v>145</v>
      </c>
      <c r="E37" s="117" t="s">
        <v>147</v>
      </c>
      <c r="F37" s="117" t="s">
        <v>145</v>
      </c>
      <c r="G37" s="117" t="s">
        <v>148</v>
      </c>
      <c r="H37" s="117" t="s">
        <v>149</v>
      </c>
      <c r="I37" s="117" t="s">
        <v>145</v>
      </c>
      <c r="J37" s="117" t="s">
        <v>150</v>
      </c>
      <c r="K37" s="117" t="s">
        <v>151</v>
      </c>
      <c r="L37" s="117" t="s">
        <v>379</v>
      </c>
      <c r="M37" s="117" t="s">
        <v>145</v>
      </c>
      <c r="N37" s="117" t="s">
        <v>146</v>
      </c>
      <c r="O37" s="117" t="s">
        <v>153</v>
      </c>
      <c r="P37" s="117" t="s">
        <v>154</v>
      </c>
      <c r="Q37" s="117" t="s">
        <v>155</v>
      </c>
      <c r="R37" s="117" t="s">
        <v>145</v>
      </c>
      <c r="S37" s="117" t="s">
        <v>156</v>
      </c>
      <c r="T37" s="117" t="s">
        <v>154</v>
      </c>
      <c r="U37" s="117" t="s">
        <v>145</v>
      </c>
      <c r="V37" s="117" t="s">
        <v>145</v>
      </c>
      <c r="W37" s="117" t="s">
        <v>157</v>
      </c>
      <c r="X37" s="117" t="s">
        <v>157</v>
      </c>
      <c r="Y37" s="117" t="s">
        <v>158</v>
      </c>
      <c r="Z37" s="117" t="s">
        <v>159</v>
      </c>
      <c r="AA37" s="117" t="s">
        <v>145</v>
      </c>
      <c r="AB37" s="117" t="s">
        <v>145</v>
      </c>
      <c r="AC37" s="117" t="s">
        <v>145</v>
      </c>
      <c r="AD37" s="117" t="s">
        <v>145</v>
      </c>
      <c r="AE37" s="117" t="s">
        <v>386</v>
      </c>
      <c r="AF37" s="117" t="s">
        <v>145</v>
      </c>
      <c r="AG37" s="117" t="s">
        <v>145</v>
      </c>
      <c r="AH37" s="117" t="s">
        <v>147</v>
      </c>
      <c r="AI37" s="117" t="s">
        <v>145</v>
      </c>
      <c r="AJ37" s="117" t="s">
        <v>145</v>
      </c>
      <c r="AK37" s="117" t="s">
        <v>145</v>
      </c>
      <c r="AL37" s="117" t="s">
        <v>145</v>
      </c>
      <c r="AM37" s="117" t="s">
        <v>145</v>
      </c>
      <c r="AN37" s="117" t="s">
        <v>145</v>
      </c>
      <c r="AO37" s="117" t="s">
        <v>387</v>
      </c>
      <c r="AP37" s="117" t="s">
        <v>235</v>
      </c>
      <c r="AQ37" s="117" t="s">
        <v>388</v>
      </c>
      <c r="AR37" s="117" t="s">
        <v>164</v>
      </c>
      <c r="AS37" s="117" t="s">
        <v>237</v>
      </c>
      <c r="AT37" s="117" t="s">
        <v>238</v>
      </c>
      <c r="AU37" s="117" t="s">
        <v>145</v>
      </c>
      <c r="AV37" s="117" t="s">
        <v>389</v>
      </c>
      <c r="AW37" s="117" t="s">
        <v>390</v>
      </c>
      <c r="AX37" s="117" t="s">
        <v>391</v>
      </c>
      <c r="AY37" s="117" t="s">
        <v>145</v>
      </c>
      <c r="AZ37" s="117" t="s">
        <v>238</v>
      </c>
      <c r="BA37" s="117" t="s">
        <v>145</v>
      </c>
      <c r="BB37" s="117" t="s">
        <v>145</v>
      </c>
      <c r="BC37" s="117" t="s">
        <v>145</v>
      </c>
      <c r="BD37" s="117" t="s">
        <v>145</v>
      </c>
      <c r="BE37" s="117" t="s">
        <v>145</v>
      </c>
      <c r="BF37" s="117" t="s">
        <v>145</v>
      </c>
      <c r="BG37" s="117" t="s">
        <v>145</v>
      </c>
      <c r="BH37" s="117" t="s">
        <v>145</v>
      </c>
      <c r="BI37" s="117" t="s">
        <v>145</v>
      </c>
      <c r="BJ37" s="117" t="s">
        <v>145</v>
      </c>
      <c r="BK37" s="117" t="s">
        <v>145</v>
      </c>
      <c r="BL37" s="117" t="s">
        <v>170</v>
      </c>
      <c r="BM37" s="117" t="s">
        <v>145</v>
      </c>
      <c r="BN37" s="117" t="s">
        <v>145</v>
      </c>
      <c r="BO37" s="117" t="s">
        <v>145</v>
      </c>
      <c r="BP37" s="117" t="s">
        <v>145</v>
      </c>
      <c r="BQ37" s="117" t="s">
        <v>145</v>
      </c>
      <c r="BR37" s="117" t="s">
        <v>145</v>
      </c>
      <c r="BS37" s="117" t="s">
        <v>145</v>
      </c>
      <c r="BT37" s="117" t="s">
        <v>145</v>
      </c>
      <c r="BU37" s="117" t="s">
        <v>145</v>
      </c>
      <c r="BV37" s="117" t="s">
        <v>171</v>
      </c>
      <c r="BW37" s="117" t="s">
        <v>145</v>
      </c>
      <c r="BX37" s="117" t="s">
        <v>145</v>
      </c>
      <c r="BY37" s="117" t="s">
        <v>145</v>
      </c>
      <c r="BZ37" s="117" t="s">
        <v>145</v>
      </c>
      <c r="CA37" s="117" t="s">
        <v>145</v>
      </c>
      <c r="CB37" s="117" t="s">
        <v>179</v>
      </c>
      <c r="CC37" s="117" t="s">
        <v>179</v>
      </c>
      <c r="CD37" s="117" t="s">
        <v>145</v>
      </c>
      <c r="CE37" s="117" t="s">
        <v>145</v>
      </c>
      <c r="CF37" s="117" t="s">
        <v>145</v>
      </c>
      <c r="CG37" s="117" t="s">
        <v>145</v>
      </c>
      <c r="CH37" s="117" t="s">
        <v>145</v>
      </c>
      <c r="CI37" s="117" t="s">
        <v>145</v>
      </c>
      <c r="CJ37" s="117" t="s">
        <v>145</v>
      </c>
      <c r="CK37" s="117" t="s">
        <v>145</v>
      </c>
      <c r="CL37" s="117" t="s">
        <v>145</v>
      </c>
      <c r="CM37" s="117" t="s">
        <v>145</v>
      </c>
      <c r="CN37" s="117" t="s">
        <v>145</v>
      </c>
      <c r="CO37" s="117" t="s">
        <v>392</v>
      </c>
      <c r="CP37" s="117" t="s">
        <v>145</v>
      </c>
      <c r="CQ37" s="117" t="s">
        <v>145</v>
      </c>
      <c r="CR37" s="117" t="s">
        <v>145</v>
      </c>
      <c r="CS37" s="117" t="s">
        <v>173</v>
      </c>
      <c r="CT37" s="117" t="s">
        <v>174</v>
      </c>
      <c r="CU37" s="117" t="s">
        <v>393</v>
      </c>
      <c r="CV37" s="117" t="s">
        <v>394</v>
      </c>
      <c r="CW37" s="117" t="s">
        <v>395</v>
      </c>
      <c r="CX37" s="117" t="s">
        <v>178</v>
      </c>
      <c r="CY37" s="117" t="s">
        <v>178</v>
      </c>
      <c r="CZ37" s="117" t="s">
        <v>179</v>
      </c>
      <c r="DA37" s="117" t="s">
        <v>179</v>
      </c>
      <c r="DB37" s="117" t="s">
        <v>145</v>
      </c>
      <c r="DC37" s="117" t="s">
        <v>145</v>
      </c>
      <c r="DD37" s="117" t="s">
        <v>179</v>
      </c>
      <c r="DE37" s="117" t="s">
        <v>145</v>
      </c>
      <c r="DF37" s="117" t="s">
        <v>145</v>
      </c>
      <c r="DG37" s="117" t="s">
        <v>145</v>
      </c>
      <c r="DH37" s="117" t="s">
        <v>145</v>
      </c>
      <c r="DI37" s="117" t="s">
        <v>145</v>
      </c>
      <c r="DJ37" s="117" t="s">
        <v>145</v>
      </c>
      <c r="DK37" s="117" t="s">
        <v>145</v>
      </c>
      <c r="DL37" s="117" t="s">
        <v>145</v>
      </c>
      <c r="DM37" s="117" t="s">
        <v>145</v>
      </c>
      <c r="DN37" s="117" t="s">
        <v>145</v>
      </c>
      <c r="DO37" s="117" t="s">
        <v>145</v>
      </c>
      <c r="DP37" s="117" t="s">
        <v>145</v>
      </c>
      <c r="DQ37" s="117" t="s">
        <v>145</v>
      </c>
      <c r="DR37" s="117" t="s">
        <v>145</v>
      </c>
      <c r="DS37" s="117" t="s">
        <v>145</v>
      </c>
      <c r="DT37" s="117" t="s">
        <v>145</v>
      </c>
      <c r="DU37" s="117" t="s">
        <v>145</v>
      </c>
      <c r="DV37" s="117" t="s">
        <v>145</v>
      </c>
      <c r="DW37" s="117" t="s">
        <v>145</v>
      </c>
      <c r="DX37" s="117" t="s">
        <v>145</v>
      </c>
      <c r="DY37" s="117" t="s">
        <v>145</v>
      </c>
      <c r="DZ37" s="117" t="s">
        <v>145</v>
      </c>
      <c r="EA37" s="117" t="s">
        <v>145</v>
      </c>
      <c r="EB37" s="117" t="s">
        <v>145</v>
      </c>
      <c r="EC37" s="117" t="s">
        <v>180</v>
      </c>
      <c r="ED37" s="117" t="s">
        <v>145</v>
      </c>
      <c r="EE37" s="117" t="s">
        <v>154</v>
      </c>
      <c r="EF37" s="117" t="s">
        <v>145</v>
      </c>
      <c r="EG37" s="117" t="s">
        <v>145</v>
      </c>
      <c r="EH37" s="117" t="s">
        <v>145</v>
      </c>
      <c r="EI37" s="117" t="s">
        <v>396</v>
      </c>
      <c r="EJ37" s="117" t="s">
        <v>145</v>
      </c>
      <c r="EK37" s="117" t="s">
        <v>145</v>
      </c>
      <c r="EL37" s="117" t="s">
        <v>145</v>
      </c>
      <c r="EM37" s="117" t="s">
        <v>145</v>
      </c>
      <c r="EN37" s="117" t="s">
        <v>147</v>
      </c>
    </row>
    <row r="38" s="6" customFormat="1" spans="1:144">
      <c r="A38" s="117" t="s">
        <v>397</v>
      </c>
      <c r="B38" s="117" t="s">
        <v>145</v>
      </c>
      <c r="C38" s="117" t="s">
        <v>146</v>
      </c>
      <c r="D38" s="117" t="s">
        <v>145</v>
      </c>
      <c r="E38" s="117" t="s">
        <v>147</v>
      </c>
      <c r="F38" s="117" t="s">
        <v>145</v>
      </c>
      <c r="G38" s="117" t="s">
        <v>148</v>
      </c>
      <c r="H38" s="117" t="s">
        <v>149</v>
      </c>
      <c r="I38" s="117" t="s">
        <v>145</v>
      </c>
      <c r="J38" s="117" t="s">
        <v>150</v>
      </c>
      <c r="K38" s="117" t="s">
        <v>151</v>
      </c>
      <c r="L38" s="117" t="s">
        <v>379</v>
      </c>
      <c r="M38" s="117" t="s">
        <v>145</v>
      </c>
      <c r="N38" s="117" t="s">
        <v>146</v>
      </c>
      <c r="O38" s="117" t="s">
        <v>153</v>
      </c>
      <c r="P38" s="117" t="s">
        <v>154</v>
      </c>
      <c r="Q38" s="117" t="s">
        <v>155</v>
      </c>
      <c r="R38" s="117" t="s">
        <v>145</v>
      </c>
      <c r="S38" s="117" t="s">
        <v>156</v>
      </c>
      <c r="T38" s="117" t="s">
        <v>154</v>
      </c>
      <c r="U38" s="117" t="s">
        <v>145</v>
      </c>
      <c r="V38" s="117" t="s">
        <v>145</v>
      </c>
      <c r="W38" s="117" t="s">
        <v>157</v>
      </c>
      <c r="X38" s="117" t="s">
        <v>157</v>
      </c>
      <c r="Y38" s="117" t="s">
        <v>158</v>
      </c>
      <c r="Z38" s="117" t="s">
        <v>159</v>
      </c>
      <c r="AA38" s="117" t="s">
        <v>145</v>
      </c>
      <c r="AB38" s="117" t="s">
        <v>145</v>
      </c>
      <c r="AC38" s="117" t="s">
        <v>145</v>
      </c>
      <c r="AD38" s="117" t="s">
        <v>145</v>
      </c>
      <c r="AE38" s="117" t="s">
        <v>398</v>
      </c>
      <c r="AF38" s="117" t="s">
        <v>145</v>
      </c>
      <c r="AG38" s="117" t="s">
        <v>145</v>
      </c>
      <c r="AH38" s="117" t="s">
        <v>147</v>
      </c>
      <c r="AI38" s="117" t="s">
        <v>145</v>
      </c>
      <c r="AJ38" s="117" t="s">
        <v>145</v>
      </c>
      <c r="AK38" s="117" t="s">
        <v>145</v>
      </c>
      <c r="AL38" s="117" t="s">
        <v>145</v>
      </c>
      <c r="AM38" s="117" t="s">
        <v>145</v>
      </c>
      <c r="AN38" s="117" t="s">
        <v>145</v>
      </c>
      <c r="AO38" s="117" t="s">
        <v>161</v>
      </c>
      <c r="AP38" s="117" t="s">
        <v>399</v>
      </c>
      <c r="AQ38" s="117" t="s">
        <v>400</v>
      </c>
      <c r="AR38" s="117" t="s">
        <v>164</v>
      </c>
      <c r="AS38" s="117" t="s">
        <v>401</v>
      </c>
      <c r="AT38" s="117" t="s">
        <v>402</v>
      </c>
      <c r="AU38" s="117" t="s">
        <v>145</v>
      </c>
      <c r="AV38" s="117" t="s">
        <v>403</v>
      </c>
      <c r="AW38" s="117" t="s">
        <v>404</v>
      </c>
      <c r="AX38" s="117" t="s">
        <v>405</v>
      </c>
      <c r="AY38" s="117" t="s">
        <v>145</v>
      </c>
      <c r="AZ38" s="117" t="s">
        <v>402</v>
      </c>
      <c r="BA38" s="117" t="s">
        <v>145</v>
      </c>
      <c r="BB38" s="117" t="s">
        <v>145</v>
      </c>
      <c r="BC38" s="117" t="s">
        <v>145</v>
      </c>
      <c r="BD38" s="117" t="s">
        <v>145</v>
      </c>
      <c r="BE38" s="117" t="s">
        <v>145</v>
      </c>
      <c r="BF38" s="117" t="s">
        <v>145</v>
      </c>
      <c r="BG38" s="117" t="s">
        <v>145</v>
      </c>
      <c r="BH38" s="117" t="s">
        <v>145</v>
      </c>
      <c r="BI38" s="117" t="s">
        <v>145</v>
      </c>
      <c r="BJ38" s="117" t="s">
        <v>145</v>
      </c>
      <c r="BK38" s="117" t="s">
        <v>145</v>
      </c>
      <c r="BL38" s="117" t="s">
        <v>170</v>
      </c>
      <c r="BM38" s="117" t="s">
        <v>145</v>
      </c>
      <c r="BN38" s="117" t="s">
        <v>145</v>
      </c>
      <c r="BO38" s="117" t="s">
        <v>145</v>
      </c>
      <c r="BP38" s="117" t="s">
        <v>145</v>
      </c>
      <c r="BQ38" s="117" t="s">
        <v>145</v>
      </c>
      <c r="BR38" s="117" t="s">
        <v>145</v>
      </c>
      <c r="BS38" s="117" t="s">
        <v>145</v>
      </c>
      <c r="BT38" s="117" t="s">
        <v>145</v>
      </c>
      <c r="BU38" s="117" t="s">
        <v>145</v>
      </c>
      <c r="BV38" s="117" t="s">
        <v>171</v>
      </c>
      <c r="BW38" s="117" t="s">
        <v>145</v>
      </c>
      <c r="BX38" s="117" t="s">
        <v>145</v>
      </c>
      <c r="BY38" s="117" t="s">
        <v>145</v>
      </c>
      <c r="BZ38" s="117" t="s">
        <v>145</v>
      </c>
      <c r="CA38" s="117" t="s">
        <v>145</v>
      </c>
      <c r="CB38" s="117" t="s">
        <v>179</v>
      </c>
      <c r="CC38" s="117" t="s">
        <v>179</v>
      </c>
      <c r="CD38" s="117" t="s">
        <v>145</v>
      </c>
      <c r="CE38" s="117" t="s">
        <v>145</v>
      </c>
      <c r="CF38" s="117" t="s">
        <v>145</v>
      </c>
      <c r="CG38" s="117" t="s">
        <v>145</v>
      </c>
      <c r="CH38" s="117" t="s">
        <v>145</v>
      </c>
      <c r="CI38" s="117" t="s">
        <v>145</v>
      </c>
      <c r="CJ38" s="117" t="s">
        <v>145</v>
      </c>
      <c r="CK38" s="117" t="s">
        <v>145</v>
      </c>
      <c r="CL38" s="117" t="s">
        <v>145</v>
      </c>
      <c r="CM38" s="117" t="s">
        <v>145</v>
      </c>
      <c r="CN38" s="117" t="s">
        <v>145</v>
      </c>
      <c r="CO38" s="117" t="s">
        <v>406</v>
      </c>
      <c r="CP38" s="117" t="s">
        <v>145</v>
      </c>
      <c r="CQ38" s="117" t="s">
        <v>145</v>
      </c>
      <c r="CR38" s="117" t="s">
        <v>145</v>
      </c>
      <c r="CS38" s="117" t="s">
        <v>173</v>
      </c>
      <c r="CT38" s="117" t="s">
        <v>174</v>
      </c>
      <c r="CU38" s="117" t="s">
        <v>407</v>
      </c>
      <c r="CV38" s="117" t="s">
        <v>408</v>
      </c>
      <c r="CW38" s="117" t="s">
        <v>409</v>
      </c>
      <c r="CX38" s="117" t="s">
        <v>178</v>
      </c>
      <c r="CY38" s="117" t="s">
        <v>178</v>
      </c>
      <c r="CZ38" s="117" t="s">
        <v>179</v>
      </c>
      <c r="DA38" s="117" t="s">
        <v>179</v>
      </c>
      <c r="DB38" s="117" t="s">
        <v>145</v>
      </c>
      <c r="DC38" s="117" t="s">
        <v>145</v>
      </c>
      <c r="DD38" s="117" t="s">
        <v>179</v>
      </c>
      <c r="DE38" s="117" t="s">
        <v>145</v>
      </c>
      <c r="DF38" s="117" t="s">
        <v>145</v>
      </c>
      <c r="DG38" s="117" t="s">
        <v>145</v>
      </c>
      <c r="DH38" s="117" t="s">
        <v>145</v>
      </c>
      <c r="DI38" s="117" t="s">
        <v>145</v>
      </c>
      <c r="DJ38" s="117" t="s">
        <v>145</v>
      </c>
      <c r="DK38" s="117" t="s">
        <v>145</v>
      </c>
      <c r="DL38" s="117" t="s">
        <v>145</v>
      </c>
      <c r="DM38" s="117" t="s">
        <v>145</v>
      </c>
      <c r="DN38" s="117" t="s">
        <v>145</v>
      </c>
      <c r="DO38" s="117" t="s">
        <v>145</v>
      </c>
      <c r="DP38" s="117" t="s">
        <v>145</v>
      </c>
      <c r="DQ38" s="117" t="s">
        <v>145</v>
      </c>
      <c r="DR38" s="117" t="s">
        <v>145</v>
      </c>
      <c r="DS38" s="117" t="s">
        <v>145</v>
      </c>
      <c r="DT38" s="117" t="s">
        <v>145</v>
      </c>
      <c r="DU38" s="117" t="s">
        <v>145</v>
      </c>
      <c r="DV38" s="117" t="s">
        <v>145</v>
      </c>
      <c r="DW38" s="117" t="s">
        <v>145</v>
      </c>
      <c r="DX38" s="117" t="s">
        <v>145</v>
      </c>
      <c r="DY38" s="117" t="s">
        <v>145</v>
      </c>
      <c r="DZ38" s="117" t="s">
        <v>145</v>
      </c>
      <c r="EA38" s="117" t="s">
        <v>145</v>
      </c>
      <c r="EB38" s="117" t="s">
        <v>145</v>
      </c>
      <c r="EC38" s="117" t="s">
        <v>180</v>
      </c>
      <c r="ED38" s="117" t="s">
        <v>145</v>
      </c>
      <c r="EE38" s="117" t="s">
        <v>154</v>
      </c>
      <c r="EF38" s="117" t="s">
        <v>145</v>
      </c>
      <c r="EG38" s="117" t="s">
        <v>145</v>
      </c>
      <c r="EH38" s="117" t="s">
        <v>145</v>
      </c>
      <c r="EI38" s="117" t="s">
        <v>410</v>
      </c>
      <c r="EJ38" s="117" t="s">
        <v>145</v>
      </c>
      <c r="EK38" s="117" t="s">
        <v>145</v>
      </c>
      <c r="EL38" s="117" t="s">
        <v>145</v>
      </c>
      <c r="EM38" s="117" t="s">
        <v>145</v>
      </c>
      <c r="EN38" s="117" t="s">
        <v>147</v>
      </c>
    </row>
    <row r="39" s="6" customFormat="1" spans="1:144">
      <c r="A39" s="117" t="s">
        <v>411</v>
      </c>
      <c r="B39" s="117" t="s">
        <v>145</v>
      </c>
      <c r="C39" s="117" t="s">
        <v>146</v>
      </c>
      <c r="D39" s="117" t="s">
        <v>145</v>
      </c>
      <c r="E39" s="117" t="s">
        <v>147</v>
      </c>
      <c r="F39" s="117" t="s">
        <v>145</v>
      </c>
      <c r="G39" s="117" t="s">
        <v>148</v>
      </c>
      <c r="H39" s="117" t="s">
        <v>149</v>
      </c>
      <c r="I39" s="117" t="s">
        <v>145</v>
      </c>
      <c r="J39" s="117" t="s">
        <v>150</v>
      </c>
      <c r="K39" s="117" t="s">
        <v>151</v>
      </c>
      <c r="L39" s="117" t="s">
        <v>412</v>
      </c>
      <c r="M39" s="117" t="s">
        <v>145</v>
      </c>
      <c r="N39" s="117" t="s">
        <v>146</v>
      </c>
      <c r="O39" s="117" t="s">
        <v>153</v>
      </c>
      <c r="P39" s="117" t="s">
        <v>154</v>
      </c>
      <c r="Q39" s="117" t="s">
        <v>155</v>
      </c>
      <c r="R39" s="117" t="s">
        <v>145</v>
      </c>
      <c r="S39" s="117" t="s">
        <v>156</v>
      </c>
      <c r="T39" s="117" t="s">
        <v>154</v>
      </c>
      <c r="U39" s="117" t="s">
        <v>145</v>
      </c>
      <c r="V39" s="117" t="s">
        <v>145</v>
      </c>
      <c r="W39" s="117" t="s">
        <v>157</v>
      </c>
      <c r="X39" s="117" t="s">
        <v>157</v>
      </c>
      <c r="Y39" s="117" t="s">
        <v>158</v>
      </c>
      <c r="Z39" s="117" t="s">
        <v>159</v>
      </c>
      <c r="AA39" s="117" t="s">
        <v>145</v>
      </c>
      <c r="AB39" s="117" t="s">
        <v>145</v>
      </c>
      <c r="AC39" s="117" t="s">
        <v>145</v>
      </c>
      <c r="AD39" s="117" t="s">
        <v>145</v>
      </c>
      <c r="AE39" s="117" t="s">
        <v>413</v>
      </c>
      <c r="AF39" s="117" t="s">
        <v>145</v>
      </c>
      <c r="AG39" s="117" t="s">
        <v>145</v>
      </c>
      <c r="AH39" s="117" t="s">
        <v>147</v>
      </c>
      <c r="AI39" s="117" t="s">
        <v>145</v>
      </c>
      <c r="AJ39" s="117" t="s">
        <v>145</v>
      </c>
      <c r="AK39" s="117" t="s">
        <v>145</v>
      </c>
      <c r="AL39" s="117" t="s">
        <v>145</v>
      </c>
      <c r="AM39" s="117" t="s">
        <v>145</v>
      </c>
      <c r="AN39" s="117" t="s">
        <v>145</v>
      </c>
      <c r="AO39" s="117" t="s">
        <v>161</v>
      </c>
      <c r="AP39" s="117" t="s">
        <v>399</v>
      </c>
      <c r="AQ39" s="117" t="s">
        <v>400</v>
      </c>
      <c r="AR39" s="117" t="s">
        <v>164</v>
      </c>
      <c r="AS39" s="117" t="s">
        <v>401</v>
      </c>
      <c r="AT39" s="117" t="s">
        <v>402</v>
      </c>
      <c r="AU39" s="117" t="s">
        <v>145</v>
      </c>
      <c r="AV39" s="117" t="s">
        <v>403</v>
      </c>
      <c r="AW39" s="117" t="s">
        <v>404</v>
      </c>
      <c r="AX39" s="117" t="s">
        <v>405</v>
      </c>
      <c r="AY39" s="117" t="s">
        <v>145</v>
      </c>
      <c r="AZ39" s="117" t="s">
        <v>402</v>
      </c>
      <c r="BA39" s="117" t="s">
        <v>145</v>
      </c>
      <c r="BB39" s="117" t="s">
        <v>145</v>
      </c>
      <c r="BC39" s="117" t="s">
        <v>145</v>
      </c>
      <c r="BD39" s="117" t="s">
        <v>145</v>
      </c>
      <c r="BE39" s="117" t="s">
        <v>145</v>
      </c>
      <c r="BF39" s="117" t="s">
        <v>145</v>
      </c>
      <c r="BG39" s="117" t="s">
        <v>145</v>
      </c>
      <c r="BH39" s="117" t="s">
        <v>145</v>
      </c>
      <c r="BI39" s="117" t="s">
        <v>145</v>
      </c>
      <c r="BJ39" s="117" t="s">
        <v>145</v>
      </c>
      <c r="BK39" s="117" t="s">
        <v>145</v>
      </c>
      <c r="BL39" s="117" t="s">
        <v>170</v>
      </c>
      <c r="BM39" s="117" t="s">
        <v>145</v>
      </c>
      <c r="BN39" s="117" t="s">
        <v>145</v>
      </c>
      <c r="BO39" s="117" t="s">
        <v>145</v>
      </c>
      <c r="BP39" s="117" t="s">
        <v>145</v>
      </c>
      <c r="BQ39" s="117" t="s">
        <v>145</v>
      </c>
      <c r="BR39" s="117" t="s">
        <v>145</v>
      </c>
      <c r="BS39" s="117" t="s">
        <v>145</v>
      </c>
      <c r="BT39" s="117" t="s">
        <v>145</v>
      </c>
      <c r="BU39" s="117" t="s">
        <v>145</v>
      </c>
      <c r="BV39" s="117" t="s">
        <v>171</v>
      </c>
      <c r="BW39" s="117" t="s">
        <v>145</v>
      </c>
      <c r="BX39" s="117" t="s">
        <v>145</v>
      </c>
      <c r="BY39" s="117" t="s">
        <v>145</v>
      </c>
      <c r="BZ39" s="117" t="s">
        <v>145</v>
      </c>
      <c r="CA39" s="117" t="s">
        <v>145</v>
      </c>
      <c r="CB39" s="117" t="s">
        <v>149</v>
      </c>
      <c r="CC39" s="117" t="s">
        <v>179</v>
      </c>
      <c r="CD39" s="117" t="s">
        <v>145</v>
      </c>
      <c r="CE39" s="117" t="s">
        <v>145</v>
      </c>
      <c r="CF39" s="117" t="s">
        <v>145</v>
      </c>
      <c r="CG39" s="117" t="s">
        <v>145</v>
      </c>
      <c r="CH39" s="117" t="s">
        <v>145</v>
      </c>
      <c r="CI39" s="117" t="s">
        <v>145</v>
      </c>
      <c r="CJ39" s="117" t="s">
        <v>145</v>
      </c>
      <c r="CK39" s="117" t="s">
        <v>145</v>
      </c>
      <c r="CL39" s="117" t="s">
        <v>145</v>
      </c>
      <c r="CM39" s="117" t="s">
        <v>145</v>
      </c>
      <c r="CN39" s="117" t="s">
        <v>145</v>
      </c>
      <c r="CO39" s="117" t="s">
        <v>414</v>
      </c>
      <c r="CP39" s="117" t="s">
        <v>145</v>
      </c>
      <c r="CQ39" s="117" t="s">
        <v>145</v>
      </c>
      <c r="CR39" s="117" t="s">
        <v>145</v>
      </c>
      <c r="CS39" s="117" t="s">
        <v>173</v>
      </c>
      <c r="CT39" s="117" t="s">
        <v>174</v>
      </c>
      <c r="CU39" s="117" t="s">
        <v>407</v>
      </c>
      <c r="CV39" s="117" t="s">
        <v>408</v>
      </c>
      <c r="CW39" s="117" t="s">
        <v>409</v>
      </c>
      <c r="CX39" s="117" t="s">
        <v>178</v>
      </c>
      <c r="CY39" s="117" t="s">
        <v>178</v>
      </c>
      <c r="CZ39" s="117" t="s">
        <v>149</v>
      </c>
      <c r="DA39" s="117" t="s">
        <v>149</v>
      </c>
      <c r="DB39" s="117" t="s">
        <v>145</v>
      </c>
      <c r="DC39" s="117" t="s">
        <v>145</v>
      </c>
      <c r="DD39" s="117" t="s">
        <v>149</v>
      </c>
      <c r="DE39" s="117" t="s">
        <v>145</v>
      </c>
      <c r="DF39" s="117" t="s">
        <v>145</v>
      </c>
      <c r="DG39" s="117" t="s">
        <v>145</v>
      </c>
      <c r="DH39" s="117" t="s">
        <v>145</v>
      </c>
      <c r="DI39" s="117" t="s">
        <v>145</v>
      </c>
      <c r="DJ39" s="117" t="s">
        <v>145</v>
      </c>
      <c r="DK39" s="117" t="s">
        <v>145</v>
      </c>
      <c r="DL39" s="117" t="s">
        <v>145</v>
      </c>
      <c r="DM39" s="117" t="s">
        <v>145</v>
      </c>
      <c r="DN39" s="117" t="s">
        <v>145</v>
      </c>
      <c r="DO39" s="117" t="s">
        <v>145</v>
      </c>
      <c r="DP39" s="117" t="s">
        <v>145</v>
      </c>
      <c r="DQ39" s="117" t="s">
        <v>145</v>
      </c>
      <c r="DR39" s="117" t="s">
        <v>145</v>
      </c>
      <c r="DS39" s="117" t="s">
        <v>145</v>
      </c>
      <c r="DT39" s="117" t="s">
        <v>145</v>
      </c>
      <c r="DU39" s="117" t="s">
        <v>145</v>
      </c>
      <c r="DV39" s="117" t="s">
        <v>145</v>
      </c>
      <c r="DW39" s="117" t="s">
        <v>145</v>
      </c>
      <c r="DX39" s="117" t="s">
        <v>145</v>
      </c>
      <c r="DY39" s="117" t="s">
        <v>145</v>
      </c>
      <c r="DZ39" s="117" t="s">
        <v>145</v>
      </c>
      <c r="EA39" s="117" t="s">
        <v>145</v>
      </c>
      <c r="EB39" s="117" t="s">
        <v>145</v>
      </c>
      <c r="EC39" s="117" t="s">
        <v>180</v>
      </c>
      <c r="ED39" s="117" t="s">
        <v>145</v>
      </c>
      <c r="EE39" s="117" t="s">
        <v>154</v>
      </c>
      <c r="EF39" s="117" t="s">
        <v>145</v>
      </c>
      <c r="EG39" s="117" t="s">
        <v>145</v>
      </c>
      <c r="EH39" s="117" t="s">
        <v>145</v>
      </c>
      <c r="EI39" s="117" t="s">
        <v>410</v>
      </c>
      <c r="EJ39" s="117" t="s">
        <v>145</v>
      </c>
      <c r="EK39" s="117" t="s">
        <v>145</v>
      </c>
      <c r="EL39" s="117" t="s">
        <v>145</v>
      </c>
      <c r="EM39" s="117" t="s">
        <v>145</v>
      </c>
      <c r="EN39" s="117" t="s">
        <v>147</v>
      </c>
    </row>
    <row r="40" s="6" customFormat="1" spans="1:144">
      <c r="A40" s="117" t="s">
        <v>415</v>
      </c>
      <c r="B40" s="117" t="s">
        <v>145</v>
      </c>
      <c r="C40" s="117" t="s">
        <v>146</v>
      </c>
      <c r="D40" s="117" t="s">
        <v>145</v>
      </c>
      <c r="E40" s="117" t="s">
        <v>147</v>
      </c>
      <c r="F40" s="117" t="s">
        <v>145</v>
      </c>
      <c r="G40" s="117" t="s">
        <v>148</v>
      </c>
      <c r="H40" s="117" t="s">
        <v>149</v>
      </c>
      <c r="I40" s="117" t="s">
        <v>145</v>
      </c>
      <c r="J40" s="117" t="s">
        <v>150</v>
      </c>
      <c r="K40" s="117" t="s">
        <v>151</v>
      </c>
      <c r="L40" s="117" t="s">
        <v>412</v>
      </c>
      <c r="M40" s="117" t="s">
        <v>145</v>
      </c>
      <c r="N40" s="117" t="s">
        <v>146</v>
      </c>
      <c r="O40" s="117" t="s">
        <v>153</v>
      </c>
      <c r="P40" s="117" t="s">
        <v>154</v>
      </c>
      <c r="Q40" s="117" t="s">
        <v>155</v>
      </c>
      <c r="R40" s="117" t="s">
        <v>145</v>
      </c>
      <c r="S40" s="117" t="s">
        <v>156</v>
      </c>
      <c r="T40" s="117" t="s">
        <v>154</v>
      </c>
      <c r="U40" s="117" t="s">
        <v>145</v>
      </c>
      <c r="V40" s="117" t="s">
        <v>145</v>
      </c>
      <c r="W40" s="117" t="s">
        <v>157</v>
      </c>
      <c r="X40" s="117" t="s">
        <v>157</v>
      </c>
      <c r="Y40" s="117" t="s">
        <v>158</v>
      </c>
      <c r="Z40" s="117" t="s">
        <v>159</v>
      </c>
      <c r="AA40" s="117" t="s">
        <v>145</v>
      </c>
      <c r="AB40" s="117" t="s">
        <v>145</v>
      </c>
      <c r="AC40" s="117" t="s">
        <v>145</v>
      </c>
      <c r="AD40" s="117" t="s">
        <v>145</v>
      </c>
      <c r="AE40" s="117" t="s">
        <v>416</v>
      </c>
      <c r="AF40" s="117" t="s">
        <v>145</v>
      </c>
      <c r="AG40" s="117" t="s">
        <v>145</v>
      </c>
      <c r="AH40" s="117" t="s">
        <v>147</v>
      </c>
      <c r="AI40" s="117" t="s">
        <v>145</v>
      </c>
      <c r="AJ40" s="117" t="s">
        <v>145</v>
      </c>
      <c r="AK40" s="117" t="s">
        <v>145</v>
      </c>
      <c r="AL40" s="117" t="s">
        <v>145</v>
      </c>
      <c r="AM40" s="117" t="s">
        <v>145</v>
      </c>
      <c r="AN40" s="117" t="s">
        <v>145</v>
      </c>
      <c r="AO40" s="117" t="s">
        <v>417</v>
      </c>
      <c r="AP40" s="117" t="s">
        <v>418</v>
      </c>
      <c r="AQ40" s="117" t="s">
        <v>419</v>
      </c>
      <c r="AR40" s="117" t="s">
        <v>420</v>
      </c>
      <c r="AS40" s="117" t="s">
        <v>421</v>
      </c>
      <c r="AT40" s="117" t="s">
        <v>422</v>
      </c>
      <c r="AU40" s="117" t="s">
        <v>145</v>
      </c>
      <c r="AV40" s="117" t="s">
        <v>423</v>
      </c>
      <c r="AW40" s="117" t="s">
        <v>424</v>
      </c>
      <c r="AX40" s="117" t="s">
        <v>425</v>
      </c>
      <c r="AY40" s="117" t="s">
        <v>145</v>
      </c>
      <c r="AZ40" s="117" t="s">
        <v>422</v>
      </c>
      <c r="BA40" s="117" t="s">
        <v>145</v>
      </c>
      <c r="BB40" s="117" t="s">
        <v>145</v>
      </c>
      <c r="BC40" s="117" t="s">
        <v>145</v>
      </c>
      <c r="BD40" s="117" t="s">
        <v>145</v>
      </c>
      <c r="BE40" s="117" t="s">
        <v>145</v>
      </c>
      <c r="BF40" s="117" t="s">
        <v>145</v>
      </c>
      <c r="BG40" s="117" t="s">
        <v>145</v>
      </c>
      <c r="BH40" s="117" t="s">
        <v>145</v>
      </c>
      <c r="BI40" s="117" t="s">
        <v>145</v>
      </c>
      <c r="BJ40" s="117" t="s">
        <v>145</v>
      </c>
      <c r="BK40" s="117" t="s">
        <v>145</v>
      </c>
      <c r="BL40" s="117" t="s">
        <v>170</v>
      </c>
      <c r="BM40" s="117" t="s">
        <v>145</v>
      </c>
      <c r="BN40" s="117" t="s">
        <v>145</v>
      </c>
      <c r="BO40" s="117" t="s">
        <v>145</v>
      </c>
      <c r="BP40" s="117" t="s">
        <v>145</v>
      </c>
      <c r="BQ40" s="117" t="s">
        <v>145</v>
      </c>
      <c r="BR40" s="117" t="s">
        <v>145</v>
      </c>
      <c r="BS40" s="117" t="s">
        <v>145</v>
      </c>
      <c r="BT40" s="117" t="s">
        <v>145</v>
      </c>
      <c r="BU40" s="117" t="s">
        <v>145</v>
      </c>
      <c r="BV40" s="117" t="s">
        <v>171</v>
      </c>
      <c r="BW40" s="117" t="s">
        <v>145</v>
      </c>
      <c r="BX40" s="117" t="s">
        <v>145</v>
      </c>
      <c r="BY40" s="117" t="s">
        <v>145</v>
      </c>
      <c r="BZ40" s="117" t="s">
        <v>145</v>
      </c>
      <c r="CA40" s="117" t="s">
        <v>145</v>
      </c>
      <c r="CB40" s="117" t="s">
        <v>172</v>
      </c>
      <c r="CC40" s="117" t="s">
        <v>172</v>
      </c>
      <c r="CD40" s="117" t="s">
        <v>145</v>
      </c>
      <c r="CE40" s="117" t="s">
        <v>145</v>
      </c>
      <c r="CF40" s="117" t="s">
        <v>145</v>
      </c>
      <c r="CG40" s="117" t="s">
        <v>145</v>
      </c>
      <c r="CH40" s="117" t="s">
        <v>145</v>
      </c>
      <c r="CI40" s="117" t="s">
        <v>145</v>
      </c>
      <c r="CJ40" s="117" t="s">
        <v>145</v>
      </c>
      <c r="CK40" s="117" t="s">
        <v>145</v>
      </c>
      <c r="CL40" s="117" t="s">
        <v>145</v>
      </c>
      <c r="CM40" s="117" t="s">
        <v>145</v>
      </c>
      <c r="CN40" s="117" t="s">
        <v>145</v>
      </c>
      <c r="CO40" s="117" t="s">
        <v>426</v>
      </c>
      <c r="CP40" s="117" t="s">
        <v>145</v>
      </c>
      <c r="CQ40" s="117" t="s">
        <v>145</v>
      </c>
      <c r="CR40" s="117" t="s">
        <v>145</v>
      </c>
      <c r="CS40" s="117" t="s">
        <v>173</v>
      </c>
      <c r="CT40" s="117" t="s">
        <v>174</v>
      </c>
      <c r="CU40" s="117" t="s">
        <v>259</v>
      </c>
      <c r="CV40" s="117" t="s">
        <v>260</v>
      </c>
      <c r="CW40" s="117" t="s">
        <v>261</v>
      </c>
      <c r="CX40" s="117" t="s">
        <v>178</v>
      </c>
      <c r="CY40" s="117" t="s">
        <v>178</v>
      </c>
      <c r="CZ40" s="117" t="s">
        <v>179</v>
      </c>
      <c r="DA40" s="117" t="s">
        <v>179</v>
      </c>
      <c r="DB40" s="117" t="s">
        <v>145</v>
      </c>
      <c r="DC40" s="117" t="s">
        <v>145</v>
      </c>
      <c r="DD40" s="117" t="s">
        <v>179</v>
      </c>
      <c r="DE40" s="117" t="s">
        <v>145</v>
      </c>
      <c r="DF40" s="117" t="s">
        <v>145</v>
      </c>
      <c r="DG40" s="117" t="s">
        <v>145</v>
      </c>
      <c r="DH40" s="117" t="s">
        <v>145</v>
      </c>
      <c r="DI40" s="117" t="s">
        <v>145</v>
      </c>
      <c r="DJ40" s="117" t="s">
        <v>145</v>
      </c>
      <c r="DK40" s="117" t="s">
        <v>145</v>
      </c>
      <c r="DL40" s="117" t="s">
        <v>145</v>
      </c>
      <c r="DM40" s="117" t="s">
        <v>145</v>
      </c>
      <c r="DN40" s="117" t="s">
        <v>145</v>
      </c>
      <c r="DO40" s="117" t="s">
        <v>145</v>
      </c>
      <c r="DP40" s="117" t="s">
        <v>145</v>
      </c>
      <c r="DQ40" s="117" t="s">
        <v>145</v>
      </c>
      <c r="DR40" s="117" t="s">
        <v>145</v>
      </c>
      <c r="DS40" s="117" t="s">
        <v>145</v>
      </c>
      <c r="DT40" s="117" t="s">
        <v>145</v>
      </c>
      <c r="DU40" s="117" t="s">
        <v>145</v>
      </c>
      <c r="DV40" s="117" t="s">
        <v>145</v>
      </c>
      <c r="DW40" s="117" t="s">
        <v>145</v>
      </c>
      <c r="DX40" s="117" t="s">
        <v>145</v>
      </c>
      <c r="DY40" s="117" t="s">
        <v>145</v>
      </c>
      <c r="DZ40" s="117" t="s">
        <v>145</v>
      </c>
      <c r="EA40" s="117" t="s">
        <v>145</v>
      </c>
      <c r="EB40" s="117" t="s">
        <v>145</v>
      </c>
      <c r="EC40" s="117" t="s">
        <v>180</v>
      </c>
      <c r="ED40" s="117" t="s">
        <v>145</v>
      </c>
      <c r="EE40" s="117" t="s">
        <v>154</v>
      </c>
      <c r="EF40" s="117" t="s">
        <v>145</v>
      </c>
      <c r="EG40" s="117" t="s">
        <v>145</v>
      </c>
      <c r="EH40" s="117" t="s">
        <v>145</v>
      </c>
      <c r="EI40" s="117" t="s">
        <v>262</v>
      </c>
      <c r="EJ40" s="117" t="s">
        <v>145</v>
      </c>
      <c r="EK40" s="117" t="s">
        <v>145</v>
      </c>
      <c r="EL40" s="117" t="s">
        <v>145</v>
      </c>
      <c r="EM40" s="117" t="s">
        <v>145</v>
      </c>
      <c r="EN40" s="117" t="s">
        <v>147</v>
      </c>
    </row>
    <row r="41" s="6" customFormat="1" spans="1:144">
      <c r="A41" s="117" t="s">
        <v>415</v>
      </c>
      <c r="B41" s="117" t="s">
        <v>145</v>
      </c>
      <c r="C41" s="117" t="s">
        <v>146</v>
      </c>
      <c r="D41" s="117" t="s">
        <v>145</v>
      </c>
      <c r="E41" s="117" t="s">
        <v>147</v>
      </c>
      <c r="F41" s="117" t="s">
        <v>145</v>
      </c>
      <c r="G41" s="117" t="s">
        <v>148</v>
      </c>
      <c r="H41" s="117" t="s">
        <v>149</v>
      </c>
      <c r="I41" s="117" t="s">
        <v>145</v>
      </c>
      <c r="J41" s="117" t="s">
        <v>150</v>
      </c>
      <c r="K41" s="117" t="s">
        <v>151</v>
      </c>
      <c r="L41" s="117" t="s">
        <v>412</v>
      </c>
      <c r="M41" s="117" t="s">
        <v>145</v>
      </c>
      <c r="N41" s="117" t="s">
        <v>146</v>
      </c>
      <c r="O41" s="117" t="s">
        <v>153</v>
      </c>
      <c r="P41" s="117" t="s">
        <v>154</v>
      </c>
      <c r="Q41" s="117" t="s">
        <v>155</v>
      </c>
      <c r="R41" s="117" t="s">
        <v>145</v>
      </c>
      <c r="S41" s="117" t="s">
        <v>156</v>
      </c>
      <c r="T41" s="117" t="s">
        <v>154</v>
      </c>
      <c r="U41" s="117" t="s">
        <v>145</v>
      </c>
      <c r="V41" s="117" t="s">
        <v>145</v>
      </c>
      <c r="W41" s="117" t="s">
        <v>157</v>
      </c>
      <c r="X41" s="117" t="s">
        <v>157</v>
      </c>
      <c r="Y41" s="117" t="s">
        <v>158</v>
      </c>
      <c r="Z41" s="117" t="s">
        <v>159</v>
      </c>
      <c r="AA41" s="117" t="s">
        <v>145</v>
      </c>
      <c r="AB41" s="117" t="s">
        <v>145</v>
      </c>
      <c r="AC41" s="117" t="s">
        <v>145</v>
      </c>
      <c r="AD41" s="117" t="s">
        <v>145</v>
      </c>
      <c r="AE41" s="117" t="s">
        <v>416</v>
      </c>
      <c r="AF41" s="117" t="s">
        <v>145</v>
      </c>
      <c r="AG41" s="117" t="s">
        <v>145</v>
      </c>
      <c r="AH41" s="117" t="s">
        <v>147</v>
      </c>
      <c r="AI41" s="117" t="s">
        <v>145</v>
      </c>
      <c r="AJ41" s="117" t="s">
        <v>145</v>
      </c>
      <c r="AK41" s="117" t="s">
        <v>145</v>
      </c>
      <c r="AL41" s="117" t="s">
        <v>145</v>
      </c>
      <c r="AM41" s="117" t="s">
        <v>145</v>
      </c>
      <c r="AN41" s="117" t="s">
        <v>145</v>
      </c>
      <c r="AO41" s="117" t="s">
        <v>417</v>
      </c>
      <c r="AP41" s="117" t="s">
        <v>418</v>
      </c>
      <c r="AQ41" s="117" t="s">
        <v>419</v>
      </c>
      <c r="AR41" s="117" t="s">
        <v>420</v>
      </c>
      <c r="AS41" s="117" t="s">
        <v>421</v>
      </c>
      <c r="AT41" s="117" t="s">
        <v>422</v>
      </c>
      <c r="AU41" s="117" t="s">
        <v>145</v>
      </c>
      <c r="AV41" s="117" t="s">
        <v>423</v>
      </c>
      <c r="AW41" s="117" t="s">
        <v>424</v>
      </c>
      <c r="AX41" s="117" t="s">
        <v>425</v>
      </c>
      <c r="AY41" s="117" t="s">
        <v>145</v>
      </c>
      <c r="AZ41" s="117" t="s">
        <v>422</v>
      </c>
      <c r="BA41" s="117" t="s">
        <v>145</v>
      </c>
      <c r="BB41" s="117" t="s">
        <v>145</v>
      </c>
      <c r="BC41" s="117" t="s">
        <v>145</v>
      </c>
      <c r="BD41" s="117" t="s">
        <v>145</v>
      </c>
      <c r="BE41" s="117" t="s">
        <v>145</v>
      </c>
      <c r="BF41" s="117" t="s">
        <v>145</v>
      </c>
      <c r="BG41" s="117" t="s">
        <v>145</v>
      </c>
      <c r="BH41" s="117" t="s">
        <v>145</v>
      </c>
      <c r="BI41" s="117" t="s">
        <v>145</v>
      </c>
      <c r="BJ41" s="117" t="s">
        <v>145</v>
      </c>
      <c r="BK41" s="117" t="s">
        <v>145</v>
      </c>
      <c r="BL41" s="117" t="s">
        <v>170</v>
      </c>
      <c r="BM41" s="117" t="s">
        <v>145</v>
      </c>
      <c r="BN41" s="117" t="s">
        <v>145</v>
      </c>
      <c r="BO41" s="117" t="s">
        <v>145</v>
      </c>
      <c r="BP41" s="117" t="s">
        <v>145</v>
      </c>
      <c r="BQ41" s="117" t="s">
        <v>145</v>
      </c>
      <c r="BR41" s="117" t="s">
        <v>145</v>
      </c>
      <c r="BS41" s="117" t="s">
        <v>145</v>
      </c>
      <c r="BT41" s="117" t="s">
        <v>145</v>
      </c>
      <c r="BU41" s="117" t="s">
        <v>145</v>
      </c>
      <c r="BV41" s="117" t="s">
        <v>171</v>
      </c>
      <c r="BW41" s="117" t="s">
        <v>145</v>
      </c>
      <c r="BX41" s="117" t="s">
        <v>145</v>
      </c>
      <c r="BY41" s="117" t="s">
        <v>145</v>
      </c>
      <c r="BZ41" s="117" t="s">
        <v>145</v>
      </c>
      <c r="CA41" s="117" t="s">
        <v>145</v>
      </c>
      <c r="CB41" s="117" t="s">
        <v>172</v>
      </c>
      <c r="CC41" s="117" t="s">
        <v>172</v>
      </c>
      <c r="CD41" s="117" t="s">
        <v>145</v>
      </c>
      <c r="CE41" s="117" t="s">
        <v>145</v>
      </c>
      <c r="CF41" s="117" t="s">
        <v>145</v>
      </c>
      <c r="CG41" s="117" t="s">
        <v>145</v>
      </c>
      <c r="CH41" s="117" t="s">
        <v>145</v>
      </c>
      <c r="CI41" s="117" t="s">
        <v>145</v>
      </c>
      <c r="CJ41" s="117" t="s">
        <v>145</v>
      </c>
      <c r="CK41" s="117" t="s">
        <v>145</v>
      </c>
      <c r="CL41" s="117" t="s">
        <v>145</v>
      </c>
      <c r="CM41" s="117" t="s">
        <v>145</v>
      </c>
      <c r="CN41" s="117" t="s">
        <v>145</v>
      </c>
      <c r="CO41" s="117" t="s">
        <v>426</v>
      </c>
      <c r="CP41" s="117" t="s">
        <v>145</v>
      </c>
      <c r="CQ41" s="117" t="s">
        <v>145</v>
      </c>
      <c r="CR41" s="117" t="s">
        <v>145</v>
      </c>
      <c r="CS41" s="117" t="s">
        <v>173</v>
      </c>
      <c r="CT41" s="117" t="s">
        <v>181</v>
      </c>
      <c r="CU41" s="117" t="s">
        <v>259</v>
      </c>
      <c r="CV41" s="117" t="s">
        <v>427</v>
      </c>
      <c r="CW41" s="117" t="s">
        <v>428</v>
      </c>
      <c r="CX41" s="117" t="s">
        <v>178</v>
      </c>
      <c r="CY41" s="117" t="s">
        <v>178</v>
      </c>
      <c r="CZ41" s="117" t="s">
        <v>179</v>
      </c>
      <c r="DA41" s="117" t="s">
        <v>179</v>
      </c>
      <c r="DB41" s="117" t="s">
        <v>145</v>
      </c>
      <c r="DC41" s="117" t="s">
        <v>145</v>
      </c>
      <c r="DD41" s="117" t="s">
        <v>179</v>
      </c>
      <c r="DE41" s="117" t="s">
        <v>145</v>
      </c>
      <c r="DF41" s="117" t="s">
        <v>145</v>
      </c>
      <c r="DG41" s="117" t="s">
        <v>145</v>
      </c>
      <c r="DH41" s="117" t="s">
        <v>145</v>
      </c>
      <c r="DI41" s="117" t="s">
        <v>145</v>
      </c>
      <c r="DJ41" s="117" t="s">
        <v>145</v>
      </c>
      <c r="DK41" s="117" t="s">
        <v>145</v>
      </c>
      <c r="DL41" s="117" t="s">
        <v>145</v>
      </c>
      <c r="DM41" s="117" t="s">
        <v>145</v>
      </c>
      <c r="DN41" s="117" t="s">
        <v>145</v>
      </c>
      <c r="DO41" s="117" t="s">
        <v>145</v>
      </c>
      <c r="DP41" s="117" t="s">
        <v>145</v>
      </c>
      <c r="DQ41" s="117" t="s">
        <v>145</v>
      </c>
      <c r="DR41" s="117" t="s">
        <v>145</v>
      </c>
      <c r="DS41" s="117" t="s">
        <v>145</v>
      </c>
      <c r="DT41" s="117" t="s">
        <v>145</v>
      </c>
      <c r="DU41" s="117" t="s">
        <v>145</v>
      </c>
      <c r="DV41" s="117" t="s">
        <v>145</v>
      </c>
      <c r="DW41" s="117" t="s">
        <v>145</v>
      </c>
      <c r="DX41" s="117" t="s">
        <v>145</v>
      </c>
      <c r="DY41" s="117" t="s">
        <v>145</v>
      </c>
      <c r="DZ41" s="117" t="s">
        <v>145</v>
      </c>
      <c r="EA41" s="117" t="s">
        <v>145</v>
      </c>
      <c r="EB41" s="117" t="s">
        <v>145</v>
      </c>
      <c r="EC41" s="117" t="s">
        <v>180</v>
      </c>
      <c r="ED41" s="117" t="s">
        <v>145</v>
      </c>
      <c r="EE41" s="117" t="s">
        <v>154</v>
      </c>
      <c r="EF41" s="117" t="s">
        <v>145</v>
      </c>
      <c r="EG41" s="117" t="s">
        <v>145</v>
      </c>
      <c r="EH41" s="117" t="s">
        <v>145</v>
      </c>
      <c r="EI41" s="117" t="s">
        <v>429</v>
      </c>
      <c r="EJ41" s="117" t="s">
        <v>145</v>
      </c>
      <c r="EK41" s="117" t="s">
        <v>145</v>
      </c>
      <c r="EL41" s="117" t="s">
        <v>145</v>
      </c>
      <c r="EM41" s="117" t="s">
        <v>145</v>
      </c>
      <c r="EN41" s="117" t="s">
        <v>147</v>
      </c>
    </row>
    <row r="42" s="6" customFormat="1" spans="1:144">
      <c r="A42" s="117" t="s">
        <v>430</v>
      </c>
      <c r="B42" s="117" t="s">
        <v>145</v>
      </c>
      <c r="C42" s="117" t="s">
        <v>146</v>
      </c>
      <c r="D42" s="117" t="s">
        <v>145</v>
      </c>
      <c r="E42" s="117" t="s">
        <v>147</v>
      </c>
      <c r="F42" s="117" t="s">
        <v>145</v>
      </c>
      <c r="G42" s="117" t="s">
        <v>148</v>
      </c>
      <c r="H42" s="117" t="s">
        <v>149</v>
      </c>
      <c r="I42" s="117" t="s">
        <v>145</v>
      </c>
      <c r="J42" s="117" t="s">
        <v>150</v>
      </c>
      <c r="K42" s="117" t="s">
        <v>151</v>
      </c>
      <c r="L42" s="117" t="s">
        <v>431</v>
      </c>
      <c r="M42" s="117" t="s">
        <v>145</v>
      </c>
      <c r="N42" s="117" t="s">
        <v>146</v>
      </c>
      <c r="O42" s="117" t="s">
        <v>153</v>
      </c>
      <c r="P42" s="117" t="s">
        <v>154</v>
      </c>
      <c r="Q42" s="117" t="s">
        <v>155</v>
      </c>
      <c r="R42" s="117" t="s">
        <v>145</v>
      </c>
      <c r="S42" s="117" t="s">
        <v>156</v>
      </c>
      <c r="T42" s="117" t="s">
        <v>154</v>
      </c>
      <c r="U42" s="117" t="s">
        <v>145</v>
      </c>
      <c r="V42" s="117" t="s">
        <v>145</v>
      </c>
      <c r="W42" s="117" t="s">
        <v>157</v>
      </c>
      <c r="X42" s="117" t="s">
        <v>157</v>
      </c>
      <c r="Y42" s="117" t="s">
        <v>158</v>
      </c>
      <c r="Z42" s="117" t="s">
        <v>159</v>
      </c>
      <c r="AA42" s="117" t="s">
        <v>145</v>
      </c>
      <c r="AB42" s="117" t="s">
        <v>145</v>
      </c>
      <c r="AC42" s="117" t="s">
        <v>145</v>
      </c>
      <c r="AD42" s="117" t="s">
        <v>145</v>
      </c>
      <c r="AE42" s="117" t="s">
        <v>432</v>
      </c>
      <c r="AF42" s="117" t="s">
        <v>145</v>
      </c>
      <c r="AG42" s="117" t="s">
        <v>145</v>
      </c>
      <c r="AH42" s="117" t="s">
        <v>147</v>
      </c>
      <c r="AI42" s="117" t="s">
        <v>145</v>
      </c>
      <c r="AJ42" s="117" t="s">
        <v>145</v>
      </c>
      <c r="AK42" s="117" t="s">
        <v>145</v>
      </c>
      <c r="AL42" s="117" t="s">
        <v>145</v>
      </c>
      <c r="AM42" s="117" t="s">
        <v>145</v>
      </c>
      <c r="AN42" s="117" t="s">
        <v>145</v>
      </c>
      <c r="AO42" s="117" t="s">
        <v>433</v>
      </c>
      <c r="AP42" s="117" t="s">
        <v>434</v>
      </c>
      <c r="AQ42" s="117" t="s">
        <v>435</v>
      </c>
      <c r="AR42" s="117" t="s">
        <v>436</v>
      </c>
      <c r="AS42" s="117" t="s">
        <v>437</v>
      </c>
      <c r="AT42" s="117" t="s">
        <v>438</v>
      </c>
      <c r="AU42" s="117" t="s">
        <v>145</v>
      </c>
      <c r="AV42" s="117" t="s">
        <v>439</v>
      </c>
      <c r="AW42" s="117" t="s">
        <v>440</v>
      </c>
      <c r="AX42" s="117" t="s">
        <v>441</v>
      </c>
      <c r="AY42" s="117" t="s">
        <v>145</v>
      </c>
      <c r="AZ42" s="117" t="s">
        <v>438</v>
      </c>
      <c r="BA42" s="117" t="s">
        <v>145</v>
      </c>
      <c r="BB42" s="117" t="s">
        <v>145</v>
      </c>
      <c r="BC42" s="117" t="s">
        <v>145</v>
      </c>
      <c r="BD42" s="117" t="s">
        <v>145</v>
      </c>
      <c r="BE42" s="117" t="s">
        <v>145</v>
      </c>
      <c r="BF42" s="117" t="s">
        <v>145</v>
      </c>
      <c r="BG42" s="117" t="s">
        <v>145</v>
      </c>
      <c r="BH42" s="117" t="s">
        <v>145</v>
      </c>
      <c r="BI42" s="117" t="s">
        <v>145</v>
      </c>
      <c r="BJ42" s="117" t="s">
        <v>145</v>
      </c>
      <c r="BK42" s="117" t="s">
        <v>145</v>
      </c>
      <c r="BL42" s="117" t="s">
        <v>170</v>
      </c>
      <c r="BM42" s="117" t="s">
        <v>145</v>
      </c>
      <c r="BN42" s="117" t="s">
        <v>145</v>
      </c>
      <c r="BO42" s="117" t="s">
        <v>145</v>
      </c>
      <c r="BP42" s="117" t="s">
        <v>145</v>
      </c>
      <c r="BQ42" s="117" t="s">
        <v>145</v>
      </c>
      <c r="BR42" s="117" t="s">
        <v>145</v>
      </c>
      <c r="BS42" s="117" t="s">
        <v>145</v>
      </c>
      <c r="BT42" s="117" t="s">
        <v>145</v>
      </c>
      <c r="BU42" s="117" t="s">
        <v>145</v>
      </c>
      <c r="BV42" s="117" t="s">
        <v>171</v>
      </c>
      <c r="BW42" s="117" t="s">
        <v>145</v>
      </c>
      <c r="BX42" s="117" t="s">
        <v>145</v>
      </c>
      <c r="BY42" s="117" t="s">
        <v>145</v>
      </c>
      <c r="BZ42" s="117" t="s">
        <v>145</v>
      </c>
      <c r="CA42" s="117" t="s">
        <v>145</v>
      </c>
      <c r="CB42" s="117" t="s">
        <v>179</v>
      </c>
      <c r="CC42" s="117" t="s">
        <v>179</v>
      </c>
      <c r="CD42" s="117" t="s">
        <v>145</v>
      </c>
      <c r="CE42" s="117" t="s">
        <v>145</v>
      </c>
      <c r="CF42" s="117" t="s">
        <v>145</v>
      </c>
      <c r="CG42" s="117" t="s">
        <v>145</v>
      </c>
      <c r="CH42" s="117" t="s">
        <v>145</v>
      </c>
      <c r="CI42" s="117" t="s">
        <v>145</v>
      </c>
      <c r="CJ42" s="117" t="s">
        <v>145</v>
      </c>
      <c r="CK42" s="117" t="s">
        <v>145</v>
      </c>
      <c r="CL42" s="117" t="s">
        <v>145</v>
      </c>
      <c r="CM42" s="117" t="s">
        <v>145</v>
      </c>
      <c r="CN42" s="117" t="s">
        <v>145</v>
      </c>
      <c r="CO42" s="117" t="s">
        <v>442</v>
      </c>
      <c r="CP42" s="117" t="s">
        <v>145</v>
      </c>
      <c r="CQ42" s="117" t="s">
        <v>145</v>
      </c>
      <c r="CR42" s="117" t="s">
        <v>145</v>
      </c>
      <c r="CS42" s="117" t="s">
        <v>173</v>
      </c>
      <c r="CT42" s="117" t="s">
        <v>174</v>
      </c>
      <c r="CU42" s="117" t="s">
        <v>443</v>
      </c>
      <c r="CV42" s="117" t="s">
        <v>444</v>
      </c>
      <c r="CW42" s="117" t="s">
        <v>445</v>
      </c>
      <c r="CX42" s="117" t="s">
        <v>178</v>
      </c>
      <c r="CY42" s="117" t="s">
        <v>178</v>
      </c>
      <c r="CZ42" s="117" t="s">
        <v>179</v>
      </c>
      <c r="DA42" s="117" t="s">
        <v>179</v>
      </c>
      <c r="DB42" s="117" t="s">
        <v>145</v>
      </c>
      <c r="DC42" s="117" t="s">
        <v>145</v>
      </c>
      <c r="DD42" s="117" t="s">
        <v>179</v>
      </c>
      <c r="DE42" s="117" t="s">
        <v>145</v>
      </c>
      <c r="DF42" s="117" t="s">
        <v>145</v>
      </c>
      <c r="DG42" s="117" t="s">
        <v>145</v>
      </c>
      <c r="DH42" s="117" t="s">
        <v>145</v>
      </c>
      <c r="DI42" s="117" t="s">
        <v>145</v>
      </c>
      <c r="DJ42" s="117" t="s">
        <v>145</v>
      </c>
      <c r="DK42" s="117" t="s">
        <v>145</v>
      </c>
      <c r="DL42" s="117" t="s">
        <v>145</v>
      </c>
      <c r="DM42" s="117" t="s">
        <v>145</v>
      </c>
      <c r="DN42" s="117" t="s">
        <v>145</v>
      </c>
      <c r="DO42" s="117" t="s">
        <v>145</v>
      </c>
      <c r="DP42" s="117" t="s">
        <v>145</v>
      </c>
      <c r="DQ42" s="117" t="s">
        <v>145</v>
      </c>
      <c r="DR42" s="117" t="s">
        <v>145</v>
      </c>
      <c r="DS42" s="117" t="s">
        <v>145</v>
      </c>
      <c r="DT42" s="117" t="s">
        <v>145</v>
      </c>
      <c r="DU42" s="117" t="s">
        <v>145</v>
      </c>
      <c r="DV42" s="117" t="s">
        <v>145</v>
      </c>
      <c r="DW42" s="117" t="s">
        <v>145</v>
      </c>
      <c r="DX42" s="117" t="s">
        <v>145</v>
      </c>
      <c r="DY42" s="117" t="s">
        <v>145</v>
      </c>
      <c r="DZ42" s="117" t="s">
        <v>145</v>
      </c>
      <c r="EA42" s="117" t="s">
        <v>145</v>
      </c>
      <c r="EB42" s="117" t="s">
        <v>145</v>
      </c>
      <c r="EC42" s="117" t="s">
        <v>180</v>
      </c>
      <c r="ED42" s="117" t="s">
        <v>145</v>
      </c>
      <c r="EE42" s="117" t="s">
        <v>154</v>
      </c>
      <c r="EF42" s="117" t="s">
        <v>145</v>
      </c>
      <c r="EG42" s="117" t="s">
        <v>145</v>
      </c>
      <c r="EH42" s="117" t="s">
        <v>145</v>
      </c>
      <c r="EI42" s="117" t="s">
        <v>446</v>
      </c>
      <c r="EJ42" s="117" t="s">
        <v>145</v>
      </c>
      <c r="EK42" s="117" t="s">
        <v>145</v>
      </c>
      <c r="EL42" s="117" t="s">
        <v>145</v>
      </c>
      <c r="EM42" s="117" t="s">
        <v>145</v>
      </c>
      <c r="EN42" s="117" t="s">
        <v>147</v>
      </c>
    </row>
    <row r="43" s="6" customFormat="1" spans="1:144">
      <c r="A43" s="117" t="s">
        <v>447</v>
      </c>
      <c r="B43" s="117" t="s">
        <v>145</v>
      </c>
      <c r="C43" s="117" t="s">
        <v>146</v>
      </c>
      <c r="D43" s="117" t="s">
        <v>145</v>
      </c>
      <c r="E43" s="117" t="s">
        <v>147</v>
      </c>
      <c r="F43" s="117" t="s">
        <v>145</v>
      </c>
      <c r="G43" s="117" t="s">
        <v>148</v>
      </c>
      <c r="H43" s="117" t="s">
        <v>149</v>
      </c>
      <c r="I43" s="117" t="s">
        <v>145</v>
      </c>
      <c r="J43" s="117" t="s">
        <v>150</v>
      </c>
      <c r="K43" s="117" t="s">
        <v>151</v>
      </c>
      <c r="L43" s="117" t="s">
        <v>431</v>
      </c>
      <c r="M43" s="117" t="s">
        <v>145</v>
      </c>
      <c r="N43" s="117" t="s">
        <v>146</v>
      </c>
      <c r="O43" s="117" t="s">
        <v>153</v>
      </c>
      <c r="P43" s="117" t="s">
        <v>154</v>
      </c>
      <c r="Q43" s="117" t="s">
        <v>155</v>
      </c>
      <c r="R43" s="117" t="s">
        <v>145</v>
      </c>
      <c r="S43" s="117" t="s">
        <v>156</v>
      </c>
      <c r="T43" s="117" t="s">
        <v>154</v>
      </c>
      <c r="U43" s="117" t="s">
        <v>145</v>
      </c>
      <c r="V43" s="117" t="s">
        <v>145</v>
      </c>
      <c r="W43" s="117" t="s">
        <v>157</v>
      </c>
      <c r="X43" s="117" t="s">
        <v>157</v>
      </c>
      <c r="Y43" s="117" t="s">
        <v>158</v>
      </c>
      <c r="Z43" s="117" t="s">
        <v>159</v>
      </c>
      <c r="AA43" s="117" t="s">
        <v>145</v>
      </c>
      <c r="AB43" s="117" t="s">
        <v>145</v>
      </c>
      <c r="AC43" s="117" t="s">
        <v>145</v>
      </c>
      <c r="AD43" s="117" t="s">
        <v>145</v>
      </c>
      <c r="AE43" s="117" t="s">
        <v>448</v>
      </c>
      <c r="AF43" s="117" t="s">
        <v>145</v>
      </c>
      <c r="AG43" s="117" t="s">
        <v>145</v>
      </c>
      <c r="AH43" s="117" t="s">
        <v>147</v>
      </c>
      <c r="AI43" s="117" t="s">
        <v>145</v>
      </c>
      <c r="AJ43" s="117" t="s">
        <v>145</v>
      </c>
      <c r="AK43" s="117" t="s">
        <v>145</v>
      </c>
      <c r="AL43" s="117" t="s">
        <v>145</v>
      </c>
      <c r="AM43" s="117" t="s">
        <v>145</v>
      </c>
      <c r="AN43" s="117" t="s">
        <v>145</v>
      </c>
      <c r="AO43" s="117" t="s">
        <v>433</v>
      </c>
      <c r="AP43" s="117" t="s">
        <v>434</v>
      </c>
      <c r="AQ43" s="117" t="s">
        <v>435</v>
      </c>
      <c r="AR43" s="117" t="s">
        <v>436</v>
      </c>
      <c r="AS43" s="117" t="s">
        <v>437</v>
      </c>
      <c r="AT43" s="117" t="s">
        <v>438</v>
      </c>
      <c r="AU43" s="117" t="s">
        <v>145</v>
      </c>
      <c r="AV43" s="117" t="s">
        <v>439</v>
      </c>
      <c r="AW43" s="117" t="s">
        <v>440</v>
      </c>
      <c r="AX43" s="117" t="s">
        <v>441</v>
      </c>
      <c r="AY43" s="117" t="s">
        <v>145</v>
      </c>
      <c r="AZ43" s="117" t="s">
        <v>438</v>
      </c>
      <c r="BA43" s="117" t="s">
        <v>145</v>
      </c>
      <c r="BB43" s="117" t="s">
        <v>145</v>
      </c>
      <c r="BC43" s="117" t="s">
        <v>145</v>
      </c>
      <c r="BD43" s="117" t="s">
        <v>145</v>
      </c>
      <c r="BE43" s="117" t="s">
        <v>145</v>
      </c>
      <c r="BF43" s="117" t="s">
        <v>145</v>
      </c>
      <c r="BG43" s="117" t="s">
        <v>145</v>
      </c>
      <c r="BH43" s="117" t="s">
        <v>145</v>
      </c>
      <c r="BI43" s="117" t="s">
        <v>145</v>
      </c>
      <c r="BJ43" s="117" t="s">
        <v>145</v>
      </c>
      <c r="BK43" s="117" t="s">
        <v>145</v>
      </c>
      <c r="BL43" s="117" t="s">
        <v>170</v>
      </c>
      <c r="BM43" s="117" t="s">
        <v>145</v>
      </c>
      <c r="BN43" s="117" t="s">
        <v>145</v>
      </c>
      <c r="BO43" s="117" t="s">
        <v>145</v>
      </c>
      <c r="BP43" s="117" t="s">
        <v>145</v>
      </c>
      <c r="BQ43" s="117" t="s">
        <v>145</v>
      </c>
      <c r="BR43" s="117" t="s">
        <v>145</v>
      </c>
      <c r="BS43" s="117" t="s">
        <v>145</v>
      </c>
      <c r="BT43" s="117" t="s">
        <v>145</v>
      </c>
      <c r="BU43" s="117" t="s">
        <v>145</v>
      </c>
      <c r="BV43" s="117" t="s">
        <v>171</v>
      </c>
      <c r="BW43" s="117" t="s">
        <v>145</v>
      </c>
      <c r="BX43" s="117" t="s">
        <v>145</v>
      </c>
      <c r="BY43" s="117" t="s">
        <v>145</v>
      </c>
      <c r="BZ43" s="117" t="s">
        <v>145</v>
      </c>
      <c r="CA43" s="117" t="s">
        <v>145</v>
      </c>
      <c r="CB43" s="117" t="s">
        <v>179</v>
      </c>
      <c r="CC43" s="117" t="s">
        <v>179</v>
      </c>
      <c r="CD43" s="117" t="s">
        <v>145</v>
      </c>
      <c r="CE43" s="117" t="s">
        <v>145</v>
      </c>
      <c r="CF43" s="117" t="s">
        <v>145</v>
      </c>
      <c r="CG43" s="117" t="s">
        <v>145</v>
      </c>
      <c r="CH43" s="117" t="s">
        <v>145</v>
      </c>
      <c r="CI43" s="117" t="s">
        <v>145</v>
      </c>
      <c r="CJ43" s="117" t="s">
        <v>145</v>
      </c>
      <c r="CK43" s="117" t="s">
        <v>145</v>
      </c>
      <c r="CL43" s="117" t="s">
        <v>145</v>
      </c>
      <c r="CM43" s="117" t="s">
        <v>145</v>
      </c>
      <c r="CN43" s="117" t="s">
        <v>145</v>
      </c>
      <c r="CO43" s="117" t="s">
        <v>145</v>
      </c>
      <c r="CP43" s="117" t="s">
        <v>145</v>
      </c>
      <c r="CQ43" s="117" t="s">
        <v>145</v>
      </c>
      <c r="CR43" s="117" t="s">
        <v>145</v>
      </c>
      <c r="CS43" s="117" t="s">
        <v>173</v>
      </c>
      <c r="CT43" s="117" t="s">
        <v>174</v>
      </c>
      <c r="CU43" s="117" t="s">
        <v>449</v>
      </c>
      <c r="CV43" s="117" t="s">
        <v>450</v>
      </c>
      <c r="CW43" s="117" t="s">
        <v>451</v>
      </c>
      <c r="CX43" s="117" t="s">
        <v>178</v>
      </c>
      <c r="CY43" s="117" t="s">
        <v>178</v>
      </c>
      <c r="CZ43" s="117" t="s">
        <v>179</v>
      </c>
      <c r="DA43" s="117" t="s">
        <v>179</v>
      </c>
      <c r="DB43" s="117" t="s">
        <v>145</v>
      </c>
      <c r="DC43" s="117" t="s">
        <v>145</v>
      </c>
      <c r="DD43" s="117" t="s">
        <v>179</v>
      </c>
      <c r="DE43" s="117" t="s">
        <v>145</v>
      </c>
      <c r="DF43" s="117" t="s">
        <v>145</v>
      </c>
      <c r="DG43" s="117" t="s">
        <v>145</v>
      </c>
      <c r="DH43" s="117" t="s">
        <v>145</v>
      </c>
      <c r="DI43" s="117" t="s">
        <v>145</v>
      </c>
      <c r="DJ43" s="117" t="s">
        <v>145</v>
      </c>
      <c r="DK43" s="117" t="s">
        <v>145</v>
      </c>
      <c r="DL43" s="117" t="s">
        <v>145</v>
      </c>
      <c r="DM43" s="117" t="s">
        <v>145</v>
      </c>
      <c r="DN43" s="117" t="s">
        <v>145</v>
      </c>
      <c r="DO43" s="117" t="s">
        <v>145</v>
      </c>
      <c r="DP43" s="117" t="s">
        <v>145</v>
      </c>
      <c r="DQ43" s="117" t="s">
        <v>145</v>
      </c>
      <c r="DR43" s="117" t="s">
        <v>145</v>
      </c>
      <c r="DS43" s="117" t="s">
        <v>145</v>
      </c>
      <c r="DT43" s="117" t="s">
        <v>145</v>
      </c>
      <c r="DU43" s="117" t="s">
        <v>145</v>
      </c>
      <c r="DV43" s="117" t="s">
        <v>145</v>
      </c>
      <c r="DW43" s="117" t="s">
        <v>145</v>
      </c>
      <c r="DX43" s="117" t="s">
        <v>145</v>
      </c>
      <c r="DY43" s="117" t="s">
        <v>145</v>
      </c>
      <c r="DZ43" s="117" t="s">
        <v>145</v>
      </c>
      <c r="EA43" s="117" t="s">
        <v>145</v>
      </c>
      <c r="EB43" s="117" t="s">
        <v>145</v>
      </c>
      <c r="EC43" s="117" t="s">
        <v>180</v>
      </c>
      <c r="ED43" s="117" t="s">
        <v>145</v>
      </c>
      <c r="EE43" s="117" t="s">
        <v>154</v>
      </c>
      <c r="EF43" s="117" t="s">
        <v>145</v>
      </c>
      <c r="EG43" s="117" t="s">
        <v>145</v>
      </c>
      <c r="EH43" s="117" t="s">
        <v>145</v>
      </c>
      <c r="EI43" s="117" t="s">
        <v>145</v>
      </c>
      <c r="EJ43" s="117" t="s">
        <v>145</v>
      </c>
      <c r="EK43" s="117" t="s">
        <v>145</v>
      </c>
      <c r="EL43" s="117" t="s">
        <v>145</v>
      </c>
      <c r="EM43" s="117" t="s">
        <v>145</v>
      </c>
      <c r="EN43" s="117" t="s">
        <v>147</v>
      </c>
    </row>
    <row r="44" s="6" customFormat="1" spans="1:144">
      <c r="A44" s="117" t="s">
        <v>452</v>
      </c>
      <c r="B44" s="117" t="s">
        <v>145</v>
      </c>
      <c r="C44" s="117" t="s">
        <v>146</v>
      </c>
      <c r="D44" s="117" t="s">
        <v>145</v>
      </c>
      <c r="E44" s="117" t="s">
        <v>147</v>
      </c>
      <c r="F44" s="117" t="s">
        <v>145</v>
      </c>
      <c r="G44" s="117" t="s">
        <v>148</v>
      </c>
      <c r="H44" s="117" t="s">
        <v>149</v>
      </c>
      <c r="I44" s="117" t="s">
        <v>145</v>
      </c>
      <c r="J44" s="117" t="s">
        <v>150</v>
      </c>
      <c r="K44" s="117" t="s">
        <v>151</v>
      </c>
      <c r="L44" s="117" t="s">
        <v>453</v>
      </c>
      <c r="M44" s="117" t="s">
        <v>145</v>
      </c>
      <c r="N44" s="117" t="s">
        <v>146</v>
      </c>
      <c r="O44" s="117" t="s">
        <v>153</v>
      </c>
      <c r="P44" s="117" t="s">
        <v>154</v>
      </c>
      <c r="Q44" s="117" t="s">
        <v>155</v>
      </c>
      <c r="R44" s="117" t="s">
        <v>145</v>
      </c>
      <c r="S44" s="117" t="s">
        <v>156</v>
      </c>
      <c r="T44" s="117" t="s">
        <v>154</v>
      </c>
      <c r="U44" s="117" t="s">
        <v>145</v>
      </c>
      <c r="V44" s="117" t="s">
        <v>145</v>
      </c>
      <c r="W44" s="117" t="s">
        <v>157</v>
      </c>
      <c r="X44" s="117" t="s">
        <v>157</v>
      </c>
      <c r="Y44" s="117" t="s">
        <v>158</v>
      </c>
      <c r="Z44" s="117" t="s">
        <v>159</v>
      </c>
      <c r="AA44" s="117" t="s">
        <v>145</v>
      </c>
      <c r="AB44" s="117" t="s">
        <v>145</v>
      </c>
      <c r="AC44" s="117" t="s">
        <v>145</v>
      </c>
      <c r="AD44" s="117" t="s">
        <v>145</v>
      </c>
      <c r="AE44" s="117" t="s">
        <v>454</v>
      </c>
      <c r="AF44" s="117" t="s">
        <v>145</v>
      </c>
      <c r="AG44" s="117" t="s">
        <v>145</v>
      </c>
      <c r="AH44" s="117" t="s">
        <v>147</v>
      </c>
      <c r="AI44" s="117" t="s">
        <v>145</v>
      </c>
      <c r="AJ44" s="117" t="s">
        <v>145</v>
      </c>
      <c r="AK44" s="117" t="s">
        <v>145</v>
      </c>
      <c r="AL44" s="117" t="s">
        <v>145</v>
      </c>
      <c r="AM44" s="117" t="s">
        <v>145</v>
      </c>
      <c r="AN44" s="117" t="s">
        <v>145</v>
      </c>
      <c r="AO44" s="117" t="s">
        <v>161</v>
      </c>
      <c r="AP44" s="117" t="s">
        <v>455</v>
      </c>
      <c r="AQ44" s="117" t="s">
        <v>456</v>
      </c>
      <c r="AR44" s="117" t="s">
        <v>164</v>
      </c>
      <c r="AS44" s="117" t="s">
        <v>457</v>
      </c>
      <c r="AT44" s="117" t="s">
        <v>458</v>
      </c>
      <c r="AU44" s="117" t="s">
        <v>145</v>
      </c>
      <c r="AV44" s="117" t="s">
        <v>459</v>
      </c>
      <c r="AW44" s="117" t="s">
        <v>460</v>
      </c>
      <c r="AX44" s="117" t="s">
        <v>461</v>
      </c>
      <c r="AY44" s="117" t="s">
        <v>145</v>
      </c>
      <c r="AZ44" s="117" t="s">
        <v>458</v>
      </c>
      <c r="BA44" s="117" t="s">
        <v>145</v>
      </c>
      <c r="BB44" s="117" t="s">
        <v>145</v>
      </c>
      <c r="BC44" s="117" t="s">
        <v>145</v>
      </c>
      <c r="BD44" s="117" t="s">
        <v>145</v>
      </c>
      <c r="BE44" s="117" t="s">
        <v>145</v>
      </c>
      <c r="BF44" s="117" t="s">
        <v>145</v>
      </c>
      <c r="BG44" s="117" t="s">
        <v>145</v>
      </c>
      <c r="BH44" s="117" t="s">
        <v>145</v>
      </c>
      <c r="BI44" s="117" t="s">
        <v>145</v>
      </c>
      <c r="BJ44" s="117" t="s">
        <v>145</v>
      </c>
      <c r="BK44" s="117" t="s">
        <v>145</v>
      </c>
      <c r="BL44" s="117" t="s">
        <v>170</v>
      </c>
      <c r="BM44" s="117" t="s">
        <v>145</v>
      </c>
      <c r="BN44" s="117" t="s">
        <v>145</v>
      </c>
      <c r="BO44" s="117" t="s">
        <v>145</v>
      </c>
      <c r="BP44" s="117" t="s">
        <v>145</v>
      </c>
      <c r="BQ44" s="117" t="s">
        <v>145</v>
      </c>
      <c r="BR44" s="117" t="s">
        <v>145</v>
      </c>
      <c r="BS44" s="117" t="s">
        <v>145</v>
      </c>
      <c r="BT44" s="117" t="s">
        <v>145</v>
      </c>
      <c r="BU44" s="117" t="s">
        <v>145</v>
      </c>
      <c r="BV44" s="117" t="s">
        <v>171</v>
      </c>
      <c r="BW44" s="117" t="s">
        <v>145</v>
      </c>
      <c r="BX44" s="117" t="s">
        <v>145</v>
      </c>
      <c r="BY44" s="117" t="s">
        <v>145</v>
      </c>
      <c r="BZ44" s="117" t="s">
        <v>145</v>
      </c>
      <c r="CA44" s="117" t="s">
        <v>145</v>
      </c>
      <c r="CB44" s="117" t="s">
        <v>462</v>
      </c>
      <c r="CC44" s="117" t="s">
        <v>462</v>
      </c>
      <c r="CD44" s="117" t="s">
        <v>145</v>
      </c>
      <c r="CE44" s="117" t="s">
        <v>145</v>
      </c>
      <c r="CF44" s="117" t="s">
        <v>145</v>
      </c>
      <c r="CG44" s="117" t="s">
        <v>145</v>
      </c>
      <c r="CH44" s="117" t="s">
        <v>145</v>
      </c>
      <c r="CI44" s="117" t="s">
        <v>145</v>
      </c>
      <c r="CJ44" s="117" t="s">
        <v>145</v>
      </c>
      <c r="CK44" s="117" t="s">
        <v>145</v>
      </c>
      <c r="CL44" s="117" t="s">
        <v>145</v>
      </c>
      <c r="CM44" s="117" t="s">
        <v>145</v>
      </c>
      <c r="CN44" s="117" t="s">
        <v>145</v>
      </c>
      <c r="CO44" s="117" t="s">
        <v>463</v>
      </c>
      <c r="CP44" s="117" t="s">
        <v>145</v>
      </c>
      <c r="CQ44" s="117" t="s">
        <v>145</v>
      </c>
      <c r="CR44" s="117" t="s">
        <v>145</v>
      </c>
      <c r="CS44" s="117" t="s">
        <v>173</v>
      </c>
      <c r="CT44" s="117" t="s">
        <v>174</v>
      </c>
      <c r="CU44" s="117" t="s">
        <v>464</v>
      </c>
      <c r="CV44" s="117" t="s">
        <v>465</v>
      </c>
      <c r="CW44" s="117" t="s">
        <v>466</v>
      </c>
      <c r="CX44" s="117" t="s">
        <v>178</v>
      </c>
      <c r="CY44" s="117" t="s">
        <v>178</v>
      </c>
      <c r="CZ44" s="117" t="s">
        <v>179</v>
      </c>
      <c r="DA44" s="117" t="s">
        <v>179</v>
      </c>
      <c r="DB44" s="117" t="s">
        <v>145</v>
      </c>
      <c r="DC44" s="117" t="s">
        <v>145</v>
      </c>
      <c r="DD44" s="117" t="s">
        <v>179</v>
      </c>
      <c r="DE44" s="117" t="s">
        <v>145</v>
      </c>
      <c r="DF44" s="117" t="s">
        <v>145</v>
      </c>
      <c r="DG44" s="117" t="s">
        <v>145</v>
      </c>
      <c r="DH44" s="117" t="s">
        <v>145</v>
      </c>
      <c r="DI44" s="117" t="s">
        <v>145</v>
      </c>
      <c r="DJ44" s="117" t="s">
        <v>145</v>
      </c>
      <c r="DK44" s="117" t="s">
        <v>145</v>
      </c>
      <c r="DL44" s="117" t="s">
        <v>145</v>
      </c>
      <c r="DM44" s="117" t="s">
        <v>145</v>
      </c>
      <c r="DN44" s="117" t="s">
        <v>145</v>
      </c>
      <c r="DO44" s="117" t="s">
        <v>145</v>
      </c>
      <c r="DP44" s="117" t="s">
        <v>145</v>
      </c>
      <c r="DQ44" s="117" t="s">
        <v>145</v>
      </c>
      <c r="DR44" s="117" t="s">
        <v>145</v>
      </c>
      <c r="DS44" s="117" t="s">
        <v>145</v>
      </c>
      <c r="DT44" s="117" t="s">
        <v>145</v>
      </c>
      <c r="DU44" s="117" t="s">
        <v>145</v>
      </c>
      <c r="DV44" s="117" t="s">
        <v>145</v>
      </c>
      <c r="DW44" s="117" t="s">
        <v>145</v>
      </c>
      <c r="DX44" s="117" t="s">
        <v>145</v>
      </c>
      <c r="DY44" s="117" t="s">
        <v>145</v>
      </c>
      <c r="DZ44" s="117" t="s">
        <v>145</v>
      </c>
      <c r="EA44" s="117" t="s">
        <v>145</v>
      </c>
      <c r="EB44" s="117" t="s">
        <v>145</v>
      </c>
      <c r="EC44" s="117" t="s">
        <v>180</v>
      </c>
      <c r="ED44" s="117" t="s">
        <v>145</v>
      </c>
      <c r="EE44" s="117" t="s">
        <v>154</v>
      </c>
      <c r="EF44" s="117" t="s">
        <v>145</v>
      </c>
      <c r="EG44" s="117" t="s">
        <v>145</v>
      </c>
      <c r="EH44" s="117" t="s">
        <v>145</v>
      </c>
      <c r="EI44" s="117" t="s">
        <v>467</v>
      </c>
      <c r="EJ44" s="117" t="s">
        <v>145</v>
      </c>
      <c r="EK44" s="117" t="s">
        <v>145</v>
      </c>
      <c r="EL44" s="117" t="s">
        <v>145</v>
      </c>
      <c r="EM44" s="117" t="s">
        <v>145</v>
      </c>
      <c r="EN44" s="117" t="s">
        <v>147</v>
      </c>
    </row>
    <row r="45" s="6" customFormat="1" spans="1:144">
      <c r="A45" s="117" t="s">
        <v>452</v>
      </c>
      <c r="B45" s="117" t="s">
        <v>145</v>
      </c>
      <c r="C45" s="117" t="s">
        <v>146</v>
      </c>
      <c r="D45" s="117" t="s">
        <v>145</v>
      </c>
      <c r="E45" s="117" t="s">
        <v>147</v>
      </c>
      <c r="F45" s="117" t="s">
        <v>145</v>
      </c>
      <c r="G45" s="117" t="s">
        <v>148</v>
      </c>
      <c r="H45" s="117" t="s">
        <v>149</v>
      </c>
      <c r="I45" s="117" t="s">
        <v>145</v>
      </c>
      <c r="J45" s="117" t="s">
        <v>150</v>
      </c>
      <c r="K45" s="117" t="s">
        <v>151</v>
      </c>
      <c r="L45" s="117" t="s">
        <v>453</v>
      </c>
      <c r="M45" s="117" t="s">
        <v>145</v>
      </c>
      <c r="N45" s="117" t="s">
        <v>146</v>
      </c>
      <c r="O45" s="117" t="s">
        <v>153</v>
      </c>
      <c r="P45" s="117" t="s">
        <v>154</v>
      </c>
      <c r="Q45" s="117" t="s">
        <v>155</v>
      </c>
      <c r="R45" s="117" t="s">
        <v>145</v>
      </c>
      <c r="S45" s="117" t="s">
        <v>156</v>
      </c>
      <c r="T45" s="117" t="s">
        <v>154</v>
      </c>
      <c r="U45" s="117" t="s">
        <v>145</v>
      </c>
      <c r="V45" s="117" t="s">
        <v>145</v>
      </c>
      <c r="W45" s="117" t="s">
        <v>157</v>
      </c>
      <c r="X45" s="117" t="s">
        <v>157</v>
      </c>
      <c r="Y45" s="117" t="s">
        <v>158</v>
      </c>
      <c r="Z45" s="117" t="s">
        <v>159</v>
      </c>
      <c r="AA45" s="117" t="s">
        <v>145</v>
      </c>
      <c r="AB45" s="117" t="s">
        <v>145</v>
      </c>
      <c r="AC45" s="117" t="s">
        <v>145</v>
      </c>
      <c r="AD45" s="117" t="s">
        <v>145</v>
      </c>
      <c r="AE45" s="117" t="s">
        <v>454</v>
      </c>
      <c r="AF45" s="117" t="s">
        <v>145</v>
      </c>
      <c r="AG45" s="117" t="s">
        <v>145</v>
      </c>
      <c r="AH45" s="117" t="s">
        <v>147</v>
      </c>
      <c r="AI45" s="117" t="s">
        <v>145</v>
      </c>
      <c r="AJ45" s="117" t="s">
        <v>145</v>
      </c>
      <c r="AK45" s="117" t="s">
        <v>145</v>
      </c>
      <c r="AL45" s="117" t="s">
        <v>145</v>
      </c>
      <c r="AM45" s="117" t="s">
        <v>145</v>
      </c>
      <c r="AN45" s="117" t="s">
        <v>145</v>
      </c>
      <c r="AO45" s="117" t="s">
        <v>161</v>
      </c>
      <c r="AP45" s="117" t="s">
        <v>455</v>
      </c>
      <c r="AQ45" s="117" t="s">
        <v>456</v>
      </c>
      <c r="AR45" s="117" t="s">
        <v>164</v>
      </c>
      <c r="AS45" s="117" t="s">
        <v>457</v>
      </c>
      <c r="AT45" s="117" t="s">
        <v>458</v>
      </c>
      <c r="AU45" s="117" t="s">
        <v>145</v>
      </c>
      <c r="AV45" s="117" t="s">
        <v>459</v>
      </c>
      <c r="AW45" s="117" t="s">
        <v>460</v>
      </c>
      <c r="AX45" s="117" t="s">
        <v>461</v>
      </c>
      <c r="AY45" s="117" t="s">
        <v>145</v>
      </c>
      <c r="AZ45" s="117" t="s">
        <v>458</v>
      </c>
      <c r="BA45" s="117" t="s">
        <v>145</v>
      </c>
      <c r="BB45" s="117" t="s">
        <v>145</v>
      </c>
      <c r="BC45" s="117" t="s">
        <v>145</v>
      </c>
      <c r="BD45" s="117" t="s">
        <v>145</v>
      </c>
      <c r="BE45" s="117" t="s">
        <v>145</v>
      </c>
      <c r="BF45" s="117" t="s">
        <v>145</v>
      </c>
      <c r="BG45" s="117" t="s">
        <v>145</v>
      </c>
      <c r="BH45" s="117" t="s">
        <v>145</v>
      </c>
      <c r="BI45" s="117" t="s">
        <v>145</v>
      </c>
      <c r="BJ45" s="117" t="s">
        <v>145</v>
      </c>
      <c r="BK45" s="117" t="s">
        <v>145</v>
      </c>
      <c r="BL45" s="117" t="s">
        <v>170</v>
      </c>
      <c r="BM45" s="117" t="s">
        <v>145</v>
      </c>
      <c r="BN45" s="117" t="s">
        <v>145</v>
      </c>
      <c r="BO45" s="117" t="s">
        <v>145</v>
      </c>
      <c r="BP45" s="117" t="s">
        <v>145</v>
      </c>
      <c r="BQ45" s="117" t="s">
        <v>145</v>
      </c>
      <c r="BR45" s="117" t="s">
        <v>145</v>
      </c>
      <c r="BS45" s="117" t="s">
        <v>145</v>
      </c>
      <c r="BT45" s="117" t="s">
        <v>145</v>
      </c>
      <c r="BU45" s="117" t="s">
        <v>145</v>
      </c>
      <c r="BV45" s="117" t="s">
        <v>171</v>
      </c>
      <c r="BW45" s="117" t="s">
        <v>145</v>
      </c>
      <c r="BX45" s="117" t="s">
        <v>145</v>
      </c>
      <c r="BY45" s="117" t="s">
        <v>145</v>
      </c>
      <c r="BZ45" s="117" t="s">
        <v>145</v>
      </c>
      <c r="CA45" s="117" t="s">
        <v>145</v>
      </c>
      <c r="CB45" s="117" t="s">
        <v>462</v>
      </c>
      <c r="CC45" s="117" t="s">
        <v>462</v>
      </c>
      <c r="CD45" s="117" t="s">
        <v>145</v>
      </c>
      <c r="CE45" s="117" t="s">
        <v>145</v>
      </c>
      <c r="CF45" s="117" t="s">
        <v>145</v>
      </c>
      <c r="CG45" s="117" t="s">
        <v>145</v>
      </c>
      <c r="CH45" s="117" t="s">
        <v>145</v>
      </c>
      <c r="CI45" s="117" t="s">
        <v>145</v>
      </c>
      <c r="CJ45" s="117" t="s">
        <v>145</v>
      </c>
      <c r="CK45" s="117" t="s">
        <v>145</v>
      </c>
      <c r="CL45" s="117" t="s">
        <v>145</v>
      </c>
      <c r="CM45" s="117" t="s">
        <v>145</v>
      </c>
      <c r="CN45" s="117" t="s">
        <v>145</v>
      </c>
      <c r="CO45" s="117" t="s">
        <v>463</v>
      </c>
      <c r="CP45" s="117" t="s">
        <v>145</v>
      </c>
      <c r="CQ45" s="117" t="s">
        <v>145</v>
      </c>
      <c r="CR45" s="117" t="s">
        <v>145</v>
      </c>
      <c r="CS45" s="117" t="s">
        <v>173</v>
      </c>
      <c r="CT45" s="117" t="s">
        <v>181</v>
      </c>
      <c r="CU45" s="117" t="s">
        <v>468</v>
      </c>
      <c r="CV45" s="117" t="s">
        <v>469</v>
      </c>
      <c r="CW45" s="117" t="s">
        <v>470</v>
      </c>
      <c r="CX45" s="117" t="s">
        <v>178</v>
      </c>
      <c r="CY45" s="117" t="s">
        <v>178</v>
      </c>
      <c r="CZ45" s="117" t="s">
        <v>179</v>
      </c>
      <c r="DA45" s="117" t="s">
        <v>179</v>
      </c>
      <c r="DB45" s="117" t="s">
        <v>145</v>
      </c>
      <c r="DC45" s="117" t="s">
        <v>145</v>
      </c>
      <c r="DD45" s="117" t="s">
        <v>179</v>
      </c>
      <c r="DE45" s="117" t="s">
        <v>145</v>
      </c>
      <c r="DF45" s="117" t="s">
        <v>145</v>
      </c>
      <c r="DG45" s="117" t="s">
        <v>145</v>
      </c>
      <c r="DH45" s="117" t="s">
        <v>145</v>
      </c>
      <c r="DI45" s="117" t="s">
        <v>145</v>
      </c>
      <c r="DJ45" s="117" t="s">
        <v>145</v>
      </c>
      <c r="DK45" s="117" t="s">
        <v>145</v>
      </c>
      <c r="DL45" s="117" t="s">
        <v>145</v>
      </c>
      <c r="DM45" s="117" t="s">
        <v>145</v>
      </c>
      <c r="DN45" s="117" t="s">
        <v>145</v>
      </c>
      <c r="DO45" s="117" t="s">
        <v>145</v>
      </c>
      <c r="DP45" s="117" t="s">
        <v>145</v>
      </c>
      <c r="DQ45" s="117" t="s">
        <v>145</v>
      </c>
      <c r="DR45" s="117" t="s">
        <v>145</v>
      </c>
      <c r="DS45" s="117" t="s">
        <v>145</v>
      </c>
      <c r="DT45" s="117" t="s">
        <v>145</v>
      </c>
      <c r="DU45" s="117" t="s">
        <v>145</v>
      </c>
      <c r="DV45" s="117" t="s">
        <v>145</v>
      </c>
      <c r="DW45" s="117" t="s">
        <v>145</v>
      </c>
      <c r="DX45" s="117" t="s">
        <v>145</v>
      </c>
      <c r="DY45" s="117" t="s">
        <v>145</v>
      </c>
      <c r="DZ45" s="117" t="s">
        <v>145</v>
      </c>
      <c r="EA45" s="117" t="s">
        <v>145</v>
      </c>
      <c r="EB45" s="117" t="s">
        <v>145</v>
      </c>
      <c r="EC45" s="117" t="s">
        <v>180</v>
      </c>
      <c r="ED45" s="117" t="s">
        <v>145</v>
      </c>
      <c r="EE45" s="117" t="s">
        <v>154</v>
      </c>
      <c r="EF45" s="117" t="s">
        <v>145</v>
      </c>
      <c r="EG45" s="117" t="s">
        <v>145</v>
      </c>
      <c r="EH45" s="117" t="s">
        <v>145</v>
      </c>
      <c r="EI45" s="117" t="s">
        <v>471</v>
      </c>
      <c r="EJ45" s="117" t="s">
        <v>145</v>
      </c>
      <c r="EK45" s="117" t="s">
        <v>145</v>
      </c>
      <c r="EL45" s="117" t="s">
        <v>145</v>
      </c>
      <c r="EM45" s="117" t="s">
        <v>145</v>
      </c>
      <c r="EN45" s="117" t="s">
        <v>147</v>
      </c>
    </row>
    <row r="46" s="6" customFormat="1" spans="1:144">
      <c r="A46" s="117" t="s">
        <v>452</v>
      </c>
      <c r="B46" s="117" t="s">
        <v>145</v>
      </c>
      <c r="C46" s="117" t="s">
        <v>146</v>
      </c>
      <c r="D46" s="117" t="s">
        <v>145</v>
      </c>
      <c r="E46" s="117" t="s">
        <v>147</v>
      </c>
      <c r="F46" s="117" t="s">
        <v>145</v>
      </c>
      <c r="G46" s="117" t="s">
        <v>148</v>
      </c>
      <c r="H46" s="117" t="s">
        <v>149</v>
      </c>
      <c r="I46" s="117" t="s">
        <v>145</v>
      </c>
      <c r="J46" s="117" t="s">
        <v>150</v>
      </c>
      <c r="K46" s="117" t="s">
        <v>151</v>
      </c>
      <c r="L46" s="117" t="s">
        <v>453</v>
      </c>
      <c r="M46" s="117" t="s">
        <v>145</v>
      </c>
      <c r="N46" s="117" t="s">
        <v>146</v>
      </c>
      <c r="O46" s="117" t="s">
        <v>153</v>
      </c>
      <c r="P46" s="117" t="s">
        <v>154</v>
      </c>
      <c r="Q46" s="117" t="s">
        <v>155</v>
      </c>
      <c r="R46" s="117" t="s">
        <v>145</v>
      </c>
      <c r="S46" s="117" t="s">
        <v>156</v>
      </c>
      <c r="T46" s="117" t="s">
        <v>154</v>
      </c>
      <c r="U46" s="117" t="s">
        <v>145</v>
      </c>
      <c r="V46" s="117" t="s">
        <v>145</v>
      </c>
      <c r="W46" s="117" t="s">
        <v>157</v>
      </c>
      <c r="X46" s="117" t="s">
        <v>157</v>
      </c>
      <c r="Y46" s="117" t="s">
        <v>158</v>
      </c>
      <c r="Z46" s="117" t="s">
        <v>159</v>
      </c>
      <c r="AA46" s="117" t="s">
        <v>145</v>
      </c>
      <c r="AB46" s="117" t="s">
        <v>145</v>
      </c>
      <c r="AC46" s="117" t="s">
        <v>145</v>
      </c>
      <c r="AD46" s="117" t="s">
        <v>145</v>
      </c>
      <c r="AE46" s="117" t="s">
        <v>454</v>
      </c>
      <c r="AF46" s="117" t="s">
        <v>145</v>
      </c>
      <c r="AG46" s="117" t="s">
        <v>145</v>
      </c>
      <c r="AH46" s="117" t="s">
        <v>147</v>
      </c>
      <c r="AI46" s="117" t="s">
        <v>145</v>
      </c>
      <c r="AJ46" s="117" t="s">
        <v>145</v>
      </c>
      <c r="AK46" s="117" t="s">
        <v>145</v>
      </c>
      <c r="AL46" s="117" t="s">
        <v>145</v>
      </c>
      <c r="AM46" s="117" t="s">
        <v>145</v>
      </c>
      <c r="AN46" s="117" t="s">
        <v>145</v>
      </c>
      <c r="AO46" s="117" t="s">
        <v>161</v>
      </c>
      <c r="AP46" s="117" t="s">
        <v>455</v>
      </c>
      <c r="AQ46" s="117" t="s">
        <v>456</v>
      </c>
      <c r="AR46" s="117" t="s">
        <v>164</v>
      </c>
      <c r="AS46" s="117" t="s">
        <v>457</v>
      </c>
      <c r="AT46" s="117" t="s">
        <v>458</v>
      </c>
      <c r="AU46" s="117" t="s">
        <v>145</v>
      </c>
      <c r="AV46" s="117" t="s">
        <v>459</v>
      </c>
      <c r="AW46" s="117" t="s">
        <v>460</v>
      </c>
      <c r="AX46" s="117" t="s">
        <v>461</v>
      </c>
      <c r="AY46" s="117" t="s">
        <v>145</v>
      </c>
      <c r="AZ46" s="117" t="s">
        <v>458</v>
      </c>
      <c r="BA46" s="117" t="s">
        <v>145</v>
      </c>
      <c r="BB46" s="117" t="s">
        <v>145</v>
      </c>
      <c r="BC46" s="117" t="s">
        <v>145</v>
      </c>
      <c r="BD46" s="117" t="s">
        <v>145</v>
      </c>
      <c r="BE46" s="117" t="s">
        <v>145</v>
      </c>
      <c r="BF46" s="117" t="s">
        <v>145</v>
      </c>
      <c r="BG46" s="117" t="s">
        <v>145</v>
      </c>
      <c r="BH46" s="117" t="s">
        <v>145</v>
      </c>
      <c r="BI46" s="117" t="s">
        <v>145</v>
      </c>
      <c r="BJ46" s="117" t="s">
        <v>145</v>
      </c>
      <c r="BK46" s="117" t="s">
        <v>145</v>
      </c>
      <c r="BL46" s="117" t="s">
        <v>170</v>
      </c>
      <c r="BM46" s="117" t="s">
        <v>145</v>
      </c>
      <c r="BN46" s="117" t="s">
        <v>145</v>
      </c>
      <c r="BO46" s="117" t="s">
        <v>145</v>
      </c>
      <c r="BP46" s="117" t="s">
        <v>145</v>
      </c>
      <c r="BQ46" s="117" t="s">
        <v>145</v>
      </c>
      <c r="BR46" s="117" t="s">
        <v>145</v>
      </c>
      <c r="BS46" s="117" t="s">
        <v>145</v>
      </c>
      <c r="BT46" s="117" t="s">
        <v>145</v>
      </c>
      <c r="BU46" s="117" t="s">
        <v>145</v>
      </c>
      <c r="BV46" s="117" t="s">
        <v>171</v>
      </c>
      <c r="BW46" s="117" t="s">
        <v>145</v>
      </c>
      <c r="BX46" s="117" t="s">
        <v>145</v>
      </c>
      <c r="BY46" s="117" t="s">
        <v>145</v>
      </c>
      <c r="BZ46" s="117" t="s">
        <v>145</v>
      </c>
      <c r="CA46" s="117" t="s">
        <v>145</v>
      </c>
      <c r="CB46" s="117" t="s">
        <v>462</v>
      </c>
      <c r="CC46" s="117" t="s">
        <v>462</v>
      </c>
      <c r="CD46" s="117" t="s">
        <v>145</v>
      </c>
      <c r="CE46" s="117" t="s">
        <v>145</v>
      </c>
      <c r="CF46" s="117" t="s">
        <v>145</v>
      </c>
      <c r="CG46" s="117" t="s">
        <v>145</v>
      </c>
      <c r="CH46" s="117" t="s">
        <v>145</v>
      </c>
      <c r="CI46" s="117" t="s">
        <v>145</v>
      </c>
      <c r="CJ46" s="117" t="s">
        <v>145</v>
      </c>
      <c r="CK46" s="117" t="s">
        <v>145</v>
      </c>
      <c r="CL46" s="117" t="s">
        <v>145</v>
      </c>
      <c r="CM46" s="117" t="s">
        <v>145</v>
      </c>
      <c r="CN46" s="117" t="s">
        <v>145</v>
      </c>
      <c r="CO46" s="117" t="s">
        <v>463</v>
      </c>
      <c r="CP46" s="117" t="s">
        <v>145</v>
      </c>
      <c r="CQ46" s="117" t="s">
        <v>145</v>
      </c>
      <c r="CR46" s="117" t="s">
        <v>145</v>
      </c>
      <c r="CS46" s="117" t="s">
        <v>173</v>
      </c>
      <c r="CT46" s="117" t="s">
        <v>300</v>
      </c>
      <c r="CU46" s="117" t="s">
        <v>472</v>
      </c>
      <c r="CV46" s="117" t="s">
        <v>473</v>
      </c>
      <c r="CW46" s="117" t="s">
        <v>474</v>
      </c>
      <c r="CX46" s="117" t="s">
        <v>178</v>
      </c>
      <c r="CY46" s="117" t="s">
        <v>178</v>
      </c>
      <c r="CZ46" s="117" t="s">
        <v>179</v>
      </c>
      <c r="DA46" s="117" t="s">
        <v>179</v>
      </c>
      <c r="DB46" s="117" t="s">
        <v>145</v>
      </c>
      <c r="DC46" s="117" t="s">
        <v>145</v>
      </c>
      <c r="DD46" s="117" t="s">
        <v>179</v>
      </c>
      <c r="DE46" s="117" t="s">
        <v>145</v>
      </c>
      <c r="DF46" s="117" t="s">
        <v>145</v>
      </c>
      <c r="DG46" s="117" t="s">
        <v>145</v>
      </c>
      <c r="DH46" s="117" t="s">
        <v>145</v>
      </c>
      <c r="DI46" s="117" t="s">
        <v>145</v>
      </c>
      <c r="DJ46" s="117" t="s">
        <v>145</v>
      </c>
      <c r="DK46" s="117" t="s">
        <v>145</v>
      </c>
      <c r="DL46" s="117" t="s">
        <v>145</v>
      </c>
      <c r="DM46" s="117" t="s">
        <v>145</v>
      </c>
      <c r="DN46" s="117" t="s">
        <v>145</v>
      </c>
      <c r="DO46" s="117" t="s">
        <v>145</v>
      </c>
      <c r="DP46" s="117" t="s">
        <v>145</v>
      </c>
      <c r="DQ46" s="117" t="s">
        <v>145</v>
      </c>
      <c r="DR46" s="117" t="s">
        <v>145</v>
      </c>
      <c r="DS46" s="117" t="s">
        <v>145</v>
      </c>
      <c r="DT46" s="117" t="s">
        <v>145</v>
      </c>
      <c r="DU46" s="117" t="s">
        <v>145</v>
      </c>
      <c r="DV46" s="117" t="s">
        <v>145</v>
      </c>
      <c r="DW46" s="117" t="s">
        <v>145</v>
      </c>
      <c r="DX46" s="117" t="s">
        <v>145</v>
      </c>
      <c r="DY46" s="117" t="s">
        <v>145</v>
      </c>
      <c r="DZ46" s="117" t="s">
        <v>145</v>
      </c>
      <c r="EA46" s="117" t="s">
        <v>145</v>
      </c>
      <c r="EB46" s="117" t="s">
        <v>145</v>
      </c>
      <c r="EC46" s="117" t="s">
        <v>180</v>
      </c>
      <c r="ED46" s="117" t="s">
        <v>145</v>
      </c>
      <c r="EE46" s="117" t="s">
        <v>154</v>
      </c>
      <c r="EF46" s="117" t="s">
        <v>145</v>
      </c>
      <c r="EG46" s="117" t="s">
        <v>145</v>
      </c>
      <c r="EH46" s="117" t="s">
        <v>145</v>
      </c>
      <c r="EI46" s="117" t="s">
        <v>475</v>
      </c>
      <c r="EJ46" s="117" t="s">
        <v>145</v>
      </c>
      <c r="EK46" s="117" t="s">
        <v>145</v>
      </c>
      <c r="EL46" s="117" t="s">
        <v>145</v>
      </c>
      <c r="EM46" s="117" t="s">
        <v>145</v>
      </c>
      <c r="EN46" s="117" t="s">
        <v>147</v>
      </c>
    </row>
    <row r="47" s="6" customFormat="1" spans="1:144">
      <c r="A47" s="117" t="s">
        <v>452</v>
      </c>
      <c r="B47" s="117" t="s">
        <v>145</v>
      </c>
      <c r="C47" s="117" t="s">
        <v>146</v>
      </c>
      <c r="D47" s="117" t="s">
        <v>145</v>
      </c>
      <c r="E47" s="117" t="s">
        <v>147</v>
      </c>
      <c r="F47" s="117" t="s">
        <v>145</v>
      </c>
      <c r="G47" s="117" t="s">
        <v>148</v>
      </c>
      <c r="H47" s="117" t="s">
        <v>149</v>
      </c>
      <c r="I47" s="117" t="s">
        <v>145</v>
      </c>
      <c r="J47" s="117" t="s">
        <v>150</v>
      </c>
      <c r="K47" s="117" t="s">
        <v>151</v>
      </c>
      <c r="L47" s="117" t="s">
        <v>453</v>
      </c>
      <c r="M47" s="117" t="s">
        <v>145</v>
      </c>
      <c r="N47" s="117" t="s">
        <v>146</v>
      </c>
      <c r="O47" s="117" t="s">
        <v>153</v>
      </c>
      <c r="P47" s="117" t="s">
        <v>154</v>
      </c>
      <c r="Q47" s="117" t="s">
        <v>155</v>
      </c>
      <c r="R47" s="117" t="s">
        <v>145</v>
      </c>
      <c r="S47" s="117" t="s">
        <v>156</v>
      </c>
      <c r="T47" s="117" t="s">
        <v>154</v>
      </c>
      <c r="U47" s="117" t="s">
        <v>145</v>
      </c>
      <c r="V47" s="117" t="s">
        <v>145</v>
      </c>
      <c r="W47" s="117" t="s">
        <v>157</v>
      </c>
      <c r="X47" s="117" t="s">
        <v>157</v>
      </c>
      <c r="Y47" s="117" t="s">
        <v>158</v>
      </c>
      <c r="Z47" s="117" t="s">
        <v>159</v>
      </c>
      <c r="AA47" s="117" t="s">
        <v>145</v>
      </c>
      <c r="AB47" s="117" t="s">
        <v>145</v>
      </c>
      <c r="AC47" s="117" t="s">
        <v>145</v>
      </c>
      <c r="AD47" s="117" t="s">
        <v>145</v>
      </c>
      <c r="AE47" s="117" t="s">
        <v>454</v>
      </c>
      <c r="AF47" s="117" t="s">
        <v>145</v>
      </c>
      <c r="AG47" s="117" t="s">
        <v>145</v>
      </c>
      <c r="AH47" s="117" t="s">
        <v>147</v>
      </c>
      <c r="AI47" s="117" t="s">
        <v>145</v>
      </c>
      <c r="AJ47" s="117" t="s">
        <v>145</v>
      </c>
      <c r="AK47" s="117" t="s">
        <v>145</v>
      </c>
      <c r="AL47" s="117" t="s">
        <v>145</v>
      </c>
      <c r="AM47" s="117" t="s">
        <v>145</v>
      </c>
      <c r="AN47" s="117" t="s">
        <v>145</v>
      </c>
      <c r="AO47" s="117" t="s">
        <v>161</v>
      </c>
      <c r="AP47" s="117" t="s">
        <v>455</v>
      </c>
      <c r="AQ47" s="117" t="s">
        <v>456</v>
      </c>
      <c r="AR47" s="117" t="s">
        <v>164</v>
      </c>
      <c r="AS47" s="117" t="s">
        <v>457</v>
      </c>
      <c r="AT47" s="117" t="s">
        <v>458</v>
      </c>
      <c r="AU47" s="117" t="s">
        <v>145</v>
      </c>
      <c r="AV47" s="117" t="s">
        <v>459</v>
      </c>
      <c r="AW47" s="117" t="s">
        <v>460</v>
      </c>
      <c r="AX47" s="117" t="s">
        <v>461</v>
      </c>
      <c r="AY47" s="117" t="s">
        <v>145</v>
      </c>
      <c r="AZ47" s="117" t="s">
        <v>458</v>
      </c>
      <c r="BA47" s="117" t="s">
        <v>145</v>
      </c>
      <c r="BB47" s="117" t="s">
        <v>145</v>
      </c>
      <c r="BC47" s="117" t="s">
        <v>145</v>
      </c>
      <c r="BD47" s="117" t="s">
        <v>145</v>
      </c>
      <c r="BE47" s="117" t="s">
        <v>145</v>
      </c>
      <c r="BF47" s="117" t="s">
        <v>145</v>
      </c>
      <c r="BG47" s="117" t="s">
        <v>145</v>
      </c>
      <c r="BH47" s="117" t="s">
        <v>145</v>
      </c>
      <c r="BI47" s="117" t="s">
        <v>145</v>
      </c>
      <c r="BJ47" s="117" t="s">
        <v>145</v>
      </c>
      <c r="BK47" s="117" t="s">
        <v>145</v>
      </c>
      <c r="BL47" s="117" t="s">
        <v>170</v>
      </c>
      <c r="BM47" s="117" t="s">
        <v>145</v>
      </c>
      <c r="BN47" s="117" t="s">
        <v>145</v>
      </c>
      <c r="BO47" s="117" t="s">
        <v>145</v>
      </c>
      <c r="BP47" s="117" t="s">
        <v>145</v>
      </c>
      <c r="BQ47" s="117" t="s">
        <v>145</v>
      </c>
      <c r="BR47" s="117" t="s">
        <v>145</v>
      </c>
      <c r="BS47" s="117" t="s">
        <v>145</v>
      </c>
      <c r="BT47" s="117" t="s">
        <v>145</v>
      </c>
      <c r="BU47" s="117" t="s">
        <v>145</v>
      </c>
      <c r="BV47" s="117" t="s">
        <v>171</v>
      </c>
      <c r="BW47" s="117" t="s">
        <v>145</v>
      </c>
      <c r="BX47" s="117" t="s">
        <v>145</v>
      </c>
      <c r="BY47" s="117" t="s">
        <v>145</v>
      </c>
      <c r="BZ47" s="117" t="s">
        <v>145</v>
      </c>
      <c r="CA47" s="117" t="s">
        <v>145</v>
      </c>
      <c r="CB47" s="117" t="s">
        <v>462</v>
      </c>
      <c r="CC47" s="117" t="s">
        <v>462</v>
      </c>
      <c r="CD47" s="117" t="s">
        <v>145</v>
      </c>
      <c r="CE47" s="117" t="s">
        <v>145</v>
      </c>
      <c r="CF47" s="117" t="s">
        <v>145</v>
      </c>
      <c r="CG47" s="117" t="s">
        <v>145</v>
      </c>
      <c r="CH47" s="117" t="s">
        <v>145</v>
      </c>
      <c r="CI47" s="117" t="s">
        <v>145</v>
      </c>
      <c r="CJ47" s="117" t="s">
        <v>145</v>
      </c>
      <c r="CK47" s="117" t="s">
        <v>145</v>
      </c>
      <c r="CL47" s="117" t="s">
        <v>145</v>
      </c>
      <c r="CM47" s="117" t="s">
        <v>145</v>
      </c>
      <c r="CN47" s="117" t="s">
        <v>145</v>
      </c>
      <c r="CO47" s="117" t="s">
        <v>463</v>
      </c>
      <c r="CP47" s="117" t="s">
        <v>145</v>
      </c>
      <c r="CQ47" s="117" t="s">
        <v>145</v>
      </c>
      <c r="CR47" s="117" t="s">
        <v>145</v>
      </c>
      <c r="CS47" s="117" t="s">
        <v>173</v>
      </c>
      <c r="CT47" s="117" t="s">
        <v>305</v>
      </c>
      <c r="CU47" s="117" t="s">
        <v>476</v>
      </c>
      <c r="CV47" s="117" t="s">
        <v>477</v>
      </c>
      <c r="CW47" s="117" t="s">
        <v>478</v>
      </c>
      <c r="CX47" s="117" t="s">
        <v>178</v>
      </c>
      <c r="CY47" s="117" t="s">
        <v>178</v>
      </c>
      <c r="CZ47" s="117" t="s">
        <v>179</v>
      </c>
      <c r="DA47" s="117" t="s">
        <v>179</v>
      </c>
      <c r="DB47" s="117" t="s">
        <v>145</v>
      </c>
      <c r="DC47" s="117" t="s">
        <v>145</v>
      </c>
      <c r="DD47" s="117" t="s">
        <v>179</v>
      </c>
      <c r="DE47" s="117" t="s">
        <v>145</v>
      </c>
      <c r="DF47" s="117" t="s">
        <v>145</v>
      </c>
      <c r="DG47" s="117" t="s">
        <v>145</v>
      </c>
      <c r="DH47" s="117" t="s">
        <v>145</v>
      </c>
      <c r="DI47" s="117" t="s">
        <v>145</v>
      </c>
      <c r="DJ47" s="117" t="s">
        <v>145</v>
      </c>
      <c r="DK47" s="117" t="s">
        <v>145</v>
      </c>
      <c r="DL47" s="117" t="s">
        <v>145</v>
      </c>
      <c r="DM47" s="117" t="s">
        <v>145</v>
      </c>
      <c r="DN47" s="117" t="s">
        <v>145</v>
      </c>
      <c r="DO47" s="117" t="s">
        <v>145</v>
      </c>
      <c r="DP47" s="117" t="s">
        <v>145</v>
      </c>
      <c r="DQ47" s="117" t="s">
        <v>145</v>
      </c>
      <c r="DR47" s="117" t="s">
        <v>145</v>
      </c>
      <c r="DS47" s="117" t="s">
        <v>145</v>
      </c>
      <c r="DT47" s="117" t="s">
        <v>145</v>
      </c>
      <c r="DU47" s="117" t="s">
        <v>145</v>
      </c>
      <c r="DV47" s="117" t="s">
        <v>145</v>
      </c>
      <c r="DW47" s="117" t="s">
        <v>145</v>
      </c>
      <c r="DX47" s="117" t="s">
        <v>145</v>
      </c>
      <c r="DY47" s="117" t="s">
        <v>145</v>
      </c>
      <c r="DZ47" s="117" t="s">
        <v>145</v>
      </c>
      <c r="EA47" s="117" t="s">
        <v>145</v>
      </c>
      <c r="EB47" s="117" t="s">
        <v>145</v>
      </c>
      <c r="EC47" s="117" t="s">
        <v>180</v>
      </c>
      <c r="ED47" s="117" t="s">
        <v>145</v>
      </c>
      <c r="EE47" s="117" t="s">
        <v>154</v>
      </c>
      <c r="EF47" s="117" t="s">
        <v>145</v>
      </c>
      <c r="EG47" s="117" t="s">
        <v>145</v>
      </c>
      <c r="EH47" s="117" t="s">
        <v>145</v>
      </c>
      <c r="EI47" s="117" t="s">
        <v>479</v>
      </c>
      <c r="EJ47" s="117" t="s">
        <v>145</v>
      </c>
      <c r="EK47" s="117" t="s">
        <v>145</v>
      </c>
      <c r="EL47" s="117" t="s">
        <v>145</v>
      </c>
      <c r="EM47" s="117" t="s">
        <v>145</v>
      </c>
      <c r="EN47" s="117" t="s">
        <v>147</v>
      </c>
    </row>
    <row r="48" s="6" customFormat="1" spans="1:144">
      <c r="A48" s="117" t="s">
        <v>452</v>
      </c>
      <c r="B48" s="117" t="s">
        <v>145</v>
      </c>
      <c r="C48" s="117" t="s">
        <v>146</v>
      </c>
      <c r="D48" s="117" t="s">
        <v>145</v>
      </c>
      <c r="E48" s="117" t="s">
        <v>147</v>
      </c>
      <c r="F48" s="117" t="s">
        <v>145</v>
      </c>
      <c r="G48" s="117" t="s">
        <v>148</v>
      </c>
      <c r="H48" s="117" t="s">
        <v>149</v>
      </c>
      <c r="I48" s="117" t="s">
        <v>145</v>
      </c>
      <c r="J48" s="117" t="s">
        <v>150</v>
      </c>
      <c r="K48" s="117" t="s">
        <v>151</v>
      </c>
      <c r="L48" s="117" t="s">
        <v>453</v>
      </c>
      <c r="M48" s="117" t="s">
        <v>145</v>
      </c>
      <c r="N48" s="117" t="s">
        <v>146</v>
      </c>
      <c r="O48" s="117" t="s">
        <v>153</v>
      </c>
      <c r="P48" s="117" t="s">
        <v>154</v>
      </c>
      <c r="Q48" s="117" t="s">
        <v>155</v>
      </c>
      <c r="R48" s="117" t="s">
        <v>145</v>
      </c>
      <c r="S48" s="117" t="s">
        <v>156</v>
      </c>
      <c r="T48" s="117" t="s">
        <v>154</v>
      </c>
      <c r="U48" s="117" t="s">
        <v>145</v>
      </c>
      <c r="V48" s="117" t="s">
        <v>145</v>
      </c>
      <c r="W48" s="117" t="s">
        <v>157</v>
      </c>
      <c r="X48" s="117" t="s">
        <v>157</v>
      </c>
      <c r="Y48" s="117" t="s">
        <v>158</v>
      </c>
      <c r="Z48" s="117" t="s">
        <v>159</v>
      </c>
      <c r="AA48" s="117" t="s">
        <v>145</v>
      </c>
      <c r="AB48" s="117" t="s">
        <v>145</v>
      </c>
      <c r="AC48" s="117" t="s">
        <v>145</v>
      </c>
      <c r="AD48" s="117" t="s">
        <v>145</v>
      </c>
      <c r="AE48" s="117" t="s">
        <v>454</v>
      </c>
      <c r="AF48" s="117" t="s">
        <v>145</v>
      </c>
      <c r="AG48" s="117" t="s">
        <v>145</v>
      </c>
      <c r="AH48" s="117" t="s">
        <v>147</v>
      </c>
      <c r="AI48" s="117" t="s">
        <v>145</v>
      </c>
      <c r="AJ48" s="117" t="s">
        <v>145</v>
      </c>
      <c r="AK48" s="117" t="s">
        <v>145</v>
      </c>
      <c r="AL48" s="117" t="s">
        <v>145</v>
      </c>
      <c r="AM48" s="117" t="s">
        <v>145</v>
      </c>
      <c r="AN48" s="117" t="s">
        <v>145</v>
      </c>
      <c r="AO48" s="117" t="s">
        <v>161</v>
      </c>
      <c r="AP48" s="117" t="s">
        <v>455</v>
      </c>
      <c r="AQ48" s="117" t="s">
        <v>456</v>
      </c>
      <c r="AR48" s="117" t="s">
        <v>164</v>
      </c>
      <c r="AS48" s="117" t="s">
        <v>457</v>
      </c>
      <c r="AT48" s="117" t="s">
        <v>458</v>
      </c>
      <c r="AU48" s="117" t="s">
        <v>145</v>
      </c>
      <c r="AV48" s="117" t="s">
        <v>459</v>
      </c>
      <c r="AW48" s="117" t="s">
        <v>460</v>
      </c>
      <c r="AX48" s="117" t="s">
        <v>461</v>
      </c>
      <c r="AY48" s="117" t="s">
        <v>145</v>
      </c>
      <c r="AZ48" s="117" t="s">
        <v>458</v>
      </c>
      <c r="BA48" s="117" t="s">
        <v>145</v>
      </c>
      <c r="BB48" s="117" t="s">
        <v>145</v>
      </c>
      <c r="BC48" s="117" t="s">
        <v>145</v>
      </c>
      <c r="BD48" s="117" t="s">
        <v>145</v>
      </c>
      <c r="BE48" s="117" t="s">
        <v>145</v>
      </c>
      <c r="BF48" s="117" t="s">
        <v>145</v>
      </c>
      <c r="BG48" s="117" t="s">
        <v>145</v>
      </c>
      <c r="BH48" s="117" t="s">
        <v>145</v>
      </c>
      <c r="BI48" s="117" t="s">
        <v>145</v>
      </c>
      <c r="BJ48" s="117" t="s">
        <v>145</v>
      </c>
      <c r="BK48" s="117" t="s">
        <v>145</v>
      </c>
      <c r="BL48" s="117" t="s">
        <v>170</v>
      </c>
      <c r="BM48" s="117" t="s">
        <v>145</v>
      </c>
      <c r="BN48" s="117" t="s">
        <v>145</v>
      </c>
      <c r="BO48" s="117" t="s">
        <v>145</v>
      </c>
      <c r="BP48" s="117" t="s">
        <v>145</v>
      </c>
      <c r="BQ48" s="117" t="s">
        <v>145</v>
      </c>
      <c r="BR48" s="117" t="s">
        <v>145</v>
      </c>
      <c r="BS48" s="117" t="s">
        <v>145</v>
      </c>
      <c r="BT48" s="117" t="s">
        <v>145</v>
      </c>
      <c r="BU48" s="117" t="s">
        <v>145</v>
      </c>
      <c r="BV48" s="117" t="s">
        <v>171</v>
      </c>
      <c r="BW48" s="117" t="s">
        <v>145</v>
      </c>
      <c r="BX48" s="117" t="s">
        <v>145</v>
      </c>
      <c r="BY48" s="117" t="s">
        <v>145</v>
      </c>
      <c r="BZ48" s="117" t="s">
        <v>145</v>
      </c>
      <c r="CA48" s="117" t="s">
        <v>145</v>
      </c>
      <c r="CB48" s="117" t="s">
        <v>462</v>
      </c>
      <c r="CC48" s="117" t="s">
        <v>462</v>
      </c>
      <c r="CD48" s="117" t="s">
        <v>145</v>
      </c>
      <c r="CE48" s="117" t="s">
        <v>145</v>
      </c>
      <c r="CF48" s="117" t="s">
        <v>145</v>
      </c>
      <c r="CG48" s="117" t="s">
        <v>145</v>
      </c>
      <c r="CH48" s="117" t="s">
        <v>145</v>
      </c>
      <c r="CI48" s="117" t="s">
        <v>145</v>
      </c>
      <c r="CJ48" s="117" t="s">
        <v>145</v>
      </c>
      <c r="CK48" s="117" t="s">
        <v>145</v>
      </c>
      <c r="CL48" s="117" t="s">
        <v>145</v>
      </c>
      <c r="CM48" s="117" t="s">
        <v>145</v>
      </c>
      <c r="CN48" s="117" t="s">
        <v>145</v>
      </c>
      <c r="CO48" s="117" t="s">
        <v>463</v>
      </c>
      <c r="CP48" s="117" t="s">
        <v>145</v>
      </c>
      <c r="CQ48" s="117" t="s">
        <v>145</v>
      </c>
      <c r="CR48" s="117" t="s">
        <v>145</v>
      </c>
      <c r="CS48" s="117" t="s">
        <v>173</v>
      </c>
      <c r="CT48" s="117" t="s">
        <v>306</v>
      </c>
      <c r="CU48" s="117" t="s">
        <v>393</v>
      </c>
      <c r="CV48" s="117" t="s">
        <v>394</v>
      </c>
      <c r="CW48" s="117" t="s">
        <v>395</v>
      </c>
      <c r="CX48" s="117" t="s">
        <v>178</v>
      </c>
      <c r="CY48" s="117" t="s">
        <v>178</v>
      </c>
      <c r="CZ48" s="117" t="s">
        <v>179</v>
      </c>
      <c r="DA48" s="117" t="s">
        <v>179</v>
      </c>
      <c r="DB48" s="117" t="s">
        <v>145</v>
      </c>
      <c r="DC48" s="117" t="s">
        <v>145</v>
      </c>
      <c r="DD48" s="117" t="s">
        <v>179</v>
      </c>
      <c r="DE48" s="117" t="s">
        <v>145</v>
      </c>
      <c r="DF48" s="117" t="s">
        <v>145</v>
      </c>
      <c r="DG48" s="117" t="s">
        <v>145</v>
      </c>
      <c r="DH48" s="117" t="s">
        <v>145</v>
      </c>
      <c r="DI48" s="117" t="s">
        <v>145</v>
      </c>
      <c r="DJ48" s="117" t="s">
        <v>145</v>
      </c>
      <c r="DK48" s="117" t="s">
        <v>145</v>
      </c>
      <c r="DL48" s="117" t="s">
        <v>145</v>
      </c>
      <c r="DM48" s="117" t="s">
        <v>145</v>
      </c>
      <c r="DN48" s="117" t="s">
        <v>145</v>
      </c>
      <c r="DO48" s="117" t="s">
        <v>145</v>
      </c>
      <c r="DP48" s="117" t="s">
        <v>145</v>
      </c>
      <c r="DQ48" s="117" t="s">
        <v>145</v>
      </c>
      <c r="DR48" s="117" t="s">
        <v>145</v>
      </c>
      <c r="DS48" s="117" t="s">
        <v>145</v>
      </c>
      <c r="DT48" s="117" t="s">
        <v>145</v>
      </c>
      <c r="DU48" s="117" t="s">
        <v>145</v>
      </c>
      <c r="DV48" s="117" t="s">
        <v>145</v>
      </c>
      <c r="DW48" s="117" t="s">
        <v>145</v>
      </c>
      <c r="DX48" s="117" t="s">
        <v>145</v>
      </c>
      <c r="DY48" s="117" t="s">
        <v>145</v>
      </c>
      <c r="DZ48" s="117" t="s">
        <v>145</v>
      </c>
      <c r="EA48" s="117" t="s">
        <v>145</v>
      </c>
      <c r="EB48" s="117" t="s">
        <v>145</v>
      </c>
      <c r="EC48" s="117" t="s">
        <v>180</v>
      </c>
      <c r="ED48" s="117" t="s">
        <v>145</v>
      </c>
      <c r="EE48" s="117" t="s">
        <v>154</v>
      </c>
      <c r="EF48" s="117" t="s">
        <v>145</v>
      </c>
      <c r="EG48" s="117" t="s">
        <v>145</v>
      </c>
      <c r="EH48" s="117" t="s">
        <v>145</v>
      </c>
      <c r="EI48" s="117" t="s">
        <v>396</v>
      </c>
      <c r="EJ48" s="117" t="s">
        <v>145</v>
      </c>
      <c r="EK48" s="117" t="s">
        <v>145</v>
      </c>
      <c r="EL48" s="117" t="s">
        <v>145</v>
      </c>
      <c r="EM48" s="117" t="s">
        <v>145</v>
      </c>
      <c r="EN48" s="117" t="s">
        <v>147</v>
      </c>
    </row>
    <row r="49" s="6" customFormat="1" spans="1:144">
      <c r="A49" s="117" t="s">
        <v>452</v>
      </c>
      <c r="B49" s="117" t="s">
        <v>145</v>
      </c>
      <c r="C49" s="117" t="s">
        <v>146</v>
      </c>
      <c r="D49" s="117" t="s">
        <v>145</v>
      </c>
      <c r="E49" s="117" t="s">
        <v>147</v>
      </c>
      <c r="F49" s="117" t="s">
        <v>145</v>
      </c>
      <c r="G49" s="117" t="s">
        <v>148</v>
      </c>
      <c r="H49" s="117" t="s">
        <v>149</v>
      </c>
      <c r="I49" s="117" t="s">
        <v>145</v>
      </c>
      <c r="J49" s="117" t="s">
        <v>150</v>
      </c>
      <c r="K49" s="117" t="s">
        <v>151</v>
      </c>
      <c r="L49" s="117" t="s">
        <v>453</v>
      </c>
      <c r="M49" s="117" t="s">
        <v>145</v>
      </c>
      <c r="N49" s="117" t="s">
        <v>146</v>
      </c>
      <c r="O49" s="117" t="s">
        <v>153</v>
      </c>
      <c r="P49" s="117" t="s">
        <v>154</v>
      </c>
      <c r="Q49" s="117" t="s">
        <v>155</v>
      </c>
      <c r="R49" s="117" t="s">
        <v>145</v>
      </c>
      <c r="S49" s="117" t="s">
        <v>156</v>
      </c>
      <c r="T49" s="117" t="s">
        <v>154</v>
      </c>
      <c r="U49" s="117" t="s">
        <v>145</v>
      </c>
      <c r="V49" s="117" t="s">
        <v>145</v>
      </c>
      <c r="W49" s="117" t="s">
        <v>157</v>
      </c>
      <c r="X49" s="117" t="s">
        <v>157</v>
      </c>
      <c r="Y49" s="117" t="s">
        <v>158</v>
      </c>
      <c r="Z49" s="117" t="s">
        <v>159</v>
      </c>
      <c r="AA49" s="117" t="s">
        <v>145</v>
      </c>
      <c r="AB49" s="117" t="s">
        <v>145</v>
      </c>
      <c r="AC49" s="117" t="s">
        <v>145</v>
      </c>
      <c r="AD49" s="117" t="s">
        <v>145</v>
      </c>
      <c r="AE49" s="117" t="s">
        <v>454</v>
      </c>
      <c r="AF49" s="117" t="s">
        <v>145</v>
      </c>
      <c r="AG49" s="117" t="s">
        <v>145</v>
      </c>
      <c r="AH49" s="117" t="s">
        <v>147</v>
      </c>
      <c r="AI49" s="117" t="s">
        <v>145</v>
      </c>
      <c r="AJ49" s="117" t="s">
        <v>145</v>
      </c>
      <c r="AK49" s="117" t="s">
        <v>145</v>
      </c>
      <c r="AL49" s="117" t="s">
        <v>145</v>
      </c>
      <c r="AM49" s="117" t="s">
        <v>145</v>
      </c>
      <c r="AN49" s="117" t="s">
        <v>145</v>
      </c>
      <c r="AO49" s="117" t="s">
        <v>161</v>
      </c>
      <c r="AP49" s="117" t="s">
        <v>455</v>
      </c>
      <c r="AQ49" s="117" t="s">
        <v>456</v>
      </c>
      <c r="AR49" s="117" t="s">
        <v>164</v>
      </c>
      <c r="AS49" s="117" t="s">
        <v>457</v>
      </c>
      <c r="AT49" s="117" t="s">
        <v>458</v>
      </c>
      <c r="AU49" s="117" t="s">
        <v>145</v>
      </c>
      <c r="AV49" s="117" t="s">
        <v>459</v>
      </c>
      <c r="AW49" s="117" t="s">
        <v>460</v>
      </c>
      <c r="AX49" s="117" t="s">
        <v>461</v>
      </c>
      <c r="AY49" s="117" t="s">
        <v>145</v>
      </c>
      <c r="AZ49" s="117" t="s">
        <v>458</v>
      </c>
      <c r="BA49" s="117" t="s">
        <v>145</v>
      </c>
      <c r="BB49" s="117" t="s">
        <v>145</v>
      </c>
      <c r="BC49" s="117" t="s">
        <v>145</v>
      </c>
      <c r="BD49" s="117" t="s">
        <v>145</v>
      </c>
      <c r="BE49" s="117" t="s">
        <v>145</v>
      </c>
      <c r="BF49" s="117" t="s">
        <v>145</v>
      </c>
      <c r="BG49" s="117" t="s">
        <v>145</v>
      </c>
      <c r="BH49" s="117" t="s">
        <v>145</v>
      </c>
      <c r="BI49" s="117" t="s">
        <v>145</v>
      </c>
      <c r="BJ49" s="117" t="s">
        <v>145</v>
      </c>
      <c r="BK49" s="117" t="s">
        <v>145</v>
      </c>
      <c r="BL49" s="117" t="s">
        <v>170</v>
      </c>
      <c r="BM49" s="117" t="s">
        <v>145</v>
      </c>
      <c r="BN49" s="117" t="s">
        <v>145</v>
      </c>
      <c r="BO49" s="117" t="s">
        <v>145</v>
      </c>
      <c r="BP49" s="117" t="s">
        <v>145</v>
      </c>
      <c r="BQ49" s="117" t="s">
        <v>145</v>
      </c>
      <c r="BR49" s="117" t="s">
        <v>145</v>
      </c>
      <c r="BS49" s="117" t="s">
        <v>145</v>
      </c>
      <c r="BT49" s="117" t="s">
        <v>145</v>
      </c>
      <c r="BU49" s="117" t="s">
        <v>145</v>
      </c>
      <c r="BV49" s="117" t="s">
        <v>171</v>
      </c>
      <c r="BW49" s="117" t="s">
        <v>145</v>
      </c>
      <c r="BX49" s="117" t="s">
        <v>145</v>
      </c>
      <c r="BY49" s="117" t="s">
        <v>145</v>
      </c>
      <c r="BZ49" s="117" t="s">
        <v>145</v>
      </c>
      <c r="CA49" s="117" t="s">
        <v>145</v>
      </c>
      <c r="CB49" s="117" t="s">
        <v>462</v>
      </c>
      <c r="CC49" s="117" t="s">
        <v>462</v>
      </c>
      <c r="CD49" s="117" t="s">
        <v>145</v>
      </c>
      <c r="CE49" s="117" t="s">
        <v>145</v>
      </c>
      <c r="CF49" s="117" t="s">
        <v>145</v>
      </c>
      <c r="CG49" s="117" t="s">
        <v>145</v>
      </c>
      <c r="CH49" s="117" t="s">
        <v>145</v>
      </c>
      <c r="CI49" s="117" t="s">
        <v>145</v>
      </c>
      <c r="CJ49" s="117" t="s">
        <v>145</v>
      </c>
      <c r="CK49" s="117" t="s">
        <v>145</v>
      </c>
      <c r="CL49" s="117" t="s">
        <v>145</v>
      </c>
      <c r="CM49" s="117" t="s">
        <v>145</v>
      </c>
      <c r="CN49" s="117" t="s">
        <v>145</v>
      </c>
      <c r="CO49" s="117" t="s">
        <v>463</v>
      </c>
      <c r="CP49" s="117" t="s">
        <v>145</v>
      </c>
      <c r="CQ49" s="117" t="s">
        <v>145</v>
      </c>
      <c r="CR49" s="117" t="s">
        <v>145</v>
      </c>
      <c r="CS49" s="117" t="s">
        <v>173</v>
      </c>
      <c r="CT49" s="117" t="s">
        <v>310</v>
      </c>
      <c r="CU49" s="117" t="s">
        <v>480</v>
      </c>
      <c r="CV49" s="117" t="s">
        <v>481</v>
      </c>
      <c r="CW49" s="117" t="s">
        <v>482</v>
      </c>
      <c r="CX49" s="117" t="s">
        <v>178</v>
      </c>
      <c r="CY49" s="117" t="s">
        <v>178</v>
      </c>
      <c r="CZ49" s="117" t="s">
        <v>179</v>
      </c>
      <c r="DA49" s="117" t="s">
        <v>179</v>
      </c>
      <c r="DB49" s="117" t="s">
        <v>145</v>
      </c>
      <c r="DC49" s="117" t="s">
        <v>145</v>
      </c>
      <c r="DD49" s="117" t="s">
        <v>179</v>
      </c>
      <c r="DE49" s="117" t="s">
        <v>145</v>
      </c>
      <c r="DF49" s="117" t="s">
        <v>145</v>
      </c>
      <c r="DG49" s="117" t="s">
        <v>145</v>
      </c>
      <c r="DH49" s="117" t="s">
        <v>145</v>
      </c>
      <c r="DI49" s="117" t="s">
        <v>145</v>
      </c>
      <c r="DJ49" s="117" t="s">
        <v>145</v>
      </c>
      <c r="DK49" s="117" t="s">
        <v>145</v>
      </c>
      <c r="DL49" s="117" t="s">
        <v>145</v>
      </c>
      <c r="DM49" s="117" t="s">
        <v>145</v>
      </c>
      <c r="DN49" s="117" t="s">
        <v>145</v>
      </c>
      <c r="DO49" s="117" t="s">
        <v>145</v>
      </c>
      <c r="DP49" s="117" t="s">
        <v>145</v>
      </c>
      <c r="DQ49" s="117" t="s">
        <v>145</v>
      </c>
      <c r="DR49" s="117" t="s">
        <v>145</v>
      </c>
      <c r="DS49" s="117" t="s">
        <v>145</v>
      </c>
      <c r="DT49" s="117" t="s">
        <v>145</v>
      </c>
      <c r="DU49" s="117" t="s">
        <v>145</v>
      </c>
      <c r="DV49" s="117" t="s">
        <v>145</v>
      </c>
      <c r="DW49" s="117" t="s">
        <v>145</v>
      </c>
      <c r="DX49" s="117" t="s">
        <v>145</v>
      </c>
      <c r="DY49" s="117" t="s">
        <v>145</v>
      </c>
      <c r="DZ49" s="117" t="s">
        <v>145</v>
      </c>
      <c r="EA49" s="117" t="s">
        <v>145</v>
      </c>
      <c r="EB49" s="117" t="s">
        <v>145</v>
      </c>
      <c r="EC49" s="117" t="s">
        <v>180</v>
      </c>
      <c r="ED49" s="117" t="s">
        <v>145</v>
      </c>
      <c r="EE49" s="117" t="s">
        <v>154</v>
      </c>
      <c r="EF49" s="117" t="s">
        <v>145</v>
      </c>
      <c r="EG49" s="117" t="s">
        <v>145</v>
      </c>
      <c r="EH49" s="117" t="s">
        <v>145</v>
      </c>
      <c r="EI49" s="117" t="s">
        <v>483</v>
      </c>
      <c r="EJ49" s="117" t="s">
        <v>145</v>
      </c>
      <c r="EK49" s="117" t="s">
        <v>145</v>
      </c>
      <c r="EL49" s="117" t="s">
        <v>145</v>
      </c>
      <c r="EM49" s="117" t="s">
        <v>145</v>
      </c>
      <c r="EN49" s="117" t="s">
        <v>147</v>
      </c>
    </row>
    <row r="50" s="6" customFormat="1" spans="1:144">
      <c r="A50" s="117" t="s">
        <v>452</v>
      </c>
      <c r="B50" s="117" t="s">
        <v>145</v>
      </c>
      <c r="C50" s="117" t="s">
        <v>146</v>
      </c>
      <c r="D50" s="117" t="s">
        <v>145</v>
      </c>
      <c r="E50" s="117" t="s">
        <v>147</v>
      </c>
      <c r="F50" s="117" t="s">
        <v>145</v>
      </c>
      <c r="G50" s="117" t="s">
        <v>148</v>
      </c>
      <c r="H50" s="117" t="s">
        <v>149</v>
      </c>
      <c r="I50" s="117" t="s">
        <v>145</v>
      </c>
      <c r="J50" s="117" t="s">
        <v>150</v>
      </c>
      <c r="K50" s="117" t="s">
        <v>151</v>
      </c>
      <c r="L50" s="117" t="s">
        <v>453</v>
      </c>
      <c r="M50" s="117" t="s">
        <v>145</v>
      </c>
      <c r="N50" s="117" t="s">
        <v>146</v>
      </c>
      <c r="O50" s="117" t="s">
        <v>153</v>
      </c>
      <c r="P50" s="117" t="s">
        <v>154</v>
      </c>
      <c r="Q50" s="117" t="s">
        <v>155</v>
      </c>
      <c r="R50" s="117" t="s">
        <v>145</v>
      </c>
      <c r="S50" s="117" t="s">
        <v>156</v>
      </c>
      <c r="T50" s="117" t="s">
        <v>154</v>
      </c>
      <c r="U50" s="117" t="s">
        <v>145</v>
      </c>
      <c r="V50" s="117" t="s">
        <v>145</v>
      </c>
      <c r="W50" s="117" t="s">
        <v>157</v>
      </c>
      <c r="X50" s="117" t="s">
        <v>157</v>
      </c>
      <c r="Y50" s="117" t="s">
        <v>158</v>
      </c>
      <c r="Z50" s="117" t="s">
        <v>159</v>
      </c>
      <c r="AA50" s="117" t="s">
        <v>145</v>
      </c>
      <c r="AB50" s="117" t="s">
        <v>145</v>
      </c>
      <c r="AC50" s="117" t="s">
        <v>145</v>
      </c>
      <c r="AD50" s="117" t="s">
        <v>145</v>
      </c>
      <c r="AE50" s="117" t="s">
        <v>454</v>
      </c>
      <c r="AF50" s="117" t="s">
        <v>145</v>
      </c>
      <c r="AG50" s="117" t="s">
        <v>145</v>
      </c>
      <c r="AH50" s="117" t="s">
        <v>147</v>
      </c>
      <c r="AI50" s="117" t="s">
        <v>145</v>
      </c>
      <c r="AJ50" s="117" t="s">
        <v>145</v>
      </c>
      <c r="AK50" s="117" t="s">
        <v>145</v>
      </c>
      <c r="AL50" s="117" t="s">
        <v>145</v>
      </c>
      <c r="AM50" s="117" t="s">
        <v>145</v>
      </c>
      <c r="AN50" s="117" t="s">
        <v>145</v>
      </c>
      <c r="AO50" s="117" t="s">
        <v>161</v>
      </c>
      <c r="AP50" s="117" t="s">
        <v>455</v>
      </c>
      <c r="AQ50" s="117" t="s">
        <v>456</v>
      </c>
      <c r="AR50" s="117" t="s">
        <v>164</v>
      </c>
      <c r="AS50" s="117" t="s">
        <v>457</v>
      </c>
      <c r="AT50" s="117" t="s">
        <v>458</v>
      </c>
      <c r="AU50" s="117" t="s">
        <v>145</v>
      </c>
      <c r="AV50" s="117" t="s">
        <v>459</v>
      </c>
      <c r="AW50" s="117" t="s">
        <v>460</v>
      </c>
      <c r="AX50" s="117" t="s">
        <v>461</v>
      </c>
      <c r="AY50" s="117" t="s">
        <v>145</v>
      </c>
      <c r="AZ50" s="117" t="s">
        <v>458</v>
      </c>
      <c r="BA50" s="117" t="s">
        <v>145</v>
      </c>
      <c r="BB50" s="117" t="s">
        <v>145</v>
      </c>
      <c r="BC50" s="117" t="s">
        <v>145</v>
      </c>
      <c r="BD50" s="117" t="s">
        <v>145</v>
      </c>
      <c r="BE50" s="117" t="s">
        <v>145</v>
      </c>
      <c r="BF50" s="117" t="s">
        <v>145</v>
      </c>
      <c r="BG50" s="117" t="s">
        <v>145</v>
      </c>
      <c r="BH50" s="117" t="s">
        <v>145</v>
      </c>
      <c r="BI50" s="117" t="s">
        <v>145</v>
      </c>
      <c r="BJ50" s="117" t="s">
        <v>145</v>
      </c>
      <c r="BK50" s="117" t="s">
        <v>145</v>
      </c>
      <c r="BL50" s="117" t="s">
        <v>170</v>
      </c>
      <c r="BM50" s="117" t="s">
        <v>145</v>
      </c>
      <c r="BN50" s="117" t="s">
        <v>145</v>
      </c>
      <c r="BO50" s="117" t="s">
        <v>145</v>
      </c>
      <c r="BP50" s="117" t="s">
        <v>145</v>
      </c>
      <c r="BQ50" s="117" t="s">
        <v>145</v>
      </c>
      <c r="BR50" s="117" t="s">
        <v>145</v>
      </c>
      <c r="BS50" s="117" t="s">
        <v>145</v>
      </c>
      <c r="BT50" s="117" t="s">
        <v>145</v>
      </c>
      <c r="BU50" s="117" t="s">
        <v>145</v>
      </c>
      <c r="BV50" s="117" t="s">
        <v>171</v>
      </c>
      <c r="BW50" s="117" t="s">
        <v>145</v>
      </c>
      <c r="BX50" s="117" t="s">
        <v>145</v>
      </c>
      <c r="BY50" s="117" t="s">
        <v>145</v>
      </c>
      <c r="BZ50" s="117" t="s">
        <v>145</v>
      </c>
      <c r="CA50" s="117" t="s">
        <v>145</v>
      </c>
      <c r="CB50" s="117" t="s">
        <v>462</v>
      </c>
      <c r="CC50" s="117" t="s">
        <v>462</v>
      </c>
      <c r="CD50" s="117" t="s">
        <v>145</v>
      </c>
      <c r="CE50" s="117" t="s">
        <v>145</v>
      </c>
      <c r="CF50" s="117" t="s">
        <v>145</v>
      </c>
      <c r="CG50" s="117" t="s">
        <v>145</v>
      </c>
      <c r="CH50" s="117" t="s">
        <v>145</v>
      </c>
      <c r="CI50" s="117" t="s">
        <v>145</v>
      </c>
      <c r="CJ50" s="117" t="s">
        <v>145</v>
      </c>
      <c r="CK50" s="117" t="s">
        <v>145</v>
      </c>
      <c r="CL50" s="117" t="s">
        <v>145</v>
      </c>
      <c r="CM50" s="117" t="s">
        <v>145</v>
      </c>
      <c r="CN50" s="117" t="s">
        <v>145</v>
      </c>
      <c r="CO50" s="117" t="s">
        <v>463</v>
      </c>
      <c r="CP50" s="117" t="s">
        <v>145</v>
      </c>
      <c r="CQ50" s="117" t="s">
        <v>145</v>
      </c>
      <c r="CR50" s="117" t="s">
        <v>145</v>
      </c>
      <c r="CS50" s="117" t="s">
        <v>173</v>
      </c>
      <c r="CT50" s="117" t="s">
        <v>314</v>
      </c>
      <c r="CU50" s="117" t="s">
        <v>484</v>
      </c>
      <c r="CV50" s="117" t="s">
        <v>485</v>
      </c>
      <c r="CW50" s="117" t="s">
        <v>486</v>
      </c>
      <c r="CX50" s="117" t="s">
        <v>178</v>
      </c>
      <c r="CY50" s="117" t="s">
        <v>178</v>
      </c>
      <c r="CZ50" s="117" t="s">
        <v>179</v>
      </c>
      <c r="DA50" s="117" t="s">
        <v>179</v>
      </c>
      <c r="DB50" s="117" t="s">
        <v>145</v>
      </c>
      <c r="DC50" s="117" t="s">
        <v>145</v>
      </c>
      <c r="DD50" s="117" t="s">
        <v>179</v>
      </c>
      <c r="DE50" s="117" t="s">
        <v>145</v>
      </c>
      <c r="DF50" s="117" t="s">
        <v>145</v>
      </c>
      <c r="DG50" s="117" t="s">
        <v>145</v>
      </c>
      <c r="DH50" s="117" t="s">
        <v>145</v>
      </c>
      <c r="DI50" s="117" t="s">
        <v>145</v>
      </c>
      <c r="DJ50" s="117" t="s">
        <v>145</v>
      </c>
      <c r="DK50" s="117" t="s">
        <v>145</v>
      </c>
      <c r="DL50" s="117" t="s">
        <v>145</v>
      </c>
      <c r="DM50" s="117" t="s">
        <v>145</v>
      </c>
      <c r="DN50" s="117" t="s">
        <v>145</v>
      </c>
      <c r="DO50" s="117" t="s">
        <v>145</v>
      </c>
      <c r="DP50" s="117" t="s">
        <v>145</v>
      </c>
      <c r="DQ50" s="117" t="s">
        <v>145</v>
      </c>
      <c r="DR50" s="117" t="s">
        <v>145</v>
      </c>
      <c r="DS50" s="117" t="s">
        <v>145</v>
      </c>
      <c r="DT50" s="117" t="s">
        <v>145</v>
      </c>
      <c r="DU50" s="117" t="s">
        <v>145</v>
      </c>
      <c r="DV50" s="117" t="s">
        <v>145</v>
      </c>
      <c r="DW50" s="117" t="s">
        <v>145</v>
      </c>
      <c r="DX50" s="117" t="s">
        <v>145</v>
      </c>
      <c r="DY50" s="117" t="s">
        <v>145</v>
      </c>
      <c r="DZ50" s="117" t="s">
        <v>145</v>
      </c>
      <c r="EA50" s="117" t="s">
        <v>145</v>
      </c>
      <c r="EB50" s="117" t="s">
        <v>145</v>
      </c>
      <c r="EC50" s="117" t="s">
        <v>180</v>
      </c>
      <c r="ED50" s="117" t="s">
        <v>145</v>
      </c>
      <c r="EE50" s="117" t="s">
        <v>154</v>
      </c>
      <c r="EF50" s="117" t="s">
        <v>145</v>
      </c>
      <c r="EG50" s="117" t="s">
        <v>145</v>
      </c>
      <c r="EH50" s="117" t="s">
        <v>145</v>
      </c>
      <c r="EI50" s="117" t="s">
        <v>487</v>
      </c>
      <c r="EJ50" s="117" t="s">
        <v>145</v>
      </c>
      <c r="EK50" s="117" t="s">
        <v>145</v>
      </c>
      <c r="EL50" s="117" t="s">
        <v>145</v>
      </c>
      <c r="EM50" s="117" t="s">
        <v>145</v>
      </c>
      <c r="EN50" s="117" t="s">
        <v>147</v>
      </c>
    </row>
    <row r="51" s="6" customFormat="1" spans="1:144">
      <c r="A51" s="117" t="s">
        <v>488</v>
      </c>
      <c r="B51" s="117" t="s">
        <v>145</v>
      </c>
      <c r="C51" s="117" t="s">
        <v>146</v>
      </c>
      <c r="D51" s="117" t="s">
        <v>145</v>
      </c>
      <c r="E51" s="117" t="s">
        <v>147</v>
      </c>
      <c r="F51" s="117" t="s">
        <v>145</v>
      </c>
      <c r="G51" s="117" t="s">
        <v>148</v>
      </c>
      <c r="H51" s="117" t="s">
        <v>149</v>
      </c>
      <c r="I51" s="117" t="s">
        <v>145</v>
      </c>
      <c r="J51" s="117" t="s">
        <v>150</v>
      </c>
      <c r="K51" s="117" t="s">
        <v>151</v>
      </c>
      <c r="L51" s="117" t="s">
        <v>453</v>
      </c>
      <c r="M51" s="117" t="s">
        <v>145</v>
      </c>
      <c r="N51" s="117" t="s">
        <v>146</v>
      </c>
      <c r="O51" s="117" t="s">
        <v>153</v>
      </c>
      <c r="P51" s="117" t="s">
        <v>154</v>
      </c>
      <c r="Q51" s="117" t="s">
        <v>155</v>
      </c>
      <c r="R51" s="117" t="s">
        <v>145</v>
      </c>
      <c r="S51" s="117" t="s">
        <v>156</v>
      </c>
      <c r="T51" s="117" t="s">
        <v>154</v>
      </c>
      <c r="U51" s="117" t="s">
        <v>145</v>
      </c>
      <c r="V51" s="117" t="s">
        <v>145</v>
      </c>
      <c r="W51" s="117" t="s">
        <v>157</v>
      </c>
      <c r="X51" s="117" t="s">
        <v>157</v>
      </c>
      <c r="Y51" s="117" t="s">
        <v>158</v>
      </c>
      <c r="Z51" s="117" t="s">
        <v>159</v>
      </c>
      <c r="AA51" s="117" t="s">
        <v>145</v>
      </c>
      <c r="AB51" s="117" t="s">
        <v>145</v>
      </c>
      <c r="AC51" s="117" t="s">
        <v>145</v>
      </c>
      <c r="AD51" s="117" t="s">
        <v>145</v>
      </c>
      <c r="AE51" s="117" t="s">
        <v>489</v>
      </c>
      <c r="AF51" s="117" t="s">
        <v>145</v>
      </c>
      <c r="AG51" s="117" t="s">
        <v>145</v>
      </c>
      <c r="AH51" s="117" t="s">
        <v>147</v>
      </c>
      <c r="AI51" s="117" t="s">
        <v>145</v>
      </c>
      <c r="AJ51" s="117" t="s">
        <v>145</v>
      </c>
      <c r="AK51" s="117" t="s">
        <v>145</v>
      </c>
      <c r="AL51" s="117" t="s">
        <v>145</v>
      </c>
      <c r="AM51" s="117" t="s">
        <v>145</v>
      </c>
      <c r="AN51" s="117" t="s">
        <v>145</v>
      </c>
      <c r="AO51" s="117" t="s">
        <v>490</v>
      </c>
      <c r="AP51" s="117" t="s">
        <v>491</v>
      </c>
      <c r="AQ51" s="117" t="s">
        <v>492</v>
      </c>
      <c r="AR51" s="117" t="s">
        <v>493</v>
      </c>
      <c r="AS51" s="117" t="s">
        <v>494</v>
      </c>
      <c r="AT51" s="117" t="s">
        <v>495</v>
      </c>
      <c r="AU51" s="117" t="s">
        <v>145</v>
      </c>
      <c r="AV51" s="117" t="s">
        <v>496</v>
      </c>
      <c r="AW51" s="117" t="s">
        <v>497</v>
      </c>
      <c r="AX51" s="117" t="s">
        <v>498</v>
      </c>
      <c r="AY51" s="117" t="s">
        <v>145</v>
      </c>
      <c r="AZ51" s="117" t="s">
        <v>495</v>
      </c>
      <c r="BA51" s="117" t="s">
        <v>145</v>
      </c>
      <c r="BB51" s="117" t="s">
        <v>145</v>
      </c>
      <c r="BC51" s="117" t="s">
        <v>145</v>
      </c>
      <c r="BD51" s="117" t="s">
        <v>145</v>
      </c>
      <c r="BE51" s="117" t="s">
        <v>145</v>
      </c>
      <c r="BF51" s="117" t="s">
        <v>145</v>
      </c>
      <c r="BG51" s="117" t="s">
        <v>145</v>
      </c>
      <c r="BH51" s="117" t="s">
        <v>145</v>
      </c>
      <c r="BI51" s="117" t="s">
        <v>145</v>
      </c>
      <c r="BJ51" s="117" t="s">
        <v>145</v>
      </c>
      <c r="BK51" s="117" t="s">
        <v>145</v>
      </c>
      <c r="BL51" s="117" t="s">
        <v>170</v>
      </c>
      <c r="BM51" s="117" t="s">
        <v>145</v>
      </c>
      <c r="BN51" s="117" t="s">
        <v>145</v>
      </c>
      <c r="BO51" s="117" t="s">
        <v>145</v>
      </c>
      <c r="BP51" s="117" t="s">
        <v>145</v>
      </c>
      <c r="BQ51" s="117" t="s">
        <v>145</v>
      </c>
      <c r="BR51" s="117" t="s">
        <v>145</v>
      </c>
      <c r="BS51" s="117" t="s">
        <v>145</v>
      </c>
      <c r="BT51" s="117" t="s">
        <v>145</v>
      </c>
      <c r="BU51" s="117" t="s">
        <v>145</v>
      </c>
      <c r="BV51" s="117" t="s">
        <v>171</v>
      </c>
      <c r="BW51" s="117" t="s">
        <v>145</v>
      </c>
      <c r="BX51" s="117" t="s">
        <v>145</v>
      </c>
      <c r="BY51" s="117" t="s">
        <v>145</v>
      </c>
      <c r="BZ51" s="117" t="s">
        <v>145</v>
      </c>
      <c r="CA51" s="117" t="s">
        <v>145</v>
      </c>
      <c r="CB51" s="117" t="s">
        <v>172</v>
      </c>
      <c r="CC51" s="117" t="s">
        <v>179</v>
      </c>
      <c r="CD51" s="117" t="s">
        <v>145</v>
      </c>
      <c r="CE51" s="117" t="s">
        <v>145</v>
      </c>
      <c r="CF51" s="117" t="s">
        <v>145</v>
      </c>
      <c r="CG51" s="117" t="s">
        <v>145</v>
      </c>
      <c r="CH51" s="117" t="s">
        <v>145</v>
      </c>
      <c r="CI51" s="117" t="s">
        <v>145</v>
      </c>
      <c r="CJ51" s="117" t="s">
        <v>145</v>
      </c>
      <c r="CK51" s="117" t="s">
        <v>145</v>
      </c>
      <c r="CL51" s="117" t="s">
        <v>145</v>
      </c>
      <c r="CM51" s="117" t="s">
        <v>145</v>
      </c>
      <c r="CN51" s="117" t="s">
        <v>145</v>
      </c>
      <c r="CO51" s="117" t="s">
        <v>499</v>
      </c>
      <c r="CP51" s="117" t="s">
        <v>145</v>
      </c>
      <c r="CQ51" s="117" t="s">
        <v>145</v>
      </c>
      <c r="CR51" s="117" t="s">
        <v>145</v>
      </c>
      <c r="CS51" s="117" t="s">
        <v>173</v>
      </c>
      <c r="CT51" s="117" t="s">
        <v>174</v>
      </c>
      <c r="CU51" s="117" t="s">
        <v>393</v>
      </c>
      <c r="CV51" s="117" t="s">
        <v>394</v>
      </c>
      <c r="CW51" s="117" t="s">
        <v>395</v>
      </c>
      <c r="CX51" s="117" t="s">
        <v>178</v>
      </c>
      <c r="CY51" s="117" t="s">
        <v>178</v>
      </c>
      <c r="CZ51" s="117" t="s">
        <v>172</v>
      </c>
      <c r="DA51" s="117" t="s">
        <v>172</v>
      </c>
      <c r="DB51" s="117" t="s">
        <v>145</v>
      </c>
      <c r="DC51" s="117" t="s">
        <v>145</v>
      </c>
      <c r="DD51" s="117" t="s">
        <v>172</v>
      </c>
      <c r="DE51" s="117" t="s">
        <v>145</v>
      </c>
      <c r="DF51" s="117" t="s">
        <v>145</v>
      </c>
      <c r="DG51" s="117" t="s">
        <v>145</v>
      </c>
      <c r="DH51" s="117" t="s">
        <v>145</v>
      </c>
      <c r="DI51" s="117" t="s">
        <v>145</v>
      </c>
      <c r="DJ51" s="117" t="s">
        <v>145</v>
      </c>
      <c r="DK51" s="117" t="s">
        <v>145</v>
      </c>
      <c r="DL51" s="117" t="s">
        <v>145</v>
      </c>
      <c r="DM51" s="117" t="s">
        <v>145</v>
      </c>
      <c r="DN51" s="117" t="s">
        <v>145</v>
      </c>
      <c r="DO51" s="117" t="s">
        <v>145</v>
      </c>
      <c r="DP51" s="117" t="s">
        <v>145</v>
      </c>
      <c r="DQ51" s="117" t="s">
        <v>145</v>
      </c>
      <c r="DR51" s="117" t="s">
        <v>145</v>
      </c>
      <c r="DS51" s="117" t="s">
        <v>145</v>
      </c>
      <c r="DT51" s="117" t="s">
        <v>145</v>
      </c>
      <c r="DU51" s="117" t="s">
        <v>145</v>
      </c>
      <c r="DV51" s="117" t="s">
        <v>145</v>
      </c>
      <c r="DW51" s="117" t="s">
        <v>145</v>
      </c>
      <c r="DX51" s="117" t="s">
        <v>145</v>
      </c>
      <c r="DY51" s="117" t="s">
        <v>145</v>
      </c>
      <c r="DZ51" s="117" t="s">
        <v>145</v>
      </c>
      <c r="EA51" s="117" t="s">
        <v>145</v>
      </c>
      <c r="EB51" s="117" t="s">
        <v>145</v>
      </c>
      <c r="EC51" s="117" t="s">
        <v>180</v>
      </c>
      <c r="ED51" s="117" t="s">
        <v>145</v>
      </c>
      <c r="EE51" s="117" t="s">
        <v>154</v>
      </c>
      <c r="EF51" s="117" t="s">
        <v>145</v>
      </c>
      <c r="EG51" s="117" t="s">
        <v>145</v>
      </c>
      <c r="EH51" s="117" t="s">
        <v>145</v>
      </c>
      <c r="EI51" s="117" t="s">
        <v>396</v>
      </c>
      <c r="EJ51" s="117" t="s">
        <v>145</v>
      </c>
      <c r="EK51" s="117" t="s">
        <v>145</v>
      </c>
      <c r="EL51" s="117" t="s">
        <v>145</v>
      </c>
      <c r="EM51" s="117" t="s">
        <v>145</v>
      </c>
      <c r="EN51" s="117" t="s">
        <v>147</v>
      </c>
    </row>
    <row r="52" s="6" customFormat="1" spans="1:144">
      <c r="A52" s="117" t="s">
        <v>500</v>
      </c>
      <c r="B52" s="117" t="s">
        <v>145</v>
      </c>
      <c r="C52" s="117" t="s">
        <v>146</v>
      </c>
      <c r="D52" s="117" t="s">
        <v>145</v>
      </c>
      <c r="E52" s="117" t="s">
        <v>147</v>
      </c>
      <c r="F52" s="117" t="s">
        <v>145</v>
      </c>
      <c r="G52" s="117" t="s">
        <v>148</v>
      </c>
      <c r="H52" s="117" t="s">
        <v>149</v>
      </c>
      <c r="I52" s="117" t="s">
        <v>145</v>
      </c>
      <c r="J52" s="117" t="s">
        <v>150</v>
      </c>
      <c r="K52" s="117" t="s">
        <v>151</v>
      </c>
      <c r="L52" s="117" t="s">
        <v>453</v>
      </c>
      <c r="M52" s="117" t="s">
        <v>145</v>
      </c>
      <c r="N52" s="117" t="s">
        <v>146</v>
      </c>
      <c r="O52" s="117" t="s">
        <v>153</v>
      </c>
      <c r="P52" s="117" t="s">
        <v>154</v>
      </c>
      <c r="Q52" s="117" t="s">
        <v>155</v>
      </c>
      <c r="R52" s="117" t="s">
        <v>145</v>
      </c>
      <c r="S52" s="117" t="s">
        <v>156</v>
      </c>
      <c r="T52" s="117" t="s">
        <v>154</v>
      </c>
      <c r="U52" s="117" t="s">
        <v>145</v>
      </c>
      <c r="V52" s="117" t="s">
        <v>145</v>
      </c>
      <c r="W52" s="117" t="s">
        <v>157</v>
      </c>
      <c r="X52" s="117" t="s">
        <v>157</v>
      </c>
      <c r="Y52" s="117" t="s">
        <v>158</v>
      </c>
      <c r="Z52" s="117" t="s">
        <v>159</v>
      </c>
      <c r="AA52" s="117" t="s">
        <v>145</v>
      </c>
      <c r="AB52" s="117" t="s">
        <v>145</v>
      </c>
      <c r="AC52" s="117" t="s">
        <v>145</v>
      </c>
      <c r="AD52" s="117" t="s">
        <v>145</v>
      </c>
      <c r="AE52" s="117" t="s">
        <v>501</v>
      </c>
      <c r="AF52" s="117" t="s">
        <v>145</v>
      </c>
      <c r="AG52" s="117" t="s">
        <v>145</v>
      </c>
      <c r="AH52" s="117" t="s">
        <v>147</v>
      </c>
      <c r="AI52" s="117" t="s">
        <v>145</v>
      </c>
      <c r="AJ52" s="117" t="s">
        <v>145</v>
      </c>
      <c r="AK52" s="117" t="s">
        <v>145</v>
      </c>
      <c r="AL52" s="117" t="s">
        <v>145</v>
      </c>
      <c r="AM52" s="117" t="s">
        <v>145</v>
      </c>
      <c r="AN52" s="117" t="s">
        <v>145</v>
      </c>
      <c r="AO52" s="117" t="s">
        <v>502</v>
      </c>
      <c r="AP52" s="117" t="s">
        <v>503</v>
      </c>
      <c r="AQ52" s="117" t="s">
        <v>504</v>
      </c>
      <c r="AR52" s="117" t="s">
        <v>268</v>
      </c>
      <c r="AS52" s="117" t="s">
        <v>505</v>
      </c>
      <c r="AT52" s="117" t="s">
        <v>506</v>
      </c>
      <c r="AU52" s="117" t="s">
        <v>145</v>
      </c>
      <c r="AV52" s="117" t="s">
        <v>507</v>
      </c>
      <c r="AW52" s="117" t="s">
        <v>508</v>
      </c>
      <c r="AX52" s="117" t="s">
        <v>509</v>
      </c>
      <c r="AY52" s="117" t="s">
        <v>145</v>
      </c>
      <c r="AZ52" s="117" t="s">
        <v>506</v>
      </c>
      <c r="BA52" s="117" t="s">
        <v>145</v>
      </c>
      <c r="BB52" s="117" t="s">
        <v>145</v>
      </c>
      <c r="BC52" s="117" t="s">
        <v>145</v>
      </c>
      <c r="BD52" s="117" t="s">
        <v>145</v>
      </c>
      <c r="BE52" s="117" t="s">
        <v>145</v>
      </c>
      <c r="BF52" s="117" t="s">
        <v>145</v>
      </c>
      <c r="BG52" s="117" t="s">
        <v>145</v>
      </c>
      <c r="BH52" s="117" t="s">
        <v>145</v>
      </c>
      <c r="BI52" s="117" t="s">
        <v>145</v>
      </c>
      <c r="BJ52" s="117" t="s">
        <v>145</v>
      </c>
      <c r="BK52" s="117" t="s">
        <v>145</v>
      </c>
      <c r="BL52" s="117" t="s">
        <v>170</v>
      </c>
      <c r="BM52" s="117" t="s">
        <v>145</v>
      </c>
      <c r="BN52" s="117" t="s">
        <v>145</v>
      </c>
      <c r="BO52" s="117" t="s">
        <v>145</v>
      </c>
      <c r="BP52" s="117" t="s">
        <v>145</v>
      </c>
      <c r="BQ52" s="117" t="s">
        <v>145</v>
      </c>
      <c r="BR52" s="117" t="s">
        <v>145</v>
      </c>
      <c r="BS52" s="117" t="s">
        <v>145</v>
      </c>
      <c r="BT52" s="117" t="s">
        <v>145</v>
      </c>
      <c r="BU52" s="117" t="s">
        <v>145</v>
      </c>
      <c r="BV52" s="117" t="s">
        <v>171</v>
      </c>
      <c r="BW52" s="117" t="s">
        <v>145</v>
      </c>
      <c r="BX52" s="117" t="s">
        <v>145</v>
      </c>
      <c r="BY52" s="117" t="s">
        <v>145</v>
      </c>
      <c r="BZ52" s="117" t="s">
        <v>145</v>
      </c>
      <c r="CA52" s="117" t="s">
        <v>145</v>
      </c>
      <c r="CB52" s="117" t="s">
        <v>172</v>
      </c>
      <c r="CC52" s="117" t="s">
        <v>179</v>
      </c>
      <c r="CD52" s="117" t="s">
        <v>145</v>
      </c>
      <c r="CE52" s="117" t="s">
        <v>145</v>
      </c>
      <c r="CF52" s="117" t="s">
        <v>145</v>
      </c>
      <c r="CG52" s="117" t="s">
        <v>145</v>
      </c>
      <c r="CH52" s="117" t="s">
        <v>145</v>
      </c>
      <c r="CI52" s="117" t="s">
        <v>145</v>
      </c>
      <c r="CJ52" s="117" t="s">
        <v>145</v>
      </c>
      <c r="CK52" s="117" t="s">
        <v>145</v>
      </c>
      <c r="CL52" s="117" t="s">
        <v>145</v>
      </c>
      <c r="CM52" s="117" t="s">
        <v>145</v>
      </c>
      <c r="CN52" s="117" t="s">
        <v>145</v>
      </c>
      <c r="CO52" s="117" t="s">
        <v>510</v>
      </c>
      <c r="CP52" s="117" t="s">
        <v>145</v>
      </c>
      <c r="CQ52" s="117" t="s">
        <v>145</v>
      </c>
      <c r="CR52" s="117" t="s">
        <v>145</v>
      </c>
      <c r="CS52" s="117" t="s">
        <v>173</v>
      </c>
      <c r="CT52" s="117" t="s">
        <v>174</v>
      </c>
      <c r="CU52" s="117" t="s">
        <v>275</v>
      </c>
      <c r="CV52" s="117" t="s">
        <v>276</v>
      </c>
      <c r="CW52" s="117" t="s">
        <v>277</v>
      </c>
      <c r="CX52" s="117" t="s">
        <v>178</v>
      </c>
      <c r="CY52" s="117" t="s">
        <v>178</v>
      </c>
      <c r="CZ52" s="117" t="s">
        <v>172</v>
      </c>
      <c r="DA52" s="117" t="s">
        <v>172</v>
      </c>
      <c r="DB52" s="117" t="s">
        <v>145</v>
      </c>
      <c r="DC52" s="117" t="s">
        <v>145</v>
      </c>
      <c r="DD52" s="117" t="s">
        <v>172</v>
      </c>
      <c r="DE52" s="117" t="s">
        <v>145</v>
      </c>
      <c r="DF52" s="117" t="s">
        <v>145</v>
      </c>
      <c r="DG52" s="117" t="s">
        <v>145</v>
      </c>
      <c r="DH52" s="117" t="s">
        <v>145</v>
      </c>
      <c r="DI52" s="117" t="s">
        <v>145</v>
      </c>
      <c r="DJ52" s="117" t="s">
        <v>145</v>
      </c>
      <c r="DK52" s="117" t="s">
        <v>145</v>
      </c>
      <c r="DL52" s="117" t="s">
        <v>145</v>
      </c>
      <c r="DM52" s="117" t="s">
        <v>145</v>
      </c>
      <c r="DN52" s="117" t="s">
        <v>145</v>
      </c>
      <c r="DO52" s="117" t="s">
        <v>145</v>
      </c>
      <c r="DP52" s="117" t="s">
        <v>145</v>
      </c>
      <c r="DQ52" s="117" t="s">
        <v>145</v>
      </c>
      <c r="DR52" s="117" t="s">
        <v>145</v>
      </c>
      <c r="DS52" s="117" t="s">
        <v>145</v>
      </c>
      <c r="DT52" s="117" t="s">
        <v>145</v>
      </c>
      <c r="DU52" s="117" t="s">
        <v>145</v>
      </c>
      <c r="DV52" s="117" t="s">
        <v>145</v>
      </c>
      <c r="DW52" s="117" t="s">
        <v>145</v>
      </c>
      <c r="DX52" s="117" t="s">
        <v>145</v>
      </c>
      <c r="DY52" s="117" t="s">
        <v>145</v>
      </c>
      <c r="DZ52" s="117" t="s">
        <v>145</v>
      </c>
      <c r="EA52" s="117" t="s">
        <v>145</v>
      </c>
      <c r="EB52" s="117" t="s">
        <v>145</v>
      </c>
      <c r="EC52" s="117" t="s">
        <v>180</v>
      </c>
      <c r="ED52" s="117" t="s">
        <v>145</v>
      </c>
      <c r="EE52" s="117" t="s">
        <v>154</v>
      </c>
      <c r="EF52" s="117" t="s">
        <v>145</v>
      </c>
      <c r="EG52" s="117" t="s">
        <v>145</v>
      </c>
      <c r="EH52" s="117" t="s">
        <v>145</v>
      </c>
      <c r="EI52" s="117" t="s">
        <v>145</v>
      </c>
      <c r="EJ52" s="117" t="s">
        <v>145</v>
      </c>
      <c r="EK52" s="117" t="s">
        <v>145</v>
      </c>
      <c r="EL52" s="117" t="s">
        <v>145</v>
      </c>
      <c r="EM52" s="117" t="s">
        <v>145</v>
      </c>
      <c r="EN52" s="117" t="s">
        <v>147</v>
      </c>
    </row>
    <row r="53" s="114" customFormat="1" spans="1:144">
      <c r="A53" s="117" t="s">
        <v>511</v>
      </c>
      <c r="B53" s="117" t="s">
        <v>145</v>
      </c>
      <c r="C53" s="117" t="s">
        <v>146</v>
      </c>
      <c r="D53" s="117" t="s">
        <v>145</v>
      </c>
      <c r="E53" s="117" t="s">
        <v>147</v>
      </c>
      <c r="F53" s="117" t="s">
        <v>145</v>
      </c>
      <c r="G53" s="117" t="s">
        <v>148</v>
      </c>
      <c r="H53" s="117" t="s">
        <v>149</v>
      </c>
      <c r="I53" s="117" t="s">
        <v>145</v>
      </c>
      <c r="J53" s="117" t="s">
        <v>150</v>
      </c>
      <c r="K53" s="117" t="s">
        <v>151</v>
      </c>
      <c r="L53" s="117" t="s">
        <v>512</v>
      </c>
      <c r="M53" s="117" t="s">
        <v>145</v>
      </c>
      <c r="N53" s="117" t="s">
        <v>146</v>
      </c>
      <c r="O53" s="117" t="s">
        <v>153</v>
      </c>
      <c r="P53" s="117" t="s">
        <v>154</v>
      </c>
      <c r="Q53" s="117" t="s">
        <v>155</v>
      </c>
      <c r="R53" s="117" t="s">
        <v>145</v>
      </c>
      <c r="S53" s="117" t="s">
        <v>156</v>
      </c>
      <c r="T53" s="117" t="s">
        <v>154</v>
      </c>
      <c r="U53" s="117" t="s">
        <v>145</v>
      </c>
      <c r="V53" s="117" t="s">
        <v>145</v>
      </c>
      <c r="W53" s="117" t="s">
        <v>157</v>
      </c>
      <c r="X53" s="117" t="s">
        <v>157</v>
      </c>
      <c r="Y53" s="117" t="s">
        <v>158</v>
      </c>
      <c r="Z53" s="117" t="s">
        <v>159</v>
      </c>
      <c r="AA53" s="117" t="s">
        <v>145</v>
      </c>
      <c r="AB53" s="117" t="s">
        <v>145</v>
      </c>
      <c r="AC53" s="117" t="s">
        <v>145</v>
      </c>
      <c r="AD53" s="117" t="s">
        <v>145</v>
      </c>
      <c r="AE53" s="117" t="s">
        <v>513</v>
      </c>
      <c r="AF53" s="117" t="s">
        <v>145</v>
      </c>
      <c r="AG53" s="117" t="s">
        <v>145</v>
      </c>
      <c r="AH53" s="117" t="s">
        <v>147</v>
      </c>
      <c r="AI53" s="117" t="s">
        <v>145</v>
      </c>
      <c r="AJ53" s="117" t="s">
        <v>145</v>
      </c>
      <c r="AK53" s="117" t="s">
        <v>145</v>
      </c>
      <c r="AL53" s="117" t="s">
        <v>145</v>
      </c>
      <c r="AM53" s="117" t="s">
        <v>145</v>
      </c>
      <c r="AN53" s="117" t="s">
        <v>145</v>
      </c>
      <c r="AO53" s="117" t="s">
        <v>514</v>
      </c>
      <c r="AP53" s="117" t="s">
        <v>235</v>
      </c>
      <c r="AQ53" s="117" t="s">
        <v>381</v>
      </c>
      <c r="AR53" s="117" t="s">
        <v>164</v>
      </c>
      <c r="AS53" s="117" t="s">
        <v>237</v>
      </c>
      <c r="AT53" s="117" t="s">
        <v>238</v>
      </c>
      <c r="AU53" s="117" t="s">
        <v>145</v>
      </c>
      <c r="AV53" s="117" t="s">
        <v>382</v>
      </c>
      <c r="AW53" s="117" t="s">
        <v>383</v>
      </c>
      <c r="AX53" s="117" t="s">
        <v>384</v>
      </c>
      <c r="AY53" s="117" t="s">
        <v>145</v>
      </c>
      <c r="AZ53" s="117" t="s">
        <v>238</v>
      </c>
      <c r="BA53" s="117" t="s">
        <v>145</v>
      </c>
      <c r="BB53" s="117" t="s">
        <v>145</v>
      </c>
      <c r="BC53" s="117" t="s">
        <v>145</v>
      </c>
      <c r="BD53" s="117" t="s">
        <v>145</v>
      </c>
      <c r="BE53" s="117" t="s">
        <v>145</v>
      </c>
      <c r="BF53" s="117" t="s">
        <v>145</v>
      </c>
      <c r="BG53" s="117" t="s">
        <v>145</v>
      </c>
      <c r="BH53" s="117" t="s">
        <v>145</v>
      </c>
      <c r="BI53" s="117" t="s">
        <v>145</v>
      </c>
      <c r="BJ53" s="117" t="s">
        <v>145</v>
      </c>
      <c r="BK53" s="117" t="s">
        <v>145</v>
      </c>
      <c r="BL53" s="117" t="s">
        <v>170</v>
      </c>
      <c r="BM53" s="117" t="s">
        <v>145</v>
      </c>
      <c r="BN53" s="117" t="s">
        <v>145</v>
      </c>
      <c r="BO53" s="117" t="s">
        <v>145</v>
      </c>
      <c r="BP53" s="117" t="s">
        <v>145</v>
      </c>
      <c r="BQ53" s="117" t="s">
        <v>145</v>
      </c>
      <c r="BR53" s="117" t="s">
        <v>145</v>
      </c>
      <c r="BS53" s="117" t="s">
        <v>145</v>
      </c>
      <c r="BT53" s="117" t="s">
        <v>145</v>
      </c>
      <c r="BU53" s="117" t="s">
        <v>145</v>
      </c>
      <c r="BV53" s="117" t="s">
        <v>171</v>
      </c>
      <c r="BW53" s="117" t="s">
        <v>145</v>
      </c>
      <c r="BX53" s="117" t="s">
        <v>145</v>
      </c>
      <c r="BY53" s="117" t="s">
        <v>145</v>
      </c>
      <c r="BZ53" s="117" t="s">
        <v>145</v>
      </c>
      <c r="CA53" s="117" t="s">
        <v>145</v>
      </c>
      <c r="CB53" s="117" t="s">
        <v>179</v>
      </c>
      <c r="CC53" s="117" t="s">
        <v>179</v>
      </c>
      <c r="CD53" s="117" t="s">
        <v>145</v>
      </c>
      <c r="CE53" s="117" t="s">
        <v>145</v>
      </c>
      <c r="CF53" s="117" t="s">
        <v>145</v>
      </c>
      <c r="CG53" s="117" t="s">
        <v>145</v>
      </c>
      <c r="CH53" s="117" t="s">
        <v>145</v>
      </c>
      <c r="CI53" s="117" t="s">
        <v>145</v>
      </c>
      <c r="CJ53" s="117" t="s">
        <v>145</v>
      </c>
      <c r="CK53" s="117" t="s">
        <v>145</v>
      </c>
      <c r="CL53" s="117" t="s">
        <v>145</v>
      </c>
      <c r="CM53" s="117" t="s">
        <v>145</v>
      </c>
      <c r="CN53" s="117" t="s">
        <v>145</v>
      </c>
      <c r="CO53" s="117" t="s">
        <v>274</v>
      </c>
      <c r="CP53" s="117" t="s">
        <v>145</v>
      </c>
      <c r="CQ53" s="117" t="s">
        <v>145</v>
      </c>
      <c r="CR53" s="117" t="s">
        <v>145</v>
      </c>
      <c r="CS53" s="117" t="s">
        <v>173</v>
      </c>
      <c r="CT53" s="117" t="s">
        <v>174</v>
      </c>
      <c r="CU53" s="117" t="s">
        <v>275</v>
      </c>
      <c r="CV53" s="117" t="s">
        <v>276</v>
      </c>
      <c r="CW53" s="117" t="s">
        <v>277</v>
      </c>
      <c r="CX53" s="117" t="s">
        <v>178</v>
      </c>
      <c r="CY53" s="117" t="s">
        <v>178</v>
      </c>
      <c r="CZ53" s="117" t="s">
        <v>179</v>
      </c>
      <c r="DA53" s="117" t="s">
        <v>179</v>
      </c>
      <c r="DB53" s="117" t="s">
        <v>145</v>
      </c>
      <c r="DC53" s="117" t="s">
        <v>145</v>
      </c>
      <c r="DD53" s="117" t="s">
        <v>179</v>
      </c>
      <c r="DE53" s="117" t="s">
        <v>145</v>
      </c>
      <c r="DF53" s="117" t="s">
        <v>145</v>
      </c>
      <c r="DG53" s="117" t="s">
        <v>145</v>
      </c>
      <c r="DH53" s="117" t="s">
        <v>145</v>
      </c>
      <c r="DI53" s="117" t="s">
        <v>145</v>
      </c>
      <c r="DJ53" s="117" t="s">
        <v>145</v>
      </c>
      <c r="DK53" s="117" t="s">
        <v>145</v>
      </c>
      <c r="DL53" s="117" t="s">
        <v>145</v>
      </c>
      <c r="DM53" s="117" t="s">
        <v>145</v>
      </c>
      <c r="DN53" s="117" t="s">
        <v>145</v>
      </c>
      <c r="DO53" s="117" t="s">
        <v>145</v>
      </c>
      <c r="DP53" s="117" t="s">
        <v>145</v>
      </c>
      <c r="DQ53" s="117" t="s">
        <v>145</v>
      </c>
      <c r="DR53" s="117" t="s">
        <v>145</v>
      </c>
      <c r="DS53" s="117" t="s">
        <v>145</v>
      </c>
      <c r="DT53" s="117" t="s">
        <v>145</v>
      </c>
      <c r="DU53" s="117" t="s">
        <v>145</v>
      </c>
      <c r="DV53" s="117" t="s">
        <v>145</v>
      </c>
      <c r="DW53" s="117" t="s">
        <v>145</v>
      </c>
      <c r="DX53" s="117" t="s">
        <v>145</v>
      </c>
      <c r="DY53" s="117" t="s">
        <v>145</v>
      </c>
      <c r="DZ53" s="117" t="s">
        <v>145</v>
      </c>
      <c r="EA53" s="117" t="s">
        <v>145</v>
      </c>
      <c r="EB53" s="117" t="s">
        <v>145</v>
      </c>
      <c r="EC53" s="117" t="s">
        <v>180</v>
      </c>
      <c r="ED53" s="117" t="s">
        <v>145</v>
      </c>
      <c r="EE53" s="117" t="s">
        <v>154</v>
      </c>
      <c r="EF53" s="117" t="s">
        <v>145</v>
      </c>
      <c r="EG53" s="117" t="s">
        <v>145</v>
      </c>
      <c r="EH53" s="117" t="s">
        <v>145</v>
      </c>
      <c r="EI53" s="117" t="s">
        <v>145</v>
      </c>
      <c r="EJ53" s="117" t="s">
        <v>145</v>
      </c>
      <c r="EK53" s="117" t="s">
        <v>145</v>
      </c>
      <c r="EL53" s="117" t="s">
        <v>145</v>
      </c>
      <c r="EM53" s="117" t="s">
        <v>145</v>
      </c>
      <c r="EN53" s="117" t="s">
        <v>147</v>
      </c>
    </row>
    <row r="54" s="114" customFormat="1" spans="1:144">
      <c r="A54" s="117" t="s">
        <v>515</v>
      </c>
      <c r="B54" s="117" t="s">
        <v>145</v>
      </c>
      <c r="C54" s="117" t="s">
        <v>146</v>
      </c>
      <c r="D54" s="117" t="s">
        <v>145</v>
      </c>
      <c r="E54" s="117" t="s">
        <v>147</v>
      </c>
      <c r="F54" s="117" t="s">
        <v>145</v>
      </c>
      <c r="G54" s="117" t="s">
        <v>148</v>
      </c>
      <c r="H54" s="117" t="s">
        <v>149</v>
      </c>
      <c r="I54" s="117" t="s">
        <v>145</v>
      </c>
      <c r="J54" s="117" t="s">
        <v>150</v>
      </c>
      <c r="K54" s="117" t="s">
        <v>151</v>
      </c>
      <c r="L54" s="117" t="s">
        <v>512</v>
      </c>
      <c r="M54" s="117" t="s">
        <v>145</v>
      </c>
      <c r="N54" s="117" t="s">
        <v>146</v>
      </c>
      <c r="O54" s="117" t="s">
        <v>153</v>
      </c>
      <c r="P54" s="117" t="s">
        <v>154</v>
      </c>
      <c r="Q54" s="117" t="s">
        <v>155</v>
      </c>
      <c r="R54" s="117" t="s">
        <v>145</v>
      </c>
      <c r="S54" s="117" t="s">
        <v>156</v>
      </c>
      <c r="T54" s="117" t="s">
        <v>154</v>
      </c>
      <c r="U54" s="117" t="s">
        <v>145</v>
      </c>
      <c r="V54" s="117" t="s">
        <v>145</v>
      </c>
      <c r="W54" s="117" t="s">
        <v>157</v>
      </c>
      <c r="X54" s="117" t="s">
        <v>157</v>
      </c>
      <c r="Y54" s="117" t="s">
        <v>158</v>
      </c>
      <c r="Z54" s="117" t="s">
        <v>159</v>
      </c>
      <c r="AA54" s="117" t="s">
        <v>145</v>
      </c>
      <c r="AB54" s="117" t="s">
        <v>145</v>
      </c>
      <c r="AC54" s="117" t="s">
        <v>145</v>
      </c>
      <c r="AD54" s="117" t="s">
        <v>145</v>
      </c>
      <c r="AE54" s="117" t="s">
        <v>516</v>
      </c>
      <c r="AF54" s="117" t="s">
        <v>145</v>
      </c>
      <c r="AG54" s="117" t="s">
        <v>145</v>
      </c>
      <c r="AH54" s="117" t="s">
        <v>147</v>
      </c>
      <c r="AI54" s="117" t="s">
        <v>145</v>
      </c>
      <c r="AJ54" s="117" t="s">
        <v>145</v>
      </c>
      <c r="AK54" s="117" t="s">
        <v>145</v>
      </c>
      <c r="AL54" s="117" t="s">
        <v>145</v>
      </c>
      <c r="AM54" s="117" t="s">
        <v>145</v>
      </c>
      <c r="AN54" s="117" t="s">
        <v>145</v>
      </c>
      <c r="AO54" s="117" t="s">
        <v>517</v>
      </c>
      <c r="AP54" s="117" t="s">
        <v>518</v>
      </c>
      <c r="AQ54" s="117" t="s">
        <v>519</v>
      </c>
      <c r="AR54" s="117" t="s">
        <v>520</v>
      </c>
      <c r="AS54" s="117" t="s">
        <v>521</v>
      </c>
      <c r="AT54" s="117" t="s">
        <v>522</v>
      </c>
      <c r="AU54" s="117" t="s">
        <v>145</v>
      </c>
      <c r="AV54" s="117" t="s">
        <v>523</v>
      </c>
      <c r="AW54" s="117" t="s">
        <v>524</v>
      </c>
      <c r="AX54" s="117" t="s">
        <v>525</v>
      </c>
      <c r="AY54" s="117" t="s">
        <v>145</v>
      </c>
      <c r="AZ54" s="117" t="s">
        <v>522</v>
      </c>
      <c r="BA54" s="117" t="s">
        <v>145</v>
      </c>
      <c r="BB54" s="117" t="s">
        <v>145</v>
      </c>
      <c r="BC54" s="117" t="s">
        <v>145</v>
      </c>
      <c r="BD54" s="117" t="s">
        <v>145</v>
      </c>
      <c r="BE54" s="117" t="s">
        <v>145</v>
      </c>
      <c r="BF54" s="117" t="s">
        <v>145</v>
      </c>
      <c r="BG54" s="117" t="s">
        <v>145</v>
      </c>
      <c r="BH54" s="117" t="s">
        <v>145</v>
      </c>
      <c r="BI54" s="117" t="s">
        <v>145</v>
      </c>
      <c r="BJ54" s="117" t="s">
        <v>145</v>
      </c>
      <c r="BK54" s="117" t="s">
        <v>145</v>
      </c>
      <c r="BL54" s="117" t="s">
        <v>170</v>
      </c>
      <c r="BM54" s="117" t="s">
        <v>145</v>
      </c>
      <c r="BN54" s="117" t="s">
        <v>145</v>
      </c>
      <c r="BO54" s="117" t="s">
        <v>145</v>
      </c>
      <c r="BP54" s="117" t="s">
        <v>145</v>
      </c>
      <c r="BQ54" s="117" t="s">
        <v>145</v>
      </c>
      <c r="BR54" s="117" t="s">
        <v>145</v>
      </c>
      <c r="BS54" s="117" t="s">
        <v>145</v>
      </c>
      <c r="BT54" s="117" t="s">
        <v>145</v>
      </c>
      <c r="BU54" s="117" t="s">
        <v>145</v>
      </c>
      <c r="BV54" s="117" t="s">
        <v>171</v>
      </c>
      <c r="BW54" s="117" t="s">
        <v>145</v>
      </c>
      <c r="BX54" s="117" t="s">
        <v>145</v>
      </c>
      <c r="BY54" s="117" t="s">
        <v>145</v>
      </c>
      <c r="BZ54" s="117" t="s">
        <v>145</v>
      </c>
      <c r="CA54" s="117" t="s">
        <v>145</v>
      </c>
      <c r="CB54" s="117" t="s">
        <v>172</v>
      </c>
      <c r="CC54" s="117" t="s">
        <v>179</v>
      </c>
      <c r="CD54" s="117" t="s">
        <v>145</v>
      </c>
      <c r="CE54" s="117" t="s">
        <v>145</v>
      </c>
      <c r="CF54" s="117" t="s">
        <v>145</v>
      </c>
      <c r="CG54" s="117" t="s">
        <v>145</v>
      </c>
      <c r="CH54" s="117" t="s">
        <v>145</v>
      </c>
      <c r="CI54" s="117" t="s">
        <v>145</v>
      </c>
      <c r="CJ54" s="117" t="s">
        <v>145</v>
      </c>
      <c r="CK54" s="117" t="s">
        <v>145</v>
      </c>
      <c r="CL54" s="117" t="s">
        <v>145</v>
      </c>
      <c r="CM54" s="117" t="s">
        <v>145</v>
      </c>
      <c r="CN54" s="117" t="s">
        <v>145</v>
      </c>
      <c r="CO54" s="117" t="s">
        <v>526</v>
      </c>
      <c r="CP54" s="117" t="s">
        <v>145</v>
      </c>
      <c r="CQ54" s="117" t="s">
        <v>145</v>
      </c>
      <c r="CR54" s="117" t="s">
        <v>145</v>
      </c>
      <c r="CS54" s="117" t="s">
        <v>173</v>
      </c>
      <c r="CT54" s="117" t="s">
        <v>174</v>
      </c>
      <c r="CU54" s="117" t="s">
        <v>527</v>
      </c>
      <c r="CV54" s="117" t="s">
        <v>528</v>
      </c>
      <c r="CW54" s="117" t="s">
        <v>529</v>
      </c>
      <c r="CX54" s="117" t="s">
        <v>178</v>
      </c>
      <c r="CY54" s="117" t="s">
        <v>178</v>
      </c>
      <c r="CZ54" s="117" t="s">
        <v>172</v>
      </c>
      <c r="DA54" s="117" t="s">
        <v>172</v>
      </c>
      <c r="DB54" s="117" t="s">
        <v>145</v>
      </c>
      <c r="DC54" s="117" t="s">
        <v>145</v>
      </c>
      <c r="DD54" s="117" t="s">
        <v>172</v>
      </c>
      <c r="DE54" s="117" t="s">
        <v>145</v>
      </c>
      <c r="DF54" s="117" t="s">
        <v>145</v>
      </c>
      <c r="DG54" s="117" t="s">
        <v>145</v>
      </c>
      <c r="DH54" s="117" t="s">
        <v>145</v>
      </c>
      <c r="DI54" s="117" t="s">
        <v>145</v>
      </c>
      <c r="DJ54" s="117" t="s">
        <v>145</v>
      </c>
      <c r="DK54" s="117" t="s">
        <v>145</v>
      </c>
      <c r="DL54" s="117" t="s">
        <v>145</v>
      </c>
      <c r="DM54" s="117" t="s">
        <v>145</v>
      </c>
      <c r="DN54" s="117" t="s">
        <v>145</v>
      </c>
      <c r="DO54" s="117" t="s">
        <v>145</v>
      </c>
      <c r="DP54" s="117" t="s">
        <v>145</v>
      </c>
      <c r="DQ54" s="117" t="s">
        <v>145</v>
      </c>
      <c r="DR54" s="117" t="s">
        <v>145</v>
      </c>
      <c r="DS54" s="117" t="s">
        <v>145</v>
      </c>
      <c r="DT54" s="117" t="s">
        <v>145</v>
      </c>
      <c r="DU54" s="117" t="s">
        <v>145</v>
      </c>
      <c r="DV54" s="117" t="s">
        <v>145</v>
      </c>
      <c r="DW54" s="117" t="s">
        <v>145</v>
      </c>
      <c r="DX54" s="117" t="s">
        <v>145</v>
      </c>
      <c r="DY54" s="117" t="s">
        <v>145</v>
      </c>
      <c r="DZ54" s="117" t="s">
        <v>145</v>
      </c>
      <c r="EA54" s="117" t="s">
        <v>145</v>
      </c>
      <c r="EB54" s="117" t="s">
        <v>145</v>
      </c>
      <c r="EC54" s="117" t="s">
        <v>180</v>
      </c>
      <c r="ED54" s="117" t="s">
        <v>145</v>
      </c>
      <c r="EE54" s="117" t="s">
        <v>154</v>
      </c>
      <c r="EF54" s="117" t="s">
        <v>145</v>
      </c>
      <c r="EG54" s="117" t="s">
        <v>145</v>
      </c>
      <c r="EH54" s="117" t="s">
        <v>145</v>
      </c>
      <c r="EI54" s="117" t="s">
        <v>530</v>
      </c>
      <c r="EJ54" s="117" t="s">
        <v>145</v>
      </c>
      <c r="EK54" s="117" t="s">
        <v>145</v>
      </c>
      <c r="EL54" s="117" t="s">
        <v>145</v>
      </c>
      <c r="EM54" s="117" t="s">
        <v>145</v>
      </c>
      <c r="EN54" s="117" t="s">
        <v>147</v>
      </c>
    </row>
    <row r="55" s="114" customFormat="1" spans="1:144">
      <c r="A55" s="117" t="s">
        <v>531</v>
      </c>
      <c r="B55" s="117" t="s">
        <v>145</v>
      </c>
      <c r="C55" s="117" t="s">
        <v>146</v>
      </c>
      <c r="D55" s="117" t="s">
        <v>145</v>
      </c>
      <c r="E55" s="117" t="s">
        <v>147</v>
      </c>
      <c r="F55" s="117" t="s">
        <v>145</v>
      </c>
      <c r="G55" s="117" t="s">
        <v>148</v>
      </c>
      <c r="H55" s="117" t="s">
        <v>149</v>
      </c>
      <c r="I55" s="117" t="s">
        <v>145</v>
      </c>
      <c r="J55" s="117" t="s">
        <v>150</v>
      </c>
      <c r="K55" s="117" t="s">
        <v>151</v>
      </c>
      <c r="L55" s="117" t="s">
        <v>532</v>
      </c>
      <c r="M55" s="117" t="s">
        <v>145</v>
      </c>
      <c r="N55" s="117" t="s">
        <v>146</v>
      </c>
      <c r="O55" s="117" t="s">
        <v>153</v>
      </c>
      <c r="P55" s="117" t="s">
        <v>154</v>
      </c>
      <c r="Q55" s="117" t="s">
        <v>155</v>
      </c>
      <c r="R55" s="117" t="s">
        <v>145</v>
      </c>
      <c r="S55" s="117" t="s">
        <v>156</v>
      </c>
      <c r="T55" s="117" t="s">
        <v>154</v>
      </c>
      <c r="U55" s="117" t="s">
        <v>145</v>
      </c>
      <c r="V55" s="117" t="s">
        <v>145</v>
      </c>
      <c r="W55" s="117" t="s">
        <v>157</v>
      </c>
      <c r="X55" s="117" t="s">
        <v>157</v>
      </c>
      <c r="Y55" s="117" t="s">
        <v>158</v>
      </c>
      <c r="Z55" s="117" t="s">
        <v>159</v>
      </c>
      <c r="AA55" s="117" t="s">
        <v>145</v>
      </c>
      <c r="AB55" s="117" t="s">
        <v>145</v>
      </c>
      <c r="AC55" s="117" t="s">
        <v>145</v>
      </c>
      <c r="AD55" s="117" t="s">
        <v>145</v>
      </c>
      <c r="AE55" s="117" t="s">
        <v>533</v>
      </c>
      <c r="AF55" s="117" t="s">
        <v>145</v>
      </c>
      <c r="AG55" s="117" t="s">
        <v>145</v>
      </c>
      <c r="AH55" s="117" t="s">
        <v>147</v>
      </c>
      <c r="AI55" s="117" t="s">
        <v>145</v>
      </c>
      <c r="AJ55" s="117" t="s">
        <v>145</v>
      </c>
      <c r="AK55" s="117" t="s">
        <v>145</v>
      </c>
      <c r="AL55" s="117" t="s">
        <v>145</v>
      </c>
      <c r="AM55" s="117" t="s">
        <v>145</v>
      </c>
      <c r="AN55" s="117" t="s">
        <v>145</v>
      </c>
      <c r="AO55" s="117" t="s">
        <v>534</v>
      </c>
      <c r="AP55" s="117" t="s">
        <v>535</v>
      </c>
      <c r="AQ55" s="117" t="s">
        <v>536</v>
      </c>
      <c r="AR55" s="117" t="s">
        <v>537</v>
      </c>
      <c r="AS55" s="117" t="s">
        <v>538</v>
      </c>
      <c r="AT55" s="117" t="s">
        <v>539</v>
      </c>
      <c r="AU55" s="117" t="s">
        <v>145</v>
      </c>
      <c r="AV55" s="117" t="s">
        <v>540</v>
      </c>
      <c r="AW55" s="117" t="s">
        <v>541</v>
      </c>
      <c r="AX55" s="117" t="s">
        <v>542</v>
      </c>
      <c r="AY55" s="117" t="s">
        <v>145</v>
      </c>
      <c r="AZ55" s="117" t="s">
        <v>539</v>
      </c>
      <c r="BA55" s="117" t="s">
        <v>145</v>
      </c>
      <c r="BB55" s="117" t="s">
        <v>145</v>
      </c>
      <c r="BC55" s="117" t="s">
        <v>145</v>
      </c>
      <c r="BD55" s="117" t="s">
        <v>145</v>
      </c>
      <c r="BE55" s="117" t="s">
        <v>145</v>
      </c>
      <c r="BF55" s="117" t="s">
        <v>145</v>
      </c>
      <c r="BG55" s="117" t="s">
        <v>145</v>
      </c>
      <c r="BH55" s="117" t="s">
        <v>145</v>
      </c>
      <c r="BI55" s="117" t="s">
        <v>145</v>
      </c>
      <c r="BJ55" s="117" t="s">
        <v>145</v>
      </c>
      <c r="BK55" s="117" t="s">
        <v>145</v>
      </c>
      <c r="BL55" s="117" t="s">
        <v>170</v>
      </c>
      <c r="BM55" s="117" t="s">
        <v>145</v>
      </c>
      <c r="BN55" s="117" t="s">
        <v>145</v>
      </c>
      <c r="BO55" s="117" t="s">
        <v>145</v>
      </c>
      <c r="BP55" s="117" t="s">
        <v>145</v>
      </c>
      <c r="BQ55" s="117" t="s">
        <v>145</v>
      </c>
      <c r="BR55" s="117" t="s">
        <v>145</v>
      </c>
      <c r="BS55" s="117" t="s">
        <v>145</v>
      </c>
      <c r="BT55" s="117" t="s">
        <v>145</v>
      </c>
      <c r="BU55" s="117" t="s">
        <v>145</v>
      </c>
      <c r="BV55" s="117" t="s">
        <v>171</v>
      </c>
      <c r="BW55" s="117" t="s">
        <v>145</v>
      </c>
      <c r="BX55" s="117" t="s">
        <v>145</v>
      </c>
      <c r="BY55" s="117" t="s">
        <v>145</v>
      </c>
      <c r="BZ55" s="117" t="s">
        <v>145</v>
      </c>
      <c r="CA55" s="117" t="s">
        <v>145</v>
      </c>
      <c r="CB55" s="117" t="s">
        <v>179</v>
      </c>
      <c r="CC55" s="117" t="s">
        <v>179</v>
      </c>
      <c r="CD55" s="117" t="s">
        <v>145</v>
      </c>
      <c r="CE55" s="117" t="s">
        <v>145</v>
      </c>
      <c r="CF55" s="117" t="s">
        <v>145</v>
      </c>
      <c r="CG55" s="117" t="s">
        <v>145</v>
      </c>
      <c r="CH55" s="117" t="s">
        <v>145</v>
      </c>
      <c r="CI55" s="117" t="s">
        <v>145</v>
      </c>
      <c r="CJ55" s="117" t="s">
        <v>145</v>
      </c>
      <c r="CK55" s="117" t="s">
        <v>145</v>
      </c>
      <c r="CL55" s="117" t="s">
        <v>145</v>
      </c>
      <c r="CM55" s="117" t="s">
        <v>145</v>
      </c>
      <c r="CN55" s="117" t="s">
        <v>145</v>
      </c>
      <c r="CO55" s="117" t="s">
        <v>543</v>
      </c>
      <c r="CP55" s="117" t="s">
        <v>145</v>
      </c>
      <c r="CQ55" s="117" t="s">
        <v>145</v>
      </c>
      <c r="CR55" s="117" t="s">
        <v>145</v>
      </c>
      <c r="CS55" s="117" t="s">
        <v>173</v>
      </c>
      <c r="CT55" s="117" t="s">
        <v>174</v>
      </c>
      <c r="CU55" s="117" t="s">
        <v>468</v>
      </c>
      <c r="CV55" s="117" t="s">
        <v>469</v>
      </c>
      <c r="CW55" s="117" t="s">
        <v>470</v>
      </c>
      <c r="CX55" s="117" t="s">
        <v>178</v>
      </c>
      <c r="CY55" s="117" t="s">
        <v>178</v>
      </c>
      <c r="CZ55" s="117" t="s">
        <v>179</v>
      </c>
      <c r="DA55" s="117" t="s">
        <v>179</v>
      </c>
      <c r="DB55" s="117" t="s">
        <v>145</v>
      </c>
      <c r="DC55" s="117" t="s">
        <v>145</v>
      </c>
      <c r="DD55" s="117" t="s">
        <v>179</v>
      </c>
      <c r="DE55" s="117" t="s">
        <v>145</v>
      </c>
      <c r="DF55" s="117" t="s">
        <v>145</v>
      </c>
      <c r="DG55" s="117" t="s">
        <v>145</v>
      </c>
      <c r="DH55" s="117" t="s">
        <v>145</v>
      </c>
      <c r="DI55" s="117" t="s">
        <v>145</v>
      </c>
      <c r="DJ55" s="117" t="s">
        <v>145</v>
      </c>
      <c r="DK55" s="117" t="s">
        <v>145</v>
      </c>
      <c r="DL55" s="117" t="s">
        <v>145</v>
      </c>
      <c r="DM55" s="117" t="s">
        <v>145</v>
      </c>
      <c r="DN55" s="117" t="s">
        <v>145</v>
      </c>
      <c r="DO55" s="117" t="s">
        <v>145</v>
      </c>
      <c r="DP55" s="117" t="s">
        <v>145</v>
      </c>
      <c r="DQ55" s="117" t="s">
        <v>145</v>
      </c>
      <c r="DR55" s="117" t="s">
        <v>145</v>
      </c>
      <c r="DS55" s="117" t="s">
        <v>145</v>
      </c>
      <c r="DT55" s="117" t="s">
        <v>145</v>
      </c>
      <c r="DU55" s="117" t="s">
        <v>145</v>
      </c>
      <c r="DV55" s="117" t="s">
        <v>145</v>
      </c>
      <c r="DW55" s="117" t="s">
        <v>145</v>
      </c>
      <c r="DX55" s="117" t="s">
        <v>145</v>
      </c>
      <c r="DY55" s="117" t="s">
        <v>145</v>
      </c>
      <c r="DZ55" s="117" t="s">
        <v>145</v>
      </c>
      <c r="EA55" s="117" t="s">
        <v>145</v>
      </c>
      <c r="EB55" s="117" t="s">
        <v>145</v>
      </c>
      <c r="EC55" s="117" t="s">
        <v>180</v>
      </c>
      <c r="ED55" s="117" t="s">
        <v>145</v>
      </c>
      <c r="EE55" s="117" t="s">
        <v>154</v>
      </c>
      <c r="EF55" s="117" t="s">
        <v>145</v>
      </c>
      <c r="EG55" s="117" t="s">
        <v>145</v>
      </c>
      <c r="EH55" s="117" t="s">
        <v>145</v>
      </c>
      <c r="EI55" s="117" t="s">
        <v>471</v>
      </c>
      <c r="EJ55" s="117" t="s">
        <v>145</v>
      </c>
      <c r="EK55" s="117" t="s">
        <v>145</v>
      </c>
      <c r="EL55" s="117" t="s">
        <v>145</v>
      </c>
      <c r="EM55" s="117" t="s">
        <v>145</v>
      </c>
      <c r="EN55" s="117" t="s">
        <v>147</v>
      </c>
    </row>
    <row r="56" s="6" customFormat="1" spans="1:144">
      <c r="A56" s="117" t="s">
        <v>544</v>
      </c>
      <c r="B56" s="117" t="s">
        <v>145</v>
      </c>
      <c r="C56" s="117" t="s">
        <v>146</v>
      </c>
      <c r="D56" s="117" t="s">
        <v>145</v>
      </c>
      <c r="E56" s="117" t="s">
        <v>147</v>
      </c>
      <c r="F56" s="117" t="s">
        <v>145</v>
      </c>
      <c r="G56" s="117" t="s">
        <v>148</v>
      </c>
      <c r="H56" s="117" t="s">
        <v>149</v>
      </c>
      <c r="I56" s="117" t="s">
        <v>145</v>
      </c>
      <c r="J56" s="117" t="s">
        <v>150</v>
      </c>
      <c r="K56" s="117" t="s">
        <v>151</v>
      </c>
      <c r="L56" s="117" t="s">
        <v>532</v>
      </c>
      <c r="M56" s="117" t="s">
        <v>145</v>
      </c>
      <c r="N56" s="117" t="s">
        <v>146</v>
      </c>
      <c r="O56" s="117" t="s">
        <v>153</v>
      </c>
      <c r="P56" s="117" t="s">
        <v>154</v>
      </c>
      <c r="Q56" s="117" t="s">
        <v>155</v>
      </c>
      <c r="R56" s="117" t="s">
        <v>145</v>
      </c>
      <c r="S56" s="117" t="s">
        <v>156</v>
      </c>
      <c r="T56" s="117" t="s">
        <v>154</v>
      </c>
      <c r="U56" s="117" t="s">
        <v>145</v>
      </c>
      <c r="V56" s="117" t="s">
        <v>145</v>
      </c>
      <c r="W56" s="117" t="s">
        <v>157</v>
      </c>
      <c r="X56" s="117" t="s">
        <v>157</v>
      </c>
      <c r="Y56" s="117" t="s">
        <v>158</v>
      </c>
      <c r="Z56" s="117" t="s">
        <v>159</v>
      </c>
      <c r="AA56" s="117" t="s">
        <v>145</v>
      </c>
      <c r="AB56" s="117" t="s">
        <v>145</v>
      </c>
      <c r="AC56" s="117" t="s">
        <v>145</v>
      </c>
      <c r="AD56" s="117" t="s">
        <v>145</v>
      </c>
      <c r="AE56" s="117" t="s">
        <v>545</v>
      </c>
      <c r="AF56" s="117" t="s">
        <v>145</v>
      </c>
      <c r="AG56" s="117" t="s">
        <v>145</v>
      </c>
      <c r="AH56" s="117" t="s">
        <v>147</v>
      </c>
      <c r="AI56" s="117" t="s">
        <v>145</v>
      </c>
      <c r="AJ56" s="117" t="s">
        <v>145</v>
      </c>
      <c r="AK56" s="117" t="s">
        <v>145</v>
      </c>
      <c r="AL56" s="117" t="s">
        <v>145</v>
      </c>
      <c r="AM56" s="117" t="s">
        <v>145</v>
      </c>
      <c r="AN56" s="117" t="s">
        <v>145</v>
      </c>
      <c r="AO56" s="117" t="s">
        <v>534</v>
      </c>
      <c r="AP56" s="117" t="s">
        <v>535</v>
      </c>
      <c r="AQ56" s="117" t="s">
        <v>536</v>
      </c>
      <c r="AR56" s="117" t="s">
        <v>537</v>
      </c>
      <c r="AS56" s="117" t="s">
        <v>538</v>
      </c>
      <c r="AT56" s="117" t="s">
        <v>539</v>
      </c>
      <c r="AU56" s="117" t="s">
        <v>145</v>
      </c>
      <c r="AV56" s="117" t="s">
        <v>540</v>
      </c>
      <c r="AW56" s="117" t="s">
        <v>541</v>
      </c>
      <c r="AX56" s="117" t="s">
        <v>542</v>
      </c>
      <c r="AY56" s="117" t="s">
        <v>145</v>
      </c>
      <c r="AZ56" s="117" t="s">
        <v>539</v>
      </c>
      <c r="BA56" s="117" t="s">
        <v>145</v>
      </c>
      <c r="BB56" s="117" t="s">
        <v>145</v>
      </c>
      <c r="BC56" s="117" t="s">
        <v>145</v>
      </c>
      <c r="BD56" s="117" t="s">
        <v>145</v>
      </c>
      <c r="BE56" s="117" t="s">
        <v>145</v>
      </c>
      <c r="BF56" s="117" t="s">
        <v>145</v>
      </c>
      <c r="BG56" s="117" t="s">
        <v>145</v>
      </c>
      <c r="BH56" s="117" t="s">
        <v>145</v>
      </c>
      <c r="BI56" s="117" t="s">
        <v>145</v>
      </c>
      <c r="BJ56" s="117" t="s">
        <v>145</v>
      </c>
      <c r="BK56" s="117" t="s">
        <v>145</v>
      </c>
      <c r="BL56" s="117" t="s">
        <v>170</v>
      </c>
      <c r="BM56" s="117" t="s">
        <v>145</v>
      </c>
      <c r="BN56" s="117" t="s">
        <v>145</v>
      </c>
      <c r="BO56" s="117" t="s">
        <v>145</v>
      </c>
      <c r="BP56" s="117" t="s">
        <v>145</v>
      </c>
      <c r="BQ56" s="117" t="s">
        <v>145</v>
      </c>
      <c r="BR56" s="117" t="s">
        <v>145</v>
      </c>
      <c r="BS56" s="117" t="s">
        <v>145</v>
      </c>
      <c r="BT56" s="117" t="s">
        <v>145</v>
      </c>
      <c r="BU56" s="117" t="s">
        <v>145</v>
      </c>
      <c r="BV56" s="117" t="s">
        <v>171</v>
      </c>
      <c r="BW56" s="117" t="s">
        <v>145</v>
      </c>
      <c r="BX56" s="117" t="s">
        <v>145</v>
      </c>
      <c r="BY56" s="117" t="s">
        <v>145</v>
      </c>
      <c r="BZ56" s="117" t="s">
        <v>145</v>
      </c>
      <c r="CA56" s="117" t="s">
        <v>145</v>
      </c>
      <c r="CB56" s="117" t="s">
        <v>179</v>
      </c>
      <c r="CC56" s="117" t="s">
        <v>179</v>
      </c>
      <c r="CD56" s="117" t="s">
        <v>145</v>
      </c>
      <c r="CE56" s="117" t="s">
        <v>145</v>
      </c>
      <c r="CF56" s="117" t="s">
        <v>145</v>
      </c>
      <c r="CG56" s="117" t="s">
        <v>145</v>
      </c>
      <c r="CH56" s="117" t="s">
        <v>145</v>
      </c>
      <c r="CI56" s="117" t="s">
        <v>145</v>
      </c>
      <c r="CJ56" s="117" t="s">
        <v>145</v>
      </c>
      <c r="CK56" s="117" t="s">
        <v>145</v>
      </c>
      <c r="CL56" s="117" t="s">
        <v>145</v>
      </c>
      <c r="CM56" s="117" t="s">
        <v>145</v>
      </c>
      <c r="CN56" s="117" t="s">
        <v>145</v>
      </c>
      <c r="CO56" s="117" t="s">
        <v>179</v>
      </c>
      <c r="CP56" s="117" t="s">
        <v>145</v>
      </c>
      <c r="CQ56" s="117" t="s">
        <v>145</v>
      </c>
      <c r="CR56" s="117" t="s">
        <v>145</v>
      </c>
      <c r="CS56" s="117" t="s">
        <v>173</v>
      </c>
      <c r="CT56" s="117" t="s">
        <v>174</v>
      </c>
      <c r="CU56" s="117" t="s">
        <v>242</v>
      </c>
      <c r="CV56" s="117" t="s">
        <v>243</v>
      </c>
      <c r="CW56" s="117" t="s">
        <v>244</v>
      </c>
      <c r="CX56" s="117" t="s">
        <v>178</v>
      </c>
      <c r="CY56" s="117" t="s">
        <v>178</v>
      </c>
      <c r="CZ56" s="117" t="s">
        <v>179</v>
      </c>
      <c r="DA56" s="117" t="s">
        <v>179</v>
      </c>
      <c r="DB56" s="117" t="s">
        <v>145</v>
      </c>
      <c r="DC56" s="117" t="s">
        <v>145</v>
      </c>
      <c r="DD56" s="117" t="s">
        <v>179</v>
      </c>
      <c r="DE56" s="117" t="s">
        <v>145</v>
      </c>
      <c r="DF56" s="117" t="s">
        <v>145</v>
      </c>
      <c r="DG56" s="117" t="s">
        <v>145</v>
      </c>
      <c r="DH56" s="117" t="s">
        <v>145</v>
      </c>
      <c r="DI56" s="117" t="s">
        <v>145</v>
      </c>
      <c r="DJ56" s="117" t="s">
        <v>145</v>
      </c>
      <c r="DK56" s="117" t="s">
        <v>145</v>
      </c>
      <c r="DL56" s="117" t="s">
        <v>145</v>
      </c>
      <c r="DM56" s="117" t="s">
        <v>145</v>
      </c>
      <c r="DN56" s="117" t="s">
        <v>145</v>
      </c>
      <c r="DO56" s="117" t="s">
        <v>145</v>
      </c>
      <c r="DP56" s="117" t="s">
        <v>145</v>
      </c>
      <c r="DQ56" s="117" t="s">
        <v>145</v>
      </c>
      <c r="DR56" s="117" t="s">
        <v>145</v>
      </c>
      <c r="DS56" s="117" t="s">
        <v>145</v>
      </c>
      <c r="DT56" s="117" t="s">
        <v>145</v>
      </c>
      <c r="DU56" s="117" t="s">
        <v>145</v>
      </c>
      <c r="DV56" s="117" t="s">
        <v>145</v>
      </c>
      <c r="DW56" s="117" t="s">
        <v>145</v>
      </c>
      <c r="DX56" s="117" t="s">
        <v>145</v>
      </c>
      <c r="DY56" s="117" t="s">
        <v>145</v>
      </c>
      <c r="DZ56" s="117" t="s">
        <v>145</v>
      </c>
      <c r="EA56" s="117" t="s">
        <v>145</v>
      </c>
      <c r="EB56" s="117" t="s">
        <v>145</v>
      </c>
      <c r="EC56" s="117" t="s">
        <v>180</v>
      </c>
      <c r="ED56" s="117" t="s">
        <v>145</v>
      </c>
      <c r="EE56" s="117" t="s">
        <v>154</v>
      </c>
      <c r="EF56" s="117" t="s">
        <v>145</v>
      </c>
      <c r="EG56" s="117" t="s">
        <v>145</v>
      </c>
      <c r="EH56" s="117" t="s">
        <v>145</v>
      </c>
      <c r="EI56" s="117" t="s">
        <v>145</v>
      </c>
      <c r="EJ56" s="117" t="s">
        <v>145</v>
      </c>
      <c r="EK56" s="117" t="s">
        <v>145</v>
      </c>
      <c r="EL56" s="117" t="s">
        <v>145</v>
      </c>
      <c r="EM56" s="117" t="s">
        <v>145</v>
      </c>
      <c r="EN56" s="117" t="s">
        <v>147</v>
      </c>
    </row>
    <row r="57" s="6" customFormat="1" spans="1:144">
      <c r="A57" s="117" t="s">
        <v>546</v>
      </c>
      <c r="B57" s="117" t="s">
        <v>145</v>
      </c>
      <c r="C57" s="117" t="s">
        <v>146</v>
      </c>
      <c r="D57" s="117" t="s">
        <v>145</v>
      </c>
      <c r="E57" s="117" t="s">
        <v>147</v>
      </c>
      <c r="F57" s="117" t="s">
        <v>145</v>
      </c>
      <c r="G57" s="117" t="s">
        <v>148</v>
      </c>
      <c r="H57" s="117" t="s">
        <v>149</v>
      </c>
      <c r="I57" s="117" t="s">
        <v>145</v>
      </c>
      <c r="J57" s="117" t="s">
        <v>150</v>
      </c>
      <c r="K57" s="117" t="s">
        <v>151</v>
      </c>
      <c r="L57" s="117" t="s">
        <v>532</v>
      </c>
      <c r="M57" s="117" t="s">
        <v>145</v>
      </c>
      <c r="N57" s="117" t="s">
        <v>146</v>
      </c>
      <c r="O57" s="117" t="s">
        <v>153</v>
      </c>
      <c r="P57" s="117" t="s">
        <v>154</v>
      </c>
      <c r="Q57" s="117" t="s">
        <v>155</v>
      </c>
      <c r="R57" s="117" t="s">
        <v>145</v>
      </c>
      <c r="S57" s="117" t="s">
        <v>156</v>
      </c>
      <c r="T57" s="117" t="s">
        <v>154</v>
      </c>
      <c r="U57" s="117" t="s">
        <v>145</v>
      </c>
      <c r="V57" s="117" t="s">
        <v>145</v>
      </c>
      <c r="W57" s="117" t="s">
        <v>157</v>
      </c>
      <c r="X57" s="117" t="s">
        <v>157</v>
      </c>
      <c r="Y57" s="117" t="s">
        <v>158</v>
      </c>
      <c r="Z57" s="117" t="s">
        <v>159</v>
      </c>
      <c r="AA57" s="117" t="s">
        <v>145</v>
      </c>
      <c r="AB57" s="117" t="s">
        <v>145</v>
      </c>
      <c r="AC57" s="117" t="s">
        <v>145</v>
      </c>
      <c r="AD57" s="117" t="s">
        <v>145</v>
      </c>
      <c r="AE57" s="117" t="s">
        <v>547</v>
      </c>
      <c r="AF57" s="117" t="s">
        <v>145</v>
      </c>
      <c r="AG57" s="117" t="s">
        <v>145</v>
      </c>
      <c r="AH57" s="117" t="s">
        <v>147</v>
      </c>
      <c r="AI57" s="117" t="s">
        <v>145</v>
      </c>
      <c r="AJ57" s="117" t="s">
        <v>145</v>
      </c>
      <c r="AK57" s="117" t="s">
        <v>145</v>
      </c>
      <c r="AL57" s="117" t="s">
        <v>145</v>
      </c>
      <c r="AM57" s="117" t="s">
        <v>145</v>
      </c>
      <c r="AN57" s="117" t="s">
        <v>145</v>
      </c>
      <c r="AO57" s="117" t="s">
        <v>517</v>
      </c>
      <c r="AP57" s="117" t="s">
        <v>548</v>
      </c>
      <c r="AQ57" s="117" t="s">
        <v>549</v>
      </c>
      <c r="AR57" s="117" t="s">
        <v>520</v>
      </c>
      <c r="AS57" s="117" t="s">
        <v>521</v>
      </c>
      <c r="AT57" s="117" t="s">
        <v>522</v>
      </c>
      <c r="AU57" s="117" t="s">
        <v>145</v>
      </c>
      <c r="AV57" s="117" t="s">
        <v>550</v>
      </c>
      <c r="AW57" s="117" t="s">
        <v>551</v>
      </c>
      <c r="AX57" s="117" t="s">
        <v>552</v>
      </c>
      <c r="AY57" s="117" t="s">
        <v>145</v>
      </c>
      <c r="AZ57" s="117" t="s">
        <v>522</v>
      </c>
      <c r="BA57" s="117" t="s">
        <v>145</v>
      </c>
      <c r="BB57" s="117" t="s">
        <v>145</v>
      </c>
      <c r="BC57" s="117" t="s">
        <v>145</v>
      </c>
      <c r="BD57" s="117" t="s">
        <v>145</v>
      </c>
      <c r="BE57" s="117" t="s">
        <v>145</v>
      </c>
      <c r="BF57" s="117" t="s">
        <v>145</v>
      </c>
      <c r="BG57" s="117" t="s">
        <v>145</v>
      </c>
      <c r="BH57" s="117" t="s">
        <v>145</v>
      </c>
      <c r="BI57" s="117" t="s">
        <v>145</v>
      </c>
      <c r="BJ57" s="117" t="s">
        <v>145</v>
      </c>
      <c r="BK57" s="117" t="s">
        <v>145</v>
      </c>
      <c r="BL57" s="117" t="s">
        <v>170</v>
      </c>
      <c r="BM57" s="117" t="s">
        <v>145</v>
      </c>
      <c r="BN57" s="117" t="s">
        <v>145</v>
      </c>
      <c r="BO57" s="117" t="s">
        <v>145</v>
      </c>
      <c r="BP57" s="117" t="s">
        <v>145</v>
      </c>
      <c r="BQ57" s="117" t="s">
        <v>145</v>
      </c>
      <c r="BR57" s="117" t="s">
        <v>145</v>
      </c>
      <c r="BS57" s="117" t="s">
        <v>145</v>
      </c>
      <c r="BT57" s="117" t="s">
        <v>145</v>
      </c>
      <c r="BU57" s="117" t="s">
        <v>145</v>
      </c>
      <c r="BV57" s="117" t="s">
        <v>171</v>
      </c>
      <c r="BW57" s="117" t="s">
        <v>145</v>
      </c>
      <c r="BX57" s="117" t="s">
        <v>145</v>
      </c>
      <c r="BY57" s="117" t="s">
        <v>145</v>
      </c>
      <c r="BZ57" s="117" t="s">
        <v>145</v>
      </c>
      <c r="CA57" s="117" t="s">
        <v>145</v>
      </c>
      <c r="CB57" s="117" t="s">
        <v>179</v>
      </c>
      <c r="CC57" s="117" t="s">
        <v>179</v>
      </c>
      <c r="CD57" s="117" t="s">
        <v>145</v>
      </c>
      <c r="CE57" s="117" t="s">
        <v>145</v>
      </c>
      <c r="CF57" s="117" t="s">
        <v>145</v>
      </c>
      <c r="CG57" s="117" t="s">
        <v>145</v>
      </c>
      <c r="CH57" s="117" t="s">
        <v>145</v>
      </c>
      <c r="CI57" s="117" t="s">
        <v>145</v>
      </c>
      <c r="CJ57" s="117" t="s">
        <v>145</v>
      </c>
      <c r="CK57" s="117" t="s">
        <v>145</v>
      </c>
      <c r="CL57" s="117" t="s">
        <v>145</v>
      </c>
      <c r="CM57" s="117" t="s">
        <v>145</v>
      </c>
      <c r="CN57" s="117" t="s">
        <v>145</v>
      </c>
      <c r="CO57" s="117" t="s">
        <v>442</v>
      </c>
      <c r="CP57" s="117" t="s">
        <v>145</v>
      </c>
      <c r="CQ57" s="117" t="s">
        <v>145</v>
      </c>
      <c r="CR57" s="117" t="s">
        <v>145</v>
      </c>
      <c r="CS57" s="117" t="s">
        <v>173</v>
      </c>
      <c r="CT57" s="117" t="s">
        <v>174</v>
      </c>
      <c r="CU57" s="117" t="s">
        <v>553</v>
      </c>
      <c r="CV57" s="117" t="s">
        <v>554</v>
      </c>
      <c r="CW57" s="117" t="s">
        <v>555</v>
      </c>
      <c r="CX57" s="117" t="s">
        <v>178</v>
      </c>
      <c r="CY57" s="117" t="s">
        <v>178</v>
      </c>
      <c r="CZ57" s="117" t="s">
        <v>179</v>
      </c>
      <c r="DA57" s="117" t="s">
        <v>179</v>
      </c>
      <c r="DB57" s="117" t="s">
        <v>145</v>
      </c>
      <c r="DC57" s="117" t="s">
        <v>145</v>
      </c>
      <c r="DD57" s="117" t="s">
        <v>179</v>
      </c>
      <c r="DE57" s="117" t="s">
        <v>145</v>
      </c>
      <c r="DF57" s="117" t="s">
        <v>145</v>
      </c>
      <c r="DG57" s="117" t="s">
        <v>145</v>
      </c>
      <c r="DH57" s="117" t="s">
        <v>145</v>
      </c>
      <c r="DI57" s="117" t="s">
        <v>145</v>
      </c>
      <c r="DJ57" s="117" t="s">
        <v>145</v>
      </c>
      <c r="DK57" s="117" t="s">
        <v>145</v>
      </c>
      <c r="DL57" s="117" t="s">
        <v>145</v>
      </c>
      <c r="DM57" s="117" t="s">
        <v>145</v>
      </c>
      <c r="DN57" s="117" t="s">
        <v>145</v>
      </c>
      <c r="DO57" s="117" t="s">
        <v>145</v>
      </c>
      <c r="DP57" s="117" t="s">
        <v>145</v>
      </c>
      <c r="DQ57" s="117" t="s">
        <v>145</v>
      </c>
      <c r="DR57" s="117" t="s">
        <v>145</v>
      </c>
      <c r="DS57" s="117" t="s">
        <v>145</v>
      </c>
      <c r="DT57" s="117" t="s">
        <v>145</v>
      </c>
      <c r="DU57" s="117" t="s">
        <v>145</v>
      </c>
      <c r="DV57" s="117" t="s">
        <v>145</v>
      </c>
      <c r="DW57" s="117" t="s">
        <v>145</v>
      </c>
      <c r="DX57" s="117" t="s">
        <v>145</v>
      </c>
      <c r="DY57" s="117" t="s">
        <v>145</v>
      </c>
      <c r="DZ57" s="117" t="s">
        <v>145</v>
      </c>
      <c r="EA57" s="117" t="s">
        <v>145</v>
      </c>
      <c r="EB57" s="117" t="s">
        <v>145</v>
      </c>
      <c r="EC57" s="117" t="s">
        <v>180</v>
      </c>
      <c r="ED57" s="117" t="s">
        <v>145</v>
      </c>
      <c r="EE57" s="117" t="s">
        <v>154</v>
      </c>
      <c r="EF57" s="117" t="s">
        <v>145</v>
      </c>
      <c r="EG57" s="117" t="s">
        <v>145</v>
      </c>
      <c r="EH57" s="117" t="s">
        <v>145</v>
      </c>
      <c r="EI57" s="117" t="s">
        <v>556</v>
      </c>
      <c r="EJ57" s="117" t="s">
        <v>145</v>
      </c>
      <c r="EK57" s="117" t="s">
        <v>145</v>
      </c>
      <c r="EL57" s="117" t="s">
        <v>145</v>
      </c>
      <c r="EM57" s="117" t="s">
        <v>145</v>
      </c>
      <c r="EN57" s="117" t="s">
        <v>147</v>
      </c>
    </row>
    <row r="58" s="6" customFormat="1" spans="1:144">
      <c r="A58" s="117" t="s">
        <v>557</v>
      </c>
      <c r="B58" s="117" t="s">
        <v>145</v>
      </c>
      <c r="C58" s="117" t="s">
        <v>146</v>
      </c>
      <c r="D58" s="117" t="s">
        <v>145</v>
      </c>
      <c r="E58" s="117" t="s">
        <v>147</v>
      </c>
      <c r="F58" s="117" t="s">
        <v>145</v>
      </c>
      <c r="G58" s="117" t="s">
        <v>148</v>
      </c>
      <c r="H58" s="117" t="s">
        <v>149</v>
      </c>
      <c r="I58" s="117" t="s">
        <v>145</v>
      </c>
      <c r="J58" s="117" t="s">
        <v>150</v>
      </c>
      <c r="K58" s="117" t="s">
        <v>151</v>
      </c>
      <c r="L58" s="117" t="s">
        <v>558</v>
      </c>
      <c r="M58" s="117" t="s">
        <v>145</v>
      </c>
      <c r="N58" s="117" t="s">
        <v>146</v>
      </c>
      <c r="O58" s="117" t="s">
        <v>153</v>
      </c>
      <c r="P58" s="117" t="s">
        <v>154</v>
      </c>
      <c r="Q58" s="117" t="s">
        <v>155</v>
      </c>
      <c r="R58" s="117" t="s">
        <v>145</v>
      </c>
      <c r="S58" s="117" t="s">
        <v>156</v>
      </c>
      <c r="T58" s="117" t="s">
        <v>154</v>
      </c>
      <c r="U58" s="117" t="s">
        <v>145</v>
      </c>
      <c r="V58" s="117" t="s">
        <v>145</v>
      </c>
      <c r="W58" s="117" t="s">
        <v>157</v>
      </c>
      <c r="X58" s="117" t="s">
        <v>157</v>
      </c>
      <c r="Y58" s="117" t="s">
        <v>158</v>
      </c>
      <c r="Z58" s="117" t="s">
        <v>159</v>
      </c>
      <c r="AA58" s="117" t="s">
        <v>145</v>
      </c>
      <c r="AB58" s="117" t="s">
        <v>145</v>
      </c>
      <c r="AC58" s="117" t="s">
        <v>145</v>
      </c>
      <c r="AD58" s="117" t="s">
        <v>145</v>
      </c>
      <c r="AE58" s="117" t="s">
        <v>559</v>
      </c>
      <c r="AF58" s="117" t="s">
        <v>145</v>
      </c>
      <c r="AG58" s="117" t="s">
        <v>145</v>
      </c>
      <c r="AH58" s="117" t="s">
        <v>147</v>
      </c>
      <c r="AI58" s="117" t="s">
        <v>145</v>
      </c>
      <c r="AJ58" s="117" t="s">
        <v>145</v>
      </c>
      <c r="AK58" s="117" t="s">
        <v>145</v>
      </c>
      <c r="AL58" s="117" t="s">
        <v>145</v>
      </c>
      <c r="AM58" s="117" t="s">
        <v>145</v>
      </c>
      <c r="AN58" s="117" t="s">
        <v>145</v>
      </c>
      <c r="AO58" s="117" t="s">
        <v>200</v>
      </c>
      <c r="AP58" s="117" t="s">
        <v>560</v>
      </c>
      <c r="AQ58" s="117" t="s">
        <v>561</v>
      </c>
      <c r="AR58" s="117" t="s">
        <v>203</v>
      </c>
      <c r="AS58" s="117" t="s">
        <v>562</v>
      </c>
      <c r="AT58" s="117" t="s">
        <v>563</v>
      </c>
      <c r="AU58" s="117" t="s">
        <v>145</v>
      </c>
      <c r="AV58" s="117" t="s">
        <v>564</v>
      </c>
      <c r="AW58" s="117" t="s">
        <v>565</v>
      </c>
      <c r="AX58" s="117" t="s">
        <v>566</v>
      </c>
      <c r="AY58" s="117" t="s">
        <v>145</v>
      </c>
      <c r="AZ58" s="117" t="s">
        <v>563</v>
      </c>
      <c r="BA58" s="117" t="s">
        <v>145</v>
      </c>
      <c r="BB58" s="117" t="s">
        <v>145</v>
      </c>
      <c r="BC58" s="117" t="s">
        <v>145</v>
      </c>
      <c r="BD58" s="117" t="s">
        <v>145</v>
      </c>
      <c r="BE58" s="117" t="s">
        <v>145</v>
      </c>
      <c r="BF58" s="117" t="s">
        <v>145</v>
      </c>
      <c r="BG58" s="117" t="s">
        <v>145</v>
      </c>
      <c r="BH58" s="117" t="s">
        <v>145</v>
      </c>
      <c r="BI58" s="117" t="s">
        <v>145</v>
      </c>
      <c r="BJ58" s="117" t="s">
        <v>145</v>
      </c>
      <c r="BK58" s="117" t="s">
        <v>145</v>
      </c>
      <c r="BL58" s="117" t="s">
        <v>170</v>
      </c>
      <c r="BM58" s="117" t="s">
        <v>145</v>
      </c>
      <c r="BN58" s="117" t="s">
        <v>145</v>
      </c>
      <c r="BO58" s="117" t="s">
        <v>145</v>
      </c>
      <c r="BP58" s="117" t="s">
        <v>145</v>
      </c>
      <c r="BQ58" s="117" t="s">
        <v>145</v>
      </c>
      <c r="BR58" s="117" t="s">
        <v>145</v>
      </c>
      <c r="BS58" s="117" t="s">
        <v>145</v>
      </c>
      <c r="BT58" s="117" t="s">
        <v>145</v>
      </c>
      <c r="BU58" s="117" t="s">
        <v>145</v>
      </c>
      <c r="BV58" s="117" t="s">
        <v>171</v>
      </c>
      <c r="BW58" s="117" t="s">
        <v>145</v>
      </c>
      <c r="BX58" s="117" t="s">
        <v>145</v>
      </c>
      <c r="BY58" s="117" t="s">
        <v>145</v>
      </c>
      <c r="BZ58" s="117" t="s">
        <v>145</v>
      </c>
      <c r="CA58" s="117" t="s">
        <v>145</v>
      </c>
      <c r="CB58" s="117" t="s">
        <v>149</v>
      </c>
      <c r="CC58" s="117" t="s">
        <v>172</v>
      </c>
      <c r="CD58" s="117" t="s">
        <v>145</v>
      </c>
      <c r="CE58" s="117" t="s">
        <v>145</v>
      </c>
      <c r="CF58" s="117" t="s">
        <v>145</v>
      </c>
      <c r="CG58" s="117" t="s">
        <v>145</v>
      </c>
      <c r="CH58" s="117" t="s">
        <v>145</v>
      </c>
      <c r="CI58" s="117" t="s">
        <v>145</v>
      </c>
      <c r="CJ58" s="117" t="s">
        <v>145</v>
      </c>
      <c r="CK58" s="117" t="s">
        <v>145</v>
      </c>
      <c r="CL58" s="117" t="s">
        <v>145</v>
      </c>
      <c r="CM58" s="117" t="s">
        <v>145</v>
      </c>
      <c r="CN58" s="117" t="s">
        <v>145</v>
      </c>
      <c r="CO58" s="117" t="s">
        <v>567</v>
      </c>
      <c r="CP58" s="117" t="s">
        <v>145</v>
      </c>
      <c r="CQ58" s="117" t="s">
        <v>145</v>
      </c>
      <c r="CR58" s="117" t="s">
        <v>145</v>
      </c>
      <c r="CS58" s="117" t="s">
        <v>173</v>
      </c>
      <c r="CT58" s="117" t="s">
        <v>174</v>
      </c>
      <c r="CU58" s="117" t="s">
        <v>242</v>
      </c>
      <c r="CV58" s="117" t="s">
        <v>243</v>
      </c>
      <c r="CW58" s="117" t="s">
        <v>244</v>
      </c>
      <c r="CX58" s="117" t="s">
        <v>178</v>
      </c>
      <c r="CY58" s="117" t="s">
        <v>178</v>
      </c>
      <c r="CZ58" s="117" t="s">
        <v>172</v>
      </c>
      <c r="DA58" s="117" t="s">
        <v>172</v>
      </c>
      <c r="DB58" s="117" t="s">
        <v>145</v>
      </c>
      <c r="DC58" s="117" t="s">
        <v>145</v>
      </c>
      <c r="DD58" s="117" t="s">
        <v>172</v>
      </c>
      <c r="DE58" s="117" t="s">
        <v>145</v>
      </c>
      <c r="DF58" s="117" t="s">
        <v>145</v>
      </c>
      <c r="DG58" s="117" t="s">
        <v>145</v>
      </c>
      <c r="DH58" s="117" t="s">
        <v>145</v>
      </c>
      <c r="DI58" s="117" t="s">
        <v>145</v>
      </c>
      <c r="DJ58" s="117" t="s">
        <v>145</v>
      </c>
      <c r="DK58" s="117" t="s">
        <v>145</v>
      </c>
      <c r="DL58" s="117" t="s">
        <v>145</v>
      </c>
      <c r="DM58" s="117" t="s">
        <v>145</v>
      </c>
      <c r="DN58" s="117" t="s">
        <v>145</v>
      </c>
      <c r="DO58" s="117" t="s">
        <v>145</v>
      </c>
      <c r="DP58" s="117" t="s">
        <v>145</v>
      </c>
      <c r="DQ58" s="117" t="s">
        <v>145</v>
      </c>
      <c r="DR58" s="117" t="s">
        <v>145</v>
      </c>
      <c r="DS58" s="117" t="s">
        <v>145</v>
      </c>
      <c r="DT58" s="117" t="s">
        <v>145</v>
      </c>
      <c r="DU58" s="117" t="s">
        <v>145</v>
      </c>
      <c r="DV58" s="117" t="s">
        <v>145</v>
      </c>
      <c r="DW58" s="117" t="s">
        <v>145</v>
      </c>
      <c r="DX58" s="117" t="s">
        <v>145</v>
      </c>
      <c r="DY58" s="117" t="s">
        <v>145</v>
      </c>
      <c r="DZ58" s="117" t="s">
        <v>145</v>
      </c>
      <c r="EA58" s="117" t="s">
        <v>145</v>
      </c>
      <c r="EB58" s="117" t="s">
        <v>145</v>
      </c>
      <c r="EC58" s="117" t="s">
        <v>180</v>
      </c>
      <c r="ED58" s="117" t="s">
        <v>145</v>
      </c>
      <c r="EE58" s="117" t="s">
        <v>154</v>
      </c>
      <c r="EF58" s="117" t="s">
        <v>145</v>
      </c>
      <c r="EG58" s="117" t="s">
        <v>145</v>
      </c>
      <c r="EH58" s="117" t="s">
        <v>145</v>
      </c>
      <c r="EI58" s="117" t="s">
        <v>145</v>
      </c>
      <c r="EJ58" s="117" t="s">
        <v>145</v>
      </c>
      <c r="EK58" s="117" t="s">
        <v>145</v>
      </c>
      <c r="EL58" s="117" t="s">
        <v>145</v>
      </c>
      <c r="EM58" s="117" t="s">
        <v>145</v>
      </c>
      <c r="EN58" s="117" t="s">
        <v>147</v>
      </c>
    </row>
    <row r="59" s="6" customFormat="1" spans="1:144">
      <c r="A59" s="117" t="s">
        <v>557</v>
      </c>
      <c r="B59" s="117" t="s">
        <v>145</v>
      </c>
      <c r="C59" s="117" t="s">
        <v>146</v>
      </c>
      <c r="D59" s="117" t="s">
        <v>145</v>
      </c>
      <c r="E59" s="117" t="s">
        <v>147</v>
      </c>
      <c r="F59" s="117" t="s">
        <v>145</v>
      </c>
      <c r="G59" s="117" t="s">
        <v>148</v>
      </c>
      <c r="H59" s="117" t="s">
        <v>149</v>
      </c>
      <c r="I59" s="117" t="s">
        <v>145</v>
      </c>
      <c r="J59" s="117" t="s">
        <v>150</v>
      </c>
      <c r="K59" s="117" t="s">
        <v>151</v>
      </c>
      <c r="L59" s="117" t="s">
        <v>558</v>
      </c>
      <c r="M59" s="117" t="s">
        <v>145</v>
      </c>
      <c r="N59" s="117" t="s">
        <v>146</v>
      </c>
      <c r="O59" s="117" t="s">
        <v>153</v>
      </c>
      <c r="P59" s="117" t="s">
        <v>154</v>
      </c>
      <c r="Q59" s="117" t="s">
        <v>155</v>
      </c>
      <c r="R59" s="117" t="s">
        <v>145</v>
      </c>
      <c r="S59" s="117" t="s">
        <v>156</v>
      </c>
      <c r="T59" s="117" t="s">
        <v>154</v>
      </c>
      <c r="U59" s="117" t="s">
        <v>145</v>
      </c>
      <c r="V59" s="117" t="s">
        <v>145</v>
      </c>
      <c r="W59" s="117" t="s">
        <v>157</v>
      </c>
      <c r="X59" s="117" t="s">
        <v>157</v>
      </c>
      <c r="Y59" s="117" t="s">
        <v>158</v>
      </c>
      <c r="Z59" s="117" t="s">
        <v>159</v>
      </c>
      <c r="AA59" s="117" t="s">
        <v>145</v>
      </c>
      <c r="AB59" s="117" t="s">
        <v>145</v>
      </c>
      <c r="AC59" s="117" t="s">
        <v>145</v>
      </c>
      <c r="AD59" s="117" t="s">
        <v>145</v>
      </c>
      <c r="AE59" s="117" t="s">
        <v>559</v>
      </c>
      <c r="AF59" s="117" t="s">
        <v>145</v>
      </c>
      <c r="AG59" s="117" t="s">
        <v>145</v>
      </c>
      <c r="AH59" s="117" t="s">
        <v>147</v>
      </c>
      <c r="AI59" s="117" t="s">
        <v>145</v>
      </c>
      <c r="AJ59" s="117" t="s">
        <v>145</v>
      </c>
      <c r="AK59" s="117" t="s">
        <v>145</v>
      </c>
      <c r="AL59" s="117" t="s">
        <v>145</v>
      </c>
      <c r="AM59" s="117" t="s">
        <v>145</v>
      </c>
      <c r="AN59" s="117" t="s">
        <v>145</v>
      </c>
      <c r="AO59" s="117" t="s">
        <v>200</v>
      </c>
      <c r="AP59" s="117" t="s">
        <v>560</v>
      </c>
      <c r="AQ59" s="117" t="s">
        <v>561</v>
      </c>
      <c r="AR59" s="117" t="s">
        <v>203</v>
      </c>
      <c r="AS59" s="117" t="s">
        <v>562</v>
      </c>
      <c r="AT59" s="117" t="s">
        <v>563</v>
      </c>
      <c r="AU59" s="117" t="s">
        <v>145</v>
      </c>
      <c r="AV59" s="117" t="s">
        <v>564</v>
      </c>
      <c r="AW59" s="117" t="s">
        <v>565</v>
      </c>
      <c r="AX59" s="117" t="s">
        <v>566</v>
      </c>
      <c r="AY59" s="117" t="s">
        <v>145</v>
      </c>
      <c r="AZ59" s="117" t="s">
        <v>563</v>
      </c>
      <c r="BA59" s="117" t="s">
        <v>145</v>
      </c>
      <c r="BB59" s="117" t="s">
        <v>145</v>
      </c>
      <c r="BC59" s="117" t="s">
        <v>145</v>
      </c>
      <c r="BD59" s="117" t="s">
        <v>145</v>
      </c>
      <c r="BE59" s="117" t="s">
        <v>145</v>
      </c>
      <c r="BF59" s="117" t="s">
        <v>145</v>
      </c>
      <c r="BG59" s="117" t="s">
        <v>145</v>
      </c>
      <c r="BH59" s="117" t="s">
        <v>145</v>
      </c>
      <c r="BI59" s="117" t="s">
        <v>145</v>
      </c>
      <c r="BJ59" s="117" t="s">
        <v>145</v>
      </c>
      <c r="BK59" s="117" t="s">
        <v>145</v>
      </c>
      <c r="BL59" s="117" t="s">
        <v>170</v>
      </c>
      <c r="BM59" s="117" t="s">
        <v>145</v>
      </c>
      <c r="BN59" s="117" t="s">
        <v>145</v>
      </c>
      <c r="BO59" s="117" t="s">
        <v>145</v>
      </c>
      <c r="BP59" s="117" t="s">
        <v>145</v>
      </c>
      <c r="BQ59" s="117" t="s">
        <v>145</v>
      </c>
      <c r="BR59" s="117" t="s">
        <v>145</v>
      </c>
      <c r="BS59" s="117" t="s">
        <v>145</v>
      </c>
      <c r="BT59" s="117" t="s">
        <v>145</v>
      </c>
      <c r="BU59" s="117" t="s">
        <v>145</v>
      </c>
      <c r="BV59" s="117" t="s">
        <v>171</v>
      </c>
      <c r="BW59" s="117" t="s">
        <v>145</v>
      </c>
      <c r="BX59" s="117" t="s">
        <v>145</v>
      </c>
      <c r="BY59" s="117" t="s">
        <v>145</v>
      </c>
      <c r="BZ59" s="117" t="s">
        <v>145</v>
      </c>
      <c r="CA59" s="117" t="s">
        <v>145</v>
      </c>
      <c r="CB59" s="117" t="s">
        <v>149</v>
      </c>
      <c r="CC59" s="117" t="s">
        <v>172</v>
      </c>
      <c r="CD59" s="117" t="s">
        <v>145</v>
      </c>
      <c r="CE59" s="117" t="s">
        <v>145</v>
      </c>
      <c r="CF59" s="117" t="s">
        <v>145</v>
      </c>
      <c r="CG59" s="117" t="s">
        <v>145</v>
      </c>
      <c r="CH59" s="117" t="s">
        <v>145</v>
      </c>
      <c r="CI59" s="117" t="s">
        <v>145</v>
      </c>
      <c r="CJ59" s="117" t="s">
        <v>145</v>
      </c>
      <c r="CK59" s="117" t="s">
        <v>145</v>
      </c>
      <c r="CL59" s="117" t="s">
        <v>145</v>
      </c>
      <c r="CM59" s="117" t="s">
        <v>145</v>
      </c>
      <c r="CN59" s="117" t="s">
        <v>145</v>
      </c>
      <c r="CO59" s="117" t="s">
        <v>567</v>
      </c>
      <c r="CP59" s="117" t="s">
        <v>145</v>
      </c>
      <c r="CQ59" s="117" t="s">
        <v>145</v>
      </c>
      <c r="CR59" s="117" t="s">
        <v>145</v>
      </c>
      <c r="CS59" s="117" t="s">
        <v>173</v>
      </c>
      <c r="CT59" s="117" t="s">
        <v>181</v>
      </c>
      <c r="CU59" s="117" t="s">
        <v>476</v>
      </c>
      <c r="CV59" s="117" t="s">
        <v>477</v>
      </c>
      <c r="CW59" s="117" t="s">
        <v>478</v>
      </c>
      <c r="CX59" s="117" t="s">
        <v>178</v>
      </c>
      <c r="CY59" s="117" t="s">
        <v>178</v>
      </c>
      <c r="CZ59" s="117" t="s">
        <v>179</v>
      </c>
      <c r="DA59" s="117" t="s">
        <v>179</v>
      </c>
      <c r="DB59" s="117" t="s">
        <v>145</v>
      </c>
      <c r="DC59" s="117" t="s">
        <v>145</v>
      </c>
      <c r="DD59" s="117" t="s">
        <v>179</v>
      </c>
      <c r="DE59" s="117" t="s">
        <v>145</v>
      </c>
      <c r="DF59" s="117" t="s">
        <v>145</v>
      </c>
      <c r="DG59" s="117" t="s">
        <v>145</v>
      </c>
      <c r="DH59" s="117" t="s">
        <v>145</v>
      </c>
      <c r="DI59" s="117" t="s">
        <v>145</v>
      </c>
      <c r="DJ59" s="117" t="s">
        <v>145</v>
      </c>
      <c r="DK59" s="117" t="s">
        <v>145</v>
      </c>
      <c r="DL59" s="117" t="s">
        <v>145</v>
      </c>
      <c r="DM59" s="117" t="s">
        <v>145</v>
      </c>
      <c r="DN59" s="117" t="s">
        <v>145</v>
      </c>
      <c r="DO59" s="117" t="s">
        <v>145</v>
      </c>
      <c r="DP59" s="117" t="s">
        <v>145</v>
      </c>
      <c r="DQ59" s="117" t="s">
        <v>145</v>
      </c>
      <c r="DR59" s="117" t="s">
        <v>145</v>
      </c>
      <c r="DS59" s="117" t="s">
        <v>145</v>
      </c>
      <c r="DT59" s="117" t="s">
        <v>145</v>
      </c>
      <c r="DU59" s="117" t="s">
        <v>145</v>
      </c>
      <c r="DV59" s="117" t="s">
        <v>145</v>
      </c>
      <c r="DW59" s="117" t="s">
        <v>145</v>
      </c>
      <c r="DX59" s="117" t="s">
        <v>145</v>
      </c>
      <c r="DY59" s="117" t="s">
        <v>145</v>
      </c>
      <c r="DZ59" s="117" t="s">
        <v>145</v>
      </c>
      <c r="EA59" s="117" t="s">
        <v>145</v>
      </c>
      <c r="EB59" s="117" t="s">
        <v>145</v>
      </c>
      <c r="EC59" s="117" t="s">
        <v>180</v>
      </c>
      <c r="ED59" s="117" t="s">
        <v>145</v>
      </c>
      <c r="EE59" s="117" t="s">
        <v>154</v>
      </c>
      <c r="EF59" s="117" t="s">
        <v>145</v>
      </c>
      <c r="EG59" s="117" t="s">
        <v>145</v>
      </c>
      <c r="EH59" s="117" t="s">
        <v>145</v>
      </c>
      <c r="EI59" s="117" t="s">
        <v>479</v>
      </c>
      <c r="EJ59" s="117" t="s">
        <v>145</v>
      </c>
      <c r="EK59" s="117" t="s">
        <v>145</v>
      </c>
      <c r="EL59" s="117" t="s">
        <v>145</v>
      </c>
      <c r="EM59" s="117" t="s">
        <v>145</v>
      </c>
      <c r="EN59" s="117" t="s">
        <v>147</v>
      </c>
    </row>
    <row r="60" s="6" customFormat="1" spans="1:144">
      <c r="A60" s="117" t="s">
        <v>568</v>
      </c>
      <c r="B60" s="117" t="s">
        <v>145</v>
      </c>
      <c r="C60" s="117" t="s">
        <v>146</v>
      </c>
      <c r="D60" s="117" t="s">
        <v>145</v>
      </c>
      <c r="E60" s="117" t="s">
        <v>147</v>
      </c>
      <c r="F60" s="117" t="s">
        <v>145</v>
      </c>
      <c r="G60" s="117" t="s">
        <v>148</v>
      </c>
      <c r="H60" s="117" t="s">
        <v>149</v>
      </c>
      <c r="I60" s="117" t="s">
        <v>145</v>
      </c>
      <c r="J60" s="117" t="s">
        <v>150</v>
      </c>
      <c r="K60" s="117" t="s">
        <v>151</v>
      </c>
      <c r="L60" s="117" t="s">
        <v>558</v>
      </c>
      <c r="M60" s="117" t="s">
        <v>145</v>
      </c>
      <c r="N60" s="117" t="s">
        <v>146</v>
      </c>
      <c r="O60" s="117" t="s">
        <v>153</v>
      </c>
      <c r="P60" s="117" t="s">
        <v>154</v>
      </c>
      <c r="Q60" s="117" t="s">
        <v>155</v>
      </c>
      <c r="R60" s="117" t="s">
        <v>145</v>
      </c>
      <c r="S60" s="117" t="s">
        <v>156</v>
      </c>
      <c r="T60" s="117" t="s">
        <v>154</v>
      </c>
      <c r="U60" s="117" t="s">
        <v>145</v>
      </c>
      <c r="V60" s="117" t="s">
        <v>145</v>
      </c>
      <c r="W60" s="117" t="s">
        <v>157</v>
      </c>
      <c r="X60" s="117" t="s">
        <v>157</v>
      </c>
      <c r="Y60" s="117" t="s">
        <v>158</v>
      </c>
      <c r="Z60" s="117" t="s">
        <v>159</v>
      </c>
      <c r="AA60" s="117" t="s">
        <v>145</v>
      </c>
      <c r="AB60" s="117" t="s">
        <v>145</v>
      </c>
      <c r="AC60" s="117" t="s">
        <v>145</v>
      </c>
      <c r="AD60" s="117" t="s">
        <v>145</v>
      </c>
      <c r="AE60" s="117" t="s">
        <v>569</v>
      </c>
      <c r="AF60" s="117" t="s">
        <v>145</v>
      </c>
      <c r="AG60" s="117" t="s">
        <v>145</v>
      </c>
      <c r="AH60" s="117" t="s">
        <v>147</v>
      </c>
      <c r="AI60" s="117" t="s">
        <v>145</v>
      </c>
      <c r="AJ60" s="117" t="s">
        <v>145</v>
      </c>
      <c r="AK60" s="117" t="s">
        <v>145</v>
      </c>
      <c r="AL60" s="117" t="s">
        <v>145</v>
      </c>
      <c r="AM60" s="117" t="s">
        <v>145</v>
      </c>
      <c r="AN60" s="117" t="s">
        <v>145</v>
      </c>
      <c r="AO60" s="117" t="s">
        <v>161</v>
      </c>
      <c r="AP60" s="117" t="s">
        <v>235</v>
      </c>
      <c r="AQ60" s="117" t="s">
        <v>236</v>
      </c>
      <c r="AR60" s="117" t="s">
        <v>164</v>
      </c>
      <c r="AS60" s="117" t="s">
        <v>237</v>
      </c>
      <c r="AT60" s="117" t="s">
        <v>238</v>
      </c>
      <c r="AU60" s="117" t="s">
        <v>145</v>
      </c>
      <c r="AV60" s="117" t="s">
        <v>570</v>
      </c>
      <c r="AW60" s="117" t="s">
        <v>571</v>
      </c>
      <c r="AX60" s="117" t="s">
        <v>572</v>
      </c>
      <c r="AY60" s="117" t="s">
        <v>145</v>
      </c>
      <c r="AZ60" s="117" t="s">
        <v>238</v>
      </c>
      <c r="BA60" s="117" t="s">
        <v>145</v>
      </c>
      <c r="BB60" s="117" t="s">
        <v>145</v>
      </c>
      <c r="BC60" s="117" t="s">
        <v>145</v>
      </c>
      <c r="BD60" s="117" t="s">
        <v>145</v>
      </c>
      <c r="BE60" s="117" t="s">
        <v>145</v>
      </c>
      <c r="BF60" s="117" t="s">
        <v>145</v>
      </c>
      <c r="BG60" s="117" t="s">
        <v>145</v>
      </c>
      <c r="BH60" s="117" t="s">
        <v>145</v>
      </c>
      <c r="BI60" s="117" t="s">
        <v>145</v>
      </c>
      <c r="BJ60" s="117" t="s">
        <v>145</v>
      </c>
      <c r="BK60" s="117" t="s">
        <v>145</v>
      </c>
      <c r="BL60" s="117" t="s">
        <v>170</v>
      </c>
      <c r="BM60" s="117" t="s">
        <v>145</v>
      </c>
      <c r="BN60" s="117" t="s">
        <v>145</v>
      </c>
      <c r="BO60" s="117" t="s">
        <v>145</v>
      </c>
      <c r="BP60" s="117" t="s">
        <v>145</v>
      </c>
      <c r="BQ60" s="117" t="s">
        <v>145</v>
      </c>
      <c r="BR60" s="117" t="s">
        <v>145</v>
      </c>
      <c r="BS60" s="117" t="s">
        <v>145</v>
      </c>
      <c r="BT60" s="117" t="s">
        <v>145</v>
      </c>
      <c r="BU60" s="117" t="s">
        <v>145</v>
      </c>
      <c r="BV60" s="117" t="s">
        <v>171</v>
      </c>
      <c r="BW60" s="117" t="s">
        <v>145</v>
      </c>
      <c r="BX60" s="117" t="s">
        <v>145</v>
      </c>
      <c r="BY60" s="117" t="s">
        <v>145</v>
      </c>
      <c r="BZ60" s="117" t="s">
        <v>145</v>
      </c>
      <c r="CA60" s="117" t="s">
        <v>145</v>
      </c>
      <c r="CB60" s="117" t="s">
        <v>149</v>
      </c>
      <c r="CC60" s="117" t="s">
        <v>179</v>
      </c>
      <c r="CD60" s="117" t="s">
        <v>145</v>
      </c>
      <c r="CE60" s="117" t="s">
        <v>145</v>
      </c>
      <c r="CF60" s="117" t="s">
        <v>145</v>
      </c>
      <c r="CG60" s="117" t="s">
        <v>145</v>
      </c>
      <c r="CH60" s="117" t="s">
        <v>145</v>
      </c>
      <c r="CI60" s="117" t="s">
        <v>145</v>
      </c>
      <c r="CJ60" s="117" t="s">
        <v>145</v>
      </c>
      <c r="CK60" s="117" t="s">
        <v>145</v>
      </c>
      <c r="CL60" s="117" t="s">
        <v>145</v>
      </c>
      <c r="CM60" s="117" t="s">
        <v>145</v>
      </c>
      <c r="CN60" s="117" t="s">
        <v>145</v>
      </c>
      <c r="CO60" s="117" t="s">
        <v>573</v>
      </c>
      <c r="CP60" s="117" t="s">
        <v>145</v>
      </c>
      <c r="CQ60" s="117" t="s">
        <v>145</v>
      </c>
      <c r="CR60" s="117" t="s">
        <v>145</v>
      </c>
      <c r="CS60" s="117" t="s">
        <v>173</v>
      </c>
      <c r="CT60" s="117" t="s">
        <v>174</v>
      </c>
      <c r="CU60" s="117" t="s">
        <v>468</v>
      </c>
      <c r="CV60" s="117" t="s">
        <v>469</v>
      </c>
      <c r="CW60" s="117" t="s">
        <v>470</v>
      </c>
      <c r="CX60" s="117" t="s">
        <v>178</v>
      </c>
      <c r="CY60" s="117" t="s">
        <v>178</v>
      </c>
      <c r="CZ60" s="117" t="s">
        <v>149</v>
      </c>
      <c r="DA60" s="117" t="s">
        <v>149</v>
      </c>
      <c r="DB60" s="117" t="s">
        <v>145</v>
      </c>
      <c r="DC60" s="117" t="s">
        <v>145</v>
      </c>
      <c r="DD60" s="117" t="s">
        <v>149</v>
      </c>
      <c r="DE60" s="117" t="s">
        <v>145</v>
      </c>
      <c r="DF60" s="117" t="s">
        <v>145</v>
      </c>
      <c r="DG60" s="117" t="s">
        <v>145</v>
      </c>
      <c r="DH60" s="117" t="s">
        <v>145</v>
      </c>
      <c r="DI60" s="117" t="s">
        <v>145</v>
      </c>
      <c r="DJ60" s="117" t="s">
        <v>145</v>
      </c>
      <c r="DK60" s="117" t="s">
        <v>145</v>
      </c>
      <c r="DL60" s="117" t="s">
        <v>145</v>
      </c>
      <c r="DM60" s="117" t="s">
        <v>145</v>
      </c>
      <c r="DN60" s="117" t="s">
        <v>145</v>
      </c>
      <c r="DO60" s="117" t="s">
        <v>145</v>
      </c>
      <c r="DP60" s="117" t="s">
        <v>145</v>
      </c>
      <c r="DQ60" s="117" t="s">
        <v>145</v>
      </c>
      <c r="DR60" s="117" t="s">
        <v>145</v>
      </c>
      <c r="DS60" s="117" t="s">
        <v>145</v>
      </c>
      <c r="DT60" s="117" t="s">
        <v>145</v>
      </c>
      <c r="DU60" s="117" t="s">
        <v>145</v>
      </c>
      <c r="DV60" s="117" t="s">
        <v>145</v>
      </c>
      <c r="DW60" s="117" t="s">
        <v>145</v>
      </c>
      <c r="DX60" s="117" t="s">
        <v>145</v>
      </c>
      <c r="DY60" s="117" t="s">
        <v>145</v>
      </c>
      <c r="DZ60" s="117" t="s">
        <v>145</v>
      </c>
      <c r="EA60" s="117" t="s">
        <v>145</v>
      </c>
      <c r="EB60" s="117" t="s">
        <v>145</v>
      </c>
      <c r="EC60" s="117" t="s">
        <v>180</v>
      </c>
      <c r="ED60" s="117" t="s">
        <v>145</v>
      </c>
      <c r="EE60" s="117" t="s">
        <v>154</v>
      </c>
      <c r="EF60" s="117" t="s">
        <v>145</v>
      </c>
      <c r="EG60" s="117" t="s">
        <v>145</v>
      </c>
      <c r="EH60" s="117" t="s">
        <v>145</v>
      </c>
      <c r="EI60" s="117" t="s">
        <v>471</v>
      </c>
      <c r="EJ60" s="117" t="s">
        <v>145</v>
      </c>
      <c r="EK60" s="117" t="s">
        <v>145</v>
      </c>
      <c r="EL60" s="117" t="s">
        <v>145</v>
      </c>
      <c r="EM60" s="117" t="s">
        <v>145</v>
      </c>
      <c r="EN60" s="117" t="s">
        <v>147</v>
      </c>
    </row>
    <row r="61" s="6" customFormat="1" spans="1:144">
      <c r="A61" s="117" t="s">
        <v>574</v>
      </c>
      <c r="B61" s="117" t="s">
        <v>145</v>
      </c>
      <c r="C61" s="117" t="s">
        <v>146</v>
      </c>
      <c r="D61" s="117" t="s">
        <v>145</v>
      </c>
      <c r="E61" s="117" t="s">
        <v>147</v>
      </c>
      <c r="F61" s="117" t="s">
        <v>145</v>
      </c>
      <c r="G61" s="117" t="s">
        <v>148</v>
      </c>
      <c r="H61" s="117" t="s">
        <v>149</v>
      </c>
      <c r="I61" s="117" t="s">
        <v>145</v>
      </c>
      <c r="J61" s="117" t="s">
        <v>150</v>
      </c>
      <c r="K61" s="117" t="s">
        <v>151</v>
      </c>
      <c r="L61" s="117" t="s">
        <v>558</v>
      </c>
      <c r="M61" s="117" t="s">
        <v>145</v>
      </c>
      <c r="N61" s="117" t="s">
        <v>146</v>
      </c>
      <c r="O61" s="117" t="s">
        <v>153</v>
      </c>
      <c r="P61" s="117" t="s">
        <v>154</v>
      </c>
      <c r="Q61" s="117" t="s">
        <v>155</v>
      </c>
      <c r="R61" s="117" t="s">
        <v>145</v>
      </c>
      <c r="S61" s="117" t="s">
        <v>156</v>
      </c>
      <c r="T61" s="117" t="s">
        <v>154</v>
      </c>
      <c r="U61" s="117" t="s">
        <v>145</v>
      </c>
      <c r="V61" s="117" t="s">
        <v>145</v>
      </c>
      <c r="W61" s="117" t="s">
        <v>157</v>
      </c>
      <c r="X61" s="117" t="s">
        <v>157</v>
      </c>
      <c r="Y61" s="117" t="s">
        <v>158</v>
      </c>
      <c r="Z61" s="117" t="s">
        <v>159</v>
      </c>
      <c r="AA61" s="117" t="s">
        <v>145</v>
      </c>
      <c r="AB61" s="117" t="s">
        <v>145</v>
      </c>
      <c r="AC61" s="117" t="s">
        <v>145</v>
      </c>
      <c r="AD61" s="117" t="s">
        <v>145</v>
      </c>
      <c r="AE61" s="117" t="s">
        <v>575</v>
      </c>
      <c r="AF61" s="117" t="s">
        <v>145</v>
      </c>
      <c r="AG61" s="117" t="s">
        <v>145</v>
      </c>
      <c r="AH61" s="117" t="s">
        <v>147</v>
      </c>
      <c r="AI61" s="117" t="s">
        <v>145</v>
      </c>
      <c r="AJ61" s="117" t="s">
        <v>145</v>
      </c>
      <c r="AK61" s="117" t="s">
        <v>145</v>
      </c>
      <c r="AL61" s="117" t="s">
        <v>145</v>
      </c>
      <c r="AM61" s="117" t="s">
        <v>145</v>
      </c>
      <c r="AN61" s="117" t="s">
        <v>145</v>
      </c>
      <c r="AO61" s="117" t="s">
        <v>576</v>
      </c>
      <c r="AP61" s="117" t="s">
        <v>577</v>
      </c>
      <c r="AQ61" s="117" t="s">
        <v>578</v>
      </c>
      <c r="AR61" s="117" t="s">
        <v>252</v>
      </c>
      <c r="AS61" s="117" t="s">
        <v>579</v>
      </c>
      <c r="AT61" s="117" t="s">
        <v>580</v>
      </c>
      <c r="AU61" s="117" t="s">
        <v>145</v>
      </c>
      <c r="AV61" s="117" t="s">
        <v>581</v>
      </c>
      <c r="AW61" s="117" t="s">
        <v>582</v>
      </c>
      <c r="AX61" s="117" t="s">
        <v>583</v>
      </c>
      <c r="AY61" s="117" t="s">
        <v>145</v>
      </c>
      <c r="AZ61" s="117" t="s">
        <v>580</v>
      </c>
      <c r="BA61" s="117" t="s">
        <v>145</v>
      </c>
      <c r="BB61" s="117" t="s">
        <v>145</v>
      </c>
      <c r="BC61" s="117" t="s">
        <v>145</v>
      </c>
      <c r="BD61" s="117" t="s">
        <v>145</v>
      </c>
      <c r="BE61" s="117" t="s">
        <v>145</v>
      </c>
      <c r="BF61" s="117" t="s">
        <v>145</v>
      </c>
      <c r="BG61" s="117" t="s">
        <v>145</v>
      </c>
      <c r="BH61" s="117" t="s">
        <v>145</v>
      </c>
      <c r="BI61" s="117" t="s">
        <v>145</v>
      </c>
      <c r="BJ61" s="117" t="s">
        <v>145</v>
      </c>
      <c r="BK61" s="117" t="s">
        <v>145</v>
      </c>
      <c r="BL61" s="117" t="s">
        <v>170</v>
      </c>
      <c r="BM61" s="117" t="s">
        <v>145</v>
      </c>
      <c r="BN61" s="117" t="s">
        <v>145</v>
      </c>
      <c r="BO61" s="117" t="s">
        <v>145</v>
      </c>
      <c r="BP61" s="117" t="s">
        <v>145</v>
      </c>
      <c r="BQ61" s="117" t="s">
        <v>145</v>
      </c>
      <c r="BR61" s="117" t="s">
        <v>145</v>
      </c>
      <c r="BS61" s="117" t="s">
        <v>145</v>
      </c>
      <c r="BT61" s="117" t="s">
        <v>145</v>
      </c>
      <c r="BU61" s="117" t="s">
        <v>145</v>
      </c>
      <c r="BV61" s="117" t="s">
        <v>171</v>
      </c>
      <c r="BW61" s="117" t="s">
        <v>145</v>
      </c>
      <c r="BX61" s="117" t="s">
        <v>145</v>
      </c>
      <c r="BY61" s="117" t="s">
        <v>145</v>
      </c>
      <c r="BZ61" s="117" t="s">
        <v>145</v>
      </c>
      <c r="CA61" s="117" t="s">
        <v>145</v>
      </c>
      <c r="CB61" s="117" t="s">
        <v>179</v>
      </c>
      <c r="CC61" s="117" t="s">
        <v>179</v>
      </c>
      <c r="CD61" s="117" t="s">
        <v>145</v>
      </c>
      <c r="CE61" s="117" t="s">
        <v>145</v>
      </c>
      <c r="CF61" s="117" t="s">
        <v>145</v>
      </c>
      <c r="CG61" s="117" t="s">
        <v>145</v>
      </c>
      <c r="CH61" s="117" t="s">
        <v>145</v>
      </c>
      <c r="CI61" s="117" t="s">
        <v>145</v>
      </c>
      <c r="CJ61" s="117" t="s">
        <v>145</v>
      </c>
      <c r="CK61" s="117" t="s">
        <v>145</v>
      </c>
      <c r="CL61" s="117" t="s">
        <v>145</v>
      </c>
      <c r="CM61" s="117" t="s">
        <v>145</v>
      </c>
      <c r="CN61" s="117" t="s">
        <v>145</v>
      </c>
      <c r="CO61" s="117" t="s">
        <v>145</v>
      </c>
      <c r="CP61" s="117" t="s">
        <v>145</v>
      </c>
      <c r="CQ61" s="117" t="s">
        <v>145</v>
      </c>
      <c r="CR61" s="117" t="s">
        <v>145</v>
      </c>
      <c r="CS61" s="117" t="s">
        <v>173</v>
      </c>
      <c r="CT61" s="117" t="s">
        <v>174</v>
      </c>
      <c r="CU61" s="117" t="s">
        <v>315</v>
      </c>
      <c r="CV61" s="117" t="s">
        <v>316</v>
      </c>
      <c r="CW61" s="117" t="s">
        <v>317</v>
      </c>
      <c r="CX61" s="117" t="s">
        <v>178</v>
      </c>
      <c r="CY61" s="117" t="s">
        <v>178</v>
      </c>
      <c r="CZ61" s="117" t="s">
        <v>179</v>
      </c>
      <c r="DA61" s="117" t="s">
        <v>179</v>
      </c>
      <c r="DB61" s="117" t="s">
        <v>145</v>
      </c>
      <c r="DC61" s="117" t="s">
        <v>145</v>
      </c>
      <c r="DD61" s="117" t="s">
        <v>179</v>
      </c>
      <c r="DE61" s="117" t="s">
        <v>145</v>
      </c>
      <c r="DF61" s="117" t="s">
        <v>145</v>
      </c>
      <c r="DG61" s="117" t="s">
        <v>145</v>
      </c>
      <c r="DH61" s="117" t="s">
        <v>145</v>
      </c>
      <c r="DI61" s="117" t="s">
        <v>145</v>
      </c>
      <c r="DJ61" s="117" t="s">
        <v>145</v>
      </c>
      <c r="DK61" s="117" t="s">
        <v>145</v>
      </c>
      <c r="DL61" s="117" t="s">
        <v>145</v>
      </c>
      <c r="DM61" s="117" t="s">
        <v>145</v>
      </c>
      <c r="DN61" s="117" t="s">
        <v>145</v>
      </c>
      <c r="DO61" s="117" t="s">
        <v>145</v>
      </c>
      <c r="DP61" s="117" t="s">
        <v>145</v>
      </c>
      <c r="DQ61" s="117" t="s">
        <v>145</v>
      </c>
      <c r="DR61" s="117" t="s">
        <v>145</v>
      </c>
      <c r="DS61" s="117" t="s">
        <v>145</v>
      </c>
      <c r="DT61" s="117" t="s">
        <v>145</v>
      </c>
      <c r="DU61" s="117" t="s">
        <v>145</v>
      </c>
      <c r="DV61" s="117" t="s">
        <v>145</v>
      </c>
      <c r="DW61" s="117" t="s">
        <v>145</v>
      </c>
      <c r="DX61" s="117" t="s">
        <v>145</v>
      </c>
      <c r="DY61" s="117" t="s">
        <v>145</v>
      </c>
      <c r="DZ61" s="117" t="s">
        <v>145</v>
      </c>
      <c r="EA61" s="117" t="s">
        <v>145</v>
      </c>
      <c r="EB61" s="117" t="s">
        <v>145</v>
      </c>
      <c r="EC61" s="117" t="s">
        <v>180</v>
      </c>
      <c r="ED61" s="117" t="s">
        <v>145</v>
      </c>
      <c r="EE61" s="117" t="s">
        <v>154</v>
      </c>
      <c r="EF61" s="117" t="s">
        <v>145</v>
      </c>
      <c r="EG61" s="117" t="s">
        <v>145</v>
      </c>
      <c r="EH61" s="117" t="s">
        <v>145</v>
      </c>
      <c r="EI61" s="117" t="s">
        <v>145</v>
      </c>
      <c r="EJ61" s="117" t="s">
        <v>145</v>
      </c>
      <c r="EK61" s="117" t="s">
        <v>145</v>
      </c>
      <c r="EL61" s="117" t="s">
        <v>145</v>
      </c>
      <c r="EM61" s="117" t="s">
        <v>145</v>
      </c>
      <c r="EN61" s="117" t="s">
        <v>147</v>
      </c>
    </row>
    <row r="62" s="6" customFormat="1" spans="1:144">
      <c r="A62" s="117" t="s">
        <v>584</v>
      </c>
      <c r="B62" s="117" t="s">
        <v>145</v>
      </c>
      <c r="C62" s="117" t="s">
        <v>146</v>
      </c>
      <c r="D62" s="117" t="s">
        <v>145</v>
      </c>
      <c r="E62" s="117" t="s">
        <v>147</v>
      </c>
      <c r="F62" s="117" t="s">
        <v>145</v>
      </c>
      <c r="G62" s="117" t="s">
        <v>148</v>
      </c>
      <c r="H62" s="117" t="s">
        <v>149</v>
      </c>
      <c r="I62" s="117" t="s">
        <v>145</v>
      </c>
      <c r="J62" s="117" t="s">
        <v>150</v>
      </c>
      <c r="K62" s="117" t="s">
        <v>151</v>
      </c>
      <c r="L62" s="117" t="s">
        <v>585</v>
      </c>
      <c r="M62" s="117" t="s">
        <v>145</v>
      </c>
      <c r="N62" s="117" t="s">
        <v>146</v>
      </c>
      <c r="O62" s="117" t="s">
        <v>153</v>
      </c>
      <c r="P62" s="117" t="s">
        <v>154</v>
      </c>
      <c r="Q62" s="117" t="s">
        <v>155</v>
      </c>
      <c r="R62" s="117" t="s">
        <v>145</v>
      </c>
      <c r="S62" s="117" t="s">
        <v>156</v>
      </c>
      <c r="T62" s="117" t="s">
        <v>154</v>
      </c>
      <c r="U62" s="117" t="s">
        <v>145</v>
      </c>
      <c r="V62" s="117" t="s">
        <v>145</v>
      </c>
      <c r="W62" s="117" t="s">
        <v>157</v>
      </c>
      <c r="X62" s="117" t="s">
        <v>157</v>
      </c>
      <c r="Y62" s="117" t="s">
        <v>158</v>
      </c>
      <c r="Z62" s="117" t="s">
        <v>159</v>
      </c>
      <c r="AA62" s="117" t="s">
        <v>145</v>
      </c>
      <c r="AB62" s="117" t="s">
        <v>145</v>
      </c>
      <c r="AC62" s="117" t="s">
        <v>145</v>
      </c>
      <c r="AD62" s="117" t="s">
        <v>145</v>
      </c>
      <c r="AE62" s="117" t="s">
        <v>586</v>
      </c>
      <c r="AF62" s="117" t="s">
        <v>145</v>
      </c>
      <c r="AG62" s="117" t="s">
        <v>145</v>
      </c>
      <c r="AH62" s="117" t="s">
        <v>147</v>
      </c>
      <c r="AI62" s="117" t="s">
        <v>145</v>
      </c>
      <c r="AJ62" s="117" t="s">
        <v>145</v>
      </c>
      <c r="AK62" s="117" t="s">
        <v>145</v>
      </c>
      <c r="AL62" s="117" t="s">
        <v>145</v>
      </c>
      <c r="AM62" s="117" t="s">
        <v>145</v>
      </c>
      <c r="AN62" s="117" t="s">
        <v>145</v>
      </c>
      <c r="AO62" s="117" t="s">
        <v>417</v>
      </c>
      <c r="AP62" s="117" t="s">
        <v>418</v>
      </c>
      <c r="AQ62" s="117" t="s">
        <v>419</v>
      </c>
      <c r="AR62" s="117" t="s">
        <v>420</v>
      </c>
      <c r="AS62" s="117" t="s">
        <v>421</v>
      </c>
      <c r="AT62" s="117" t="s">
        <v>587</v>
      </c>
      <c r="AU62" s="117" t="s">
        <v>145</v>
      </c>
      <c r="AV62" s="117" t="s">
        <v>588</v>
      </c>
      <c r="AW62" s="117" t="s">
        <v>589</v>
      </c>
      <c r="AX62" s="117" t="s">
        <v>590</v>
      </c>
      <c r="AY62" s="117" t="s">
        <v>145</v>
      </c>
      <c r="AZ62" s="117" t="s">
        <v>587</v>
      </c>
      <c r="BA62" s="117" t="s">
        <v>145</v>
      </c>
      <c r="BB62" s="117" t="s">
        <v>145</v>
      </c>
      <c r="BC62" s="117" t="s">
        <v>145</v>
      </c>
      <c r="BD62" s="117" t="s">
        <v>145</v>
      </c>
      <c r="BE62" s="117" t="s">
        <v>145</v>
      </c>
      <c r="BF62" s="117" t="s">
        <v>145</v>
      </c>
      <c r="BG62" s="117" t="s">
        <v>145</v>
      </c>
      <c r="BH62" s="117" t="s">
        <v>145</v>
      </c>
      <c r="BI62" s="117" t="s">
        <v>145</v>
      </c>
      <c r="BJ62" s="117" t="s">
        <v>145</v>
      </c>
      <c r="BK62" s="117" t="s">
        <v>145</v>
      </c>
      <c r="BL62" s="117" t="s">
        <v>170</v>
      </c>
      <c r="BM62" s="117" t="s">
        <v>145</v>
      </c>
      <c r="BN62" s="117" t="s">
        <v>145</v>
      </c>
      <c r="BO62" s="117" t="s">
        <v>145</v>
      </c>
      <c r="BP62" s="117" t="s">
        <v>145</v>
      </c>
      <c r="BQ62" s="117" t="s">
        <v>145</v>
      </c>
      <c r="BR62" s="117" t="s">
        <v>145</v>
      </c>
      <c r="BS62" s="117" t="s">
        <v>145</v>
      </c>
      <c r="BT62" s="117" t="s">
        <v>145</v>
      </c>
      <c r="BU62" s="117" t="s">
        <v>145</v>
      </c>
      <c r="BV62" s="117" t="s">
        <v>171</v>
      </c>
      <c r="BW62" s="117" t="s">
        <v>145</v>
      </c>
      <c r="BX62" s="117" t="s">
        <v>145</v>
      </c>
      <c r="BY62" s="117" t="s">
        <v>145</v>
      </c>
      <c r="BZ62" s="117" t="s">
        <v>145</v>
      </c>
      <c r="CA62" s="117" t="s">
        <v>145</v>
      </c>
      <c r="CB62" s="117" t="s">
        <v>179</v>
      </c>
      <c r="CC62" s="117" t="s">
        <v>179</v>
      </c>
      <c r="CD62" s="117" t="s">
        <v>145</v>
      </c>
      <c r="CE62" s="117" t="s">
        <v>145</v>
      </c>
      <c r="CF62" s="117" t="s">
        <v>145</v>
      </c>
      <c r="CG62" s="117" t="s">
        <v>145</v>
      </c>
      <c r="CH62" s="117" t="s">
        <v>145</v>
      </c>
      <c r="CI62" s="117" t="s">
        <v>145</v>
      </c>
      <c r="CJ62" s="117" t="s">
        <v>145</v>
      </c>
      <c r="CK62" s="117" t="s">
        <v>145</v>
      </c>
      <c r="CL62" s="117" t="s">
        <v>145</v>
      </c>
      <c r="CM62" s="117" t="s">
        <v>145</v>
      </c>
      <c r="CN62" s="117" t="s">
        <v>145</v>
      </c>
      <c r="CO62" s="117" t="s">
        <v>591</v>
      </c>
      <c r="CP62" s="117" t="s">
        <v>145</v>
      </c>
      <c r="CQ62" s="117" t="s">
        <v>145</v>
      </c>
      <c r="CR62" s="117" t="s">
        <v>145</v>
      </c>
      <c r="CS62" s="117" t="s">
        <v>173</v>
      </c>
      <c r="CT62" s="117" t="s">
        <v>174</v>
      </c>
      <c r="CU62" s="117" t="s">
        <v>527</v>
      </c>
      <c r="CV62" s="117" t="s">
        <v>528</v>
      </c>
      <c r="CW62" s="117" t="s">
        <v>529</v>
      </c>
      <c r="CX62" s="117" t="s">
        <v>178</v>
      </c>
      <c r="CY62" s="117" t="s">
        <v>178</v>
      </c>
      <c r="CZ62" s="117" t="s">
        <v>179</v>
      </c>
      <c r="DA62" s="117" t="s">
        <v>179</v>
      </c>
      <c r="DB62" s="117" t="s">
        <v>145</v>
      </c>
      <c r="DC62" s="117" t="s">
        <v>145</v>
      </c>
      <c r="DD62" s="117" t="s">
        <v>179</v>
      </c>
      <c r="DE62" s="117" t="s">
        <v>145</v>
      </c>
      <c r="DF62" s="117" t="s">
        <v>145</v>
      </c>
      <c r="DG62" s="117" t="s">
        <v>145</v>
      </c>
      <c r="DH62" s="117" t="s">
        <v>145</v>
      </c>
      <c r="DI62" s="117" t="s">
        <v>145</v>
      </c>
      <c r="DJ62" s="117" t="s">
        <v>145</v>
      </c>
      <c r="DK62" s="117" t="s">
        <v>145</v>
      </c>
      <c r="DL62" s="117" t="s">
        <v>145</v>
      </c>
      <c r="DM62" s="117" t="s">
        <v>145</v>
      </c>
      <c r="DN62" s="117" t="s">
        <v>145</v>
      </c>
      <c r="DO62" s="117" t="s">
        <v>145</v>
      </c>
      <c r="DP62" s="117" t="s">
        <v>145</v>
      </c>
      <c r="DQ62" s="117" t="s">
        <v>145</v>
      </c>
      <c r="DR62" s="117" t="s">
        <v>145</v>
      </c>
      <c r="DS62" s="117" t="s">
        <v>145</v>
      </c>
      <c r="DT62" s="117" t="s">
        <v>145</v>
      </c>
      <c r="DU62" s="117" t="s">
        <v>145</v>
      </c>
      <c r="DV62" s="117" t="s">
        <v>145</v>
      </c>
      <c r="DW62" s="117" t="s">
        <v>145</v>
      </c>
      <c r="DX62" s="117" t="s">
        <v>145</v>
      </c>
      <c r="DY62" s="117" t="s">
        <v>145</v>
      </c>
      <c r="DZ62" s="117" t="s">
        <v>145</v>
      </c>
      <c r="EA62" s="117" t="s">
        <v>145</v>
      </c>
      <c r="EB62" s="117" t="s">
        <v>145</v>
      </c>
      <c r="EC62" s="117" t="s">
        <v>180</v>
      </c>
      <c r="ED62" s="117" t="s">
        <v>145</v>
      </c>
      <c r="EE62" s="117" t="s">
        <v>154</v>
      </c>
      <c r="EF62" s="117" t="s">
        <v>145</v>
      </c>
      <c r="EG62" s="117" t="s">
        <v>145</v>
      </c>
      <c r="EH62" s="117" t="s">
        <v>145</v>
      </c>
      <c r="EI62" s="117" t="s">
        <v>530</v>
      </c>
      <c r="EJ62" s="117" t="s">
        <v>145</v>
      </c>
      <c r="EK62" s="117" t="s">
        <v>145</v>
      </c>
      <c r="EL62" s="117" t="s">
        <v>145</v>
      </c>
      <c r="EM62" s="117" t="s">
        <v>145</v>
      </c>
      <c r="EN62" s="117" t="s">
        <v>147</v>
      </c>
    </row>
    <row r="63" s="6" customFormat="1" spans="1:144">
      <c r="A63" s="117" t="s">
        <v>592</v>
      </c>
      <c r="B63" s="117" t="s">
        <v>145</v>
      </c>
      <c r="C63" s="117" t="s">
        <v>146</v>
      </c>
      <c r="D63" s="117" t="s">
        <v>145</v>
      </c>
      <c r="E63" s="117" t="s">
        <v>147</v>
      </c>
      <c r="F63" s="117" t="s">
        <v>145</v>
      </c>
      <c r="G63" s="117" t="s">
        <v>148</v>
      </c>
      <c r="H63" s="117" t="s">
        <v>149</v>
      </c>
      <c r="I63" s="117" t="s">
        <v>145</v>
      </c>
      <c r="J63" s="117" t="s">
        <v>150</v>
      </c>
      <c r="K63" s="117" t="s">
        <v>151</v>
      </c>
      <c r="L63" s="117" t="s">
        <v>585</v>
      </c>
      <c r="M63" s="117" t="s">
        <v>145</v>
      </c>
      <c r="N63" s="117" t="s">
        <v>146</v>
      </c>
      <c r="O63" s="117" t="s">
        <v>153</v>
      </c>
      <c r="P63" s="117" t="s">
        <v>154</v>
      </c>
      <c r="Q63" s="117" t="s">
        <v>155</v>
      </c>
      <c r="R63" s="117" t="s">
        <v>145</v>
      </c>
      <c r="S63" s="117" t="s">
        <v>156</v>
      </c>
      <c r="T63" s="117" t="s">
        <v>154</v>
      </c>
      <c r="U63" s="117" t="s">
        <v>145</v>
      </c>
      <c r="V63" s="117" t="s">
        <v>145</v>
      </c>
      <c r="W63" s="117" t="s">
        <v>157</v>
      </c>
      <c r="X63" s="117" t="s">
        <v>157</v>
      </c>
      <c r="Y63" s="117" t="s">
        <v>158</v>
      </c>
      <c r="Z63" s="117" t="s">
        <v>159</v>
      </c>
      <c r="AA63" s="117" t="s">
        <v>145</v>
      </c>
      <c r="AB63" s="117" t="s">
        <v>145</v>
      </c>
      <c r="AC63" s="117" t="s">
        <v>145</v>
      </c>
      <c r="AD63" s="117" t="s">
        <v>145</v>
      </c>
      <c r="AE63" s="117" t="s">
        <v>593</v>
      </c>
      <c r="AF63" s="117" t="s">
        <v>145</v>
      </c>
      <c r="AG63" s="117" t="s">
        <v>145</v>
      </c>
      <c r="AH63" s="117" t="s">
        <v>147</v>
      </c>
      <c r="AI63" s="117" t="s">
        <v>145</v>
      </c>
      <c r="AJ63" s="117" t="s">
        <v>145</v>
      </c>
      <c r="AK63" s="117" t="s">
        <v>145</v>
      </c>
      <c r="AL63" s="117" t="s">
        <v>145</v>
      </c>
      <c r="AM63" s="117" t="s">
        <v>145</v>
      </c>
      <c r="AN63" s="117" t="s">
        <v>145</v>
      </c>
      <c r="AO63" s="117" t="s">
        <v>200</v>
      </c>
      <c r="AP63" s="117" t="s">
        <v>594</v>
      </c>
      <c r="AQ63" s="117" t="s">
        <v>595</v>
      </c>
      <c r="AR63" s="117" t="s">
        <v>203</v>
      </c>
      <c r="AS63" s="117" t="s">
        <v>596</v>
      </c>
      <c r="AT63" s="117" t="s">
        <v>597</v>
      </c>
      <c r="AU63" s="117" t="s">
        <v>145</v>
      </c>
      <c r="AV63" s="117" t="s">
        <v>598</v>
      </c>
      <c r="AW63" s="117" t="s">
        <v>599</v>
      </c>
      <c r="AX63" s="117" t="s">
        <v>600</v>
      </c>
      <c r="AY63" s="117" t="s">
        <v>145</v>
      </c>
      <c r="AZ63" s="117" t="s">
        <v>597</v>
      </c>
      <c r="BA63" s="117" t="s">
        <v>145</v>
      </c>
      <c r="BB63" s="117" t="s">
        <v>145</v>
      </c>
      <c r="BC63" s="117" t="s">
        <v>145</v>
      </c>
      <c r="BD63" s="117" t="s">
        <v>145</v>
      </c>
      <c r="BE63" s="117" t="s">
        <v>145</v>
      </c>
      <c r="BF63" s="117" t="s">
        <v>145</v>
      </c>
      <c r="BG63" s="117" t="s">
        <v>145</v>
      </c>
      <c r="BH63" s="117" t="s">
        <v>145</v>
      </c>
      <c r="BI63" s="117" t="s">
        <v>145</v>
      </c>
      <c r="BJ63" s="117" t="s">
        <v>145</v>
      </c>
      <c r="BK63" s="117" t="s">
        <v>145</v>
      </c>
      <c r="BL63" s="117" t="s">
        <v>170</v>
      </c>
      <c r="BM63" s="117" t="s">
        <v>145</v>
      </c>
      <c r="BN63" s="117" t="s">
        <v>145</v>
      </c>
      <c r="BO63" s="117" t="s">
        <v>145</v>
      </c>
      <c r="BP63" s="117" t="s">
        <v>145</v>
      </c>
      <c r="BQ63" s="117" t="s">
        <v>145</v>
      </c>
      <c r="BR63" s="117" t="s">
        <v>145</v>
      </c>
      <c r="BS63" s="117" t="s">
        <v>145</v>
      </c>
      <c r="BT63" s="117" t="s">
        <v>145</v>
      </c>
      <c r="BU63" s="117" t="s">
        <v>145</v>
      </c>
      <c r="BV63" s="117" t="s">
        <v>171</v>
      </c>
      <c r="BW63" s="117" t="s">
        <v>145</v>
      </c>
      <c r="BX63" s="117" t="s">
        <v>145</v>
      </c>
      <c r="BY63" s="117" t="s">
        <v>145</v>
      </c>
      <c r="BZ63" s="117" t="s">
        <v>145</v>
      </c>
      <c r="CA63" s="117" t="s">
        <v>145</v>
      </c>
      <c r="CB63" s="117" t="s">
        <v>179</v>
      </c>
      <c r="CC63" s="117" t="s">
        <v>179</v>
      </c>
      <c r="CD63" s="117" t="s">
        <v>145</v>
      </c>
      <c r="CE63" s="117" t="s">
        <v>145</v>
      </c>
      <c r="CF63" s="117" t="s">
        <v>145</v>
      </c>
      <c r="CG63" s="117" t="s">
        <v>145</v>
      </c>
      <c r="CH63" s="117" t="s">
        <v>145</v>
      </c>
      <c r="CI63" s="117" t="s">
        <v>145</v>
      </c>
      <c r="CJ63" s="117" t="s">
        <v>145</v>
      </c>
      <c r="CK63" s="117" t="s">
        <v>145</v>
      </c>
      <c r="CL63" s="117" t="s">
        <v>145</v>
      </c>
      <c r="CM63" s="117" t="s">
        <v>145</v>
      </c>
      <c r="CN63" s="117" t="s">
        <v>145</v>
      </c>
      <c r="CO63" s="117" t="s">
        <v>274</v>
      </c>
      <c r="CP63" s="117" t="s">
        <v>145</v>
      </c>
      <c r="CQ63" s="117" t="s">
        <v>145</v>
      </c>
      <c r="CR63" s="117" t="s">
        <v>145</v>
      </c>
      <c r="CS63" s="117" t="s">
        <v>173</v>
      </c>
      <c r="CT63" s="117" t="s">
        <v>174</v>
      </c>
      <c r="CU63" s="117" t="s">
        <v>275</v>
      </c>
      <c r="CV63" s="117" t="s">
        <v>276</v>
      </c>
      <c r="CW63" s="117" t="s">
        <v>277</v>
      </c>
      <c r="CX63" s="117" t="s">
        <v>178</v>
      </c>
      <c r="CY63" s="117" t="s">
        <v>178</v>
      </c>
      <c r="CZ63" s="117" t="s">
        <v>179</v>
      </c>
      <c r="DA63" s="117" t="s">
        <v>179</v>
      </c>
      <c r="DB63" s="117" t="s">
        <v>145</v>
      </c>
      <c r="DC63" s="117" t="s">
        <v>145</v>
      </c>
      <c r="DD63" s="117" t="s">
        <v>179</v>
      </c>
      <c r="DE63" s="117" t="s">
        <v>145</v>
      </c>
      <c r="DF63" s="117" t="s">
        <v>145</v>
      </c>
      <c r="DG63" s="117" t="s">
        <v>145</v>
      </c>
      <c r="DH63" s="117" t="s">
        <v>145</v>
      </c>
      <c r="DI63" s="117" t="s">
        <v>145</v>
      </c>
      <c r="DJ63" s="117" t="s">
        <v>145</v>
      </c>
      <c r="DK63" s="117" t="s">
        <v>145</v>
      </c>
      <c r="DL63" s="117" t="s">
        <v>145</v>
      </c>
      <c r="DM63" s="117" t="s">
        <v>145</v>
      </c>
      <c r="DN63" s="117" t="s">
        <v>145</v>
      </c>
      <c r="DO63" s="117" t="s">
        <v>145</v>
      </c>
      <c r="DP63" s="117" t="s">
        <v>145</v>
      </c>
      <c r="DQ63" s="117" t="s">
        <v>145</v>
      </c>
      <c r="DR63" s="117" t="s">
        <v>145</v>
      </c>
      <c r="DS63" s="117" t="s">
        <v>145</v>
      </c>
      <c r="DT63" s="117" t="s">
        <v>145</v>
      </c>
      <c r="DU63" s="117" t="s">
        <v>145</v>
      </c>
      <c r="DV63" s="117" t="s">
        <v>145</v>
      </c>
      <c r="DW63" s="117" t="s">
        <v>145</v>
      </c>
      <c r="DX63" s="117" t="s">
        <v>145</v>
      </c>
      <c r="DY63" s="117" t="s">
        <v>145</v>
      </c>
      <c r="DZ63" s="117" t="s">
        <v>145</v>
      </c>
      <c r="EA63" s="117" t="s">
        <v>145</v>
      </c>
      <c r="EB63" s="117" t="s">
        <v>145</v>
      </c>
      <c r="EC63" s="117" t="s">
        <v>180</v>
      </c>
      <c r="ED63" s="117" t="s">
        <v>145</v>
      </c>
      <c r="EE63" s="117" t="s">
        <v>154</v>
      </c>
      <c r="EF63" s="117" t="s">
        <v>145</v>
      </c>
      <c r="EG63" s="117" t="s">
        <v>145</v>
      </c>
      <c r="EH63" s="117" t="s">
        <v>145</v>
      </c>
      <c r="EI63" s="117" t="s">
        <v>145</v>
      </c>
      <c r="EJ63" s="117" t="s">
        <v>145</v>
      </c>
      <c r="EK63" s="117" t="s">
        <v>145</v>
      </c>
      <c r="EL63" s="117" t="s">
        <v>145</v>
      </c>
      <c r="EM63" s="117" t="s">
        <v>145</v>
      </c>
      <c r="EN63" s="117" t="s">
        <v>147</v>
      </c>
    </row>
    <row r="64" s="6" customFormat="1" spans="1:144">
      <c r="A64" s="117" t="s">
        <v>601</v>
      </c>
      <c r="B64" s="117" t="s">
        <v>145</v>
      </c>
      <c r="C64" s="117" t="s">
        <v>146</v>
      </c>
      <c r="D64" s="117" t="s">
        <v>145</v>
      </c>
      <c r="E64" s="117" t="s">
        <v>147</v>
      </c>
      <c r="F64" s="117" t="s">
        <v>145</v>
      </c>
      <c r="G64" s="117" t="s">
        <v>148</v>
      </c>
      <c r="H64" s="117" t="s">
        <v>149</v>
      </c>
      <c r="I64" s="117" t="s">
        <v>145</v>
      </c>
      <c r="J64" s="117" t="s">
        <v>150</v>
      </c>
      <c r="K64" s="117" t="s">
        <v>151</v>
      </c>
      <c r="L64" s="117" t="s">
        <v>585</v>
      </c>
      <c r="M64" s="117" t="s">
        <v>145</v>
      </c>
      <c r="N64" s="117" t="s">
        <v>146</v>
      </c>
      <c r="O64" s="117" t="s">
        <v>153</v>
      </c>
      <c r="P64" s="117" t="s">
        <v>154</v>
      </c>
      <c r="Q64" s="117" t="s">
        <v>155</v>
      </c>
      <c r="R64" s="117" t="s">
        <v>145</v>
      </c>
      <c r="S64" s="117" t="s">
        <v>156</v>
      </c>
      <c r="T64" s="117" t="s">
        <v>154</v>
      </c>
      <c r="U64" s="117" t="s">
        <v>145</v>
      </c>
      <c r="V64" s="117" t="s">
        <v>145</v>
      </c>
      <c r="W64" s="117" t="s">
        <v>157</v>
      </c>
      <c r="X64" s="117" t="s">
        <v>157</v>
      </c>
      <c r="Y64" s="117" t="s">
        <v>158</v>
      </c>
      <c r="Z64" s="117" t="s">
        <v>159</v>
      </c>
      <c r="AA64" s="117" t="s">
        <v>145</v>
      </c>
      <c r="AB64" s="117" t="s">
        <v>145</v>
      </c>
      <c r="AC64" s="117" t="s">
        <v>145</v>
      </c>
      <c r="AD64" s="117" t="s">
        <v>145</v>
      </c>
      <c r="AE64" s="117" t="s">
        <v>602</v>
      </c>
      <c r="AF64" s="117" t="s">
        <v>145</v>
      </c>
      <c r="AG64" s="117" t="s">
        <v>145</v>
      </c>
      <c r="AH64" s="117" t="s">
        <v>147</v>
      </c>
      <c r="AI64" s="117" t="s">
        <v>145</v>
      </c>
      <c r="AJ64" s="117" t="s">
        <v>145</v>
      </c>
      <c r="AK64" s="117" t="s">
        <v>145</v>
      </c>
      <c r="AL64" s="117" t="s">
        <v>145</v>
      </c>
      <c r="AM64" s="117" t="s">
        <v>145</v>
      </c>
      <c r="AN64" s="117" t="s">
        <v>145</v>
      </c>
      <c r="AO64" s="117" t="s">
        <v>490</v>
      </c>
      <c r="AP64" s="117" t="s">
        <v>491</v>
      </c>
      <c r="AQ64" s="117" t="s">
        <v>492</v>
      </c>
      <c r="AR64" s="117" t="s">
        <v>493</v>
      </c>
      <c r="AS64" s="117" t="s">
        <v>494</v>
      </c>
      <c r="AT64" s="117" t="s">
        <v>495</v>
      </c>
      <c r="AU64" s="117" t="s">
        <v>145</v>
      </c>
      <c r="AV64" s="117" t="s">
        <v>496</v>
      </c>
      <c r="AW64" s="117" t="s">
        <v>497</v>
      </c>
      <c r="AX64" s="117" t="s">
        <v>498</v>
      </c>
      <c r="AY64" s="117" t="s">
        <v>145</v>
      </c>
      <c r="AZ64" s="117" t="s">
        <v>495</v>
      </c>
      <c r="BA64" s="117" t="s">
        <v>145</v>
      </c>
      <c r="BB64" s="117" t="s">
        <v>145</v>
      </c>
      <c r="BC64" s="117" t="s">
        <v>145</v>
      </c>
      <c r="BD64" s="117" t="s">
        <v>145</v>
      </c>
      <c r="BE64" s="117" t="s">
        <v>145</v>
      </c>
      <c r="BF64" s="117" t="s">
        <v>145</v>
      </c>
      <c r="BG64" s="117" t="s">
        <v>145</v>
      </c>
      <c r="BH64" s="117" t="s">
        <v>145</v>
      </c>
      <c r="BI64" s="117" t="s">
        <v>145</v>
      </c>
      <c r="BJ64" s="117" t="s">
        <v>145</v>
      </c>
      <c r="BK64" s="117" t="s">
        <v>145</v>
      </c>
      <c r="BL64" s="117" t="s">
        <v>170</v>
      </c>
      <c r="BM64" s="117" t="s">
        <v>145</v>
      </c>
      <c r="BN64" s="117" t="s">
        <v>145</v>
      </c>
      <c r="BO64" s="117" t="s">
        <v>145</v>
      </c>
      <c r="BP64" s="117" t="s">
        <v>145</v>
      </c>
      <c r="BQ64" s="117" t="s">
        <v>145</v>
      </c>
      <c r="BR64" s="117" t="s">
        <v>145</v>
      </c>
      <c r="BS64" s="117" t="s">
        <v>145</v>
      </c>
      <c r="BT64" s="117" t="s">
        <v>145</v>
      </c>
      <c r="BU64" s="117" t="s">
        <v>145</v>
      </c>
      <c r="BV64" s="117" t="s">
        <v>171</v>
      </c>
      <c r="BW64" s="117" t="s">
        <v>145</v>
      </c>
      <c r="BX64" s="117" t="s">
        <v>145</v>
      </c>
      <c r="BY64" s="117" t="s">
        <v>145</v>
      </c>
      <c r="BZ64" s="117" t="s">
        <v>145</v>
      </c>
      <c r="CA64" s="117" t="s">
        <v>145</v>
      </c>
      <c r="CB64" s="117" t="s">
        <v>172</v>
      </c>
      <c r="CC64" s="117" t="s">
        <v>172</v>
      </c>
      <c r="CD64" s="117" t="s">
        <v>145</v>
      </c>
      <c r="CE64" s="117" t="s">
        <v>145</v>
      </c>
      <c r="CF64" s="117" t="s">
        <v>145</v>
      </c>
      <c r="CG64" s="117" t="s">
        <v>145</v>
      </c>
      <c r="CH64" s="117" t="s">
        <v>145</v>
      </c>
      <c r="CI64" s="117" t="s">
        <v>145</v>
      </c>
      <c r="CJ64" s="117" t="s">
        <v>145</v>
      </c>
      <c r="CK64" s="117" t="s">
        <v>145</v>
      </c>
      <c r="CL64" s="117" t="s">
        <v>145</v>
      </c>
      <c r="CM64" s="117" t="s">
        <v>145</v>
      </c>
      <c r="CN64" s="117" t="s">
        <v>145</v>
      </c>
      <c r="CO64" s="117" t="s">
        <v>603</v>
      </c>
      <c r="CP64" s="117" t="s">
        <v>145</v>
      </c>
      <c r="CQ64" s="117" t="s">
        <v>145</v>
      </c>
      <c r="CR64" s="117" t="s">
        <v>145</v>
      </c>
      <c r="CS64" s="117" t="s">
        <v>173</v>
      </c>
      <c r="CT64" s="117" t="s">
        <v>174</v>
      </c>
      <c r="CU64" s="117" t="s">
        <v>604</v>
      </c>
      <c r="CV64" s="117" t="s">
        <v>604</v>
      </c>
      <c r="CW64" s="117" t="s">
        <v>605</v>
      </c>
      <c r="CX64" s="117" t="s">
        <v>178</v>
      </c>
      <c r="CY64" s="117" t="s">
        <v>178</v>
      </c>
      <c r="CZ64" s="117" t="s">
        <v>179</v>
      </c>
      <c r="DA64" s="117" t="s">
        <v>179</v>
      </c>
      <c r="DB64" s="117" t="s">
        <v>145</v>
      </c>
      <c r="DC64" s="117" t="s">
        <v>145</v>
      </c>
      <c r="DD64" s="117" t="s">
        <v>179</v>
      </c>
      <c r="DE64" s="117" t="s">
        <v>145</v>
      </c>
      <c r="DF64" s="117" t="s">
        <v>145</v>
      </c>
      <c r="DG64" s="117" t="s">
        <v>145</v>
      </c>
      <c r="DH64" s="117" t="s">
        <v>145</v>
      </c>
      <c r="DI64" s="117" t="s">
        <v>145</v>
      </c>
      <c r="DJ64" s="117" t="s">
        <v>145</v>
      </c>
      <c r="DK64" s="117" t="s">
        <v>145</v>
      </c>
      <c r="DL64" s="117" t="s">
        <v>145</v>
      </c>
      <c r="DM64" s="117" t="s">
        <v>145</v>
      </c>
      <c r="DN64" s="117" t="s">
        <v>145</v>
      </c>
      <c r="DO64" s="117" t="s">
        <v>145</v>
      </c>
      <c r="DP64" s="117" t="s">
        <v>145</v>
      </c>
      <c r="DQ64" s="117" t="s">
        <v>145</v>
      </c>
      <c r="DR64" s="117" t="s">
        <v>145</v>
      </c>
      <c r="DS64" s="117" t="s">
        <v>145</v>
      </c>
      <c r="DT64" s="117" t="s">
        <v>145</v>
      </c>
      <c r="DU64" s="117" t="s">
        <v>145</v>
      </c>
      <c r="DV64" s="117" t="s">
        <v>145</v>
      </c>
      <c r="DW64" s="117" t="s">
        <v>145</v>
      </c>
      <c r="DX64" s="117" t="s">
        <v>145</v>
      </c>
      <c r="DY64" s="117" t="s">
        <v>145</v>
      </c>
      <c r="DZ64" s="117" t="s">
        <v>145</v>
      </c>
      <c r="EA64" s="117" t="s">
        <v>145</v>
      </c>
      <c r="EB64" s="117" t="s">
        <v>145</v>
      </c>
      <c r="EC64" s="117" t="s">
        <v>180</v>
      </c>
      <c r="ED64" s="117" t="s">
        <v>145</v>
      </c>
      <c r="EE64" s="117" t="s">
        <v>154</v>
      </c>
      <c r="EF64" s="117" t="s">
        <v>145</v>
      </c>
      <c r="EG64" s="117" t="s">
        <v>145</v>
      </c>
      <c r="EH64" s="117" t="s">
        <v>145</v>
      </c>
      <c r="EI64" s="117" t="s">
        <v>145</v>
      </c>
      <c r="EJ64" s="117" t="s">
        <v>145</v>
      </c>
      <c r="EK64" s="117" t="s">
        <v>145</v>
      </c>
      <c r="EL64" s="117" t="s">
        <v>145</v>
      </c>
      <c r="EM64" s="117" t="s">
        <v>145</v>
      </c>
      <c r="EN64" s="117" t="s">
        <v>147</v>
      </c>
    </row>
    <row r="65" s="6" customFormat="1" spans="1:144">
      <c r="A65" s="117" t="s">
        <v>601</v>
      </c>
      <c r="B65" s="117" t="s">
        <v>145</v>
      </c>
      <c r="C65" s="117" t="s">
        <v>146</v>
      </c>
      <c r="D65" s="117" t="s">
        <v>145</v>
      </c>
      <c r="E65" s="117" t="s">
        <v>147</v>
      </c>
      <c r="F65" s="117" t="s">
        <v>145</v>
      </c>
      <c r="G65" s="117" t="s">
        <v>148</v>
      </c>
      <c r="H65" s="117" t="s">
        <v>149</v>
      </c>
      <c r="I65" s="117" t="s">
        <v>145</v>
      </c>
      <c r="J65" s="117" t="s">
        <v>150</v>
      </c>
      <c r="K65" s="117" t="s">
        <v>151</v>
      </c>
      <c r="L65" s="117" t="s">
        <v>585</v>
      </c>
      <c r="M65" s="117" t="s">
        <v>145</v>
      </c>
      <c r="N65" s="117" t="s">
        <v>146</v>
      </c>
      <c r="O65" s="117" t="s">
        <v>153</v>
      </c>
      <c r="P65" s="117" t="s">
        <v>154</v>
      </c>
      <c r="Q65" s="117" t="s">
        <v>155</v>
      </c>
      <c r="R65" s="117" t="s">
        <v>145</v>
      </c>
      <c r="S65" s="117" t="s">
        <v>156</v>
      </c>
      <c r="T65" s="117" t="s">
        <v>154</v>
      </c>
      <c r="U65" s="117" t="s">
        <v>145</v>
      </c>
      <c r="V65" s="117" t="s">
        <v>145</v>
      </c>
      <c r="W65" s="117" t="s">
        <v>157</v>
      </c>
      <c r="X65" s="117" t="s">
        <v>157</v>
      </c>
      <c r="Y65" s="117" t="s">
        <v>158</v>
      </c>
      <c r="Z65" s="117" t="s">
        <v>159</v>
      </c>
      <c r="AA65" s="117" t="s">
        <v>145</v>
      </c>
      <c r="AB65" s="117" t="s">
        <v>145</v>
      </c>
      <c r="AC65" s="117" t="s">
        <v>145</v>
      </c>
      <c r="AD65" s="117" t="s">
        <v>145</v>
      </c>
      <c r="AE65" s="117" t="s">
        <v>602</v>
      </c>
      <c r="AF65" s="117" t="s">
        <v>145</v>
      </c>
      <c r="AG65" s="117" t="s">
        <v>145</v>
      </c>
      <c r="AH65" s="117" t="s">
        <v>147</v>
      </c>
      <c r="AI65" s="117" t="s">
        <v>145</v>
      </c>
      <c r="AJ65" s="117" t="s">
        <v>145</v>
      </c>
      <c r="AK65" s="117" t="s">
        <v>145</v>
      </c>
      <c r="AL65" s="117" t="s">
        <v>145</v>
      </c>
      <c r="AM65" s="117" t="s">
        <v>145</v>
      </c>
      <c r="AN65" s="117" t="s">
        <v>145</v>
      </c>
      <c r="AO65" s="117" t="s">
        <v>490</v>
      </c>
      <c r="AP65" s="117" t="s">
        <v>491</v>
      </c>
      <c r="AQ65" s="117" t="s">
        <v>492</v>
      </c>
      <c r="AR65" s="117" t="s">
        <v>493</v>
      </c>
      <c r="AS65" s="117" t="s">
        <v>494</v>
      </c>
      <c r="AT65" s="117" t="s">
        <v>495</v>
      </c>
      <c r="AU65" s="117" t="s">
        <v>145</v>
      </c>
      <c r="AV65" s="117" t="s">
        <v>496</v>
      </c>
      <c r="AW65" s="117" t="s">
        <v>497</v>
      </c>
      <c r="AX65" s="117" t="s">
        <v>498</v>
      </c>
      <c r="AY65" s="117" t="s">
        <v>145</v>
      </c>
      <c r="AZ65" s="117" t="s">
        <v>495</v>
      </c>
      <c r="BA65" s="117" t="s">
        <v>145</v>
      </c>
      <c r="BB65" s="117" t="s">
        <v>145</v>
      </c>
      <c r="BC65" s="117" t="s">
        <v>145</v>
      </c>
      <c r="BD65" s="117" t="s">
        <v>145</v>
      </c>
      <c r="BE65" s="117" t="s">
        <v>145</v>
      </c>
      <c r="BF65" s="117" t="s">
        <v>145</v>
      </c>
      <c r="BG65" s="117" t="s">
        <v>145</v>
      </c>
      <c r="BH65" s="117" t="s">
        <v>145</v>
      </c>
      <c r="BI65" s="117" t="s">
        <v>145</v>
      </c>
      <c r="BJ65" s="117" t="s">
        <v>145</v>
      </c>
      <c r="BK65" s="117" t="s">
        <v>145</v>
      </c>
      <c r="BL65" s="117" t="s">
        <v>170</v>
      </c>
      <c r="BM65" s="117" t="s">
        <v>145</v>
      </c>
      <c r="BN65" s="117" t="s">
        <v>145</v>
      </c>
      <c r="BO65" s="117" t="s">
        <v>145</v>
      </c>
      <c r="BP65" s="117" t="s">
        <v>145</v>
      </c>
      <c r="BQ65" s="117" t="s">
        <v>145</v>
      </c>
      <c r="BR65" s="117" t="s">
        <v>145</v>
      </c>
      <c r="BS65" s="117" t="s">
        <v>145</v>
      </c>
      <c r="BT65" s="117" t="s">
        <v>145</v>
      </c>
      <c r="BU65" s="117" t="s">
        <v>145</v>
      </c>
      <c r="BV65" s="117" t="s">
        <v>171</v>
      </c>
      <c r="BW65" s="117" t="s">
        <v>145</v>
      </c>
      <c r="BX65" s="117" t="s">
        <v>145</v>
      </c>
      <c r="BY65" s="117" t="s">
        <v>145</v>
      </c>
      <c r="BZ65" s="117" t="s">
        <v>145</v>
      </c>
      <c r="CA65" s="117" t="s">
        <v>145</v>
      </c>
      <c r="CB65" s="117" t="s">
        <v>172</v>
      </c>
      <c r="CC65" s="117" t="s">
        <v>172</v>
      </c>
      <c r="CD65" s="117" t="s">
        <v>145</v>
      </c>
      <c r="CE65" s="117" t="s">
        <v>145</v>
      </c>
      <c r="CF65" s="117" t="s">
        <v>145</v>
      </c>
      <c r="CG65" s="117" t="s">
        <v>145</v>
      </c>
      <c r="CH65" s="117" t="s">
        <v>145</v>
      </c>
      <c r="CI65" s="117" t="s">
        <v>145</v>
      </c>
      <c r="CJ65" s="117" t="s">
        <v>145</v>
      </c>
      <c r="CK65" s="117" t="s">
        <v>145</v>
      </c>
      <c r="CL65" s="117" t="s">
        <v>145</v>
      </c>
      <c r="CM65" s="117" t="s">
        <v>145</v>
      </c>
      <c r="CN65" s="117" t="s">
        <v>145</v>
      </c>
      <c r="CO65" s="117" t="s">
        <v>603</v>
      </c>
      <c r="CP65" s="117" t="s">
        <v>145</v>
      </c>
      <c r="CQ65" s="117" t="s">
        <v>145</v>
      </c>
      <c r="CR65" s="117" t="s">
        <v>145</v>
      </c>
      <c r="CS65" s="117" t="s">
        <v>173</v>
      </c>
      <c r="CT65" s="117" t="s">
        <v>181</v>
      </c>
      <c r="CU65" s="117" t="s">
        <v>606</v>
      </c>
      <c r="CV65" s="117" t="s">
        <v>607</v>
      </c>
      <c r="CW65" s="117" t="s">
        <v>608</v>
      </c>
      <c r="CX65" s="117" t="s">
        <v>178</v>
      </c>
      <c r="CY65" s="117" t="s">
        <v>178</v>
      </c>
      <c r="CZ65" s="117" t="s">
        <v>179</v>
      </c>
      <c r="DA65" s="117" t="s">
        <v>179</v>
      </c>
      <c r="DB65" s="117" t="s">
        <v>145</v>
      </c>
      <c r="DC65" s="117" t="s">
        <v>145</v>
      </c>
      <c r="DD65" s="117" t="s">
        <v>179</v>
      </c>
      <c r="DE65" s="117" t="s">
        <v>145</v>
      </c>
      <c r="DF65" s="117" t="s">
        <v>145</v>
      </c>
      <c r="DG65" s="117" t="s">
        <v>145</v>
      </c>
      <c r="DH65" s="117" t="s">
        <v>145</v>
      </c>
      <c r="DI65" s="117" t="s">
        <v>145</v>
      </c>
      <c r="DJ65" s="117" t="s">
        <v>145</v>
      </c>
      <c r="DK65" s="117" t="s">
        <v>145</v>
      </c>
      <c r="DL65" s="117" t="s">
        <v>145</v>
      </c>
      <c r="DM65" s="117" t="s">
        <v>145</v>
      </c>
      <c r="DN65" s="117" t="s">
        <v>145</v>
      </c>
      <c r="DO65" s="117" t="s">
        <v>145</v>
      </c>
      <c r="DP65" s="117" t="s">
        <v>145</v>
      </c>
      <c r="DQ65" s="117" t="s">
        <v>145</v>
      </c>
      <c r="DR65" s="117" t="s">
        <v>145</v>
      </c>
      <c r="DS65" s="117" t="s">
        <v>145</v>
      </c>
      <c r="DT65" s="117" t="s">
        <v>145</v>
      </c>
      <c r="DU65" s="117" t="s">
        <v>145</v>
      </c>
      <c r="DV65" s="117" t="s">
        <v>145</v>
      </c>
      <c r="DW65" s="117" t="s">
        <v>145</v>
      </c>
      <c r="DX65" s="117" t="s">
        <v>145</v>
      </c>
      <c r="DY65" s="117" t="s">
        <v>145</v>
      </c>
      <c r="DZ65" s="117" t="s">
        <v>145</v>
      </c>
      <c r="EA65" s="117" t="s">
        <v>145</v>
      </c>
      <c r="EB65" s="117" t="s">
        <v>145</v>
      </c>
      <c r="EC65" s="117" t="s">
        <v>180</v>
      </c>
      <c r="ED65" s="117" t="s">
        <v>145</v>
      </c>
      <c r="EE65" s="117" t="s">
        <v>154</v>
      </c>
      <c r="EF65" s="117" t="s">
        <v>145</v>
      </c>
      <c r="EG65" s="117" t="s">
        <v>145</v>
      </c>
      <c r="EH65" s="117" t="s">
        <v>145</v>
      </c>
      <c r="EI65" s="117" t="s">
        <v>609</v>
      </c>
      <c r="EJ65" s="117" t="s">
        <v>145</v>
      </c>
      <c r="EK65" s="117" t="s">
        <v>145</v>
      </c>
      <c r="EL65" s="117" t="s">
        <v>145</v>
      </c>
      <c r="EM65" s="117" t="s">
        <v>145</v>
      </c>
      <c r="EN65" s="117" t="s">
        <v>147</v>
      </c>
    </row>
    <row r="66" s="6" customFormat="1" spans="1:144">
      <c r="A66" s="117" t="s">
        <v>610</v>
      </c>
      <c r="B66" s="117" t="s">
        <v>145</v>
      </c>
      <c r="C66" s="117" t="s">
        <v>146</v>
      </c>
      <c r="D66" s="117" t="s">
        <v>145</v>
      </c>
      <c r="E66" s="117" t="s">
        <v>147</v>
      </c>
      <c r="F66" s="117" t="s">
        <v>145</v>
      </c>
      <c r="G66" s="117" t="s">
        <v>148</v>
      </c>
      <c r="H66" s="117" t="s">
        <v>149</v>
      </c>
      <c r="I66" s="117" t="s">
        <v>145</v>
      </c>
      <c r="J66" s="117" t="s">
        <v>150</v>
      </c>
      <c r="K66" s="117" t="s">
        <v>151</v>
      </c>
      <c r="L66" s="117" t="s">
        <v>611</v>
      </c>
      <c r="M66" s="117" t="s">
        <v>145</v>
      </c>
      <c r="N66" s="117" t="s">
        <v>146</v>
      </c>
      <c r="O66" s="117" t="s">
        <v>153</v>
      </c>
      <c r="P66" s="117" t="s">
        <v>154</v>
      </c>
      <c r="Q66" s="117" t="s">
        <v>155</v>
      </c>
      <c r="R66" s="117" t="s">
        <v>145</v>
      </c>
      <c r="S66" s="117" t="s">
        <v>156</v>
      </c>
      <c r="T66" s="117" t="s">
        <v>154</v>
      </c>
      <c r="U66" s="117" t="s">
        <v>145</v>
      </c>
      <c r="V66" s="117" t="s">
        <v>145</v>
      </c>
      <c r="W66" s="117" t="s">
        <v>157</v>
      </c>
      <c r="X66" s="117" t="s">
        <v>157</v>
      </c>
      <c r="Y66" s="117" t="s">
        <v>158</v>
      </c>
      <c r="Z66" s="117" t="s">
        <v>159</v>
      </c>
      <c r="AA66" s="117" t="s">
        <v>145</v>
      </c>
      <c r="AB66" s="117" t="s">
        <v>145</v>
      </c>
      <c r="AC66" s="117" t="s">
        <v>145</v>
      </c>
      <c r="AD66" s="117" t="s">
        <v>145</v>
      </c>
      <c r="AE66" s="117" t="s">
        <v>612</v>
      </c>
      <c r="AF66" s="117" t="s">
        <v>145</v>
      </c>
      <c r="AG66" s="117" t="s">
        <v>145</v>
      </c>
      <c r="AH66" s="117" t="s">
        <v>147</v>
      </c>
      <c r="AI66" s="117" t="s">
        <v>145</v>
      </c>
      <c r="AJ66" s="117" t="s">
        <v>145</v>
      </c>
      <c r="AK66" s="117" t="s">
        <v>145</v>
      </c>
      <c r="AL66" s="117" t="s">
        <v>145</v>
      </c>
      <c r="AM66" s="117" t="s">
        <v>145</v>
      </c>
      <c r="AN66" s="117" t="s">
        <v>145</v>
      </c>
      <c r="AO66" s="117" t="s">
        <v>433</v>
      </c>
      <c r="AP66" s="117" t="s">
        <v>434</v>
      </c>
      <c r="AQ66" s="117" t="s">
        <v>435</v>
      </c>
      <c r="AR66" s="117" t="s">
        <v>436</v>
      </c>
      <c r="AS66" s="117" t="s">
        <v>437</v>
      </c>
      <c r="AT66" s="117" t="s">
        <v>438</v>
      </c>
      <c r="AU66" s="117" t="s">
        <v>145</v>
      </c>
      <c r="AV66" s="117" t="s">
        <v>439</v>
      </c>
      <c r="AW66" s="117" t="s">
        <v>440</v>
      </c>
      <c r="AX66" s="117" t="s">
        <v>441</v>
      </c>
      <c r="AY66" s="117" t="s">
        <v>145</v>
      </c>
      <c r="AZ66" s="117" t="s">
        <v>438</v>
      </c>
      <c r="BA66" s="117" t="s">
        <v>145</v>
      </c>
      <c r="BB66" s="117" t="s">
        <v>145</v>
      </c>
      <c r="BC66" s="117" t="s">
        <v>145</v>
      </c>
      <c r="BD66" s="117" t="s">
        <v>145</v>
      </c>
      <c r="BE66" s="117" t="s">
        <v>145</v>
      </c>
      <c r="BF66" s="117" t="s">
        <v>145</v>
      </c>
      <c r="BG66" s="117" t="s">
        <v>145</v>
      </c>
      <c r="BH66" s="117" t="s">
        <v>145</v>
      </c>
      <c r="BI66" s="117" t="s">
        <v>145</v>
      </c>
      <c r="BJ66" s="117" t="s">
        <v>145</v>
      </c>
      <c r="BK66" s="117" t="s">
        <v>145</v>
      </c>
      <c r="BL66" s="117" t="s">
        <v>170</v>
      </c>
      <c r="BM66" s="117" t="s">
        <v>145</v>
      </c>
      <c r="BN66" s="117" t="s">
        <v>145</v>
      </c>
      <c r="BO66" s="117" t="s">
        <v>145</v>
      </c>
      <c r="BP66" s="117" t="s">
        <v>145</v>
      </c>
      <c r="BQ66" s="117" t="s">
        <v>145</v>
      </c>
      <c r="BR66" s="117" t="s">
        <v>145</v>
      </c>
      <c r="BS66" s="117" t="s">
        <v>145</v>
      </c>
      <c r="BT66" s="117" t="s">
        <v>145</v>
      </c>
      <c r="BU66" s="117" t="s">
        <v>145</v>
      </c>
      <c r="BV66" s="117" t="s">
        <v>171</v>
      </c>
      <c r="BW66" s="117" t="s">
        <v>145</v>
      </c>
      <c r="BX66" s="117" t="s">
        <v>145</v>
      </c>
      <c r="BY66" s="117" t="s">
        <v>145</v>
      </c>
      <c r="BZ66" s="117" t="s">
        <v>145</v>
      </c>
      <c r="CA66" s="117" t="s">
        <v>145</v>
      </c>
      <c r="CB66" s="117" t="s">
        <v>179</v>
      </c>
      <c r="CC66" s="117" t="s">
        <v>179</v>
      </c>
      <c r="CD66" s="117" t="s">
        <v>145</v>
      </c>
      <c r="CE66" s="117" t="s">
        <v>145</v>
      </c>
      <c r="CF66" s="117" t="s">
        <v>145</v>
      </c>
      <c r="CG66" s="117" t="s">
        <v>145</v>
      </c>
      <c r="CH66" s="117" t="s">
        <v>145</v>
      </c>
      <c r="CI66" s="117" t="s">
        <v>145</v>
      </c>
      <c r="CJ66" s="117" t="s">
        <v>145</v>
      </c>
      <c r="CK66" s="117" t="s">
        <v>145</v>
      </c>
      <c r="CL66" s="117" t="s">
        <v>145</v>
      </c>
      <c r="CM66" s="117" t="s">
        <v>145</v>
      </c>
      <c r="CN66" s="117" t="s">
        <v>145</v>
      </c>
      <c r="CO66" s="117" t="s">
        <v>145</v>
      </c>
      <c r="CP66" s="117" t="s">
        <v>145</v>
      </c>
      <c r="CQ66" s="117" t="s">
        <v>145</v>
      </c>
      <c r="CR66" s="117" t="s">
        <v>145</v>
      </c>
      <c r="CS66" s="117" t="s">
        <v>173</v>
      </c>
      <c r="CT66" s="117" t="s">
        <v>174</v>
      </c>
      <c r="CU66" s="117" t="s">
        <v>323</v>
      </c>
      <c r="CV66" s="117" t="s">
        <v>324</v>
      </c>
      <c r="CW66" s="117" t="s">
        <v>325</v>
      </c>
      <c r="CX66" s="117" t="s">
        <v>178</v>
      </c>
      <c r="CY66" s="117" t="s">
        <v>178</v>
      </c>
      <c r="CZ66" s="117" t="s">
        <v>179</v>
      </c>
      <c r="DA66" s="117" t="s">
        <v>179</v>
      </c>
      <c r="DB66" s="117" t="s">
        <v>145</v>
      </c>
      <c r="DC66" s="117" t="s">
        <v>145</v>
      </c>
      <c r="DD66" s="117" t="s">
        <v>179</v>
      </c>
      <c r="DE66" s="117" t="s">
        <v>145</v>
      </c>
      <c r="DF66" s="117" t="s">
        <v>145</v>
      </c>
      <c r="DG66" s="117" t="s">
        <v>145</v>
      </c>
      <c r="DH66" s="117" t="s">
        <v>145</v>
      </c>
      <c r="DI66" s="117" t="s">
        <v>145</v>
      </c>
      <c r="DJ66" s="117" t="s">
        <v>145</v>
      </c>
      <c r="DK66" s="117" t="s">
        <v>145</v>
      </c>
      <c r="DL66" s="117" t="s">
        <v>145</v>
      </c>
      <c r="DM66" s="117" t="s">
        <v>145</v>
      </c>
      <c r="DN66" s="117" t="s">
        <v>145</v>
      </c>
      <c r="DO66" s="117" t="s">
        <v>145</v>
      </c>
      <c r="DP66" s="117" t="s">
        <v>145</v>
      </c>
      <c r="DQ66" s="117" t="s">
        <v>145</v>
      </c>
      <c r="DR66" s="117" t="s">
        <v>145</v>
      </c>
      <c r="DS66" s="117" t="s">
        <v>145</v>
      </c>
      <c r="DT66" s="117" t="s">
        <v>145</v>
      </c>
      <c r="DU66" s="117" t="s">
        <v>145</v>
      </c>
      <c r="DV66" s="117" t="s">
        <v>145</v>
      </c>
      <c r="DW66" s="117" t="s">
        <v>145</v>
      </c>
      <c r="DX66" s="117" t="s">
        <v>145</v>
      </c>
      <c r="DY66" s="117" t="s">
        <v>145</v>
      </c>
      <c r="DZ66" s="117" t="s">
        <v>145</v>
      </c>
      <c r="EA66" s="117" t="s">
        <v>145</v>
      </c>
      <c r="EB66" s="117" t="s">
        <v>145</v>
      </c>
      <c r="EC66" s="117" t="s">
        <v>180</v>
      </c>
      <c r="ED66" s="117" t="s">
        <v>145</v>
      </c>
      <c r="EE66" s="117" t="s">
        <v>154</v>
      </c>
      <c r="EF66" s="117" t="s">
        <v>145</v>
      </c>
      <c r="EG66" s="117" t="s">
        <v>145</v>
      </c>
      <c r="EH66" s="117" t="s">
        <v>145</v>
      </c>
      <c r="EI66" s="117" t="s">
        <v>145</v>
      </c>
      <c r="EJ66" s="117" t="s">
        <v>145</v>
      </c>
      <c r="EK66" s="117" t="s">
        <v>145</v>
      </c>
      <c r="EL66" s="117" t="s">
        <v>145</v>
      </c>
      <c r="EM66" s="117" t="s">
        <v>145</v>
      </c>
      <c r="EN66" s="117" t="s">
        <v>147</v>
      </c>
    </row>
    <row r="67" s="6" customFormat="1" spans="1:144">
      <c r="A67" s="117" t="s">
        <v>613</v>
      </c>
      <c r="B67" s="117" t="s">
        <v>145</v>
      </c>
      <c r="C67" s="117" t="s">
        <v>146</v>
      </c>
      <c r="D67" s="117" t="s">
        <v>145</v>
      </c>
      <c r="E67" s="117" t="s">
        <v>147</v>
      </c>
      <c r="F67" s="117" t="s">
        <v>145</v>
      </c>
      <c r="G67" s="117" t="s">
        <v>148</v>
      </c>
      <c r="H67" s="117" t="s">
        <v>149</v>
      </c>
      <c r="I67" s="117" t="s">
        <v>145</v>
      </c>
      <c r="J67" s="117" t="s">
        <v>150</v>
      </c>
      <c r="K67" s="117" t="s">
        <v>151</v>
      </c>
      <c r="L67" s="117" t="s">
        <v>611</v>
      </c>
      <c r="M67" s="117" t="s">
        <v>145</v>
      </c>
      <c r="N67" s="117" t="s">
        <v>146</v>
      </c>
      <c r="O67" s="117" t="s">
        <v>153</v>
      </c>
      <c r="P67" s="117" t="s">
        <v>154</v>
      </c>
      <c r="Q67" s="117" t="s">
        <v>155</v>
      </c>
      <c r="R67" s="117" t="s">
        <v>145</v>
      </c>
      <c r="S67" s="117" t="s">
        <v>156</v>
      </c>
      <c r="T67" s="117" t="s">
        <v>154</v>
      </c>
      <c r="U67" s="117" t="s">
        <v>145</v>
      </c>
      <c r="V67" s="117" t="s">
        <v>145</v>
      </c>
      <c r="W67" s="117" t="s">
        <v>157</v>
      </c>
      <c r="X67" s="117" t="s">
        <v>157</v>
      </c>
      <c r="Y67" s="117" t="s">
        <v>158</v>
      </c>
      <c r="Z67" s="117" t="s">
        <v>159</v>
      </c>
      <c r="AA67" s="117" t="s">
        <v>145</v>
      </c>
      <c r="AB67" s="117" t="s">
        <v>145</v>
      </c>
      <c r="AC67" s="117" t="s">
        <v>145</v>
      </c>
      <c r="AD67" s="117" t="s">
        <v>145</v>
      </c>
      <c r="AE67" s="117" t="s">
        <v>614</v>
      </c>
      <c r="AF67" s="117" t="s">
        <v>145</v>
      </c>
      <c r="AG67" s="117" t="s">
        <v>145</v>
      </c>
      <c r="AH67" s="117" t="s">
        <v>147</v>
      </c>
      <c r="AI67" s="117" t="s">
        <v>145</v>
      </c>
      <c r="AJ67" s="117" t="s">
        <v>145</v>
      </c>
      <c r="AK67" s="117" t="s">
        <v>145</v>
      </c>
      <c r="AL67" s="117" t="s">
        <v>145</v>
      </c>
      <c r="AM67" s="117" t="s">
        <v>145</v>
      </c>
      <c r="AN67" s="117" t="s">
        <v>145</v>
      </c>
      <c r="AO67" s="117" t="s">
        <v>576</v>
      </c>
      <c r="AP67" s="117" t="s">
        <v>615</v>
      </c>
      <c r="AQ67" s="117" t="s">
        <v>616</v>
      </c>
      <c r="AR67" s="117" t="s">
        <v>252</v>
      </c>
      <c r="AS67" s="117" t="s">
        <v>617</v>
      </c>
      <c r="AT67" s="117" t="s">
        <v>254</v>
      </c>
      <c r="AU67" s="117" t="s">
        <v>145</v>
      </c>
      <c r="AV67" s="117" t="s">
        <v>618</v>
      </c>
      <c r="AW67" s="117" t="s">
        <v>619</v>
      </c>
      <c r="AX67" s="117" t="s">
        <v>620</v>
      </c>
      <c r="AY67" s="117" t="s">
        <v>145</v>
      </c>
      <c r="AZ67" s="117" t="s">
        <v>254</v>
      </c>
      <c r="BA67" s="117" t="s">
        <v>145</v>
      </c>
      <c r="BB67" s="117" t="s">
        <v>145</v>
      </c>
      <c r="BC67" s="117" t="s">
        <v>145</v>
      </c>
      <c r="BD67" s="117" t="s">
        <v>145</v>
      </c>
      <c r="BE67" s="117" t="s">
        <v>145</v>
      </c>
      <c r="BF67" s="117" t="s">
        <v>145</v>
      </c>
      <c r="BG67" s="117" t="s">
        <v>145</v>
      </c>
      <c r="BH67" s="117" t="s">
        <v>145</v>
      </c>
      <c r="BI67" s="117" t="s">
        <v>145</v>
      </c>
      <c r="BJ67" s="117" t="s">
        <v>145</v>
      </c>
      <c r="BK67" s="117" t="s">
        <v>145</v>
      </c>
      <c r="BL67" s="117" t="s">
        <v>170</v>
      </c>
      <c r="BM67" s="117" t="s">
        <v>145</v>
      </c>
      <c r="BN67" s="117" t="s">
        <v>145</v>
      </c>
      <c r="BO67" s="117" t="s">
        <v>145</v>
      </c>
      <c r="BP67" s="117" t="s">
        <v>145</v>
      </c>
      <c r="BQ67" s="117" t="s">
        <v>145</v>
      </c>
      <c r="BR67" s="117" t="s">
        <v>145</v>
      </c>
      <c r="BS67" s="117" t="s">
        <v>145</v>
      </c>
      <c r="BT67" s="117" t="s">
        <v>145</v>
      </c>
      <c r="BU67" s="117" t="s">
        <v>145</v>
      </c>
      <c r="BV67" s="117" t="s">
        <v>171</v>
      </c>
      <c r="BW67" s="117" t="s">
        <v>145</v>
      </c>
      <c r="BX67" s="117" t="s">
        <v>145</v>
      </c>
      <c r="BY67" s="117" t="s">
        <v>145</v>
      </c>
      <c r="BZ67" s="117" t="s">
        <v>145</v>
      </c>
      <c r="CA67" s="117" t="s">
        <v>145</v>
      </c>
      <c r="CB67" s="117" t="s">
        <v>179</v>
      </c>
      <c r="CC67" s="117" t="s">
        <v>179</v>
      </c>
      <c r="CD67" s="117" t="s">
        <v>145</v>
      </c>
      <c r="CE67" s="117" t="s">
        <v>145</v>
      </c>
      <c r="CF67" s="117" t="s">
        <v>145</v>
      </c>
      <c r="CG67" s="117" t="s">
        <v>145</v>
      </c>
      <c r="CH67" s="117" t="s">
        <v>145</v>
      </c>
      <c r="CI67" s="117" t="s">
        <v>145</v>
      </c>
      <c r="CJ67" s="117" t="s">
        <v>145</v>
      </c>
      <c r="CK67" s="117" t="s">
        <v>145</v>
      </c>
      <c r="CL67" s="117" t="s">
        <v>145</v>
      </c>
      <c r="CM67" s="117" t="s">
        <v>145</v>
      </c>
      <c r="CN67" s="117" t="s">
        <v>145</v>
      </c>
      <c r="CO67" s="117" t="s">
        <v>543</v>
      </c>
      <c r="CP67" s="117" t="s">
        <v>145</v>
      </c>
      <c r="CQ67" s="117" t="s">
        <v>145</v>
      </c>
      <c r="CR67" s="117" t="s">
        <v>145</v>
      </c>
      <c r="CS67" s="117" t="s">
        <v>173</v>
      </c>
      <c r="CT67" s="117" t="s">
        <v>174</v>
      </c>
      <c r="CU67" s="117" t="s">
        <v>468</v>
      </c>
      <c r="CV67" s="117" t="s">
        <v>469</v>
      </c>
      <c r="CW67" s="117" t="s">
        <v>470</v>
      </c>
      <c r="CX67" s="117" t="s">
        <v>178</v>
      </c>
      <c r="CY67" s="117" t="s">
        <v>178</v>
      </c>
      <c r="CZ67" s="117" t="s">
        <v>179</v>
      </c>
      <c r="DA67" s="117" t="s">
        <v>179</v>
      </c>
      <c r="DB67" s="117" t="s">
        <v>145</v>
      </c>
      <c r="DC67" s="117" t="s">
        <v>145</v>
      </c>
      <c r="DD67" s="117" t="s">
        <v>179</v>
      </c>
      <c r="DE67" s="117" t="s">
        <v>145</v>
      </c>
      <c r="DF67" s="117" t="s">
        <v>145</v>
      </c>
      <c r="DG67" s="117" t="s">
        <v>145</v>
      </c>
      <c r="DH67" s="117" t="s">
        <v>145</v>
      </c>
      <c r="DI67" s="117" t="s">
        <v>145</v>
      </c>
      <c r="DJ67" s="117" t="s">
        <v>145</v>
      </c>
      <c r="DK67" s="117" t="s">
        <v>145</v>
      </c>
      <c r="DL67" s="117" t="s">
        <v>145</v>
      </c>
      <c r="DM67" s="117" t="s">
        <v>145</v>
      </c>
      <c r="DN67" s="117" t="s">
        <v>145</v>
      </c>
      <c r="DO67" s="117" t="s">
        <v>145</v>
      </c>
      <c r="DP67" s="117" t="s">
        <v>145</v>
      </c>
      <c r="DQ67" s="117" t="s">
        <v>145</v>
      </c>
      <c r="DR67" s="117" t="s">
        <v>145</v>
      </c>
      <c r="DS67" s="117" t="s">
        <v>145</v>
      </c>
      <c r="DT67" s="117" t="s">
        <v>145</v>
      </c>
      <c r="DU67" s="117" t="s">
        <v>145</v>
      </c>
      <c r="DV67" s="117" t="s">
        <v>145</v>
      </c>
      <c r="DW67" s="117" t="s">
        <v>145</v>
      </c>
      <c r="DX67" s="117" t="s">
        <v>145</v>
      </c>
      <c r="DY67" s="117" t="s">
        <v>145</v>
      </c>
      <c r="DZ67" s="117" t="s">
        <v>145</v>
      </c>
      <c r="EA67" s="117" t="s">
        <v>145</v>
      </c>
      <c r="EB67" s="117" t="s">
        <v>145</v>
      </c>
      <c r="EC67" s="117" t="s">
        <v>180</v>
      </c>
      <c r="ED67" s="117" t="s">
        <v>145</v>
      </c>
      <c r="EE67" s="117" t="s">
        <v>154</v>
      </c>
      <c r="EF67" s="117" t="s">
        <v>145</v>
      </c>
      <c r="EG67" s="117" t="s">
        <v>145</v>
      </c>
      <c r="EH67" s="117" t="s">
        <v>145</v>
      </c>
      <c r="EI67" s="117" t="s">
        <v>471</v>
      </c>
      <c r="EJ67" s="117" t="s">
        <v>145</v>
      </c>
      <c r="EK67" s="117" t="s">
        <v>145</v>
      </c>
      <c r="EL67" s="117" t="s">
        <v>145</v>
      </c>
      <c r="EM67" s="117" t="s">
        <v>145</v>
      </c>
      <c r="EN67" s="117" t="s">
        <v>147</v>
      </c>
    </row>
    <row r="68" s="6" customFormat="1" spans="1:144">
      <c r="A68" s="117" t="s">
        <v>621</v>
      </c>
      <c r="B68" s="117" t="s">
        <v>145</v>
      </c>
      <c r="C68" s="117" t="s">
        <v>146</v>
      </c>
      <c r="D68" s="117" t="s">
        <v>145</v>
      </c>
      <c r="E68" s="117" t="s">
        <v>147</v>
      </c>
      <c r="F68" s="117" t="s">
        <v>145</v>
      </c>
      <c r="G68" s="117" t="s">
        <v>148</v>
      </c>
      <c r="H68" s="117" t="s">
        <v>149</v>
      </c>
      <c r="I68" s="117" t="s">
        <v>145</v>
      </c>
      <c r="J68" s="117" t="s">
        <v>150</v>
      </c>
      <c r="K68" s="117" t="s">
        <v>151</v>
      </c>
      <c r="L68" s="117" t="s">
        <v>611</v>
      </c>
      <c r="M68" s="117" t="s">
        <v>145</v>
      </c>
      <c r="N68" s="117" t="s">
        <v>146</v>
      </c>
      <c r="O68" s="117" t="s">
        <v>153</v>
      </c>
      <c r="P68" s="117" t="s">
        <v>154</v>
      </c>
      <c r="Q68" s="117" t="s">
        <v>155</v>
      </c>
      <c r="R68" s="117" t="s">
        <v>145</v>
      </c>
      <c r="S68" s="117" t="s">
        <v>156</v>
      </c>
      <c r="T68" s="117" t="s">
        <v>154</v>
      </c>
      <c r="U68" s="117" t="s">
        <v>145</v>
      </c>
      <c r="V68" s="117" t="s">
        <v>145</v>
      </c>
      <c r="W68" s="117" t="s">
        <v>157</v>
      </c>
      <c r="X68" s="117" t="s">
        <v>157</v>
      </c>
      <c r="Y68" s="117" t="s">
        <v>158</v>
      </c>
      <c r="Z68" s="117" t="s">
        <v>159</v>
      </c>
      <c r="AA68" s="117" t="s">
        <v>145</v>
      </c>
      <c r="AB68" s="117" t="s">
        <v>145</v>
      </c>
      <c r="AC68" s="117" t="s">
        <v>145</v>
      </c>
      <c r="AD68" s="117" t="s">
        <v>145</v>
      </c>
      <c r="AE68" s="117" t="s">
        <v>622</v>
      </c>
      <c r="AF68" s="117" t="s">
        <v>145</v>
      </c>
      <c r="AG68" s="117" t="s">
        <v>145</v>
      </c>
      <c r="AH68" s="117" t="s">
        <v>147</v>
      </c>
      <c r="AI68" s="117" t="s">
        <v>145</v>
      </c>
      <c r="AJ68" s="117" t="s">
        <v>145</v>
      </c>
      <c r="AK68" s="117" t="s">
        <v>145</v>
      </c>
      <c r="AL68" s="117" t="s">
        <v>145</v>
      </c>
      <c r="AM68" s="117" t="s">
        <v>145</v>
      </c>
      <c r="AN68" s="117" t="s">
        <v>145</v>
      </c>
      <c r="AO68" s="117" t="s">
        <v>502</v>
      </c>
      <c r="AP68" s="117" t="s">
        <v>623</v>
      </c>
      <c r="AQ68" s="117" t="s">
        <v>624</v>
      </c>
      <c r="AR68" s="117" t="s">
        <v>268</v>
      </c>
      <c r="AS68" s="117" t="s">
        <v>625</v>
      </c>
      <c r="AT68" s="117" t="s">
        <v>626</v>
      </c>
      <c r="AU68" s="117" t="s">
        <v>145</v>
      </c>
      <c r="AV68" s="117" t="s">
        <v>627</v>
      </c>
      <c r="AW68" s="117" t="s">
        <v>628</v>
      </c>
      <c r="AX68" s="117" t="s">
        <v>629</v>
      </c>
      <c r="AY68" s="117" t="s">
        <v>145</v>
      </c>
      <c r="AZ68" s="117" t="s">
        <v>626</v>
      </c>
      <c r="BA68" s="117" t="s">
        <v>145</v>
      </c>
      <c r="BB68" s="117" t="s">
        <v>145</v>
      </c>
      <c r="BC68" s="117" t="s">
        <v>145</v>
      </c>
      <c r="BD68" s="117" t="s">
        <v>145</v>
      </c>
      <c r="BE68" s="117" t="s">
        <v>145</v>
      </c>
      <c r="BF68" s="117" t="s">
        <v>145</v>
      </c>
      <c r="BG68" s="117" t="s">
        <v>145</v>
      </c>
      <c r="BH68" s="117" t="s">
        <v>145</v>
      </c>
      <c r="BI68" s="117" t="s">
        <v>145</v>
      </c>
      <c r="BJ68" s="117" t="s">
        <v>145</v>
      </c>
      <c r="BK68" s="117" t="s">
        <v>145</v>
      </c>
      <c r="BL68" s="117" t="s">
        <v>170</v>
      </c>
      <c r="BM68" s="117" t="s">
        <v>145</v>
      </c>
      <c r="BN68" s="117" t="s">
        <v>145</v>
      </c>
      <c r="BO68" s="117" t="s">
        <v>145</v>
      </c>
      <c r="BP68" s="117" t="s">
        <v>145</v>
      </c>
      <c r="BQ68" s="117" t="s">
        <v>145</v>
      </c>
      <c r="BR68" s="117" t="s">
        <v>145</v>
      </c>
      <c r="BS68" s="117" t="s">
        <v>145</v>
      </c>
      <c r="BT68" s="117" t="s">
        <v>145</v>
      </c>
      <c r="BU68" s="117" t="s">
        <v>145</v>
      </c>
      <c r="BV68" s="117" t="s">
        <v>171</v>
      </c>
      <c r="BW68" s="117" t="s">
        <v>145</v>
      </c>
      <c r="BX68" s="117" t="s">
        <v>145</v>
      </c>
      <c r="BY68" s="117" t="s">
        <v>145</v>
      </c>
      <c r="BZ68" s="117" t="s">
        <v>145</v>
      </c>
      <c r="CA68" s="117" t="s">
        <v>145</v>
      </c>
      <c r="CB68" s="117" t="s">
        <v>630</v>
      </c>
      <c r="CC68" s="117" t="s">
        <v>172</v>
      </c>
      <c r="CD68" s="117" t="s">
        <v>145</v>
      </c>
      <c r="CE68" s="117" t="s">
        <v>145</v>
      </c>
      <c r="CF68" s="117" t="s">
        <v>145</v>
      </c>
      <c r="CG68" s="117" t="s">
        <v>145</v>
      </c>
      <c r="CH68" s="117" t="s">
        <v>145</v>
      </c>
      <c r="CI68" s="117" t="s">
        <v>145</v>
      </c>
      <c r="CJ68" s="117" t="s">
        <v>145</v>
      </c>
      <c r="CK68" s="117" t="s">
        <v>145</v>
      </c>
      <c r="CL68" s="117" t="s">
        <v>145</v>
      </c>
      <c r="CM68" s="117" t="s">
        <v>145</v>
      </c>
      <c r="CN68" s="117" t="s">
        <v>145</v>
      </c>
      <c r="CO68" s="117" t="s">
        <v>145</v>
      </c>
      <c r="CP68" s="117" t="s">
        <v>145</v>
      </c>
      <c r="CQ68" s="117" t="s">
        <v>145</v>
      </c>
      <c r="CR68" s="117" t="s">
        <v>145</v>
      </c>
      <c r="CS68" s="117" t="s">
        <v>173</v>
      </c>
      <c r="CT68" s="117" t="s">
        <v>174</v>
      </c>
      <c r="CU68" s="117" t="s">
        <v>182</v>
      </c>
      <c r="CV68" s="117" t="s">
        <v>183</v>
      </c>
      <c r="CW68" s="117" t="s">
        <v>184</v>
      </c>
      <c r="CX68" s="117" t="s">
        <v>178</v>
      </c>
      <c r="CY68" s="117" t="s">
        <v>178</v>
      </c>
      <c r="CZ68" s="117" t="s">
        <v>172</v>
      </c>
      <c r="DA68" s="117" t="s">
        <v>172</v>
      </c>
      <c r="DB68" s="117" t="s">
        <v>145</v>
      </c>
      <c r="DC68" s="117" t="s">
        <v>145</v>
      </c>
      <c r="DD68" s="117" t="s">
        <v>172</v>
      </c>
      <c r="DE68" s="117" t="s">
        <v>145</v>
      </c>
      <c r="DF68" s="117" t="s">
        <v>145</v>
      </c>
      <c r="DG68" s="117" t="s">
        <v>145</v>
      </c>
      <c r="DH68" s="117" t="s">
        <v>145</v>
      </c>
      <c r="DI68" s="117" t="s">
        <v>145</v>
      </c>
      <c r="DJ68" s="117" t="s">
        <v>145</v>
      </c>
      <c r="DK68" s="117" t="s">
        <v>145</v>
      </c>
      <c r="DL68" s="117" t="s">
        <v>145</v>
      </c>
      <c r="DM68" s="117" t="s">
        <v>145</v>
      </c>
      <c r="DN68" s="117" t="s">
        <v>145</v>
      </c>
      <c r="DO68" s="117" t="s">
        <v>145</v>
      </c>
      <c r="DP68" s="117" t="s">
        <v>145</v>
      </c>
      <c r="DQ68" s="117" t="s">
        <v>145</v>
      </c>
      <c r="DR68" s="117" t="s">
        <v>145</v>
      </c>
      <c r="DS68" s="117" t="s">
        <v>145</v>
      </c>
      <c r="DT68" s="117" t="s">
        <v>145</v>
      </c>
      <c r="DU68" s="117" t="s">
        <v>145</v>
      </c>
      <c r="DV68" s="117" t="s">
        <v>145</v>
      </c>
      <c r="DW68" s="117" t="s">
        <v>145</v>
      </c>
      <c r="DX68" s="117" t="s">
        <v>145</v>
      </c>
      <c r="DY68" s="117" t="s">
        <v>145</v>
      </c>
      <c r="DZ68" s="117" t="s">
        <v>145</v>
      </c>
      <c r="EA68" s="117" t="s">
        <v>145</v>
      </c>
      <c r="EB68" s="117" t="s">
        <v>145</v>
      </c>
      <c r="EC68" s="117" t="s">
        <v>180</v>
      </c>
      <c r="ED68" s="117" t="s">
        <v>145</v>
      </c>
      <c r="EE68" s="117" t="s">
        <v>154</v>
      </c>
      <c r="EF68" s="117" t="s">
        <v>145</v>
      </c>
      <c r="EG68" s="117" t="s">
        <v>145</v>
      </c>
      <c r="EH68" s="117" t="s">
        <v>145</v>
      </c>
      <c r="EI68" s="117" t="s">
        <v>145</v>
      </c>
      <c r="EJ68" s="117" t="s">
        <v>145</v>
      </c>
      <c r="EK68" s="117" t="s">
        <v>145</v>
      </c>
      <c r="EL68" s="117" t="s">
        <v>145</v>
      </c>
      <c r="EM68" s="117" t="s">
        <v>145</v>
      </c>
      <c r="EN68" s="117" t="s">
        <v>147</v>
      </c>
    </row>
    <row r="69" s="6" customFormat="1" spans="1:144">
      <c r="A69" s="117" t="s">
        <v>621</v>
      </c>
      <c r="B69" s="117" t="s">
        <v>145</v>
      </c>
      <c r="C69" s="117" t="s">
        <v>146</v>
      </c>
      <c r="D69" s="117" t="s">
        <v>145</v>
      </c>
      <c r="E69" s="117" t="s">
        <v>147</v>
      </c>
      <c r="F69" s="117" t="s">
        <v>145</v>
      </c>
      <c r="G69" s="117" t="s">
        <v>148</v>
      </c>
      <c r="H69" s="117" t="s">
        <v>149</v>
      </c>
      <c r="I69" s="117" t="s">
        <v>145</v>
      </c>
      <c r="J69" s="117" t="s">
        <v>150</v>
      </c>
      <c r="K69" s="117" t="s">
        <v>151</v>
      </c>
      <c r="L69" s="117" t="s">
        <v>611</v>
      </c>
      <c r="M69" s="117" t="s">
        <v>145</v>
      </c>
      <c r="N69" s="117" t="s">
        <v>146</v>
      </c>
      <c r="O69" s="117" t="s">
        <v>153</v>
      </c>
      <c r="P69" s="117" t="s">
        <v>154</v>
      </c>
      <c r="Q69" s="117" t="s">
        <v>155</v>
      </c>
      <c r="R69" s="117" t="s">
        <v>145</v>
      </c>
      <c r="S69" s="117" t="s">
        <v>156</v>
      </c>
      <c r="T69" s="117" t="s">
        <v>154</v>
      </c>
      <c r="U69" s="117" t="s">
        <v>145</v>
      </c>
      <c r="V69" s="117" t="s">
        <v>145</v>
      </c>
      <c r="W69" s="117" t="s">
        <v>157</v>
      </c>
      <c r="X69" s="117" t="s">
        <v>157</v>
      </c>
      <c r="Y69" s="117" t="s">
        <v>158</v>
      </c>
      <c r="Z69" s="117" t="s">
        <v>159</v>
      </c>
      <c r="AA69" s="117" t="s">
        <v>145</v>
      </c>
      <c r="AB69" s="117" t="s">
        <v>145</v>
      </c>
      <c r="AC69" s="117" t="s">
        <v>145</v>
      </c>
      <c r="AD69" s="117" t="s">
        <v>145</v>
      </c>
      <c r="AE69" s="117" t="s">
        <v>622</v>
      </c>
      <c r="AF69" s="117" t="s">
        <v>145</v>
      </c>
      <c r="AG69" s="117" t="s">
        <v>145</v>
      </c>
      <c r="AH69" s="117" t="s">
        <v>147</v>
      </c>
      <c r="AI69" s="117" t="s">
        <v>145</v>
      </c>
      <c r="AJ69" s="117" t="s">
        <v>145</v>
      </c>
      <c r="AK69" s="117" t="s">
        <v>145</v>
      </c>
      <c r="AL69" s="117" t="s">
        <v>145</v>
      </c>
      <c r="AM69" s="117" t="s">
        <v>145</v>
      </c>
      <c r="AN69" s="117" t="s">
        <v>145</v>
      </c>
      <c r="AO69" s="117" t="s">
        <v>502</v>
      </c>
      <c r="AP69" s="117" t="s">
        <v>623</v>
      </c>
      <c r="AQ69" s="117" t="s">
        <v>624</v>
      </c>
      <c r="AR69" s="117" t="s">
        <v>268</v>
      </c>
      <c r="AS69" s="117" t="s">
        <v>625</v>
      </c>
      <c r="AT69" s="117" t="s">
        <v>626</v>
      </c>
      <c r="AU69" s="117" t="s">
        <v>145</v>
      </c>
      <c r="AV69" s="117" t="s">
        <v>627</v>
      </c>
      <c r="AW69" s="117" t="s">
        <v>628</v>
      </c>
      <c r="AX69" s="117" t="s">
        <v>629</v>
      </c>
      <c r="AY69" s="117" t="s">
        <v>145</v>
      </c>
      <c r="AZ69" s="117" t="s">
        <v>626</v>
      </c>
      <c r="BA69" s="117" t="s">
        <v>145</v>
      </c>
      <c r="BB69" s="117" t="s">
        <v>145</v>
      </c>
      <c r="BC69" s="117" t="s">
        <v>145</v>
      </c>
      <c r="BD69" s="117" t="s">
        <v>145</v>
      </c>
      <c r="BE69" s="117" t="s">
        <v>145</v>
      </c>
      <c r="BF69" s="117" t="s">
        <v>145</v>
      </c>
      <c r="BG69" s="117" t="s">
        <v>145</v>
      </c>
      <c r="BH69" s="117" t="s">
        <v>145</v>
      </c>
      <c r="BI69" s="117" t="s">
        <v>145</v>
      </c>
      <c r="BJ69" s="117" t="s">
        <v>145</v>
      </c>
      <c r="BK69" s="117" t="s">
        <v>145</v>
      </c>
      <c r="BL69" s="117" t="s">
        <v>170</v>
      </c>
      <c r="BM69" s="117" t="s">
        <v>145</v>
      </c>
      <c r="BN69" s="117" t="s">
        <v>145</v>
      </c>
      <c r="BO69" s="117" t="s">
        <v>145</v>
      </c>
      <c r="BP69" s="117" t="s">
        <v>145</v>
      </c>
      <c r="BQ69" s="117" t="s">
        <v>145</v>
      </c>
      <c r="BR69" s="117" t="s">
        <v>145</v>
      </c>
      <c r="BS69" s="117" t="s">
        <v>145</v>
      </c>
      <c r="BT69" s="117" t="s">
        <v>145</v>
      </c>
      <c r="BU69" s="117" t="s">
        <v>145</v>
      </c>
      <c r="BV69" s="117" t="s">
        <v>171</v>
      </c>
      <c r="BW69" s="117" t="s">
        <v>145</v>
      </c>
      <c r="BX69" s="117" t="s">
        <v>145</v>
      </c>
      <c r="BY69" s="117" t="s">
        <v>145</v>
      </c>
      <c r="BZ69" s="117" t="s">
        <v>145</v>
      </c>
      <c r="CA69" s="117" t="s">
        <v>145</v>
      </c>
      <c r="CB69" s="117" t="s">
        <v>630</v>
      </c>
      <c r="CC69" s="117" t="s">
        <v>172</v>
      </c>
      <c r="CD69" s="117" t="s">
        <v>145</v>
      </c>
      <c r="CE69" s="117" t="s">
        <v>145</v>
      </c>
      <c r="CF69" s="117" t="s">
        <v>145</v>
      </c>
      <c r="CG69" s="117" t="s">
        <v>145</v>
      </c>
      <c r="CH69" s="117" t="s">
        <v>145</v>
      </c>
      <c r="CI69" s="117" t="s">
        <v>145</v>
      </c>
      <c r="CJ69" s="117" t="s">
        <v>145</v>
      </c>
      <c r="CK69" s="117" t="s">
        <v>145</v>
      </c>
      <c r="CL69" s="117" t="s">
        <v>145</v>
      </c>
      <c r="CM69" s="117" t="s">
        <v>145</v>
      </c>
      <c r="CN69" s="117" t="s">
        <v>145</v>
      </c>
      <c r="CO69" s="117" t="s">
        <v>145</v>
      </c>
      <c r="CP69" s="117" t="s">
        <v>145</v>
      </c>
      <c r="CQ69" s="117" t="s">
        <v>145</v>
      </c>
      <c r="CR69" s="117" t="s">
        <v>145</v>
      </c>
      <c r="CS69" s="117" t="s">
        <v>173</v>
      </c>
      <c r="CT69" s="117" t="s">
        <v>181</v>
      </c>
      <c r="CU69" s="117" t="s">
        <v>175</v>
      </c>
      <c r="CV69" s="117" t="s">
        <v>176</v>
      </c>
      <c r="CW69" s="117" t="s">
        <v>177</v>
      </c>
      <c r="CX69" s="117" t="s">
        <v>178</v>
      </c>
      <c r="CY69" s="117" t="s">
        <v>178</v>
      </c>
      <c r="CZ69" s="117" t="s">
        <v>172</v>
      </c>
      <c r="DA69" s="117" t="s">
        <v>172</v>
      </c>
      <c r="DB69" s="117" t="s">
        <v>145</v>
      </c>
      <c r="DC69" s="117" t="s">
        <v>145</v>
      </c>
      <c r="DD69" s="117" t="s">
        <v>172</v>
      </c>
      <c r="DE69" s="117" t="s">
        <v>145</v>
      </c>
      <c r="DF69" s="117" t="s">
        <v>145</v>
      </c>
      <c r="DG69" s="117" t="s">
        <v>145</v>
      </c>
      <c r="DH69" s="117" t="s">
        <v>145</v>
      </c>
      <c r="DI69" s="117" t="s">
        <v>145</v>
      </c>
      <c r="DJ69" s="117" t="s">
        <v>145</v>
      </c>
      <c r="DK69" s="117" t="s">
        <v>145</v>
      </c>
      <c r="DL69" s="117" t="s">
        <v>145</v>
      </c>
      <c r="DM69" s="117" t="s">
        <v>145</v>
      </c>
      <c r="DN69" s="117" t="s">
        <v>145</v>
      </c>
      <c r="DO69" s="117" t="s">
        <v>145</v>
      </c>
      <c r="DP69" s="117" t="s">
        <v>145</v>
      </c>
      <c r="DQ69" s="117" t="s">
        <v>145</v>
      </c>
      <c r="DR69" s="117" t="s">
        <v>145</v>
      </c>
      <c r="DS69" s="117" t="s">
        <v>145</v>
      </c>
      <c r="DT69" s="117" t="s">
        <v>145</v>
      </c>
      <c r="DU69" s="117" t="s">
        <v>145</v>
      </c>
      <c r="DV69" s="117" t="s">
        <v>145</v>
      </c>
      <c r="DW69" s="117" t="s">
        <v>145</v>
      </c>
      <c r="DX69" s="117" t="s">
        <v>145</v>
      </c>
      <c r="DY69" s="117" t="s">
        <v>145</v>
      </c>
      <c r="DZ69" s="117" t="s">
        <v>145</v>
      </c>
      <c r="EA69" s="117" t="s">
        <v>145</v>
      </c>
      <c r="EB69" s="117" t="s">
        <v>145</v>
      </c>
      <c r="EC69" s="117" t="s">
        <v>180</v>
      </c>
      <c r="ED69" s="117" t="s">
        <v>145</v>
      </c>
      <c r="EE69" s="117" t="s">
        <v>154</v>
      </c>
      <c r="EF69" s="117" t="s">
        <v>145</v>
      </c>
      <c r="EG69" s="117" t="s">
        <v>145</v>
      </c>
      <c r="EH69" s="117" t="s">
        <v>145</v>
      </c>
      <c r="EI69" s="117" t="s">
        <v>145</v>
      </c>
      <c r="EJ69" s="117" t="s">
        <v>145</v>
      </c>
      <c r="EK69" s="117" t="s">
        <v>145</v>
      </c>
      <c r="EL69" s="117" t="s">
        <v>145</v>
      </c>
      <c r="EM69" s="117" t="s">
        <v>145</v>
      </c>
      <c r="EN69" s="117" t="s">
        <v>147</v>
      </c>
    </row>
    <row r="70" s="6" customFormat="1" spans="1:144">
      <c r="A70" s="117" t="s">
        <v>631</v>
      </c>
      <c r="B70" s="117" t="s">
        <v>145</v>
      </c>
      <c r="C70" s="117" t="s">
        <v>146</v>
      </c>
      <c r="D70" s="117" t="s">
        <v>145</v>
      </c>
      <c r="E70" s="117" t="s">
        <v>147</v>
      </c>
      <c r="F70" s="117" t="s">
        <v>145</v>
      </c>
      <c r="G70" s="117" t="s">
        <v>148</v>
      </c>
      <c r="H70" s="117" t="s">
        <v>149</v>
      </c>
      <c r="I70" s="117" t="s">
        <v>145</v>
      </c>
      <c r="J70" s="117" t="s">
        <v>150</v>
      </c>
      <c r="K70" s="117" t="s">
        <v>151</v>
      </c>
      <c r="L70" s="117" t="s">
        <v>632</v>
      </c>
      <c r="M70" s="117" t="s">
        <v>145</v>
      </c>
      <c r="N70" s="117" t="s">
        <v>146</v>
      </c>
      <c r="O70" s="117" t="s">
        <v>153</v>
      </c>
      <c r="P70" s="117" t="s">
        <v>154</v>
      </c>
      <c r="Q70" s="117" t="s">
        <v>155</v>
      </c>
      <c r="R70" s="117" t="s">
        <v>145</v>
      </c>
      <c r="S70" s="117" t="s">
        <v>156</v>
      </c>
      <c r="T70" s="117" t="s">
        <v>154</v>
      </c>
      <c r="U70" s="117" t="s">
        <v>145</v>
      </c>
      <c r="V70" s="117" t="s">
        <v>145</v>
      </c>
      <c r="W70" s="117" t="s">
        <v>157</v>
      </c>
      <c r="X70" s="117" t="s">
        <v>157</v>
      </c>
      <c r="Y70" s="117" t="s">
        <v>158</v>
      </c>
      <c r="Z70" s="117" t="s">
        <v>159</v>
      </c>
      <c r="AA70" s="117" t="s">
        <v>145</v>
      </c>
      <c r="AB70" s="117" t="s">
        <v>145</v>
      </c>
      <c r="AC70" s="117" t="s">
        <v>145</v>
      </c>
      <c r="AD70" s="117" t="s">
        <v>145</v>
      </c>
      <c r="AE70" s="117" t="s">
        <v>633</v>
      </c>
      <c r="AF70" s="117" t="s">
        <v>145</v>
      </c>
      <c r="AG70" s="117" t="s">
        <v>145</v>
      </c>
      <c r="AH70" s="117" t="s">
        <v>147</v>
      </c>
      <c r="AI70" s="117" t="s">
        <v>145</v>
      </c>
      <c r="AJ70" s="117" t="s">
        <v>145</v>
      </c>
      <c r="AK70" s="117" t="s">
        <v>145</v>
      </c>
      <c r="AL70" s="117" t="s">
        <v>145</v>
      </c>
      <c r="AM70" s="117" t="s">
        <v>145</v>
      </c>
      <c r="AN70" s="117" t="s">
        <v>145</v>
      </c>
      <c r="AO70" s="117" t="s">
        <v>634</v>
      </c>
      <c r="AP70" s="117" t="s">
        <v>635</v>
      </c>
      <c r="AQ70" s="117" t="s">
        <v>636</v>
      </c>
      <c r="AR70" s="117" t="s">
        <v>637</v>
      </c>
      <c r="AS70" s="117" t="s">
        <v>638</v>
      </c>
      <c r="AT70" s="117" t="s">
        <v>639</v>
      </c>
      <c r="AU70" s="117" t="s">
        <v>145</v>
      </c>
      <c r="AV70" s="117" t="s">
        <v>640</v>
      </c>
      <c r="AW70" s="117" t="s">
        <v>641</v>
      </c>
      <c r="AX70" s="117" t="s">
        <v>642</v>
      </c>
      <c r="AY70" s="117" t="s">
        <v>145</v>
      </c>
      <c r="AZ70" s="117" t="s">
        <v>639</v>
      </c>
      <c r="BA70" s="117" t="s">
        <v>145</v>
      </c>
      <c r="BB70" s="117" t="s">
        <v>145</v>
      </c>
      <c r="BC70" s="117" t="s">
        <v>145</v>
      </c>
      <c r="BD70" s="117" t="s">
        <v>145</v>
      </c>
      <c r="BE70" s="117" t="s">
        <v>145</v>
      </c>
      <c r="BF70" s="117" t="s">
        <v>145</v>
      </c>
      <c r="BG70" s="117" t="s">
        <v>145</v>
      </c>
      <c r="BH70" s="117" t="s">
        <v>145</v>
      </c>
      <c r="BI70" s="117" t="s">
        <v>145</v>
      </c>
      <c r="BJ70" s="117" t="s">
        <v>145</v>
      </c>
      <c r="BK70" s="117" t="s">
        <v>145</v>
      </c>
      <c r="BL70" s="117" t="s">
        <v>170</v>
      </c>
      <c r="BM70" s="117" t="s">
        <v>145</v>
      </c>
      <c r="BN70" s="117" t="s">
        <v>145</v>
      </c>
      <c r="BO70" s="117" t="s">
        <v>145</v>
      </c>
      <c r="BP70" s="117" t="s">
        <v>145</v>
      </c>
      <c r="BQ70" s="117" t="s">
        <v>145</v>
      </c>
      <c r="BR70" s="117" t="s">
        <v>145</v>
      </c>
      <c r="BS70" s="117" t="s">
        <v>145</v>
      </c>
      <c r="BT70" s="117" t="s">
        <v>145</v>
      </c>
      <c r="BU70" s="117" t="s">
        <v>145</v>
      </c>
      <c r="BV70" s="117" t="s">
        <v>171</v>
      </c>
      <c r="BW70" s="117" t="s">
        <v>145</v>
      </c>
      <c r="BX70" s="117" t="s">
        <v>145</v>
      </c>
      <c r="BY70" s="117" t="s">
        <v>145</v>
      </c>
      <c r="BZ70" s="117" t="s">
        <v>145</v>
      </c>
      <c r="CA70" s="117" t="s">
        <v>145</v>
      </c>
      <c r="CB70" s="117" t="s">
        <v>172</v>
      </c>
      <c r="CC70" s="117" t="s">
        <v>172</v>
      </c>
      <c r="CD70" s="117" t="s">
        <v>145</v>
      </c>
      <c r="CE70" s="117" t="s">
        <v>145</v>
      </c>
      <c r="CF70" s="117" t="s">
        <v>145</v>
      </c>
      <c r="CG70" s="117" t="s">
        <v>145</v>
      </c>
      <c r="CH70" s="117" t="s">
        <v>145</v>
      </c>
      <c r="CI70" s="117" t="s">
        <v>145</v>
      </c>
      <c r="CJ70" s="117" t="s">
        <v>145</v>
      </c>
      <c r="CK70" s="117" t="s">
        <v>145</v>
      </c>
      <c r="CL70" s="117" t="s">
        <v>145</v>
      </c>
      <c r="CM70" s="117" t="s">
        <v>145</v>
      </c>
      <c r="CN70" s="117" t="s">
        <v>145</v>
      </c>
      <c r="CO70" s="117" t="s">
        <v>145</v>
      </c>
      <c r="CP70" s="117" t="s">
        <v>145</v>
      </c>
      <c r="CQ70" s="117" t="s">
        <v>145</v>
      </c>
      <c r="CR70" s="117" t="s">
        <v>145</v>
      </c>
      <c r="CS70" s="117" t="s">
        <v>173</v>
      </c>
      <c r="CT70" s="117" t="s">
        <v>174</v>
      </c>
      <c r="CU70" s="117" t="s">
        <v>182</v>
      </c>
      <c r="CV70" s="117" t="s">
        <v>183</v>
      </c>
      <c r="CW70" s="117" t="s">
        <v>184</v>
      </c>
      <c r="CX70" s="117" t="s">
        <v>178</v>
      </c>
      <c r="CY70" s="117" t="s">
        <v>178</v>
      </c>
      <c r="CZ70" s="117" t="s">
        <v>179</v>
      </c>
      <c r="DA70" s="117" t="s">
        <v>179</v>
      </c>
      <c r="DB70" s="117" t="s">
        <v>145</v>
      </c>
      <c r="DC70" s="117" t="s">
        <v>145</v>
      </c>
      <c r="DD70" s="117" t="s">
        <v>179</v>
      </c>
      <c r="DE70" s="117" t="s">
        <v>145</v>
      </c>
      <c r="DF70" s="117" t="s">
        <v>145</v>
      </c>
      <c r="DG70" s="117" t="s">
        <v>145</v>
      </c>
      <c r="DH70" s="117" t="s">
        <v>145</v>
      </c>
      <c r="DI70" s="117" t="s">
        <v>145</v>
      </c>
      <c r="DJ70" s="117" t="s">
        <v>145</v>
      </c>
      <c r="DK70" s="117" t="s">
        <v>145</v>
      </c>
      <c r="DL70" s="117" t="s">
        <v>145</v>
      </c>
      <c r="DM70" s="117" t="s">
        <v>145</v>
      </c>
      <c r="DN70" s="117" t="s">
        <v>145</v>
      </c>
      <c r="DO70" s="117" t="s">
        <v>145</v>
      </c>
      <c r="DP70" s="117" t="s">
        <v>145</v>
      </c>
      <c r="DQ70" s="117" t="s">
        <v>145</v>
      </c>
      <c r="DR70" s="117" t="s">
        <v>145</v>
      </c>
      <c r="DS70" s="117" t="s">
        <v>145</v>
      </c>
      <c r="DT70" s="117" t="s">
        <v>145</v>
      </c>
      <c r="DU70" s="117" t="s">
        <v>145</v>
      </c>
      <c r="DV70" s="117" t="s">
        <v>145</v>
      </c>
      <c r="DW70" s="117" t="s">
        <v>145</v>
      </c>
      <c r="DX70" s="117" t="s">
        <v>145</v>
      </c>
      <c r="DY70" s="117" t="s">
        <v>145</v>
      </c>
      <c r="DZ70" s="117" t="s">
        <v>145</v>
      </c>
      <c r="EA70" s="117" t="s">
        <v>145</v>
      </c>
      <c r="EB70" s="117" t="s">
        <v>145</v>
      </c>
      <c r="EC70" s="117" t="s">
        <v>180</v>
      </c>
      <c r="ED70" s="117" t="s">
        <v>145</v>
      </c>
      <c r="EE70" s="117" t="s">
        <v>154</v>
      </c>
      <c r="EF70" s="117" t="s">
        <v>145</v>
      </c>
      <c r="EG70" s="117" t="s">
        <v>145</v>
      </c>
      <c r="EH70" s="117" t="s">
        <v>145</v>
      </c>
      <c r="EI70" s="117" t="s">
        <v>145</v>
      </c>
      <c r="EJ70" s="117" t="s">
        <v>145</v>
      </c>
      <c r="EK70" s="117" t="s">
        <v>145</v>
      </c>
      <c r="EL70" s="117" t="s">
        <v>145</v>
      </c>
      <c r="EM70" s="117" t="s">
        <v>145</v>
      </c>
      <c r="EN70" s="117" t="s">
        <v>147</v>
      </c>
    </row>
    <row r="71" s="6" customFormat="1" spans="1:144">
      <c r="A71" s="117" t="s">
        <v>631</v>
      </c>
      <c r="B71" s="117" t="s">
        <v>145</v>
      </c>
      <c r="C71" s="117" t="s">
        <v>146</v>
      </c>
      <c r="D71" s="117" t="s">
        <v>145</v>
      </c>
      <c r="E71" s="117" t="s">
        <v>147</v>
      </c>
      <c r="F71" s="117" t="s">
        <v>145</v>
      </c>
      <c r="G71" s="117" t="s">
        <v>148</v>
      </c>
      <c r="H71" s="117" t="s">
        <v>149</v>
      </c>
      <c r="I71" s="117" t="s">
        <v>145</v>
      </c>
      <c r="J71" s="117" t="s">
        <v>150</v>
      </c>
      <c r="K71" s="117" t="s">
        <v>151</v>
      </c>
      <c r="L71" s="117" t="s">
        <v>632</v>
      </c>
      <c r="M71" s="117" t="s">
        <v>145</v>
      </c>
      <c r="N71" s="117" t="s">
        <v>146</v>
      </c>
      <c r="O71" s="117" t="s">
        <v>153</v>
      </c>
      <c r="P71" s="117" t="s">
        <v>154</v>
      </c>
      <c r="Q71" s="117" t="s">
        <v>155</v>
      </c>
      <c r="R71" s="117" t="s">
        <v>145</v>
      </c>
      <c r="S71" s="117" t="s">
        <v>156</v>
      </c>
      <c r="T71" s="117" t="s">
        <v>154</v>
      </c>
      <c r="U71" s="117" t="s">
        <v>145</v>
      </c>
      <c r="V71" s="117" t="s">
        <v>145</v>
      </c>
      <c r="W71" s="117" t="s">
        <v>157</v>
      </c>
      <c r="X71" s="117" t="s">
        <v>157</v>
      </c>
      <c r="Y71" s="117" t="s">
        <v>158</v>
      </c>
      <c r="Z71" s="117" t="s">
        <v>159</v>
      </c>
      <c r="AA71" s="117" t="s">
        <v>145</v>
      </c>
      <c r="AB71" s="117" t="s">
        <v>145</v>
      </c>
      <c r="AC71" s="117" t="s">
        <v>145</v>
      </c>
      <c r="AD71" s="117" t="s">
        <v>145</v>
      </c>
      <c r="AE71" s="117" t="s">
        <v>633</v>
      </c>
      <c r="AF71" s="117" t="s">
        <v>145</v>
      </c>
      <c r="AG71" s="117" t="s">
        <v>145</v>
      </c>
      <c r="AH71" s="117" t="s">
        <v>147</v>
      </c>
      <c r="AI71" s="117" t="s">
        <v>145</v>
      </c>
      <c r="AJ71" s="117" t="s">
        <v>145</v>
      </c>
      <c r="AK71" s="117" t="s">
        <v>145</v>
      </c>
      <c r="AL71" s="117" t="s">
        <v>145</v>
      </c>
      <c r="AM71" s="117" t="s">
        <v>145</v>
      </c>
      <c r="AN71" s="117" t="s">
        <v>145</v>
      </c>
      <c r="AO71" s="117" t="s">
        <v>634</v>
      </c>
      <c r="AP71" s="117" t="s">
        <v>635</v>
      </c>
      <c r="AQ71" s="117" t="s">
        <v>636</v>
      </c>
      <c r="AR71" s="117" t="s">
        <v>637</v>
      </c>
      <c r="AS71" s="117" t="s">
        <v>638</v>
      </c>
      <c r="AT71" s="117" t="s">
        <v>639</v>
      </c>
      <c r="AU71" s="117" t="s">
        <v>145</v>
      </c>
      <c r="AV71" s="117" t="s">
        <v>640</v>
      </c>
      <c r="AW71" s="117" t="s">
        <v>641</v>
      </c>
      <c r="AX71" s="117" t="s">
        <v>642</v>
      </c>
      <c r="AY71" s="117" t="s">
        <v>145</v>
      </c>
      <c r="AZ71" s="117" t="s">
        <v>639</v>
      </c>
      <c r="BA71" s="117" t="s">
        <v>145</v>
      </c>
      <c r="BB71" s="117" t="s">
        <v>145</v>
      </c>
      <c r="BC71" s="117" t="s">
        <v>145</v>
      </c>
      <c r="BD71" s="117" t="s">
        <v>145</v>
      </c>
      <c r="BE71" s="117" t="s">
        <v>145</v>
      </c>
      <c r="BF71" s="117" t="s">
        <v>145</v>
      </c>
      <c r="BG71" s="117" t="s">
        <v>145</v>
      </c>
      <c r="BH71" s="117" t="s">
        <v>145</v>
      </c>
      <c r="BI71" s="117" t="s">
        <v>145</v>
      </c>
      <c r="BJ71" s="117" t="s">
        <v>145</v>
      </c>
      <c r="BK71" s="117" t="s">
        <v>145</v>
      </c>
      <c r="BL71" s="117" t="s">
        <v>170</v>
      </c>
      <c r="BM71" s="117" t="s">
        <v>145</v>
      </c>
      <c r="BN71" s="117" t="s">
        <v>145</v>
      </c>
      <c r="BO71" s="117" t="s">
        <v>145</v>
      </c>
      <c r="BP71" s="117" t="s">
        <v>145</v>
      </c>
      <c r="BQ71" s="117" t="s">
        <v>145</v>
      </c>
      <c r="BR71" s="117" t="s">
        <v>145</v>
      </c>
      <c r="BS71" s="117" t="s">
        <v>145</v>
      </c>
      <c r="BT71" s="117" t="s">
        <v>145</v>
      </c>
      <c r="BU71" s="117" t="s">
        <v>145</v>
      </c>
      <c r="BV71" s="117" t="s">
        <v>171</v>
      </c>
      <c r="BW71" s="117" t="s">
        <v>145</v>
      </c>
      <c r="BX71" s="117" t="s">
        <v>145</v>
      </c>
      <c r="BY71" s="117" t="s">
        <v>145</v>
      </c>
      <c r="BZ71" s="117" t="s">
        <v>145</v>
      </c>
      <c r="CA71" s="117" t="s">
        <v>145</v>
      </c>
      <c r="CB71" s="117" t="s">
        <v>172</v>
      </c>
      <c r="CC71" s="117" t="s">
        <v>172</v>
      </c>
      <c r="CD71" s="117" t="s">
        <v>145</v>
      </c>
      <c r="CE71" s="117" t="s">
        <v>145</v>
      </c>
      <c r="CF71" s="117" t="s">
        <v>145</v>
      </c>
      <c r="CG71" s="117" t="s">
        <v>145</v>
      </c>
      <c r="CH71" s="117" t="s">
        <v>145</v>
      </c>
      <c r="CI71" s="117" t="s">
        <v>145</v>
      </c>
      <c r="CJ71" s="117" t="s">
        <v>145</v>
      </c>
      <c r="CK71" s="117" t="s">
        <v>145</v>
      </c>
      <c r="CL71" s="117" t="s">
        <v>145</v>
      </c>
      <c r="CM71" s="117" t="s">
        <v>145</v>
      </c>
      <c r="CN71" s="117" t="s">
        <v>145</v>
      </c>
      <c r="CO71" s="117" t="s">
        <v>145</v>
      </c>
      <c r="CP71" s="117" t="s">
        <v>145</v>
      </c>
      <c r="CQ71" s="117" t="s">
        <v>145</v>
      </c>
      <c r="CR71" s="117" t="s">
        <v>145</v>
      </c>
      <c r="CS71" s="117" t="s">
        <v>173</v>
      </c>
      <c r="CT71" s="117" t="s">
        <v>181</v>
      </c>
      <c r="CU71" s="117" t="s">
        <v>175</v>
      </c>
      <c r="CV71" s="117" t="s">
        <v>176</v>
      </c>
      <c r="CW71" s="117" t="s">
        <v>177</v>
      </c>
      <c r="CX71" s="117" t="s">
        <v>178</v>
      </c>
      <c r="CY71" s="117" t="s">
        <v>178</v>
      </c>
      <c r="CZ71" s="117" t="s">
        <v>179</v>
      </c>
      <c r="DA71" s="117" t="s">
        <v>179</v>
      </c>
      <c r="DB71" s="117" t="s">
        <v>145</v>
      </c>
      <c r="DC71" s="117" t="s">
        <v>145</v>
      </c>
      <c r="DD71" s="117" t="s">
        <v>179</v>
      </c>
      <c r="DE71" s="117" t="s">
        <v>145</v>
      </c>
      <c r="DF71" s="117" t="s">
        <v>145</v>
      </c>
      <c r="DG71" s="117" t="s">
        <v>145</v>
      </c>
      <c r="DH71" s="117" t="s">
        <v>145</v>
      </c>
      <c r="DI71" s="117" t="s">
        <v>145</v>
      </c>
      <c r="DJ71" s="117" t="s">
        <v>145</v>
      </c>
      <c r="DK71" s="117" t="s">
        <v>145</v>
      </c>
      <c r="DL71" s="117" t="s">
        <v>145</v>
      </c>
      <c r="DM71" s="117" t="s">
        <v>145</v>
      </c>
      <c r="DN71" s="117" t="s">
        <v>145</v>
      </c>
      <c r="DO71" s="117" t="s">
        <v>145</v>
      </c>
      <c r="DP71" s="117" t="s">
        <v>145</v>
      </c>
      <c r="DQ71" s="117" t="s">
        <v>145</v>
      </c>
      <c r="DR71" s="117" t="s">
        <v>145</v>
      </c>
      <c r="DS71" s="117" t="s">
        <v>145</v>
      </c>
      <c r="DT71" s="117" t="s">
        <v>145</v>
      </c>
      <c r="DU71" s="117" t="s">
        <v>145</v>
      </c>
      <c r="DV71" s="117" t="s">
        <v>145</v>
      </c>
      <c r="DW71" s="117" t="s">
        <v>145</v>
      </c>
      <c r="DX71" s="117" t="s">
        <v>145</v>
      </c>
      <c r="DY71" s="117" t="s">
        <v>145</v>
      </c>
      <c r="DZ71" s="117" t="s">
        <v>145</v>
      </c>
      <c r="EA71" s="117" t="s">
        <v>145</v>
      </c>
      <c r="EB71" s="117" t="s">
        <v>145</v>
      </c>
      <c r="EC71" s="117" t="s">
        <v>180</v>
      </c>
      <c r="ED71" s="117" t="s">
        <v>145</v>
      </c>
      <c r="EE71" s="117" t="s">
        <v>154</v>
      </c>
      <c r="EF71" s="117" t="s">
        <v>145</v>
      </c>
      <c r="EG71" s="117" t="s">
        <v>145</v>
      </c>
      <c r="EH71" s="117" t="s">
        <v>145</v>
      </c>
      <c r="EI71" s="117" t="s">
        <v>145</v>
      </c>
      <c r="EJ71" s="117" t="s">
        <v>145</v>
      </c>
      <c r="EK71" s="117" t="s">
        <v>145</v>
      </c>
      <c r="EL71" s="117" t="s">
        <v>145</v>
      </c>
      <c r="EM71" s="117" t="s">
        <v>145</v>
      </c>
      <c r="EN71" s="117" t="s">
        <v>147</v>
      </c>
    </row>
    <row r="72" s="6" customFormat="1" spans="1:144">
      <c r="A72" s="117" t="s">
        <v>643</v>
      </c>
      <c r="B72" s="117" t="s">
        <v>145</v>
      </c>
      <c r="C72" s="117" t="s">
        <v>146</v>
      </c>
      <c r="D72" s="117" t="s">
        <v>145</v>
      </c>
      <c r="E72" s="117" t="s">
        <v>147</v>
      </c>
      <c r="F72" s="117" t="s">
        <v>145</v>
      </c>
      <c r="G72" s="117" t="s">
        <v>148</v>
      </c>
      <c r="H72" s="117" t="s">
        <v>149</v>
      </c>
      <c r="I72" s="117" t="s">
        <v>145</v>
      </c>
      <c r="J72" s="117" t="s">
        <v>150</v>
      </c>
      <c r="K72" s="117" t="s">
        <v>151</v>
      </c>
      <c r="L72" s="117" t="s">
        <v>632</v>
      </c>
      <c r="M72" s="117" t="s">
        <v>145</v>
      </c>
      <c r="N72" s="117" t="s">
        <v>146</v>
      </c>
      <c r="O72" s="117" t="s">
        <v>153</v>
      </c>
      <c r="P72" s="117" t="s">
        <v>154</v>
      </c>
      <c r="Q72" s="117" t="s">
        <v>155</v>
      </c>
      <c r="R72" s="117" t="s">
        <v>145</v>
      </c>
      <c r="S72" s="117" t="s">
        <v>156</v>
      </c>
      <c r="T72" s="117" t="s">
        <v>154</v>
      </c>
      <c r="U72" s="117" t="s">
        <v>145</v>
      </c>
      <c r="V72" s="117" t="s">
        <v>145</v>
      </c>
      <c r="W72" s="117" t="s">
        <v>157</v>
      </c>
      <c r="X72" s="117" t="s">
        <v>157</v>
      </c>
      <c r="Y72" s="117" t="s">
        <v>158</v>
      </c>
      <c r="Z72" s="117" t="s">
        <v>159</v>
      </c>
      <c r="AA72" s="117" t="s">
        <v>145</v>
      </c>
      <c r="AB72" s="117" t="s">
        <v>145</v>
      </c>
      <c r="AC72" s="117" t="s">
        <v>145</v>
      </c>
      <c r="AD72" s="117" t="s">
        <v>145</v>
      </c>
      <c r="AE72" s="117" t="s">
        <v>644</v>
      </c>
      <c r="AF72" s="117" t="s">
        <v>145</v>
      </c>
      <c r="AG72" s="117" t="s">
        <v>145</v>
      </c>
      <c r="AH72" s="117" t="s">
        <v>147</v>
      </c>
      <c r="AI72" s="117" t="s">
        <v>145</v>
      </c>
      <c r="AJ72" s="117" t="s">
        <v>145</v>
      </c>
      <c r="AK72" s="117" t="s">
        <v>145</v>
      </c>
      <c r="AL72" s="117" t="s">
        <v>145</v>
      </c>
      <c r="AM72" s="117" t="s">
        <v>145</v>
      </c>
      <c r="AN72" s="117" t="s">
        <v>145</v>
      </c>
      <c r="AO72" s="117" t="s">
        <v>645</v>
      </c>
      <c r="AP72" s="117" t="s">
        <v>646</v>
      </c>
      <c r="AQ72" s="117" t="s">
        <v>647</v>
      </c>
      <c r="AR72" s="117" t="s">
        <v>648</v>
      </c>
      <c r="AS72" s="117" t="s">
        <v>649</v>
      </c>
      <c r="AT72" s="117" t="s">
        <v>650</v>
      </c>
      <c r="AU72" s="117" t="s">
        <v>145</v>
      </c>
      <c r="AV72" s="117" t="s">
        <v>651</v>
      </c>
      <c r="AW72" s="117" t="s">
        <v>652</v>
      </c>
      <c r="AX72" s="117" t="s">
        <v>653</v>
      </c>
      <c r="AY72" s="117" t="s">
        <v>145</v>
      </c>
      <c r="AZ72" s="117" t="s">
        <v>650</v>
      </c>
      <c r="BA72" s="117" t="s">
        <v>145</v>
      </c>
      <c r="BB72" s="117" t="s">
        <v>145</v>
      </c>
      <c r="BC72" s="117" t="s">
        <v>145</v>
      </c>
      <c r="BD72" s="117" t="s">
        <v>145</v>
      </c>
      <c r="BE72" s="117" t="s">
        <v>145</v>
      </c>
      <c r="BF72" s="117" t="s">
        <v>145</v>
      </c>
      <c r="BG72" s="117" t="s">
        <v>145</v>
      </c>
      <c r="BH72" s="117" t="s">
        <v>145</v>
      </c>
      <c r="BI72" s="117" t="s">
        <v>145</v>
      </c>
      <c r="BJ72" s="117" t="s">
        <v>145</v>
      </c>
      <c r="BK72" s="117" t="s">
        <v>145</v>
      </c>
      <c r="BL72" s="117" t="s">
        <v>170</v>
      </c>
      <c r="BM72" s="117" t="s">
        <v>145</v>
      </c>
      <c r="BN72" s="117" t="s">
        <v>145</v>
      </c>
      <c r="BO72" s="117" t="s">
        <v>145</v>
      </c>
      <c r="BP72" s="117" t="s">
        <v>145</v>
      </c>
      <c r="BQ72" s="117" t="s">
        <v>145</v>
      </c>
      <c r="BR72" s="117" t="s">
        <v>145</v>
      </c>
      <c r="BS72" s="117" t="s">
        <v>145</v>
      </c>
      <c r="BT72" s="117" t="s">
        <v>145</v>
      </c>
      <c r="BU72" s="117" t="s">
        <v>145</v>
      </c>
      <c r="BV72" s="117" t="s">
        <v>171</v>
      </c>
      <c r="BW72" s="117" t="s">
        <v>145</v>
      </c>
      <c r="BX72" s="117" t="s">
        <v>145</v>
      </c>
      <c r="BY72" s="117" t="s">
        <v>145</v>
      </c>
      <c r="BZ72" s="117" t="s">
        <v>145</v>
      </c>
      <c r="CA72" s="117" t="s">
        <v>145</v>
      </c>
      <c r="CB72" s="117" t="s">
        <v>630</v>
      </c>
      <c r="CC72" s="117" t="s">
        <v>172</v>
      </c>
      <c r="CD72" s="117" t="s">
        <v>145</v>
      </c>
      <c r="CE72" s="117" t="s">
        <v>145</v>
      </c>
      <c r="CF72" s="117" t="s">
        <v>145</v>
      </c>
      <c r="CG72" s="117" t="s">
        <v>145</v>
      </c>
      <c r="CH72" s="117" t="s">
        <v>145</v>
      </c>
      <c r="CI72" s="117" t="s">
        <v>145</v>
      </c>
      <c r="CJ72" s="117" t="s">
        <v>145</v>
      </c>
      <c r="CK72" s="117" t="s">
        <v>145</v>
      </c>
      <c r="CL72" s="117" t="s">
        <v>145</v>
      </c>
      <c r="CM72" s="117" t="s">
        <v>145</v>
      </c>
      <c r="CN72" s="117" t="s">
        <v>145</v>
      </c>
      <c r="CO72" s="117" t="s">
        <v>145</v>
      </c>
      <c r="CP72" s="117" t="s">
        <v>145</v>
      </c>
      <c r="CQ72" s="117" t="s">
        <v>145</v>
      </c>
      <c r="CR72" s="117" t="s">
        <v>145</v>
      </c>
      <c r="CS72" s="117" t="s">
        <v>173</v>
      </c>
      <c r="CT72" s="117" t="s">
        <v>174</v>
      </c>
      <c r="CU72" s="117" t="s">
        <v>182</v>
      </c>
      <c r="CV72" s="117" t="s">
        <v>183</v>
      </c>
      <c r="CW72" s="117" t="s">
        <v>184</v>
      </c>
      <c r="CX72" s="117" t="s">
        <v>178</v>
      </c>
      <c r="CY72" s="117" t="s">
        <v>178</v>
      </c>
      <c r="CZ72" s="117" t="s">
        <v>172</v>
      </c>
      <c r="DA72" s="117" t="s">
        <v>172</v>
      </c>
      <c r="DB72" s="117" t="s">
        <v>145</v>
      </c>
      <c r="DC72" s="117" t="s">
        <v>145</v>
      </c>
      <c r="DD72" s="117" t="s">
        <v>172</v>
      </c>
      <c r="DE72" s="117" t="s">
        <v>145</v>
      </c>
      <c r="DF72" s="117" t="s">
        <v>145</v>
      </c>
      <c r="DG72" s="117" t="s">
        <v>145</v>
      </c>
      <c r="DH72" s="117" t="s">
        <v>145</v>
      </c>
      <c r="DI72" s="117" t="s">
        <v>145</v>
      </c>
      <c r="DJ72" s="117" t="s">
        <v>145</v>
      </c>
      <c r="DK72" s="117" t="s">
        <v>145</v>
      </c>
      <c r="DL72" s="117" t="s">
        <v>145</v>
      </c>
      <c r="DM72" s="117" t="s">
        <v>145</v>
      </c>
      <c r="DN72" s="117" t="s">
        <v>145</v>
      </c>
      <c r="DO72" s="117" t="s">
        <v>145</v>
      </c>
      <c r="DP72" s="117" t="s">
        <v>145</v>
      </c>
      <c r="DQ72" s="117" t="s">
        <v>145</v>
      </c>
      <c r="DR72" s="117" t="s">
        <v>145</v>
      </c>
      <c r="DS72" s="117" t="s">
        <v>145</v>
      </c>
      <c r="DT72" s="117" t="s">
        <v>145</v>
      </c>
      <c r="DU72" s="117" t="s">
        <v>145</v>
      </c>
      <c r="DV72" s="117" t="s">
        <v>145</v>
      </c>
      <c r="DW72" s="117" t="s">
        <v>145</v>
      </c>
      <c r="DX72" s="117" t="s">
        <v>145</v>
      </c>
      <c r="DY72" s="117" t="s">
        <v>145</v>
      </c>
      <c r="DZ72" s="117" t="s">
        <v>145</v>
      </c>
      <c r="EA72" s="117" t="s">
        <v>145</v>
      </c>
      <c r="EB72" s="117" t="s">
        <v>145</v>
      </c>
      <c r="EC72" s="117" t="s">
        <v>180</v>
      </c>
      <c r="ED72" s="117" t="s">
        <v>145</v>
      </c>
      <c r="EE72" s="117" t="s">
        <v>154</v>
      </c>
      <c r="EF72" s="117" t="s">
        <v>145</v>
      </c>
      <c r="EG72" s="117" t="s">
        <v>145</v>
      </c>
      <c r="EH72" s="117" t="s">
        <v>145</v>
      </c>
      <c r="EI72" s="117" t="s">
        <v>145</v>
      </c>
      <c r="EJ72" s="117" t="s">
        <v>145</v>
      </c>
      <c r="EK72" s="117" t="s">
        <v>145</v>
      </c>
      <c r="EL72" s="117" t="s">
        <v>145</v>
      </c>
      <c r="EM72" s="117" t="s">
        <v>145</v>
      </c>
      <c r="EN72" s="117" t="s">
        <v>147</v>
      </c>
    </row>
    <row r="73" s="6" customFormat="1" spans="1:144">
      <c r="A73" s="117" t="s">
        <v>643</v>
      </c>
      <c r="B73" s="117" t="s">
        <v>145</v>
      </c>
      <c r="C73" s="117" t="s">
        <v>146</v>
      </c>
      <c r="D73" s="117" t="s">
        <v>145</v>
      </c>
      <c r="E73" s="117" t="s">
        <v>147</v>
      </c>
      <c r="F73" s="117" t="s">
        <v>145</v>
      </c>
      <c r="G73" s="117" t="s">
        <v>148</v>
      </c>
      <c r="H73" s="117" t="s">
        <v>149</v>
      </c>
      <c r="I73" s="117" t="s">
        <v>145</v>
      </c>
      <c r="J73" s="117" t="s">
        <v>150</v>
      </c>
      <c r="K73" s="117" t="s">
        <v>151</v>
      </c>
      <c r="L73" s="117" t="s">
        <v>632</v>
      </c>
      <c r="M73" s="117" t="s">
        <v>145</v>
      </c>
      <c r="N73" s="117" t="s">
        <v>146</v>
      </c>
      <c r="O73" s="117" t="s">
        <v>153</v>
      </c>
      <c r="P73" s="117" t="s">
        <v>154</v>
      </c>
      <c r="Q73" s="117" t="s">
        <v>155</v>
      </c>
      <c r="R73" s="117" t="s">
        <v>145</v>
      </c>
      <c r="S73" s="117" t="s">
        <v>156</v>
      </c>
      <c r="T73" s="117" t="s">
        <v>154</v>
      </c>
      <c r="U73" s="117" t="s">
        <v>145</v>
      </c>
      <c r="V73" s="117" t="s">
        <v>145</v>
      </c>
      <c r="W73" s="117" t="s">
        <v>157</v>
      </c>
      <c r="X73" s="117" t="s">
        <v>157</v>
      </c>
      <c r="Y73" s="117" t="s">
        <v>158</v>
      </c>
      <c r="Z73" s="117" t="s">
        <v>159</v>
      </c>
      <c r="AA73" s="117" t="s">
        <v>145</v>
      </c>
      <c r="AB73" s="117" t="s">
        <v>145</v>
      </c>
      <c r="AC73" s="117" t="s">
        <v>145</v>
      </c>
      <c r="AD73" s="117" t="s">
        <v>145</v>
      </c>
      <c r="AE73" s="117" t="s">
        <v>644</v>
      </c>
      <c r="AF73" s="117" t="s">
        <v>145</v>
      </c>
      <c r="AG73" s="117" t="s">
        <v>145</v>
      </c>
      <c r="AH73" s="117" t="s">
        <v>147</v>
      </c>
      <c r="AI73" s="117" t="s">
        <v>145</v>
      </c>
      <c r="AJ73" s="117" t="s">
        <v>145</v>
      </c>
      <c r="AK73" s="117" t="s">
        <v>145</v>
      </c>
      <c r="AL73" s="117" t="s">
        <v>145</v>
      </c>
      <c r="AM73" s="117" t="s">
        <v>145</v>
      </c>
      <c r="AN73" s="117" t="s">
        <v>145</v>
      </c>
      <c r="AO73" s="117" t="s">
        <v>645</v>
      </c>
      <c r="AP73" s="117" t="s">
        <v>646</v>
      </c>
      <c r="AQ73" s="117" t="s">
        <v>647</v>
      </c>
      <c r="AR73" s="117" t="s">
        <v>648</v>
      </c>
      <c r="AS73" s="117" t="s">
        <v>649</v>
      </c>
      <c r="AT73" s="117" t="s">
        <v>650</v>
      </c>
      <c r="AU73" s="117" t="s">
        <v>145</v>
      </c>
      <c r="AV73" s="117" t="s">
        <v>651</v>
      </c>
      <c r="AW73" s="117" t="s">
        <v>652</v>
      </c>
      <c r="AX73" s="117" t="s">
        <v>653</v>
      </c>
      <c r="AY73" s="117" t="s">
        <v>145</v>
      </c>
      <c r="AZ73" s="117" t="s">
        <v>650</v>
      </c>
      <c r="BA73" s="117" t="s">
        <v>145</v>
      </c>
      <c r="BB73" s="117" t="s">
        <v>145</v>
      </c>
      <c r="BC73" s="117" t="s">
        <v>145</v>
      </c>
      <c r="BD73" s="117" t="s">
        <v>145</v>
      </c>
      <c r="BE73" s="117" t="s">
        <v>145</v>
      </c>
      <c r="BF73" s="117" t="s">
        <v>145</v>
      </c>
      <c r="BG73" s="117" t="s">
        <v>145</v>
      </c>
      <c r="BH73" s="117" t="s">
        <v>145</v>
      </c>
      <c r="BI73" s="117" t="s">
        <v>145</v>
      </c>
      <c r="BJ73" s="117" t="s">
        <v>145</v>
      </c>
      <c r="BK73" s="117" t="s">
        <v>145</v>
      </c>
      <c r="BL73" s="117" t="s">
        <v>170</v>
      </c>
      <c r="BM73" s="117" t="s">
        <v>145</v>
      </c>
      <c r="BN73" s="117" t="s">
        <v>145</v>
      </c>
      <c r="BO73" s="117" t="s">
        <v>145</v>
      </c>
      <c r="BP73" s="117" t="s">
        <v>145</v>
      </c>
      <c r="BQ73" s="117" t="s">
        <v>145</v>
      </c>
      <c r="BR73" s="117" t="s">
        <v>145</v>
      </c>
      <c r="BS73" s="117" t="s">
        <v>145</v>
      </c>
      <c r="BT73" s="117" t="s">
        <v>145</v>
      </c>
      <c r="BU73" s="117" t="s">
        <v>145</v>
      </c>
      <c r="BV73" s="117" t="s">
        <v>171</v>
      </c>
      <c r="BW73" s="117" t="s">
        <v>145</v>
      </c>
      <c r="BX73" s="117" t="s">
        <v>145</v>
      </c>
      <c r="BY73" s="117" t="s">
        <v>145</v>
      </c>
      <c r="BZ73" s="117" t="s">
        <v>145</v>
      </c>
      <c r="CA73" s="117" t="s">
        <v>145</v>
      </c>
      <c r="CB73" s="117" t="s">
        <v>630</v>
      </c>
      <c r="CC73" s="117" t="s">
        <v>172</v>
      </c>
      <c r="CD73" s="117" t="s">
        <v>145</v>
      </c>
      <c r="CE73" s="117" t="s">
        <v>145</v>
      </c>
      <c r="CF73" s="117" t="s">
        <v>145</v>
      </c>
      <c r="CG73" s="117" t="s">
        <v>145</v>
      </c>
      <c r="CH73" s="117" t="s">
        <v>145</v>
      </c>
      <c r="CI73" s="117" t="s">
        <v>145</v>
      </c>
      <c r="CJ73" s="117" t="s">
        <v>145</v>
      </c>
      <c r="CK73" s="117" t="s">
        <v>145</v>
      </c>
      <c r="CL73" s="117" t="s">
        <v>145</v>
      </c>
      <c r="CM73" s="117" t="s">
        <v>145</v>
      </c>
      <c r="CN73" s="117" t="s">
        <v>145</v>
      </c>
      <c r="CO73" s="117" t="s">
        <v>145</v>
      </c>
      <c r="CP73" s="117" t="s">
        <v>145</v>
      </c>
      <c r="CQ73" s="117" t="s">
        <v>145</v>
      </c>
      <c r="CR73" s="117" t="s">
        <v>145</v>
      </c>
      <c r="CS73" s="117" t="s">
        <v>173</v>
      </c>
      <c r="CT73" s="117" t="s">
        <v>181</v>
      </c>
      <c r="CU73" s="117" t="s">
        <v>175</v>
      </c>
      <c r="CV73" s="117" t="s">
        <v>176</v>
      </c>
      <c r="CW73" s="117" t="s">
        <v>177</v>
      </c>
      <c r="CX73" s="117" t="s">
        <v>178</v>
      </c>
      <c r="CY73" s="117" t="s">
        <v>178</v>
      </c>
      <c r="CZ73" s="117" t="s">
        <v>172</v>
      </c>
      <c r="DA73" s="117" t="s">
        <v>172</v>
      </c>
      <c r="DB73" s="117" t="s">
        <v>145</v>
      </c>
      <c r="DC73" s="117" t="s">
        <v>145</v>
      </c>
      <c r="DD73" s="117" t="s">
        <v>172</v>
      </c>
      <c r="DE73" s="117" t="s">
        <v>145</v>
      </c>
      <c r="DF73" s="117" t="s">
        <v>145</v>
      </c>
      <c r="DG73" s="117" t="s">
        <v>145</v>
      </c>
      <c r="DH73" s="117" t="s">
        <v>145</v>
      </c>
      <c r="DI73" s="117" t="s">
        <v>145</v>
      </c>
      <c r="DJ73" s="117" t="s">
        <v>145</v>
      </c>
      <c r="DK73" s="117" t="s">
        <v>145</v>
      </c>
      <c r="DL73" s="117" t="s">
        <v>145</v>
      </c>
      <c r="DM73" s="117" t="s">
        <v>145</v>
      </c>
      <c r="DN73" s="117" t="s">
        <v>145</v>
      </c>
      <c r="DO73" s="117" t="s">
        <v>145</v>
      </c>
      <c r="DP73" s="117" t="s">
        <v>145</v>
      </c>
      <c r="DQ73" s="117" t="s">
        <v>145</v>
      </c>
      <c r="DR73" s="117" t="s">
        <v>145</v>
      </c>
      <c r="DS73" s="117" t="s">
        <v>145</v>
      </c>
      <c r="DT73" s="117" t="s">
        <v>145</v>
      </c>
      <c r="DU73" s="117" t="s">
        <v>145</v>
      </c>
      <c r="DV73" s="117" t="s">
        <v>145</v>
      </c>
      <c r="DW73" s="117" t="s">
        <v>145</v>
      </c>
      <c r="DX73" s="117" t="s">
        <v>145</v>
      </c>
      <c r="DY73" s="117" t="s">
        <v>145</v>
      </c>
      <c r="DZ73" s="117" t="s">
        <v>145</v>
      </c>
      <c r="EA73" s="117" t="s">
        <v>145</v>
      </c>
      <c r="EB73" s="117" t="s">
        <v>145</v>
      </c>
      <c r="EC73" s="117" t="s">
        <v>180</v>
      </c>
      <c r="ED73" s="117" t="s">
        <v>145</v>
      </c>
      <c r="EE73" s="117" t="s">
        <v>154</v>
      </c>
      <c r="EF73" s="117" t="s">
        <v>145</v>
      </c>
      <c r="EG73" s="117" t="s">
        <v>145</v>
      </c>
      <c r="EH73" s="117" t="s">
        <v>145</v>
      </c>
      <c r="EI73" s="117" t="s">
        <v>145</v>
      </c>
      <c r="EJ73" s="117" t="s">
        <v>145</v>
      </c>
      <c r="EK73" s="117" t="s">
        <v>145</v>
      </c>
      <c r="EL73" s="117" t="s">
        <v>145</v>
      </c>
      <c r="EM73" s="117" t="s">
        <v>145</v>
      </c>
      <c r="EN73" s="117" t="s">
        <v>147</v>
      </c>
    </row>
    <row r="74" s="6" customFormat="1" spans="1:144">
      <c r="A74" s="117" t="s">
        <v>654</v>
      </c>
      <c r="B74" s="117" t="s">
        <v>145</v>
      </c>
      <c r="C74" s="117" t="s">
        <v>146</v>
      </c>
      <c r="D74" s="117" t="s">
        <v>145</v>
      </c>
      <c r="E74" s="117" t="s">
        <v>147</v>
      </c>
      <c r="F74" s="117" t="s">
        <v>145</v>
      </c>
      <c r="G74" s="117" t="s">
        <v>148</v>
      </c>
      <c r="H74" s="117" t="s">
        <v>149</v>
      </c>
      <c r="I74" s="117" t="s">
        <v>145</v>
      </c>
      <c r="J74" s="117" t="s">
        <v>150</v>
      </c>
      <c r="K74" s="117" t="s">
        <v>151</v>
      </c>
      <c r="L74" s="117" t="s">
        <v>655</v>
      </c>
      <c r="M74" s="117" t="s">
        <v>145</v>
      </c>
      <c r="N74" s="117" t="s">
        <v>146</v>
      </c>
      <c r="O74" s="117" t="s">
        <v>153</v>
      </c>
      <c r="P74" s="117" t="s">
        <v>154</v>
      </c>
      <c r="Q74" s="117" t="s">
        <v>155</v>
      </c>
      <c r="R74" s="117" t="s">
        <v>145</v>
      </c>
      <c r="S74" s="117" t="s">
        <v>156</v>
      </c>
      <c r="T74" s="117" t="s">
        <v>154</v>
      </c>
      <c r="U74" s="117" t="s">
        <v>145</v>
      </c>
      <c r="V74" s="117" t="s">
        <v>145</v>
      </c>
      <c r="W74" s="117" t="s">
        <v>157</v>
      </c>
      <c r="X74" s="117" t="s">
        <v>157</v>
      </c>
      <c r="Y74" s="117" t="s">
        <v>158</v>
      </c>
      <c r="Z74" s="117" t="s">
        <v>159</v>
      </c>
      <c r="AA74" s="117" t="s">
        <v>145</v>
      </c>
      <c r="AB74" s="117" t="s">
        <v>145</v>
      </c>
      <c r="AC74" s="117" t="s">
        <v>145</v>
      </c>
      <c r="AD74" s="117" t="s">
        <v>145</v>
      </c>
      <c r="AE74" s="117" t="s">
        <v>656</v>
      </c>
      <c r="AF74" s="117" t="s">
        <v>145</v>
      </c>
      <c r="AG74" s="117" t="s">
        <v>145</v>
      </c>
      <c r="AH74" s="117" t="s">
        <v>147</v>
      </c>
      <c r="AI74" s="117" t="s">
        <v>145</v>
      </c>
      <c r="AJ74" s="117" t="s">
        <v>145</v>
      </c>
      <c r="AK74" s="117" t="s">
        <v>145</v>
      </c>
      <c r="AL74" s="117" t="s">
        <v>145</v>
      </c>
      <c r="AM74" s="117" t="s">
        <v>145</v>
      </c>
      <c r="AN74" s="117" t="s">
        <v>145</v>
      </c>
      <c r="AO74" s="117" t="s">
        <v>657</v>
      </c>
      <c r="AP74" s="117" t="s">
        <v>658</v>
      </c>
      <c r="AQ74" s="117" t="s">
        <v>659</v>
      </c>
      <c r="AR74" s="117" t="s">
        <v>660</v>
      </c>
      <c r="AS74" s="117" t="s">
        <v>661</v>
      </c>
      <c r="AT74" s="117" t="s">
        <v>662</v>
      </c>
      <c r="AU74" s="117" t="s">
        <v>145</v>
      </c>
      <c r="AV74" s="117" t="s">
        <v>663</v>
      </c>
      <c r="AW74" s="117" t="s">
        <v>664</v>
      </c>
      <c r="AX74" s="117" t="s">
        <v>665</v>
      </c>
      <c r="AY74" s="117" t="s">
        <v>145</v>
      </c>
      <c r="AZ74" s="117" t="s">
        <v>662</v>
      </c>
      <c r="BA74" s="117" t="s">
        <v>145</v>
      </c>
      <c r="BB74" s="117" t="s">
        <v>145</v>
      </c>
      <c r="BC74" s="117" t="s">
        <v>145</v>
      </c>
      <c r="BD74" s="117" t="s">
        <v>145</v>
      </c>
      <c r="BE74" s="117" t="s">
        <v>145</v>
      </c>
      <c r="BF74" s="117" t="s">
        <v>145</v>
      </c>
      <c r="BG74" s="117" t="s">
        <v>145</v>
      </c>
      <c r="BH74" s="117" t="s">
        <v>145</v>
      </c>
      <c r="BI74" s="117" t="s">
        <v>145</v>
      </c>
      <c r="BJ74" s="117" t="s">
        <v>145</v>
      </c>
      <c r="BK74" s="117" t="s">
        <v>145</v>
      </c>
      <c r="BL74" s="117" t="s">
        <v>170</v>
      </c>
      <c r="BM74" s="117" t="s">
        <v>145</v>
      </c>
      <c r="BN74" s="117" t="s">
        <v>145</v>
      </c>
      <c r="BO74" s="117" t="s">
        <v>145</v>
      </c>
      <c r="BP74" s="117" t="s">
        <v>145</v>
      </c>
      <c r="BQ74" s="117" t="s">
        <v>145</v>
      </c>
      <c r="BR74" s="117" t="s">
        <v>145</v>
      </c>
      <c r="BS74" s="117" t="s">
        <v>145</v>
      </c>
      <c r="BT74" s="117" t="s">
        <v>145</v>
      </c>
      <c r="BU74" s="117" t="s">
        <v>145</v>
      </c>
      <c r="BV74" s="117" t="s">
        <v>171</v>
      </c>
      <c r="BW74" s="117" t="s">
        <v>145</v>
      </c>
      <c r="BX74" s="117" t="s">
        <v>145</v>
      </c>
      <c r="BY74" s="117" t="s">
        <v>145</v>
      </c>
      <c r="BZ74" s="117" t="s">
        <v>145</v>
      </c>
      <c r="CA74" s="117" t="s">
        <v>145</v>
      </c>
      <c r="CB74" s="117" t="s">
        <v>172</v>
      </c>
      <c r="CC74" s="117" t="s">
        <v>172</v>
      </c>
      <c r="CD74" s="117" t="s">
        <v>145</v>
      </c>
      <c r="CE74" s="117" t="s">
        <v>145</v>
      </c>
      <c r="CF74" s="117" t="s">
        <v>145</v>
      </c>
      <c r="CG74" s="117" t="s">
        <v>145</v>
      </c>
      <c r="CH74" s="117" t="s">
        <v>145</v>
      </c>
      <c r="CI74" s="117" t="s">
        <v>145</v>
      </c>
      <c r="CJ74" s="117" t="s">
        <v>145</v>
      </c>
      <c r="CK74" s="117" t="s">
        <v>145</v>
      </c>
      <c r="CL74" s="117" t="s">
        <v>145</v>
      </c>
      <c r="CM74" s="117" t="s">
        <v>145</v>
      </c>
      <c r="CN74" s="117" t="s">
        <v>145</v>
      </c>
      <c r="CO74" s="117" t="s">
        <v>145</v>
      </c>
      <c r="CP74" s="117" t="s">
        <v>145</v>
      </c>
      <c r="CQ74" s="117" t="s">
        <v>145</v>
      </c>
      <c r="CR74" s="117" t="s">
        <v>145</v>
      </c>
      <c r="CS74" s="117" t="s">
        <v>173</v>
      </c>
      <c r="CT74" s="117" t="s">
        <v>174</v>
      </c>
      <c r="CU74" s="117" t="s">
        <v>182</v>
      </c>
      <c r="CV74" s="117" t="s">
        <v>183</v>
      </c>
      <c r="CW74" s="117" t="s">
        <v>184</v>
      </c>
      <c r="CX74" s="117" t="s">
        <v>178</v>
      </c>
      <c r="CY74" s="117" t="s">
        <v>178</v>
      </c>
      <c r="CZ74" s="117" t="s">
        <v>179</v>
      </c>
      <c r="DA74" s="117" t="s">
        <v>179</v>
      </c>
      <c r="DB74" s="117" t="s">
        <v>145</v>
      </c>
      <c r="DC74" s="117" t="s">
        <v>145</v>
      </c>
      <c r="DD74" s="117" t="s">
        <v>179</v>
      </c>
      <c r="DE74" s="117" t="s">
        <v>145</v>
      </c>
      <c r="DF74" s="117" t="s">
        <v>145</v>
      </c>
      <c r="DG74" s="117" t="s">
        <v>145</v>
      </c>
      <c r="DH74" s="117" t="s">
        <v>145</v>
      </c>
      <c r="DI74" s="117" t="s">
        <v>145</v>
      </c>
      <c r="DJ74" s="117" t="s">
        <v>145</v>
      </c>
      <c r="DK74" s="117" t="s">
        <v>145</v>
      </c>
      <c r="DL74" s="117" t="s">
        <v>145</v>
      </c>
      <c r="DM74" s="117" t="s">
        <v>145</v>
      </c>
      <c r="DN74" s="117" t="s">
        <v>145</v>
      </c>
      <c r="DO74" s="117" t="s">
        <v>145</v>
      </c>
      <c r="DP74" s="117" t="s">
        <v>145</v>
      </c>
      <c r="DQ74" s="117" t="s">
        <v>145</v>
      </c>
      <c r="DR74" s="117" t="s">
        <v>145</v>
      </c>
      <c r="DS74" s="117" t="s">
        <v>145</v>
      </c>
      <c r="DT74" s="117" t="s">
        <v>145</v>
      </c>
      <c r="DU74" s="117" t="s">
        <v>145</v>
      </c>
      <c r="DV74" s="117" t="s">
        <v>145</v>
      </c>
      <c r="DW74" s="117" t="s">
        <v>145</v>
      </c>
      <c r="DX74" s="117" t="s">
        <v>145</v>
      </c>
      <c r="DY74" s="117" t="s">
        <v>145</v>
      </c>
      <c r="DZ74" s="117" t="s">
        <v>145</v>
      </c>
      <c r="EA74" s="117" t="s">
        <v>145</v>
      </c>
      <c r="EB74" s="117" t="s">
        <v>145</v>
      </c>
      <c r="EC74" s="117" t="s">
        <v>180</v>
      </c>
      <c r="ED74" s="117" t="s">
        <v>145</v>
      </c>
      <c r="EE74" s="117" t="s">
        <v>154</v>
      </c>
      <c r="EF74" s="117" t="s">
        <v>145</v>
      </c>
      <c r="EG74" s="117" t="s">
        <v>145</v>
      </c>
      <c r="EH74" s="117" t="s">
        <v>145</v>
      </c>
      <c r="EI74" s="117" t="s">
        <v>145</v>
      </c>
      <c r="EJ74" s="117" t="s">
        <v>145</v>
      </c>
      <c r="EK74" s="117" t="s">
        <v>145</v>
      </c>
      <c r="EL74" s="117" t="s">
        <v>145</v>
      </c>
      <c r="EM74" s="117" t="s">
        <v>145</v>
      </c>
      <c r="EN74" s="117" t="s">
        <v>147</v>
      </c>
    </row>
    <row r="75" s="6" customFormat="1" spans="1:144">
      <c r="A75" s="117" t="s">
        <v>654</v>
      </c>
      <c r="B75" s="117" t="s">
        <v>145</v>
      </c>
      <c r="C75" s="117" t="s">
        <v>146</v>
      </c>
      <c r="D75" s="117" t="s">
        <v>145</v>
      </c>
      <c r="E75" s="117" t="s">
        <v>147</v>
      </c>
      <c r="F75" s="117" t="s">
        <v>145</v>
      </c>
      <c r="G75" s="117" t="s">
        <v>148</v>
      </c>
      <c r="H75" s="117" t="s">
        <v>149</v>
      </c>
      <c r="I75" s="117" t="s">
        <v>145</v>
      </c>
      <c r="J75" s="117" t="s">
        <v>150</v>
      </c>
      <c r="K75" s="117" t="s">
        <v>151</v>
      </c>
      <c r="L75" s="117" t="s">
        <v>655</v>
      </c>
      <c r="M75" s="117" t="s">
        <v>145</v>
      </c>
      <c r="N75" s="117" t="s">
        <v>146</v>
      </c>
      <c r="O75" s="117" t="s">
        <v>153</v>
      </c>
      <c r="P75" s="117" t="s">
        <v>154</v>
      </c>
      <c r="Q75" s="117" t="s">
        <v>155</v>
      </c>
      <c r="R75" s="117" t="s">
        <v>145</v>
      </c>
      <c r="S75" s="117" t="s">
        <v>156</v>
      </c>
      <c r="T75" s="117" t="s">
        <v>154</v>
      </c>
      <c r="U75" s="117" t="s">
        <v>145</v>
      </c>
      <c r="V75" s="117" t="s">
        <v>145</v>
      </c>
      <c r="W75" s="117" t="s">
        <v>157</v>
      </c>
      <c r="X75" s="117" t="s">
        <v>157</v>
      </c>
      <c r="Y75" s="117" t="s">
        <v>158</v>
      </c>
      <c r="Z75" s="117" t="s">
        <v>159</v>
      </c>
      <c r="AA75" s="117" t="s">
        <v>145</v>
      </c>
      <c r="AB75" s="117" t="s">
        <v>145</v>
      </c>
      <c r="AC75" s="117" t="s">
        <v>145</v>
      </c>
      <c r="AD75" s="117" t="s">
        <v>145</v>
      </c>
      <c r="AE75" s="117" t="s">
        <v>656</v>
      </c>
      <c r="AF75" s="117" t="s">
        <v>145</v>
      </c>
      <c r="AG75" s="117" t="s">
        <v>145</v>
      </c>
      <c r="AH75" s="117" t="s">
        <v>147</v>
      </c>
      <c r="AI75" s="117" t="s">
        <v>145</v>
      </c>
      <c r="AJ75" s="117" t="s">
        <v>145</v>
      </c>
      <c r="AK75" s="117" t="s">
        <v>145</v>
      </c>
      <c r="AL75" s="117" t="s">
        <v>145</v>
      </c>
      <c r="AM75" s="117" t="s">
        <v>145</v>
      </c>
      <c r="AN75" s="117" t="s">
        <v>145</v>
      </c>
      <c r="AO75" s="117" t="s">
        <v>657</v>
      </c>
      <c r="AP75" s="117" t="s">
        <v>658</v>
      </c>
      <c r="AQ75" s="117" t="s">
        <v>659</v>
      </c>
      <c r="AR75" s="117" t="s">
        <v>660</v>
      </c>
      <c r="AS75" s="117" t="s">
        <v>661</v>
      </c>
      <c r="AT75" s="117" t="s">
        <v>662</v>
      </c>
      <c r="AU75" s="117" t="s">
        <v>145</v>
      </c>
      <c r="AV75" s="117" t="s">
        <v>663</v>
      </c>
      <c r="AW75" s="117" t="s">
        <v>664</v>
      </c>
      <c r="AX75" s="117" t="s">
        <v>665</v>
      </c>
      <c r="AY75" s="117" t="s">
        <v>145</v>
      </c>
      <c r="AZ75" s="117" t="s">
        <v>662</v>
      </c>
      <c r="BA75" s="117" t="s">
        <v>145</v>
      </c>
      <c r="BB75" s="117" t="s">
        <v>145</v>
      </c>
      <c r="BC75" s="117" t="s">
        <v>145</v>
      </c>
      <c r="BD75" s="117" t="s">
        <v>145</v>
      </c>
      <c r="BE75" s="117" t="s">
        <v>145</v>
      </c>
      <c r="BF75" s="117" t="s">
        <v>145</v>
      </c>
      <c r="BG75" s="117" t="s">
        <v>145</v>
      </c>
      <c r="BH75" s="117" t="s">
        <v>145</v>
      </c>
      <c r="BI75" s="117" t="s">
        <v>145</v>
      </c>
      <c r="BJ75" s="117" t="s">
        <v>145</v>
      </c>
      <c r="BK75" s="117" t="s">
        <v>145</v>
      </c>
      <c r="BL75" s="117" t="s">
        <v>170</v>
      </c>
      <c r="BM75" s="117" t="s">
        <v>145</v>
      </c>
      <c r="BN75" s="117" t="s">
        <v>145</v>
      </c>
      <c r="BO75" s="117" t="s">
        <v>145</v>
      </c>
      <c r="BP75" s="117" t="s">
        <v>145</v>
      </c>
      <c r="BQ75" s="117" t="s">
        <v>145</v>
      </c>
      <c r="BR75" s="117" t="s">
        <v>145</v>
      </c>
      <c r="BS75" s="117" t="s">
        <v>145</v>
      </c>
      <c r="BT75" s="117" t="s">
        <v>145</v>
      </c>
      <c r="BU75" s="117" t="s">
        <v>145</v>
      </c>
      <c r="BV75" s="117" t="s">
        <v>171</v>
      </c>
      <c r="BW75" s="117" t="s">
        <v>145</v>
      </c>
      <c r="BX75" s="117" t="s">
        <v>145</v>
      </c>
      <c r="BY75" s="117" t="s">
        <v>145</v>
      </c>
      <c r="BZ75" s="117" t="s">
        <v>145</v>
      </c>
      <c r="CA75" s="117" t="s">
        <v>145</v>
      </c>
      <c r="CB75" s="117" t="s">
        <v>172</v>
      </c>
      <c r="CC75" s="117" t="s">
        <v>172</v>
      </c>
      <c r="CD75" s="117" t="s">
        <v>145</v>
      </c>
      <c r="CE75" s="117" t="s">
        <v>145</v>
      </c>
      <c r="CF75" s="117" t="s">
        <v>145</v>
      </c>
      <c r="CG75" s="117" t="s">
        <v>145</v>
      </c>
      <c r="CH75" s="117" t="s">
        <v>145</v>
      </c>
      <c r="CI75" s="117" t="s">
        <v>145</v>
      </c>
      <c r="CJ75" s="117" t="s">
        <v>145</v>
      </c>
      <c r="CK75" s="117" t="s">
        <v>145</v>
      </c>
      <c r="CL75" s="117" t="s">
        <v>145</v>
      </c>
      <c r="CM75" s="117" t="s">
        <v>145</v>
      </c>
      <c r="CN75" s="117" t="s">
        <v>145</v>
      </c>
      <c r="CO75" s="117" t="s">
        <v>145</v>
      </c>
      <c r="CP75" s="117" t="s">
        <v>145</v>
      </c>
      <c r="CQ75" s="117" t="s">
        <v>145</v>
      </c>
      <c r="CR75" s="117" t="s">
        <v>145</v>
      </c>
      <c r="CS75" s="117" t="s">
        <v>173</v>
      </c>
      <c r="CT75" s="117" t="s">
        <v>181</v>
      </c>
      <c r="CU75" s="117" t="s">
        <v>175</v>
      </c>
      <c r="CV75" s="117" t="s">
        <v>176</v>
      </c>
      <c r="CW75" s="117" t="s">
        <v>177</v>
      </c>
      <c r="CX75" s="117" t="s">
        <v>178</v>
      </c>
      <c r="CY75" s="117" t="s">
        <v>178</v>
      </c>
      <c r="CZ75" s="117" t="s">
        <v>179</v>
      </c>
      <c r="DA75" s="117" t="s">
        <v>179</v>
      </c>
      <c r="DB75" s="117" t="s">
        <v>145</v>
      </c>
      <c r="DC75" s="117" t="s">
        <v>145</v>
      </c>
      <c r="DD75" s="117" t="s">
        <v>179</v>
      </c>
      <c r="DE75" s="117" t="s">
        <v>145</v>
      </c>
      <c r="DF75" s="117" t="s">
        <v>145</v>
      </c>
      <c r="DG75" s="117" t="s">
        <v>145</v>
      </c>
      <c r="DH75" s="117" t="s">
        <v>145</v>
      </c>
      <c r="DI75" s="117" t="s">
        <v>145</v>
      </c>
      <c r="DJ75" s="117" t="s">
        <v>145</v>
      </c>
      <c r="DK75" s="117" t="s">
        <v>145</v>
      </c>
      <c r="DL75" s="117" t="s">
        <v>145</v>
      </c>
      <c r="DM75" s="117" t="s">
        <v>145</v>
      </c>
      <c r="DN75" s="117" t="s">
        <v>145</v>
      </c>
      <c r="DO75" s="117" t="s">
        <v>145</v>
      </c>
      <c r="DP75" s="117" t="s">
        <v>145</v>
      </c>
      <c r="DQ75" s="117" t="s">
        <v>145</v>
      </c>
      <c r="DR75" s="117" t="s">
        <v>145</v>
      </c>
      <c r="DS75" s="117" t="s">
        <v>145</v>
      </c>
      <c r="DT75" s="117" t="s">
        <v>145</v>
      </c>
      <c r="DU75" s="117" t="s">
        <v>145</v>
      </c>
      <c r="DV75" s="117" t="s">
        <v>145</v>
      </c>
      <c r="DW75" s="117" t="s">
        <v>145</v>
      </c>
      <c r="DX75" s="117" t="s">
        <v>145</v>
      </c>
      <c r="DY75" s="117" t="s">
        <v>145</v>
      </c>
      <c r="DZ75" s="117" t="s">
        <v>145</v>
      </c>
      <c r="EA75" s="117" t="s">
        <v>145</v>
      </c>
      <c r="EB75" s="117" t="s">
        <v>145</v>
      </c>
      <c r="EC75" s="117" t="s">
        <v>180</v>
      </c>
      <c r="ED75" s="117" t="s">
        <v>145</v>
      </c>
      <c r="EE75" s="117" t="s">
        <v>154</v>
      </c>
      <c r="EF75" s="117" t="s">
        <v>145</v>
      </c>
      <c r="EG75" s="117" t="s">
        <v>145</v>
      </c>
      <c r="EH75" s="117" t="s">
        <v>145</v>
      </c>
      <c r="EI75" s="117" t="s">
        <v>145</v>
      </c>
      <c r="EJ75" s="117" t="s">
        <v>145</v>
      </c>
      <c r="EK75" s="117" t="s">
        <v>145</v>
      </c>
      <c r="EL75" s="117" t="s">
        <v>145</v>
      </c>
      <c r="EM75" s="117" t="s">
        <v>145</v>
      </c>
      <c r="EN75" s="117" t="s">
        <v>147</v>
      </c>
    </row>
    <row r="76" s="6" customFormat="1" spans="1:144">
      <c r="A76" s="117" t="s">
        <v>666</v>
      </c>
      <c r="B76" s="117" t="s">
        <v>145</v>
      </c>
      <c r="C76" s="117" t="s">
        <v>146</v>
      </c>
      <c r="D76" s="117" t="s">
        <v>145</v>
      </c>
      <c r="E76" s="117" t="s">
        <v>147</v>
      </c>
      <c r="F76" s="117" t="s">
        <v>145</v>
      </c>
      <c r="G76" s="117" t="s">
        <v>148</v>
      </c>
      <c r="H76" s="117" t="s">
        <v>149</v>
      </c>
      <c r="I76" s="117" t="s">
        <v>145</v>
      </c>
      <c r="J76" s="117" t="s">
        <v>150</v>
      </c>
      <c r="K76" s="117" t="s">
        <v>151</v>
      </c>
      <c r="L76" s="117" t="s">
        <v>655</v>
      </c>
      <c r="M76" s="117" t="s">
        <v>145</v>
      </c>
      <c r="N76" s="117" t="s">
        <v>146</v>
      </c>
      <c r="O76" s="117" t="s">
        <v>153</v>
      </c>
      <c r="P76" s="117" t="s">
        <v>154</v>
      </c>
      <c r="Q76" s="117" t="s">
        <v>155</v>
      </c>
      <c r="R76" s="117" t="s">
        <v>145</v>
      </c>
      <c r="S76" s="117" t="s">
        <v>156</v>
      </c>
      <c r="T76" s="117" t="s">
        <v>154</v>
      </c>
      <c r="U76" s="117" t="s">
        <v>145</v>
      </c>
      <c r="V76" s="117" t="s">
        <v>145</v>
      </c>
      <c r="W76" s="117" t="s">
        <v>157</v>
      </c>
      <c r="X76" s="117" t="s">
        <v>157</v>
      </c>
      <c r="Y76" s="117" t="s">
        <v>158</v>
      </c>
      <c r="Z76" s="117" t="s">
        <v>159</v>
      </c>
      <c r="AA76" s="117" t="s">
        <v>145</v>
      </c>
      <c r="AB76" s="117" t="s">
        <v>145</v>
      </c>
      <c r="AC76" s="117" t="s">
        <v>145</v>
      </c>
      <c r="AD76" s="117" t="s">
        <v>145</v>
      </c>
      <c r="AE76" s="117" t="s">
        <v>667</v>
      </c>
      <c r="AF76" s="117" t="s">
        <v>145</v>
      </c>
      <c r="AG76" s="117" t="s">
        <v>145</v>
      </c>
      <c r="AH76" s="117" t="s">
        <v>147</v>
      </c>
      <c r="AI76" s="117" t="s">
        <v>145</v>
      </c>
      <c r="AJ76" s="117" t="s">
        <v>145</v>
      </c>
      <c r="AK76" s="117" t="s">
        <v>145</v>
      </c>
      <c r="AL76" s="117" t="s">
        <v>145</v>
      </c>
      <c r="AM76" s="117" t="s">
        <v>145</v>
      </c>
      <c r="AN76" s="117" t="s">
        <v>145</v>
      </c>
      <c r="AO76" s="117" t="s">
        <v>668</v>
      </c>
      <c r="AP76" s="117" t="s">
        <v>669</v>
      </c>
      <c r="AQ76" s="117" t="s">
        <v>670</v>
      </c>
      <c r="AR76" s="117" t="s">
        <v>671</v>
      </c>
      <c r="AS76" s="117" t="s">
        <v>672</v>
      </c>
      <c r="AT76" s="117" t="s">
        <v>673</v>
      </c>
      <c r="AU76" s="117" t="s">
        <v>145</v>
      </c>
      <c r="AV76" s="117" t="s">
        <v>674</v>
      </c>
      <c r="AW76" s="117" t="s">
        <v>675</v>
      </c>
      <c r="AX76" s="117" t="s">
        <v>676</v>
      </c>
      <c r="AY76" s="117" t="s">
        <v>145</v>
      </c>
      <c r="AZ76" s="117" t="s">
        <v>673</v>
      </c>
      <c r="BA76" s="117" t="s">
        <v>145</v>
      </c>
      <c r="BB76" s="117" t="s">
        <v>145</v>
      </c>
      <c r="BC76" s="117" t="s">
        <v>145</v>
      </c>
      <c r="BD76" s="117" t="s">
        <v>145</v>
      </c>
      <c r="BE76" s="117" t="s">
        <v>145</v>
      </c>
      <c r="BF76" s="117" t="s">
        <v>145</v>
      </c>
      <c r="BG76" s="117" t="s">
        <v>145</v>
      </c>
      <c r="BH76" s="117" t="s">
        <v>145</v>
      </c>
      <c r="BI76" s="117" t="s">
        <v>145</v>
      </c>
      <c r="BJ76" s="117" t="s">
        <v>145</v>
      </c>
      <c r="BK76" s="117" t="s">
        <v>145</v>
      </c>
      <c r="BL76" s="117" t="s">
        <v>170</v>
      </c>
      <c r="BM76" s="117" t="s">
        <v>145</v>
      </c>
      <c r="BN76" s="117" t="s">
        <v>145</v>
      </c>
      <c r="BO76" s="117" t="s">
        <v>145</v>
      </c>
      <c r="BP76" s="117" t="s">
        <v>145</v>
      </c>
      <c r="BQ76" s="117" t="s">
        <v>145</v>
      </c>
      <c r="BR76" s="117" t="s">
        <v>145</v>
      </c>
      <c r="BS76" s="117" t="s">
        <v>145</v>
      </c>
      <c r="BT76" s="117" t="s">
        <v>145</v>
      </c>
      <c r="BU76" s="117" t="s">
        <v>145</v>
      </c>
      <c r="BV76" s="117" t="s">
        <v>171</v>
      </c>
      <c r="BW76" s="117" t="s">
        <v>145</v>
      </c>
      <c r="BX76" s="117" t="s">
        <v>145</v>
      </c>
      <c r="BY76" s="117" t="s">
        <v>145</v>
      </c>
      <c r="BZ76" s="117" t="s">
        <v>145</v>
      </c>
      <c r="CA76" s="117" t="s">
        <v>145</v>
      </c>
      <c r="CB76" s="117" t="s">
        <v>630</v>
      </c>
      <c r="CC76" s="117" t="s">
        <v>172</v>
      </c>
      <c r="CD76" s="117" t="s">
        <v>145</v>
      </c>
      <c r="CE76" s="117" t="s">
        <v>145</v>
      </c>
      <c r="CF76" s="117" t="s">
        <v>145</v>
      </c>
      <c r="CG76" s="117" t="s">
        <v>145</v>
      </c>
      <c r="CH76" s="117" t="s">
        <v>145</v>
      </c>
      <c r="CI76" s="117" t="s">
        <v>145</v>
      </c>
      <c r="CJ76" s="117" t="s">
        <v>145</v>
      </c>
      <c r="CK76" s="117" t="s">
        <v>145</v>
      </c>
      <c r="CL76" s="117" t="s">
        <v>145</v>
      </c>
      <c r="CM76" s="117" t="s">
        <v>145</v>
      </c>
      <c r="CN76" s="117" t="s">
        <v>145</v>
      </c>
      <c r="CO76" s="117" t="s">
        <v>145</v>
      </c>
      <c r="CP76" s="117" t="s">
        <v>145</v>
      </c>
      <c r="CQ76" s="117" t="s">
        <v>145</v>
      </c>
      <c r="CR76" s="117" t="s">
        <v>145</v>
      </c>
      <c r="CS76" s="117" t="s">
        <v>173</v>
      </c>
      <c r="CT76" s="117" t="s">
        <v>174</v>
      </c>
      <c r="CU76" s="117" t="s">
        <v>182</v>
      </c>
      <c r="CV76" s="117" t="s">
        <v>183</v>
      </c>
      <c r="CW76" s="117" t="s">
        <v>184</v>
      </c>
      <c r="CX76" s="117" t="s">
        <v>178</v>
      </c>
      <c r="CY76" s="117" t="s">
        <v>178</v>
      </c>
      <c r="CZ76" s="117" t="s">
        <v>172</v>
      </c>
      <c r="DA76" s="117" t="s">
        <v>172</v>
      </c>
      <c r="DB76" s="117" t="s">
        <v>145</v>
      </c>
      <c r="DC76" s="117" t="s">
        <v>145</v>
      </c>
      <c r="DD76" s="117" t="s">
        <v>172</v>
      </c>
      <c r="DE76" s="117" t="s">
        <v>145</v>
      </c>
      <c r="DF76" s="117" t="s">
        <v>145</v>
      </c>
      <c r="DG76" s="117" t="s">
        <v>145</v>
      </c>
      <c r="DH76" s="117" t="s">
        <v>145</v>
      </c>
      <c r="DI76" s="117" t="s">
        <v>145</v>
      </c>
      <c r="DJ76" s="117" t="s">
        <v>145</v>
      </c>
      <c r="DK76" s="117" t="s">
        <v>145</v>
      </c>
      <c r="DL76" s="117" t="s">
        <v>145</v>
      </c>
      <c r="DM76" s="117" t="s">
        <v>145</v>
      </c>
      <c r="DN76" s="117" t="s">
        <v>145</v>
      </c>
      <c r="DO76" s="117" t="s">
        <v>145</v>
      </c>
      <c r="DP76" s="117" t="s">
        <v>145</v>
      </c>
      <c r="DQ76" s="117" t="s">
        <v>145</v>
      </c>
      <c r="DR76" s="117" t="s">
        <v>145</v>
      </c>
      <c r="DS76" s="117" t="s">
        <v>145</v>
      </c>
      <c r="DT76" s="117" t="s">
        <v>145</v>
      </c>
      <c r="DU76" s="117" t="s">
        <v>145</v>
      </c>
      <c r="DV76" s="117" t="s">
        <v>145</v>
      </c>
      <c r="DW76" s="117" t="s">
        <v>145</v>
      </c>
      <c r="DX76" s="117" t="s">
        <v>145</v>
      </c>
      <c r="DY76" s="117" t="s">
        <v>145</v>
      </c>
      <c r="DZ76" s="117" t="s">
        <v>145</v>
      </c>
      <c r="EA76" s="117" t="s">
        <v>145</v>
      </c>
      <c r="EB76" s="117" t="s">
        <v>145</v>
      </c>
      <c r="EC76" s="117" t="s">
        <v>180</v>
      </c>
      <c r="ED76" s="117" t="s">
        <v>145</v>
      </c>
      <c r="EE76" s="117" t="s">
        <v>154</v>
      </c>
      <c r="EF76" s="117" t="s">
        <v>145</v>
      </c>
      <c r="EG76" s="117" t="s">
        <v>145</v>
      </c>
      <c r="EH76" s="117" t="s">
        <v>145</v>
      </c>
      <c r="EI76" s="117" t="s">
        <v>145</v>
      </c>
      <c r="EJ76" s="117" t="s">
        <v>145</v>
      </c>
      <c r="EK76" s="117" t="s">
        <v>145</v>
      </c>
      <c r="EL76" s="117" t="s">
        <v>145</v>
      </c>
      <c r="EM76" s="117" t="s">
        <v>145</v>
      </c>
      <c r="EN76" s="117" t="s">
        <v>147</v>
      </c>
    </row>
    <row r="77" s="6" customFormat="1" spans="1:144">
      <c r="A77" s="117" t="s">
        <v>666</v>
      </c>
      <c r="B77" s="117" t="s">
        <v>145</v>
      </c>
      <c r="C77" s="117" t="s">
        <v>146</v>
      </c>
      <c r="D77" s="117" t="s">
        <v>145</v>
      </c>
      <c r="E77" s="117" t="s">
        <v>147</v>
      </c>
      <c r="F77" s="117" t="s">
        <v>145</v>
      </c>
      <c r="G77" s="117" t="s">
        <v>148</v>
      </c>
      <c r="H77" s="117" t="s">
        <v>149</v>
      </c>
      <c r="I77" s="117" t="s">
        <v>145</v>
      </c>
      <c r="J77" s="117" t="s">
        <v>150</v>
      </c>
      <c r="K77" s="117" t="s">
        <v>151</v>
      </c>
      <c r="L77" s="117" t="s">
        <v>655</v>
      </c>
      <c r="M77" s="117" t="s">
        <v>145</v>
      </c>
      <c r="N77" s="117" t="s">
        <v>146</v>
      </c>
      <c r="O77" s="117" t="s">
        <v>153</v>
      </c>
      <c r="P77" s="117" t="s">
        <v>154</v>
      </c>
      <c r="Q77" s="117" t="s">
        <v>155</v>
      </c>
      <c r="R77" s="117" t="s">
        <v>145</v>
      </c>
      <c r="S77" s="117" t="s">
        <v>156</v>
      </c>
      <c r="T77" s="117" t="s">
        <v>154</v>
      </c>
      <c r="U77" s="117" t="s">
        <v>145</v>
      </c>
      <c r="V77" s="117" t="s">
        <v>145</v>
      </c>
      <c r="W77" s="117" t="s">
        <v>157</v>
      </c>
      <c r="X77" s="117" t="s">
        <v>157</v>
      </c>
      <c r="Y77" s="117" t="s">
        <v>158</v>
      </c>
      <c r="Z77" s="117" t="s">
        <v>159</v>
      </c>
      <c r="AA77" s="117" t="s">
        <v>145</v>
      </c>
      <c r="AB77" s="117" t="s">
        <v>145</v>
      </c>
      <c r="AC77" s="117" t="s">
        <v>145</v>
      </c>
      <c r="AD77" s="117" t="s">
        <v>145</v>
      </c>
      <c r="AE77" s="117" t="s">
        <v>667</v>
      </c>
      <c r="AF77" s="117" t="s">
        <v>145</v>
      </c>
      <c r="AG77" s="117" t="s">
        <v>145</v>
      </c>
      <c r="AH77" s="117" t="s">
        <v>147</v>
      </c>
      <c r="AI77" s="117" t="s">
        <v>145</v>
      </c>
      <c r="AJ77" s="117" t="s">
        <v>145</v>
      </c>
      <c r="AK77" s="117" t="s">
        <v>145</v>
      </c>
      <c r="AL77" s="117" t="s">
        <v>145</v>
      </c>
      <c r="AM77" s="117" t="s">
        <v>145</v>
      </c>
      <c r="AN77" s="117" t="s">
        <v>145</v>
      </c>
      <c r="AO77" s="117" t="s">
        <v>668</v>
      </c>
      <c r="AP77" s="117" t="s">
        <v>669</v>
      </c>
      <c r="AQ77" s="117" t="s">
        <v>670</v>
      </c>
      <c r="AR77" s="117" t="s">
        <v>671</v>
      </c>
      <c r="AS77" s="117" t="s">
        <v>672</v>
      </c>
      <c r="AT77" s="117" t="s">
        <v>673</v>
      </c>
      <c r="AU77" s="117" t="s">
        <v>145</v>
      </c>
      <c r="AV77" s="117" t="s">
        <v>674</v>
      </c>
      <c r="AW77" s="117" t="s">
        <v>675</v>
      </c>
      <c r="AX77" s="117" t="s">
        <v>676</v>
      </c>
      <c r="AY77" s="117" t="s">
        <v>145</v>
      </c>
      <c r="AZ77" s="117" t="s">
        <v>673</v>
      </c>
      <c r="BA77" s="117" t="s">
        <v>145</v>
      </c>
      <c r="BB77" s="117" t="s">
        <v>145</v>
      </c>
      <c r="BC77" s="117" t="s">
        <v>145</v>
      </c>
      <c r="BD77" s="117" t="s">
        <v>145</v>
      </c>
      <c r="BE77" s="117" t="s">
        <v>145</v>
      </c>
      <c r="BF77" s="117" t="s">
        <v>145</v>
      </c>
      <c r="BG77" s="117" t="s">
        <v>145</v>
      </c>
      <c r="BH77" s="117" t="s">
        <v>145</v>
      </c>
      <c r="BI77" s="117" t="s">
        <v>145</v>
      </c>
      <c r="BJ77" s="117" t="s">
        <v>145</v>
      </c>
      <c r="BK77" s="117" t="s">
        <v>145</v>
      </c>
      <c r="BL77" s="117" t="s">
        <v>170</v>
      </c>
      <c r="BM77" s="117" t="s">
        <v>145</v>
      </c>
      <c r="BN77" s="117" t="s">
        <v>145</v>
      </c>
      <c r="BO77" s="117" t="s">
        <v>145</v>
      </c>
      <c r="BP77" s="117" t="s">
        <v>145</v>
      </c>
      <c r="BQ77" s="117" t="s">
        <v>145</v>
      </c>
      <c r="BR77" s="117" t="s">
        <v>145</v>
      </c>
      <c r="BS77" s="117" t="s">
        <v>145</v>
      </c>
      <c r="BT77" s="117" t="s">
        <v>145</v>
      </c>
      <c r="BU77" s="117" t="s">
        <v>145</v>
      </c>
      <c r="BV77" s="117" t="s">
        <v>171</v>
      </c>
      <c r="BW77" s="117" t="s">
        <v>145</v>
      </c>
      <c r="BX77" s="117" t="s">
        <v>145</v>
      </c>
      <c r="BY77" s="117" t="s">
        <v>145</v>
      </c>
      <c r="BZ77" s="117" t="s">
        <v>145</v>
      </c>
      <c r="CA77" s="117" t="s">
        <v>145</v>
      </c>
      <c r="CB77" s="117" t="s">
        <v>630</v>
      </c>
      <c r="CC77" s="117" t="s">
        <v>172</v>
      </c>
      <c r="CD77" s="117" t="s">
        <v>145</v>
      </c>
      <c r="CE77" s="117" t="s">
        <v>145</v>
      </c>
      <c r="CF77" s="117" t="s">
        <v>145</v>
      </c>
      <c r="CG77" s="117" t="s">
        <v>145</v>
      </c>
      <c r="CH77" s="117" t="s">
        <v>145</v>
      </c>
      <c r="CI77" s="117" t="s">
        <v>145</v>
      </c>
      <c r="CJ77" s="117" t="s">
        <v>145</v>
      </c>
      <c r="CK77" s="117" t="s">
        <v>145</v>
      </c>
      <c r="CL77" s="117" t="s">
        <v>145</v>
      </c>
      <c r="CM77" s="117" t="s">
        <v>145</v>
      </c>
      <c r="CN77" s="117" t="s">
        <v>145</v>
      </c>
      <c r="CO77" s="117" t="s">
        <v>145</v>
      </c>
      <c r="CP77" s="117" t="s">
        <v>145</v>
      </c>
      <c r="CQ77" s="117" t="s">
        <v>145</v>
      </c>
      <c r="CR77" s="117" t="s">
        <v>145</v>
      </c>
      <c r="CS77" s="117" t="s">
        <v>173</v>
      </c>
      <c r="CT77" s="117" t="s">
        <v>181</v>
      </c>
      <c r="CU77" s="117" t="s">
        <v>175</v>
      </c>
      <c r="CV77" s="117" t="s">
        <v>176</v>
      </c>
      <c r="CW77" s="117" t="s">
        <v>177</v>
      </c>
      <c r="CX77" s="117" t="s">
        <v>178</v>
      </c>
      <c r="CY77" s="117" t="s">
        <v>178</v>
      </c>
      <c r="CZ77" s="117" t="s">
        <v>172</v>
      </c>
      <c r="DA77" s="117" t="s">
        <v>172</v>
      </c>
      <c r="DB77" s="117" t="s">
        <v>145</v>
      </c>
      <c r="DC77" s="117" t="s">
        <v>145</v>
      </c>
      <c r="DD77" s="117" t="s">
        <v>172</v>
      </c>
      <c r="DE77" s="117" t="s">
        <v>145</v>
      </c>
      <c r="DF77" s="117" t="s">
        <v>145</v>
      </c>
      <c r="DG77" s="117" t="s">
        <v>145</v>
      </c>
      <c r="DH77" s="117" t="s">
        <v>145</v>
      </c>
      <c r="DI77" s="117" t="s">
        <v>145</v>
      </c>
      <c r="DJ77" s="117" t="s">
        <v>145</v>
      </c>
      <c r="DK77" s="117" t="s">
        <v>145</v>
      </c>
      <c r="DL77" s="117" t="s">
        <v>145</v>
      </c>
      <c r="DM77" s="117" t="s">
        <v>145</v>
      </c>
      <c r="DN77" s="117" t="s">
        <v>145</v>
      </c>
      <c r="DO77" s="117" t="s">
        <v>145</v>
      </c>
      <c r="DP77" s="117" t="s">
        <v>145</v>
      </c>
      <c r="DQ77" s="117" t="s">
        <v>145</v>
      </c>
      <c r="DR77" s="117" t="s">
        <v>145</v>
      </c>
      <c r="DS77" s="117" t="s">
        <v>145</v>
      </c>
      <c r="DT77" s="117" t="s">
        <v>145</v>
      </c>
      <c r="DU77" s="117" t="s">
        <v>145</v>
      </c>
      <c r="DV77" s="117" t="s">
        <v>145</v>
      </c>
      <c r="DW77" s="117" t="s">
        <v>145</v>
      </c>
      <c r="DX77" s="117" t="s">
        <v>145</v>
      </c>
      <c r="DY77" s="117" t="s">
        <v>145</v>
      </c>
      <c r="DZ77" s="117" t="s">
        <v>145</v>
      </c>
      <c r="EA77" s="117" t="s">
        <v>145</v>
      </c>
      <c r="EB77" s="117" t="s">
        <v>145</v>
      </c>
      <c r="EC77" s="117" t="s">
        <v>180</v>
      </c>
      <c r="ED77" s="117" t="s">
        <v>145</v>
      </c>
      <c r="EE77" s="117" t="s">
        <v>154</v>
      </c>
      <c r="EF77" s="117" t="s">
        <v>145</v>
      </c>
      <c r="EG77" s="117" t="s">
        <v>145</v>
      </c>
      <c r="EH77" s="117" t="s">
        <v>145</v>
      </c>
      <c r="EI77" s="117" t="s">
        <v>145</v>
      </c>
      <c r="EJ77" s="117" t="s">
        <v>145</v>
      </c>
      <c r="EK77" s="117" t="s">
        <v>145</v>
      </c>
      <c r="EL77" s="117" t="s">
        <v>145</v>
      </c>
      <c r="EM77" s="117" t="s">
        <v>145</v>
      </c>
      <c r="EN77" s="117" t="s">
        <v>147</v>
      </c>
    </row>
    <row r="78" s="6" customFormat="1" spans="1:144">
      <c r="A78" s="117" t="s">
        <v>677</v>
      </c>
      <c r="B78" s="117" t="s">
        <v>145</v>
      </c>
      <c r="C78" s="117" t="s">
        <v>146</v>
      </c>
      <c r="D78" s="117" t="s">
        <v>145</v>
      </c>
      <c r="E78" s="117" t="s">
        <v>147</v>
      </c>
      <c r="F78" s="117" t="s">
        <v>145</v>
      </c>
      <c r="G78" s="117" t="s">
        <v>148</v>
      </c>
      <c r="H78" s="117" t="s">
        <v>149</v>
      </c>
      <c r="I78" s="117" t="s">
        <v>145</v>
      </c>
      <c r="J78" s="117" t="s">
        <v>150</v>
      </c>
      <c r="K78" s="117" t="s">
        <v>151</v>
      </c>
      <c r="L78" s="117" t="s">
        <v>655</v>
      </c>
      <c r="M78" s="117" t="s">
        <v>145</v>
      </c>
      <c r="N78" s="117" t="s">
        <v>146</v>
      </c>
      <c r="O78" s="117" t="s">
        <v>153</v>
      </c>
      <c r="P78" s="117" t="s">
        <v>154</v>
      </c>
      <c r="Q78" s="117" t="s">
        <v>155</v>
      </c>
      <c r="R78" s="117" t="s">
        <v>145</v>
      </c>
      <c r="S78" s="117" t="s">
        <v>156</v>
      </c>
      <c r="T78" s="117" t="s">
        <v>154</v>
      </c>
      <c r="U78" s="117" t="s">
        <v>145</v>
      </c>
      <c r="V78" s="117" t="s">
        <v>145</v>
      </c>
      <c r="W78" s="117" t="s">
        <v>157</v>
      </c>
      <c r="X78" s="117" t="s">
        <v>157</v>
      </c>
      <c r="Y78" s="117" t="s">
        <v>158</v>
      </c>
      <c r="Z78" s="117" t="s">
        <v>159</v>
      </c>
      <c r="AA78" s="117" t="s">
        <v>145</v>
      </c>
      <c r="AB78" s="117" t="s">
        <v>145</v>
      </c>
      <c r="AC78" s="117" t="s">
        <v>145</v>
      </c>
      <c r="AD78" s="117" t="s">
        <v>145</v>
      </c>
      <c r="AE78" s="117" t="s">
        <v>678</v>
      </c>
      <c r="AF78" s="117" t="s">
        <v>145</v>
      </c>
      <c r="AG78" s="117" t="s">
        <v>145</v>
      </c>
      <c r="AH78" s="117" t="s">
        <v>147</v>
      </c>
      <c r="AI78" s="117" t="s">
        <v>145</v>
      </c>
      <c r="AJ78" s="117" t="s">
        <v>145</v>
      </c>
      <c r="AK78" s="117" t="s">
        <v>145</v>
      </c>
      <c r="AL78" s="117" t="s">
        <v>145</v>
      </c>
      <c r="AM78" s="117" t="s">
        <v>145</v>
      </c>
      <c r="AN78" s="117" t="s">
        <v>145</v>
      </c>
      <c r="AO78" s="117" t="s">
        <v>514</v>
      </c>
      <c r="AP78" s="117" t="s">
        <v>163</v>
      </c>
      <c r="AQ78" s="117" t="s">
        <v>679</v>
      </c>
      <c r="AR78" s="117" t="s">
        <v>164</v>
      </c>
      <c r="AS78" s="117" t="s">
        <v>165</v>
      </c>
      <c r="AT78" s="117" t="s">
        <v>166</v>
      </c>
      <c r="AU78" s="117" t="s">
        <v>145</v>
      </c>
      <c r="AV78" s="117" t="s">
        <v>680</v>
      </c>
      <c r="AW78" s="117" t="s">
        <v>681</v>
      </c>
      <c r="AX78" s="117" t="s">
        <v>682</v>
      </c>
      <c r="AY78" s="117" t="s">
        <v>145</v>
      </c>
      <c r="AZ78" s="117" t="s">
        <v>166</v>
      </c>
      <c r="BA78" s="117" t="s">
        <v>145</v>
      </c>
      <c r="BB78" s="117" t="s">
        <v>145</v>
      </c>
      <c r="BC78" s="117" t="s">
        <v>145</v>
      </c>
      <c r="BD78" s="117" t="s">
        <v>145</v>
      </c>
      <c r="BE78" s="117" t="s">
        <v>145</v>
      </c>
      <c r="BF78" s="117" t="s">
        <v>145</v>
      </c>
      <c r="BG78" s="117" t="s">
        <v>145</v>
      </c>
      <c r="BH78" s="117" t="s">
        <v>145</v>
      </c>
      <c r="BI78" s="117" t="s">
        <v>145</v>
      </c>
      <c r="BJ78" s="117" t="s">
        <v>145</v>
      </c>
      <c r="BK78" s="117" t="s">
        <v>145</v>
      </c>
      <c r="BL78" s="117" t="s">
        <v>170</v>
      </c>
      <c r="BM78" s="117" t="s">
        <v>145</v>
      </c>
      <c r="BN78" s="117" t="s">
        <v>145</v>
      </c>
      <c r="BO78" s="117" t="s">
        <v>145</v>
      </c>
      <c r="BP78" s="117" t="s">
        <v>145</v>
      </c>
      <c r="BQ78" s="117" t="s">
        <v>145</v>
      </c>
      <c r="BR78" s="117" t="s">
        <v>145</v>
      </c>
      <c r="BS78" s="117" t="s">
        <v>145</v>
      </c>
      <c r="BT78" s="117" t="s">
        <v>145</v>
      </c>
      <c r="BU78" s="117" t="s">
        <v>145</v>
      </c>
      <c r="BV78" s="117" t="s">
        <v>171</v>
      </c>
      <c r="BW78" s="117" t="s">
        <v>145</v>
      </c>
      <c r="BX78" s="117" t="s">
        <v>145</v>
      </c>
      <c r="BY78" s="117" t="s">
        <v>145</v>
      </c>
      <c r="BZ78" s="117" t="s">
        <v>145</v>
      </c>
      <c r="CA78" s="117" t="s">
        <v>145</v>
      </c>
      <c r="CB78" s="117" t="s">
        <v>172</v>
      </c>
      <c r="CC78" s="117" t="s">
        <v>172</v>
      </c>
      <c r="CD78" s="117" t="s">
        <v>145</v>
      </c>
      <c r="CE78" s="117" t="s">
        <v>145</v>
      </c>
      <c r="CF78" s="117" t="s">
        <v>145</v>
      </c>
      <c r="CG78" s="117" t="s">
        <v>145</v>
      </c>
      <c r="CH78" s="117" t="s">
        <v>145</v>
      </c>
      <c r="CI78" s="117" t="s">
        <v>145</v>
      </c>
      <c r="CJ78" s="117" t="s">
        <v>145</v>
      </c>
      <c r="CK78" s="117" t="s">
        <v>145</v>
      </c>
      <c r="CL78" s="117" t="s">
        <v>145</v>
      </c>
      <c r="CM78" s="117" t="s">
        <v>145</v>
      </c>
      <c r="CN78" s="117" t="s">
        <v>145</v>
      </c>
      <c r="CO78" s="117" t="s">
        <v>145</v>
      </c>
      <c r="CP78" s="117" t="s">
        <v>145</v>
      </c>
      <c r="CQ78" s="117" t="s">
        <v>145</v>
      </c>
      <c r="CR78" s="117" t="s">
        <v>145</v>
      </c>
      <c r="CS78" s="117" t="s">
        <v>173</v>
      </c>
      <c r="CT78" s="117" t="s">
        <v>174</v>
      </c>
      <c r="CU78" s="117" t="s">
        <v>182</v>
      </c>
      <c r="CV78" s="117" t="s">
        <v>183</v>
      </c>
      <c r="CW78" s="117" t="s">
        <v>184</v>
      </c>
      <c r="CX78" s="117" t="s">
        <v>178</v>
      </c>
      <c r="CY78" s="117" t="s">
        <v>178</v>
      </c>
      <c r="CZ78" s="117" t="s">
        <v>179</v>
      </c>
      <c r="DA78" s="117" t="s">
        <v>179</v>
      </c>
      <c r="DB78" s="117" t="s">
        <v>145</v>
      </c>
      <c r="DC78" s="117" t="s">
        <v>145</v>
      </c>
      <c r="DD78" s="117" t="s">
        <v>179</v>
      </c>
      <c r="DE78" s="117" t="s">
        <v>145</v>
      </c>
      <c r="DF78" s="117" t="s">
        <v>145</v>
      </c>
      <c r="DG78" s="117" t="s">
        <v>145</v>
      </c>
      <c r="DH78" s="117" t="s">
        <v>145</v>
      </c>
      <c r="DI78" s="117" t="s">
        <v>145</v>
      </c>
      <c r="DJ78" s="117" t="s">
        <v>145</v>
      </c>
      <c r="DK78" s="117" t="s">
        <v>145</v>
      </c>
      <c r="DL78" s="117" t="s">
        <v>145</v>
      </c>
      <c r="DM78" s="117" t="s">
        <v>145</v>
      </c>
      <c r="DN78" s="117" t="s">
        <v>145</v>
      </c>
      <c r="DO78" s="117" t="s">
        <v>145</v>
      </c>
      <c r="DP78" s="117" t="s">
        <v>145</v>
      </c>
      <c r="DQ78" s="117" t="s">
        <v>145</v>
      </c>
      <c r="DR78" s="117" t="s">
        <v>145</v>
      </c>
      <c r="DS78" s="117" t="s">
        <v>145</v>
      </c>
      <c r="DT78" s="117" t="s">
        <v>145</v>
      </c>
      <c r="DU78" s="117" t="s">
        <v>145</v>
      </c>
      <c r="DV78" s="117" t="s">
        <v>145</v>
      </c>
      <c r="DW78" s="117" t="s">
        <v>145</v>
      </c>
      <c r="DX78" s="117" t="s">
        <v>145</v>
      </c>
      <c r="DY78" s="117" t="s">
        <v>145</v>
      </c>
      <c r="DZ78" s="117" t="s">
        <v>145</v>
      </c>
      <c r="EA78" s="117" t="s">
        <v>145</v>
      </c>
      <c r="EB78" s="117" t="s">
        <v>145</v>
      </c>
      <c r="EC78" s="117" t="s">
        <v>180</v>
      </c>
      <c r="ED78" s="117" t="s">
        <v>145</v>
      </c>
      <c r="EE78" s="117" t="s">
        <v>154</v>
      </c>
      <c r="EF78" s="117" t="s">
        <v>145</v>
      </c>
      <c r="EG78" s="117" t="s">
        <v>145</v>
      </c>
      <c r="EH78" s="117" t="s">
        <v>145</v>
      </c>
      <c r="EI78" s="117" t="s">
        <v>145</v>
      </c>
      <c r="EJ78" s="117" t="s">
        <v>145</v>
      </c>
      <c r="EK78" s="117" t="s">
        <v>145</v>
      </c>
      <c r="EL78" s="117" t="s">
        <v>145</v>
      </c>
      <c r="EM78" s="117" t="s">
        <v>145</v>
      </c>
      <c r="EN78" s="117" t="s">
        <v>147</v>
      </c>
    </row>
    <row r="79" s="6" customFormat="1" spans="1:144">
      <c r="A79" s="117" t="s">
        <v>677</v>
      </c>
      <c r="B79" s="117" t="s">
        <v>145</v>
      </c>
      <c r="C79" s="117" t="s">
        <v>146</v>
      </c>
      <c r="D79" s="117" t="s">
        <v>145</v>
      </c>
      <c r="E79" s="117" t="s">
        <v>147</v>
      </c>
      <c r="F79" s="117" t="s">
        <v>145</v>
      </c>
      <c r="G79" s="117" t="s">
        <v>148</v>
      </c>
      <c r="H79" s="117" t="s">
        <v>149</v>
      </c>
      <c r="I79" s="117" t="s">
        <v>145</v>
      </c>
      <c r="J79" s="117" t="s">
        <v>150</v>
      </c>
      <c r="K79" s="117" t="s">
        <v>151</v>
      </c>
      <c r="L79" s="117" t="s">
        <v>655</v>
      </c>
      <c r="M79" s="117" t="s">
        <v>145</v>
      </c>
      <c r="N79" s="117" t="s">
        <v>146</v>
      </c>
      <c r="O79" s="117" t="s">
        <v>153</v>
      </c>
      <c r="P79" s="117" t="s">
        <v>154</v>
      </c>
      <c r="Q79" s="117" t="s">
        <v>155</v>
      </c>
      <c r="R79" s="117" t="s">
        <v>145</v>
      </c>
      <c r="S79" s="117" t="s">
        <v>156</v>
      </c>
      <c r="T79" s="117" t="s">
        <v>154</v>
      </c>
      <c r="U79" s="117" t="s">
        <v>145</v>
      </c>
      <c r="V79" s="117" t="s">
        <v>145</v>
      </c>
      <c r="W79" s="117" t="s">
        <v>157</v>
      </c>
      <c r="X79" s="117" t="s">
        <v>157</v>
      </c>
      <c r="Y79" s="117" t="s">
        <v>158</v>
      </c>
      <c r="Z79" s="117" t="s">
        <v>159</v>
      </c>
      <c r="AA79" s="117" t="s">
        <v>145</v>
      </c>
      <c r="AB79" s="117" t="s">
        <v>145</v>
      </c>
      <c r="AC79" s="117" t="s">
        <v>145</v>
      </c>
      <c r="AD79" s="117" t="s">
        <v>145</v>
      </c>
      <c r="AE79" s="117" t="s">
        <v>678</v>
      </c>
      <c r="AF79" s="117" t="s">
        <v>145</v>
      </c>
      <c r="AG79" s="117" t="s">
        <v>145</v>
      </c>
      <c r="AH79" s="117" t="s">
        <v>147</v>
      </c>
      <c r="AI79" s="117" t="s">
        <v>145</v>
      </c>
      <c r="AJ79" s="117" t="s">
        <v>145</v>
      </c>
      <c r="AK79" s="117" t="s">
        <v>145</v>
      </c>
      <c r="AL79" s="117" t="s">
        <v>145</v>
      </c>
      <c r="AM79" s="117" t="s">
        <v>145</v>
      </c>
      <c r="AN79" s="117" t="s">
        <v>145</v>
      </c>
      <c r="AO79" s="117" t="s">
        <v>514</v>
      </c>
      <c r="AP79" s="117" t="s">
        <v>163</v>
      </c>
      <c r="AQ79" s="117" t="s">
        <v>679</v>
      </c>
      <c r="AR79" s="117" t="s">
        <v>164</v>
      </c>
      <c r="AS79" s="117" t="s">
        <v>165</v>
      </c>
      <c r="AT79" s="117" t="s">
        <v>166</v>
      </c>
      <c r="AU79" s="117" t="s">
        <v>145</v>
      </c>
      <c r="AV79" s="117" t="s">
        <v>680</v>
      </c>
      <c r="AW79" s="117" t="s">
        <v>681</v>
      </c>
      <c r="AX79" s="117" t="s">
        <v>682</v>
      </c>
      <c r="AY79" s="117" t="s">
        <v>145</v>
      </c>
      <c r="AZ79" s="117" t="s">
        <v>166</v>
      </c>
      <c r="BA79" s="117" t="s">
        <v>145</v>
      </c>
      <c r="BB79" s="117" t="s">
        <v>145</v>
      </c>
      <c r="BC79" s="117" t="s">
        <v>145</v>
      </c>
      <c r="BD79" s="117" t="s">
        <v>145</v>
      </c>
      <c r="BE79" s="117" t="s">
        <v>145</v>
      </c>
      <c r="BF79" s="117" t="s">
        <v>145</v>
      </c>
      <c r="BG79" s="117" t="s">
        <v>145</v>
      </c>
      <c r="BH79" s="117" t="s">
        <v>145</v>
      </c>
      <c r="BI79" s="117" t="s">
        <v>145</v>
      </c>
      <c r="BJ79" s="117" t="s">
        <v>145</v>
      </c>
      <c r="BK79" s="117" t="s">
        <v>145</v>
      </c>
      <c r="BL79" s="117" t="s">
        <v>170</v>
      </c>
      <c r="BM79" s="117" t="s">
        <v>145</v>
      </c>
      <c r="BN79" s="117" t="s">
        <v>145</v>
      </c>
      <c r="BO79" s="117" t="s">
        <v>145</v>
      </c>
      <c r="BP79" s="117" t="s">
        <v>145</v>
      </c>
      <c r="BQ79" s="117" t="s">
        <v>145</v>
      </c>
      <c r="BR79" s="117" t="s">
        <v>145</v>
      </c>
      <c r="BS79" s="117" t="s">
        <v>145</v>
      </c>
      <c r="BT79" s="117" t="s">
        <v>145</v>
      </c>
      <c r="BU79" s="117" t="s">
        <v>145</v>
      </c>
      <c r="BV79" s="117" t="s">
        <v>171</v>
      </c>
      <c r="BW79" s="117" t="s">
        <v>145</v>
      </c>
      <c r="BX79" s="117" t="s">
        <v>145</v>
      </c>
      <c r="BY79" s="117" t="s">
        <v>145</v>
      </c>
      <c r="BZ79" s="117" t="s">
        <v>145</v>
      </c>
      <c r="CA79" s="117" t="s">
        <v>145</v>
      </c>
      <c r="CB79" s="117" t="s">
        <v>172</v>
      </c>
      <c r="CC79" s="117" t="s">
        <v>172</v>
      </c>
      <c r="CD79" s="117" t="s">
        <v>145</v>
      </c>
      <c r="CE79" s="117" t="s">
        <v>145</v>
      </c>
      <c r="CF79" s="117" t="s">
        <v>145</v>
      </c>
      <c r="CG79" s="117" t="s">
        <v>145</v>
      </c>
      <c r="CH79" s="117" t="s">
        <v>145</v>
      </c>
      <c r="CI79" s="117" t="s">
        <v>145</v>
      </c>
      <c r="CJ79" s="117" t="s">
        <v>145</v>
      </c>
      <c r="CK79" s="117" t="s">
        <v>145</v>
      </c>
      <c r="CL79" s="117" t="s">
        <v>145</v>
      </c>
      <c r="CM79" s="117" t="s">
        <v>145</v>
      </c>
      <c r="CN79" s="117" t="s">
        <v>145</v>
      </c>
      <c r="CO79" s="117" t="s">
        <v>145</v>
      </c>
      <c r="CP79" s="117" t="s">
        <v>145</v>
      </c>
      <c r="CQ79" s="117" t="s">
        <v>145</v>
      </c>
      <c r="CR79" s="117" t="s">
        <v>145</v>
      </c>
      <c r="CS79" s="117" t="s">
        <v>173</v>
      </c>
      <c r="CT79" s="117" t="s">
        <v>181</v>
      </c>
      <c r="CU79" s="117" t="s">
        <v>175</v>
      </c>
      <c r="CV79" s="117" t="s">
        <v>176</v>
      </c>
      <c r="CW79" s="117" t="s">
        <v>177</v>
      </c>
      <c r="CX79" s="117" t="s">
        <v>178</v>
      </c>
      <c r="CY79" s="117" t="s">
        <v>178</v>
      </c>
      <c r="CZ79" s="117" t="s">
        <v>179</v>
      </c>
      <c r="DA79" s="117" t="s">
        <v>179</v>
      </c>
      <c r="DB79" s="117" t="s">
        <v>145</v>
      </c>
      <c r="DC79" s="117" t="s">
        <v>145</v>
      </c>
      <c r="DD79" s="117" t="s">
        <v>179</v>
      </c>
      <c r="DE79" s="117" t="s">
        <v>145</v>
      </c>
      <c r="DF79" s="117" t="s">
        <v>145</v>
      </c>
      <c r="DG79" s="117" t="s">
        <v>145</v>
      </c>
      <c r="DH79" s="117" t="s">
        <v>145</v>
      </c>
      <c r="DI79" s="117" t="s">
        <v>145</v>
      </c>
      <c r="DJ79" s="117" t="s">
        <v>145</v>
      </c>
      <c r="DK79" s="117" t="s">
        <v>145</v>
      </c>
      <c r="DL79" s="117" t="s">
        <v>145</v>
      </c>
      <c r="DM79" s="117" t="s">
        <v>145</v>
      </c>
      <c r="DN79" s="117" t="s">
        <v>145</v>
      </c>
      <c r="DO79" s="117" t="s">
        <v>145</v>
      </c>
      <c r="DP79" s="117" t="s">
        <v>145</v>
      </c>
      <c r="DQ79" s="117" t="s">
        <v>145</v>
      </c>
      <c r="DR79" s="117" t="s">
        <v>145</v>
      </c>
      <c r="DS79" s="117" t="s">
        <v>145</v>
      </c>
      <c r="DT79" s="117" t="s">
        <v>145</v>
      </c>
      <c r="DU79" s="117" t="s">
        <v>145</v>
      </c>
      <c r="DV79" s="117" t="s">
        <v>145</v>
      </c>
      <c r="DW79" s="117" t="s">
        <v>145</v>
      </c>
      <c r="DX79" s="117" t="s">
        <v>145</v>
      </c>
      <c r="DY79" s="117" t="s">
        <v>145</v>
      </c>
      <c r="DZ79" s="117" t="s">
        <v>145</v>
      </c>
      <c r="EA79" s="117" t="s">
        <v>145</v>
      </c>
      <c r="EB79" s="117" t="s">
        <v>145</v>
      </c>
      <c r="EC79" s="117" t="s">
        <v>180</v>
      </c>
      <c r="ED79" s="117" t="s">
        <v>145</v>
      </c>
      <c r="EE79" s="117" t="s">
        <v>154</v>
      </c>
      <c r="EF79" s="117" t="s">
        <v>145</v>
      </c>
      <c r="EG79" s="117" t="s">
        <v>145</v>
      </c>
      <c r="EH79" s="117" t="s">
        <v>145</v>
      </c>
      <c r="EI79" s="117" t="s">
        <v>145</v>
      </c>
      <c r="EJ79" s="117" t="s">
        <v>145</v>
      </c>
      <c r="EK79" s="117" t="s">
        <v>145</v>
      </c>
      <c r="EL79" s="117" t="s">
        <v>145</v>
      </c>
      <c r="EM79" s="117" t="s">
        <v>145</v>
      </c>
      <c r="EN79" s="117" t="s">
        <v>147</v>
      </c>
    </row>
    <row r="80" s="6" customFormat="1" spans="1:144">
      <c r="A80" s="117" t="s">
        <v>683</v>
      </c>
      <c r="B80" s="117" t="s">
        <v>145</v>
      </c>
      <c r="C80" s="117" t="s">
        <v>146</v>
      </c>
      <c r="D80" s="117" t="s">
        <v>145</v>
      </c>
      <c r="E80" s="117" t="s">
        <v>147</v>
      </c>
      <c r="F80" s="117" t="s">
        <v>145</v>
      </c>
      <c r="G80" s="117" t="s">
        <v>148</v>
      </c>
      <c r="H80" s="117" t="s">
        <v>149</v>
      </c>
      <c r="I80" s="117" t="s">
        <v>145</v>
      </c>
      <c r="J80" s="117" t="s">
        <v>150</v>
      </c>
      <c r="K80" s="117" t="s">
        <v>151</v>
      </c>
      <c r="L80" s="117" t="s">
        <v>684</v>
      </c>
      <c r="M80" s="117" t="s">
        <v>145</v>
      </c>
      <c r="N80" s="117" t="s">
        <v>146</v>
      </c>
      <c r="O80" s="117" t="s">
        <v>153</v>
      </c>
      <c r="P80" s="117" t="s">
        <v>154</v>
      </c>
      <c r="Q80" s="117" t="s">
        <v>155</v>
      </c>
      <c r="R80" s="117" t="s">
        <v>145</v>
      </c>
      <c r="S80" s="117" t="s">
        <v>156</v>
      </c>
      <c r="T80" s="117" t="s">
        <v>154</v>
      </c>
      <c r="U80" s="117" t="s">
        <v>145</v>
      </c>
      <c r="V80" s="117" t="s">
        <v>145</v>
      </c>
      <c r="W80" s="117" t="s">
        <v>157</v>
      </c>
      <c r="X80" s="117" t="s">
        <v>157</v>
      </c>
      <c r="Y80" s="117" t="s">
        <v>158</v>
      </c>
      <c r="Z80" s="117" t="s">
        <v>159</v>
      </c>
      <c r="AA80" s="117" t="s">
        <v>145</v>
      </c>
      <c r="AB80" s="117" t="s">
        <v>145</v>
      </c>
      <c r="AC80" s="117" t="s">
        <v>145</v>
      </c>
      <c r="AD80" s="117" t="s">
        <v>145</v>
      </c>
      <c r="AE80" s="117" t="s">
        <v>685</v>
      </c>
      <c r="AF80" s="117" t="s">
        <v>145</v>
      </c>
      <c r="AG80" s="117" t="s">
        <v>145</v>
      </c>
      <c r="AH80" s="117" t="s">
        <v>147</v>
      </c>
      <c r="AI80" s="117" t="s">
        <v>145</v>
      </c>
      <c r="AJ80" s="117" t="s">
        <v>145</v>
      </c>
      <c r="AK80" s="117" t="s">
        <v>145</v>
      </c>
      <c r="AL80" s="117" t="s">
        <v>145</v>
      </c>
      <c r="AM80" s="117" t="s">
        <v>145</v>
      </c>
      <c r="AN80" s="117" t="s">
        <v>145</v>
      </c>
      <c r="AO80" s="117" t="s">
        <v>161</v>
      </c>
      <c r="AP80" s="117" t="s">
        <v>686</v>
      </c>
      <c r="AQ80" s="117" t="s">
        <v>687</v>
      </c>
      <c r="AR80" s="117" t="s">
        <v>164</v>
      </c>
      <c r="AS80" s="117" t="s">
        <v>688</v>
      </c>
      <c r="AT80" s="117" t="s">
        <v>689</v>
      </c>
      <c r="AU80" s="117" t="s">
        <v>145</v>
      </c>
      <c r="AV80" s="117" t="s">
        <v>690</v>
      </c>
      <c r="AW80" s="117" t="s">
        <v>691</v>
      </c>
      <c r="AX80" s="117" t="s">
        <v>692</v>
      </c>
      <c r="AY80" s="117" t="s">
        <v>145</v>
      </c>
      <c r="AZ80" s="117" t="s">
        <v>689</v>
      </c>
      <c r="BA80" s="117" t="s">
        <v>145</v>
      </c>
      <c r="BB80" s="117" t="s">
        <v>145</v>
      </c>
      <c r="BC80" s="117" t="s">
        <v>145</v>
      </c>
      <c r="BD80" s="117" t="s">
        <v>145</v>
      </c>
      <c r="BE80" s="117" t="s">
        <v>145</v>
      </c>
      <c r="BF80" s="117" t="s">
        <v>145</v>
      </c>
      <c r="BG80" s="117" t="s">
        <v>145</v>
      </c>
      <c r="BH80" s="117" t="s">
        <v>145</v>
      </c>
      <c r="BI80" s="117" t="s">
        <v>145</v>
      </c>
      <c r="BJ80" s="117" t="s">
        <v>145</v>
      </c>
      <c r="BK80" s="117" t="s">
        <v>145</v>
      </c>
      <c r="BL80" s="117" t="s">
        <v>170</v>
      </c>
      <c r="BM80" s="117" t="s">
        <v>145</v>
      </c>
      <c r="BN80" s="117" t="s">
        <v>145</v>
      </c>
      <c r="BO80" s="117" t="s">
        <v>145</v>
      </c>
      <c r="BP80" s="117" t="s">
        <v>145</v>
      </c>
      <c r="BQ80" s="117" t="s">
        <v>145</v>
      </c>
      <c r="BR80" s="117" t="s">
        <v>145</v>
      </c>
      <c r="BS80" s="117" t="s">
        <v>145</v>
      </c>
      <c r="BT80" s="117" t="s">
        <v>145</v>
      </c>
      <c r="BU80" s="117" t="s">
        <v>145</v>
      </c>
      <c r="BV80" s="117" t="s">
        <v>171</v>
      </c>
      <c r="BW80" s="117" t="s">
        <v>145</v>
      </c>
      <c r="BX80" s="117" t="s">
        <v>145</v>
      </c>
      <c r="BY80" s="117" t="s">
        <v>145</v>
      </c>
      <c r="BZ80" s="117" t="s">
        <v>145</v>
      </c>
      <c r="CA80" s="117" t="s">
        <v>145</v>
      </c>
      <c r="CB80" s="117" t="s">
        <v>630</v>
      </c>
      <c r="CC80" s="117" t="s">
        <v>172</v>
      </c>
      <c r="CD80" s="117" t="s">
        <v>145</v>
      </c>
      <c r="CE80" s="117" t="s">
        <v>145</v>
      </c>
      <c r="CF80" s="117" t="s">
        <v>145</v>
      </c>
      <c r="CG80" s="117" t="s">
        <v>145</v>
      </c>
      <c r="CH80" s="117" t="s">
        <v>145</v>
      </c>
      <c r="CI80" s="117" t="s">
        <v>145</v>
      </c>
      <c r="CJ80" s="117" t="s">
        <v>145</v>
      </c>
      <c r="CK80" s="117" t="s">
        <v>145</v>
      </c>
      <c r="CL80" s="117" t="s">
        <v>145</v>
      </c>
      <c r="CM80" s="117" t="s">
        <v>145</v>
      </c>
      <c r="CN80" s="117" t="s">
        <v>145</v>
      </c>
      <c r="CO80" s="117" t="s">
        <v>145</v>
      </c>
      <c r="CP80" s="117" t="s">
        <v>145</v>
      </c>
      <c r="CQ80" s="117" t="s">
        <v>145</v>
      </c>
      <c r="CR80" s="117" t="s">
        <v>145</v>
      </c>
      <c r="CS80" s="117" t="s">
        <v>173</v>
      </c>
      <c r="CT80" s="117" t="s">
        <v>174</v>
      </c>
      <c r="CU80" s="117" t="s">
        <v>182</v>
      </c>
      <c r="CV80" s="117" t="s">
        <v>183</v>
      </c>
      <c r="CW80" s="117" t="s">
        <v>184</v>
      </c>
      <c r="CX80" s="117" t="s">
        <v>178</v>
      </c>
      <c r="CY80" s="117" t="s">
        <v>178</v>
      </c>
      <c r="CZ80" s="117" t="s">
        <v>172</v>
      </c>
      <c r="DA80" s="117" t="s">
        <v>172</v>
      </c>
      <c r="DB80" s="117" t="s">
        <v>145</v>
      </c>
      <c r="DC80" s="117" t="s">
        <v>145</v>
      </c>
      <c r="DD80" s="117" t="s">
        <v>172</v>
      </c>
      <c r="DE80" s="117" t="s">
        <v>145</v>
      </c>
      <c r="DF80" s="117" t="s">
        <v>145</v>
      </c>
      <c r="DG80" s="117" t="s">
        <v>145</v>
      </c>
      <c r="DH80" s="117" t="s">
        <v>145</v>
      </c>
      <c r="DI80" s="117" t="s">
        <v>145</v>
      </c>
      <c r="DJ80" s="117" t="s">
        <v>145</v>
      </c>
      <c r="DK80" s="117" t="s">
        <v>145</v>
      </c>
      <c r="DL80" s="117" t="s">
        <v>145</v>
      </c>
      <c r="DM80" s="117" t="s">
        <v>145</v>
      </c>
      <c r="DN80" s="117" t="s">
        <v>145</v>
      </c>
      <c r="DO80" s="117" t="s">
        <v>145</v>
      </c>
      <c r="DP80" s="117" t="s">
        <v>145</v>
      </c>
      <c r="DQ80" s="117" t="s">
        <v>145</v>
      </c>
      <c r="DR80" s="117" t="s">
        <v>145</v>
      </c>
      <c r="DS80" s="117" t="s">
        <v>145</v>
      </c>
      <c r="DT80" s="117" t="s">
        <v>145</v>
      </c>
      <c r="DU80" s="117" t="s">
        <v>145</v>
      </c>
      <c r="DV80" s="117" t="s">
        <v>145</v>
      </c>
      <c r="DW80" s="117" t="s">
        <v>145</v>
      </c>
      <c r="DX80" s="117" t="s">
        <v>145</v>
      </c>
      <c r="DY80" s="117" t="s">
        <v>145</v>
      </c>
      <c r="DZ80" s="117" t="s">
        <v>145</v>
      </c>
      <c r="EA80" s="117" t="s">
        <v>145</v>
      </c>
      <c r="EB80" s="117" t="s">
        <v>145</v>
      </c>
      <c r="EC80" s="117" t="s">
        <v>180</v>
      </c>
      <c r="ED80" s="117" t="s">
        <v>145</v>
      </c>
      <c r="EE80" s="117" t="s">
        <v>154</v>
      </c>
      <c r="EF80" s="117" t="s">
        <v>145</v>
      </c>
      <c r="EG80" s="117" t="s">
        <v>145</v>
      </c>
      <c r="EH80" s="117" t="s">
        <v>145</v>
      </c>
      <c r="EI80" s="117" t="s">
        <v>145</v>
      </c>
      <c r="EJ80" s="117" t="s">
        <v>145</v>
      </c>
      <c r="EK80" s="117" t="s">
        <v>145</v>
      </c>
      <c r="EL80" s="117" t="s">
        <v>145</v>
      </c>
      <c r="EM80" s="117" t="s">
        <v>145</v>
      </c>
      <c r="EN80" s="117" t="s">
        <v>147</v>
      </c>
    </row>
    <row r="81" s="6" customFormat="1" spans="1:144">
      <c r="A81" s="117" t="s">
        <v>683</v>
      </c>
      <c r="B81" s="117" t="s">
        <v>145</v>
      </c>
      <c r="C81" s="117" t="s">
        <v>146</v>
      </c>
      <c r="D81" s="117" t="s">
        <v>145</v>
      </c>
      <c r="E81" s="117" t="s">
        <v>147</v>
      </c>
      <c r="F81" s="117" t="s">
        <v>145</v>
      </c>
      <c r="G81" s="117" t="s">
        <v>148</v>
      </c>
      <c r="H81" s="117" t="s">
        <v>149</v>
      </c>
      <c r="I81" s="117" t="s">
        <v>145</v>
      </c>
      <c r="J81" s="117" t="s">
        <v>150</v>
      </c>
      <c r="K81" s="117" t="s">
        <v>151</v>
      </c>
      <c r="L81" s="117" t="s">
        <v>684</v>
      </c>
      <c r="M81" s="117" t="s">
        <v>145</v>
      </c>
      <c r="N81" s="117" t="s">
        <v>146</v>
      </c>
      <c r="O81" s="117" t="s">
        <v>153</v>
      </c>
      <c r="P81" s="117" t="s">
        <v>154</v>
      </c>
      <c r="Q81" s="117" t="s">
        <v>155</v>
      </c>
      <c r="R81" s="117" t="s">
        <v>145</v>
      </c>
      <c r="S81" s="117" t="s">
        <v>156</v>
      </c>
      <c r="T81" s="117" t="s">
        <v>154</v>
      </c>
      <c r="U81" s="117" t="s">
        <v>145</v>
      </c>
      <c r="V81" s="117" t="s">
        <v>145</v>
      </c>
      <c r="W81" s="117" t="s">
        <v>157</v>
      </c>
      <c r="X81" s="117" t="s">
        <v>157</v>
      </c>
      <c r="Y81" s="117" t="s">
        <v>158</v>
      </c>
      <c r="Z81" s="117" t="s">
        <v>159</v>
      </c>
      <c r="AA81" s="117" t="s">
        <v>145</v>
      </c>
      <c r="AB81" s="117" t="s">
        <v>145</v>
      </c>
      <c r="AC81" s="117" t="s">
        <v>145</v>
      </c>
      <c r="AD81" s="117" t="s">
        <v>145</v>
      </c>
      <c r="AE81" s="117" t="s">
        <v>685</v>
      </c>
      <c r="AF81" s="117" t="s">
        <v>145</v>
      </c>
      <c r="AG81" s="117" t="s">
        <v>145</v>
      </c>
      <c r="AH81" s="117" t="s">
        <v>147</v>
      </c>
      <c r="AI81" s="117" t="s">
        <v>145</v>
      </c>
      <c r="AJ81" s="117" t="s">
        <v>145</v>
      </c>
      <c r="AK81" s="117" t="s">
        <v>145</v>
      </c>
      <c r="AL81" s="117" t="s">
        <v>145</v>
      </c>
      <c r="AM81" s="117" t="s">
        <v>145</v>
      </c>
      <c r="AN81" s="117" t="s">
        <v>145</v>
      </c>
      <c r="AO81" s="117" t="s">
        <v>161</v>
      </c>
      <c r="AP81" s="117" t="s">
        <v>686</v>
      </c>
      <c r="AQ81" s="117" t="s">
        <v>687</v>
      </c>
      <c r="AR81" s="117" t="s">
        <v>164</v>
      </c>
      <c r="AS81" s="117" t="s">
        <v>688</v>
      </c>
      <c r="AT81" s="117" t="s">
        <v>689</v>
      </c>
      <c r="AU81" s="117" t="s">
        <v>145</v>
      </c>
      <c r="AV81" s="117" t="s">
        <v>690</v>
      </c>
      <c r="AW81" s="117" t="s">
        <v>691</v>
      </c>
      <c r="AX81" s="117" t="s">
        <v>692</v>
      </c>
      <c r="AY81" s="117" t="s">
        <v>145</v>
      </c>
      <c r="AZ81" s="117" t="s">
        <v>689</v>
      </c>
      <c r="BA81" s="117" t="s">
        <v>145</v>
      </c>
      <c r="BB81" s="117" t="s">
        <v>145</v>
      </c>
      <c r="BC81" s="117" t="s">
        <v>145</v>
      </c>
      <c r="BD81" s="117" t="s">
        <v>145</v>
      </c>
      <c r="BE81" s="117" t="s">
        <v>145</v>
      </c>
      <c r="BF81" s="117" t="s">
        <v>145</v>
      </c>
      <c r="BG81" s="117" t="s">
        <v>145</v>
      </c>
      <c r="BH81" s="117" t="s">
        <v>145</v>
      </c>
      <c r="BI81" s="117" t="s">
        <v>145</v>
      </c>
      <c r="BJ81" s="117" t="s">
        <v>145</v>
      </c>
      <c r="BK81" s="117" t="s">
        <v>145</v>
      </c>
      <c r="BL81" s="117" t="s">
        <v>170</v>
      </c>
      <c r="BM81" s="117" t="s">
        <v>145</v>
      </c>
      <c r="BN81" s="117" t="s">
        <v>145</v>
      </c>
      <c r="BO81" s="117" t="s">
        <v>145</v>
      </c>
      <c r="BP81" s="117" t="s">
        <v>145</v>
      </c>
      <c r="BQ81" s="117" t="s">
        <v>145</v>
      </c>
      <c r="BR81" s="117" t="s">
        <v>145</v>
      </c>
      <c r="BS81" s="117" t="s">
        <v>145</v>
      </c>
      <c r="BT81" s="117" t="s">
        <v>145</v>
      </c>
      <c r="BU81" s="117" t="s">
        <v>145</v>
      </c>
      <c r="BV81" s="117" t="s">
        <v>171</v>
      </c>
      <c r="BW81" s="117" t="s">
        <v>145</v>
      </c>
      <c r="BX81" s="117" t="s">
        <v>145</v>
      </c>
      <c r="BY81" s="117" t="s">
        <v>145</v>
      </c>
      <c r="BZ81" s="117" t="s">
        <v>145</v>
      </c>
      <c r="CA81" s="117" t="s">
        <v>145</v>
      </c>
      <c r="CB81" s="117" t="s">
        <v>630</v>
      </c>
      <c r="CC81" s="117" t="s">
        <v>172</v>
      </c>
      <c r="CD81" s="117" t="s">
        <v>145</v>
      </c>
      <c r="CE81" s="117" t="s">
        <v>145</v>
      </c>
      <c r="CF81" s="117" t="s">
        <v>145</v>
      </c>
      <c r="CG81" s="117" t="s">
        <v>145</v>
      </c>
      <c r="CH81" s="117" t="s">
        <v>145</v>
      </c>
      <c r="CI81" s="117" t="s">
        <v>145</v>
      </c>
      <c r="CJ81" s="117" t="s">
        <v>145</v>
      </c>
      <c r="CK81" s="117" t="s">
        <v>145</v>
      </c>
      <c r="CL81" s="117" t="s">
        <v>145</v>
      </c>
      <c r="CM81" s="117" t="s">
        <v>145</v>
      </c>
      <c r="CN81" s="117" t="s">
        <v>145</v>
      </c>
      <c r="CO81" s="117" t="s">
        <v>145</v>
      </c>
      <c r="CP81" s="117" t="s">
        <v>145</v>
      </c>
      <c r="CQ81" s="117" t="s">
        <v>145</v>
      </c>
      <c r="CR81" s="117" t="s">
        <v>145</v>
      </c>
      <c r="CS81" s="117" t="s">
        <v>173</v>
      </c>
      <c r="CT81" s="117" t="s">
        <v>181</v>
      </c>
      <c r="CU81" s="117" t="s">
        <v>175</v>
      </c>
      <c r="CV81" s="117" t="s">
        <v>176</v>
      </c>
      <c r="CW81" s="117" t="s">
        <v>177</v>
      </c>
      <c r="CX81" s="117" t="s">
        <v>178</v>
      </c>
      <c r="CY81" s="117" t="s">
        <v>178</v>
      </c>
      <c r="CZ81" s="117" t="s">
        <v>172</v>
      </c>
      <c r="DA81" s="117" t="s">
        <v>172</v>
      </c>
      <c r="DB81" s="117" t="s">
        <v>145</v>
      </c>
      <c r="DC81" s="117" t="s">
        <v>145</v>
      </c>
      <c r="DD81" s="117" t="s">
        <v>172</v>
      </c>
      <c r="DE81" s="117" t="s">
        <v>145</v>
      </c>
      <c r="DF81" s="117" t="s">
        <v>145</v>
      </c>
      <c r="DG81" s="117" t="s">
        <v>145</v>
      </c>
      <c r="DH81" s="117" t="s">
        <v>145</v>
      </c>
      <c r="DI81" s="117" t="s">
        <v>145</v>
      </c>
      <c r="DJ81" s="117" t="s">
        <v>145</v>
      </c>
      <c r="DK81" s="117" t="s">
        <v>145</v>
      </c>
      <c r="DL81" s="117" t="s">
        <v>145</v>
      </c>
      <c r="DM81" s="117" t="s">
        <v>145</v>
      </c>
      <c r="DN81" s="117" t="s">
        <v>145</v>
      </c>
      <c r="DO81" s="117" t="s">
        <v>145</v>
      </c>
      <c r="DP81" s="117" t="s">
        <v>145</v>
      </c>
      <c r="DQ81" s="117" t="s">
        <v>145</v>
      </c>
      <c r="DR81" s="117" t="s">
        <v>145</v>
      </c>
      <c r="DS81" s="117" t="s">
        <v>145</v>
      </c>
      <c r="DT81" s="117" t="s">
        <v>145</v>
      </c>
      <c r="DU81" s="117" t="s">
        <v>145</v>
      </c>
      <c r="DV81" s="117" t="s">
        <v>145</v>
      </c>
      <c r="DW81" s="117" t="s">
        <v>145</v>
      </c>
      <c r="DX81" s="117" t="s">
        <v>145</v>
      </c>
      <c r="DY81" s="117" t="s">
        <v>145</v>
      </c>
      <c r="DZ81" s="117" t="s">
        <v>145</v>
      </c>
      <c r="EA81" s="117" t="s">
        <v>145</v>
      </c>
      <c r="EB81" s="117" t="s">
        <v>145</v>
      </c>
      <c r="EC81" s="117" t="s">
        <v>180</v>
      </c>
      <c r="ED81" s="117" t="s">
        <v>145</v>
      </c>
      <c r="EE81" s="117" t="s">
        <v>154</v>
      </c>
      <c r="EF81" s="117" t="s">
        <v>145</v>
      </c>
      <c r="EG81" s="117" t="s">
        <v>145</v>
      </c>
      <c r="EH81" s="117" t="s">
        <v>145</v>
      </c>
      <c r="EI81" s="117" t="s">
        <v>145</v>
      </c>
      <c r="EJ81" s="117" t="s">
        <v>145</v>
      </c>
      <c r="EK81" s="117" t="s">
        <v>145</v>
      </c>
      <c r="EL81" s="117" t="s">
        <v>145</v>
      </c>
      <c r="EM81" s="117" t="s">
        <v>145</v>
      </c>
      <c r="EN81" s="117" t="s">
        <v>147</v>
      </c>
    </row>
    <row r="82" s="6" customFormat="1" spans="1:144">
      <c r="A82" s="117" t="s">
        <v>693</v>
      </c>
      <c r="B82" s="117" t="s">
        <v>145</v>
      </c>
      <c r="C82" s="117" t="s">
        <v>146</v>
      </c>
      <c r="D82" s="117" t="s">
        <v>145</v>
      </c>
      <c r="E82" s="117" t="s">
        <v>147</v>
      </c>
      <c r="F82" s="117" t="s">
        <v>145</v>
      </c>
      <c r="G82" s="117" t="s">
        <v>148</v>
      </c>
      <c r="H82" s="117" t="s">
        <v>149</v>
      </c>
      <c r="I82" s="117" t="s">
        <v>145</v>
      </c>
      <c r="J82" s="117" t="s">
        <v>150</v>
      </c>
      <c r="K82" s="117" t="s">
        <v>151</v>
      </c>
      <c r="L82" s="117" t="s">
        <v>684</v>
      </c>
      <c r="M82" s="117" t="s">
        <v>145</v>
      </c>
      <c r="N82" s="117" t="s">
        <v>146</v>
      </c>
      <c r="O82" s="117" t="s">
        <v>153</v>
      </c>
      <c r="P82" s="117" t="s">
        <v>154</v>
      </c>
      <c r="Q82" s="117" t="s">
        <v>155</v>
      </c>
      <c r="R82" s="117" t="s">
        <v>145</v>
      </c>
      <c r="S82" s="117" t="s">
        <v>156</v>
      </c>
      <c r="T82" s="117" t="s">
        <v>154</v>
      </c>
      <c r="U82" s="117" t="s">
        <v>145</v>
      </c>
      <c r="V82" s="117" t="s">
        <v>145</v>
      </c>
      <c r="W82" s="117" t="s">
        <v>157</v>
      </c>
      <c r="X82" s="117" t="s">
        <v>157</v>
      </c>
      <c r="Y82" s="117" t="s">
        <v>158</v>
      </c>
      <c r="Z82" s="117" t="s">
        <v>159</v>
      </c>
      <c r="AA82" s="117" t="s">
        <v>145</v>
      </c>
      <c r="AB82" s="117" t="s">
        <v>145</v>
      </c>
      <c r="AC82" s="117" t="s">
        <v>145</v>
      </c>
      <c r="AD82" s="117" t="s">
        <v>145</v>
      </c>
      <c r="AE82" s="117" t="s">
        <v>694</v>
      </c>
      <c r="AF82" s="117" t="s">
        <v>145</v>
      </c>
      <c r="AG82" s="117" t="s">
        <v>145</v>
      </c>
      <c r="AH82" s="117" t="s">
        <v>147</v>
      </c>
      <c r="AI82" s="117" t="s">
        <v>145</v>
      </c>
      <c r="AJ82" s="117" t="s">
        <v>145</v>
      </c>
      <c r="AK82" s="117" t="s">
        <v>145</v>
      </c>
      <c r="AL82" s="117" t="s">
        <v>145</v>
      </c>
      <c r="AM82" s="117" t="s">
        <v>145</v>
      </c>
      <c r="AN82" s="117" t="s">
        <v>145</v>
      </c>
      <c r="AO82" s="117" t="s">
        <v>695</v>
      </c>
      <c r="AP82" s="117" t="s">
        <v>696</v>
      </c>
      <c r="AQ82" s="117" t="s">
        <v>697</v>
      </c>
      <c r="AR82" s="117" t="s">
        <v>698</v>
      </c>
      <c r="AS82" s="117" t="s">
        <v>699</v>
      </c>
      <c r="AT82" s="117" t="s">
        <v>700</v>
      </c>
      <c r="AU82" s="117" t="s">
        <v>145</v>
      </c>
      <c r="AV82" s="117" t="s">
        <v>701</v>
      </c>
      <c r="AW82" s="117" t="s">
        <v>702</v>
      </c>
      <c r="AX82" s="117" t="s">
        <v>703</v>
      </c>
      <c r="AY82" s="117" t="s">
        <v>145</v>
      </c>
      <c r="AZ82" s="117" t="s">
        <v>700</v>
      </c>
      <c r="BA82" s="117" t="s">
        <v>145</v>
      </c>
      <c r="BB82" s="117" t="s">
        <v>145</v>
      </c>
      <c r="BC82" s="117" t="s">
        <v>145</v>
      </c>
      <c r="BD82" s="117" t="s">
        <v>145</v>
      </c>
      <c r="BE82" s="117" t="s">
        <v>145</v>
      </c>
      <c r="BF82" s="117" t="s">
        <v>145</v>
      </c>
      <c r="BG82" s="117" t="s">
        <v>145</v>
      </c>
      <c r="BH82" s="117" t="s">
        <v>145</v>
      </c>
      <c r="BI82" s="117" t="s">
        <v>145</v>
      </c>
      <c r="BJ82" s="117" t="s">
        <v>145</v>
      </c>
      <c r="BK82" s="117" t="s">
        <v>145</v>
      </c>
      <c r="BL82" s="117" t="s">
        <v>170</v>
      </c>
      <c r="BM82" s="117" t="s">
        <v>145</v>
      </c>
      <c r="BN82" s="117" t="s">
        <v>145</v>
      </c>
      <c r="BO82" s="117" t="s">
        <v>145</v>
      </c>
      <c r="BP82" s="117" t="s">
        <v>145</v>
      </c>
      <c r="BQ82" s="117" t="s">
        <v>145</v>
      </c>
      <c r="BR82" s="117" t="s">
        <v>145</v>
      </c>
      <c r="BS82" s="117" t="s">
        <v>145</v>
      </c>
      <c r="BT82" s="117" t="s">
        <v>145</v>
      </c>
      <c r="BU82" s="117" t="s">
        <v>145</v>
      </c>
      <c r="BV82" s="117" t="s">
        <v>171</v>
      </c>
      <c r="BW82" s="117" t="s">
        <v>145</v>
      </c>
      <c r="BX82" s="117" t="s">
        <v>145</v>
      </c>
      <c r="BY82" s="117" t="s">
        <v>145</v>
      </c>
      <c r="BZ82" s="117" t="s">
        <v>145</v>
      </c>
      <c r="CA82" s="117" t="s">
        <v>145</v>
      </c>
      <c r="CB82" s="117" t="s">
        <v>630</v>
      </c>
      <c r="CC82" s="117" t="s">
        <v>172</v>
      </c>
      <c r="CD82" s="117" t="s">
        <v>145</v>
      </c>
      <c r="CE82" s="117" t="s">
        <v>145</v>
      </c>
      <c r="CF82" s="117" t="s">
        <v>145</v>
      </c>
      <c r="CG82" s="117" t="s">
        <v>145</v>
      </c>
      <c r="CH82" s="117" t="s">
        <v>145</v>
      </c>
      <c r="CI82" s="117" t="s">
        <v>145</v>
      </c>
      <c r="CJ82" s="117" t="s">
        <v>145</v>
      </c>
      <c r="CK82" s="117" t="s">
        <v>145</v>
      </c>
      <c r="CL82" s="117" t="s">
        <v>145</v>
      </c>
      <c r="CM82" s="117" t="s">
        <v>145</v>
      </c>
      <c r="CN82" s="117" t="s">
        <v>145</v>
      </c>
      <c r="CO82" s="117" t="s">
        <v>145</v>
      </c>
      <c r="CP82" s="117" t="s">
        <v>145</v>
      </c>
      <c r="CQ82" s="117" t="s">
        <v>145</v>
      </c>
      <c r="CR82" s="117" t="s">
        <v>145</v>
      </c>
      <c r="CS82" s="117" t="s">
        <v>173</v>
      </c>
      <c r="CT82" s="117" t="s">
        <v>174</v>
      </c>
      <c r="CU82" s="117" t="s">
        <v>182</v>
      </c>
      <c r="CV82" s="117" t="s">
        <v>183</v>
      </c>
      <c r="CW82" s="117" t="s">
        <v>184</v>
      </c>
      <c r="CX82" s="117" t="s">
        <v>178</v>
      </c>
      <c r="CY82" s="117" t="s">
        <v>178</v>
      </c>
      <c r="CZ82" s="117" t="s">
        <v>172</v>
      </c>
      <c r="DA82" s="117" t="s">
        <v>172</v>
      </c>
      <c r="DB82" s="117" t="s">
        <v>145</v>
      </c>
      <c r="DC82" s="117" t="s">
        <v>145</v>
      </c>
      <c r="DD82" s="117" t="s">
        <v>172</v>
      </c>
      <c r="DE82" s="117" t="s">
        <v>145</v>
      </c>
      <c r="DF82" s="117" t="s">
        <v>145</v>
      </c>
      <c r="DG82" s="117" t="s">
        <v>145</v>
      </c>
      <c r="DH82" s="117" t="s">
        <v>145</v>
      </c>
      <c r="DI82" s="117" t="s">
        <v>145</v>
      </c>
      <c r="DJ82" s="117" t="s">
        <v>145</v>
      </c>
      <c r="DK82" s="117" t="s">
        <v>145</v>
      </c>
      <c r="DL82" s="117" t="s">
        <v>145</v>
      </c>
      <c r="DM82" s="117" t="s">
        <v>145</v>
      </c>
      <c r="DN82" s="117" t="s">
        <v>145</v>
      </c>
      <c r="DO82" s="117" t="s">
        <v>145</v>
      </c>
      <c r="DP82" s="117" t="s">
        <v>145</v>
      </c>
      <c r="DQ82" s="117" t="s">
        <v>145</v>
      </c>
      <c r="DR82" s="117" t="s">
        <v>145</v>
      </c>
      <c r="DS82" s="117" t="s">
        <v>145</v>
      </c>
      <c r="DT82" s="117" t="s">
        <v>145</v>
      </c>
      <c r="DU82" s="117" t="s">
        <v>145</v>
      </c>
      <c r="DV82" s="117" t="s">
        <v>145</v>
      </c>
      <c r="DW82" s="117" t="s">
        <v>145</v>
      </c>
      <c r="DX82" s="117" t="s">
        <v>145</v>
      </c>
      <c r="DY82" s="117" t="s">
        <v>145</v>
      </c>
      <c r="DZ82" s="117" t="s">
        <v>145</v>
      </c>
      <c r="EA82" s="117" t="s">
        <v>145</v>
      </c>
      <c r="EB82" s="117" t="s">
        <v>145</v>
      </c>
      <c r="EC82" s="117" t="s">
        <v>180</v>
      </c>
      <c r="ED82" s="117" t="s">
        <v>145</v>
      </c>
      <c r="EE82" s="117" t="s">
        <v>154</v>
      </c>
      <c r="EF82" s="117" t="s">
        <v>145</v>
      </c>
      <c r="EG82" s="117" t="s">
        <v>145</v>
      </c>
      <c r="EH82" s="117" t="s">
        <v>145</v>
      </c>
      <c r="EI82" s="117" t="s">
        <v>145</v>
      </c>
      <c r="EJ82" s="117" t="s">
        <v>145</v>
      </c>
      <c r="EK82" s="117" t="s">
        <v>145</v>
      </c>
      <c r="EL82" s="117" t="s">
        <v>145</v>
      </c>
      <c r="EM82" s="117" t="s">
        <v>145</v>
      </c>
      <c r="EN82" s="117" t="s">
        <v>147</v>
      </c>
    </row>
    <row r="83" s="6" customFormat="1" spans="1:144">
      <c r="A83" s="117" t="s">
        <v>693</v>
      </c>
      <c r="B83" s="117" t="s">
        <v>145</v>
      </c>
      <c r="C83" s="117" t="s">
        <v>146</v>
      </c>
      <c r="D83" s="117" t="s">
        <v>145</v>
      </c>
      <c r="E83" s="117" t="s">
        <v>147</v>
      </c>
      <c r="F83" s="117" t="s">
        <v>145</v>
      </c>
      <c r="G83" s="117" t="s">
        <v>148</v>
      </c>
      <c r="H83" s="117" t="s">
        <v>149</v>
      </c>
      <c r="I83" s="117" t="s">
        <v>145</v>
      </c>
      <c r="J83" s="117" t="s">
        <v>150</v>
      </c>
      <c r="K83" s="117" t="s">
        <v>151</v>
      </c>
      <c r="L83" s="117" t="s">
        <v>684</v>
      </c>
      <c r="M83" s="117" t="s">
        <v>145</v>
      </c>
      <c r="N83" s="117" t="s">
        <v>146</v>
      </c>
      <c r="O83" s="117" t="s">
        <v>153</v>
      </c>
      <c r="P83" s="117" t="s">
        <v>154</v>
      </c>
      <c r="Q83" s="117" t="s">
        <v>155</v>
      </c>
      <c r="R83" s="117" t="s">
        <v>145</v>
      </c>
      <c r="S83" s="117" t="s">
        <v>156</v>
      </c>
      <c r="T83" s="117" t="s">
        <v>154</v>
      </c>
      <c r="U83" s="117" t="s">
        <v>145</v>
      </c>
      <c r="V83" s="117" t="s">
        <v>145</v>
      </c>
      <c r="W83" s="117" t="s">
        <v>157</v>
      </c>
      <c r="X83" s="117" t="s">
        <v>157</v>
      </c>
      <c r="Y83" s="117" t="s">
        <v>158</v>
      </c>
      <c r="Z83" s="117" t="s">
        <v>159</v>
      </c>
      <c r="AA83" s="117" t="s">
        <v>145</v>
      </c>
      <c r="AB83" s="117" t="s">
        <v>145</v>
      </c>
      <c r="AC83" s="117" t="s">
        <v>145</v>
      </c>
      <c r="AD83" s="117" t="s">
        <v>145</v>
      </c>
      <c r="AE83" s="117" t="s">
        <v>694</v>
      </c>
      <c r="AF83" s="117" t="s">
        <v>145</v>
      </c>
      <c r="AG83" s="117" t="s">
        <v>145</v>
      </c>
      <c r="AH83" s="117" t="s">
        <v>147</v>
      </c>
      <c r="AI83" s="117" t="s">
        <v>145</v>
      </c>
      <c r="AJ83" s="117" t="s">
        <v>145</v>
      </c>
      <c r="AK83" s="117" t="s">
        <v>145</v>
      </c>
      <c r="AL83" s="117" t="s">
        <v>145</v>
      </c>
      <c r="AM83" s="117" t="s">
        <v>145</v>
      </c>
      <c r="AN83" s="117" t="s">
        <v>145</v>
      </c>
      <c r="AO83" s="117" t="s">
        <v>695</v>
      </c>
      <c r="AP83" s="117" t="s">
        <v>696</v>
      </c>
      <c r="AQ83" s="117" t="s">
        <v>697</v>
      </c>
      <c r="AR83" s="117" t="s">
        <v>698</v>
      </c>
      <c r="AS83" s="117" t="s">
        <v>699</v>
      </c>
      <c r="AT83" s="117" t="s">
        <v>700</v>
      </c>
      <c r="AU83" s="117" t="s">
        <v>145</v>
      </c>
      <c r="AV83" s="117" t="s">
        <v>701</v>
      </c>
      <c r="AW83" s="117" t="s">
        <v>702</v>
      </c>
      <c r="AX83" s="117" t="s">
        <v>703</v>
      </c>
      <c r="AY83" s="117" t="s">
        <v>145</v>
      </c>
      <c r="AZ83" s="117" t="s">
        <v>700</v>
      </c>
      <c r="BA83" s="117" t="s">
        <v>145</v>
      </c>
      <c r="BB83" s="117" t="s">
        <v>145</v>
      </c>
      <c r="BC83" s="117" t="s">
        <v>145</v>
      </c>
      <c r="BD83" s="117" t="s">
        <v>145</v>
      </c>
      <c r="BE83" s="117" t="s">
        <v>145</v>
      </c>
      <c r="BF83" s="117" t="s">
        <v>145</v>
      </c>
      <c r="BG83" s="117" t="s">
        <v>145</v>
      </c>
      <c r="BH83" s="117" t="s">
        <v>145</v>
      </c>
      <c r="BI83" s="117" t="s">
        <v>145</v>
      </c>
      <c r="BJ83" s="117" t="s">
        <v>145</v>
      </c>
      <c r="BK83" s="117" t="s">
        <v>145</v>
      </c>
      <c r="BL83" s="117" t="s">
        <v>170</v>
      </c>
      <c r="BM83" s="117" t="s">
        <v>145</v>
      </c>
      <c r="BN83" s="117" t="s">
        <v>145</v>
      </c>
      <c r="BO83" s="117" t="s">
        <v>145</v>
      </c>
      <c r="BP83" s="117" t="s">
        <v>145</v>
      </c>
      <c r="BQ83" s="117" t="s">
        <v>145</v>
      </c>
      <c r="BR83" s="117" t="s">
        <v>145</v>
      </c>
      <c r="BS83" s="117" t="s">
        <v>145</v>
      </c>
      <c r="BT83" s="117" t="s">
        <v>145</v>
      </c>
      <c r="BU83" s="117" t="s">
        <v>145</v>
      </c>
      <c r="BV83" s="117" t="s">
        <v>171</v>
      </c>
      <c r="BW83" s="117" t="s">
        <v>145</v>
      </c>
      <c r="BX83" s="117" t="s">
        <v>145</v>
      </c>
      <c r="BY83" s="117" t="s">
        <v>145</v>
      </c>
      <c r="BZ83" s="117" t="s">
        <v>145</v>
      </c>
      <c r="CA83" s="117" t="s">
        <v>145</v>
      </c>
      <c r="CB83" s="117" t="s">
        <v>630</v>
      </c>
      <c r="CC83" s="117" t="s">
        <v>172</v>
      </c>
      <c r="CD83" s="117" t="s">
        <v>145</v>
      </c>
      <c r="CE83" s="117" t="s">
        <v>145</v>
      </c>
      <c r="CF83" s="117" t="s">
        <v>145</v>
      </c>
      <c r="CG83" s="117" t="s">
        <v>145</v>
      </c>
      <c r="CH83" s="117" t="s">
        <v>145</v>
      </c>
      <c r="CI83" s="117" t="s">
        <v>145</v>
      </c>
      <c r="CJ83" s="117" t="s">
        <v>145</v>
      </c>
      <c r="CK83" s="117" t="s">
        <v>145</v>
      </c>
      <c r="CL83" s="117" t="s">
        <v>145</v>
      </c>
      <c r="CM83" s="117" t="s">
        <v>145</v>
      </c>
      <c r="CN83" s="117" t="s">
        <v>145</v>
      </c>
      <c r="CO83" s="117" t="s">
        <v>145</v>
      </c>
      <c r="CP83" s="117" t="s">
        <v>145</v>
      </c>
      <c r="CQ83" s="117" t="s">
        <v>145</v>
      </c>
      <c r="CR83" s="117" t="s">
        <v>145</v>
      </c>
      <c r="CS83" s="117" t="s">
        <v>173</v>
      </c>
      <c r="CT83" s="117" t="s">
        <v>181</v>
      </c>
      <c r="CU83" s="117" t="s">
        <v>175</v>
      </c>
      <c r="CV83" s="117" t="s">
        <v>176</v>
      </c>
      <c r="CW83" s="117" t="s">
        <v>177</v>
      </c>
      <c r="CX83" s="117" t="s">
        <v>178</v>
      </c>
      <c r="CY83" s="117" t="s">
        <v>178</v>
      </c>
      <c r="CZ83" s="117" t="s">
        <v>172</v>
      </c>
      <c r="DA83" s="117" t="s">
        <v>172</v>
      </c>
      <c r="DB83" s="117" t="s">
        <v>145</v>
      </c>
      <c r="DC83" s="117" t="s">
        <v>145</v>
      </c>
      <c r="DD83" s="117" t="s">
        <v>172</v>
      </c>
      <c r="DE83" s="117" t="s">
        <v>145</v>
      </c>
      <c r="DF83" s="117" t="s">
        <v>145</v>
      </c>
      <c r="DG83" s="117" t="s">
        <v>145</v>
      </c>
      <c r="DH83" s="117" t="s">
        <v>145</v>
      </c>
      <c r="DI83" s="117" t="s">
        <v>145</v>
      </c>
      <c r="DJ83" s="117" t="s">
        <v>145</v>
      </c>
      <c r="DK83" s="117" t="s">
        <v>145</v>
      </c>
      <c r="DL83" s="117" t="s">
        <v>145</v>
      </c>
      <c r="DM83" s="117" t="s">
        <v>145</v>
      </c>
      <c r="DN83" s="117" t="s">
        <v>145</v>
      </c>
      <c r="DO83" s="117" t="s">
        <v>145</v>
      </c>
      <c r="DP83" s="117" t="s">
        <v>145</v>
      </c>
      <c r="DQ83" s="117" t="s">
        <v>145</v>
      </c>
      <c r="DR83" s="117" t="s">
        <v>145</v>
      </c>
      <c r="DS83" s="117" t="s">
        <v>145</v>
      </c>
      <c r="DT83" s="117" t="s">
        <v>145</v>
      </c>
      <c r="DU83" s="117" t="s">
        <v>145</v>
      </c>
      <c r="DV83" s="117" t="s">
        <v>145</v>
      </c>
      <c r="DW83" s="117" t="s">
        <v>145</v>
      </c>
      <c r="DX83" s="117" t="s">
        <v>145</v>
      </c>
      <c r="DY83" s="117" t="s">
        <v>145</v>
      </c>
      <c r="DZ83" s="117" t="s">
        <v>145</v>
      </c>
      <c r="EA83" s="117" t="s">
        <v>145</v>
      </c>
      <c r="EB83" s="117" t="s">
        <v>145</v>
      </c>
      <c r="EC83" s="117" t="s">
        <v>180</v>
      </c>
      <c r="ED83" s="117" t="s">
        <v>145</v>
      </c>
      <c r="EE83" s="117" t="s">
        <v>154</v>
      </c>
      <c r="EF83" s="117" t="s">
        <v>145</v>
      </c>
      <c r="EG83" s="117" t="s">
        <v>145</v>
      </c>
      <c r="EH83" s="117" t="s">
        <v>145</v>
      </c>
      <c r="EI83" s="117" t="s">
        <v>145</v>
      </c>
      <c r="EJ83" s="117" t="s">
        <v>145</v>
      </c>
      <c r="EK83" s="117" t="s">
        <v>145</v>
      </c>
      <c r="EL83" s="117" t="s">
        <v>145</v>
      </c>
      <c r="EM83" s="117" t="s">
        <v>145</v>
      </c>
      <c r="EN83" s="117" t="s">
        <v>147</v>
      </c>
    </row>
    <row r="84" s="6" customFormat="1" spans="1:144">
      <c r="A84" s="117" t="s">
        <v>704</v>
      </c>
      <c r="B84" s="117" t="s">
        <v>145</v>
      </c>
      <c r="C84" s="117" t="s">
        <v>146</v>
      </c>
      <c r="D84" s="117" t="s">
        <v>145</v>
      </c>
      <c r="E84" s="117" t="s">
        <v>147</v>
      </c>
      <c r="F84" s="117" t="s">
        <v>145</v>
      </c>
      <c r="G84" s="117" t="s">
        <v>148</v>
      </c>
      <c r="H84" s="117" t="s">
        <v>149</v>
      </c>
      <c r="I84" s="117" t="s">
        <v>145</v>
      </c>
      <c r="J84" s="117" t="s">
        <v>150</v>
      </c>
      <c r="K84" s="117" t="s">
        <v>151</v>
      </c>
      <c r="L84" s="117" t="s">
        <v>705</v>
      </c>
      <c r="M84" s="117" t="s">
        <v>145</v>
      </c>
      <c r="N84" s="117" t="s">
        <v>146</v>
      </c>
      <c r="O84" s="117" t="s">
        <v>153</v>
      </c>
      <c r="P84" s="117" t="s">
        <v>154</v>
      </c>
      <c r="Q84" s="117" t="s">
        <v>155</v>
      </c>
      <c r="R84" s="117" t="s">
        <v>145</v>
      </c>
      <c r="S84" s="117" t="s">
        <v>156</v>
      </c>
      <c r="T84" s="117" t="s">
        <v>154</v>
      </c>
      <c r="U84" s="117" t="s">
        <v>145</v>
      </c>
      <c r="V84" s="117" t="s">
        <v>145</v>
      </c>
      <c r="W84" s="117" t="s">
        <v>157</v>
      </c>
      <c r="X84" s="117" t="s">
        <v>157</v>
      </c>
      <c r="Y84" s="117" t="s">
        <v>158</v>
      </c>
      <c r="Z84" s="117" t="s">
        <v>159</v>
      </c>
      <c r="AA84" s="117" t="s">
        <v>145</v>
      </c>
      <c r="AB84" s="117" t="s">
        <v>145</v>
      </c>
      <c r="AC84" s="117" t="s">
        <v>145</v>
      </c>
      <c r="AD84" s="117" t="s">
        <v>145</v>
      </c>
      <c r="AE84" s="117" t="s">
        <v>706</v>
      </c>
      <c r="AF84" s="117" t="s">
        <v>145</v>
      </c>
      <c r="AG84" s="117" t="s">
        <v>145</v>
      </c>
      <c r="AH84" s="117" t="s">
        <v>147</v>
      </c>
      <c r="AI84" s="117" t="s">
        <v>145</v>
      </c>
      <c r="AJ84" s="117" t="s">
        <v>145</v>
      </c>
      <c r="AK84" s="117" t="s">
        <v>145</v>
      </c>
      <c r="AL84" s="117" t="s">
        <v>145</v>
      </c>
      <c r="AM84" s="117" t="s">
        <v>145</v>
      </c>
      <c r="AN84" s="117" t="s">
        <v>145</v>
      </c>
      <c r="AO84" s="117" t="s">
        <v>576</v>
      </c>
      <c r="AP84" s="117" t="s">
        <v>707</v>
      </c>
      <c r="AQ84" s="117" t="s">
        <v>708</v>
      </c>
      <c r="AR84" s="117" t="s">
        <v>252</v>
      </c>
      <c r="AS84" s="117" t="s">
        <v>617</v>
      </c>
      <c r="AT84" s="117" t="s">
        <v>709</v>
      </c>
      <c r="AU84" s="117" t="s">
        <v>145</v>
      </c>
      <c r="AV84" s="117" t="s">
        <v>710</v>
      </c>
      <c r="AW84" s="117" t="s">
        <v>711</v>
      </c>
      <c r="AX84" s="117" t="s">
        <v>712</v>
      </c>
      <c r="AY84" s="117" t="s">
        <v>145</v>
      </c>
      <c r="AZ84" s="117" t="s">
        <v>709</v>
      </c>
      <c r="BA84" s="117" t="s">
        <v>145</v>
      </c>
      <c r="BB84" s="117" t="s">
        <v>145</v>
      </c>
      <c r="BC84" s="117" t="s">
        <v>145</v>
      </c>
      <c r="BD84" s="117" t="s">
        <v>145</v>
      </c>
      <c r="BE84" s="117" t="s">
        <v>145</v>
      </c>
      <c r="BF84" s="117" t="s">
        <v>145</v>
      </c>
      <c r="BG84" s="117" t="s">
        <v>145</v>
      </c>
      <c r="BH84" s="117" t="s">
        <v>145</v>
      </c>
      <c r="BI84" s="117" t="s">
        <v>145</v>
      </c>
      <c r="BJ84" s="117" t="s">
        <v>145</v>
      </c>
      <c r="BK84" s="117" t="s">
        <v>145</v>
      </c>
      <c r="BL84" s="117" t="s">
        <v>170</v>
      </c>
      <c r="BM84" s="117" t="s">
        <v>145</v>
      </c>
      <c r="BN84" s="117" t="s">
        <v>145</v>
      </c>
      <c r="BO84" s="117" t="s">
        <v>145</v>
      </c>
      <c r="BP84" s="117" t="s">
        <v>145</v>
      </c>
      <c r="BQ84" s="117" t="s">
        <v>145</v>
      </c>
      <c r="BR84" s="117" t="s">
        <v>145</v>
      </c>
      <c r="BS84" s="117" t="s">
        <v>145</v>
      </c>
      <c r="BT84" s="117" t="s">
        <v>145</v>
      </c>
      <c r="BU84" s="117" t="s">
        <v>145</v>
      </c>
      <c r="BV84" s="117" t="s">
        <v>171</v>
      </c>
      <c r="BW84" s="117" t="s">
        <v>145</v>
      </c>
      <c r="BX84" s="117" t="s">
        <v>145</v>
      </c>
      <c r="BY84" s="117" t="s">
        <v>145</v>
      </c>
      <c r="BZ84" s="117" t="s">
        <v>145</v>
      </c>
      <c r="CA84" s="117" t="s">
        <v>145</v>
      </c>
      <c r="CB84" s="117" t="s">
        <v>172</v>
      </c>
      <c r="CC84" s="117" t="s">
        <v>172</v>
      </c>
      <c r="CD84" s="117" t="s">
        <v>145</v>
      </c>
      <c r="CE84" s="117" t="s">
        <v>145</v>
      </c>
      <c r="CF84" s="117" t="s">
        <v>145</v>
      </c>
      <c r="CG84" s="117" t="s">
        <v>145</v>
      </c>
      <c r="CH84" s="117" t="s">
        <v>145</v>
      </c>
      <c r="CI84" s="117" t="s">
        <v>145</v>
      </c>
      <c r="CJ84" s="117" t="s">
        <v>145</v>
      </c>
      <c r="CK84" s="117" t="s">
        <v>145</v>
      </c>
      <c r="CL84" s="117" t="s">
        <v>145</v>
      </c>
      <c r="CM84" s="117" t="s">
        <v>145</v>
      </c>
      <c r="CN84" s="117" t="s">
        <v>145</v>
      </c>
      <c r="CO84" s="117" t="s">
        <v>145</v>
      </c>
      <c r="CP84" s="117" t="s">
        <v>145</v>
      </c>
      <c r="CQ84" s="117" t="s">
        <v>145</v>
      </c>
      <c r="CR84" s="117" t="s">
        <v>145</v>
      </c>
      <c r="CS84" s="117" t="s">
        <v>173</v>
      </c>
      <c r="CT84" s="117" t="s">
        <v>174</v>
      </c>
      <c r="CU84" s="117" t="s">
        <v>182</v>
      </c>
      <c r="CV84" s="117" t="s">
        <v>183</v>
      </c>
      <c r="CW84" s="117" t="s">
        <v>184</v>
      </c>
      <c r="CX84" s="117" t="s">
        <v>178</v>
      </c>
      <c r="CY84" s="117" t="s">
        <v>178</v>
      </c>
      <c r="CZ84" s="117" t="s">
        <v>179</v>
      </c>
      <c r="DA84" s="117" t="s">
        <v>179</v>
      </c>
      <c r="DB84" s="117" t="s">
        <v>145</v>
      </c>
      <c r="DC84" s="117" t="s">
        <v>145</v>
      </c>
      <c r="DD84" s="117" t="s">
        <v>179</v>
      </c>
      <c r="DE84" s="117" t="s">
        <v>145</v>
      </c>
      <c r="DF84" s="117" t="s">
        <v>145</v>
      </c>
      <c r="DG84" s="117" t="s">
        <v>145</v>
      </c>
      <c r="DH84" s="117" t="s">
        <v>145</v>
      </c>
      <c r="DI84" s="117" t="s">
        <v>145</v>
      </c>
      <c r="DJ84" s="117" t="s">
        <v>145</v>
      </c>
      <c r="DK84" s="117" t="s">
        <v>145</v>
      </c>
      <c r="DL84" s="117" t="s">
        <v>145</v>
      </c>
      <c r="DM84" s="117" t="s">
        <v>145</v>
      </c>
      <c r="DN84" s="117" t="s">
        <v>145</v>
      </c>
      <c r="DO84" s="117" t="s">
        <v>145</v>
      </c>
      <c r="DP84" s="117" t="s">
        <v>145</v>
      </c>
      <c r="DQ84" s="117" t="s">
        <v>145</v>
      </c>
      <c r="DR84" s="117" t="s">
        <v>145</v>
      </c>
      <c r="DS84" s="117" t="s">
        <v>145</v>
      </c>
      <c r="DT84" s="117" t="s">
        <v>145</v>
      </c>
      <c r="DU84" s="117" t="s">
        <v>145</v>
      </c>
      <c r="DV84" s="117" t="s">
        <v>145</v>
      </c>
      <c r="DW84" s="117" t="s">
        <v>145</v>
      </c>
      <c r="DX84" s="117" t="s">
        <v>145</v>
      </c>
      <c r="DY84" s="117" t="s">
        <v>145</v>
      </c>
      <c r="DZ84" s="117" t="s">
        <v>145</v>
      </c>
      <c r="EA84" s="117" t="s">
        <v>145</v>
      </c>
      <c r="EB84" s="117" t="s">
        <v>145</v>
      </c>
      <c r="EC84" s="117" t="s">
        <v>180</v>
      </c>
      <c r="ED84" s="117" t="s">
        <v>145</v>
      </c>
      <c r="EE84" s="117" t="s">
        <v>154</v>
      </c>
      <c r="EF84" s="117" t="s">
        <v>145</v>
      </c>
      <c r="EG84" s="117" t="s">
        <v>145</v>
      </c>
      <c r="EH84" s="117" t="s">
        <v>145</v>
      </c>
      <c r="EI84" s="117" t="s">
        <v>145</v>
      </c>
      <c r="EJ84" s="117" t="s">
        <v>145</v>
      </c>
      <c r="EK84" s="117" t="s">
        <v>145</v>
      </c>
      <c r="EL84" s="117" t="s">
        <v>145</v>
      </c>
      <c r="EM84" s="117" t="s">
        <v>145</v>
      </c>
      <c r="EN84" s="117" t="s">
        <v>147</v>
      </c>
    </row>
    <row r="85" s="6" customFormat="1" spans="1:144">
      <c r="A85" s="117" t="s">
        <v>704</v>
      </c>
      <c r="B85" s="117" t="s">
        <v>145</v>
      </c>
      <c r="C85" s="117" t="s">
        <v>146</v>
      </c>
      <c r="D85" s="117" t="s">
        <v>145</v>
      </c>
      <c r="E85" s="117" t="s">
        <v>147</v>
      </c>
      <c r="F85" s="117" t="s">
        <v>145</v>
      </c>
      <c r="G85" s="117" t="s">
        <v>148</v>
      </c>
      <c r="H85" s="117" t="s">
        <v>149</v>
      </c>
      <c r="I85" s="117" t="s">
        <v>145</v>
      </c>
      <c r="J85" s="117" t="s">
        <v>150</v>
      </c>
      <c r="K85" s="117" t="s">
        <v>151</v>
      </c>
      <c r="L85" s="117" t="s">
        <v>705</v>
      </c>
      <c r="M85" s="117" t="s">
        <v>145</v>
      </c>
      <c r="N85" s="117" t="s">
        <v>146</v>
      </c>
      <c r="O85" s="117" t="s">
        <v>153</v>
      </c>
      <c r="P85" s="117" t="s">
        <v>154</v>
      </c>
      <c r="Q85" s="117" t="s">
        <v>155</v>
      </c>
      <c r="R85" s="117" t="s">
        <v>145</v>
      </c>
      <c r="S85" s="117" t="s">
        <v>156</v>
      </c>
      <c r="T85" s="117" t="s">
        <v>154</v>
      </c>
      <c r="U85" s="117" t="s">
        <v>145</v>
      </c>
      <c r="V85" s="117" t="s">
        <v>145</v>
      </c>
      <c r="W85" s="117" t="s">
        <v>157</v>
      </c>
      <c r="X85" s="117" t="s">
        <v>157</v>
      </c>
      <c r="Y85" s="117" t="s">
        <v>158</v>
      </c>
      <c r="Z85" s="117" t="s">
        <v>159</v>
      </c>
      <c r="AA85" s="117" t="s">
        <v>145</v>
      </c>
      <c r="AB85" s="117" t="s">
        <v>145</v>
      </c>
      <c r="AC85" s="117" t="s">
        <v>145</v>
      </c>
      <c r="AD85" s="117" t="s">
        <v>145</v>
      </c>
      <c r="AE85" s="117" t="s">
        <v>706</v>
      </c>
      <c r="AF85" s="117" t="s">
        <v>145</v>
      </c>
      <c r="AG85" s="117" t="s">
        <v>145</v>
      </c>
      <c r="AH85" s="117" t="s">
        <v>147</v>
      </c>
      <c r="AI85" s="117" t="s">
        <v>145</v>
      </c>
      <c r="AJ85" s="117" t="s">
        <v>145</v>
      </c>
      <c r="AK85" s="117" t="s">
        <v>145</v>
      </c>
      <c r="AL85" s="117" t="s">
        <v>145</v>
      </c>
      <c r="AM85" s="117" t="s">
        <v>145</v>
      </c>
      <c r="AN85" s="117" t="s">
        <v>145</v>
      </c>
      <c r="AO85" s="117" t="s">
        <v>576</v>
      </c>
      <c r="AP85" s="117" t="s">
        <v>707</v>
      </c>
      <c r="AQ85" s="117" t="s">
        <v>708</v>
      </c>
      <c r="AR85" s="117" t="s">
        <v>252</v>
      </c>
      <c r="AS85" s="117" t="s">
        <v>617</v>
      </c>
      <c r="AT85" s="117" t="s">
        <v>709</v>
      </c>
      <c r="AU85" s="117" t="s">
        <v>145</v>
      </c>
      <c r="AV85" s="117" t="s">
        <v>710</v>
      </c>
      <c r="AW85" s="117" t="s">
        <v>711</v>
      </c>
      <c r="AX85" s="117" t="s">
        <v>712</v>
      </c>
      <c r="AY85" s="117" t="s">
        <v>145</v>
      </c>
      <c r="AZ85" s="117" t="s">
        <v>709</v>
      </c>
      <c r="BA85" s="117" t="s">
        <v>145</v>
      </c>
      <c r="BB85" s="117" t="s">
        <v>145</v>
      </c>
      <c r="BC85" s="117" t="s">
        <v>145</v>
      </c>
      <c r="BD85" s="117" t="s">
        <v>145</v>
      </c>
      <c r="BE85" s="117" t="s">
        <v>145</v>
      </c>
      <c r="BF85" s="117" t="s">
        <v>145</v>
      </c>
      <c r="BG85" s="117" t="s">
        <v>145</v>
      </c>
      <c r="BH85" s="117" t="s">
        <v>145</v>
      </c>
      <c r="BI85" s="117" t="s">
        <v>145</v>
      </c>
      <c r="BJ85" s="117" t="s">
        <v>145</v>
      </c>
      <c r="BK85" s="117" t="s">
        <v>145</v>
      </c>
      <c r="BL85" s="117" t="s">
        <v>170</v>
      </c>
      <c r="BM85" s="117" t="s">
        <v>145</v>
      </c>
      <c r="BN85" s="117" t="s">
        <v>145</v>
      </c>
      <c r="BO85" s="117" t="s">
        <v>145</v>
      </c>
      <c r="BP85" s="117" t="s">
        <v>145</v>
      </c>
      <c r="BQ85" s="117" t="s">
        <v>145</v>
      </c>
      <c r="BR85" s="117" t="s">
        <v>145</v>
      </c>
      <c r="BS85" s="117" t="s">
        <v>145</v>
      </c>
      <c r="BT85" s="117" t="s">
        <v>145</v>
      </c>
      <c r="BU85" s="117" t="s">
        <v>145</v>
      </c>
      <c r="BV85" s="117" t="s">
        <v>171</v>
      </c>
      <c r="BW85" s="117" t="s">
        <v>145</v>
      </c>
      <c r="BX85" s="117" t="s">
        <v>145</v>
      </c>
      <c r="BY85" s="117" t="s">
        <v>145</v>
      </c>
      <c r="BZ85" s="117" t="s">
        <v>145</v>
      </c>
      <c r="CA85" s="117" t="s">
        <v>145</v>
      </c>
      <c r="CB85" s="117" t="s">
        <v>172</v>
      </c>
      <c r="CC85" s="117" t="s">
        <v>172</v>
      </c>
      <c r="CD85" s="117" t="s">
        <v>145</v>
      </c>
      <c r="CE85" s="117" t="s">
        <v>145</v>
      </c>
      <c r="CF85" s="117" t="s">
        <v>145</v>
      </c>
      <c r="CG85" s="117" t="s">
        <v>145</v>
      </c>
      <c r="CH85" s="117" t="s">
        <v>145</v>
      </c>
      <c r="CI85" s="117" t="s">
        <v>145</v>
      </c>
      <c r="CJ85" s="117" t="s">
        <v>145</v>
      </c>
      <c r="CK85" s="117" t="s">
        <v>145</v>
      </c>
      <c r="CL85" s="117" t="s">
        <v>145</v>
      </c>
      <c r="CM85" s="117" t="s">
        <v>145</v>
      </c>
      <c r="CN85" s="117" t="s">
        <v>145</v>
      </c>
      <c r="CO85" s="117" t="s">
        <v>145</v>
      </c>
      <c r="CP85" s="117" t="s">
        <v>145</v>
      </c>
      <c r="CQ85" s="117" t="s">
        <v>145</v>
      </c>
      <c r="CR85" s="117" t="s">
        <v>145</v>
      </c>
      <c r="CS85" s="117" t="s">
        <v>173</v>
      </c>
      <c r="CT85" s="117" t="s">
        <v>181</v>
      </c>
      <c r="CU85" s="117" t="s">
        <v>175</v>
      </c>
      <c r="CV85" s="117" t="s">
        <v>176</v>
      </c>
      <c r="CW85" s="117" t="s">
        <v>177</v>
      </c>
      <c r="CX85" s="117" t="s">
        <v>178</v>
      </c>
      <c r="CY85" s="117" t="s">
        <v>178</v>
      </c>
      <c r="CZ85" s="117" t="s">
        <v>179</v>
      </c>
      <c r="DA85" s="117" t="s">
        <v>179</v>
      </c>
      <c r="DB85" s="117" t="s">
        <v>145</v>
      </c>
      <c r="DC85" s="117" t="s">
        <v>145</v>
      </c>
      <c r="DD85" s="117" t="s">
        <v>179</v>
      </c>
      <c r="DE85" s="117" t="s">
        <v>145</v>
      </c>
      <c r="DF85" s="117" t="s">
        <v>145</v>
      </c>
      <c r="DG85" s="117" t="s">
        <v>145</v>
      </c>
      <c r="DH85" s="117" t="s">
        <v>145</v>
      </c>
      <c r="DI85" s="117" t="s">
        <v>145</v>
      </c>
      <c r="DJ85" s="117" t="s">
        <v>145</v>
      </c>
      <c r="DK85" s="117" t="s">
        <v>145</v>
      </c>
      <c r="DL85" s="117" t="s">
        <v>145</v>
      </c>
      <c r="DM85" s="117" t="s">
        <v>145</v>
      </c>
      <c r="DN85" s="117" t="s">
        <v>145</v>
      </c>
      <c r="DO85" s="117" t="s">
        <v>145</v>
      </c>
      <c r="DP85" s="117" t="s">
        <v>145</v>
      </c>
      <c r="DQ85" s="117" t="s">
        <v>145</v>
      </c>
      <c r="DR85" s="117" t="s">
        <v>145</v>
      </c>
      <c r="DS85" s="117" t="s">
        <v>145</v>
      </c>
      <c r="DT85" s="117" t="s">
        <v>145</v>
      </c>
      <c r="DU85" s="117" t="s">
        <v>145</v>
      </c>
      <c r="DV85" s="117" t="s">
        <v>145</v>
      </c>
      <c r="DW85" s="117" t="s">
        <v>145</v>
      </c>
      <c r="DX85" s="117" t="s">
        <v>145</v>
      </c>
      <c r="DY85" s="117" t="s">
        <v>145</v>
      </c>
      <c r="DZ85" s="117" t="s">
        <v>145</v>
      </c>
      <c r="EA85" s="117" t="s">
        <v>145</v>
      </c>
      <c r="EB85" s="117" t="s">
        <v>145</v>
      </c>
      <c r="EC85" s="117" t="s">
        <v>180</v>
      </c>
      <c r="ED85" s="117" t="s">
        <v>145</v>
      </c>
      <c r="EE85" s="117" t="s">
        <v>154</v>
      </c>
      <c r="EF85" s="117" t="s">
        <v>145</v>
      </c>
      <c r="EG85" s="117" t="s">
        <v>145</v>
      </c>
      <c r="EH85" s="117" t="s">
        <v>145</v>
      </c>
      <c r="EI85" s="117" t="s">
        <v>145</v>
      </c>
      <c r="EJ85" s="117" t="s">
        <v>145</v>
      </c>
      <c r="EK85" s="117" t="s">
        <v>145</v>
      </c>
      <c r="EL85" s="117" t="s">
        <v>145</v>
      </c>
      <c r="EM85" s="117" t="s">
        <v>145</v>
      </c>
      <c r="EN85" s="117" t="s">
        <v>147</v>
      </c>
    </row>
    <row r="86" s="6" customFormat="1" spans="1:144">
      <c r="A86" s="117" t="s">
        <v>713</v>
      </c>
      <c r="B86" s="117" t="s">
        <v>145</v>
      </c>
      <c r="C86" s="117" t="s">
        <v>146</v>
      </c>
      <c r="D86" s="117" t="s">
        <v>145</v>
      </c>
      <c r="E86" s="117" t="s">
        <v>147</v>
      </c>
      <c r="F86" s="117" t="s">
        <v>145</v>
      </c>
      <c r="G86" s="117" t="s">
        <v>148</v>
      </c>
      <c r="H86" s="117" t="s">
        <v>149</v>
      </c>
      <c r="I86" s="117" t="s">
        <v>145</v>
      </c>
      <c r="J86" s="117" t="s">
        <v>150</v>
      </c>
      <c r="K86" s="117" t="s">
        <v>151</v>
      </c>
      <c r="L86" s="117" t="s">
        <v>705</v>
      </c>
      <c r="M86" s="117" t="s">
        <v>145</v>
      </c>
      <c r="N86" s="117" t="s">
        <v>146</v>
      </c>
      <c r="O86" s="117" t="s">
        <v>153</v>
      </c>
      <c r="P86" s="117" t="s">
        <v>154</v>
      </c>
      <c r="Q86" s="117" t="s">
        <v>155</v>
      </c>
      <c r="R86" s="117" t="s">
        <v>145</v>
      </c>
      <c r="S86" s="117" t="s">
        <v>156</v>
      </c>
      <c r="T86" s="117" t="s">
        <v>154</v>
      </c>
      <c r="U86" s="117" t="s">
        <v>145</v>
      </c>
      <c r="V86" s="117" t="s">
        <v>145</v>
      </c>
      <c r="W86" s="117" t="s">
        <v>157</v>
      </c>
      <c r="X86" s="117" t="s">
        <v>157</v>
      </c>
      <c r="Y86" s="117" t="s">
        <v>158</v>
      </c>
      <c r="Z86" s="117" t="s">
        <v>159</v>
      </c>
      <c r="AA86" s="117" t="s">
        <v>145</v>
      </c>
      <c r="AB86" s="117" t="s">
        <v>145</v>
      </c>
      <c r="AC86" s="117" t="s">
        <v>145</v>
      </c>
      <c r="AD86" s="117" t="s">
        <v>145</v>
      </c>
      <c r="AE86" s="117" t="s">
        <v>714</v>
      </c>
      <c r="AF86" s="117" t="s">
        <v>145</v>
      </c>
      <c r="AG86" s="117" t="s">
        <v>145</v>
      </c>
      <c r="AH86" s="117" t="s">
        <v>147</v>
      </c>
      <c r="AI86" s="117" t="s">
        <v>145</v>
      </c>
      <c r="AJ86" s="117" t="s">
        <v>145</v>
      </c>
      <c r="AK86" s="117" t="s">
        <v>145</v>
      </c>
      <c r="AL86" s="117" t="s">
        <v>145</v>
      </c>
      <c r="AM86" s="117" t="s">
        <v>145</v>
      </c>
      <c r="AN86" s="117" t="s">
        <v>145</v>
      </c>
      <c r="AO86" s="117" t="s">
        <v>715</v>
      </c>
      <c r="AP86" s="117" t="s">
        <v>716</v>
      </c>
      <c r="AQ86" s="117" t="s">
        <v>716</v>
      </c>
      <c r="AR86" s="117" t="s">
        <v>648</v>
      </c>
      <c r="AS86" s="117" t="s">
        <v>717</v>
      </c>
      <c r="AT86" s="117" t="s">
        <v>718</v>
      </c>
      <c r="AU86" s="117" t="s">
        <v>145</v>
      </c>
      <c r="AV86" s="117" t="s">
        <v>719</v>
      </c>
      <c r="AW86" s="117" t="s">
        <v>720</v>
      </c>
      <c r="AX86" s="117" t="s">
        <v>721</v>
      </c>
      <c r="AY86" s="117" t="s">
        <v>145</v>
      </c>
      <c r="AZ86" s="117" t="s">
        <v>718</v>
      </c>
      <c r="BA86" s="117" t="s">
        <v>145</v>
      </c>
      <c r="BB86" s="117" t="s">
        <v>145</v>
      </c>
      <c r="BC86" s="117" t="s">
        <v>145</v>
      </c>
      <c r="BD86" s="117" t="s">
        <v>145</v>
      </c>
      <c r="BE86" s="117" t="s">
        <v>145</v>
      </c>
      <c r="BF86" s="117" t="s">
        <v>145</v>
      </c>
      <c r="BG86" s="117" t="s">
        <v>145</v>
      </c>
      <c r="BH86" s="117" t="s">
        <v>145</v>
      </c>
      <c r="BI86" s="117" t="s">
        <v>145</v>
      </c>
      <c r="BJ86" s="117" t="s">
        <v>145</v>
      </c>
      <c r="BK86" s="117" t="s">
        <v>145</v>
      </c>
      <c r="BL86" s="117" t="s">
        <v>170</v>
      </c>
      <c r="BM86" s="117" t="s">
        <v>145</v>
      </c>
      <c r="BN86" s="117" t="s">
        <v>145</v>
      </c>
      <c r="BO86" s="117" t="s">
        <v>145</v>
      </c>
      <c r="BP86" s="117" t="s">
        <v>145</v>
      </c>
      <c r="BQ86" s="117" t="s">
        <v>145</v>
      </c>
      <c r="BR86" s="117" t="s">
        <v>145</v>
      </c>
      <c r="BS86" s="117" t="s">
        <v>145</v>
      </c>
      <c r="BT86" s="117" t="s">
        <v>145</v>
      </c>
      <c r="BU86" s="117" t="s">
        <v>145</v>
      </c>
      <c r="BV86" s="117" t="s">
        <v>171</v>
      </c>
      <c r="BW86" s="117" t="s">
        <v>145</v>
      </c>
      <c r="BX86" s="117" t="s">
        <v>145</v>
      </c>
      <c r="BY86" s="117" t="s">
        <v>145</v>
      </c>
      <c r="BZ86" s="117" t="s">
        <v>145</v>
      </c>
      <c r="CA86" s="117" t="s">
        <v>145</v>
      </c>
      <c r="CB86" s="117" t="s">
        <v>630</v>
      </c>
      <c r="CC86" s="117" t="s">
        <v>172</v>
      </c>
      <c r="CD86" s="117" t="s">
        <v>145</v>
      </c>
      <c r="CE86" s="117" t="s">
        <v>145</v>
      </c>
      <c r="CF86" s="117" t="s">
        <v>145</v>
      </c>
      <c r="CG86" s="117" t="s">
        <v>145</v>
      </c>
      <c r="CH86" s="117" t="s">
        <v>145</v>
      </c>
      <c r="CI86" s="117" t="s">
        <v>145</v>
      </c>
      <c r="CJ86" s="117" t="s">
        <v>145</v>
      </c>
      <c r="CK86" s="117" t="s">
        <v>145</v>
      </c>
      <c r="CL86" s="117" t="s">
        <v>145</v>
      </c>
      <c r="CM86" s="117" t="s">
        <v>145</v>
      </c>
      <c r="CN86" s="117" t="s">
        <v>145</v>
      </c>
      <c r="CO86" s="117" t="s">
        <v>145</v>
      </c>
      <c r="CP86" s="117" t="s">
        <v>145</v>
      </c>
      <c r="CQ86" s="117" t="s">
        <v>145</v>
      </c>
      <c r="CR86" s="117" t="s">
        <v>145</v>
      </c>
      <c r="CS86" s="117" t="s">
        <v>173</v>
      </c>
      <c r="CT86" s="117" t="s">
        <v>174</v>
      </c>
      <c r="CU86" s="117" t="s">
        <v>182</v>
      </c>
      <c r="CV86" s="117" t="s">
        <v>183</v>
      </c>
      <c r="CW86" s="117" t="s">
        <v>184</v>
      </c>
      <c r="CX86" s="117" t="s">
        <v>178</v>
      </c>
      <c r="CY86" s="117" t="s">
        <v>178</v>
      </c>
      <c r="CZ86" s="117" t="s">
        <v>172</v>
      </c>
      <c r="DA86" s="117" t="s">
        <v>172</v>
      </c>
      <c r="DB86" s="117" t="s">
        <v>145</v>
      </c>
      <c r="DC86" s="117" t="s">
        <v>145</v>
      </c>
      <c r="DD86" s="117" t="s">
        <v>172</v>
      </c>
      <c r="DE86" s="117" t="s">
        <v>145</v>
      </c>
      <c r="DF86" s="117" t="s">
        <v>145</v>
      </c>
      <c r="DG86" s="117" t="s">
        <v>145</v>
      </c>
      <c r="DH86" s="117" t="s">
        <v>145</v>
      </c>
      <c r="DI86" s="117" t="s">
        <v>145</v>
      </c>
      <c r="DJ86" s="117" t="s">
        <v>145</v>
      </c>
      <c r="DK86" s="117" t="s">
        <v>145</v>
      </c>
      <c r="DL86" s="117" t="s">
        <v>145</v>
      </c>
      <c r="DM86" s="117" t="s">
        <v>145</v>
      </c>
      <c r="DN86" s="117" t="s">
        <v>145</v>
      </c>
      <c r="DO86" s="117" t="s">
        <v>145</v>
      </c>
      <c r="DP86" s="117" t="s">
        <v>145</v>
      </c>
      <c r="DQ86" s="117" t="s">
        <v>145</v>
      </c>
      <c r="DR86" s="117" t="s">
        <v>145</v>
      </c>
      <c r="DS86" s="117" t="s">
        <v>145</v>
      </c>
      <c r="DT86" s="117" t="s">
        <v>145</v>
      </c>
      <c r="DU86" s="117" t="s">
        <v>145</v>
      </c>
      <c r="DV86" s="117" t="s">
        <v>145</v>
      </c>
      <c r="DW86" s="117" t="s">
        <v>145</v>
      </c>
      <c r="DX86" s="117" t="s">
        <v>145</v>
      </c>
      <c r="DY86" s="117" t="s">
        <v>145</v>
      </c>
      <c r="DZ86" s="117" t="s">
        <v>145</v>
      </c>
      <c r="EA86" s="117" t="s">
        <v>145</v>
      </c>
      <c r="EB86" s="117" t="s">
        <v>145</v>
      </c>
      <c r="EC86" s="117" t="s">
        <v>180</v>
      </c>
      <c r="ED86" s="117" t="s">
        <v>145</v>
      </c>
      <c r="EE86" s="117" t="s">
        <v>154</v>
      </c>
      <c r="EF86" s="117" t="s">
        <v>145</v>
      </c>
      <c r="EG86" s="117" t="s">
        <v>145</v>
      </c>
      <c r="EH86" s="117" t="s">
        <v>145</v>
      </c>
      <c r="EI86" s="117" t="s">
        <v>145</v>
      </c>
      <c r="EJ86" s="117" t="s">
        <v>145</v>
      </c>
      <c r="EK86" s="117" t="s">
        <v>145</v>
      </c>
      <c r="EL86" s="117" t="s">
        <v>145</v>
      </c>
      <c r="EM86" s="117" t="s">
        <v>145</v>
      </c>
      <c r="EN86" s="117" t="s">
        <v>147</v>
      </c>
    </row>
    <row r="87" s="6" customFormat="1" spans="1:144">
      <c r="A87" s="117" t="s">
        <v>713</v>
      </c>
      <c r="B87" s="117" t="s">
        <v>145</v>
      </c>
      <c r="C87" s="117" t="s">
        <v>146</v>
      </c>
      <c r="D87" s="117" t="s">
        <v>145</v>
      </c>
      <c r="E87" s="117" t="s">
        <v>147</v>
      </c>
      <c r="F87" s="117" t="s">
        <v>145</v>
      </c>
      <c r="G87" s="117" t="s">
        <v>148</v>
      </c>
      <c r="H87" s="117" t="s">
        <v>149</v>
      </c>
      <c r="I87" s="117" t="s">
        <v>145</v>
      </c>
      <c r="J87" s="117" t="s">
        <v>150</v>
      </c>
      <c r="K87" s="117" t="s">
        <v>151</v>
      </c>
      <c r="L87" s="117" t="s">
        <v>705</v>
      </c>
      <c r="M87" s="117" t="s">
        <v>145</v>
      </c>
      <c r="N87" s="117" t="s">
        <v>146</v>
      </c>
      <c r="O87" s="117" t="s">
        <v>153</v>
      </c>
      <c r="P87" s="117" t="s">
        <v>154</v>
      </c>
      <c r="Q87" s="117" t="s">
        <v>155</v>
      </c>
      <c r="R87" s="117" t="s">
        <v>145</v>
      </c>
      <c r="S87" s="117" t="s">
        <v>156</v>
      </c>
      <c r="T87" s="117" t="s">
        <v>154</v>
      </c>
      <c r="U87" s="117" t="s">
        <v>145</v>
      </c>
      <c r="V87" s="117" t="s">
        <v>145</v>
      </c>
      <c r="W87" s="117" t="s">
        <v>157</v>
      </c>
      <c r="X87" s="117" t="s">
        <v>157</v>
      </c>
      <c r="Y87" s="117" t="s">
        <v>158</v>
      </c>
      <c r="Z87" s="117" t="s">
        <v>159</v>
      </c>
      <c r="AA87" s="117" t="s">
        <v>145</v>
      </c>
      <c r="AB87" s="117" t="s">
        <v>145</v>
      </c>
      <c r="AC87" s="117" t="s">
        <v>145</v>
      </c>
      <c r="AD87" s="117" t="s">
        <v>145</v>
      </c>
      <c r="AE87" s="117" t="s">
        <v>714</v>
      </c>
      <c r="AF87" s="117" t="s">
        <v>145</v>
      </c>
      <c r="AG87" s="117" t="s">
        <v>145</v>
      </c>
      <c r="AH87" s="117" t="s">
        <v>147</v>
      </c>
      <c r="AI87" s="117" t="s">
        <v>145</v>
      </c>
      <c r="AJ87" s="117" t="s">
        <v>145</v>
      </c>
      <c r="AK87" s="117" t="s">
        <v>145</v>
      </c>
      <c r="AL87" s="117" t="s">
        <v>145</v>
      </c>
      <c r="AM87" s="117" t="s">
        <v>145</v>
      </c>
      <c r="AN87" s="117" t="s">
        <v>145</v>
      </c>
      <c r="AO87" s="117" t="s">
        <v>715</v>
      </c>
      <c r="AP87" s="117" t="s">
        <v>716</v>
      </c>
      <c r="AQ87" s="117" t="s">
        <v>716</v>
      </c>
      <c r="AR87" s="117" t="s">
        <v>648</v>
      </c>
      <c r="AS87" s="117" t="s">
        <v>717</v>
      </c>
      <c r="AT87" s="117" t="s">
        <v>718</v>
      </c>
      <c r="AU87" s="117" t="s">
        <v>145</v>
      </c>
      <c r="AV87" s="117" t="s">
        <v>719</v>
      </c>
      <c r="AW87" s="117" t="s">
        <v>720</v>
      </c>
      <c r="AX87" s="117" t="s">
        <v>721</v>
      </c>
      <c r="AY87" s="117" t="s">
        <v>145</v>
      </c>
      <c r="AZ87" s="117" t="s">
        <v>718</v>
      </c>
      <c r="BA87" s="117" t="s">
        <v>145</v>
      </c>
      <c r="BB87" s="117" t="s">
        <v>145</v>
      </c>
      <c r="BC87" s="117" t="s">
        <v>145</v>
      </c>
      <c r="BD87" s="117" t="s">
        <v>145</v>
      </c>
      <c r="BE87" s="117" t="s">
        <v>145</v>
      </c>
      <c r="BF87" s="117" t="s">
        <v>145</v>
      </c>
      <c r="BG87" s="117" t="s">
        <v>145</v>
      </c>
      <c r="BH87" s="117" t="s">
        <v>145</v>
      </c>
      <c r="BI87" s="117" t="s">
        <v>145</v>
      </c>
      <c r="BJ87" s="117" t="s">
        <v>145</v>
      </c>
      <c r="BK87" s="117" t="s">
        <v>145</v>
      </c>
      <c r="BL87" s="117" t="s">
        <v>170</v>
      </c>
      <c r="BM87" s="117" t="s">
        <v>145</v>
      </c>
      <c r="BN87" s="117" t="s">
        <v>145</v>
      </c>
      <c r="BO87" s="117" t="s">
        <v>145</v>
      </c>
      <c r="BP87" s="117" t="s">
        <v>145</v>
      </c>
      <c r="BQ87" s="117" t="s">
        <v>145</v>
      </c>
      <c r="BR87" s="117" t="s">
        <v>145</v>
      </c>
      <c r="BS87" s="117" t="s">
        <v>145</v>
      </c>
      <c r="BT87" s="117" t="s">
        <v>145</v>
      </c>
      <c r="BU87" s="117" t="s">
        <v>145</v>
      </c>
      <c r="BV87" s="117" t="s">
        <v>171</v>
      </c>
      <c r="BW87" s="117" t="s">
        <v>145</v>
      </c>
      <c r="BX87" s="117" t="s">
        <v>145</v>
      </c>
      <c r="BY87" s="117" t="s">
        <v>145</v>
      </c>
      <c r="BZ87" s="117" t="s">
        <v>145</v>
      </c>
      <c r="CA87" s="117" t="s">
        <v>145</v>
      </c>
      <c r="CB87" s="117" t="s">
        <v>630</v>
      </c>
      <c r="CC87" s="117" t="s">
        <v>172</v>
      </c>
      <c r="CD87" s="117" t="s">
        <v>145</v>
      </c>
      <c r="CE87" s="117" t="s">
        <v>145</v>
      </c>
      <c r="CF87" s="117" t="s">
        <v>145</v>
      </c>
      <c r="CG87" s="117" t="s">
        <v>145</v>
      </c>
      <c r="CH87" s="117" t="s">
        <v>145</v>
      </c>
      <c r="CI87" s="117" t="s">
        <v>145</v>
      </c>
      <c r="CJ87" s="117" t="s">
        <v>145</v>
      </c>
      <c r="CK87" s="117" t="s">
        <v>145</v>
      </c>
      <c r="CL87" s="117" t="s">
        <v>145</v>
      </c>
      <c r="CM87" s="117" t="s">
        <v>145</v>
      </c>
      <c r="CN87" s="117" t="s">
        <v>145</v>
      </c>
      <c r="CO87" s="117" t="s">
        <v>145</v>
      </c>
      <c r="CP87" s="117" t="s">
        <v>145</v>
      </c>
      <c r="CQ87" s="117" t="s">
        <v>145</v>
      </c>
      <c r="CR87" s="117" t="s">
        <v>145</v>
      </c>
      <c r="CS87" s="117" t="s">
        <v>173</v>
      </c>
      <c r="CT87" s="117" t="s">
        <v>181</v>
      </c>
      <c r="CU87" s="117" t="s">
        <v>175</v>
      </c>
      <c r="CV87" s="117" t="s">
        <v>176</v>
      </c>
      <c r="CW87" s="117" t="s">
        <v>177</v>
      </c>
      <c r="CX87" s="117" t="s">
        <v>178</v>
      </c>
      <c r="CY87" s="117" t="s">
        <v>178</v>
      </c>
      <c r="CZ87" s="117" t="s">
        <v>172</v>
      </c>
      <c r="DA87" s="117" t="s">
        <v>172</v>
      </c>
      <c r="DB87" s="117" t="s">
        <v>145</v>
      </c>
      <c r="DC87" s="117" t="s">
        <v>145</v>
      </c>
      <c r="DD87" s="117" t="s">
        <v>172</v>
      </c>
      <c r="DE87" s="117" t="s">
        <v>145</v>
      </c>
      <c r="DF87" s="117" t="s">
        <v>145</v>
      </c>
      <c r="DG87" s="117" t="s">
        <v>145</v>
      </c>
      <c r="DH87" s="117" t="s">
        <v>145</v>
      </c>
      <c r="DI87" s="117" t="s">
        <v>145</v>
      </c>
      <c r="DJ87" s="117" t="s">
        <v>145</v>
      </c>
      <c r="DK87" s="117" t="s">
        <v>145</v>
      </c>
      <c r="DL87" s="117" t="s">
        <v>145</v>
      </c>
      <c r="DM87" s="117" t="s">
        <v>145</v>
      </c>
      <c r="DN87" s="117" t="s">
        <v>145</v>
      </c>
      <c r="DO87" s="117" t="s">
        <v>145</v>
      </c>
      <c r="DP87" s="117" t="s">
        <v>145</v>
      </c>
      <c r="DQ87" s="117" t="s">
        <v>145</v>
      </c>
      <c r="DR87" s="117" t="s">
        <v>145</v>
      </c>
      <c r="DS87" s="117" t="s">
        <v>145</v>
      </c>
      <c r="DT87" s="117" t="s">
        <v>145</v>
      </c>
      <c r="DU87" s="117" t="s">
        <v>145</v>
      </c>
      <c r="DV87" s="117" t="s">
        <v>145</v>
      </c>
      <c r="DW87" s="117" t="s">
        <v>145</v>
      </c>
      <c r="DX87" s="117" t="s">
        <v>145</v>
      </c>
      <c r="DY87" s="117" t="s">
        <v>145</v>
      </c>
      <c r="DZ87" s="117" t="s">
        <v>145</v>
      </c>
      <c r="EA87" s="117" t="s">
        <v>145</v>
      </c>
      <c r="EB87" s="117" t="s">
        <v>145</v>
      </c>
      <c r="EC87" s="117" t="s">
        <v>180</v>
      </c>
      <c r="ED87" s="117" t="s">
        <v>145</v>
      </c>
      <c r="EE87" s="117" t="s">
        <v>154</v>
      </c>
      <c r="EF87" s="117" t="s">
        <v>145</v>
      </c>
      <c r="EG87" s="117" t="s">
        <v>145</v>
      </c>
      <c r="EH87" s="117" t="s">
        <v>145</v>
      </c>
      <c r="EI87" s="117" t="s">
        <v>145</v>
      </c>
      <c r="EJ87" s="117" t="s">
        <v>145</v>
      </c>
      <c r="EK87" s="117" t="s">
        <v>145</v>
      </c>
      <c r="EL87" s="117" t="s">
        <v>145</v>
      </c>
      <c r="EM87" s="117" t="s">
        <v>145</v>
      </c>
      <c r="EN87" s="117" t="s">
        <v>147</v>
      </c>
    </row>
    <row r="88" s="6" customFormat="1" spans="1:144">
      <c r="A88" s="117" t="s">
        <v>722</v>
      </c>
      <c r="B88" s="117" t="s">
        <v>145</v>
      </c>
      <c r="C88" s="117" t="s">
        <v>146</v>
      </c>
      <c r="D88" s="117" t="s">
        <v>145</v>
      </c>
      <c r="E88" s="117" t="s">
        <v>147</v>
      </c>
      <c r="F88" s="117" t="s">
        <v>145</v>
      </c>
      <c r="G88" s="117" t="s">
        <v>148</v>
      </c>
      <c r="H88" s="117" t="s">
        <v>149</v>
      </c>
      <c r="I88" s="117" t="s">
        <v>145</v>
      </c>
      <c r="J88" s="117" t="s">
        <v>150</v>
      </c>
      <c r="K88" s="117" t="s">
        <v>151</v>
      </c>
      <c r="L88" s="117" t="s">
        <v>705</v>
      </c>
      <c r="M88" s="117" t="s">
        <v>145</v>
      </c>
      <c r="N88" s="117" t="s">
        <v>146</v>
      </c>
      <c r="O88" s="117" t="s">
        <v>153</v>
      </c>
      <c r="P88" s="117" t="s">
        <v>154</v>
      </c>
      <c r="Q88" s="117" t="s">
        <v>155</v>
      </c>
      <c r="R88" s="117" t="s">
        <v>145</v>
      </c>
      <c r="S88" s="117" t="s">
        <v>156</v>
      </c>
      <c r="T88" s="117" t="s">
        <v>154</v>
      </c>
      <c r="U88" s="117" t="s">
        <v>145</v>
      </c>
      <c r="V88" s="117" t="s">
        <v>145</v>
      </c>
      <c r="W88" s="117" t="s">
        <v>157</v>
      </c>
      <c r="X88" s="117" t="s">
        <v>157</v>
      </c>
      <c r="Y88" s="117" t="s">
        <v>158</v>
      </c>
      <c r="Z88" s="117" t="s">
        <v>159</v>
      </c>
      <c r="AA88" s="117" t="s">
        <v>145</v>
      </c>
      <c r="AB88" s="117" t="s">
        <v>145</v>
      </c>
      <c r="AC88" s="117" t="s">
        <v>145</v>
      </c>
      <c r="AD88" s="117" t="s">
        <v>145</v>
      </c>
      <c r="AE88" s="117" t="s">
        <v>723</v>
      </c>
      <c r="AF88" s="117" t="s">
        <v>145</v>
      </c>
      <c r="AG88" s="117" t="s">
        <v>145</v>
      </c>
      <c r="AH88" s="117" t="s">
        <v>147</v>
      </c>
      <c r="AI88" s="117" t="s">
        <v>145</v>
      </c>
      <c r="AJ88" s="117" t="s">
        <v>145</v>
      </c>
      <c r="AK88" s="117" t="s">
        <v>145</v>
      </c>
      <c r="AL88" s="117" t="s">
        <v>145</v>
      </c>
      <c r="AM88" s="117" t="s">
        <v>145</v>
      </c>
      <c r="AN88" s="117" t="s">
        <v>145</v>
      </c>
      <c r="AO88" s="117" t="s">
        <v>657</v>
      </c>
      <c r="AP88" s="117" t="s">
        <v>724</v>
      </c>
      <c r="AQ88" s="117" t="s">
        <v>725</v>
      </c>
      <c r="AR88" s="117" t="s">
        <v>660</v>
      </c>
      <c r="AS88" s="117" t="s">
        <v>726</v>
      </c>
      <c r="AT88" s="117" t="s">
        <v>727</v>
      </c>
      <c r="AU88" s="117" t="s">
        <v>145</v>
      </c>
      <c r="AV88" s="117" t="s">
        <v>728</v>
      </c>
      <c r="AW88" s="117" t="s">
        <v>729</v>
      </c>
      <c r="AX88" s="117" t="s">
        <v>730</v>
      </c>
      <c r="AY88" s="117" t="s">
        <v>145</v>
      </c>
      <c r="AZ88" s="117" t="s">
        <v>727</v>
      </c>
      <c r="BA88" s="117" t="s">
        <v>145</v>
      </c>
      <c r="BB88" s="117" t="s">
        <v>145</v>
      </c>
      <c r="BC88" s="117" t="s">
        <v>145</v>
      </c>
      <c r="BD88" s="117" t="s">
        <v>145</v>
      </c>
      <c r="BE88" s="117" t="s">
        <v>145</v>
      </c>
      <c r="BF88" s="117" t="s">
        <v>145</v>
      </c>
      <c r="BG88" s="117" t="s">
        <v>145</v>
      </c>
      <c r="BH88" s="117" t="s">
        <v>145</v>
      </c>
      <c r="BI88" s="117" t="s">
        <v>145</v>
      </c>
      <c r="BJ88" s="117" t="s">
        <v>145</v>
      </c>
      <c r="BK88" s="117" t="s">
        <v>145</v>
      </c>
      <c r="BL88" s="117" t="s">
        <v>170</v>
      </c>
      <c r="BM88" s="117" t="s">
        <v>145</v>
      </c>
      <c r="BN88" s="117" t="s">
        <v>145</v>
      </c>
      <c r="BO88" s="117" t="s">
        <v>145</v>
      </c>
      <c r="BP88" s="117" t="s">
        <v>145</v>
      </c>
      <c r="BQ88" s="117" t="s">
        <v>145</v>
      </c>
      <c r="BR88" s="117" t="s">
        <v>145</v>
      </c>
      <c r="BS88" s="117" t="s">
        <v>145</v>
      </c>
      <c r="BT88" s="117" t="s">
        <v>145</v>
      </c>
      <c r="BU88" s="117" t="s">
        <v>145</v>
      </c>
      <c r="BV88" s="117" t="s">
        <v>171</v>
      </c>
      <c r="BW88" s="117" t="s">
        <v>145</v>
      </c>
      <c r="BX88" s="117" t="s">
        <v>145</v>
      </c>
      <c r="BY88" s="117" t="s">
        <v>145</v>
      </c>
      <c r="BZ88" s="117" t="s">
        <v>145</v>
      </c>
      <c r="CA88" s="117" t="s">
        <v>145</v>
      </c>
      <c r="CB88" s="117" t="s">
        <v>630</v>
      </c>
      <c r="CC88" s="117" t="s">
        <v>172</v>
      </c>
      <c r="CD88" s="117" t="s">
        <v>145</v>
      </c>
      <c r="CE88" s="117" t="s">
        <v>145</v>
      </c>
      <c r="CF88" s="117" t="s">
        <v>145</v>
      </c>
      <c r="CG88" s="117" t="s">
        <v>145</v>
      </c>
      <c r="CH88" s="117" t="s">
        <v>145</v>
      </c>
      <c r="CI88" s="117" t="s">
        <v>145</v>
      </c>
      <c r="CJ88" s="117" t="s">
        <v>145</v>
      </c>
      <c r="CK88" s="117" t="s">
        <v>145</v>
      </c>
      <c r="CL88" s="117" t="s">
        <v>145</v>
      </c>
      <c r="CM88" s="117" t="s">
        <v>145</v>
      </c>
      <c r="CN88" s="117" t="s">
        <v>145</v>
      </c>
      <c r="CO88" s="117" t="s">
        <v>145</v>
      </c>
      <c r="CP88" s="117" t="s">
        <v>145</v>
      </c>
      <c r="CQ88" s="117" t="s">
        <v>145</v>
      </c>
      <c r="CR88" s="117" t="s">
        <v>145</v>
      </c>
      <c r="CS88" s="117" t="s">
        <v>173</v>
      </c>
      <c r="CT88" s="117" t="s">
        <v>174</v>
      </c>
      <c r="CU88" s="117" t="s">
        <v>182</v>
      </c>
      <c r="CV88" s="117" t="s">
        <v>183</v>
      </c>
      <c r="CW88" s="117" t="s">
        <v>184</v>
      </c>
      <c r="CX88" s="117" t="s">
        <v>178</v>
      </c>
      <c r="CY88" s="117" t="s">
        <v>178</v>
      </c>
      <c r="CZ88" s="117" t="s">
        <v>172</v>
      </c>
      <c r="DA88" s="117" t="s">
        <v>172</v>
      </c>
      <c r="DB88" s="117" t="s">
        <v>145</v>
      </c>
      <c r="DC88" s="117" t="s">
        <v>145</v>
      </c>
      <c r="DD88" s="117" t="s">
        <v>172</v>
      </c>
      <c r="DE88" s="117" t="s">
        <v>145</v>
      </c>
      <c r="DF88" s="117" t="s">
        <v>145</v>
      </c>
      <c r="DG88" s="117" t="s">
        <v>145</v>
      </c>
      <c r="DH88" s="117" t="s">
        <v>145</v>
      </c>
      <c r="DI88" s="117" t="s">
        <v>145</v>
      </c>
      <c r="DJ88" s="117" t="s">
        <v>145</v>
      </c>
      <c r="DK88" s="117" t="s">
        <v>145</v>
      </c>
      <c r="DL88" s="117" t="s">
        <v>145</v>
      </c>
      <c r="DM88" s="117" t="s">
        <v>145</v>
      </c>
      <c r="DN88" s="117" t="s">
        <v>145</v>
      </c>
      <c r="DO88" s="117" t="s">
        <v>145</v>
      </c>
      <c r="DP88" s="117" t="s">
        <v>145</v>
      </c>
      <c r="DQ88" s="117" t="s">
        <v>145</v>
      </c>
      <c r="DR88" s="117" t="s">
        <v>145</v>
      </c>
      <c r="DS88" s="117" t="s">
        <v>145</v>
      </c>
      <c r="DT88" s="117" t="s">
        <v>145</v>
      </c>
      <c r="DU88" s="117" t="s">
        <v>145</v>
      </c>
      <c r="DV88" s="117" t="s">
        <v>145</v>
      </c>
      <c r="DW88" s="117" t="s">
        <v>145</v>
      </c>
      <c r="DX88" s="117" t="s">
        <v>145</v>
      </c>
      <c r="DY88" s="117" t="s">
        <v>145</v>
      </c>
      <c r="DZ88" s="117" t="s">
        <v>145</v>
      </c>
      <c r="EA88" s="117" t="s">
        <v>145</v>
      </c>
      <c r="EB88" s="117" t="s">
        <v>145</v>
      </c>
      <c r="EC88" s="117" t="s">
        <v>180</v>
      </c>
      <c r="ED88" s="117" t="s">
        <v>145</v>
      </c>
      <c r="EE88" s="117" t="s">
        <v>154</v>
      </c>
      <c r="EF88" s="117" t="s">
        <v>145</v>
      </c>
      <c r="EG88" s="117" t="s">
        <v>145</v>
      </c>
      <c r="EH88" s="117" t="s">
        <v>145</v>
      </c>
      <c r="EI88" s="117" t="s">
        <v>145</v>
      </c>
      <c r="EJ88" s="117" t="s">
        <v>145</v>
      </c>
      <c r="EK88" s="117" t="s">
        <v>145</v>
      </c>
      <c r="EL88" s="117" t="s">
        <v>145</v>
      </c>
      <c r="EM88" s="117" t="s">
        <v>145</v>
      </c>
      <c r="EN88" s="117" t="s">
        <v>147</v>
      </c>
    </row>
    <row r="89" s="6" customFormat="1" spans="1:144">
      <c r="A89" s="117" t="s">
        <v>722</v>
      </c>
      <c r="B89" s="117" t="s">
        <v>145</v>
      </c>
      <c r="C89" s="117" t="s">
        <v>146</v>
      </c>
      <c r="D89" s="117" t="s">
        <v>145</v>
      </c>
      <c r="E89" s="117" t="s">
        <v>147</v>
      </c>
      <c r="F89" s="117" t="s">
        <v>145</v>
      </c>
      <c r="G89" s="117" t="s">
        <v>148</v>
      </c>
      <c r="H89" s="117" t="s">
        <v>149</v>
      </c>
      <c r="I89" s="117" t="s">
        <v>145</v>
      </c>
      <c r="J89" s="117" t="s">
        <v>150</v>
      </c>
      <c r="K89" s="117" t="s">
        <v>151</v>
      </c>
      <c r="L89" s="117" t="s">
        <v>705</v>
      </c>
      <c r="M89" s="117" t="s">
        <v>145</v>
      </c>
      <c r="N89" s="117" t="s">
        <v>146</v>
      </c>
      <c r="O89" s="117" t="s">
        <v>153</v>
      </c>
      <c r="P89" s="117" t="s">
        <v>154</v>
      </c>
      <c r="Q89" s="117" t="s">
        <v>155</v>
      </c>
      <c r="R89" s="117" t="s">
        <v>145</v>
      </c>
      <c r="S89" s="117" t="s">
        <v>156</v>
      </c>
      <c r="T89" s="117" t="s">
        <v>154</v>
      </c>
      <c r="U89" s="117" t="s">
        <v>145</v>
      </c>
      <c r="V89" s="117" t="s">
        <v>145</v>
      </c>
      <c r="W89" s="117" t="s">
        <v>157</v>
      </c>
      <c r="X89" s="117" t="s">
        <v>157</v>
      </c>
      <c r="Y89" s="117" t="s">
        <v>158</v>
      </c>
      <c r="Z89" s="117" t="s">
        <v>159</v>
      </c>
      <c r="AA89" s="117" t="s">
        <v>145</v>
      </c>
      <c r="AB89" s="117" t="s">
        <v>145</v>
      </c>
      <c r="AC89" s="117" t="s">
        <v>145</v>
      </c>
      <c r="AD89" s="117" t="s">
        <v>145</v>
      </c>
      <c r="AE89" s="117" t="s">
        <v>723</v>
      </c>
      <c r="AF89" s="117" t="s">
        <v>145</v>
      </c>
      <c r="AG89" s="117" t="s">
        <v>145</v>
      </c>
      <c r="AH89" s="117" t="s">
        <v>147</v>
      </c>
      <c r="AI89" s="117" t="s">
        <v>145</v>
      </c>
      <c r="AJ89" s="117" t="s">
        <v>145</v>
      </c>
      <c r="AK89" s="117" t="s">
        <v>145</v>
      </c>
      <c r="AL89" s="117" t="s">
        <v>145</v>
      </c>
      <c r="AM89" s="117" t="s">
        <v>145</v>
      </c>
      <c r="AN89" s="117" t="s">
        <v>145</v>
      </c>
      <c r="AO89" s="117" t="s">
        <v>657</v>
      </c>
      <c r="AP89" s="117" t="s">
        <v>724</v>
      </c>
      <c r="AQ89" s="117" t="s">
        <v>725</v>
      </c>
      <c r="AR89" s="117" t="s">
        <v>660</v>
      </c>
      <c r="AS89" s="117" t="s">
        <v>726</v>
      </c>
      <c r="AT89" s="117" t="s">
        <v>727</v>
      </c>
      <c r="AU89" s="117" t="s">
        <v>145</v>
      </c>
      <c r="AV89" s="117" t="s">
        <v>728</v>
      </c>
      <c r="AW89" s="117" t="s">
        <v>729</v>
      </c>
      <c r="AX89" s="117" t="s">
        <v>730</v>
      </c>
      <c r="AY89" s="117" t="s">
        <v>145</v>
      </c>
      <c r="AZ89" s="117" t="s">
        <v>727</v>
      </c>
      <c r="BA89" s="117" t="s">
        <v>145</v>
      </c>
      <c r="BB89" s="117" t="s">
        <v>145</v>
      </c>
      <c r="BC89" s="117" t="s">
        <v>145</v>
      </c>
      <c r="BD89" s="117" t="s">
        <v>145</v>
      </c>
      <c r="BE89" s="117" t="s">
        <v>145</v>
      </c>
      <c r="BF89" s="117" t="s">
        <v>145</v>
      </c>
      <c r="BG89" s="117" t="s">
        <v>145</v>
      </c>
      <c r="BH89" s="117" t="s">
        <v>145</v>
      </c>
      <c r="BI89" s="117" t="s">
        <v>145</v>
      </c>
      <c r="BJ89" s="117" t="s">
        <v>145</v>
      </c>
      <c r="BK89" s="117" t="s">
        <v>145</v>
      </c>
      <c r="BL89" s="117" t="s">
        <v>170</v>
      </c>
      <c r="BM89" s="117" t="s">
        <v>145</v>
      </c>
      <c r="BN89" s="117" t="s">
        <v>145</v>
      </c>
      <c r="BO89" s="117" t="s">
        <v>145</v>
      </c>
      <c r="BP89" s="117" t="s">
        <v>145</v>
      </c>
      <c r="BQ89" s="117" t="s">
        <v>145</v>
      </c>
      <c r="BR89" s="117" t="s">
        <v>145</v>
      </c>
      <c r="BS89" s="117" t="s">
        <v>145</v>
      </c>
      <c r="BT89" s="117" t="s">
        <v>145</v>
      </c>
      <c r="BU89" s="117" t="s">
        <v>145</v>
      </c>
      <c r="BV89" s="117" t="s">
        <v>171</v>
      </c>
      <c r="BW89" s="117" t="s">
        <v>145</v>
      </c>
      <c r="BX89" s="117" t="s">
        <v>145</v>
      </c>
      <c r="BY89" s="117" t="s">
        <v>145</v>
      </c>
      <c r="BZ89" s="117" t="s">
        <v>145</v>
      </c>
      <c r="CA89" s="117" t="s">
        <v>145</v>
      </c>
      <c r="CB89" s="117" t="s">
        <v>630</v>
      </c>
      <c r="CC89" s="117" t="s">
        <v>172</v>
      </c>
      <c r="CD89" s="117" t="s">
        <v>145</v>
      </c>
      <c r="CE89" s="117" t="s">
        <v>145</v>
      </c>
      <c r="CF89" s="117" t="s">
        <v>145</v>
      </c>
      <c r="CG89" s="117" t="s">
        <v>145</v>
      </c>
      <c r="CH89" s="117" t="s">
        <v>145</v>
      </c>
      <c r="CI89" s="117" t="s">
        <v>145</v>
      </c>
      <c r="CJ89" s="117" t="s">
        <v>145</v>
      </c>
      <c r="CK89" s="117" t="s">
        <v>145</v>
      </c>
      <c r="CL89" s="117" t="s">
        <v>145</v>
      </c>
      <c r="CM89" s="117" t="s">
        <v>145</v>
      </c>
      <c r="CN89" s="117" t="s">
        <v>145</v>
      </c>
      <c r="CO89" s="117" t="s">
        <v>145</v>
      </c>
      <c r="CP89" s="117" t="s">
        <v>145</v>
      </c>
      <c r="CQ89" s="117" t="s">
        <v>145</v>
      </c>
      <c r="CR89" s="117" t="s">
        <v>145</v>
      </c>
      <c r="CS89" s="117" t="s">
        <v>173</v>
      </c>
      <c r="CT89" s="117" t="s">
        <v>181</v>
      </c>
      <c r="CU89" s="117" t="s">
        <v>175</v>
      </c>
      <c r="CV89" s="117" t="s">
        <v>176</v>
      </c>
      <c r="CW89" s="117" t="s">
        <v>177</v>
      </c>
      <c r="CX89" s="117" t="s">
        <v>178</v>
      </c>
      <c r="CY89" s="117" t="s">
        <v>178</v>
      </c>
      <c r="CZ89" s="117" t="s">
        <v>172</v>
      </c>
      <c r="DA89" s="117" t="s">
        <v>172</v>
      </c>
      <c r="DB89" s="117" t="s">
        <v>145</v>
      </c>
      <c r="DC89" s="117" t="s">
        <v>145</v>
      </c>
      <c r="DD89" s="117" t="s">
        <v>172</v>
      </c>
      <c r="DE89" s="117" t="s">
        <v>145</v>
      </c>
      <c r="DF89" s="117" t="s">
        <v>145</v>
      </c>
      <c r="DG89" s="117" t="s">
        <v>145</v>
      </c>
      <c r="DH89" s="117" t="s">
        <v>145</v>
      </c>
      <c r="DI89" s="117" t="s">
        <v>145</v>
      </c>
      <c r="DJ89" s="117" t="s">
        <v>145</v>
      </c>
      <c r="DK89" s="117" t="s">
        <v>145</v>
      </c>
      <c r="DL89" s="117" t="s">
        <v>145</v>
      </c>
      <c r="DM89" s="117" t="s">
        <v>145</v>
      </c>
      <c r="DN89" s="117" t="s">
        <v>145</v>
      </c>
      <c r="DO89" s="117" t="s">
        <v>145</v>
      </c>
      <c r="DP89" s="117" t="s">
        <v>145</v>
      </c>
      <c r="DQ89" s="117" t="s">
        <v>145</v>
      </c>
      <c r="DR89" s="117" t="s">
        <v>145</v>
      </c>
      <c r="DS89" s="117" t="s">
        <v>145</v>
      </c>
      <c r="DT89" s="117" t="s">
        <v>145</v>
      </c>
      <c r="DU89" s="117" t="s">
        <v>145</v>
      </c>
      <c r="DV89" s="117" t="s">
        <v>145</v>
      </c>
      <c r="DW89" s="117" t="s">
        <v>145</v>
      </c>
      <c r="DX89" s="117" t="s">
        <v>145</v>
      </c>
      <c r="DY89" s="117" t="s">
        <v>145</v>
      </c>
      <c r="DZ89" s="117" t="s">
        <v>145</v>
      </c>
      <c r="EA89" s="117" t="s">
        <v>145</v>
      </c>
      <c r="EB89" s="117" t="s">
        <v>145</v>
      </c>
      <c r="EC89" s="117" t="s">
        <v>180</v>
      </c>
      <c r="ED89" s="117" t="s">
        <v>145</v>
      </c>
      <c r="EE89" s="117" t="s">
        <v>154</v>
      </c>
      <c r="EF89" s="117" t="s">
        <v>145</v>
      </c>
      <c r="EG89" s="117" t="s">
        <v>145</v>
      </c>
      <c r="EH89" s="117" t="s">
        <v>145</v>
      </c>
      <c r="EI89" s="117" t="s">
        <v>145</v>
      </c>
      <c r="EJ89" s="117" t="s">
        <v>145</v>
      </c>
      <c r="EK89" s="117" t="s">
        <v>145</v>
      </c>
      <c r="EL89" s="117" t="s">
        <v>145</v>
      </c>
      <c r="EM89" s="117" t="s">
        <v>145</v>
      </c>
      <c r="EN89" s="117" t="s">
        <v>147</v>
      </c>
    </row>
    <row r="90" s="6" customFormat="1" spans="1:144">
      <c r="A90" s="117" t="s">
        <v>731</v>
      </c>
      <c r="B90" s="117" t="s">
        <v>145</v>
      </c>
      <c r="C90" s="117" t="s">
        <v>146</v>
      </c>
      <c r="D90" s="117" t="s">
        <v>145</v>
      </c>
      <c r="E90" s="117" t="s">
        <v>147</v>
      </c>
      <c r="F90" s="117" t="s">
        <v>145</v>
      </c>
      <c r="G90" s="117" t="s">
        <v>148</v>
      </c>
      <c r="H90" s="117" t="s">
        <v>149</v>
      </c>
      <c r="I90" s="117" t="s">
        <v>145</v>
      </c>
      <c r="J90" s="117" t="s">
        <v>150</v>
      </c>
      <c r="K90" s="117" t="s">
        <v>151</v>
      </c>
      <c r="L90" s="117" t="s">
        <v>732</v>
      </c>
      <c r="M90" s="117" t="s">
        <v>145</v>
      </c>
      <c r="N90" s="117" t="s">
        <v>146</v>
      </c>
      <c r="O90" s="117" t="s">
        <v>153</v>
      </c>
      <c r="P90" s="117" t="s">
        <v>154</v>
      </c>
      <c r="Q90" s="117" t="s">
        <v>155</v>
      </c>
      <c r="R90" s="117" t="s">
        <v>145</v>
      </c>
      <c r="S90" s="117" t="s">
        <v>156</v>
      </c>
      <c r="T90" s="117" t="s">
        <v>154</v>
      </c>
      <c r="U90" s="117" t="s">
        <v>145</v>
      </c>
      <c r="V90" s="117" t="s">
        <v>145</v>
      </c>
      <c r="W90" s="117" t="s">
        <v>157</v>
      </c>
      <c r="X90" s="117" t="s">
        <v>157</v>
      </c>
      <c r="Y90" s="117" t="s">
        <v>158</v>
      </c>
      <c r="Z90" s="117" t="s">
        <v>159</v>
      </c>
      <c r="AA90" s="117" t="s">
        <v>145</v>
      </c>
      <c r="AB90" s="117" t="s">
        <v>145</v>
      </c>
      <c r="AC90" s="117" t="s">
        <v>145</v>
      </c>
      <c r="AD90" s="117" t="s">
        <v>145</v>
      </c>
      <c r="AE90" s="117" t="s">
        <v>733</v>
      </c>
      <c r="AF90" s="117" t="s">
        <v>145</v>
      </c>
      <c r="AG90" s="117" t="s">
        <v>145</v>
      </c>
      <c r="AH90" s="117" t="s">
        <v>147</v>
      </c>
      <c r="AI90" s="117" t="s">
        <v>145</v>
      </c>
      <c r="AJ90" s="117" t="s">
        <v>145</v>
      </c>
      <c r="AK90" s="117" t="s">
        <v>145</v>
      </c>
      <c r="AL90" s="117" t="s">
        <v>145</v>
      </c>
      <c r="AM90" s="117" t="s">
        <v>145</v>
      </c>
      <c r="AN90" s="117" t="s">
        <v>145</v>
      </c>
      <c r="AO90" s="117" t="s">
        <v>576</v>
      </c>
      <c r="AP90" s="117" t="s">
        <v>578</v>
      </c>
      <c r="AQ90" s="117" t="s">
        <v>734</v>
      </c>
      <c r="AR90" s="117" t="s">
        <v>252</v>
      </c>
      <c r="AS90" s="117" t="s">
        <v>579</v>
      </c>
      <c r="AT90" s="117" t="s">
        <v>580</v>
      </c>
      <c r="AU90" s="117" t="s">
        <v>145</v>
      </c>
      <c r="AV90" s="117" t="s">
        <v>735</v>
      </c>
      <c r="AW90" s="117" t="s">
        <v>736</v>
      </c>
      <c r="AX90" s="117" t="s">
        <v>737</v>
      </c>
      <c r="AY90" s="117" t="s">
        <v>145</v>
      </c>
      <c r="AZ90" s="117" t="s">
        <v>580</v>
      </c>
      <c r="BA90" s="117" t="s">
        <v>145</v>
      </c>
      <c r="BB90" s="117" t="s">
        <v>145</v>
      </c>
      <c r="BC90" s="117" t="s">
        <v>145</v>
      </c>
      <c r="BD90" s="117" t="s">
        <v>145</v>
      </c>
      <c r="BE90" s="117" t="s">
        <v>145</v>
      </c>
      <c r="BF90" s="117" t="s">
        <v>145</v>
      </c>
      <c r="BG90" s="117" t="s">
        <v>145</v>
      </c>
      <c r="BH90" s="117" t="s">
        <v>145</v>
      </c>
      <c r="BI90" s="117" t="s">
        <v>145</v>
      </c>
      <c r="BJ90" s="117" t="s">
        <v>145</v>
      </c>
      <c r="BK90" s="117" t="s">
        <v>145</v>
      </c>
      <c r="BL90" s="117" t="s">
        <v>170</v>
      </c>
      <c r="BM90" s="117" t="s">
        <v>145</v>
      </c>
      <c r="BN90" s="117" t="s">
        <v>145</v>
      </c>
      <c r="BO90" s="117" t="s">
        <v>145</v>
      </c>
      <c r="BP90" s="117" t="s">
        <v>145</v>
      </c>
      <c r="BQ90" s="117" t="s">
        <v>145</v>
      </c>
      <c r="BR90" s="117" t="s">
        <v>145</v>
      </c>
      <c r="BS90" s="117" t="s">
        <v>145</v>
      </c>
      <c r="BT90" s="117" t="s">
        <v>145</v>
      </c>
      <c r="BU90" s="117" t="s">
        <v>145</v>
      </c>
      <c r="BV90" s="117" t="s">
        <v>171</v>
      </c>
      <c r="BW90" s="117" t="s">
        <v>145</v>
      </c>
      <c r="BX90" s="117" t="s">
        <v>145</v>
      </c>
      <c r="BY90" s="117" t="s">
        <v>145</v>
      </c>
      <c r="BZ90" s="117" t="s">
        <v>145</v>
      </c>
      <c r="CA90" s="117" t="s">
        <v>145</v>
      </c>
      <c r="CB90" s="117" t="s">
        <v>172</v>
      </c>
      <c r="CC90" s="117" t="s">
        <v>172</v>
      </c>
      <c r="CD90" s="117" t="s">
        <v>145</v>
      </c>
      <c r="CE90" s="117" t="s">
        <v>145</v>
      </c>
      <c r="CF90" s="117" t="s">
        <v>145</v>
      </c>
      <c r="CG90" s="117" t="s">
        <v>145</v>
      </c>
      <c r="CH90" s="117" t="s">
        <v>145</v>
      </c>
      <c r="CI90" s="117" t="s">
        <v>145</v>
      </c>
      <c r="CJ90" s="117" t="s">
        <v>145</v>
      </c>
      <c r="CK90" s="117" t="s">
        <v>145</v>
      </c>
      <c r="CL90" s="117" t="s">
        <v>145</v>
      </c>
      <c r="CM90" s="117" t="s">
        <v>145</v>
      </c>
      <c r="CN90" s="117" t="s">
        <v>145</v>
      </c>
      <c r="CO90" s="117" t="s">
        <v>145</v>
      </c>
      <c r="CP90" s="117" t="s">
        <v>145</v>
      </c>
      <c r="CQ90" s="117" t="s">
        <v>145</v>
      </c>
      <c r="CR90" s="117" t="s">
        <v>145</v>
      </c>
      <c r="CS90" s="117" t="s">
        <v>173</v>
      </c>
      <c r="CT90" s="117" t="s">
        <v>174</v>
      </c>
      <c r="CU90" s="117" t="s">
        <v>182</v>
      </c>
      <c r="CV90" s="117" t="s">
        <v>183</v>
      </c>
      <c r="CW90" s="117" t="s">
        <v>184</v>
      </c>
      <c r="CX90" s="117" t="s">
        <v>178</v>
      </c>
      <c r="CY90" s="117" t="s">
        <v>178</v>
      </c>
      <c r="CZ90" s="117" t="s">
        <v>179</v>
      </c>
      <c r="DA90" s="117" t="s">
        <v>179</v>
      </c>
      <c r="DB90" s="117" t="s">
        <v>145</v>
      </c>
      <c r="DC90" s="117" t="s">
        <v>145</v>
      </c>
      <c r="DD90" s="117" t="s">
        <v>179</v>
      </c>
      <c r="DE90" s="117" t="s">
        <v>145</v>
      </c>
      <c r="DF90" s="117" t="s">
        <v>145</v>
      </c>
      <c r="DG90" s="117" t="s">
        <v>145</v>
      </c>
      <c r="DH90" s="117" t="s">
        <v>145</v>
      </c>
      <c r="DI90" s="117" t="s">
        <v>145</v>
      </c>
      <c r="DJ90" s="117" t="s">
        <v>145</v>
      </c>
      <c r="DK90" s="117" t="s">
        <v>145</v>
      </c>
      <c r="DL90" s="117" t="s">
        <v>145</v>
      </c>
      <c r="DM90" s="117" t="s">
        <v>145</v>
      </c>
      <c r="DN90" s="117" t="s">
        <v>145</v>
      </c>
      <c r="DO90" s="117" t="s">
        <v>145</v>
      </c>
      <c r="DP90" s="117" t="s">
        <v>145</v>
      </c>
      <c r="DQ90" s="117" t="s">
        <v>145</v>
      </c>
      <c r="DR90" s="117" t="s">
        <v>145</v>
      </c>
      <c r="DS90" s="117" t="s">
        <v>145</v>
      </c>
      <c r="DT90" s="117" t="s">
        <v>145</v>
      </c>
      <c r="DU90" s="117" t="s">
        <v>145</v>
      </c>
      <c r="DV90" s="117" t="s">
        <v>145</v>
      </c>
      <c r="DW90" s="117" t="s">
        <v>145</v>
      </c>
      <c r="DX90" s="117" t="s">
        <v>145</v>
      </c>
      <c r="DY90" s="117" t="s">
        <v>145</v>
      </c>
      <c r="DZ90" s="117" t="s">
        <v>145</v>
      </c>
      <c r="EA90" s="117" t="s">
        <v>145</v>
      </c>
      <c r="EB90" s="117" t="s">
        <v>145</v>
      </c>
      <c r="EC90" s="117" t="s">
        <v>180</v>
      </c>
      <c r="ED90" s="117" t="s">
        <v>145</v>
      </c>
      <c r="EE90" s="117" t="s">
        <v>154</v>
      </c>
      <c r="EF90" s="117" t="s">
        <v>145</v>
      </c>
      <c r="EG90" s="117" t="s">
        <v>145</v>
      </c>
      <c r="EH90" s="117" t="s">
        <v>145</v>
      </c>
      <c r="EI90" s="117" t="s">
        <v>145</v>
      </c>
      <c r="EJ90" s="117" t="s">
        <v>145</v>
      </c>
      <c r="EK90" s="117" t="s">
        <v>145</v>
      </c>
      <c r="EL90" s="117" t="s">
        <v>145</v>
      </c>
      <c r="EM90" s="117" t="s">
        <v>145</v>
      </c>
      <c r="EN90" s="117" t="s">
        <v>147</v>
      </c>
    </row>
    <row r="91" s="6" customFormat="1" spans="1:144">
      <c r="A91" s="117" t="s">
        <v>731</v>
      </c>
      <c r="B91" s="117" t="s">
        <v>145</v>
      </c>
      <c r="C91" s="117" t="s">
        <v>146</v>
      </c>
      <c r="D91" s="117" t="s">
        <v>145</v>
      </c>
      <c r="E91" s="117" t="s">
        <v>147</v>
      </c>
      <c r="F91" s="117" t="s">
        <v>145</v>
      </c>
      <c r="G91" s="117" t="s">
        <v>148</v>
      </c>
      <c r="H91" s="117" t="s">
        <v>149</v>
      </c>
      <c r="I91" s="117" t="s">
        <v>145</v>
      </c>
      <c r="J91" s="117" t="s">
        <v>150</v>
      </c>
      <c r="K91" s="117" t="s">
        <v>151</v>
      </c>
      <c r="L91" s="117" t="s">
        <v>732</v>
      </c>
      <c r="M91" s="117" t="s">
        <v>145</v>
      </c>
      <c r="N91" s="117" t="s">
        <v>146</v>
      </c>
      <c r="O91" s="117" t="s">
        <v>153</v>
      </c>
      <c r="P91" s="117" t="s">
        <v>154</v>
      </c>
      <c r="Q91" s="117" t="s">
        <v>155</v>
      </c>
      <c r="R91" s="117" t="s">
        <v>145</v>
      </c>
      <c r="S91" s="117" t="s">
        <v>156</v>
      </c>
      <c r="T91" s="117" t="s">
        <v>154</v>
      </c>
      <c r="U91" s="117" t="s">
        <v>145</v>
      </c>
      <c r="V91" s="117" t="s">
        <v>145</v>
      </c>
      <c r="W91" s="117" t="s">
        <v>157</v>
      </c>
      <c r="X91" s="117" t="s">
        <v>157</v>
      </c>
      <c r="Y91" s="117" t="s">
        <v>158</v>
      </c>
      <c r="Z91" s="117" t="s">
        <v>159</v>
      </c>
      <c r="AA91" s="117" t="s">
        <v>145</v>
      </c>
      <c r="AB91" s="117" t="s">
        <v>145</v>
      </c>
      <c r="AC91" s="117" t="s">
        <v>145</v>
      </c>
      <c r="AD91" s="117" t="s">
        <v>145</v>
      </c>
      <c r="AE91" s="117" t="s">
        <v>733</v>
      </c>
      <c r="AF91" s="117" t="s">
        <v>145</v>
      </c>
      <c r="AG91" s="117" t="s">
        <v>145</v>
      </c>
      <c r="AH91" s="117" t="s">
        <v>147</v>
      </c>
      <c r="AI91" s="117" t="s">
        <v>145</v>
      </c>
      <c r="AJ91" s="117" t="s">
        <v>145</v>
      </c>
      <c r="AK91" s="117" t="s">
        <v>145</v>
      </c>
      <c r="AL91" s="117" t="s">
        <v>145</v>
      </c>
      <c r="AM91" s="117" t="s">
        <v>145</v>
      </c>
      <c r="AN91" s="117" t="s">
        <v>145</v>
      </c>
      <c r="AO91" s="117" t="s">
        <v>576</v>
      </c>
      <c r="AP91" s="117" t="s">
        <v>578</v>
      </c>
      <c r="AQ91" s="117" t="s">
        <v>734</v>
      </c>
      <c r="AR91" s="117" t="s">
        <v>252</v>
      </c>
      <c r="AS91" s="117" t="s">
        <v>579</v>
      </c>
      <c r="AT91" s="117" t="s">
        <v>580</v>
      </c>
      <c r="AU91" s="117" t="s">
        <v>145</v>
      </c>
      <c r="AV91" s="117" t="s">
        <v>735</v>
      </c>
      <c r="AW91" s="117" t="s">
        <v>736</v>
      </c>
      <c r="AX91" s="117" t="s">
        <v>737</v>
      </c>
      <c r="AY91" s="117" t="s">
        <v>145</v>
      </c>
      <c r="AZ91" s="117" t="s">
        <v>580</v>
      </c>
      <c r="BA91" s="117" t="s">
        <v>145</v>
      </c>
      <c r="BB91" s="117" t="s">
        <v>145</v>
      </c>
      <c r="BC91" s="117" t="s">
        <v>145</v>
      </c>
      <c r="BD91" s="117" t="s">
        <v>145</v>
      </c>
      <c r="BE91" s="117" t="s">
        <v>145</v>
      </c>
      <c r="BF91" s="117" t="s">
        <v>145</v>
      </c>
      <c r="BG91" s="117" t="s">
        <v>145</v>
      </c>
      <c r="BH91" s="117" t="s">
        <v>145</v>
      </c>
      <c r="BI91" s="117" t="s">
        <v>145</v>
      </c>
      <c r="BJ91" s="117" t="s">
        <v>145</v>
      </c>
      <c r="BK91" s="117" t="s">
        <v>145</v>
      </c>
      <c r="BL91" s="117" t="s">
        <v>170</v>
      </c>
      <c r="BM91" s="117" t="s">
        <v>145</v>
      </c>
      <c r="BN91" s="117" t="s">
        <v>145</v>
      </c>
      <c r="BO91" s="117" t="s">
        <v>145</v>
      </c>
      <c r="BP91" s="117" t="s">
        <v>145</v>
      </c>
      <c r="BQ91" s="117" t="s">
        <v>145</v>
      </c>
      <c r="BR91" s="117" t="s">
        <v>145</v>
      </c>
      <c r="BS91" s="117" t="s">
        <v>145</v>
      </c>
      <c r="BT91" s="117" t="s">
        <v>145</v>
      </c>
      <c r="BU91" s="117" t="s">
        <v>145</v>
      </c>
      <c r="BV91" s="117" t="s">
        <v>171</v>
      </c>
      <c r="BW91" s="117" t="s">
        <v>145</v>
      </c>
      <c r="BX91" s="117" t="s">
        <v>145</v>
      </c>
      <c r="BY91" s="117" t="s">
        <v>145</v>
      </c>
      <c r="BZ91" s="117" t="s">
        <v>145</v>
      </c>
      <c r="CA91" s="117" t="s">
        <v>145</v>
      </c>
      <c r="CB91" s="117" t="s">
        <v>172</v>
      </c>
      <c r="CC91" s="117" t="s">
        <v>172</v>
      </c>
      <c r="CD91" s="117" t="s">
        <v>145</v>
      </c>
      <c r="CE91" s="117" t="s">
        <v>145</v>
      </c>
      <c r="CF91" s="117" t="s">
        <v>145</v>
      </c>
      <c r="CG91" s="117" t="s">
        <v>145</v>
      </c>
      <c r="CH91" s="117" t="s">
        <v>145</v>
      </c>
      <c r="CI91" s="117" t="s">
        <v>145</v>
      </c>
      <c r="CJ91" s="117" t="s">
        <v>145</v>
      </c>
      <c r="CK91" s="117" t="s">
        <v>145</v>
      </c>
      <c r="CL91" s="117" t="s">
        <v>145</v>
      </c>
      <c r="CM91" s="117" t="s">
        <v>145</v>
      </c>
      <c r="CN91" s="117" t="s">
        <v>145</v>
      </c>
      <c r="CO91" s="117" t="s">
        <v>145</v>
      </c>
      <c r="CP91" s="117" t="s">
        <v>145</v>
      </c>
      <c r="CQ91" s="117" t="s">
        <v>145</v>
      </c>
      <c r="CR91" s="117" t="s">
        <v>145</v>
      </c>
      <c r="CS91" s="117" t="s">
        <v>173</v>
      </c>
      <c r="CT91" s="117" t="s">
        <v>181</v>
      </c>
      <c r="CU91" s="117" t="s">
        <v>175</v>
      </c>
      <c r="CV91" s="117" t="s">
        <v>176</v>
      </c>
      <c r="CW91" s="117" t="s">
        <v>177</v>
      </c>
      <c r="CX91" s="117" t="s">
        <v>178</v>
      </c>
      <c r="CY91" s="117" t="s">
        <v>178</v>
      </c>
      <c r="CZ91" s="117" t="s">
        <v>179</v>
      </c>
      <c r="DA91" s="117" t="s">
        <v>179</v>
      </c>
      <c r="DB91" s="117" t="s">
        <v>145</v>
      </c>
      <c r="DC91" s="117" t="s">
        <v>145</v>
      </c>
      <c r="DD91" s="117" t="s">
        <v>179</v>
      </c>
      <c r="DE91" s="117" t="s">
        <v>145</v>
      </c>
      <c r="DF91" s="117" t="s">
        <v>145</v>
      </c>
      <c r="DG91" s="117" t="s">
        <v>145</v>
      </c>
      <c r="DH91" s="117" t="s">
        <v>145</v>
      </c>
      <c r="DI91" s="117" t="s">
        <v>145</v>
      </c>
      <c r="DJ91" s="117" t="s">
        <v>145</v>
      </c>
      <c r="DK91" s="117" t="s">
        <v>145</v>
      </c>
      <c r="DL91" s="117" t="s">
        <v>145</v>
      </c>
      <c r="DM91" s="117" t="s">
        <v>145</v>
      </c>
      <c r="DN91" s="117" t="s">
        <v>145</v>
      </c>
      <c r="DO91" s="117" t="s">
        <v>145</v>
      </c>
      <c r="DP91" s="117" t="s">
        <v>145</v>
      </c>
      <c r="DQ91" s="117" t="s">
        <v>145</v>
      </c>
      <c r="DR91" s="117" t="s">
        <v>145</v>
      </c>
      <c r="DS91" s="117" t="s">
        <v>145</v>
      </c>
      <c r="DT91" s="117" t="s">
        <v>145</v>
      </c>
      <c r="DU91" s="117" t="s">
        <v>145</v>
      </c>
      <c r="DV91" s="117" t="s">
        <v>145</v>
      </c>
      <c r="DW91" s="117" t="s">
        <v>145</v>
      </c>
      <c r="DX91" s="117" t="s">
        <v>145</v>
      </c>
      <c r="DY91" s="117" t="s">
        <v>145</v>
      </c>
      <c r="DZ91" s="117" t="s">
        <v>145</v>
      </c>
      <c r="EA91" s="117" t="s">
        <v>145</v>
      </c>
      <c r="EB91" s="117" t="s">
        <v>145</v>
      </c>
      <c r="EC91" s="117" t="s">
        <v>180</v>
      </c>
      <c r="ED91" s="117" t="s">
        <v>145</v>
      </c>
      <c r="EE91" s="117" t="s">
        <v>154</v>
      </c>
      <c r="EF91" s="117" t="s">
        <v>145</v>
      </c>
      <c r="EG91" s="117" t="s">
        <v>145</v>
      </c>
      <c r="EH91" s="117" t="s">
        <v>145</v>
      </c>
      <c r="EI91" s="117" t="s">
        <v>145</v>
      </c>
      <c r="EJ91" s="117" t="s">
        <v>145</v>
      </c>
      <c r="EK91" s="117" t="s">
        <v>145</v>
      </c>
      <c r="EL91" s="117" t="s">
        <v>145</v>
      </c>
      <c r="EM91" s="117" t="s">
        <v>145</v>
      </c>
      <c r="EN91" s="117" t="s">
        <v>147</v>
      </c>
    </row>
    <row r="92" s="6" customFormat="1" spans="1:144">
      <c r="A92" s="117" t="s">
        <v>738</v>
      </c>
      <c r="B92" s="117" t="s">
        <v>145</v>
      </c>
      <c r="C92" s="117" t="s">
        <v>146</v>
      </c>
      <c r="D92" s="117" t="s">
        <v>145</v>
      </c>
      <c r="E92" s="117" t="s">
        <v>147</v>
      </c>
      <c r="F92" s="117" t="s">
        <v>145</v>
      </c>
      <c r="G92" s="117" t="s">
        <v>148</v>
      </c>
      <c r="H92" s="117" t="s">
        <v>149</v>
      </c>
      <c r="I92" s="117" t="s">
        <v>145</v>
      </c>
      <c r="J92" s="117" t="s">
        <v>150</v>
      </c>
      <c r="K92" s="117" t="s">
        <v>151</v>
      </c>
      <c r="L92" s="117" t="s">
        <v>732</v>
      </c>
      <c r="M92" s="117" t="s">
        <v>145</v>
      </c>
      <c r="N92" s="117" t="s">
        <v>146</v>
      </c>
      <c r="O92" s="117" t="s">
        <v>153</v>
      </c>
      <c r="P92" s="117" t="s">
        <v>154</v>
      </c>
      <c r="Q92" s="117" t="s">
        <v>155</v>
      </c>
      <c r="R92" s="117" t="s">
        <v>145</v>
      </c>
      <c r="S92" s="117" t="s">
        <v>156</v>
      </c>
      <c r="T92" s="117" t="s">
        <v>154</v>
      </c>
      <c r="U92" s="117" t="s">
        <v>145</v>
      </c>
      <c r="V92" s="117" t="s">
        <v>145</v>
      </c>
      <c r="W92" s="117" t="s">
        <v>157</v>
      </c>
      <c r="X92" s="117" t="s">
        <v>157</v>
      </c>
      <c r="Y92" s="117" t="s">
        <v>158</v>
      </c>
      <c r="Z92" s="117" t="s">
        <v>159</v>
      </c>
      <c r="AA92" s="117" t="s">
        <v>145</v>
      </c>
      <c r="AB92" s="117" t="s">
        <v>145</v>
      </c>
      <c r="AC92" s="117" t="s">
        <v>145</v>
      </c>
      <c r="AD92" s="117" t="s">
        <v>145</v>
      </c>
      <c r="AE92" s="117" t="s">
        <v>739</v>
      </c>
      <c r="AF92" s="117" t="s">
        <v>145</v>
      </c>
      <c r="AG92" s="117" t="s">
        <v>145</v>
      </c>
      <c r="AH92" s="117" t="s">
        <v>147</v>
      </c>
      <c r="AI92" s="117" t="s">
        <v>145</v>
      </c>
      <c r="AJ92" s="117" t="s">
        <v>145</v>
      </c>
      <c r="AK92" s="117" t="s">
        <v>145</v>
      </c>
      <c r="AL92" s="117" t="s">
        <v>145</v>
      </c>
      <c r="AM92" s="117" t="s">
        <v>145</v>
      </c>
      <c r="AN92" s="117" t="s">
        <v>145</v>
      </c>
      <c r="AO92" s="117" t="s">
        <v>740</v>
      </c>
      <c r="AP92" s="117" t="s">
        <v>741</v>
      </c>
      <c r="AQ92" s="117" t="s">
        <v>742</v>
      </c>
      <c r="AR92" s="117" t="s">
        <v>420</v>
      </c>
      <c r="AS92" s="117" t="s">
        <v>743</v>
      </c>
      <c r="AT92" s="117" t="s">
        <v>744</v>
      </c>
      <c r="AU92" s="117" t="s">
        <v>145</v>
      </c>
      <c r="AV92" s="117" t="s">
        <v>745</v>
      </c>
      <c r="AW92" s="117" t="s">
        <v>746</v>
      </c>
      <c r="AX92" s="117" t="s">
        <v>747</v>
      </c>
      <c r="AY92" s="117" t="s">
        <v>145</v>
      </c>
      <c r="AZ92" s="117" t="s">
        <v>744</v>
      </c>
      <c r="BA92" s="117" t="s">
        <v>145</v>
      </c>
      <c r="BB92" s="117" t="s">
        <v>145</v>
      </c>
      <c r="BC92" s="117" t="s">
        <v>145</v>
      </c>
      <c r="BD92" s="117" t="s">
        <v>145</v>
      </c>
      <c r="BE92" s="117" t="s">
        <v>145</v>
      </c>
      <c r="BF92" s="117" t="s">
        <v>145</v>
      </c>
      <c r="BG92" s="117" t="s">
        <v>145</v>
      </c>
      <c r="BH92" s="117" t="s">
        <v>145</v>
      </c>
      <c r="BI92" s="117" t="s">
        <v>145</v>
      </c>
      <c r="BJ92" s="117" t="s">
        <v>145</v>
      </c>
      <c r="BK92" s="117" t="s">
        <v>145</v>
      </c>
      <c r="BL92" s="117" t="s">
        <v>170</v>
      </c>
      <c r="BM92" s="117" t="s">
        <v>145</v>
      </c>
      <c r="BN92" s="117" t="s">
        <v>145</v>
      </c>
      <c r="BO92" s="117" t="s">
        <v>145</v>
      </c>
      <c r="BP92" s="117" t="s">
        <v>145</v>
      </c>
      <c r="BQ92" s="117" t="s">
        <v>145</v>
      </c>
      <c r="BR92" s="117" t="s">
        <v>145</v>
      </c>
      <c r="BS92" s="117" t="s">
        <v>145</v>
      </c>
      <c r="BT92" s="117" t="s">
        <v>145</v>
      </c>
      <c r="BU92" s="117" t="s">
        <v>145</v>
      </c>
      <c r="BV92" s="117" t="s">
        <v>171</v>
      </c>
      <c r="BW92" s="117" t="s">
        <v>145</v>
      </c>
      <c r="BX92" s="117" t="s">
        <v>145</v>
      </c>
      <c r="BY92" s="117" t="s">
        <v>145</v>
      </c>
      <c r="BZ92" s="117" t="s">
        <v>145</v>
      </c>
      <c r="CA92" s="117" t="s">
        <v>145</v>
      </c>
      <c r="CB92" s="117" t="s">
        <v>630</v>
      </c>
      <c r="CC92" s="117" t="s">
        <v>172</v>
      </c>
      <c r="CD92" s="117" t="s">
        <v>145</v>
      </c>
      <c r="CE92" s="117" t="s">
        <v>145</v>
      </c>
      <c r="CF92" s="117" t="s">
        <v>145</v>
      </c>
      <c r="CG92" s="117" t="s">
        <v>145</v>
      </c>
      <c r="CH92" s="117" t="s">
        <v>145</v>
      </c>
      <c r="CI92" s="117" t="s">
        <v>145</v>
      </c>
      <c r="CJ92" s="117" t="s">
        <v>145</v>
      </c>
      <c r="CK92" s="117" t="s">
        <v>145</v>
      </c>
      <c r="CL92" s="117" t="s">
        <v>145</v>
      </c>
      <c r="CM92" s="117" t="s">
        <v>145</v>
      </c>
      <c r="CN92" s="117" t="s">
        <v>145</v>
      </c>
      <c r="CO92" s="117" t="s">
        <v>145</v>
      </c>
      <c r="CP92" s="117" t="s">
        <v>145</v>
      </c>
      <c r="CQ92" s="117" t="s">
        <v>145</v>
      </c>
      <c r="CR92" s="117" t="s">
        <v>145</v>
      </c>
      <c r="CS92" s="117" t="s">
        <v>173</v>
      </c>
      <c r="CT92" s="117" t="s">
        <v>174</v>
      </c>
      <c r="CU92" s="117" t="s">
        <v>182</v>
      </c>
      <c r="CV92" s="117" t="s">
        <v>183</v>
      </c>
      <c r="CW92" s="117" t="s">
        <v>184</v>
      </c>
      <c r="CX92" s="117" t="s">
        <v>178</v>
      </c>
      <c r="CY92" s="117" t="s">
        <v>178</v>
      </c>
      <c r="CZ92" s="117" t="s">
        <v>172</v>
      </c>
      <c r="DA92" s="117" t="s">
        <v>172</v>
      </c>
      <c r="DB92" s="117" t="s">
        <v>145</v>
      </c>
      <c r="DC92" s="117" t="s">
        <v>145</v>
      </c>
      <c r="DD92" s="117" t="s">
        <v>172</v>
      </c>
      <c r="DE92" s="117" t="s">
        <v>145</v>
      </c>
      <c r="DF92" s="117" t="s">
        <v>145</v>
      </c>
      <c r="DG92" s="117" t="s">
        <v>145</v>
      </c>
      <c r="DH92" s="117" t="s">
        <v>145</v>
      </c>
      <c r="DI92" s="117" t="s">
        <v>145</v>
      </c>
      <c r="DJ92" s="117" t="s">
        <v>145</v>
      </c>
      <c r="DK92" s="117" t="s">
        <v>145</v>
      </c>
      <c r="DL92" s="117" t="s">
        <v>145</v>
      </c>
      <c r="DM92" s="117" t="s">
        <v>145</v>
      </c>
      <c r="DN92" s="117" t="s">
        <v>145</v>
      </c>
      <c r="DO92" s="117" t="s">
        <v>145</v>
      </c>
      <c r="DP92" s="117" t="s">
        <v>145</v>
      </c>
      <c r="DQ92" s="117" t="s">
        <v>145</v>
      </c>
      <c r="DR92" s="117" t="s">
        <v>145</v>
      </c>
      <c r="DS92" s="117" t="s">
        <v>145</v>
      </c>
      <c r="DT92" s="117" t="s">
        <v>145</v>
      </c>
      <c r="DU92" s="117" t="s">
        <v>145</v>
      </c>
      <c r="DV92" s="117" t="s">
        <v>145</v>
      </c>
      <c r="DW92" s="117" t="s">
        <v>145</v>
      </c>
      <c r="DX92" s="117" t="s">
        <v>145</v>
      </c>
      <c r="DY92" s="117" t="s">
        <v>145</v>
      </c>
      <c r="DZ92" s="117" t="s">
        <v>145</v>
      </c>
      <c r="EA92" s="117" t="s">
        <v>145</v>
      </c>
      <c r="EB92" s="117" t="s">
        <v>145</v>
      </c>
      <c r="EC92" s="117" t="s">
        <v>180</v>
      </c>
      <c r="ED92" s="117" t="s">
        <v>145</v>
      </c>
      <c r="EE92" s="117" t="s">
        <v>154</v>
      </c>
      <c r="EF92" s="117" t="s">
        <v>145</v>
      </c>
      <c r="EG92" s="117" t="s">
        <v>145</v>
      </c>
      <c r="EH92" s="117" t="s">
        <v>145</v>
      </c>
      <c r="EI92" s="117" t="s">
        <v>145</v>
      </c>
      <c r="EJ92" s="117" t="s">
        <v>145</v>
      </c>
      <c r="EK92" s="117" t="s">
        <v>145</v>
      </c>
      <c r="EL92" s="117" t="s">
        <v>145</v>
      </c>
      <c r="EM92" s="117" t="s">
        <v>145</v>
      </c>
      <c r="EN92" s="117" t="s">
        <v>147</v>
      </c>
    </row>
    <row r="93" s="6" customFormat="1" spans="1:144">
      <c r="A93" s="117" t="s">
        <v>738</v>
      </c>
      <c r="B93" s="117" t="s">
        <v>145</v>
      </c>
      <c r="C93" s="117" t="s">
        <v>146</v>
      </c>
      <c r="D93" s="117" t="s">
        <v>145</v>
      </c>
      <c r="E93" s="117" t="s">
        <v>147</v>
      </c>
      <c r="F93" s="117" t="s">
        <v>145</v>
      </c>
      <c r="G93" s="117" t="s">
        <v>148</v>
      </c>
      <c r="H93" s="117" t="s">
        <v>149</v>
      </c>
      <c r="I93" s="117" t="s">
        <v>145</v>
      </c>
      <c r="J93" s="117" t="s">
        <v>150</v>
      </c>
      <c r="K93" s="117" t="s">
        <v>151</v>
      </c>
      <c r="L93" s="117" t="s">
        <v>732</v>
      </c>
      <c r="M93" s="117" t="s">
        <v>145</v>
      </c>
      <c r="N93" s="117" t="s">
        <v>146</v>
      </c>
      <c r="O93" s="117" t="s">
        <v>153</v>
      </c>
      <c r="P93" s="117" t="s">
        <v>154</v>
      </c>
      <c r="Q93" s="117" t="s">
        <v>155</v>
      </c>
      <c r="R93" s="117" t="s">
        <v>145</v>
      </c>
      <c r="S93" s="117" t="s">
        <v>156</v>
      </c>
      <c r="T93" s="117" t="s">
        <v>154</v>
      </c>
      <c r="U93" s="117" t="s">
        <v>145</v>
      </c>
      <c r="V93" s="117" t="s">
        <v>145</v>
      </c>
      <c r="W93" s="117" t="s">
        <v>157</v>
      </c>
      <c r="X93" s="117" t="s">
        <v>157</v>
      </c>
      <c r="Y93" s="117" t="s">
        <v>158</v>
      </c>
      <c r="Z93" s="117" t="s">
        <v>159</v>
      </c>
      <c r="AA93" s="117" t="s">
        <v>145</v>
      </c>
      <c r="AB93" s="117" t="s">
        <v>145</v>
      </c>
      <c r="AC93" s="117" t="s">
        <v>145</v>
      </c>
      <c r="AD93" s="117" t="s">
        <v>145</v>
      </c>
      <c r="AE93" s="117" t="s">
        <v>739</v>
      </c>
      <c r="AF93" s="117" t="s">
        <v>145</v>
      </c>
      <c r="AG93" s="117" t="s">
        <v>145</v>
      </c>
      <c r="AH93" s="117" t="s">
        <v>147</v>
      </c>
      <c r="AI93" s="117" t="s">
        <v>145</v>
      </c>
      <c r="AJ93" s="117" t="s">
        <v>145</v>
      </c>
      <c r="AK93" s="117" t="s">
        <v>145</v>
      </c>
      <c r="AL93" s="117" t="s">
        <v>145</v>
      </c>
      <c r="AM93" s="117" t="s">
        <v>145</v>
      </c>
      <c r="AN93" s="117" t="s">
        <v>145</v>
      </c>
      <c r="AO93" s="117" t="s">
        <v>740</v>
      </c>
      <c r="AP93" s="117" t="s">
        <v>741</v>
      </c>
      <c r="AQ93" s="117" t="s">
        <v>742</v>
      </c>
      <c r="AR93" s="117" t="s">
        <v>420</v>
      </c>
      <c r="AS93" s="117" t="s">
        <v>743</v>
      </c>
      <c r="AT93" s="117" t="s">
        <v>744</v>
      </c>
      <c r="AU93" s="117" t="s">
        <v>145</v>
      </c>
      <c r="AV93" s="117" t="s">
        <v>745</v>
      </c>
      <c r="AW93" s="117" t="s">
        <v>746</v>
      </c>
      <c r="AX93" s="117" t="s">
        <v>747</v>
      </c>
      <c r="AY93" s="117" t="s">
        <v>145</v>
      </c>
      <c r="AZ93" s="117" t="s">
        <v>744</v>
      </c>
      <c r="BA93" s="117" t="s">
        <v>145</v>
      </c>
      <c r="BB93" s="117" t="s">
        <v>145</v>
      </c>
      <c r="BC93" s="117" t="s">
        <v>145</v>
      </c>
      <c r="BD93" s="117" t="s">
        <v>145</v>
      </c>
      <c r="BE93" s="117" t="s">
        <v>145</v>
      </c>
      <c r="BF93" s="117" t="s">
        <v>145</v>
      </c>
      <c r="BG93" s="117" t="s">
        <v>145</v>
      </c>
      <c r="BH93" s="117" t="s">
        <v>145</v>
      </c>
      <c r="BI93" s="117" t="s">
        <v>145</v>
      </c>
      <c r="BJ93" s="117" t="s">
        <v>145</v>
      </c>
      <c r="BK93" s="117" t="s">
        <v>145</v>
      </c>
      <c r="BL93" s="117" t="s">
        <v>170</v>
      </c>
      <c r="BM93" s="117" t="s">
        <v>145</v>
      </c>
      <c r="BN93" s="117" t="s">
        <v>145</v>
      </c>
      <c r="BO93" s="117" t="s">
        <v>145</v>
      </c>
      <c r="BP93" s="117" t="s">
        <v>145</v>
      </c>
      <c r="BQ93" s="117" t="s">
        <v>145</v>
      </c>
      <c r="BR93" s="117" t="s">
        <v>145</v>
      </c>
      <c r="BS93" s="117" t="s">
        <v>145</v>
      </c>
      <c r="BT93" s="117" t="s">
        <v>145</v>
      </c>
      <c r="BU93" s="117" t="s">
        <v>145</v>
      </c>
      <c r="BV93" s="117" t="s">
        <v>171</v>
      </c>
      <c r="BW93" s="117" t="s">
        <v>145</v>
      </c>
      <c r="BX93" s="117" t="s">
        <v>145</v>
      </c>
      <c r="BY93" s="117" t="s">
        <v>145</v>
      </c>
      <c r="BZ93" s="117" t="s">
        <v>145</v>
      </c>
      <c r="CA93" s="117" t="s">
        <v>145</v>
      </c>
      <c r="CB93" s="117" t="s">
        <v>630</v>
      </c>
      <c r="CC93" s="117" t="s">
        <v>172</v>
      </c>
      <c r="CD93" s="117" t="s">
        <v>145</v>
      </c>
      <c r="CE93" s="117" t="s">
        <v>145</v>
      </c>
      <c r="CF93" s="117" t="s">
        <v>145</v>
      </c>
      <c r="CG93" s="117" t="s">
        <v>145</v>
      </c>
      <c r="CH93" s="117" t="s">
        <v>145</v>
      </c>
      <c r="CI93" s="117" t="s">
        <v>145</v>
      </c>
      <c r="CJ93" s="117" t="s">
        <v>145</v>
      </c>
      <c r="CK93" s="117" t="s">
        <v>145</v>
      </c>
      <c r="CL93" s="117" t="s">
        <v>145</v>
      </c>
      <c r="CM93" s="117" t="s">
        <v>145</v>
      </c>
      <c r="CN93" s="117" t="s">
        <v>145</v>
      </c>
      <c r="CO93" s="117" t="s">
        <v>145</v>
      </c>
      <c r="CP93" s="117" t="s">
        <v>145</v>
      </c>
      <c r="CQ93" s="117" t="s">
        <v>145</v>
      </c>
      <c r="CR93" s="117" t="s">
        <v>145</v>
      </c>
      <c r="CS93" s="117" t="s">
        <v>173</v>
      </c>
      <c r="CT93" s="117" t="s">
        <v>181</v>
      </c>
      <c r="CU93" s="117" t="s">
        <v>175</v>
      </c>
      <c r="CV93" s="117" t="s">
        <v>176</v>
      </c>
      <c r="CW93" s="117" t="s">
        <v>177</v>
      </c>
      <c r="CX93" s="117" t="s">
        <v>178</v>
      </c>
      <c r="CY93" s="117" t="s">
        <v>178</v>
      </c>
      <c r="CZ93" s="117" t="s">
        <v>172</v>
      </c>
      <c r="DA93" s="117" t="s">
        <v>172</v>
      </c>
      <c r="DB93" s="117" t="s">
        <v>145</v>
      </c>
      <c r="DC93" s="117" t="s">
        <v>145</v>
      </c>
      <c r="DD93" s="117" t="s">
        <v>172</v>
      </c>
      <c r="DE93" s="117" t="s">
        <v>145</v>
      </c>
      <c r="DF93" s="117" t="s">
        <v>145</v>
      </c>
      <c r="DG93" s="117" t="s">
        <v>145</v>
      </c>
      <c r="DH93" s="117" t="s">
        <v>145</v>
      </c>
      <c r="DI93" s="117" t="s">
        <v>145</v>
      </c>
      <c r="DJ93" s="117" t="s">
        <v>145</v>
      </c>
      <c r="DK93" s="117" t="s">
        <v>145</v>
      </c>
      <c r="DL93" s="117" t="s">
        <v>145</v>
      </c>
      <c r="DM93" s="117" t="s">
        <v>145</v>
      </c>
      <c r="DN93" s="117" t="s">
        <v>145</v>
      </c>
      <c r="DO93" s="117" t="s">
        <v>145</v>
      </c>
      <c r="DP93" s="117" t="s">
        <v>145</v>
      </c>
      <c r="DQ93" s="117" t="s">
        <v>145</v>
      </c>
      <c r="DR93" s="117" t="s">
        <v>145</v>
      </c>
      <c r="DS93" s="117" t="s">
        <v>145</v>
      </c>
      <c r="DT93" s="117" t="s">
        <v>145</v>
      </c>
      <c r="DU93" s="117" t="s">
        <v>145</v>
      </c>
      <c r="DV93" s="117" t="s">
        <v>145</v>
      </c>
      <c r="DW93" s="117" t="s">
        <v>145</v>
      </c>
      <c r="DX93" s="117" t="s">
        <v>145</v>
      </c>
      <c r="DY93" s="117" t="s">
        <v>145</v>
      </c>
      <c r="DZ93" s="117" t="s">
        <v>145</v>
      </c>
      <c r="EA93" s="117" t="s">
        <v>145</v>
      </c>
      <c r="EB93" s="117" t="s">
        <v>145</v>
      </c>
      <c r="EC93" s="117" t="s">
        <v>180</v>
      </c>
      <c r="ED93" s="117" t="s">
        <v>145</v>
      </c>
      <c r="EE93" s="117" t="s">
        <v>154</v>
      </c>
      <c r="EF93" s="117" t="s">
        <v>145</v>
      </c>
      <c r="EG93" s="117" t="s">
        <v>145</v>
      </c>
      <c r="EH93" s="117" t="s">
        <v>145</v>
      </c>
      <c r="EI93" s="117" t="s">
        <v>145</v>
      </c>
      <c r="EJ93" s="117" t="s">
        <v>145</v>
      </c>
      <c r="EK93" s="117" t="s">
        <v>145</v>
      </c>
      <c r="EL93" s="117" t="s">
        <v>145</v>
      </c>
      <c r="EM93" s="117" t="s">
        <v>145</v>
      </c>
      <c r="EN93" s="117" t="s">
        <v>147</v>
      </c>
    </row>
    <row r="94" s="6" customFormat="1" spans="1:144">
      <c r="A94" s="117" t="s">
        <v>748</v>
      </c>
      <c r="B94" s="117" t="s">
        <v>145</v>
      </c>
      <c r="C94" s="117" t="s">
        <v>146</v>
      </c>
      <c r="D94" s="117" t="s">
        <v>145</v>
      </c>
      <c r="E94" s="117" t="s">
        <v>147</v>
      </c>
      <c r="F94" s="117" t="s">
        <v>145</v>
      </c>
      <c r="G94" s="117" t="s">
        <v>148</v>
      </c>
      <c r="H94" s="117" t="s">
        <v>149</v>
      </c>
      <c r="I94" s="117" t="s">
        <v>145</v>
      </c>
      <c r="J94" s="117" t="s">
        <v>150</v>
      </c>
      <c r="K94" s="117" t="s">
        <v>151</v>
      </c>
      <c r="L94" s="117" t="s">
        <v>732</v>
      </c>
      <c r="M94" s="117" t="s">
        <v>145</v>
      </c>
      <c r="N94" s="117" t="s">
        <v>146</v>
      </c>
      <c r="O94" s="117" t="s">
        <v>153</v>
      </c>
      <c r="P94" s="117" t="s">
        <v>154</v>
      </c>
      <c r="Q94" s="117" t="s">
        <v>155</v>
      </c>
      <c r="R94" s="117" t="s">
        <v>749</v>
      </c>
      <c r="S94" s="117" t="s">
        <v>156</v>
      </c>
      <c r="T94" s="117" t="s">
        <v>154</v>
      </c>
      <c r="U94" s="117" t="s">
        <v>145</v>
      </c>
      <c r="V94" s="117" t="s">
        <v>145</v>
      </c>
      <c r="W94" s="117" t="s">
        <v>157</v>
      </c>
      <c r="X94" s="117" t="s">
        <v>157</v>
      </c>
      <c r="Y94" s="117" t="s">
        <v>158</v>
      </c>
      <c r="Z94" s="117" t="s">
        <v>159</v>
      </c>
      <c r="AA94" s="117" t="s">
        <v>145</v>
      </c>
      <c r="AB94" s="117" t="s">
        <v>145</v>
      </c>
      <c r="AC94" s="117" t="s">
        <v>145</v>
      </c>
      <c r="AD94" s="117" t="s">
        <v>145</v>
      </c>
      <c r="AE94" s="117" t="s">
        <v>750</v>
      </c>
      <c r="AF94" s="117" t="s">
        <v>145</v>
      </c>
      <c r="AG94" s="117" t="s">
        <v>145</v>
      </c>
      <c r="AH94" s="117" t="s">
        <v>147</v>
      </c>
      <c r="AI94" s="117" t="s">
        <v>145</v>
      </c>
      <c r="AJ94" s="117" t="s">
        <v>145</v>
      </c>
      <c r="AK94" s="117" t="s">
        <v>145</v>
      </c>
      <c r="AL94" s="117" t="s">
        <v>145</v>
      </c>
      <c r="AM94" s="117" t="s">
        <v>145</v>
      </c>
      <c r="AN94" s="117" t="s">
        <v>145</v>
      </c>
      <c r="AO94" s="117" t="s">
        <v>645</v>
      </c>
      <c r="AP94" s="117" t="s">
        <v>646</v>
      </c>
      <c r="AQ94" s="117" t="s">
        <v>751</v>
      </c>
      <c r="AR94" s="117" t="s">
        <v>648</v>
      </c>
      <c r="AS94" s="117" t="s">
        <v>649</v>
      </c>
      <c r="AT94" s="117" t="s">
        <v>650</v>
      </c>
      <c r="AU94" s="117" t="s">
        <v>145</v>
      </c>
      <c r="AV94" s="117" t="s">
        <v>752</v>
      </c>
      <c r="AW94" s="117" t="s">
        <v>753</v>
      </c>
      <c r="AX94" s="117" t="s">
        <v>754</v>
      </c>
      <c r="AY94" s="117" t="s">
        <v>145</v>
      </c>
      <c r="AZ94" s="117" t="s">
        <v>650</v>
      </c>
      <c r="BA94" s="117" t="s">
        <v>145</v>
      </c>
      <c r="BB94" s="117" t="s">
        <v>145</v>
      </c>
      <c r="BC94" s="117" t="s">
        <v>145</v>
      </c>
      <c r="BD94" s="117" t="s">
        <v>145</v>
      </c>
      <c r="BE94" s="117" t="s">
        <v>145</v>
      </c>
      <c r="BF94" s="117" t="s">
        <v>145</v>
      </c>
      <c r="BG94" s="117" t="s">
        <v>145</v>
      </c>
      <c r="BH94" s="117" t="s">
        <v>145</v>
      </c>
      <c r="BI94" s="117" t="s">
        <v>145</v>
      </c>
      <c r="BJ94" s="117" t="s">
        <v>145</v>
      </c>
      <c r="BK94" s="117" t="s">
        <v>145</v>
      </c>
      <c r="BL94" s="117" t="s">
        <v>170</v>
      </c>
      <c r="BM94" s="117" t="s">
        <v>145</v>
      </c>
      <c r="BN94" s="117" t="s">
        <v>145</v>
      </c>
      <c r="BO94" s="117" t="s">
        <v>145</v>
      </c>
      <c r="BP94" s="117" t="s">
        <v>145</v>
      </c>
      <c r="BQ94" s="117" t="s">
        <v>145</v>
      </c>
      <c r="BR94" s="117" t="s">
        <v>145</v>
      </c>
      <c r="BS94" s="117" t="s">
        <v>145</v>
      </c>
      <c r="BT94" s="117" t="s">
        <v>145</v>
      </c>
      <c r="BU94" s="117" t="s">
        <v>145</v>
      </c>
      <c r="BV94" s="117" t="s">
        <v>171</v>
      </c>
      <c r="BW94" s="117" t="s">
        <v>145</v>
      </c>
      <c r="BX94" s="117" t="s">
        <v>145</v>
      </c>
      <c r="BY94" s="117" t="s">
        <v>145</v>
      </c>
      <c r="BZ94" s="117" t="s">
        <v>145</v>
      </c>
      <c r="CA94" s="117" t="s">
        <v>145</v>
      </c>
      <c r="CB94" s="117" t="s">
        <v>179</v>
      </c>
      <c r="CC94" s="117" t="s">
        <v>179</v>
      </c>
      <c r="CD94" s="117" t="s">
        <v>145</v>
      </c>
      <c r="CE94" s="117" t="s">
        <v>145</v>
      </c>
      <c r="CF94" s="117" t="s">
        <v>145</v>
      </c>
      <c r="CG94" s="117" t="s">
        <v>145</v>
      </c>
      <c r="CH94" s="117" t="s">
        <v>145</v>
      </c>
      <c r="CI94" s="117" t="s">
        <v>145</v>
      </c>
      <c r="CJ94" s="117" t="s">
        <v>145</v>
      </c>
      <c r="CK94" s="117" t="s">
        <v>145</v>
      </c>
      <c r="CL94" s="117" t="s">
        <v>145</v>
      </c>
      <c r="CM94" s="117" t="s">
        <v>145</v>
      </c>
      <c r="CN94" s="117" t="s">
        <v>145</v>
      </c>
      <c r="CO94" s="117" t="s">
        <v>543</v>
      </c>
      <c r="CP94" s="117" t="s">
        <v>145</v>
      </c>
      <c r="CQ94" s="117" t="s">
        <v>145</v>
      </c>
      <c r="CR94" s="117" t="s">
        <v>145</v>
      </c>
      <c r="CS94" s="117" t="s">
        <v>173</v>
      </c>
      <c r="CT94" s="117" t="s">
        <v>174</v>
      </c>
      <c r="CU94" s="117" t="s">
        <v>468</v>
      </c>
      <c r="CV94" s="117" t="s">
        <v>469</v>
      </c>
      <c r="CW94" s="117" t="s">
        <v>470</v>
      </c>
      <c r="CX94" s="117" t="s">
        <v>178</v>
      </c>
      <c r="CY94" s="117" t="s">
        <v>178</v>
      </c>
      <c r="CZ94" s="117" t="s">
        <v>179</v>
      </c>
      <c r="DA94" s="117" t="s">
        <v>179</v>
      </c>
      <c r="DB94" s="117" t="s">
        <v>145</v>
      </c>
      <c r="DC94" s="117" t="s">
        <v>145</v>
      </c>
      <c r="DD94" s="117" t="s">
        <v>179</v>
      </c>
      <c r="DE94" s="117" t="s">
        <v>145</v>
      </c>
      <c r="DF94" s="117" t="s">
        <v>145</v>
      </c>
      <c r="DG94" s="117" t="s">
        <v>145</v>
      </c>
      <c r="DH94" s="117" t="s">
        <v>145</v>
      </c>
      <c r="DI94" s="117" t="s">
        <v>145</v>
      </c>
      <c r="DJ94" s="117" t="s">
        <v>145</v>
      </c>
      <c r="DK94" s="117" t="s">
        <v>145</v>
      </c>
      <c r="DL94" s="117" t="s">
        <v>145</v>
      </c>
      <c r="DM94" s="117" t="s">
        <v>145</v>
      </c>
      <c r="DN94" s="117" t="s">
        <v>145</v>
      </c>
      <c r="DO94" s="117" t="s">
        <v>145</v>
      </c>
      <c r="DP94" s="117" t="s">
        <v>145</v>
      </c>
      <c r="DQ94" s="117" t="s">
        <v>145</v>
      </c>
      <c r="DR94" s="117" t="s">
        <v>145</v>
      </c>
      <c r="DS94" s="117" t="s">
        <v>145</v>
      </c>
      <c r="DT94" s="117" t="s">
        <v>145</v>
      </c>
      <c r="DU94" s="117" t="s">
        <v>145</v>
      </c>
      <c r="DV94" s="117" t="s">
        <v>145</v>
      </c>
      <c r="DW94" s="117" t="s">
        <v>145</v>
      </c>
      <c r="DX94" s="117" t="s">
        <v>145</v>
      </c>
      <c r="DY94" s="117" t="s">
        <v>145</v>
      </c>
      <c r="DZ94" s="117" t="s">
        <v>145</v>
      </c>
      <c r="EA94" s="117" t="s">
        <v>145</v>
      </c>
      <c r="EB94" s="117" t="s">
        <v>145</v>
      </c>
      <c r="EC94" s="117" t="s">
        <v>180</v>
      </c>
      <c r="ED94" s="117" t="s">
        <v>145</v>
      </c>
      <c r="EE94" s="117" t="s">
        <v>154</v>
      </c>
      <c r="EF94" s="117" t="s">
        <v>145</v>
      </c>
      <c r="EG94" s="117" t="s">
        <v>145</v>
      </c>
      <c r="EH94" s="117" t="s">
        <v>145</v>
      </c>
      <c r="EI94" s="117" t="s">
        <v>471</v>
      </c>
      <c r="EJ94" s="117" t="s">
        <v>145</v>
      </c>
      <c r="EK94" s="117" t="s">
        <v>145</v>
      </c>
      <c r="EL94" s="117" t="s">
        <v>145</v>
      </c>
      <c r="EM94" s="117" t="s">
        <v>145</v>
      </c>
      <c r="EN94" s="117" t="s">
        <v>147</v>
      </c>
    </row>
    <row r="95" s="6" customFormat="1" spans="1:144">
      <c r="A95" s="117" t="s">
        <v>755</v>
      </c>
      <c r="B95" s="117" t="s">
        <v>145</v>
      </c>
      <c r="C95" s="117" t="s">
        <v>146</v>
      </c>
      <c r="D95" s="117" t="s">
        <v>145</v>
      </c>
      <c r="E95" s="117" t="s">
        <v>147</v>
      </c>
      <c r="F95" s="117" t="s">
        <v>145</v>
      </c>
      <c r="G95" s="117" t="s">
        <v>148</v>
      </c>
      <c r="H95" s="117" t="s">
        <v>149</v>
      </c>
      <c r="I95" s="117" t="s">
        <v>145</v>
      </c>
      <c r="J95" s="117" t="s">
        <v>150</v>
      </c>
      <c r="K95" s="117" t="s">
        <v>151</v>
      </c>
      <c r="L95" s="117" t="s">
        <v>756</v>
      </c>
      <c r="M95" s="117" t="s">
        <v>145</v>
      </c>
      <c r="N95" s="117" t="s">
        <v>146</v>
      </c>
      <c r="O95" s="117" t="s">
        <v>153</v>
      </c>
      <c r="P95" s="117" t="s">
        <v>154</v>
      </c>
      <c r="Q95" s="117" t="s">
        <v>155</v>
      </c>
      <c r="R95" s="117" t="s">
        <v>145</v>
      </c>
      <c r="S95" s="117" t="s">
        <v>156</v>
      </c>
      <c r="T95" s="117" t="s">
        <v>154</v>
      </c>
      <c r="U95" s="117" t="s">
        <v>145</v>
      </c>
      <c r="V95" s="117" t="s">
        <v>145</v>
      </c>
      <c r="W95" s="117" t="s">
        <v>157</v>
      </c>
      <c r="X95" s="117" t="s">
        <v>157</v>
      </c>
      <c r="Y95" s="117" t="s">
        <v>158</v>
      </c>
      <c r="Z95" s="117" t="s">
        <v>159</v>
      </c>
      <c r="AA95" s="117" t="s">
        <v>145</v>
      </c>
      <c r="AB95" s="117" t="s">
        <v>145</v>
      </c>
      <c r="AC95" s="117" t="s">
        <v>145</v>
      </c>
      <c r="AD95" s="117" t="s">
        <v>145</v>
      </c>
      <c r="AE95" s="117" t="s">
        <v>757</v>
      </c>
      <c r="AF95" s="117" t="s">
        <v>145</v>
      </c>
      <c r="AG95" s="117" t="s">
        <v>145</v>
      </c>
      <c r="AH95" s="117" t="s">
        <v>147</v>
      </c>
      <c r="AI95" s="117" t="s">
        <v>145</v>
      </c>
      <c r="AJ95" s="117" t="s">
        <v>145</v>
      </c>
      <c r="AK95" s="117" t="s">
        <v>145</v>
      </c>
      <c r="AL95" s="117" t="s">
        <v>145</v>
      </c>
      <c r="AM95" s="117" t="s">
        <v>145</v>
      </c>
      <c r="AN95" s="117" t="s">
        <v>145</v>
      </c>
      <c r="AO95" s="117" t="s">
        <v>758</v>
      </c>
      <c r="AP95" s="117" t="s">
        <v>759</v>
      </c>
      <c r="AQ95" s="117" t="s">
        <v>760</v>
      </c>
      <c r="AR95" s="117" t="s">
        <v>761</v>
      </c>
      <c r="AS95" s="117" t="s">
        <v>762</v>
      </c>
      <c r="AT95" s="117" t="s">
        <v>763</v>
      </c>
      <c r="AU95" s="117" t="s">
        <v>145</v>
      </c>
      <c r="AV95" s="117" t="s">
        <v>764</v>
      </c>
      <c r="AW95" s="117" t="s">
        <v>765</v>
      </c>
      <c r="AX95" s="117" t="s">
        <v>766</v>
      </c>
      <c r="AY95" s="117" t="s">
        <v>145</v>
      </c>
      <c r="AZ95" s="117" t="s">
        <v>763</v>
      </c>
      <c r="BA95" s="117" t="s">
        <v>145</v>
      </c>
      <c r="BB95" s="117" t="s">
        <v>145</v>
      </c>
      <c r="BC95" s="117" t="s">
        <v>145</v>
      </c>
      <c r="BD95" s="117" t="s">
        <v>145</v>
      </c>
      <c r="BE95" s="117" t="s">
        <v>145</v>
      </c>
      <c r="BF95" s="117" t="s">
        <v>145</v>
      </c>
      <c r="BG95" s="117" t="s">
        <v>145</v>
      </c>
      <c r="BH95" s="117" t="s">
        <v>145</v>
      </c>
      <c r="BI95" s="117" t="s">
        <v>145</v>
      </c>
      <c r="BJ95" s="117" t="s">
        <v>145</v>
      </c>
      <c r="BK95" s="117" t="s">
        <v>145</v>
      </c>
      <c r="BL95" s="117" t="s">
        <v>170</v>
      </c>
      <c r="BM95" s="117" t="s">
        <v>145</v>
      </c>
      <c r="BN95" s="117" t="s">
        <v>145</v>
      </c>
      <c r="BO95" s="117" t="s">
        <v>145</v>
      </c>
      <c r="BP95" s="117" t="s">
        <v>145</v>
      </c>
      <c r="BQ95" s="117" t="s">
        <v>145</v>
      </c>
      <c r="BR95" s="117" t="s">
        <v>145</v>
      </c>
      <c r="BS95" s="117" t="s">
        <v>145</v>
      </c>
      <c r="BT95" s="117" t="s">
        <v>145</v>
      </c>
      <c r="BU95" s="117" t="s">
        <v>145</v>
      </c>
      <c r="BV95" s="117" t="s">
        <v>171</v>
      </c>
      <c r="BW95" s="117" t="s">
        <v>145</v>
      </c>
      <c r="BX95" s="117" t="s">
        <v>145</v>
      </c>
      <c r="BY95" s="117" t="s">
        <v>145</v>
      </c>
      <c r="BZ95" s="117" t="s">
        <v>145</v>
      </c>
      <c r="CA95" s="117" t="s">
        <v>145</v>
      </c>
      <c r="CB95" s="117" t="s">
        <v>172</v>
      </c>
      <c r="CC95" s="117" t="s">
        <v>172</v>
      </c>
      <c r="CD95" s="117" t="s">
        <v>145</v>
      </c>
      <c r="CE95" s="117" t="s">
        <v>145</v>
      </c>
      <c r="CF95" s="117" t="s">
        <v>145</v>
      </c>
      <c r="CG95" s="117" t="s">
        <v>145</v>
      </c>
      <c r="CH95" s="117" t="s">
        <v>145</v>
      </c>
      <c r="CI95" s="117" t="s">
        <v>145</v>
      </c>
      <c r="CJ95" s="117" t="s">
        <v>145</v>
      </c>
      <c r="CK95" s="117" t="s">
        <v>145</v>
      </c>
      <c r="CL95" s="117" t="s">
        <v>145</v>
      </c>
      <c r="CM95" s="117" t="s">
        <v>145</v>
      </c>
      <c r="CN95" s="117" t="s">
        <v>145</v>
      </c>
      <c r="CO95" s="117" t="s">
        <v>145</v>
      </c>
      <c r="CP95" s="117" t="s">
        <v>145</v>
      </c>
      <c r="CQ95" s="117" t="s">
        <v>145</v>
      </c>
      <c r="CR95" s="117" t="s">
        <v>145</v>
      </c>
      <c r="CS95" s="117" t="s">
        <v>173</v>
      </c>
      <c r="CT95" s="117" t="s">
        <v>174</v>
      </c>
      <c r="CU95" s="117" t="s">
        <v>182</v>
      </c>
      <c r="CV95" s="117" t="s">
        <v>183</v>
      </c>
      <c r="CW95" s="117" t="s">
        <v>184</v>
      </c>
      <c r="CX95" s="117" t="s">
        <v>178</v>
      </c>
      <c r="CY95" s="117" t="s">
        <v>178</v>
      </c>
      <c r="CZ95" s="117" t="s">
        <v>179</v>
      </c>
      <c r="DA95" s="117" t="s">
        <v>179</v>
      </c>
      <c r="DB95" s="117" t="s">
        <v>145</v>
      </c>
      <c r="DC95" s="117" t="s">
        <v>145</v>
      </c>
      <c r="DD95" s="117" t="s">
        <v>179</v>
      </c>
      <c r="DE95" s="117" t="s">
        <v>145</v>
      </c>
      <c r="DF95" s="117" t="s">
        <v>145</v>
      </c>
      <c r="DG95" s="117" t="s">
        <v>145</v>
      </c>
      <c r="DH95" s="117" t="s">
        <v>145</v>
      </c>
      <c r="DI95" s="117" t="s">
        <v>145</v>
      </c>
      <c r="DJ95" s="117" t="s">
        <v>145</v>
      </c>
      <c r="DK95" s="117" t="s">
        <v>145</v>
      </c>
      <c r="DL95" s="117" t="s">
        <v>145</v>
      </c>
      <c r="DM95" s="117" t="s">
        <v>145</v>
      </c>
      <c r="DN95" s="117" t="s">
        <v>145</v>
      </c>
      <c r="DO95" s="117" t="s">
        <v>145</v>
      </c>
      <c r="DP95" s="117" t="s">
        <v>145</v>
      </c>
      <c r="DQ95" s="117" t="s">
        <v>145</v>
      </c>
      <c r="DR95" s="117" t="s">
        <v>145</v>
      </c>
      <c r="DS95" s="117" t="s">
        <v>145</v>
      </c>
      <c r="DT95" s="117" t="s">
        <v>145</v>
      </c>
      <c r="DU95" s="117" t="s">
        <v>145</v>
      </c>
      <c r="DV95" s="117" t="s">
        <v>145</v>
      </c>
      <c r="DW95" s="117" t="s">
        <v>145</v>
      </c>
      <c r="DX95" s="117" t="s">
        <v>145</v>
      </c>
      <c r="DY95" s="117" t="s">
        <v>145</v>
      </c>
      <c r="DZ95" s="117" t="s">
        <v>145</v>
      </c>
      <c r="EA95" s="117" t="s">
        <v>145</v>
      </c>
      <c r="EB95" s="117" t="s">
        <v>145</v>
      </c>
      <c r="EC95" s="117" t="s">
        <v>180</v>
      </c>
      <c r="ED95" s="117" t="s">
        <v>145</v>
      </c>
      <c r="EE95" s="117" t="s">
        <v>154</v>
      </c>
      <c r="EF95" s="117" t="s">
        <v>145</v>
      </c>
      <c r="EG95" s="117" t="s">
        <v>145</v>
      </c>
      <c r="EH95" s="117" t="s">
        <v>145</v>
      </c>
      <c r="EI95" s="117" t="s">
        <v>145</v>
      </c>
      <c r="EJ95" s="117" t="s">
        <v>145</v>
      </c>
      <c r="EK95" s="117" t="s">
        <v>145</v>
      </c>
      <c r="EL95" s="117" t="s">
        <v>145</v>
      </c>
      <c r="EM95" s="117" t="s">
        <v>145</v>
      </c>
      <c r="EN95" s="117" t="s">
        <v>147</v>
      </c>
    </row>
    <row r="96" s="6" customFormat="1" spans="1:144">
      <c r="A96" s="117" t="s">
        <v>755</v>
      </c>
      <c r="B96" s="117" t="s">
        <v>145</v>
      </c>
      <c r="C96" s="117" t="s">
        <v>146</v>
      </c>
      <c r="D96" s="117" t="s">
        <v>145</v>
      </c>
      <c r="E96" s="117" t="s">
        <v>147</v>
      </c>
      <c r="F96" s="117" t="s">
        <v>145</v>
      </c>
      <c r="G96" s="117" t="s">
        <v>148</v>
      </c>
      <c r="H96" s="117" t="s">
        <v>149</v>
      </c>
      <c r="I96" s="117" t="s">
        <v>145</v>
      </c>
      <c r="J96" s="117" t="s">
        <v>150</v>
      </c>
      <c r="K96" s="117" t="s">
        <v>151</v>
      </c>
      <c r="L96" s="117" t="s">
        <v>756</v>
      </c>
      <c r="M96" s="117" t="s">
        <v>145</v>
      </c>
      <c r="N96" s="117" t="s">
        <v>146</v>
      </c>
      <c r="O96" s="117" t="s">
        <v>153</v>
      </c>
      <c r="P96" s="117" t="s">
        <v>154</v>
      </c>
      <c r="Q96" s="117" t="s">
        <v>155</v>
      </c>
      <c r="R96" s="117" t="s">
        <v>145</v>
      </c>
      <c r="S96" s="117" t="s">
        <v>156</v>
      </c>
      <c r="T96" s="117" t="s">
        <v>154</v>
      </c>
      <c r="U96" s="117" t="s">
        <v>145</v>
      </c>
      <c r="V96" s="117" t="s">
        <v>145</v>
      </c>
      <c r="W96" s="117" t="s">
        <v>157</v>
      </c>
      <c r="X96" s="117" t="s">
        <v>157</v>
      </c>
      <c r="Y96" s="117" t="s">
        <v>158</v>
      </c>
      <c r="Z96" s="117" t="s">
        <v>159</v>
      </c>
      <c r="AA96" s="117" t="s">
        <v>145</v>
      </c>
      <c r="AB96" s="117" t="s">
        <v>145</v>
      </c>
      <c r="AC96" s="117" t="s">
        <v>145</v>
      </c>
      <c r="AD96" s="117" t="s">
        <v>145</v>
      </c>
      <c r="AE96" s="117" t="s">
        <v>757</v>
      </c>
      <c r="AF96" s="117" t="s">
        <v>145</v>
      </c>
      <c r="AG96" s="117" t="s">
        <v>145</v>
      </c>
      <c r="AH96" s="117" t="s">
        <v>147</v>
      </c>
      <c r="AI96" s="117" t="s">
        <v>145</v>
      </c>
      <c r="AJ96" s="117" t="s">
        <v>145</v>
      </c>
      <c r="AK96" s="117" t="s">
        <v>145</v>
      </c>
      <c r="AL96" s="117" t="s">
        <v>145</v>
      </c>
      <c r="AM96" s="117" t="s">
        <v>145</v>
      </c>
      <c r="AN96" s="117" t="s">
        <v>145</v>
      </c>
      <c r="AO96" s="117" t="s">
        <v>758</v>
      </c>
      <c r="AP96" s="117" t="s">
        <v>759</v>
      </c>
      <c r="AQ96" s="117" t="s">
        <v>760</v>
      </c>
      <c r="AR96" s="117" t="s">
        <v>761</v>
      </c>
      <c r="AS96" s="117" t="s">
        <v>762</v>
      </c>
      <c r="AT96" s="117" t="s">
        <v>763</v>
      </c>
      <c r="AU96" s="117" t="s">
        <v>145</v>
      </c>
      <c r="AV96" s="117" t="s">
        <v>764</v>
      </c>
      <c r="AW96" s="117" t="s">
        <v>765</v>
      </c>
      <c r="AX96" s="117" t="s">
        <v>766</v>
      </c>
      <c r="AY96" s="117" t="s">
        <v>145</v>
      </c>
      <c r="AZ96" s="117" t="s">
        <v>763</v>
      </c>
      <c r="BA96" s="117" t="s">
        <v>145</v>
      </c>
      <c r="BB96" s="117" t="s">
        <v>145</v>
      </c>
      <c r="BC96" s="117" t="s">
        <v>145</v>
      </c>
      <c r="BD96" s="117" t="s">
        <v>145</v>
      </c>
      <c r="BE96" s="117" t="s">
        <v>145</v>
      </c>
      <c r="BF96" s="117" t="s">
        <v>145</v>
      </c>
      <c r="BG96" s="117" t="s">
        <v>145</v>
      </c>
      <c r="BH96" s="117" t="s">
        <v>145</v>
      </c>
      <c r="BI96" s="117" t="s">
        <v>145</v>
      </c>
      <c r="BJ96" s="117" t="s">
        <v>145</v>
      </c>
      <c r="BK96" s="117" t="s">
        <v>145</v>
      </c>
      <c r="BL96" s="117" t="s">
        <v>170</v>
      </c>
      <c r="BM96" s="117" t="s">
        <v>145</v>
      </c>
      <c r="BN96" s="117" t="s">
        <v>145</v>
      </c>
      <c r="BO96" s="117" t="s">
        <v>145</v>
      </c>
      <c r="BP96" s="117" t="s">
        <v>145</v>
      </c>
      <c r="BQ96" s="117" t="s">
        <v>145</v>
      </c>
      <c r="BR96" s="117" t="s">
        <v>145</v>
      </c>
      <c r="BS96" s="117" t="s">
        <v>145</v>
      </c>
      <c r="BT96" s="117" t="s">
        <v>145</v>
      </c>
      <c r="BU96" s="117" t="s">
        <v>145</v>
      </c>
      <c r="BV96" s="117" t="s">
        <v>171</v>
      </c>
      <c r="BW96" s="117" t="s">
        <v>145</v>
      </c>
      <c r="BX96" s="117" t="s">
        <v>145</v>
      </c>
      <c r="BY96" s="117" t="s">
        <v>145</v>
      </c>
      <c r="BZ96" s="117" t="s">
        <v>145</v>
      </c>
      <c r="CA96" s="117" t="s">
        <v>145</v>
      </c>
      <c r="CB96" s="117" t="s">
        <v>172</v>
      </c>
      <c r="CC96" s="117" t="s">
        <v>172</v>
      </c>
      <c r="CD96" s="117" t="s">
        <v>145</v>
      </c>
      <c r="CE96" s="117" t="s">
        <v>145</v>
      </c>
      <c r="CF96" s="117" t="s">
        <v>145</v>
      </c>
      <c r="CG96" s="117" t="s">
        <v>145</v>
      </c>
      <c r="CH96" s="117" t="s">
        <v>145</v>
      </c>
      <c r="CI96" s="117" t="s">
        <v>145</v>
      </c>
      <c r="CJ96" s="117" t="s">
        <v>145</v>
      </c>
      <c r="CK96" s="117" t="s">
        <v>145</v>
      </c>
      <c r="CL96" s="117" t="s">
        <v>145</v>
      </c>
      <c r="CM96" s="117" t="s">
        <v>145</v>
      </c>
      <c r="CN96" s="117" t="s">
        <v>145</v>
      </c>
      <c r="CO96" s="117" t="s">
        <v>145</v>
      </c>
      <c r="CP96" s="117" t="s">
        <v>145</v>
      </c>
      <c r="CQ96" s="117" t="s">
        <v>145</v>
      </c>
      <c r="CR96" s="117" t="s">
        <v>145</v>
      </c>
      <c r="CS96" s="117" t="s">
        <v>173</v>
      </c>
      <c r="CT96" s="117" t="s">
        <v>181</v>
      </c>
      <c r="CU96" s="117" t="s">
        <v>175</v>
      </c>
      <c r="CV96" s="117" t="s">
        <v>176</v>
      </c>
      <c r="CW96" s="117" t="s">
        <v>177</v>
      </c>
      <c r="CX96" s="117" t="s">
        <v>178</v>
      </c>
      <c r="CY96" s="117" t="s">
        <v>178</v>
      </c>
      <c r="CZ96" s="117" t="s">
        <v>179</v>
      </c>
      <c r="DA96" s="117" t="s">
        <v>179</v>
      </c>
      <c r="DB96" s="117" t="s">
        <v>145</v>
      </c>
      <c r="DC96" s="117" t="s">
        <v>145</v>
      </c>
      <c r="DD96" s="117" t="s">
        <v>179</v>
      </c>
      <c r="DE96" s="117" t="s">
        <v>145</v>
      </c>
      <c r="DF96" s="117" t="s">
        <v>145</v>
      </c>
      <c r="DG96" s="117" t="s">
        <v>145</v>
      </c>
      <c r="DH96" s="117" t="s">
        <v>145</v>
      </c>
      <c r="DI96" s="117" t="s">
        <v>145</v>
      </c>
      <c r="DJ96" s="117" t="s">
        <v>145</v>
      </c>
      <c r="DK96" s="117" t="s">
        <v>145</v>
      </c>
      <c r="DL96" s="117" t="s">
        <v>145</v>
      </c>
      <c r="DM96" s="117" t="s">
        <v>145</v>
      </c>
      <c r="DN96" s="117" t="s">
        <v>145</v>
      </c>
      <c r="DO96" s="117" t="s">
        <v>145</v>
      </c>
      <c r="DP96" s="117" t="s">
        <v>145</v>
      </c>
      <c r="DQ96" s="117" t="s">
        <v>145</v>
      </c>
      <c r="DR96" s="117" t="s">
        <v>145</v>
      </c>
      <c r="DS96" s="117" t="s">
        <v>145</v>
      </c>
      <c r="DT96" s="117" t="s">
        <v>145</v>
      </c>
      <c r="DU96" s="117" t="s">
        <v>145</v>
      </c>
      <c r="DV96" s="117" t="s">
        <v>145</v>
      </c>
      <c r="DW96" s="117" t="s">
        <v>145</v>
      </c>
      <c r="DX96" s="117" t="s">
        <v>145</v>
      </c>
      <c r="DY96" s="117" t="s">
        <v>145</v>
      </c>
      <c r="DZ96" s="117" t="s">
        <v>145</v>
      </c>
      <c r="EA96" s="117" t="s">
        <v>145</v>
      </c>
      <c r="EB96" s="117" t="s">
        <v>145</v>
      </c>
      <c r="EC96" s="117" t="s">
        <v>180</v>
      </c>
      <c r="ED96" s="117" t="s">
        <v>145</v>
      </c>
      <c r="EE96" s="117" t="s">
        <v>154</v>
      </c>
      <c r="EF96" s="117" t="s">
        <v>145</v>
      </c>
      <c r="EG96" s="117" t="s">
        <v>145</v>
      </c>
      <c r="EH96" s="117" t="s">
        <v>145</v>
      </c>
      <c r="EI96" s="117" t="s">
        <v>145</v>
      </c>
      <c r="EJ96" s="117" t="s">
        <v>145</v>
      </c>
      <c r="EK96" s="117" t="s">
        <v>145</v>
      </c>
      <c r="EL96" s="117" t="s">
        <v>145</v>
      </c>
      <c r="EM96" s="117" t="s">
        <v>145</v>
      </c>
      <c r="EN96" s="117" t="s">
        <v>147</v>
      </c>
    </row>
    <row r="97" s="6" customFormat="1" spans="1:144">
      <c r="A97" s="117" t="s">
        <v>767</v>
      </c>
      <c r="B97" s="117" t="s">
        <v>145</v>
      </c>
      <c r="C97" s="117" t="s">
        <v>146</v>
      </c>
      <c r="D97" s="117" t="s">
        <v>145</v>
      </c>
      <c r="E97" s="117" t="s">
        <v>147</v>
      </c>
      <c r="F97" s="117" t="s">
        <v>145</v>
      </c>
      <c r="G97" s="117" t="s">
        <v>148</v>
      </c>
      <c r="H97" s="117" t="s">
        <v>149</v>
      </c>
      <c r="I97" s="117" t="s">
        <v>145</v>
      </c>
      <c r="J97" s="117" t="s">
        <v>150</v>
      </c>
      <c r="K97" s="117" t="s">
        <v>151</v>
      </c>
      <c r="L97" s="117" t="s">
        <v>756</v>
      </c>
      <c r="M97" s="117" t="s">
        <v>145</v>
      </c>
      <c r="N97" s="117" t="s">
        <v>146</v>
      </c>
      <c r="O97" s="117" t="s">
        <v>153</v>
      </c>
      <c r="P97" s="117" t="s">
        <v>154</v>
      </c>
      <c r="Q97" s="117" t="s">
        <v>155</v>
      </c>
      <c r="R97" s="117" t="s">
        <v>145</v>
      </c>
      <c r="S97" s="117" t="s">
        <v>156</v>
      </c>
      <c r="T97" s="117" t="s">
        <v>154</v>
      </c>
      <c r="U97" s="117" t="s">
        <v>145</v>
      </c>
      <c r="V97" s="117" t="s">
        <v>145</v>
      </c>
      <c r="W97" s="117" t="s">
        <v>157</v>
      </c>
      <c r="X97" s="117" t="s">
        <v>157</v>
      </c>
      <c r="Y97" s="117" t="s">
        <v>158</v>
      </c>
      <c r="Z97" s="117" t="s">
        <v>159</v>
      </c>
      <c r="AA97" s="117" t="s">
        <v>145</v>
      </c>
      <c r="AB97" s="117" t="s">
        <v>145</v>
      </c>
      <c r="AC97" s="117" t="s">
        <v>145</v>
      </c>
      <c r="AD97" s="117" t="s">
        <v>145</v>
      </c>
      <c r="AE97" s="117" t="s">
        <v>768</v>
      </c>
      <c r="AF97" s="117" t="s">
        <v>145</v>
      </c>
      <c r="AG97" s="117" t="s">
        <v>145</v>
      </c>
      <c r="AH97" s="117" t="s">
        <v>147</v>
      </c>
      <c r="AI97" s="117" t="s">
        <v>145</v>
      </c>
      <c r="AJ97" s="117" t="s">
        <v>145</v>
      </c>
      <c r="AK97" s="117" t="s">
        <v>145</v>
      </c>
      <c r="AL97" s="117" t="s">
        <v>145</v>
      </c>
      <c r="AM97" s="117" t="s">
        <v>145</v>
      </c>
      <c r="AN97" s="117" t="s">
        <v>145</v>
      </c>
      <c r="AO97" s="117" t="s">
        <v>769</v>
      </c>
      <c r="AP97" s="117" t="s">
        <v>770</v>
      </c>
      <c r="AQ97" s="117" t="s">
        <v>771</v>
      </c>
      <c r="AR97" s="117" t="s">
        <v>772</v>
      </c>
      <c r="AS97" s="117" t="s">
        <v>773</v>
      </c>
      <c r="AT97" s="117" t="s">
        <v>774</v>
      </c>
      <c r="AU97" s="117" t="s">
        <v>145</v>
      </c>
      <c r="AV97" s="117" t="s">
        <v>775</v>
      </c>
      <c r="AW97" s="117" t="s">
        <v>776</v>
      </c>
      <c r="AX97" s="117" t="s">
        <v>777</v>
      </c>
      <c r="AY97" s="117" t="s">
        <v>145</v>
      </c>
      <c r="AZ97" s="117" t="s">
        <v>774</v>
      </c>
      <c r="BA97" s="117" t="s">
        <v>145</v>
      </c>
      <c r="BB97" s="117" t="s">
        <v>145</v>
      </c>
      <c r="BC97" s="117" t="s">
        <v>145</v>
      </c>
      <c r="BD97" s="117" t="s">
        <v>145</v>
      </c>
      <c r="BE97" s="117" t="s">
        <v>145</v>
      </c>
      <c r="BF97" s="117" t="s">
        <v>145</v>
      </c>
      <c r="BG97" s="117" t="s">
        <v>145</v>
      </c>
      <c r="BH97" s="117" t="s">
        <v>145</v>
      </c>
      <c r="BI97" s="117" t="s">
        <v>145</v>
      </c>
      <c r="BJ97" s="117" t="s">
        <v>145</v>
      </c>
      <c r="BK97" s="117" t="s">
        <v>145</v>
      </c>
      <c r="BL97" s="117" t="s">
        <v>170</v>
      </c>
      <c r="BM97" s="117" t="s">
        <v>145</v>
      </c>
      <c r="BN97" s="117" t="s">
        <v>145</v>
      </c>
      <c r="BO97" s="117" t="s">
        <v>145</v>
      </c>
      <c r="BP97" s="117" t="s">
        <v>145</v>
      </c>
      <c r="BQ97" s="117" t="s">
        <v>145</v>
      </c>
      <c r="BR97" s="117" t="s">
        <v>145</v>
      </c>
      <c r="BS97" s="117" t="s">
        <v>145</v>
      </c>
      <c r="BT97" s="117" t="s">
        <v>145</v>
      </c>
      <c r="BU97" s="117" t="s">
        <v>145</v>
      </c>
      <c r="BV97" s="117" t="s">
        <v>171</v>
      </c>
      <c r="BW97" s="117" t="s">
        <v>145</v>
      </c>
      <c r="BX97" s="117" t="s">
        <v>145</v>
      </c>
      <c r="BY97" s="117" t="s">
        <v>145</v>
      </c>
      <c r="BZ97" s="117" t="s">
        <v>145</v>
      </c>
      <c r="CA97" s="117" t="s">
        <v>145</v>
      </c>
      <c r="CB97" s="117" t="s">
        <v>630</v>
      </c>
      <c r="CC97" s="117" t="s">
        <v>172</v>
      </c>
      <c r="CD97" s="117" t="s">
        <v>145</v>
      </c>
      <c r="CE97" s="117" t="s">
        <v>145</v>
      </c>
      <c r="CF97" s="117" t="s">
        <v>145</v>
      </c>
      <c r="CG97" s="117" t="s">
        <v>145</v>
      </c>
      <c r="CH97" s="117" t="s">
        <v>145</v>
      </c>
      <c r="CI97" s="117" t="s">
        <v>145</v>
      </c>
      <c r="CJ97" s="117" t="s">
        <v>145</v>
      </c>
      <c r="CK97" s="117" t="s">
        <v>145</v>
      </c>
      <c r="CL97" s="117" t="s">
        <v>145</v>
      </c>
      <c r="CM97" s="117" t="s">
        <v>145</v>
      </c>
      <c r="CN97" s="117" t="s">
        <v>145</v>
      </c>
      <c r="CO97" s="117" t="s">
        <v>145</v>
      </c>
      <c r="CP97" s="117" t="s">
        <v>145</v>
      </c>
      <c r="CQ97" s="117" t="s">
        <v>145</v>
      </c>
      <c r="CR97" s="117" t="s">
        <v>145</v>
      </c>
      <c r="CS97" s="117" t="s">
        <v>173</v>
      </c>
      <c r="CT97" s="117" t="s">
        <v>174</v>
      </c>
      <c r="CU97" s="117" t="s">
        <v>182</v>
      </c>
      <c r="CV97" s="117" t="s">
        <v>183</v>
      </c>
      <c r="CW97" s="117" t="s">
        <v>184</v>
      </c>
      <c r="CX97" s="117" t="s">
        <v>178</v>
      </c>
      <c r="CY97" s="117" t="s">
        <v>178</v>
      </c>
      <c r="CZ97" s="117" t="s">
        <v>172</v>
      </c>
      <c r="DA97" s="117" t="s">
        <v>172</v>
      </c>
      <c r="DB97" s="117" t="s">
        <v>145</v>
      </c>
      <c r="DC97" s="117" t="s">
        <v>145</v>
      </c>
      <c r="DD97" s="117" t="s">
        <v>172</v>
      </c>
      <c r="DE97" s="117" t="s">
        <v>145</v>
      </c>
      <c r="DF97" s="117" t="s">
        <v>145</v>
      </c>
      <c r="DG97" s="117" t="s">
        <v>145</v>
      </c>
      <c r="DH97" s="117" t="s">
        <v>145</v>
      </c>
      <c r="DI97" s="117" t="s">
        <v>145</v>
      </c>
      <c r="DJ97" s="117" t="s">
        <v>145</v>
      </c>
      <c r="DK97" s="117" t="s">
        <v>145</v>
      </c>
      <c r="DL97" s="117" t="s">
        <v>145</v>
      </c>
      <c r="DM97" s="117" t="s">
        <v>145</v>
      </c>
      <c r="DN97" s="117" t="s">
        <v>145</v>
      </c>
      <c r="DO97" s="117" t="s">
        <v>145</v>
      </c>
      <c r="DP97" s="117" t="s">
        <v>145</v>
      </c>
      <c r="DQ97" s="117" t="s">
        <v>145</v>
      </c>
      <c r="DR97" s="117" t="s">
        <v>145</v>
      </c>
      <c r="DS97" s="117" t="s">
        <v>145</v>
      </c>
      <c r="DT97" s="117" t="s">
        <v>145</v>
      </c>
      <c r="DU97" s="117" t="s">
        <v>145</v>
      </c>
      <c r="DV97" s="117" t="s">
        <v>145</v>
      </c>
      <c r="DW97" s="117" t="s">
        <v>145</v>
      </c>
      <c r="DX97" s="117" t="s">
        <v>145</v>
      </c>
      <c r="DY97" s="117" t="s">
        <v>145</v>
      </c>
      <c r="DZ97" s="117" t="s">
        <v>145</v>
      </c>
      <c r="EA97" s="117" t="s">
        <v>145</v>
      </c>
      <c r="EB97" s="117" t="s">
        <v>145</v>
      </c>
      <c r="EC97" s="117" t="s">
        <v>180</v>
      </c>
      <c r="ED97" s="117" t="s">
        <v>145</v>
      </c>
      <c r="EE97" s="117" t="s">
        <v>154</v>
      </c>
      <c r="EF97" s="117" t="s">
        <v>145</v>
      </c>
      <c r="EG97" s="117" t="s">
        <v>145</v>
      </c>
      <c r="EH97" s="117" t="s">
        <v>145</v>
      </c>
      <c r="EI97" s="117" t="s">
        <v>145</v>
      </c>
      <c r="EJ97" s="117" t="s">
        <v>145</v>
      </c>
      <c r="EK97" s="117" t="s">
        <v>145</v>
      </c>
      <c r="EL97" s="117" t="s">
        <v>145</v>
      </c>
      <c r="EM97" s="117" t="s">
        <v>145</v>
      </c>
      <c r="EN97" s="117" t="s">
        <v>147</v>
      </c>
    </row>
    <row r="98" s="6" customFormat="1" spans="1:144">
      <c r="A98" s="117" t="s">
        <v>767</v>
      </c>
      <c r="B98" s="117" t="s">
        <v>145</v>
      </c>
      <c r="C98" s="117" t="s">
        <v>146</v>
      </c>
      <c r="D98" s="117" t="s">
        <v>145</v>
      </c>
      <c r="E98" s="117" t="s">
        <v>147</v>
      </c>
      <c r="F98" s="117" t="s">
        <v>145</v>
      </c>
      <c r="G98" s="117" t="s">
        <v>148</v>
      </c>
      <c r="H98" s="117" t="s">
        <v>149</v>
      </c>
      <c r="I98" s="117" t="s">
        <v>145</v>
      </c>
      <c r="J98" s="117" t="s">
        <v>150</v>
      </c>
      <c r="K98" s="117" t="s">
        <v>151</v>
      </c>
      <c r="L98" s="117" t="s">
        <v>756</v>
      </c>
      <c r="M98" s="117" t="s">
        <v>145</v>
      </c>
      <c r="N98" s="117" t="s">
        <v>146</v>
      </c>
      <c r="O98" s="117" t="s">
        <v>153</v>
      </c>
      <c r="P98" s="117" t="s">
        <v>154</v>
      </c>
      <c r="Q98" s="117" t="s">
        <v>155</v>
      </c>
      <c r="R98" s="117" t="s">
        <v>145</v>
      </c>
      <c r="S98" s="117" t="s">
        <v>156</v>
      </c>
      <c r="T98" s="117" t="s">
        <v>154</v>
      </c>
      <c r="U98" s="117" t="s">
        <v>145</v>
      </c>
      <c r="V98" s="117" t="s">
        <v>145</v>
      </c>
      <c r="W98" s="117" t="s">
        <v>157</v>
      </c>
      <c r="X98" s="117" t="s">
        <v>157</v>
      </c>
      <c r="Y98" s="117" t="s">
        <v>158</v>
      </c>
      <c r="Z98" s="117" t="s">
        <v>159</v>
      </c>
      <c r="AA98" s="117" t="s">
        <v>145</v>
      </c>
      <c r="AB98" s="117" t="s">
        <v>145</v>
      </c>
      <c r="AC98" s="117" t="s">
        <v>145</v>
      </c>
      <c r="AD98" s="117" t="s">
        <v>145</v>
      </c>
      <c r="AE98" s="117" t="s">
        <v>768</v>
      </c>
      <c r="AF98" s="117" t="s">
        <v>145</v>
      </c>
      <c r="AG98" s="117" t="s">
        <v>145</v>
      </c>
      <c r="AH98" s="117" t="s">
        <v>147</v>
      </c>
      <c r="AI98" s="117" t="s">
        <v>145</v>
      </c>
      <c r="AJ98" s="117" t="s">
        <v>145</v>
      </c>
      <c r="AK98" s="117" t="s">
        <v>145</v>
      </c>
      <c r="AL98" s="117" t="s">
        <v>145</v>
      </c>
      <c r="AM98" s="117" t="s">
        <v>145</v>
      </c>
      <c r="AN98" s="117" t="s">
        <v>145</v>
      </c>
      <c r="AO98" s="117" t="s">
        <v>769</v>
      </c>
      <c r="AP98" s="117" t="s">
        <v>770</v>
      </c>
      <c r="AQ98" s="117" t="s">
        <v>771</v>
      </c>
      <c r="AR98" s="117" t="s">
        <v>772</v>
      </c>
      <c r="AS98" s="117" t="s">
        <v>773</v>
      </c>
      <c r="AT98" s="117" t="s">
        <v>774</v>
      </c>
      <c r="AU98" s="117" t="s">
        <v>145</v>
      </c>
      <c r="AV98" s="117" t="s">
        <v>775</v>
      </c>
      <c r="AW98" s="117" t="s">
        <v>776</v>
      </c>
      <c r="AX98" s="117" t="s">
        <v>777</v>
      </c>
      <c r="AY98" s="117" t="s">
        <v>145</v>
      </c>
      <c r="AZ98" s="117" t="s">
        <v>774</v>
      </c>
      <c r="BA98" s="117" t="s">
        <v>145</v>
      </c>
      <c r="BB98" s="117" t="s">
        <v>145</v>
      </c>
      <c r="BC98" s="117" t="s">
        <v>145</v>
      </c>
      <c r="BD98" s="117" t="s">
        <v>145</v>
      </c>
      <c r="BE98" s="117" t="s">
        <v>145</v>
      </c>
      <c r="BF98" s="117" t="s">
        <v>145</v>
      </c>
      <c r="BG98" s="117" t="s">
        <v>145</v>
      </c>
      <c r="BH98" s="117" t="s">
        <v>145</v>
      </c>
      <c r="BI98" s="117" t="s">
        <v>145</v>
      </c>
      <c r="BJ98" s="117" t="s">
        <v>145</v>
      </c>
      <c r="BK98" s="117" t="s">
        <v>145</v>
      </c>
      <c r="BL98" s="117" t="s">
        <v>170</v>
      </c>
      <c r="BM98" s="117" t="s">
        <v>145</v>
      </c>
      <c r="BN98" s="117" t="s">
        <v>145</v>
      </c>
      <c r="BO98" s="117" t="s">
        <v>145</v>
      </c>
      <c r="BP98" s="117" t="s">
        <v>145</v>
      </c>
      <c r="BQ98" s="117" t="s">
        <v>145</v>
      </c>
      <c r="BR98" s="117" t="s">
        <v>145</v>
      </c>
      <c r="BS98" s="117" t="s">
        <v>145</v>
      </c>
      <c r="BT98" s="117" t="s">
        <v>145</v>
      </c>
      <c r="BU98" s="117" t="s">
        <v>145</v>
      </c>
      <c r="BV98" s="117" t="s">
        <v>171</v>
      </c>
      <c r="BW98" s="117" t="s">
        <v>145</v>
      </c>
      <c r="BX98" s="117" t="s">
        <v>145</v>
      </c>
      <c r="BY98" s="117" t="s">
        <v>145</v>
      </c>
      <c r="BZ98" s="117" t="s">
        <v>145</v>
      </c>
      <c r="CA98" s="117" t="s">
        <v>145</v>
      </c>
      <c r="CB98" s="117" t="s">
        <v>630</v>
      </c>
      <c r="CC98" s="117" t="s">
        <v>172</v>
      </c>
      <c r="CD98" s="117" t="s">
        <v>145</v>
      </c>
      <c r="CE98" s="117" t="s">
        <v>145</v>
      </c>
      <c r="CF98" s="117" t="s">
        <v>145</v>
      </c>
      <c r="CG98" s="117" t="s">
        <v>145</v>
      </c>
      <c r="CH98" s="117" t="s">
        <v>145</v>
      </c>
      <c r="CI98" s="117" t="s">
        <v>145</v>
      </c>
      <c r="CJ98" s="117" t="s">
        <v>145</v>
      </c>
      <c r="CK98" s="117" t="s">
        <v>145</v>
      </c>
      <c r="CL98" s="117" t="s">
        <v>145</v>
      </c>
      <c r="CM98" s="117" t="s">
        <v>145</v>
      </c>
      <c r="CN98" s="117" t="s">
        <v>145</v>
      </c>
      <c r="CO98" s="117" t="s">
        <v>145</v>
      </c>
      <c r="CP98" s="117" t="s">
        <v>145</v>
      </c>
      <c r="CQ98" s="117" t="s">
        <v>145</v>
      </c>
      <c r="CR98" s="117" t="s">
        <v>145</v>
      </c>
      <c r="CS98" s="117" t="s">
        <v>173</v>
      </c>
      <c r="CT98" s="117" t="s">
        <v>181</v>
      </c>
      <c r="CU98" s="117" t="s">
        <v>175</v>
      </c>
      <c r="CV98" s="117" t="s">
        <v>176</v>
      </c>
      <c r="CW98" s="117" t="s">
        <v>177</v>
      </c>
      <c r="CX98" s="117" t="s">
        <v>178</v>
      </c>
      <c r="CY98" s="117" t="s">
        <v>178</v>
      </c>
      <c r="CZ98" s="117" t="s">
        <v>172</v>
      </c>
      <c r="DA98" s="117" t="s">
        <v>172</v>
      </c>
      <c r="DB98" s="117" t="s">
        <v>145</v>
      </c>
      <c r="DC98" s="117" t="s">
        <v>145</v>
      </c>
      <c r="DD98" s="117" t="s">
        <v>172</v>
      </c>
      <c r="DE98" s="117" t="s">
        <v>145</v>
      </c>
      <c r="DF98" s="117" t="s">
        <v>145</v>
      </c>
      <c r="DG98" s="117" t="s">
        <v>145</v>
      </c>
      <c r="DH98" s="117" t="s">
        <v>145</v>
      </c>
      <c r="DI98" s="117" t="s">
        <v>145</v>
      </c>
      <c r="DJ98" s="117" t="s">
        <v>145</v>
      </c>
      <c r="DK98" s="117" t="s">
        <v>145</v>
      </c>
      <c r="DL98" s="117" t="s">
        <v>145</v>
      </c>
      <c r="DM98" s="117" t="s">
        <v>145</v>
      </c>
      <c r="DN98" s="117" t="s">
        <v>145</v>
      </c>
      <c r="DO98" s="117" t="s">
        <v>145</v>
      </c>
      <c r="DP98" s="117" t="s">
        <v>145</v>
      </c>
      <c r="DQ98" s="117" t="s">
        <v>145</v>
      </c>
      <c r="DR98" s="117" t="s">
        <v>145</v>
      </c>
      <c r="DS98" s="117" t="s">
        <v>145</v>
      </c>
      <c r="DT98" s="117" t="s">
        <v>145</v>
      </c>
      <c r="DU98" s="117" t="s">
        <v>145</v>
      </c>
      <c r="DV98" s="117" t="s">
        <v>145</v>
      </c>
      <c r="DW98" s="117" t="s">
        <v>145</v>
      </c>
      <c r="DX98" s="117" t="s">
        <v>145</v>
      </c>
      <c r="DY98" s="117" t="s">
        <v>145</v>
      </c>
      <c r="DZ98" s="117" t="s">
        <v>145</v>
      </c>
      <c r="EA98" s="117" t="s">
        <v>145</v>
      </c>
      <c r="EB98" s="117" t="s">
        <v>145</v>
      </c>
      <c r="EC98" s="117" t="s">
        <v>180</v>
      </c>
      <c r="ED98" s="117" t="s">
        <v>145</v>
      </c>
      <c r="EE98" s="117" t="s">
        <v>154</v>
      </c>
      <c r="EF98" s="117" t="s">
        <v>145</v>
      </c>
      <c r="EG98" s="117" t="s">
        <v>145</v>
      </c>
      <c r="EH98" s="117" t="s">
        <v>145</v>
      </c>
      <c r="EI98" s="117" t="s">
        <v>145</v>
      </c>
      <c r="EJ98" s="117" t="s">
        <v>145</v>
      </c>
      <c r="EK98" s="117" t="s">
        <v>145</v>
      </c>
      <c r="EL98" s="117" t="s">
        <v>145</v>
      </c>
      <c r="EM98" s="117" t="s">
        <v>145</v>
      </c>
      <c r="EN98" s="117" t="s">
        <v>147</v>
      </c>
    </row>
    <row r="99" s="6" customFormat="1" spans="1:144">
      <c r="A99" s="117" t="s">
        <v>778</v>
      </c>
      <c r="B99" s="117" t="s">
        <v>145</v>
      </c>
      <c r="C99" s="117" t="s">
        <v>146</v>
      </c>
      <c r="D99" s="117" t="s">
        <v>145</v>
      </c>
      <c r="E99" s="117" t="s">
        <v>147</v>
      </c>
      <c r="F99" s="117" t="s">
        <v>145</v>
      </c>
      <c r="G99" s="117" t="s">
        <v>148</v>
      </c>
      <c r="H99" s="117" t="s">
        <v>149</v>
      </c>
      <c r="I99" s="117" t="s">
        <v>145</v>
      </c>
      <c r="J99" s="117" t="s">
        <v>150</v>
      </c>
      <c r="K99" s="117" t="s">
        <v>151</v>
      </c>
      <c r="L99" s="117" t="s">
        <v>756</v>
      </c>
      <c r="M99" s="117" t="s">
        <v>145</v>
      </c>
      <c r="N99" s="117" t="s">
        <v>146</v>
      </c>
      <c r="O99" s="117" t="s">
        <v>153</v>
      </c>
      <c r="P99" s="117" t="s">
        <v>154</v>
      </c>
      <c r="Q99" s="117" t="s">
        <v>155</v>
      </c>
      <c r="R99" s="117" t="s">
        <v>145</v>
      </c>
      <c r="S99" s="117" t="s">
        <v>156</v>
      </c>
      <c r="T99" s="117" t="s">
        <v>154</v>
      </c>
      <c r="U99" s="117" t="s">
        <v>145</v>
      </c>
      <c r="V99" s="117" t="s">
        <v>145</v>
      </c>
      <c r="W99" s="117" t="s">
        <v>157</v>
      </c>
      <c r="X99" s="117" t="s">
        <v>157</v>
      </c>
      <c r="Y99" s="117" t="s">
        <v>158</v>
      </c>
      <c r="Z99" s="117" t="s">
        <v>159</v>
      </c>
      <c r="AA99" s="117" t="s">
        <v>145</v>
      </c>
      <c r="AB99" s="117" t="s">
        <v>145</v>
      </c>
      <c r="AC99" s="117" t="s">
        <v>145</v>
      </c>
      <c r="AD99" s="117" t="s">
        <v>145</v>
      </c>
      <c r="AE99" s="117" t="s">
        <v>779</v>
      </c>
      <c r="AF99" s="117" t="s">
        <v>145</v>
      </c>
      <c r="AG99" s="117" t="s">
        <v>145</v>
      </c>
      <c r="AH99" s="117" t="s">
        <v>147</v>
      </c>
      <c r="AI99" s="117" t="s">
        <v>145</v>
      </c>
      <c r="AJ99" s="117" t="s">
        <v>145</v>
      </c>
      <c r="AK99" s="117" t="s">
        <v>145</v>
      </c>
      <c r="AL99" s="117" t="s">
        <v>145</v>
      </c>
      <c r="AM99" s="117" t="s">
        <v>145</v>
      </c>
      <c r="AN99" s="117" t="s">
        <v>145</v>
      </c>
      <c r="AO99" s="117" t="s">
        <v>780</v>
      </c>
      <c r="AP99" s="117" t="s">
        <v>781</v>
      </c>
      <c r="AQ99" s="117" t="s">
        <v>782</v>
      </c>
      <c r="AR99" s="117" t="s">
        <v>783</v>
      </c>
      <c r="AS99" s="117" t="s">
        <v>784</v>
      </c>
      <c r="AT99" s="117" t="s">
        <v>785</v>
      </c>
      <c r="AU99" s="117" t="s">
        <v>145</v>
      </c>
      <c r="AV99" s="117" t="s">
        <v>786</v>
      </c>
      <c r="AW99" s="117" t="s">
        <v>787</v>
      </c>
      <c r="AX99" s="117" t="s">
        <v>788</v>
      </c>
      <c r="AY99" s="117" t="s">
        <v>145</v>
      </c>
      <c r="AZ99" s="117" t="s">
        <v>785</v>
      </c>
      <c r="BA99" s="117" t="s">
        <v>145</v>
      </c>
      <c r="BB99" s="117" t="s">
        <v>145</v>
      </c>
      <c r="BC99" s="117" t="s">
        <v>145</v>
      </c>
      <c r="BD99" s="117" t="s">
        <v>145</v>
      </c>
      <c r="BE99" s="117" t="s">
        <v>145</v>
      </c>
      <c r="BF99" s="117" t="s">
        <v>145</v>
      </c>
      <c r="BG99" s="117" t="s">
        <v>145</v>
      </c>
      <c r="BH99" s="117" t="s">
        <v>145</v>
      </c>
      <c r="BI99" s="117" t="s">
        <v>145</v>
      </c>
      <c r="BJ99" s="117" t="s">
        <v>145</v>
      </c>
      <c r="BK99" s="117" t="s">
        <v>145</v>
      </c>
      <c r="BL99" s="117" t="s">
        <v>170</v>
      </c>
      <c r="BM99" s="117" t="s">
        <v>145</v>
      </c>
      <c r="BN99" s="117" t="s">
        <v>145</v>
      </c>
      <c r="BO99" s="117" t="s">
        <v>145</v>
      </c>
      <c r="BP99" s="117" t="s">
        <v>145</v>
      </c>
      <c r="BQ99" s="117" t="s">
        <v>145</v>
      </c>
      <c r="BR99" s="117" t="s">
        <v>145</v>
      </c>
      <c r="BS99" s="117" t="s">
        <v>145</v>
      </c>
      <c r="BT99" s="117" t="s">
        <v>145</v>
      </c>
      <c r="BU99" s="117" t="s">
        <v>145</v>
      </c>
      <c r="BV99" s="117" t="s">
        <v>171</v>
      </c>
      <c r="BW99" s="117" t="s">
        <v>145</v>
      </c>
      <c r="BX99" s="117" t="s">
        <v>145</v>
      </c>
      <c r="BY99" s="117" t="s">
        <v>145</v>
      </c>
      <c r="BZ99" s="117" t="s">
        <v>145</v>
      </c>
      <c r="CA99" s="117" t="s">
        <v>145</v>
      </c>
      <c r="CB99" s="117" t="s">
        <v>172</v>
      </c>
      <c r="CC99" s="117" t="s">
        <v>172</v>
      </c>
      <c r="CD99" s="117" t="s">
        <v>145</v>
      </c>
      <c r="CE99" s="117" t="s">
        <v>145</v>
      </c>
      <c r="CF99" s="117" t="s">
        <v>145</v>
      </c>
      <c r="CG99" s="117" t="s">
        <v>145</v>
      </c>
      <c r="CH99" s="117" t="s">
        <v>145</v>
      </c>
      <c r="CI99" s="117" t="s">
        <v>145</v>
      </c>
      <c r="CJ99" s="117" t="s">
        <v>145</v>
      </c>
      <c r="CK99" s="117" t="s">
        <v>145</v>
      </c>
      <c r="CL99" s="117" t="s">
        <v>145</v>
      </c>
      <c r="CM99" s="117" t="s">
        <v>145</v>
      </c>
      <c r="CN99" s="117" t="s">
        <v>145</v>
      </c>
      <c r="CO99" s="117" t="s">
        <v>145</v>
      </c>
      <c r="CP99" s="117" t="s">
        <v>145</v>
      </c>
      <c r="CQ99" s="117" t="s">
        <v>145</v>
      </c>
      <c r="CR99" s="117" t="s">
        <v>145</v>
      </c>
      <c r="CS99" s="117" t="s">
        <v>173</v>
      </c>
      <c r="CT99" s="117" t="s">
        <v>174</v>
      </c>
      <c r="CU99" s="117" t="s">
        <v>182</v>
      </c>
      <c r="CV99" s="117" t="s">
        <v>183</v>
      </c>
      <c r="CW99" s="117" t="s">
        <v>184</v>
      </c>
      <c r="CX99" s="117" t="s">
        <v>178</v>
      </c>
      <c r="CY99" s="117" t="s">
        <v>178</v>
      </c>
      <c r="CZ99" s="117" t="s">
        <v>179</v>
      </c>
      <c r="DA99" s="117" t="s">
        <v>179</v>
      </c>
      <c r="DB99" s="117" t="s">
        <v>145</v>
      </c>
      <c r="DC99" s="117" t="s">
        <v>145</v>
      </c>
      <c r="DD99" s="117" t="s">
        <v>179</v>
      </c>
      <c r="DE99" s="117" t="s">
        <v>145</v>
      </c>
      <c r="DF99" s="117" t="s">
        <v>145</v>
      </c>
      <c r="DG99" s="117" t="s">
        <v>145</v>
      </c>
      <c r="DH99" s="117" t="s">
        <v>145</v>
      </c>
      <c r="DI99" s="117" t="s">
        <v>145</v>
      </c>
      <c r="DJ99" s="117" t="s">
        <v>145</v>
      </c>
      <c r="DK99" s="117" t="s">
        <v>145</v>
      </c>
      <c r="DL99" s="117" t="s">
        <v>145</v>
      </c>
      <c r="DM99" s="117" t="s">
        <v>145</v>
      </c>
      <c r="DN99" s="117" t="s">
        <v>145</v>
      </c>
      <c r="DO99" s="117" t="s">
        <v>145</v>
      </c>
      <c r="DP99" s="117" t="s">
        <v>145</v>
      </c>
      <c r="DQ99" s="117" t="s">
        <v>145</v>
      </c>
      <c r="DR99" s="117" t="s">
        <v>145</v>
      </c>
      <c r="DS99" s="117" t="s">
        <v>145</v>
      </c>
      <c r="DT99" s="117" t="s">
        <v>145</v>
      </c>
      <c r="DU99" s="117" t="s">
        <v>145</v>
      </c>
      <c r="DV99" s="117" t="s">
        <v>145</v>
      </c>
      <c r="DW99" s="117" t="s">
        <v>145</v>
      </c>
      <c r="DX99" s="117" t="s">
        <v>145</v>
      </c>
      <c r="DY99" s="117" t="s">
        <v>145</v>
      </c>
      <c r="DZ99" s="117" t="s">
        <v>145</v>
      </c>
      <c r="EA99" s="117" t="s">
        <v>145</v>
      </c>
      <c r="EB99" s="117" t="s">
        <v>145</v>
      </c>
      <c r="EC99" s="117" t="s">
        <v>180</v>
      </c>
      <c r="ED99" s="117" t="s">
        <v>145</v>
      </c>
      <c r="EE99" s="117" t="s">
        <v>154</v>
      </c>
      <c r="EF99" s="117" t="s">
        <v>145</v>
      </c>
      <c r="EG99" s="117" t="s">
        <v>145</v>
      </c>
      <c r="EH99" s="117" t="s">
        <v>145</v>
      </c>
      <c r="EI99" s="117" t="s">
        <v>145</v>
      </c>
      <c r="EJ99" s="117" t="s">
        <v>145</v>
      </c>
      <c r="EK99" s="117" t="s">
        <v>145</v>
      </c>
      <c r="EL99" s="117" t="s">
        <v>145</v>
      </c>
      <c r="EM99" s="117" t="s">
        <v>145</v>
      </c>
      <c r="EN99" s="117" t="s">
        <v>147</v>
      </c>
    </row>
    <row r="100" s="6" customFormat="1" spans="1:144">
      <c r="A100" s="117" t="s">
        <v>778</v>
      </c>
      <c r="B100" s="117" t="s">
        <v>145</v>
      </c>
      <c r="C100" s="117" t="s">
        <v>146</v>
      </c>
      <c r="D100" s="117" t="s">
        <v>145</v>
      </c>
      <c r="E100" s="117" t="s">
        <v>147</v>
      </c>
      <c r="F100" s="117" t="s">
        <v>145</v>
      </c>
      <c r="G100" s="117" t="s">
        <v>148</v>
      </c>
      <c r="H100" s="117" t="s">
        <v>149</v>
      </c>
      <c r="I100" s="117" t="s">
        <v>145</v>
      </c>
      <c r="J100" s="117" t="s">
        <v>150</v>
      </c>
      <c r="K100" s="117" t="s">
        <v>151</v>
      </c>
      <c r="L100" s="117" t="s">
        <v>756</v>
      </c>
      <c r="M100" s="117" t="s">
        <v>145</v>
      </c>
      <c r="N100" s="117" t="s">
        <v>146</v>
      </c>
      <c r="O100" s="117" t="s">
        <v>153</v>
      </c>
      <c r="P100" s="117" t="s">
        <v>154</v>
      </c>
      <c r="Q100" s="117" t="s">
        <v>155</v>
      </c>
      <c r="R100" s="117" t="s">
        <v>145</v>
      </c>
      <c r="S100" s="117" t="s">
        <v>156</v>
      </c>
      <c r="T100" s="117" t="s">
        <v>154</v>
      </c>
      <c r="U100" s="117" t="s">
        <v>145</v>
      </c>
      <c r="V100" s="117" t="s">
        <v>145</v>
      </c>
      <c r="W100" s="117" t="s">
        <v>157</v>
      </c>
      <c r="X100" s="117" t="s">
        <v>157</v>
      </c>
      <c r="Y100" s="117" t="s">
        <v>158</v>
      </c>
      <c r="Z100" s="117" t="s">
        <v>159</v>
      </c>
      <c r="AA100" s="117" t="s">
        <v>145</v>
      </c>
      <c r="AB100" s="117" t="s">
        <v>145</v>
      </c>
      <c r="AC100" s="117" t="s">
        <v>145</v>
      </c>
      <c r="AD100" s="117" t="s">
        <v>145</v>
      </c>
      <c r="AE100" s="117" t="s">
        <v>779</v>
      </c>
      <c r="AF100" s="117" t="s">
        <v>145</v>
      </c>
      <c r="AG100" s="117" t="s">
        <v>145</v>
      </c>
      <c r="AH100" s="117" t="s">
        <v>147</v>
      </c>
      <c r="AI100" s="117" t="s">
        <v>145</v>
      </c>
      <c r="AJ100" s="117" t="s">
        <v>145</v>
      </c>
      <c r="AK100" s="117" t="s">
        <v>145</v>
      </c>
      <c r="AL100" s="117" t="s">
        <v>145</v>
      </c>
      <c r="AM100" s="117" t="s">
        <v>145</v>
      </c>
      <c r="AN100" s="117" t="s">
        <v>145</v>
      </c>
      <c r="AO100" s="117" t="s">
        <v>780</v>
      </c>
      <c r="AP100" s="117" t="s">
        <v>781</v>
      </c>
      <c r="AQ100" s="117" t="s">
        <v>782</v>
      </c>
      <c r="AR100" s="117" t="s">
        <v>783</v>
      </c>
      <c r="AS100" s="117" t="s">
        <v>784</v>
      </c>
      <c r="AT100" s="117" t="s">
        <v>785</v>
      </c>
      <c r="AU100" s="117" t="s">
        <v>145</v>
      </c>
      <c r="AV100" s="117" t="s">
        <v>786</v>
      </c>
      <c r="AW100" s="117" t="s">
        <v>787</v>
      </c>
      <c r="AX100" s="117" t="s">
        <v>788</v>
      </c>
      <c r="AY100" s="117" t="s">
        <v>145</v>
      </c>
      <c r="AZ100" s="117" t="s">
        <v>785</v>
      </c>
      <c r="BA100" s="117" t="s">
        <v>145</v>
      </c>
      <c r="BB100" s="117" t="s">
        <v>145</v>
      </c>
      <c r="BC100" s="117" t="s">
        <v>145</v>
      </c>
      <c r="BD100" s="117" t="s">
        <v>145</v>
      </c>
      <c r="BE100" s="117" t="s">
        <v>145</v>
      </c>
      <c r="BF100" s="117" t="s">
        <v>145</v>
      </c>
      <c r="BG100" s="117" t="s">
        <v>145</v>
      </c>
      <c r="BH100" s="117" t="s">
        <v>145</v>
      </c>
      <c r="BI100" s="117" t="s">
        <v>145</v>
      </c>
      <c r="BJ100" s="117" t="s">
        <v>145</v>
      </c>
      <c r="BK100" s="117" t="s">
        <v>145</v>
      </c>
      <c r="BL100" s="117" t="s">
        <v>170</v>
      </c>
      <c r="BM100" s="117" t="s">
        <v>145</v>
      </c>
      <c r="BN100" s="117" t="s">
        <v>145</v>
      </c>
      <c r="BO100" s="117" t="s">
        <v>145</v>
      </c>
      <c r="BP100" s="117" t="s">
        <v>145</v>
      </c>
      <c r="BQ100" s="117" t="s">
        <v>145</v>
      </c>
      <c r="BR100" s="117" t="s">
        <v>145</v>
      </c>
      <c r="BS100" s="117" t="s">
        <v>145</v>
      </c>
      <c r="BT100" s="117" t="s">
        <v>145</v>
      </c>
      <c r="BU100" s="117" t="s">
        <v>145</v>
      </c>
      <c r="BV100" s="117" t="s">
        <v>171</v>
      </c>
      <c r="BW100" s="117" t="s">
        <v>145</v>
      </c>
      <c r="BX100" s="117" t="s">
        <v>145</v>
      </c>
      <c r="BY100" s="117" t="s">
        <v>145</v>
      </c>
      <c r="BZ100" s="117" t="s">
        <v>145</v>
      </c>
      <c r="CA100" s="117" t="s">
        <v>145</v>
      </c>
      <c r="CB100" s="117" t="s">
        <v>172</v>
      </c>
      <c r="CC100" s="117" t="s">
        <v>172</v>
      </c>
      <c r="CD100" s="117" t="s">
        <v>145</v>
      </c>
      <c r="CE100" s="117" t="s">
        <v>145</v>
      </c>
      <c r="CF100" s="117" t="s">
        <v>145</v>
      </c>
      <c r="CG100" s="117" t="s">
        <v>145</v>
      </c>
      <c r="CH100" s="117" t="s">
        <v>145</v>
      </c>
      <c r="CI100" s="117" t="s">
        <v>145</v>
      </c>
      <c r="CJ100" s="117" t="s">
        <v>145</v>
      </c>
      <c r="CK100" s="117" t="s">
        <v>145</v>
      </c>
      <c r="CL100" s="117" t="s">
        <v>145</v>
      </c>
      <c r="CM100" s="117" t="s">
        <v>145</v>
      </c>
      <c r="CN100" s="117" t="s">
        <v>145</v>
      </c>
      <c r="CO100" s="117" t="s">
        <v>145</v>
      </c>
      <c r="CP100" s="117" t="s">
        <v>145</v>
      </c>
      <c r="CQ100" s="117" t="s">
        <v>145</v>
      </c>
      <c r="CR100" s="117" t="s">
        <v>145</v>
      </c>
      <c r="CS100" s="117" t="s">
        <v>173</v>
      </c>
      <c r="CT100" s="117" t="s">
        <v>181</v>
      </c>
      <c r="CU100" s="117" t="s">
        <v>175</v>
      </c>
      <c r="CV100" s="117" t="s">
        <v>176</v>
      </c>
      <c r="CW100" s="117" t="s">
        <v>177</v>
      </c>
      <c r="CX100" s="117" t="s">
        <v>178</v>
      </c>
      <c r="CY100" s="117" t="s">
        <v>178</v>
      </c>
      <c r="CZ100" s="117" t="s">
        <v>179</v>
      </c>
      <c r="DA100" s="117" t="s">
        <v>179</v>
      </c>
      <c r="DB100" s="117" t="s">
        <v>145</v>
      </c>
      <c r="DC100" s="117" t="s">
        <v>145</v>
      </c>
      <c r="DD100" s="117" t="s">
        <v>179</v>
      </c>
      <c r="DE100" s="117" t="s">
        <v>145</v>
      </c>
      <c r="DF100" s="117" t="s">
        <v>145</v>
      </c>
      <c r="DG100" s="117" t="s">
        <v>145</v>
      </c>
      <c r="DH100" s="117" t="s">
        <v>145</v>
      </c>
      <c r="DI100" s="117" t="s">
        <v>145</v>
      </c>
      <c r="DJ100" s="117" t="s">
        <v>145</v>
      </c>
      <c r="DK100" s="117" t="s">
        <v>145</v>
      </c>
      <c r="DL100" s="117" t="s">
        <v>145</v>
      </c>
      <c r="DM100" s="117" t="s">
        <v>145</v>
      </c>
      <c r="DN100" s="117" t="s">
        <v>145</v>
      </c>
      <c r="DO100" s="117" t="s">
        <v>145</v>
      </c>
      <c r="DP100" s="117" t="s">
        <v>145</v>
      </c>
      <c r="DQ100" s="117" t="s">
        <v>145</v>
      </c>
      <c r="DR100" s="117" t="s">
        <v>145</v>
      </c>
      <c r="DS100" s="117" t="s">
        <v>145</v>
      </c>
      <c r="DT100" s="117" t="s">
        <v>145</v>
      </c>
      <c r="DU100" s="117" t="s">
        <v>145</v>
      </c>
      <c r="DV100" s="117" t="s">
        <v>145</v>
      </c>
      <c r="DW100" s="117" t="s">
        <v>145</v>
      </c>
      <c r="DX100" s="117" t="s">
        <v>145</v>
      </c>
      <c r="DY100" s="117" t="s">
        <v>145</v>
      </c>
      <c r="DZ100" s="117" t="s">
        <v>145</v>
      </c>
      <c r="EA100" s="117" t="s">
        <v>145</v>
      </c>
      <c r="EB100" s="117" t="s">
        <v>145</v>
      </c>
      <c r="EC100" s="117" t="s">
        <v>180</v>
      </c>
      <c r="ED100" s="117" t="s">
        <v>145</v>
      </c>
      <c r="EE100" s="117" t="s">
        <v>154</v>
      </c>
      <c r="EF100" s="117" t="s">
        <v>145</v>
      </c>
      <c r="EG100" s="117" t="s">
        <v>145</v>
      </c>
      <c r="EH100" s="117" t="s">
        <v>145</v>
      </c>
      <c r="EI100" s="117" t="s">
        <v>145</v>
      </c>
      <c r="EJ100" s="117" t="s">
        <v>145</v>
      </c>
      <c r="EK100" s="117" t="s">
        <v>145</v>
      </c>
      <c r="EL100" s="117" t="s">
        <v>145</v>
      </c>
      <c r="EM100" s="117" t="s">
        <v>145</v>
      </c>
      <c r="EN100" s="117" t="s">
        <v>147</v>
      </c>
    </row>
    <row r="101" s="6" customFormat="1" spans="1:144">
      <c r="A101" s="117" t="s">
        <v>789</v>
      </c>
      <c r="B101" s="117" t="s">
        <v>145</v>
      </c>
      <c r="C101" s="117" t="s">
        <v>146</v>
      </c>
      <c r="D101" s="117" t="s">
        <v>145</v>
      </c>
      <c r="E101" s="117" t="s">
        <v>147</v>
      </c>
      <c r="F101" s="117" t="s">
        <v>145</v>
      </c>
      <c r="G101" s="117" t="s">
        <v>148</v>
      </c>
      <c r="H101" s="117" t="s">
        <v>149</v>
      </c>
      <c r="I101" s="117" t="s">
        <v>145</v>
      </c>
      <c r="J101" s="117" t="s">
        <v>150</v>
      </c>
      <c r="K101" s="117" t="s">
        <v>151</v>
      </c>
      <c r="L101" s="117" t="s">
        <v>790</v>
      </c>
      <c r="M101" s="117" t="s">
        <v>145</v>
      </c>
      <c r="N101" s="117" t="s">
        <v>146</v>
      </c>
      <c r="O101" s="117" t="s">
        <v>153</v>
      </c>
      <c r="P101" s="117" t="s">
        <v>154</v>
      </c>
      <c r="Q101" s="117" t="s">
        <v>155</v>
      </c>
      <c r="R101" s="117" t="s">
        <v>145</v>
      </c>
      <c r="S101" s="117" t="s">
        <v>156</v>
      </c>
      <c r="T101" s="117" t="s">
        <v>154</v>
      </c>
      <c r="U101" s="117" t="s">
        <v>145</v>
      </c>
      <c r="V101" s="117" t="s">
        <v>145</v>
      </c>
      <c r="W101" s="117" t="s">
        <v>157</v>
      </c>
      <c r="X101" s="117" t="s">
        <v>157</v>
      </c>
      <c r="Y101" s="117" t="s">
        <v>158</v>
      </c>
      <c r="Z101" s="117" t="s">
        <v>159</v>
      </c>
      <c r="AA101" s="117" t="s">
        <v>145</v>
      </c>
      <c r="AB101" s="117" t="s">
        <v>145</v>
      </c>
      <c r="AC101" s="117" t="s">
        <v>145</v>
      </c>
      <c r="AD101" s="117" t="s">
        <v>145</v>
      </c>
      <c r="AE101" s="117" t="s">
        <v>791</v>
      </c>
      <c r="AF101" s="117" t="s">
        <v>145</v>
      </c>
      <c r="AG101" s="117" t="s">
        <v>145</v>
      </c>
      <c r="AH101" s="117" t="s">
        <v>147</v>
      </c>
      <c r="AI101" s="117" t="s">
        <v>145</v>
      </c>
      <c r="AJ101" s="117" t="s">
        <v>145</v>
      </c>
      <c r="AK101" s="117" t="s">
        <v>145</v>
      </c>
      <c r="AL101" s="117" t="s">
        <v>145</v>
      </c>
      <c r="AM101" s="117" t="s">
        <v>145</v>
      </c>
      <c r="AN101" s="117" t="s">
        <v>145</v>
      </c>
      <c r="AO101" s="117" t="s">
        <v>249</v>
      </c>
      <c r="AP101" s="117" t="s">
        <v>792</v>
      </c>
      <c r="AQ101" s="117" t="s">
        <v>793</v>
      </c>
      <c r="AR101" s="117" t="s">
        <v>252</v>
      </c>
      <c r="AS101" s="117" t="s">
        <v>794</v>
      </c>
      <c r="AT101" s="117" t="s">
        <v>795</v>
      </c>
      <c r="AU101" s="117" t="s">
        <v>145</v>
      </c>
      <c r="AV101" s="117" t="s">
        <v>796</v>
      </c>
      <c r="AW101" s="117" t="s">
        <v>797</v>
      </c>
      <c r="AX101" s="117" t="s">
        <v>798</v>
      </c>
      <c r="AY101" s="117" t="s">
        <v>145</v>
      </c>
      <c r="AZ101" s="117" t="s">
        <v>795</v>
      </c>
      <c r="BA101" s="117" t="s">
        <v>145</v>
      </c>
      <c r="BB101" s="117" t="s">
        <v>145</v>
      </c>
      <c r="BC101" s="117" t="s">
        <v>145</v>
      </c>
      <c r="BD101" s="117" t="s">
        <v>145</v>
      </c>
      <c r="BE101" s="117" t="s">
        <v>145</v>
      </c>
      <c r="BF101" s="117" t="s">
        <v>145</v>
      </c>
      <c r="BG101" s="117" t="s">
        <v>145</v>
      </c>
      <c r="BH101" s="117" t="s">
        <v>145</v>
      </c>
      <c r="BI101" s="117" t="s">
        <v>145</v>
      </c>
      <c r="BJ101" s="117" t="s">
        <v>145</v>
      </c>
      <c r="BK101" s="117" t="s">
        <v>145</v>
      </c>
      <c r="BL101" s="117" t="s">
        <v>170</v>
      </c>
      <c r="BM101" s="117" t="s">
        <v>145</v>
      </c>
      <c r="BN101" s="117" t="s">
        <v>145</v>
      </c>
      <c r="BO101" s="117" t="s">
        <v>145</v>
      </c>
      <c r="BP101" s="117" t="s">
        <v>145</v>
      </c>
      <c r="BQ101" s="117" t="s">
        <v>145</v>
      </c>
      <c r="BR101" s="117" t="s">
        <v>145</v>
      </c>
      <c r="BS101" s="117" t="s">
        <v>145</v>
      </c>
      <c r="BT101" s="117" t="s">
        <v>145</v>
      </c>
      <c r="BU101" s="117" t="s">
        <v>145</v>
      </c>
      <c r="BV101" s="117" t="s">
        <v>171</v>
      </c>
      <c r="BW101" s="117" t="s">
        <v>145</v>
      </c>
      <c r="BX101" s="117" t="s">
        <v>145</v>
      </c>
      <c r="BY101" s="117" t="s">
        <v>145</v>
      </c>
      <c r="BZ101" s="117" t="s">
        <v>145</v>
      </c>
      <c r="CA101" s="117" t="s">
        <v>145</v>
      </c>
      <c r="CB101" s="117" t="s">
        <v>630</v>
      </c>
      <c r="CC101" s="117" t="s">
        <v>172</v>
      </c>
      <c r="CD101" s="117" t="s">
        <v>145</v>
      </c>
      <c r="CE101" s="117" t="s">
        <v>145</v>
      </c>
      <c r="CF101" s="117" t="s">
        <v>145</v>
      </c>
      <c r="CG101" s="117" t="s">
        <v>145</v>
      </c>
      <c r="CH101" s="117" t="s">
        <v>145</v>
      </c>
      <c r="CI101" s="117" t="s">
        <v>145</v>
      </c>
      <c r="CJ101" s="117" t="s">
        <v>145</v>
      </c>
      <c r="CK101" s="117" t="s">
        <v>145</v>
      </c>
      <c r="CL101" s="117" t="s">
        <v>145</v>
      </c>
      <c r="CM101" s="117" t="s">
        <v>145</v>
      </c>
      <c r="CN101" s="117" t="s">
        <v>145</v>
      </c>
      <c r="CO101" s="117" t="s">
        <v>145</v>
      </c>
      <c r="CP101" s="117" t="s">
        <v>145</v>
      </c>
      <c r="CQ101" s="117" t="s">
        <v>145</v>
      </c>
      <c r="CR101" s="117" t="s">
        <v>145</v>
      </c>
      <c r="CS101" s="117" t="s">
        <v>173</v>
      </c>
      <c r="CT101" s="117" t="s">
        <v>174</v>
      </c>
      <c r="CU101" s="117" t="s">
        <v>182</v>
      </c>
      <c r="CV101" s="117" t="s">
        <v>183</v>
      </c>
      <c r="CW101" s="117" t="s">
        <v>184</v>
      </c>
      <c r="CX101" s="117" t="s">
        <v>178</v>
      </c>
      <c r="CY101" s="117" t="s">
        <v>178</v>
      </c>
      <c r="CZ101" s="117" t="s">
        <v>172</v>
      </c>
      <c r="DA101" s="117" t="s">
        <v>172</v>
      </c>
      <c r="DB101" s="117" t="s">
        <v>145</v>
      </c>
      <c r="DC101" s="117" t="s">
        <v>145</v>
      </c>
      <c r="DD101" s="117" t="s">
        <v>172</v>
      </c>
      <c r="DE101" s="117" t="s">
        <v>145</v>
      </c>
      <c r="DF101" s="117" t="s">
        <v>145</v>
      </c>
      <c r="DG101" s="117" t="s">
        <v>145</v>
      </c>
      <c r="DH101" s="117" t="s">
        <v>145</v>
      </c>
      <c r="DI101" s="117" t="s">
        <v>145</v>
      </c>
      <c r="DJ101" s="117" t="s">
        <v>145</v>
      </c>
      <c r="DK101" s="117" t="s">
        <v>145</v>
      </c>
      <c r="DL101" s="117" t="s">
        <v>145</v>
      </c>
      <c r="DM101" s="117" t="s">
        <v>145</v>
      </c>
      <c r="DN101" s="117" t="s">
        <v>145</v>
      </c>
      <c r="DO101" s="117" t="s">
        <v>145</v>
      </c>
      <c r="DP101" s="117" t="s">
        <v>145</v>
      </c>
      <c r="DQ101" s="117" t="s">
        <v>145</v>
      </c>
      <c r="DR101" s="117" t="s">
        <v>145</v>
      </c>
      <c r="DS101" s="117" t="s">
        <v>145</v>
      </c>
      <c r="DT101" s="117" t="s">
        <v>145</v>
      </c>
      <c r="DU101" s="117" t="s">
        <v>145</v>
      </c>
      <c r="DV101" s="117" t="s">
        <v>145</v>
      </c>
      <c r="DW101" s="117" t="s">
        <v>145</v>
      </c>
      <c r="DX101" s="117" t="s">
        <v>145</v>
      </c>
      <c r="DY101" s="117" t="s">
        <v>145</v>
      </c>
      <c r="DZ101" s="117" t="s">
        <v>145</v>
      </c>
      <c r="EA101" s="117" t="s">
        <v>145</v>
      </c>
      <c r="EB101" s="117" t="s">
        <v>145</v>
      </c>
      <c r="EC101" s="117" t="s">
        <v>180</v>
      </c>
      <c r="ED101" s="117" t="s">
        <v>145</v>
      </c>
      <c r="EE101" s="117" t="s">
        <v>154</v>
      </c>
      <c r="EF101" s="117" t="s">
        <v>145</v>
      </c>
      <c r="EG101" s="117" t="s">
        <v>145</v>
      </c>
      <c r="EH101" s="117" t="s">
        <v>145</v>
      </c>
      <c r="EI101" s="117" t="s">
        <v>145</v>
      </c>
      <c r="EJ101" s="117" t="s">
        <v>145</v>
      </c>
      <c r="EK101" s="117" t="s">
        <v>145</v>
      </c>
      <c r="EL101" s="117" t="s">
        <v>145</v>
      </c>
      <c r="EM101" s="117" t="s">
        <v>145</v>
      </c>
      <c r="EN101" s="117" t="s">
        <v>147</v>
      </c>
    </row>
    <row r="102" s="6" customFormat="1" spans="1:144">
      <c r="A102" s="117" t="s">
        <v>789</v>
      </c>
      <c r="B102" s="117" t="s">
        <v>145</v>
      </c>
      <c r="C102" s="117" t="s">
        <v>146</v>
      </c>
      <c r="D102" s="117" t="s">
        <v>145</v>
      </c>
      <c r="E102" s="117" t="s">
        <v>147</v>
      </c>
      <c r="F102" s="117" t="s">
        <v>145</v>
      </c>
      <c r="G102" s="117" t="s">
        <v>148</v>
      </c>
      <c r="H102" s="117" t="s">
        <v>149</v>
      </c>
      <c r="I102" s="117" t="s">
        <v>145</v>
      </c>
      <c r="J102" s="117" t="s">
        <v>150</v>
      </c>
      <c r="K102" s="117" t="s">
        <v>151</v>
      </c>
      <c r="L102" s="117" t="s">
        <v>790</v>
      </c>
      <c r="M102" s="117" t="s">
        <v>145</v>
      </c>
      <c r="N102" s="117" t="s">
        <v>146</v>
      </c>
      <c r="O102" s="117" t="s">
        <v>153</v>
      </c>
      <c r="P102" s="117" t="s">
        <v>154</v>
      </c>
      <c r="Q102" s="117" t="s">
        <v>155</v>
      </c>
      <c r="R102" s="117" t="s">
        <v>145</v>
      </c>
      <c r="S102" s="117" t="s">
        <v>156</v>
      </c>
      <c r="T102" s="117" t="s">
        <v>154</v>
      </c>
      <c r="U102" s="117" t="s">
        <v>145</v>
      </c>
      <c r="V102" s="117" t="s">
        <v>145</v>
      </c>
      <c r="W102" s="117" t="s">
        <v>157</v>
      </c>
      <c r="X102" s="117" t="s">
        <v>157</v>
      </c>
      <c r="Y102" s="117" t="s">
        <v>158</v>
      </c>
      <c r="Z102" s="117" t="s">
        <v>159</v>
      </c>
      <c r="AA102" s="117" t="s">
        <v>145</v>
      </c>
      <c r="AB102" s="117" t="s">
        <v>145</v>
      </c>
      <c r="AC102" s="117" t="s">
        <v>145</v>
      </c>
      <c r="AD102" s="117" t="s">
        <v>145</v>
      </c>
      <c r="AE102" s="117" t="s">
        <v>791</v>
      </c>
      <c r="AF102" s="117" t="s">
        <v>145</v>
      </c>
      <c r="AG102" s="117" t="s">
        <v>145</v>
      </c>
      <c r="AH102" s="117" t="s">
        <v>147</v>
      </c>
      <c r="AI102" s="117" t="s">
        <v>145</v>
      </c>
      <c r="AJ102" s="117" t="s">
        <v>145</v>
      </c>
      <c r="AK102" s="117" t="s">
        <v>145</v>
      </c>
      <c r="AL102" s="117" t="s">
        <v>145</v>
      </c>
      <c r="AM102" s="117" t="s">
        <v>145</v>
      </c>
      <c r="AN102" s="117" t="s">
        <v>145</v>
      </c>
      <c r="AO102" s="117" t="s">
        <v>249</v>
      </c>
      <c r="AP102" s="117" t="s">
        <v>792</v>
      </c>
      <c r="AQ102" s="117" t="s">
        <v>793</v>
      </c>
      <c r="AR102" s="117" t="s">
        <v>252</v>
      </c>
      <c r="AS102" s="117" t="s">
        <v>794</v>
      </c>
      <c r="AT102" s="117" t="s">
        <v>795</v>
      </c>
      <c r="AU102" s="117" t="s">
        <v>145</v>
      </c>
      <c r="AV102" s="117" t="s">
        <v>796</v>
      </c>
      <c r="AW102" s="117" t="s">
        <v>797</v>
      </c>
      <c r="AX102" s="117" t="s">
        <v>798</v>
      </c>
      <c r="AY102" s="117" t="s">
        <v>145</v>
      </c>
      <c r="AZ102" s="117" t="s">
        <v>795</v>
      </c>
      <c r="BA102" s="117" t="s">
        <v>145</v>
      </c>
      <c r="BB102" s="117" t="s">
        <v>145</v>
      </c>
      <c r="BC102" s="117" t="s">
        <v>145</v>
      </c>
      <c r="BD102" s="117" t="s">
        <v>145</v>
      </c>
      <c r="BE102" s="117" t="s">
        <v>145</v>
      </c>
      <c r="BF102" s="117" t="s">
        <v>145</v>
      </c>
      <c r="BG102" s="117" t="s">
        <v>145</v>
      </c>
      <c r="BH102" s="117" t="s">
        <v>145</v>
      </c>
      <c r="BI102" s="117" t="s">
        <v>145</v>
      </c>
      <c r="BJ102" s="117" t="s">
        <v>145</v>
      </c>
      <c r="BK102" s="117" t="s">
        <v>145</v>
      </c>
      <c r="BL102" s="117" t="s">
        <v>170</v>
      </c>
      <c r="BM102" s="117" t="s">
        <v>145</v>
      </c>
      <c r="BN102" s="117" t="s">
        <v>145</v>
      </c>
      <c r="BO102" s="117" t="s">
        <v>145</v>
      </c>
      <c r="BP102" s="117" t="s">
        <v>145</v>
      </c>
      <c r="BQ102" s="117" t="s">
        <v>145</v>
      </c>
      <c r="BR102" s="117" t="s">
        <v>145</v>
      </c>
      <c r="BS102" s="117" t="s">
        <v>145</v>
      </c>
      <c r="BT102" s="117" t="s">
        <v>145</v>
      </c>
      <c r="BU102" s="117" t="s">
        <v>145</v>
      </c>
      <c r="BV102" s="117" t="s">
        <v>171</v>
      </c>
      <c r="BW102" s="117" t="s">
        <v>145</v>
      </c>
      <c r="BX102" s="117" t="s">
        <v>145</v>
      </c>
      <c r="BY102" s="117" t="s">
        <v>145</v>
      </c>
      <c r="BZ102" s="117" t="s">
        <v>145</v>
      </c>
      <c r="CA102" s="117" t="s">
        <v>145</v>
      </c>
      <c r="CB102" s="117" t="s">
        <v>630</v>
      </c>
      <c r="CC102" s="117" t="s">
        <v>172</v>
      </c>
      <c r="CD102" s="117" t="s">
        <v>145</v>
      </c>
      <c r="CE102" s="117" t="s">
        <v>145</v>
      </c>
      <c r="CF102" s="117" t="s">
        <v>145</v>
      </c>
      <c r="CG102" s="117" t="s">
        <v>145</v>
      </c>
      <c r="CH102" s="117" t="s">
        <v>145</v>
      </c>
      <c r="CI102" s="117" t="s">
        <v>145</v>
      </c>
      <c r="CJ102" s="117" t="s">
        <v>145</v>
      </c>
      <c r="CK102" s="117" t="s">
        <v>145</v>
      </c>
      <c r="CL102" s="117" t="s">
        <v>145</v>
      </c>
      <c r="CM102" s="117" t="s">
        <v>145</v>
      </c>
      <c r="CN102" s="117" t="s">
        <v>145</v>
      </c>
      <c r="CO102" s="117" t="s">
        <v>145</v>
      </c>
      <c r="CP102" s="117" t="s">
        <v>145</v>
      </c>
      <c r="CQ102" s="117" t="s">
        <v>145</v>
      </c>
      <c r="CR102" s="117" t="s">
        <v>145</v>
      </c>
      <c r="CS102" s="117" t="s">
        <v>173</v>
      </c>
      <c r="CT102" s="117" t="s">
        <v>181</v>
      </c>
      <c r="CU102" s="117" t="s">
        <v>175</v>
      </c>
      <c r="CV102" s="117" t="s">
        <v>176</v>
      </c>
      <c r="CW102" s="117" t="s">
        <v>177</v>
      </c>
      <c r="CX102" s="117" t="s">
        <v>178</v>
      </c>
      <c r="CY102" s="117" t="s">
        <v>178</v>
      </c>
      <c r="CZ102" s="117" t="s">
        <v>172</v>
      </c>
      <c r="DA102" s="117" t="s">
        <v>172</v>
      </c>
      <c r="DB102" s="117" t="s">
        <v>145</v>
      </c>
      <c r="DC102" s="117" t="s">
        <v>145</v>
      </c>
      <c r="DD102" s="117" t="s">
        <v>172</v>
      </c>
      <c r="DE102" s="117" t="s">
        <v>145</v>
      </c>
      <c r="DF102" s="117" t="s">
        <v>145</v>
      </c>
      <c r="DG102" s="117" t="s">
        <v>145</v>
      </c>
      <c r="DH102" s="117" t="s">
        <v>145</v>
      </c>
      <c r="DI102" s="117" t="s">
        <v>145</v>
      </c>
      <c r="DJ102" s="117" t="s">
        <v>145</v>
      </c>
      <c r="DK102" s="117" t="s">
        <v>145</v>
      </c>
      <c r="DL102" s="117" t="s">
        <v>145</v>
      </c>
      <c r="DM102" s="117" t="s">
        <v>145</v>
      </c>
      <c r="DN102" s="117" t="s">
        <v>145</v>
      </c>
      <c r="DO102" s="117" t="s">
        <v>145</v>
      </c>
      <c r="DP102" s="117" t="s">
        <v>145</v>
      </c>
      <c r="DQ102" s="117" t="s">
        <v>145</v>
      </c>
      <c r="DR102" s="117" t="s">
        <v>145</v>
      </c>
      <c r="DS102" s="117" t="s">
        <v>145</v>
      </c>
      <c r="DT102" s="117" t="s">
        <v>145</v>
      </c>
      <c r="DU102" s="117" t="s">
        <v>145</v>
      </c>
      <c r="DV102" s="117" t="s">
        <v>145</v>
      </c>
      <c r="DW102" s="117" t="s">
        <v>145</v>
      </c>
      <c r="DX102" s="117" t="s">
        <v>145</v>
      </c>
      <c r="DY102" s="117" t="s">
        <v>145</v>
      </c>
      <c r="DZ102" s="117" t="s">
        <v>145</v>
      </c>
      <c r="EA102" s="117" t="s">
        <v>145</v>
      </c>
      <c r="EB102" s="117" t="s">
        <v>145</v>
      </c>
      <c r="EC102" s="117" t="s">
        <v>180</v>
      </c>
      <c r="ED102" s="117" t="s">
        <v>145</v>
      </c>
      <c r="EE102" s="117" t="s">
        <v>154</v>
      </c>
      <c r="EF102" s="117" t="s">
        <v>145</v>
      </c>
      <c r="EG102" s="117" t="s">
        <v>145</v>
      </c>
      <c r="EH102" s="117" t="s">
        <v>145</v>
      </c>
      <c r="EI102" s="117" t="s">
        <v>145</v>
      </c>
      <c r="EJ102" s="117" t="s">
        <v>145</v>
      </c>
      <c r="EK102" s="117" t="s">
        <v>145</v>
      </c>
      <c r="EL102" s="117" t="s">
        <v>145</v>
      </c>
      <c r="EM102" s="117" t="s">
        <v>145</v>
      </c>
      <c r="EN102" s="117" t="s">
        <v>147</v>
      </c>
    </row>
    <row r="103" s="6" customFormat="1" spans="1:144">
      <c r="A103" s="117" t="s">
        <v>799</v>
      </c>
      <c r="B103" s="117" t="s">
        <v>145</v>
      </c>
      <c r="C103" s="117" t="s">
        <v>146</v>
      </c>
      <c r="D103" s="117" t="s">
        <v>145</v>
      </c>
      <c r="E103" s="117" t="s">
        <v>147</v>
      </c>
      <c r="F103" s="117" t="s">
        <v>145</v>
      </c>
      <c r="G103" s="117" t="s">
        <v>148</v>
      </c>
      <c r="H103" s="117" t="s">
        <v>149</v>
      </c>
      <c r="I103" s="117" t="s">
        <v>145</v>
      </c>
      <c r="J103" s="117" t="s">
        <v>150</v>
      </c>
      <c r="K103" s="117" t="s">
        <v>151</v>
      </c>
      <c r="L103" s="117" t="s">
        <v>790</v>
      </c>
      <c r="M103" s="117" t="s">
        <v>145</v>
      </c>
      <c r="N103" s="117" t="s">
        <v>146</v>
      </c>
      <c r="O103" s="117" t="s">
        <v>153</v>
      </c>
      <c r="P103" s="117" t="s">
        <v>154</v>
      </c>
      <c r="Q103" s="117" t="s">
        <v>155</v>
      </c>
      <c r="R103" s="117" t="s">
        <v>145</v>
      </c>
      <c r="S103" s="117" t="s">
        <v>156</v>
      </c>
      <c r="T103" s="117" t="s">
        <v>154</v>
      </c>
      <c r="U103" s="117" t="s">
        <v>145</v>
      </c>
      <c r="V103" s="117" t="s">
        <v>145</v>
      </c>
      <c r="W103" s="117" t="s">
        <v>157</v>
      </c>
      <c r="X103" s="117" t="s">
        <v>157</v>
      </c>
      <c r="Y103" s="117" t="s">
        <v>158</v>
      </c>
      <c r="Z103" s="117" t="s">
        <v>159</v>
      </c>
      <c r="AA103" s="117" t="s">
        <v>145</v>
      </c>
      <c r="AB103" s="117" t="s">
        <v>145</v>
      </c>
      <c r="AC103" s="117" t="s">
        <v>145</v>
      </c>
      <c r="AD103" s="117" t="s">
        <v>145</v>
      </c>
      <c r="AE103" s="117" t="s">
        <v>800</v>
      </c>
      <c r="AF103" s="117" t="s">
        <v>145</v>
      </c>
      <c r="AG103" s="117" t="s">
        <v>145</v>
      </c>
      <c r="AH103" s="117" t="s">
        <v>147</v>
      </c>
      <c r="AI103" s="117" t="s">
        <v>145</v>
      </c>
      <c r="AJ103" s="117" t="s">
        <v>145</v>
      </c>
      <c r="AK103" s="117" t="s">
        <v>145</v>
      </c>
      <c r="AL103" s="117" t="s">
        <v>145</v>
      </c>
      <c r="AM103" s="117" t="s">
        <v>145</v>
      </c>
      <c r="AN103" s="117" t="s">
        <v>145</v>
      </c>
      <c r="AO103" s="117" t="s">
        <v>161</v>
      </c>
      <c r="AP103" s="117" t="s">
        <v>801</v>
      </c>
      <c r="AQ103" s="117" t="s">
        <v>802</v>
      </c>
      <c r="AR103" s="117" t="s">
        <v>164</v>
      </c>
      <c r="AS103" s="117" t="s">
        <v>803</v>
      </c>
      <c r="AT103" s="117" t="s">
        <v>804</v>
      </c>
      <c r="AU103" s="117" t="s">
        <v>145</v>
      </c>
      <c r="AV103" s="117" t="s">
        <v>805</v>
      </c>
      <c r="AW103" s="117" t="s">
        <v>806</v>
      </c>
      <c r="AX103" s="117" t="s">
        <v>807</v>
      </c>
      <c r="AY103" s="117" t="s">
        <v>145</v>
      </c>
      <c r="AZ103" s="117" t="s">
        <v>804</v>
      </c>
      <c r="BA103" s="117" t="s">
        <v>145</v>
      </c>
      <c r="BB103" s="117" t="s">
        <v>145</v>
      </c>
      <c r="BC103" s="117" t="s">
        <v>145</v>
      </c>
      <c r="BD103" s="117" t="s">
        <v>145</v>
      </c>
      <c r="BE103" s="117" t="s">
        <v>145</v>
      </c>
      <c r="BF103" s="117" t="s">
        <v>145</v>
      </c>
      <c r="BG103" s="117" t="s">
        <v>145</v>
      </c>
      <c r="BH103" s="117" t="s">
        <v>145</v>
      </c>
      <c r="BI103" s="117" t="s">
        <v>145</v>
      </c>
      <c r="BJ103" s="117" t="s">
        <v>145</v>
      </c>
      <c r="BK103" s="117" t="s">
        <v>145</v>
      </c>
      <c r="BL103" s="117" t="s">
        <v>170</v>
      </c>
      <c r="BM103" s="117" t="s">
        <v>145</v>
      </c>
      <c r="BN103" s="117" t="s">
        <v>145</v>
      </c>
      <c r="BO103" s="117" t="s">
        <v>145</v>
      </c>
      <c r="BP103" s="117" t="s">
        <v>145</v>
      </c>
      <c r="BQ103" s="117" t="s">
        <v>145</v>
      </c>
      <c r="BR103" s="117" t="s">
        <v>145</v>
      </c>
      <c r="BS103" s="117" t="s">
        <v>145</v>
      </c>
      <c r="BT103" s="117" t="s">
        <v>145</v>
      </c>
      <c r="BU103" s="117" t="s">
        <v>145</v>
      </c>
      <c r="BV103" s="117" t="s">
        <v>171</v>
      </c>
      <c r="BW103" s="117" t="s">
        <v>145</v>
      </c>
      <c r="BX103" s="117" t="s">
        <v>145</v>
      </c>
      <c r="BY103" s="117" t="s">
        <v>145</v>
      </c>
      <c r="BZ103" s="117" t="s">
        <v>145</v>
      </c>
      <c r="CA103" s="117" t="s">
        <v>145</v>
      </c>
      <c r="CB103" s="117" t="s">
        <v>172</v>
      </c>
      <c r="CC103" s="117" t="s">
        <v>172</v>
      </c>
      <c r="CD103" s="117" t="s">
        <v>145</v>
      </c>
      <c r="CE103" s="117" t="s">
        <v>145</v>
      </c>
      <c r="CF103" s="117" t="s">
        <v>145</v>
      </c>
      <c r="CG103" s="117" t="s">
        <v>145</v>
      </c>
      <c r="CH103" s="117" t="s">
        <v>145</v>
      </c>
      <c r="CI103" s="117" t="s">
        <v>145</v>
      </c>
      <c r="CJ103" s="117" t="s">
        <v>145</v>
      </c>
      <c r="CK103" s="117" t="s">
        <v>145</v>
      </c>
      <c r="CL103" s="117" t="s">
        <v>145</v>
      </c>
      <c r="CM103" s="117" t="s">
        <v>145</v>
      </c>
      <c r="CN103" s="117" t="s">
        <v>145</v>
      </c>
      <c r="CO103" s="117" t="s">
        <v>145</v>
      </c>
      <c r="CP103" s="117" t="s">
        <v>145</v>
      </c>
      <c r="CQ103" s="117" t="s">
        <v>145</v>
      </c>
      <c r="CR103" s="117" t="s">
        <v>145</v>
      </c>
      <c r="CS103" s="117" t="s">
        <v>173</v>
      </c>
      <c r="CT103" s="117" t="s">
        <v>174</v>
      </c>
      <c r="CU103" s="117" t="s">
        <v>182</v>
      </c>
      <c r="CV103" s="117" t="s">
        <v>183</v>
      </c>
      <c r="CW103" s="117" t="s">
        <v>184</v>
      </c>
      <c r="CX103" s="117" t="s">
        <v>178</v>
      </c>
      <c r="CY103" s="117" t="s">
        <v>178</v>
      </c>
      <c r="CZ103" s="117" t="s">
        <v>179</v>
      </c>
      <c r="DA103" s="117" t="s">
        <v>179</v>
      </c>
      <c r="DB103" s="117" t="s">
        <v>145</v>
      </c>
      <c r="DC103" s="117" t="s">
        <v>145</v>
      </c>
      <c r="DD103" s="117" t="s">
        <v>179</v>
      </c>
      <c r="DE103" s="117" t="s">
        <v>145</v>
      </c>
      <c r="DF103" s="117" t="s">
        <v>145</v>
      </c>
      <c r="DG103" s="117" t="s">
        <v>145</v>
      </c>
      <c r="DH103" s="117" t="s">
        <v>145</v>
      </c>
      <c r="DI103" s="117" t="s">
        <v>145</v>
      </c>
      <c r="DJ103" s="117" t="s">
        <v>145</v>
      </c>
      <c r="DK103" s="117" t="s">
        <v>145</v>
      </c>
      <c r="DL103" s="117" t="s">
        <v>145</v>
      </c>
      <c r="DM103" s="117" t="s">
        <v>145</v>
      </c>
      <c r="DN103" s="117" t="s">
        <v>145</v>
      </c>
      <c r="DO103" s="117" t="s">
        <v>145</v>
      </c>
      <c r="DP103" s="117" t="s">
        <v>145</v>
      </c>
      <c r="DQ103" s="117" t="s">
        <v>145</v>
      </c>
      <c r="DR103" s="117" t="s">
        <v>145</v>
      </c>
      <c r="DS103" s="117" t="s">
        <v>145</v>
      </c>
      <c r="DT103" s="117" t="s">
        <v>145</v>
      </c>
      <c r="DU103" s="117" t="s">
        <v>145</v>
      </c>
      <c r="DV103" s="117" t="s">
        <v>145</v>
      </c>
      <c r="DW103" s="117" t="s">
        <v>145</v>
      </c>
      <c r="DX103" s="117" t="s">
        <v>145</v>
      </c>
      <c r="DY103" s="117" t="s">
        <v>145</v>
      </c>
      <c r="DZ103" s="117" t="s">
        <v>145</v>
      </c>
      <c r="EA103" s="117" t="s">
        <v>145</v>
      </c>
      <c r="EB103" s="117" t="s">
        <v>145</v>
      </c>
      <c r="EC103" s="117" t="s">
        <v>180</v>
      </c>
      <c r="ED103" s="117" t="s">
        <v>145</v>
      </c>
      <c r="EE103" s="117" t="s">
        <v>154</v>
      </c>
      <c r="EF103" s="117" t="s">
        <v>145</v>
      </c>
      <c r="EG103" s="117" t="s">
        <v>145</v>
      </c>
      <c r="EH103" s="117" t="s">
        <v>145</v>
      </c>
      <c r="EI103" s="117" t="s">
        <v>145</v>
      </c>
      <c r="EJ103" s="117" t="s">
        <v>145</v>
      </c>
      <c r="EK103" s="117" t="s">
        <v>145</v>
      </c>
      <c r="EL103" s="117" t="s">
        <v>145</v>
      </c>
      <c r="EM103" s="117" t="s">
        <v>145</v>
      </c>
      <c r="EN103" s="117" t="s">
        <v>147</v>
      </c>
    </row>
    <row r="104" s="6" customFormat="1" spans="1:144">
      <c r="A104" s="117" t="s">
        <v>799</v>
      </c>
      <c r="B104" s="117" t="s">
        <v>145</v>
      </c>
      <c r="C104" s="117" t="s">
        <v>146</v>
      </c>
      <c r="D104" s="117" t="s">
        <v>145</v>
      </c>
      <c r="E104" s="117" t="s">
        <v>147</v>
      </c>
      <c r="F104" s="117" t="s">
        <v>145</v>
      </c>
      <c r="G104" s="117" t="s">
        <v>148</v>
      </c>
      <c r="H104" s="117" t="s">
        <v>149</v>
      </c>
      <c r="I104" s="117" t="s">
        <v>145</v>
      </c>
      <c r="J104" s="117" t="s">
        <v>150</v>
      </c>
      <c r="K104" s="117" t="s">
        <v>151</v>
      </c>
      <c r="L104" s="117" t="s">
        <v>790</v>
      </c>
      <c r="M104" s="117" t="s">
        <v>145</v>
      </c>
      <c r="N104" s="117" t="s">
        <v>146</v>
      </c>
      <c r="O104" s="117" t="s">
        <v>153</v>
      </c>
      <c r="P104" s="117" t="s">
        <v>154</v>
      </c>
      <c r="Q104" s="117" t="s">
        <v>155</v>
      </c>
      <c r="R104" s="117" t="s">
        <v>145</v>
      </c>
      <c r="S104" s="117" t="s">
        <v>156</v>
      </c>
      <c r="T104" s="117" t="s">
        <v>154</v>
      </c>
      <c r="U104" s="117" t="s">
        <v>145</v>
      </c>
      <c r="V104" s="117" t="s">
        <v>145</v>
      </c>
      <c r="W104" s="117" t="s">
        <v>157</v>
      </c>
      <c r="X104" s="117" t="s">
        <v>157</v>
      </c>
      <c r="Y104" s="117" t="s">
        <v>158</v>
      </c>
      <c r="Z104" s="117" t="s">
        <v>159</v>
      </c>
      <c r="AA104" s="117" t="s">
        <v>145</v>
      </c>
      <c r="AB104" s="117" t="s">
        <v>145</v>
      </c>
      <c r="AC104" s="117" t="s">
        <v>145</v>
      </c>
      <c r="AD104" s="117" t="s">
        <v>145</v>
      </c>
      <c r="AE104" s="117" t="s">
        <v>800</v>
      </c>
      <c r="AF104" s="117" t="s">
        <v>145</v>
      </c>
      <c r="AG104" s="117" t="s">
        <v>145</v>
      </c>
      <c r="AH104" s="117" t="s">
        <v>147</v>
      </c>
      <c r="AI104" s="117" t="s">
        <v>145</v>
      </c>
      <c r="AJ104" s="117" t="s">
        <v>145</v>
      </c>
      <c r="AK104" s="117" t="s">
        <v>145</v>
      </c>
      <c r="AL104" s="117" t="s">
        <v>145</v>
      </c>
      <c r="AM104" s="117" t="s">
        <v>145</v>
      </c>
      <c r="AN104" s="117" t="s">
        <v>145</v>
      </c>
      <c r="AO104" s="117" t="s">
        <v>161</v>
      </c>
      <c r="AP104" s="117" t="s">
        <v>801</v>
      </c>
      <c r="AQ104" s="117" t="s">
        <v>802</v>
      </c>
      <c r="AR104" s="117" t="s">
        <v>164</v>
      </c>
      <c r="AS104" s="117" t="s">
        <v>803</v>
      </c>
      <c r="AT104" s="117" t="s">
        <v>804</v>
      </c>
      <c r="AU104" s="117" t="s">
        <v>145</v>
      </c>
      <c r="AV104" s="117" t="s">
        <v>805</v>
      </c>
      <c r="AW104" s="117" t="s">
        <v>806</v>
      </c>
      <c r="AX104" s="117" t="s">
        <v>807</v>
      </c>
      <c r="AY104" s="117" t="s">
        <v>145</v>
      </c>
      <c r="AZ104" s="117" t="s">
        <v>804</v>
      </c>
      <c r="BA104" s="117" t="s">
        <v>145</v>
      </c>
      <c r="BB104" s="117" t="s">
        <v>145</v>
      </c>
      <c r="BC104" s="117" t="s">
        <v>145</v>
      </c>
      <c r="BD104" s="117" t="s">
        <v>145</v>
      </c>
      <c r="BE104" s="117" t="s">
        <v>145</v>
      </c>
      <c r="BF104" s="117" t="s">
        <v>145</v>
      </c>
      <c r="BG104" s="117" t="s">
        <v>145</v>
      </c>
      <c r="BH104" s="117" t="s">
        <v>145</v>
      </c>
      <c r="BI104" s="117" t="s">
        <v>145</v>
      </c>
      <c r="BJ104" s="117" t="s">
        <v>145</v>
      </c>
      <c r="BK104" s="117" t="s">
        <v>145</v>
      </c>
      <c r="BL104" s="117" t="s">
        <v>170</v>
      </c>
      <c r="BM104" s="117" t="s">
        <v>145</v>
      </c>
      <c r="BN104" s="117" t="s">
        <v>145</v>
      </c>
      <c r="BO104" s="117" t="s">
        <v>145</v>
      </c>
      <c r="BP104" s="117" t="s">
        <v>145</v>
      </c>
      <c r="BQ104" s="117" t="s">
        <v>145</v>
      </c>
      <c r="BR104" s="117" t="s">
        <v>145</v>
      </c>
      <c r="BS104" s="117" t="s">
        <v>145</v>
      </c>
      <c r="BT104" s="117" t="s">
        <v>145</v>
      </c>
      <c r="BU104" s="117" t="s">
        <v>145</v>
      </c>
      <c r="BV104" s="117" t="s">
        <v>171</v>
      </c>
      <c r="BW104" s="117" t="s">
        <v>145</v>
      </c>
      <c r="BX104" s="117" t="s">
        <v>145</v>
      </c>
      <c r="BY104" s="117" t="s">
        <v>145</v>
      </c>
      <c r="BZ104" s="117" t="s">
        <v>145</v>
      </c>
      <c r="CA104" s="117" t="s">
        <v>145</v>
      </c>
      <c r="CB104" s="117" t="s">
        <v>172</v>
      </c>
      <c r="CC104" s="117" t="s">
        <v>172</v>
      </c>
      <c r="CD104" s="117" t="s">
        <v>145</v>
      </c>
      <c r="CE104" s="117" t="s">
        <v>145</v>
      </c>
      <c r="CF104" s="117" t="s">
        <v>145</v>
      </c>
      <c r="CG104" s="117" t="s">
        <v>145</v>
      </c>
      <c r="CH104" s="117" t="s">
        <v>145</v>
      </c>
      <c r="CI104" s="117" t="s">
        <v>145</v>
      </c>
      <c r="CJ104" s="117" t="s">
        <v>145</v>
      </c>
      <c r="CK104" s="117" t="s">
        <v>145</v>
      </c>
      <c r="CL104" s="117" t="s">
        <v>145</v>
      </c>
      <c r="CM104" s="117" t="s">
        <v>145</v>
      </c>
      <c r="CN104" s="117" t="s">
        <v>145</v>
      </c>
      <c r="CO104" s="117" t="s">
        <v>145</v>
      </c>
      <c r="CP104" s="117" t="s">
        <v>145</v>
      </c>
      <c r="CQ104" s="117" t="s">
        <v>145</v>
      </c>
      <c r="CR104" s="117" t="s">
        <v>145</v>
      </c>
      <c r="CS104" s="117" t="s">
        <v>173</v>
      </c>
      <c r="CT104" s="117" t="s">
        <v>181</v>
      </c>
      <c r="CU104" s="117" t="s">
        <v>175</v>
      </c>
      <c r="CV104" s="117" t="s">
        <v>176</v>
      </c>
      <c r="CW104" s="117" t="s">
        <v>177</v>
      </c>
      <c r="CX104" s="117" t="s">
        <v>178</v>
      </c>
      <c r="CY104" s="117" t="s">
        <v>178</v>
      </c>
      <c r="CZ104" s="117" t="s">
        <v>179</v>
      </c>
      <c r="DA104" s="117" t="s">
        <v>179</v>
      </c>
      <c r="DB104" s="117" t="s">
        <v>145</v>
      </c>
      <c r="DC104" s="117" t="s">
        <v>145</v>
      </c>
      <c r="DD104" s="117" t="s">
        <v>179</v>
      </c>
      <c r="DE104" s="117" t="s">
        <v>145</v>
      </c>
      <c r="DF104" s="117" t="s">
        <v>145</v>
      </c>
      <c r="DG104" s="117" t="s">
        <v>145</v>
      </c>
      <c r="DH104" s="117" t="s">
        <v>145</v>
      </c>
      <c r="DI104" s="117" t="s">
        <v>145</v>
      </c>
      <c r="DJ104" s="117" t="s">
        <v>145</v>
      </c>
      <c r="DK104" s="117" t="s">
        <v>145</v>
      </c>
      <c r="DL104" s="117" t="s">
        <v>145</v>
      </c>
      <c r="DM104" s="117" t="s">
        <v>145</v>
      </c>
      <c r="DN104" s="117" t="s">
        <v>145</v>
      </c>
      <c r="DO104" s="117" t="s">
        <v>145</v>
      </c>
      <c r="DP104" s="117" t="s">
        <v>145</v>
      </c>
      <c r="DQ104" s="117" t="s">
        <v>145</v>
      </c>
      <c r="DR104" s="117" t="s">
        <v>145</v>
      </c>
      <c r="DS104" s="117" t="s">
        <v>145</v>
      </c>
      <c r="DT104" s="117" t="s">
        <v>145</v>
      </c>
      <c r="DU104" s="117" t="s">
        <v>145</v>
      </c>
      <c r="DV104" s="117" t="s">
        <v>145</v>
      </c>
      <c r="DW104" s="117" t="s">
        <v>145</v>
      </c>
      <c r="DX104" s="117" t="s">
        <v>145</v>
      </c>
      <c r="DY104" s="117" t="s">
        <v>145</v>
      </c>
      <c r="DZ104" s="117" t="s">
        <v>145</v>
      </c>
      <c r="EA104" s="117" t="s">
        <v>145</v>
      </c>
      <c r="EB104" s="117" t="s">
        <v>145</v>
      </c>
      <c r="EC104" s="117" t="s">
        <v>180</v>
      </c>
      <c r="ED104" s="117" t="s">
        <v>145</v>
      </c>
      <c r="EE104" s="117" t="s">
        <v>154</v>
      </c>
      <c r="EF104" s="117" t="s">
        <v>145</v>
      </c>
      <c r="EG104" s="117" t="s">
        <v>145</v>
      </c>
      <c r="EH104" s="117" t="s">
        <v>145</v>
      </c>
      <c r="EI104" s="117" t="s">
        <v>145</v>
      </c>
      <c r="EJ104" s="117" t="s">
        <v>145</v>
      </c>
      <c r="EK104" s="117" t="s">
        <v>145</v>
      </c>
      <c r="EL104" s="117" t="s">
        <v>145</v>
      </c>
      <c r="EM104" s="117" t="s">
        <v>145</v>
      </c>
      <c r="EN104" s="117" t="s">
        <v>147</v>
      </c>
    </row>
    <row r="105" s="6" customFormat="1" spans="1:144">
      <c r="A105" s="117" t="s">
        <v>808</v>
      </c>
      <c r="B105" s="117" t="s">
        <v>145</v>
      </c>
      <c r="C105" s="117" t="s">
        <v>146</v>
      </c>
      <c r="D105" s="117" t="s">
        <v>145</v>
      </c>
      <c r="E105" s="117" t="s">
        <v>147</v>
      </c>
      <c r="F105" s="117" t="s">
        <v>145</v>
      </c>
      <c r="G105" s="117" t="s">
        <v>148</v>
      </c>
      <c r="H105" s="117" t="s">
        <v>149</v>
      </c>
      <c r="I105" s="117" t="s">
        <v>145</v>
      </c>
      <c r="J105" s="117" t="s">
        <v>150</v>
      </c>
      <c r="K105" s="117" t="s">
        <v>151</v>
      </c>
      <c r="L105" s="117" t="s">
        <v>790</v>
      </c>
      <c r="M105" s="117" t="s">
        <v>145</v>
      </c>
      <c r="N105" s="117" t="s">
        <v>146</v>
      </c>
      <c r="O105" s="117" t="s">
        <v>153</v>
      </c>
      <c r="P105" s="117" t="s">
        <v>154</v>
      </c>
      <c r="Q105" s="117" t="s">
        <v>155</v>
      </c>
      <c r="R105" s="117" t="s">
        <v>145</v>
      </c>
      <c r="S105" s="117" t="s">
        <v>156</v>
      </c>
      <c r="T105" s="117" t="s">
        <v>154</v>
      </c>
      <c r="U105" s="117" t="s">
        <v>145</v>
      </c>
      <c r="V105" s="117" t="s">
        <v>145</v>
      </c>
      <c r="W105" s="117" t="s">
        <v>157</v>
      </c>
      <c r="X105" s="117" t="s">
        <v>157</v>
      </c>
      <c r="Y105" s="117" t="s">
        <v>158</v>
      </c>
      <c r="Z105" s="117" t="s">
        <v>159</v>
      </c>
      <c r="AA105" s="117" t="s">
        <v>145</v>
      </c>
      <c r="AB105" s="117" t="s">
        <v>145</v>
      </c>
      <c r="AC105" s="117" t="s">
        <v>145</v>
      </c>
      <c r="AD105" s="117" t="s">
        <v>145</v>
      </c>
      <c r="AE105" s="117" t="s">
        <v>809</v>
      </c>
      <c r="AF105" s="117" t="s">
        <v>145</v>
      </c>
      <c r="AG105" s="117" t="s">
        <v>145</v>
      </c>
      <c r="AH105" s="117" t="s">
        <v>147</v>
      </c>
      <c r="AI105" s="117" t="s">
        <v>145</v>
      </c>
      <c r="AJ105" s="117" t="s">
        <v>145</v>
      </c>
      <c r="AK105" s="117" t="s">
        <v>145</v>
      </c>
      <c r="AL105" s="117" t="s">
        <v>145</v>
      </c>
      <c r="AM105" s="117" t="s">
        <v>145</v>
      </c>
      <c r="AN105" s="117" t="s">
        <v>145</v>
      </c>
      <c r="AO105" s="117" t="s">
        <v>810</v>
      </c>
      <c r="AP105" s="117" t="s">
        <v>811</v>
      </c>
      <c r="AQ105" s="117" t="s">
        <v>812</v>
      </c>
      <c r="AR105" s="117" t="s">
        <v>813</v>
      </c>
      <c r="AS105" s="117" t="s">
        <v>814</v>
      </c>
      <c r="AT105" s="117" t="s">
        <v>815</v>
      </c>
      <c r="AU105" s="117" t="s">
        <v>145</v>
      </c>
      <c r="AV105" s="117" t="s">
        <v>816</v>
      </c>
      <c r="AW105" s="117" t="s">
        <v>817</v>
      </c>
      <c r="AX105" s="117" t="s">
        <v>818</v>
      </c>
      <c r="AY105" s="117" t="s">
        <v>145</v>
      </c>
      <c r="AZ105" s="117" t="s">
        <v>815</v>
      </c>
      <c r="BA105" s="117" t="s">
        <v>145</v>
      </c>
      <c r="BB105" s="117" t="s">
        <v>145</v>
      </c>
      <c r="BC105" s="117" t="s">
        <v>145</v>
      </c>
      <c r="BD105" s="117" t="s">
        <v>145</v>
      </c>
      <c r="BE105" s="117" t="s">
        <v>145</v>
      </c>
      <c r="BF105" s="117" t="s">
        <v>145</v>
      </c>
      <c r="BG105" s="117" t="s">
        <v>145</v>
      </c>
      <c r="BH105" s="117" t="s">
        <v>145</v>
      </c>
      <c r="BI105" s="117" t="s">
        <v>145</v>
      </c>
      <c r="BJ105" s="117" t="s">
        <v>145</v>
      </c>
      <c r="BK105" s="117" t="s">
        <v>145</v>
      </c>
      <c r="BL105" s="117" t="s">
        <v>170</v>
      </c>
      <c r="BM105" s="117" t="s">
        <v>145</v>
      </c>
      <c r="BN105" s="117" t="s">
        <v>145</v>
      </c>
      <c r="BO105" s="117" t="s">
        <v>145</v>
      </c>
      <c r="BP105" s="117" t="s">
        <v>145</v>
      </c>
      <c r="BQ105" s="117" t="s">
        <v>145</v>
      </c>
      <c r="BR105" s="117" t="s">
        <v>145</v>
      </c>
      <c r="BS105" s="117" t="s">
        <v>145</v>
      </c>
      <c r="BT105" s="117" t="s">
        <v>145</v>
      </c>
      <c r="BU105" s="117" t="s">
        <v>145</v>
      </c>
      <c r="BV105" s="117" t="s">
        <v>171</v>
      </c>
      <c r="BW105" s="117" t="s">
        <v>145</v>
      </c>
      <c r="BX105" s="117" t="s">
        <v>145</v>
      </c>
      <c r="BY105" s="117" t="s">
        <v>145</v>
      </c>
      <c r="BZ105" s="117" t="s">
        <v>145</v>
      </c>
      <c r="CA105" s="117" t="s">
        <v>145</v>
      </c>
      <c r="CB105" s="117" t="s">
        <v>630</v>
      </c>
      <c r="CC105" s="117" t="s">
        <v>172</v>
      </c>
      <c r="CD105" s="117" t="s">
        <v>145</v>
      </c>
      <c r="CE105" s="117" t="s">
        <v>145</v>
      </c>
      <c r="CF105" s="117" t="s">
        <v>145</v>
      </c>
      <c r="CG105" s="117" t="s">
        <v>145</v>
      </c>
      <c r="CH105" s="117" t="s">
        <v>145</v>
      </c>
      <c r="CI105" s="117" t="s">
        <v>145</v>
      </c>
      <c r="CJ105" s="117" t="s">
        <v>145</v>
      </c>
      <c r="CK105" s="117" t="s">
        <v>145</v>
      </c>
      <c r="CL105" s="117" t="s">
        <v>145</v>
      </c>
      <c r="CM105" s="117" t="s">
        <v>145</v>
      </c>
      <c r="CN105" s="117" t="s">
        <v>145</v>
      </c>
      <c r="CO105" s="117" t="s">
        <v>145</v>
      </c>
      <c r="CP105" s="117" t="s">
        <v>145</v>
      </c>
      <c r="CQ105" s="117" t="s">
        <v>145</v>
      </c>
      <c r="CR105" s="117" t="s">
        <v>145</v>
      </c>
      <c r="CS105" s="117" t="s">
        <v>173</v>
      </c>
      <c r="CT105" s="117" t="s">
        <v>174</v>
      </c>
      <c r="CU105" s="117" t="s">
        <v>182</v>
      </c>
      <c r="CV105" s="117" t="s">
        <v>183</v>
      </c>
      <c r="CW105" s="117" t="s">
        <v>184</v>
      </c>
      <c r="CX105" s="117" t="s">
        <v>178</v>
      </c>
      <c r="CY105" s="117" t="s">
        <v>178</v>
      </c>
      <c r="CZ105" s="117" t="s">
        <v>172</v>
      </c>
      <c r="DA105" s="117" t="s">
        <v>172</v>
      </c>
      <c r="DB105" s="117" t="s">
        <v>145</v>
      </c>
      <c r="DC105" s="117" t="s">
        <v>145</v>
      </c>
      <c r="DD105" s="117" t="s">
        <v>172</v>
      </c>
      <c r="DE105" s="117" t="s">
        <v>145</v>
      </c>
      <c r="DF105" s="117" t="s">
        <v>145</v>
      </c>
      <c r="DG105" s="117" t="s">
        <v>145</v>
      </c>
      <c r="DH105" s="117" t="s">
        <v>145</v>
      </c>
      <c r="DI105" s="117" t="s">
        <v>145</v>
      </c>
      <c r="DJ105" s="117" t="s">
        <v>145</v>
      </c>
      <c r="DK105" s="117" t="s">
        <v>145</v>
      </c>
      <c r="DL105" s="117" t="s">
        <v>145</v>
      </c>
      <c r="DM105" s="117" t="s">
        <v>145</v>
      </c>
      <c r="DN105" s="117" t="s">
        <v>145</v>
      </c>
      <c r="DO105" s="117" t="s">
        <v>145</v>
      </c>
      <c r="DP105" s="117" t="s">
        <v>145</v>
      </c>
      <c r="DQ105" s="117" t="s">
        <v>145</v>
      </c>
      <c r="DR105" s="117" t="s">
        <v>145</v>
      </c>
      <c r="DS105" s="117" t="s">
        <v>145</v>
      </c>
      <c r="DT105" s="117" t="s">
        <v>145</v>
      </c>
      <c r="DU105" s="117" t="s">
        <v>145</v>
      </c>
      <c r="DV105" s="117" t="s">
        <v>145</v>
      </c>
      <c r="DW105" s="117" t="s">
        <v>145</v>
      </c>
      <c r="DX105" s="117" t="s">
        <v>145</v>
      </c>
      <c r="DY105" s="117" t="s">
        <v>145</v>
      </c>
      <c r="DZ105" s="117" t="s">
        <v>145</v>
      </c>
      <c r="EA105" s="117" t="s">
        <v>145</v>
      </c>
      <c r="EB105" s="117" t="s">
        <v>145</v>
      </c>
      <c r="EC105" s="117" t="s">
        <v>180</v>
      </c>
      <c r="ED105" s="117" t="s">
        <v>145</v>
      </c>
      <c r="EE105" s="117" t="s">
        <v>154</v>
      </c>
      <c r="EF105" s="117" t="s">
        <v>145</v>
      </c>
      <c r="EG105" s="117" t="s">
        <v>145</v>
      </c>
      <c r="EH105" s="117" t="s">
        <v>145</v>
      </c>
      <c r="EI105" s="117" t="s">
        <v>145</v>
      </c>
      <c r="EJ105" s="117" t="s">
        <v>145</v>
      </c>
      <c r="EK105" s="117" t="s">
        <v>145</v>
      </c>
      <c r="EL105" s="117" t="s">
        <v>145</v>
      </c>
      <c r="EM105" s="117" t="s">
        <v>145</v>
      </c>
      <c r="EN105" s="117" t="s">
        <v>147</v>
      </c>
    </row>
    <row r="106" s="6" customFormat="1" spans="1:144">
      <c r="A106" s="117" t="s">
        <v>808</v>
      </c>
      <c r="B106" s="117" t="s">
        <v>145</v>
      </c>
      <c r="C106" s="117" t="s">
        <v>146</v>
      </c>
      <c r="D106" s="117" t="s">
        <v>145</v>
      </c>
      <c r="E106" s="117" t="s">
        <v>147</v>
      </c>
      <c r="F106" s="117" t="s">
        <v>145</v>
      </c>
      <c r="G106" s="117" t="s">
        <v>148</v>
      </c>
      <c r="H106" s="117" t="s">
        <v>149</v>
      </c>
      <c r="I106" s="117" t="s">
        <v>145</v>
      </c>
      <c r="J106" s="117" t="s">
        <v>150</v>
      </c>
      <c r="K106" s="117" t="s">
        <v>151</v>
      </c>
      <c r="L106" s="117" t="s">
        <v>790</v>
      </c>
      <c r="M106" s="117" t="s">
        <v>145</v>
      </c>
      <c r="N106" s="117" t="s">
        <v>146</v>
      </c>
      <c r="O106" s="117" t="s">
        <v>153</v>
      </c>
      <c r="P106" s="117" t="s">
        <v>154</v>
      </c>
      <c r="Q106" s="117" t="s">
        <v>155</v>
      </c>
      <c r="R106" s="117" t="s">
        <v>145</v>
      </c>
      <c r="S106" s="117" t="s">
        <v>156</v>
      </c>
      <c r="T106" s="117" t="s">
        <v>154</v>
      </c>
      <c r="U106" s="117" t="s">
        <v>145</v>
      </c>
      <c r="V106" s="117" t="s">
        <v>145</v>
      </c>
      <c r="W106" s="117" t="s">
        <v>157</v>
      </c>
      <c r="X106" s="117" t="s">
        <v>157</v>
      </c>
      <c r="Y106" s="117" t="s">
        <v>158</v>
      </c>
      <c r="Z106" s="117" t="s">
        <v>159</v>
      </c>
      <c r="AA106" s="117" t="s">
        <v>145</v>
      </c>
      <c r="AB106" s="117" t="s">
        <v>145</v>
      </c>
      <c r="AC106" s="117" t="s">
        <v>145</v>
      </c>
      <c r="AD106" s="117" t="s">
        <v>145</v>
      </c>
      <c r="AE106" s="117" t="s">
        <v>809</v>
      </c>
      <c r="AF106" s="117" t="s">
        <v>145</v>
      </c>
      <c r="AG106" s="117" t="s">
        <v>145</v>
      </c>
      <c r="AH106" s="117" t="s">
        <v>147</v>
      </c>
      <c r="AI106" s="117" t="s">
        <v>145</v>
      </c>
      <c r="AJ106" s="117" t="s">
        <v>145</v>
      </c>
      <c r="AK106" s="117" t="s">
        <v>145</v>
      </c>
      <c r="AL106" s="117" t="s">
        <v>145</v>
      </c>
      <c r="AM106" s="117" t="s">
        <v>145</v>
      </c>
      <c r="AN106" s="117" t="s">
        <v>145</v>
      </c>
      <c r="AO106" s="117" t="s">
        <v>810</v>
      </c>
      <c r="AP106" s="117" t="s">
        <v>811</v>
      </c>
      <c r="AQ106" s="117" t="s">
        <v>812</v>
      </c>
      <c r="AR106" s="117" t="s">
        <v>813</v>
      </c>
      <c r="AS106" s="117" t="s">
        <v>814</v>
      </c>
      <c r="AT106" s="117" t="s">
        <v>815</v>
      </c>
      <c r="AU106" s="117" t="s">
        <v>145</v>
      </c>
      <c r="AV106" s="117" t="s">
        <v>816</v>
      </c>
      <c r="AW106" s="117" t="s">
        <v>817</v>
      </c>
      <c r="AX106" s="117" t="s">
        <v>818</v>
      </c>
      <c r="AY106" s="117" t="s">
        <v>145</v>
      </c>
      <c r="AZ106" s="117" t="s">
        <v>815</v>
      </c>
      <c r="BA106" s="117" t="s">
        <v>145</v>
      </c>
      <c r="BB106" s="117" t="s">
        <v>145</v>
      </c>
      <c r="BC106" s="117" t="s">
        <v>145</v>
      </c>
      <c r="BD106" s="117" t="s">
        <v>145</v>
      </c>
      <c r="BE106" s="117" t="s">
        <v>145</v>
      </c>
      <c r="BF106" s="117" t="s">
        <v>145</v>
      </c>
      <c r="BG106" s="117" t="s">
        <v>145</v>
      </c>
      <c r="BH106" s="117" t="s">
        <v>145</v>
      </c>
      <c r="BI106" s="117" t="s">
        <v>145</v>
      </c>
      <c r="BJ106" s="117" t="s">
        <v>145</v>
      </c>
      <c r="BK106" s="117" t="s">
        <v>145</v>
      </c>
      <c r="BL106" s="117" t="s">
        <v>170</v>
      </c>
      <c r="BM106" s="117" t="s">
        <v>145</v>
      </c>
      <c r="BN106" s="117" t="s">
        <v>145</v>
      </c>
      <c r="BO106" s="117" t="s">
        <v>145</v>
      </c>
      <c r="BP106" s="117" t="s">
        <v>145</v>
      </c>
      <c r="BQ106" s="117" t="s">
        <v>145</v>
      </c>
      <c r="BR106" s="117" t="s">
        <v>145</v>
      </c>
      <c r="BS106" s="117" t="s">
        <v>145</v>
      </c>
      <c r="BT106" s="117" t="s">
        <v>145</v>
      </c>
      <c r="BU106" s="117" t="s">
        <v>145</v>
      </c>
      <c r="BV106" s="117" t="s">
        <v>171</v>
      </c>
      <c r="BW106" s="117" t="s">
        <v>145</v>
      </c>
      <c r="BX106" s="117" t="s">
        <v>145</v>
      </c>
      <c r="BY106" s="117" t="s">
        <v>145</v>
      </c>
      <c r="BZ106" s="117" t="s">
        <v>145</v>
      </c>
      <c r="CA106" s="117" t="s">
        <v>145</v>
      </c>
      <c r="CB106" s="117" t="s">
        <v>630</v>
      </c>
      <c r="CC106" s="117" t="s">
        <v>172</v>
      </c>
      <c r="CD106" s="117" t="s">
        <v>145</v>
      </c>
      <c r="CE106" s="117" t="s">
        <v>145</v>
      </c>
      <c r="CF106" s="117" t="s">
        <v>145</v>
      </c>
      <c r="CG106" s="117" t="s">
        <v>145</v>
      </c>
      <c r="CH106" s="117" t="s">
        <v>145</v>
      </c>
      <c r="CI106" s="117" t="s">
        <v>145</v>
      </c>
      <c r="CJ106" s="117" t="s">
        <v>145</v>
      </c>
      <c r="CK106" s="117" t="s">
        <v>145</v>
      </c>
      <c r="CL106" s="117" t="s">
        <v>145</v>
      </c>
      <c r="CM106" s="117" t="s">
        <v>145</v>
      </c>
      <c r="CN106" s="117" t="s">
        <v>145</v>
      </c>
      <c r="CO106" s="117" t="s">
        <v>145</v>
      </c>
      <c r="CP106" s="117" t="s">
        <v>145</v>
      </c>
      <c r="CQ106" s="117" t="s">
        <v>145</v>
      </c>
      <c r="CR106" s="117" t="s">
        <v>145</v>
      </c>
      <c r="CS106" s="117" t="s">
        <v>173</v>
      </c>
      <c r="CT106" s="117" t="s">
        <v>181</v>
      </c>
      <c r="CU106" s="117" t="s">
        <v>175</v>
      </c>
      <c r="CV106" s="117" t="s">
        <v>176</v>
      </c>
      <c r="CW106" s="117" t="s">
        <v>177</v>
      </c>
      <c r="CX106" s="117" t="s">
        <v>178</v>
      </c>
      <c r="CY106" s="117" t="s">
        <v>178</v>
      </c>
      <c r="CZ106" s="117" t="s">
        <v>172</v>
      </c>
      <c r="DA106" s="117" t="s">
        <v>172</v>
      </c>
      <c r="DB106" s="117" t="s">
        <v>145</v>
      </c>
      <c r="DC106" s="117" t="s">
        <v>145</v>
      </c>
      <c r="DD106" s="117" t="s">
        <v>172</v>
      </c>
      <c r="DE106" s="117" t="s">
        <v>145</v>
      </c>
      <c r="DF106" s="117" t="s">
        <v>145</v>
      </c>
      <c r="DG106" s="117" t="s">
        <v>145</v>
      </c>
      <c r="DH106" s="117" t="s">
        <v>145</v>
      </c>
      <c r="DI106" s="117" t="s">
        <v>145</v>
      </c>
      <c r="DJ106" s="117" t="s">
        <v>145</v>
      </c>
      <c r="DK106" s="117" t="s">
        <v>145</v>
      </c>
      <c r="DL106" s="117" t="s">
        <v>145</v>
      </c>
      <c r="DM106" s="117" t="s">
        <v>145</v>
      </c>
      <c r="DN106" s="117" t="s">
        <v>145</v>
      </c>
      <c r="DO106" s="117" t="s">
        <v>145</v>
      </c>
      <c r="DP106" s="117" t="s">
        <v>145</v>
      </c>
      <c r="DQ106" s="117" t="s">
        <v>145</v>
      </c>
      <c r="DR106" s="117" t="s">
        <v>145</v>
      </c>
      <c r="DS106" s="117" t="s">
        <v>145</v>
      </c>
      <c r="DT106" s="117" t="s">
        <v>145</v>
      </c>
      <c r="DU106" s="117" t="s">
        <v>145</v>
      </c>
      <c r="DV106" s="117" t="s">
        <v>145</v>
      </c>
      <c r="DW106" s="117" t="s">
        <v>145</v>
      </c>
      <c r="DX106" s="117" t="s">
        <v>145</v>
      </c>
      <c r="DY106" s="117" t="s">
        <v>145</v>
      </c>
      <c r="DZ106" s="117" t="s">
        <v>145</v>
      </c>
      <c r="EA106" s="117" t="s">
        <v>145</v>
      </c>
      <c r="EB106" s="117" t="s">
        <v>145</v>
      </c>
      <c r="EC106" s="117" t="s">
        <v>180</v>
      </c>
      <c r="ED106" s="117" t="s">
        <v>145</v>
      </c>
      <c r="EE106" s="117" t="s">
        <v>154</v>
      </c>
      <c r="EF106" s="117" t="s">
        <v>145</v>
      </c>
      <c r="EG106" s="117" t="s">
        <v>145</v>
      </c>
      <c r="EH106" s="117" t="s">
        <v>145</v>
      </c>
      <c r="EI106" s="117" t="s">
        <v>145</v>
      </c>
      <c r="EJ106" s="117" t="s">
        <v>145</v>
      </c>
      <c r="EK106" s="117" t="s">
        <v>145</v>
      </c>
      <c r="EL106" s="117" t="s">
        <v>145</v>
      </c>
      <c r="EM106" s="117" t="s">
        <v>145</v>
      </c>
      <c r="EN106" s="117" t="s">
        <v>147</v>
      </c>
    </row>
    <row r="107" s="6" customFormat="1" spans="1:144">
      <c r="A107" s="117" t="s">
        <v>819</v>
      </c>
      <c r="B107" s="117" t="s">
        <v>145</v>
      </c>
      <c r="C107" s="117" t="s">
        <v>146</v>
      </c>
      <c r="D107" s="117" t="s">
        <v>145</v>
      </c>
      <c r="E107" s="117" t="s">
        <v>147</v>
      </c>
      <c r="F107" s="117" t="s">
        <v>145</v>
      </c>
      <c r="G107" s="117" t="s">
        <v>148</v>
      </c>
      <c r="H107" s="117" t="s">
        <v>149</v>
      </c>
      <c r="I107" s="117" t="s">
        <v>145</v>
      </c>
      <c r="J107" s="117" t="s">
        <v>150</v>
      </c>
      <c r="K107" s="117" t="s">
        <v>151</v>
      </c>
      <c r="L107" s="117" t="s">
        <v>820</v>
      </c>
      <c r="M107" s="117" t="s">
        <v>145</v>
      </c>
      <c r="N107" s="117" t="s">
        <v>146</v>
      </c>
      <c r="O107" s="117" t="s">
        <v>153</v>
      </c>
      <c r="P107" s="117" t="s">
        <v>154</v>
      </c>
      <c r="Q107" s="117" t="s">
        <v>155</v>
      </c>
      <c r="R107" s="117" t="s">
        <v>145</v>
      </c>
      <c r="S107" s="117" t="s">
        <v>156</v>
      </c>
      <c r="T107" s="117" t="s">
        <v>154</v>
      </c>
      <c r="U107" s="117" t="s">
        <v>145</v>
      </c>
      <c r="V107" s="117" t="s">
        <v>145</v>
      </c>
      <c r="W107" s="117" t="s">
        <v>157</v>
      </c>
      <c r="X107" s="117" t="s">
        <v>157</v>
      </c>
      <c r="Y107" s="117" t="s">
        <v>158</v>
      </c>
      <c r="Z107" s="117" t="s">
        <v>159</v>
      </c>
      <c r="AA107" s="117" t="s">
        <v>145</v>
      </c>
      <c r="AB107" s="117" t="s">
        <v>145</v>
      </c>
      <c r="AC107" s="117" t="s">
        <v>145</v>
      </c>
      <c r="AD107" s="117" t="s">
        <v>145</v>
      </c>
      <c r="AE107" s="117" t="s">
        <v>821</v>
      </c>
      <c r="AF107" s="117" t="s">
        <v>145</v>
      </c>
      <c r="AG107" s="117" t="s">
        <v>145</v>
      </c>
      <c r="AH107" s="117" t="s">
        <v>147</v>
      </c>
      <c r="AI107" s="117" t="s">
        <v>145</v>
      </c>
      <c r="AJ107" s="117" t="s">
        <v>145</v>
      </c>
      <c r="AK107" s="117" t="s">
        <v>145</v>
      </c>
      <c r="AL107" s="117" t="s">
        <v>145</v>
      </c>
      <c r="AM107" s="117" t="s">
        <v>145</v>
      </c>
      <c r="AN107" s="117" t="s">
        <v>145</v>
      </c>
      <c r="AO107" s="117" t="s">
        <v>161</v>
      </c>
      <c r="AP107" s="117" t="s">
        <v>822</v>
      </c>
      <c r="AQ107" s="117" t="s">
        <v>823</v>
      </c>
      <c r="AR107" s="117" t="s">
        <v>164</v>
      </c>
      <c r="AS107" s="117" t="s">
        <v>824</v>
      </c>
      <c r="AT107" s="117" t="s">
        <v>825</v>
      </c>
      <c r="AU107" s="117" t="s">
        <v>145</v>
      </c>
      <c r="AV107" s="117" t="s">
        <v>826</v>
      </c>
      <c r="AW107" s="117" t="s">
        <v>827</v>
      </c>
      <c r="AX107" s="117" t="s">
        <v>828</v>
      </c>
      <c r="AY107" s="117" t="s">
        <v>145</v>
      </c>
      <c r="AZ107" s="117" t="s">
        <v>825</v>
      </c>
      <c r="BA107" s="117" t="s">
        <v>145</v>
      </c>
      <c r="BB107" s="117" t="s">
        <v>145</v>
      </c>
      <c r="BC107" s="117" t="s">
        <v>145</v>
      </c>
      <c r="BD107" s="117" t="s">
        <v>145</v>
      </c>
      <c r="BE107" s="117" t="s">
        <v>145</v>
      </c>
      <c r="BF107" s="117" t="s">
        <v>145</v>
      </c>
      <c r="BG107" s="117" t="s">
        <v>145</v>
      </c>
      <c r="BH107" s="117" t="s">
        <v>145</v>
      </c>
      <c r="BI107" s="117" t="s">
        <v>145</v>
      </c>
      <c r="BJ107" s="117" t="s">
        <v>145</v>
      </c>
      <c r="BK107" s="117" t="s">
        <v>145</v>
      </c>
      <c r="BL107" s="117" t="s">
        <v>170</v>
      </c>
      <c r="BM107" s="117" t="s">
        <v>145</v>
      </c>
      <c r="BN107" s="117" t="s">
        <v>145</v>
      </c>
      <c r="BO107" s="117" t="s">
        <v>145</v>
      </c>
      <c r="BP107" s="117" t="s">
        <v>145</v>
      </c>
      <c r="BQ107" s="117" t="s">
        <v>145</v>
      </c>
      <c r="BR107" s="117" t="s">
        <v>145</v>
      </c>
      <c r="BS107" s="117" t="s">
        <v>145</v>
      </c>
      <c r="BT107" s="117" t="s">
        <v>145</v>
      </c>
      <c r="BU107" s="117" t="s">
        <v>145</v>
      </c>
      <c r="BV107" s="117" t="s">
        <v>171</v>
      </c>
      <c r="BW107" s="117" t="s">
        <v>145</v>
      </c>
      <c r="BX107" s="117" t="s">
        <v>145</v>
      </c>
      <c r="BY107" s="117" t="s">
        <v>145</v>
      </c>
      <c r="BZ107" s="117" t="s">
        <v>145</v>
      </c>
      <c r="CA107" s="117" t="s">
        <v>145</v>
      </c>
      <c r="CB107" s="117" t="s">
        <v>172</v>
      </c>
      <c r="CC107" s="117" t="s">
        <v>172</v>
      </c>
      <c r="CD107" s="117" t="s">
        <v>145</v>
      </c>
      <c r="CE107" s="117" t="s">
        <v>145</v>
      </c>
      <c r="CF107" s="117" t="s">
        <v>145</v>
      </c>
      <c r="CG107" s="117" t="s">
        <v>145</v>
      </c>
      <c r="CH107" s="117" t="s">
        <v>145</v>
      </c>
      <c r="CI107" s="117" t="s">
        <v>145</v>
      </c>
      <c r="CJ107" s="117" t="s">
        <v>145</v>
      </c>
      <c r="CK107" s="117" t="s">
        <v>145</v>
      </c>
      <c r="CL107" s="117" t="s">
        <v>145</v>
      </c>
      <c r="CM107" s="117" t="s">
        <v>145</v>
      </c>
      <c r="CN107" s="117" t="s">
        <v>145</v>
      </c>
      <c r="CO107" s="117" t="s">
        <v>829</v>
      </c>
      <c r="CP107" s="117" t="s">
        <v>145</v>
      </c>
      <c r="CQ107" s="117" t="s">
        <v>145</v>
      </c>
      <c r="CR107" s="117" t="s">
        <v>145</v>
      </c>
      <c r="CS107" s="117" t="s">
        <v>173</v>
      </c>
      <c r="CT107" s="117" t="s">
        <v>174</v>
      </c>
      <c r="CU107" s="117" t="s">
        <v>332</v>
      </c>
      <c r="CV107" s="117" t="s">
        <v>333</v>
      </c>
      <c r="CW107" s="117" t="s">
        <v>334</v>
      </c>
      <c r="CX107" s="117" t="s">
        <v>178</v>
      </c>
      <c r="CY107" s="117" t="s">
        <v>178</v>
      </c>
      <c r="CZ107" s="117" t="s">
        <v>179</v>
      </c>
      <c r="DA107" s="117" t="s">
        <v>179</v>
      </c>
      <c r="DB107" s="117" t="s">
        <v>145</v>
      </c>
      <c r="DC107" s="117" t="s">
        <v>145</v>
      </c>
      <c r="DD107" s="117" t="s">
        <v>179</v>
      </c>
      <c r="DE107" s="117" t="s">
        <v>145</v>
      </c>
      <c r="DF107" s="117" t="s">
        <v>145</v>
      </c>
      <c r="DG107" s="117" t="s">
        <v>145</v>
      </c>
      <c r="DH107" s="117" t="s">
        <v>145</v>
      </c>
      <c r="DI107" s="117" t="s">
        <v>145</v>
      </c>
      <c r="DJ107" s="117" t="s">
        <v>145</v>
      </c>
      <c r="DK107" s="117" t="s">
        <v>145</v>
      </c>
      <c r="DL107" s="117" t="s">
        <v>145</v>
      </c>
      <c r="DM107" s="117" t="s">
        <v>145</v>
      </c>
      <c r="DN107" s="117" t="s">
        <v>145</v>
      </c>
      <c r="DO107" s="117" t="s">
        <v>145</v>
      </c>
      <c r="DP107" s="117" t="s">
        <v>145</v>
      </c>
      <c r="DQ107" s="117" t="s">
        <v>145</v>
      </c>
      <c r="DR107" s="117" t="s">
        <v>145</v>
      </c>
      <c r="DS107" s="117" t="s">
        <v>145</v>
      </c>
      <c r="DT107" s="117" t="s">
        <v>145</v>
      </c>
      <c r="DU107" s="117" t="s">
        <v>145</v>
      </c>
      <c r="DV107" s="117" t="s">
        <v>145</v>
      </c>
      <c r="DW107" s="117" t="s">
        <v>145</v>
      </c>
      <c r="DX107" s="117" t="s">
        <v>145</v>
      </c>
      <c r="DY107" s="117" t="s">
        <v>145</v>
      </c>
      <c r="DZ107" s="117" t="s">
        <v>145</v>
      </c>
      <c r="EA107" s="117" t="s">
        <v>145</v>
      </c>
      <c r="EB107" s="117" t="s">
        <v>145</v>
      </c>
      <c r="EC107" s="117" t="s">
        <v>180</v>
      </c>
      <c r="ED107" s="117" t="s">
        <v>145</v>
      </c>
      <c r="EE107" s="117" t="s">
        <v>154</v>
      </c>
      <c r="EF107" s="117" t="s">
        <v>145</v>
      </c>
      <c r="EG107" s="117" t="s">
        <v>145</v>
      </c>
      <c r="EH107" s="117" t="s">
        <v>145</v>
      </c>
      <c r="EI107" s="117" t="s">
        <v>145</v>
      </c>
      <c r="EJ107" s="117" t="s">
        <v>145</v>
      </c>
      <c r="EK107" s="117" t="s">
        <v>145</v>
      </c>
      <c r="EL107" s="117" t="s">
        <v>145</v>
      </c>
      <c r="EM107" s="117" t="s">
        <v>145</v>
      </c>
      <c r="EN107" s="117" t="s">
        <v>147</v>
      </c>
    </row>
    <row r="108" s="6" customFormat="1" spans="1:144">
      <c r="A108" s="117" t="s">
        <v>819</v>
      </c>
      <c r="B108" s="117" t="s">
        <v>145</v>
      </c>
      <c r="C108" s="117" t="s">
        <v>146</v>
      </c>
      <c r="D108" s="117" t="s">
        <v>145</v>
      </c>
      <c r="E108" s="117" t="s">
        <v>147</v>
      </c>
      <c r="F108" s="117" t="s">
        <v>145</v>
      </c>
      <c r="G108" s="117" t="s">
        <v>148</v>
      </c>
      <c r="H108" s="117" t="s">
        <v>149</v>
      </c>
      <c r="I108" s="117" t="s">
        <v>145</v>
      </c>
      <c r="J108" s="117" t="s">
        <v>150</v>
      </c>
      <c r="K108" s="117" t="s">
        <v>151</v>
      </c>
      <c r="L108" s="117" t="s">
        <v>820</v>
      </c>
      <c r="M108" s="117" t="s">
        <v>145</v>
      </c>
      <c r="N108" s="117" t="s">
        <v>146</v>
      </c>
      <c r="O108" s="117" t="s">
        <v>153</v>
      </c>
      <c r="P108" s="117" t="s">
        <v>154</v>
      </c>
      <c r="Q108" s="117" t="s">
        <v>155</v>
      </c>
      <c r="R108" s="117" t="s">
        <v>145</v>
      </c>
      <c r="S108" s="117" t="s">
        <v>156</v>
      </c>
      <c r="T108" s="117" t="s">
        <v>154</v>
      </c>
      <c r="U108" s="117" t="s">
        <v>145</v>
      </c>
      <c r="V108" s="117" t="s">
        <v>145</v>
      </c>
      <c r="W108" s="117" t="s">
        <v>157</v>
      </c>
      <c r="X108" s="117" t="s">
        <v>157</v>
      </c>
      <c r="Y108" s="117" t="s">
        <v>158</v>
      </c>
      <c r="Z108" s="117" t="s">
        <v>159</v>
      </c>
      <c r="AA108" s="117" t="s">
        <v>145</v>
      </c>
      <c r="AB108" s="117" t="s">
        <v>145</v>
      </c>
      <c r="AC108" s="117" t="s">
        <v>145</v>
      </c>
      <c r="AD108" s="117" t="s">
        <v>145</v>
      </c>
      <c r="AE108" s="117" t="s">
        <v>821</v>
      </c>
      <c r="AF108" s="117" t="s">
        <v>145</v>
      </c>
      <c r="AG108" s="117" t="s">
        <v>145</v>
      </c>
      <c r="AH108" s="117" t="s">
        <v>147</v>
      </c>
      <c r="AI108" s="117" t="s">
        <v>145</v>
      </c>
      <c r="AJ108" s="117" t="s">
        <v>145</v>
      </c>
      <c r="AK108" s="117" t="s">
        <v>145</v>
      </c>
      <c r="AL108" s="117" t="s">
        <v>145</v>
      </c>
      <c r="AM108" s="117" t="s">
        <v>145</v>
      </c>
      <c r="AN108" s="117" t="s">
        <v>145</v>
      </c>
      <c r="AO108" s="117" t="s">
        <v>161</v>
      </c>
      <c r="AP108" s="117" t="s">
        <v>822</v>
      </c>
      <c r="AQ108" s="117" t="s">
        <v>823</v>
      </c>
      <c r="AR108" s="117" t="s">
        <v>164</v>
      </c>
      <c r="AS108" s="117" t="s">
        <v>824</v>
      </c>
      <c r="AT108" s="117" t="s">
        <v>825</v>
      </c>
      <c r="AU108" s="117" t="s">
        <v>145</v>
      </c>
      <c r="AV108" s="117" t="s">
        <v>826</v>
      </c>
      <c r="AW108" s="117" t="s">
        <v>827</v>
      </c>
      <c r="AX108" s="117" t="s">
        <v>828</v>
      </c>
      <c r="AY108" s="117" t="s">
        <v>145</v>
      </c>
      <c r="AZ108" s="117" t="s">
        <v>825</v>
      </c>
      <c r="BA108" s="117" t="s">
        <v>145</v>
      </c>
      <c r="BB108" s="117" t="s">
        <v>145</v>
      </c>
      <c r="BC108" s="117" t="s">
        <v>145</v>
      </c>
      <c r="BD108" s="117" t="s">
        <v>145</v>
      </c>
      <c r="BE108" s="117" t="s">
        <v>145</v>
      </c>
      <c r="BF108" s="117" t="s">
        <v>145</v>
      </c>
      <c r="BG108" s="117" t="s">
        <v>145</v>
      </c>
      <c r="BH108" s="117" t="s">
        <v>145</v>
      </c>
      <c r="BI108" s="117" t="s">
        <v>145</v>
      </c>
      <c r="BJ108" s="117" t="s">
        <v>145</v>
      </c>
      <c r="BK108" s="117" t="s">
        <v>145</v>
      </c>
      <c r="BL108" s="117" t="s">
        <v>170</v>
      </c>
      <c r="BM108" s="117" t="s">
        <v>145</v>
      </c>
      <c r="BN108" s="117" t="s">
        <v>145</v>
      </c>
      <c r="BO108" s="117" t="s">
        <v>145</v>
      </c>
      <c r="BP108" s="117" t="s">
        <v>145</v>
      </c>
      <c r="BQ108" s="117" t="s">
        <v>145</v>
      </c>
      <c r="BR108" s="117" t="s">
        <v>145</v>
      </c>
      <c r="BS108" s="117" t="s">
        <v>145</v>
      </c>
      <c r="BT108" s="117" t="s">
        <v>145</v>
      </c>
      <c r="BU108" s="117" t="s">
        <v>145</v>
      </c>
      <c r="BV108" s="117" t="s">
        <v>171</v>
      </c>
      <c r="BW108" s="117" t="s">
        <v>145</v>
      </c>
      <c r="BX108" s="117" t="s">
        <v>145</v>
      </c>
      <c r="BY108" s="117" t="s">
        <v>145</v>
      </c>
      <c r="BZ108" s="117" t="s">
        <v>145</v>
      </c>
      <c r="CA108" s="117" t="s">
        <v>145</v>
      </c>
      <c r="CB108" s="117" t="s">
        <v>172</v>
      </c>
      <c r="CC108" s="117" t="s">
        <v>172</v>
      </c>
      <c r="CD108" s="117" t="s">
        <v>145</v>
      </c>
      <c r="CE108" s="117" t="s">
        <v>145</v>
      </c>
      <c r="CF108" s="117" t="s">
        <v>145</v>
      </c>
      <c r="CG108" s="117" t="s">
        <v>145</v>
      </c>
      <c r="CH108" s="117" t="s">
        <v>145</v>
      </c>
      <c r="CI108" s="117" t="s">
        <v>145</v>
      </c>
      <c r="CJ108" s="117" t="s">
        <v>145</v>
      </c>
      <c r="CK108" s="117" t="s">
        <v>145</v>
      </c>
      <c r="CL108" s="117" t="s">
        <v>145</v>
      </c>
      <c r="CM108" s="117" t="s">
        <v>145</v>
      </c>
      <c r="CN108" s="117" t="s">
        <v>145</v>
      </c>
      <c r="CO108" s="117" t="s">
        <v>829</v>
      </c>
      <c r="CP108" s="117" t="s">
        <v>145</v>
      </c>
      <c r="CQ108" s="117" t="s">
        <v>145</v>
      </c>
      <c r="CR108" s="117" t="s">
        <v>145</v>
      </c>
      <c r="CS108" s="117" t="s">
        <v>173</v>
      </c>
      <c r="CT108" s="117" t="s">
        <v>181</v>
      </c>
      <c r="CU108" s="117" t="s">
        <v>365</v>
      </c>
      <c r="CV108" s="117" t="s">
        <v>366</v>
      </c>
      <c r="CW108" s="117" t="s">
        <v>367</v>
      </c>
      <c r="CX108" s="117" t="s">
        <v>178</v>
      </c>
      <c r="CY108" s="117" t="s">
        <v>178</v>
      </c>
      <c r="CZ108" s="117" t="s">
        <v>179</v>
      </c>
      <c r="DA108" s="117" t="s">
        <v>179</v>
      </c>
      <c r="DB108" s="117" t="s">
        <v>145</v>
      </c>
      <c r="DC108" s="117" t="s">
        <v>145</v>
      </c>
      <c r="DD108" s="117" t="s">
        <v>179</v>
      </c>
      <c r="DE108" s="117" t="s">
        <v>145</v>
      </c>
      <c r="DF108" s="117" t="s">
        <v>145</v>
      </c>
      <c r="DG108" s="117" t="s">
        <v>145</v>
      </c>
      <c r="DH108" s="117" t="s">
        <v>145</v>
      </c>
      <c r="DI108" s="117" t="s">
        <v>145</v>
      </c>
      <c r="DJ108" s="117" t="s">
        <v>145</v>
      </c>
      <c r="DK108" s="117" t="s">
        <v>145</v>
      </c>
      <c r="DL108" s="117" t="s">
        <v>145</v>
      </c>
      <c r="DM108" s="117" t="s">
        <v>145</v>
      </c>
      <c r="DN108" s="117" t="s">
        <v>145</v>
      </c>
      <c r="DO108" s="117" t="s">
        <v>145</v>
      </c>
      <c r="DP108" s="117" t="s">
        <v>145</v>
      </c>
      <c r="DQ108" s="117" t="s">
        <v>145</v>
      </c>
      <c r="DR108" s="117" t="s">
        <v>145</v>
      </c>
      <c r="DS108" s="117" t="s">
        <v>145</v>
      </c>
      <c r="DT108" s="117" t="s">
        <v>145</v>
      </c>
      <c r="DU108" s="117" t="s">
        <v>145</v>
      </c>
      <c r="DV108" s="117" t="s">
        <v>145</v>
      </c>
      <c r="DW108" s="117" t="s">
        <v>145</v>
      </c>
      <c r="DX108" s="117" t="s">
        <v>145</v>
      </c>
      <c r="DY108" s="117" t="s">
        <v>145</v>
      </c>
      <c r="DZ108" s="117" t="s">
        <v>145</v>
      </c>
      <c r="EA108" s="117" t="s">
        <v>145</v>
      </c>
      <c r="EB108" s="117" t="s">
        <v>145</v>
      </c>
      <c r="EC108" s="117" t="s">
        <v>180</v>
      </c>
      <c r="ED108" s="117" t="s">
        <v>145</v>
      </c>
      <c r="EE108" s="117" t="s">
        <v>154</v>
      </c>
      <c r="EF108" s="117" t="s">
        <v>145</v>
      </c>
      <c r="EG108" s="117" t="s">
        <v>145</v>
      </c>
      <c r="EH108" s="117" t="s">
        <v>145</v>
      </c>
      <c r="EI108" s="117" t="s">
        <v>145</v>
      </c>
      <c r="EJ108" s="117" t="s">
        <v>145</v>
      </c>
      <c r="EK108" s="117" t="s">
        <v>145</v>
      </c>
      <c r="EL108" s="117" t="s">
        <v>145</v>
      </c>
      <c r="EM108" s="117" t="s">
        <v>145</v>
      </c>
      <c r="EN108" s="117" t="s">
        <v>147</v>
      </c>
    </row>
    <row r="109" s="6" customFormat="1" spans="1:144">
      <c r="A109" s="117" t="s">
        <v>830</v>
      </c>
      <c r="B109" s="117" t="s">
        <v>145</v>
      </c>
      <c r="C109" s="117" t="s">
        <v>146</v>
      </c>
      <c r="D109" s="117" t="s">
        <v>145</v>
      </c>
      <c r="E109" s="117" t="s">
        <v>147</v>
      </c>
      <c r="F109" s="117" t="s">
        <v>145</v>
      </c>
      <c r="G109" s="117" t="s">
        <v>148</v>
      </c>
      <c r="H109" s="117" t="s">
        <v>149</v>
      </c>
      <c r="I109" s="117" t="s">
        <v>145</v>
      </c>
      <c r="J109" s="117" t="s">
        <v>150</v>
      </c>
      <c r="K109" s="117" t="s">
        <v>151</v>
      </c>
      <c r="L109" s="117" t="s">
        <v>820</v>
      </c>
      <c r="M109" s="117" t="s">
        <v>145</v>
      </c>
      <c r="N109" s="117" t="s">
        <v>146</v>
      </c>
      <c r="O109" s="117" t="s">
        <v>153</v>
      </c>
      <c r="P109" s="117" t="s">
        <v>154</v>
      </c>
      <c r="Q109" s="117" t="s">
        <v>155</v>
      </c>
      <c r="R109" s="117" t="s">
        <v>145</v>
      </c>
      <c r="S109" s="117" t="s">
        <v>156</v>
      </c>
      <c r="T109" s="117" t="s">
        <v>154</v>
      </c>
      <c r="U109" s="117" t="s">
        <v>145</v>
      </c>
      <c r="V109" s="117" t="s">
        <v>145</v>
      </c>
      <c r="W109" s="117" t="s">
        <v>157</v>
      </c>
      <c r="X109" s="117" t="s">
        <v>157</v>
      </c>
      <c r="Y109" s="117" t="s">
        <v>158</v>
      </c>
      <c r="Z109" s="117" t="s">
        <v>159</v>
      </c>
      <c r="AA109" s="117" t="s">
        <v>145</v>
      </c>
      <c r="AB109" s="117" t="s">
        <v>145</v>
      </c>
      <c r="AC109" s="117" t="s">
        <v>145</v>
      </c>
      <c r="AD109" s="117" t="s">
        <v>145</v>
      </c>
      <c r="AE109" s="117" t="s">
        <v>831</v>
      </c>
      <c r="AF109" s="117" t="s">
        <v>145</v>
      </c>
      <c r="AG109" s="117" t="s">
        <v>145</v>
      </c>
      <c r="AH109" s="117" t="s">
        <v>147</v>
      </c>
      <c r="AI109" s="117" t="s">
        <v>145</v>
      </c>
      <c r="AJ109" s="117" t="s">
        <v>145</v>
      </c>
      <c r="AK109" s="117" t="s">
        <v>145</v>
      </c>
      <c r="AL109" s="117" t="s">
        <v>145</v>
      </c>
      <c r="AM109" s="117" t="s">
        <v>145</v>
      </c>
      <c r="AN109" s="117" t="s">
        <v>145</v>
      </c>
      <c r="AO109" s="117" t="s">
        <v>832</v>
      </c>
      <c r="AP109" s="117" t="s">
        <v>833</v>
      </c>
      <c r="AQ109" s="117" t="s">
        <v>834</v>
      </c>
      <c r="AR109" s="117" t="s">
        <v>835</v>
      </c>
      <c r="AS109" s="117" t="s">
        <v>836</v>
      </c>
      <c r="AT109" s="117" t="s">
        <v>837</v>
      </c>
      <c r="AU109" s="117" t="s">
        <v>145</v>
      </c>
      <c r="AV109" s="117" t="s">
        <v>838</v>
      </c>
      <c r="AW109" s="117" t="s">
        <v>839</v>
      </c>
      <c r="AX109" s="117" t="s">
        <v>840</v>
      </c>
      <c r="AY109" s="117" t="s">
        <v>145</v>
      </c>
      <c r="AZ109" s="117" t="s">
        <v>837</v>
      </c>
      <c r="BA109" s="117" t="s">
        <v>145</v>
      </c>
      <c r="BB109" s="117" t="s">
        <v>145</v>
      </c>
      <c r="BC109" s="117" t="s">
        <v>145</v>
      </c>
      <c r="BD109" s="117" t="s">
        <v>145</v>
      </c>
      <c r="BE109" s="117" t="s">
        <v>145</v>
      </c>
      <c r="BF109" s="117" t="s">
        <v>145</v>
      </c>
      <c r="BG109" s="117" t="s">
        <v>145</v>
      </c>
      <c r="BH109" s="117" t="s">
        <v>145</v>
      </c>
      <c r="BI109" s="117" t="s">
        <v>145</v>
      </c>
      <c r="BJ109" s="117" t="s">
        <v>145</v>
      </c>
      <c r="BK109" s="117" t="s">
        <v>145</v>
      </c>
      <c r="BL109" s="117" t="s">
        <v>170</v>
      </c>
      <c r="BM109" s="117" t="s">
        <v>145</v>
      </c>
      <c r="BN109" s="117" t="s">
        <v>145</v>
      </c>
      <c r="BO109" s="117" t="s">
        <v>145</v>
      </c>
      <c r="BP109" s="117" t="s">
        <v>145</v>
      </c>
      <c r="BQ109" s="117" t="s">
        <v>145</v>
      </c>
      <c r="BR109" s="117" t="s">
        <v>145</v>
      </c>
      <c r="BS109" s="117" t="s">
        <v>145</v>
      </c>
      <c r="BT109" s="117" t="s">
        <v>145</v>
      </c>
      <c r="BU109" s="117" t="s">
        <v>145</v>
      </c>
      <c r="BV109" s="117" t="s">
        <v>171</v>
      </c>
      <c r="BW109" s="117" t="s">
        <v>145</v>
      </c>
      <c r="BX109" s="117" t="s">
        <v>145</v>
      </c>
      <c r="BY109" s="117" t="s">
        <v>145</v>
      </c>
      <c r="BZ109" s="117" t="s">
        <v>145</v>
      </c>
      <c r="CA109" s="117" t="s">
        <v>145</v>
      </c>
      <c r="CB109" s="117" t="s">
        <v>172</v>
      </c>
      <c r="CC109" s="117" t="s">
        <v>172</v>
      </c>
      <c r="CD109" s="117" t="s">
        <v>145</v>
      </c>
      <c r="CE109" s="117" t="s">
        <v>145</v>
      </c>
      <c r="CF109" s="117" t="s">
        <v>145</v>
      </c>
      <c r="CG109" s="117" t="s">
        <v>145</v>
      </c>
      <c r="CH109" s="117" t="s">
        <v>145</v>
      </c>
      <c r="CI109" s="117" t="s">
        <v>145</v>
      </c>
      <c r="CJ109" s="117" t="s">
        <v>145</v>
      </c>
      <c r="CK109" s="117" t="s">
        <v>145</v>
      </c>
      <c r="CL109" s="117" t="s">
        <v>145</v>
      </c>
      <c r="CM109" s="117" t="s">
        <v>145</v>
      </c>
      <c r="CN109" s="117" t="s">
        <v>145</v>
      </c>
      <c r="CO109" s="117" t="s">
        <v>145</v>
      </c>
      <c r="CP109" s="117" t="s">
        <v>145</v>
      </c>
      <c r="CQ109" s="117" t="s">
        <v>145</v>
      </c>
      <c r="CR109" s="117" t="s">
        <v>145</v>
      </c>
      <c r="CS109" s="117" t="s">
        <v>173</v>
      </c>
      <c r="CT109" s="117" t="s">
        <v>174</v>
      </c>
      <c r="CU109" s="117" t="s">
        <v>182</v>
      </c>
      <c r="CV109" s="117" t="s">
        <v>183</v>
      </c>
      <c r="CW109" s="117" t="s">
        <v>184</v>
      </c>
      <c r="CX109" s="117" t="s">
        <v>178</v>
      </c>
      <c r="CY109" s="117" t="s">
        <v>178</v>
      </c>
      <c r="CZ109" s="117" t="s">
        <v>179</v>
      </c>
      <c r="DA109" s="117" t="s">
        <v>179</v>
      </c>
      <c r="DB109" s="117" t="s">
        <v>145</v>
      </c>
      <c r="DC109" s="117" t="s">
        <v>145</v>
      </c>
      <c r="DD109" s="117" t="s">
        <v>179</v>
      </c>
      <c r="DE109" s="117" t="s">
        <v>145</v>
      </c>
      <c r="DF109" s="117" t="s">
        <v>145</v>
      </c>
      <c r="DG109" s="117" t="s">
        <v>145</v>
      </c>
      <c r="DH109" s="117" t="s">
        <v>145</v>
      </c>
      <c r="DI109" s="117" t="s">
        <v>145</v>
      </c>
      <c r="DJ109" s="117" t="s">
        <v>145</v>
      </c>
      <c r="DK109" s="117" t="s">
        <v>145</v>
      </c>
      <c r="DL109" s="117" t="s">
        <v>145</v>
      </c>
      <c r="DM109" s="117" t="s">
        <v>145</v>
      </c>
      <c r="DN109" s="117" t="s">
        <v>145</v>
      </c>
      <c r="DO109" s="117" t="s">
        <v>145</v>
      </c>
      <c r="DP109" s="117" t="s">
        <v>145</v>
      </c>
      <c r="DQ109" s="117" t="s">
        <v>145</v>
      </c>
      <c r="DR109" s="117" t="s">
        <v>145</v>
      </c>
      <c r="DS109" s="117" t="s">
        <v>145</v>
      </c>
      <c r="DT109" s="117" t="s">
        <v>145</v>
      </c>
      <c r="DU109" s="117" t="s">
        <v>145</v>
      </c>
      <c r="DV109" s="117" t="s">
        <v>145</v>
      </c>
      <c r="DW109" s="117" t="s">
        <v>145</v>
      </c>
      <c r="DX109" s="117" t="s">
        <v>145</v>
      </c>
      <c r="DY109" s="117" t="s">
        <v>145</v>
      </c>
      <c r="DZ109" s="117" t="s">
        <v>145</v>
      </c>
      <c r="EA109" s="117" t="s">
        <v>145</v>
      </c>
      <c r="EB109" s="117" t="s">
        <v>145</v>
      </c>
      <c r="EC109" s="117" t="s">
        <v>180</v>
      </c>
      <c r="ED109" s="117" t="s">
        <v>145</v>
      </c>
      <c r="EE109" s="117" t="s">
        <v>154</v>
      </c>
      <c r="EF109" s="117" t="s">
        <v>145</v>
      </c>
      <c r="EG109" s="117" t="s">
        <v>145</v>
      </c>
      <c r="EH109" s="117" t="s">
        <v>145</v>
      </c>
      <c r="EI109" s="117" t="s">
        <v>145</v>
      </c>
      <c r="EJ109" s="117" t="s">
        <v>145</v>
      </c>
      <c r="EK109" s="117" t="s">
        <v>145</v>
      </c>
      <c r="EL109" s="117" t="s">
        <v>145</v>
      </c>
      <c r="EM109" s="117" t="s">
        <v>145</v>
      </c>
      <c r="EN109" s="117" t="s">
        <v>147</v>
      </c>
    </row>
    <row r="110" s="6" customFormat="1" spans="1:144">
      <c r="A110" s="117" t="s">
        <v>830</v>
      </c>
      <c r="B110" s="117" t="s">
        <v>145</v>
      </c>
      <c r="C110" s="117" t="s">
        <v>146</v>
      </c>
      <c r="D110" s="117" t="s">
        <v>145</v>
      </c>
      <c r="E110" s="117" t="s">
        <v>147</v>
      </c>
      <c r="F110" s="117" t="s">
        <v>145</v>
      </c>
      <c r="G110" s="117" t="s">
        <v>148</v>
      </c>
      <c r="H110" s="117" t="s">
        <v>149</v>
      </c>
      <c r="I110" s="117" t="s">
        <v>145</v>
      </c>
      <c r="J110" s="117" t="s">
        <v>150</v>
      </c>
      <c r="K110" s="117" t="s">
        <v>151</v>
      </c>
      <c r="L110" s="117" t="s">
        <v>820</v>
      </c>
      <c r="M110" s="117" t="s">
        <v>145</v>
      </c>
      <c r="N110" s="117" t="s">
        <v>146</v>
      </c>
      <c r="O110" s="117" t="s">
        <v>153</v>
      </c>
      <c r="P110" s="117" t="s">
        <v>154</v>
      </c>
      <c r="Q110" s="117" t="s">
        <v>155</v>
      </c>
      <c r="R110" s="117" t="s">
        <v>145</v>
      </c>
      <c r="S110" s="117" t="s">
        <v>156</v>
      </c>
      <c r="T110" s="117" t="s">
        <v>154</v>
      </c>
      <c r="U110" s="117" t="s">
        <v>145</v>
      </c>
      <c r="V110" s="117" t="s">
        <v>145</v>
      </c>
      <c r="W110" s="117" t="s">
        <v>157</v>
      </c>
      <c r="X110" s="117" t="s">
        <v>157</v>
      </c>
      <c r="Y110" s="117" t="s">
        <v>158</v>
      </c>
      <c r="Z110" s="117" t="s">
        <v>159</v>
      </c>
      <c r="AA110" s="117" t="s">
        <v>145</v>
      </c>
      <c r="AB110" s="117" t="s">
        <v>145</v>
      </c>
      <c r="AC110" s="117" t="s">
        <v>145</v>
      </c>
      <c r="AD110" s="117" t="s">
        <v>145</v>
      </c>
      <c r="AE110" s="117" t="s">
        <v>831</v>
      </c>
      <c r="AF110" s="117" t="s">
        <v>145</v>
      </c>
      <c r="AG110" s="117" t="s">
        <v>145</v>
      </c>
      <c r="AH110" s="117" t="s">
        <v>147</v>
      </c>
      <c r="AI110" s="117" t="s">
        <v>145</v>
      </c>
      <c r="AJ110" s="117" t="s">
        <v>145</v>
      </c>
      <c r="AK110" s="117" t="s">
        <v>145</v>
      </c>
      <c r="AL110" s="117" t="s">
        <v>145</v>
      </c>
      <c r="AM110" s="117" t="s">
        <v>145</v>
      </c>
      <c r="AN110" s="117" t="s">
        <v>145</v>
      </c>
      <c r="AO110" s="117" t="s">
        <v>832</v>
      </c>
      <c r="AP110" s="117" t="s">
        <v>833</v>
      </c>
      <c r="AQ110" s="117" t="s">
        <v>834</v>
      </c>
      <c r="AR110" s="117" t="s">
        <v>835</v>
      </c>
      <c r="AS110" s="117" t="s">
        <v>836</v>
      </c>
      <c r="AT110" s="117" t="s">
        <v>837</v>
      </c>
      <c r="AU110" s="117" t="s">
        <v>145</v>
      </c>
      <c r="AV110" s="117" t="s">
        <v>838</v>
      </c>
      <c r="AW110" s="117" t="s">
        <v>839</v>
      </c>
      <c r="AX110" s="117" t="s">
        <v>840</v>
      </c>
      <c r="AY110" s="117" t="s">
        <v>145</v>
      </c>
      <c r="AZ110" s="117" t="s">
        <v>837</v>
      </c>
      <c r="BA110" s="117" t="s">
        <v>145</v>
      </c>
      <c r="BB110" s="117" t="s">
        <v>145</v>
      </c>
      <c r="BC110" s="117" t="s">
        <v>145</v>
      </c>
      <c r="BD110" s="117" t="s">
        <v>145</v>
      </c>
      <c r="BE110" s="117" t="s">
        <v>145</v>
      </c>
      <c r="BF110" s="117" t="s">
        <v>145</v>
      </c>
      <c r="BG110" s="117" t="s">
        <v>145</v>
      </c>
      <c r="BH110" s="117" t="s">
        <v>145</v>
      </c>
      <c r="BI110" s="117" t="s">
        <v>145</v>
      </c>
      <c r="BJ110" s="117" t="s">
        <v>145</v>
      </c>
      <c r="BK110" s="117" t="s">
        <v>145</v>
      </c>
      <c r="BL110" s="117" t="s">
        <v>170</v>
      </c>
      <c r="BM110" s="117" t="s">
        <v>145</v>
      </c>
      <c r="BN110" s="117" t="s">
        <v>145</v>
      </c>
      <c r="BO110" s="117" t="s">
        <v>145</v>
      </c>
      <c r="BP110" s="117" t="s">
        <v>145</v>
      </c>
      <c r="BQ110" s="117" t="s">
        <v>145</v>
      </c>
      <c r="BR110" s="117" t="s">
        <v>145</v>
      </c>
      <c r="BS110" s="117" t="s">
        <v>145</v>
      </c>
      <c r="BT110" s="117" t="s">
        <v>145</v>
      </c>
      <c r="BU110" s="117" t="s">
        <v>145</v>
      </c>
      <c r="BV110" s="117" t="s">
        <v>171</v>
      </c>
      <c r="BW110" s="117" t="s">
        <v>145</v>
      </c>
      <c r="BX110" s="117" t="s">
        <v>145</v>
      </c>
      <c r="BY110" s="117" t="s">
        <v>145</v>
      </c>
      <c r="BZ110" s="117" t="s">
        <v>145</v>
      </c>
      <c r="CA110" s="117" t="s">
        <v>145</v>
      </c>
      <c r="CB110" s="117" t="s">
        <v>172</v>
      </c>
      <c r="CC110" s="117" t="s">
        <v>172</v>
      </c>
      <c r="CD110" s="117" t="s">
        <v>145</v>
      </c>
      <c r="CE110" s="117" t="s">
        <v>145</v>
      </c>
      <c r="CF110" s="117" t="s">
        <v>145</v>
      </c>
      <c r="CG110" s="117" t="s">
        <v>145</v>
      </c>
      <c r="CH110" s="117" t="s">
        <v>145</v>
      </c>
      <c r="CI110" s="117" t="s">
        <v>145</v>
      </c>
      <c r="CJ110" s="117" t="s">
        <v>145</v>
      </c>
      <c r="CK110" s="117" t="s">
        <v>145</v>
      </c>
      <c r="CL110" s="117" t="s">
        <v>145</v>
      </c>
      <c r="CM110" s="117" t="s">
        <v>145</v>
      </c>
      <c r="CN110" s="117" t="s">
        <v>145</v>
      </c>
      <c r="CO110" s="117" t="s">
        <v>145</v>
      </c>
      <c r="CP110" s="117" t="s">
        <v>145</v>
      </c>
      <c r="CQ110" s="117" t="s">
        <v>145</v>
      </c>
      <c r="CR110" s="117" t="s">
        <v>145</v>
      </c>
      <c r="CS110" s="117" t="s">
        <v>173</v>
      </c>
      <c r="CT110" s="117" t="s">
        <v>181</v>
      </c>
      <c r="CU110" s="117" t="s">
        <v>175</v>
      </c>
      <c r="CV110" s="117" t="s">
        <v>176</v>
      </c>
      <c r="CW110" s="117" t="s">
        <v>177</v>
      </c>
      <c r="CX110" s="117" t="s">
        <v>178</v>
      </c>
      <c r="CY110" s="117" t="s">
        <v>178</v>
      </c>
      <c r="CZ110" s="117" t="s">
        <v>179</v>
      </c>
      <c r="DA110" s="117" t="s">
        <v>179</v>
      </c>
      <c r="DB110" s="117" t="s">
        <v>145</v>
      </c>
      <c r="DC110" s="117" t="s">
        <v>145</v>
      </c>
      <c r="DD110" s="117" t="s">
        <v>179</v>
      </c>
      <c r="DE110" s="117" t="s">
        <v>145</v>
      </c>
      <c r="DF110" s="117" t="s">
        <v>145</v>
      </c>
      <c r="DG110" s="117" t="s">
        <v>145</v>
      </c>
      <c r="DH110" s="117" t="s">
        <v>145</v>
      </c>
      <c r="DI110" s="117" t="s">
        <v>145</v>
      </c>
      <c r="DJ110" s="117" t="s">
        <v>145</v>
      </c>
      <c r="DK110" s="117" t="s">
        <v>145</v>
      </c>
      <c r="DL110" s="117" t="s">
        <v>145</v>
      </c>
      <c r="DM110" s="117" t="s">
        <v>145</v>
      </c>
      <c r="DN110" s="117" t="s">
        <v>145</v>
      </c>
      <c r="DO110" s="117" t="s">
        <v>145</v>
      </c>
      <c r="DP110" s="117" t="s">
        <v>145</v>
      </c>
      <c r="DQ110" s="117" t="s">
        <v>145</v>
      </c>
      <c r="DR110" s="117" t="s">
        <v>145</v>
      </c>
      <c r="DS110" s="117" t="s">
        <v>145</v>
      </c>
      <c r="DT110" s="117" t="s">
        <v>145</v>
      </c>
      <c r="DU110" s="117" t="s">
        <v>145</v>
      </c>
      <c r="DV110" s="117" t="s">
        <v>145</v>
      </c>
      <c r="DW110" s="117" t="s">
        <v>145</v>
      </c>
      <c r="DX110" s="117" t="s">
        <v>145</v>
      </c>
      <c r="DY110" s="117" t="s">
        <v>145</v>
      </c>
      <c r="DZ110" s="117" t="s">
        <v>145</v>
      </c>
      <c r="EA110" s="117" t="s">
        <v>145</v>
      </c>
      <c r="EB110" s="117" t="s">
        <v>145</v>
      </c>
      <c r="EC110" s="117" t="s">
        <v>180</v>
      </c>
      <c r="ED110" s="117" t="s">
        <v>145</v>
      </c>
      <c r="EE110" s="117" t="s">
        <v>154</v>
      </c>
      <c r="EF110" s="117" t="s">
        <v>145</v>
      </c>
      <c r="EG110" s="117" t="s">
        <v>145</v>
      </c>
      <c r="EH110" s="117" t="s">
        <v>145</v>
      </c>
      <c r="EI110" s="117" t="s">
        <v>145</v>
      </c>
      <c r="EJ110" s="117" t="s">
        <v>145</v>
      </c>
      <c r="EK110" s="117" t="s">
        <v>145</v>
      </c>
      <c r="EL110" s="117" t="s">
        <v>145</v>
      </c>
      <c r="EM110" s="117" t="s">
        <v>145</v>
      </c>
      <c r="EN110" s="117" t="s">
        <v>147</v>
      </c>
    </row>
    <row r="111" s="6" customFormat="1" spans="1:144">
      <c r="A111" s="117" t="s">
        <v>841</v>
      </c>
      <c r="B111" s="117" t="s">
        <v>145</v>
      </c>
      <c r="C111" s="117" t="s">
        <v>146</v>
      </c>
      <c r="D111" s="117" t="s">
        <v>145</v>
      </c>
      <c r="E111" s="117" t="s">
        <v>147</v>
      </c>
      <c r="F111" s="117" t="s">
        <v>145</v>
      </c>
      <c r="G111" s="117" t="s">
        <v>148</v>
      </c>
      <c r="H111" s="117" t="s">
        <v>149</v>
      </c>
      <c r="I111" s="117" t="s">
        <v>145</v>
      </c>
      <c r="J111" s="117" t="s">
        <v>150</v>
      </c>
      <c r="K111" s="117" t="s">
        <v>151</v>
      </c>
      <c r="L111" s="117" t="s">
        <v>820</v>
      </c>
      <c r="M111" s="117" t="s">
        <v>145</v>
      </c>
      <c r="N111" s="117" t="s">
        <v>146</v>
      </c>
      <c r="O111" s="117" t="s">
        <v>153</v>
      </c>
      <c r="P111" s="117" t="s">
        <v>154</v>
      </c>
      <c r="Q111" s="117" t="s">
        <v>155</v>
      </c>
      <c r="R111" s="117" t="s">
        <v>145</v>
      </c>
      <c r="S111" s="117" t="s">
        <v>156</v>
      </c>
      <c r="T111" s="117" t="s">
        <v>154</v>
      </c>
      <c r="U111" s="117" t="s">
        <v>145</v>
      </c>
      <c r="V111" s="117" t="s">
        <v>145</v>
      </c>
      <c r="W111" s="117" t="s">
        <v>157</v>
      </c>
      <c r="X111" s="117" t="s">
        <v>157</v>
      </c>
      <c r="Y111" s="117" t="s">
        <v>158</v>
      </c>
      <c r="Z111" s="117" t="s">
        <v>159</v>
      </c>
      <c r="AA111" s="117" t="s">
        <v>145</v>
      </c>
      <c r="AB111" s="117" t="s">
        <v>145</v>
      </c>
      <c r="AC111" s="117" t="s">
        <v>145</v>
      </c>
      <c r="AD111" s="117" t="s">
        <v>145</v>
      </c>
      <c r="AE111" s="117" t="s">
        <v>842</v>
      </c>
      <c r="AF111" s="117" t="s">
        <v>145</v>
      </c>
      <c r="AG111" s="117" t="s">
        <v>145</v>
      </c>
      <c r="AH111" s="117" t="s">
        <v>147</v>
      </c>
      <c r="AI111" s="117" t="s">
        <v>145</v>
      </c>
      <c r="AJ111" s="117" t="s">
        <v>145</v>
      </c>
      <c r="AK111" s="117" t="s">
        <v>145</v>
      </c>
      <c r="AL111" s="117" t="s">
        <v>145</v>
      </c>
      <c r="AM111" s="117" t="s">
        <v>145</v>
      </c>
      <c r="AN111" s="117" t="s">
        <v>145</v>
      </c>
      <c r="AO111" s="117" t="s">
        <v>843</v>
      </c>
      <c r="AP111" s="117" t="s">
        <v>844</v>
      </c>
      <c r="AQ111" s="117" t="s">
        <v>845</v>
      </c>
      <c r="AR111" s="117" t="s">
        <v>846</v>
      </c>
      <c r="AS111" s="117" t="s">
        <v>847</v>
      </c>
      <c r="AT111" s="117" t="s">
        <v>848</v>
      </c>
      <c r="AU111" s="117" t="s">
        <v>145</v>
      </c>
      <c r="AV111" s="117" t="s">
        <v>849</v>
      </c>
      <c r="AW111" s="117" t="s">
        <v>850</v>
      </c>
      <c r="AX111" s="117" t="s">
        <v>851</v>
      </c>
      <c r="AY111" s="117" t="s">
        <v>145</v>
      </c>
      <c r="AZ111" s="117" t="s">
        <v>848</v>
      </c>
      <c r="BA111" s="117" t="s">
        <v>145</v>
      </c>
      <c r="BB111" s="117" t="s">
        <v>145</v>
      </c>
      <c r="BC111" s="117" t="s">
        <v>145</v>
      </c>
      <c r="BD111" s="117" t="s">
        <v>145</v>
      </c>
      <c r="BE111" s="117" t="s">
        <v>145</v>
      </c>
      <c r="BF111" s="117" t="s">
        <v>145</v>
      </c>
      <c r="BG111" s="117" t="s">
        <v>145</v>
      </c>
      <c r="BH111" s="117" t="s">
        <v>145</v>
      </c>
      <c r="BI111" s="117" t="s">
        <v>145</v>
      </c>
      <c r="BJ111" s="117" t="s">
        <v>145</v>
      </c>
      <c r="BK111" s="117" t="s">
        <v>145</v>
      </c>
      <c r="BL111" s="117" t="s">
        <v>170</v>
      </c>
      <c r="BM111" s="117" t="s">
        <v>145</v>
      </c>
      <c r="BN111" s="117" t="s">
        <v>145</v>
      </c>
      <c r="BO111" s="117" t="s">
        <v>145</v>
      </c>
      <c r="BP111" s="117" t="s">
        <v>145</v>
      </c>
      <c r="BQ111" s="117" t="s">
        <v>145</v>
      </c>
      <c r="BR111" s="117" t="s">
        <v>145</v>
      </c>
      <c r="BS111" s="117" t="s">
        <v>145</v>
      </c>
      <c r="BT111" s="117" t="s">
        <v>145</v>
      </c>
      <c r="BU111" s="117" t="s">
        <v>145</v>
      </c>
      <c r="BV111" s="117" t="s">
        <v>171</v>
      </c>
      <c r="BW111" s="117" t="s">
        <v>145</v>
      </c>
      <c r="BX111" s="117" t="s">
        <v>145</v>
      </c>
      <c r="BY111" s="117" t="s">
        <v>145</v>
      </c>
      <c r="BZ111" s="117" t="s">
        <v>145</v>
      </c>
      <c r="CA111" s="117" t="s">
        <v>145</v>
      </c>
      <c r="CB111" s="117" t="s">
        <v>172</v>
      </c>
      <c r="CC111" s="117" t="s">
        <v>172</v>
      </c>
      <c r="CD111" s="117" t="s">
        <v>145</v>
      </c>
      <c r="CE111" s="117" t="s">
        <v>145</v>
      </c>
      <c r="CF111" s="117" t="s">
        <v>145</v>
      </c>
      <c r="CG111" s="117" t="s">
        <v>145</v>
      </c>
      <c r="CH111" s="117" t="s">
        <v>145</v>
      </c>
      <c r="CI111" s="117" t="s">
        <v>145</v>
      </c>
      <c r="CJ111" s="117" t="s">
        <v>145</v>
      </c>
      <c r="CK111" s="117" t="s">
        <v>145</v>
      </c>
      <c r="CL111" s="117" t="s">
        <v>145</v>
      </c>
      <c r="CM111" s="117" t="s">
        <v>145</v>
      </c>
      <c r="CN111" s="117" t="s">
        <v>145</v>
      </c>
      <c r="CO111" s="117" t="s">
        <v>145</v>
      </c>
      <c r="CP111" s="117" t="s">
        <v>145</v>
      </c>
      <c r="CQ111" s="117" t="s">
        <v>145</v>
      </c>
      <c r="CR111" s="117" t="s">
        <v>145</v>
      </c>
      <c r="CS111" s="117" t="s">
        <v>173</v>
      </c>
      <c r="CT111" s="117" t="s">
        <v>174</v>
      </c>
      <c r="CU111" s="117" t="s">
        <v>182</v>
      </c>
      <c r="CV111" s="117" t="s">
        <v>183</v>
      </c>
      <c r="CW111" s="117" t="s">
        <v>184</v>
      </c>
      <c r="CX111" s="117" t="s">
        <v>178</v>
      </c>
      <c r="CY111" s="117" t="s">
        <v>178</v>
      </c>
      <c r="CZ111" s="117" t="s">
        <v>179</v>
      </c>
      <c r="DA111" s="117" t="s">
        <v>179</v>
      </c>
      <c r="DB111" s="117" t="s">
        <v>145</v>
      </c>
      <c r="DC111" s="117" t="s">
        <v>145</v>
      </c>
      <c r="DD111" s="117" t="s">
        <v>179</v>
      </c>
      <c r="DE111" s="117" t="s">
        <v>145</v>
      </c>
      <c r="DF111" s="117" t="s">
        <v>145</v>
      </c>
      <c r="DG111" s="117" t="s">
        <v>145</v>
      </c>
      <c r="DH111" s="117" t="s">
        <v>145</v>
      </c>
      <c r="DI111" s="117" t="s">
        <v>145</v>
      </c>
      <c r="DJ111" s="117" t="s">
        <v>145</v>
      </c>
      <c r="DK111" s="117" t="s">
        <v>145</v>
      </c>
      <c r="DL111" s="117" t="s">
        <v>145</v>
      </c>
      <c r="DM111" s="117" t="s">
        <v>145</v>
      </c>
      <c r="DN111" s="117" t="s">
        <v>145</v>
      </c>
      <c r="DO111" s="117" t="s">
        <v>145</v>
      </c>
      <c r="DP111" s="117" t="s">
        <v>145</v>
      </c>
      <c r="DQ111" s="117" t="s">
        <v>145</v>
      </c>
      <c r="DR111" s="117" t="s">
        <v>145</v>
      </c>
      <c r="DS111" s="117" t="s">
        <v>145</v>
      </c>
      <c r="DT111" s="117" t="s">
        <v>145</v>
      </c>
      <c r="DU111" s="117" t="s">
        <v>145</v>
      </c>
      <c r="DV111" s="117" t="s">
        <v>145</v>
      </c>
      <c r="DW111" s="117" t="s">
        <v>145</v>
      </c>
      <c r="DX111" s="117" t="s">
        <v>145</v>
      </c>
      <c r="DY111" s="117" t="s">
        <v>145</v>
      </c>
      <c r="DZ111" s="117" t="s">
        <v>145</v>
      </c>
      <c r="EA111" s="117" t="s">
        <v>145</v>
      </c>
      <c r="EB111" s="117" t="s">
        <v>145</v>
      </c>
      <c r="EC111" s="117" t="s">
        <v>180</v>
      </c>
      <c r="ED111" s="117" t="s">
        <v>145</v>
      </c>
      <c r="EE111" s="117" t="s">
        <v>154</v>
      </c>
      <c r="EF111" s="117" t="s">
        <v>145</v>
      </c>
      <c r="EG111" s="117" t="s">
        <v>145</v>
      </c>
      <c r="EH111" s="117" t="s">
        <v>145</v>
      </c>
      <c r="EI111" s="117" t="s">
        <v>145</v>
      </c>
      <c r="EJ111" s="117" t="s">
        <v>145</v>
      </c>
      <c r="EK111" s="117" t="s">
        <v>145</v>
      </c>
      <c r="EL111" s="117" t="s">
        <v>145</v>
      </c>
      <c r="EM111" s="117" t="s">
        <v>145</v>
      </c>
      <c r="EN111" s="117" t="s">
        <v>147</v>
      </c>
    </row>
    <row r="112" s="6" customFormat="1" spans="1:144">
      <c r="A112" s="117" t="s">
        <v>841</v>
      </c>
      <c r="B112" s="117" t="s">
        <v>145</v>
      </c>
      <c r="C112" s="117" t="s">
        <v>146</v>
      </c>
      <c r="D112" s="117" t="s">
        <v>145</v>
      </c>
      <c r="E112" s="117" t="s">
        <v>147</v>
      </c>
      <c r="F112" s="117" t="s">
        <v>145</v>
      </c>
      <c r="G112" s="117" t="s">
        <v>148</v>
      </c>
      <c r="H112" s="117" t="s">
        <v>149</v>
      </c>
      <c r="I112" s="117" t="s">
        <v>145</v>
      </c>
      <c r="J112" s="117" t="s">
        <v>150</v>
      </c>
      <c r="K112" s="117" t="s">
        <v>151</v>
      </c>
      <c r="L112" s="117" t="s">
        <v>820</v>
      </c>
      <c r="M112" s="117" t="s">
        <v>145</v>
      </c>
      <c r="N112" s="117" t="s">
        <v>146</v>
      </c>
      <c r="O112" s="117" t="s">
        <v>153</v>
      </c>
      <c r="P112" s="117" t="s">
        <v>154</v>
      </c>
      <c r="Q112" s="117" t="s">
        <v>155</v>
      </c>
      <c r="R112" s="117" t="s">
        <v>145</v>
      </c>
      <c r="S112" s="117" t="s">
        <v>156</v>
      </c>
      <c r="T112" s="117" t="s">
        <v>154</v>
      </c>
      <c r="U112" s="117" t="s">
        <v>145</v>
      </c>
      <c r="V112" s="117" t="s">
        <v>145</v>
      </c>
      <c r="W112" s="117" t="s">
        <v>157</v>
      </c>
      <c r="X112" s="117" t="s">
        <v>157</v>
      </c>
      <c r="Y112" s="117" t="s">
        <v>158</v>
      </c>
      <c r="Z112" s="117" t="s">
        <v>159</v>
      </c>
      <c r="AA112" s="117" t="s">
        <v>145</v>
      </c>
      <c r="AB112" s="117" t="s">
        <v>145</v>
      </c>
      <c r="AC112" s="117" t="s">
        <v>145</v>
      </c>
      <c r="AD112" s="117" t="s">
        <v>145</v>
      </c>
      <c r="AE112" s="117" t="s">
        <v>842</v>
      </c>
      <c r="AF112" s="117" t="s">
        <v>145</v>
      </c>
      <c r="AG112" s="117" t="s">
        <v>145</v>
      </c>
      <c r="AH112" s="117" t="s">
        <v>147</v>
      </c>
      <c r="AI112" s="117" t="s">
        <v>145</v>
      </c>
      <c r="AJ112" s="117" t="s">
        <v>145</v>
      </c>
      <c r="AK112" s="117" t="s">
        <v>145</v>
      </c>
      <c r="AL112" s="117" t="s">
        <v>145</v>
      </c>
      <c r="AM112" s="117" t="s">
        <v>145</v>
      </c>
      <c r="AN112" s="117" t="s">
        <v>145</v>
      </c>
      <c r="AO112" s="117" t="s">
        <v>843</v>
      </c>
      <c r="AP112" s="117" t="s">
        <v>844</v>
      </c>
      <c r="AQ112" s="117" t="s">
        <v>845</v>
      </c>
      <c r="AR112" s="117" t="s">
        <v>846</v>
      </c>
      <c r="AS112" s="117" t="s">
        <v>847</v>
      </c>
      <c r="AT112" s="117" t="s">
        <v>848</v>
      </c>
      <c r="AU112" s="117" t="s">
        <v>145</v>
      </c>
      <c r="AV112" s="117" t="s">
        <v>849</v>
      </c>
      <c r="AW112" s="117" t="s">
        <v>850</v>
      </c>
      <c r="AX112" s="117" t="s">
        <v>851</v>
      </c>
      <c r="AY112" s="117" t="s">
        <v>145</v>
      </c>
      <c r="AZ112" s="117" t="s">
        <v>848</v>
      </c>
      <c r="BA112" s="117" t="s">
        <v>145</v>
      </c>
      <c r="BB112" s="117" t="s">
        <v>145</v>
      </c>
      <c r="BC112" s="117" t="s">
        <v>145</v>
      </c>
      <c r="BD112" s="117" t="s">
        <v>145</v>
      </c>
      <c r="BE112" s="117" t="s">
        <v>145</v>
      </c>
      <c r="BF112" s="117" t="s">
        <v>145</v>
      </c>
      <c r="BG112" s="117" t="s">
        <v>145</v>
      </c>
      <c r="BH112" s="117" t="s">
        <v>145</v>
      </c>
      <c r="BI112" s="117" t="s">
        <v>145</v>
      </c>
      <c r="BJ112" s="117" t="s">
        <v>145</v>
      </c>
      <c r="BK112" s="117" t="s">
        <v>145</v>
      </c>
      <c r="BL112" s="117" t="s">
        <v>170</v>
      </c>
      <c r="BM112" s="117" t="s">
        <v>145</v>
      </c>
      <c r="BN112" s="117" t="s">
        <v>145</v>
      </c>
      <c r="BO112" s="117" t="s">
        <v>145</v>
      </c>
      <c r="BP112" s="117" t="s">
        <v>145</v>
      </c>
      <c r="BQ112" s="117" t="s">
        <v>145</v>
      </c>
      <c r="BR112" s="117" t="s">
        <v>145</v>
      </c>
      <c r="BS112" s="117" t="s">
        <v>145</v>
      </c>
      <c r="BT112" s="117" t="s">
        <v>145</v>
      </c>
      <c r="BU112" s="117" t="s">
        <v>145</v>
      </c>
      <c r="BV112" s="117" t="s">
        <v>171</v>
      </c>
      <c r="BW112" s="117" t="s">
        <v>145</v>
      </c>
      <c r="BX112" s="117" t="s">
        <v>145</v>
      </c>
      <c r="BY112" s="117" t="s">
        <v>145</v>
      </c>
      <c r="BZ112" s="117" t="s">
        <v>145</v>
      </c>
      <c r="CA112" s="117" t="s">
        <v>145</v>
      </c>
      <c r="CB112" s="117" t="s">
        <v>172</v>
      </c>
      <c r="CC112" s="117" t="s">
        <v>172</v>
      </c>
      <c r="CD112" s="117" t="s">
        <v>145</v>
      </c>
      <c r="CE112" s="117" t="s">
        <v>145</v>
      </c>
      <c r="CF112" s="117" t="s">
        <v>145</v>
      </c>
      <c r="CG112" s="117" t="s">
        <v>145</v>
      </c>
      <c r="CH112" s="117" t="s">
        <v>145</v>
      </c>
      <c r="CI112" s="117" t="s">
        <v>145</v>
      </c>
      <c r="CJ112" s="117" t="s">
        <v>145</v>
      </c>
      <c r="CK112" s="117" t="s">
        <v>145</v>
      </c>
      <c r="CL112" s="117" t="s">
        <v>145</v>
      </c>
      <c r="CM112" s="117" t="s">
        <v>145</v>
      </c>
      <c r="CN112" s="117" t="s">
        <v>145</v>
      </c>
      <c r="CO112" s="117" t="s">
        <v>145</v>
      </c>
      <c r="CP112" s="117" t="s">
        <v>145</v>
      </c>
      <c r="CQ112" s="117" t="s">
        <v>145</v>
      </c>
      <c r="CR112" s="117" t="s">
        <v>145</v>
      </c>
      <c r="CS112" s="117" t="s">
        <v>173</v>
      </c>
      <c r="CT112" s="117" t="s">
        <v>181</v>
      </c>
      <c r="CU112" s="117" t="s">
        <v>175</v>
      </c>
      <c r="CV112" s="117" t="s">
        <v>176</v>
      </c>
      <c r="CW112" s="117" t="s">
        <v>177</v>
      </c>
      <c r="CX112" s="117" t="s">
        <v>178</v>
      </c>
      <c r="CY112" s="117" t="s">
        <v>178</v>
      </c>
      <c r="CZ112" s="117" t="s">
        <v>179</v>
      </c>
      <c r="DA112" s="117" t="s">
        <v>179</v>
      </c>
      <c r="DB112" s="117" t="s">
        <v>145</v>
      </c>
      <c r="DC112" s="117" t="s">
        <v>145</v>
      </c>
      <c r="DD112" s="117" t="s">
        <v>179</v>
      </c>
      <c r="DE112" s="117" t="s">
        <v>145</v>
      </c>
      <c r="DF112" s="117" t="s">
        <v>145</v>
      </c>
      <c r="DG112" s="117" t="s">
        <v>145</v>
      </c>
      <c r="DH112" s="117" t="s">
        <v>145</v>
      </c>
      <c r="DI112" s="117" t="s">
        <v>145</v>
      </c>
      <c r="DJ112" s="117" t="s">
        <v>145</v>
      </c>
      <c r="DK112" s="117" t="s">
        <v>145</v>
      </c>
      <c r="DL112" s="117" t="s">
        <v>145</v>
      </c>
      <c r="DM112" s="117" t="s">
        <v>145</v>
      </c>
      <c r="DN112" s="117" t="s">
        <v>145</v>
      </c>
      <c r="DO112" s="117" t="s">
        <v>145</v>
      </c>
      <c r="DP112" s="117" t="s">
        <v>145</v>
      </c>
      <c r="DQ112" s="117" t="s">
        <v>145</v>
      </c>
      <c r="DR112" s="117" t="s">
        <v>145</v>
      </c>
      <c r="DS112" s="117" t="s">
        <v>145</v>
      </c>
      <c r="DT112" s="117" t="s">
        <v>145</v>
      </c>
      <c r="DU112" s="117" t="s">
        <v>145</v>
      </c>
      <c r="DV112" s="117" t="s">
        <v>145</v>
      </c>
      <c r="DW112" s="117" t="s">
        <v>145</v>
      </c>
      <c r="DX112" s="117" t="s">
        <v>145</v>
      </c>
      <c r="DY112" s="117" t="s">
        <v>145</v>
      </c>
      <c r="DZ112" s="117" t="s">
        <v>145</v>
      </c>
      <c r="EA112" s="117" t="s">
        <v>145</v>
      </c>
      <c r="EB112" s="117" t="s">
        <v>145</v>
      </c>
      <c r="EC112" s="117" t="s">
        <v>180</v>
      </c>
      <c r="ED112" s="117" t="s">
        <v>145</v>
      </c>
      <c r="EE112" s="117" t="s">
        <v>154</v>
      </c>
      <c r="EF112" s="117" t="s">
        <v>145</v>
      </c>
      <c r="EG112" s="117" t="s">
        <v>145</v>
      </c>
      <c r="EH112" s="117" t="s">
        <v>145</v>
      </c>
      <c r="EI112" s="117" t="s">
        <v>145</v>
      </c>
      <c r="EJ112" s="117" t="s">
        <v>145</v>
      </c>
      <c r="EK112" s="117" t="s">
        <v>145</v>
      </c>
      <c r="EL112" s="117" t="s">
        <v>145</v>
      </c>
      <c r="EM112" s="117" t="s">
        <v>145</v>
      </c>
      <c r="EN112" s="117" t="s">
        <v>147</v>
      </c>
    </row>
    <row r="113" s="6" customFormat="1" spans="1:144">
      <c r="A113" s="117" t="s">
        <v>852</v>
      </c>
      <c r="B113" s="117" t="s">
        <v>145</v>
      </c>
      <c r="C113" s="117" t="s">
        <v>146</v>
      </c>
      <c r="D113" s="117" t="s">
        <v>145</v>
      </c>
      <c r="E113" s="117" t="s">
        <v>147</v>
      </c>
      <c r="F113" s="117" t="s">
        <v>145</v>
      </c>
      <c r="G113" s="117" t="s">
        <v>148</v>
      </c>
      <c r="H113" s="117" t="s">
        <v>149</v>
      </c>
      <c r="I113" s="117" t="s">
        <v>145</v>
      </c>
      <c r="J113" s="117" t="s">
        <v>150</v>
      </c>
      <c r="K113" s="117" t="s">
        <v>151</v>
      </c>
      <c r="L113" s="117" t="s">
        <v>853</v>
      </c>
      <c r="M113" s="117" t="s">
        <v>145</v>
      </c>
      <c r="N113" s="117" t="s">
        <v>146</v>
      </c>
      <c r="O113" s="117" t="s">
        <v>153</v>
      </c>
      <c r="P113" s="117" t="s">
        <v>154</v>
      </c>
      <c r="Q113" s="117" t="s">
        <v>155</v>
      </c>
      <c r="R113" s="117" t="s">
        <v>145</v>
      </c>
      <c r="S113" s="117" t="s">
        <v>156</v>
      </c>
      <c r="T113" s="117" t="s">
        <v>154</v>
      </c>
      <c r="U113" s="117" t="s">
        <v>145</v>
      </c>
      <c r="V113" s="117" t="s">
        <v>145</v>
      </c>
      <c r="W113" s="117" t="s">
        <v>157</v>
      </c>
      <c r="X113" s="117" t="s">
        <v>157</v>
      </c>
      <c r="Y113" s="117" t="s">
        <v>158</v>
      </c>
      <c r="Z113" s="117" t="s">
        <v>159</v>
      </c>
      <c r="AA113" s="117" t="s">
        <v>145</v>
      </c>
      <c r="AB113" s="117" t="s">
        <v>145</v>
      </c>
      <c r="AC113" s="117" t="s">
        <v>145</v>
      </c>
      <c r="AD113" s="117" t="s">
        <v>145</v>
      </c>
      <c r="AE113" s="117" t="s">
        <v>854</v>
      </c>
      <c r="AF113" s="117" t="s">
        <v>145</v>
      </c>
      <c r="AG113" s="117" t="s">
        <v>145</v>
      </c>
      <c r="AH113" s="117" t="s">
        <v>147</v>
      </c>
      <c r="AI113" s="117" t="s">
        <v>145</v>
      </c>
      <c r="AJ113" s="117" t="s">
        <v>145</v>
      </c>
      <c r="AK113" s="117" t="s">
        <v>145</v>
      </c>
      <c r="AL113" s="117" t="s">
        <v>145</v>
      </c>
      <c r="AM113" s="117" t="s">
        <v>145</v>
      </c>
      <c r="AN113" s="117" t="s">
        <v>145</v>
      </c>
      <c r="AO113" s="117" t="s">
        <v>855</v>
      </c>
      <c r="AP113" s="117" t="s">
        <v>856</v>
      </c>
      <c r="AQ113" s="117" t="s">
        <v>857</v>
      </c>
      <c r="AR113" s="117" t="s">
        <v>858</v>
      </c>
      <c r="AS113" s="117" t="s">
        <v>859</v>
      </c>
      <c r="AT113" s="117" t="s">
        <v>860</v>
      </c>
      <c r="AU113" s="117" t="s">
        <v>145</v>
      </c>
      <c r="AV113" s="117" t="s">
        <v>861</v>
      </c>
      <c r="AW113" s="117" t="s">
        <v>862</v>
      </c>
      <c r="AX113" s="117" t="s">
        <v>863</v>
      </c>
      <c r="AY113" s="117" t="s">
        <v>145</v>
      </c>
      <c r="AZ113" s="117" t="s">
        <v>860</v>
      </c>
      <c r="BA113" s="117" t="s">
        <v>145</v>
      </c>
      <c r="BB113" s="117" t="s">
        <v>145</v>
      </c>
      <c r="BC113" s="117" t="s">
        <v>145</v>
      </c>
      <c r="BD113" s="117" t="s">
        <v>145</v>
      </c>
      <c r="BE113" s="117" t="s">
        <v>145</v>
      </c>
      <c r="BF113" s="117" t="s">
        <v>145</v>
      </c>
      <c r="BG113" s="117" t="s">
        <v>145</v>
      </c>
      <c r="BH113" s="117" t="s">
        <v>145</v>
      </c>
      <c r="BI113" s="117" t="s">
        <v>145</v>
      </c>
      <c r="BJ113" s="117" t="s">
        <v>145</v>
      </c>
      <c r="BK113" s="117" t="s">
        <v>145</v>
      </c>
      <c r="BL113" s="117" t="s">
        <v>170</v>
      </c>
      <c r="BM113" s="117" t="s">
        <v>145</v>
      </c>
      <c r="BN113" s="117" t="s">
        <v>145</v>
      </c>
      <c r="BO113" s="117" t="s">
        <v>145</v>
      </c>
      <c r="BP113" s="117" t="s">
        <v>145</v>
      </c>
      <c r="BQ113" s="117" t="s">
        <v>145</v>
      </c>
      <c r="BR113" s="117" t="s">
        <v>145</v>
      </c>
      <c r="BS113" s="117" t="s">
        <v>145</v>
      </c>
      <c r="BT113" s="117" t="s">
        <v>145</v>
      </c>
      <c r="BU113" s="117" t="s">
        <v>145</v>
      </c>
      <c r="BV113" s="117" t="s">
        <v>171</v>
      </c>
      <c r="BW113" s="117" t="s">
        <v>145</v>
      </c>
      <c r="BX113" s="117" t="s">
        <v>145</v>
      </c>
      <c r="BY113" s="117" t="s">
        <v>145</v>
      </c>
      <c r="BZ113" s="117" t="s">
        <v>145</v>
      </c>
      <c r="CA113" s="117" t="s">
        <v>145</v>
      </c>
      <c r="CB113" s="117" t="s">
        <v>172</v>
      </c>
      <c r="CC113" s="117" t="s">
        <v>172</v>
      </c>
      <c r="CD113" s="117" t="s">
        <v>145</v>
      </c>
      <c r="CE113" s="117" t="s">
        <v>145</v>
      </c>
      <c r="CF113" s="117" t="s">
        <v>145</v>
      </c>
      <c r="CG113" s="117" t="s">
        <v>145</v>
      </c>
      <c r="CH113" s="117" t="s">
        <v>145</v>
      </c>
      <c r="CI113" s="117" t="s">
        <v>145</v>
      </c>
      <c r="CJ113" s="117" t="s">
        <v>145</v>
      </c>
      <c r="CK113" s="117" t="s">
        <v>145</v>
      </c>
      <c r="CL113" s="117" t="s">
        <v>145</v>
      </c>
      <c r="CM113" s="117" t="s">
        <v>145</v>
      </c>
      <c r="CN113" s="117" t="s">
        <v>145</v>
      </c>
      <c r="CO113" s="117" t="s">
        <v>145</v>
      </c>
      <c r="CP113" s="117" t="s">
        <v>145</v>
      </c>
      <c r="CQ113" s="117" t="s">
        <v>145</v>
      </c>
      <c r="CR113" s="117" t="s">
        <v>145</v>
      </c>
      <c r="CS113" s="117" t="s">
        <v>173</v>
      </c>
      <c r="CT113" s="117" t="s">
        <v>174</v>
      </c>
      <c r="CU113" s="117" t="s">
        <v>182</v>
      </c>
      <c r="CV113" s="117" t="s">
        <v>183</v>
      </c>
      <c r="CW113" s="117" t="s">
        <v>184</v>
      </c>
      <c r="CX113" s="117" t="s">
        <v>178</v>
      </c>
      <c r="CY113" s="117" t="s">
        <v>178</v>
      </c>
      <c r="CZ113" s="117" t="s">
        <v>179</v>
      </c>
      <c r="DA113" s="117" t="s">
        <v>179</v>
      </c>
      <c r="DB113" s="117" t="s">
        <v>145</v>
      </c>
      <c r="DC113" s="117" t="s">
        <v>145</v>
      </c>
      <c r="DD113" s="117" t="s">
        <v>179</v>
      </c>
      <c r="DE113" s="117" t="s">
        <v>145</v>
      </c>
      <c r="DF113" s="117" t="s">
        <v>145</v>
      </c>
      <c r="DG113" s="117" t="s">
        <v>145</v>
      </c>
      <c r="DH113" s="117" t="s">
        <v>145</v>
      </c>
      <c r="DI113" s="117" t="s">
        <v>145</v>
      </c>
      <c r="DJ113" s="117" t="s">
        <v>145</v>
      </c>
      <c r="DK113" s="117" t="s">
        <v>145</v>
      </c>
      <c r="DL113" s="117" t="s">
        <v>145</v>
      </c>
      <c r="DM113" s="117" t="s">
        <v>145</v>
      </c>
      <c r="DN113" s="117" t="s">
        <v>145</v>
      </c>
      <c r="DO113" s="117" t="s">
        <v>145</v>
      </c>
      <c r="DP113" s="117" t="s">
        <v>145</v>
      </c>
      <c r="DQ113" s="117" t="s">
        <v>145</v>
      </c>
      <c r="DR113" s="117" t="s">
        <v>145</v>
      </c>
      <c r="DS113" s="117" t="s">
        <v>145</v>
      </c>
      <c r="DT113" s="117" t="s">
        <v>145</v>
      </c>
      <c r="DU113" s="117" t="s">
        <v>145</v>
      </c>
      <c r="DV113" s="117" t="s">
        <v>145</v>
      </c>
      <c r="DW113" s="117" t="s">
        <v>145</v>
      </c>
      <c r="DX113" s="117" t="s">
        <v>145</v>
      </c>
      <c r="DY113" s="117" t="s">
        <v>145</v>
      </c>
      <c r="DZ113" s="117" t="s">
        <v>145</v>
      </c>
      <c r="EA113" s="117" t="s">
        <v>145</v>
      </c>
      <c r="EB113" s="117" t="s">
        <v>145</v>
      </c>
      <c r="EC113" s="117" t="s">
        <v>180</v>
      </c>
      <c r="ED113" s="117" t="s">
        <v>145</v>
      </c>
      <c r="EE113" s="117" t="s">
        <v>154</v>
      </c>
      <c r="EF113" s="117" t="s">
        <v>145</v>
      </c>
      <c r="EG113" s="117" t="s">
        <v>145</v>
      </c>
      <c r="EH113" s="117" t="s">
        <v>145</v>
      </c>
      <c r="EI113" s="117" t="s">
        <v>145</v>
      </c>
      <c r="EJ113" s="117" t="s">
        <v>145</v>
      </c>
      <c r="EK113" s="117" t="s">
        <v>145</v>
      </c>
      <c r="EL113" s="117" t="s">
        <v>145</v>
      </c>
      <c r="EM113" s="117" t="s">
        <v>145</v>
      </c>
      <c r="EN113" s="117" t="s">
        <v>147</v>
      </c>
    </row>
    <row r="114" s="6" customFormat="1" spans="1:144">
      <c r="A114" s="117" t="s">
        <v>852</v>
      </c>
      <c r="B114" s="117" t="s">
        <v>145</v>
      </c>
      <c r="C114" s="117" t="s">
        <v>146</v>
      </c>
      <c r="D114" s="117" t="s">
        <v>145</v>
      </c>
      <c r="E114" s="117" t="s">
        <v>147</v>
      </c>
      <c r="F114" s="117" t="s">
        <v>145</v>
      </c>
      <c r="G114" s="117" t="s">
        <v>148</v>
      </c>
      <c r="H114" s="117" t="s">
        <v>149</v>
      </c>
      <c r="I114" s="117" t="s">
        <v>145</v>
      </c>
      <c r="J114" s="117" t="s">
        <v>150</v>
      </c>
      <c r="K114" s="117" t="s">
        <v>151</v>
      </c>
      <c r="L114" s="117" t="s">
        <v>853</v>
      </c>
      <c r="M114" s="117" t="s">
        <v>145</v>
      </c>
      <c r="N114" s="117" t="s">
        <v>146</v>
      </c>
      <c r="O114" s="117" t="s">
        <v>153</v>
      </c>
      <c r="P114" s="117" t="s">
        <v>154</v>
      </c>
      <c r="Q114" s="117" t="s">
        <v>155</v>
      </c>
      <c r="R114" s="117" t="s">
        <v>145</v>
      </c>
      <c r="S114" s="117" t="s">
        <v>156</v>
      </c>
      <c r="T114" s="117" t="s">
        <v>154</v>
      </c>
      <c r="U114" s="117" t="s">
        <v>145</v>
      </c>
      <c r="V114" s="117" t="s">
        <v>145</v>
      </c>
      <c r="W114" s="117" t="s">
        <v>157</v>
      </c>
      <c r="X114" s="117" t="s">
        <v>157</v>
      </c>
      <c r="Y114" s="117" t="s">
        <v>158</v>
      </c>
      <c r="Z114" s="117" t="s">
        <v>159</v>
      </c>
      <c r="AA114" s="117" t="s">
        <v>145</v>
      </c>
      <c r="AB114" s="117" t="s">
        <v>145</v>
      </c>
      <c r="AC114" s="117" t="s">
        <v>145</v>
      </c>
      <c r="AD114" s="117" t="s">
        <v>145</v>
      </c>
      <c r="AE114" s="117" t="s">
        <v>854</v>
      </c>
      <c r="AF114" s="117" t="s">
        <v>145</v>
      </c>
      <c r="AG114" s="117" t="s">
        <v>145</v>
      </c>
      <c r="AH114" s="117" t="s">
        <v>147</v>
      </c>
      <c r="AI114" s="117" t="s">
        <v>145</v>
      </c>
      <c r="AJ114" s="117" t="s">
        <v>145</v>
      </c>
      <c r="AK114" s="117" t="s">
        <v>145</v>
      </c>
      <c r="AL114" s="117" t="s">
        <v>145</v>
      </c>
      <c r="AM114" s="117" t="s">
        <v>145</v>
      </c>
      <c r="AN114" s="117" t="s">
        <v>145</v>
      </c>
      <c r="AO114" s="117" t="s">
        <v>855</v>
      </c>
      <c r="AP114" s="117" t="s">
        <v>856</v>
      </c>
      <c r="AQ114" s="117" t="s">
        <v>857</v>
      </c>
      <c r="AR114" s="117" t="s">
        <v>858</v>
      </c>
      <c r="AS114" s="117" t="s">
        <v>859</v>
      </c>
      <c r="AT114" s="117" t="s">
        <v>860</v>
      </c>
      <c r="AU114" s="117" t="s">
        <v>145</v>
      </c>
      <c r="AV114" s="117" t="s">
        <v>861</v>
      </c>
      <c r="AW114" s="117" t="s">
        <v>862</v>
      </c>
      <c r="AX114" s="117" t="s">
        <v>863</v>
      </c>
      <c r="AY114" s="117" t="s">
        <v>145</v>
      </c>
      <c r="AZ114" s="117" t="s">
        <v>860</v>
      </c>
      <c r="BA114" s="117" t="s">
        <v>145</v>
      </c>
      <c r="BB114" s="117" t="s">
        <v>145</v>
      </c>
      <c r="BC114" s="117" t="s">
        <v>145</v>
      </c>
      <c r="BD114" s="117" t="s">
        <v>145</v>
      </c>
      <c r="BE114" s="117" t="s">
        <v>145</v>
      </c>
      <c r="BF114" s="117" t="s">
        <v>145</v>
      </c>
      <c r="BG114" s="117" t="s">
        <v>145</v>
      </c>
      <c r="BH114" s="117" t="s">
        <v>145</v>
      </c>
      <c r="BI114" s="117" t="s">
        <v>145</v>
      </c>
      <c r="BJ114" s="117" t="s">
        <v>145</v>
      </c>
      <c r="BK114" s="117" t="s">
        <v>145</v>
      </c>
      <c r="BL114" s="117" t="s">
        <v>170</v>
      </c>
      <c r="BM114" s="117" t="s">
        <v>145</v>
      </c>
      <c r="BN114" s="117" t="s">
        <v>145</v>
      </c>
      <c r="BO114" s="117" t="s">
        <v>145</v>
      </c>
      <c r="BP114" s="117" t="s">
        <v>145</v>
      </c>
      <c r="BQ114" s="117" t="s">
        <v>145</v>
      </c>
      <c r="BR114" s="117" t="s">
        <v>145</v>
      </c>
      <c r="BS114" s="117" t="s">
        <v>145</v>
      </c>
      <c r="BT114" s="117" t="s">
        <v>145</v>
      </c>
      <c r="BU114" s="117" t="s">
        <v>145</v>
      </c>
      <c r="BV114" s="117" t="s">
        <v>171</v>
      </c>
      <c r="BW114" s="117" t="s">
        <v>145</v>
      </c>
      <c r="BX114" s="117" t="s">
        <v>145</v>
      </c>
      <c r="BY114" s="117" t="s">
        <v>145</v>
      </c>
      <c r="BZ114" s="117" t="s">
        <v>145</v>
      </c>
      <c r="CA114" s="117" t="s">
        <v>145</v>
      </c>
      <c r="CB114" s="117" t="s">
        <v>172</v>
      </c>
      <c r="CC114" s="117" t="s">
        <v>172</v>
      </c>
      <c r="CD114" s="117" t="s">
        <v>145</v>
      </c>
      <c r="CE114" s="117" t="s">
        <v>145</v>
      </c>
      <c r="CF114" s="117" t="s">
        <v>145</v>
      </c>
      <c r="CG114" s="117" t="s">
        <v>145</v>
      </c>
      <c r="CH114" s="117" t="s">
        <v>145</v>
      </c>
      <c r="CI114" s="117" t="s">
        <v>145</v>
      </c>
      <c r="CJ114" s="117" t="s">
        <v>145</v>
      </c>
      <c r="CK114" s="117" t="s">
        <v>145</v>
      </c>
      <c r="CL114" s="117" t="s">
        <v>145</v>
      </c>
      <c r="CM114" s="117" t="s">
        <v>145</v>
      </c>
      <c r="CN114" s="117" t="s">
        <v>145</v>
      </c>
      <c r="CO114" s="117" t="s">
        <v>145</v>
      </c>
      <c r="CP114" s="117" t="s">
        <v>145</v>
      </c>
      <c r="CQ114" s="117" t="s">
        <v>145</v>
      </c>
      <c r="CR114" s="117" t="s">
        <v>145</v>
      </c>
      <c r="CS114" s="117" t="s">
        <v>173</v>
      </c>
      <c r="CT114" s="117" t="s">
        <v>181</v>
      </c>
      <c r="CU114" s="117" t="s">
        <v>175</v>
      </c>
      <c r="CV114" s="117" t="s">
        <v>176</v>
      </c>
      <c r="CW114" s="117" t="s">
        <v>177</v>
      </c>
      <c r="CX114" s="117" t="s">
        <v>178</v>
      </c>
      <c r="CY114" s="117" t="s">
        <v>178</v>
      </c>
      <c r="CZ114" s="117" t="s">
        <v>179</v>
      </c>
      <c r="DA114" s="117" t="s">
        <v>179</v>
      </c>
      <c r="DB114" s="117" t="s">
        <v>145</v>
      </c>
      <c r="DC114" s="117" t="s">
        <v>145</v>
      </c>
      <c r="DD114" s="117" t="s">
        <v>179</v>
      </c>
      <c r="DE114" s="117" t="s">
        <v>145</v>
      </c>
      <c r="DF114" s="117" t="s">
        <v>145</v>
      </c>
      <c r="DG114" s="117" t="s">
        <v>145</v>
      </c>
      <c r="DH114" s="117" t="s">
        <v>145</v>
      </c>
      <c r="DI114" s="117" t="s">
        <v>145</v>
      </c>
      <c r="DJ114" s="117" t="s">
        <v>145</v>
      </c>
      <c r="DK114" s="117" t="s">
        <v>145</v>
      </c>
      <c r="DL114" s="117" t="s">
        <v>145</v>
      </c>
      <c r="DM114" s="117" t="s">
        <v>145</v>
      </c>
      <c r="DN114" s="117" t="s">
        <v>145</v>
      </c>
      <c r="DO114" s="117" t="s">
        <v>145</v>
      </c>
      <c r="DP114" s="117" t="s">
        <v>145</v>
      </c>
      <c r="DQ114" s="117" t="s">
        <v>145</v>
      </c>
      <c r="DR114" s="117" t="s">
        <v>145</v>
      </c>
      <c r="DS114" s="117" t="s">
        <v>145</v>
      </c>
      <c r="DT114" s="117" t="s">
        <v>145</v>
      </c>
      <c r="DU114" s="117" t="s">
        <v>145</v>
      </c>
      <c r="DV114" s="117" t="s">
        <v>145</v>
      </c>
      <c r="DW114" s="117" t="s">
        <v>145</v>
      </c>
      <c r="DX114" s="117" t="s">
        <v>145</v>
      </c>
      <c r="DY114" s="117" t="s">
        <v>145</v>
      </c>
      <c r="DZ114" s="117" t="s">
        <v>145</v>
      </c>
      <c r="EA114" s="117" t="s">
        <v>145</v>
      </c>
      <c r="EB114" s="117" t="s">
        <v>145</v>
      </c>
      <c r="EC114" s="117" t="s">
        <v>180</v>
      </c>
      <c r="ED114" s="117" t="s">
        <v>145</v>
      </c>
      <c r="EE114" s="117" t="s">
        <v>154</v>
      </c>
      <c r="EF114" s="117" t="s">
        <v>145</v>
      </c>
      <c r="EG114" s="117" t="s">
        <v>145</v>
      </c>
      <c r="EH114" s="117" t="s">
        <v>145</v>
      </c>
      <c r="EI114" s="117" t="s">
        <v>145</v>
      </c>
      <c r="EJ114" s="117" t="s">
        <v>145</v>
      </c>
      <c r="EK114" s="117" t="s">
        <v>145</v>
      </c>
      <c r="EL114" s="117" t="s">
        <v>145</v>
      </c>
      <c r="EM114" s="117" t="s">
        <v>145</v>
      </c>
      <c r="EN114" s="117" t="s">
        <v>147</v>
      </c>
    </row>
    <row r="115" s="6" customFormat="1" spans="1:144">
      <c r="A115" s="117" t="s">
        <v>864</v>
      </c>
      <c r="B115" s="117" t="s">
        <v>145</v>
      </c>
      <c r="C115" s="117" t="s">
        <v>146</v>
      </c>
      <c r="D115" s="117" t="s">
        <v>145</v>
      </c>
      <c r="E115" s="117" t="s">
        <v>147</v>
      </c>
      <c r="F115" s="117" t="s">
        <v>145</v>
      </c>
      <c r="G115" s="117" t="s">
        <v>148</v>
      </c>
      <c r="H115" s="117" t="s">
        <v>149</v>
      </c>
      <c r="I115" s="117" t="s">
        <v>145</v>
      </c>
      <c r="J115" s="117" t="s">
        <v>150</v>
      </c>
      <c r="K115" s="117" t="s">
        <v>151</v>
      </c>
      <c r="L115" s="117" t="s">
        <v>853</v>
      </c>
      <c r="M115" s="117" t="s">
        <v>145</v>
      </c>
      <c r="N115" s="117" t="s">
        <v>146</v>
      </c>
      <c r="O115" s="117" t="s">
        <v>153</v>
      </c>
      <c r="P115" s="117" t="s">
        <v>154</v>
      </c>
      <c r="Q115" s="117" t="s">
        <v>155</v>
      </c>
      <c r="R115" s="117" t="s">
        <v>145</v>
      </c>
      <c r="S115" s="117" t="s">
        <v>156</v>
      </c>
      <c r="T115" s="117" t="s">
        <v>154</v>
      </c>
      <c r="U115" s="117" t="s">
        <v>145</v>
      </c>
      <c r="V115" s="117" t="s">
        <v>145</v>
      </c>
      <c r="W115" s="117" t="s">
        <v>157</v>
      </c>
      <c r="X115" s="117" t="s">
        <v>157</v>
      </c>
      <c r="Y115" s="117" t="s">
        <v>158</v>
      </c>
      <c r="Z115" s="117" t="s">
        <v>159</v>
      </c>
      <c r="AA115" s="117" t="s">
        <v>145</v>
      </c>
      <c r="AB115" s="117" t="s">
        <v>145</v>
      </c>
      <c r="AC115" s="117" t="s">
        <v>145</v>
      </c>
      <c r="AD115" s="117" t="s">
        <v>145</v>
      </c>
      <c r="AE115" s="117" t="s">
        <v>865</v>
      </c>
      <c r="AF115" s="117" t="s">
        <v>145</v>
      </c>
      <c r="AG115" s="117" t="s">
        <v>145</v>
      </c>
      <c r="AH115" s="117" t="s">
        <v>147</v>
      </c>
      <c r="AI115" s="117" t="s">
        <v>145</v>
      </c>
      <c r="AJ115" s="117" t="s">
        <v>145</v>
      </c>
      <c r="AK115" s="117" t="s">
        <v>145</v>
      </c>
      <c r="AL115" s="117" t="s">
        <v>145</v>
      </c>
      <c r="AM115" s="117" t="s">
        <v>145</v>
      </c>
      <c r="AN115" s="117" t="s">
        <v>145</v>
      </c>
      <c r="AO115" s="117" t="s">
        <v>161</v>
      </c>
      <c r="AP115" s="117" t="s">
        <v>866</v>
      </c>
      <c r="AQ115" s="117" t="s">
        <v>867</v>
      </c>
      <c r="AR115" s="117" t="s">
        <v>164</v>
      </c>
      <c r="AS115" s="117" t="s">
        <v>868</v>
      </c>
      <c r="AT115" s="117" t="s">
        <v>869</v>
      </c>
      <c r="AU115" s="117" t="s">
        <v>145</v>
      </c>
      <c r="AV115" s="117" t="s">
        <v>870</v>
      </c>
      <c r="AW115" s="117" t="s">
        <v>871</v>
      </c>
      <c r="AX115" s="117" t="s">
        <v>872</v>
      </c>
      <c r="AY115" s="117" t="s">
        <v>145</v>
      </c>
      <c r="AZ115" s="117" t="s">
        <v>869</v>
      </c>
      <c r="BA115" s="117" t="s">
        <v>145</v>
      </c>
      <c r="BB115" s="117" t="s">
        <v>145</v>
      </c>
      <c r="BC115" s="117" t="s">
        <v>145</v>
      </c>
      <c r="BD115" s="117" t="s">
        <v>145</v>
      </c>
      <c r="BE115" s="117" t="s">
        <v>145</v>
      </c>
      <c r="BF115" s="117" t="s">
        <v>145</v>
      </c>
      <c r="BG115" s="117" t="s">
        <v>145</v>
      </c>
      <c r="BH115" s="117" t="s">
        <v>145</v>
      </c>
      <c r="BI115" s="117" t="s">
        <v>145</v>
      </c>
      <c r="BJ115" s="117" t="s">
        <v>145</v>
      </c>
      <c r="BK115" s="117" t="s">
        <v>145</v>
      </c>
      <c r="BL115" s="117" t="s">
        <v>170</v>
      </c>
      <c r="BM115" s="117" t="s">
        <v>145</v>
      </c>
      <c r="BN115" s="117" t="s">
        <v>145</v>
      </c>
      <c r="BO115" s="117" t="s">
        <v>145</v>
      </c>
      <c r="BP115" s="117" t="s">
        <v>145</v>
      </c>
      <c r="BQ115" s="117" t="s">
        <v>145</v>
      </c>
      <c r="BR115" s="117" t="s">
        <v>145</v>
      </c>
      <c r="BS115" s="117" t="s">
        <v>145</v>
      </c>
      <c r="BT115" s="117" t="s">
        <v>145</v>
      </c>
      <c r="BU115" s="117" t="s">
        <v>145</v>
      </c>
      <c r="BV115" s="117" t="s">
        <v>171</v>
      </c>
      <c r="BW115" s="117" t="s">
        <v>145</v>
      </c>
      <c r="BX115" s="117" t="s">
        <v>145</v>
      </c>
      <c r="BY115" s="117" t="s">
        <v>145</v>
      </c>
      <c r="BZ115" s="117" t="s">
        <v>145</v>
      </c>
      <c r="CA115" s="117" t="s">
        <v>145</v>
      </c>
      <c r="CB115" s="117" t="s">
        <v>172</v>
      </c>
      <c r="CC115" s="117" t="s">
        <v>172</v>
      </c>
      <c r="CD115" s="117" t="s">
        <v>145</v>
      </c>
      <c r="CE115" s="117" t="s">
        <v>145</v>
      </c>
      <c r="CF115" s="117" t="s">
        <v>145</v>
      </c>
      <c r="CG115" s="117" t="s">
        <v>145</v>
      </c>
      <c r="CH115" s="117" t="s">
        <v>145</v>
      </c>
      <c r="CI115" s="117" t="s">
        <v>145</v>
      </c>
      <c r="CJ115" s="117" t="s">
        <v>145</v>
      </c>
      <c r="CK115" s="117" t="s">
        <v>145</v>
      </c>
      <c r="CL115" s="117" t="s">
        <v>145</v>
      </c>
      <c r="CM115" s="117" t="s">
        <v>145</v>
      </c>
      <c r="CN115" s="117" t="s">
        <v>145</v>
      </c>
      <c r="CO115" s="117" t="s">
        <v>145</v>
      </c>
      <c r="CP115" s="117" t="s">
        <v>145</v>
      </c>
      <c r="CQ115" s="117" t="s">
        <v>145</v>
      </c>
      <c r="CR115" s="117" t="s">
        <v>145</v>
      </c>
      <c r="CS115" s="117" t="s">
        <v>173</v>
      </c>
      <c r="CT115" s="117" t="s">
        <v>174</v>
      </c>
      <c r="CU115" s="117" t="s">
        <v>182</v>
      </c>
      <c r="CV115" s="117" t="s">
        <v>183</v>
      </c>
      <c r="CW115" s="117" t="s">
        <v>184</v>
      </c>
      <c r="CX115" s="117" t="s">
        <v>178</v>
      </c>
      <c r="CY115" s="117" t="s">
        <v>178</v>
      </c>
      <c r="CZ115" s="117" t="s">
        <v>179</v>
      </c>
      <c r="DA115" s="117" t="s">
        <v>179</v>
      </c>
      <c r="DB115" s="117" t="s">
        <v>145</v>
      </c>
      <c r="DC115" s="117" t="s">
        <v>145</v>
      </c>
      <c r="DD115" s="117" t="s">
        <v>179</v>
      </c>
      <c r="DE115" s="117" t="s">
        <v>145</v>
      </c>
      <c r="DF115" s="117" t="s">
        <v>145</v>
      </c>
      <c r="DG115" s="117" t="s">
        <v>145</v>
      </c>
      <c r="DH115" s="117" t="s">
        <v>145</v>
      </c>
      <c r="DI115" s="117" t="s">
        <v>145</v>
      </c>
      <c r="DJ115" s="117" t="s">
        <v>145</v>
      </c>
      <c r="DK115" s="117" t="s">
        <v>145</v>
      </c>
      <c r="DL115" s="117" t="s">
        <v>145</v>
      </c>
      <c r="DM115" s="117" t="s">
        <v>145</v>
      </c>
      <c r="DN115" s="117" t="s">
        <v>145</v>
      </c>
      <c r="DO115" s="117" t="s">
        <v>145</v>
      </c>
      <c r="DP115" s="117" t="s">
        <v>145</v>
      </c>
      <c r="DQ115" s="117" t="s">
        <v>145</v>
      </c>
      <c r="DR115" s="117" t="s">
        <v>145</v>
      </c>
      <c r="DS115" s="117" t="s">
        <v>145</v>
      </c>
      <c r="DT115" s="117" t="s">
        <v>145</v>
      </c>
      <c r="DU115" s="117" t="s">
        <v>145</v>
      </c>
      <c r="DV115" s="117" t="s">
        <v>145</v>
      </c>
      <c r="DW115" s="117" t="s">
        <v>145</v>
      </c>
      <c r="DX115" s="117" t="s">
        <v>145</v>
      </c>
      <c r="DY115" s="117" t="s">
        <v>145</v>
      </c>
      <c r="DZ115" s="117" t="s">
        <v>145</v>
      </c>
      <c r="EA115" s="117" t="s">
        <v>145</v>
      </c>
      <c r="EB115" s="117" t="s">
        <v>145</v>
      </c>
      <c r="EC115" s="117" t="s">
        <v>180</v>
      </c>
      <c r="ED115" s="117" t="s">
        <v>145</v>
      </c>
      <c r="EE115" s="117" t="s">
        <v>154</v>
      </c>
      <c r="EF115" s="117" t="s">
        <v>145</v>
      </c>
      <c r="EG115" s="117" t="s">
        <v>145</v>
      </c>
      <c r="EH115" s="117" t="s">
        <v>145</v>
      </c>
      <c r="EI115" s="117" t="s">
        <v>145</v>
      </c>
      <c r="EJ115" s="117" t="s">
        <v>145</v>
      </c>
      <c r="EK115" s="117" t="s">
        <v>145</v>
      </c>
      <c r="EL115" s="117" t="s">
        <v>145</v>
      </c>
      <c r="EM115" s="117" t="s">
        <v>145</v>
      </c>
      <c r="EN115" s="117" t="s">
        <v>147</v>
      </c>
    </row>
    <row r="116" s="6" customFormat="1" spans="1:144">
      <c r="A116" s="117" t="s">
        <v>864</v>
      </c>
      <c r="B116" s="117" t="s">
        <v>145</v>
      </c>
      <c r="C116" s="117" t="s">
        <v>146</v>
      </c>
      <c r="D116" s="117" t="s">
        <v>145</v>
      </c>
      <c r="E116" s="117" t="s">
        <v>147</v>
      </c>
      <c r="F116" s="117" t="s">
        <v>145</v>
      </c>
      <c r="G116" s="117" t="s">
        <v>148</v>
      </c>
      <c r="H116" s="117" t="s">
        <v>149</v>
      </c>
      <c r="I116" s="117" t="s">
        <v>145</v>
      </c>
      <c r="J116" s="117" t="s">
        <v>150</v>
      </c>
      <c r="K116" s="117" t="s">
        <v>151</v>
      </c>
      <c r="L116" s="117" t="s">
        <v>853</v>
      </c>
      <c r="M116" s="117" t="s">
        <v>145</v>
      </c>
      <c r="N116" s="117" t="s">
        <v>146</v>
      </c>
      <c r="O116" s="117" t="s">
        <v>153</v>
      </c>
      <c r="P116" s="117" t="s">
        <v>154</v>
      </c>
      <c r="Q116" s="117" t="s">
        <v>155</v>
      </c>
      <c r="R116" s="117" t="s">
        <v>145</v>
      </c>
      <c r="S116" s="117" t="s">
        <v>156</v>
      </c>
      <c r="T116" s="117" t="s">
        <v>154</v>
      </c>
      <c r="U116" s="117" t="s">
        <v>145</v>
      </c>
      <c r="V116" s="117" t="s">
        <v>145</v>
      </c>
      <c r="W116" s="117" t="s">
        <v>157</v>
      </c>
      <c r="X116" s="117" t="s">
        <v>157</v>
      </c>
      <c r="Y116" s="117" t="s">
        <v>158</v>
      </c>
      <c r="Z116" s="117" t="s">
        <v>159</v>
      </c>
      <c r="AA116" s="117" t="s">
        <v>145</v>
      </c>
      <c r="AB116" s="117" t="s">
        <v>145</v>
      </c>
      <c r="AC116" s="117" t="s">
        <v>145</v>
      </c>
      <c r="AD116" s="117" t="s">
        <v>145</v>
      </c>
      <c r="AE116" s="117" t="s">
        <v>865</v>
      </c>
      <c r="AF116" s="117" t="s">
        <v>145</v>
      </c>
      <c r="AG116" s="117" t="s">
        <v>145</v>
      </c>
      <c r="AH116" s="117" t="s">
        <v>147</v>
      </c>
      <c r="AI116" s="117" t="s">
        <v>145</v>
      </c>
      <c r="AJ116" s="117" t="s">
        <v>145</v>
      </c>
      <c r="AK116" s="117" t="s">
        <v>145</v>
      </c>
      <c r="AL116" s="117" t="s">
        <v>145</v>
      </c>
      <c r="AM116" s="117" t="s">
        <v>145</v>
      </c>
      <c r="AN116" s="117" t="s">
        <v>145</v>
      </c>
      <c r="AO116" s="117" t="s">
        <v>161</v>
      </c>
      <c r="AP116" s="117" t="s">
        <v>866</v>
      </c>
      <c r="AQ116" s="117" t="s">
        <v>867</v>
      </c>
      <c r="AR116" s="117" t="s">
        <v>164</v>
      </c>
      <c r="AS116" s="117" t="s">
        <v>868</v>
      </c>
      <c r="AT116" s="117" t="s">
        <v>869</v>
      </c>
      <c r="AU116" s="117" t="s">
        <v>145</v>
      </c>
      <c r="AV116" s="117" t="s">
        <v>870</v>
      </c>
      <c r="AW116" s="117" t="s">
        <v>871</v>
      </c>
      <c r="AX116" s="117" t="s">
        <v>872</v>
      </c>
      <c r="AY116" s="117" t="s">
        <v>145</v>
      </c>
      <c r="AZ116" s="117" t="s">
        <v>869</v>
      </c>
      <c r="BA116" s="117" t="s">
        <v>145</v>
      </c>
      <c r="BB116" s="117" t="s">
        <v>145</v>
      </c>
      <c r="BC116" s="117" t="s">
        <v>145</v>
      </c>
      <c r="BD116" s="117" t="s">
        <v>145</v>
      </c>
      <c r="BE116" s="117" t="s">
        <v>145</v>
      </c>
      <c r="BF116" s="117" t="s">
        <v>145</v>
      </c>
      <c r="BG116" s="117" t="s">
        <v>145</v>
      </c>
      <c r="BH116" s="117" t="s">
        <v>145</v>
      </c>
      <c r="BI116" s="117" t="s">
        <v>145</v>
      </c>
      <c r="BJ116" s="117" t="s">
        <v>145</v>
      </c>
      <c r="BK116" s="117" t="s">
        <v>145</v>
      </c>
      <c r="BL116" s="117" t="s">
        <v>170</v>
      </c>
      <c r="BM116" s="117" t="s">
        <v>145</v>
      </c>
      <c r="BN116" s="117" t="s">
        <v>145</v>
      </c>
      <c r="BO116" s="117" t="s">
        <v>145</v>
      </c>
      <c r="BP116" s="117" t="s">
        <v>145</v>
      </c>
      <c r="BQ116" s="117" t="s">
        <v>145</v>
      </c>
      <c r="BR116" s="117" t="s">
        <v>145</v>
      </c>
      <c r="BS116" s="117" t="s">
        <v>145</v>
      </c>
      <c r="BT116" s="117" t="s">
        <v>145</v>
      </c>
      <c r="BU116" s="117" t="s">
        <v>145</v>
      </c>
      <c r="BV116" s="117" t="s">
        <v>171</v>
      </c>
      <c r="BW116" s="117" t="s">
        <v>145</v>
      </c>
      <c r="BX116" s="117" t="s">
        <v>145</v>
      </c>
      <c r="BY116" s="117" t="s">
        <v>145</v>
      </c>
      <c r="BZ116" s="117" t="s">
        <v>145</v>
      </c>
      <c r="CA116" s="117" t="s">
        <v>145</v>
      </c>
      <c r="CB116" s="117" t="s">
        <v>172</v>
      </c>
      <c r="CC116" s="117" t="s">
        <v>172</v>
      </c>
      <c r="CD116" s="117" t="s">
        <v>145</v>
      </c>
      <c r="CE116" s="117" t="s">
        <v>145</v>
      </c>
      <c r="CF116" s="117" t="s">
        <v>145</v>
      </c>
      <c r="CG116" s="117" t="s">
        <v>145</v>
      </c>
      <c r="CH116" s="117" t="s">
        <v>145</v>
      </c>
      <c r="CI116" s="117" t="s">
        <v>145</v>
      </c>
      <c r="CJ116" s="117" t="s">
        <v>145</v>
      </c>
      <c r="CK116" s="117" t="s">
        <v>145</v>
      </c>
      <c r="CL116" s="117" t="s">
        <v>145</v>
      </c>
      <c r="CM116" s="117" t="s">
        <v>145</v>
      </c>
      <c r="CN116" s="117" t="s">
        <v>145</v>
      </c>
      <c r="CO116" s="117" t="s">
        <v>145</v>
      </c>
      <c r="CP116" s="117" t="s">
        <v>145</v>
      </c>
      <c r="CQ116" s="117" t="s">
        <v>145</v>
      </c>
      <c r="CR116" s="117" t="s">
        <v>145</v>
      </c>
      <c r="CS116" s="117" t="s">
        <v>173</v>
      </c>
      <c r="CT116" s="117" t="s">
        <v>181</v>
      </c>
      <c r="CU116" s="117" t="s">
        <v>175</v>
      </c>
      <c r="CV116" s="117" t="s">
        <v>176</v>
      </c>
      <c r="CW116" s="117" t="s">
        <v>177</v>
      </c>
      <c r="CX116" s="117" t="s">
        <v>178</v>
      </c>
      <c r="CY116" s="117" t="s">
        <v>178</v>
      </c>
      <c r="CZ116" s="117" t="s">
        <v>179</v>
      </c>
      <c r="DA116" s="117" t="s">
        <v>179</v>
      </c>
      <c r="DB116" s="117" t="s">
        <v>145</v>
      </c>
      <c r="DC116" s="117" t="s">
        <v>145</v>
      </c>
      <c r="DD116" s="117" t="s">
        <v>179</v>
      </c>
      <c r="DE116" s="117" t="s">
        <v>145</v>
      </c>
      <c r="DF116" s="117" t="s">
        <v>145</v>
      </c>
      <c r="DG116" s="117" t="s">
        <v>145</v>
      </c>
      <c r="DH116" s="117" t="s">
        <v>145</v>
      </c>
      <c r="DI116" s="117" t="s">
        <v>145</v>
      </c>
      <c r="DJ116" s="117" t="s">
        <v>145</v>
      </c>
      <c r="DK116" s="117" t="s">
        <v>145</v>
      </c>
      <c r="DL116" s="117" t="s">
        <v>145</v>
      </c>
      <c r="DM116" s="117" t="s">
        <v>145</v>
      </c>
      <c r="DN116" s="117" t="s">
        <v>145</v>
      </c>
      <c r="DO116" s="117" t="s">
        <v>145</v>
      </c>
      <c r="DP116" s="117" t="s">
        <v>145</v>
      </c>
      <c r="DQ116" s="117" t="s">
        <v>145</v>
      </c>
      <c r="DR116" s="117" t="s">
        <v>145</v>
      </c>
      <c r="DS116" s="117" t="s">
        <v>145</v>
      </c>
      <c r="DT116" s="117" t="s">
        <v>145</v>
      </c>
      <c r="DU116" s="117" t="s">
        <v>145</v>
      </c>
      <c r="DV116" s="117" t="s">
        <v>145</v>
      </c>
      <c r="DW116" s="117" t="s">
        <v>145</v>
      </c>
      <c r="DX116" s="117" t="s">
        <v>145</v>
      </c>
      <c r="DY116" s="117" t="s">
        <v>145</v>
      </c>
      <c r="DZ116" s="117" t="s">
        <v>145</v>
      </c>
      <c r="EA116" s="117" t="s">
        <v>145</v>
      </c>
      <c r="EB116" s="117" t="s">
        <v>145</v>
      </c>
      <c r="EC116" s="117" t="s">
        <v>180</v>
      </c>
      <c r="ED116" s="117" t="s">
        <v>145</v>
      </c>
      <c r="EE116" s="117" t="s">
        <v>154</v>
      </c>
      <c r="EF116" s="117" t="s">
        <v>145</v>
      </c>
      <c r="EG116" s="117" t="s">
        <v>145</v>
      </c>
      <c r="EH116" s="117" t="s">
        <v>145</v>
      </c>
      <c r="EI116" s="117" t="s">
        <v>145</v>
      </c>
      <c r="EJ116" s="117" t="s">
        <v>145</v>
      </c>
      <c r="EK116" s="117" t="s">
        <v>145</v>
      </c>
      <c r="EL116" s="117" t="s">
        <v>145</v>
      </c>
      <c r="EM116" s="117" t="s">
        <v>145</v>
      </c>
      <c r="EN116" s="117" t="s">
        <v>147</v>
      </c>
    </row>
    <row r="117" s="6" customFormat="1" spans="1:144">
      <c r="A117" s="117" t="s">
        <v>873</v>
      </c>
      <c r="B117" s="117" t="s">
        <v>145</v>
      </c>
      <c r="C117" s="117" t="s">
        <v>146</v>
      </c>
      <c r="D117" s="117" t="s">
        <v>145</v>
      </c>
      <c r="E117" s="117" t="s">
        <v>147</v>
      </c>
      <c r="F117" s="117" t="s">
        <v>145</v>
      </c>
      <c r="G117" s="117" t="s">
        <v>148</v>
      </c>
      <c r="H117" s="117" t="s">
        <v>149</v>
      </c>
      <c r="I117" s="117" t="s">
        <v>145</v>
      </c>
      <c r="J117" s="117" t="s">
        <v>150</v>
      </c>
      <c r="K117" s="117" t="s">
        <v>151</v>
      </c>
      <c r="L117" s="117" t="s">
        <v>874</v>
      </c>
      <c r="M117" s="117" t="s">
        <v>145</v>
      </c>
      <c r="N117" s="117" t="s">
        <v>146</v>
      </c>
      <c r="O117" s="117" t="s">
        <v>153</v>
      </c>
      <c r="P117" s="117" t="s">
        <v>154</v>
      </c>
      <c r="Q117" s="117" t="s">
        <v>155</v>
      </c>
      <c r="R117" s="117" t="s">
        <v>145</v>
      </c>
      <c r="S117" s="117" t="s">
        <v>156</v>
      </c>
      <c r="T117" s="117" t="s">
        <v>154</v>
      </c>
      <c r="U117" s="117" t="s">
        <v>145</v>
      </c>
      <c r="V117" s="117" t="s">
        <v>145</v>
      </c>
      <c r="W117" s="117" t="s">
        <v>157</v>
      </c>
      <c r="X117" s="117" t="s">
        <v>157</v>
      </c>
      <c r="Y117" s="117" t="s">
        <v>158</v>
      </c>
      <c r="Z117" s="117" t="s">
        <v>159</v>
      </c>
      <c r="AA117" s="117" t="s">
        <v>145</v>
      </c>
      <c r="AB117" s="117" t="s">
        <v>145</v>
      </c>
      <c r="AC117" s="117" t="s">
        <v>145</v>
      </c>
      <c r="AD117" s="117" t="s">
        <v>145</v>
      </c>
      <c r="AE117" s="117" t="s">
        <v>875</v>
      </c>
      <c r="AF117" s="117" t="s">
        <v>145</v>
      </c>
      <c r="AG117" s="117" t="s">
        <v>145</v>
      </c>
      <c r="AH117" s="117" t="s">
        <v>147</v>
      </c>
      <c r="AI117" s="117" t="s">
        <v>145</v>
      </c>
      <c r="AJ117" s="117" t="s">
        <v>145</v>
      </c>
      <c r="AK117" s="117" t="s">
        <v>145</v>
      </c>
      <c r="AL117" s="117" t="s">
        <v>145</v>
      </c>
      <c r="AM117" s="117" t="s">
        <v>145</v>
      </c>
      <c r="AN117" s="117" t="s">
        <v>145</v>
      </c>
      <c r="AO117" s="117" t="s">
        <v>161</v>
      </c>
      <c r="AP117" s="117" t="s">
        <v>876</v>
      </c>
      <c r="AQ117" s="117" t="s">
        <v>877</v>
      </c>
      <c r="AR117" s="117" t="s">
        <v>164</v>
      </c>
      <c r="AS117" s="117" t="s">
        <v>878</v>
      </c>
      <c r="AT117" s="117" t="s">
        <v>402</v>
      </c>
      <c r="AU117" s="117" t="s">
        <v>145</v>
      </c>
      <c r="AV117" s="117" t="s">
        <v>879</v>
      </c>
      <c r="AW117" s="117" t="s">
        <v>880</v>
      </c>
      <c r="AX117" s="117" t="s">
        <v>881</v>
      </c>
      <c r="AY117" s="117" t="s">
        <v>145</v>
      </c>
      <c r="AZ117" s="117" t="s">
        <v>402</v>
      </c>
      <c r="BA117" s="117" t="s">
        <v>145</v>
      </c>
      <c r="BB117" s="117" t="s">
        <v>145</v>
      </c>
      <c r="BC117" s="117" t="s">
        <v>145</v>
      </c>
      <c r="BD117" s="117" t="s">
        <v>145</v>
      </c>
      <c r="BE117" s="117" t="s">
        <v>145</v>
      </c>
      <c r="BF117" s="117" t="s">
        <v>145</v>
      </c>
      <c r="BG117" s="117" t="s">
        <v>145</v>
      </c>
      <c r="BH117" s="117" t="s">
        <v>145</v>
      </c>
      <c r="BI117" s="117" t="s">
        <v>145</v>
      </c>
      <c r="BJ117" s="117" t="s">
        <v>145</v>
      </c>
      <c r="BK117" s="117" t="s">
        <v>145</v>
      </c>
      <c r="BL117" s="117" t="s">
        <v>170</v>
      </c>
      <c r="BM117" s="117" t="s">
        <v>145</v>
      </c>
      <c r="BN117" s="117" t="s">
        <v>145</v>
      </c>
      <c r="BO117" s="117" t="s">
        <v>145</v>
      </c>
      <c r="BP117" s="117" t="s">
        <v>145</v>
      </c>
      <c r="BQ117" s="117" t="s">
        <v>145</v>
      </c>
      <c r="BR117" s="117" t="s">
        <v>145</v>
      </c>
      <c r="BS117" s="117" t="s">
        <v>145</v>
      </c>
      <c r="BT117" s="117" t="s">
        <v>145</v>
      </c>
      <c r="BU117" s="117" t="s">
        <v>145</v>
      </c>
      <c r="BV117" s="117" t="s">
        <v>171</v>
      </c>
      <c r="BW117" s="117" t="s">
        <v>145</v>
      </c>
      <c r="BX117" s="117" t="s">
        <v>145</v>
      </c>
      <c r="BY117" s="117" t="s">
        <v>145</v>
      </c>
      <c r="BZ117" s="117" t="s">
        <v>145</v>
      </c>
      <c r="CA117" s="117" t="s">
        <v>145</v>
      </c>
      <c r="CB117" s="117" t="s">
        <v>172</v>
      </c>
      <c r="CC117" s="117" t="s">
        <v>172</v>
      </c>
      <c r="CD117" s="117" t="s">
        <v>145</v>
      </c>
      <c r="CE117" s="117" t="s">
        <v>145</v>
      </c>
      <c r="CF117" s="117" t="s">
        <v>145</v>
      </c>
      <c r="CG117" s="117" t="s">
        <v>145</v>
      </c>
      <c r="CH117" s="117" t="s">
        <v>145</v>
      </c>
      <c r="CI117" s="117" t="s">
        <v>145</v>
      </c>
      <c r="CJ117" s="117" t="s">
        <v>145</v>
      </c>
      <c r="CK117" s="117" t="s">
        <v>145</v>
      </c>
      <c r="CL117" s="117" t="s">
        <v>145</v>
      </c>
      <c r="CM117" s="117" t="s">
        <v>145</v>
      </c>
      <c r="CN117" s="117" t="s">
        <v>145</v>
      </c>
      <c r="CO117" s="117" t="s">
        <v>145</v>
      </c>
      <c r="CP117" s="117" t="s">
        <v>145</v>
      </c>
      <c r="CQ117" s="117" t="s">
        <v>145</v>
      </c>
      <c r="CR117" s="117" t="s">
        <v>145</v>
      </c>
      <c r="CS117" s="117" t="s">
        <v>173</v>
      </c>
      <c r="CT117" s="117" t="s">
        <v>174</v>
      </c>
      <c r="CU117" s="117" t="s">
        <v>182</v>
      </c>
      <c r="CV117" s="117" t="s">
        <v>183</v>
      </c>
      <c r="CW117" s="117" t="s">
        <v>184</v>
      </c>
      <c r="CX117" s="117" t="s">
        <v>178</v>
      </c>
      <c r="CY117" s="117" t="s">
        <v>178</v>
      </c>
      <c r="CZ117" s="117" t="s">
        <v>179</v>
      </c>
      <c r="DA117" s="117" t="s">
        <v>179</v>
      </c>
      <c r="DB117" s="117" t="s">
        <v>145</v>
      </c>
      <c r="DC117" s="117" t="s">
        <v>145</v>
      </c>
      <c r="DD117" s="117" t="s">
        <v>179</v>
      </c>
      <c r="DE117" s="117" t="s">
        <v>145</v>
      </c>
      <c r="DF117" s="117" t="s">
        <v>145</v>
      </c>
      <c r="DG117" s="117" t="s">
        <v>145</v>
      </c>
      <c r="DH117" s="117" t="s">
        <v>145</v>
      </c>
      <c r="DI117" s="117" t="s">
        <v>145</v>
      </c>
      <c r="DJ117" s="117" t="s">
        <v>145</v>
      </c>
      <c r="DK117" s="117" t="s">
        <v>145</v>
      </c>
      <c r="DL117" s="117" t="s">
        <v>145</v>
      </c>
      <c r="DM117" s="117" t="s">
        <v>145</v>
      </c>
      <c r="DN117" s="117" t="s">
        <v>145</v>
      </c>
      <c r="DO117" s="117" t="s">
        <v>145</v>
      </c>
      <c r="DP117" s="117" t="s">
        <v>145</v>
      </c>
      <c r="DQ117" s="117" t="s">
        <v>145</v>
      </c>
      <c r="DR117" s="117" t="s">
        <v>145</v>
      </c>
      <c r="DS117" s="117" t="s">
        <v>145</v>
      </c>
      <c r="DT117" s="117" t="s">
        <v>145</v>
      </c>
      <c r="DU117" s="117" t="s">
        <v>145</v>
      </c>
      <c r="DV117" s="117" t="s">
        <v>145</v>
      </c>
      <c r="DW117" s="117" t="s">
        <v>145</v>
      </c>
      <c r="DX117" s="117" t="s">
        <v>145</v>
      </c>
      <c r="DY117" s="117" t="s">
        <v>145</v>
      </c>
      <c r="DZ117" s="117" t="s">
        <v>145</v>
      </c>
      <c r="EA117" s="117" t="s">
        <v>145</v>
      </c>
      <c r="EB117" s="117" t="s">
        <v>145</v>
      </c>
      <c r="EC117" s="117" t="s">
        <v>180</v>
      </c>
      <c r="ED117" s="117" t="s">
        <v>145</v>
      </c>
      <c r="EE117" s="117" t="s">
        <v>154</v>
      </c>
      <c r="EF117" s="117" t="s">
        <v>145</v>
      </c>
      <c r="EG117" s="117" t="s">
        <v>145</v>
      </c>
      <c r="EH117" s="117" t="s">
        <v>145</v>
      </c>
      <c r="EI117" s="117" t="s">
        <v>145</v>
      </c>
      <c r="EJ117" s="117" t="s">
        <v>145</v>
      </c>
      <c r="EK117" s="117" t="s">
        <v>145</v>
      </c>
      <c r="EL117" s="117" t="s">
        <v>145</v>
      </c>
      <c r="EM117" s="117" t="s">
        <v>145</v>
      </c>
      <c r="EN117" s="117" t="s">
        <v>147</v>
      </c>
    </row>
    <row r="118" s="6" customFormat="1" spans="1:144">
      <c r="A118" s="117" t="s">
        <v>873</v>
      </c>
      <c r="B118" s="117" t="s">
        <v>145</v>
      </c>
      <c r="C118" s="117" t="s">
        <v>146</v>
      </c>
      <c r="D118" s="117" t="s">
        <v>145</v>
      </c>
      <c r="E118" s="117" t="s">
        <v>147</v>
      </c>
      <c r="F118" s="117" t="s">
        <v>145</v>
      </c>
      <c r="G118" s="117" t="s">
        <v>148</v>
      </c>
      <c r="H118" s="117" t="s">
        <v>149</v>
      </c>
      <c r="I118" s="117" t="s">
        <v>145</v>
      </c>
      <c r="J118" s="117" t="s">
        <v>150</v>
      </c>
      <c r="K118" s="117" t="s">
        <v>151</v>
      </c>
      <c r="L118" s="117" t="s">
        <v>874</v>
      </c>
      <c r="M118" s="117" t="s">
        <v>145</v>
      </c>
      <c r="N118" s="117" t="s">
        <v>146</v>
      </c>
      <c r="O118" s="117" t="s">
        <v>153</v>
      </c>
      <c r="P118" s="117" t="s">
        <v>154</v>
      </c>
      <c r="Q118" s="117" t="s">
        <v>155</v>
      </c>
      <c r="R118" s="117" t="s">
        <v>145</v>
      </c>
      <c r="S118" s="117" t="s">
        <v>156</v>
      </c>
      <c r="T118" s="117" t="s">
        <v>154</v>
      </c>
      <c r="U118" s="117" t="s">
        <v>145</v>
      </c>
      <c r="V118" s="117" t="s">
        <v>145</v>
      </c>
      <c r="W118" s="117" t="s">
        <v>157</v>
      </c>
      <c r="X118" s="117" t="s">
        <v>157</v>
      </c>
      <c r="Y118" s="117" t="s">
        <v>158</v>
      </c>
      <c r="Z118" s="117" t="s">
        <v>159</v>
      </c>
      <c r="AA118" s="117" t="s">
        <v>145</v>
      </c>
      <c r="AB118" s="117" t="s">
        <v>145</v>
      </c>
      <c r="AC118" s="117" t="s">
        <v>145</v>
      </c>
      <c r="AD118" s="117" t="s">
        <v>145</v>
      </c>
      <c r="AE118" s="117" t="s">
        <v>875</v>
      </c>
      <c r="AF118" s="117" t="s">
        <v>145</v>
      </c>
      <c r="AG118" s="117" t="s">
        <v>145</v>
      </c>
      <c r="AH118" s="117" t="s">
        <v>147</v>
      </c>
      <c r="AI118" s="117" t="s">
        <v>145</v>
      </c>
      <c r="AJ118" s="117" t="s">
        <v>145</v>
      </c>
      <c r="AK118" s="117" t="s">
        <v>145</v>
      </c>
      <c r="AL118" s="117" t="s">
        <v>145</v>
      </c>
      <c r="AM118" s="117" t="s">
        <v>145</v>
      </c>
      <c r="AN118" s="117" t="s">
        <v>145</v>
      </c>
      <c r="AO118" s="117" t="s">
        <v>161</v>
      </c>
      <c r="AP118" s="117" t="s">
        <v>876</v>
      </c>
      <c r="AQ118" s="117" t="s">
        <v>877</v>
      </c>
      <c r="AR118" s="117" t="s">
        <v>164</v>
      </c>
      <c r="AS118" s="117" t="s">
        <v>878</v>
      </c>
      <c r="AT118" s="117" t="s">
        <v>402</v>
      </c>
      <c r="AU118" s="117" t="s">
        <v>145</v>
      </c>
      <c r="AV118" s="117" t="s">
        <v>879</v>
      </c>
      <c r="AW118" s="117" t="s">
        <v>880</v>
      </c>
      <c r="AX118" s="117" t="s">
        <v>881</v>
      </c>
      <c r="AY118" s="117" t="s">
        <v>145</v>
      </c>
      <c r="AZ118" s="117" t="s">
        <v>402</v>
      </c>
      <c r="BA118" s="117" t="s">
        <v>145</v>
      </c>
      <c r="BB118" s="117" t="s">
        <v>145</v>
      </c>
      <c r="BC118" s="117" t="s">
        <v>145</v>
      </c>
      <c r="BD118" s="117" t="s">
        <v>145</v>
      </c>
      <c r="BE118" s="117" t="s">
        <v>145</v>
      </c>
      <c r="BF118" s="117" t="s">
        <v>145</v>
      </c>
      <c r="BG118" s="117" t="s">
        <v>145</v>
      </c>
      <c r="BH118" s="117" t="s">
        <v>145</v>
      </c>
      <c r="BI118" s="117" t="s">
        <v>145</v>
      </c>
      <c r="BJ118" s="117" t="s">
        <v>145</v>
      </c>
      <c r="BK118" s="117" t="s">
        <v>145</v>
      </c>
      <c r="BL118" s="117" t="s">
        <v>170</v>
      </c>
      <c r="BM118" s="117" t="s">
        <v>145</v>
      </c>
      <c r="BN118" s="117" t="s">
        <v>145</v>
      </c>
      <c r="BO118" s="117" t="s">
        <v>145</v>
      </c>
      <c r="BP118" s="117" t="s">
        <v>145</v>
      </c>
      <c r="BQ118" s="117" t="s">
        <v>145</v>
      </c>
      <c r="BR118" s="117" t="s">
        <v>145</v>
      </c>
      <c r="BS118" s="117" t="s">
        <v>145</v>
      </c>
      <c r="BT118" s="117" t="s">
        <v>145</v>
      </c>
      <c r="BU118" s="117" t="s">
        <v>145</v>
      </c>
      <c r="BV118" s="117" t="s">
        <v>171</v>
      </c>
      <c r="BW118" s="117" t="s">
        <v>145</v>
      </c>
      <c r="BX118" s="117" t="s">
        <v>145</v>
      </c>
      <c r="BY118" s="117" t="s">
        <v>145</v>
      </c>
      <c r="BZ118" s="117" t="s">
        <v>145</v>
      </c>
      <c r="CA118" s="117" t="s">
        <v>145</v>
      </c>
      <c r="CB118" s="117" t="s">
        <v>172</v>
      </c>
      <c r="CC118" s="117" t="s">
        <v>172</v>
      </c>
      <c r="CD118" s="117" t="s">
        <v>145</v>
      </c>
      <c r="CE118" s="117" t="s">
        <v>145</v>
      </c>
      <c r="CF118" s="117" t="s">
        <v>145</v>
      </c>
      <c r="CG118" s="117" t="s">
        <v>145</v>
      </c>
      <c r="CH118" s="117" t="s">
        <v>145</v>
      </c>
      <c r="CI118" s="117" t="s">
        <v>145</v>
      </c>
      <c r="CJ118" s="117" t="s">
        <v>145</v>
      </c>
      <c r="CK118" s="117" t="s">
        <v>145</v>
      </c>
      <c r="CL118" s="117" t="s">
        <v>145</v>
      </c>
      <c r="CM118" s="117" t="s">
        <v>145</v>
      </c>
      <c r="CN118" s="117" t="s">
        <v>145</v>
      </c>
      <c r="CO118" s="117" t="s">
        <v>145</v>
      </c>
      <c r="CP118" s="117" t="s">
        <v>145</v>
      </c>
      <c r="CQ118" s="117" t="s">
        <v>145</v>
      </c>
      <c r="CR118" s="117" t="s">
        <v>145</v>
      </c>
      <c r="CS118" s="117" t="s">
        <v>173</v>
      </c>
      <c r="CT118" s="117" t="s">
        <v>181</v>
      </c>
      <c r="CU118" s="117" t="s">
        <v>175</v>
      </c>
      <c r="CV118" s="117" t="s">
        <v>176</v>
      </c>
      <c r="CW118" s="117" t="s">
        <v>177</v>
      </c>
      <c r="CX118" s="117" t="s">
        <v>178</v>
      </c>
      <c r="CY118" s="117" t="s">
        <v>178</v>
      </c>
      <c r="CZ118" s="117" t="s">
        <v>179</v>
      </c>
      <c r="DA118" s="117" t="s">
        <v>179</v>
      </c>
      <c r="DB118" s="117" t="s">
        <v>145</v>
      </c>
      <c r="DC118" s="117" t="s">
        <v>145</v>
      </c>
      <c r="DD118" s="117" t="s">
        <v>179</v>
      </c>
      <c r="DE118" s="117" t="s">
        <v>145</v>
      </c>
      <c r="DF118" s="117" t="s">
        <v>145</v>
      </c>
      <c r="DG118" s="117" t="s">
        <v>145</v>
      </c>
      <c r="DH118" s="117" t="s">
        <v>145</v>
      </c>
      <c r="DI118" s="117" t="s">
        <v>145</v>
      </c>
      <c r="DJ118" s="117" t="s">
        <v>145</v>
      </c>
      <c r="DK118" s="117" t="s">
        <v>145</v>
      </c>
      <c r="DL118" s="117" t="s">
        <v>145</v>
      </c>
      <c r="DM118" s="117" t="s">
        <v>145</v>
      </c>
      <c r="DN118" s="117" t="s">
        <v>145</v>
      </c>
      <c r="DO118" s="117" t="s">
        <v>145</v>
      </c>
      <c r="DP118" s="117" t="s">
        <v>145</v>
      </c>
      <c r="DQ118" s="117" t="s">
        <v>145</v>
      </c>
      <c r="DR118" s="117" t="s">
        <v>145</v>
      </c>
      <c r="DS118" s="117" t="s">
        <v>145</v>
      </c>
      <c r="DT118" s="117" t="s">
        <v>145</v>
      </c>
      <c r="DU118" s="117" t="s">
        <v>145</v>
      </c>
      <c r="DV118" s="117" t="s">
        <v>145</v>
      </c>
      <c r="DW118" s="117" t="s">
        <v>145</v>
      </c>
      <c r="DX118" s="117" t="s">
        <v>145</v>
      </c>
      <c r="DY118" s="117" t="s">
        <v>145</v>
      </c>
      <c r="DZ118" s="117" t="s">
        <v>145</v>
      </c>
      <c r="EA118" s="117" t="s">
        <v>145</v>
      </c>
      <c r="EB118" s="117" t="s">
        <v>145</v>
      </c>
      <c r="EC118" s="117" t="s">
        <v>180</v>
      </c>
      <c r="ED118" s="117" t="s">
        <v>145</v>
      </c>
      <c r="EE118" s="117" t="s">
        <v>154</v>
      </c>
      <c r="EF118" s="117" t="s">
        <v>145</v>
      </c>
      <c r="EG118" s="117" t="s">
        <v>145</v>
      </c>
      <c r="EH118" s="117" t="s">
        <v>145</v>
      </c>
      <c r="EI118" s="117" t="s">
        <v>145</v>
      </c>
      <c r="EJ118" s="117" t="s">
        <v>145</v>
      </c>
      <c r="EK118" s="117" t="s">
        <v>145</v>
      </c>
      <c r="EL118" s="117" t="s">
        <v>145</v>
      </c>
      <c r="EM118" s="117" t="s">
        <v>145</v>
      </c>
      <c r="EN118" s="117" t="s">
        <v>147</v>
      </c>
    </row>
    <row r="119" s="6" customFormat="1" spans="1:144">
      <c r="A119" s="117" t="s">
        <v>882</v>
      </c>
      <c r="B119" s="117" t="s">
        <v>145</v>
      </c>
      <c r="C119" s="117" t="s">
        <v>146</v>
      </c>
      <c r="D119" s="117" t="s">
        <v>145</v>
      </c>
      <c r="E119" s="117" t="s">
        <v>147</v>
      </c>
      <c r="F119" s="117" t="s">
        <v>145</v>
      </c>
      <c r="G119" s="117" t="s">
        <v>148</v>
      </c>
      <c r="H119" s="117" t="s">
        <v>149</v>
      </c>
      <c r="I119" s="117" t="s">
        <v>145</v>
      </c>
      <c r="J119" s="117" t="s">
        <v>150</v>
      </c>
      <c r="K119" s="117" t="s">
        <v>151</v>
      </c>
      <c r="L119" s="117" t="s">
        <v>874</v>
      </c>
      <c r="M119" s="117" t="s">
        <v>145</v>
      </c>
      <c r="N119" s="117" t="s">
        <v>146</v>
      </c>
      <c r="O119" s="117" t="s">
        <v>153</v>
      </c>
      <c r="P119" s="117" t="s">
        <v>154</v>
      </c>
      <c r="Q119" s="117" t="s">
        <v>155</v>
      </c>
      <c r="R119" s="117" t="s">
        <v>145</v>
      </c>
      <c r="S119" s="117" t="s">
        <v>156</v>
      </c>
      <c r="T119" s="117" t="s">
        <v>154</v>
      </c>
      <c r="U119" s="117" t="s">
        <v>145</v>
      </c>
      <c r="V119" s="117" t="s">
        <v>145</v>
      </c>
      <c r="W119" s="117" t="s">
        <v>157</v>
      </c>
      <c r="X119" s="117" t="s">
        <v>157</v>
      </c>
      <c r="Y119" s="117" t="s">
        <v>158</v>
      </c>
      <c r="Z119" s="117" t="s">
        <v>159</v>
      </c>
      <c r="AA119" s="117" t="s">
        <v>145</v>
      </c>
      <c r="AB119" s="117" t="s">
        <v>145</v>
      </c>
      <c r="AC119" s="117" t="s">
        <v>145</v>
      </c>
      <c r="AD119" s="117" t="s">
        <v>145</v>
      </c>
      <c r="AE119" s="117" t="s">
        <v>883</v>
      </c>
      <c r="AF119" s="117" t="s">
        <v>145</v>
      </c>
      <c r="AG119" s="117" t="s">
        <v>145</v>
      </c>
      <c r="AH119" s="117" t="s">
        <v>147</v>
      </c>
      <c r="AI119" s="117" t="s">
        <v>145</v>
      </c>
      <c r="AJ119" s="117" t="s">
        <v>145</v>
      </c>
      <c r="AK119" s="117" t="s">
        <v>145</v>
      </c>
      <c r="AL119" s="117" t="s">
        <v>145</v>
      </c>
      <c r="AM119" s="117" t="s">
        <v>145</v>
      </c>
      <c r="AN119" s="117" t="s">
        <v>145</v>
      </c>
      <c r="AO119" s="117" t="s">
        <v>884</v>
      </c>
      <c r="AP119" s="117" t="s">
        <v>885</v>
      </c>
      <c r="AQ119" s="117" t="s">
        <v>886</v>
      </c>
      <c r="AR119" s="117" t="s">
        <v>887</v>
      </c>
      <c r="AS119" s="117" t="s">
        <v>888</v>
      </c>
      <c r="AT119" s="117" t="s">
        <v>889</v>
      </c>
      <c r="AU119" s="117" t="s">
        <v>145</v>
      </c>
      <c r="AV119" s="117" t="s">
        <v>890</v>
      </c>
      <c r="AW119" s="117" t="s">
        <v>891</v>
      </c>
      <c r="AX119" s="117" t="s">
        <v>892</v>
      </c>
      <c r="AY119" s="117" t="s">
        <v>145</v>
      </c>
      <c r="AZ119" s="117" t="s">
        <v>889</v>
      </c>
      <c r="BA119" s="117" t="s">
        <v>145</v>
      </c>
      <c r="BB119" s="117" t="s">
        <v>145</v>
      </c>
      <c r="BC119" s="117" t="s">
        <v>145</v>
      </c>
      <c r="BD119" s="117" t="s">
        <v>145</v>
      </c>
      <c r="BE119" s="117" t="s">
        <v>145</v>
      </c>
      <c r="BF119" s="117" t="s">
        <v>145</v>
      </c>
      <c r="BG119" s="117" t="s">
        <v>145</v>
      </c>
      <c r="BH119" s="117" t="s">
        <v>145</v>
      </c>
      <c r="BI119" s="117" t="s">
        <v>145</v>
      </c>
      <c r="BJ119" s="117" t="s">
        <v>145</v>
      </c>
      <c r="BK119" s="117" t="s">
        <v>145</v>
      </c>
      <c r="BL119" s="117" t="s">
        <v>170</v>
      </c>
      <c r="BM119" s="117" t="s">
        <v>145</v>
      </c>
      <c r="BN119" s="117" t="s">
        <v>145</v>
      </c>
      <c r="BO119" s="117" t="s">
        <v>145</v>
      </c>
      <c r="BP119" s="117" t="s">
        <v>145</v>
      </c>
      <c r="BQ119" s="117" t="s">
        <v>145</v>
      </c>
      <c r="BR119" s="117" t="s">
        <v>145</v>
      </c>
      <c r="BS119" s="117" t="s">
        <v>145</v>
      </c>
      <c r="BT119" s="117" t="s">
        <v>145</v>
      </c>
      <c r="BU119" s="117" t="s">
        <v>145</v>
      </c>
      <c r="BV119" s="117" t="s">
        <v>171</v>
      </c>
      <c r="BW119" s="117" t="s">
        <v>145</v>
      </c>
      <c r="BX119" s="117" t="s">
        <v>145</v>
      </c>
      <c r="BY119" s="117" t="s">
        <v>145</v>
      </c>
      <c r="BZ119" s="117" t="s">
        <v>145</v>
      </c>
      <c r="CA119" s="117" t="s">
        <v>145</v>
      </c>
      <c r="CB119" s="117" t="s">
        <v>172</v>
      </c>
      <c r="CC119" s="117" t="s">
        <v>172</v>
      </c>
      <c r="CD119" s="117" t="s">
        <v>145</v>
      </c>
      <c r="CE119" s="117" t="s">
        <v>145</v>
      </c>
      <c r="CF119" s="117" t="s">
        <v>145</v>
      </c>
      <c r="CG119" s="117" t="s">
        <v>145</v>
      </c>
      <c r="CH119" s="117" t="s">
        <v>145</v>
      </c>
      <c r="CI119" s="117" t="s">
        <v>145</v>
      </c>
      <c r="CJ119" s="117" t="s">
        <v>145</v>
      </c>
      <c r="CK119" s="117" t="s">
        <v>145</v>
      </c>
      <c r="CL119" s="117" t="s">
        <v>145</v>
      </c>
      <c r="CM119" s="117" t="s">
        <v>145</v>
      </c>
      <c r="CN119" s="117" t="s">
        <v>145</v>
      </c>
      <c r="CO119" s="117" t="s">
        <v>145</v>
      </c>
      <c r="CP119" s="117" t="s">
        <v>145</v>
      </c>
      <c r="CQ119" s="117" t="s">
        <v>145</v>
      </c>
      <c r="CR119" s="117" t="s">
        <v>145</v>
      </c>
      <c r="CS119" s="117" t="s">
        <v>173</v>
      </c>
      <c r="CT119" s="117" t="s">
        <v>174</v>
      </c>
      <c r="CU119" s="117" t="s">
        <v>182</v>
      </c>
      <c r="CV119" s="117" t="s">
        <v>183</v>
      </c>
      <c r="CW119" s="117" t="s">
        <v>184</v>
      </c>
      <c r="CX119" s="117" t="s">
        <v>178</v>
      </c>
      <c r="CY119" s="117" t="s">
        <v>178</v>
      </c>
      <c r="CZ119" s="117" t="s">
        <v>179</v>
      </c>
      <c r="DA119" s="117" t="s">
        <v>179</v>
      </c>
      <c r="DB119" s="117" t="s">
        <v>145</v>
      </c>
      <c r="DC119" s="117" t="s">
        <v>145</v>
      </c>
      <c r="DD119" s="117" t="s">
        <v>179</v>
      </c>
      <c r="DE119" s="117" t="s">
        <v>145</v>
      </c>
      <c r="DF119" s="117" t="s">
        <v>145</v>
      </c>
      <c r="DG119" s="117" t="s">
        <v>145</v>
      </c>
      <c r="DH119" s="117" t="s">
        <v>145</v>
      </c>
      <c r="DI119" s="117" t="s">
        <v>145</v>
      </c>
      <c r="DJ119" s="117" t="s">
        <v>145</v>
      </c>
      <c r="DK119" s="117" t="s">
        <v>145</v>
      </c>
      <c r="DL119" s="117" t="s">
        <v>145</v>
      </c>
      <c r="DM119" s="117" t="s">
        <v>145</v>
      </c>
      <c r="DN119" s="117" t="s">
        <v>145</v>
      </c>
      <c r="DO119" s="117" t="s">
        <v>145</v>
      </c>
      <c r="DP119" s="117" t="s">
        <v>145</v>
      </c>
      <c r="DQ119" s="117" t="s">
        <v>145</v>
      </c>
      <c r="DR119" s="117" t="s">
        <v>145</v>
      </c>
      <c r="DS119" s="117" t="s">
        <v>145</v>
      </c>
      <c r="DT119" s="117" t="s">
        <v>145</v>
      </c>
      <c r="DU119" s="117" t="s">
        <v>145</v>
      </c>
      <c r="DV119" s="117" t="s">
        <v>145</v>
      </c>
      <c r="DW119" s="117" t="s">
        <v>145</v>
      </c>
      <c r="DX119" s="117" t="s">
        <v>145</v>
      </c>
      <c r="DY119" s="117" t="s">
        <v>145</v>
      </c>
      <c r="DZ119" s="117" t="s">
        <v>145</v>
      </c>
      <c r="EA119" s="117" t="s">
        <v>145</v>
      </c>
      <c r="EB119" s="117" t="s">
        <v>145</v>
      </c>
      <c r="EC119" s="117" t="s">
        <v>180</v>
      </c>
      <c r="ED119" s="117" t="s">
        <v>145</v>
      </c>
      <c r="EE119" s="117" t="s">
        <v>154</v>
      </c>
      <c r="EF119" s="117" t="s">
        <v>145</v>
      </c>
      <c r="EG119" s="117" t="s">
        <v>145</v>
      </c>
      <c r="EH119" s="117" t="s">
        <v>145</v>
      </c>
      <c r="EI119" s="117" t="s">
        <v>145</v>
      </c>
      <c r="EJ119" s="117" t="s">
        <v>145</v>
      </c>
      <c r="EK119" s="117" t="s">
        <v>145</v>
      </c>
      <c r="EL119" s="117" t="s">
        <v>145</v>
      </c>
      <c r="EM119" s="117" t="s">
        <v>145</v>
      </c>
      <c r="EN119" s="117" t="s">
        <v>147</v>
      </c>
    </row>
    <row r="120" s="6" customFormat="1" spans="1:144">
      <c r="A120" s="117" t="s">
        <v>882</v>
      </c>
      <c r="B120" s="117" t="s">
        <v>145</v>
      </c>
      <c r="C120" s="117" t="s">
        <v>146</v>
      </c>
      <c r="D120" s="117" t="s">
        <v>145</v>
      </c>
      <c r="E120" s="117" t="s">
        <v>147</v>
      </c>
      <c r="F120" s="117" t="s">
        <v>145</v>
      </c>
      <c r="G120" s="117" t="s">
        <v>148</v>
      </c>
      <c r="H120" s="117" t="s">
        <v>149</v>
      </c>
      <c r="I120" s="117" t="s">
        <v>145</v>
      </c>
      <c r="J120" s="117" t="s">
        <v>150</v>
      </c>
      <c r="K120" s="117" t="s">
        <v>151</v>
      </c>
      <c r="L120" s="117" t="s">
        <v>874</v>
      </c>
      <c r="M120" s="117" t="s">
        <v>145</v>
      </c>
      <c r="N120" s="117" t="s">
        <v>146</v>
      </c>
      <c r="O120" s="117" t="s">
        <v>153</v>
      </c>
      <c r="P120" s="117" t="s">
        <v>154</v>
      </c>
      <c r="Q120" s="117" t="s">
        <v>155</v>
      </c>
      <c r="R120" s="117" t="s">
        <v>145</v>
      </c>
      <c r="S120" s="117" t="s">
        <v>156</v>
      </c>
      <c r="T120" s="117" t="s">
        <v>154</v>
      </c>
      <c r="U120" s="117" t="s">
        <v>145</v>
      </c>
      <c r="V120" s="117" t="s">
        <v>145</v>
      </c>
      <c r="W120" s="117" t="s">
        <v>157</v>
      </c>
      <c r="X120" s="117" t="s">
        <v>157</v>
      </c>
      <c r="Y120" s="117" t="s">
        <v>158</v>
      </c>
      <c r="Z120" s="117" t="s">
        <v>159</v>
      </c>
      <c r="AA120" s="117" t="s">
        <v>145</v>
      </c>
      <c r="AB120" s="117" t="s">
        <v>145</v>
      </c>
      <c r="AC120" s="117" t="s">
        <v>145</v>
      </c>
      <c r="AD120" s="117" t="s">
        <v>145</v>
      </c>
      <c r="AE120" s="117" t="s">
        <v>883</v>
      </c>
      <c r="AF120" s="117" t="s">
        <v>145</v>
      </c>
      <c r="AG120" s="117" t="s">
        <v>145</v>
      </c>
      <c r="AH120" s="117" t="s">
        <v>147</v>
      </c>
      <c r="AI120" s="117" t="s">
        <v>145</v>
      </c>
      <c r="AJ120" s="117" t="s">
        <v>145</v>
      </c>
      <c r="AK120" s="117" t="s">
        <v>145</v>
      </c>
      <c r="AL120" s="117" t="s">
        <v>145</v>
      </c>
      <c r="AM120" s="117" t="s">
        <v>145</v>
      </c>
      <c r="AN120" s="117" t="s">
        <v>145</v>
      </c>
      <c r="AO120" s="117" t="s">
        <v>884</v>
      </c>
      <c r="AP120" s="117" t="s">
        <v>885</v>
      </c>
      <c r="AQ120" s="117" t="s">
        <v>886</v>
      </c>
      <c r="AR120" s="117" t="s">
        <v>887</v>
      </c>
      <c r="AS120" s="117" t="s">
        <v>888</v>
      </c>
      <c r="AT120" s="117" t="s">
        <v>889</v>
      </c>
      <c r="AU120" s="117" t="s">
        <v>145</v>
      </c>
      <c r="AV120" s="117" t="s">
        <v>890</v>
      </c>
      <c r="AW120" s="117" t="s">
        <v>891</v>
      </c>
      <c r="AX120" s="117" t="s">
        <v>892</v>
      </c>
      <c r="AY120" s="117" t="s">
        <v>145</v>
      </c>
      <c r="AZ120" s="117" t="s">
        <v>889</v>
      </c>
      <c r="BA120" s="117" t="s">
        <v>145</v>
      </c>
      <c r="BB120" s="117" t="s">
        <v>145</v>
      </c>
      <c r="BC120" s="117" t="s">
        <v>145</v>
      </c>
      <c r="BD120" s="117" t="s">
        <v>145</v>
      </c>
      <c r="BE120" s="117" t="s">
        <v>145</v>
      </c>
      <c r="BF120" s="117" t="s">
        <v>145</v>
      </c>
      <c r="BG120" s="117" t="s">
        <v>145</v>
      </c>
      <c r="BH120" s="117" t="s">
        <v>145</v>
      </c>
      <c r="BI120" s="117" t="s">
        <v>145</v>
      </c>
      <c r="BJ120" s="117" t="s">
        <v>145</v>
      </c>
      <c r="BK120" s="117" t="s">
        <v>145</v>
      </c>
      <c r="BL120" s="117" t="s">
        <v>170</v>
      </c>
      <c r="BM120" s="117" t="s">
        <v>145</v>
      </c>
      <c r="BN120" s="117" t="s">
        <v>145</v>
      </c>
      <c r="BO120" s="117" t="s">
        <v>145</v>
      </c>
      <c r="BP120" s="117" t="s">
        <v>145</v>
      </c>
      <c r="BQ120" s="117" t="s">
        <v>145</v>
      </c>
      <c r="BR120" s="117" t="s">
        <v>145</v>
      </c>
      <c r="BS120" s="117" t="s">
        <v>145</v>
      </c>
      <c r="BT120" s="117" t="s">
        <v>145</v>
      </c>
      <c r="BU120" s="117" t="s">
        <v>145</v>
      </c>
      <c r="BV120" s="117" t="s">
        <v>171</v>
      </c>
      <c r="BW120" s="117" t="s">
        <v>145</v>
      </c>
      <c r="BX120" s="117" t="s">
        <v>145</v>
      </c>
      <c r="BY120" s="117" t="s">
        <v>145</v>
      </c>
      <c r="BZ120" s="117" t="s">
        <v>145</v>
      </c>
      <c r="CA120" s="117" t="s">
        <v>145</v>
      </c>
      <c r="CB120" s="117" t="s">
        <v>172</v>
      </c>
      <c r="CC120" s="117" t="s">
        <v>172</v>
      </c>
      <c r="CD120" s="117" t="s">
        <v>145</v>
      </c>
      <c r="CE120" s="117" t="s">
        <v>145</v>
      </c>
      <c r="CF120" s="117" t="s">
        <v>145</v>
      </c>
      <c r="CG120" s="117" t="s">
        <v>145</v>
      </c>
      <c r="CH120" s="117" t="s">
        <v>145</v>
      </c>
      <c r="CI120" s="117" t="s">
        <v>145</v>
      </c>
      <c r="CJ120" s="117" t="s">
        <v>145</v>
      </c>
      <c r="CK120" s="117" t="s">
        <v>145</v>
      </c>
      <c r="CL120" s="117" t="s">
        <v>145</v>
      </c>
      <c r="CM120" s="117" t="s">
        <v>145</v>
      </c>
      <c r="CN120" s="117" t="s">
        <v>145</v>
      </c>
      <c r="CO120" s="117" t="s">
        <v>145</v>
      </c>
      <c r="CP120" s="117" t="s">
        <v>145</v>
      </c>
      <c r="CQ120" s="117" t="s">
        <v>145</v>
      </c>
      <c r="CR120" s="117" t="s">
        <v>145</v>
      </c>
      <c r="CS120" s="117" t="s">
        <v>173</v>
      </c>
      <c r="CT120" s="117" t="s">
        <v>181</v>
      </c>
      <c r="CU120" s="117" t="s">
        <v>175</v>
      </c>
      <c r="CV120" s="117" t="s">
        <v>176</v>
      </c>
      <c r="CW120" s="117" t="s">
        <v>177</v>
      </c>
      <c r="CX120" s="117" t="s">
        <v>178</v>
      </c>
      <c r="CY120" s="117" t="s">
        <v>178</v>
      </c>
      <c r="CZ120" s="117" t="s">
        <v>179</v>
      </c>
      <c r="DA120" s="117" t="s">
        <v>179</v>
      </c>
      <c r="DB120" s="117" t="s">
        <v>145</v>
      </c>
      <c r="DC120" s="117" t="s">
        <v>145</v>
      </c>
      <c r="DD120" s="117" t="s">
        <v>179</v>
      </c>
      <c r="DE120" s="117" t="s">
        <v>145</v>
      </c>
      <c r="DF120" s="117" t="s">
        <v>145</v>
      </c>
      <c r="DG120" s="117" t="s">
        <v>145</v>
      </c>
      <c r="DH120" s="117" t="s">
        <v>145</v>
      </c>
      <c r="DI120" s="117" t="s">
        <v>145</v>
      </c>
      <c r="DJ120" s="117" t="s">
        <v>145</v>
      </c>
      <c r="DK120" s="117" t="s">
        <v>145</v>
      </c>
      <c r="DL120" s="117" t="s">
        <v>145</v>
      </c>
      <c r="DM120" s="117" t="s">
        <v>145</v>
      </c>
      <c r="DN120" s="117" t="s">
        <v>145</v>
      </c>
      <c r="DO120" s="117" t="s">
        <v>145</v>
      </c>
      <c r="DP120" s="117" t="s">
        <v>145</v>
      </c>
      <c r="DQ120" s="117" t="s">
        <v>145</v>
      </c>
      <c r="DR120" s="117" t="s">
        <v>145</v>
      </c>
      <c r="DS120" s="117" t="s">
        <v>145</v>
      </c>
      <c r="DT120" s="117" t="s">
        <v>145</v>
      </c>
      <c r="DU120" s="117" t="s">
        <v>145</v>
      </c>
      <c r="DV120" s="117" t="s">
        <v>145</v>
      </c>
      <c r="DW120" s="117" t="s">
        <v>145</v>
      </c>
      <c r="DX120" s="117" t="s">
        <v>145</v>
      </c>
      <c r="DY120" s="117" t="s">
        <v>145</v>
      </c>
      <c r="DZ120" s="117" t="s">
        <v>145</v>
      </c>
      <c r="EA120" s="117" t="s">
        <v>145</v>
      </c>
      <c r="EB120" s="117" t="s">
        <v>145</v>
      </c>
      <c r="EC120" s="117" t="s">
        <v>180</v>
      </c>
      <c r="ED120" s="117" t="s">
        <v>145</v>
      </c>
      <c r="EE120" s="117" t="s">
        <v>154</v>
      </c>
      <c r="EF120" s="117" t="s">
        <v>145</v>
      </c>
      <c r="EG120" s="117" t="s">
        <v>145</v>
      </c>
      <c r="EH120" s="117" t="s">
        <v>145</v>
      </c>
      <c r="EI120" s="117" t="s">
        <v>145</v>
      </c>
      <c r="EJ120" s="117" t="s">
        <v>145</v>
      </c>
      <c r="EK120" s="117" t="s">
        <v>145</v>
      </c>
      <c r="EL120" s="117" t="s">
        <v>145</v>
      </c>
      <c r="EM120" s="117" t="s">
        <v>145</v>
      </c>
      <c r="EN120" s="117" t="s">
        <v>147</v>
      </c>
    </row>
    <row r="121" s="6" customFormat="1" spans="1:144">
      <c r="A121" s="117" t="s">
        <v>893</v>
      </c>
      <c r="B121" s="117" t="s">
        <v>145</v>
      </c>
      <c r="C121" s="117" t="s">
        <v>146</v>
      </c>
      <c r="D121" s="117" t="s">
        <v>145</v>
      </c>
      <c r="E121" s="117" t="s">
        <v>147</v>
      </c>
      <c r="F121" s="117" t="s">
        <v>145</v>
      </c>
      <c r="G121" s="117" t="s">
        <v>148</v>
      </c>
      <c r="H121" s="117" t="s">
        <v>149</v>
      </c>
      <c r="I121" s="117" t="s">
        <v>145</v>
      </c>
      <c r="J121" s="117" t="s">
        <v>150</v>
      </c>
      <c r="K121" s="117" t="s">
        <v>151</v>
      </c>
      <c r="L121" s="117" t="s">
        <v>874</v>
      </c>
      <c r="M121" s="117" t="s">
        <v>145</v>
      </c>
      <c r="N121" s="117" t="s">
        <v>146</v>
      </c>
      <c r="O121" s="117" t="s">
        <v>153</v>
      </c>
      <c r="P121" s="117" t="s">
        <v>154</v>
      </c>
      <c r="Q121" s="117" t="s">
        <v>155</v>
      </c>
      <c r="R121" s="117" t="s">
        <v>145</v>
      </c>
      <c r="S121" s="117" t="s">
        <v>156</v>
      </c>
      <c r="T121" s="117" t="s">
        <v>154</v>
      </c>
      <c r="U121" s="117" t="s">
        <v>145</v>
      </c>
      <c r="V121" s="117" t="s">
        <v>145</v>
      </c>
      <c r="W121" s="117" t="s">
        <v>157</v>
      </c>
      <c r="X121" s="117" t="s">
        <v>157</v>
      </c>
      <c r="Y121" s="117" t="s">
        <v>158</v>
      </c>
      <c r="Z121" s="117" t="s">
        <v>159</v>
      </c>
      <c r="AA121" s="117" t="s">
        <v>145</v>
      </c>
      <c r="AB121" s="117" t="s">
        <v>145</v>
      </c>
      <c r="AC121" s="117" t="s">
        <v>145</v>
      </c>
      <c r="AD121" s="117" t="s">
        <v>145</v>
      </c>
      <c r="AE121" s="117" t="s">
        <v>894</v>
      </c>
      <c r="AF121" s="117" t="s">
        <v>145</v>
      </c>
      <c r="AG121" s="117" t="s">
        <v>145</v>
      </c>
      <c r="AH121" s="117" t="s">
        <v>147</v>
      </c>
      <c r="AI121" s="117" t="s">
        <v>145</v>
      </c>
      <c r="AJ121" s="117" t="s">
        <v>145</v>
      </c>
      <c r="AK121" s="117" t="s">
        <v>145</v>
      </c>
      <c r="AL121" s="117" t="s">
        <v>145</v>
      </c>
      <c r="AM121" s="117" t="s">
        <v>145</v>
      </c>
      <c r="AN121" s="117" t="s">
        <v>145</v>
      </c>
      <c r="AO121" s="117" t="s">
        <v>895</v>
      </c>
      <c r="AP121" s="117" t="s">
        <v>896</v>
      </c>
      <c r="AQ121" s="117" t="s">
        <v>897</v>
      </c>
      <c r="AR121" s="117" t="s">
        <v>520</v>
      </c>
      <c r="AS121" s="117" t="s">
        <v>521</v>
      </c>
      <c r="AT121" s="117" t="s">
        <v>522</v>
      </c>
      <c r="AU121" s="117" t="s">
        <v>145</v>
      </c>
      <c r="AV121" s="117" t="s">
        <v>898</v>
      </c>
      <c r="AW121" s="117" t="s">
        <v>899</v>
      </c>
      <c r="AX121" s="117" t="s">
        <v>900</v>
      </c>
      <c r="AY121" s="117" t="s">
        <v>145</v>
      </c>
      <c r="AZ121" s="117" t="s">
        <v>522</v>
      </c>
      <c r="BA121" s="117" t="s">
        <v>145</v>
      </c>
      <c r="BB121" s="117" t="s">
        <v>145</v>
      </c>
      <c r="BC121" s="117" t="s">
        <v>145</v>
      </c>
      <c r="BD121" s="117" t="s">
        <v>145</v>
      </c>
      <c r="BE121" s="117" t="s">
        <v>145</v>
      </c>
      <c r="BF121" s="117" t="s">
        <v>145</v>
      </c>
      <c r="BG121" s="117" t="s">
        <v>145</v>
      </c>
      <c r="BH121" s="117" t="s">
        <v>145</v>
      </c>
      <c r="BI121" s="117" t="s">
        <v>145</v>
      </c>
      <c r="BJ121" s="117" t="s">
        <v>145</v>
      </c>
      <c r="BK121" s="117" t="s">
        <v>145</v>
      </c>
      <c r="BL121" s="117" t="s">
        <v>170</v>
      </c>
      <c r="BM121" s="117" t="s">
        <v>145</v>
      </c>
      <c r="BN121" s="117" t="s">
        <v>145</v>
      </c>
      <c r="BO121" s="117" t="s">
        <v>145</v>
      </c>
      <c r="BP121" s="117" t="s">
        <v>145</v>
      </c>
      <c r="BQ121" s="117" t="s">
        <v>145</v>
      </c>
      <c r="BR121" s="117" t="s">
        <v>145</v>
      </c>
      <c r="BS121" s="117" t="s">
        <v>145</v>
      </c>
      <c r="BT121" s="117" t="s">
        <v>145</v>
      </c>
      <c r="BU121" s="117" t="s">
        <v>145</v>
      </c>
      <c r="BV121" s="117" t="s">
        <v>171</v>
      </c>
      <c r="BW121" s="117" t="s">
        <v>145</v>
      </c>
      <c r="BX121" s="117" t="s">
        <v>145</v>
      </c>
      <c r="BY121" s="117" t="s">
        <v>145</v>
      </c>
      <c r="BZ121" s="117" t="s">
        <v>145</v>
      </c>
      <c r="CA121" s="117" t="s">
        <v>145</v>
      </c>
      <c r="CB121" s="117" t="s">
        <v>172</v>
      </c>
      <c r="CC121" s="117" t="s">
        <v>172</v>
      </c>
      <c r="CD121" s="117" t="s">
        <v>145</v>
      </c>
      <c r="CE121" s="117" t="s">
        <v>145</v>
      </c>
      <c r="CF121" s="117" t="s">
        <v>145</v>
      </c>
      <c r="CG121" s="117" t="s">
        <v>145</v>
      </c>
      <c r="CH121" s="117" t="s">
        <v>145</v>
      </c>
      <c r="CI121" s="117" t="s">
        <v>145</v>
      </c>
      <c r="CJ121" s="117" t="s">
        <v>145</v>
      </c>
      <c r="CK121" s="117" t="s">
        <v>145</v>
      </c>
      <c r="CL121" s="117" t="s">
        <v>145</v>
      </c>
      <c r="CM121" s="117" t="s">
        <v>145</v>
      </c>
      <c r="CN121" s="117" t="s">
        <v>145</v>
      </c>
      <c r="CO121" s="117" t="s">
        <v>145</v>
      </c>
      <c r="CP121" s="117" t="s">
        <v>145</v>
      </c>
      <c r="CQ121" s="117" t="s">
        <v>145</v>
      </c>
      <c r="CR121" s="117" t="s">
        <v>145</v>
      </c>
      <c r="CS121" s="117" t="s">
        <v>173</v>
      </c>
      <c r="CT121" s="117" t="s">
        <v>174</v>
      </c>
      <c r="CU121" s="117" t="s">
        <v>182</v>
      </c>
      <c r="CV121" s="117" t="s">
        <v>183</v>
      </c>
      <c r="CW121" s="117" t="s">
        <v>184</v>
      </c>
      <c r="CX121" s="117" t="s">
        <v>178</v>
      </c>
      <c r="CY121" s="117" t="s">
        <v>178</v>
      </c>
      <c r="CZ121" s="117" t="s">
        <v>179</v>
      </c>
      <c r="DA121" s="117" t="s">
        <v>179</v>
      </c>
      <c r="DB121" s="117" t="s">
        <v>145</v>
      </c>
      <c r="DC121" s="117" t="s">
        <v>145</v>
      </c>
      <c r="DD121" s="117" t="s">
        <v>179</v>
      </c>
      <c r="DE121" s="117" t="s">
        <v>145</v>
      </c>
      <c r="DF121" s="117" t="s">
        <v>145</v>
      </c>
      <c r="DG121" s="117" t="s">
        <v>145</v>
      </c>
      <c r="DH121" s="117" t="s">
        <v>145</v>
      </c>
      <c r="DI121" s="117" t="s">
        <v>145</v>
      </c>
      <c r="DJ121" s="117" t="s">
        <v>145</v>
      </c>
      <c r="DK121" s="117" t="s">
        <v>145</v>
      </c>
      <c r="DL121" s="117" t="s">
        <v>145</v>
      </c>
      <c r="DM121" s="117" t="s">
        <v>145</v>
      </c>
      <c r="DN121" s="117" t="s">
        <v>145</v>
      </c>
      <c r="DO121" s="117" t="s">
        <v>145</v>
      </c>
      <c r="DP121" s="117" t="s">
        <v>145</v>
      </c>
      <c r="DQ121" s="117" t="s">
        <v>145</v>
      </c>
      <c r="DR121" s="117" t="s">
        <v>145</v>
      </c>
      <c r="DS121" s="117" t="s">
        <v>145</v>
      </c>
      <c r="DT121" s="117" t="s">
        <v>145</v>
      </c>
      <c r="DU121" s="117" t="s">
        <v>145</v>
      </c>
      <c r="DV121" s="117" t="s">
        <v>145</v>
      </c>
      <c r="DW121" s="117" t="s">
        <v>145</v>
      </c>
      <c r="DX121" s="117" t="s">
        <v>145</v>
      </c>
      <c r="DY121" s="117" t="s">
        <v>145</v>
      </c>
      <c r="DZ121" s="117" t="s">
        <v>145</v>
      </c>
      <c r="EA121" s="117" t="s">
        <v>145</v>
      </c>
      <c r="EB121" s="117" t="s">
        <v>145</v>
      </c>
      <c r="EC121" s="117" t="s">
        <v>180</v>
      </c>
      <c r="ED121" s="117" t="s">
        <v>145</v>
      </c>
      <c r="EE121" s="117" t="s">
        <v>154</v>
      </c>
      <c r="EF121" s="117" t="s">
        <v>145</v>
      </c>
      <c r="EG121" s="117" t="s">
        <v>145</v>
      </c>
      <c r="EH121" s="117" t="s">
        <v>145</v>
      </c>
      <c r="EI121" s="117" t="s">
        <v>145</v>
      </c>
      <c r="EJ121" s="117" t="s">
        <v>145</v>
      </c>
      <c r="EK121" s="117" t="s">
        <v>145</v>
      </c>
      <c r="EL121" s="117" t="s">
        <v>145</v>
      </c>
      <c r="EM121" s="117" t="s">
        <v>145</v>
      </c>
      <c r="EN121" s="117" t="s">
        <v>147</v>
      </c>
    </row>
    <row r="122" s="6" customFormat="1" spans="1:144">
      <c r="A122" s="117" t="s">
        <v>893</v>
      </c>
      <c r="B122" s="117" t="s">
        <v>145</v>
      </c>
      <c r="C122" s="117" t="s">
        <v>146</v>
      </c>
      <c r="D122" s="117" t="s">
        <v>145</v>
      </c>
      <c r="E122" s="117" t="s">
        <v>147</v>
      </c>
      <c r="F122" s="117" t="s">
        <v>145</v>
      </c>
      <c r="G122" s="117" t="s">
        <v>148</v>
      </c>
      <c r="H122" s="117" t="s">
        <v>149</v>
      </c>
      <c r="I122" s="117" t="s">
        <v>145</v>
      </c>
      <c r="J122" s="117" t="s">
        <v>150</v>
      </c>
      <c r="K122" s="117" t="s">
        <v>151</v>
      </c>
      <c r="L122" s="117" t="s">
        <v>874</v>
      </c>
      <c r="M122" s="117" t="s">
        <v>145</v>
      </c>
      <c r="N122" s="117" t="s">
        <v>146</v>
      </c>
      <c r="O122" s="117" t="s">
        <v>153</v>
      </c>
      <c r="P122" s="117" t="s">
        <v>154</v>
      </c>
      <c r="Q122" s="117" t="s">
        <v>155</v>
      </c>
      <c r="R122" s="117" t="s">
        <v>145</v>
      </c>
      <c r="S122" s="117" t="s">
        <v>156</v>
      </c>
      <c r="T122" s="117" t="s">
        <v>154</v>
      </c>
      <c r="U122" s="117" t="s">
        <v>145</v>
      </c>
      <c r="V122" s="117" t="s">
        <v>145</v>
      </c>
      <c r="W122" s="117" t="s">
        <v>157</v>
      </c>
      <c r="X122" s="117" t="s">
        <v>157</v>
      </c>
      <c r="Y122" s="117" t="s">
        <v>158</v>
      </c>
      <c r="Z122" s="117" t="s">
        <v>159</v>
      </c>
      <c r="AA122" s="117" t="s">
        <v>145</v>
      </c>
      <c r="AB122" s="117" t="s">
        <v>145</v>
      </c>
      <c r="AC122" s="117" t="s">
        <v>145</v>
      </c>
      <c r="AD122" s="117" t="s">
        <v>145</v>
      </c>
      <c r="AE122" s="117" t="s">
        <v>894</v>
      </c>
      <c r="AF122" s="117" t="s">
        <v>145</v>
      </c>
      <c r="AG122" s="117" t="s">
        <v>145</v>
      </c>
      <c r="AH122" s="117" t="s">
        <v>147</v>
      </c>
      <c r="AI122" s="117" t="s">
        <v>145</v>
      </c>
      <c r="AJ122" s="117" t="s">
        <v>145</v>
      </c>
      <c r="AK122" s="117" t="s">
        <v>145</v>
      </c>
      <c r="AL122" s="117" t="s">
        <v>145</v>
      </c>
      <c r="AM122" s="117" t="s">
        <v>145</v>
      </c>
      <c r="AN122" s="117" t="s">
        <v>145</v>
      </c>
      <c r="AO122" s="117" t="s">
        <v>895</v>
      </c>
      <c r="AP122" s="117" t="s">
        <v>896</v>
      </c>
      <c r="AQ122" s="117" t="s">
        <v>897</v>
      </c>
      <c r="AR122" s="117" t="s">
        <v>520</v>
      </c>
      <c r="AS122" s="117" t="s">
        <v>521</v>
      </c>
      <c r="AT122" s="117" t="s">
        <v>522</v>
      </c>
      <c r="AU122" s="117" t="s">
        <v>145</v>
      </c>
      <c r="AV122" s="117" t="s">
        <v>898</v>
      </c>
      <c r="AW122" s="117" t="s">
        <v>899</v>
      </c>
      <c r="AX122" s="117" t="s">
        <v>900</v>
      </c>
      <c r="AY122" s="117" t="s">
        <v>145</v>
      </c>
      <c r="AZ122" s="117" t="s">
        <v>522</v>
      </c>
      <c r="BA122" s="117" t="s">
        <v>145</v>
      </c>
      <c r="BB122" s="117" t="s">
        <v>145</v>
      </c>
      <c r="BC122" s="117" t="s">
        <v>145</v>
      </c>
      <c r="BD122" s="117" t="s">
        <v>145</v>
      </c>
      <c r="BE122" s="117" t="s">
        <v>145</v>
      </c>
      <c r="BF122" s="117" t="s">
        <v>145</v>
      </c>
      <c r="BG122" s="117" t="s">
        <v>145</v>
      </c>
      <c r="BH122" s="117" t="s">
        <v>145</v>
      </c>
      <c r="BI122" s="117" t="s">
        <v>145</v>
      </c>
      <c r="BJ122" s="117" t="s">
        <v>145</v>
      </c>
      <c r="BK122" s="117" t="s">
        <v>145</v>
      </c>
      <c r="BL122" s="117" t="s">
        <v>170</v>
      </c>
      <c r="BM122" s="117" t="s">
        <v>145</v>
      </c>
      <c r="BN122" s="117" t="s">
        <v>145</v>
      </c>
      <c r="BO122" s="117" t="s">
        <v>145</v>
      </c>
      <c r="BP122" s="117" t="s">
        <v>145</v>
      </c>
      <c r="BQ122" s="117" t="s">
        <v>145</v>
      </c>
      <c r="BR122" s="117" t="s">
        <v>145</v>
      </c>
      <c r="BS122" s="117" t="s">
        <v>145</v>
      </c>
      <c r="BT122" s="117" t="s">
        <v>145</v>
      </c>
      <c r="BU122" s="117" t="s">
        <v>145</v>
      </c>
      <c r="BV122" s="117" t="s">
        <v>171</v>
      </c>
      <c r="BW122" s="117" t="s">
        <v>145</v>
      </c>
      <c r="BX122" s="117" t="s">
        <v>145</v>
      </c>
      <c r="BY122" s="117" t="s">
        <v>145</v>
      </c>
      <c r="BZ122" s="117" t="s">
        <v>145</v>
      </c>
      <c r="CA122" s="117" t="s">
        <v>145</v>
      </c>
      <c r="CB122" s="117" t="s">
        <v>172</v>
      </c>
      <c r="CC122" s="117" t="s">
        <v>172</v>
      </c>
      <c r="CD122" s="117" t="s">
        <v>145</v>
      </c>
      <c r="CE122" s="117" t="s">
        <v>145</v>
      </c>
      <c r="CF122" s="117" t="s">
        <v>145</v>
      </c>
      <c r="CG122" s="117" t="s">
        <v>145</v>
      </c>
      <c r="CH122" s="117" t="s">
        <v>145</v>
      </c>
      <c r="CI122" s="117" t="s">
        <v>145</v>
      </c>
      <c r="CJ122" s="117" t="s">
        <v>145</v>
      </c>
      <c r="CK122" s="117" t="s">
        <v>145</v>
      </c>
      <c r="CL122" s="117" t="s">
        <v>145</v>
      </c>
      <c r="CM122" s="117" t="s">
        <v>145</v>
      </c>
      <c r="CN122" s="117" t="s">
        <v>145</v>
      </c>
      <c r="CO122" s="117" t="s">
        <v>145</v>
      </c>
      <c r="CP122" s="117" t="s">
        <v>145</v>
      </c>
      <c r="CQ122" s="117" t="s">
        <v>145</v>
      </c>
      <c r="CR122" s="117" t="s">
        <v>145</v>
      </c>
      <c r="CS122" s="117" t="s">
        <v>173</v>
      </c>
      <c r="CT122" s="117" t="s">
        <v>181</v>
      </c>
      <c r="CU122" s="117" t="s">
        <v>175</v>
      </c>
      <c r="CV122" s="117" t="s">
        <v>176</v>
      </c>
      <c r="CW122" s="117" t="s">
        <v>177</v>
      </c>
      <c r="CX122" s="117" t="s">
        <v>178</v>
      </c>
      <c r="CY122" s="117" t="s">
        <v>178</v>
      </c>
      <c r="CZ122" s="117" t="s">
        <v>179</v>
      </c>
      <c r="DA122" s="117" t="s">
        <v>179</v>
      </c>
      <c r="DB122" s="117" t="s">
        <v>145</v>
      </c>
      <c r="DC122" s="117" t="s">
        <v>145</v>
      </c>
      <c r="DD122" s="117" t="s">
        <v>179</v>
      </c>
      <c r="DE122" s="117" t="s">
        <v>145</v>
      </c>
      <c r="DF122" s="117" t="s">
        <v>145</v>
      </c>
      <c r="DG122" s="117" t="s">
        <v>145</v>
      </c>
      <c r="DH122" s="117" t="s">
        <v>145</v>
      </c>
      <c r="DI122" s="117" t="s">
        <v>145</v>
      </c>
      <c r="DJ122" s="117" t="s">
        <v>145</v>
      </c>
      <c r="DK122" s="117" t="s">
        <v>145</v>
      </c>
      <c r="DL122" s="117" t="s">
        <v>145</v>
      </c>
      <c r="DM122" s="117" t="s">
        <v>145</v>
      </c>
      <c r="DN122" s="117" t="s">
        <v>145</v>
      </c>
      <c r="DO122" s="117" t="s">
        <v>145</v>
      </c>
      <c r="DP122" s="117" t="s">
        <v>145</v>
      </c>
      <c r="DQ122" s="117" t="s">
        <v>145</v>
      </c>
      <c r="DR122" s="117" t="s">
        <v>145</v>
      </c>
      <c r="DS122" s="117" t="s">
        <v>145</v>
      </c>
      <c r="DT122" s="117" t="s">
        <v>145</v>
      </c>
      <c r="DU122" s="117" t="s">
        <v>145</v>
      </c>
      <c r="DV122" s="117" t="s">
        <v>145</v>
      </c>
      <c r="DW122" s="117" t="s">
        <v>145</v>
      </c>
      <c r="DX122" s="117" t="s">
        <v>145</v>
      </c>
      <c r="DY122" s="117" t="s">
        <v>145</v>
      </c>
      <c r="DZ122" s="117" t="s">
        <v>145</v>
      </c>
      <c r="EA122" s="117" t="s">
        <v>145</v>
      </c>
      <c r="EB122" s="117" t="s">
        <v>145</v>
      </c>
      <c r="EC122" s="117" t="s">
        <v>180</v>
      </c>
      <c r="ED122" s="117" t="s">
        <v>145</v>
      </c>
      <c r="EE122" s="117" t="s">
        <v>154</v>
      </c>
      <c r="EF122" s="117" t="s">
        <v>145</v>
      </c>
      <c r="EG122" s="117" t="s">
        <v>145</v>
      </c>
      <c r="EH122" s="117" t="s">
        <v>145</v>
      </c>
      <c r="EI122" s="117" t="s">
        <v>145</v>
      </c>
      <c r="EJ122" s="117" t="s">
        <v>145</v>
      </c>
      <c r="EK122" s="117" t="s">
        <v>145</v>
      </c>
      <c r="EL122" s="117" t="s">
        <v>145</v>
      </c>
      <c r="EM122" s="117" t="s">
        <v>145</v>
      </c>
      <c r="EN122" s="117" t="s">
        <v>147</v>
      </c>
    </row>
    <row r="123" s="6" customFormat="1" spans="1:144">
      <c r="A123" s="117" t="s">
        <v>901</v>
      </c>
      <c r="B123" s="117" t="s">
        <v>145</v>
      </c>
      <c r="C123" s="117" t="s">
        <v>146</v>
      </c>
      <c r="D123" s="117" t="s">
        <v>145</v>
      </c>
      <c r="E123" s="117" t="s">
        <v>147</v>
      </c>
      <c r="F123" s="117" t="s">
        <v>145</v>
      </c>
      <c r="G123" s="117" t="s">
        <v>148</v>
      </c>
      <c r="H123" s="117" t="s">
        <v>149</v>
      </c>
      <c r="I123" s="117" t="s">
        <v>145</v>
      </c>
      <c r="J123" s="117" t="s">
        <v>150</v>
      </c>
      <c r="K123" s="117" t="s">
        <v>151</v>
      </c>
      <c r="L123" s="117" t="s">
        <v>902</v>
      </c>
      <c r="M123" s="117" t="s">
        <v>145</v>
      </c>
      <c r="N123" s="117" t="s">
        <v>146</v>
      </c>
      <c r="O123" s="117" t="s">
        <v>153</v>
      </c>
      <c r="P123" s="117" t="s">
        <v>154</v>
      </c>
      <c r="Q123" s="117" t="s">
        <v>155</v>
      </c>
      <c r="R123" s="117" t="s">
        <v>145</v>
      </c>
      <c r="S123" s="117" t="s">
        <v>156</v>
      </c>
      <c r="T123" s="117" t="s">
        <v>154</v>
      </c>
      <c r="U123" s="117" t="s">
        <v>145</v>
      </c>
      <c r="V123" s="117" t="s">
        <v>145</v>
      </c>
      <c r="W123" s="117" t="s">
        <v>157</v>
      </c>
      <c r="X123" s="117" t="s">
        <v>157</v>
      </c>
      <c r="Y123" s="117" t="s">
        <v>158</v>
      </c>
      <c r="Z123" s="117" t="s">
        <v>159</v>
      </c>
      <c r="AA123" s="117" t="s">
        <v>145</v>
      </c>
      <c r="AB123" s="117" t="s">
        <v>145</v>
      </c>
      <c r="AC123" s="117" t="s">
        <v>145</v>
      </c>
      <c r="AD123" s="117" t="s">
        <v>145</v>
      </c>
      <c r="AE123" s="117" t="s">
        <v>903</v>
      </c>
      <c r="AF123" s="117" t="s">
        <v>145</v>
      </c>
      <c r="AG123" s="117" t="s">
        <v>145</v>
      </c>
      <c r="AH123" s="117" t="s">
        <v>147</v>
      </c>
      <c r="AI123" s="117" t="s">
        <v>145</v>
      </c>
      <c r="AJ123" s="117" t="s">
        <v>145</v>
      </c>
      <c r="AK123" s="117" t="s">
        <v>145</v>
      </c>
      <c r="AL123" s="117" t="s">
        <v>145</v>
      </c>
      <c r="AM123" s="117" t="s">
        <v>145</v>
      </c>
      <c r="AN123" s="117" t="s">
        <v>145</v>
      </c>
      <c r="AO123" s="117" t="s">
        <v>904</v>
      </c>
      <c r="AP123" s="117" t="s">
        <v>905</v>
      </c>
      <c r="AQ123" s="117" t="s">
        <v>906</v>
      </c>
      <c r="AR123" s="117" t="s">
        <v>537</v>
      </c>
      <c r="AS123" s="117" t="s">
        <v>907</v>
      </c>
      <c r="AT123" s="117" t="s">
        <v>908</v>
      </c>
      <c r="AU123" s="117" t="s">
        <v>145</v>
      </c>
      <c r="AV123" s="117" t="s">
        <v>909</v>
      </c>
      <c r="AW123" s="117" t="s">
        <v>910</v>
      </c>
      <c r="AX123" s="117" t="s">
        <v>911</v>
      </c>
      <c r="AY123" s="117" t="s">
        <v>145</v>
      </c>
      <c r="AZ123" s="117" t="s">
        <v>908</v>
      </c>
      <c r="BA123" s="117" t="s">
        <v>145</v>
      </c>
      <c r="BB123" s="117" t="s">
        <v>145</v>
      </c>
      <c r="BC123" s="117" t="s">
        <v>145</v>
      </c>
      <c r="BD123" s="117" t="s">
        <v>145</v>
      </c>
      <c r="BE123" s="117" t="s">
        <v>145</v>
      </c>
      <c r="BF123" s="117" t="s">
        <v>145</v>
      </c>
      <c r="BG123" s="117" t="s">
        <v>145</v>
      </c>
      <c r="BH123" s="117" t="s">
        <v>145</v>
      </c>
      <c r="BI123" s="117" t="s">
        <v>145</v>
      </c>
      <c r="BJ123" s="117" t="s">
        <v>145</v>
      </c>
      <c r="BK123" s="117" t="s">
        <v>145</v>
      </c>
      <c r="BL123" s="117" t="s">
        <v>170</v>
      </c>
      <c r="BM123" s="117" t="s">
        <v>145</v>
      </c>
      <c r="BN123" s="117" t="s">
        <v>145</v>
      </c>
      <c r="BO123" s="117" t="s">
        <v>145</v>
      </c>
      <c r="BP123" s="117" t="s">
        <v>145</v>
      </c>
      <c r="BQ123" s="117" t="s">
        <v>145</v>
      </c>
      <c r="BR123" s="117" t="s">
        <v>145</v>
      </c>
      <c r="BS123" s="117" t="s">
        <v>145</v>
      </c>
      <c r="BT123" s="117" t="s">
        <v>145</v>
      </c>
      <c r="BU123" s="117" t="s">
        <v>145</v>
      </c>
      <c r="BV123" s="117" t="s">
        <v>171</v>
      </c>
      <c r="BW123" s="117" t="s">
        <v>145</v>
      </c>
      <c r="BX123" s="117" t="s">
        <v>145</v>
      </c>
      <c r="BY123" s="117" t="s">
        <v>145</v>
      </c>
      <c r="BZ123" s="117" t="s">
        <v>145</v>
      </c>
      <c r="CA123" s="117" t="s">
        <v>145</v>
      </c>
      <c r="CB123" s="117" t="s">
        <v>172</v>
      </c>
      <c r="CC123" s="117" t="s">
        <v>172</v>
      </c>
      <c r="CD123" s="117" t="s">
        <v>145</v>
      </c>
      <c r="CE123" s="117" t="s">
        <v>145</v>
      </c>
      <c r="CF123" s="117" t="s">
        <v>145</v>
      </c>
      <c r="CG123" s="117" t="s">
        <v>145</v>
      </c>
      <c r="CH123" s="117" t="s">
        <v>145</v>
      </c>
      <c r="CI123" s="117" t="s">
        <v>145</v>
      </c>
      <c r="CJ123" s="117" t="s">
        <v>145</v>
      </c>
      <c r="CK123" s="117" t="s">
        <v>145</v>
      </c>
      <c r="CL123" s="117" t="s">
        <v>145</v>
      </c>
      <c r="CM123" s="117" t="s">
        <v>145</v>
      </c>
      <c r="CN123" s="117" t="s">
        <v>145</v>
      </c>
      <c r="CO123" s="117" t="s">
        <v>145</v>
      </c>
      <c r="CP123" s="117" t="s">
        <v>145</v>
      </c>
      <c r="CQ123" s="117" t="s">
        <v>145</v>
      </c>
      <c r="CR123" s="117" t="s">
        <v>145</v>
      </c>
      <c r="CS123" s="117" t="s">
        <v>173</v>
      </c>
      <c r="CT123" s="117" t="s">
        <v>174</v>
      </c>
      <c r="CU123" s="117" t="s">
        <v>182</v>
      </c>
      <c r="CV123" s="117" t="s">
        <v>183</v>
      </c>
      <c r="CW123" s="117" t="s">
        <v>184</v>
      </c>
      <c r="CX123" s="117" t="s">
        <v>178</v>
      </c>
      <c r="CY123" s="117" t="s">
        <v>178</v>
      </c>
      <c r="CZ123" s="117" t="s">
        <v>179</v>
      </c>
      <c r="DA123" s="117" t="s">
        <v>179</v>
      </c>
      <c r="DB123" s="117" t="s">
        <v>145</v>
      </c>
      <c r="DC123" s="117" t="s">
        <v>145</v>
      </c>
      <c r="DD123" s="117" t="s">
        <v>179</v>
      </c>
      <c r="DE123" s="117" t="s">
        <v>145</v>
      </c>
      <c r="DF123" s="117" t="s">
        <v>145</v>
      </c>
      <c r="DG123" s="117" t="s">
        <v>145</v>
      </c>
      <c r="DH123" s="117" t="s">
        <v>145</v>
      </c>
      <c r="DI123" s="117" t="s">
        <v>145</v>
      </c>
      <c r="DJ123" s="117" t="s">
        <v>145</v>
      </c>
      <c r="DK123" s="117" t="s">
        <v>145</v>
      </c>
      <c r="DL123" s="117" t="s">
        <v>145</v>
      </c>
      <c r="DM123" s="117" t="s">
        <v>145</v>
      </c>
      <c r="DN123" s="117" t="s">
        <v>145</v>
      </c>
      <c r="DO123" s="117" t="s">
        <v>145</v>
      </c>
      <c r="DP123" s="117" t="s">
        <v>145</v>
      </c>
      <c r="DQ123" s="117" t="s">
        <v>145</v>
      </c>
      <c r="DR123" s="117" t="s">
        <v>145</v>
      </c>
      <c r="DS123" s="117" t="s">
        <v>145</v>
      </c>
      <c r="DT123" s="117" t="s">
        <v>145</v>
      </c>
      <c r="DU123" s="117" t="s">
        <v>145</v>
      </c>
      <c r="DV123" s="117" t="s">
        <v>145</v>
      </c>
      <c r="DW123" s="117" t="s">
        <v>145</v>
      </c>
      <c r="DX123" s="117" t="s">
        <v>145</v>
      </c>
      <c r="DY123" s="117" t="s">
        <v>145</v>
      </c>
      <c r="DZ123" s="117" t="s">
        <v>145</v>
      </c>
      <c r="EA123" s="117" t="s">
        <v>145</v>
      </c>
      <c r="EB123" s="117" t="s">
        <v>145</v>
      </c>
      <c r="EC123" s="117" t="s">
        <v>180</v>
      </c>
      <c r="ED123" s="117" t="s">
        <v>145</v>
      </c>
      <c r="EE123" s="117" t="s">
        <v>154</v>
      </c>
      <c r="EF123" s="117" t="s">
        <v>145</v>
      </c>
      <c r="EG123" s="117" t="s">
        <v>145</v>
      </c>
      <c r="EH123" s="117" t="s">
        <v>145</v>
      </c>
      <c r="EI123" s="117" t="s">
        <v>145</v>
      </c>
      <c r="EJ123" s="117" t="s">
        <v>145</v>
      </c>
      <c r="EK123" s="117" t="s">
        <v>145</v>
      </c>
      <c r="EL123" s="117" t="s">
        <v>145</v>
      </c>
      <c r="EM123" s="117" t="s">
        <v>145</v>
      </c>
      <c r="EN123" s="117" t="s">
        <v>147</v>
      </c>
    </row>
    <row r="124" s="6" customFormat="1" spans="1:144">
      <c r="A124" s="117" t="s">
        <v>901</v>
      </c>
      <c r="B124" s="117" t="s">
        <v>145</v>
      </c>
      <c r="C124" s="117" t="s">
        <v>146</v>
      </c>
      <c r="D124" s="117" t="s">
        <v>145</v>
      </c>
      <c r="E124" s="117" t="s">
        <v>147</v>
      </c>
      <c r="F124" s="117" t="s">
        <v>145</v>
      </c>
      <c r="G124" s="117" t="s">
        <v>148</v>
      </c>
      <c r="H124" s="117" t="s">
        <v>149</v>
      </c>
      <c r="I124" s="117" t="s">
        <v>145</v>
      </c>
      <c r="J124" s="117" t="s">
        <v>150</v>
      </c>
      <c r="K124" s="117" t="s">
        <v>151</v>
      </c>
      <c r="L124" s="117" t="s">
        <v>902</v>
      </c>
      <c r="M124" s="117" t="s">
        <v>145</v>
      </c>
      <c r="N124" s="117" t="s">
        <v>146</v>
      </c>
      <c r="O124" s="117" t="s">
        <v>153</v>
      </c>
      <c r="P124" s="117" t="s">
        <v>154</v>
      </c>
      <c r="Q124" s="117" t="s">
        <v>155</v>
      </c>
      <c r="R124" s="117" t="s">
        <v>145</v>
      </c>
      <c r="S124" s="117" t="s">
        <v>156</v>
      </c>
      <c r="T124" s="117" t="s">
        <v>154</v>
      </c>
      <c r="U124" s="117" t="s">
        <v>145</v>
      </c>
      <c r="V124" s="117" t="s">
        <v>145</v>
      </c>
      <c r="W124" s="117" t="s">
        <v>157</v>
      </c>
      <c r="X124" s="117" t="s">
        <v>157</v>
      </c>
      <c r="Y124" s="117" t="s">
        <v>158</v>
      </c>
      <c r="Z124" s="117" t="s">
        <v>159</v>
      </c>
      <c r="AA124" s="117" t="s">
        <v>145</v>
      </c>
      <c r="AB124" s="117" t="s">
        <v>145</v>
      </c>
      <c r="AC124" s="117" t="s">
        <v>145</v>
      </c>
      <c r="AD124" s="117" t="s">
        <v>145</v>
      </c>
      <c r="AE124" s="117" t="s">
        <v>903</v>
      </c>
      <c r="AF124" s="117" t="s">
        <v>145</v>
      </c>
      <c r="AG124" s="117" t="s">
        <v>145</v>
      </c>
      <c r="AH124" s="117" t="s">
        <v>147</v>
      </c>
      <c r="AI124" s="117" t="s">
        <v>145</v>
      </c>
      <c r="AJ124" s="117" t="s">
        <v>145</v>
      </c>
      <c r="AK124" s="117" t="s">
        <v>145</v>
      </c>
      <c r="AL124" s="117" t="s">
        <v>145</v>
      </c>
      <c r="AM124" s="117" t="s">
        <v>145</v>
      </c>
      <c r="AN124" s="117" t="s">
        <v>145</v>
      </c>
      <c r="AO124" s="117" t="s">
        <v>904</v>
      </c>
      <c r="AP124" s="117" t="s">
        <v>905</v>
      </c>
      <c r="AQ124" s="117" t="s">
        <v>906</v>
      </c>
      <c r="AR124" s="117" t="s">
        <v>537</v>
      </c>
      <c r="AS124" s="117" t="s">
        <v>907</v>
      </c>
      <c r="AT124" s="117" t="s">
        <v>908</v>
      </c>
      <c r="AU124" s="117" t="s">
        <v>145</v>
      </c>
      <c r="AV124" s="117" t="s">
        <v>909</v>
      </c>
      <c r="AW124" s="117" t="s">
        <v>910</v>
      </c>
      <c r="AX124" s="117" t="s">
        <v>911</v>
      </c>
      <c r="AY124" s="117" t="s">
        <v>145</v>
      </c>
      <c r="AZ124" s="117" t="s">
        <v>908</v>
      </c>
      <c r="BA124" s="117" t="s">
        <v>145</v>
      </c>
      <c r="BB124" s="117" t="s">
        <v>145</v>
      </c>
      <c r="BC124" s="117" t="s">
        <v>145</v>
      </c>
      <c r="BD124" s="117" t="s">
        <v>145</v>
      </c>
      <c r="BE124" s="117" t="s">
        <v>145</v>
      </c>
      <c r="BF124" s="117" t="s">
        <v>145</v>
      </c>
      <c r="BG124" s="117" t="s">
        <v>145</v>
      </c>
      <c r="BH124" s="117" t="s">
        <v>145</v>
      </c>
      <c r="BI124" s="117" t="s">
        <v>145</v>
      </c>
      <c r="BJ124" s="117" t="s">
        <v>145</v>
      </c>
      <c r="BK124" s="117" t="s">
        <v>145</v>
      </c>
      <c r="BL124" s="117" t="s">
        <v>170</v>
      </c>
      <c r="BM124" s="117" t="s">
        <v>145</v>
      </c>
      <c r="BN124" s="117" t="s">
        <v>145</v>
      </c>
      <c r="BO124" s="117" t="s">
        <v>145</v>
      </c>
      <c r="BP124" s="117" t="s">
        <v>145</v>
      </c>
      <c r="BQ124" s="117" t="s">
        <v>145</v>
      </c>
      <c r="BR124" s="117" t="s">
        <v>145</v>
      </c>
      <c r="BS124" s="117" t="s">
        <v>145</v>
      </c>
      <c r="BT124" s="117" t="s">
        <v>145</v>
      </c>
      <c r="BU124" s="117" t="s">
        <v>145</v>
      </c>
      <c r="BV124" s="117" t="s">
        <v>171</v>
      </c>
      <c r="BW124" s="117" t="s">
        <v>145</v>
      </c>
      <c r="BX124" s="117" t="s">
        <v>145</v>
      </c>
      <c r="BY124" s="117" t="s">
        <v>145</v>
      </c>
      <c r="BZ124" s="117" t="s">
        <v>145</v>
      </c>
      <c r="CA124" s="117" t="s">
        <v>145</v>
      </c>
      <c r="CB124" s="117" t="s">
        <v>172</v>
      </c>
      <c r="CC124" s="117" t="s">
        <v>172</v>
      </c>
      <c r="CD124" s="117" t="s">
        <v>145</v>
      </c>
      <c r="CE124" s="117" t="s">
        <v>145</v>
      </c>
      <c r="CF124" s="117" t="s">
        <v>145</v>
      </c>
      <c r="CG124" s="117" t="s">
        <v>145</v>
      </c>
      <c r="CH124" s="117" t="s">
        <v>145</v>
      </c>
      <c r="CI124" s="117" t="s">
        <v>145</v>
      </c>
      <c r="CJ124" s="117" t="s">
        <v>145</v>
      </c>
      <c r="CK124" s="117" t="s">
        <v>145</v>
      </c>
      <c r="CL124" s="117" t="s">
        <v>145</v>
      </c>
      <c r="CM124" s="117" t="s">
        <v>145</v>
      </c>
      <c r="CN124" s="117" t="s">
        <v>145</v>
      </c>
      <c r="CO124" s="117" t="s">
        <v>145</v>
      </c>
      <c r="CP124" s="117" t="s">
        <v>145</v>
      </c>
      <c r="CQ124" s="117" t="s">
        <v>145</v>
      </c>
      <c r="CR124" s="117" t="s">
        <v>145</v>
      </c>
      <c r="CS124" s="117" t="s">
        <v>173</v>
      </c>
      <c r="CT124" s="117" t="s">
        <v>181</v>
      </c>
      <c r="CU124" s="117" t="s">
        <v>175</v>
      </c>
      <c r="CV124" s="117" t="s">
        <v>176</v>
      </c>
      <c r="CW124" s="117" t="s">
        <v>177</v>
      </c>
      <c r="CX124" s="117" t="s">
        <v>178</v>
      </c>
      <c r="CY124" s="117" t="s">
        <v>178</v>
      </c>
      <c r="CZ124" s="117" t="s">
        <v>179</v>
      </c>
      <c r="DA124" s="117" t="s">
        <v>179</v>
      </c>
      <c r="DB124" s="117" t="s">
        <v>145</v>
      </c>
      <c r="DC124" s="117" t="s">
        <v>145</v>
      </c>
      <c r="DD124" s="117" t="s">
        <v>179</v>
      </c>
      <c r="DE124" s="117" t="s">
        <v>145</v>
      </c>
      <c r="DF124" s="117" t="s">
        <v>145</v>
      </c>
      <c r="DG124" s="117" t="s">
        <v>145</v>
      </c>
      <c r="DH124" s="117" t="s">
        <v>145</v>
      </c>
      <c r="DI124" s="117" t="s">
        <v>145</v>
      </c>
      <c r="DJ124" s="117" t="s">
        <v>145</v>
      </c>
      <c r="DK124" s="117" t="s">
        <v>145</v>
      </c>
      <c r="DL124" s="117" t="s">
        <v>145</v>
      </c>
      <c r="DM124" s="117" t="s">
        <v>145</v>
      </c>
      <c r="DN124" s="117" t="s">
        <v>145</v>
      </c>
      <c r="DO124" s="117" t="s">
        <v>145</v>
      </c>
      <c r="DP124" s="117" t="s">
        <v>145</v>
      </c>
      <c r="DQ124" s="117" t="s">
        <v>145</v>
      </c>
      <c r="DR124" s="117" t="s">
        <v>145</v>
      </c>
      <c r="DS124" s="117" t="s">
        <v>145</v>
      </c>
      <c r="DT124" s="117" t="s">
        <v>145</v>
      </c>
      <c r="DU124" s="117" t="s">
        <v>145</v>
      </c>
      <c r="DV124" s="117" t="s">
        <v>145</v>
      </c>
      <c r="DW124" s="117" t="s">
        <v>145</v>
      </c>
      <c r="DX124" s="117" t="s">
        <v>145</v>
      </c>
      <c r="DY124" s="117" t="s">
        <v>145</v>
      </c>
      <c r="DZ124" s="117" t="s">
        <v>145</v>
      </c>
      <c r="EA124" s="117" t="s">
        <v>145</v>
      </c>
      <c r="EB124" s="117" t="s">
        <v>145</v>
      </c>
      <c r="EC124" s="117" t="s">
        <v>180</v>
      </c>
      <c r="ED124" s="117" t="s">
        <v>145</v>
      </c>
      <c r="EE124" s="117" t="s">
        <v>154</v>
      </c>
      <c r="EF124" s="117" t="s">
        <v>145</v>
      </c>
      <c r="EG124" s="117" t="s">
        <v>145</v>
      </c>
      <c r="EH124" s="117" t="s">
        <v>145</v>
      </c>
      <c r="EI124" s="117" t="s">
        <v>145</v>
      </c>
      <c r="EJ124" s="117" t="s">
        <v>145</v>
      </c>
      <c r="EK124" s="117" t="s">
        <v>145</v>
      </c>
      <c r="EL124" s="117" t="s">
        <v>145</v>
      </c>
      <c r="EM124" s="117" t="s">
        <v>145</v>
      </c>
      <c r="EN124" s="117" t="s">
        <v>147</v>
      </c>
    </row>
    <row r="125" s="6" customFormat="1" spans="1:144">
      <c r="A125" s="117" t="s">
        <v>912</v>
      </c>
      <c r="B125" s="117" t="s">
        <v>145</v>
      </c>
      <c r="C125" s="117" t="s">
        <v>146</v>
      </c>
      <c r="D125" s="117" t="s">
        <v>145</v>
      </c>
      <c r="E125" s="117" t="s">
        <v>147</v>
      </c>
      <c r="F125" s="117" t="s">
        <v>145</v>
      </c>
      <c r="G125" s="117" t="s">
        <v>148</v>
      </c>
      <c r="H125" s="117" t="s">
        <v>149</v>
      </c>
      <c r="I125" s="117" t="s">
        <v>145</v>
      </c>
      <c r="J125" s="117" t="s">
        <v>150</v>
      </c>
      <c r="K125" s="117" t="s">
        <v>151</v>
      </c>
      <c r="L125" s="117" t="s">
        <v>902</v>
      </c>
      <c r="M125" s="117" t="s">
        <v>145</v>
      </c>
      <c r="N125" s="117" t="s">
        <v>146</v>
      </c>
      <c r="O125" s="117" t="s">
        <v>153</v>
      </c>
      <c r="P125" s="117" t="s">
        <v>154</v>
      </c>
      <c r="Q125" s="117" t="s">
        <v>155</v>
      </c>
      <c r="R125" s="117" t="s">
        <v>145</v>
      </c>
      <c r="S125" s="117" t="s">
        <v>156</v>
      </c>
      <c r="T125" s="117" t="s">
        <v>154</v>
      </c>
      <c r="U125" s="117" t="s">
        <v>145</v>
      </c>
      <c r="V125" s="117" t="s">
        <v>145</v>
      </c>
      <c r="W125" s="117" t="s">
        <v>157</v>
      </c>
      <c r="X125" s="117" t="s">
        <v>157</v>
      </c>
      <c r="Y125" s="117" t="s">
        <v>158</v>
      </c>
      <c r="Z125" s="117" t="s">
        <v>159</v>
      </c>
      <c r="AA125" s="117" t="s">
        <v>145</v>
      </c>
      <c r="AB125" s="117" t="s">
        <v>145</v>
      </c>
      <c r="AC125" s="117" t="s">
        <v>145</v>
      </c>
      <c r="AD125" s="117" t="s">
        <v>145</v>
      </c>
      <c r="AE125" s="117" t="s">
        <v>913</v>
      </c>
      <c r="AF125" s="117" t="s">
        <v>145</v>
      </c>
      <c r="AG125" s="117" t="s">
        <v>145</v>
      </c>
      <c r="AH125" s="117" t="s">
        <v>147</v>
      </c>
      <c r="AI125" s="117" t="s">
        <v>145</v>
      </c>
      <c r="AJ125" s="117" t="s">
        <v>145</v>
      </c>
      <c r="AK125" s="117" t="s">
        <v>145</v>
      </c>
      <c r="AL125" s="117" t="s">
        <v>145</v>
      </c>
      <c r="AM125" s="117" t="s">
        <v>145</v>
      </c>
      <c r="AN125" s="117" t="s">
        <v>145</v>
      </c>
      <c r="AO125" s="117" t="s">
        <v>514</v>
      </c>
      <c r="AP125" s="117" t="s">
        <v>235</v>
      </c>
      <c r="AQ125" s="117" t="s">
        <v>914</v>
      </c>
      <c r="AR125" s="117" t="s">
        <v>164</v>
      </c>
      <c r="AS125" s="117" t="s">
        <v>237</v>
      </c>
      <c r="AT125" s="117" t="s">
        <v>238</v>
      </c>
      <c r="AU125" s="117" t="s">
        <v>145</v>
      </c>
      <c r="AV125" s="117" t="s">
        <v>915</v>
      </c>
      <c r="AW125" s="117" t="s">
        <v>916</v>
      </c>
      <c r="AX125" s="117" t="s">
        <v>917</v>
      </c>
      <c r="AY125" s="117" t="s">
        <v>145</v>
      </c>
      <c r="AZ125" s="117" t="s">
        <v>238</v>
      </c>
      <c r="BA125" s="117" t="s">
        <v>145</v>
      </c>
      <c r="BB125" s="117" t="s">
        <v>145</v>
      </c>
      <c r="BC125" s="117" t="s">
        <v>145</v>
      </c>
      <c r="BD125" s="117" t="s">
        <v>145</v>
      </c>
      <c r="BE125" s="117" t="s">
        <v>145</v>
      </c>
      <c r="BF125" s="117" t="s">
        <v>145</v>
      </c>
      <c r="BG125" s="117" t="s">
        <v>145</v>
      </c>
      <c r="BH125" s="117" t="s">
        <v>145</v>
      </c>
      <c r="BI125" s="117" t="s">
        <v>145</v>
      </c>
      <c r="BJ125" s="117" t="s">
        <v>145</v>
      </c>
      <c r="BK125" s="117" t="s">
        <v>145</v>
      </c>
      <c r="BL125" s="117" t="s">
        <v>170</v>
      </c>
      <c r="BM125" s="117" t="s">
        <v>145</v>
      </c>
      <c r="BN125" s="117" t="s">
        <v>145</v>
      </c>
      <c r="BO125" s="117" t="s">
        <v>145</v>
      </c>
      <c r="BP125" s="117" t="s">
        <v>145</v>
      </c>
      <c r="BQ125" s="117" t="s">
        <v>145</v>
      </c>
      <c r="BR125" s="117" t="s">
        <v>145</v>
      </c>
      <c r="BS125" s="117" t="s">
        <v>145</v>
      </c>
      <c r="BT125" s="117" t="s">
        <v>145</v>
      </c>
      <c r="BU125" s="117" t="s">
        <v>145</v>
      </c>
      <c r="BV125" s="117" t="s">
        <v>171</v>
      </c>
      <c r="BW125" s="117" t="s">
        <v>145</v>
      </c>
      <c r="BX125" s="117" t="s">
        <v>145</v>
      </c>
      <c r="BY125" s="117" t="s">
        <v>145</v>
      </c>
      <c r="BZ125" s="117" t="s">
        <v>145</v>
      </c>
      <c r="CA125" s="117" t="s">
        <v>145</v>
      </c>
      <c r="CB125" s="117" t="s">
        <v>172</v>
      </c>
      <c r="CC125" s="117" t="s">
        <v>172</v>
      </c>
      <c r="CD125" s="117" t="s">
        <v>145</v>
      </c>
      <c r="CE125" s="117" t="s">
        <v>145</v>
      </c>
      <c r="CF125" s="117" t="s">
        <v>145</v>
      </c>
      <c r="CG125" s="117" t="s">
        <v>145</v>
      </c>
      <c r="CH125" s="117" t="s">
        <v>145</v>
      </c>
      <c r="CI125" s="117" t="s">
        <v>145</v>
      </c>
      <c r="CJ125" s="117" t="s">
        <v>145</v>
      </c>
      <c r="CK125" s="117" t="s">
        <v>145</v>
      </c>
      <c r="CL125" s="117" t="s">
        <v>145</v>
      </c>
      <c r="CM125" s="117" t="s">
        <v>145</v>
      </c>
      <c r="CN125" s="117" t="s">
        <v>145</v>
      </c>
      <c r="CO125" s="117" t="s">
        <v>145</v>
      </c>
      <c r="CP125" s="117" t="s">
        <v>145</v>
      </c>
      <c r="CQ125" s="117" t="s">
        <v>145</v>
      </c>
      <c r="CR125" s="117" t="s">
        <v>145</v>
      </c>
      <c r="CS125" s="117" t="s">
        <v>173</v>
      </c>
      <c r="CT125" s="117" t="s">
        <v>174</v>
      </c>
      <c r="CU125" s="117" t="s">
        <v>182</v>
      </c>
      <c r="CV125" s="117" t="s">
        <v>183</v>
      </c>
      <c r="CW125" s="117" t="s">
        <v>184</v>
      </c>
      <c r="CX125" s="117" t="s">
        <v>178</v>
      </c>
      <c r="CY125" s="117" t="s">
        <v>178</v>
      </c>
      <c r="CZ125" s="117" t="s">
        <v>179</v>
      </c>
      <c r="DA125" s="117" t="s">
        <v>179</v>
      </c>
      <c r="DB125" s="117" t="s">
        <v>145</v>
      </c>
      <c r="DC125" s="117" t="s">
        <v>145</v>
      </c>
      <c r="DD125" s="117" t="s">
        <v>179</v>
      </c>
      <c r="DE125" s="117" t="s">
        <v>145</v>
      </c>
      <c r="DF125" s="117" t="s">
        <v>145</v>
      </c>
      <c r="DG125" s="117" t="s">
        <v>145</v>
      </c>
      <c r="DH125" s="117" t="s">
        <v>145</v>
      </c>
      <c r="DI125" s="117" t="s">
        <v>145</v>
      </c>
      <c r="DJ125" s="117" t="s">
        <v>145</v>
      </c>
      <c r="DK125" s="117" t="s">
        <v>145</v>
      </c>
      <c r="DL125" s="117" t="s">
        <v>145</v>
      </c>
      <c r="DM125" s="117" t="s">
        <v>145</v>
      </c>
      <c r="DN125" s="117" t="s">
        <v>145</v>
      </c>
      <c r="DO125" s="117" t="s">
        <v>145</v>
      </c>
      <c r="DP125" s="117" t="s">
        <v>145</v>
      </c>
      <c r="DQ125" s="117" t="s">
        <v>145</v>
      </c>
      <c r="DR125" s="117" t="s">
        <v>145</v>
      </c>
      <c r="DS125" s="117" t="s">
        <v>145</v>
      </c>
      <c r="DT125" s="117" t="s">
        <v>145</v>
      </c>
      <c r="DU125" s="117" t="s">
        <v>145</v>
      </c>
      <c r="DV125" s="117" t="s">
        <v>145</v>
      </c>
      <c r="DW125" s="117" t="s">
        <v>145</v>
      </c>
      <c r="DX125" s="117" t="s">
        <v>145</v>
      </c>
      <c r="DY125" s="117" t="s">
        <v>145</v>
      </c>
      <c r="DZ125" s="117" t="s">
        <v>145</v>
      </c>
      <c r="EA125" s="117" t="s">
        <v>145</v>
      </c>
      <c r="EB125" s="117" t="s">
        <v>145</v>
      </c>
      <c r="EC125" s="117" t="s">
        <v>180</v>
      </c>
      <c r="ED125" s="117" t="s">
        <v>145</v>
      </c>
      <c r="EE125" s="117" t="s">
        <v>154</v>
      </c>
      <c r="EF125" s="117" t="s">
        <v>145</v>
      </c>
      <c r="EG125" s="117" t="s">
        <v>145</v>
      </c>
      <c r="EH125" s="117" t="s">
        <v>145</v>
      </c>
      <c r="EI125" s="117" t="s">
        <v>145</v>
      </c>
      <c r="EJ125" s="117" t="s">
        <v>145</v>
      </c>
      <c r="EK125" s="117" t="s">
        <v>145</v>
      </c>
      <c r="EL125" s="117" t="s">
        <v>145</v>
      </c>
      <c r="EM125" s="117" t="s">
        <v>145</v>
      </c>
      <c r="EN125" s="117" t="s">
        <v>147</v>
      </c>
    </row>
    <row r="126" s="6" customFormat="1" spans="1:144">
      <c r="A126" s="117" t="s">
        <v>912</v>
      </c>
      <c r="B126" s="117" t="s">
        <v>145</v>
      </c>
      <c r="C126" s="117" t="s">
        <v>146</v>
      </c>
      <c r="D126" s="117" t="s">
        <v>145</v>
      </c>
      <c r="E126" s="117" t="s">
        <v>147</v>
      </c>
      <c r="F126" s="117" t="s">
        <v>145</v>
      </c>
      <c r="G126" s="117" t="s">
        <v>148</v>
      </c>
      <c r="H126" s="117" t="s">
        <v>149</v>
      </c>
      <c r="I126" s="117" t="s">
        <v>145</v>
      </c>
      <c r="J126" s="117" t="s">
        <v>150</v>
      </c>
      <c r="K126" s="117" t="s">
        <v>151</v>
      </c>
      <c r="L126" s="117" t="s">
        <v>902</v>
      </c>
      <c r="M126" s="117" t="s">
        <v>145</v>
      </c>
      <c r="N126" s="117" t="s">
        <v>146</v>
      </c>
      <c r="O126" s="117" t="s">
        <v>153</v>
      </c>
      <c r="P126" s="117" t="s">
        <v>154</v>
      </c>
      <c r="Q126" s="117" t="s">
        <v>155</v>
      </c>
      <c r="R126" s="117" t="s">
        <v>145</v>
      </c>
      <c r="S126" s="117" t="s">
        <v>156</v>
      </c>
      <c r="T126" s="117" t="s">
        <v>154</v>
      </c>
      <c r="U126" s="117" t="s">
        <v>145</v>
      </c>
      <c r="V126" s="117" t="s">
        <v>145</v>
      </c>
      <c r="W126" s="117" t="s">
        <v>157</v>
      </c>
      <c r="X126" s="117" t="s">
        <v>157</v>
      </c>
      <c r="Y126" s="117" t="s">
        <v>158</v>
      </c>
      <c r="Z126" s="117" t="s">
        <v>159</v>
      </c>
      <c r="AA126" s="117" t="s">
        <v>145</v>
      </c>
      <c r="AB126" s="117" t="s">
        <v>145</v>
      </c>
      <c r="AC126" s="117" t="s">
        <v>145</v>
      </c>
      <c r="AD126" s="117" t="s">
        <v>145</v>
      </c>
      <c r="AE126" s="117" t="s">
        <v>913</v>
      </c>
      <c r="AF126" s="117" t="s">
        <v>145</v>
      </c>
      <c r="AG126" s="117" t="s">
        <v>145</v>
      </c>
      <c r="AH126" s="117" t="s">
        <v>147</v>
      </c>
      <c r="AI126" s="117" t="s">
        <v>145</v>
      </c>
      <c r="AJ126" s="117" t="s">
        <v>145</v>
      </c>
      <c r="AK126" s="117" t="s">
        <v>145</v>
      </c>
      <c r="AL126" s="117" t="s">
        <v>145</v>
      </c>
      <c r="AM126" s="117" t="s">
        <v>145</v>
      </c>
      <c r="AN126" s="117" t="s">
        <v>145</v>
      </c>
      <c r="AO126" s="117" t="s">
        <v>514</v>
      </c>
      <c r="AP126" s="117" t="s">
        <v>235</v>
      </c>
      <c r="AQ126" s="117" t="s">
        <v>914</v>
      </c>
      <c r="AR126" s="117" t="s">
        <v>164</v>
      </c>
      <c r="AS126" s="117" t="s">
        <v>237</v>
      </c>
      <c r="AT126" s="117" t="s">
        <v>238</v>
      </c>
      <c r="AU126" s="117" t="s">
        <v>145</v>
      </c>
      <c r="AV126" s="117" t="s">
        <v>915</v>
      </c>
      <c r="AW126" s="117" t="s">
        <v>916</v>
      </c>
      <c r="AX126" s="117" t="s">
        <v>917</v>
      </c>
      <c r="AY126" s="117" t="s">
        <v>145</v>
      </c>
      <c r="AZ126" s="117" t="s">
        <v>238</v>
      </c>
      <c r="BA126" s="117" t="s">
        <v>145</v>
      </c>
      <c r="BB126" s="117" t="s">
        <v>145</v>
      </c>
      <c r="BC126" s="117" t="s">
        <v>145</v>
      </c>
      <c r="BD126" s="117" t="s">
        <v>145</v>
      </c>
      <c r="BE126" s="117" t="s">
        <v>145</v>
      </c>
      <c r="BF126" s="117" t="s">
        <v>145</v>
      </c>
      <c r="BG126" s="117" t="s">
        <v>145</v>
      </c>
      <c r="BH126" s="117" t="s">
        <v>145</v>
      </c>
      <c r="BI126" s="117" t="s">
        <v>145</v>
      </c>
      <c r="BJ126" s="117" t="s">
        <v>145</v>
      </c>
      <c r="BK126" s="117" t="s">
        <v>145</v>
      </c>
      <c r="BL126" s="117" t="s">
        <v>170</v>
      </c>
      <c r="BM126" s="117" t="s">
        <v>145</v>
      </c>
      <c r="BN126" s="117" t="s">
        <v>145</v>
      </c>
      <c r="BO126" s="117" t="s">
        <v>145</v>
      </c>
      <c r="BP126" s="117" t="s">
        <v>145</v>
      </c>
      <c r="BQ126" s="117" t="s">
        <v>145</v>
      </c>
      <c r="BR126" s="117" t="s">
        <v>145</v>
      </c>
      <c r="BS126" s="117" t="s">
        <v>145</v>
      </c>
      <c r="BT126" s="117" t="s">
        <v>145</v>
      </c>
      <c r="BU126" s="117" t="s">
        <v>145</v>
      </c>
      <c r="BV126" s="117" t="s">
        <v>171</v>
      </c>
      <c r="BW126" s="117" t="s">
        <v>145</v>
      </c>
      <c r="BX126" s="117" t="s">
        <v>145</v>
      </c>
      <c r="BY126" s="117" t="s">
        <v>145</v>
      </c>
      <c r="BZ126" s="117" t="s">
        <v>145</v>
      </c>
      <c r="CA126" s="117" t="s">
        <v>145</v>
      </c>
      <c r="CB126" s="117" t="s">
        <v>172</v>
      </c>
      <c r="CC126" s="117" t="s">
        <v>172</v>
      </c>
      <c r="CD126" s="117" t="s">
        <v>145</v>
      </c>
      <c r="CE126" s="117" t="s">
        <v>145</v>
      </c>
      <c r="CF126" s="117" t="s">
        <v>145</v>
      </c>
      <c r="CG126" s="117" t="s">
        <v>145</v>
      </c>
      <c r="CH126" s="117" t="s">
        <v>145</v>
      </c>
      <c r="CI126" s="117" t="s">
        <v>145</v>
      </c>
      <c r="CJ126" s="117" t="s">
        <v>145</v>
      </c>
      <c r="CK126" s="117" t="s">
        <v>145</v>
      </c>
      <c r="CL126" s="117" t="s">
        <v>145</v>
      </c>
      <c r="CM126" s="117" t="s">
        <v>145</v>
      </c>
      <c r="CN126" s="117" t="s">
        <v>145</v>
      </c>
      <c r="CO126" s="117" t="s">
        <v>145</v>
      </c>
      <c r="CP126" s="117" t="s">
        <v>145</v>
      </c>
      <c r="CQ126" s="117" t="s">
        <v>145</v>
      </c>
      <c r="CR126" s="117" t="s">
        <v>145</v>
      </c>
      <c r="CS126" s="117" t="s">
        <v>173</v>
      </c>
      <c r="CT126" s="117" t="s">
        <v>181</v>
      </c>
      <c r="CU126" s="117" t="s">
        <v>175</v>
      </c>
      <c r="CV126" s="117" t="s">
        <v>176</v>
      </c>
      <c r="CW126" s="117" t="s">
        <v>177</v>
      </c>
      <c r="CX126" s="117" t="s">
        <v>178</v>
      </c>
      <c r="CY126" s="117" t="s">
        <v>178</v>
      </c>
      <c r="CZ126" s="117" t="s">
        <v>179</v>
      </c>
      <c r="DA126" s="117" t="s">
        <v>179</v>
      </c>
      <c r="DB126" s="117" t="s">
        <v>145</v>
      </c>
      <c r="DC126" s="117" t="s">
        <v>145</v>
      </c>
      <c r="DD126" s="117" t="s">
        <v>179</v>
      </c>
      <c r="DE126" s="117" t="s">
        <v>145</v>
      </c>
      <c r="DF126" s="117" t="s">
        <v>145</v>
      </c>
      <c r="DG126" s="117" t="s">
        <v>145</v>
      </c>
      <c r="DH126" s="117" t="s">
        <v>145</v>
      </c>
      <c r="DI126" s="117" t="s">
        <v>145</v>
      </c>
      <c r="DJ126" s="117" t="s">
        <v>145</v>
      </c>
      <c r="DK126" s="117" t="s">
        <v>145</v>
      </c>
      <c r="DL126" s="117" t="s">
        <v>145</v>
      </c>
      <c r="DM126" s="117" t="s">
        <v>145</v>
      </c>
      <c r="DN126" s="117" t="s">
        <v>145</v>
      </c>
      <c r="DO126" s="117" t="s">
        <v>145</v>
      </c>
      <c r="DP126" s="117" t="s">
        <v>145</v>
      </c>
      <c r="DQ126" s="117" t="s">
        <v>145</v>
      </c>
      <c r="DR126" s="117" t="s">
        <v>145</v>
      </c>
      <c r="DS126" s="117" t="s">
        <v>145</v>
      </c>
      <c r="DT126" s="117" t="s">
        <v>145</v>
      </c>
      <c r="DU126" s="117" t="s">
        <v>145</v>
      </c>
      <c r="DV126" s="117" t="s">
        <v>145</v>
      </c>
      <c r="DW126" s="117" t="s">
        <v>145</v>
      </c>
      <c r="DX126" s="117" t="s">
        <v>145</v>
      </c>
      <c r="DY126" s="117" t="s">
        <v>145</v>
      </c>
      <c r="DZ126" s="117" t="s">
        <v>145</v>
      </c>
      <c r="EA126" s="117" t="s">
        <v>145</v>
      </c>
      <c r="EB126" s="117" t="s">
        <v>145</v>
      </c>
      <c r="EC126" s="117" t="s">
        <v>180</v>
      </c>
      <c r="ED126" s="117" t="s">
        <v>145</v>
      </c>
      <c r="EE126" s="117" t="s">
        <v>154</v>
      </c>
      <c r="EF126" s="117" t="s">
        <v>145</v>
      </c>
      <c r="EG126" s="117" t="s">
        <v>145</v>
      </c>
      <c r="EH126" s="117" t="s">
        <v>145</v>
      </c>
      <c r="EI126" s="117" t="s">
        <v>145</v>
      </c>
      <c r="EJ126" s="117" t="s">
        <v>145</v>
      </c>
      <c r="EK126" s="117" t="s">
        <v>145</v>
      </c>
      <c r="EL126" s="117" t="s">
        <v>145</v>
      </c>
      <c r="EM126" s="117" t="s">
        <v>145</v>
      </c>
      <c r="EN126" s="117" t="s">
        <v>147</v>
      </c>
    </row>
    <row r="127" s="6" customFormat="1" spans="1:144">
      <c r="A127" s="117" t="s">
        <v>918</v>
      </c>
      <c r="B127" s="117" t="s">
        <v>145</v>
      </c>
      <c r="C127" s="117" t="s">
        <v>146</v>
      </c>
      <c r="D127" s="117" t="s">
        <v>145</v>
      </c>
      <c r="E127" s="117" t="s">
        <v>147</v>
      </c>
      <c r="F127" s="117" t="s">
        <v>145</v>
      </c>
      <c r="G127" s="117" t="s">
        <v>148</v>
      </c>
      <c r="H127" s="117" t="s">
        <v>149</v>
      </c>
      <c r="I127" s="117" t="s">
        <v>145</v>
      </c>
      <c r="J127" s="117" t="s">
        <v>150</v>
      </c>
      <c r="K127" s="117" t="s">
        <v>151</v>
      </c>
      <c r="L127" s="117" t="s">
        <v>902</v>
      </c>
      <c r="M127" s="117" t="s">
        <v>145</v>
      </c>
      <c r="N127" s="117" t="s">
        <v>146</v>
      </c>
      <c r="O127" s="117" t="s">
        <v>153</v>
      </c>
      <c r="P127" s="117" t="s">
        <v>154</v>
      </c>
      <c r="Q127" s="117" t="s">
        <v>155</v>
      </c>
      <c r="R127" s="117" t="s">
        <v>145</v>
      </c>
      <c r="S127" s="117" t="s">
        <v>156</v>
      </c>
      <c r="T127" s="117" t="s">
        <v>154</v>
      </c>
      <c r="U127" s="117" t="s">
        <v>145</v>
      </c>
      <c r="V127" s="117" t="s">
        <v>145</v>
      </c>
      <c r="W127" s="117" t="s">
        <v>157</v>
      </c>
      <c r="X127" s="117" t="s">
        <v>157</v>
      </c>
      <c r="Y127" s="117" t="s">
        <v>158</v>
      </c>
      <c r="Z127" s="117" t="s">
        <v>159</v>
      </c>
      <c r="AA127" s="117" t="s">
        <v>145</v>
      </c>
      <c r="AB127" s="117" t="s">
        <v>145</v>
      </c>
      <c r="AC127" s="117" t="s">
        <v>145</v>
      </c>
      <c r="AD127" s="117" t="s">
        <v>145</v>
      </c>
      <c r="AE127" s="117" t="s">
        <v>919</v>
      </c>
      <c r="AF127" s="117" t="s">
        <v>145</v>
      </c>
      <c r="AG127" s="117" t="s">
        <v>145</v>
      </c>
      <c r="AH127" s="117" t="s">
        <v>147</v>
      </c>
      <c r="AI127" s="117" t="s">
        <v>145</v>
      </c>
      <c r="AJ127" s="117" t="s">
        <v>145</v>
      </c>
      <c r="AK127" s="117" t="s">
        <v>145</v>
      </c>
      <c r="AL127" s="117" t="s">
        <v>145</v>
      </c>
      <c r="AM127" s="117" t="s">
        <v>145</v>
      </c>
      <c r="AN127" s="117" t="s">
        <v>145</v>
      </c>
      <c r="AO127" s="117" t="s">
        <v>265</v>
      </c>
      <c r="AP127" s="117" t="s">
        <v>266</v>
      </c>
      <c r="AQ127" s="117" t="s">
        <v>920</v>
      </c>
      <c r="AR127" s="117" t="s">
        <v>268</v>
      </c>
      <c r="AS127" s="117" t="s">
        <v>269</v>
      </c>
      <c r="AT127" s="117" t="s">
        <v>270</v>
      </c>
      <c r="AU127" s="117" t="s">
        <v>145</v>
      </c>
      <c r="AV127" s="117" t="s">
        <v>921</v>
      </c>
      <c r="AW127" s="117" t="s">
        <v>922</v>
      </c>
      <c r="AX127" s="117" t="s">
        <v>923</v>
      </c>
      <c r="AY127" s="117" t="s">
        <v>145</v>
      </c>
      <c r="AZ127" s="117" t="s">
        <v>270</v>
      </c>
      <c r="BA127" s="117" t="s">
        <v>145</v>
      </c>
      <c r="BB127" s="117" t="s">
        <v>145</v>
      </c>
      <c r="BC127" s="117" t="s">
        <v>145</v>
      </c>
      <c r="BD127" s="117" t="s">
        <v>145</v>
      </c>
      <c r="BE127" s="117" t="s">
        <v>145</v>
      </c>
      <c r="BF127" s="117" t="s">
        <v>145</v>
      </c>
      <c r="BG127" s="117" t="s">
        <v>145</v>
      </c>
      <c r="BH127" s="117" t="s">
        <v>145</v>
      </c>
      <c r="BI127" s="117" t="s">
        <v>145</v>
      </c>
      <c r="BJ127" s="117" t="s">
        <v>145</v>
      </c>
      <c r="BK127" s="117" t="s">
        <v>145</v>
      </c>
      <c r="BL127" s="117" t="s">
        <v>170</v>
      </c>
      <c r="BM127" s="117" t="s">
        <v>145</v>
      </c>
      <c r="BN127" s="117" t="s">
        <v>145</v>
      </c>
      <c r="BO127" s="117" t="s">
        <v>145</v>
      </c>
      <c r="BP127" s="117" t="s">
        <v>145</v>
      </c>
      <c r="BQ127" s="117" t="s">
        <v>145</v>
      </c>
      <c r="BR127" s="117" t="s">
        <v>145</v>
      </c>
      <c r="BS127" s="117" t="s">
        <v>145</v>
      </c>
      <c r="BT127" s="117" t="s">
        <v>145</v>
      </c>
      <c r="BU127" s="117" t="s">
        <v>145</v>
      </c>
      <c r="BV127" s="117" t="s">
        <v>171</v>
      </c>
      <c r="BW127" s="117" t="s">
        <v>145</v>
      </c>
      <c r="BX127" s="117" t="s">
        <v>145</v>
      </c>
      <c r="BY127" s="117" t="s">
        <v>145</v>
      </c>
      <c r="BZ127" s="117" t="s">
        <v>145</v>
      </c>
      <c r="CA127" s="117" t="s">
        <v>145</v>
      </c>
      <c r="CB127" s="117" t="s">
        <v>172</v>
      </c>
      <c r="CC127" s="117" t="s">
        <v>172</v>
      </c>
      <c r="CD127" s="117" t="s">
        <v>145</v>
      </c>
      <c r="CE127" s="117" t="s">
        <v>145</v>
      </c>
      <c r="CF127" s="117" t="s">
        <v>145</v>
      </c>
      <c r="CG127" s="117" t="s">
        <v>145</v>
      </c>
      <c r="CH127" s="117" t="s">
        <v>145</v>
      </c>
      <c r="CI127" s="117" t="s">
        <v>145</v>
      </c>
      <c r="CJ127" s="117" t="s">
        <v>145</v>
      </c>
      <c r="CK127" s="117" t="s">
        <v>145</v>
      </c>
      <c r="CL127" s="117" t="s">
        <v>145</v>
      </c>
      <c r="CM127" s="117" t="s">
        <v>145</v>
      </c>
      <c r="CN127" s="117" t="s">
        <v>145</v>
      </c>
      <c r="CO127" s="117" t="s">
        <v>145</v>
      </c>
      <c r="CP127" s="117" t="s">
        <v>145</v>
      </c>
      <c r="CQ127" s="117" t="s">
        <v>145</v>
      </c>
      <c r="CR127" s="117" t="s">
        <v>145</v>
      </c>
      <c r="CS127" s="117" t="s">
        <v>173</v>
      </c>
      <c r="CT127" s="117" t="s">
        <v>174</v>
      </c>
      <c r="CU127" s="117" t="s">
        <v>182</v>
      </c>
      <c r="CV127" s="117" t="s">
        <v>183</v>
      </c>
      <c r="CW127" s="117" t="s">
        <v>184</v>
      </c>
      <c r="CX127" s="117" t="s">
        <v>178</v>
      </c>
      <c r="CY127" s="117" t="s">
        <v>178</v>
      </c>
      <c r="CZ127" s="117" t="s">
        <v>179</v>
      </c>
      <c r="DA127" s="117" t="s">
        <v>179</v>
      </c>
      <c r="DB127" s="117" t="s">
        <v>145</v>
      </c>
      <c r="DC127" s="117" t="s">
        <v>145</v>
      </c>
      <c r="DD127" s="117" t="s">
        <v>179</v>
      </c>
      <c r="DE127" s="117" t="s">
        <v>145</v>
      </c>
      <c r="DF127" s="117" t="s">
        <v>145</v>
      </c>
      <c r="DG127" s="117" t="s">
        <v>145</v>
      </c>
      <c r="DH127" s="117" t="s">
        <v>145</v>
      </c>
      <c r="DI127" s="117" t="s">
        <v>145</v>
      </c>
      <c r="DJ127" s="117" t="s">
        <v>145</v>
      </c>
      <c r="DK127" s="117" t="s">
        <v>145</v>
      </c>
      <c r="DL127" s="117" t="s">
        <v>145</v>
      </c>
      <c r="DM127" s="117" t="s">
        <v>145</v>
      </c>
      <c r="DN127" s="117" t="s">
        <v>145</v>
      </c>
      <c r="DO127" s="117" t="s">
        <v>145</v>
      </c>
      <c r="DP127" s="117" t="s">
        <v>145</v>
      </c>
      <c r="DQ127" s="117" t="s">
        <v>145</v>
      </c>
      <c r="DR127" s="117" t="s">
        <v>145</v>
      </c>
      <c r="DS127" s="117" t="s">
        <v>145</v>
      </c>
      <c r="DT127" s="117" t="s">
        <v>145</v>
      </c>
      <c r="DU127" s="117" t="s">
        <v>145</v>
      </c>
      <c r="DV127" s="117" t="s">
        <v>145</v>
      </c>
      <c r="DW127" s="117" t="s">
        <v>145</v>
      </c>
      <c r="DX127" s="117" t="s">
        <v>145</v>
      </c>
      <c r="DY127" s="117" t="s">
        <v>145</v>
      </c>
      <c r="DZ127" s="117" t="s">
        <v>145</v>
      </c>
      <c r="EA127" s="117" t="s">
        <v>145</v>
      </c>
      <c r="EB127" s="117" t="s">
        <v>145</v>
      </c>
      <c r="EC127" s="117" t="s">
        <v>180</v>
      </c>
      <c r="ED127" s="117" t="s">
        <v>145</v>
      </c>
      <c r="EE127" s="117" t="s">
        <v>154</v>
      </c>
      <c r="EF127" s="117" t="s">
        <v>145</v>
      </c>
      <c r="EG127" s="117" t="s">
        <v>145</v>
      </c>
      <c r="EH127" s="117" t="s">
        <v>145</v>
      </c>
      <c r="EI127" s="117" t="s">
        <v>145</v>
      </c>
      <c r="EJ127" s="117" t="s">
        <v>145</v>
      </c>
      <c r="EK127" s="117" t="s">
        <v>145</v>
      </c>
      <c r="EL127" s="117" t="s">
        <v>145</v>
      </c>
      <c r="EM127" s="117" t="s">
        <v>145</v>
      </c>
      <c r="EN127" s="117" t="s">
        <v>147</v>
      </c>
    </row>
    <row r="128" s="6" customFormat="1" spans="1:144">
      <c r="A128" s="117" t="s">
        <v>918</v>
      </c>
      <c r="B128" s="117" t="s">
        <v>145</v>
      </c>
      <c r="C128" s="117" t="s">
        <v>146</v>
      </c>
      <c r="D128" s="117" t="s">
        <v>145</v>
      </c>
      <c r="E128" s="117" t="s">
        <v>147</v>
      </c>
      <c r="F128" s="117" t="s">
        <v>145</v>
      </c>
      <c r="G128" s="117" t="s">
        <v>148</v>
      </c>
      <c r="H128" s="117" t="s">
        <v>149</v>
      </c>
      <c r="I128" s="117" t="s">
        <v>145</v>
      </c>
      <c r="J128" s="117" t="s">
        <v>150</v>
      </c>
      <c r="K128" s="117" t="s">
        <v>151</v>
      </c>
      <c r="L128" s="117" t="s">
        <v>902</v>
      </c>
      <c r="M128" s="117" t="s">
        <v>145</v>
      </c>
      <c r="N128" s="117" t="s">
        <v>146</v>
      </c>
      <c r="O128" s="117" t="s">
        <v>153</v>
      </c>
      <c r="P128" s="117" t="s">
        <v>154</v>
      </c>
      <c r="Q128" s="117" t="s">
        <v>155</v>
      </c>
      <c r="R128" s="117" t="s">
        <v>145</v>
      </c>
      <c r="S128" s="117" t="s">
        <v>156</v>
      </c>
      <c r="T128" s="117" t="s">
        <v>154</v>
      </c>
      <c r="U128" s="117" t="s">
        <v>145</v>
      </c>
      <c r="V128" s="117" t="s">
        <v>145</v>
      </c>
      <c r="W128" s="117" t="s">
        <v>157</v>
      </c>
      <c r="X128" s="117" t="s">
        <v>157</v>
      </c>
      <c r="Y128" s="117" t="s">
        <v>158</v>
      </c>
      <c r="Z128" s="117" t="s">
        <v>159</v>
      </c>
      <c r="AA128" s="117" t="s">
        <v>145</v>
      </c>
      <c r="AB128" s="117" t="s">
        <v>145</v>
      </c>
      <c r="AC128" s="117" t="s">
        <v>145</v>
      </c>
      <c r="AD128" s="117" t="s">
        <v>145</v>
      </c>
      <c r="AE128" s="117" t="s">
        <v>919</v>
      </c>
      <c r="AF128" s="117" t="s">
        <v>145</v>
      </c>
      <c r="AG128" s="117" t="s">
        <v>145</v>
      </c>
      <c r="AH128" s="117" t="s">
        <v>147</v>
      </c>
      <c r="AI128" s="117" t="s">
        <v>145</v>
      </c>
      <c r="AJ128" s="117" t="s">
        <v>145</v>
      </c>
      <c r="AK128" s="117" t="s">
        <v>145</v>
      </c>
      <c r="AL128" s="117" t="s">
        <v>145</v>
      </c>
      <c r="AM128" s="117" t="s">
        <v>145</v>
      </c>
      <c r="AN128" s="117" t="s">
        <v>145</v>
      </c>
      <c r="AO128" s="117" t="s">
        <v>265</v>
      </c>
      <c r="AP128" s="117" t="s">
        <v>266</v>
      </c>
      <c r="AQ128" s="117" t="s">
        <v>920</v>
      </c>
      <c r="AR128" s="117" t="s">
        <v>268</v>
      </c>
      <c r="AS128" s="117" t="s">
        <v>269</v>
      </c>
      <c r="AT128" s="117" t="s">
        <v>270</v>
      </c>
      <c r="AU128" s="117" t="s">
        <v>145</v>
      </c>
      <c r="AV128" s="117" t="s">
        <v>921</v>
      </c>
      <c r="AW128" s="117" t="s">
        <v>922</v>
      </c>
      <c r="AX128" s="117" t="s">
        <v>923</v>
      </c>
      <c r="AY128" s="117" t="s">
        <v>145</v>
      </c>
      <c r="AZ128" s="117" t="s">
        <v>270</v>
      </c>
      <c r="BA128" s="117" t="s">
        <v>145</v>
      </c>
      <c r="BB128" s="117" t="s">
        <v>145</v>
      </c>
      <c r="BC128" s="117" t="s">
        <v>145</v>
      </c>
      <c r="BD128" s="117" t="s">
        <v>145</v>
      </c>
      <c r="BE128" s="117" t="s">
        <v>145</v>
      </c>
      <c r="BF128" s="117" t="s">
        <v>145</v>
      </c>
      <c r="BG128" s="117" t="s">
        <v>145</v>
      </c>
      <c r="BH128" s="117" t="s">
        <v>145</v>
      </c>
      <c r="BI128" s="117" t="s">
        <v>145</v>
      </c>
      <c r="BJ128" s="117" t="s">
        <v>145</v>
      </c>
      <c r="BK128" s="117" t="s">
        <v>145</v>
      </c>
      <c r="BL128" s="117" t="s">
        <v>170</v>
      </c>
      <c r="BM128" s="117" t="s">
        <v>145</v>
      </c>
      <c r="BN128" s="117" t="s">
        <v>145</v>
      </c>
      <c r="BO128" s="117" t="s">
        <v>145</v>
      </c>
      <c r="BP128" s="117" t="s">
        <v>145</v>
      </c>
      <c r="BQ128" s="117" t="s">
        <v>145</v>
      </c>
      <c r="BR128" s="117" t="s">
        <v>145</v>
      </c>
      <c r="BS128" s="117" t="s">
        <v>145</v>
      </c>
      <c r="BT128" s="117" t="s">
        <v>145</v>
      </c>
      <c r="BU128" s="117" t="s">
        <v>145</v>
      </c>
      <c r="BV128" s="117" t="s">
        <v>171</v>
      </c>
      <c r="BW128" s="117" t="s">
        <v>145</v>
      </c>
      <c r="BX128" s="117" t="s">
        <v>145</v>
      </c>
      <c r="BY128" s="117" t="s">
        <v>145</v>
      </c>
      <c r="BZ128" s="117" t="s">
        <v>145</v>
      </c>
      <c r="CA128" s="117" t="s">
        <v>145</v>
      </c>
      <c r="CB128" s="117" t="s">
        <v>172</v>
      </c>
      <c r="CC128" s="117" t="s">
        <v>172</v>
      </c>
      <c r="CD128" s="117" t="s">
        <v>145</v>
      </c>
      <c r="CE128" s="117" t="s">
        <v>145</v>
      </c>
      <c r="CF128" s="117" t="s">
        <v>145</v>
      </c>
      <c r="CG128" s="117" t="s">
        <v>145</v>
      </c>
      <c r="CH128" s="117" t="s">
        <v>145</v>
      </c>
      <c r="CI128" s="117" t="s">
        <v>145</v>
      </c>
      <c r="CJ128" s="117" t="s">
        <v>145</v>
      </c>
      <c r="CK128" s="117" t="s">
        <v>145</v>
      </c>
      <c r="CL128" s="117" t="s">
        <v>145</v>
      </c>
      <c r="CM128" s="117" t="s">
        <v>145</v>
      </c>
      <c r="CN128" s="117" t="s">
        <v>145</v>
      </c>
      <c r="CO128" s="117" t="s">
        <v>145</v>
      </c>
      <c r="CP128" s="117" t="s">
        <v>145</v>
      </c>
      <c r="CQ128" s="117" t="s">
        <v>145</v>
      </c>
      <c r="CR128" s="117" t="s">
        <v>145</v>
      </c>
      <c r="CS128" s="117" t="s">
        <v>173</v>
      </c>
      <c r="CT128" s="117" t="s">
        <v>181</v>
      </c>
      <c r="CU128" s="117" t="s">
        <v>175</v>
      </c>
      <c r="CV128" s="117" t="s">
        <v>176</v>
      </c>
      <c r="CW128" s="117" t="s">
        <v>177</v>
      </c>
      <c r="CX128" s="117" t="s">
        <v>178</v>
      </c>
      <c r="CY128" s="117" t="s">
        <v>178</v>
      </c>
      <c r="CZ128" s="117" t="s">
        <v>179</v>
      </c>
      <c r="DA128" s="117" t="s">
        <v>179</v>
      </c>
      <c r="DB128" s="117" t="s">
        <v>145</v>
      </c>
      <c r="DC128" s="117" t="s">
        <v>145</v>
      </c>
      <c r="DD128" s="117" t="s">
        <v>179</v>
      </c>
      <c r="DE128" s="117" t="s">
        <v>145</v>
      </c>
      <c r="DF128" s="117" t="s">
        <v>145</v>
      </c>
      <c r="DG128" s="117" t="s">
        <v>145</v>
      </c>
      <c r="DH128" s="117" t="s">
        <v>145</v>
      </c>
      <c r="DI128" s="117" t="s">
        <v>145</v>
      </c>
      <c r="DJ128" s="117" t="s">
        <v>145</v>
      </c>
      <c r="DK128" s="117" t="s">
        <v>145</v>
      </c>
      <c r="DL128" s="117" t="s">
        <v>145</v>
      </c>
      <c r="DM128" s="117" t="s">
        <v>145</v>
      </c>
      <c r="DN128" s="117" t="s">
        <v>145</v>
      </c>
      <c r="DO128" s="117" t="s">
        <v>145</v>
      </c>
      <c r="DP128" s="117" t="s">
        <v>145</v>
      </c>
      <c r="DQ128" s="117" t="s">
        <v>145</v>
      </c>
      <c r="DR128" s="117" t="s">
        <v>145</v>
      </c>
      <c r="DS128" s="117" t="s">
        <v>145</v>
      </c>
      <c r="DT128" s="117" t="s">
        <v>145</v>
      </c>
      <c r="DU128" s="117" t="s">
        <v>145</v>
      </c>
      <c r="DV128" s="117" t="s">
        <v>145</v>
      </c>
      <c r="DW128" s="117" t="s">
        <v>145</v>
      </c>
      <c r="DX128" s="117" t="s">
        <v>145</v>
      </c>
      <c r="DY128" s="117" t="s">
        <v>145</v>
      </c>
      <c r="DZ128" s="117" t="s">
        <v>145</v>
      </c>
      <c r="EA128" s="117" t="s">
        <v>145</v>
      </c>
      <c r="EB128" s="117" t="s">
        <v>145</v>
      </c>
      <c r="EC128" s="117" t="s">
        <v>180</v>
      </c>
      <c r="ED128" s="117" t="s">
        <v>145</v>
      </c>
      <c r="EE128" s="117" t="s">
        <v>154</v>
      </c>
      <c r="EF128" s="117" t="s">
        <v>145</v>
      </c>
      <c r="EG128" s="117" t="s">
        <v>145</v>
      </c>
      <c r="EH128" s="117" t="s">
        <v>145</v>
      </c>
      <c r="EI128" s="117" t="s">
        <v>145</v>
      </c>
      <c r="EJ128" s="117" t="s">
        <v>145</v>
      </c>
      <c r="EK128" s="117" t="s">
        <v>145</v>
      </c>
      <c r="EL128" s="117" t="s">
        <v>145</v>
      </c>
      <c r="EM128" s="117" t="s">
        <v>145</v>
      </c>
      <c r="EN128" s="117" t="s">
        <v>147</v>
      </c>
    </row>
    <row r="129" s="6" customFormat="1" spans="1:144">
      <c r="A129" s="117" t="s">
        <v>924</v>
      </c>
      <c r="B129" s="117" t="s">
        <v>145</v>
      </c>
      <c r="C129" s="117" t="s">
        <v>146</v>
      </c>
      <c r="D129" s="117" t="s">
        <v>145</v>
      </c>
      <c r="E129" s="117" t="s">
        <v>147</v>
      </c>
      <c r="F129" s="117" t="s">
        <v>145</v>
      </c>
      <c r="G129" s="117" t="s">
        <v>148</v>
      </c>
      <c r="H129" s="117" t="s">
        <v>149</v>
      </c>
      <c r="I129" s="117" t="s">
        <v>145</v>
      </c>
      <c r="J129" s="117" t="s">
        <v>150</v>
      </c>
      <c r="K129" s="117" t="s">
        <v>151</v>
      </c>
      <c r="L129" s="117" t="s">
        <v>925</v>
      </c>
      <c r="M129" s="117" t="s">
        <v>145</v>
      </c>
      <c r="N129" s="117" t="s">
        <v>146</v>
      </c>
      <c r="O129" s="117" t="s">
        <v>153</v>
      </c>
      <c r="P129" s="117" t="s">
        <v>154</v>
      </c>
      <c r="Q129" s="117" t="s">
        <v>155</v>
      </c>
      <c r="R129" s="117" t="s">
        <v>145</v>
      </c>
      <c r="S129" s="117" t="s">
        <v>156</v>
      </c>
      <c r="T129" s="117" t="s">
        <v>154</v>
      </c>
      <c r="U129" s="117" t="s">
        <v>145</v>
      </c>
      <c r="V129" s="117" t="s">
        <v>145</v>
      </c>
      <c r="W129" s="117" t="s">
        <v>157</v>
      </c>
      <c r="X129" s="117" t="s">
        <v>157</v>
      </c>
      <c r="Y129" s="117" t="s">
        <v>158</v>
      </c>
      <c r="Z129" s="117" t="s">
        <v>159</v>
      </c>
      <c r="AA129" s="117" t="s">
        <v>145</v>
      </c>
      <c r="AB129" s="117" t="s">
        <v>145</v>
      </c>
      <c r="AC129" s="117" t="s">
        <v>145</v>
      </c>
      <c r="AD129" s="117" t="s">
        <v>145</v>
      </c>
      <c r="AE129" s="117" t="s">
        <v>926</v>
      </c>
      <c r="AF129" s="117" t="s">
        <v>145</v>
      </c>
      <c r="AG129" s="117" t="s">
        <v>145</v>
      </c>
      <c r="AH129" s="117" t="s">
        <v>147</v>
      </c>
      <c r="AI129" s="117" t="s">
        <v>145</v>
      </c>
      <c r="AJ129" s="117" t="s">
        <v>145</v>
      </c>
      <c r="AK129" s="117" t="s">
        <v>145</v>
      </c>
      <c r="AL129" s="117" t="s">
        <v>145</v>
      </c>
      <c r="AM129" s="117" t="s">
        <v>145</v>
      </c>
      <c r="AN129" s="117" t="s">
        <v>145</v>
      </c>
      <c r="AO129" s="117" t="s">
        <v>161</v>
      </c>
      <c r="AP129" s="117" t="s">
        <v>455</v>
      </c>
      <c r="AQ129" s="117" t="s">
        <v>456</v>
      </c>
      <c r="AR129" s="117" t="s">
        <v>164</v>
      </c>
      <c r="AS129" s="117" t="s">
        <v>457</v>
      </c>
      <c r="AT129" s="117" t="s">
        <v>458</v>
      </c>
      <c r="AU129" s="117" t="s">
        <v>145</v>
      </c>
      <c r="AV129" s="117" t="s">
        <v>927</v>
      </c>
      <c r="AW129" s="117" t="s">
        <v>928</v>
      </c>
      <c r="AX129" s="117" t="s">
        <v>929</v>
      </c>
      <c r="AY129" s="117" t="s">
        <v>145</v>
      </c>
      <c r="AZ129" s="117" t="s">
        <v>458</v>
      </c>
      <c r="BA129" s="117" t="s">
        <v>145</v>
      </c>
      <c r="BB129" s="117" t="s">
        <v>145</v>
      </c>
      <c r="BC129" s="117" t="s">
        <v>145</v>
      </c>
      <c r="BD129" s="117" t="s">
        <v>145</v>
      </c>
      <c r="BE129" s="117" t="s">
        <v>145</v>
      </c>
      <c r="BF129" s="117" t="s">
        <v>145</v>
      </c>
      <c r="BG129" s="117" t="s">
        <v>145</v>
      </c>
      <c r="BH129" s="117" t="s">
        <v>145</v>
      </c>
      <c r="BI129" s="117" t="s">
        <v>145</v>
      </c>
      <c r="BJ129" s="117" t="s">
        <v>145</v>
      </c>
      <c r="BK129" s="117" t="s">
        <v>145</v>
      </c>
      <c r="BL129" s="117" t="s">
        <v>170</v>
      </c>
      <c r="BM129" s="117" t="s">
        <v>145</v>
      </c>
      <c r="BN129" s="117" t="s">
        <v>145</v>
      </c>
      <c r="BO129" s="117" t="s">
        <v>145</v>
      </c>
      <c r="BP129" s="117" t="s">
        <v>145</v>
      </c>
      <c r="BQ129" s="117" t="s">
        <v>145</v>
      </c>
      <c r="BR129" s="117" t="s">
        <v>145</v>
      </c>
      <c r="BS129" s="117" t="s">
        <v>145</v>
      </c>
      <c r="BT129" s="117" t="s">
        <v>145</v>
      </c>
      <c r="BU129" s="117" t="s">
        <v>145</v>
      </c>
      <c r="BV129" s="117" t="s">
        <v>171</v>
      </c>
      <c r="BW129" s="117" t="s">
        <v>145</v>
      </c>
      <c r="BX129" s="117" t="s">
        <v>145</v>
      </c>
      <c r="BY129" s="117" t="s">
        <v>145</v>
      </c>
      <c r="BZ129" s="117" t="s">
        <v>145</v>
      </c>
      <c r="CA129" s="117" t="s">
        <v>145</v>
      </c>
      <c r="CB129" s="117" t="s">
        <v>172</v>
      </c>
      <c r="CC129" s="117" t="s">
        <v>172</v>
      </c>
      <c r="CD129" s="117" t="s">
        <v>145</v>
      </c>
      <c r="CE129" s="117" t="s">
        <v>145</v>
      </c>
      <c r="CF129" s="117" t="s">
        <v>145</v>
      </c>
      <c r="CG129" s="117" t="s">
        <v>145</v>
      </c>
      <c r="CH129" s="117" t="s">
        <v>145</v>
      </c>
      <c r="CI129" s="117" t="s">
        <v>145</v>
      </c>
      <c r="CJ129" s="117" t="s">
        <v>145</v>
      </c>
      <c r="CK129" s="117" t="s">
        <v>145</v>
      </c>
      <c r="CL129" s="117" t="s">
        <v>145</v>
      </c>
      <c r="CM129" s="117" t="s">
        <v>145</v>
      </c>
      <c r="CN129" s="117" t="s">
        <v>145</v>
      </c>
      <c r="CO129" s="117" t="s">
        <v>145</v>
      </c>
      <c r="CP129" s="117" t="s">
        <v>145</v>
      </c>
      <c r="CQ129" s="117" t="s">
        <v>145</v>
      </c>
      <c r="CR129" s="117" t="s">
        <v>145</v>
      </c>
      <c r="CS129" s="117" t="s">
        <v>173</v>
      </c>
      <c r="CT129" s="117" t="s">
        <v>174</v>
      </c>
      <c r="CU129" s="117" t="s">
        <v>182</v>
      </c>
      <c r="CV129" s="117" t="s">
        <v>183</v>
      </c>
      <c r="CW129" s="117" t="s">
        <v>184</v>
      </c>
      <c r="CX129" s="117" t="s">
        <v>178</v>
      </c>
      <c r="CY129" s="117" t="s">
        <v>178</v>
      </c>
      <c r="CZ129" s="117" t="s">
        <v>179</v>
      </c>
      <c r="DA129" s="117" t="s">
        <v>179</v>
      </c>
      <c r="DB129" s="117" t="s">
        <v>145</v>
      </c>
      <c r="DC129" s="117" t="s">
        <v>145</v>
      </c>
      <c r="DD129" s="117" t="s">
        <v>179</v>
      </c>
      <c r="DE129" s="117" t="s">
        <v>145</v>
      </c>
      <c r="DF129" s="117" t="s">
        <v>145</v>
      </c>
      <c r="DG129" s="117" t="s">
        <v>145</v>
      </c>
      <c r="DH129" s="117" t="s">
        <v>145</v>
      </c>
      <c r="DI129" s="117" t="s">
        <v>145</v>
      </c>
      <c r="DJ129" s="117" t="s">
        <v>145</v>
      </c>
      <c r="DK129" s="117" t="s">
        <v>145</v>
      </c>
      <c r="DL129" s="117" t="s">
        <v>145</v>
      </c>
      <c r="DM129" s="117" t="s">
        <v>145</v>
      </c>
      <c r="DN129" s="117" t="s">
        <v>145</v>
      </c>
      <c r="DO129" s="117" t="s">
        <v>145</v>
      </c>
      <c r="DP129" s="117" t="s">
        <v>145</v>
      </c>
      <c r="DQ129" s="117" t="s">
        <v>145</v>
      </c>
      <c r="DR129" s="117" t="s">
        <v>145</v>
      </c>
      <c r="DS129" s="117" t="s">
        <v>145</v>
      </c>
      <c r="DT129" s="117" t="s">
        <v>145</v>
      </c>
      <c r="DU129" s="117" t="s">
        <v>145</v>
      </c>
      <c r="DV129" s="117" t="s">
        <v>145</v>
      </c>
      <c r="DW129" s="117" t="s">
        <v>145</v>
      </c>
      <c r="DX129" s="117" t="s">
        <v>145</v>
      </c>
      <c r="DY129" s="117" t="s">
        <v>145</v>
      </c>
      <c r="DZ129" s="117" t="s">
        <v>145</v>
      </c>
      <c r="EA129" s="117" t="s">
        <v>145</v>
      </c>
      <c r="EB129" s="117" t="s">
        <v>145</v>
      </c>
      <c r="EC129" s="117" t="s">
        <v>180</v>
      </c>
      <c r="ED129" s="117" t="s">
        <v>145</v>
      </c>
      <c r="EE129" s="117" t="s">
        <v>154</v>
      </c>
      <c r="EF129" s="117" t="s">
        <v>145</v>
      </c>
      <c r="EG129" s="117" t="s">
        <v>145</v>
      </c>
      <c r="EH129" s="117" t="s">
        <v>145</v>
      </c>
      <c r="EI129" s="117" t="s">
        <v>145</v>
      </c>
      <c r="EJ129" s="117" t="s">
        <v>145</v>
      </c>
      <c r="EK129" s="117" t="s">
        <v>145</v>
      </c>
      <c r="EL129" s="117" t="s">
        <v>145</v>
      </c>
      <c r="EM129" s="117" t="s">
        <v>145</v>
      </c>
      <c r="EN129" s="117" t="s">
        <v>147</v>
      </c>
    </row>
    <row r="130" s="6" customFormat="1" spans="1:144">
      <c r="A130" s="117" t="s">
        <v>924</v>
      </c>
      <c r="B130" s="117" t="s">
        <v>145</v>
      </c>
      <c r="C130" s="117" t="s">
        <v>146</v>
      </c>
      <c r="D130" s="117" t="s">
        <v>145</v>
      </c>
      <c r="E130" s="117" t="s">
        <v>147</v>
      </c>
      <c r="F130" s="117" t="s">
        <v>145</v>
      </c>
      <c r="G130" s="117" t="s">
        <v>148</v>
      </c>
      <c r="H130" s="117" t="s">
        <v>149</v>
      </c>
      <c r="I130" s="117" t="s">
        <v>145</v>
      </c>
      <c r="J130" s="117" t="s">
        <v>150</v>
      </c>
      <c r="K130" s="117" t="s">
        <v>151</v>
      </c>
      <c r="L130" s="117" t="s">
        <v>925</v>
      </c>
      <c r="M130" s="117" t="s">
        <v>145</v>
      </c>
      <c r="N130" s="117" t="s">
        <v>146</v>
      </c>
      <c r="O130" s="117" t="s">
        <v>153</v>
      </c>
      <c r="P130" s="117" t="s">
        <v>154</v>
      </c>
      <c r="Q130" s="117" t="s">
        <v>155</v>
      </c>
      <c r="R130" s="117" t="s">
        <v>145</v>
      </c>
      <c r="S130" s="117" t="s">
        <v>156</v>
      </c>
      <c r="T130" s="117" t="s">
        <v>154</v>
      </c>
      <c r="U130" s="117" t="s">
        <v>145</v>
      </c>
      <c r="V130" s="117" t="s">
        <v>145</v>
      </c>
      <c r="W130" s="117" t="s">
        <v>157</v>
      </c>
      <c r="X130" s="117" t="s">
        <v>157</v>
      </c>
      <c r="Y130" s="117" t="s">
        <v>158</v>
      </c>
      <c r="Z130" s="117" t="s">
        <v>159</v>
      </c>
      <c r="AA130" s="117" t="s">
        <v>145</v>
      </c>
      <c r="AB130" s="117" t="s">
        <v>145</v>
      </c>
      <c r="AC130" s="117" t="s">
        <v>145</v>
      </c>
      <c r="AD130" s="117" t="s">
        <v>145</v>
      </c>
      <c r="AE130" s="117" t="s">
        <v>926</v>
      </c>
      <c r="AF130" s="117" t="s">
        <v>145</v>
      </c>
      <c r="AG130" s="117" t="s">
        <v>145</v>
      </c>
      <c r="AH130" s="117" t="s">
        <v>147</v>
      </c>
      <c r="AI130" s="117" t="s">
        <v>145</v>
      </c>
      <c r="AJ130" s="117" t="s">
        <v>145</v>
      </c>
      <c r="AK130" s="117" t="s">
        <v>145</v>
      </c>
      <c r="AL130" s="117" t="s">
        <v>145</v>
      </c>
      <c r="AM130" s="117" t="s">
        <v>145</v>
      </c>
      <c r="AN130" s="117" t="s">
        <v>145</v>
      </c>
      <c r="AO130" s="117" t="s">
        <v>161</v>
      </c>
      <c r="AP130" s="117" t="s">
        <v>455</v>
      </c>
      <c r="AQ130" s="117" t="s">
        <v>456</v>
      </c>
      <c r="AR130" s="117" t="s">
        <v>164</v>
      </c>
      <c r="AS130" s="117" t="s">
        <v>457</v>
      </c>
      <c r="AT130" s="117" t="s">
        <v>458</v>
      </c>
      <c r="AU130" s="117" t="s">
        <v>145</v>
      </c>
      <c r="AV130" s="117" t="s">
        <v>927</v>
      </c>
      <c r="AW130" s="117" t="s">
        <v>928</v>
      </c>
      <c r="AX130" s="117" t="s">
        <v>929</v>
      </c>
      <c r="AY130" s="117" t="s">
        <v>145</v>
      </c>
      <c r="AZ130" s="117" t="s">
        <v>458</v>
      </c>
      <c r="BA130" s="117" t="s">
        <v>145</v>
      </c>
      <c r="BB130" s="117" t="s">
        <v>145</v>
      </c>
      <c r="BC130" s="117" t="s">
        <v>145</v>
      </c>
      <c r="BD130" s="117" t="s">
        <v>145</v>
      </c>
      <c r="BE130" s="117" t="s">
        <v>145</v>
      </c>
      <c r="BF130" s="117" t="s">
        <v>145</v>
      </c>
      <c r="BG130" s="117" t="s">
        <v>145</v>
      </c>
      <c r="BH130" s="117" t="s">
        <v>145</v>
      </c>
      <c r="BI130" s="117" t="s">
        <v>145</v>
      </c>
      <c r="BJ130" s="117" t="s">
        <v>145</v>
      </c>
      <c r="BK130" s="117" t="s">
        <v>145</v>
      </c>
      <c r="BL130" s="117" t="s">
        <v>170</v>
      </c>
      <c r="BM130" s="117" t="s">
        <v>145</v>
      </c>
      <c r="BN130" s="117" t="s">
        <v>145</v>
      </c>
      <c r="BO130" s="117" t="s">
        <v>145</v>
      </c>
      <c r="BP130" s="117" t="s">
        <v>145</v>
      </c>
      <c r="BQ130" s="117" t="s">
        <v>145</v>
      </c>
      <c r="BR130" s="117" t="s">
        <v>145</v>
      </c>
      <c r="BS130" s="117" t="s">
        <v>145</v>
      </c>
      <c r="BT130" s="117" t="s">
        <v>145</v>
      </c>
      <c r="BU130" s="117" t="s">
        <v>145</v>
      </c>
      <c r="BV130" s="117" t="s">
        <v>171</v>
      </c>
      <c r="BW130" s="117" t="s">
        <v>145</v>
      </c>
      <c r="BX130" s="117" t="s">
        <v>145</v>
      </c>
      <c r="BY130" s="117" t="s">
        <v>145</v>
      </c>
      <c r="BZ130" s="117" t="s">
        <v>145</v>
      </c>
      <c r="CA130" s="117" t="s">
        <v>145</v>
      </c>
      <c r="CB130" s="117" t="s">
        <v>172</v>
      </c>
      <c r="CC130" s="117" t="s">
        <v>172</v>
      </c>
      <c r="CD130" s="117" t="s">
        <v>145</v>
      </c>
      <c r="CE130" s="117" t="s">
        <v>145</v>
      </c>
      <c r="CF130" s="117" t="s">
        <v>145</v>
      </c>
      <c r="CG130" s="117" t="s">
        <v>145</v>
      </c>
      <c r="CH130" s="117" t="s">
        <v>145</v>
      </c>
      <c r="CI130" s="117" t="s">
        <v>145</v>
      </c>
      <c r="CJ130" s="117" t="s">
        <v>145</v>
      </c>
      <c r="CK130" s="117" t="s">
        <v>145</v>
      </c>
      <c r="CL130" s="117" t="s">
        <v>145</v>
      </c>
      <c r="CM130" s="117" t="s">
        <v>145</v>
      </c>
      <c r="CN130" s="117" t="s">
        <v>145</v>
      </c>
      <c r="CO130" s="117" t="s">
        <v>145</v>
      </c>
      <c r="CP130" s="117" t="s">
        <v>145</v>
      </c>
      <c r="CQ130" s="117" t="s">
        <v>145</v>
      </c>
      <c r="CR130" s="117" t="s">
        <v>145</v>
      </c>
      <c r="CS130" s="117" t="s">
        <v>173</v>
      </c>
      <c r="CT130" s="117" t="s">
        <v>181</v>
      </c>
      <c r="CU130" s="117" t="s">
        <v>175</v>
      </c>
      <c r="CV130" s="117" t="s">
        <v>176</v>
      </c>
      <c r="CW130" s="117" t="s">
        <v>177</v>
      </c>
      <c r="CX130" s="117" t="s">
        <v>178</v>
      </c>
      <c r="CY130" s="117" t="s">
        <v>178</v>
      </c>
      <c r="CZ130" s="117" t="s">
        <v>179</v>
      </c>
      <c r="DA130" s="117" t="s">
        <v>179</v>
      </c>
      <c r="DB130" s="117" t="s">
        <v>145</v>
      </c>
      <c r="DC130" s="117" t="s">
        <v>145</v>
      </c>
      <c r="DD130" s="117" t="s">
        <v>179</v>
      </c>
      <c r="DE130" s="117" t="s">
        <v>145</v>
      </c>
      <c r="DF130" s="117" t="s">
        <v>145</v>
      </c>
      <c r="DG130" s="117" t="s">
        <v>145</v>
      </c>
      <c r="DH130" s="117" t="s">
        <v>145</v>
      </c>
      <c r="DI130" s="117" t="s">
        <v>145</v>
      </c>
      <c r="DJ130" s="117" t="s">
        <v>145</v>
      </c>
      <c r="DK130" s="117" t="s">
        <v>145</v>
      </c>
      <c r="DL130" s="117" t="s">
        <v>145</v>
      </c>
      <c r="DM130" s="117" t="s">
        <v>145</v>
      </c>
      <c r="DN130" s="117" t="s">
        <v>145</v>
      </c>
      <c r="DO130" s="117" t="s">
        <v>145</v>
      </c>
      <c r="DP130" s="117" t="s">
        <v>145</v>
      </c>
      <c r="DQ130" s="117" t="s">
        <v>145</v>
      </c>
      <c r="DR130" s="117" t="s">
        <v>145</v>
      </c>
      <c r="DS130" s="117" t="s">
        <v>145</v>
      </c>
      <c r="DT130" s="117" t="s">
        <v>145</v>
      </c>
      <c r="DU130" s="117" t="s">
        <v>145</v>
      </c>
      <c r="DV130" s="117" t="s">
        <v>145</v>
      </c>
      <c r="DW130" s="117" t="s">
        <v>145</v>
      </c>
      <c r="DX130" s="117" t="s">
        <v>145</v>
      </c>
      <c r="DY130" s="117" t="s">
        <v>145</v>
      </c>
      <c r="DZ130" s="117" t="s">
        <v>145</v>
      </c>
      <c r="EA130" s="117" t="s">
        <v>145</v>
      </c>
      <c r="EB130" s="117" t="s">
        <v>145</v>
      </c>
      <c r="EC130" s="117" t="s">
        <v>180</v>
      </c>
      <c r="ED130" s="117" t="s">
        <v>145</v>
      </c>
      <c r="EE130" s="117" t="s">
        <v>154</v>
      </c>
      <c r="EF130" s="117" t="s">
        <v>145</v>
      </c>
      <c r="EG130" s="117" t="s">
        <v>145</v>
      </c>
      <c r="EH130" s="117" t="s">
        <v>145</v>
      </c>
      <c r="EI130" s="117" t="s">
        <v>145</v>
      </c>
      <c r="EJ130" s="117" t="s">
        <v>145</v>
      </c>
      <c r="EK130" s="117" t="s">
        <v>145</v>
      </c>
      <c r="EL130" s="117" t="s">
        <v>145</v>
      </c>
      <c r="EM130" s="117" t="s">
        <v>145</v>
      </c>
      <c r="EN130" s="117" t="s">
        <v>147</v>
      </c>
    </row>
    <row r="131" s="6" customFormat="1" spans="1:144">
      <c r="A131" s="117" t="s">
        <v>930</v>
      </c>
      <c r="B131" s="117" t="s">
        <v>145</v>
      </c>
      <c r="C131" s="117" t="s">
        <v>146</v>
      </c>
      <c r="D131" s="117" t="s">
        <v>145</v>
      </c>
      <c r="E131" s="117" t="s">
        <v>147</v>
      </c>
      <c r="F131" s="117" t="s">
        <v>145</v>
      </c>
      <c r="G131" s="117" t="s">
        <v>148</v>
      </c>
      <c r="H131" s="117" t="s">
        <v>149</v>
      </c>
      <c r="I131" s="117" t="s">
        <v>145</v>
      </c>
      <c r="J131" s="117" t="s">
        <v>150</v>
      </c>
      <c r="K131" s="117" t="s">
        <v>151</v>
      </c>
      <c r="L131" s="117" t="s">
        <v>925</v>
      </c>
      <c r="M131" s="117" t="s">
        <v>145</v>
      </c>
      <c r="N131" s="117" t="s">
        <v>146</v>
      </c>
      <c r="O131" s="117" t="s">
        <v>153</v>
      </c>
      <c r="P131" s="117" t="s">
        <v>154</v>
      </c>
      <c r="Q131" s="117" t="s">
        <v>155</v>
      </c>
      <c r="R131" s="117" t="s">
        <v>145</v>
      </c>
      <c r="S131" s="117" t="s">
        <v>156</v>
      </c>
      <c r="T131" s="117" t="s">
        <v>154</v>
      </c>
      <c r="U131" s="117" t="s">
        <v>145</v>
      </c>
      <c r="V131" s="117" t="s">
        <v>145</v>
      </c>
      <c r="W131" s="117" t="s">
        <v>157</v>
      </c>
      <c r="X131" s="117" t="s">
        <v>157</v>
      </c>
      <c r="Y131" s="117" t="s">
        <v>158</v>
      </c>
      <c r="Z131" s="117" t="s">
        <v>159</v>
      </c>
      <c r="AA131" s="117" t="s">
        <v>145</v>
      </c>
      <c r="AB131" s="117" t="s">
        <v>145</v>
      </c>
      <c r="AC131" s="117" t="s">
        <v>145</v>
      </c>
      <c r="AD131" s="117" t="s">
        <v>145</v>
      </c>
      <c r="AE131" s="117" t="s">
        <v>931</v>
      </c>
      <c r="AF131" s="117" t="s">
        <v>145</v>
      </c>
      <c r="AG131" s="117" t="s">
        <v>145</v>
      </c>
      <c r="AH131" s="117" t="s">
        <v>147</v>
      </c>
      <c r="AI131" s="117" t="s">
        <v>145</v>
      </c>
      <c r="AJ131" s="117" t="s">
        <v>145</v>
      </c>
      <c r="AK131" s="117" t="s">
        <v>145</v>
      </c>
      <c r="AL131" s="117" t="s">
        <v>145</v>
      </c>
      <c r="AM131" s="117" t="s">
        <v>145</v>
      </c>
      <c r="AN131" s="117" t="s">
        <v>145</v>
      </c>
      <c r="AO131" s="117" t="s">
        <v>634</v>
      </c>
      <c r="AP131" s="117" t="s">
        <v>932</v>
      </c>
      <c r="AQ131" s="117" t="s">
        <v>933</v>
      </c>
      <c r="AR131" s="117" t="s">
        <v>637</v>
      </c>
      <c r="AS131" s="117" t="s">
        <v>934</v>
      </c>
      <c r="AT131" s="117" t="s">
        <v>935</v>
      </c>
      <c r="AU131" s="117" t="s">
        <v>145</v>
      </c>
      <c r="AV131" s="117" t="s">
        <v>936</v>
      </c>
      <c r="AW131" s="117" t="s">
        <v>937</v>
      </c>
      <c r="AX131" s="117" t="s">
        <v>938</v>
      </c>
      <c r="AY131" s="117" t="s">
        <v>145</v>
      </c>
      <c r="AZ131" s="117" t="s">
        <v>935</v>
      </c>
      <c r="BA131" s="117" t="s">
        <v>145</v>
      </c>
      <c r="BB131" s="117" t="s">
        <v>145</v>
      </c>
      <c r="BC131" s="117" t="s">
        <v>145</v>
      </c>
      <c r="BD131" s="117" t="s">
        <v>145</v>
      </c>
      <c r="BE131" s="117" t="s">
        <v>145</v>
      </c>
      <c r="BF131" s="117" t="s">
        <v>145</v>
      </c>
      <c r="BG131" s="117" t="s">
        <v>145</v>
      </c>
      <c r="BH131" s="117" t="s">
        <v>145</v>
      </c>
      <c r="BI131" s="117" t="s">
        <v>145</v>
      </c>
      <c r="BJ131" s="117" t="s">
        <v>145</v>
      </c>
      <c r="BK131" s="117" t="s">
        <v>145</v>
      </c>
      <c r="BL131" s="117" t="s">
        <v>170</v>
      </c>
      <c r="BM131" s="117" t="s">
        <v>145</v>
      </c>
      <c r="BN131" s="117" t="s">
        <v>145</v>
      </c>
      <c r="BO131" s="117" t="s">
        <v>145</v>
      </c>
      <c r="BP131" s="117" t="s">
        <v>145</v>
      </c>
      <c r="BQ131" s="117" t="s">
        <v>145</v>
      </c>
      <c r="BR131" s="117" t="s">
        <v>145</v>
      </c>
      <c r="BS131" s="117" t="s">
        <v>145</v>
      </c>
      <c r="BT131" s="117" t="s">
        <v>145</v>
      </c>
      <c r="BU131" s="117" t="s">
        <v>145</v>
      </c>
      <c r="BV131" s="117" t="s">
        <v>171</v>
      </c>
      <c r="BW131" s="117" t="s">
        <v>145</v>
      </c>
      <c r="BX131" s="117" t="s">
        <v>145</v>
      </c>
      <c r="BY131" s="117" t="s">
        <v>145</v>
      </c>
      <c r="BZ131" s="117" t="s">
        <v>145</v>
      </c>
      <c r="CA131" s="117" t="s">
        <v>145</v>
      </c>
      <c r="CB131" s="117" t="s">
        <v>172</v>
      </c>
      <c r="CC131" s="117" t="s">
        <v>172</v>
      </c>
      <c r="CD131" s="117" t="s">
        <v>145</v>
      </c>
      <c r="CE131" s="117" t="s">
        <v>145</v>
      </c>
      <c r="CF131" s="117" t="s">
        <v>145</v>
      </c>
      <c r="CG131" s="117" t="s">
        <v>145</v>
      </c>
      <c r="CH131" s="117" t="s">
        <v>145</v>
      </c>
      <c r="CI131" s="117" t="s">
        <v>145</v>
      </c>
      <c r="CJ131" s="117" t="s">
        <v>145</v>
      </c>
      <c r="CK131" s="117" t="s">
        <v>145</v>
      </c>
      <c r="CL131" s="117" t="s">
        <v>145</v>
      </c>
      <c r="CM131" s="117" t="s">
        <v>145</v>
      </c>
      <c r="CN131" s="117" t="s">
        <v>145</v>
      </c>
      <c r="CO131" s="117" t="s">
        <v>145</v>
      </c>
      <c r="CP131" s="117" t="s">
        <v>145</v>
      </c>
      <c r="CQ131" s="117" t="s">
        <v>145</v>
      </c>
      <c r="CR131" s="117" t="s">
        <v>145</v>
      </c>
      <c r="CS131" s="117" t="s">
        <v>173</v>
      </c>
      <c r="CT131" s="117" t="s">
        <v>174</v>
      </c>
      <c r="CU131" s="117" t="s">
        <v>182</v>
      </c>
      <c r="CV131" s="117" t="s">
        <v>183</v>
      </c>
      <c r="CW131" s="117" t="s">
        <v>184</v>
      </c>
      <c r="CX131" s="117" t="s">
        <v>178</v>
      </c>
      <c r="CY131" s="117" t="s">
        <v>178</v>
      </c>
      <c r="CZ131" s="117" t="s">
        <v>179</v>
      </c>
      <c r="DA131" s="117" t="s">
        <v>179</v>
      </c>
      <c r="DB131" s="117" t="s">
        <v>145</v>
      </c>
      <c r="DC131" s="117" t="s">
        <v>145</v>
      </c>
      <c r="DD131" s="117" t="s">
        <v>179</v>
      </c>
      <c r="DE131" s="117" t="s">
        <v>145</v>
      </c>
      <c r="DF131" s="117" t="s">
        <v>145</v>
      </c>
      <c r="DG131" s="117" t="s">
        <v>145</v>
      </c>
      <c r="DH131" s="117" t="s">
        <v>145</v>
      </c>
      <c r="DI131" s="117" t="s">
        <v>145</v>
      </c>
      <c r="DJ131" s="117" t="s">
        <v>145</v>
      </c>
      <c r="DK131" s="117" t="s">
        <v>145</v>
      </c>
      <c r="DL131" s="117" t="s">
        <v>145</v>
      </c>
      <c r="DM131" s="117" t="s">
        <v>145</v>
      </c>
      <c r="DN131" s="117" t="s">
        <v>145</v>
      </c>
      <c r="DO131" s="117" t="s">
        <v>145</v>
      </c>
      <c r="DP131" s="117" t="s">
        <v>145</v>
      </c>
      <c r="DQ131" s="117" t="s">
        <v>145</v>
      </c>
      <c r="DR131" s="117" t="s">
        <v>145</v>
      </c>
      <c r="DS131" s="117" t="s">
        <v>145</v>
      </c>
      <c r="DT131" s="117" t="s">
        <v>145</v>
      </c>
      <c r="DU131" s="117" t="s">
        <v>145</v>
      </c>
      <c r="DV131" s="117" t="s">
        <v>145</v>
      </c>
      <c r="DW131" s="117" t="s">
        <v>145</v>
      </c>
      <c r="DX131" s="117" t="s">
        <v>145</v>
      </c>
      <c r="DY131" s="117" t="s">
        <v>145</v>
      </c>
      <c r="DZ131" s="117" t="s">
        <v>145</v>
      </c>
      <c r="EA131" s="117" t="s">
        <v>145</v>
      </c>
      <c r="EB131" s="117" t="s">
        <v>145</v>
      </c>
      <c r="EC131" s="117" t="s">
        <v>180</v>
      </c>
      <c r="ED131" s="117" t="s">
        <v>145</v>
      </c>
      <c r="EE131" s="117" t="s">
        <v>154</v>
      </c>
      <c r="EF131" s="117" t="s">
        <v>145</v>
      </c>
      <c r="EG131" s="117" t="s">
        <v>145</v>
      </c>
      <c r="EH131" s="117" t="s">
        <v>145</v>
      </c>
      <c r="EI131" s="117" t="s">
        <v>145</v>
      </c>
      <c r="EJ131" s="117" t="s">
        <v>145</v>
      </c>
      <c r="EK131" s="117" t="s">
        <v>145</v>
      </c>
      <c r="EL131" s="117" t="s">
        <v>145</v>
      </c>
      <c r="EM131" s="117" t="s">
        <v>145</v>
      </c>
      <c r="EN131" s="117" t="s">
        <v>147</v>
      </c>
    </row>
    <row r="132" s="6" customFormat="1" spans="1:144">
      <c r="A132" s="117" t="s">
        <v>930</v>
      </c>
      <c r="B132" s="117" t="s">
        <v>145</v>
      </c>
      <c r="C132" s="117" t="s">
        <v>146</v>
      </c>
      <c r="D132" s="117" t="s">
        <v>145</v>
      </c>
      <c r="E132" s="117" t="s">
        <v>147</v>
      </c>
      <c r="F132" s="117" t="s">
        <v>145</v>
      </c>
      <c r="G132" s="117" t="s">
        <v>148</v>
      </c>
      <c r="H132" s="117" t="s">
        <v>149</v>
      </c>
      <c r="I132" s="117" t="s">
        <v>145</v>
      </c>
      <c r="J132" s="117" t="s">
        <v>150</v>
      </c>
      <c r="K132" s="117" t="s">
        <v>151</v>
      </c>
      <c r="L132" s="117" t="s">
        <v>925</v>
      </c>
      <c r="M132" s="117" t="s">
        <v>145</v>
      </c>
      <c r="N132" s="117" t="s">
        <v>146</v>
      </c>
      <c r="O132" s="117" t="s">
        <v>153</v>
      </c>
      <c r="P132" s="117" t="s">
        <v>154</v>
      </c>
      <c r="Q132" s="117" t="s">
        <v>155</v>
      </c>
      <c r="R132" s="117" t="s">
        <v>145</v>
      </c>
      <c r="S132" s="117" t="s">
        <v>156</v>
      </c>
      <c r="T132" s="117" t="s">
        <v>154</v>
      </c>
      <c r="U132" s="117" t="s">
        <v>145</v>
      </c>
      <c r="V132" s="117" t="s">
        <v>145</v>
      </c>
      <c r="W132" s="117" t="s">
        <v>157</v>
      </c>
      <c r="X132" s="117" t="s">
        <v>157</v>
      </c>
      <c r="Y132" s="117" t="s">
        <v>158</v>
      </c>
      <c r="Z132" s="117" t="s">
        <v>159</v>
      </c>
      <c r="AA132" s="117" t="s">
        <v>145</v>
      </c>
      <c r="AB132" s="117" t="s">
        <v>145</v>
      </c>
      <c r="AC132" s="117" t="s">
        <v>145</v>
      </c>
      <c r="AD132" s="117" t="s">
        <v>145</v>
      </c>
      <c r="AE132" s="117" t="s">
        <v>931</v>
      </c>
      <c r="AF132" s="117" t="s">
        <v>145</v>
      </c>
      <c r="AG132" s="117" t="s">
        <v>145</v>
      </c>
      <c r="AH132" s="117" t="s">
        <v>147</v>
      </c>
      <c r="AI132" s="117" t="s">
        <v>145</v>
      </c>
      <c r="AJ132" s="117" t="s">
        <v>145</v>
      </c>
      <c r="AK132" s="117" t="s">
        <v>145</v>
      </c>
      <c r="AL132" s="117" t="s">
        <v>145</v>
      </c>
      <c r="AM132" s="117" t="s">
        <v>145</v>
      </c>
      <c r="AN132" s="117" t="s">
        <v>145</v>
      </c>
      <c r="AO132" s="117" t="s">
        <v>634</v>
      </c>
      <c r="AP132" s="117" t="s">
        <v>932</v>
      </c>
      <c r="AQ132" s="117" t="s">
        <v>933</v>
      </c>
      <c r="AR132" s="117" t="s">
        <v>637</v>
      </c>
      <c r="AS132" s="117" t="s">
        <v>934</v>
      </c>
      <c r="AT132" s="117" t="s">
        <v>935</v>
      </c>
      <c r="AU132" s="117" t="s">
        <v>145</v>
      </c>
      <c r="AV132" s="117" t="s">
        <v>936</v>
      </c>
      <c r="AW132" s="117" t="s">
        <v>937</v>
      </c>
      <c r="AX132" s="117" t="s">
        <v>938</v>
      </c>
      <c r="AY132" s="117" t="s">
        <v>145</v>
      </c>
      <c r="AZ132" s="117" t="s">
        <v>935</v>
      </c>
      <c r="BA132" s="117" t="s">
        <v>145</v>
      </c>
      <c r="BB132" s="117" t="s">
        <v>145</v>
      </c>
      <c r="BC132" s="117" t="s">
        <v>145</v>
      </c>
      <c r="BD132" s="117" t="s">
        <v>145</v>
      </c>
      <c r="BE132" s="117" t="s">
        <v>145</v>
      </c>
      <c r="BF132" s="117" t="s">
        <v>145</v>
      </c>
      <c r="BG132" s="117" t="s">
        <v>145</v>
      </c>
      <c r="BH132" s="117" t="s">
        <v>145</v>
      </c>
      <c r="BI132" s="117" t="s">
        <v>145</v>
      </c>
      <c r="BJ132" s="117" t="s">
        <v>145</v>
      </c>
      <c r="BK132" s="117" t="s">
        <v>145</v>
      </c>
      <c r="BL132" s="117" t="s">
        <v>170</v>
      </c>
      <c r="BM132" s="117" t="s">
        <v>145</v>
      </c>
      <c r="BN132" s="117" t="s">
        <v>145</v>
      </c>
      <c r="BO132" s="117" t="s">
        <v>145</v>
      </c>
      <c r="BP132" s="117" t="s">
        <v>145</v>
      </c>
      <c r="BQ132" s="117" t="s">
        <v>145</v>
      </c>
      <c r="BR132" s="117" t="s">
        <v>145</v>
      </c>
      <c r="BS132" s="117" t="s">
        <v>145</v>
      </c>
      <c r="BT132" s="117" t="s">
        <v>145</v>
      </c>
      <c r="BU132" s="117" t="s">
        <v>145</v>
      </c>
      <c r="BV132" s="117" t="s">
        <v>171</v>
      </c>
      <c r="BW132" s="117" t="s">
        <v>145</v>
      </c>
      <c r="BX132" s="117" t="s">
        <v>145</v>
      </c>
      <c r="BY132" s="117" t="s">
        <v>145</v>
      </c>
      <c r="BZ132" s="117" t="s">
        <v>145</v>
      </c>
      <c r="CA132" s="117" t="s">
        <v>145</v>
      </c>
      <c r="CB132" s="117" t="s">
        <v>172</v>
      </c>
      <c r="CC132" s="117" t="s">
        <v>172</v>
      </c>
      <c r="CD132" s="117" t="s">
        <v>145</v>
      </c>
      <c r="CE132" s="117" t="s">
        <v>145</v>
      </c>
      <c r="CF132" s="117" t="s">
        <v>145</v>
      </c>
      <c r="CG132" s="117" t="s">
        <v>145</v>
      </c>
      <c r="CH132" s="117" t="s">
        <v>145</v>
      </c>
      <c r="CI132" s="117" t="s">
        <v>145</v>
      </c>
      <c r="CJ132" s="117" t="s">
        <v>145</v>
      </c>
      <c r="CK132" s="117" t="s">
        <v>145</v>
      </c>
      <c r="CL132" s="117" t="s">
        <v>145</v>
      </c>
      <c r="CM132" s="117" t="s">
        <v>145</v>
      </c>
      <c r="CN132" s="117" t="s">
        <v>145</v>
      </c>
      <c r="CO132" s="117" t="s">
        <v>145</v>
      </c>
      <c r="CP132" s="117" t="s">
        <v>145</v>
      </c>
      <c r="CQ132" s="117" t="s">
        <v>145</v>
      </c>
      <c r="CR132" s="117" t="s">
        <v>145</v>
      </c>
      <c r="CS132" s="117" t="s">
        <v>173</v>
      </c>
      <c r="CT132" s="117" t="s">
        <v>181</v>
      </c>
      <c r="CU132" s="117" t="s">
        <v>175</v>
      </c>
      <c r="CV132" s="117" t="s">
        <v>176</v>
      </c>
      <c r="CW132" s="117" t="s">
        <v>177</v>
      </c>
      <c r="CX132" s="117" t="s">
        <v>178</v>
      </c>
      <c r="CY132" s="117" t="s">
        <v>178</v>
      </c>
      <c r="CZ132" s="117" t="s">
        <v>179</v>
      </c>
      <c r="DA132" s="117" t="s">
        <v>179</v>
      </c>
      <c r="DB132" s="117" t="s">
        <v>145</v>
      </c>
      <c r="DC132" s="117" t="s">
        <v>145</v>
      </c>
      <c r="DD132" s="117" t="s">
        <v>179</v>
      </c>
      <c r="DE132" s="117" t="s">
        <v>145</v>
      </c>
      <c r="DF132" s="117" t="s">
        <v>145</v>
      </c>
      <c r="DG132" s="117" t="s">
        <v>145</v>
      </c>
      <c r="DH132" s="117" t="s">
        <v>145</v>
      </c>
      <c r="DI132" s="117" t="s">
        <v>145</v>
      </c>
      <c r="DJ132" s="117" t="s">
        <v>145</v>
      </c>
      <c r="DK132" s="117" t="s">
        <v>145</v>
      </c>
      <c r="DL132" s="117" t="s">
        <v>145</v>
      </c>
      <c r="DM132" s="117" t="s">
        <v>145</v>
      </c>
      <c r="DN132" s="117" t="s">
        <v>145</v>
      </c>
      <c r="DO132" s="117" t="s">
        <v>145</v>
      </c>
      <c r="DP132" s="117" t="s">
        <v>145</v>
      </c>
      <c r="DQ132" s="117" t="s">
        <v>145</v>
      </c>
      <c r="DR132" s="117" t="s">
        <v>145</v>
      </c>
      <c r="DS132" s="117" t="s">
        <v>145</v>
      </c>
      <c r="DT132" s="117" t="s">
        <v>145</v>
      </c>
      <c r="DU132" s="117" t="s">
        <v>145</v>
      </c>
      <c r="DV132" s="117" t="s">
        <v>145</v>
      </c>
      <c r="DW132" s="117" t="s">
        <v>145</v>
      </c>
      <c r="DX132" s="117" t="s">
        <v>145</v>
      </c>
      <c r="DY132" s="117" t="s">
        <v>145</v>
      </c>
      <c r="DZ132" s="117" t="s">
        <v>145</v>
      </c>
      <c r="EA132" s="117" t="s">
        <v>145</v>
      </c>
      <c r="EB132" s="117" t="s">
        <v>145</v>
      </c>
      <c r="EC132" s="117" t="s">
        <v>180</v>
      </c>
      <c r="ED132" s="117" t="s">
        <v>145</v>
      </c>
      <c r="EE132" s="117" t="s">
        <v>154</v>
      </c>
      <c r="EF132" s="117" t="s">
        <v>145</v>
      </c>
      <c r="EG132" s="117" t="s">
        <v>145</v>
      </c>
      <c r="EH132" s="117" t="s">
        <v>145</v>
      </c>
      <c r="EI132" s="117" t="s">
        <v>145</v>
      </c>
      <c r="EJ132" s="117" t="s">
        <v>145</v>
      </c>
      <c r="EK132" s="117" t="s">
        <v>145</v>
      </c>
      <c r="EL132" s="117" t="s">
        <v>145</v>
      </c>
      <c r="EM132" s="117" t="s">
        <v>145</v>
      </c>
      <c r="EN132" s="117" t="s">
        <v>147</v>
      </c>
    </row>
    <row r="133" s="6" customFormat="1" spans="1:144">
      <c r="A133" s="117" t="s">
        <v>939</v>
      </c>
      <c r="B133" s="117" t="s">
        <v>145</v>
      </c>
      <c r="C133" s="117" t="s">
        <v>146</v>
      </c>
      <c r="D133" s="117" t="s">
        <v>145</v>
      </c>
      <c r="E133" s="117" t="s">
        <v>147</v>
      </c>
      <c r="F133" s="117" t="s">
        <v>145</v>
      </c>
      <c r="G133" s="117" t="s">
        <v>148</v>
      </c>
      <c r="H133" s="117" t="s">
        <v>149</v>
      </c>
      <c r="I133" s="117" t="s">
        <v>145</v>
      </c>
      <c r="J133" s="117" t="s">
        <v>150</v>
      </c>
      <c r="K133" s="117" t="s">
        <v>151</v>
      </c>
      <c r="L133" s="117" t="s">
        <v>925</v>
      </c>
      <c r="M133" s="117" t="s">
        <v>145</v>
      </c>
      <c r="N133" s="117" t="s">
        <v>146</v>
      </c>
      <c r="O133" s="117" t="s">
        <v>153</v>
      </c>
      <c r="P133" s="117" t="s">
        <v>154</v>
      </c>
      <c r="Q133" s="117" t="s">
        <v>155</v>
      </c>
      <c r="R133" s="117" t="s">
        <v>145</v>
      </c>
      <c r="S133" s="117" t="s">
        <v>156</v>
      </c>
      <c r="T133" s="117" t="s">
        <v>154</v>
      </c>
      <c r="U133" s="117" t="s">
        <v>145</v>
      </c>
      <c r="V133" s="117" t="s">
        <v>145</v>
      </c>
      <c r="W133" s="117" t="s">
        <v>157</v>
      </c>
      <c r="X133" s="117" t="s">
        <v>157</v>
      </c>
      <c r="Y133" s="117" t="s">
        <v>158</v>
      </c>
      <c r="Z133" s="117" t="s">
        <v>159</v>
      </c>
      <c r="AA133" s="117" t="s">
        <v>145</v>
      </c>
      <c r="AB133" s="117" t="s">
        <v>145</v>
      </c>
      <c r="AC133" s="117" t="s">
        <v>145</v>
      </c>
      <c r="AD133" s="117" t="s">
        <v>145</v>
      </c>
      <c r="AE133" s="117" t="s">
        <v>940</v>
      </c>
      <c r="AF133" s="117" t="s">
        <v>145</v>
      </c>
      <c r="AG133" s="117" t="s">
        <v>145</v>
      </c>
      <c r="AH133" s="117" t="s">
        <v>147</v>
      </c>
      <c r="AI133" s="117" t="s">
        <v>145</v>
      </c>
      <c r="AJ133" s="117" t="s">
        <v>145</v>
      </c>
      <c r="AK133" s="117" t="s">
        <v>145</v>
      </c>
      <c r="AL133" s="117" t="s">
        <v>145</v>
      </c>
      <c r="AM133" s="117" t="s">
        <v>145</v>
      </c>
      <c r="AN133" s="117" t="s">
        <v>145</v>
      </c>
      <c r="AO133" s="117" t="s">
        <v>161</v>
      </c>
      <c r="AP133" s="117" t="s">
        <v>941</v>
      </c>
      <c r="AQ133" s="117" t="s">
        <v>942</v>
      </c>
      <c r="AR133" s="117" t="s">
        <v>164</v>
      </c>
      <c r="AS133" s="117" t="s">
        <v>943</v>
      </c>
      <c r="AT133" s="117" t="s">
        <v>944</v>
      </c>
      <c r="AU133" s="117" t="s">
        <v>145</v>
      </c>
      <c r="AV133" s="117" t="s">
        <v>945</v>
      </c>
      <c r="AW133" s="117" t="s">
        <v>946</v>
      </c>
      <c r="AX133" s="117" t="s">
        <v>947</v>
      </c>
      <c r="AY133" s="117" t="s">
        <v>145</v>
      </c>
      <c r="AZ133" s="117" t="s">
        <v>944</v>
      </c>
      <c r="BA133" s="117" t="s">
        <v>145</v>
      </c>
      <c r="BB133" s="117" t="s">
        <v>145</v>
      </c>
      <c r="BC133" s="117" t="s">
        <v>145</v>
      </c>
      <c r="BD133" s="117" t="s">
        <v>145</v>
      </c>
      <c r="BE133" s="117" t="s">
        <v>145</v>
      </c>
      <c r="BF133" s="117" t="s">
        <v>145</v>
      </c>
      <c r="BG133" s="117" t="s">
        <v>145</v>
      </c>
      <c r="BH133" s="117" t="s">
        <v>145</v>
      </c>
      <c r="BI133" s="117" t="s">
        <v>145</v>
      </c>
      <c r="BJ133" s="117" t="s">
        <v>145</v>
      </c>
      <c r="BK133" s="117" t="s">
        <v>145</v>
      </c>
      <c r="BL133" s="117" t="s">
        <v>170</v>
      </c>
      <c r="BM133" s="117" t="s">
        <v>145</v>
      </c>
      <c r="BN133" s="117" t="s">
        <v>145</v>
      </c>
      <c r="BO133" s="117" t="s">
        <v>145</v>
      </c>
      <c r="BP133" s="117" t="s">
        <v>145</v>
      </c>
      <c r="BQ133" s="117" t="s">
        <v>145</v>
      </c>
      <c r="BR133" s="117" t="s">
        <v>145</v>
      </c>
      <c r="BS133" s="117" t="s">
        <v>145</v>
      </c>
      <c r="BT133" s="117" t="s">
        <v>145</v>
      </c>
      <c r="BU133" s="117" t="s">
        <v>145</v>
      </c>
      <c r="BV133" s="117" t="s">
        <v>171</v>
      </c>
      <c r="BW133" s="117" t="s">
        <v>145</v>
      </c>
      <c r="BX133" s="117" t="s">
        <v>145</v>
      </c>
      <c r="BY133" s="117" t="s">
        <v>145</v>
      </c>
      <c r="BZ133" s="117" t="s">
        <v>145</v>
      </c>
      <c r="CA133" s="117" t="s">
        <v>145</v>
      </c>
      <c r="CB133" s="117" t="s">
        <v>172</v>
      </c>
      <c r="CC133" s="117" t="s">
        <v>172</v>
      </c>
      <c r="CD133" s="117" t="s">
        <v>145</v>
      </c>
      <c r="CE133" s="117" t="s">
        <v>145</v>
      </c>
      <c r="CF133" s="117" t="s">
        <v>145</v>
      </c>
      <c r="CG133" s="117" t="s">
        <v>145</v>
      </c>
      <c r="CH133" s="117" t="s">
        <v>145</v>
      </c>
      <c r="CI133" s="117" t="s">
        <v>145</v>
      </c>
      <c r="CJ133" s="117" t="s">
        <v>145</v>
      </c>
      <c r="CK133" s="117" t="s">
        <v>145</v>
      </c>
      <c r="CL133" s="117" t="s">
        <v>145</v>
      </c>
      <c r="CM133" s="117" t="s">
        <v>145</v>
      </c>
      <c r="CN133" s="117" t="s">
        <v>145</v>
      </c>
      <c r="CO133" s="117" t="s">
        <v>145</v>
      </c>
      <c r="CP133" s="117" t="s">
        <v>145</v>
      </c>
      <c r="CQ133" s="117" t="s">
        <v>145</v>
      </c>
      <c r="CR133" s="117" t="s">
        <v>145</v>
      </c>
      <c r="CS133" s="117" t="s">
        <v>173</v>
      </c>
      <c r="CT133" s="117" t="s">
        <v>174</v>
      </c>
      <c r="CU133" s="117" t="s">
        <v>182</v>
      </c>
      <c r="CV133" s="117" t="s">
        <v>183</v>
      </c>
      <c r="CW133" s="117" t="s">
        <v>184</v>
      </c>
      <c r="CX133" s="117" t="s">
        <v>178</v>
      </c>
      <c r="CY133" s="117" t="s">
        <v>178</v>
      </c>
      <c r="CZ133" s="117" t="s">
        <v>179</v>
      </c>
      <c r="DA133" s="117" t="s">
        <v>179</v>
      </c>
      <c r="DB133" s="117" t="s">
        <v>145</v>
      </c>
      <c r="DC133" s="117" t="s">
        <v>145</v>
      </c>
      <c r="DD133" s="117" t="s">
        <v>179</v>
      </c>
      <c r="DE133" s="117" t="s">
        <v>145</v>
      </c>
      <c r="DF133" s="117" t="s">
        <v>145</v>
      </c>
      <c r="DG133" s="117" t="s">
        <v>145</v>
      </c>
      <c r="DH133" s="117" t="s">
        <v>145</v>
      </c>
      <c r="DI133" s="117" t="s">
        <v>145</v>
      </c>
      <c r="DJ133" s="117" t="s">
        <v>145</v>
      </c>
      <c r="DK133" s="117" t="s">
        <v>145</v>
      </c>
      <c r="DL133" s="117" t="s">
        <v>145</v>
      </c>
      <c r="DM133" s="117" t="s">
        <v>145</v>
      </c>
      <c r="DN133" s="117" t="s">
        <v>145</v>
      </c>
      <c r="DO133" s="117" t="s">
        <v>145</v>
      </c>
      <c r="DP133" s="117" t="s">
        <v>145</v>
      </c>
      <c r="DQ133" s="117" t="s">
        <v>145</v>
      </c>
      <c r="DR133" s="117" t="s">
        <v>145</v>
      </c>
      <c r="DS133" s="117" t="s">
        <v>145</v>
      </c>
      <c r="DT133" s="117" t="s">
        <v>145</v>
      </c>
      <c r="DU133" s="117" t="s">
        <v>145</v>
      </c>
      <c r="DV133" s="117" t="s">
        <v>145</v>
      </c>
      <c r="DW133" s="117" t="s">
        <v>145</v>
      </c>
      <c r="DX133" s="117" t="s">
        <v>145</v>
      </c>
      <c r="DY133" s="117" t="s">
        <v>145</v>
      </c>
      <c r="DZ133" s="117" t="s">
        <v>145</v>
      </c>
      <c r="EA133" s="117" t="s">
        <v>145</v>
      </c>
      <c r="EB133" s="117" t="s">
        <v>145</v>
      </c>
      <c r="EC133" s="117" t="s">
        <v>180</v>
      </c>
      <c r="ED133" s="117" t="s">
        <v>145</v>
      </c>
      <c r="EE133" s="117" t="s">
        <v>154</v>
      </c>
      <c r="EF133" s="117" t="s">
        <v>145</v>
      </c>
      <c r="EG133" s="117" t="s">
        <v>145</v>
      </c>
      <c r="EH133" s="117" t="s">
        <v>145</v>
      </c>
      <c r="EI133" s="117" t="s">
        <v>145</v>
      </c>
      <c r="EJ133" s="117" t="s">
        <v>145</v>
      </c>
      <c r="EK133" s="117" t="s">
        <v>145</v>
      </c>
      <c r="EL133" s="117" t="s">
        <v>145</v>
      </c>
      <c r="EM133" s="117" t="s">
        <v>145</v>
      </c>
      <c r="EN133" s="117" t="s">
        <v>147</v>
      </c>
    </row>
    <row r="134" s="6" customFormat="1" spans="1:144">
      <c r="A134" s="117" t="s">
        <v>939</v>
      </c>
      <c r="B134" s="117" t="s">
        <v>145</v>
      </c>
      <c r="C134" s="117" t="s">
        <v>146</v>
      </c>
      <c r="D134" s="117" t="s">
        <v>145</v>
      </c>
      <c r="E134" s="117" t="s">
        <v>147</v>
      </c>
      <c r="F134" s="117" t="s">
        <v>145</v>
      </c>
      <c r="G134" s="117" t="s">
        <v>148</v>
      </c>
      <c r="H134" s="117" t="s">
        <v>149</v>
      </c>
      <c r="I134" s="117" t="s">
        <v>145</v>
      </c>
      <c r="J134" s="117" t="s">
        <v>150</v>
      </c>
      <c r="K134" s="117" t="s">
        <v>151</v>
      </c>
      <c r="L134" s="117" t="s">
        <v>925</v>
      </c>
      <c r="M134" s="117" t="s">
        <v>145</v>
      </c>
      <c r="N134" s="117" t="s">
        <v>146</v>
      </c>
      <c r="O134" s="117" t="s">
        <v>153</v>
      </c>
      <c r="P134" s="117" t="s">
        <v>154</v>
      </c>
      <c r="Q134" s="117" t="s">
        <v>155</v>
      </c>
      <c r="R134" s="117" t="s">
        <v>145</v>
      </c>
      <c r="S134" s="117" t="s">
        <v>156</v>
      </c>
      <c r="T134" s="117" t="s">
        <v>154</v>
      </c>
      <c r="U134" s="117" t="s">
        <v>145</v>
      </c>
      <c r="V134" s="117" t="s">
        <v>145</v>
      </c>
      <c r="W134" s="117" t="s">
        <v>157</v>
      </c>
      <c r="X134" s="117" t="s">
        <v>157</v>
      </c>
      <c r="Y134" s="117" t="s">
        <v>158</v>
      </c>
      <c r="Z134" s="117" t="s">
        <v>159</v>
      </c>
      <c r="AA134" s="117" t="s">
        <v>145</v>
      </c>
      <c r="AB134" s="117" t="s">
        <v>145</v>
      </c>
      <c r="AC134" s="117" t="s">
        <v>145</v>
      </c>
      <c r="AD134" s="117" t="s">
        <v>145</v>
      </c>
      <c r="AE134" s="117" t="s">
        <v>940</v>
      </c>
      <c r="AF134" s="117" t="s">
        <v>145</v>
      </c>
      <c r="AG134" s="117" t="s">
        <v>145</v>
      </c>
      <c r="AH134" s="117" t="s">
        <v>147</v>
      </c>
      <c r="AI134" s="117" t="s">
        <v>145</v>
      </c>
      <c r="AJ134" s="117" t="s">
        <v>145</v>
      </c>
      <c r="AK134" s="117" t="s">
        <v>145</v>
      </c>
      <c r="AL134" s="117" t="s">
        <v>145</v>
      </c>
      <c r="AM134" s="117" t="s">
        <v>145</v>
      </c>
      <c r="AN134" s="117" t="s">
        <v>145</v>
      </c>
      <c r="AO134" s="117" t="s">
        <v>161</v>
      </c>
      <c r="AP134" s="117" t="s">
        <v>941</v>
      </c>
      <c r="AQ134" s="117" t="s">
        <v>942</v>
      </c>
      <c r="AR134" s="117" t="s">
        <v>164</v>
      </c>
      <c r="AS134" s="117" t="s">
        <v>943</v>
      </c>
      <c r="AT134" s="117" t="s">
        <v>944</v>
      </c>
      <c r="AU134" s="117" t="s">
        <v>145</v>
      </c>
      <c r="AV134" s="117" t="s">
        <v>945</v>
      </c>
      <c r="AW134" s="117" t="s">
        <v>946</v>
      </c>
      <c r="AX134" s="117" t="s">
        <v>947</v>
      </c>
      <c r="AY134" s="117" t="s">
        <v>145</v>
      </c>
      <c r="AZ134" s="117" t="s">
        <v>944</v>
      </c>
      <c r="BA134" s="117" t="s">
        <v>145</v>
      </c>
      <c r="BB134" s="117" t="s">
        <v>145</v>
      </c>
      <c r="BC134" s="117" t="s">
        <v>145</v>
      </c>
      <c r="BD134" s="117" t="s">
        <v>145</v>
      </c>
      <c r="BE134" s="117" t="s">
        <v>145</v>
      </c>
      <c r="BF134" s="117" t="s">
        <v>145</v>
      </c>
      <c r="BG134" s="117" t="s">
        <v>145</v>
      </c>
      <c r="BH134" s="117" t="s">
        <v>145</v>
      </c>
      <c r="BI134" s="117" t="s">
        <v>145</v>
      </c>
      <c r="BJ134" s="117" t="s">
        <v>145</v>
      </c>
      <c r="BK134" s="117" t="s">
        <v>145</v>
      </c>
      <c r="BL134" s="117" t="s">
        <v>170</v>
      </c>
      <c r="BM134" s="117" t="s">
        <v>145</v>
      </c>
      <c r="BN134" s="117" t="s">
        <v>145</v>
      </c>
      <c r="BO134" s="117" t="s">
        <v>145</v>
      </c>
      <c r="BP134" s="117" t="s">
        <v>145</v>
      </c>
      <c r="BQ134" s="117" t="s">
        <v>145</v>
      </c>
      <c r="BR134" s="117" t="s">
        <v>145</v>
      </c>
      <c r="BS134" s="117" t="s">
        <v>145</v>
      </c>
      <c r="BT134" s="117" t="s">
        <v>145</v>
      </c>
      <c r="BU134" s="117" t="s">
        <v>145</v>
      </c>
      <c r="BV134" s="117" t="s">
        <v>171</v>
      </c>
      <c r="BW134" s="117" t="s">
        <v>145</v>
      </c>
      <c r="BX134" s="117" t="s">
        <v>145</v>
      </c>
      <c r="BY134" s="117" t="s">
        <v>145</v>
      </c>
      <c r="BZ134" s="117" t="s">
        <v>145</v>
      </c>
      <c r="CA134" s="117" t="s">
        <v>145</v>
      </c>
      <c r="CB134" s="117" t="s">
        <v>172</v>
      </c>
      <c r="CC134" s="117" t="s">
        <v>172</v>
      </c>
      <c r="CD134" s="117" t="s">
        <v>145</v>
      </c>
      <c r="CE134" s="117" t="s">
        <v>145</v>
      </c>
      <c r="CF134" s="117" t="s">
        <v>145</v>
      </c>
      <c r="CG134" s="117" t="s">
        <v>145</v>
      </c>
      <c r="CH134" s="117" t="s">
        <v>145</v>
      </c>
      <c r="CI134" s="117" t="s">
        <v>145</v>
      </c>
      <c r="CJ134" s="117" t="s">
        <v>145</v>
      </c>
      <c r="CK134" s="117" t="s">
        <v>145</v>
      </c>
      <c r="CL134" s="117" t="s">
        <v>145</v>
      </c>
      <c r="CM134" s="117" t="s">
        <v>145</v>
      </c>
      <c r="CN134" s="117" t="s">
        <v>145</v>
      </c>
      <c r="CO134" s="117" t="s">
        <v>145</v>
      </c>
      <c r="CP134" s="117" t="s">
        <v>145</v>
      </c>
      <c r="CQ134" s="117" t="s">
        <v>145</v>
      </c>
      <c r="CR134" s="117" t="s">
        <v>145</v>
      </c>
      <c r="CS134" s="117" t="s">
        <v>173</v>
      </c>
      <c r="CT134" s="117" t="s">
        <v>181</v>
      </c>
      <c r="CU134" s="117" t="s">
        <v>175</v>
      </c>
      <c r="CV134" s="117" t="s">
        <v>176</v>
      </c>
      <c r="CW134" s="117" t="s">
        <v>177</v>
      </c>
      <c r="CX134" s="117" t="s">
        <v>178</v>
      </c>
      <c r="CY134" s="117" t="s">
        <v>178</v>
      </c>
      <c r="CZ134" s="117" t="s">
        <v>179</v>
      </c>
      <c r="DA134" s="117" t="s">
        <v>179</v>
      </c>
      <c r="DB134" s="117" t="s">
        <v>145</v>
      </c>
      <c r="DC134" s="117" t="s">
        <v>145</v>
      </c>
      <c r="DD134" s="117" t="s">
        <v>179</v>
      </c>
      <c r="DE134" s="117" t="s">
        <v>145</v>
      </c>
      <c r="DF134" s="117" t="s">
        <v>145</v>
      </c>
      <c r="DG134" s="117" t="s">
        <v>145</v>
      </c>
      <c r="DH134" s="117" t="s">
        <v>145</v>
      </c>
      <c r="DI134" s="117" t="s">
        <v>145</v>
      </c>
      <c r="DJ134" s="117" t="s">
        <v>145</v>
      </c>
      <c r="DK134" s="117" t="s">
        <v>145</v>
      </c>
      <c r="DL134" s="117" t="s">
        <v>145</v>
      </c>
      <c r="DM134" s="117" t="s">
        <v>145</v>
      </c>
      <c r="DN134" s="117" t="s">
        <v>145</v>
      </c>
      <c r="DO134" s="117" t="s">
        <v>145</v>
      </c>
      <c r="DP134" s="117" t="s">
        <v>145</v>
      </c>
      <c r="DQ134" s="117" t="s">
        <v>145</v>
      </c>
      <c r="DR134" s="117" t="s">
        <v>145</v>
      </c>
      <c r="DS134" s="117" t="s">
        <v>145</v>
      </c>
      <c r="DT134" s="117" t="s">
        <v>145</v>
      </c>
      <c r="DU134" s="117" t="s">
        <v>145</v>
      </c>
      <c r="DV134" s="117" t="s">
        <v>145</v>
      </c>
      <c r="DW134" s="117" t="s">
        <v>145</v>
      </c>
      <c r="DX134" s="117" t="s">
        <v>145</v>
      </c>
      <c r="DY134" s="117" t="s">
        <v>145</v>
      </c>
      <c r="DZ134" s="117" t="s">
        <v>145</v>
      </c>
      <c r="EA134" s="117" t="s">
        <v>145</v>
      </c>
      <c r="EB134" s="117" t="s">
        <v>145</v>
      </c>
      <c r="EC134" s="117" t="s">
        <v>180</v>
      </c>
      <c r="ED134" s="117" t="s">
        <v>145</v>
      </c>
      <c r="EE134" s="117" t="s">
        <v>154</v>
      </c>
      <c r="EF134" s="117" t="s">
        <v>145</v>
      </c>
      <c r="EG134" s="117" t="s">
        <v>145</v>
      </c>
      <c r="EH134" s="117" t="s">
        <v>145</v>
      </c>
      <c r="EI134" s="117" t="s">
        <v>145</v>
      </c>
      <c r="EJ134" s="117" t="s">
        <v>145</v>
      </c>
      <c r="EK134" s="117" t="s">
        <v>145</v>
      </c>
      <c r="EL134" s="117" t="s">
        <v>145</v>
      </c>
      <c r="EM134" s="117" t="s">
        <v>145</v>
      </c>
      <c r="EN134" s="117" t="s">
        <v>147</v>
      </c>
    </row>
    <row r="135" s="6" customFormat="1" spans="1:144">
      <c r="A135" s="117" t="s">
        <v>948</v>
      </c>
      <c r="B135" s="117" t="s">
        <v>145</v>
      </c>
      <c r="C135" s="117" t="s">
        <v>146</v>
      </c>
      <c r="D135" s="117" t="s">
        <v>145</v>
      </c>
      <c r="E135" s="117" t="s">
        <v>147</v>
      </c>
      <c r="F135" s="117" t="s">
        <v>145</v>
      </c>
      <c r="G135" s="117" t="s">
        <v>148</v>
      </c>
      <c r="H135" s="117" t="s">
        <v>149</v>
      </c>
      <c r="I135" s="117" t="s">
        <v>145</v>
      </c>
      <c r="J135" s="117" t="s">
        <v>150</v>
      </c>
      <c r="K135" s="117" t="s">
        <v>151</v>
      </c>
      <c r="L135" s="117" t="s">
        <v>949</v>
      </c>
      <c r="M135" s="117" t="s">
        <v>145</v>
      </c>
      <c r="N135" s="117" t="s">
        <v>146</v>
      </c>
      <c r="O135" s="117" t="s">
        <v>153</v>
      </c>
      <c r="P135" s="117" t="s">
        <v>154</v>
      </c>
      <c r="Q135" s="117" t="s">
        <v>155</v>
      </c>
      <c r="R135" s="117" t="s">
        <v>145</v>
      </c>
      <c r="S135" s="117" t="s">
        <v>156</v>
      </c>
      <c r="T135" s="117" t="s">
        <v>154</v>
      </c>
      <c r="U135" s="117" t="s">
        <v>145</v>
      </c>
      <c r="V135" s="117" t="s">
        <v>145</v>
      </c>
      <c r="W135" s="117" t="s">
        <v>157</v>
      </c>
      <c r="X135" s="117" t="s">
        <v>157</v>
      </c>
      <c r="Y135" s="117" t="s">
        <v>158</v>
      </c>
      <c r="Z135" s="117" t="s">
        <v>159</v>
      </c>
      <c r="AA135" s="117" t="s">
        <v>145</v>
      </c>
      <c r="AB135" s="117" t="s">
        <v>145</v>
      </c>
      <c r="AC135" s="117" t="s">
        <v>145</v>
      </c>
      <c r="AD135" s="117" t="s">
        <v>145</v>
      </c>
      <c r="AE135" s="117" t="s">
        <v>950</v>
      </c>
      <c r="AF135" s="117" t="s">
        <v>145</v>
      </c>
      <c r="AG135" s="117" t="s">
        <v>145</v>
      </c>
      <c r="AH135" s="117" t="s">
        <v>147</v>
      </c>
      <c r="AI135" s="117" t="s">
        <v>145</v>
      </c>
      <c r="AJ135" s="117" t="s">
        <v>145</v>
      </c>
      <c r="AK135" s="117" t="s">
        <v>145</v>
      </c>
      <c r="AL135" s="117" t="s">
        <v>145</v>
      </c>
      <c r="AM135" s="117" t="s">
        <v>145</v>
      </c>
      <c r="AN135" s="117" t="s">
        <v>145</v>
      </c>
      <c r="AO135" s="117" t="s">
        <v>490</v>
      </c>
      <c r="AP135" s="117" t="s">
        <v>951</v>
      </c>
      <c r="AQ135" s="117" t="s">
        <v>952</v>
      </c>
      <c r="AR135" s="117" t="s">
        <v>493</v>
      </c>
      <c r="AS135" s="117" t="s">
        <v>953</v>
      </c>
      <c r="AT135" s="117" t="s">
        <v>954</v>
      </c>
      <c r="AU135" s="117" t="s">
        <v>145</v>
      </c>
      <c r="AV135" s="117" t="s">
        <v>955</v>
      </c>
      <c r="AW135" s="117" t="s">
        <v>956</v>
      </c>
      <c r="AX135" s="117" t="s">
        <v>957</v>
      </c>
      <c r="AY135" s="117" t="s">
        <v>145</v>
      </c>
      <c r="AZ135" s="117" t="s">
        <v>954</v>
      </c>
      <c r="BA135" s="117" t="s">
        <v>145</v>
      </c>
      <c r="BB135" s="117" t="s">
        <v>145</v>
      </c>
      <c r="BC135" s="117" t="s">
        <v>145</v>
      </c>
      <c r="BD135" s="117" t="s">
        <v>145</v>
      </c>
      <c r="BE135" s="117" t="s">
        <v>145</v>
      </c>
      <c r="BF135" s="117" t="s">
        <v>145</v>
      </c>
      <c r="BG135" s="117" t="s">
        <v>145</v>
      </c>
      <c r="BH135" s="117" t="s">
        <v>145</v>
      </c>
      <c r="BI135" s="117" t="s">
        <v>145</v>
      </c>
      <c r="BJ135" s="117" t="s">
        <v>145</v>
      </c>
      <c r="BK135" s="117" t="s">
        <v>145</v>
      </c>
      <c r="BL135" s="117" t="s">
        <v>170</v>
      </c>
      <c r="BM135" s="117" t="s">
        <v>145</v>
      </c>
      <c r="BN135" s="117" t="s">
        <v>145</v>
      </c>
      <c r="BO135" s="117" t="s">
        <v>145</v>
      </c>
      <c r="BP135" s="117" t="s">
        <v>145</v>
      </c>
      <c r="BQ135" s="117" t="s">
        <v>145</v>
      </c>
      <c r="BR135" s="117" t="s">
        <v>145</v>
      </c>
      <c r="BS135" s="117" t="s">
        <v>145</v>
      </c>
      <c r="BT135" s="117" t="s">
        <v>145</v>
      </c>
      <c r="BU135" s="117" t="s">
        <v>145</v>
      </c>
      <c r="BV135" s="117" t="s">
        <v>171</v>
      </c>
      <c r="BW135" s="117" t="s">
        <v>145</v>
      </c>
      <c r="BX135" s="117" t="s">
        <v>145</v>
      </c>
      <c r="BY135" s="117" t="s">
        <v>145</v>
      </c>
      <c r="BZ135" s="117" t="s">
        <v>145</v>
      </c>
      <c r="CA135" s="117" t="s">
        <v>145</v>
      </c>
      <c r="CB135" s="117" t="s">
        <v>172</v>
      </c>
      <c r="CC135" s="117" t="s">
        <v>172</v>
      </c>
      <c r="CD135" s="117" t="s">
        <v>145</v>
      </c>
      <c r="CE135" s="117" t="s">
        <v>145</v>
      </c>
      <c r="CF135" s="117" t="s">
        <v>145</v>
      </c>
      <c r="CG135" s="117" t="s">
        <v>145</v>
      </c>
      <c r="CH135" s="117" t="s">
        <v>145</v>
      </c>
      <c r="CI135" s="117" t="s">
        <v>145</v>
      </c>
      <c r="CJ135" s="117" t="s">
        <v>145</v>
      </c>
      <c r="CK135" s="117" t="s">
        <v>145</v>
      </c>
      <c r="CL135" s="117" t="s">
        <v>145</v>
      </c>
      <c r="CM135" s="117" t="s">
        <v>145</v>
      </c>
      <c r="CN135" s="117" t="s">
        <v>145</v>
      </c>
      <c r="CO135" s="117" t="s">
        <v>145</v>
      </c>
      <c r="CP135" s="117" t="s">
        <v>145</v>
      </c>
      <c r="CQ135" s="117" t="s">
        <v>145</v>
      </c>
      <c r="CR135" s="117" t="s">
        <v>145</v>
      </c>
      <c r="CS135" s="117" t="s">
        <v>173</v>
      </c>
      <c r="CT135" s="117" t="s">
        <v>174</v>
      </c>
      <c r="CU135" s="117" t="s">
        <v>182</v>
      </c>
      <c r="CV135" s="117" t="s">
        <v>183</v>
      </c>
      <c r="CW135" s="117" t="s">
        <v>184</v>
      </c>
      <c r="CX135" s="117" t="s">
        <v>178</v>
      </c>
      <c r="CY135" s="117" t="s">
        <v>178</v>
      </c>
      <c r="CZ135" s="117" t="s">
        <v>179</v>
      </c>
      <c r="DA135" s="117" t="s">
        <v>179</v>
      </c>
      <c r="DB135" s="117" t="s">
        <v>145</v>
      </c>
      <c r="DC135" s="117" t="s">
        <v>145</v>
      </c>
      <c r="DD135" s="117" t="s">
        <v>179</v>
      </c>
      <c r="DE135" s="117" t="s">
        <v>145</v>
      </c>
      <c r="DF135" s="117" t="s">
        <v>145</v>
      </c>
      <c r="DG135" s="117" t="s">
        <v>145</v>
      </c>
      <c r="DH135" s="117" t="s">
        <v>145</v>
      </c>
      <c r="DI135" s="117" t="s">
        <v>145</v>
      </c>
      <c r="DJ135" s="117" t="s">
        <v>145</v>
      </c>
      <c r="DK135" s="117" t="s">
        <v>145</v>
      </c>
      <c r="DL135" s="117" t="s">
        <v>145</v>
      </c>
      <c r="DM135" s="117" t="s">
        <v>145</v>
      </c>
      <c r="DN135" s="117" t="s">
        <v>145</v>
      </c>
      <c r="DO135" s="117" t="s">
        <v>145</v>
      </c>
      <c r="DP135" s="117" t="s">
        <v>145</v>
      </c>
      <c r="DQ135" s="117" t="s">
        <v>145</v>
      </c>
      <c r="DR135" s="117" t="s">
        <v>145</v>
      </c>
      <c r="DS135" s="117" t="s">
        <v>145</v>
      </c>
      <c r="DT135" s="117" t="s">
        <v>145</v>
      </c>
      <c r="DU135" s="117" t="s">
        <v>145</v>
      </c>
      <c r="DV135" s="117" t="s">
        <v>145</v>
      </c>
      <c r="DW135" s="117" t="s">
        <v>145</v>
      </c>
      <c r="DX135" s="117" t="s">
        <v>145</v>
      </c>
      <c r="DY135" s="117" t="s">
        <v>145</v>
      </c>
      <c r="DZ135" s="117" t="s">
        <v>145</v>
      </c>
      <c r="EA135" s="117" t="s">
        <v>145</v>
      </c>
      <c r="EB135" s="117" t="s">
        <v>145</v>
      </c>
      <c r="EC135" s="117" t="s">
        <v>180</v>
      </c>
      <c r="ED135" s="117" t="s">
        <v>145</v>
      </c>
      <c r="EE135" s="117" t="s">
        <v>154</v>
      </c>
      <c r="EF135" s="117" t="s">
        <v>145</v>
      </c>
      <c r="EG135" s="117" t="s">
        <v>145</v>
      </c>
      <c r="EH135" s="117" t="s">
        <v>145</v>
      </c>
      <c r="EI135" s="117" t="s">
        <v>145</v>
      </c>
      <c r="EJ135" s="117" t="s">
        <v>145</v>
      </c>
      <c r="EK135" s="117" t="s">
        <v>145</v>
      </c>
      <c r="EL135" s="117" t="s">
        <v>145</v>
      </c>
      <c r="EM135" s="117" t="s">
        <v>145</v>
      </c>
      <c r="EN135" s="117" t="s">
        <v>147</v>
      </c>
    </row>
    <row r="136" s="6" customFormat="1" spans="1:144">
      <c r="A136" s="117" t="s">
        <v>948</v>
      </c>
      <c r="B136" s="117" t="s">
        <v>145</v>
      </c>
      <c r="C136" s="117" t="s">
        <v>146</v>
      </c>
      <c r="D136" s="117" t="s">
        <v>145</v>
      </c>
      <c r="E136" s="117" t="s">
        <v>147</v>
      </c>
      <c r="F136" s="117" t="s">
        <v>145</v>
      </c>
      <c r="G136" s="117" t="s">
        <v>148</v>
      </c>
      <c r="H136" s="117" t="s">
        <v>149</v>
      </c>
      <c r="I136" s="117" t="s">
        <v>145</v>
      </c>
      <c r="J136" s="117" t="s">
        <v>150</v>
      </c>
      <c r="K136" s="117" t="s">
        <v>151</v>
      </c>
      <c r="L136" s="117" t="s">
        <v>949</v>
      </c>
      <c r="M136" s="117" t="s">
        <v>145</v>
      </c>
      <c r="N136" s="117" t="s">
        <v>146</v>
      </c>
      <c r="O136" s="117" t="s">
        <v>153</v>
      </c>
      <c r="P136" s="117" t="s">
        <v>154</v>
      </c>
      <c r="Q136" s="117" t="s">
        <v>155</v>
      </c>
      <c r="R136" s="117" t="s">
        <v>145</v>
      </c>
      <c r="S136" s="117" t="s">
        <v>156</v>
      </c>
      <c r="T136" s="117" t="s">
        <v>154</v>
      </c>
      <c r="U136" s="117" t="s">
        <v>145</v>
      </c>
      <c r="V136" s="117" t="s">
        <v>145</v>
      </c>
      <c r="W136" s="117" t="s">
        <v>157</v>
      </c>
      <c r="X136" s="117" t="s">
        <v>157</v>
      </c>
      <c r="Y136" s="117" t="s">
        <v>158</v>
      </c>
      <c r="Z136" s="117" t="s">
        <v>159</v>
      </c>
      <c r="AA136" s="117" t="s">
        <v>145</v>
      </c>
      <c r="AB136" s="117" t="s">
        <v>145</v>
      </c>
      <c r="AC136" s="117" t="s">
        <v>145</v>
      </c>
      <c r="AD136" s="117" t="s">
        <v>145</v>
      </c>
      <c r="AE136" s="117" t="s">
        <v>950</v>
      </c>
      <c r="AF136" s="117" t="s">
        <v>145</v>
      </c>
      <c r="AG136" s="117" t="s">
        <v>145</v>
      </c>
      <c r="AH136" s="117" t="s">
        <v>147</v>
      </c>
      <c r="AI136" s="117" t="s">
        <v>145</v>
      </c>
      <c r="AJ136" s="117" t="s">
        <v>145</v>
      </c>
      <c r="AK136" s="117" t="s">
        <v>145</v>
      </c>
      <c r="AL136" s="117" t="s">
        <v>145</v>
      </c>
      <c r="AM136" s="117" t="s">
        <v>145</v>
      </c>
      <c r="AN136" s="117" t="s">
        <v>145</v>
      </c>
      <c r="AO136" s="117" t="s">
        <v>490</v>
      </c>
      <c r="AP136" s="117" t="s">
        <v>951</v>
      </c>
      <c r="AQ136" s="117" t="s">
        <v>952</v>
      </c>
      <c r="AR136" s="117" t="s">
        <v>493</v>
      </c>
      <c r="AS136" s="117" t="s">
        <v>953</v>
      </c>
      <c r="AT136" s="117" t="s">
        <v>954</v>
      </c>
      <c r="AU136" s="117" t="s">
        <v>145</v>
      </c>
      <c r="AV136" s="117" t="s">
        <v>955</v>
      </c>
      <c r="AW136" s="117" t="s">
        <v>956</v>
      </c>
      <c r="AX136" s="117" t="s">
        <v>957</v>
      </c>
      <c r="AY136" s="117" t="s">
        <v>145</v>
      </c>
      <c r="AZ136" s="117" t="s">
        <v>954</v>
      </c>
      <c r="BA136" s="117" t="s">
        <v>145</v>
      </c>
      <c r="BB136" s="117" t="s">
        <v>145</v>
      </c>
      <c r="BC136" s="117" t="s">
        <v>145</v>
      </c>
      <c r="BD136" s="117" t="s">
        <v>145</v>
      </c>
      <c r="BE136" s="117" t="s">
        <v>145</v>
      </c>
      <c r="BF136" s="117" t="s">
        <v>145</v>
      </c>
      <c r="BG136" s="117" t="s">
        <v>145</v>
      </c>
      <c r="BH136" s="117" t="s">
        <v>145</v>
      </c>
      <c r="BI136" s="117" t="s">
        <v>145</v>
      </c>
      <c r="BJ136" s="117" t="s">
        <v>145</v>
      </c>
      <c r="BK136" s="117" t="s">
        <v>145</v>
      </c>
      <c r="BL136" s="117" t="s">
        <v>170</v>
      </c>
      <c r="BM136" s="117" t="s">
        <v>145</v>
      </c>
      <c r="BN136" s="117" t="s">
        <v>145</v>
      </c>
      <c r="BO136" s="117" t="s">
        <v>145</v>
      </c>
      <c r="BP136" s="117" t="s">
        <v>145</v>
      </c>
      <c r="BQ136" s="117" t="s">
        <v>145</v>
      </c>
      <c r="BR136" s="117" t="s">
        <v>145</v>
      </c>
      <c r="BS136" s="117" t="s">
        <v>145</v>
      </c>
      <c r="BT136" s="117" t="s">
        <v>145</v>
      </c>
      <c r="BU136" s="117" t="s">
        <v>145</v>
      </c>
      <c r="BV136" s="117" t="s">
        <v>171</v>
      </c>
      <c r="BW136" s="117" t="s">
        <v>145</v>
      </c>
      <c r="BX136" s="117" t="s">
        <v>145</v>
      </c>
      <c r="BY136" s="117" t="s">
        <v>145</v>
      </c>
      <c r="BZ136" s="117" t="s">
        <v>145</v>
      </c>
      <c r="CA136" s="117" t="s">
        <v>145</v>
      </c>
      <c r="CB136" s="117" t="s">
        <v>172</v>
      </c>
      <c r="CC136" s="117" t="s">
        <v>172</v>
      </c>
      <c r="CD136" s="117" t="s">
        <v>145</v>
      </c>
      <c r="CE136" s="117" t="s">
        <v>145</v>
      </c>
      <c r="CF136" s="117" t="s">
        <v>145</v>
      </c>
      <c r="CG136" s="117" t="s">
        <v>145</v>
      </c>
      <c r="CH136" s="117" t="s">
        <v>145</v>
      </c>
      <c r="CI136" s="117" t="s">
        <v>145</v>
      </c>
      <c r="CJ136" s="117" t="s">
        <v>145</v>
      </c>
      <c r="CK136" s="117" t="s">
        <v>145</v>
      </c>
      <c r="CL136" s="117" t="s">
        <v>145</v>
      </c>
      <c r="CM136" s="117" t="s">
        <v>145</v>
      </c>
      <c r="CN136" s="117" t="s">
        <v>145</v>
      </c>
      <c r="CO136" s="117" t="s">
        <v>145</v>
      </c>
      <c r="CP136" s="117" t="s">
        <v>145</v>
      </c>
      <c r="CQ136" s="117" t="s">
        <v>145</v>
      </c>
      <c r="CR136" s="117" t="s">
        <v>145</v>
      </c>
      <c r="CS136" s="117" t="s">
        <v>173</v>
      </c>
      <c r="CT136" s="117" t="s">
        <v>181</v>
      </c>
      <c r="CU136" s="117" t="s">
        <v>175</v>
      </c>
      <c r="CV136" s="117" t="s">
        <v>176</v>
      </c>
      <c r="CW136" s="117" t="s">
        <v>177</v>
      </c>
      <c r="CX136" s="117" t="s">
        <v>178</v>
      </c>
      <c r="CY136" s="117" t="s">
        <v>178</v>
      </c>
      <c r="CZ136" s="117" t="s">
        <v>179</v>
      </c>
      <c r="DA136" s="117" t="s">
        <v>179</v>
      </c>
      <c r="DB136" s="117" t="s">
        <v>145</v>
      </c>
      <c r="DC136" s="117" t="s">
        <v>145</v>
      </c>
      <c r="DD136" s="117" t="s">
        <v>179</v>
      </c>
      <c r="DE136" s="117" t="s">
        <v>145</v>
      </c>
      <c r="DF136" s="117" t="s">
        <v>145</v>
      </c>
      <c r="DG136" s="117" t="s">
        <v>145</v>
      </c>
      <c r="DH136" s="117" t="s">
        <v>145</v>
      </c>
      <c r="DI136" s="117" t="s">
        <v>145</v>
      </c>
      <c r="DJ136" s="117" t="s">
        <v>145</v>
      </c>
      <c r="DK136" s="117" t="s">
        <v>145</v>
      </c>
      <c r="DL136" s="117" t="s">
        <v>145</v>
      </c>
      <c r="DM136" s="117" t="s">
        <v>145</v>
      </c>
      <c r="DN136" s="117" t="s">
        <v>145</v>
      </c>
      <c r="DO136" s="117" t="s">
        <v>145</v>
      </c>
      <c r="DP136" s="117" t="s">
        <v>145</v>
      </c>
      <c r="DQ136" s="117" t="s">
        <v>145</v>
      </c>
      <c r="DR136" s="117" t="s">
        <v>145</v>
      </c>
      <c r="DS136" s="117" t="s">
        <v>145</v>
      </c>
      <c r="DT136" s="117" t="s">
        <v>145</v>
      </c>
      <c r="DU136" s="117" t="s">
        <v>145</v>
      </c>
      <c r="DV136" s="117" t="s">
        <v>145</v>
      </c>
      <c r="DW136" s="117" t="s">
        <v>145</v>
      </c>
      <c r="DX136" s="117" t="s">
        <v>145</v>
      </c>
      <c r="DY136" s="117" t="s">
        <v>145</v>
      </c>
      <c r="DZ136" s="117" t="s">
        <v>145</v>
      </c>
      <c r="EA136" s="117" t="s">
        <v>145</v>
      </c>
      <c r="EB136" s="117" t="s">
        <v>145</v>
      </c>
      <c r="EC136" s="117" t="s">
        <v>180</v>
      </c>
      <c r="ED136" s="117" t="s">
        <v>145</v>
      </c>
      <c r="EE136" s="117" t="s">
        <v>154</v>
      </c>
      <c r="EF136" s="117" t="s">
        <v>145</v>
      </c>
      <c r="EG136" s="117" t="s">
        <v>145</v>
      </c>
      <c r="EH136" s="117" t="s">
        <v>145</v>
      </c>
      <c r="EI136" s="117" t="s">
        <v>145</v>
      </c>
      <c r="EJ136" s="117" t="s">
        <v>145</v>
      </c>
      <c r="EK136" s="117" t="s">
        <v>145</v>
      </c>
      <c r="EL136" s="117" t="s">
        <v>145</v>
      </c>
      <c r="EM136" s="117" t="s">
        <v>145</v>
      </c>
      <c r="EN136" s="117" t="s">
        <v>147</v>
      </c>
    </row>
    <row r="137" s="6" customFormat="1" spans="1:144">
      <c r="A137" s="117" t="s">
        <v>958</v>
      </c>
      <c r="B137" s="117" t="s">
        <v>145</v>
      </c>
      <c r="C137" s="117" t="s">
        <v>146</v>
      </c>
      <c r="D137" s="117" t="s">
        <v>145</v>
      </c>
      <c r="E137" s="117" t="s">
        <v>147</v>
      </c>
      <c r="F137" s="117" t="s">
        <v>145</v>
      </c>
      <c r="G137" s="117" t="s">
        <v>148</v>
      </c>
      <c r="H137" s="117" t="s">
        <v>149</v>
      </c>
      <c r="I137" s="117" t="s">
        <v>145</v>
      </c>
      <c r="J137" s="117" t="s">
        <v>150</v>
      </c>
      <c r="K137" s="117" t="s">
        <v>151</v>
      </c>
      <c r="L137" s="117" t="s">
        <v>949</v>
      </c>
      <c r="M137" s="117" t="s">
        <v>145</v>
      </c>
      <c r="N137" s="117" t="s">
        <v>146</v>
      </c>
      <c r="O137" s="117" t="s">
        <v>153</v>
      </c>
      <c r="P137" s="117" t="s">
        <v>154</v>
      </c>
      <c r="Q137" s="117" t="s">
        <v>155</v>
      </c>
      <c r="R137" s="117" t="s">
        <v>145</v>
      </c>
      <c r="S137" s="117" t="s">
        <v>156</v>
      </c>
      <c r="T137" s="117" t="s">
        <v>154</v>
      </c>
      <c r="U137" s="117" t="s">
        <v>145</v>
      </c>
      <c r="V137" s="117" t="s">
        <v>145</v>
      </c>
      <c r="W137" s="117" t="s">
        <v>157</v>
      </c>
      <c r="X137" s="117" t="s">
        <v>157</v>
      </c>
      <c r="Y137" s="117" t="s">
        <v>158</v>
      </c>
      <c r="Z137" s="117" t="s">
        <v>159</v>
      </c>
      <c r="AA137" s="117" t="s">
        <v>145</v>
      </c>
      <c r="AB137" s="117" t="s">
        <v>145</v>
      </c>
      <c r="AC137" s="117" t="s">
        <v>145</v>
      </c>
      <c r="AD137" s="117" t="s">
        <v>145</v>
      </c>
      <c r="AE137" s="117" t="s">
        <v>959</v>
      </c>
      <c r="AF137" s="117" t="s">
        <v>145</v>
      </c>
      <c r="AG137" s="117" t="s">
        <v>145</v>
      </c>
      <c r="AH137" s="117" t="s">
        <v>147</v>
      </c>
      <c r="AI137" s="117" t="s">
        <v>145</v>
      </c>
      <c r="AJ137" s="117" t="s">
        <v>145</v>
      </c>
      <c r="AK137" s="117" t="s">
        <v>145</v>
      </c>
      <c r="AL137" s="117" t="s">
        <v>145</v>
      </c>
      <c r="AM137" s="117" t="s">
        <v>145</v>
      </c>
      <c r="AN137" s="117" t="s">
        <v>145</v>
      </c>
      <c r="AO137" s="117" t="s">
        <v>645</v>
      </c>
      <c r="AP137" s="117" t="s">
        <v>960</v>
      </c>
      <c r="AQ137" s="117" t="s">
        <v>961</v>
      </c>
      <c r="AR137" s="117" t="s">
        <v>648</v>
      </c>
      <c r="AS137" s="117" t="s">
        <v>962</v>
      </c>
      <c r="AT137" s="117" t="s">
        <v>963</v>
      </c>
      <c r="AU137" s="117" t="s">
        <v>145</v>
      </c>
      <c r="AV137" s="117" t="s">
        <v>964</v>
      </c>
      <c r="AW137" s="117" t="s">
        <v>965</v>
      </c>
      <c r="AX137" s="117" t="s">
        <v>966</v>
      </c>
      <c r="AY137" s="117" t="s">
        <v>145</v>
      </c>
      <c r="AZ137" s="117" t="s">
        <v>963</v>
      </c>
      <c r="BA137" s="117" t="s">
        <v>145</v>
      </c>
      <c r="BB137" s="117" t="s">
        <v>145</v>
      </c>
      <c r="BC137" s="117" t="s">
        <v>145</v>
      </c>
      <c r="BD137" s="117" t="s">
        <v>145</v>
      </c>
      <c r="BE137" s="117" t="s">
        <v>145</v>
      </c>
      <c r="BF137" s="117" t="s">
        <v>145</v>
      </c>
      <c r="BG137" s="117" t="s">
        <v>145</v>
      </c>
      <c r="BH137" s="117" t="s">
        <v>145</v>
      </c>
      <c r="BI137" s="117" t="s">
        <v>145</v>
      </c>
      <c r="BJ137" s="117" t="s">
        <v>145</v>
      </c>
      <c r="BK137" s="117" t="s">
        <v>145</v>
      </c>
      <c r="BL137" s="117" t="s">
        <v>170</v>
      </c>
      <c r="BM137" s="117" t="s">
        <v>145</v>
      </c>
      <c r="BN137" s="117" t="s">
        <v>145</v>
      </c>
      <c r="BO137" s="117" t="s">
        <v>145</v>
      </c>
      <c r="BP137" s="117" t="s">
        <v>145</v>
      </c>
      <c r="BQ137" s="117" t="s">
        <v>145</v>
      </c>
      <c r="BR137" s="117" t="s">
        <v>145</v>
      </c>
      <c r="BS137" s="117" t="s">
        <v>145</v>
      </c>
      <c r="BT137" s="117" t="s">
        <v>145</v>
      </c>
      <c r="BU137" s="117" t="s">
        <v>145</v>
      </c>
      <c r="BV137" s="117" t="s">
        <v>171</v>
      </c>
      <c r="BW137" s="117" t="s">
        <v>145</v>
      </c>
      <c r="BX137" s="117" t="s">
        <v>145</v>
      </c>
      <c r="BY137" s="117" t="s">
        <v>145</v>
      </c>
      <c r="BZ137" s="117" t="s">
        <v>145</v>
      </c>
      <c r="CA137" s="117" t="s">
        <v>145</v>
      </c>
      <c r="CB137" s="117" t="s">
        <v>172</v>
      </c>
      <c r="CC137" s="117" t="s">
        <v>172</v>
      </c>
      <c r="CD137" s="117" t="s">
        <v>145</v>
      </c>
      <c r="CE137" s="117" t="s">
        <v>145</v>
      </c>
      <c r="CF137" s="117" t="s">
        <v>145</v>
      </c>
      <c r="CG137" s="117" t="s">
        <v>145</v>
      </c>
      <c r="CH137" s="117" t="s">
        <v>145</v>
      </c>
      <c r="CI137" s="117" t="s">
        <v>145</v>
      </c>
      <c r="CJ137" s="117" t="s">
        <v>145</v>
      </c>
      <c r="CK137" s="117" t="s">
        <v>145</v>
      </c>
      <c r="CL137" s="117" t="s">
        <v>145</v>
      </c>
      <c r="CM137" s="117" t="s">
        <v>145</v>
      </c>
      <c r="CN137" s="117" t="s">
        <v>145</v>
      </c>
      <c r="CO137" s="117" t="s">
        <v>145</v>
      </c>
      <c r="CP137" s="117" t="s">
        <v>145</v>
      </c>
      <c r="CQ137" s="117" t="s">
        <v>145</v>
      </c>
      <c r="CR137" s="117" t="s">
        <v>145</v>
      </c>
      <c r="CS137" s="117" t="s">
        <v>173</v>
      </c>
      <c r="CT137" s="117" t="s">
        <v>174</v>
      </c>
      <c r="CU137" s="117" t="s">
        <v>182</v>
      </c>
      <c r="CV137" s="117" t="s">
        <v>183</v>
      </c>
      <c r="CW137" s="117" t="s">
        <v>184</v>
      </c>
      <c r="CX137" s="117" t="s">
        <v>178</v>
      </c>
      <c r="CY137" s="117" t="s">
        <v>178</v>
      </c>
      <c r="CZ137" s="117" t="s">
        <v>179</v>
      </c>
      <c r="DA137" s="117" t="s">
        <v>179</v>
      </c>
      <c r="DB137" s="117" t="s">
        <v>145</v>
      </c>
      <c r="DC137" s="117" t="s">
        <v>145</v>
      </c>
      <c r="DD137" s="117" t="s">
        <v>179</v>
      </c>
      <c r="DE137" s="117" t="s">
        <v>145</v>
      </c>
      <c r="DF137" s="117" t="s">
        <v>145</v>
      </c>
      <c r="DG137" s="117" t="s">
        <v>145</v>
      </c>
      <c r="DH137" s="117" t="s">
        <v>145</v>
      </c>
      <c r="DI137" s="117" t="s">
        <v>145</v>
      </c>
      <c r="DJ137" s="117" t="s">
        <v>145</v>
      </c>
      <c r="DK137" s="117" t="s">
        <v>145</v>
      </c>
      <c r="DL137" s="117" t="s">
        <v>145</v>
      </c>
      <c r="DM137" s="117" t="s">
        <v>145</v>
      </c>
      <c r="DN137" s="117" t="s">
        <v>145</v>
      </c>
      <c r="DO137" s="117" t="s">
        <v>145</v>
      </c>
      <c r="DP137" s="117" t="s">
        <v>145</v>
      </c>
      <c r="DQ137" s="117" t="s">
        <v>145</v>
      </c>
      <c r="DR137" s="117" t="s">
        <v>145</v>
      </c>
      <c r="DS137" s="117" t="s">
        <v>145</v>
      </c>
      <c r="DT137" s="117" t="s">
        <v>145</v>
      </c>
      <c r="DU137" s="117" t="s">
        <v>145</v>
      </c>
      <c r="DV137" s="117" t="s">
        <v>145</v>
      </c>
      <c r="DW137" s="117" t="s">
        <v>145</v>
      </c>
      <c r="DX137" s="117" t="s">
        <v>145</v>
      </c>
      <c r="DY137" s="117" t="s">
        <v>145</v>
      </c>
      <c r="DZ137" s="117" t="s">
        <v>145</v>
      </c>
      <c r="EA137" s="117" t="s">
        <v>145</v>
      </c>
      <c r="EB137" s="117" t="s">
        <v>145</v>
      </c>
      <c r="EC137" s="117" t="s">
        <v>180</v>
      </c>
      <c r="ED137" s="117" t="s">
        <v>145</v>
      </c>
      <c r="EE137" s="117" t="s">
        <v>154</v>
      </c>
      <c r="EF137" s="117" t="s">
        <v>145</v>
      </c>
      <c r="EG137" s="117" t="s">
        <v>145</v>
      </c>
      <c r="EH137" s="117" t="s">
        <v>145</v>
      </c>
      <c r="EI137" s="117" t="s">
        <v>145</v>
      </c>
      <c r="EJ137" s="117" t="s">
        <v>145</v>
      </c>
      <c r="EK137" s="117" t="s">
        <v>145</v>
      </c>
      <c r="EL137" s="117" t="s">
        <v>145</v>
      </c>
      <c r="EM137" s="117" t="s">
        <v>145</v>
      </c>
      <c r="EN137" s="117" t="s">
        <v>147</v>
      </c>
    </row>
    <row r="138" s="6" customFormat="1" spans="1:144">
      <c r="A138" s="117" t="s">
        <v>958</v>
      </c>
      <c r="B138" s="117" t="s">
        <v>145</v>
      </c>
      <c r="C138" s="117" t="s">
        <v>146</v>
      </c>
      <c r="D138" s="117" t="s">
        <v>145</v>
      </c>
      <c r="E138" s="117" t="s">
        <v>147</v>
      </c>
      <c r="F138" s="117" t="s">
        <v>145</v>
      </c>
      <c r="G138" s="117" t="s">
        <v>148</v>
      </c>
      <c r="H138" s="117" t="s">
        <v>149</v>
      </c>
      <c r="I138" s="117" t="s">
        <v>145</v>
      </c>
      <c r="J138" s="117" t="s">
        <v>150</v>
      </c>
      <c r="K138" s="117" t="s">
        <v>151</v>
      </c>
      <c r="L138" s="117" t="s">
        <v>949</v>
      </c>
      <c r="M138" s="117" t="s">
        <v>145</v>
      </c>
      <c r="N138" s="117" t="s">
        <v>146</v>
      </c>
      <c r="O138" s="117" t="s">
        <v>153</v>
      </c>
      <c r="P138" s="117" t="s">
        <v>154</v>
      </c>
      <c r="Q138" s="117" t="s">
        <v>155</v>
      </c>
      <c r="R138" s="117" t="s">
        <v>145</v>
      </c>
      <c r="S138" s="117" t="s">
        <v>156</v>
      </c>
      <c r="T138" s="117" t="s">
        <v>154</v>
      </c>
      <c r="U138" s="117" t="s">
        <v>145</v>
      </c>
      <c r="V138" s="117" t="s">
        <v>145</v>
      </c>
      <c r="W138" s="117" t="s">
        <v>157</v>
      </c>
      <c r="X138" s="117" t="s">
        <v>157</v>
      </c>
      <c r="Y138" s="117" t="s">
        <v>158</v>
      </c>
      <c r="Z138" s="117" t="s">
        <v>159</v>
      </c>
      <c r="AA138" s="117" t="s">
        <v>145</v>
      </c>
      <c r="AB138" s="117" t="s">
        <v>145</v>
      </c>
      <c r="AC138" s="117" t="s">
        <v>145</v>
      </c>
      <c r="AD138" s="117" t="s">
        <v>145</v>
      </c>
      <c r="AE138" s="117" t="s">
        <v>959</v>
      </c>
      <c r="AF138" s="117" t="s">
        <v>145</v>
      </c>
      <c r="AG138" s="117" t="s">
        <v>145</v>
      </c>
      <c r="AH138" s="117" t="s">
        <v>147</v>
      </c>
      <c r="AI138" s="117" t="s">
        <v>145</v>
      </c>
      <c r="AJ138" s="117" t="s">
        <v>145</v>
      </c>
      <c r="AK138" s="117" t="s">
        <v>145</v>
      </c>
      <c r="AL138" s="117" t="s">
        <v>145</v>
      </c>
      <c r="AM138" s="117" t="s">
        <v>145</v>
      </c>
      <c r="AN138" s="117" t="s">
        <v>145</v>
      </c>
      <c r="AO138" s="117" t="s">
        <v>645</v>
      </c>
      <c r="AP138" s="117" t="s">
        <v>960</v>
      </c>
      <c r="AQ138" s="117" t="s">
        <v>961</v>
      </c>
      <c r="AR138" s="117" t="s">
        <v>648</v>
      </c>
      <c r="AS138" s="117" t="s">
        <v>962</v>
      </c>
      <c r="AT138" s="117" t="s">
        <v>963</v>
      </c>
      <c r="AU138" s="117" t="s">
        <v>145</v>
      </c>
      <c r="AV138" s="117" t="s">
        <v>964</v>
      </c>
      <c r="AW138" s="117" t="s">
        <v>965</v>
      </c>
      <c r="AX138" s="117" t="s">
        <v>966</v>
      </c>
      <c r="AY138" s="117" t="s">
        <v>145</v>
      </c>
      <c r="AZ138" s="117" t="s">
        <v>963</v>
      </c>
      <c r="BA138" s="117" t="s">
        <v>145</v>
      </c>
      <c r="BB138" s="117" t="s">
        <v>145</v>
      </c>
      <c r="BC138" s="117" t="s">
        <v>145</v>
      </c>
      <c r="BD138" s="117" t="s">
        <v>145</v>
      </c>
      <c r="BE138" s="117" t="s">
        <v>145</v>
      </c>
      <c r="BF138" s="117" t="s">
        <v>145</v>
      </c>
      <c r="BG138" s="117" t="s">
        <v>145</v>
      </c>
      <c r="BH138" s="117" t="s">
        <v>145</v>
      </c>
      <c r="BI138" s="117" t="s">
        <v>145</v>
      </c>
      <c r="BJ138" s="117" t="s">
        <v>145</v>
      </c>
      <c r="BK138" s="117" t="s">
        <v>145</v>
      </c>
      <c r="BL138" s="117" t="s">
        <v>170</v>
      </c>
      <c r="BM138" s="117" t="s">
        <v>145</v>
      </c>
      <c r="BN138" s="117" t="s">
        <v>145</v>
      </c>
      <c r="BO138" s="117" t="s">
        <v>145</v>
      </c>
      <c r="BP138" s="117" t="s">
        <v>145</v>
      </c>
      <c r="BQ138" s="117" t="s">
        <v>145</v>
      </c>
      <c r="BR138" s="117" t="s">
        <v>145</v>
      </c>
      <c r="BS138" s="117" t="s">
        <v>145</v>
      </c>
      <c r="BT138" s="117" t="s">
        <v>145</v>
      </c>
      <c r="BU138" s="117" t="s">
        <v>145</v>
      </c>
      <c r="BV138" s="117" t="s">
        <v>171</v>
      </c>
      <c r="BW138" s="117" t="s">
        <v>145</v>
      </c>
      <c r="BX138" s="117" t="s">
        <v>145</v>
      </c>
      <c r="BY138" s="117" t="s">
        <v>145</v>
      </c>
      <c r="BZ138" s="117" t="s">
        <v>145</v>
      </c>
      <c r="CA138" s="117" t="s">
        <v>145</v>
      </c>
      <c r="CB138" s="117" t="s">
        <v>172</v>
      </c>
      <c r="CC138" s="117" t="s">
        <v>172</v>
      </c>
      <c r="CD138" s="117" t="s">
        <v>145</v>
      </c>
      <c r="CE138" s="117" t="s">
        <v>145</v>
      </c>
      <c r="CF138" s="117" t="s">
        <v>145</v>
      </c>
      <c r="CG138" s="117" t="s">
        <v>145</v>
      </c>
      <c r="CH138" s="117" t="s">
        <v>145</v>
      </c>
      <c r="CI138" s="117" t="s">
        <v>145</v>
      </c>
      <c r="CJ138" s="117" t="s">
        <v>145</v>
      </c>
      <c r="CK138" s="117" t="s">
        <v>145</v>
      </c>
      <c r="CL138" s="117" t="s">
        <v>145</v>
      </c>
      <c r="CM138" s="117" t="s">
        <v>145</v>
      </c>
      <c r="CN138" s="117" t="s">
        <v>145</v>
      </c>
      <c r="CO138" s="117" t="s">
        <v>145</v>
      </c>
      <c r="CP138" s="117" t="s">
        <v>145</v>
      </c>
      <c r="CQ138" s="117" t="s">
        <v>145</v>
      </c>
      <c r="CR138" s="117" t="s">
        <v>145</v>
      </c>
      <c r="CS138" s="117" t="s">
        <v>173</v>
      </c>
      <c r="CT138" s="117" t="s">
        <v>181</v>
      </c>
      <c r="CU138" s="117" t="s">
        <v>175</v>
      </c>
      <c r="CV138" s="117" t="s">
        <v>176</v>
      </c>
      <c r="CW138" s="117" t="s">
        <v>177</v>
      </c>
      <c r="CX138" s="117" t="s">
        <v>178</v>
      </c>
      <c r="CY138" s="117" t="s">
        <v>178</v>
      </c>
      <c r="CZ138" s="117" t="s">
        <v>179</v>
      </c>
      <c r="DA138" s="117" t="s">
        <v>179</v>
      </c>
      <c r="DB138" s="117" t="s">
        <v>145</v>
      </c>
      <c r="DC138" s="117" t="s">
        <v>145</v>
      </c>
      <c r="DD138" s="117" t="s">
        <v>179</v>
      </c>
      <c r="DE138" s="117" t="s">
        <v>145</v>
      </c>
      <c r="DF138" s="117" t="s">
        <v>145</v>
      </c>
      <c r="DG138" s="117" t="s">
        <v>145</v>
      </c>
      <c r="DH138" s="117" t="s">
        <v>145</v>
      </c>
      <c r="DI138" s="117" t="s">
        <v>145</v>
      </c>
      <c r="DJ138" s="117" t="s">
        <v>145</v>
      </c>
      <c r="DK138" s="117" t="s">
        <v>145</v>
      </c>
      <c r="DL138" s="117" t="s">
        <v>145</v>
      </c>
      <c r="DM138" s="117" t="s">
        <v>145</v>
      </c>
      <c r="DN138" s="117" t="s">
        <v>145</v>
      </c>
      <c r="DO138" s="117" t="s">
        <v>145</v>
      </c>
      <c r="DP138" s="117" t="s">
        <v>145</v>
      </c>
      <c r="DQ138" s="117" t="s">
        <v>145</v>
      </c>
      <c r="DR138" s="117" t="s">
        <v>145</v>
      </c>
      <c r="DS138" s="117" t="s">
        <v>145</v>
      </c>
      <c r="DT138" s="117" t="s">
        <v>145</v>
      </c>
      <c r="DU138" s="117" t="s">
        <v>145</v>
      </c>
      <c r="DV138" s="117" t="s">
        <v>145</v>
      </c>
      <c r="DW138" s="117" t="s">
        <v>145</v>
      </c>
      <c r="DX138" s="117" t="s">
        <v>145</v>
      </c>
      <c r="DY138" s="117" t="s">
        <v>145</v>
      </c>
      <c r="DZ138" s="117" t="s">
        <v>145</v>
      </c>
      <c r="EA138" s="117" t="s">
        <v>145</v>
      </c>
      <c r="EB138" s="117" t="s">
        <v>145</v>
      </c>
      <c r="EC138" s="117" t="s">
        <v>180</v>
      </c>
      <c r="ED138" s="117" t="s">
        <v>145</v>
      </c>
      <c r="EE138" s="117" t="s">
        <v>154</v>
      </c>
      <c r="EF138" s="117" t="s">
        <v>145</v>
      </c>
      <c r="EG138" s="117" t="s">
        <v>145</v>
      </c>
      <c r="EH138" s="117" t="s">
        <v>145</v>
      </c>
      <c r="EI138" s="117" t="s">
        <v>145</v>
      </c>
      <c r="EJ138" s="117" t="s">
        <v>145</v>
      </c>
      <c r="EK138" s="117" t="s">
        <v>145</v>
      </c>
      <c r="EL138" s="117" t="s">
        <v>145</v>
      </c>
      <c r="EM138" s="117" t="s">
        <v>145</v>
      </c>
      <c r="EN138" s="117" t="s">
        <v>147</v>
      </c>
    </row>
    <row r="139" s="6" customFormat="1" spans="1:144">
      <c r="A139" s="117" t="s">
        <v>967</v>
      </c>
      <c r="B139" s="117" t="s">
        <v>145</v>
      </c>
      <c r="C139" s="117" t="s">
        <v>146</v>
      </c>
      <c r="D139" s="117" t="s">
        <v>145</v>
      </c>
      <c r="E139" s="117" t="s">
        <v>147</v>
      </c>
      <c r="F139" s="117" t="s">
        <v>145</v>
      </c>
      <c r="G139" s="117" t="s">
        <v>148</v>
      </c>
      <c r="H139" s="117" t="s">
        <v>149</v>
      </c>
      <c r="I139" s="117" t="s">
        <v>145</v>
      </c>
      <c r="J139" s="117" t="s">
        <v>150</v>
      </c>
      <c r="K139" s="117" t="s">
        <v>151</v>
      </c>
      <c r="L139" s="117" t="s">
        <v>949</v>
      </c>
      <c r="M139" s="117" t="s">
        <v>145</v>
      </c>
      <c r="N139" s="117" t="s">
        <v>146</v>
      </c>
      <c r="O139" s="117" t="s">
        <v>153</v>
      </c>
      <c r="P139" s="117" t="s">
        <v>154</v>
      </c>
      <c r="Q139" s="117" t="s">
        <v>155</v>
      </c>
      <c r="R139" s="117" t="s">
        <v>145</v>
      </c>
      <c r="S139" s="117" t="s">
        <v>156</v>
      </c>
      <c r="T139" s="117" t="s">
        <v>154</v>
      </c>
      <c r="U139" s="117" t="s">
        <v>145</v>
      </c>
      <c r="V139" s="117" t="s">
        <v>145</v>
      </c>
      <c r="W139" s="117" t="s">
        <v>157</v>
      </c>
      <c r="X139" s="117" t="s">
        <v>157</v>
      </c>
      <c r="Y139" s="117" t="s">
        <v>158</v>
      </c>
      <c r="Z139" s="117" t="s">
        <v>159</v>
      </c>
      <c r="AA139" s="117" t="s">
        <v>145</v>
      </c>
      <c r="AB139" s="117" t="s">
        <v>145</v>
      </c>
      <c r="AC139" s="117" t="s">
        <v>145</v>
      </c>
      <c r="AD139" s="117" t="s">
        <v>145</v>
      </c>
      <c r="AE139" s="117" t="s">
        <v>968</v>
      </c>
      <c r="AF139" s="117" t="s">
        <v>145</v>
      </c>
      <c r="AG139" s="117" t="s">
        <v>145</v>
      </c>
      <c r="AH139" s="117" t="s">
        <v>147</v>
      </c>
      <c r="AI139" s="117" t="s">
        <v>145</v>
      </c>
      <c r="AJ139" s="117" t="s">
        <v>145</v>
      </c>
      <c r="AK139" s="117" t="s">
        <v>145</v>
      </c>
      <c r="AL139" s="117" t="s">
        <v>145</v>
      </c>
      <c r="AM139" s="117" t="s">
        <v>145</v>
      </c>
      <c r="AN139" s="117" t="s">
        <v>145</v>
      </c>
      <c r="AO139" s="117" t="s">
        <v>969</v>
      </c>
      <c r="AP139" s="117" t="s">
        <v>970</v>
      </c>
      <c r="AQ139" s="117" t="s">
        <v>971</v>
      </c>
      <c r="AR139" s="117" t="s">
        <v>972</v>
      </c>
      <c r="AS139" s="117" t="s">
        <v>973</v>
      </c>
      <c r="AT139" s="117" t="s">
        <v>974</v>
      </c>
      <c r="AU139" s="117" t="s">
        <v>145</v>
      </c>
      <c r="AV139" s="117" t="s">
        <v>975</v>
      </c>
      <c r="AW139" s="117" t="s">
        <v>976</v>
      </c>
      <c r="AX139" s="117" t="s">
        <v>977</v>
      </c>
      <c r="AY139" s="117" t="s">
        <v>145</v>
      </c>
      <c r="AZ139" s="117" t="s">
        <v>974</v>
      </c>
      <c r="BA139" s="117" t="s">
        <v>145</v>
      </c>
      <c r="BB139" s="117" t="s">
        <v>145</v>
      </c>
      <c r="BC139" s="117" t="s">
        <v>145</v>
      </c>
      <c r="BD139" s="117" t="s">
        <v>145</v>
      </c>
      <c r="BE139" s="117" t="s">
        <v>145</v>
      </c>
      <c r="BF139" s="117" t="s">
        <v>145</v>
      </c>
      <c r="BG139" s="117" t="s">
        <v>145</v>
      </c>
      <c r="BH139" s="117" t="s">
        <v>145</v>
      </c>
      <c r="BI139" s="117" t="s">
        <v>145</v>
      </c>
      <c r="BJ139" s="117" t="s">
        <v>145</v>
      </c>
      <c r="BK139" s="117" t="s">
        <v>145</v>
      </c>
      <c r="BL139" s="117" t="s">
        <v>170</v>
      </c>
      <c r="BM139" s="117" t="s">
        <v>145</v>
      </c>
      <c r="BN139" s="117" t="s">
        <v>145</v>
      </c>
      <c r="BO139" s="117" t="s">
        <v>145</v>
      </c>
      <c r="BP139" s="117" t="s">
        <v>145</v>
      </c>
      <c r="BQ139" s="117" t="s">
        <v>145</v>
      </c>
      <c r="BR139" s="117" t="s">
        <v>145</v>
      </c>
      <c r="BS139" s="117" t="s">
        <v>145</v>
      </c>
      <c r="BT139" s="117" t="s">
        <v>145</v>
      </c>
      <c r="BU139" s="117" t="s">
        <v>145</v>
      </c>
      <c r="BV139" s="117" t="s">
        <v>171</v>
      </c>
      <c r="BW139" s="117" t="s">
        <v>145</v>
      </c>
      <c r="BX139" s="117" t="s">
        <v>145</v>
      </c>
      <c r="BY139" s="117" t="s">
        <v>145</v>
      </c>
      <c r="BZ139" s="117" t="s">
        <v>145</v>
      </c>
      <c r="CA139" s="117" t="s">
        <v>145</v>
      </c>
      <c r="CB139" s="117" t="s">
        <v>172</v>
      </c>
      <c r="CC139" s="117" t="s">
        <v>172</v>
      </c>
      <c r="CD139" s="117" t="s">
        <v>145</v>
      </c>
      <c r="CE139" s="117" t="s">
        <v>145</v>
      </c>
      <c r="CF139" s="117" t="s">
        <v>145</v>
      </c>
      <c r="CG139" s="117" t="s">
        <v>145</v>
      </c>
      <c r="CH139" s="117" t="s">
        <v>145</v>
      </c>
      <c r="CI139" s="117" t="s">
        <v>145</v>
      </c>
      <c r="CJ139" s="117" t="s">
        <v>145</v>
      </c>
      <c r="CK139" s="117" t="s">
        <v>145</v>
      </c>
      <c r="CL139" s="117" t="s">
        <v>145</v>
      </c>
      <c r="CM139" s="117" t="s">
        <v>145</v>
      </c>
      <c r="CN139" s="117" t="s">
        <v>145</v>
      </c>
      <c r="CO139" s="117" t="s">
        <v>145</v>
      </c>
      <c r="CP139" s="117" t="s">
        <v>145</v>
      </c>
      <c r="CQ139" s="117" t="s">
        <v>145</v>
      </c>
      <c r="CR139" s="117" t="s">
        <v>145</v>
      </c>
      <c r="CS139" s="117" t="s">
        <v>173</v>
      </c>
      <c r="CT139" s="117" t="s">
        <v>174</v>
      </c>
      <c r="CU139" s="117" t="s">
        <v>182</v>
      </c>
      <c r="CV139" s="117" t="s">
        <v>183</v>
      </c>
      <c r="CW139" s="117" t="s">
        <v>184</v>
      </c>
      <c r="CX139" s="117" t="s">
        <v>178</v>
      </c>
      <c r="CY139" s="117" t="s">
        <v>178</v>
      </c>
      <c r="CZ139" s="117" t="s">
        <v>179</v>
      </c>
      <c r="DA139" s="117" t="s">
        <v>179</v>
      </c>
      <c r="DB139" s="117" t="s">
        <v>145</v>
      </c>
      <c r="DC139" s="117" t="s">
        <v>145</v>
      </c>
      <c r="DD139" s="117" t="s">
        <v>179</v>
      </c>
      <c r="DE139" s="117" t="s">
        <v>145</v>
      </c>
      <c r="DF139" s="117" t="s">
        <v>145</v>
      </c>
      <c r="DG139" s="117" t="s">
        <v>145</v>
      </c>
      <c r="DH139" s="117" t="s">
        <v>145</v>
      </c>
      <c r="DI139" s="117" t="s">
        <v>145</v>
      </c>
      <c r="DJ139" s="117" t="s">
        <v>145</v>
      </c>
      <c r="DK139" s="117" t="s">
        <v>145</v>
      </c>
      <c r="DL139" s="117" t="s">
        <v>145</v>
      </c>
      <c r="DM139" s="117" t="s">
        <v>145</v>
      </c>
      <c r="DN139" s="117" t="s">
        <v>145</v>
      </c>
      <c r="DO139" s="117" t="s">
        <v>145</v>
      </c>
      <c r="DP139" s="117" t="s">
        <v>145</v>
      </c>
      <c r="DQ139" s="117" t="s">
        <v>145</v>
      </c>
      <c r="DR139" s="117" t="s">
        <v>145</v>
      </c>
      <c r="DS139" s="117" t="s">
        <v>145</v>
      </c>
      <c r="DT139" s="117" t="s">
        <v>145</v>
      </c>
      <c r="DU139" s="117" t="s">
        <v>145</v>
      </c>
      <c r="DV139" s="117" t="s">
        <v>145</v>
      </c>
      <c r="DW139" s="117" t="s">
        <v>145</v>
      </c>
      <c r="DX139" s="117" t="s">
        <v>145</v>
      </c>
      <c r="DY139" s="117" t="s">
        <v>145</v>
      </c>
      <c r="DZ139" s="117" t="s">
        <v>145</v>
      </c>
      <c r="EA139" s="117" t="s">
        <v>145</v>
      </c>
      <c r="EB139" s="117" t="s">
        <v>145</v>
      </c>
      <c r="EC139" s="117" t="s">
        <v>180</v>
      </c>
      <c r="ED139" s="117" t="s">
        <v>145</v>
      </c>
      <c r="EE139" s="117" t="s">
        <v>154</v>
      </c>
      <c r="EF139" s="117" t="s">
        <v>145</v>
      </c>
      <c r="EG139" s="117" t="s">
        <v>145</v>
      </c>
      <c r="EH139" s="117" t="s">
        <v>145</v>
      </c>
      <c r="EI139" s="117" t="s">
        <v>145</v>
      </c>
      <c r="EJ139" s="117" t="s">
        <v>145</v>
      </c>
      <c r="EK139" s="117" t="s">
        <v>145</v>
      </c>
      <c r="EL139" s="117" t="s">
        <v>145</v>
      </c>
      <c r="EM139" s="117" t="s">
        <v>145</v>
      </c>
      <c r="EN139" s="117" t="s">
        <v>147</v>
      </c>
    </row>
    <row r="140" s="6" customFormat="1" spans="1:144">
      <c r="A140" s="117" t="s">
        <v>967</v>
      </c>
      <c r="B140" s="117" t="s">
        <v>145</v>
      </c>
      <c r="C140" s="117" t="s">
        <v>146</v>
      </c>
      <c r="D140" s="117" t="s">
        <v>145</v>
      </c>
      <c r="E140" s="117" t="s">
        <v>147</v>
      </c>
      <c r="F140" s="117" t="s">
        <v>145</v>
      </c>
      <c r="G140" s="117" t="s">
        <v>148</v>
      </c>
      <c r="H140" s="117" t="s">
        <v>149</v>
      </c>
      <c r="I140" s="117" t="s">
        <v>145</v>
      </c>
      <c r="J140" s="117" t="s">
        <v>150</v>
      </c>
      <c r="K140" s="117" t="s">
        <v>151</v>
      </c>
      <c r="L140" s="117" t="s">
        <v>949</v>
      </c>
      <c r="M140" s="117" t="s">
        <v>145</v>
      </c>
      <c r="N140" s="117" t="s">
        <v>146</v>
      </c>
      <c r="O140" s="117" t="s">
        <v>153</v>
      </c>
      <c r="P140" s="117" t="s">
        <v>154</v>
      </c>
      <c r="Q140" s="117" t="s">
        <v>155</v>
      </c>
      <c r="R140" s="117" t="s">
        <v>145</v>
      </c>
      <c r="S140" s="117" t="s">
        <v>156</v>
      </c>
      <c r="T140" s="117" t="s">
        <v>154</v>
      </c>
      <c r="U140" s="117" t="s">
        <v>145</v>
      </c>
      <c r="V140" s="117" t="s">
        <v>145</v>
      </c>
      <c r="W140" s="117" t="s">
        <v>157</v>
      </c>
      <c r="X140" s="117" t="s">
        <v>157</v>
      </c>
      <c r="Y140" s="117" t="s">
        <v>158</v>
      </c>
      <c r="Z140" s="117" t="s">
        <v>159</v>
      </c>
      <c r="AA140" s="117" t="s">
        <v>145</v>
      </c>
      <c r="AB140" s="117" t="s">
        <v>145</v>
      </c>
      <c r="AC140" s="117" t="s">
        <v>145</v>
      </c>
      <c r="AD140" s="117" t="s">
        <v>145</v>
      </c>
      <c r="AE140" s="117" t="s">
        <v>968</v>
      </c>
      <c r="AF140" s="117" t="s">
        <v>145</v>
      </c>
      <c r="AG140" s="117" t="s">
        <v>145</v>
      </c>
      <c r="AH140" s="117" t="s">
        <v>147</v>
      </c>
      <c r="AI140" s="117" t="s">
        <v>145</v>
      </c>
      <c r="AJ140" s="117" t="s">
        <v>145</v>
      </c>
      <c r="AK140" s="117" t="s">
        <v>145</v>
      </c>
      <c r="AL140" s="117" t="s">
        <v>145</v>
      </c>
      <c r="AM140" s="117" t="s">
        <v>145</v>
      </c>
      <c r="AN140" s="117" t="s">
        <v>145</v>
      </c>
      <c r="AO140" s="117" t="s">
        <v>969</v>
      </c>
      <c r="AP140" s="117" t="s">
        <v>970</v>
      </c>
      <c r="AQ140" s="117" t="s">
        <v>971</v>
      </c>
      <c r="AR140" s="117" t="s">
        <v>972</v>
      </c>
      <c r="AS140" s="117" t="s">
        <v>973</v>
      </c>
      <c r="AT140" s="117" t="s">
        <v>974</v>
      </c>
      <c r="AU140" s="117" t="s">
        <v>145</v>
      </c>
      <c r="AV140" s="117" t="s">
        <v>975</v>
      </c>
      <c r="AW140" s="117" t="s">
        <v>976</v>
      </c>
      <c r="AX140" s="117" t="s">
        <v>977</v>
      </c>
      <c r="AY140" s="117" t="s">
        <v>145</v>
      </c>
      <c r="AZ140" s="117" t="s">
        <v>974</v>
      </c>
      <c r="BA140" s="117" t="s">
        <v>145</v>
      </c>
      <c r="BB140" s="117" t="s">
        <v>145</v>
      </c>
      <c r="BC140" s="117" t="s">
        <v>145</v>
      </c>
      <c r="BD140" s="117" t="s">
        <v>145</v>
      </c>
      <c r="BE140" s="117" t="s">
        <v>145</v>
      </c>
      <c r="BF140" s="117" t="s">
        <v>145</v>
      </c>
      <c r="BG140" s="117" t="s">
        <v>145</v>
      </c>
      <c r="BH140" s="117" t="s">
        <v>145</v>
      </c>
      <c r="BI140" s="117" t="s">
        <v>145</v>
      </c>
      <c r="BJ140" s="117" t="s">
        <v>145</v>
      </c>
      <c r="BK140" s="117" t="s">
        <v>145</v>
      </c>
      <c r="BL140" s="117" t="s">
        <v>170</v>
      </c>
      <c r="BM140" s="117" t="s">
        <v>145</v>
      </c>
      <c r="BN140" s="117" t="s">
        <v>145</v>
      </c>
      <c r="BO140" s="117" t="s">
        <v>145</v>
      </c>
      <c r="BP140" s="117" t="s">
        <v>145</v>
      </c>
      <c r="BQ140" s="117" t="s">
        <v>145</v>
      </c>
      <c r="BR140" s="117" t="s">
        <v>145</v>
      </c>
      <c r="BS140" s="117" t="s">
        <v>145</v>
      </c>
      <c r="BT140" s="117" t="s">
        <v>145</v>
      </c>
      <c r="BU140" s="117" t="s">
        <v>145</v>
      </c>
      <c r="BV140" s="117" t="s">
        <v>171</v>
      </c>
      <c r="BW140" s="117" t="s">
        <v>145</v>
      </c>
      <c r="BX140" s="117" t="s">
        <v>145</v>
      </c>
      <c r="BY140" s="117" t="s">
        <v>145</v>
      </c>
      <c r="BZ140" s="117" t="s">
        <v>145</v>
      </c>
      <c r="CA140" s="117" t="s">
        <v>145</v>
      </c>
      <c r="CB140" s="117" t="s">
        <v>172</v>
      </c>
      <c r="CC140" s="117" t="s">
        <v>172</v>
      </c>
      <c r="CD140" s="117" t="s">
        <v>145</v>
      </c>
      <c r="CE140" s="117" t="s">
        <v>145</v>
      </c>
      <c r="CF140" s="117" t="s">
        <v>145</v>
      </c>
      <c r="CG140" s="117" t="s">
        <v>145</v>
      </c>
      <c r="CH140" s="117" t="s">
        <v>145</v>
      </c>
      <c r="CI140" s="117" t="s">
        <v>145</v>
      </c>
      <c r="CJ140" s="117" t="s">
        <v>145</v>
      </c>
      <c r="CK140" s="117" t="s">
        <v>145</v>
      </c>
      <c r="CL140" s="117" t="s">
        <v>145</v>
      </c>
      <c r="CM140" s="117" t="s">
        <v>145</v>
      </c>
      <c r="CN140" s="117" t="s">
        <v>145</v>
      </c>
      <c r="CO140" s="117" t="s">
        <v>145</v>
      </c>
      <c r="CP140" s="117" t="s">
        <v>145</v>
      </c>
      <c r="CQ140" s="117" t="s">
        <v>145</v>
      </c>
      <c r="CR140" s="117" t="s">
        <v>145</v>
      </c>
      <c r="CS140" s="117" t="s">
        <v>173</v>
      </c>
      <c r="CT140" s="117" t="s">
        <v>181</v>
      </c>
      <c r="CU140" s="117" t="s">
        <v>175</v>
      </c>
      <c r="CV140" s="117" t="s">
        <v>176</v>
      </c>
      <c r="CW140" s="117" t="s">
        <v>177</v>
      </c>
      <c r="CX140" s="117" t="s">
        <v>178</v>
      </c>
      <c r="CY140" s="117" t="s">
        <v>178</v>
      </c>
      <c r="CZ140" s="117" t="s">
        <v>179</v>
      </c>
      <c r="DA140" s="117" t="s">
        <v>179</v>
      </c>
      <c r="DB140" s="117" t="s">
        <v>145</v>
      </c>
      <c r="DC140" s="117" t="s">
        <v>145</v>
      </c>
      <c r="DD140" s="117" t="s">
        <v>179</v>
      </c>
      <c r="DE140" s="117" t="s">
        <v>145</v>
      </c>
      <c r="DF140" s="117" t="s">
        <v>145</v>
      </c>
      <c r="DG140" s="117" t="s">
        <v>145</v>
      </c>
      <c r="DH140" s="117" t="s">
        <v>145</v>
      </c>
      <c r="DI140" s="117" t="s">
        <v>145</v>
      </c>
      <c r="DJ140" s="117" t="s">
        <v>145</v>
      </c>
      <c r="DK140" s="117" t="s">
        <v>145</v>
      </c>
      <c r="DL140" s="117" t="s">
        <v>145</v>
      </c>
      <c r="DM140" s="117" t="s">
        <v>145</v>
      </c>
      <c r="DN140" s="117" t="s">
        <v>145</v>
      </c>
      <c r="DO140" s="117" t="s">
        <v>145</v>
      </c>
      <c r="DP140" s="117" t="s">
        <v>145</v>
      </c>
      <c r="DQ140" s="117" t="s">
        <v>145</v>
      </c>
      <c r="DR140" s="117" t="s">
        <v>145</v>
      </c>
      <c r="DS140" s="117" t="s">
        <v>145</v>
      </c>
      <c r="DT140" s="117" t="s">
        <v>145</v>
      </c>
      <c r="DU140" s="117" t="s">
        <v>145</v>
      </c>
      <c r="DV140" s="117" t="s">
        <v>145</v>
      </c>
      <c r="DW140" s="117" t="s">
        <v>145</v>
      </c>
      <c r="DX140" s="117" t="s">
        <v>145</v>
      </c>
      <c r="DY140" s="117" t="s">
        <v>145</v>
      </c>
      <c r="DZ140" s="117" t="s">
        <v>145</v>
      </c>
      <c r="EA140" s="117" t="s">
        <v>145</v>
      </c>
      <c r="EB140" s="117" t="s">
        <v>145</v>
      </c>
      <c r="EC140" s="117" t="s">
        <v>180</v>
      </c>
      <c r="ED140" s="117" t="s">
        <v>145</v>
      </c>
      <c r="EE140" s="117" t="s">
        <v>154</v>
      </c>
      <c r="EF140" s="117" t="s">
        <v>145</v>
      </c>
      <c r="EG140" s="117" t="s">
        <v>145</v>
      </c>
      <c r="EH140" s="117" t="s">
        <v>145</v>
      </c>
      <c r="EI140" s="117" t="s">
        <v>145</v>
      </c>
      <c r="EJ140" s="117" t="s">
        <v>145</v>
      </c>
      <c r="EK140" s="117" t="s">
        <v>145</v>
      </c>
      <c r="EL140" s="117" t="s">
        <v>145</v>
      </c>
      <c r="EM140" s="117" t="s">
        <v>145</v>
      </c>
      <c r="EN140" s="117" t="s">
        <v>147</v>
      </c>
    </row>
    <row r="141" s="6" customFormat="1" spans="1:144">
      <c r="A141" s="117" t="s">
        <v>978</v>
      </c>
      <c r="B141" s="117" t="s">
        <v>145</v>
      </c>
      <c r="C141" s="117" t="s">
        <v>146</v>
      </c>
      <c r="D141" s="117" t="s">
        <v>145</v>
      </c>
      <c r="E141" s="117" t="s">
        <v>147</v>
      </c>
      <c r="F141" s="117" t="s">
        <v>145</v>
      </c>
      <c r="G141" s="117" t="s">
        <v>148</v>
      </c>
      <c r="H141" s="117" t="s">
        <v>149</v>
      </c>
      <c r="I141" s="117" t="s">
        <v>145</v>
      </c>
      <c r="J141" s="117" t="s">
        <v>150</v>
      </c>
      <c r="K141" s="117" t="s">
        <v>151</v>
      </c>
      <c r="L141" s="117" t="s">
        <v>979</v>
      </c>
      <c r="M141" s="117" t="s">
        <v>145</v>
      </c>
      <c r="N141" s="117" t="s">
        <v>146</v>
      </c>
      <c r="O141" s="117" t="s">
        <v>153</v>
      </c>
      <c r="P141" s="117" t="s">
        <v>154</v>
      </c>
      <c r="Q141" s="117" t="s">
        <v>155</v>
      </c>
      <c r="R141" s="117" t="s">
        <v>145</v>
      </c>
      <c r="S141" s="117" t="s">
        <v>156</v>
      </c>
      <c r="T141" s="117" t="s">
        <v>154</v>
      </c>
      <c r="U141" s="117" t="s">
        <v>145</v>
      </c>
      <c r="V141" s="117" t="s">
        <v>145</v>
      </c>
      <c r="W141" s="117" t="s">
        <v>157</v>
      </c>
      <c r="X141" s="117" t="s">
        <v>157</v>
      </c>
      <c r="Y141" s="117" t="s">
        <v>158</v>
      </c>
      <c r="Z141" s="117" t="s">
        <v>159</v>
      </c>
      <c r="AA141" s="117" t="s">
        <v>145</v>
      </c>
      <c r="AB141" s="117" t="s">
        <v>145</v>
      </c>
      <c r="AC141" s="117" t="s">
        <v>145</v>
      </c>
      <c r="AD141" s="117" t="s">
        <v>145</v>
      </c>
      <c r="AE141" s="117" t="s">
        <v>980</v>
      </c>
      <c r="AF141" s="117" t="s">
        <v>145</v>
      </c>
      <c r="AG141" s="117" t="s">
        <v>145</v>
      </c>
      <c r="AH141" s="117" t="s">
        <v>147</v>
      </c>
      <c r="AI141" s="117" t="s">
        <v>145</v>
      </c>
      <c r="AJ141" s="117" t="s">
        <v>145</v>
      </c>
      <c r="AK141" s="117" t="s">
        <v>145</v>
      </c>
      <c r="AL141" s="117" t="s">
        <v>145</v>
      </c>
      <c r="AM141" s="117" t="s">
        <v>145</v>
      </c>
      <c r="AN141" s="117" t="s">
        <v>145</v>
      </c>
      <c r="AO141" s="117" t="s">
        <v>981</v>
      </c>
      <c r="AP141" s="117" t="s">
        <v>982</v>
      </c>
      <c r="AQ141" s="117" t="s">
        <v>759</v>
      </c>
      <c r="AR141" s="117" t="s">
        <v>983</v>
      </c>
      <c r="AS141" s="117" t="s">
        <v>984</v>
      </c>
      <c r="AT141" s="117" t="s">
        <v>985</v>
      </c>
      <c r="AU141" s="117" t="s">
        <v>145</v>
      </c>
      <c r="AV141" s="117" t="s">
        <v>986</v>
      </c>
      <c r="AW141" s="117" t="s">
        <v>987</v>
      </c>
      <c r="AX141" s="117" t="s">
        <v>988</v>
      </c>
      <c r="AY141" s="117" t="s">
        <v>145</v>
      </c>
      <c r="AZ141" s="117" t="s">
        <v>985</v>
      </c>
      <c r="BA141" s="117" t="s">
        <v>145</v>
      </c>
      <c r="BB141" s="117" t="s">
        <v>145</v>
      </c>
      <c r="BC141" s="117" t="s">
        <v>145</v>
      </c>
      <c r="BD141" s="117" t="s">
        <v>145</v>
      </c>
      <c r="BE141" s="117" t="s">
        <v>145</v>
      </c>
      <c r="BF141" s="117" t="s">
        <v>145</v>
      </c>
      <c r="BG141" s="117" t="s">
        <v>145</v>
      </c>
      <c r="BH141" s="117" t="s">
        <v>145</v>
      </c>
      <c r="BI141" s="117" t="s">
        <v>145</v>
      </c>
      <c r="BJ141" s="117" t="s">
        <v>145</v>
      </c>
      <c r="BK141" s="117" t="s">
        <v>145</v>
      </c>
      <c r="BL141" s="117" t="s">
        <v>170</v>
      </c>
      <c r="BM141" s="117" t="s">
        <v>145</v>
      </c>
      <c r="BN141" s="117" t="s">
        <v>145</v>
      </c>
      <c r="BO141" s="117" t="s">
        <v>145</v>
      </c>
      <c r="BP141" s="117" t="s">
        <v>145</v>
      </c>
      <c r="BQ141" s="117" t="s">
        <v>145</v>
      </c>
      <c r="BR141" s="117" t="s">
        <v>145</v>
      </c>
      <c r="BS141" s="117" t="s">
        <v>145</v>
      </c>
      <c r="BT141" s="117" t="s">
        <v>145</v>
      </c>
      <c r="BU141" s="117" t="s">
        <v>145</v>
      </c>
      <c r="BV141" s="117" t="s">
        <v>171</v>
      </c>
      <c r="BW141" s="117" t="s">
        <v>145</v>
      </c>
      <c r="BX141" s="117" t="s">
        <v>145</v>
      </c>
      <c r="BY141" s="117" t="s">
        <v>145</v>
      </c>
      <c r="BZ141" s="117" t="s">
        <v>145</v>
      </c>
      <c r="CA141" s="117" t="s">
        <v>145</v>
      </c>
      <c r="CB141" s="117" t="s">
        <v>172</v>
      </c>
      <c r="CC141" s="117" t="s">
        <v>172</v>
      </c>
      <c r="CD141" s="117" t="s">
        <v>145</v>
      </c>
      <c r="CE141" s="117" t="s">
        <v>145</v>
      </c>
      <c r="CF141" s="117" t="s">
        <v>145</v>
      </c>
      <c r="CG141" s="117" t="s">
        <v>145</v>
      </c>
      <c r="CH141" s="117" t="s">
        <v>145</v>
      </c>
      <c r="CI141" s="117" t="s">
        <v>145</v>
      </c>
      <c r="CJ141" s="117" t="s">
        <v>145</v>
      </c>
      <c r="CK141" s="117" t="s">
        <v>145</v>
      </c>
      <c r="CL141" s="117" t="s">
        <v>145</v>
      </c>
      <c r="CM141" s="117" t="s">
        <v>145</v>
      </c>
      <c r="CN141" s="117" t="s">
        <v>145</v>
      </c>
      <c r="CO141" s="117" t="s">
        <v>145</v>
      </c>
      <c r="CP141" s="117" t="s">
        <v>145</v>
      </c>
      <c r="CQ141" s="117" t="s">
        <v>145</v>
      </c>
      <c r="CR141" s="117" t="s">
        <v>145</v>
      </c>
      <c r="CS141" s="117" t="s">
        <v>173</v>
      </c>
      <c r="CT141" s="117" t="s">
        <v>174</v>
      </c>
      <c r="CU141" s="117" t="s">
        <v>182</v>
      </c>
      <c r="CV141" s="117" t="s">
        <v>183</v>
      </c>
      <c r="CW141" s="117" t="s">
        <v>184</v>
      </c>
      <c r="CX141" s="117" t="s">
        <v>178</v>
      </c>
      <c r="CY141" s="117" t="s">
        <v>178</v>
      </c>
      <c r="CZ141" s="117" t="s">
        <v>179</v>
      </c>
      <c r="DA141" s="117" t="s">
        <v>179</v>
      </c>
      <c r="DB141" s="117" t="s">
        <v>145</v>
      </c>
      <c r="DC141" s="117" t="s">
        <v>145</v>
      </c>
      <c r="DD141" s="117" t="s">
        <v>179</v>
      </c>
      <c r="DE141" s="117" t="s">
        <v>145</v>
      </c>
      <c r="DF141" s="117" t="s">
        <v>145</v>
      </c>
      <c r="DG141" s="117" t="s">
        <v>145</v>
      </c>
      <c r="DH141" s="117" t="s">
        <v>145</v>
      </c>
      <c r="DI141" s="117" t="s">
        <v>145</v>
      </c>
      <c r="DJ141" s="117" t="s">
        <v>145</v>
      </c>
      <c r="DK141" s="117" t="s">
        <v>145</v>
      </c>
      <c r="DL141" s="117" t="s">
        <v>145</v>
      </c>
      <c r="DM141" s="117" t="s">
        <v>145</v>
      </c>
      <c r="DN141" s="117" t="s">
        <v>145</v>
      </c>
      <c r="DO141" s="117" t="s">
        <v>145</v>
      </c>
      <c r="DP141" s="117" t="s">
        <v>145</v>
      </c>
      <c r="DQ141" s="117" t="s">
        <v>145</v>
      </c>
      <c r="DR141" s="117" t="s">
        <v>145</v>
      </c>
      <c r="DS141" s="117" t="s">
        <v>145</v>
      </c>
      <c r="DT141" s="117" t="s">
        <v>145</v>
      </c>
      <c r="DU141" s="117" t="s">
        <v>145</v>
      </c>
      <c r="DV141" s="117" t="s">
        <v>145</v>
      </c>
      <c r="DW141" s="117" t="s">
        <v>145</v>
      </c>
      <c r="DX141" s="117" t="s">
        <v>145</v>
      </c>
      <c r="DY141" s="117" t="s">
        <v>145</v>
      </c>
      <c r="DZ141" s="117" t="s">
        <v>145</v>
      </c>
      <c r="EA141" s="117" t="s">
        <v>145</v>
      </c>
      <c r="EB141" s="117" t="s">
        <v>145</v>
      </c>
      <c r="EC141" s="117" t="s">
        <v>180</v>
      </c>
      <c r="ED141" s="117" t="s">
        <v>145</v>
      </c>
      <c r="EE141" s="117" t="s">
        <v>154</v>
      </c>
      <c r="EF141" s="117" t="s">
        <v>145</v>
      </c>
      <c r="EG141" s="117" t="s">
        <v>145</v>
      </c>
      <c r="EH141" s="117" t="s">
        <v>145</v>
      </c>
      <c r="EI141" s="117" t="s">
        <v>145</v>
      </c>
      <c r="EJ141" s="117" t="s">
        <v>145</v>
      </c>
      <c r="EK141" s="117" t="s">
        <v>145</v>
      </c>
      <c r="EL141" s="117" t="s">
        <v>145</v>
      </c>
      <c r="EM141" s="117" t="s">
        <v>145</v>
      </c>
      <c r="EN141" s="117" t="s">
        <v>147</v>
      </c>
    </row>
    <row r="142" s="6" customFormat="1" spans="1:144">
      <c r="A142" s="117" t="s">
        <v>978</v>
      </c>
      <c r="B142" s="117" t="s">
        <v>145</v>
      </c>
      <c r="C142" s="117" t="s">
        <v>146</v>
      </c>
      <c r="D142" s="117" t="s">
        <v>145</v>
      </c>
      <c r="E142" s="117" t="s">
        <v>147</v>
      </c>
      <c r="F142" s="117" t="s">
        <v>145</v>
      </c>
      <c r="G142" s="117" t="s">
        <v>148</v>
      </c>
      <c r="H142" s="117" t="s">
        <v>149</v>
      </c>
      <c r="I142" s="117" t="s">
        <v>145</v>
      </c>
      <c r="J142" s="117" t="s">
        <v>150</v>
      </c>
      <c r="K142" s="117" t="s">
        <v>151</v>
      </c>
      <c r="L142" s="117" t="s">
        <v>979</v>
      </c>
      <c r="M142" s="117" t="s">
        <v>145</v>
      </c>
      <c r="N142" s="117" t="s">
        <v>146</v>
      </c>
      <c r="O142" s="117" t="s">
        <v>153</v>
      </c>
      <c r="P142" s="117" t="s">
        <v>154</v>
      </c>
      <c r="Q142" s="117" t="s">
        <v>155</v>
      </c>
      <c r="R142" s="117" t="s">
        <v>145</v>
      </c>
      <c r="S142" s="117" t="s">
        <v>156</v>
      </c>
      <c r="T142" s="117" t="s">
        <v>154</v>
      </c>
      <c r="U142" s="117" t="s">
        <v>145</v>
      </c>
      <c r="V142" s="117" t="s">
        <v>145</v>
      </c>
      <c r="W142" s="117" t="s">
        <v>157</v>
      </c>
      <c r="X142" s="117" t="s">
        <v>157</v>
      </c>
      <c r="Y142" s="117" t="s">
        <v>158</v>
      </c>
      <c r="Z142" s="117" t="s">
        <v>159</v>
      </c>
      <c r="AA142" s="117" t="s">
        <v>145</v>
      </c>
      <c r="AB142" s="117" t="s">
        <v>145</v>
      </c>
      <c r="AC142" s="117" t="s">
        <v>145</v>
      </c>
      <c r="AD142" s="117" t="s">
        <v>145</v>
      </c>
      <c r="AE142" s="117" t="s">
        <v>980</v>
      </c>
      <c r="AF142" s="117" t="s">
        <v>145</v>
      </c>
      <c r="AG142" s="117" t="s">
        <v>145</v>
      </c>
      <c r="AH142" s="117" t="s">
        <v>147</v>
      </c>
      <c r="AI142" s="117" t="s">
        <v>145</v>
      </c>
      <c r="AJ142" s="117" t="s">
        <v>145</v>
      </c>
      <c r="AK142" s="117" t="s">
        <v>145</v>
      </c>
      <c r="AL142" s="117" t="s">
        <v>145</v>
      </c>
      <c r="AM142" s="117" t="s">
        <v>145</v>
      </c>
      <c r="AN142" s="117" t="s">
        <v>145</v>
      </c>
      <c r="AO142" s="117" t="s">
        <v>981</v>
      </c>
      <c r="AP142" s="117" t="s">
        <v>982</v>
      </c>
      <c r="AQ142" s="117" t="s">
        <v>759</v>
      </c>
      <c r="AR142" s="117" t="s">
        <v>983</v>
      </c>
      <c r="AS142" s="117" t="s">
        <v>984</v>
      </c>
      <c r="AT142" s="117" t="s">
        <v>985</v>
      </c>
      <c r="AU142" s="117" t="s">
        <v>145</v>
      </c>
      <c r="AV142" s="117" t="s">
        <v>986</v>
      </c>
      <c r="AW142" s="117" t="s">
        <v>987</v>
      </c>
      <c r="AX142" s="117" t="s">
        <v>988</v>
      </c>
      <c r="AY142" s="117" t="s">
        <v>145</v>
      </c>
      <c r="AZ142" s="117" t="s">
        <v>985</v>
      </c>
      <c r="BA142" s="117" t="s">
        <v>145</v>
      </c>
      <c r="BB142" s="117" t="s">
        <v>145</v>
      </c>
      <c r="BC142" s="117" t="s">
        <v>145</v>
      </c>
      <c r="BD142" s="117" t="s">
        <v>145</v>
      </c>
      <c r="BE142" s="117" t="s">
        <v>145</v>
      </c>
      <c r="BF142" s="117" t="s">
        <v>145</v>
      </c>
      <c r="BG142" s="117" t="s">
        <v>145</v>
      </c>
      <c r="BH142" s="117" t="s">
        <v>145</v>
      </c>
      <c r="BI142" s="117" t="s">
        <v>145</v>
      </c>
      <c r="BJ142" s="117" t="s">
        <v>145</v>
      </c>
      <c r="BK142" s="117" t="s">
        <v>145</v>
      </c>
      <c r="BL142" s="117" t="s">
        <v>170</v>
      </c>
      <c r="BM142" s="117" t="s">
        <v>145</v>
      </c>
      <c r="BN142" s="117" t="s">
        <v>145</v>
      </c>
      <c r="BO142" s="117" t="s">
        <v>145</v>
      </c>
      <c r="BP142" s="117" t="s">
        <v>145</v>
      </c>
      <c r="BQ142" s="117" t="s">
        <v>145</v>
      </c>
      <c r="BR142" s="117" t="s">
        <v>145</v>
      </c>
      <c r="BS142" s="117" t="s">
        <v>145</v>
      </c>
      <c r="BT142" s="117" t="s">
        <v>145</v>
      </c>
      <c r="BU142" s="117" t="s">
        <v>145</v>
      </c>
      <c r="BV142" s="117" t="s">
        <v>171</v>
      </c>
      <c r="BW142" s="117" t="s">
        <v>145</v>
      </c>
      <c r="BX142" s="117" t="s">
        <v>145</v>
      </c>
      <c r="BY142" s="117" t="s">
        <v>145</v>
      </c>
      <c r="BZ142" s="117" t="s">
        <v>145</v>
      </c>
      <c r="CA142" s="117" t="s">
        <v>145</v>
      </c>
      <c r="CB142" s="117" t="s">
        <v>172</v>
      </c>
      <c r="CC142" s="117" t="s">
        <v>172</v>
      </c>
      <c r="CD142" s="117" t="s">
        <v>145</v>
      </c>
      <c r="CE142" s="117" t="s">
        <v>145</v>
      </c>
      <c r="CF142" s="117" t="s">
        <v>145</v>
      </c>
      <c r="CG142" s="117" t="s">
        <v>145</v>
      </c>
      <c r="CH142" s="117" t="s">
        <v>145</v>
      </c>
      <c r="CI142" s="117" t="s">
        <v>145</v>
      </c>
      <c r="CJ142" s="117" t="s">
        <v>145</v>
      </c>
      <c r="CK142" s="117" t="s">
        <v>145</v>
      </c>
      <c r="CL142" s="117" t="s">
        <v>145</v>
      </c>
      <c r="CM142" s="117" t="s">
        <v>145</v>
      </c>
      <c r="CN142" s="117" t="s">
        <v>145</v>
      </c>
      <c r="CO142" s="117" t="s">
        <v>145</v>
      </c>
      <c r="CP142" s="117" t="s">
        <v>145</v>
      </c>
      <c r="CQ142" s="117" t="s">
        <v>145</v>
      </c>
      <c r="CR142" s="117" t="s">
        <v>145</v>
      </c>
      <c r="CS142" s="117" t="s">
        <v>173</v>
      </c>
      <c r="CT142" s="117" t="s">
        <v>181</v>
      </c>
      <c r="CU142" s="117" t="s">
        <v>175</v>
      </c>
      <c r="CV142" s="117" t="s">
        <v>176</v>
      </c>
      <c r="CW142" s="117" t="s">
        <v>177</v>
      </c>
      <c r="CX142" s="117" t="s">
        <v>178</v>
      </c>
      <c r="CY142" s="117" t="s">
        <v>178</v>
      </c>
      <c r="CZ142" s="117" t="s">
        <v>179</v>
      </c>
      <c r="DA142" s="117" t="s">
        <v>179</v>
      </c>
      <c r="DB142" s="117" t="s">
        <v>145</v>
      </c>
      <c r="DC142" s="117" t="s">
        <v>145</v>
      </c>
      <c r="DD142" s="117" t="s">
        <v>179</v>
      </c>
      <c r="DE142" s="117" t="s">
        <v>145</v>
      </c>
      <c r="DF142" s="117" t="s">
        <v>145</v>
      </c>
      <c r="DG142" s="117" t="s">
        <v>145</v>
      </c>
      <c r="DH142" s="117" t="s">
        <v>145</v>
      </c>
      <c r="DI142" s="117" t="s">
        <v>145</v>
      </c>
      <c r="DJ142" s="117" t="s">
        <v>145</v>
      </c>
      <c r="DK142" s="117" t="s">
        <v>145</v>
      </c>
      <c r="DL142" s="117" t="s">
        <v>145</v>
      </c>
      <c r="DM142" s="117" t="s">
        <v>145</v>
      </c>
      <c r="DN142" s="117" t="s">
        <v>145</v>
      </c>
      <c r="DO142" s="117" t="s">
        <v>145</v>
      </c>
      <c r="DP142" s="117" t="s">
        <v>145</v>
      </c>
      <c r="DQ142" s="117" t="s">
        <v>145</v>
      </c>
      <c r="DR142" s="117" t="s">
        <v>145</v>
      </c>
      <c r="DS142" s="117" t="s">
        <v>145</v>
      </c>
      <c r="DT142" s="117" t="s">
        <v>145</v>
      </c>
      <c r="DU142" s="117" t="s">
        <v>145</v>
      </c>
      <c r="DV142" s="117" t="s">
        <v>145</v>
      </c>
      <c r="DW142" s="117" t="s">
        <v>145</v>
      </c>
      <c r="DX142" s="117" t="s">
        <v>145</v>
      </c>
      <c r="DY142" s="117" t="s">
        <v>145</v>
      </c>
      <c r="DZ142" s="117" t="s">
        <v>145</v>
      </c>
      <c r="EA142" s="117" t="s">
        <v>145</v>
      </c>
      <c r="EB142" s="117" t="s">
        <v>145</v>
      </c>
      <c r="EC142" s="117" t="s">
        <v>180</v>
      </c>
      <c r="ED142" s="117" t="s">
        <v>145</v>
      </c>
      <c r="EE142" s="117" t="s">
        <v>154</v>
      </c>
      <c r="EF142" s="117" t="s">
        <v>145</v>
      </c>
      <c r="EG142" s="117" t="s">
        <v>145</v>
      </c>
      <c r="EH142" s="117" t="s">
        <v>145</v>
      </c>
      <c r="EI142" s="117" t="s">
        <v>145</v>
      </c>
      <c r="EJ142" s="117" t="s">
        <v>145</v>
      </c>
      <c r="EK142" s="117" t="s">
        <v>145</v>
      </c>
      <c r="EL142" s="117" t="s">
        <v>145</v>
      </c>
      <c r="EM142" s="117" t="s">
        <v>145</v>
      </c>
      <c r="EN142" s="117" t="s">
        <v>147</v>
      </c>
    </row>
    <row r="143" s="6" customFormat="1" spans="1:144">
      <c r="A143" s="117" t="s">
        <v>989</v>
      </c>
      <c r="B143" s="117" t="s">
        <v>145</v>
      </c>
      <c r="C143" s="117" t="s">
        <v>146</v>
      </c>
      <c r="D143" s="117" t="s">
        <v>145</v>
      </c>
      <c r="E143" s="117" t="s">
        <v>147</v>
      </c>
      <c r="F143" s="117" t="s">
        <v>145</v>
      </c>
      <c r="G143" s="117" t="s">
        <v>148</v>
      </c>
      <c r="H143" s="117" t="s">
        <v>149</v>
      </c>
      <c r="I143" s="117" t="s">
        <v>145</v>
      </c>
      <c r="J143" s="117" t="s">
        <v>150</v>
      </c>
      <c r="K143" s="117" t="s">
        <v>151</v>
      </c>
      <c r="L143" s="117" t="s">
        <v>979</v>
      </c>
      <c r="M143" s="117" t="s">
        <v>145</v>
      </c>
      <c r="N143" s="117" t="s">
        <v>146</v>
      </c>
      <c r="O143" s="117" t="s">
        <v>153</v>
      </c>
      <c r="P143" s="117" t="s">
        <v>154</v>
      </c>
      <c r="Q143" s="117" t="s">
        <v>155</v>
      </c>
      <c r="R143" s="117" t="s">
        <v>145</v>
      </c>
      <c r="S143" s="117" t="s">
        <v>156</v>
      </c>
      <c r="T143" s="117" t="s">
        <v>154</v>
      </c>
      <c r="U143" s="117" t="s">
        <v>145</v>
      </c>
      <c r="V143" s="117" t="s">
        <v>145</v>
      </c>
      <c r="W143" s="117" t="s">
        <v>157</v>
      </c>
      <c r="X143" s="117" t="s">
        <v>157</v>
      </c>
      <c r="Y143" s="117" t="s">
        <v>158</v>
      </c>
      <c r="Z143" s="117" t="s">
        <v>159</v>
      </c>
      <c r="AA143" s="117" t="s">
        <v>145</v>
      </c>
      <c r="AB143" s="117" t="s">
        <v>145</v>
      </c>
      <c r="AC143" s="117" t="s">
        <v>145</v>
      </c>
      <c r="AD143" s="117" t="s">
        <v>145</v>
      </c>
      <c r="AE143" s="117" t="s">
        <v>990</v>
      </c>
      <c r="AF143" s="117" t="s">
        <v>145</v>
      </c>
      <c r="AG143" s="117" t="s">
        <v>145</v>
      </c>
      <c r="AH143" s="117" t="s">
        <v>147</v>
      </c>
      <c r="AI143" s="117" t="s">
        <v>145</v>
      </c>
      <c r="AJ143" s="117" t="s">
        <v>145</v>
      </c>
      <c r="AK143" s="117" t="s">
        <v>145</v>
      </c>
      <c r="AL143" s="117" t="s">
        <v>145</v>
      </c>
      <c r="AM143" s="117" t="s">
        <v>145</v>
      </c>
      <c r="AN143" s="117" t="s">
        <v>145</v>
      </c>
      <c r="AO143" s="117" t="s">
        <v>843</v>
      </c>
      <c r="AP143" s="117" t="s">
        <v>844</v>
      </c>
      <c r="AQ143" s="117" t="s">
        <v>845</v>
      </c>
      <c r="AR143" s="117" t="s">
        <v>846</v>
      </c>
      <c r="AS143" s="117" t="s">
        <v>847</v>
      </c>
      <c r="AT143" s="117" t="s">
        <v>848</v>
      </c>
      <c r="AU143" s="117" t="s">
        <v>145</v>
      </c>
      <c r="AV143" s="117" t="s">
        <v>849</v>
      </c>
      <c r="AW143" s="117" t="s">
        <v>850</v>
      </c>
      <c r="AX143" s="117" t="s">
        <v>851</v>
      </c>
      <c r="AY143" s="117" t="s">
        <v>145</v>
      </c>
      <c r="AZ143" s="117" t="s">
        <v>848</v>
      </c>
      <c r="BA143" s="117" t="s">
        <v>145</v>
      </c>
      <c r="BB143" s="117" t="s">
        <v>145</v>
      </c>
      <c r="BC143" s="117" t="s">
        <v>145</v>
      </c>
      <c r="BD143" s="117" t="s">
        <v>145</v>
      </c>
      <c r="BE143" s="117" t="s">
        <v>145</v>
      </c>
      <c r="BF143" s="117" t="s">
        <v>145</v>
      </c>
      <c r="BG143" s="117" t="s">
        <v>145</v>
      </c>
      <c r="BH143" s="117" t="s">
        <v>145</v>
      </c>
      <c r="BI143" s="117" t="s">
        <v>145</v>
      </c>
      <c r="BJ143" s="117" t="s">
        <v>145</v>
      </c>
      <c r="BK143" s="117" t="s">
        <v>145</v>
      </c>
      <c r="BL143" s="117" t="s">
        <v>170</v>
      </c>
      <c r="BM143" s="117" t="s">
        <v>145</v>
      </c>
      <c r="BN143" s="117" t="s">
        <v>145</v>
      </c>
      <c r="BO143" s="117" t="s">
        <v>145</v>
      </c>
      <c r="BP143" s="117" t="s">
        <v>145</v>
      </c>
      <c r="BQ143" s="117" t="s">
        <v>145</v>
      </c>
      <c r="BR143" s="117" t="s">
        <v>145</v>
      </c>
      <c r="BS143" s="117" t="s">
        <v>145</v>
      </c>
      <c r="BT143" s="117" t="s">
        <v>145</v>
      </c>
      <c r="BU143" s="117" t="s">
        <v>145</v>
      </c>
      <c r="BV143" s="117" t="s">
        <v>171</v>
      </c>
      <c r="BW143" s="117" t="s">
        <v>145</v>
      </c>
      <c r="BX143" s="117" t="s">
        <v>145</v>
      </c>
      <c r="BY143" s="117" t="s">
        <v>145</v>
      </c>
      <c r="BZ143" s="117" t="s">
        <v>145</v>
      </c>
      <c r="CA143" s="117" t="s">
        <v>145</v>
      </c>
      <c r="CB143" s="117" t="s">
        <v>991</v>
      </c>
      <c r="CC143" s="117" t="s">
        <v>992</v>
      </c>
      <c r="CD143" s="117" t="s">
        <v>145</v>
      </c>
      <c r="CE143" s="117" t="s">
        <v>145</v>
      </c>
      <c r="CF143" s="117" t="s">
        <v>145</v>
      </c>
      <c r="CG143" s="117" t="s">
        <v>145</v>
      </c>
      <c r="CH143" s="117" t="s">
        <v>145</v>
      </c>
      <c r="CI143" s="117" t="s">
        <v>145</v>
      </c>
      <c r="CJ143" s="117" t="s">
        <v>145</v>
      </c>
      <c r="CK143" s="117" t="s">
        <v>145</v>
      </c>
      <c r="CL143" s="117" t="s">
        <v>145</v>
      </c>
      <c r="CM143" s="117" t="s">
        <v>145</v>
      </c>
      <c r="CN143" s="117" t="s">
        <v>145</v>
      </c>
      <c r="CO143" s="117" t="s">
        <v>993</v>
      </c>
      <c r="CP143" s="117" t="s">
        <v>145</v>
      </c>
      <c r="CQ143" s="117" t="s">
        <v>145</v>
      </c>
      <c r="CR143" s="117" t="s">
        <v>145</v>
      </c>
      <c r="CS143" s="117" t="s">
        <v>173</v>
      </c>
      <c r="CT143" s="117" t="s">
        <v>174</v>
      </c>
      <c r="CU143" s="117" t="s">
        <v>994</v>
      </c>
      <c r="CV143" s="117" t="s">
        <v>995</v>
      </c>
      <c r="CW143" s="117" t="s">
        <v>996</v>
      </c>
      <c r="CX143" s="117" t="s">
        <v>178</v>
      </c>
      <c r="CY143" s="117" t="s">
        <v>178</v>
      </c>
      <c r="CZ143" s="117" t="s">
        <v>172</v>
      </c>
      <c r="DA143" s="117" t="s">
        <v>172</v>
      </c>
      <c r="DB143" s="117" t="s">
        <v>145</v>
      </c>
      <c r="DC143" s="117" t="s">
        <v>145</v>
      </c>
      <c r="DD143" s="117" t="s">
        <v>172</v>
      </c>
      <c r="DE143" s="117" t="s">
        <v>145</v>
      </c>
      <c r="DF143" s="117" t="s">
        <v>145</v>
      </c>
      <c r="DG143" s="117" t="s">
        <v>145</v>
      </c>
      <c r="DH143" s="117" t="s">
        <v>145</v>
      </c>
      <c r="DI143" s="117" t="s">
        <v>145</v>
      </c>
      <c r="DJ143" s="117" t="s">
        <v>145</v>
      </c>
      <c r="DK143" s="117" t="s">
        <v>145</v>
      </c>
      <c r="DL143" s="117" t="s">
        <v>145</v>
      </c>
      <c r="DM143" s="117" t="s">
        <v>145</v>
      </c>
      <c r="DN143" s="117" t="s">
        <v>145</v>
      </c>
      <c r="DO143" s="117" t="s">
        <v>145</v>
      </c>
      <c r="DP143" s="117" t="s">
        <v>145</v>
      </c>
      <c r="DQ143" s="117" t="s">
        <v>145</v>
      </c>
      <c r="DR143" s="117" t="s">
        <v>145</v>
      </c>
      <c r="DS143" s="117" t="s">
        <v>145</v>
      </c>
      <c r="DT143" s="117" t="s">
        <v>145</v>
      </c>
      <c r="DU143" s="117" t="s">
        <v>145</v>
      </c>
      <c r="DV143" s="117" t="s">
        <v>145</v>
      </c>
      <c r="DW143" s="117" t="s">
        <v>145</v>
      </c>
      <c r="DX143" s="117" t="s">
        <v>145</v>
      </c>
      <c r="DY143" s="117" t="s">
        <v>145</v>
      </c>
      <c r="DZ143" s="117" t="s">
        <v>145</v>
      </c>
      <c r="EA143" s="117" t="s">
        <v>145</v>
      </c>
      <c r="EB143" s="117" t="s">
        <v>145</v>
      </c>
      <c r="EC143" s="117" t="s">
        <v>180</v>
      </c>
      <c r="ED143" s="117" t="s">
        <v>145</v>
      </c>
      <c r="EE143" s="117" t="s">
        <v>154</v>
      </c>
      <c r="EF143" s="117" t="s">
        <v>145</v>
      </c>
      <c r="EG143" s="117" t="s">
        <v>145</v>
      </c>
      <c r="EH143" s="117" t="s">
        <v>145</v>
      </c>
      <c r="EI143" s="117" t="s">
        <v>997</v>
      </c>
      <c r="EJ143" s="117" t="s">
        <v>145</v>
      </c>
      <c r="EK143" s="117" t="s">
        <v>145</v>
      </c>
      <c r="EL143" s="117" t="s">
        <v>145</v>
      </c>
      <c r="EM143" s="117" t="s">
        <v>145</v>
      </c>
      <c r="EN143" s="117" t="s">
        <v>147</v>
      </c>
    </row>
    <row r="144" s="6" customFormat="1" spans="1:144">
      <c r="A144" s="117" t="s">
        <v>989</v>
      </c>
      <c r="B144" s="117" t="s">
        <v>145</v>
      </c>
      <c r="C144" s="117" t="s">
        <v>146</v>
      </c>
      <c r="D144" s="117" t="s">
        <v>145</v>
      </c>
      <c r="E144" s="117" t="s">
        <v>147</v>
      </c>
      <c r="F144" s="117" t="s">
        <v>145</v>
      </c>
      <c r="G144" s="117" t="s">
        <v>148</v>
      </c>
      <c r="H144" s="117" t="s">
        <v>149</v>
      </c>
      <c r="I144" s="117" t="s">
        <v>145</v>
      </c>
      <c r="J144" s="117" t="s">
        <v>150</v>
      </c>
      <c r="K144" s="117" t="s">
        <v>151</v>
      </c>
      <c r="L144" s="117" t="s">
        <v>979</v>
      </c>
      <c r="M144" s="117" t="s">
        <v>145</v>
      </c>
      <c r="N144" s="117" t="s">
        <v>146</v>
      </c>
      <c r="O144" s="117" t="s">
        <v>153</v>
      </c>
      <c r="P144" s="117" t="s">
        <v>154</v>
      </c>
      <c r="Q144" s="117" t="s">
        <v>155</v>
      </c>
      <c r="R144" s="117" t="s">
        <v>145</v>
      </c>
      <c r="S144" s="117" t="s">
        <v>156</v>
      </c>
      <c r="T144" s="117" t="s">
        <v>154</v>
      </c>
      <c r="U144" s="117" t="s">
        <v>145</v>
      </c>
      <c r="V144" s="117" t="s">
        <v>145</v>
      </c>
      <c r="W144" s="117" t="s">
        <v>157</v>
      </c>
      <c r="X144" s="117" t="s">
        <v>157</v>
      </c>
      <c r="Y144" s="117" t="s">
        <v>158</v>
      </c>
      <c r="Z144" s="117" t="s">
        <v>159</v>
      </c>
      <c r="AA144" s="117" t="s">
        <v>145</v>
      </c>
      <c r="AB144" s="117" t="s">
        <v>145</v>
      </c>
      <c r="AC144" s="117" t="s">
        <v>145</v>
      </c>
      <c r="AD144" s="117" t="s">
        <v>145</v>
      </c>
      <c r="AE144" s="117" t="s">
        <v>990</v>
      </c>
      <c r="AF144" s="117" t="s">
        <v>145</v>
      </c>
      <c r="AG144" s="117" t="s">
        <v>145</v>
      </c>
      <c r="AH144" s="117" t="s">
        <v>147</v>
      </c>
      <c r="AI144" s="117" t="s">
        <v>145</v>
      </c>
      <c r="AJ144" s="117" t="s">
        <v>145</v>
      </c>
      <c r="AK144" s="117" t="s">
        <v>145</v>
      </c>
      <c r="AL144" s="117" t="s">
        <v>145</v>
      </c>
      <c r="AM144" s="117" t="s">
        <v>145</v>
      </c>
      <c r="AN144" s="117" t="s">
        <v>145</v>
      </c>
      <c r="AO144" s="117" t="s">
        <v>843</v>
      </c>
      <c r="AP144" s="117" t="s">
        <v>844</v>
      </c>
      <c r="AQ144" s="117" t="s">
        <v>845</v>
      </c>
      <c r="AR144" s="117" t="s">
        <v>846</v>
      </c>
      <c r="AS144" s="117" t="s">
        <v>847</v>
      </c>
      <c r="AT144" s="117" t="s">
        <v>848</v>
      </c>
      <c r="AU144" s="117" t="s">
        <v>145</v>
      </c>
      <c r="AV144" s="117" t="s">
        <v>849</v>
      </c>
      <c r="AW144" s="117" t="s">
        <v>850</v>
      </c>
      <c r="AX144" s="117" t="s">
        <v>851</v>
      </c>
      <c r="AY144" s="117" t="s">
        <v>145</v>
      </c>
      <c r="AZ144" s="117" t="s">
        <v>848</v>
      </c>
      <c r="BA144" s="117" t="s">
        <v>145</v>
      </c>
      <c r="BB144" s="117" t="s">
        <v>145</v>
      </c>
      <c r="BC144" s="117" t="s">
        <v>145</v>
      </c>
      <c r="BD144" s="117" t="s">
        <v>145</v>
      </c>
      <c r="BE144" s="117" t="s">
        <v>145</v>
      </c>
      <c r="BF144" s="117" t="s">
        <v>145</v>
      </c>
      <c r="BG144" s="117" t="s">
        <v>145</v>
      </c>
      <c r="BH144" s="117" t="s">
        <v>145</v>
      </c>
      <c r="BI144" s="117" t="s">
        <v>145</v>
      </c>
      <c r="BJ144" s="117" t="s">
        <v>145</v>
      </c>
      <c r="BK144" s="117" t="s">
        <v>145</v>
      </c>
      <c r="BL144" s="117" t="s">
        <v>170</v>
      </c>
      <c r="BM144" s="117" t="s">
        <v>145</v>
      </c>
      <c r="BN144" s="117" t="s">
        <v>145</v>
      </c>
      <c r="BO144" s="117" t="s">
        <v>145</v>
      </c>
      <c r="BP144" s="117" t="s">
        <v>145</v>
      </c>
      <c r="BQ144" s="117" t="s">
        <v>145</v>
      </c>
      <c r="BR144" s="117" t="s">
        <v>145</v>
      </c>
      <c r="BS144" s="117" t="s">
        <v>145</v>
      </c>
      <c r="BT144" s="117" t="s">
        <v>145</v>
      </c>
      <c r="BU144" s="117" t="s">
        <v>145</v>
      </c>
      <c r="BV144" s="117" t="s">
        <v>171</v>
      </c>
      <c r="BW144" s="117" t="s">
        <v>145</v>
      </c>
      <c r="BX144" s="117" t="s">
        <v>145</v>
      </c>
      <c r="BY144" s="117" t="s">
        <v>145</v>
      </c>
      <c r="BZ144" s="117" t="s">
        <v>145</v>
      </c>
      <c r="CA144" s="117" t="s">
        <v>145</v>
      </c>
      <c r="CB144" s="117" t="s">
        <v>991</v>
      </c>
      <c r="CC144" s="117" t="s">
        <v>992</v>
      </c>
      <c r="CD144" s="117" t="s">
        <v>145</v>
      </c>
      <c r="CE144" s="117" t="s">
        <v>145</v>
      </c>
      <c r="CF144" s="117" t="s">
        <v>145</v>
      </c>
      <c r="CG144" s="117" t="s">
        <v>145</v>
      </c>
      <c r="CH144" s="117" t="s">
        <v>145</v>
      </c>
      <c r="CI144" s="117" t="s">
        <v>145</v>
      </c>
      <c r="CJ144" s="117" t="s">
        <v>145</v>
      </c>
      <c r="CK144" s="117" t="s">
        <v>145</v>
      </c>
      <c r="CL144" s="117" t="s">
        <v>145</v>
      </c>
      <c r="CM144" s="117" t="s">
        <v>145</v>
      </c>
      <c r="CN144" s="117" t="s">
        <v>145</v>
      </c>
      <c r="CO144" s="117" t="s">
        <v>993</v>
      </c>
      <c r="CP144" s="117" t="s">
        <v>145</v>
      </c>
      <c r="CQ144" s="117" t="s">
        <v>145</v>
      </c>
      <c r="CR144" s="117" t="s">
        <v>145</v>
      </c>
      <c r="CS144" s="117" t="s">
        <v>173</v>
      </c>
      <c r="CT144" s="117" t="s">
        <v>181</v>
      </c>
      <c r="CU144" s="117" t="s">
        <v>998</v>
      </c>
      <c r="CV144" s="117" t="s">
        <v>999</v>
      </c>
      <c r="CW144" s="117" t="s">
        <v>1000</v>
      </c>
      <c r="CX144" s="117" t="s">
        <v>178</v>
      </c>
      <c r="CY144" s="117" t="s">
        <v>178</v>
      </c>
      <c r="CZ144" s="117" t="s">
        <v>172</v>
      </c>
      <c r="DA144" s="117" t="s">
        <v>172</v>
      </c>
      <c r="DB144" s="117" t="s">
        <v>145</v>
      </c>
      <c r="DC144" s="117" t="s">
        <v>145</v>
      </c>
      <c r="DD144" s="117" t="s">
        <v>172</v>
      </c>
      <c r="DE144" s="117" t="s">
        <v>145</v>
      </c>
      <c r="DF144" s="117" t="s">
        <v>145</v>
      </c>
      <c r="DG144" s="117" t="s">
        <v>145</v>
      </c>
      <c r="DH144" s="117" t="s">
        <v>145</v>
      </c>
      <c r="DI144" s="117" t="s">
        <v>145</v>
      </c>
      <c r="DJ144" s="117" t="s">
        <v>145</v>
      </c>
      <c r="DK144" s="117" t="s">
        <v>145</v>
      </c>
      <c r="DL144" s="117" t="s">
        <v>145</v>
      </c>
      <c r="DM144" s="117" t="s">
        <v>145</v>
      </c>
      <c r="DN144" s="117" t="s">
        <v>145</v>
      </c>
      <c r="DO144" s="117" t="s">
        <v>145</v>
      </c>
      <c r="DP144" s="117" t="s">
        <v>145</v>
      </c>
      <c r="DQ144" s="117" t="s">
        <v>145</v>
      </c>
      <c r="DR144" s="117" t="s">
        <v>145</v>
      </c>
      <c r="DS144" s="117" t="s">
        <v>145</v>
      </c>
      <c r="DT144" s="117" t="s">
        <v>145</v>
      </c>
      <c r="DU144" s="117" t="s">
        <v>145</v>
      </c>
      <c r="DV144" s="117" t="s">
        <v>145</v>
      </c>
      <c r="DW144" s="117" t="s">
        <v>145</v>
      </c>
      <c r="DX144" s="117" t="s">
        <v>145</v>
      </c>
      <c r="DY144" s="117" t="s">
        <v>145</v>
      </c>
      <c r="DZ144" s="117" t="s">
        <v>145</v>
      </c>
      <c r="EA144" s="117" t="s">
        <v>145</v>
      </c>
      <c r="EB144" s="117" t="s">
        <v>145</v>
      </c>
      <c r="EC144" s="117" t="s">
        <v>180</v>
      </c>
      <c r="ED144" s="117" t="s">
        <v>145</v>
      </c>
      <c r="EE144" s="117" t="s">
        <v>154</v>
      </c>
      <c r="EF144" s="117" t="s">
        <v>145</v>
      </c>
      <c r="EG144" s="117" t="s">
        <v>145</v>
      </c>
      <c r="EH144" s="117" t="s">
        <v>145</v>
      </c>
      <c r="EI144" s="117" t="s">
        <v>1001</v>
      </c>
      <c r="EJ144" s="117" t="s">
        <v>145</v>
      </c>
      <c r="EK144" s="117" t="s">
        <v>145</v>
      </c>
      <c r="EL144" s="117" t="s">
        <v>145</v>
      </c>
      <c r="EM144" s="117" t="s">
        <v>145</v>
      </c>
      <c r="EN144" s="117" t="s">
        <v>147</v>
      </c>
    </row>
    <row r="145" s="6" customFormat="1" spans="1:144">
      <c r="A145" s="117" t="s">
        <v>989</v>
      </c>
      <c r="B145" s="117" t="s">
        <v>145</v>
      </c>
      <c r="C145" s="117" t="s">
        <v>146</v>
      </c>
      <c r="D145" s="117" t="s">
        <v>145</v>
      </c>
      <c r="E145" s="117" t="s">
        <v>147</v>
      </c>
      <c r="F145" s="117" t="s">
        <v>145</v>
      </c>
      <c r="G145" s="117" t="s">
        <v>148</v>
      </c>
      <c r="H145" s="117" t="s">
        <v>149</v>
      </c>
      <c r="I145" s="117" t="s">
        <v>145</v>
      </c>
      <c r="J145" s="117" t="s">
        <v>150</v>
      </c>
      <c r="K145" s="117" t="s">
        <v>151</v>
      </c>
      <c r="L145" s="117" t="s">
        <v>979</v>
      </c>
      <c r="M145" s="117" t="s">
        <v>145</v>
      </c>
      <c r="N145" s="117" t="s">
        <v>146</v>
      </c>
      <c r="O145" s="117" t="s">
        <v>153</v>
      </c>
      <c r="P145" s="117" t="s">
        <v>154</v>
      </c>
      <c r="Q145" s="117" t="s">
        <v>155</v>
      </c>
      <c r="R145" s="117" t="s">
        <v>145</v>
      </c>
      <c r="S145" s="117" t="s">
        <v>156</v>
      </c>
      <c r="T145" s="117" t="s">
        <v>154</v>
      </c>
      <c r="U145" s="117" t="s">
        <v>145</v>
      </c>
      <c r="V145" s="117" t="s">
        <v>145</v>
      </c>
      <c r="W145" s="117" t="s">
        <v>157</v>
      </c>
      <c r="X145" s="117" t="s">
        <v>157</v>
      </c>
      <c r="Y145" s="117" t="s">
        <v>158</v>
      </c>
      <c r="Z145" s="117" t="s">
        <v>159</v>
      </c>
      <c r="AA145" s="117" t="s">
        <v>145</v>
      </c>
      <c r="AB145" s="117" t="s">
        <v>145</v>
      </c>
      <c r="AC145" s="117" t="s">
        <v>145</v>
      </c>
      <c r="AD145" s="117" t="s">
        <v>145</v>
      </c>
      <c r="AE145" s="117" t="s">
        <v>990</v>
      </c>
      <c r="AF145" s="117" t="s">
        <v>145</v>
      </c>
      <c r="AG145" s="117" t="s">
        <v>145</v>
      </c>
      <c r="AH145" s="117" t="s">
        <v>147</v>
      </c>
      <c r="AI145" s="117" t="s">
        <v>145</v>
      </c>
      <c r="AJ145" s="117" t="s">
        <v>145</v>
      </c>
      <c r="AK145" s="117" t="s">
        <v>145</v>
      </c>
      <c r="AL145" s="117" t="s">
        <v>145</v>
      </c>
      <c r="AM145" s="117" t="s">
        <v>145</v>
      </c>
      <c r="AN145" s="117" t="s">
        <v>145</v>
      </c>
      <c r="AO145" s="117" t="s">
        <v>843</v>
      </c>
      <c r="AP145" s="117" t="s">
        <v>844</v>
      </c>
      <c r="AQ145" s="117" t="s">
        <v>845</v>
      </c>
      <c r="AR145" s="117" t="s">
        <v>846</v>
      </c>
      <c r="AS145" s="117" t="s">
        <v>847</v>
      </c>
      <c r="AT145" s="117" t="s">
        <v>848</v>
      </c>
      <c r="AU145" s="117" t="s">
        <v>145</v>
      </c>
      <c r="AV145" s="117" t="s">
        <v>849</v>
      </c>
      <c r="AW145" s="117" t="s">
        <v>850</v>
      </c>
      <c r="AX145" s="117" t="s">
        <v>851</v>
      </c>
      <c r="AY145" s="117" t="s">
        <v>145</v>
      </c>
      <c r="AZ145" s="117" t="s">
        <v>848</v>
      </c>
      <c r="BA145" s="117" t="s">
        <v>145</v>
      </c>
      <c r="BB145" s="117" t="s">
        <v>145</v>
      </c>
      <c r="BC145" s="117" t="s">
        <v>145</v>
      </c>
      <c r="BD145" s="117" t="s">
        <v>145</v>
      </c>
      <c r="BE145" s="117" t="s">
        <v>145</v>
      </c>
      <c r="BF145" s="117" t="s">
        <v>145</v>
      </c>
      <c r="BG145" s="117" t="s">
        <v>145</v>
      </c>
      <c r="BH145" s="117" t="s">
        <v>145</v>
      </c>
      <c r="BI145" s="117" t="s">
        <v>145</v>
      </c>
      <c r="BJ145" s="117" t="s">
        <v>145</v>
      </c>
      <c r="BK145" s="117" t="s">
        <v>145</v>
      </c>
      <c r="BL145" s="117" t="s">
        <v>170</v>
      </c>
      <c r="BM145" s="117" t="s">
        <v>145</v>
      </c>
      <c r="BN145" s="117" t="s">
        <v>145</v>
      </c>
      <c r="BO145" s="117" t="s">
        <v>145</v>
      </c>
      <c r="BP145" s="117" t="s">
        <v>145</v>
      </c>
      <c r="BQ145" s="117" t="s">
        <v>145</v>
      </c>
      <c r="BR145" s="117" t="s">
        <v>145</v>
      </c>
      <c r="BS145" s="117" t="s">
        <v>145</v>
      </c>
      <c r="BT145" s="117" t="s">
        <v>145</v>
      </c>
      <c r="BU145" s="117" t="s">
        <v>145</v>
      </c>
      <c r="BV145" s="117" t="s">
        <v>171</v>
      </c>
      <c r="BW145" s="117" t="s">
        <v>145</v>
      </c>
      <c r="BX145" s="117" t="s">
        <v>145</v>
      </c>
      <c r="BY145" s="117" t="s">
        <v>145</v>
      </c>
      <c r="BZ145" s="117" t="s">
        <v>145</v>
      </c>
      <c r="CA145" s="117" t="s">
        <v>145</v>
      </c>
      <c r="CB145" s="117" t="s">
        <v>991</v>
      </c>
      <c r="CC145" s="117" t="s">
        <v>992</v>
      </c>
      <c r="CD145" s="117" t="s">
        <v>145</v>
      </c>
      <c r="CE145" s="117" t="s">
        <v>145</v>
      </c>
      <c r="CF145" s="117" t="s">
        <v>145</v>
      </c>
      <c r="CG145" s="117" t="s">
        <v>145</v>
      </c>
      <c r="CH145" s="117" t="s">
        <v>145</v>
      </c>
      <c r="CI145" s="117" t="s">
        <v>145</v>
      </c>
      <c r="CJ145" s="117" t="s">
        <v>145</v>
      </c>
      <c r="CK145" s="117" t="s">
        <v>145</v>
      </c>
      <c r="CL145" s="117" t="s">
        <v>145</v>
      </c>
      <c r="CM145" s="117" t="s">
        <v>145</v>
      </c>
      <c r="CN145" s="117" t="s">
        <v>145</v>
      </c>
      <c r="CO145" s="117" t="s">
        <v>993</v>
      </c>
      <c r="CP145" s="117" t="s">
        <v>145</v>
      </c>
      <c r="CQ145" s="117" t="s">
        <v>145</v>
      </c>
      <c r="CR145" s="117" t="s">
        <v>145</v>
      </c>
      <c r="CS145" s="117" t="s">
        <v>173</v>
      </c>
      <c r="CT145" s="117" t="s">
        <v>300</v>
      </c>
      <c r="CU145" s="117" t="s">
        <v>1002</v>
      </c>
      <c r="CV145" s="117" t="s">
        <v>1003</v>
      </c>
      <c r="CW145" s="117" t="s">
        <v>1004</v>
      </c>
      <c r="CX145" s="117" t="s">
        <v>178</v>
      </c>
      <c r="CY145" s="117" t="s">
        <v>178</v>
      </c>
      <c r="CZ145" s="117" t="s">
        <v>172</v>
      </c>
      <c r="DA145" s="117" t="s">
        <v>172</v>
      </c>
      <c r="DB145" s="117" t="s">
        <v>145</v>
      </c>
      <c r="DC145" s="117" t="s">
        <v>145</v>
      </c>
      <c r="DD145" s="117" t="s">
        <v>172</v>
      </c>
      <c r="DE145" s="117" t="s">
        <v>145</v>
      </c>
      <c r="DF145" s="117" t="s">
        <v>145</v>
      </c>
      <c r="DG145" s="117" t="s">
        <v>145</v>
      </c>
      <c r="DH145" s="117" t="s">
        <v>145</v>
      </c>
      <c r="DI145" s="117" t="s">
        <v>145</v>
      </c>
      <c r="DJ145" s="117" t="s">
        <v>145</v>
      </c>
      <c r="DK145" s="117" t="s">
        <v>145</v>
      </c>
      <c r="DL145" s="117" t="s">
        <v>145</v>
      </c>
      <c r="DM145" s="117" t="s">
        <v>145</v>
      </c>
      <c r="DN145" s="117" t="s">
        <v>145</v>
      </c>
      <c r="DO145" s="117" t="s">
        <v>145</v>
      </c>
      <c r="DP145" s="117" t="s">
        <v>145</v>
      </c>
      <c r="DQ145" s="117" t="s">
        <v>145</v>
      </c>
      <c r="DR145" s="117" t="s">
        <v>145</v>
      </c>
      <c r="DS145" s="117" t="s">
        <v>145</v>
      </c>
      <c r="DT145" s="117" t="s">
        <v>145</v>
      </c>
      <c r="DU145" s="117" t="s">
        <v>145</v>
      </c>
      <c r="DV145" s="117" t="s">
        <v>145</v>
      </c>
      <c r="DW145" s="117" t="s">
        <v>145</v>
      </c>
      <c r="DX145" s="117" t="s">
        <v>145</v>
      </c>
      <c r="DY145" s="117" t="s">
        <v>145</v>
      </c>
      <c r="DZ145" s="117" t="s">
        <v>145</v>
      </c>
      <c r="EA145" s="117" t="s">
        <v>145</v>
      </c>
      <c r="EB145" s="117" t="s">
        <v>145</v>
      </c>
      <c r="EC145" s="117" t="s">
        <v>180</v>
      </c>
      <c r="ED145" s="117" t="s">
        <v>145</v>
      </c>
      <c r="EE145" s="117" t="s">
        <v>154</v>
      </c>
      <c r="EF145" s="117" t="s">
        <v>145</v>
      </c>
      <c r="EG145" s="117" t="s">
        <v>145</v>
      </c>
      <c r="EH145" s="117" t="s">
        <v>145</v>
      </c>
      <c r="EI145" s="117" t="s">
        <v>1005</v>
      </c>
      <c r="EJ145" s="117" t="s">
        <v>145</v>
      </c>
      <c r="EK145" s="117" t="s">
        <v>145</v>
      </c>
      <c r="EL145" s="117" t="s">
        <v>145</v>
      </c>
      <c r="EM145" s="117" t="s">
        <v>145</v>
      </c>
      <c r="EN145" s="117" t="s">
        <v>147</v>
      </c>
    </row>
    <row r="146" s="6" customFormat="1" spans="1:144">
      <c r="A146" s="117" t="s">
        <v>989</v>
      </c>
      <c r="B146" s="117" t="s">
        <v>145</v>
      </c>
      <c r="C146" s="117" t="s">
        <v>146</v>
      </c>
      <c r="D146" s="117" t="s">
        <v>145</v>
      </c>
      <c r="E146" s="117" t="s">
        <v>147</v>
      </c>
      <c r="F146" s="117" t="s">
        <v>145</v>
      </c>
      <c r="G146" s="117" t="s">
        <v>148</v>
      </c>
      <c r="H146" s="117" t="s">
        <v>149</v>
      </c>
      <c r="I146" s="117" t="s">
        <v>145</v>
      </c>
      <c r="J146" s="117" t="s">
        <v>150</v>
      </c>
      <c r="K146" s="117" t="s">
        <v>151</v>
      </c>
      <c r="L146" s="117" t="s">
        <v>979</v>
      </c>
      <c r="M146" s="117" t="s">
        <v>145</v>
      </c>
      <c r="N146" s="117" t="s">
        <v>146</v>
      </c>
      <c r="O146" s="117" t="s">
        <v>153</v>
      </c>
      <c r="P146" s="117" t="s">
        <v>154</v>
      </c>
      <c r="Q146" s="117" t="s">
        <v>155</v>
      </c>
      <c r="R146" s="117" t="s">
        <v>145</v>
      </c>
      <c r="S146" s="117" t="s">
        <v>156</v>
      </c>
      <c r="T146" s="117" t="s">
        <v>154</v>
      </c>
      <c r="U146" s="117" t="s">
        <v>145</v>
      </c>
      <c r="V146" s="117" t="s">
        <v>145</v>
      </c>
      <c r="W146" s="117" t="s">
        <v>157</v>
      </c>
      <c r="X146" s="117" t="s">
        <v>157</v>
      </c>
      <c r="Y146" s="117" t="s">
        <v>158</v>
      </c>
      <c r="Z146" s="117" t="s">
        <v>159</v>
      </c>
      <c r="AA146" s="117" t="s">
        <v>145</v>
      </c>
      <c r="AB146" s="117" t="s">
        <v>145</v>
      </c>
      <c r="AC146" s="117" t="s">
        <v>145</v>
      </c>
      <c r="AD146" s="117" t="s">
        <v>145</v>
      </c>
      <c r="AE146" s="117" t="s">
        <v>990</v>
      </c>
      <c r="AF146" s="117" t="s">
        <v>145</v>
      </c>
      <c r="AG146" s="117" t="s">
        <v>145</v>
      </c>
      <c r="AH146" s="117" t="s">
        <v>147</v>
      </c>
      <c r="AI146" s="117" t="s">
        <v>145</v>
      </c>
      <c r="AJ146" s="117" t="s">
        <v>145</v>
      </c>
      <c r="AK146" s="117" t="s">
        <v>145</v>
      </c>
      <c r="AL146" s="117" t="s">
        <v>145</v>
      </c>
      <c r="AM146" s="117" t="s">
        <v>145</v>
      </c>
      <c r="AN146" s="117" t="s">
        <v>145</v>
      </c>
      <c r="AO146" s="117" t="s">
        <v>843</v>
      </c>
      <c r="AP146" s="117" t="s">
        <v>844</v>
      </c>
      <c r="AQ146" s="117" t="s">
        <v>845</v>
      </c>
      <c r="AR146" s="117" t="s">
        <v>846</v>
      </c>
      <c r="AS146" s="117" t="s">
        <v>847</v>
      </c>
      <c r="AT146" s="117" t="s">
        <v>848</v>
      </c>
      <c r="AU146" s="117" t="s">
        <v>145</v>
      </c>
      <c r="AV146" s="117" t="s">
        <v>849</v>
      </c>
      <c r="AW146" s="117" t="s">
        <v>850</v>
      </c>
      <c r="AX146" s="117" t="s">
        <v>851</v>
      </c>
      <c r="AY146" s="117" t="s">
        <v>145</v>
      </c>
      <c r="AZ146" s="117" t="s">
        <v>848</v>
      </c>
      <c r="BA146" s="117" t="s">
        <v>145</v>
      </c>
      <c r="BB146" s="117" t="s">
        <v>145</v>
      </c>
      <c r="BC146" s="117" t="s">
        <v>145</v>
      </c>
      <c r="BD146" s="117" t="s">
        <v>145</v>
      </c>
      <c r="BE146" s="117" t="s">
        <v>145</v>
      </c>
      <c r="BF146" s="117" t="s">
        <v>145</v>
      </c>
      <c r="BG146" s="117" t="s">
        <v>145</v>
      </c>
      <c r="BH146" s="117" t="s">
        <v>145</v>
      </c>
      <c r="BI146" s="117" t="s">
        <v>145</v>
      </c>
      <c r="BJ146" s="117" t="s">
        <v>145</v>
      </c>
      <c r="BK146" s="117" t="s">
        <v>145</v>
      </c>
      <c r="BL146" s="117" t="s">
        <v>170</v>
      </c>
      <c r="BM146" s="117" t="s">
        <v>145</v>
      </c>
      <c r="BN146" s="117" t="s">
        <v>145</v>
      </c>
      <c r="BO146" s="117" t="s">
        <v>145</v>
      </c>
      <c r="BP146" s="117" t="s">
        <v>145</v>
      </c>
      <c r="BQ146" s="117" t="s">
        <v>145</v>
      </c>
      <c r="BR146" s="117" t="s">
        <v>145</v>
      </c>
      <c r="BS146" s="117" t="s">
        <v>145</v>
      </c>
      <c r="BT146" s="117" t="s">
        <v>145</v>
      </c>
      <c r="BU146" s="117" t="s">
        <v>145</v>
      </c>
      <c r="BV146" s="117" t="s">
        <v>171</v>
      </c>
      <c r="BW146" s="117" t="s">
        <v>145</v>
      </c>
      <c r="BX146" s="117" t="s">
        <v>145</v>
      </c>
      <c r="BY146" s="117" t="s">
        <v>145</v>
      </c>
      <c r="BZ146" s="117" t="s">
        <v>145</v>
      </c>
      <c r="CA146" s="117" t="s">
        <v>145</v>
      </c>
      <c r="CB146" s="117" t="s">
        <v>991</v>
      </c>
      <c r="CC146" s="117" t="s">
        <v>992</v>
      </c>
      <c r="CD146" s="117" t="s">
        <v>145</v>
      </c>
      <c r="CE146" s="117" t="s">
        <v>145</v>
      </c>
      <c r="CF146" s="117" t="s">
        <v>145</v>
      </c>
      <c r="CG146" s="117" t="s">
        <v>145</v>
      </c>
      <c r="CH146" s="117" t="s">
        <v>145</v>
      </c>
      <c r="CI146" s="117" t="s">
        <v>145</v>
      </c>
      <c r="CJ146" s="117" t="s">
        <v>145</v>
      </c>
      <c r="CK146" s="117" t="s">
        <v>145</v>
      </c>
      <c r="CL146" s="117" t="s">
        <v>145</v>
      </c>
      <c r="CM146" s="117" t="s">
        <v>145</v>
      </c>
      <c r="CN146" s="117" t="s">
        <v>145</v>
      </c>
      <c r="CO146" s="117" t="s">
        <v>993</v>
      </c>
      <c r="CP146" s="117" t="s">
        <v>145</v>
      </c>
      <c r="CQ146" s="117" t="s">
        <v>145</v>
      </c>
      <c r="CR146" s="117" t="s">
        <v>145</v>
      </c>
      <c r="CS146" s="117" t="s">
        <v>173</v>
      </c>
      <c r="CT146" s="117" t="s">
        <v>305</v>
      </c>
      <c r="CU146" s="117" t="s">
        <v>1006</v>
      </c>
      <c r="CV146" s="117" t="s">
        <v>1007</v>
      </c>
      <c r="CW146" s="117" t="s">
        <v>1008</v>
      </c>
      <c r="CX146" s="117" t="s">
        <v>178</v>
      </c>
      <c r="CY146" s="117" t="s">
        <v>178</v>
      </c>
      <c r="CZ146" s="117" t="s">
        <v>172</v>
      </c>
      <c r="DA146" s="117" t="s">
        <v>172</v>
      </c>
      <c r="DB146" s="117" t="s">
        <v>145</v>
      </c>
      <c r="DC146" s="117" t="s">
        <v>145</v>
      </c>
      <c r="DD146" s="117" t="s">
        <v>172</v>
      </c>
      <c r="DE146" s="117" t="s">
        <v>145</v>
      </c>
      <c r="DF146" s="117" t="s">
        <v>145</v>
      </c>
      <c r="DG146" s="117" t="s">
        <v>145</v>
      </c>
      <c r="DH146" s="117" t="s">
        <v>145</v>
      </c>
      <c r="DI146" s="117" t="s">
        <v>145</v>
      </c>
      <c r="DJ146" s="117" t="s">
        <v>145</v>
      </c>
      <c r="DK146" s="117" t="s">
        <v>145</v>
      </c>
      <c r="DL146" s="117" t="s">
        <v>145</v>
      </c>
      <c r="DM146" s="117" t="s">
        <v>145</v>
      </c>
      <c r="DN146" s="117" t="s">
        <v>145</v>
      </c>
      <c r="DO146" s="117" t="s">
        <v>145</v>
      </c>
      <c r="DP146" s="117" t="s">
        <v>145</v>
      </c>
      <c r="DQ146" s="117" t="s">
        <v>145</v>
      </c>
      <c r="DR146" s="117" t="s">
        <v>145</v>
      </c>
      <c r="DS146" s="117" t="s">
        <v>145</v>
      </c>
      <c r="DT146" s="117" t="s">
        <v>145</v>
      </c>
      <c r="DU146" s="117" t="s">
        <v>145</v>
      </c>
      <c r="DV146" s="117" t="s">
        <v>145</v>
      </c>
      <c r="DW146" s="117" t="s">
        <v>145</v>
      </c>
      <c r="DX146" s="117" t="s">
        <v>145</v>
      </c>
      <c r="DY146" s="117" t="s">
        <v>145</v>
      </c>
      <c r="DZ146" s="117" t="s">
        <v>145</v>
      </c>
      <c r="EA146" s="117" t="s">
        <v>145</v>
      </c>
      <c r="EB146" s="117" t="s">
        <v>145</v>
      </c>
      <c r="EC146" s="117" t="s">
        <v>180</v>
      </c>
      <c r="ED146" s="117" t="s">
        <v>145</v>
      </c>
      <c r="EE146" s="117" t="s">
        <v>154</v>
      </c>
      <c r="EF146" s="117" t="s">
        <v>145</v>
      </c>
      <c r="EG146" s="117" t="s">
        <v>145</v>
      </c>
      <c r="EH146" s="117" t="s">
        <v>145</v>
      </c>
      <c r="EI146" s="117" t="s">
        <v>145</v>
      </c>
      <c r="EJ146" s="117" t="s">
        <v>145</v>
      </c>
      <c r="EK146" s="117" t="s">
        <v>145</v>
      </c>
      <c r="EL146" s="117" t="s">
        <v>145</v>
      </c>
      <c r="EM146" s="117" t="s">
        <v>145</v>
      </c>
      <c r="EN146" s="117" t="s">
        <v>147</v>
      </c>
    </row>
    <row r="147" s="6" customFormat="1" spans="1:144">
      <c r="A147" s="117" t="s">
        <v>989</v>
      </c>
      <c r="B147" s="117" t="s">
        <v>145</v>
      </c>
      <c r="C147" s="117" t="s">
        <v>146</v>
      </c>
      <c r="D147" s="117" t="s">
        <v>145</v>
      </c>
      <c r="E147" s="117" t="s">
        <v>147</v>
      </c>
      <c r="F147" s="117" t="s">
        <v>145</v>
      </c>
      <c r="G147" s="117" t="s">
        <v>148</v>
      </c>
      <c r="H147" s="117" t="s">
        <v>149</v>
      </c>
      <c r="I147" s="117" t="s">
        <v>145</v>
      </c>
      <c r="J147" s="117" t="s">
        <v>150</v>
      </c>
      <c r="K147" s="117" t="s">
        <v>151</v>
      </c>
      <c r="L147" s="117" t="s">
        <v>979</v>
      </c>
      <c r="M147" s="117" t="s">
        <v>145</v>
      </c>
      <c r="N147" s="117" t="s">
        <v>146</v>
      </c>
      <c r="O147" s="117" t="s">
        <v>153</v>
      </c>
      <c r="P147" s="117" t="s">
        <v>154</v>
      </c>
      <c r="Q147" s="117" t="s">
        <v>155</v>
      </c>
      <c r="R147" s="117" t="s">
        <v>145</v>
      </c>
      <c r="S147" s="117" t="s">
        <v>156</v>
      </c>
      <c r="T147" s="117" t="s">
        <v>154</v>
      </c>
      <c r="U147" s="117" t="s">
        <v>145</v>
      </c>
      <c r="V147" s="117" t="s">
        <v>145</v>
      </c>
      <c r="W147" s="117" t="s">
        <v>157</v>
      </c>
      <c r="X147" s="117" t="s">
        <v>157</v>
      </c>
      <c r="Y147" s="117" t="s">
        <v>158</v>
      </c>
      <c r="Z147" s="117" t="s">
        <v>159</v>
      </c>
      <c r="AA147" s="117" t="s">
        <v>145</v>
      </c>
      <c r="AB147" s="117" t="s">
        <v>145</v>
      </c>
      <c r="AC147" s="117" t="s">
        <v>145</v>
      </c>
      <c r="AD147" s="117" t="s">
        <v>145</v>
      </c>
      <c r="AE147" s="117" t="s">
        <v>990</v>
      </c>
      <c r="AF147" s="117" t="s">
        <v>145</v>
      </c>
      <c r="AG147" s="117" t="s">
        <v>145</v>
      </c>
      <c r="AH147" s="117" t="s">
        <v>147</v>
      </c>
      <c r="AI147" s="117" t="s">
        <v>145</v>
      </c>
      <c r="AJ147" s="117" t="s">
        <v>145</v>
      </c>
      <c r="AK147" s="117" t="s">
        <v>145</v>
      </c>
      <c r="AL147" s="117" t="s">
        <v>145</v>
      </c>
      <c r="AM147" s="117" t="s">
        <v>145</v>
      </c>
      <c r="AN147" s="117" t="s">
        <v>145</v>
      </c>
      <c r="AO147" s="117" t="s">
        <v>843</v>
      </c>
      <c r="AP147" s="117" t="s">
        <v>844</v>
      </c>
      <c r="AQ147" s="117" t="s">
        <v>845</v>
      </c>
      <c r="AR147" s="117" t="s">
        <v>846</v>
      </c>
      <c r="AS147" s="117" t="s">
        <v>847</v>
      </c>
      <c r="AT147" s="117" t="s">
        <v>848</v>
      </c>
      <c r="AU147" s="117" t="s">
        <v>145</v>
      </c>
      <c r="AV147" s="117" t="s">
        <v>849</v>
      </c>
      <c r="AW147" s="117" t="s">
        <v>850</v>
      </c>
      <c r="AX147" s="117" t="s">
        <v>851</v>
      </c>
      <c r="AY147" s="117" t="s">
        <v>145</v>
      </c>
      <c r="AZ147" s="117" t="s">
        <v>848</v>
      </c>
      <c r="BA147" s="117" t="s">
        <v>145</v>
      </c>
      <c r="BB147" s="117" t="s">
        <v>145</v>
      </c>
      <c r="BC147" s="117" t="s">
        <v>145</v>
      </c>
      <c r="BD147" s="117" t="s">
        <v>145</v>
      </c>
      <c r="BE147" s="117" t="s">
        <v>145</v>
      </c>
      <c r="BF147" s="117" t="s">
        <v>145</v>
      </c>
      <c r="BG147" s="117" t="s">
        <v>145</v>
      </c>
      <c r="BH147" s="117" t="s">
        <v>145</v>
      </c>
      <c r="BI147" s="117" t="s">
        <v>145</v>
      </c>
      <c r="BJ147" s="117" t="s">
        <v>145</v>
      </c>
      <c r="BK147" s="117" t="s">
        <v>145</v>
      </c>
      <c r="BL147" s="117" t="s">
        <v>170</v>
      </c>
      <c r="BM147" s="117" t="s">
        <v>145</v>
      </c>
      <c r="BN147" s="117" t="s">
        <v>145</v>
      </c>
      <c r="BO147" s="117" t="s">
        <v>145</v>
      </c>
      <c r="BP147" s="117" t="s">
        <v>145</v>
      </c>
      <c r="BQ147" s="117" t="s">
        <v>145</v>
      </c>
      <c r="BR147" s="117" t="s">
        <v>145</v>
      </c>
      <c r="BS147" s="117" t="s">
        <v>145</v>
      </c>
      <c r="BT147" s="117" t="s">
        <v>145</v>
      </c>
      <c r="BU147" s="117" t="s">
        <v>145</v>
      </c>
      <c r="BV147" s="117" t="s">
        <v>171</v>
      </c>
      <c r="BW147" s="117" t="s">
        <v>145</v>
      </c>
      <c r="BX147" s="117" t="s">
        <v>145</v>
      </c>
      <c r="BY147" s="117" t="s">
        <v>145</v>
      </c>
      <c r="BZ147" s="117" t="s">
        <v>145</v>
      </c>
      <c r="CA147" s="117" t="s">
        <v>145</v>
      </c>
      <c r="CB147" s="117" t="s">
        <v>991</v>
      </c>
      <c r="CC147" s="117" t="s">
        <v>992</v>
      </c>
      <c r="CD147" s="117" t="s">
        <v>145</v>
      </c>
      <c r="CE147" s="117" t="s">
        <v>145</v>
      </c>
      <c r="CF147" s="117" t="s">
        <v>145</v>
      </c>
      <c r="CG147" s="117" t="s">
        <v>145</v>
      </c>
      <c r="CH147" s="117" t="s">
        <v>145</v>
      </c>
      <c r="CI147" s="117" t="s">
        <v>145</v>
      </c>
      <c r="CJ147" s="117" t="s">
        <v>145</v>
      </c>
      <c r="CK147" s="117" t="s">
        <v>145</v>
      </c>
      <c r="CL147" s="117" t="s">
        <v>145</v>
      </c>
      <c r="CM147" s="117" t="s">
        <v>145</v>
      </c>
      <c r="CN147" s="117" t="s">
        <v>145</v>
      </c>
      <c r="CO147" s="117" t="s">
        <v>993</v>
      </c>
      <c r="CP147" s="117" t="s">
        <v>145</v>
      </c>
      <c r="CQ147" s="117" t="s">
        <v>145</v>
      </c>
      <c r="CR147" s="117" t="s">
        <v>145</v>
      </c>
      <c r="CS147" s="117" t="s">
        <v>173</v>
      </c>
      <c r="CT147" s="117" t="s">
        <v>306</v>
      </c>
      <c r="CU147" s="117" t="s">
        <v>1009</v>
      </c>
      <c r="CV147" s="117" t="s">
        <v>1010</v>
      </c>
      <c r="CW147" s="117" t="s">
        <v>1011</v>
      </c>
      <c r="CX147" s="117" t="s">
        <v>178</v>
      </c>
      <c r="CY147" s="117" t="s">
        <v>178</v>
      </c>
      <c r="CZ147" s="117" t="s">
        <v>172</v>
      </c>
      <c r="DA147" s="117" t="s">
        <v>172</v>
      </c>
      <c r="DB147" s="117" t="s">
        <v>145</v>
      </c>
      <c r="DC147" s="117" t="s">
        <v>145</v>
      </c>
      <c r="DD147" s="117" t="s">
        <v>172</v>
      </c>
      <c r="DE147" s="117" t="s">
        <v>145</v>
      </c>
      <c r="DF147" s="117" t="s">
        <v>145</v>
      </c>
      <c r="DG147" s="117" t="s">
        <v>145</v>
      </c>
      <c r="DH147" s="117" t="s">
        <v>145</v>
      </c>
      <c r="DI147" s="117" t="s">
        <v>145</v>
      </c>
      <c r="DJ147" s="117" t="s">
        <v>145</v>
      </c>
      <c r="DK147" s="117" t="s">
        <v>145</v>
      </c>
      <c r="DL147" s="117" t="s">
        <v>145</v>
      </c>
      <c r="DM147" s="117" t="s">
        <v>145</v>
      </c>
      <c r="DN147" s="117" t="s">
        <v>145</v>
      </c>
      <c r="DO147" s="117" t="s">
        <v>145</v>
      </c>
      <c r="DP147" s="117" t="s">
        <v>145</v>
      </c>
      <c r="DQ147" s="117" t="s">
        <v>145</v>
      </c>
      <c r="DR147" s="117" t="s">
        <v>145</v>
      </c>
      <c r="DS147" s="117" t="s">
        <v>145</v>
      </c>
      <c r="DT147" s="117" t="s">
        <v>145</v>
      </c>
      <c r="DU147" s="117" t="s">
        <v>145</v>
      </c>
      <c r="DV147" s="117" t="s">
        <v>145</v>
      </c>
      <c r="DW147" s="117" t="s">
        <v>145</v>
      </c>
      <c r="DX147" s="117" t="s">
        <v>145</v>
      </c>
      <c r="DY147" s="117" t="s">
        <v>145</v>
      </c>
      <c r="DZ147" s="117" t="s">
        <v>145</v>
      </c>
      <c r="EA147" s="117" t="s">
        <v>145</v>
      </c>
      <c r="EB147" s="117" t="s">
        <v>145</v>
      </c>
      <c r="EC147" s="117" t="s">
        <v>180</v>
      </c>
      <c r="ED147" s="117" t="s">
        <v>145</v>
      </c>
      <c r="EE147" s="117" t="s">
        <v>154</v>
      </c>
      <c r="EF147" s="117" t="s">
        <v>145</v>
      </c>
      <c r="EG147" s="117" t="s">
        <v>145</v>
      </c>
      <c r="EH147" s="117" t="s">
        <v>145</v>
      </c>
      <c r="EI147" s="117" t="s">
        <v>145</v>
      </c>
      <c r="EJ147" s="117" t="s">
        <v>145</v>
      </c>
      <c r="EK147" s="117" t="s">
        <v>145</v>
      </c>
      <c r="EL147" s="117" t="s">
        <v>145</v>
      </c>
      <c r="EM147" s="117" t="s">
        <v>145</v>
      </c>
      <c r="EN147" s="117" t="s">
        <v>147</v>
      </c>
    </row>
    <row r="148" s="6" customFormat="1" spans="1:144">
      <c r="A148" s="117" t="s">
        <v>1012</v>
      </c>
      <c r="B148" s="117" t="s">
        <v>145</v>
      </c>
      <c r="C148" s="117" t="s">
        <v>146</v>
      </c>
      <c r="D148" s="117" t="s">
        <v>145</v>
      </c>
      <c r="E148" s="117" t="s">
        <v>147</v>
      </c>
      <c r="F148" s="117" t="s">
        <v>145</v>
      </c>
      <c r="G148" s="117" t="s">
        <v>148</v>
      </c>
      <c r="H148" s="117" t="s">
        <v>149</v>
      </c>
      <c r="I148" s="117" t="s">
        <v>145</v>
      </c>
      <c r="J148" s="117" t="s">
        <v>150</v>
      </c>
      <c r="K148" s="117" t="s">
        <v>151</v>
      </c>
      <c r="L148" s="117" t="s">
        <v>1013</v>
      </c>
      <c r="M148" s="117" t="s">
        <v>145</v>
      </c>
      <c r="N148" s="117" t="s">
        <v>146</v>
      </c>
      <c r="O148" s="117" t="s">
        <v>153</v>
      </c>
      <c r="P148" s="117" t="s">
        <v>154</v>
      </c>
      <c r="Q148" s="117" t="s">
        <v>155</v>
      </c>
      <c r="R148" s="117" t="s">
        <v>1014</v>
      </c>
      <c r="S148" s="117" t="s">
        <v>156</v>
      </c>
      <c r="T148" s="117" t="s">
        <v>154</v>
      </c>
      <c r="U148" s="117" t="s">
        <v>145</v>
      </c>
      <c r="V148" s="117" t="s">
        <v>145</v>
      </c>
      <c r="W148" s="117" t="s">
        <v>157</v>
      </c>
      <c r="X148" s="117" t="s">
        <v>157</v>
      </c>
      <c r="Y148" s="117" t="s">
        <v>158</v>
      </c>
      <c r="Z148" s="117" t="s">
        <v>159</v>
      </c>
      <c r="AA148" s="117" t="s">
        <v>145</v>
      </c>
      <c r="AB148" s="117" t="s">
        <v>145</v>
      </c>
      <c r="AC148" s="117" t="s">
        <v>145</v>
      </c>
      <c r="AD148" s="117" t="s">
        <v>145</v>
      </c>
      <c r="AE148" s="117" t="s">
        <v>1015</v>
      </c>
      <c r="AF148" s="117" t="s">
        <v>145</v>
      </c>
      <c r="AG148" s="117" t="s">
        <v>145</v>
      </c>
      <c r="AH148" s="117" t="s">
        <v>147</v>
      </c>
      <c r="AI148" s="117" t="s">
        <v>145</v>
      </c>
      <c r="AJ148" s="117" t="s">
        <v>145</v>
      </c>
      <c r="AK148" s="117" t="s">
        <v>145</v>
      </c>
      <c r="AL148" s="117" t="s">
        <v>145</v>
      </c>
      <c r="AM148" s="117" t="s">
        <v>145</v>
      </c>
      <c r="AN148" s="117" t="s">
        <v>145</v>
      </c>
      <c r="AO148" s="117" t="s">
        <v>1016</v>
      </c>
      <c r="AP148" s="117" t="s">
        <v>504</v>
      </c>
      <c r="AQ148" s="117" t="s">
        <v>1017</v>
      </c>
      <c r="AR148" s="117" t="s">
        <v>164</v>
      </c>
      <c r="AS148" s="117" t="s">
        <v>1018</v>
      </c>
      <c r="AT148" s="117" t="s">
        <v>1019</v>
      </c>
      <c r="AU148" s="117" t="s">
        <v>145</v>
      </c>
      <c r="AV148" s="117" t="s">
        <v>1020</v>
      </c>
      <c r="AW148" s="117" t="s">
        <v>1021</v>
      </c>
      <c r="AX148" s="117" t="s">
        <v>1022</v>
      </c>
      <c r="AY148" s="117" t="s">
        <v>145</v>
      </c>
      <c r="AZ148" s="117" t="s">
        <v>1019</v>
      </c>
      <c r="BA148" s="117" t="s">
        <v>145</v>
      </c>
      <c r="BB148" s="117" t="s">
        <v>145</v>
      </c>
      <c r="BC148" s="117" t="s">
        <v>145</v>
      </c>
      <c r="BD148" s="117" t="s">
        <v>145</v>
      </c>
      <c r="BE148" s="117" t="s">
        <v>145</v>
      </c>
      <c r="BF148" s="117" t="s">
        <v>145</v>
      </c>
      <c r="BG148" s="117" t="s">
        <v>145</v>
      </c>
      <c r="BH148" s="117" t="s">
        <v>145</v>
      </c>
      <c r="BI148" s="117" t="s">
        <v>145</v>
      </c>
      <c r="BJ148" s="117" t="s">
        <v>145</v>
      </c>
      <c r="BK148" s="117" t="s">
        <v>145</v>
      </c>
      <c r="BL148" s="117" t="s">
        <v>170</v>
      </c>
      <c r="BM148" s="117" t="s">
        <v>145</v>
      </c>
      <c r="BN148" s="117" t="s">
        <v>145</v>
      </c>
      <c r="BO148" s="117" t="s">
        <v>145</v>
      </c>
      <c r="BP148" s="117" t="s">
        <v>145</v>
      </c>
      <c r="BQ148" s="117" t="s">
        <v>145</v>
      </c>
      <c r="BR148" s="117" t="s">
        <v>145</v>
      </c>
      <c r="BS148" s="117" t="s">
        <v>145</v>
      </c>
      <c r="BT148" s="117" t="s">
        <v>145</v>
      </c>
      <c r="BU148" s="117" t="s">
        <v>145</v>
      </c>
      <c r="BV148" s="117" t="s">
        <v>171</v>
      </c>
      <c r="BW148" s="117" t="s">
        <v>145</v>
      </c>
      <c r="BX148" s="117" t="s">
        <v>145</v>
      </c>
      <c r="BY148" s="117" t="s">
        <v>145</v>
      </c>
      <c r="BZ148" s="117" t="s">
        <v>145</v>
      </c>
      <c r="CA148" s="117" t="s">
        <v>145</v>
      </c>
      <c r="CB148" s="117" t="s">
        <v>172</v>
      </c>
      <c r="CC148" s="117" t="s">
        <v>172</v>
      </c>
      <c r="CD148" s="117" t="s">
        <v>145</v>
      </c>
      <c r="CE148" s="117" t="s">
        <v>145</v>
      </c>
      <c r="CF148" s="117" t="s">
        <v>145</v>
      </c>
      <c r="CG148" s="117" t="s">
        <v>145</v>
      </c>
      <c r="CH148" s="117" t="s">
        <v>145</v>
      </c>
      <c r="CI148" s="117" t="s">
        <v>145</v>
      </c>
      <c r="CJ148" s="117" t="s">
        <v>145</v>
      </c>
      <c r="CK148" s="117" t="s">
        <v>145</v>
      </c>
      <c r="CL148" s="117" t="s">
        <v>145</v>
      </c>
      <c r="CM148" s="117" t="s">
        <v>145</v>
      </c>
      <c r="CN148" s="117" t="s">
        <v>145</v>
      </c>
      <c r="CO148" s="117" t="s">
        <v>145</v>
      </c>
      <c r="CP148" s="117" t="s">
        <v>145</v>
      </c>
      <c r="CQ148" s="117" t="s">
        <v>145</v>
      </c>
      <c r="CR148" s="117" t="s">
        <v>145</v>
      </c>
      <c r="CS148" s="117" t="s">
        <v>173</v>
      </c>
      <c r="CT148" s="117" t="s">
        <v>174</v>
      </c>
      <c r="CU148" s="117" t="s">
        <v>182</v>
      </c>
      <c r="CV148" s="117" t="s">
        <v>183</v>
      </c>
      <c r="CW148" s="117" t="s">
        <v>184</v>
      </c>
      <c r="CX148" s="117" t="s">
        <v>178</v>
      </c>
      <c r="CY148" s="117" t="s">
        <v>178</v>
      </c>
      <c r="CZ148" s="117" t="s">
        <v>179</v>
      </c>
      <c r="DA148" s="117" t="s">
        <v>179</v>
      </c>
      <c r="DB148" s="117" t="s">
        <v>145</v>
      </c>
      <c r="DC148" s="117" t="s">
        <v>145</v>
      </c>
      <c r="DD148" s="117" t="s">
        <v>179</v>
      </c>
      <c r="DE148" s="117" t="s">
        <v>145</v>
      </c>
      <c r="DF148" s="117" t="s">
        <v>145</v>
      </c>
      <c r="DG148" s="117" t="s">
        <v>145</v>
      </c>
      <c r="DH148" s="117" t="s">
        <v>145</v>
      </c>
      <c r="DI148" s="117" t="s">
        <v>145</v>
      </c>
      <c r="DJ148" s="117" t="s">
        <v>145</v>
      </c>
      <c r="DK148" s="117" t="s">
        <v>145</v>
      </c>
      <c r="DL148" s="117" t="s">
        <v>145</v>
      </c>
      <c r="DM148" s="117" t="s">
        <v>145</v>
      </c>
      <c r="DN148" s="117" t="s">
        <v>145</v>
      </c>
      <c r="DO148" s="117" t="s">
        <v>145</v>
      </c>
      <c r="DP148" s="117" t="s">
        <v>145</v>
      </c>
      <c r="DQ148" s="117" t="s">
        <v>145</v>
      </c>
      <c r="DR148" s="117" t="s">
        <v>145</v>
      </c>
      <c r="DS148" s="117" t="s">
        <v>145</v>
      </c>
      <c r="DT148" s="117" t="s">
        <v>145</v>
      </c>
      <c r="DU148" s="117" t="s">
        <v>145</v>
      </c>
      <c r="DV148" s="117" t="s">
        <v>145</v>
      </c>
      <c r="DW148" s="117" t="s">
        <v>145</v>
      </c>
      <c r="DX148" s="117" t="s">
        <v>145</v>
      </c>
      <c r="DY148" s="117" t="s">
        <v>145</v>
      </c>
      <c r="DZ148" s="117" t="s">
        <v>145</v>
      </c>
      <c r="EA148" s="117" t="s">
        <v>145</v>
      </c>
      <c r="EB148" s="117" t="s">
        <v>145</v>
      </c>
      <c r="EC148" s="117" t="s">
        <v>180</v>
      </c>
      <c r="ED148" s="117" t="s">
        <v>145</v>
      </c>
      <c r="EE148" s="117" t="s">
        <v>154</v>
      </c>
      <c r="EF148" s="117" t="s">
        <v>145</v>
      </c>
      <c r="EG148" s="117" t="s">
        <v>145</v>
      </c>
      <c r="EH148" s="117" t="s">
        <v>145</v>
      </c>
      <c r="EI148" s="117" t="s">
        <v>145</v>
      </c>
      <c r="EJ148" s="117" t="s">
        <v>145</v>
      </c>
      <c r="EK148" s="117" t="s">
        <v>145</v>
      </c>
      <c r="EL148" s="117" t="s">
        <v>145</v>
      </c>
      <c r="EM148" s="117" t="s">
        <v>145</v>
      </c>
      <c r="EN148" s="117" t="s">
        <v>147</v>
      </c>
    </row>
    <row r="149" s="6" customFormat="1" spans="1:144">
      <c r="A149" s="117" t="s">
        <v>1012</v>
      </c>
      <c r="B149" s="117" t="s">
        <v>145</v>
      </c>
      <c r="C149" s="117" t="s">
        <v>146</v>
      </c>
      <c r="D149" s="117" t="s">
        <v>145</v>
      </c>
      <c r="E149" s="117" t="s">
        <v>147</v>
      </c>
      <c r="F149" s="117" t="s">
        <v>145</v>
      </c>
      <c r="G149" s="117" t="s">
        <v>148</v>
      </c>
      <c r="H149" s="117" t="s">
        <v>149</v>
      </c>
      <c r="I149" s="117" t="s">
        <v>145</v>
      </c>
      <c r="J149" s="117" t="s">
        <v>150</v>
      </c>
      <c r="K149" s="117" t="s">
        <v>151</v>
      </c>
      <c r="L149" s="117" t="s">
        <v>1013</v>
      </c>
      <c r="M149" s="117" t="s">
        <v>145</v>
      </c>
      <c r="N149" s="117" t="s">
        <v>146</v>
      </c>
      <c r="O149" s="117" t="s">
        <v>153</v>
      </c>
      <c r="P149" s="117" t="s">
        <v>154</v>
      </c>
      <c r="Q149" s="117" t="s">
        <v>155</v>
      </c>
      <c r="R149" s="117" t="s">
        <v>1014</v>
      </c>
      <c r="S149" s="117" t="s">
        <v>156</v>
      </c>
      <c r="T149" s="117" t="s">
        <v>154</v>
      </c>
      <c r="U149" s="117" t="s">
        <v>145</v>
      </c>
      <c r="V149" s="117" t="s">
        <v>145</v>
      </c>
      <c r="W149" s="117" t="s">
        <v>157</v>
      </c>
      <c r="X149" s="117" t="s">
        <v>157</v>
      </c>
      <c r="Y149" s="117" t="s">
        <v>158</v>
      </c>
      <c r="Z149" s="117" t="s">
        <v>159</v>
      </c>
      <c r="AA149" s="117" t="s">
        <v>145</v>
      </c>
      <c r="AB149" s="117" t="s">
        <v>145</v>
      </c>
      <c r="AC149" s="117" t="s">
        <v>145</v>
      </c>
      <c r="AD149" s="117" t="s">
        <v>145</v>
      </c>
      <c r="AE149" s="117" t="s">
        <v>1015</v>
      </c>
      <c r="AF149" s="117" t="s">
        <v>145</v>
      </c>
      <c r="AG149" s="117" t="s">
        <v>145</v>
      </c>
      <c r="AH149" s="117" t="s">
        <v>147</v>
      </c>
      <c r="AI149" s="117" t="s">
        <v>145</v>
      </c>
      <c r="AJ149" s="117" t="s">
        <v>145</v>
      </c>
      <c r="AK149" s="117" t="s">
        <v>145</v>
      </c>
      <c r="AL149" s="117" t="s">
        <v>145</v>
      </c>
      <c r="AM149" s="117" t="s">
        <v>145</v>
      </c>
      <c r="AN149" s="117" t="s">
        <v>145</v>
      </c>
      <c r="AO149" s="117" t="s">
        <v>1016</v>
      </c>
      <c r="AP149" s="117" t="s">
        <v>504</v>
      </c>
      <c r="AQ149" s="117" t="s">
        <v>1017</v>
      </c>
      <c r="AR149" s="117" t="s">
        <v>164</v>
      </c>
      <c r="AS149" s="117" t="s">
        <v>1018</v>
      </c>
      <c r="AT149" s="117" t="s">
        <v>1019</v>
      </c>
      <c r="AU149" s="117" t="s">
        <v>145</v>
      </c>
      <c r="AV149" s="117" t="s">
        <v>1020</v>
      </c>
      <c r="AW149" s="117" t="s">
        <v>1021</v>
      </c>
      <c r="AX149" s="117" t="s">
        <v>1022</v>
      </c>
      <c r="AY149" s="117" t="s">
        <v>145</v>
      </c>
      <c r="AZ149" s="117" t="s">
        <v>1019</v>
      </c>
      <c r="BA149" s="117" t="s">
        <v>145</v>
      </c>
      <c r="BB149" s="117" t="s">
        <v>145</v>
      </c>
      <c r="BC149" s="117" t="s">
        <v>145</v>
      </c>
      <c r="BD149" s="117" t="s">
        <v>145</v>
      </c>
      <c r="BE149" s="117" t="s">
        <v>145</v>
      </c>
      <c r="BF149" s="117" t="s">
        <v>145</v>
      </c>
      <c r="BG149" s="117" t="s">
        <v>145</v>
      </c>
      <c r="BH149" s="117" t="s">
        <v>145</v>
      </c>
      <c r="BI149" s="117" t="s">
        <v>145</v>
      </c>
      <c r="BJ149" s="117" t="s">
        <v>145</v>
      </c>
      <c r="BK149" s="117" t="s">
        <v>145</v>
      </c>
      <c r="BL149" s="117" t="s">
        <v>170</v>
      </c>
      <c r="BM149" s="117" t="s">
        <v>145</v>
      </c>
      <c r="BN149" s="117" t="s">
        <v>145</v>
      </c>
      <c r="BO149" s="117" t="s">
        <v>145</v>
      </c>
      <c r="BP149" s="117" t="s">
        <v>145</v>
      </c>
      <c r="BQ149" s="117" t="s">
        <v>145</v>
      </c>
      <c r="BR149" s="117" t="s">
        <v>145</v>
      </c>
      <c r="BS149" s="117" t="s">
        <v>145</v>
      </c>
      <c r="BT149" s="117" t="s">
        <v>145</v>
      </c>
      <c r="BU149" s="117" t="s">
        <v>145</v>
      </c>
      <c r="BV149" s="117" t="s">
        <v>171</v>
      </c>
      <c r="BW149" s="117" t="s">
        <v>145</v>
      </c>
      <c r="BX149" s="117" t="s">
        <v>145</v>
      </c>
      <c r="BY149" s="117" t="s">
        <v>145</v>
      </c>
      <c r="BZ149" s="117" t="s">
        <v>145</v>
      </c>
      <c r="CA149" s="117" t="s">
        <v>145</v>
      </c>
      <c r="CB149" s="117" t="s">
        <v>172</v>
      </c>
      <c r="CC149" s="117" t="s">
        <v>172</v>
      </c>
      <c r="CD149" s="117" t="s">
        <v>145</v>
      </c>
      <c r="CE149" s="117" t="s">
        <v>145</v>
      </c>
      <c r="CF149" s="117" t="s">
        <v>145</v>
      </c>
      <c r="CG149" s="117" t="s">
        <v>145</v>
      </c>
      <c r="CH149" s="117" t="s">
        <v>145</v>
      </c>
      <c r="CI149" s="117" t="s">
        <v>145</v>
      </c>
      <c r="CJ149" s="117" t="s">
        <v>145</v>
      </c>
      <c r="CK149" s="117" t="s">
        <v>145</v>
      </c>
      <c r="CL149" s="117" t="s">
        <v>145</v>
      </c>
      <c r="CM149" s="117" t="s">
        <v>145</v>
      </c>
      <c r="CN149" s="117" t="s">
        <v>145</v>
      </c>
      <c r="CO149" s="117" t="s">
        <v>145</v>
      </c>
      <c r="CP149" s="117" t="s">
        <v>145</v>
      </c>
      <c r="CQ149" s="117" t="s">
        <v>145</v>
      </c>
      <c r="CR149" s="117" t="s">
        <v>145</v>
      </c>
      <c r="CS149" s="117" t="s">
        <v>173</v>
      </c>
      <c r="CT149" s="117" t="s">
        <v>181</v>
      </c>
      <c r="CU149" s="117" t="s">
        <v>175</v>
      </c>
      <c r="CV149" s="117" t="s">
        <v>176</v>
      </c>
      <c r="CW149" s="117" t="s">
        <v>177</v>
      </c>
      <c r="CX149" s="117" t="s">
        <v>178</v>
      </c>
      <c r="CY149" s="117" t="s">
        <v>178</v>
      </c>
      <c r="CZ149" s="117" t="s">
        <v>179</v>
      </c>
      <c r="DA149" s="117" t="s">
        <v>179</v>
      </c>
      <c r="DB149" s="117" t="s">
        <v>145</v>
      </c>
      <c r="DC149" s="117" t="s">
        <v>145</v>
      </c>
      <c r="DD149" s="117" t="s">
        <v>179</v>
      </c>
      <c r="DE149" s="117" t="s">
        <v>145</v>
      </c>
      <c r="DF149" s="117" t="s">
        <v>145</v>
      </c>
      <c r="DG149" s="117" t="s">
        <v>145</v>
      </c>
      <c r="DH149" s="117" t="s">
        <v>145</v>
      </c>
      <c r="DI149" s="117" t="s">
        <v>145</v>
      </c>
      <c r="DJ149" s="117" t="s">
        <v>145</v>
      </c>
      <c r="DK149" s="117" t="s">
        <v>145</v>
      </c>
      <c r="DL149" s="117" t="s">
        <v>145</v>
      </c>
      <c r="DM149" s="117" t="s">
        <v>145</v>
      </c>
      <c r="DN149" s="117" t="s">
        <v>145</v>
      </c>
      <c r="DO149" s="117" t="s">
        <v>145</v>
      </c>
      <c r="DP149" s="117" t="s">
        <v>145</v>
      </c>
      <c r="DQ149" s="117" t="s">
        <v>145</v>
      </c>
      <c r="DR149" s="117" t="s">
        <v>145</v>
      </c>
      <c r="DS149" s="117" t="s">
        <v>145</v>
      </c>
      <c r="DT149" s="117" t="s">
        <v>145</v>
      </c>
      <c r="DU149" s="117" t="s">
        <v>145</v>
      </c>
      <c r="DV149" s="117" t="s">
        <v>145</v>
      </c>
      <c r="DW149" s="117" t="s">
        <v>145</v>
      </c>
      <c r="DX149" s="117" t="s">
        <v>145</v>
      </c>
      <c r="DY149" s="117" t="s">
        <v>145</v>
      </c>
      <c r="DZ149" s="117" t="s">
        <v>145</v>
      </c>
      <c r="EA149" s="117" t="s">
        <v>145</v>
      </c>
      <c r="EB149" s="117" t="s">
        <v>145</v>
      </c>
      <c r="EC149" s="117" t="s">
        <v>180</v>
      </c>
      <c r="ED149" s="117" t="s">
        <v>145</v>
      </c>
      <c r="EE149" s="117" t="s">
        <v>154</v>
      </c>
      <c r="EF149" s="117" t="s">
        <v>145</v>
      </c>
      <c r="EG149" s="117" t="s">
        <v>145</v>
      </c>
      <c r="EH149" s="117" t="s">
        <v>145</v>
      </c>
      <c r="EI149" s="117" t="s">
        <v>145</v>
      </c>
      <c r="EJ149" s="117" t="s">
        <v>145</v>
      </c>
      <c r="EK149" s="117" t="s">
        <v>145</v>
      </c>
      <c r="EL149" s="117" t="s">
        <v>145</v>
      </c>
      <c r="EM149" s="117" t="s">
        <v>145</v>
      </c>
      <c r="EN149" s="117" t="s">
        <v>147</v>
      </c>
    </row>
    <row r="150" s="6" customFormat="1" spans="1:144">
      <c r="A150" s="117" t="s">
        <v>1023</v>
      </c>
      <c r="B150" s="117" t="s">
        <v>145</v>
      </c>
      <c r="C150" s="117" t="s">
        <v>146</v>
      </c>
      <c r="D150" s="117" t="s">
        <v>145</v>
      </c>
      <c r="E150" s="117" t="s">
        <v>147</v>
      </c>
      <c r="F150" s="117" t="s">
        <v>145</v>
      </c>
      <c r="G150" s="117" t="s">
        <v>148</v>
      </c>
      <c r="H150" s="117" t="s">
        <v>149</v>
      </c>
      <c r="I150" s="117" t="s">
        <v>145</v>
      </c>
      <c r="J150" s="117" t="s">
        <v>150</v>
      </c>
      <c r="K150" s="117" t="s">
        <v>151</v>
      </c>
      <c r="L150" s="117" t="s">
        <v>1013</v>
      </c>
      <c r="M150" s="117" t="s">
        <v>145</v>
      </c>
      <c r="N150" s="117" t="s">
        <v>146</v>
      </c>
      <c r="O150" s="117" t="s">
        <v>153</v>
      </c>
      <c r="P150" s="117" t="s">
        <v>154</v>
      </c>
      <c r="Q150" s="117" t="s">
        <v>155</v>
      </c>
      <c r="R150" s="117" t="s">
        <v>1014</v>
      </c>
      <c r="S150" s="117" t="s">
        <v>156</v>
      </c>
      <c r="T150" s="117" t="s">
        <v>154</v>
      </c>
      <c r="U150" s="117" t="s">
        <v>145</v>
      </c>
      <c r="V150" s="117" t="s">
        <v>145</v>
      </c>
      <c r="W150" s="117" t="s">
        <v>157</v>
      </c>
      <c r="X150" s="117" t="s">
        <v>157</v>
      </c>
      <c r="Y150" s="117" t="s">
        <v>158</v>
      </c>
      <c r="Z150" s="117" t="s">
        <v>159</v>
      </c>
      <c r="AA150" s="117" t="s">
        <v>145</v>
      </c>
      <c r="AB150" s="117" t="s">
        <v>145</v>
      </c>
      <c r="AC150" s="117" t="s">
        <v>145</v>
      </c>
      <c r="AD150" s="117" t="s">
        <v>145</v>
      </c>
      <c r="AE150" s="117" t="s">
        <v>1024</v>
      </c>
      <c r="AF150" s="117" t="s">
        <v>145</v>
      </c>
      <c r="AG150" s="117" t="s">
        <v>145</v>
      </c>
      <c r="AH150" s="117" t="s">
        <v>147</v>
      </c>
      <c r="AI150" s="117" t="s">
        <v>145</v>
      </c>
      <c r="AJ150" s="117" t="s">
        <v>145</v>
      </c>
      <c r="AK150" s="117" t="s">
        <v>145</v>
      </c>
      <c r="AL150" s="117" t="s">
        <v>145</v>
      </c>
      <c r="AM150" s="117" t="s">
        <v>145</v>
      </c>
      <c r="AN150" s="117" t="s">
        <v>145</v>
      </c>
      <c r="AO150" s="117" t="s">
        <v>695</v>
      </c>
      <c r="AP150" s="117" t="s">
        <v>1025</v>
      </c>
      <c r="AQ150" s="117" t="s">
        <v>1026</v>
      </c>
      <c r="AR150" s="117" t="s">
        <v>698</v>
      </c>
      <c r="AS150" s="117" t="s">
        <v>1027</v>
      </c>
      <c r="AT150" s="117" t="s">
        <v>1028</v>
      </c>
      <c r="AU150" s="117" t="s">
        <v>145</v>
      </c>
      <c r="AV150" s="117" t="s">
        <v>1029</v>
      </c>
      <c r="AW150" s="117" t="s">
        <v>1030</v>
      </c>
      <c r="AX150" s="117" t="s">
        <v>1031</v>
      </c>
      <c r="AY150" s="117" t="s">
        <v>145</v>
      </c>
      <c r="AZ150" s="117" t="s">
        <v>1028</v>
      </c>
      <c r="BA150" s="117" t="s">
        <v>145</v>
      </c>
      <c r="BB150" s="117" t="s">
        <v>145</v>
      </c>
      <c r="BC150" s="117" t="s">
        <v>145</v>
      </c>
      <c r="BD150" s="117" t="s">
        <v>145</v>
      </c>
      <c r="BE150" s="117" t="s">
        <v>145</v>
      </c>
      <c r="BF150" s="117" t="s">
        <v>145</v>
      </c>
      <c r="BG150" s="117" t="s">
        <v>145</v>
      </c>
      <c r="BH150" s="117" t="s">
        <v>145</v>
      </c>
      <c r="BI150" s="117" t="s">
        <v>145</v>
      </c>
      <c r="BJ150" s="117" t="s">
        <v>145</v>
      </c>
      <c r="BK150" s="117" t="s">
        <v>145</v>
      </c>
      <c r="BL150" s="117" t="s">
        <v>170</v>
      </c>
      <c r="BM150" s="117" t="s">
        <v>145</v>
      </c>
      <c r="BN150" s="117" t="s">
        <v>145</v>
      </c>
      <c r="BO150" s="117" t="s">
        <v>145</v>
      </c>
      <c r="BP150" s="117" t="s">
        <v>145</v>
      </c>
      <c r="BQ150" s="117" t="s">
        <v>145</v>
      </c>
      <c r="BR150" s="117" t="s">
        <v>145</v>
      </c>
      <c r="BS150" s="117" t="s">
        <v>145</v>
      </c>
      <c r="BT150" s="117" t="s">
        <v>145</v>
      </c>
      <c r="BU150" s="117" t="s">
        <v>145</v>
      </c>
      <c r="BV150" s="117" t="s">
        <v>171</v>
      </c>
      <c r="BW150" s="117" t="s">
        <v>145</v>
      </c>
      <c r="BX150" s="117" t="s">
        <v>145</v>
      </c>
      <c r="BY150" s="117" t="s">
        <v>145</v>
      </c>
      <c r="BZ150" s="117" t="s">
        <v>145</v>
      </c>
      <c r="CA150" s="117" t="s">
        <v>145</v>
      </c>
      <c r="CB150" s="117" t="s">
        <v>630</v>
      </c>
      <c r="CC150" s="117" t="s">
        <v>172</v>
      </c>
      <c r="CD150" s="117" t="s">
        <v>145</v>
      </c>
      <c r="CE150" s="117" t="s">
        <v>145</v>
      </c>
      <c r="CF150" s="117" t="s">
        <v>145</v>
      </c>
      <c r="CG150" s="117" t="s">
        <v>145</v>
      </c>
      <c r="CH150" s="117" t="s">
        <v>145</v>
      </c>
      <c r="CI150" s="117" t="s">
        <v>145</v>
      </c>
      <c r="CJ150" s="117" t="s">
        <v>145</v>
      </c>
      <c r="CK150" s="117" t="s">
        <v>145</v>
      </c>
      <c r="CL150" s="117" t="s">
        <v>145</v>
      </c>
      <c r="CM150" s="117" t="s">
        <v>145</v>
      </c>
      <c r="CN150" s="117" t="s">
        <v>145</v>
      </c>
      <c r="CO150" s="117" t="s">
        <v>145</v>
      </c>
      <c r="CP150" s="117" t="s">
        <v>145</v>
      </c>
      <c r="CQ150" s="117" t="s">
        <v>145</v>
      </c>
      <c r="CR150" s="117" t="s">
        <v>145</v>
      </c>
      <c r="CS150" s="117" t="s">
        <v>173</v>
      </c>
      <c r="CT150" s="117" t="s">
        <v>174</v>
      </c>
      <c r="CU150" s="117" t="s">
        <v>182</v>
      </c>
      <c r="CV150" s="117" t="s">
        <v>183</v>
      </c>
      <c r="CW150" s="117" t="s">
        <v>184</v>
      </c>
      <c r="CX150" s="117" t="s">
        <v>178</v>
      </c>
      <c r="CY150" s="117" t="s">
        <v>178</v>
      </c>
      <c r="CZ150" s="117" t="s">
        <v>172</v>
      </c>
      <c r="DA150" s="117" t="s">
        <v>172</v>
      </c>
      <c r="DB150" s="117" t="s">
        <v>145</v>
      </c>
      <c r="DC150" s="117" t="s">
        <v>145</v>
      </c>
      <c r="DD150" s="117" t="s">
        <v>172</v>
      </c>
      <c r="DE150" s="117" t="s">
        <v>145</v>
      </c>
      <c r="DF150" s="117" t="s">
        <v>145</v>
      </c>
      <c r="DG150" s="117" t="s">
        <v>145</v>
      </c>
      <c r="DH150" s="117" t="s">
        <v>145</v>
      </c>
      <c r="DI150" s="117" t="s">
        <v>145</v>
      </c>
      <c r="DJ150" s="117" t="s">
        <v>145</v>
      </c>
      <c r="DK150" s="117" t="s">
        <v>145</v>
      </c>
      <c r="DL150" s="117" t="s">
        <v>145</v>
      </c>
      <c r="DM150" s="117" t="s">
        <v>145</v>
      </c>
      <c r="DN150" s="117" t="s">
        <v>145</v>
      </c>
      <c r="DO150" s="117" t="s">
        <v>145</v>
      </c>
      <c r="DP150" s="117" t="s">
        <v>145</v>
      </c>
      <c r="DQ150" s="117" t="s">
        <v>145</v>
      </c>
      <c r="DR150" s="117" t="s">
        <v>145</v>
      </c>
      <c r="DS150" s="117" t="s">
        <v>145</v>
      </c>
      <c r="DT150" s="117" t="s">
        <v>145</v>
      </c>
      <c r="DU150" s="117" t="s">
        <v>145</v>
      </c>
      <c r="DV150" s="117" t="s">
        <v>145</v>
      </c>
      <c r="DW150" s="117" t="s">
        <v>145</v>
      </c>
      <c r="DX150" s="117" t="s">
        <v>145</v>
      </c>
      <c r="DY150" s="117" t="s">
        <v>145</v>
      </c>
      <c r="DZ150" s="117" t="s">
        <v>145</v>
      </c>
      <c r="EA150" s="117" t="s">
        <v>145</v>
      </c>
      <c r="EB150" s="117" t="s">
        <v>145</v>
      </c>
      <c r="EC150" s="117" t="s">
        <v>180</v>
      </c>
      <c r="ED150" s="117" t="s">
        <v>145</v>
      </c>
      <c r="EE150" s="117" t="s">
        <v>154</v>
      </c>
      <c r="EF150" s="117" t="s">
        <v>145</v>
      </c>
      <c r="EG150" s="117" t="s">
        <v>145</v>
      </c>
      <c r="EH150" s="117" t="s">
        <v>145</v>
      </c>
      <c r="EI150" s="117" t="s">
        <v>145</v>
      </c>
      <c r="EJ150" s="117" t="s">
        <v>145</v>
      </c>
      <c r="EK150" s="117" t="s">
        <v>145</v>
      </c>
      <c r="EL150" s="117" t="s">
        <v>145</v>
      </c>
      <c r="EM150" s="117" t="s">
        <v>145</v>
      </c>
      <c r="EN150" s="117" t="s">
        <v>147</v>
      </c>
    </row>
    <row r="151" s="6" customFormat="1" spans="1:144">
      <c r="A151" s="117" t="s">
        <v>1023</v>
      </c>
      <c r="B151" s="117" t="s">
        <v>145</v>
      </c>
      <c r="C151" s="117" t="s">
        <v>146</v>
      </c>
      <c r="D151" s="117" t="s">
        <v>145</v>
      </c>
      <c r="E151" s="117" t="s">
        <v>147</v>
      </c>
      <c r="F151" s="117" t="s">
        <v>145</v>
      </c>
      <c r="G151" s="117" t="s">
        <v>148</v>
      </c>
      <c r="H151" s="117" t="s">
        <v>149</v>
      </c>
      <c r="I151" s="117" t="s">
        <v>145</v>
      </c>
      <c r="J151" s="117" t="s">
        <v>150</v>
      </c>
      <c r="K151" s="117" t="s">
        <v>151</v>
      </c>
      <c r="L151" s="117" t="s">
        <v>1013</v>
      </c>
      <c r="M151" s="117" t="s">
        <v>145</v>
      </c>
      <c r="N151" s="117" t="s">
        <v>146</v>
      </c>
      <c r="O151" s="117" t="s">
        <v>153</v>
      </c>
      <c r="P151" s="117" t="s">
        <v>154</v>
      </c>
      <c r="Q151" s="117" t="s">
        <v>155</v>
      </c>
      <c r="R151" s="117" t="s">
        <v>1014</v>
      </c>
      <c r="S151" s="117" t="s">
        <v>156</v>
      </c>
      <c r="T151" s="117" t="s">
        <v>154</v>
      </c>
      <c r="U151" s="117" t="s">
        <v>145</v>
      </c>
      <c r="V151" s="117" t="s">
        <v>145</v>
      </c>
      <c r="W151" s="117" t="s">
        <v>157</v>
      </c>
      <c r="X151" s="117" t="s">
        <v>157</v>
      </c>
      <c r="Y151" s="117" t="s">
        <v>158</v>
      </c>
      <c r="Z151" s="117" t="s">
        <v>159</v>
      </c>
      <c r="AA151" s="117" t="s">
        <v>145</v>
      </c>
      <c r="AB151" s="117" t="s">
        <v>145</v>
      </c>
      <c r="AC151" s="117" t="s">
        <v>145</v>
      </c>
      <c r="AD151" s="117" t="s">
        <v>145</v>
      </c>
      <c r="AE151" s="117" t="s">
        <v>1024</v>
      </c>
      <c r="AF151" s="117" t="s">
        <v>145</v>
      </c>
      <c r="AG151" s="117" t="s">
        <v>145</v>
      </c>
      <c r="AH151" s="117" t="s">
        <v>147</v>
      </c>
      <c r="AI151" s="117" t="s">
        <v>145</v>
      </c>
      <c r="AJ151" s="117" t="s">
        <v>145</v>
      </c>
      <c r="AK151" s="117" t="s">
        <v>145</v>
      </c>
      <c r="AL151" s="117" t="s">
        <v>145</v>
      </c>
      <c r="AM151" s="117" t="s">
        <v>145</v>
      </c>
      <c r="AN151" s="117" t="s">
        <v>145</v>
      </c>
      <c r="AO151" s="117" t="s">
        <v>695</v>
      </c>
      <c r="AP151" s="117" t="s">
        <v>1025</v>
      </c>
      <c r="AQ151" s="117" t="s">
        <v>1026</v>
      </c>
      <c r="AR151" s="117" t="s">
        <v>698</v>
      </c>
      <c r="AS151" s="117" t="s">
        <v>1027</v>
      </c>
      <c r="AT151" s="117" t="s">
        <v>1028</v>
      </c>
      <c r="AU151" s="117" t="s">
        <v>145</v>
      </c>
      <c r="AV151" s="117" t="s">
        <v>1029</v>
      </c>
      <c r="AW151" s="117" t="s">
        <v>1030</v>
      </c>
      <c r="AX151" s="117" t="s">
        <v>1031</v>
      </c>
      <c r="AY151" s="117" t="s">
        <v>145</v>
      </c>
      <c r="AZ151" s="117" t="s">
        <v>1028</v>
      </c>
      <c r="BA151" s="117" t="s">
        <v>145</v>
      </c>
      <c r="BB151" s="117" t="s">
        <v>145</v>
      </c>
      <c r="BC151" s="117" t="s">
        <v>145</v>
      </c>
      <c r="BD151" s="117" t="s">
        <v>145</v>
      </c>
      <c r="BE151" s="117" t="s">
        <v>145</v>
      </c>
      <c r="BF151" s="117" t="s">
        <v>145</v>
      </c>
      <c r="BG151" s="117" t="s">
        <v>145</v>
      </c>
      <c r="BH151" s="117" t="s">
        <v>145</v>
      </c>
      <c r="BI151" s="117" t="s">
        <v>145</v>
      </c>
      <c r="BJ151" s="117" t="s">
        <v>145</v>
      </c>
      <c r="BK151" s="117" t="s">
        <v>145</v>
      </c>
      <c r="BL151" s="117" t="s">
        <v>170</v>
      </c>
      <c r="BM151" s="117" t="s">
        <v>145</v>
      </c>
      <c r="BN151" s="117" t="s">
        <v>145</v>
      </c>
      <c r="BO151" s="117" t="s">
        <v>145</v>
      </c>
      <c r="BP151" s="117" t="s">
        <v>145</v>
      </c>
      <c r="BQ151" s="117" t="s">
        <v>145</v>
      </c>
      <c r="BR151" s="117" t="s">
        <v>145</v>
      </c>
      <c r="BS151" s="117" t="s">
        <v>145</v>
      </c>
      <c r="BT151" s="117" t="s">
        <v>145</v>
      </c>
      <c r="BU151" s="117" t="s">
        <v>145</v>
      </c>
      <c r="BV151" s="117" t="s">
        <v>171</v>
      </c>
      <c r="BW151" s="117" t="s">
        <v>145</v>
      </c>
      <c r="BX151" s="117" t="s">
        <v>145</v>
      </c>
      <c r="BY151" s="117" t="s">
        <v>145</v>
      </c>
      <c r="BZ151" s="117" t="s">
        <v>145</v>
      </c>
      <c r="CA151" s="117" t="s">
        <v>145</v>
      </c>
      <c r="CB151" s="117" t="s">
        <v>630</v>
      </c>
      <c r="CC151" s="117" t="s">
        <v>172</v>
      </c>
      <c r="CD151" s="117" t="s">
        <v>145</v>
      </c>
      <c r="CE151" s="117" t="s">
        <v>145</v>
      </c>
      <c r="CF151" s="117" t="s">
        <v>145</v>
      </c>
      <c r="CG151" s="117" t="s">
        <v>145</v>
      </c>
      <c r="CH151" s="117" t="s">
        <v>145</v>
      </c>
      <c r="CI151" s="117" t="s">
        <v>145</v>
      </c>
      <c r="CJ151" s="117" t="s">
        <v>145</v>
      </c>
      <c r="CK151" s="117" t="s">
        <v>145</v>
      </c>
      <c r="CL151" s="117" t="s">
        <v>145</v>
      </c>
      <c r="CM151" s="117" t="s">
        <v>145</v>
      </c>
      <c r="CN151" s="117" t="s">
        <v>145</v>
      </c>
      <c r="CO151" s="117" t="s">
        <v>145</v>
      </c>
      <c r="CP151" s="117" t="s">
        <v>145</v>
      </c>
      <c r="CQ151" s="117" t="s">
        <v>145</v>
      </c>
      <c r="CR151" s="117" t="s">
        <v>145</v>
      </c>
      <c r="CS151" s="117" t="s">
        <v>173</v>
      </c>
      <c r="CT151" s="117" t="s">
        <v>181</v>
      </c>
      <c r="CU151" s="117" t="s">
        <v>175</v>
      </c>
      <c r="CV151" s="117" t="s">
        <v>176</v>
      </c>
      <c r="CW151" s="117" t="s">
        <v>177</v>
      </c>
      <c r="CX151" s="117" t="s">
        <v>178</v>
      </c>
      <c r="CY151" s="117" t="s">
        <v>178</v>
      </c>
      <c r="CZ151" s="117" t="s">
        <v>172</v>
      </c>
      <c r="DA151" s="117" t="s">
        <v>172</v>
      </c>
      <c r="DB151" s="117" t="s">
        <v>145</v>
      </c>
      <c r="DC151" s="117" t="s">
        <v>145</v>
      </c>
      <c r="DD151" s="117" t="s">
        <v>172</v>
      </c>
      <c r="DE151" s="117" t="s">
        <v>145</v>
      </c>
      <c r="DF151" s="117" t="s">
        <v>145</v>
      </c>
      <c r="DG151" s="117" t="s">
        <v>145</v>
      </c>
      <c r="DH151" s="117" t="s">
        <v>145</v>
      </c>
      <c r="DI151" s="117" t="s">
        <v>145</v>
      </c>
      <c r="DJ151" s="117" t="s">
        <v>145</v>
      </c>
      <c r="DK151" s="117" t="s">
        <v>145</v>
      </c>
      <c r="DL151" s="117" t="s">
        <v>145</v>
      </c>
      <c r="DM151" s="117" t="s">
        <v>145</v>
      </c>
      <c r="DN151" s="117" t="s">
        <v>145</v>
      </c>
      <c r="DO151" s="117" t="s">
        <v>145</v>
      </c>
      <c r="DP151" s="117" t="s">
        <v>145</v>
      </c>
      <c r="DQ151" s="117" t="s">
        <v>145</v>
      </c>
      <c r="DR151" s="117" t="s">
        <v>145</v>
      </c>
      <c r="DS151" s="117" t="s">
        <v>145</v>
      </c>
      <c r="DT151" s="117" t="s">
        <v>145</v>
      </c>
      <c r="DU151" s="117" t="s">
        <v>145</v>
      </c>
      <c r="DV151" s="117" t="s">
        <v>145</v>
      </c>
      <c r="DW151" s="117" t="s">
        <v>145</v>
      </c>
      <c r="DX151" s="117" t="s">
        <v>145</v>
      </c>
      <c r="DY151" s="117" t="s">
        <v>145</v>
      </c>
      <c r="DZ151" s="117" t="s">
        <v>145</v>
      </c>
      <c r="EA151" s="117" t="s">
        <v>145</v>
      </c>
      <c r="EB151" s="117" t="s">
        <v>145</v>
      </c>
      <c r="EC151" s="117" t="s">
        <v>180</v>
      </c>
      <c r="ED151" s="117" t="s">
        <v>145</v>
      </c>
      <c r="EE151" s="117" t="s">
        <v>154</v>
      </c>
      <c r="EF151" s="117" t="s">
        <v>145</v>
      </c>
      <c r="EG151" s="117" t="s">
        <v>145</v>
      </c>
      <c r="EH151" s="117" t="s">
        <v>145</v>
      </c>
      <c r="EI151" s="117" t="s">
        <v>145</v>
      </c>
      <c r="EJ151" s="117" t="s">
        <v>145</v>
      </c>
      <c r="EK151" s="117" t="s">
        <v>145</v>
      </c>
      <c r="EL151" s="117" t="s">
        <v>145</v>
      </c>
      <c r="EM151" s="117" t="s">
        <v>145</v>
      </c>
      <c r="EN151" s="117" t="s">
        <v>147</v>
      </c>
    </row>
    <row r="152" s="6" customFormat="1" spans="1:144">
      <c r="A152" s="117" t="s">
        <v>1032</v>
      </c>
      <c r="B152" s="117" t="s">
        <v>145</v>
      </c>
      <c r="C152" s="117" t="s">
        <v>146</v>
      </c>
      <c r="D152" s="117" t="s">
        <v>145</v>
      </c>
      <c r="E152" s="117" t="s">
        <v>147</v>
      </c>
      <c r="F152" s="117" t="s">
        <v>145</v>
      </c>
      <c r="G152" s="117" t="s">
        <v>148</v>
      </c>
      <c r="H152" s="117" t="s">
        <v>149</v>
      </c>
      <c r="I152" s="117" t="s">
        <v>145</v>
      </c>
      <c r="J152" s="117" t="s">
        <v>150</v>
      </c>
      <c r="K152" s="117" t="s">
        <v>151</v>
      </c>
      <c r="L152" s="117" t="s">
        <v>1013</v>
      </c>
      <c r="M152" s="117" t="s">
        <v>145</v>
      </c>
      <c r="N152" s="117" t="s">
        <v>146</v>
      </c>
      <c r="O152" s="117" t="s">
        <v>153</v>
      </c>
      <c r="P152" s="117" t="s">
        <v>154</v>
      </c>
      <c r="Q152" s="117" t="s">
        <v>155</v>
      </c>
      <c r="R152" s="117" t="s">
        <v>1014</v>
      </c>
      <c r="S152" s="117" t="s">
        <v>156</v>
      </c>
      <c r="T152" s="117" t="s">
        <v>154</v>
      </c>
      <c r="U152" s="117" t="s">
        <v>145</v>
      </c>
      <c r="V152" s="117" t="s">
        <v>145</v>
      </c>
      <c r="W152" s="117" t="s">
        <v>157</v>
      </c>
      <c r="X152" s="117" t="s">
        <v>157</v>
      </c>
      <c r="Y152" s="117" t="s">
        <v>158</v>
      </c>
      <c r="Z152" s="117" t="s">
        <v>159</v>
      </c>
      <c r="AA152" s="117" t="s">
        <v>145</v>
      </c>
      <c r="AB152" s="117" t="s">
        <v>145</v>
      </c>
      <c r="AC152" s="117" t="s">
        <v>145</v>
      </c>
      <c r="AD152" s="117" t="s">
        <v>145</v>
      </c>
      <c r="AE152" s="117" t="s">
        <v>1033</v>
      </c>
      <c r="AF152" s="117" t="s">
        <v>145</v>
      </c>
      <c r="AG152" s="117" t="s">
        <v>145</v>
      </c>
      <c r="AH152" s="117" t="s">
        <v>147</v>
      </c>
      <c r="AI152" s="117" t="s">
        <v>145</v>
      </c>
      <c r="AJ152" s="117" t="s">
        <v>145</v>
      </c>
      <c r="AK152" s="117" t="s">
        <v>145</v>
      </c>
      <c r="AL152" s="117" t="s">
        <v>145</v>
      </c>
      <c r="AM152" s="117" t="s">
        <v>145</v>
      </c>
      <c r="AN152" s="117" t="s">
        <v>145</v>
      </c>
      <c r="AO152" s="117" t="s">
        <v>514</v>
      </c>
      <c r="AP152" s="117" t="s">
        <v>1034</v>
      </c>
      <c r="AQ152" s="117" t="s">
        <v>1035</v>
      </c>
      <c r="AR152" s="117" t="s">
        <v>164</v>
      </c>
      <c r="AS152" s="117" t="s">
        <v>1036</v>
      </c>
      <c r="AT152" s="117" t="s">
        <v>1037</v>
      </c>
      <c r="AU152" s="117" t="s">
        <v>145</v>
      </c>
      <c r="AV152" s="117" t="s">
        <v>1038</v>
      </c>
      <c r="AW152" s="117" t="s">
        <v>1039</v>
      </c>
      <c r="AX152" s="117" t="s">
        <v>1040</v>
      </c>
      <c r="AY152" s="117" t="s">
        <v>145</v>
      </c>
      <c r="AZ152" s="117" t="s">
        <v>1037</v>
      </c>
      <c r="BA152" s="117" t="s">
        <v>145</v>
      </c>
      <c r="BB152" s="117" t="s">
        <v>145</v>
      </c>
      <c r="BC152" s="117" t="s">
        <v>145</v>
      </c>
      <c r="BD152" s="117" t="s">
        <v>145</v>
      </c>
      <c r="BE152" s="117" t="s">
        <v>145</v>
      </c>
      <c r="BF152" s="117" t="s">
        <v>145</v>
      </c>
      <c r="BG152" s="117" t="s">
        <v>145</v>
      </c>
      <c r="BH152" s="117" t="s">
        <v>145</v>
      </c>
      <c r="BI152" s="117" t="s">
        <v>145</v>
      </c>
      <c r="BJ152" s="117" t="s">
        <v>145</v>
      </c>
      <c r="BK152" s="117" t="s">
        <v>145</v>
      </c>
      <c r="BL152" s="117" t="s">
        <v>170</v>
      </c>
      <c r="BM152" s="117" t="s">
        <v>145</v>
      </c>
      <c r="BN152" s="117" t="s">
        <v>145</v>
      </c>
      <c r="BO152" s="117" t="s">
        <v>145</v>
      </c>
      <c r="BP152" s="117" t="s">
        <v>145</v>
      </c>
      <c r="BQ152" s="117" t="s">
        <v>145</v>
      </c>
      <c r="BR152" s="117" t="s">
        <v>145</v>
      </c>
      <c r="BS152" s="117" t="s">
        <v>145</v>
      </c>
      <c r="BT152" s="117" t="s">
        <v>145</v>
      </c>
      <c r="BU152" s="117" t="s">
        <v>145</v>
      </c>
      <c r="BV152" s="117" t="s">
        <v>171</v>
      </c>
      <c r="BW152" s="117" t="s">
        <v>145</v>
      </c>
      <c r="BX152" s="117" t="s">
        <v>145</v>
      </c>
      <c r="BY152" s="117" t="s">
        <v>145</v>
      </c>
      <c r="BZ152" s="117" t="s">
        <v>145</v>
      </c>
      <c r="CA152" s="117" t="s">
        <v>145</v>
      </c>
      <c r="CB152" s="117" t="s">
        <v>630</v>
      </c>
      <c r="CC152" s="117" t="s">
        <v>172</v>
      </c>
      <c r="CD152" s="117" t="s">
        <v>145</v>
      </c>
      <c r="CE152" s="117" t="s">
        <v>145</v>
      </c>
      <c r="CF152" s="117" t="s">
        <v>145</v>
      </c>
      <c r="CG152" s="117" t="s">
        <v>145</v>
      </c>
      <c r="CH152" s="117" t="s">
        <v>145</v>
      </c>
      <c r="CI152" s="117" t="s">
        <v>145</v>
      </c>
      <c r="CJ152" s="117" t="s">
        <v>145</v>
      </c>
      <c r="CK152" s="117" t="s">
        <v>145</v>
      </c>
      <c r="CL152" s="117" t="s">
        <v>145</v>
      </c>
      <c r="CM152" s="117" t="s">
        <v>145</v>
      </c>
      <c r="CN152" s="117" t="s">
        <v>145</v>
      </c>
      <c r="CO152" s="117" t="s">
        <v>145</v>
      </c>
      <c r="CP152" s="117" t="s">
        <v>145</v>
      </c>
      <c r="CQ152" s="117" t="s">
        <v>145</v>
      </c>
      <c r="CR152" s="117" t="s">
        <v>145</v>
      </c>
      <c r="CS152" s="117" t="s">
        <v>173</v>
      </c>
      <c r="CT152" s="117" t="s">
        <v>174</v>
      </c>
      <c r="CU152" s="117" t="s">
        <v>182</v>
      </c>
      <c r="CV152" s="117" t="s">
        <v>183</v>
      </c>
      <c r="CW152" s="117" t="s">
        <v>184</v>
      </c>
      <c r="CX152" s="117" t="s">
        <v>178</v>
      </c>
      <c r="CY152" s="117" t="s">
        <v>178</v>
      </c>
      <c r="CZ152" s="117" t="s">
        <v>172</v>
      </c>
      <c r="DA152" s="117" t="s">
        <v>172</v>
      </c>
      <c r="DB152" s="117" t="s">
        <v>145</v>
      </c>
      <c r="DC152" s="117" t="s">
        <v>145</v>
      </c>
      <c r="DD152" s="117" t="s">
        <v>172</v>
      </c>
      <c r="DE152" s="117" t="s">
        <v>145</v>
      </c>
      <c r="DF152" s="117" t="s">
        <v>145</v>
      </c>
      <c r="DG152" s="117" t="s">
        <v>145</v>
      </c>
      <c r="DH152" s="117" t="s">
        <v>145</v>
      </c>
      <c r="DI152" s="117" t="s">
        <v>145</v>
      </c>
      <c r="DJ152" s="117" t="s">
        <v>145</v>
      </c>
      <c r="DK152" s="117" t="s">
        <v>145</v>
      </c>
      <c r="DL152" s="117" t="s">
        <v>145</v>
      </c>
      <c r="DM152" s="117" t="s">
        <v>145</v>
      </c>
      <c r="DN152" s="117" t="s">
        <v>145</v>
      </c>
      <c r="DO152" s="117" t="s">
        <v>145</v>
      </c>
      <c r="DP152" s="117" t="s">
        <v>145</v>
      </c>
      <c r="DQ152" s="117" t="s">
        <v>145</v>
      </c>
      <c r="DR152" s="117" t="s">
        <v>145</v>
      </c>
      <c r="DS152" s="117" t="s">
        <v>145</v>
      </c>
      <c r="DT152" s="117" t="s">
        <v>145</v>
      </c>
      <c r="DU152" s="117" t="s">
        <v>145</v>
      </c>
      <c r="DV152" s="117" t="s">
        <v>145</v>
      </c>
      <c r="DW152" s="117" t="s">
        <v>145</v>
      </c>
      <c r="DX152" s="117" t="s">
        <v>145</v>
      </c>
      <c r="DY152" s="117" t="s">
        <v>145</v>
      </c>
      <c r="DZ152" s="117" t="s">
        <v>145</v>
      </c>
      <c r="EA152" s="117" t="s">
        <v>145</v>
      </c>
      <c r="EB152" s="117" t="s">
        <v>145</v>
      </c>
      <c r="EC152" s="117" t="s">
        <v>180</v>
      </c>
      <c r="ED152" s="117" t="s">
        <v>145</v>
      </c>
      <c r="EE152" s="117" t="s">
        <v>154</v>
      </c>
      <c r="EF152" s="117" t="s">
        <v>145</v>
      </c>
      <c r="EG152" s="117" t="s">
        <v>145</v>
      </c>
      <c r="EH152" s="117" t="s">
        <v>145</v>
      </c>
      <c r="EI152" s="117" t="s">
        <v>145</v>
      </c>
      <c r="EJ152" s="117" t="s">
        <v>145</v>
      </c>
      <c r="EK152" s="117" t="s">
        <v>145</v>
      </c>
      <c r="EL152" s="117" t="s">
        <v>145</v>
      </c>
      <c r="EM152" s="117" t="s">
        <v>145</v>
      </c>
      <c r="EN152" s="117" t="s">
        <v>147</v>
      </c>
    </row>
    <row r="153" s="6" customFormat="1" spans="1:144">
      <c r="A153" s="117" t="s">
        <v>1032</v>
      </c>
      <c r="B153" s="117" t="s">
        <v>145</v>
      </c>
      <c r="C153" s="117" t="s">
        <v>146</v>
      </c>
      <c r="D153" s="117" t="s">
        <v>145</v>
      </c>
      <c r="E153" s="117" t="s">
        <v>147</v>
      </c>
      <c r="F153" s="117" t="s">
        <v>145</v>
      </c>
      <c r="G153" s="117" t="s">
        <v>148</v>
      </c>
      <c r="H153" s="117" t="s">
        <v>149</v>
      </c>
      <c r="I153" s="117" t="s">
        <v>145</v>
      </c>
      <c r="J153" s="117" t="s">
        <v>150</v>
      </c>
      <c r="K153" s="117" t="s">
        <v>151</v>
      </c>
      <c r="L153" s="117" t="s">
        <v>1013</v>
      </c>
      <c r="M153" s="117" t="s">
        <v>145</v>
      </c>
      <c r="N153" s="117" t="s">
        <v>146</v>
      </c>
      <c r="O153" s="117" t="s">
        <v>153</v>
      </c>
      <c r="P153" s="117" t="s">
        <v>154</v>
      </c>
      <c r="Q153" s="117" t="s">
        <v>155</v>
      </c>
      <c r="R153" s="117" t="s">
        <v>1014</v>
      </c>
      <c r="S153" s="117" t="s">
        <v>156</v>
      </c>
      <c r="T153" s="117" t="s">
        <v>154</v>
      </c>
      <c r="U153" s="117" t="s">
        <v>145</v>
      </c>
      <c r="V153" s="117" t="s">
        <v>145</v>
      </c>
      <c r="W153" s="117" t="s">
        <v>157</v>
      </c>
      <c r="X153" s="117" t="s">
        <v>157</v>
      </c>
      <c r="Y153" s="117" t="s">
        <v>158</v>
      </c>
      <c r="Z153" s="117" t="s">
        <v>159</v>
      </c>
      <c r="AA153" s="117" t="s">
        <v>145</v>
      </c>
      <c r="AB153" s="117" t="s">
        <v>145</v>
      </c>
      <c r="AC153" s="117" t="s">
        <v>145</v>
      </c>
      <c r="AD153" s="117" t="s">
        <v>145</v>
      </c>
      <c r="AE153" s="117" t="s">
        <v>1033</v>
      </c>
      <c r="AF153" s="117" t="s">
        <v>145</v>
      </c>
      <c r="AG153" s="117" t="s">
        <v>145</v>
      </c>
      <c r="AH153" s="117" t="s">
        <v>147</v>
      </c>
      <c r="AI153" s="117" t="s">
        <v>145</v>
      </c>
      <c r="AJ153" s="117" t="s">
        <v>145</v>
      </c>
      <c r="AK153" s="117" t="s">
        <v>145</v>
      </c>
      <c r="AL153" s="117" t="s">
        <v>145</v>
      </c>
      <c r="AM153" s="117" t="s">
        <v>145</v>
      </c>
      <c r="AN153" s="117" t="s">
        <v>145</v>
      </c>
      <c r="AO153" s="117" t="s">
        <v>514</v>
      </c>
      <c r="AP153" s="117" t="s">
        <v>1034</v>
      </c>
      <c r="AQ153" s="117" t="s">
        <v>1035</v>
      </c>
      <c r="AR153" s="117" t="s">
        <v>164</v>
      </c>
      <c r="AS153" s="117" t="s">
        <v>1036</v>
      </c>
      <c r="AT153" s="117" t="s">
        <v>1037</v>
      </c>
      <c r="AU153" s="117" t="s">
        <v>145</v>
      </c>
      <c r="AV153" s="117" t="s">
        <v>1038</v>
      </c>
      <c r="AW153" s="117" t="s">
        <v>1039</v>
      </c>
      <c r="AX153" s="117" t="s">
        <v>1040</v>
      </c>
      <c r="AY153" s="117" t="s">
        <v>145</v>
      </c>
      <c r="AZ153" s="117" t="s">
        <v>1037</v>
      </c>
      <c r="BA153" s="117" t="s">
        <v>145</v>
      </c>
      <c r="BB153" s="117" t="s">
        <v>145</v>
      </c>
      <c r="BC153" s="117" t="s">
        <v>145</v>
      </c>
      <c r="BD153" s="117" t="s">
        <v>145</v>
      </c>
      <c r="BE153" s="117" t="s">
        <v>145</v>
      </c>
      <c r="BF153" s="117" t="s">
        <v>145</v>
      </c>
      <c r="BG153" s="117" t="s">
        <v>145</v>
      </c>
      <c r="BH153" s="117" t="s">
        <v>145</v>
      </c>
      <c r="BI153" s="117" t="s">
        <v>145</v>
      </c>
      <c r="BJ153" s="117" t="s">
        <v>145</v>
      </c>
      <c r="BK153" s="117" t="s">
        <v>145</v>
      </c>
      <c r="BL153" s="117" t="s">
        <v>170</v>
      </c>
      <c r="BM153" s="117" t="s">
        <v>145</v>
      </c>
      <c r="BN153" s="117" t="s">
        <v>145</v>
      </c>
      <c r="BO153" s="117" t="s">
        <v>145</v>
      </c>
      <c r="BP153" s="117" t="s">
        <v>145</v>
      </c>
      <c r="BQ153" s="117" t="s">
        <v>145</v>
      </c>
      <c r="BR153" s="117" t="s">
        <v>145</v>
      </c>
      <c r="BS153" s="117" t="s">
        <v>145</v>
      </c>
      <c r="BT153" s="117" t="s">
        <v>145</v>
      </c>
      <c r="BU153" s="117" t="s">
        <v>145</v>
      </c>
      <c r="BV153" s="117" t="s">
        <v>171</v>
      </c>
      <c r="BW153" s="117" t="s">
        <v>145</v>
      </c>
      <c r="BX153" s="117" t="s">
        <v>145</v>
      </c>
      <c r="BY153" s="117" t="s">
        <v>145</v>
      </c>
      <c r="BZ153" s="117" t="s">
        <v>145</v>
      </c>
      <c r="CA153" s="117" t="s">
        <v>145</v>
      </c>
      <c r="CB153" s="117" t="s">
        <v>630</v>
      </c>
      <c r="CC153" s="117" t="s">
        <v>172</v>
      </c>
      <c r="CD153" s="117" t="s">
        <v>145</v>
      </c>
      <c r="CE153" s="117" t="s">
        <v>145</v>
      </c>
      <c r="CF153" s="117" t="s">
        <v>145</v>
      </c>
      <c r="CG153" s="117" t="s">
        <v>145</v>
      </c>
      <c r="CH153" s="117" t="s">
        <v>145</v>
      </c>
      <c r="CI153" s="117" t="s">
        <v>145</v>
      </c>
      <c r="CJ153" s="117" t="s">
        <v>145</v>
      </c>
      <c r="CK153" s="117" t="s">
        <v>145</v>
      </c>
      <c r="CL153" s="117" t="s">
        <v>145</v>
      </c>
      <c r="CM153" s="117" t="s">
        <v>145</v>
      </c>
      <c r="CN153" s="117" t="s">
        <v>145</v>
      </c>
      <c r="CO153" s="117" t="s">
        <v>145</v>
      </c>
      <c r="CP153" s="117" t="s">
        <v>145</v>
      </c>
      <c r="CQ153" s="117" t="s">
        <v>145</v>
      </c>
      <c r="CR153" s="117" t="s">
        <v>145</v>
      </c>
      <c r="CS153" s="117" t="s">
        <v>173</v>
      </c>
      <c r="CT153" s="117" t="s">
        <v>181</v>
      </c>
      <c r="CU153" s="117" t="s">
        <v>175</v>
      </c>
      <c r="CV153" s="117" t="s">
        <v>176</v>
      </c>
      <c r="CW153" s="117" t="s">
        <v>177</v>
      </c>
      <c r="CX153" s="117" t="s">
        <v>178</v>
      </c>
      <c r="CY153" s="117" t="s">
        <v>178</v>
      </c>
      <c r="CZ153" s="117" t="s">
        <v>172</v>
      </c>
      <c r="DA153" s="117" t="s">
        <v>172</v>
      </c>
      <c r="DB153" s="117" t="s">
        <v>145</v>
      </c>
      <c r="DC153" s="117" t="s">
        <v>145</v>
      </c>
      <c r="DD153" s="117" t="s">
        <v>172</v>
      </c>
      <c r="DE153" s="117" t="s">
        <v>145</v>
      </c>
      <c r="DF153" s="117" t="s">
        <v>145</v>
      </c>
      <c r="DG153" s="117" t="s">
        <v>145</v>
      </c>
      <c r="DH153" s="117" t="s">
        <v>145</v>
      </c>
      <c r="DI153" s="117" t="s">
        <v>145</v>
      </c>
      <c r="DJ153" s="117" t="s">
        <v>145</v>
      </c>
      <c r="DK153" s="117" t="s">
        <v>145</v>
      </c>
      <c r="DL153" s="117" t="s">
        <v>145</v>
      </c>
      <c r="DM153" s="117" t="s">
        <v>145</v>
      </c>
      <c r="DN153" s="117" t="s">
        <v>145</v>
      </c>
      <c r="DO153" s="117" t="s">
        <v>145</v>
      </c>
      <c r="DP153" s="117" t="s">
        <v>145</v>
      </c>
      <c r="DQ153" s="117" t="s">
        <v>145</v>
      </c>
      <c r="DR153" s="117" t="s">
        <v>145</v>
      </c>
      <c r="DS153" s="117" t="s">
        <v>145</v>
      </c>
      <c r="DT153" s="117" t="s">
        <v>145</v>
      </c>
      <c r="DU153" s="117" t="s">
        <v>145</v>
      </c>
      <c r="DV153" s="117" t="s">
        <v>145</v>
      </c>
      <c r="DW153" s="117" t="s">
        <v>145</v>
      </c>
      <c r="DX153" s="117" t="s">
        <v>145</v>
      </c>
      <c r="DY153" s="117" t="s">
        <v>145</v>
      </c>
      <c r="DZ153" s="117" t="s">
        <v>145</v>
      </c>
      <c r="EA153" s="117" t="s">
        <v>145</v>
      </c>
      <c r="EB153" s="117" t="s">
        <v>145</v>
      </c>
      <c r="EC153" s="117" t="s">
        <v>180</v>
      </c>
      <c r="ED153" s="117" t="s">
        <v>145</v>
      </c>
      <c r="EE153" s="117" t="s">
        <v>154</v>
      </c>
      <c r="EF153" s="117" t="s">
        <v>145</v>
      </c>
      <c r="EG153" s="117" t="s">
        <v>145</v>
      </c>
      <c r="EH153" s="117" t="s">
        <v>145</v>
      </c>
      <c r="EI153" s="117" t="s">
        <v>145</v>
      </c>
      <c r="EJ153" s="117" t="s">
        <v>145</v>
      </c>
      <c r="EK153" s="117" t="s">
        <v>145</v>
      </c>
      <c r="EL153" s="117" t="s">
        <v>145</v>
      </c>
      <c r="EM153" s="117" t="s">
        <v>145</v>
      </c>
      <c r="EN153" s="117" t="s">
        <v>147</v>
      </c>
    </row>
    <row r="154" s="6" customFormat="1" spans="1:144">
      <c r="A154" s="117" t="s">
        <v>1041</v>
      </c>
      <c r="B154" s="117" t="s">
        <v>145</v>
      </c>
      <c r="C154" s="117" t="s">
        <v>146</v>
      </c>
      <c r="D154" s="117" t="s">
        <v>145</v>
      </c>
      <c r="E154" s="117" t="s">
        <v>147</v>
      </c>
      <c r="F154" s="117" t="s">
        <v>145</v>
      </c>
      <c r="G154" s="117" t="s">
        <v>148</v>
      </c>
      <c r="H154" s="117" t="s">
        <v>149</v>
      </c>
      <c r="I154" s="117" t="s">
        <v>145</v>
      </c>
      <c r="J154" s="117" t="s">
        <v>150</v>
      </c>
      <c r="K154" s="117" t="s">
        <v>151</v>
      </c>
      <c r="L154" s="117" t="s">
        <v>1042</v>
      </c>
      <c r="M154" s="117" t="s">
        <v>145</v>
      </c>
      <c r="N154" s="117" t="s">
        <v>146</v>
      </c>
      <c r="O154" s="117" t="s">
        <v>153</v>
      </c>
      <c r="P154" s="117" t="s">
        <v>154</v>
      </c>
      <c r="Q154" s="117" t="s">
        <v>155</v>
      </c>
      <c r="R154" s="117" t="s">
        <v>1014</v>
      </c>
      <c r="S154" s="117" t="s">
        <v>156</v>
      </c>
      <c r="T154" s="117" t="s">
        <v>154</v>
      </c>
      <c r="U154" s="117" t="s">
        <v>145</v>
      </c>
      <c r="V154" s="117" t="s">
        <v>145</v>
      </c>
      <c r="W154" s="117" t="s">
        <v>157</v>
      </c>
      <c r="X154" s="117" t="s">
        <v>157</v>
      </c>
      <c r="Y154" s="117" t="s">
        <v>158</v>
      </c>
      <c r="Z154" s="117" t="s">
        <v>159</v>
      </c>
      <c r="AA154" s="117" t="s">
        <v>145</v>
      </c>
      <c r="AB154" s="117" t="s">
        <v>145</v>
      </c>
      <c r="AC154" s="117" t="s">
        <v>145</v>
      </c>
      <c r="AD154" s="117" t="s">
        <v>145</v>
      </c>
      <c r="AE154" s="117" t="s">
        <v>1043</v>
      </c>
      <c r="AF154" s="117" t="s">
        <v>145</v>
      </c>
      <c r="AG154" s="117" t="s">
        <v>145</v>
      </c>
      <c r="AH154" s="117" t="s">
        <v>147</v>
      </c>
      <c r="AI154" s="117" t="s">
        <v>145</v>
      </c>
      <c r="AJ154" s="117" t="s">
        <v>145</v>
      </c>
      <c r="AK154" s="117" t="s">
        <v>145</v>
      </c>
      <c r="AL154" s="117" t="s">
        <v>145</v>
      </c>
      <c r="AM154" s="117" t="s">
        <v>145</v>
      </c>
      <c r="AN154" s="117" t="s">
        <v>145</v>
      </c>
      <c r="AO154" s="117" t="s">
        <v>1044</v>
      </c>
      <c r="AP154" s="117" t="s">
        <v>1045</v>
      </c>
      <c r="AQ154" s="117" t="s">
        <v>1046</v>
      </c>
      <c r="AR154" s="117" t="s">
        <v>1047</v>
      </c>
      <c r="AS154" s="117" t="s">
        <v>1048</v>
      </c>
      <c r="AT154" s="117" t="s">
        <v>1049</v>
      </c>
      <c r="AU154" s="117" t="s">
        <v>145</v>
      </c>
      <c r="AV154" s="117" t="s">
        <v>1050</v>
      </c>
      <c r="AW154" s="117" t="s">
        <v>1051</v>
      </c>
      <c r="AX154" s="117" t="s">
        <v>1052</v>
      </c>
      <c r="AY154" s="117" t="s">
        <v>145</v>
      </c>
      <c r="AZ154" s="117" t="s">
        <v>1049</v>
      </c>
      <c r="BA154" s="117" t="s">
        <v>145</v>
      </c>
      <c r="BB154" s="117" t="s">
        <v>145</v>
      </c>
      <c r="BC154" s="117" t="s">
        <v>145</v>
      </c>
      <c r="BD154" s="117" t="s">
        <v>145</v>
      </c>
      <c r="BE154" s="117" t="s">
        <v>145</v>
      </c>
      <c r="BF154" s="117" t="s">
        <v>145</v>
      </c>
      <c r="BG154" s="117" t="s">
        <v>145</v>
      </c>
      <c r="BH154" s="117" t="s">
        <v>145</v>
      </c>
      <c r="BI154" s="117" t="s">
        <v>145</v>
      </c>
      <c r="BJ154" s="117" t="s">
        <v>145</v>
      </c>
      <c r="BK154" s="117" t="s">
        <v>145</v>
      </c>
      <c r="BL154" s="117" t="s">
        <v>170</v>
      </c>
      <c r="BM154" s="117" t="s">
        <v>145</v>
      </c>
      <c r="BN154" s="117" t="s">
        <v>145</v>
      </c>
      <c r="BO154" s="117" t="s">
        <v>145</v>
      </c>
      <c r="BP154" s="117" t="s">
        <v>145</v>
      </c>
      <c r="BQ154" s="117" t="s">
        <v>145</v>
      </c>
      <c r="BR154" s="117" t="s">
        <v>145</v>
      </c>
      <c r="BS154" s="117" t="s">
        <v>145</v>
      </c>
      <c r="BT154" s="117" t="s">
        <v>145</v>
      </c>
      <c r="BU154" s="117" t="s">
        <v>145</v>
      </c>
      <c r="BV154" s="117" t="s">
        <v>171</v>
      </c>
      <c r="BW154" s="117" t="s">
        <v>145</v>
      </c>
      <c r="BX154" s="117" t="s">
        <v>145</v>
      </c>
      <c r="BY154" s="117" t="s">
        <v>145</v>
      </c>
      <c r="BZ154" s="117" t="s">
        <v>145</v>
      </c>
      <c r="CA154" s="117" t="s">
        <v>145</v>
      </c>
      <c r="CB154" s="117" t="s">
        <v>630</v>
      </c>
      <c r="CC154" s="117" t="s">
        <v>172</v>
      </c>
      <c r="CD154" s="117" t="s">
        <v>145</v>
      </c>
      <c r="CE154" s="117" t="s">
        <v>145</v>
      </c>
      <c r="CF154" s="117" t="s">
        <v>145</v>
      </c>
      <c r="CG154" s="117" t="s">
        <v>145</v>
      </c>
      <c r="CH154" s="117" t="s">
        <v>145</v>
      </c>
      <c r="CI154" s="117" t="s">
        <v>145</v>
      </c>
      <c r="CJ154" s="117" t="s">
        <v>145</v>
      </c>
      <c r="CK154" s="117" t="s">
        <v>145</v>
      </c>
      <c r="CL154" s="117" t="s">
        <v>145</v>
      </c>
      <c r="CM154" s="117" t="s">
        <v>145</v>
      </c>
      <c r="CN154" s="117" t="s">
        <v>145</v>
      </c>
      <c r="CO154" s="117" t="s">
        <v>145</v>
      </c>
      <c r="CP154" s="117" t="s">
        <v>145</v>
      </c>
      <c r="CQ154" s="117" t="s">
        <v>145</v>
      </c>
      <c r="CR154" s="117" t="s">
        <v>145</v>
      </c>
      <c r="CS154" s="117" t="s">
        <v>173</v>
      </c>
      <c r="CT154" s="117" t="s">
        <v>174</v>
      </c>
      <c r="CU154" s="117" t="s">
        <v>182</v>
      </c>
      <c r="CV154" s="117" t="s">
        <v>183</v>
      </c>
      <c r="CW154" s="117" t="s">
        <v>184</v>
      </c>
      <c r="CX154" s="117" t="s">
        <v>178</v>
      </c>
      <c r="CY154" s="117" t="s">
        <v>178</v>
      </c>
      <c r="CZ154" s="117" t="s">
        <v>172</v>
      </c>
      <c r="DA154" s="117" t="s">
        <v>172</v>
      </c>
      <c r="DB154" s="117" t="s">
        <v>145</v>
      </c>
      <c r="DC154" s="117" t="s">
        <v>145</v>
      </c>
      <c r="DD154" s="117" t="s">
        <v>172</v>
      </c>
      <c r="DE154" s="117" t="s">
        <v>145</v>
      </c>
      <c r="DF154" s="117" t="s">
        <v>145</v>
      </c>
      <c r="DG154" s="117" t="s">
        <v>145</v>
      </c>
      <c r="DH154" s="117" t="s">
        <v>145</v>
      </c>
      <c r="DI154" s="117" t="s">
        <v>145</v>
      </c>
      <c r="DJ154" s="117" t="s">
        <v>145</v>
      </c>
      <c r="DK154" s="117" t="s">
        <v>145</v>
      </c>
      <c r="DL154" s="117" t="s">
        <v>145</v>
      </c>
      <c r="DM154" s="117" t="s">
        <v>145</v>
      </c>
      <c r="DN154" s="117" t="s">
        <v>145</v>
      </c>
      <c r="DO154" s="117" t="s">
        <v>145</v>
      </c>
      <c r="DP154" s="117" t="s">
        <v>145</v>
      </c>
      <c r="DQ154" s="117" t="s">
        <v>145</v>
      </c>
      <c r="DR154" s="117" t="s">
        <v>145</v>
      </c>
      <c r="DS154" s="117" t="s">
        <v>145</v>
      </c>
      <c r="DT154" s="117" t="s">
        <v>145</v>
      </c>
      <c r="DU154" s="117" t="s">
        <v>145</v>
      </c>
      <c r="DV154" s="117" t="s">
        <v>145</v>
      </c>
      <c r="DW154" s="117" t="s">
        <v>145</v>
      </c>
      <c r="DX154" s="117" t="s">
        <v>145</v>
      </c>
      <c r="DY154" s="117" t="s">
        <v>145</v>
      </c>
      <c r="DZ154" s="117" t="s">
        <v>145</v>
      </c>
      <c r="EA154" s="117" t="s">
        <v>145</v>
      </c>
      <c r="EB154" s="117" t="s">
        <v>145</v>
      </c>
      <c r="EC154" s="117" t="s">
        <v>180</v>
      </c>
      <c r="ED154" s="117" t="s">
        <v>145</v>
      </c>
      <c r="EE154" s="117" t="s">
        <v>154</v>
      </c>
      <c r="EF154" s="117" t="s">
        <v>145</v>
      </c>
      <c r="EG154" s="117" t="s">
        <v>145</v>
      </c>
      <c r="EH154" s="117" t="s">
        <v>145</v>
      </c>
      <c r="EI154" s="117" t="s">
        <v>145</v>
      </c>
      <c r="EJ154" s="117" t="s">
        <v>145</v>
      </c>
      <c r="EK154" s="117" t="s">
        <v>145</v>
      </c>
      <c r="EL154" s="117" t="s">
        <v>145</v>
      </c>
      <c r="EM154" s="117" t="s">
        <v>145</v>
      </c>
      <c r="EN154" s="117" t="s">
        <v>147</v>
      </c>
    </row>
    <row r="155" s="6" customFormat="1" spans="1:144">
      <c r="A155" s="117" t="s">
        <v>1041</v>
      </c>
      <c r="B155" s="117" t="s">
        <v>145</v>
      </c>
      <c r="C155" s="117" t="s">
        <v>146</v>
      </c>
      <c r="D155" s="117" t="s">
        <v>145</v>
      </c>
      <c r="E155" s="117" t="s">
        <v>147</v>
      </c>
      <c r="F155" s="117" t="s">
        <v>145</v>
      </c>
      <c r="G155" s="117" t="s">
        <v>148</v>
      </c>
      <c r="H155" s="117" t="s">
        <v>149</v>
      </c>
      <c r="I155" s="117" t="s">
        <v>145</v>
      </c>
      <c r="J155" s="117" t="s">
        <v>150</v>
      </c>
      <c r="K155" s="117" t="s">
        <v>151</v>
      </c>
      <c r="L155" s="117" t="s">
        <v>1042</v>
      </c>
      <c r="M155" s="117" t="s">
        <v>145</v>
      </c>
      <c r="N155" s="117" t="s">
        <v>146</v>
      </c>
      <c r="O155" s="117" t="s">
        <v>153</v>
      </c>
      <c r="P155" s="117" t="s">
        <v>154</v>
      </c>
      <c r="Q155" s="117" t="s">
        <v>155</v>
      </c>
      <c r="R155" s="117" t="s">
        <v>1014</v>
      </c>
      <c r="S155" s="117" t="s">
        <v>156</v>
      </c>
      <c r="T155" s="117" t="s">
        <v>154</v>
      </c>
      <c r="U155" s="117" t="s">
        <v>145</v>
      </c>
      <c r="V155" s="117" t="s">
        <v>145</v>
      </c>
      <c r="W155" s="117" t="s">
        <v>157</v>
      </c>
      <c r="X155" s="117" t="s">
        <v>157</v>
      </c>
      <c r="Y155" s="117" t="s">
        <v>158</v>
      </c>
      <c r="Z155" s="117" t="s">
        <v>159</v>
      </c>
      <c r="AA155" s="117" t="s">
        <v>145</v>
      </c>
      <c r="AB155" s="117" t="s">
        <v>145</v>
      </c>
      <c r="AC155" s="117" t="s">
        <v>145</v>
      </c>
      <c r="AD155" s="117" t="s">
        <v>145</v>
      </c>
      <c r="AE155" s="117" t="s">
        <v>1043</v>
      </c>
      <c r="AF155" s="117" t="s">
        <v>145</v>
      </c>
      <c r="AG155" s="117" t="s">
        <v>145</v>
      </c>
      <c r="AH155" s="117" t="s">
        <v>147</v>
      </c>
      <c r="AI155" s="117" t="s">
        <v>145</v>
      </c>
      <c r="AJ155" s="117" t="s">
        <v>145</v>
      </c>
      <c r="AK155" s="117" t="s">
        <v>145</v>
      </c>
      <c r="AL155" s="117" t="s">
        <v>145</v>
      </c>
      <c r="AM155" s="117" t="s">
        <v>145</v>
      </c>
      <c r="AN155" s="117" t="s">
        <v>145</v>
      </c>
      <c r="AO155" s="117" t="s">
        <v>1044</v>
      </c>
      <c r="AP155" s="117" t="s">
        <v>1045</v>
      </c>
      <c r="AQ155" s="117" t="s">
        <v>1046</v>
      </c>
      <c r="AR155" s="117" t="s">
        <v>1047</v>
      </c>
      <c r="AS155" s="117" t="s">
        <v>1048</v>
      </c>
      <c r="AT155" s="117" t="s">
        <v>1049</v>
      </c>
      <c r="AU155" s="117" t="s">
        <v>145</v>
      </c>
      <c r="AV155" s="117" t="s">
        <v>1050</v>
      </c>
      <c r="AW155" s="117" t="s">
        <v>1051</v>
      </c>
      <c r="AX155" s="117" t="s">
        <v>1052</v>
      </c>
      <c r="AY155" s="117" t="s">
        <v>145</v>
      </c>
      <c r="AZ155" s="117" t="s">
        <v>1049</v>
      </c>
      <c r="BA155" s="117" t="s">
        <v>145</v>
      </c>
      <c r="BB155" s="117" t="s">
        <v>145</v>
      </c>
      <c r="BC155" s="117" t="s">
        <v>145</v>
      </c>
      <c r="BD155" s="117" t="s">
        <v>145</v>
      </c>
      <c r="BE155" s="117" t="s">
        <v>145</v>
      </c>
      <c r="BF155" s="117" t="s">
        <v>145</v>
      </c>
      <c r="BG155" s="117" t="s">
        <v>145</v>
      </c>
      <c r="BH155" s="117" t="s">
        <v>145</v>
      </c>
      <c r="BI155" s="117" t="s">
        <v>145</v>
      </c>
      <c r="BJ155" s="117" t="s">
        <v>145</v>
      </c>
      <c r="BK155" s="117" t="s">
        <v>145</v>
      </c>
      <c r="BL155" s="117" t="s">
        <v>170</v>
      </c>
      <c r="BM155" s="117" t="s">
        <v>145</v>
      </c>
      <c r="BN155" s="117" t="s">
        <v>145</v>
      </c>
      <c r="BO155" s="117" t="s">
        <v>145</v>
      </c>
      <c r="BP155" s="117" t="s">
        <v>145</v>
      </c>
      <c r="BQ155" s="117" t="s">
        <v>145</v>
      </c>
      <c r="BR155" s="117" t="s">
        <v>145</v>
      </c>
      <c r="BS155" s="117" t="s">
        <v>145</v>
      </c>
      <c r="BT155" s="117" t="s">
        <v>145</v>
      </c>
      <c r="BU155" s="117" t="s">
        <v>145</v>
      </c>
      <c r="BV155" s="117" t="s">
        <v>171</v>
      </c>
      <c r="BW155" s="117" t="s">
        <v>145</v>
      </c>
      <c r="BX155" s="117" t="s">
        <v>145</v>
      </c>
      <c r="BY155" s="117" t="s">
        <v>145</v>
      </c>
      <c r="BZ155" s="117" t="s">
        <v>145</v>
      </c>
      <c r="CA155" s="117" t="s">
        <v>145</v>
      </c>
      <c r="CB155" s="117" t="s">
        <v>630</v>
      </c>
      <c r="CC155" s="117" t="s">
        <v>172</v>
      </c>
      <c r="CD155" s="117" t="s">
        <v>145</v>
      </c>
      <c r="CE155" s="117" t="s">
        <v>145</v>
      </c>
      <c r="CF155" s="117" t="s">
        <v>145</v>
      </c>
      <c r="CG155" s="117" t="s">
        <v>145</v>
      </c>
      <c r="CH155" s="117" t="s">
        <v>145</v>
      </c>
      <c r="CI155" s="117" t="s">
        <v>145</v>
      </c>
      <c r="CJ155" s="117" t="s">
        <v>145</v>
      </c>
      <c r="CK155" s="117" t="s">
        <v>145</v>
      </c>
      <c r="CL155" s="117" t="s">
        <v>145</v>
      </c>
      <c r="CM155" s="117" t="s">
        <v>145</v>
      </c>
      <c r="CN155" s="117" t="s">
        <v>145</v>
      </c>
      <c r="CO155" s="117" t="s">
        <v>145</v>
      </c>
      <c r="CP155" s="117" t="s">
        <v>145</v>
      </c>
      <c r="CQ155" s="117" t="s">
        <v>145</v>
      </c>
      <c r="CR155" s="117" t="s">
        <v>145</v>
      </c>
      <c r="CS155" s="117" t="s">
        <v>173</v>
      </c>
      <c r="CT155" s="117" t="s">
        <v>181</v>
      </c>
      <c r="CU155" s="117" t="s">
        <v>175</v>
      </c>
      <c r="CV155" s="117" t="s">
        <v>176</v>
      </c>
      <c r="CW155" s="117" t="s">
        <v>177</v>
      </c>
      <c r="CX155" s="117" t="s">
        <v>178</v>
      </c>
      <c r="CY155" s="117" t="s">
        <v>178</v>
      </c>
      <c r="CZ155" s="117" t="s">
        <v>172</v>
      </c>
      <c r="DA155" s="117" t="s">
        <v>172</v>
      </c>
      <c r="DB155" s="117" t="s">
        <v>145</v>
      </c>
      <c r="DC155" s="117" t="s">
        <v>145</v>
      </c>
      <c r="DD155" s="117" t="s">
        <v>172</v>
      </c>
      <c r="DE155" s="117" t="s">
        <v>145</v>
      </c>
      <c r="DF155" s="117" t="s">
        <v>145</v>
      </c>
      <c r="DG155" s="117" t="s">
        <v>145</v>
      </c>
      <c r="DH155" s="117" t="s">
        <v>145</v>
      </c>
      <c r="DI155" s="117" t="s">
        <v>145</v>
      </c>
      <c r="DJ155" s="117" t="s">
        <v>145</v>
      </c>
      <c r="DK155" s="117" t="s">
        <v>145</v>
      </c>
      <c r="DL155" s="117" t="s">
        <v>145</v>
      </c>
      <c r="DM155" s="117" t="s">
        <v>145</v>
      </c>
      <c r="DN155" s="117" t="s">
        <v>145</v>
      </c>
      <c r="DO155" s="117" t="s">
        <v>145</v>
      </c>
      <c r="DP155" s="117" t="s">
        <v>145</v>
      </c>
      <c r="DQ155" s="117" t="s">
        <v>145</v>
      </c>
      <c r="DR155" s="117" t="s">
        <v>145</v>
      </c>
      <c r="DS155" s="117" t="s">
        <v>145</v>
      </c>
      <c r="DT155" s="117" t="s">
        <v>145</v>
      </c>
      <c r="DU155" s="117" t="s">
        <v>145</v>
      </c>
      <c r="DV155" s="117" t="s">
        <v>145</v>
      </c>
      <c r="DW155" s="117" t="s">
        <v>145</v>
      </c>
      <c r="DX155" s="117" t="s">
        <v>145</v>
      </c>
      <c r="DY155" s="117" t="s">
        <v>145</v>
      </c>
      <c r="DZ155" s="117" t="s">
        <v>145</v>
      </c>
      <c r="EA155" s="117" t="s">
        <v>145</v>
      </c>
      <c r="EB155" s="117" t="s">
        <v>145</v>
      </c>
      <c r="EC155" s="117" t="s">
        <v>180</v>
      </c>
      <c r="ED155" s="117" t="s">
        <v>145</v>
      </c>
      <c r="EE155" s="117" t="s">
        <v>154</v>
      </c>
      <c r="EF155" s="117" t="s">
        <v>145</v>
      </c>
      <c r="EG155" s="117" t="s">
        <v>145</v>
      </c>
      <c r="EH155" s="117" t="s">
        <v>145</v>
      </c>
      <c r="EI155" s="117" t="s">
        <v>145</v>
      </c>
      <c r="EJ155" s="117" t="s">
        <v>145</v>
      </c>
      <c r="EK155" s="117" t="s">
        <v>145</v>
      </c>
      <c r="EL155" s="117" t="s">
        <v>145</v>
      </c>
      <c r="EM155" s="117" t="s">
        <v>145</v>
      </c>
      <c r="EN155" s="117" t="s">
        <v>147</v>
      </c>
    </row>
    <row r="156" s="6" customFormat="1" spans="1:144">
      <c r="A156" s="117" t="s">
        <v>1053</v>
      </c>
      <c r="B156" s="117" t="s">
        <v>145</v>
      </c>
      <c r="C156" s="117" t="s">
        <v>146</v>
      </c>
      <c r="D156" s="117" t="s">
        <v>145</v>
      </c>
      <c r="E156" s="117" t="s">
        <v>147</v>
      </c>
      <c r="F156" s="117" t="s">
        <v>145</v>
      </c>
      <c r="G156" s="117" t="s">
        <v>148</v>
      </c>
      <c r="H156" s="117" t="s">
        <v>149</v>
      </c>
      <c r="I156" s="117" t="s">
        <v>145</v>
      </c>
      <c r="J156" s="117" t="s">
        <v>150</v>
      </c>
      <c r="K156" s="117" t="s">
        <v>151</v>
      </c>
      <c r="L156" s="117" t="s">
        <v>1042</v>
      </c>
      <c r="M156" s="117" t="s">
        <v>145</v>
      </c>
      <c r="N156" s="117" t="s">
        <v>146</v>
      </c>
      <c r="O156" s="117" t="s">
        <v>153</v>
      </c>
      <c r="P156" s="117" t="s">
        <v>154</v>
      </c>
      <c r="Q156" s="117" t="s">
        <v>155</v>
      </c>
      <c r="R156" s="117" t="s">
        <v>1014</v>
      </c>
      <c r="S156" s="117" t="s">
        <v>156</v>
      </c>
      <c r="T156" s="117" t="s">
        <v>154</v>
      </c>
      <c r="U156" s="117" t="s">
        <v>145</v>
      </c>
      <c r="V156" s="117" t="s">
        <v>145</v>
      </c>
      <c r="W156" s="117" t="s">
        <v>157</v>
      </c>
      <c r="X156" s="117" t="s">
        <v>157</v>
      </c>
      <c r="Y156" s="117" t="s">
        <v>158</v>
      </c>
      <c r="Z156" s="117" t="s">
        <v>159</v>
      </c>
      <c r="AA156" s="117" t="s">
        <v>145</v>
      </c>
      <c r="AB156" s="117" t="s">
        <v>145</v>
      </c>
      <c r="AC156" s="117" t="s">
        <v>145</v>
      </c>
      <c r="AD156" s="117" t="s">
        <v>145</v>
      </c>
      <c r="AE156" s="117" t="s">
        <v>1054</v>
      </c>
      <c r="AF156" s="117" t="s">
        <v>145</v>
      </c>
      <c r="AG156" s="117" t="s">
        <v>145</v>
      </c>
      <c r="AH156" s="117" t="s">
        <v>147</v>
      </c>
      <c r="AI156" s="117" t="s">
        <v>145</v>
      </c>
      <c r="AJ156" s="117" t="s">
        <v>145</v>
      </c>
      <c r="AK156" s="117" t="s">
        <v>145</v>
      </c>
      <c r="AL156" s="117" t="s">
        <v>145</v>
      </c>
      <c r="AM156" s="117" t="s">
        <v>145</v>
      </c>
      <c r="AN156" s="117" t="s">
        <v>145</v>
      </c>
      <c r="AO156" s="117" t="s">
        <v>576</v>
      </c>
      <c r="AP156" s="117" t="s">
        <v>1055</v>
      </c>
      <c r="AQ156" s="117" t="s">
        <v>1056</v>
      </c>
      <c r="AR156" s="117" t="s">
        <v>252</v>
      </c>
      <c r="AS156" s="117" t="s">
        <v>1057</v>
      </c>
      <c r="AT156" s="117" t="s">
        <v>1058</v>
      </c>
      <c r="AU156" s="117" t="s">
        <v>145</v>
      </c>
      <c r="AV156" s="117" t="s">
        <v>1059</v>
      </c>
      <c r="AW156" s="117" t="s">
        <v>1060</v>
      </c>
      <c r="AX156" s="117" t="s">
        <v>1061</v>
      </c>
      <c r="AY156" s="117" t="s">
        <v>145</v>
      </c>
      <c r="AZ156" s="117" t="s">
        <v>1058</v>
      </c>
      <c r="BA156" s="117" t="s">
        <v>145</v>
      </c>
      <c r="BB156" s="117" t="s">
        <v>145</v>
      </c>
      <c r="BC156" s="117" t="s">
        <v>145</v>
      </c>
      <c r="BD156" s="117" t="s">
        <v>145</v>
      </c>
      <c r="BE156" s="117" t="s">
        <v>145</v>
      </c>
      <c r="BF156" s="117" t="s">
        <v>145</v>
      </c>
      <c r="BG156" s="117" t="s">
        <v>145</v>
      </c>
      <c r="BH156" s="117" t="s">
        <v>145</v>
      </c>
      <c r="BI156" s="117" t="s">
        <v>145</v>
      </c>
      <c r="BJ156" s="117" t="s">
        <v>145</v>
      </c>
      <c r="BK156" s="117" t="s">
        <v>145</v>
      </c>
      <c r="BL156" s="117" t="s">
        <v>170</v>
      </c>
      <c r="BM156" s="117" t="s">
        <v>145</v>
      </c>
      <c r="BN156" s="117" t="s">
        <v>145</v>
      </c>
      <c r="BO156" s="117" t="s">
        <v>145</v>
      </c>
      <c r="BP156" s="117" t="s">
        <v>145</v>
      </c>
      <c r="BQ156" s="117" t="s">
        <v>145</v>
      </c>
      <c r="BR156" s="117" t="s">
        <v>145</v>
      </c>
      <c r="BS156" s="117" t="s">
        <v>145</v>
      </c>
      <c r="BT156" s="117" t="s">
        <v>145</v>
      </c>
      <c r="BU156" s="117" t="s">
        <v>145</v>
      </c>
      <c r="BV156" s="117" t="s">
        <v>171</v>
      </c>
      <c r="BW156" s="117" t="s">
        <v>145</v>
      </c>
      <c r="BX156" s="117" t="s">
        <v>145</v>
      </c>
      <c r="BY156" s="117" t="s">
        <v>145</v>
      </c>
      <c r="BZ156" s="117" t="s">
        <v>145</v>
      </c>
      <c r="CA156" s="117" t="s">
        <v>145</v>
      </c>
      <c r="CB156" s="117" t="s">
        <v>630</v>
      </c>
      <c r="CC156" s="117" t="s">
        <v>172</v>
      </c>
      <c r="CD156" s="117" t="s">
        <v>145</v>
      </c>
      <c r="CE156" s="117" t="s">
        <v>145</v>
      </c>
      <c r="CF156" s="117" t="s">
        <v>145</v>
      </c>
      <c r="CG156" s="117" t="s">
        <v>145</v>
      </c>
      <c r="CH156" s="117" t="s">
        <v>145</v>
      </c>
      <c r="CI156" s="117" t="s">
        <v>145</v>
      </c>
      <c r="CJ156" s="117" t="s">
        <v>145</v>
      </c>
      <c r="CK156" s="117" t="s">
        <v>145</v>
      </c>
      <c r="CL156" s="117" t="s">
        <v>145</v>
      </c>
      <c r="CM156" s="117" t="s">
        <v>145</v>
      </c>
      <c r="CN156" s="117" t="s">
        <v>145</v>
      </c>
      <c r="CO156" s="117" t="s">
        <v>145</v>
      </c>
      <c r="CP156" s="117" t="s">
        <v>145</v>
      </c>
      <c r="CQ156" s="117" t="s">
        <v>145</v>
      </c>
      <c r="CR156" s="117" t="s">
        <v>145</v>
      </c>
      <c r="CS156" s="117" t="s">
        <v>173</v>
      </c>
      <c r="CT156" s="117" t="s">
        <v>174</v>
      </c>
      <c r="CU156" s="117" t="s">
        <v>182</v>
      </c>
      <c r="CV156" s="117" t="s">
        <v>183</v>
      </c>
      <c r="CW156" s="117" t="s">
        <v>184</v>
      </c>
      <c r="CX156" s="117" t="s">
        <v>178</v>
      </c>
      <c r="CY156" s="117" t="s">
        <v>178</v>
      </c>
      <c r="CZ156" s="117" t="s">
        <v>172</v>
      </c>
      <c r="DA156" s="117" t="s">
        <v>172</v>
      </c>
      <c r="DB156" s="117" t="s">
        <v>145</v>
      </c>
      <c r="DC156" s="117" t="s">
        <v>145</v>
      </c>
      <c r="DD156" s="117" t="s">
        <v>172</v>
      </c>
      <c r="DE156" s="117" t="s">
        <v>145</v>
      </c>
      <c r="DF156" s="117" t="s">
        <v>145</v>
      </c>
      <c r="DG156" s="117" t="s">
        <v>145</v>
      </c>
      <c r="DH156" s="117" t="s">
        <v>145</v>
      </c>
      <c r="DI156" s="117" t="s">
        <v>145</v>
      </c>
      <c r="DJ156" s="117" t="s">
        <v>145</v>
      </c>
      <c r="DK156" s="117" t="s">
        <v>145</v>
      </c>
      <c r="DL156" s="117" t="s">
        <v>145</v>
      </c>
      <c r="DM156" s="117" t="s">
        <v>145</v>
      </c>
      <c r="DN156" s="117" t="s">
        <v>145</v>
      </c>
      <c r="DO156" s="117" t="s">
        <v>145</v>
      </c>
      <c r="DP156" s="117" t="s">
        <v>145</v>
      </c>
      <c r="DQ156" s="117" t="s">
        <v>145</v>
      </c>
      <c r="DR156" s="117" t="s">
        <v>145</v>
      </c>
      <c r="DS156" s="117" t="s">
        <v>145</v>
      </c>
      <c r="DT156" s="117" t="s">
        <v>145</v>
      </c>
      <c r="DU156" s="117" t="s">
        <v>145</v>
      </c>
      <c r="DV156" s="117" t="s">
        <v>145</v>
      </c>
      <c r="DW156" s="117" t="s">
        <v>145</v>
      </c>
      <c r="DX156" s="117" t="s">
        <v>145</v>
      </c>
      <c r="DY156" s="117" t="s">
        <v>145</v>
      </c>
      <c r="DZ156" s="117" t="s">
        <v>145</v>
      </c>
      <c r="EA156" s="117" t="s">
        <v>145</v>
      </c>
      <c r="EB156" s="117" t="s">
        <v>145</v>
      </c>
      <c r="EC156" s="117" t="s">
        <v>180</v>
      </c>
      <c r="ED156" s="117" t="s">
        <v>145</v>
      </c>
      <c r="EE156" s="117" t="s">
        <v>154</v>
      </c>
      <c r="EF156" s="117" t="s">
        <v>145</v>
      </c>
      <c r="EG156" s="117" t="s">
        <v>145</v>
      </c>
      <c r="EH156" s="117" t="s">
        <v>145</v>
      </c>
      <c r="EI156" s="117" t="s">
        <v>145</v>
      </c>
      <c r="EJ156" s="117" t="s">
        <v>145</v>
      </c>
      <c r="EK156" s="117" t="s">
        <v>145</v>
      </c>
      <c r="EL156" s="117" t="s">
        <v>145</v>
      </c>
      <c r="EM156" s="117" t="s">
        <v>145</v>
      </c>
      <c r="EN156" s="117" t="s">
        <v>147</v>
      </c>
    </row>
    <row r="157" s="6" customFormat="1" spans="1:144">
      <c r="A157" s="117" t="s">
        <v>1053</v>
      </c>
      <c r="B157" s="117" t="s">
        <v>145</v>
      </c>
      <c r="C157" s="117" t="s">
        <v>146</v>
      </c>
      <c r="D157" s="117" t="s">
        <v>145</v>
      </c>
      <c r="E157" s="117" t="s">
        <v>147</v>
      </c>
      <c r="F157" s="117" t="s">
        <v>145</v>
      </c>
      <c r="G157" s="117" t="s">
        <v>148</v>
      </c>
      <c r="H157" s="117" t="s">
        <v>149</v>
      </c>
      <c r="I157" s="117" t="s">
        <v>145</v>
      </c>
      <c r="J157" s="117" t="s">
        <v>150</v>
      </c>
      <c r="K157" s="117" t="s">
        <v>151</v>
      </c>
      <c r="L157" s="117" t="s">
        <v>1042</v>
      </c>
      <c r="M157" s="117" t="s">
        <v>145</v>
      </c>
      <c r="N157" s="117" t="s">
        <v>146</v>
      </c>
      <c r="O157" s="117" t="s">
        <v>153</v>
      </c>
      <c r="P157" s="117" t="s">
        <v>154</v>
      </c>
      <c r="Q157" s="117" t="s">
        <v>155</v>
      </c>
      <c r="R157" s="117" t="s">
        <v>1014</v>
      </c>
      <c r="S157" s="117" t="s">
        <v>156</v>
      </c>
      <c r="T157" s="117" t="s">
        <v>154</v>
      </c>
      <c r="U157" s="117" t="s">
        <v>145</v>
      </c>
      <c r="V157" s="117" t="s">
        <v>145</v>
      </c>
      <c r="W157" s="117" t="s">
        <v>157</v>
      </c>
      <c r="X157" s="117" t="s">
        <v>157</v>
      </c>
      <c r="Y157" s="117" t="s">
        <v>158</v>
      </c>
      <c r="Z157" s="117" t="s">
        <v>159</v>
      </c>
      <c r="AA157" s="117" t="s">
        <v>145</v>
      </c>
      <c r="AB157" s="117" t="s">
        <v>145</v>
      </c>
      <c r="AC157" s="117" t="s">
        <v>145</v>
      </c>
      <c r="AD157" s="117" t="s">
        <v>145</v>
      </c>
      <c r="AE157" s="117" t="s">
        <v>1054</v>
      </c>
      <c r="AF157" s="117" t="s">
        <v>145</v>
      </c>
      <c r="AG157" s="117" t="s">
        <v>145</v>
      </c>
      <c r="AH157" s="117" t="s">
        <v>147</v>
      </c>
      <c r="AI157" s="117" t="s">
        <v>145</v>
      </c>
      <c r="AJ157" s="117" t="s">
        <v>145</v>
      </c>
      <c r="AK157" s="117" t="s">
        <v>145</v>
      </c>
      <c r="AL157" s="117" t="s">
        <v>145</v>
      </c>
      <c r="AM157" s="117" t="s">
        <v>145</v>
      </c>
      <c r="AN157" s="117" t="s">
        <v>145</v>
      </c>
      <c r="AO157" s="117" t="s">
        <v>576</v>
      </c>
      <c r="AP157" s="117" t="s">
        <v>1055</v>
      </c>
      <c r="AQ157" s="117" t="s">
        <v>1056</v>
      </c>
      <c r="AR157" s="117" t="s">
        <v>252</v>
      </c>
      <c r="AS157" s="117" t="s">
        <v>1057</v>
      </c>
      <c r="AT157" s="117" t="s">
        <v>1058</v>
      </c>
      <c r="AU157" s="117" t="s">
        <v>145</v>
      </c>
      <c r="AV157" s="117" t="s">
        <v>1059</v>
      </c>
      <c r="AW157" s="117" t="s">
        <v>1060</v>
      </c>
      <c r="AX157" s="117" t="s">
        <v>1061</v>
      </c>
      <c r="AY157" s="117" t="s">
        <v>145</v>
      </c>
      <c r="AZ157" s="117" t="s">
        <v>1058</v>
      </c>
      <c r="BA157" s="117" t="s">
        <v>145</v>
      </c>
      <c r="BB157" s="117" t="s">
        <v>145</v>
      </c>
      <c r="BC157" s="117" t="s">
        <v>145</v>
      </c>
      <c r="BD157" s="117" t="s">
        <v>145</v>
      </c>
      <c r="BE157" s="117" t="s">
        <v>145</v>
      </c>
      <c r="BF157" s="117" t="s">
        <v>145</v>
      </c>
      <c r="BG157" s="117" t="s">
        <v>145</v>
      </c>
      <c r="BH157" s="117" t="s">
        <v>145</v>
      </c>
      <c r="BI157" s="117" t="s">
        <v>145</v>
      </c>
      <c r="BJ157" s="117" t="s">
        <v>145</v>
      </c>
      <c r="BK157" s="117" t="s">
        <v>145</v>
      </c>
      <c r="BL157" s="117" t="s">
        <v>170</v>
      </c>
      <c r="BM157" s="117" t="s">
        <v>145</v>
      </c>
      <c r="BN157" s="117" t="s">
        <v>145</v>
      </c>
      <c r="BO157" s="117" t="s">
        <v>145</v>
      </c>
      <c r="BP157" s="117" t="s">
        <v>145</v>
      </c>
      <c r="BQ157" s="117" t="s">
        <v>145</v>
      </c>
      <c r="BR157" s="117" t="s">
        <v>145</v>
      </c>
      <c r="BS157" s="117" t="s">
        <v>145</v>
      </c>
      <c r="BT157" s="117" t="s">
        <v>145</v>
      </c>
      <c r="BU157" s="117" t="s">
        <v>145</v>
      </c>
      <c r="BV157" s="117" t="s">
        <v>171</v>
      </c>
      <c r="BW157" s="117" t="s">
        <v>145</v>
      </c>
      <c r="BX157" s="117" t="s">
        <v>145</v>
      </c>
      <c r="BY157" s="117" t="s">
        <v>145</v>
      </c>
      <c r="BZ157" s="117" t="s">
        <v>145</v>
      </c>
      <c r="CA157" s="117" t="s">
        <v>145</v>
      </c>
      <c r="CB157" s="117" t="s">
        <v>630</v>
      </c>
      <c r="CC157" s="117" t="s">
        <v>172</v>
      </c>
      <c r="CD157" s="117" t="s">
        <v>145</v>
      </c>
      <c r="CE157" s="117" t="s">
        <v>145</v>
      </c>
      <c r="CF157" s="117" t="s">
        <v>145</v>
      </c>
      <c r="CG157" s="117" t="s">
        <v>145</v>
      </c>
      <c r="CH157" s="117" t="s">
        <v>145</v>
      </c>
      <c r="CI157" s="117" t="s">
        <v>145</v>
      </c>
      <c r="CJ157" s="117" t="s">
        <v>145</v>
      </c>
      <c r="CK157" s="117" t="s">
        <v>145</v>
      </c>
      <c r="CL157" s="117" t="s">
        <v>145</v>
      </c>
      <c r="CM157" s="117" t="s">
        <v>145</v>
      </c>
      <c r="CN157" s="117" t="s">
        <v>145</v>
      </c>
      <c r="CO157" s="117" t="s">
        <v>145</v>
      </c>
      <c r="CP157" s="117" t="s">
        <v>145</v>
      </c>
      <c r="CQ157" s="117" t="s">
        <v>145</v>
      </c>
      <c r="CR157" s="117" t="s">
        <v>145</v>
      </c>
      <c r="CS157" s="117" t="s">
        <v>173</v>
      </c>
      <c r="CT157" s="117" t="s">
        <v>181</v>
      </c>
      <c r="CU157" s="117" t="s">
        <v>175</v>
      </c>
      <c r="CV157" s="117" t="s">
        <v>176</v>
      </c>
      <c r="CW157" s="117" t="s">
        <v>177</v>
      </c>
      <c r="CX157" s="117" t="s">
        <v>178</v>
      </c>
      <c r="CY157" s="117" t="s">
        <v>178</v>
      </c>
      <c r="CZ157" s="117" t="s">
        <v>172</v>
      </c>
      <c r="DA157" s="117" t="s">
        <v>172</v>
      </c>
      <c r="DB157" s="117" t="s">
        <v>145</v>
      </c>
      <c r="DC157" s="117" t="s">
        <v>145</v>
      </c>
      <c r="DD157" s="117" t="s">
        <v>172</v>
      </c>
      <c r="DE157" s="117" t="s">
        <v>145</v>
      </c>
      <c r="DF157" s="117" t="s">
        <v>145</v>
      </c>
      <c r="DG157" s="117" t="s">
        <v>145</v>
      </c>
      <c r="DH157" s="117" t="s">
        <v>145</v>
      </c>
      <c r="DI157" s="117" t="s">
        <v>145</v>
      </c>
      <c r="DJ157" s="117" t="s">
        <v>145</v>
      </c>
      <c r="DK157" s="117" t="s">
        <v>145</v>
      </c>
      <c r="DL157" s="117" t="s">
        <v>145</v>
      </c>
      <c r="DM157" s="117" t="s">
        <v>145</v>
      </c>
      <c r="DN157" s="117" t="s">
        <v>145</v>
      </c>
      <c r="DO157" s="117" t="s">
        <v>145</v>
      </c>
      <c r="DP157" s="117" t="s">
        <v>145</v>
      </c>
      <c r="DQ157" s="117" t="s">
        <v>145</v>
      </c>
      <c r="DR157" s="117" t="s">
        <v>145</v>
      </c>
      <c r="DS157" s="117" t="s">
        <v>145</v>
      </c>
      <c r="DT157" s="117" t="s">
        <v>145</v>
      </c>
      <c r="DU157" s="117" t="s">
        <v>145</v>
      </c>
      <c r="DV157" s="117" t="s">
        <v>145</v>
      </c>
      <c r="DW157" s="117" t="s">
        <v>145</v>
      </c>
      <c r="DX157" s="117" t="s">
        <v>145</v>
      </c>
      <c r="DY157" s="117" t="s">
        <v>145</v>
      </c>
      <c r="DZ157" s="117" t="s">
        <v>145</v>
      </c>
      <c r="EA157" s="117" t="s">
        <v>145</v>
      </c>
      <c r="EB157" s="117" t="s">
        <v>145</v>
      </c>
      <c r="EC157" s="117" t="s">
        <v>180</v>
      </c>
      <c r="ED157" s="117" t="s">
        <v>145</v>
      </c>
      <c r="EE157" s="117" t="s">
        <v>154</v>
      </c>
      <c r="EF157" s="117" t="s">
        <v>145</v>
      </c>
      <c r="EG157" s="117" t="s">
        <v>145</v>
      </c>
      <c r="EH157" s="117" t="s">
        <v>145</v>
      </c>
      <c r="EI157" s="117" t="s">
        <v>145</v>
      </c>
      <c r="EJ157" s="117" t="s">
        <v>145</v>
      </c>
      <c r="EK157" s="117" t="s">
        <v>145</v>
      </c>
      <c r="EL157" s="117" t="s">
        <v>145</v>
      </c>
      <c r="EM157" s="117" t="s">
        <v>145</v>
      </c>
      <c r="EN157" s="117" t="s">
        <v>147</v>
      </c>
    </row>
    <row r="158" s="6" customFormat="1" spans="1:144">
      <c r="A158" s="117" t="s">
        <v>1062</v>
      </c>
      <c r="B158" s="117" t="s">
        <v>145</v>
      </c>
      <c r="C158" s="117" t="s">
        <v>146</v>
      </c>
      <c r="D158" s="117" t="s">
        <v>145</v>
      </c>
      <c r="E158" s="117" t="s">
        <v>147</v>
      </c>
      <c r="F158" s="117" t="s">
        <v>145</v>
      </c>
      <c r="G158" s="117" t="s">
        <v>148</v>
      </c>
      <c r="H158" s="117" t="s">
        <v>149</v>
      </c>
      <c r="I158" s="117" t="s">
        <v>145</v>
      </c>
      <c r="J158" s="117" t="s">
        <v>150</v>
      </c>
      <c r="K158" s="117" t="s">
        <v>151</v>
      </c>
      <c r="L158" s="117" t="s">
        <v>1042</v>
      </c>
      <c r="M158" s="117" t="s">
        <v>145</v>
      </c>
      <c r="N158" s="117" t="s">
        <v>146</v>
      </c>
      <c r="O158" s="117" t="s">
        <v>153</v>
      </c>
      <c r="P158" s="117" t="s">
        <v>154</v>
      </c>
      <c r="Q158" s="117" t="s">
        <v>155</v>
      </c>
      <c r="R158" s="117" t="s">
        <v>1014</v>
      </c>
      <c r="S158" s="117" t="s">
        <v>156</v>
      </c>
      <c r="T158" s="117" t="s">
        <v>154</v>
      </c>
      <c r="U158" s="117" t="s">
        <v>145</v>
      </c>
      <c r="V158" s="117" t="s">
        <v>145</v>
      </c>
      <c r="W158" s="117" t="s">
        <v>157</v>
      </c>
      <c r="X158" s="117" t="s">
        <v>157</v>
      </c>
      <c r="Y158" s="117" t="s">
        <v>158</v>
      </c>
      <c r="Z158" s="117" t="s">
        <v>159</v>
      </c>
      <c r="AA158" s="117" t="s">
        <v>145</v>
      </c>
      <c r="AB158" s="117" t="s">
        <v>145</v>
      </c>
      <c r="AC158" s="117" t="s">
        <v>145</v>
      </c>
      <c r="AD158" s="117" t="s">
        <v>145</v>
      </c>
      <c r="AE158" s="117" t="s">
        <v>1063</v>
      </c>
      <c r="AF158" s="117" t="s">
        <v>145</v>
      </c>
      <c r="AG158" s="117" t="s">
        <v>145</v>
      </c>
      <c r="AH158" s="117" t="s">
        <v>147</v>
      </c>
      <c r="AI158" s="117" t="s">
        <v>145</v>
      </c>
      <c r="AJ158" s="117" t="s">
        <v>145</v>
      </c>
      <c r="AK158" s="117" t="s">
        <v>145</v>
      </c>
      <c r="AL158" s="117" t="s">
        <v>145</v>
      </c>
      <c r="AM158" s="117" t="s">
        <v>145</v>
      </c>
      <c r="AN158" s="117" t="s">
        <v>145</v>
      </c>
      <c r="AO158" s="117" t="s">
        <v>161</v>
      </c>
      <c r="AP158" s="117" t="s">
        <v>1064</v>
      </c>
      <c r="AQ158" s="117" t="s">
        <v>1065</v>
      </c>
      <c r="AR158" s="117" t="s">
        <v>164</v>
      </c>
      <c r="AS158" s="117" t="s">
        <v>1066</v>
      </c>
      <c r="AT158" s="117" t="s">
        <v>1067</v>
      </c>
      <c r="AU158" s="117" t="s">
        <v>145</v>
      </c>
      <c r="AV158" s="117" t="s">
        <v>1068</v>
      </c>
      <c r="AW158" s="117" t="s">
        <v>1069</v>
      </c>
      <c r="AX158" s="117" t="s">
        <v>1070</v>
      </c>
      <c r="AY158" s="117" t="s">
        <v>145</v>
      </c>
      <c r="AZ158" s="117" t="s">
        <v>1067</v>
      </c>
      <c r="BA158" s="117" t="s">
        <v>145</v>
      </c>
      <c r="BB158" s="117" t="s">
        <v>145</v>
      </c>
      <c r="BC158" s="117" t="s">
        <v>145</v>
      </c>
      <c r="BD158" s="117" t="s">
        <v>145</v>
      </c>
      <c r="BE158" s="117" t="s">
        <v>145</v>
      </c>
      <c r="BF158" s="117" t="s">
        <v>145</v>
      </c>
      <c r="BG158" s="117" t="s">
        <v>145</v>
      </c>
      <c r="BH158" s="117" t="s">
        <v>145</v>
      </c>
      <c r="BI158" s="117" t="s">
        <v>145</v>
      </c>
      <c r="BJ158" s="117" t="s">
        <v>145</v>
      </c>
      <c r="BK158" s="117" t="s">
        <v>145</v>
      </c>
      <c r="BL158" s="117" t="s">
        <v>170</v>
      </c>
      <c r="BM158" s="117" t="s">
        <v>145</v>
      </c>
      <c r="BN158" s="117" t="s">
        <v>145</v>
      </c>
      <c r="BO158" s="117" t="s">
        <v>145</v>
      </c>
      <c r="BP158" s="117" t="s">
        <v>145</v>
      </c>
      <c r="BQ158" s="117" t="s">
        <v>145</v>
      </c>
      <c r="BR158" s="117" t="s">
        <v>145</v>
      </c>
      <c r="BS158" s="117" t="s">
        <v>145</v>
      </c>
      <c r="BT158" s="117" t="s">
        <v>145</v>
      </c>
      <c r="BU158" s="117" t="s">
        <v>145</v>
      </c>
      <c r="BV158" s="117" t="s">
        <v>171</v>
      </c>
      <c r="BW158" s="117" t="s">
        <v>145</v>
      </c>
      <c r="BX158" s="117" t="s">
        <v>145</v>
      </c>
      <c r="BY158" s="117" t="s">
        <v>145</v>
      </c>
      <c r="BZ158" s="117" t="s">
        <v>145</v>
      </c>
      <c r="CA158" s="117" t="s">
        <v>145</v>
      </c>
      <c r="CB158" s="117" t="s">
        <v>630</v>
      </c>
      <c r="CC158" s="117" t="s">
        <v>172</v>
      </c>
      <c r="CD158" s="117" t="s">
        <v>145</v>
      </c>
      <c r="CE158" s="117" t="s">
        <v>145</v>
      </c>
      <c r="CF158" s="117" t="s">
        <v>145</v>
      </c>
      <c r="CG158" s="117" t="s">
        <v>145</v>
      </c>
      <c r="CH158" s="117" t="s">
        <v>145</v>
      </c>
      <c r="CI158" s="117" t="s">
        <v>145</v>
      </c>
      <c r="CJ158" s="117" t="s">
        <v>145</v>
      </c>
      <c r="CK158" s="117" t="s">
        <v>145</v>
      </c>
      <c r="CL158" s="117" t="s">
        <v>145</v>
      </c>
      <c r="CM158" s="117" t="s">
        <v>145</v>
      </c>
      <c r="CN158" s="117" t="s">
        <v>145</v>
      </c>
      <c r="CO158" s="117" t="s">
        <v>145</v>
      </c>
      <c r="CP158" s="117" t="s">
        <v>145</v>
      </c>
      <c r="CQ158" s="117" t="s">
        <v>145</v>
      </c>
      <c r="CR158" s="117" t="s">
        <v>145</v>
      </c>
      <c r="CS158" s="117" t="s">
        <v>173</v>
      </c>
      <c r="CT158" s="117" t="s">
        <v>174</v>
      </c>
      <c r="CU158" s="117" t="s">
        <v>182</v>
      </c>
      <c r="CV158" s="117" t="s">
        <v>183</v>
      </c>
      <c r="CW158" s="117" t="s">
        <v>184</v>
      </c>
      <c r="CX158" s="117" t="s">
        <v>178</v>
      </c>
      <c r="CY158" s="117" t="s">
        <v>178</v>
      </c>
      <c r="CZ158" s="117" t="s">
        <v>172</v>
      </c>
      <c r="DA158" s="117" t="s">
        <v>172</v>
      </c>
      <c r="DB158" s="117" t="s">
        <v>145</v>
      </c>
      <c r="DC158" s="117" t="s">
        <v>145</v>
      </c>
      <c r="DD158" s="117" t="s">
        <v>172</v>
      </c>
      <c r="DE158" s="117" t="s">
        <v>145</v>
      </c>
      <c r="DF158" s="117" t="s">
        <v>145</v>
      </c>
      <c r="DG158" s="117" t="s">
        <v>145</v>
      </c>
      <c r="DH158" s="117" t="s">
        <v>145</v>
      </c>
      <c r="DI158" s="117" t="s">
        <v>145</v>
      </c>
      <c r="DJ158" s="117" t="s">
        <v>145</v>
      </c>
      <c r="DK158" s="117" t="s">
        <v>145</v>
      </c>
      <c r="DL158" s="117" t="s">
        <v>145</v>
      </c>
      <c r="DM158" s="117" t="s">
        <v>145</v>
      </c>
      <c r="DN158" s="117" t="s">
        <v>145</v>
      </c>
      <c r="DO158" s="117" t="s">
        <v>145</v>
      </c>
      <c r="DP158" s="117" t="s">
        <v>145</v>
      </c>
      <c r="DQ158" s="117" t="s">
        <v>145</v>
      </c>
      <c r="DR158" s="117" t="s">
        <v>145</v>
      </c>
      <c r="DS158" s="117" t="s">
        <v>145</v>
      </c>
      <c r="DT158" s="117" t="s">
        <v>145</v>
      </c>
      <c r="DU158" s="117" t="s">
        <v>145</v>
      </c>
      <c r="DV158" s="117" t="s">
        <v>145</v>
      </c>
      <c r="DW158" s="117" t="s">
        <v>145</v>
      </c>
      <c r="DX158" s="117" t="s">
        <v>145</v>
      </c>
      <c r="DY158" s="117" t="s">
        <v>145</v>
      </c>
      <c r="DZ158" s="117" t="s">
        <v>145</v>
      </c>
      <c r="EA158" s="117" t="s">
        <v>145</v>
      </c>
      <c r="EB158" s="117" t="s">
        <v>145</v>
      </c>
      <c r="EC158" s="117" t="s">
        <v>180</v>
      </c>
      <c r="ED158" s="117" t="s">
        <v>145</v>
      </c>
      <c r="EE158" s="117" t="s">
        <v>154</v>
      </c>
      <c r="EF158" s="117" t="s">
        <v>145</v>
      </c>
      <c r="EG158" s="117" t="s">
        <v>145</v>
      </c>
      <c r="EH158" s="117" t="s">
        <v>145</v>
      </c>
      <c r="EI158" s="117" t="s">
        <v>145</v>
      </c>
      <c r="EJ158" s="117" t="s">
        <v>145</v>
      </c>
      <c r="EK158" s="117" t="s">
        <v>145</v>
      </c>
      <c r="EL158" s="117" t="s">
        <v>145</v>
      </c>
      <c r="EM158" s="117" t="s">
        <v>145</v>
      </c>
      <c r="EN158" s="117" t="s">
        <v>147</v>
      </c>
    </row>
    <row r="159" s="6" customFormat="1" spans="1:144">
      <c r="A159" s="117" t="s">
        <v>1062</v>
      </c>
      <c r="B159" s="117" t="s">
        <v>145</v>
      </c>
      <c r="C159" s="117" t="s">
        <v>146</v>
      </c>
      <c r="D159" s="117" t="s">
        <v>145</v>
      </c>
      <c r="E159" s="117" t="s">
        <v>147</v>
      </c>
      <c r="F159" s="117" t="s">
        <v>145</v>
      </c>
      <c r="G159" s="117" t="s">
        <v>148</v>
      </c>
      <c r="H159" s="117" t="s">
        <v>149</v>
      </c>
      <c r="I159" s="117" t="s">
        <v>145</v>
      </c>
      <c r="J159" s="117" t="s">
        <v>150</v>
      </c>
      <c r="K159" s="117" t="s">
        <v>151</v>
      </c>
      <c r="L159" s="117" t="s">
        <v>1042</v>
      </c>
      <c r="M159" s="117" t="s">
        <v>145</v>
      </c>
      <c r="N159" s="117" t="s">
        <v>146</v>
      </c>
      <c r="O159" s="117" t="s">
        <v>153</v>
      </c>
      <c r="P159" s="117" t="s">
        <v>154</v>
      </c>
      <c r="Q159" s="117" t="s">
        <v>155</v>
      </c>
      <c r="R159" s="117" t="s">
        <v>1014</v>
      </c>
      <c r="S159" s="117" t="s">
        <v>156</v>
      </c>
      <c r="T159" s="117" t="s">
        <v>154</v>
      </c>
      <c r="U159" s="117" t="s">
        <v>145</v>
      </c>
      <c r="V159" s="117" t="s">
        <v>145</v>
      </c>
      <c r="W159" s="117" t="s">
        <v>157</v>
      </c>
      <c r="X159" s="117" t="s">
        <v>157</v>
      </c>
      <c r="Y159" s="117" t="s">
        <v>158</v>
      </c>
      <c r="Z159" s="117" t="s">
        <v>159</v>
      </c>
      <c r="AA159" s="117" t="s">
        <v>145</v>
      </c>
      <c r="AB159" s="117" t="s">
        <v>145</v>
      </c>
      <c r="AC159" s="117" t="s">
        <v>145</v>
      </c>
      <c r="AD159" s="117" t="s">
        <v>145</v>
      </c>
      <c r="AE159" s="117" t="s">
        <v>1063</v>
      </c>
      <c r="AF159" s="117" t="s">
        <v>145</v>
      </c>
      <c r="AG159" s="117" t="s">
        <v>145</v>
      </c>
      <c r="AH159" s="117" t="s">
        <v>147</v>
      </c>
      <c r="AI159" s="117" t="s">
        <v>145</v>
      </c>
      <c r="AJ159" s="117" t="s">
        <v>145</v>
      </c>
      <c r="AK159" s="117" t="s">
        <v>145</v>
      </c>
      <c r="AL159" s="117" t="s">
        <v>145</v>
      </c>
      <c r="AM159" s="117" t="s">
        <v>145</v>
      </c>
      <c r="AN159" s="117" t="s">
        <v>145</v>
      </c>
      <c r="AO159" s="117" t="s">
        <v>161</v>
      </c>
      <c r="AP159" s="117" t="s">
        <v>1064</v>
      </c>
      <c r="AQ159" s="117" t="s">
        <v>1065</v>
      </c>
      <c r="AR159" s="117" t="s">
        <v>164</v>
      </c>
      <c r="AS159" s="117" t="s">
        <v>1066</v>
      </c>
      <c r="AT159" s="117" t="s">
        <v>1067</v>
      </c>
      <c r="AU159" s="117" t="s">
        <v>145</v>
      </c>
      <c r="AV159" s="117" t="s">
        <v>1068</v>
      </c>
      <c r="AW159" s="117" t="s">
        <v>1069</v>
      </c>
      <c r="AX159" s="117" t="s">
        <v>1070</v>
      </c>
      <c r="AY159" s="117" t="s">
        <v>145</v>
      </c>
      <c r="AZ159" s="117" t="s">
        <v>1067</v>
      </c>
      <c r="BA159" s="117" t="s">
        <v>145</v>
      </c>
      <c r="BB159" s="117" t="s">
        <v>145</v>
      </c>
      <c r="BC159" s="117" t="s">
        <v>145</v>
      </c>
      <c r="BD159" s="117" t="s">
        <v>145</v>
      </c>
      <c r="BE159" s="117" t="s">
        <v>145</v>
      </c>
      <c r="BF159" s="117" t="s">
        <v>145</v>
      </c>
      <c r="BG159" s="117" t="s">
        <v>145</v>
      </c>
      <c r="BH159" s="117" t="s">
        <v>145</v>
      </c>
      <c r="BI159" s="117" t="s">
        <v>145</v>
      </c>
      <c r="BJ159" s="117" t="s">
        <v>145</v>
      </c>
      <c r="BK159" s="117" t="s">
        <v>145</v>
      </c>
      <c r="BL159" s="117" t="s">
        <v>170</v>
      </c>
      <c r="BM159" s="117" t="s">
        <v>145</v>
      </c>
      <c r="BN159" s="117" t="s">
        <v>145</v>
      </c>
      <c r="BO159" s="117" t="s">
        <v>145</v>
      </c>
      <c r="BP159" s="117" t="s">
        <v>145</v>
      </c>
      <c r="BQ159" s="117" t="s">
        <v>145</v>
      </c>
      <c r="BR159" s="117" t="s">
        <v>145</v>
      </c>
      <c r="BS159" s="117" t="s">
        <v>145</v>
      </c>
      <c r="BT159" s="117" t="s">
        <v>145</v>
      </c>
      <c r="BU159" s="117" t="s">
        <v>145</v>
      </c>
      <c r="BV159" s="117" t="s">
        <v>171</v>
      </c>
      <c r="BW159" s="117" t="s">
        <v>145</v>
      </c>
      <c r="BX159" s="117" t="s">
        <v>145</v>
      </c>
      <c r="BY159" s="117" t="s">
        <v>145</v>
      </c>
      <c r="BZ159" s="117" t="s">
        <v>145</v>
      </c>
      <c r="CA159" s="117" t="s">
        <v>145</v>
      </c>
      <c r="CB159" s="117" t="s">
        <v>630</v>
      </c>
      <c r="CC159" s="117" t="s">
        <v>172</v>
      </c>
      <c r="CD159" s="117" t="s">
        <v>145</v>
      </c>
      <c r="CE159" s="117" t="s">
        <v>145</v>
      </c>
      <c r="CF159" s="117" t="s">
        <v>145</v>
      </c>
      <c r="CG159" s="117" t="s">
        <v>145</v>
      </c>
      <c r="CH159" s="117" t="s">
        <v>145</v>
      </c>
      <c r="CI159" s="117" t="s">
        <v>145</v>
      </c>
      <c r="CJ159" s="117" t="s">
        <v>145</v>
      </c>
      <c r="CK159" s="117" t="s">
        <v>145</v>
      </c>
      <c r="CL159" s="117" t="s">
        <v>145</v>
      </c>
      <c r="CM159" s="117" t="s">
        <v>145</v>
      </c>
      <c r="CN159" s="117" t="s">
        <v>145</v>
      </c>
      <c r="CO159" s="117" t="s">
        <v>145</v>
      </c>
      <c r="CP159" s="117" t="s">
        <v>145</v>
      </c>
      <c r="CQ159" s="117" t="s">
        <v>145</v>
      </c>
      <c r="CR159" s="117" t="s">
        <v>145</v>
      </c>
      <c r="CS159" s="117" t="s">
        <v>173</v>
      </c>
      <c r="CT159" s="117" t="s">
        <v>181</v>
      </c>
      <c r="CU159" s="117" t="s">
        <v>175</v>
      </c>
      <c r="CV159" s="117" t="s">
        <v>176</v>
      </c>
      <c r="CW159" s="117" t="s">
        <v>177</v>
      </c>
      <c r="CX159" s="117" t="s">
        <v>178</v>
      </c>
      <c r="CY159" s="117" t="s">
        <v>178</v>
      </c>
      <c r="CZ159" s="117" t="s">
        <v>172</v>
      </c>
      <c r="DA159" s="117" t="s">
        <v>172</v>
      </c>
      <c r="DB159" s="117" t="s">
        <v>145</v>
      </c>
      <c r="DC159" s="117" t="s">
        <v>145</v>
      </c>
      <c r="DD159" s="117" t="s">
        <v>172</v>
      </c>
      <c r="DE159" s="117" t="s">
        <v>145</v>
      </c>
      <c r="DF159" s="117" t="s">
        <v>145</v>
      </c>
      <c r="DG159" s="117" t="s">
        <v>145</v>
      </c>
      <c r="DH159" s="117" t="s">
        <v>145</v>
      </c>
      <c r="DI159" s="117" t="s">
        <v>145</v>
      </c>
      <c r="DJ159" s="117" t="s">
        <v>145</v>
      </c>
      <c r="DK159" s="117" t="s">
        <v>145</v>
      </c>
      <c r="DL159" s="117" t="s">
        <v>145</v>
      </c>
      <c r="DM159" s="117" t="s">
        <v>145</v>
      </c>
      <c r="DN159" s="117" t="s">
        <v>145</v>
      </c>
      <c r="DO159" s="117" t="s">
        <v>145</v>
      </c>
      <c r="DP159" s="117" t="s">
        <v>145</v>
      </c>
      <c r="DQ159" s="117" t="s">
        <v>145</v>
      </c>
      <c r="DR159" s="117" t="s">
        <v>145</v>
      </c>
      <c r="DS159" s="117" t="s">
        <v>145</v>
      </c>
      <c r="DT159" s="117" t="s">
        <v>145</v>
      </c>
      <c r="DU159" s="117" t="s">
        <v>145</v>
      </c>
      <c r="DV159" s="117" t="s">
        <v>145</v>
      </c>
      <c r="DW159" s="117" t="s">
        <v>145</v>
      </c>
      <c r="DX159" s="117" t="s">
        <v>145</v>
      </c>
      <c r="DY159" s="117" t="s">
        <v>145</v>
      </c>
      <c r="DZ159" s="117" t="s">
        <v>145</v>
      </c>
      <c r="EA159" s="117" t="s">
        <v>145</v>
      </c>
      <c r="EB159" s="117" t="s">
        <v>145</v>
      </c>
      <c r="EC159" s="117" t="s">
        <v>180</v>
      </c>
      <c r="ED159" s="117" t="s">
        <v>145</v>
      </c>
      <c r="EE159" s="117" t="s">
        <v>154</v>
      </c>
      <c r="EF159" s="117" t="s">
        <v>145</v>
      </c>
      <c r="EG159" s="117" t="s">
        <v>145</v>
      </c>
      <c r="EH159" s="117" t="s">
        <v>145</v>
      </c>
      <c r="EI159" s="117" t="s">
        <v>145</v>
      </c>
      <c r="EJ159" s="117" t="s">
        <v>145</v>
      </c>
      <c r="EK159" s="117" t="s">
        <v>145</v>
      </c>
      <c r="EL159" s="117" t="s">
        <v>145</v>
      </c>
      <c r="EM159" s="117" t="s">
        <v>145</v>
      </c>
      <c r="EN159" s="117" t="s">
        <v>147</v>
      </c>
    </row>
    <row r="160" s="6" customFormat="1" spans="1:144">
      <c r="A160" s="117" t="s">
        <v>1071</v>
      </c>
      <c r="B160" s="117" t="s">
        <v>145</v>
      </c>
      <c r="C160" s="117" t="s">
        <v>146</v>
      </c>
      <c r="D160" s="117" t="s">
        <v>145</v>
      </c>
      <c r="E160" s="117" t="s">
        <v>147</v>
      </c>
      <c r="F160" s="117" t="s">
        <v>145</v>
      </c>
      <c r="G160" s="117" t="s">
        <v>148</v>
      </c>
      <c r="H160" s="117" t="s">
        <v>149</v>
      </c>
      <c r="I160" s="117" t="s">
        <v>145</v>
      </c>
      <c r="J160" s="117" t="s">
        <v>150</v>
      </c>
      <c r="K160" s="117" t="s">
        <v>151</v>
      </c>
      <c r="L160" s="117" t="s">
        <v>1072</v>
      </c>
      <c r="M160" s="117" t="s">
        <v>145</v>
      </c>
      <c r="N160" s="117" t="s">
        <v>146</v>
      </c>
      <c r="O160" s="117" t="s">
        <v>153</v>
      </c>
      <c r="P160" s="117" t="s">
        <v>154</v>
      </c>
      <c r="Q160" s="117" t="s">
        <v>155</v>
      </c>
      <c r="R160" s="117" t="s">
        <v>1014</v>
      </c>
      <c r="S160" s="117" t="s">
        <v>156</v>
      </c>
      <c r="T160" s="117" t="s">
        <v>154</v>
      </c>
      <c r="U160" s="117" t="s">
        <v>145</v>
      </c>
      <c r="V160" s="117" t="s">
        <v>145</v>
      </c>
      <c r="W160" s="117" t="s">
        <v>157</v>
      </c>
      <c r="X160" s="117" t="s">
        <v>157</v>
      </c>
      <c r="Y160" s="117" t="s">
        <v>158</v>
      </c>
      <c r="Z160" s="117" t="s">
        <v>159</v>
      </c>
      <c r="AA160" s="117" t="s">
        <v>145</v>
      </c>
      <c r="AB160" s="117" t="s">
        <v>145</v>
      </c>
      <c r="AC160" s="117" t="s">
        <v>145</v>
      </c>
      <c r="AD160" s="117" t="s">
        <v>145</v>
      </c>
      <c r="AE160" s="117" t="s">
        <v>1073</v>
      </c>
      <c r="AF160" s="117" t="s">
        <v>145</v>
      </c>
      <c r="AG160" s="117" t="s">
        <v>145</v>
      </c>
      <c r="AH160" s="117" t="s">
        <v>147</v>
      </c>
      <c r="AI160" s="117" t="s">
        <v>145</v>
      </c>
      <c r="AJ160" s="117" t="s">
        <v>145</v>
      </c>
      <c r="AK160" s="117" t="s">
        <v>145</v>
      </c>
      <c r="AL160" s="117" t="s">
        <v>145</v>
      </c>
      <c r="AM160" s="117" t="s">
        <v>145</v>
      </c>
      <c r="AN160" s="117" t="s">
        <v>145</v>
      </c>
      <c r="AO160" s="117" t="s">
        <v>1074</v>
      </c>
      <c r="AP160" s="117" t="s">
        <v>1075</v>
      </c>
      <c r="AQ160" s="117" t="s">
        <v>1076</v>
      </c>
      <c r="AR160" s="117" t="s">
        <v>1077</v>
      </c>
      <c r="AS160" s="117" t="s">
        <v>1078</v>
      </c>
      <c r="AT160" s="117" t="s">
        <v>1079</v>
      </c>
      <c r="AU160" s="117" t="s">
        <v>145</v>
      </c>
      <c r="AV160" s="117" t="s">
        <v>1080</v>
      </c>
      <c r="AW160" s="117" t="s">
        <v>1081</v>
      </c>
      <c r="AX160" s="117" t="s">
        <v>1082</v>
      </c>
      <c r="AY160" s="117" t="s">
        <v>145</v>
      </c>
      <c r="AZ160" s="117" t="s">
        <v>1079</v>
      </c>
      <c r="BA160" s="117" t="s">
        <v>145</v>
      </c>
      <c r="BB160" s="117" t="s">
        <v>145</v>
      </c>
      <c r="BC160" s="117" t="s">
        <v>145</v>
      </c>
      <c r="BD160" s="117" t="s">
        <v>145</v>
      </c>
      <c r="BE160" s="117" t="s">
        <v>145</v>
      </c>
      <c r="BF160" s="117" t="s">
        <v>145</v>
      </c>
      <c r="BG160" s="117" t="s">
        <v>145</v>
      </c>
      <c r="BH160" s="117" t="s">
        <v>145</v>
      </c>
      <c r="BI160" s="117" t="s">
        <v>145</v>
      </c>
      <c r="BJ160" s="117" t="s">
        <v>145</v>
      </c>
      <c r="BK160" s="117" t="s">
        <v>145</v>
      </c>
      <c r="BL160" s="117" t="s">
        <v>170</v>
      </c>
      <c r="BM160" s="117" t="s">
        <v>145</v>
      </c>
      <c r="BN160" s="117" t="s">
        <v>145</v>
      </c>
      <c r="BO160" s="117" t="s">
        <v>145</v>
      </c>
      <c r="BP160" s="117" t="s">
        <v>145</v>
      </c>
      <c r="BQ160" s="117" t="s">
        <v>145</v>
      </c>
      <c r="BR160" s="117" t="s">
        <v>145</v>
      </c>
      <c r="BS160" s="117" t="s">
        <v>145</v>
      </c>
      <c r="BT160" s="117" t="s">
        <v>145</v>
      </c>
      <c r="BU160" s="117" t="s">
        <v>145</v>
      </c>
      <c r="BV160" s="117" t="s">
        <v>171</v>
      </c>
      <c r="BW160" s="117" t="s">
        <v>145</v>
      </c>
      <c r="BX160" s="117" t="s">
        <v>145</v>
      </c>
      <c r="BY160" s="117" t="s">
        <v>145</v>
      </c>
      <c r="BZ160" s="117" t="s">
        <v>145</v>
      </c>
      <c r="CA160" s="117" t="s">
        <v>145</v>
      </c>
      <c r="CB160" s="117" t="s">
        <v>172</v>
      </c>
      <c r="CC160" s="117" t="s">
        <v>172</v>
      </c>
      <c r="CD160" s="117" t="s">
        <v>145</v>
      </c>
      <c r="CE160" s="117" t="s">
        <v>145</v>
      </c>
      <c r="CF160" s="117" t="s">
        <v>145</v>
      </c>
      <c r="CG160" s="117" t="s">
        <v>145</v>
      </c>
      <c r="CH160" s="117" t="s">
        <v>145</v>
      </c>
      <c r="CI160" s="117" t="s">
        <v>145</v>
      </c>
      <c r="CJ160" s="117" t="s">
        <v>145</v>
      </c>
      <c r="CK160" s="117" t="s">
        <v>145</v>
      </c>
      <c r="CL160" s="117" t="s">
        <v>145</v>
      </c>
      <c r="CM160" s="117" t="s">
        <v>145</v>
      </c>
      <c r="CN160" s="117" t="s">
        <v>145</v>
      </c>
      <c r="CO160" s="117" t="s">
        <v>145</v>
      </c>
      <c r="CP160" s="117" t="s">
        <v>145</v>
      </c>
      <c r="CQ160" s="117" t="s">
        <v>145</v>
      </c>
      <c r="CR160" s="117" t="s">
        <v>145</v>
      </c>
      <c r="CS160" s="117" t="s">
        <v>173</v>
      </c>
      <c r="CT160" s="117" t="s">
        <v>174</v>
      </c>
      <c r="CU160" s="117" t="s">
        <v>182</v>
      </c>
      <c r="CV160" s="117" t="s">
        <v>183</v>
      </c>
      <c r="CW160" s="117" t="s">
        <v>184</v>
      </c>
      <c r="CX160" s="117" t="s">
        <v>178</v>
      </c>
      <c r="CY160" s="117" t="s">
        <v>178</v>
      </c>
      <c r="CZ160" s="117" t="s">
        <v>179</v>
      </c>
      <c r="DA160" s="117" t="s">
        <v>179</v>
      </c>
      <c r="DB160" s="117" t="s">
        <v>145</v>
      </c>
      <c r="DC160" s="117" t="s">
        <v>145</v>
      </c>
      <c r="DD160" s="117" t="s">
        <v>179</v>
      </c>
      <c r="DE160" s="117" t="s">
        <v>145</v>
      </c>
      <c r="DF160" s="117" t="s">
        <v>145</v>
      </c>
      <c r="DG160" s="117" t="s">
        <v>145</v>
      </c>
      <c r="DH160" s="117" t="s">
        <v>145</v>
      </c>
      <c r="DI160" s="117" t="s">
        <v>145</v>
      </c>
      <c r="DJ160" s="117" t="s">
        <v>145</v>
      </c>
      <c r="DK160" s="117" t="s">
        <v>145</v>
      </c>
      <c r="DL160" s="117" t="s">
        <v>145</v>
      </c>
      <c r="DM160" s="117" t="s">
        <v>145</v>
      </c>
      <c r="DN160" s="117" t="s">
        <v>145</v>
      </c>
      <c r="DO160" s="117" t="s">
        <v>145</v>
      </c>
      <c r="DP160" s="117" t="s">
        <v>145</v>
      </c>
      <c r="DQ160" s="117" t="s">
        <v>145</v>
      </c>
      <c r="DR160" s="117" t="s">
        <v>145</v>
      </c>
      <c r="DS160" s="117" t="s">
        <v>145</v>
      </c>
      <c r="DT160" s="117" t="s">
        <v>145</v>
      </c>
      <c r="DU160" s="117" t="s">
        <v>145</v>
      </c>
      <c r="DV160" s="117" t="s">
        <v>145</v>
      </c>
      <c r="DW160" s="117" t="s">
        <v>145</v>
      </c>
      <c r="DX160" s="117" t="s">
        <v>145</v>
      </c>
      <c r="DY160" s="117" t="s">
        <v>145</v>
      </c>
      <c r="DZ160" s="117" t="s">
        <v>145</v>
      </c>
      <c r="EA160" s="117" t="s">
        <v>145</v>
      </c>
      <c r="EB160" s="117" t="s">
        <v>145</v>
      </c>
      <c r="EC160" s="117" t="s">
        <v>180</v>
      </c>
      <c r="ED160" s="117" t="s">
        <v>145</v>
      </c>
      <c r="EE160" s="117" t="s">
        <v>154</v>
      </c>
      <c r="EF160" s="117" t="s">
        <v>145</v>
      </c>
      <c r="EG160" s="117" t="s">
        <v>145</v>
      </c>
      <c r="EH160" s="117" t="s">
        <v>145</v>
      </c>
      <c r="EI160" s="117" t="s">
        <v>145</v>
      </c>
      <c r="EJ160" s="117" t="s">
        <v>145</v>
      </c>
      <c r="EK160" s="117" t="s">
        <v>145</v>
      </c>
      <c r="EL160" s="117" t="s">
        <v>145</v>
      </c>
      <c r="EM160" s="117" t="s">
        <v>145</v>
      </c>
      <c r="EN160" s="117" t="s">
        <v>147</v>
      </c>
    </row>
    <row r="161" s="6" customFormat="1" spans="1:144">
      <c r="A161" s="117" t="s">
        <v>1071</v>
      </c>
      <c r="B161" s="117" t="s">
        <v>145</v>
      </c>
      <c r="C161" s="117" t="s">
        <v>146</v>
      </c>
      <c r="D161" s="117" t="s">
        <v>145</v>
      </c>
      <c r="E161" s="117" t="s">
        <v>147</v>
      </c>
      <c r="F161" s="117" t="s">
        <v>145</v>
      </c>
      <c r="G161" s="117" t="s">
        <v>148</v>
      </c>
      <c r="H161" s="117" t="s">
        <v>149</v>
      </c>
      <c r="I161" s="117" t="s">
        <v>145</v>
      </c>
      <c r="J161" s="117" t="s">
        <v>150</v>
      </c>
      <c r="K161" s="117" t="s">
        <v>151</v>
      </c>
      <c r="L161" s="117" t="s">
        <v>1072</v>
      </c>
      <c r="M161" s="117" t="s">
        <v>145</v>
      </c>
      <c r="N161" s="117" t="s">
        <v>146</v>
      </c>
      <c r="O161" s="117" t="s">
        <v>153</v>
      </c>
      <c r="P161" s="117" t="s">
        <v>154</v>
      </c>
      <c r="Q161" s="117" t="s">
        <v>155</v>
      </c>
      <c r="R161" s="117" t="s">
        <v>1014</v>
      </c>
      <c r="S161" s="117" t="s">
        <v>156</v>
      </c>
      <c r="T161" s="117" t="s">
        <v>154</v>
      </c>
      <c r="U161" s="117" t="s">
        <v>145</v>
      </c>
      <c r="V161" s="117" t="s">
        <v>145</v>
      </c>
      <c r="W161" s="117" t="s">
        <v>157</v>
      </c>
      <c r="X161" s="117" t="s">
        <v>157</v>
      </c>
      <c r="Y161" s="117" t="s">
        <v>158</v>
      </c>
      <c r="Z161" s="117" t="s">
        <v>159</v>
      </c>
      <c r="AA161" s="117" t="s">
        <v>145</v>
      </c>
      <c r="AB161" s="117" t="s">
        <v>145</v>
      </c>
      <c r="AC161" s="117" t="s">
        <v>145</v>
      </c>
      <c r="AD161" s="117" t="s">
        <v>145</v>
      </c>
      <c r="AE161" s="117" t="s">
        <v>1073</v>
      </c>
      <c r="AF161" s="117" t="s">
        <v>145</v>
      </c>
      <c r="AG161" s="117" t="s">
        <v>145</v>
      </c>
      <c r="AH161" s="117" t="s">
        <v>147</v>
      </c>
      <c r="AI161" s="117" t="s">
        <v>145</v>
      </c>
      <c r="AJ161" s="117" t="s">
        <v>145</v>
      </c>
      <c r="AK161" s="117" t="s">
        <v>145</v>
      </c>
      <c r="AL161" s="117" t="s">
        <v>145</v>
      </c>
      <c r="AM161" s="117" t="s">
        <v>145</v>
      </c>
      <c r="AN161" s="117" t="s">
        <v>145</v>
      </c>
      <c r="AO161" s="117" t="s">
        <v>1074</v>
      </c>
      <c r="AP161" s="117" t="s">
        <v>1075</v>
      </c>
      <c r="AQ161" s="117" t="s">
        <v>1076</v>
      </c>
      <c r="AR161" s="117" t="s">
        <v>1077</v>
      </c>
      <c r="AS161" s="117" t="s">
        <v>1078</v>
      </c>
      <c r="AT161" s="117" t="s">
        <v>1079</v>
      </c>
      <c r="AU161" s="117" t="s">
        <v>145</v>
      </c>
      <c r="AV161" s="117" t="s">
        <v>1080</v>
      </c>
      <c r="AW161" s="117" t="s">
        <v>1081</v>
      </c>
      <c r="AX161" s="117" t="s">
        <v>1082</v>
      </c>
      <c r="AY161" s="117" t="s">
        <v>145</v>
      </c>
      <c r="AZ161" s="117" t="s">
        <v>1079</v>
      </c>
      <c r="BA161" s="117" t="s">
        <v>145</v>
      </c>
      <c r="BB161" s="117" t="s">
        <v>145</v>
      </c>
      <c r="BC161" s="117" t="s">
        <v>145</v>
      </c>
      <c r="BD161" s="117" t="s">
        <v>145</v>
      </c>
      <c r="BE161" s="117" t="s">
        <v>145</v>
      </c>
      <c r="BF161" s="117" t="s">
        <v>145</v>
      </c>
      <c r="BG161" s="117" t="s">
        <v>145</v>
      </c>
      <c r="BH161" s="117" t="s">
        <v>145</v>
      </c>
      <c r="BI161" s="117" t="s">
        <v>145</v>
      </c>
      <c r="BJ161" s="117" t="s">
        <v>145</v>
      </c>
      <c r="BK161" s="117" t="s">
        <v>145</v>
      </c>
      <c r="BL161" s="117" t="s">
        <v>170</v>
      </c>
      <c r="BM161" s="117" t="s">
        <v>145</v>
      </c>
      <c r="BN161" s="117" t="s">
        <v>145</v>
      </c>
      <c r="BO161" s="117" t="s">
        <v>145</v>
      </c>
      <c r="BP161" s="117" t="s">
        <v>145</v>
      </c>
      <c r="BQ161" s="117" t="s">
        <v>145</v>
      </c>
      <c r="BR161" s="117" t="s">
        <v>145</v>
      </c>
      <c r="BS161" s="117" t="s">
        <v>145</v>
      </c>
      <c r="BT161" s="117" t="s">
        <v>145</v>
      </c>
      <c r="BU161" s="117" t="s">
        <v>145</v>
      </c>
      <c r="BV161" s="117" t="s">
        <v>171</v>
      </c>
      <c r="BW161" s="117" t="s">
        <v>145</v>
      </c>
      <c r="BX161" s="117" t="s">
        <v>145</v>
      </c>
      <c r="BY161" s="117" t="s">
        <v>145</v>
      </c>
      <c r="BZ161" s="117" t="s">
        <v>145</v>
      </c>
      <c r="CA161" s="117" t="s">
        <v>145</v>
      </c>
      <c r="CB161" s="117" t="s">
        <v>172</v>
      </c>
      <c r="CC161" s="117" t="s">
        <v>172</v>
      </c>
      <c r="CD161" s="117" t="s">
        <v>145</v>
      </c>
      <c r="CE161" s="117" t="s">
        <v>145</v>
      </c>
      <c r="CF161" s="117" t="s">
        <v>145</v>
      </c>
      <c r="CG161" s="117" t="s">
        <v>145</v>
      </c>
      <c r="CH161" s="117" t="s">
        <v>145</v>
      </c>
      <c r="CI161" s="117" t="s">
        <v>145</v>
      </c>
      <c r="CJ161" s="117" t="s">
        <v>145</v>
      </c>
      <c r="CK161" s="117" t="s">
        <v>145</v>
      </c>
      <c r="CL161" s="117" t="s">
        <v>145</v>
      </c>
      <c r="CM161" s="117" t="s">
        <v>145</v>
      </c>
      <c r="CN161" s="117" t="s">
        <v>145</v>
      </c>
      <c r="CO161" s="117" t="s">
        <v>145</v>
      </c>
      <c r="CP161" s="117" t="s">
        <v>145</v>
      </c>
      <c r="CQ161" s="117" t="s">
        <v>145</v>
      </c>
      <c r="CR161" s="117" t="s">
        <v>145</v>
      </c>
      <c r="CS161" s="117" t="s">
        <v>173</v>
      </c>
      <c r="CT161" s="117" t="s">
        <v>181</v>
      </c>
      <c r="CU161" s="117" t="s">
        <v>175</v>
      </c>
      <c r="CV161" s="117" t="s">
        <v>176</v>
      </c>
      <c r="CW161" s="117" t="s">
        <v>177</v>
      </c>
      <c r="CX161" s="117" t="s">
        <v>178</v>
      </c>
      <c r="CY161" s="117" t="s">
        <v>178</v>
      </c>
      <c r="CZ161" s="117" t="s">
        <v>179</v>
      </c>
      <c r="DA161" s="117" t="s">
        <v>179</v>
      </c>
      <c r="DB161" s="117" t="s">
        <v>145</v>
      </c>
      <c r="DC161" s="117" t="s">
        <v>145</v>
      </c>
      <c r="DD161" s="117" t="s">
        <v>179</v>
      </c>
      <c r="DE161" s="117" t="s">
        <v>145</v>
      </c>
      <c r="DF161" s="117" t="s">
        <v>145</v>
      </c>
      <c r="DG161" s="117" t="s">
        <v>145</v>
      </c>
      <c r="DH161" s="117" t="s">
        <v>145</v>
      </c>
      <c r="DI161" s="117" t="s">
        <v>145</v>
      </c>
      <c r="DJ161" s="117" t="s">
        <v>145</v>
      </c>
      <c r="DK161" s="117" t="s">
        <v>145</v>
      </c>
      <c r="DL161" s="117" t="s">
        <v>145</v>
      </c>
      <c r="DM161" s="117" t="s">
        <v>145</v>
      </c>
      <c r="DN161" s="117" t="s">
        <v>145</v>
      </c>
      <c r="DO161" s="117" t="s">
        <v>145</v>
      </c>
      <c r="DP161" s="117" t="s">
        <v>145</v>
      </c>
      <c r="DQ161" s="117" t="s">
        <v>145</v>
      </c>
      <c r="DR161" s="117" t="s">
        <v>145</v>
      </c>
      <c r="DS161" s="117" t="s">
        <v>145</v>
      </c>
      <c r="DT161" s="117" t="s">
        <v>145</v>
      </c>
      <c r="DU161" s="117" t="s">
        <v>145</v>
      </c>
      <c r="DV161" s="117" t="s">
        <v>145</v>
      </c>
      <c r="DW161" s="117" t="s">
        <v>145</v>
      </c>
      <c r="DX161" s="117" t="s">
        <v>145</v>
      </c>
      <c r="DY161" s="117" t="s">
        <v>145</v>
      </c>
      <c r="DZ161" s="117" t="s">
        <v>145</v>
      </c>
      <c r="EA161" s="117" t="s">
        <v>145</v>
      </c>
      <c r="EB161" s="117" t="s">
        <v>145</v>
      </c>
      <c r="EC161" s="117" t="s">
        <v>180</v>
      </c>
      <c r="ED161" s="117" t="s">
        <v>145</v>
      </c>
      <c r="EE161" s="117" t="s">
        <v>154</v>
      </c>
      <c r="EF161" s="117" t="s">
        <v>145</v>
      </c>
      <c r="EG161" s="117" t="s">
        <v>145</v>
      </c>
      <c r="EH161" s="117" t="s">
        <v>145</v>
      </c>
      <c r="EI161" s="117" t="s">
        <v>145</v>
      </c>
      <c r="EJ161" s="117" t="s">
        <v>145</v>
      </c>
      <c r="EK161" s="117" t="s">
        <v>145</v>
      </c>
      <c r="EL161" s="117" t="s">
        <v>145</v>
      </c>
      <c r="EM161" s="117" t="s">
        <v>145</v>
      </c>
      <c r="EN161" s="117" t="s">
        <v>147</v>
      </c>
    </row>
    <row r="162" s="6" customFormat="1" spans="1:144">
      <c r="A162" s="117" t="s">
        <v>1083</v>
      </c>
      <c r="B162" s="117" t="s">
        <v>145</v>
      </c>
      <c r="C162" s="117" t="s">
        <v>146</v>
      </c>
      <c r="D162" s="117" t="s">
        <v>145</v>
      </c>
      <c r="E162" s="117" t="s">
        <v>147</v>
      </c>
      <c r="F162" s="117" t="s">
        <v>145</v>
      </c>
      <c r="G162" s="117" t="s">
        <v>148</v>
      </c>
      <c r="H162" s="117" t="s">
        <v>149</v>
      </c>
      <c r="I162" s="117" t="s">
        <v>145</v>
      </c>
      <c r="J162" s="117" t="s">
        <v>150</v>
      </c>
      <c r="K162" s="117" t="s">
        <v>151</v>
      </c>
      <c r="L162" s="117" t="s">
        <v>1072</v>
      </c>
      <c r="M162" s="117" t="s">
        <v>145</v>
      </c>
      <c r="N162" s="117" t="s">
        <v>146</v>
      </c>
      <c r="O162" s="117" t="s">
        <v>153</v>
      </c>
      <c r="P162" s="117" t="s">
        <v>154</v>
      </c>
      <c r="Q162" s="117" t="s">
        <v>155</v>
      </c>
      <c r="R162" s="117" t="s">
        <v>1014</v>
      </c>
      <c r="S162" s="117" t="s">
        <v>156</v>
      </c>
      <c r="T162" s="117" t="s">
        <v>154</v>
      </c>
      <c r="U162" s="117" t="s">
        <v>145</v>
      </c>
      <c r="V162" s="117" t="s">
        <v>145</v>
      </c>
      <c r="W162" s="117" t="s">
        <v>157</v>
      </c>
      <c r="X162" s="117" t="s">
        <v>157</v>
      </c>
      <c r="Y162" s="117" t="s">
        <v>158</v>
      </c>
      <c r="Z162" s="117" t="s">
        <v>159</v>
      </c>
      <c r="AA162" s="117" t="s">
        <v>145</v>
      </c>
      <c r="AB162" s="117" t="s">
        <v>145</v>
      </c>
      <c r="AC162" s="117" t="s">
        <v>145</v>
      </c>
      <c r="AD162" s="117" t="s">
        <v>145</v>
      </c>
      <c r="AE162" s="117" t="s">
        <v>1084</v>
      </c>
      <c r="AF162" s="117" t="s">
        <v>145</v>
      </c>
      <c r="AG162" s="117" t="s">
        <v>145</v>
      </c>
      <c r="AH162" s="117" t="s">
        <v>147</v>
      </c>
      <c r="AI162" s="117" t="s">
        <v>145</v>
      </c>
      <c r="AJ162" s="117" t="s">
        <v>145</v>
      </c>
      <c r="AK162" s="117" t="s">
        <v>145</v>
      </c>
      <c r="AL162" s="117" t="s">
        <v>145</v>
      </c>
      <c r="AM162" s="117" t="s">
        <v>145</v>
      </c>
      <c r="AN162" s="117" t="s">
        <v>145</v>
      </c>
      <c r="AO162" s="117" t="s">
        <v>1085</v>
      </c>
      <c r="AP162" s="117" t="s">
        <v>1086</v>
      </c>
      <c r="AQ162" s="117" t="s">
        <v>1087</v>
      </c>
      <c r="AR162" s="117" t="s">
        <v>1088</v>
      </c>
      <c r="AS162" s="117" t="s">
        <v>1089</v>
      </c>
      <c r="AT162" s="117" t="s">
        <v>1090</v>
      </c>
      <c r="AU162" s="117" t="s">
        <v>145</v>
      </c>
      <c r="AV162" s="117" t="s">
        <v>1091</v>
      </c>
      <c r="AW162" s="117" t="s">
        <v>1092</v>
      </c>
      <c r="AX162" s="117" t="s">
        <v>1093</v>
      </c>
      <c r="AY162" s="117" t="s">
        <v>145</v>
      </c>
      <c r="AZ162" s="117" t="s">
        <v>1090</v>
      </c>
      <c r="BA162" s="117" t="s">
        <v>145</v>
      </c>
      <c r="BB162" s="117" t="s">
        <v>145</v>
      </c>
      <c r="BC162" s="117" t="s">
        <v>145</v>
      </c>
      <c r="BD162" s="117" t="s">
        <v>145</v>
      </c>
      <c r="BE162" s="117" t="s">
        <v>145</v>
      </c>
      <c r="BF162" s="117" t="s">
        <v>145</v>
      </c>
      <c r="BG162" s="117" t="s">
        <v>145</v>
      </c>
      <c r="BH162" s="117" t="s">
        <v>145</v>
      </c>
      <c r="BI162" s="117" t="s">
        <v>145</v>
      </c>
      <c r="BJ162" s="117" t="s">
        <v>145</v>
      </c>
      <c r="BK162" s="117" t="s">
        <v>145</v>
      </c>
      <c r="BL162" s="117" t="s">
        <v>170</v>
      </c>
      <c r="BM162" s="117" t="s">
        <v>145</v>
      </c>
      <c r="BN162" s="117" t="s">
        <v>145</v>
      </c>
      <c r="BO162" s="117" t="s">
        <v>145</v>
      </c>
      <c r="BP162" s="117" t="s">
        <v>145</v>
      </c>
      <c r="BQ162" s="117" t="s">
        <v>145</v>
      </c>
      <c r="BR162" s="117" t="s">
        <v>145</v>
      </c>
      <c r="BS162" s="117" t="s">
        <v>145</v>
      </c>
      <c r="BT162" s="117" t="s">
        <v>145</v>
      </c>
      <c r="BU162" s="117" t="s">
        <v>145</v>
      </c>
      <c r="BV162" s="117" t="s">
        <v>171</v>
      </c>
      <c r="BW162" s="117" t="s">
        <v>145</v>
      </c>
      <c r="BX162" s="117" t="s">
        <v>145</v>
      </c>
      <c r="BY162" s="117" t="s">
        <v>145</v>
      </c>
      <c r="BZ162" s="117" t="s">
        <v>145</v>
      </c>
      <c r="CA162" s="117" t="s">
        <v>145</v>
      </c>
      <c r="CB162" s="117" t="s">
        <v>630</v>
      </c>
      <c r="CC162" s="117" t="s">
        <v>172</v>
      </c>
      <c r="CD162" s="117" t="s">
        <v>145</v>
      </c>
      <c r="CE162" s="117" t="s">
        <v>145</v>
      </c>
      <c r="CF162" s="117" t="s">
        <v>145</v>
      </c>
      <c r="CG162" s="117" t="s">
        <v>145</v>
      </c>
      <c r="CH162" s="117" t="s">
        <v>145</v>
      </c>
      <c r="CI162" s="117" t="s">
        <v>145</v>
      </c>
      <c r="CJ162" s="117" t="s">
        <v>145</v>
      </c>
      <c r="CK162" s="117" t="s">
        <v>145</v>
      </c>
      <c r="CL162" s="117" t="s">
        <v>145</v>
      </c>
      <c r="CM162" s="117" t="s">
        <v>145</v>
      </c>
      <c r="CN162" s="117" t="s">
        <v>145</v>
      </c>
      <c r="CO162" s="117" t="s">
        <v>145</v>
      </c>
      <c r="CP162" s="117" t="s">
        <v>145</v>
      </c>
      <c r="CQ162" s="117" t="s">
        <v>145</v>
      </c>
      <c r="CR162" s="117" t="s">
        <v>145</v>
      </c>
      <c r="CS162" s="117" t="s">
        <v>173</v>
      </c>
      <c r="CT162" s="117" t="s">
        <v>174</v>
      </c>
      <c r="CU162" s="117" t="s">
        <v>182</v>
      </c>
      <c r="CV162" s="117" t="s">
        <v>183</v>
      </c>
      <c r="CW162" s="117" t="s">
        <v>184</v>
      </c>
      <c r="CX162" s="117" t="s">
        <v>178</v>
      </c>
      <c r="CY162" s="117" t="s">
        <v>178</v>
      </c>
      <c r="CZ162" s="117" t="s">
        <v>172</v>
      </c>
      <c r="DA162" s="117" t="s">
        <v>172</v>
      </c>
      <c r="DB162" s="117" t="s">
        <v>145</v>
      </c>
      <c r="DC162" s="117" t="s">
        <v>145</v>
      </c>
      <c r="DD162" s="117" t="s">
        <v>172</v>
      </c>
      <c r="DE162" s="117" t="s">
        <v>145</v>
      </c>
      <c r="DF162" s="117" t="s">
        <v>145</v>
      </c>
      <c r="DG162" s="117" t="s">
        <v>145</v>
      </c>
      <c r="DH162" s="117" t="s">
        <v>145</v>
      </c>
      <c r="DI162" s="117" t="s">
        <v>145</v>
      </c>
      <c r="DJ162" s="117" t="s">
        <v>145</v>
      </c>
      <c r="DK162" s="117" t="s">
        <v>145</v>
      </c>
      <c r="DL162" s="117" t="s">
        <v>145</v>
      </c>
      <c r="DM162" s="117" t="s">
        <v>145</v>
      </c>
      <c r="DN162" s="117" t="s">
        <v>145</v>
      </c>
      <c r="DO162" s="117" t="s">
        <v>145</v>
      </c>
      <c r="DP162" s="117" t="s">
        <v>145</v>
      </c>
      <c r="DQ162" s="117" t="s">
        <v>145</v>
      </c>
      <c r="DR162" s="117" t="s">
        <v>145</v>
      </c>
      <c r="DS162" s="117" t="s">
        <v>145</v>
      </c>
      <c r="DT162" s="117" t="s">
        <v>145</v>
      </c>
      <c r="DU162" s="117" t="s">
        <v>145</v>
      </c>
      <c r="DV162" s="117" t="s">
        <v>145</v>
      </c>
      <c r="DW162" s="117" t="s">
        <v>145</v>
      </c>
      <c r="DX162" s="117" t="s">
        <v>145</v>
      </c>
      <c r="DY162" s="117" t="s">
        <v>145</v>
      </c>
      <c r="DZ162" s="117" t="s">
        <v>145</v>
      </c>
      <c r="EA162" s="117" t="s">
        <v>145</v>
      </c>
      <c r="EB162" s="117" t="s">
        <v>145</v>
      </c>
      <c r="EC162" s="117" t="s">
        <v>180</v>
      </c>
      <c r="ED162" s="117" t="s">
        <v>145</v>
      </c>
      <c r="EE162" s="117" t="s">
        <v>154</v>
      </c>
      <c r="EF162" s="117" t="s">
        <v>145</v>
      </c>
      <c r="EG162" s="117" t="s">
        <v>145</v>
      </c>
      <c r="EH162" s="117" t="s">
        <v>145</v>
      </c>
      <c r="EI162" s="117" t="s">
        <v>145</v>
      </c>
      <c r="EJ162" s="117" t="s">
        <v>145</v>
      </c>
      <c r="EK162" s="117" t="s">
        <v>145</v>
      </c>
      <c r="EL162" s="117" t="s">
        <v>145</v>
      </c>
      <c r="EM162" s="117" t="s">
        <v>145</v>
      </c>
      <c r="EN162" s="117" t="s">
        <v>147</v>
      </c>
    </row>
    <row r="163" s="6" customFormat="1" spans="1:144">
      <c r="A163" s="117" t="s">
        <v>1083</v>
      </c>
      <c r="B163" s="117" t="s">
        <v>145</v>
      </c>
      <c r="C163" s="117" t="s">
        <v>146</v>
      </c>
      <c r="D163" s="117" t="s">
        <v>145</v>
      </c>
      <c r="E163" s="117" t="s">
        <v>147</v>
      </c>
      <c r="F163" s="117" t="s">
        <v>145</v>
      </c>
      <c r="G163" s="117" t="s">
        <v>148</v>
      </c>
      <c r="H163" s="117" t="s">
        <v>149</v>
      </c>
      <c r="I163" s="117" t="s">
        <v>145</v>
      </c>
      <c r="J163" s="117" t="s">
        <v>150</v>
      </c>
      <c r="K163" s="117" t="s">
        <v>151</v>
      </c>
      <c r="L163" s="117" t="s">
        <v>1072</v>
      </c>
      <c r="M163" s="117" t="s">
        <v>145</v>
      </c>
      <c r="N163" s="117" t="s">
        <v>146</v>
      </c>
      <c r="O163" s="117" t="s">
        <v>153</v>
      </c>
      <c r="P163" s="117" t="s">
        <v>154</v>
      </c>
      <c r="Q163" s="117" t="s">
        <v>155</v>
      </c>
      <c r="R163" s="117" t="s">
        <v>1014</v>
      </c>
      <c r="S163" s="117" t="s">
        <v>156</v>
      </c>
      <c r="T163" s="117" t="s">
        <v>154</v>
      </c>
      <c r="U163" s="117" t="s">
        <v>145</v>
      </c>
      <c r="V163" s="117" t="s">
        <v>145</v>
      </c>
      <c r="W163" s="117" t="s">
        <v>157</v>
      </c>
      <c r="X163" s="117" t="s">
        <v>157</v>
      </c>
      <c r="Y163" s="117" t="s">
        <v>158</v>
      </c>
      <c r="Z163" s="117" t="s">
        <v>159</v>
      </c>
      <c r="AA163" s="117" t="s">
        <v>145</v>
      </c>
      <c r="AB163" s="117" t="s">
        <v>145</v>
      </c>
      <c r="AC163" s="117" t="s">
        <v>145</v>
      </c>
      <c r="AD163" s="117" t="s">
        <v>145</v>
      </c>
      <c r="AE163" s="117" t="s">
        <v>1084</v>
      </c>
      <c r="AF163" s="117" t="s">
        <v>145</v>
      </c>
      <c r="AG163" s="117" t="s">
        <v>145</v>
      </c>
      <c r="AH163" s="117" t="s">
        <v>147</v>
      </c>
      <c r="AI163" s="117" t="s">
        <v>145</v>
      </c>
      <c r="AJ163" s="117" t="s">
        <v>145</v>
      </c>
      <c r="AK163" s="117" t="s">
        <v>145</v>
      </c>
      <c r="AL163" s="117" t="s">
        <v>145</v>
      </c>
      <c r="AM163" s="117" t="s">
        <v>145</v>
      </c>
      <c r="AN163" s="117" t="s">
        <v>145</v>
      </c>
      <c r="AO163" s="117" t="s">
        <v>1085</v>
      </c>
      <c r="AP163" s="117" t="s">
        <v>1086</v>
      </c>
      <c r="AQ163" s="117" t="s">
        <v>1087</v>
      </c>
      <c r="AR163" s="117" t="s">
        <v>1088</v>
      </c>
      <c r="AS163" s="117" t="s">
        <v>1089</v>
      </c>
      <c r="AT163" s="117" t="s">
        <v>1090</v>
      </c>
      <c r="AU163" s="117" t="s">
        <v>145</v>
      </c>
      <c r="AV163" s="117" t="s">
        <v>1091</v>
      </c>
      <c r="AW163" s="117" t="s">
        <v>1092</v>
      </c>
      <c r="AX163" s="117" t="s">
        <v>1093</v>
      </c>
      <c r="AY163" s="117" t="s">
        <v>145</v>
      </c>
      <c r="AZ163" s="117" t="s">
        <v>1090</v>
      </c>
      <c r="BA163" s="117" t="s">
        <v>145</v>
      </c>
      <c r="BB163" s="117" t="s">
        <v>145</v>
      </c>
      <c r="BC163" s="117" t="s">
        <v>145</v>
      </c>
      <c r="BD163" s="117" t="s">
        <v>145</v>
      </c>
      <c r="BE163" s="117" t="s">
        <v>145</v>
      </c>
      <c r="BF163" s="117" t="s">
        <v>145</v>
      </c>
      <c r="BG163" s="117" t="s">
        <v>145</v>
      </c>
      <c r="BH163" s="117" t="s">
        <v>145</v>
      </c>
      <c r="BI163" s="117" t="s">
        <v>145</v>
      </c>
      <c r="BJ163" s="117" t="s">
        <v>145</v>
      </c>
      <c r="BK163" s="117" t="s">
        <v>145</v>
      </c>
      <c r="BL163" s="117" t="s">
        <v>170</v>
      </c>
      <c r="BM163" s="117" t="s">
        <v>145</v>
      </c>
      <c r="BN163" s="117" t="s">
        <v>145</v>
      </c>
      <c r="BO163" s="117" t="s">
        <v>145</v>
      </c>
      <c r="BP163" s="117" t="s">
        <v>145</v>
      </c>
      <c r="BQ163" s="117" t="s">
        <v>145</v>
      </c>
      <c r="BR163" s="117" t="s">
        <v>145</v>
      </c>
      <c r="BS163" s="117" t="s">
        <v>145</v>
      </c>
      <c r="BT163" s="117" t="s">
        <v>145</v>
      </c>
      <c r="BU163" s="117" t="s">
        <v>145</v>
      </c>
      <c r="BV163" s="117" t="s">
        <v>171</v>
      </c>
      <c r="BW163" s="117" t="s">
        <v>145</v>
      </c>
      <c r="BX163" s="117" t="s">
        <v>145</v>
      </c>
      <c r="BY163" s="117" t="s">
        <v>145</v>
      </c>
      <c r="BZ163" s="117" t="s">
        <v>145</v>
      </c>
      <c r="CA163" s="117" t="s">
        <v>145</v>
      </c>
      <c r="CB163" s="117" t="s">
        <v>630</v>
      </c>
      <c r="CC163" s="117" t="s">
        <v>172</v>
      </c>
      <c r="CD163" s="117" t="s">
        <v>145</v>
      </c>
      <c r="CE163" s="117" t="s">
        <v>145</v>
      </c>
      <c r="CF163" s="117" t="s">
        <v>145</v>
      </c>
      <c r="CG163" s="117" t="s">
        <v>145</v>
      </c>
      <c r="CH163" s="117" t="s">
        <v>145</v>
      </c>
      <c r="CI163" s="117" t="s">
        <v>145</v>
      </c>
      <c r="CJ163" s="117" t="s">
        <v>145</v>
      </c>
      <c r="CK163" s="117" t="s">
        <v>145</v>
      </c>
      <c r="CL163" s="117" t="s">
        <v>145</v>
      </c>
      <c r="CM163" s="117" t="s">
        <v>145</v>
      </c>
      <c r="CN163" s="117" t="s">
        <v>145</v>
      </c>
      <c r="CO163" s="117" t="s">
        <v>145</v>
      </c>
      <c r="CP163" s="117" t="s">
        <v>145</v>
      </c>
      <c r="CQ163" s="117" t="s">
        <v>145</v>
      </c>
      <c r="CR163" s="117" t="s">
        <v>145</v>
      </c>
      <c r="CS163" s="117" t="s">
        <v>173</v>
      </c>
      <c r="CT163" s="117" t="s">
        <v>181</v>
      </c>
      <c r="CU163" s="117" t="s">
        <v>175</v>
      </c>
      <c r="CV163" s="117" t="s">
        <v>176</v>
      </c>
      <c r="CW163" s="117" t="s">
        <v>177</v>
      </c>
      <c r="CX163" s="117" t="s">
        <v>178</v>
      </c>
      <c r="CY163" s="117" t="s">
        <v>178</v>
      </c>
      <c r="CZ163" s="117" t="s">
        <v>172</v>
      </c>
      <c r="DA163" s="117" t="s">
        <v>172</v>
      </c>
      <c r="DB163" s="117" t="s">
        <v>145</v>
      </c>
      <c r="DC163" s="117" t="s">
        <v>145</v>
      </c>
      <c r="DD163" s="117" t="s">
        <v>172</v>
      </c>
      <c r="DE163" s="117" t="s">
        <v>145</v>
      </c>
      <c r="DF163" s="117" t="s">
        <v>145</v>
      </c>
      <c r="DG163" s="117" t="s">
        <v>145</v>
      </c>
      <c r="DH163" s="117" t="s">
        <v>145</v>
      </c>
      <c r="DI163" s="117" t="s">
        <v>145</v>
      </c>
      <c r="DJ163" s="117" t="s">
        <v>145</v>
      </c>
      <c r="DK163" s="117" t="s">
        <v>145</v>
      </c>
      <c r="DL163" s="117" t="s">
        <v>145</v>
      </c>
      <c r="DM163" s="117" t="s">
        <v>145</v>
      </c>
      <c r="DN163" s="117" t="s">
        <v>145</v>
      </c>
      <c r="DO163" s="117" t="s">
        <v>145</v>
      </c>
      <c r="DP163" s="117" t="s">
        <v>145</v>
      </c>
      <c r="DQ163" s="117" t="s">
        <v>145</v>
      </c>
      <c r="DR163" s="117" t="s">
        <v>145</v>
      </c>
      <c r="DS163" s="117" t="s">
        <v>145</v>
      </c>
      <c r="DT163" s="117" t="s">
        <v>145</v>
      </c>
      <c r="DU163" s="117" t="s">
        <v>145</v>
      </c>
      <c r="DV163" s="117" t="s">
        <v>145</v>
      </c>
      <c r="DW163" s="117" t="s">
        <v>145</v>
      </c>
      <c r="DX163" s="117" t="s">
        <v>145</v>
      </c>
      <c r="DY163" s="117" t="s">
        <v>145</v>
      </c>
      <c r="DZ163" s="117" t="s">
        <v>145</v>
      </c>
      <c r="EA163" s="117" t="s">
        <v>145</v>
      </c>
      <c r="EB163" s="117" t="s">
        <v>145</v>
      </c>
      <c r="EC163" s="117" t="s">
        <v>180</v>
      </c>
      <c r="ED163" s="117" t="s">
        <v>145</v>
      </c>
      <c r="EE163" s="117" t="s">
        <v>154</v>
      </c>
      <c r="EF163" s="117" t="s">
        <v>145</v>
      </c>
      <c r="EG163" s="117" t="s">
        <v>145</v>
      </c>
      <c r="EH163" s="117" t="s">
        <v>145</v>
      </c>
      <c r="EI163" s="117" t="s">
        <v>145</v>
      </c>
      <c r="EJ163" s="117" t="s">
        <v>145</v>
      </c>
      <c r="EK163" s="117" t="s">
        <v>145</v>
      </c>
      <c r="EL163" s="117" t="s">
        <v>145</v>
      </c>
      <c r="EM163" s="117" t="s">
        <v>145</v>
      </c>
      <c r="EN163" s="117" t="s">
        <v>147</v>
      </c>
    </row>
    <row r="164" s="6" customFormat="1" spans="1:144">
      <c r="A164" s="117" t="s">
        <v>1094</v>
      </c>
      <c r="B164" s="117" t="s">
        <v>145</v>
      </c>
      <c r="C164" s="117" t="s">
        <v>146</v>
      </c>
      <c r="D164" s="117" t="s">
        <v>145</v>
      </c>
      <c r="E164" s="117" t="s">
        <v>147</v>
      </c>
      <c r="F164" s="117" t="s">
        <v>145</v>
      </c>
      <c r="G164" s="117" t="s">
        <v>148</v>
      </c>
      <c r="H164" s="117" t="s">
        <v>149</v>
      </c>
      <c r="I164" s="117" t="s">
        <v>145</v>
      </c>
      <c r="J164" s="117" t="s">
        <v>150</v>
      </c>
      <c r="K164" s="117" t="s">
        <v>151</v>
      </c>
      <c r="L164" s="117" t="s">
        <v>1072</v>
      </c>
      <c r="M164" s="117" t="s">
        <v>145</v>
      </c>
      <c r="N164" s="117" t="s">
        <v>146</v>
      </c>
      <c r="O164" s="117" t="s">
        <v>153</v>
      </c>
      <c r="P164" s="117" t="s">
        <v>154</v>
      </c>
      <c r="Q164" s="117" t="s">
        <v>155</v>
      </c>
      <c r="R164" s="117" t="s">
        <v>1014</v>
      </c>
      <c r="S164" s="117" t="s">
        <v>156</v>
      </c>
      <c r="T164" s="117" t="s">
        <v>154</v>
      </c>
      <c r="U164" s="117" t="s">
        <v>145</v>
      </c>
      <c r="V164" s="117" t="s">
        <v>145</v>
      </c>
      <c r="W164" s="117" t="s">
        <v>157</v>
      </c>
      <c r="X164" s="117" t="s">
        <v>157</v>
      </c>
      <c r="Y164" s="117" t="s">
        <v>158</v>
      </c>
      <c r="Z164" s="117" t="s">
        <v>159</v>
      </c>
      <c r="AA164" s="117" t="s">
        <v>145</v>
      </c>
      <c r="AB164" s="117" t="s">
        <v>145</v>
      </c>
      <c r="AC164" s="117" t="s">
        <v>145</v>
      </c>
      <c r="AD164" s="117" t="s">
        <v>145</v>
      </c>
      <c r="AE164" s="117" t="s">
        <v>1095</v>
      </c>
      <c r="AF164" s="117" t="s">
        <v>145</v>
      </c>
      <c r="AG164" s="117" t="s">
        <v>145</v>
      </c>
      <c r="AH164" s="117" t="s">
        <v>147</v>
      </c>
      <c r="AI164" s="117" t="s">
        <v>145</v>
      </c>
      <c r="AJ164" s="117" t="s">
        <v>145</v>
      </c>
      <c r="AK164" s="117" t="s">
        <v>145</v>
      </c>
      <c r="AL164" s="117" t="s">
        <v>145</v>
      </c>
      <c r="AM164" s="117" t="s">
        <v>145</v>
      </c>
      <c r="AN164" s="117" t="s">
        <v>145</v>
      </c>
      <c r="AO164" s="117" t="s">
        <v>1096</v>
      </c>
      <c r="AP164" s="117" t="s">
        <v>759</v>
      </c>
      <c r="AQ164" s="117" t="s">
        <v>1097</v>
      </c>
      <c r="AR164" s="117" t="s">
        <v>1098</v>
      </c>
      <c r="AS164" s="117" t="s">
        <v>1099</v>
      </c>
      <c r="AT164" s="117" t="s">
        <v>1100</v>
      </c>
      <c r="AU164" s="117" t="s">
        <v>145</v>
      </c>
      <c r="AV164" s="117" t="s">
        <v>1101</v>
      </c>
      <c r="AW164" s="117" t="s">
        <v>1102</v>
      </c>
      <c r="AX164" s="117" t="s">
        <v>1103</v>
      </c>
      <c r="AY164" s="117" t="s">
        <v>145</v>
      </c>
      <c r="AZ164" s="117" t="s">
        <v>1100</v>
      </c>
      <c r="BA164" s="117" t="s">
        <v>145</v>
      </c>
      <c r="BB164" s="117" t="s">
        <v>145</v>
      </c>
      <c r="BC164" s="117" t="s">
        <v>145</v>
      </c>
      <c r="BD164" s="117" t="s">
        <v>145</v>
      </c>
      <c r="BE164" s="117" t="s">
        <v>145</v>
      </c>
      <c r="BF164" s="117" t="s">
        <v>145</v>
      </c>
      <c r="BG164" s="117" t="s">
        <v>145</v>
      </c>
      <c r="BH164" s="117" t="s">
        <v>145</v>
      </c>
      <c r="BI164" s="117" t="s">
        <v>145</v>
      </c>
      <c r="BJ164" s="117" t="s">
        <v>145</v>
      </c>
      <c r="BK164" s="117" t="s">
        <v>145</v>
      </c>
      <c r="BL164" s="117" t="s">
        <v>170</v>
      </c>
      <c r="BM164" s="117" t="s">
        <v>145</v>
      </c>
      <c r="BN164" s="117" t="s">
        <v>145</v>
      </c>
      <c r="BO164" s="117" t="s">
        <v>145</v>
      </c>
      <c r="BP164" s="117" t="s">
        <v>145</v>
      </c>
      <c r="BQ164" s="117" t="s">
        <v>145</v>
      </c>
      <c r="BR164" s="117" t="s">
        <v>145</v>
      </c>
      <c r="BS164" s="117" t="s">
        <v>145</v>
      </c>
      <c r="BT164" s="117" t="s">
        <v>145</v>
      </c>
      <c r="BU164" s="117" t="s">
        <v>145</v>
      </c>
      <c r="BV164" s="117" t="s">
        <v>171</v>
      </c>
      <c r="BW164" s="117" t="s">
        <v>145</v>
      </c>
      <c r="BX164" s="117" t="s">
        <v>145</v>
      </c>
      <c r="BY164" s="117" t="s">
        <v>145</v>
      </c>
      <c r="BZ164" s="117" t="s">
        <v>145</v>
      </c>
      <c r="CA164" s="117" t="s">
        <v>145</v>
      </c>
      <c r="CB164" s="117" t="s">
        <v>172</v>
      </c>
      <c r="CC164" s="117" t="s">
        <v>172</v>
      </c>
      <c r="CD164" s="117" t="s">
        <v>145</v>
      </c>
      <c r="CE164" s="117" t="s">
        <v>145</v>
      </c>
      <c r="CF164" s="117" t="s">
        <v>145</v>
      </c>
      <c r="CG164" s="117" t="s">
        <v>145</v>
      </c>
      <c r="CH164" s="117" t="s">
        <v>145</v>
      </c>
      <c r="CI164" s="117" t="s">
        <v>145</v>
      </c>
      <c r="CJ164" s="117" t="s">
        <v>145</v>
      </c>
      <c r="CK164" s="117" t="s">
        <v>145</v>
      </c>
      <c r="CL164" s="117" t="s">
        <v>145</v>
      </c>
      <c r="CM164" s="117" t="s">
        <v>145</v>
      </c>
      <c r="CN164" s="117" t="s">
        <v>145</v>
      </c>
      <c r="CO164" s="117" t="s">
        <v>145</v>
      </c>
      <c r="CP164" s="117" t="s">
        <v>145</v>
      </c>
      <c r="CQ164" s="117" t="s">
        <v>145</v>
      </c>
      <c r="CR164" s="117" t="s">
        <v>145</v>
      </c>
      <c r="CS164" s="117" t="s">
        <v>173</v>
      </c>
      <c r="CT164" s="117" t="s">
        <v>174</v>
      </c>
      <c r="CU164" s="117" t="s">
        <v>182</v>
      </c>
      <c r="CV164" s="117" t="s">
        <v>183</v>
      </c>
      <c r="CW164" s="117" t="s">
        <v>184</v>
      </c>
      <c r="CX164" s="117" t="s">
        <v>178</v>
      </c>
      <c r="CY164" s="117" t="s">
        <v>178</v>
      </c>
      <c r="CZ164" s="117" t="s">
        <v>179</v>
      </c>
      <c r="DA164" s="117" t="s">
        <v>179</v>
      </c>
      <c r="DB164" s="117" t="s">
        <v>145</v>
      </c>
      <c r="DC164" s="117" t="s">
        <v>145</v>
      </c>
      <c r="DD164" s="117" t="s">
        <v>179</v>
      </c>
      <c r="DE164" s="117" t="s">
        <v>145</v>
      </c>
      <c r="DF164" s="117" t="s">
        <v>145</v>
      </c>
      <c r="DG164" s="117" t="s">
        <v>145</v>
      </c>
      <c r="DH164" s="117" t="s">
        <v>145</v>
      </c>
      <c r="DI164" s="117" t="s">
        <v>145</v>
      </c>
      <c r="DJ164" s="117" t="s">
        <v>145</v>
      </c>
      <c r="DK164" s="117" t="s">
        <v>145</v>
      </c>
      <c r="DL164" s="117" t="s">
        <v>145</v>
      </c>
      <c r="DM164" s="117" t="s">
        <v>145</v>
      </c>
      <c r="DN164" s="117" t="s">
        <v>145</v>
      </c>
      <c r="DO164" s="117" t="s">
        <v>145</v>
      </c>
      <c r="DP164" s="117" t="s">
        <v>145</v>
      </c>
      <c r="DQ164" s="117" t="s">
        <v>145</v>
      </c>
      <c r="DR164" s="117" t="s">
        <v>145</v>
      </c>
      <c r="DS164" s="117" t="s">
        <v>145</v>
      </c>
      <c r="DT164" s="117" t="s">
        <v>145</v>
      </c>
      <c r="DU164" s="117" t="s">
        <v>145</v>
      </c>
      <c r="DV164" s="117" t="s">
        <v>145</v>
      </c>
      <c r="DW164" s="117" t="s">
        <v>145</v>
      </c>
      <c r="DX164" s="117" t="s">
        <v>145</v>
      </c>
      <c r="DY164" s="117" t="s">
        <v>145</v>
      </c>
      <c r="DZ164" s="117" t="s">
        <v>145</v>
      </c>
      <c r="EA164" s="117" t="s">
        <v>145</v>
      </c>
      <c r="EB164" s="117" t="s">
        <v>145</v>
      </c>
      <c r="EC164" s="117" t="s">
        <v>180</v>
      </c>
      <c r="ED164" s="117" t="s">
        <v>145</v>
      </c>
      <c r="EE164" s="117" t="s">
        <v>154</v>
      </c>
      <c r="EF164" s="117" t="s">
        <v>145</v>
      </c>
      <c r="EG164" s="117" t="s">
        <v>145</v>
      </c>
      <c r="EH164" s="117" t="s">
        <v>145</v>
      </c>
      <c r="EI164" s="117" t="s">
        <v>145</v>
      </c>
      <c r="EJ164" s="117" t="s">
        <v>145</v>
      </c>
      <c r="EK164" s="117" t="s">
        <v>145</v>
      </c>
      <c r="EL164" s="117" t="s">
        <v>145</v>
      </c>
      <c r="EM164" s="117" t="s">
        <v>145</v>
      </c>
      <c r="EN164" s="117" t="s">
        <v>147</v>
      </c>
    </row>
    <row r="165" s="6" customFormat="1" spans="1:144">
      <c r="A165" s="117" t="s">
        <v>1094</v>
      </c>
      <c r="B165" s="117" t="s">
        <v>145</v>
      </c>
      <c r="C165" s="117" t="s">
        <v>146</v>
      </c>
      <c r="D165" s="117" t="s">
        <v>145</v>
      </c>
      <c r="E165" s="117" t="s">
        <v>147</v>
      </c>
      <c r="F165" s="117" t="s">
        <v>145</v>
      </c>
      <c r="G165" s="117" t="s">
        <v>148</v>
      </c>
      <c r="H165" s="117" t="s">
        <v>149</v>
      </c>
      <c r="I165" s="117" t="s">
        <v>145</v>
      </c>
      <c r="J165" s="117" t="s">
        <v>150</v>
      </c>
      <c r="K165" s="117" t="s">
        <v>151</v>
      </c>
      <c r="L165" s="117" t="s">
        <v>1072</v>
      </c>
      <c r="M165" s="117" t="s">
        <v>145</v>
      </c>
      <c r="N165" s="117" t="s">
        <v>146</v>
      </c>
      <c r="O165" s="117" t="s">
        <v>153</v>
      </c>
      <c r="P165" s="117" t="s">
        <v>154</v>
      </c>
      <c r="Q165" s="117" t="s">
        <v>155</v>
      </c>
      <c r="R165" s="117" t="s">
        <v>1014</v>
      </c>
      <c r="S165" s="117" t="s">
        <v>156</v>
      </c>
      <c r="T165" s="117" t="s">
        <v>154</v>
      </c>
      <c r="U165" s="117" t="s">
        <v>145</v>
      </c>
      <c r="V165" s="117" t="s">
        <v>145</v>
      </c>
      <c r="W165" s="117" t="s">
        <v>157</v>
      </c>
      <c r="X165" s="117" t="s">
        <v>157</v>
      </c>
      <c r="Y165" s="117" t="s">
        <v>158</v>
      </c>
      <c r="Z165" s="117" t="s">
        <v>159</v>
      </c>
      <c r="AA165" s="117" t="s">
        <v>145</v>
      </c>
      <c r="AB165" s="117" t="s">
        <v>145</v>
      </c>
      <c r="AC165" s="117" t="s">
        <v>145</v>
      </c>
      <c r="AD165" s="117" t="s">
        <v>145</v>
      </c>
      <c r="AE165" s="117" t="s">
        <v>1095</v>
      </c>
      <c r="AF165" s="117" t="s">
        <v>145</v>
      </c>
      <c r="AG165" s="117" t="s">
        <v>145</v>
      </c>
      <c r="AH165" s="117" t="s">
        <v>147</v>
      </c>
      <c r="AI165" s="117" t="s">
        <v>145</v>
      </c>
      <c r="AJ165" s="117" t="s">
        <v>145</v>
      </c>
      <c r="AK165" s="117" t="s">
        <v>145</v>
      </c>
      <c r="AL165" s="117" t="s">
        <v>145</v>
      </c>
      <c r="AM165" s="117" t="s">
        <v>145</v>
      </c>
      <c r="AN165" s="117" t="s">
        <v>145</v>
      </c>
      <c r="AO165" s="117" t="s">
        <v>1096</v>
      </c>
      <c r="AP165" s="117" t="s">
        <v>759</v>
      </c>
      <c r="AQ165" s="117" t="s">
        <v>1097</v>
      </c>
      <c r="AR165" s="117" t="s">
        <v>1098</v>
      </c>
      <c r="AS165" s="117" t="s">
        <v>1099</v>
      </c>
      <c r="AT165" s="117" t="s">
        <v>1100</v>
      </c>
      <c r="AU165" s="117" t="s">
        <v>145</v>
      </c>
      <c r="AV165" s="117" t="s">
        <v>1101</v>
      </c>
      <c r="AW165" s="117" t="s">
        <v>1102</v>
      </c>
      <c r="AX165" s="117" t="s">
        <v>1103</v>
      </c>
      <c r="AY165" s="117" t="s">
        <v>145</v>
      </c>
      <c r="AZ165" s="117" t="s">
        <v>1100</v>
      </c>
      <c r="BA165" s="117" t="s">
        <v>145</v>
      </c>
      <c r="BB165" s="117" t="s">
        <v>145</v>
      </c>
      <c r="BC165" s="117" t="s">
        <v>145</v>
      </c>
      <c r="BD165" s="117" t="s">
        <v>145</v>
      </c>
      <c r="BE165" s="117" t="s">
        <v>145</v>
      </c>
      <c r="BF165" s="117" t="s">
        <v>145</v>
      </c>
      <c r="BG165" s="117" t="s">
        <v>145</v>
      </c>
      <c r="BH165" s="117" t="s">
        <v>145</v>
      </c>
      <c r="BI165" s="117" t="s">
        <v>145</v>
      </c>
      <c r="BJ165" s="117" t="s">
        <v>145</v>
      </c>
      <c r="BK165" s="117" t="s">
        <v>145</v>
      </c>
      <c r="BL165" s="117" t="s">
        <v>170</v>
      </c>
      <c r="BM165" s="117" t="s">
        <v>145</v>
      </c>
      <c r="BN165" s="117" t="s">
        <v>145</v>
      </c>
      <c r="BO165" s="117" t="s">
        <v>145</v>
      </c>
      <c r="BP165" s="117" t="s">
        <v>145</v>
      </c>
      <c r="BQ165" s="117" t="s">
        <v>145</v>
      </c>
      <c r="BR165" s="117" t="s">
        <v>145</v>
      </c>
      <c r="BS165" s="117" t="s">
        <v>145</v>
      </c>
      <c r="BT165" s="117" t="s">
        <v>145</v>
      </c>
      <c r="BU165" s="117" t="s">
        <v>145</v>
      </c>
      <c r="BV165" s="117" t="s">
        <v>171</v>
      </c>
      <c r="BW165" s="117" t="s">
        <v>145</v>
      </c>
      <c r="BX165" s="117" t="s">
        <v>145</v>
      </c>
      <c r="BY165" s="117" t="s">
        <v>145</v>
      </c>
      <c r="BZ165" s="117" t="s">
        <v>145</v>
      </c>
      <c r="CA165" s="117" t="s">
        <v>145</v>
      </c>
      <c r="CB165" s="117" t="s">
        <v>172</v>
      </c>
      <c r="CC165" s="117" t="s">
        <v>172</v>
      </c>
      <c r="CD165" s="117" t="s">
        <v>145</v>
      </c>
      <c r="CE165" s="117" t="s">
        <v>145</v>
      </c>
      <c r="CF165" s="117" t="s">
        <v>145</v>
      </c>
      <c r="CG165" s="117" t="s">
        <v>145</v>
      </c>
      <c r="CH165" s="117" t="s">
        <v>145</v>
      </c>
      <c r="CI165" s="117" t="s">
        <v>145</v>
      </c>
      <c r="CJ165" s="117" t="s">
        <v>145</v>
      </c>
      <c r="CK165" s="117" t="s">
        <v>145</v>
      </c>
      <c r="CL165" s="117" t="s">
        <v>145</v>
      </c>
      <c r="CM165" s="117" t="s">
        <v>145</v>
      </c>
      <c r="CN165" s="117" t="s">
        <v>145</v>
      </c>
      <c r="CO165" s="117" t="s">
        <v>145</v>
      </c>
      <c r="CP165" s="117" t="s">
        <v>145</v>
      </c>
      <c r="CQ165" s="117" t="s">
        <v>145</v>
      </c>
      <c r="CR165" s="117" t="s">
        <v>145</v>
      </c>
      <c r="CS165" s="117" t="s">
        <v>173</v>
      </c>
      <c r="CT165" s="117" t="s">
        <v>181</v>
      </c>
      <c r="CU165" s="117" t="s">
        <v>175</v>
      </c>
      <c r="CV165" s="117" t="s">
        <v>176</v>
      </c>
      <c r="CW165" s="117" t="s">
        <v>177</v>
      </c>
      <c r="CX165" s="117" t="s">
        <v>178</v>
      </c>
      <c r="CY165" s="117" t="s">
        <v>178</v>
      </c>
      <c r="CZ165" s="117" t="s">
        <v>179</v>
      </c>
      <c r="DA165" s="117" t="s">
        <v>179</v>
      </c>
      <c r="DB165" s="117" t="s">
        <v>145</v>
      </c>
      <c r="DC165" s="117" t="s">
        <v>145</v>
      </c>
      <c r="DD165" s="117" t="s">
        <v>179</v>
      </c>
      <c r="DE165" s="117" t="s">
        <v>145</v>
      </c>
      <c r="DF165" s="117" t="s">
        <v>145</v>
      </c>
      <c r="DG165" s="117" t="s">
        <v>145</v>
      </c>
      <c r="DH165" s="117" t="s">
        <v>145</v>
      </c>
      <c r="DI165" s="117" t="s">
        <v>145</v>
      </c>
      <c r="DJ165" s="117" t="s">
        <v>145</v>
      </c>
      <c r="DK165" s="117" t="s">
        <v>145</v>
      </c>
      <c r="DL165" s="117" t="s">
        <v>145</v>
      </c>
      <c r="DM165" s="117" t="s">
        <v>145</v>
      </c>
      <c r="DN165" s="117" t="s">
        <v>145</v>
      </c>
      <c r="DO165" s="117" t="s">
        <v>145</v>
      </c>
      <c r="DP165" s="117" t="s">
        <v>145</v>
      </c>
      <c r="DQ165" s="117" t="s">
        <v>145</v>
      </c>
      <c r="DR165" s="117" t="s">
        <v>145</v>
      </c>
      <c r="DS165" s="117" t="s">
        <v>145</v>
      </c>
      <c r="DT165" s="117" t="s">
        <v>145</v>
      </c>
      <c r="DU165" s="117" t="s">
        <v>145</v>
      </c>
      <c r="DV165" s="117" t="s">
        <v>145</v>
      </c>
      <c r="DW165" s="117" t="s">
        <v>145</v>
      </c>
      <c r="DX165" s="117" t="s">
        <v>145</v>
      </c>
      <c r="DY165" s="117" t="s">
        <v>145</v>
      </c>
      <c r="DZ165" s="117" t="s">
        <v>145</v>
      </c>
      <c r="EA165" s="117" t="s">
        <v>145</v>
      </c>
      <c r="EB165" s="117" t="s">
        <v>145</v>
      </c>
      <c r="EC165" s="117" t="s">
        <v>180</v>
      </c>
      <c r="ED165" s="117" t="s">
        <v>145</v>
      </c>
      <c r="EE165" s="117" t="s">
        <v>154</v>
      </c>
      <c r="EF165" s="117" t="s">
        <v>145</v>
      </c>
      <c r="EG165" s="117" t="s">
        <v>145</v>
      </c>
      <c r="EH165" s="117" t="s">
        <v>145</v>
      </c>
      <c r="EI165" s="117" t="s">
        <v>145</v>
      </c>
      <c r="EJ165" s="117" t="s">
        <v>145</v>
      </c>
      <c r="EK165" s="117" t="s">
        <v>145</v>
      </c>
      <c r="EL165" s="117" t="s">
        <v>145</v>
      </c>
      <c r="EM165" s="117" t="s">
        <v>145</v>
      </c>
      <c r="EN165" s="117" t="s">
        <v>147</v>
      </c>
    </row>
    <row r="166" s="6" customFormat="1" spans="1:144">
      <c r="A166" s="117" t="s">
        <v>1104</v>
      </c>
      <c r="B166" s="117" t="s">
        <v>145</v>
      </c>
      <c r="C166" s="117" t="s">
        <v>146</v>
      </c>
      <c r="D166" s="117" t="s">
        <v>145</v>
      </c>
      <c r="E166" s="117" t="s">
        <v>147</v>
      </c>
      <c r="F166" s="117" t="s">
        <v>145</v>
      </c>
      <c r="G166" s="117" t="s">
        <v>148</v>
      </c>
      <c r="H166" s="117" t="s">
        <v>149</v>
      </c>
      <c r="I166" s="117" t="s">
        <v>145</v>
      </c>
      <c r="J166" s="117" t="s">
        <v>150</v>
      </c>
      <c r="K166" s="117" t="s">
        <v>151</v>
      </c>
      <c r="L166" s="117" t="s">
        <v>1105</v>
      </c>
      <c r="M166" s="117" t="s">
        <v>145</v>
      </c>
      <c r="N166" s="117" t="s">
        <v>146</v>
      </c>
      <c r="O166" s="117" t="s">
        <v>153</v>
      </c>
      <c r="P166" s="117" t="s">
        <v>154</v>
      </c>
      <c r="Q166" s="117" t="s">
        <v>155</v>
      </c>
      <c r="R166" s="117" t="s">
        <v>1014</v>
      </c>
      <c r="S166" s="117" t="s">
        <v>156</v>
      </c>
      <c r="T166" s="117" t="s">
        <v>154</v>
      </c>
      <c r="U166" s="117" t="s">
        <v>145</v>
      </c>
      <c r="V166" s="117" t="s">
        <v>145</v>
      </c>
      <c r="W166" s="117" t="s">
        <v>157</v>
      </c>
      <c r="X166" s="117" t="s">
        <v>157</v>
      </c>
      <c r="Y166" s="117" t="s">
        <v>158</v>
      </c>
      <c r="Z166" s="117" t="s">
        <v>159</v>
      </c>
      <c r="AA166" s="117" t="s">
        <v>145</v>
      </c>
      <c r="AB166" s="117" t="s">
        <v>145</v>
      </c>
      <c r="AC166" s="117" t="s">
        <v>145</v>
      </c>
      <c r="AD166" s="117" t="s">
        <v>145</v>
      </c>
      <c r="AE166" s="117" t="s">
        <v>1106</v>
      </c>
      <c r="AF166" s="117" t="s">
        <v>145</v>
      </c>
      <c r="AG166" s="117" t="s">
        <v>145</v>
      </c>
      <c r="AH166" s="117" t="s">
        <v>147</v>
      </c>
      <c r="AI166" s="117" t="s">
        <v>145</v>
      </c>
      <c r="AJ166" s="117" t="s">
        <v>145</v>
      </c>
      <c r="AK166" s="117" t="s">
        <v>145</v>
      </c>
      <c r="AL166" s="117" t="s">
        <v>145</v>
      </c>
      <c r="AM166" s="117" t="s">
        <v>145</v>
      </c>
      <c r="AN166" s="117" t="s">
        <v>145</v>
      </c>
      <c r="AO166" s="117" t="s">
        <v>1107</v>
      </c>
      <c r="AP166" s="117" t="s">
        <v>1108</v>
      </c>
      <c r="AQ166" s="117" t="s">
        <v>1109</v>
      </c>
      <c r="AR166" s="117" t="s">
        <v>1110</v>
      </c>
      <c r="AS166" s="117" t="s">
        <v>1111</v>
      </c>
      <c r="AT166" s="117" t="s">
        <v>1112</v>
      </c>
      <c r="AU166" s="117" t="s">
        <v>145</v>
      </c>
      <c r="AV166" s="117" t="s">
        <v>1113</v>
      </c>
      <c r="AW166" s="117" t="s">
        <v>1114</v>
      </c>
      <c r="AX166" s="117" t="s">
        <v>1115</v>
      </c>
      <c r="AY166" s="117" t="s">
        <v>145</v>
      </c>
      <c r="AZ166" s="117" t="s">
        <v>1112</v>
      </c>
      <c r="BA166" s="117" t="s">
        <v>145</v>
      </c>
      <c r="BB166" s="117" t="s">
        <v>145</v>
      </c>
      <c r="BC166" s="117" t="s">
        <v>145</v>
      </c>
      <c r="BD166" s="117" t="s">
        <v>145</v>
      </c>
      <c r="BE166" s="117" t="s">
        <v>145</v>
      </c>
      <c r="BF166" s="117" t="s">
        <v>145</v>
      </c>
      <c r="BG166" s="117" t="s">
        <v>145</v>
      </c>
      <c r="BH166" s="117" t="s">
        <v>145</v>
      </c>
      <c r="BI166" s="117" t="s">
        <v>145</v>
      </c>
      <c r="BJ166" s="117" t="s">
        <v>145</v>
      </c>
      <c r="BK166" s="117" t="s">
        <v>145</v>
      </c>
      <c r="BL166" s="117" t="s">
        <v>170</v>
      </c>
      <c r="BM166" s="117" t="s">
        <v>145</v>
      </c>
      <c r="BN166" s="117" t="s">
        <v>145</v>
      </c>
      <c r="BO166" s="117" t="s">
        <v>145</v>
      </c>
      <c r="BP166" s="117" t="s">
        <v>145</v>
      </c>
      <c r="BQ166" s="117" t="s">
        <v>145</v>
      </c>
      <c r="BR166" s="117" t="s">
        <v>145</v>
      </c>
      <c r="BS166" s="117" t="s">
        <v>145</v>
      </c>
      <c r="BT166" s="117" t="s">
        <v>145</v>
      </c>
      <c r="BU166" s="117" t="s">
        <v>145</v>
      </c>
      <c r="BV166" s="117" t="s">
        <v>171</v>
      </c>
      <c r="BW166" s="117" t="s">
        <v>145</v>
      </c>
      <c r="BX166" s="117" t="s">
        <v>145</v>
      </c>
      <c r="BY166" s="117" t="s">
        <v>145</v>
      </c>
      <c r="BZ166" s="117" t="s">
        <v>145</v>
      </c>
      <c r="CA166" s="117" t="s">
        <v>145</v>
      </c>
      <c r="CB166" s="117" t="s">
        <v>630</v>
      </c>
      <c r="CC166" s="117" t="s">
        <v>172</v>
      </c>
      <c r="CD166" s="117" t="s">
        <v>145</v>
      </c>
      <c r="CE166" s="117" t="s">
        <v>145</v>
      </c>
      <c r="CF166" s="117" t="s">
        <v>145</v>
      </c>
      <c r="CG166" s="117" t="s">
        <v>145</v>
      </c>
      <c r="CH166" s="117" t="s">
        <v>145</v>
      </c>
      <c r="CI166" s="117" t="s">
        <v>145</v>
      </c>
      <c r="CJ166" s="117" t="s">
        <v>145</v>
      </c>
      <c r="CK166" s="117" t="s">
        <v>145</v>
      </c>
      <c r="CL166" s="117" t="s">
        <v>145</v>
      </c>
      <c r="CM166" s="117" t="s">
        <v>145</v>
      </c>
      <c r="CN166" s="117" t="s">
        <v>145</v>
      </c>
      <c r="CO166" s="117" t="s">
        <v>145</v>
      </c>
      <c r="CP166" s="117" t="s">
        <v>145</v>
      </c>
      <c r="CQ166" s="117" t="s">
        <v>145</v>
      </c>
      <c r="CR166" s="117" t="s">
        <v>145</v>
      </c>
      <c r="CS166" s="117" t="s">
        <v>173</v>
      </c>
      <c r="CT166" s="117" t="s">
        <v>174</v>
      </c>
      <c r="CU166" s="117" t="s">
        <v>182</v>
      </c>
      <c r="CV166" s="117" t="s">
        <v>183</v>
      </c>
      <c r="CW166" s="117" t="s">
        <v>184</v>
      </c>
      <c r="CX166" s="117" t="s">
        <v>178</v>
      </c>
      <c r="CY166" s="117" t="s">
        <v>178</v>
      </c>
      <c r="CZ166" s="117" t="s">
        <v>172</v>
      </c>
      <c r="DA166" s="117" t="s">
        <v>172</v>
      </c>
      <c r="DB166" s="117" t="s">
        <v>145</v>
      </c>
      <c r="DC166" s="117" t="s">
        <v>145</v>
      </c>
      <c r="DD166" s="117" t="s">
        <v>172</v>
      </c>
      <c r="DE166" s="117" t="s">
        <v>145</v>
      </c>
      <c r="DF166" s="117" t="s">
        <v>145</v>
      </c>
      <c r="DG166" s="117" t="s">
        <v>145</v>
      </c>
      <c r="DH166" s="117" t="s">
        <v>145</v>
      </c>
      <c r="DI166" s="117" t="s">
        <v>145</v>
      </c>
      <c r="DJ166" s="117" t="s">
        <v>145</v>
      </c>
      <c r="DK166" s="117" t="s">
        <v>145</v>
      </c>
      <c r="DL166" s="117" t="s">
        <v>145</v>
      </c>
      <c r="DM166" s="117" t="s">
        <v>145</v>
      </c>
      <c r="DN166" s="117" t="s">
        <v>145</v>
      </c>
      <c r="DO166" s="117" t="s">
        <v>145</v>
      </c>
      <c r="DP166" s="117" t="s">
        <v>145</v>
      </c>
      <c r="DQ166" s="117" t="s">
        <v>145</v>
      </c>
      <c r="DR166" s="117" t="s">
        <v>145</v>
      </c>
      <c r="DS166" s="117" t="s">
        <v>145</v>
      </c>
      <c r="DT166" s="117" t="s">
        <v>145</v>
      </c>
      <c r="DU166" s="117" t="s">
        <v>145</v>
      </c>
      <c r="DV166" s="117" t="s">
        <v>145</v>
      </c>
      <c r="DW166" s="117" t="s">
        <v>145</v>
      </c>
      <c r="DX166" s="117" t="s">
        <v>145</v>
      </c>
      <c r="DY166" s="117" t="s">
        <v>145</v>
      </c>
      <c r="DZ166" s="117" t="s">
        <v>145</v>
      </c>
      <c r="EA166" s="117" t="s">
        <v>145</v>
      </c>
      <c r="EB166" s="117" t="s">
        <v>145</v>
      </c>
      <c r="EC166" s="117" t="s">
        <v>180</v>
      </c>
      <c r="ED166" s="117" t="s">
        <v>145</v>
      </c>
      <c r="EE166" s="117" t="s">
        <v>154</v>
      </c>
      <c r="EF166" s="117" t="s">
        <v>145</v>
      </c>
      <c r="EG166" s="117" t="s">
        <v>145</v>
      </c>
      <c r="EH166" s="117" t="s">
        <v>145</v>
      </c>
      <c r="EI166" s="117" t="s">
        <v>145</v>
      </c>
      <c r="EJ166" s="117" t="s">
        <v>145</v>
      </c>
      <c r="EK166" s="117" t="s">
        <v>145</v>
      </c>
      <c r="EL166" s="117" t="s">
        <v>145</v>
      </c>
      <c r="EM166" s="117" t="s">
        <v>145</v>
      </c>
      <c r="EN166" s="117" t="s">
        <v>147</v>
      </c>
    </row>
    <row r="167" s="6" customFormat="1" spans="1:144">
      <c r="A167" s="117" t="s">
        <v>1104</v>
      </c>
      <c r="B167" s="117" t="s">
        <v>145</v>
      </c>
      <c r="C167" s="117" t="s">
        <v>146</v>
      </c>
      <c r="D167" s="117" t="s">
        <v>145</v>
      </c>
      <c r="E167" s="117" t="s">
        <v>147</v>
      </c>
      <c r="F167" s="117" t="s">
        <v>145</v>
      </c>
      <c r="G167" s="117" t="s">
        <v>148</v>
      </c>
      <c r="H167" s="117" t="s">
        <v>149</v>
      </c>
      <c r="I167" s="117" t="s">
        <v>145</v>
      </c>
      <c r="J167" s="117" t="s">
        <v>150</v>
      </c>
      <c r="K167" s="117" t="s">
        <v>151</v>
      </c>
      <c r="L167" s="117" t="s">
        <v>1105</v>
      </c>
      <c r="M167" s="117" t="s">
        <v>145</v>
      </c>
      <c r="N167" s="117" t="s">
        <v>146</v>
      </c>
      <c r="O167" s="117" t="s">
        <v>153</v>
      </c>
      <c r="P167" s="117" t="s">
        <v>154</v>
      </c>
      <c r="Q167" s="117" t="s">
        <v>155</v>
      </c>
      <c r="R167" s="117" t="s">
        <v>1014</v>
      </c>
      <c r="S167" s="117" t="s">
        <v>156</v>
      </c>
      <c r="T167" s="117" t="s">
        <v>154</v>
      </c>
      <c r="U167" s="117" t="s">
        <v>145</v>
      </c>
      <c r="V167" s="117" t="s">
        <v>145</v>
      </c>
      <c r="W167" s="117" t="s">
        <v>157</v>
      </c>
      <c r="X167" s="117" t="s">
        <v>157</v>
      </c>
      <c r="Y167" s="117" t="s">
        <v>158</v>
      </c>
      <c r="Z167" s="117" t="s">
        <v>159</v>
      </c>
      <c r="AA167" s="117" t="s">
        <v>145</v>
      </c>
      <c r="AB167" s="117" t="s">
        <v>145</v>
      </c>
      <c r="AC167" s="117" t="s">
        <v>145</v>
      </c>
      <c r="AD167" s="117" t="s">
        <v>145</v>
      </c>
      <c r="AE167" s="117" t="s">
        <v>1106</v>
      </c>
      <c r="AF167" s="117" t="s">
        <v>145</v>
      </c>
      <c r="AG167" s="117" t="s">
        <v>145</v>
      </c>
      <c r="AH167" s="117" t="s">
        <v>147</v>
      </c>
      <c r="AI167" s="117" t="s">
        <v>145</v>
      </c>
      <c r="AJ167" s="117" t="s">
        <v>145</v>
      </c>
      <c r="AK167" s="117" t="s">
        <v>145</v>
      </c>
      <c r="AL167" s="117" t="s">
        <v>145</v>
      </c>
      <c r="AM167" s="117" t="s">
        <v>145</v>
      </c>
      <c r="AN167" s="117" t="s">
        <v>145</v>
      </c>
      <c r="AO167" s="117" t="s">
        <v>1107</v>
      </c>
      <c r="AP167" s="117" t="s">
        <v>1108</v>
      </c>
      <c r="AQ167" s="117" t="s">
        <v>1109</v>
      </c>
      <c r="AR167" s="117" t="s">
        <v>1110</v>
      </c>
      <c r="AS167" s="117" t="s">
        <v>1111</v>
      </c>
      <c r="AT167" s="117" t="s">
        <v>1112</v>
      </c>
      <c r="AU167" s="117" t="s">
        <v>145</v>
      </c>
      <c r="AV167" s="117" t="s">
        <v>1113</v>
      </c>
      <c r="AW167" s="117" t="s">
        <v>1114</v>
      </c>
      <c r="AX167" s="117" t="s">
        <v>1115</v>
      </c>
      <c r="AY167" s="117" t="s">
        <v>145</v>
      </c>
      <c r="AZ167" s="117" t="s">
        <v>1112</v>
      </c>
      <c r="BA167" s="117" t="s">
        <v>145</v>
      </c>
      <c r="BB167" s="117" t="s">
        <v>145</v>
      </c>
      <c r="BC167" s="117" t="s">
        <v>145</v>
      </c>
      <c r="BD167" s="117" t="s">
        <v>145</v>
      </c>
      <c r="BE167" s="117" t="s">
        <v>145</v>
      </c>
      <c r="BF167" s="117" t="s">
        <v>145</v>
      </c>
      <c r="BG167" s="117" t="s">
        <v>145</v>
      </c>
      <c r="BH167" s="117" t="s">
        <v>145</v>
      </c>
      <c r="BI167" s="117" t="s">
        <v>145</v>
      </c>
      <c r="BJ167" s="117" t="s">
        <v>145</v>
      </c>
      <c r="BK167" s="117" t="s">
        <v>145</v>
      </c>
      <c r="BL167" s="117" t="s">
        <v>170</v>
      </c>
      <c r="BM167" s="117" t="s">
        <v>145</v>
      </c>
      <c r="BN167" s="117" t="s">
        <v>145</v>
      </c>
      <c r="BO167" s="117" t="s">
        <v>145</v>
      </c>
      <c r="BP167" s="117" t="s">
        <v>145</v>
      </c>
      <c r="BQ167" s="117" t="s">
        <v>145</v>
      </c>
      <c r="BR167" s="117" t="s">
        <v>145</v>
      </c>
      <c r="BS167" s="117" t="s">
        <v>145</v>
      </c>
      <c r="BT167" s="117" t="s">
        <v>145</v>
      </c>
      <c r="BU167" s="117" t="s">
        <v>145</v>
      </c>
      <c r="BV167" s="117" t="s">
        <v>171</v>
      </c>
      <c r="BW167" s="117" t="s">
        <v>145</v>
      </c>
      <c r="BX167" s="117" t="s">
        <v>145</v>
      </c>
      <c r="BY167" s="117" t="s">
        <v>145</v>
      </c>
      <c r="BZ167" s="117" t="s">
        <v>145</v>
      </c>
      <c r="CA167" s="117" t="s">
        <v>145</v>
      </c>
      <c r="CB167" s="117" t="s">
        <v>630</v>
      </c>
      <c r="CC167" s="117" t="s">
        <v>172</v>
      </c>
      <c r="CD167" s="117" t="s">
        <v>145</v>
      </c>
      <c r="CE167" s="117" t="s">
        <v>145</v>
      </c>
      <c r="CF167" s="117" t="s">
        <v>145</v>
      </c>
      <c r="CG167" s="117" t="s">
        <v>145</v>
      </c>
      <c r="CH167" s="117" t="s">
        <v>145</v>
      </c>
      <c r="CI167" s="117" t="s">
        <v>145</v>
      </c>
      <c r="CJ167" s="117" t="s">
        <v>145</v>
      </c>
      <c r="CK167" s="117" t="s">
        <v>145</v>
      </c>
      <c r="CL167" s="117" t="s">
        <v>145</v>
      </c>
      <c r="CM167" s="117" t="s">
        <v>145</v>
      </c>
      <c r="CN167" s="117" t="s">
        <v>145</v>
      </c>
      <c r="CO167" s="117" t="s">
        <v>145</v>
      </c>
      <c r="CP167" s="117" t="s">
        <v>145</v>
      </c>
      <c r="CQ167" s="117" t="s">
        <v>145</v>
      </c>
      <c r="CR167" s="117" t="s">
        <v>145</v>
      </c>
      <c r="CS167" s="117" t="s">
        <v>173</v>
      </c>
      <c r="CT167" s="117" t="s">
        <v>181</v>
      </c>
      <c r="CU167" s="117" t="s">
        <v>175</v>
      </c>
      <c r="CV167" s="117" t="s">
        <v>176</v>
      </c>
      <c r="CW167" s="117" t="s">
        <v>177</v>
      </c>
      <c r="CX167" s="117" t="s">
        <v>178</v>
      </c>
      <c r="CY167" s="117" t="s">
        <v>178</v>
      </c>
      <c r="CZ167" s="117" t="s">
        <v>172</v>
      </c>
      <c r="DA167" s="117" t="s">
        <v>172</v>
      </c>
      <c r="DB167" s="117" t="s">
        <v>145</v>
      </c>
      <c r="DC167" s="117" t="s">
        <v>145</v>
      </c>
      <c r="DD167" s="117" t="s">
        <v>172</v>
      </c>
      <c r="DE167" s="117" t="s">
        <v>145</v>
      </c>
      <c r="DF167" s="117" t="s">
        <v>145</v>
      </c>
      <c r="DG167" s="117" t="s">
        <v>145</v>
      </c>
      <c r="DH167" s="117" t="s">
        <v>145</v>
      </c>
      <c r="DI167" s="117" t="s">
        <v>145</v>
      </c>
      <c r="DJ167" s="117" t="s">
        <v>145</v>
      </c>
      <c r="DK167" s="117" t="s">
        <v>145</v>
      </c>
      <c r="DL167" s="117" t="s">
        <v>145</v>
      </c>
      <c r="DM167" s="117" t="s">
        <v>145</v>
      </c>
      <c r="DN167" s="117" t="s">
        <v>145</v>
      </c>
      <c r="DO167" s="117" t="s">
        <v>145</v>
      </c>
      <c r="DP167" s="117" t="s">
        <v>145</v>
      </c>
      <c r="DQ167" s="117" t="s">
        <v>145</v>
      </c>
      <c r="DR167" s="117" t="s">
        <v>145</v>
      </c>
      <c r="DS167" s="117" t="s">
        <v>145</v>
      </c>
      <c r="DT167" s="117" t="s">
        <v>145</v>
      </c>
      <c r="DU167" s="117" t="s">
        <v>145</v>
      </c>
      <c r="DV167" s="117" t="s">
        <v>145</v>
      </c>
      <c r="DW167" s="117" t="s">
        <v>145</v>
      </c>
      <c r="DX167" s="117" t="s">
        <v>145</v>
      </c>
      <c r="DY167" s="117" t="s">
        <v>145</v>
      </c>
      <c r="DZ167" s="117" t="s">
        <v>145</v>
      </c>
      <c r="EA167" s="117" t="s">
        <v>145</v>
      </c>
      <c r="EB167" s="117" t="s">
        <v>145</v>
      </c>
      <c r="EC167" s="117" t="s">
        <v>180</v>
      </c>
      <c r="ED167" s="117" t="s">
        <v>145</v>
      </c>
      <c r="EE167" s="117" t="s">
        <v>154</v>
      </c>
      <c r="EF167" s="117" t="s">
        <v>145</v>
      </c>
      <c r="EG167" s="117" t="s">
        <v>145</v>
      </c>
      <c r="EH167" s="117" t="s">
        <v>145</v>
      </c>
      <c r="EI167" s="117" t="s">
        <v>145</v>
      </c>
      <c r="EJ167" s="117" t="s">
        <v>145</v>
      </c>
      <c r="EK167" s="117" t="s">
        <v>145</v>
      </c>
      <c r="EL167" s="117" t="s">
        <v>145</v>
      </c>
      <c r="EM167" s="117" t="s">
        <v>145</v>
      </c>
      <c r="EN167" s="117" t="s">
        <v>147</v>
      </c>
    </row>
    <row r="168" s="6" customFormat="1" spans="1:144">
      <c r="A168" s="117" t="s">
        <v>1116</v>
      </c>
      <c r="B168" s="117" t="s">
        <v>145</v>
      </c>
      <c r="C168" s="117" t="s">
        <v>146</v>
      </c>
      <c r="D168" s="117" t="s">
        <v>145</v>
      </c>
      <c r="E168" s="117" t="s">
        <v>147</v>
      </c>
      <c r="F168" s="117" t="s">
        <v>145</v>
      </c>
      <c r="G168" s="117" t="s">
        <v>148</v>
      </c>
      <c r="H168" s="117" t="s">
        <v>149</v>
      </c>
      <c r="I168" s="117" t="s">
        <v>145</v>
      </c>
      <c r="J168" s="117" t="s">
        <v>150</v>
      </c>
      <c r="K168" s="117" t="s">
        <v>151</v>
      </c>
      <c r="L168" s="117" t="s">
        <v>1105</v>
      </c>
      <c r="M168" s="117" t="s">
        <v>145</v>
      </c>
      <c r="N168" s="117" t="s">
        <v>146</v>
      </c>
      <c r="O168" s="117" t="s">
        <v>153</v>
      </c>
      <c r="P168" s="117" t="s">
        <v>154</v>
      </c>
      <c r="Q168" s="117" t="s">
        <v>155</v>
      </c>
      <c r="R168" s="117" t="s">
        <v>1014</v>
      </c>
      <c r="S168" s="117" t="s">
        <v>156</v>
      </c>
      <c r="T168" s="117" t="s">
        <v>154</v>
      </c>
      <c r="U168" s="117" t="s">
        <v>145</v>
      </c>
      <c r="V168" s="117" t="s">
        <v>145</v>
      </c>
      <c r="W168" s="117" t="s">
        <v>157</v>
      </c>
      <c r="X168" s="117" t="s">
        <v>157</v>
      </c>
      <c r="Y168" s="117" t="s">
        <v>158</v>
      </c>
      <c r="Z168" s="117" t="s">
        <v>159</v>
      </c>
      <c r="AA168" s="117" t="s">
        <v>145</v>
      </c>
      <c r="AB168" s="117" t="s">
        <v>145</v>
      </c>
      <c r="AC168" s="117" t="s">
        <v>145</v>
      </c>
      <c r="AD168" s="117" t="s">
        <v>145</v>
      </c>
      <c r="AE168" s="117" t="s">
        <v>1117</v>
      </c>
      <c r="AF168" s="117" t="s">
        <v>145</v>
      </c>
      <c r="AG168" s="117" t="s">
        <v>145</v>
      </c>
      <c r="AH168" s="117" t="s">
        <v>147</v>
      </c>
      <c r="AI168" s="117" t="s">
        <v>145</v>
      </c>
      <c r="AJ168" s="117" t="s">
        <v>145</v>
      </c>
      <c r="AK168" s="117" t="s">
        <v>145</v>
      </c>
      <c r="AL168" s="117" t="s">
        <v>145</v>
      </c>
      <c r="AM168" s="117" t="s">
        <v>145</v>
      </c>
      <c r="AN168" s="117" t="s">
        <v>145</v>
      </c>
      <c r="AO168" s="117" t="s">
        <v>490</v>
      </c>
      <c r="AP168" s="117" t="s">
        <v>1118</v>
      </c>
      <c r="AQ168" s="117" t="s">
        <v>1119</v>
      </c>
      <c r="AR168" s="117" t="s">
        <v>493</v>
      </c>
      <c r="AS168" s="117" t="s">
        <v>1120</v>
      </c>
      <c r="AT168" s="117" t="s">
        <v>1121</v>
      </c>
      <c r="AU168" s="117" t="s">
        <v>145</v>
      </c>
      <c r="AV168" s="117" t="s">
        <v>1122</v>
      </c>
      <c r="AW168" s="117" t="s">
        <v>1123</v>
      </c>
      <c r="AX168" s="117" t="s">
        <v>1124</v>
      </c>
      <c r="AY168" s="117" t="s">
        <v>145</v>
      </c>
      <c r="AZ168" s="117" t="s">
        <v>1121</v>
      </c>
      <c r="BA168" s="117" t="s">
        <v>145</v>
      </c>
      <c r="BB168" s="117" t="s">
        <v>145</v>
      </c>
      <c r="BC168" s="117" t="s">
        <v>145</v>
      </c>
      <c r="BD168" s="117" t="s">
        <v>145</v>
      </c>
      <c r="BE168" s="117" t="s">
        <v>145</v>
      </c>
      <c r="BF168" s="117" t="s">
        <v>145</v>
      </c>
      <c r="BG168" s="117" t="s">
        <v>145</v>
      </c>
      <c r="BH168" s="117" t="s">
        <v>145</v>
      </c>
      <c r="BI168" s="117" t="s">
        <v>145</v>
      </c>
      <c r="BJ168" s="117" t="s">
        <v>145</v>
      </c>
      <c r="BK168" s="117" t="s">
        <v>145</v>
      </c>
      <c r="BL168" s="117" t="s">
        <v>170</v>
      </c>
      <c r="BM168" s="117" t="s">
        <v>145</v>
      </c>
      <c r="BN168" s="117" t="s">
        <v>145</v>
      </c>
      <c r="BO168" s="117" t="s">
        <v>145</v>
      </c>
      <c r="BP168" s="117" t="s">
        <v>145</v>
      </c>
      <c r="BQ168" s="117" t="s">
        <v>145</v>
      </c>
      <c r="BR168" s="117" t="s">
        <v>145</v>
      </c>
      <c r="BS168" s="117" t="s">
        <v>145</v>
      </c>
      <c r="BT168" s="117" t="s">
        <v>145</v>
      </c>
      <c r="BU168" s="117" t="s">
        <v>145</v>
      </c>
      <c r="BV168" s="117" t="s">
        <v>171</v>
      </c>
      <c r="BW168" s="117" t="s">
        <v>145</v>
      </c>
      <c r="BX168" s="117" t="s">
        <v>145</v>
      </c>
      <c r="BY168" s="117" t="s">
        <v>145</v>
      </c>
      <c r="BZ168" s="117" t="s">
        <v>145</v>
      </c>
      <c r="CA168" s="117" t="s">
        <v>145</v>
      </c>
      <c r="CB168" s="117" t="s">
        <v>172</v>
      </c>
      <c r="CC168" s="117" t="s">
        <v>172</v>
      </c>
      <c r="CD168" s="117" t="s">
        <v>145</v>
      </c>
      <c r="CE168" s="117" t="s">
        <v>145</v>
      </c>
      <c r="CF168" s="117" t="s">
        <v>145</v>
      </c>
      <c r="CG168" s="117" t="s">
        <v>145</v>
      </c>
      <c r="CH168" s="117" t="s">
        <v>145</v>
      </c>
      <c r="CI168" s="117" t="s">
        <v>145</v>
      </c>
      <c r="CJ168" s="117" t="s">
        <v>145</v>
      </c>
      <c r="CK168" s="117" t="s">
        <v>145</v>
      </c>
      <c r="CL168" s="117" t="s">
        <v>145</v>
      </c>
      <c r="CM168" s="117" t="s">
        <v>145</v>
      </c>
      <c r="CN168" s="117" t="s">
        <v>145</v>
      </c>
      <c r="CO168" s="117" t="s">
        <v>145</v>
      </c>
      <c r="CP168" s="117" t="s">
        <v>145</v>
      </c>
      <c r="CQ168" s="117" t="s">
        <v>145</v>
      </c>
      <c r="CR168" s="117" t="s">
        <v>145</v>
      </c>
      <c r="CS168" s="117" t="s">
        <v>173</v>
      </c>
      <c r="CT168" s="117" t="s">
        <v>174</v>
      </c>
      <c r="CU168" s="117" t="s">
        <v>182</v>
      </c>
      <c r="CV168" s="117" t="s">
        <v>183</v>
      </c>
      <c r="CW168" s="117" t="s">
        <v>184</v>
      </c>
      <c r="CX168" s="117" t="s">
        <v>178</v>
      </c>
      <c r="CY168" s="117" t="s">
        <v>178</v>
      </c>
      <c r="CZ168" s="117" t="s">
        <v>179</v>
      </c>
      <c r="DA168" s="117" t="s">
        <v>179</v>
      </c>
      <c r="DB168" s="117" t="s">
        <v>145</v>
      </c>
      <c r="DC168" s="117" t="s">
        <v>145</v>
      </c>
      <c r="DD168" s="117" t="s">
        <v>179</v>
      </c>
      <c r="DE168" s="117" t="s">
        <v>145</v>
      </c>
      <c r="DF168" s="117" t="s">
        <v>145</v>
      </c>
      <c r="DG168" s="117" t="s">
        <v>145</v>
      </c>
      <c r="DH168" s="117" t="s">
        <v>145</v>
      </c>
      <c r="DI168" s="117" t="s">
        <v>145</v>
      </c>
      <c r="DJ168" s="117" t="s">
        <v>145</v>
      </c>
      <c r="DK168" s="117" t="s">
        <v>145</v>
      </c>
      <c r="DL168" s="117" t="s">
        <v>145</v>
      </c>
      <c r="DM168" s="117" t="s">
        <v>145</v>
      </c>
      <c r="DN168" s="117" t="s">
        <v>145</v>
      </c>
      <c r="DO168" s="117" t="s">
        <v>145</v>
      </c>
      <c r="DP168" s="117" t="s">
        <v>145</v>
      </c>
      <c r="DQ168" s="117" t="s">
        <v>145</v>
      </c>
      <c r="DR168" s="117" t="s">
        <v>145</v>
      </c>
      <c r="DS168" s="117" t="s">
        <v>145</v>
      </c>
      <c r="DT168" s="117" t="s">
        <v>145</v>
      </c>
      <c r="DU168" s="117" t="s">
        <v>145</v>
      </c>
      <c r="DV168" s="117" t="s">
        <v>145</v>
      </c>
      <c r="DW168" s="117" t="s">
        <v>145</v>
      </c>
      <c r="DX168" s="117" t="s">
        <v>145</v>
      </c>
      <c r="DY168" s="117" t="s">
        <v>145</v>
      </c>
      <c r="DZ168" s="117" t="s">
        <v>145</v>
      </c>
      <c r="EA168" s="117" t="s">
        <v>145</v>
      </c>
      <c r="EB168" s="117" t="s">
        <v>145</v>
      </c>
      <c r="EC168" s="117" t="s">
        <v>180</v>
      </c>
      <c r="ED168" s="117" t="s">
        <v>145</v>
      </c>
      <c r="EE168" s="117" t="s">
        <v>154</v>
      </c>
      <c r="EF168" s="117" t="s">
        <v>145</v>
      </c>
      <c r="EG168" s="117" t="s">
        <v>145</v>
      </c>
      <c r="EH168" s="117" t="s">
        <v>145</v>
      </c>
      <c r="EI168" s="117" t="s">
        <v>145</v>
      </c>
      <c r="EJ168" s="117" t="s">
        <v>145</v>
      </c>
      <c r="EK168" s="117" t="s">
        <v>145</v>
      </c>
      <c r="EL168" s="117" t="s">
        <v>145</v>
      </c>
      <c r="EM168" s="117" t="s">
        <v>145</v>
      </c>
      <c r="EN168" s="117" t="s">
        <v>147</v>
      </c>
    </row>
    <row r="169" s="6" customFormat="1" spans="1:144">
      <c r="A169" s="117" t="s">
        <v>1116</v>
      </c>
      <c r="B169" s="117" t="s">
        <v>145</v>
      </c>
      <c r="C169" s="117" t="s">
        <v>146</v>
      </c>
      <c r="D169" s="117" t="s">
        <v>145</v>
      </c>
      <c r="E169" s="117" t="s">
        <v>147</v>
      </c>
      <c r="F169" s="117" t="s">
        <v>145</v>
      </c>
      <c r="G169" s="117" t="s">
        <v>148</v>
      </c>
      <c r="H169" s="117" t="s">
        <v>149</v>
      </c>
      <c r="I169" s="117" t="s">
        <v>145</v>
      </c>
      <c r="J169" s="117" t="s">
        <v>150</v>
      </c>
      <c r="K169" s="117" t="s">
        <v>151</v>
      </c>
      <c r="L169" s="117" t="s">
        <v>1105</v>
      </c>
      <c r="M169" s="117" t="s">
        <v>145</v>
      </c>
      <c r="N169" s="117" t="s">
        <v>146</v>
      </c>
      <c r="O169" s="117" t="s">
        <v>153</v>
      </c>
      <c r="P169" s="117" t="s">
        <v>154</v>
      </c>
      <c r="Q169" s="117" t="s">
        <v>155</v>
      </c>
      <c r="R169" s="117" t="s">
        <v>1014</v>
      </c>
      <c r="S169" s="117" t="s">
        <v>156</v>
      </c>
      <c r="T169" s="117" t="s">
        <v>154</v>
      </c>
      <c r="U169" s="117" t="s">
        <v>145</v>
      </c>
      <c r="V169" s="117" t="s">
        <v>145</v>
      </c>
      <c r="W169" s="117" t="s">
        <v>157</v>
      </c>
      <c r="X169" s="117" t="s">
        <v>157</v>
      </c>
      <c r="Y169" s="117" t="s">
        <v>158</v>
      </c>
      <c r="Z169" s="117" t="s">
        <v>159</v>
      </c>
      <c r="AA169" s="117" t="s">
        <v>145</v>
      </c>
      <c r="AB169" s="117" t="s">
        <v>145</v>
      </c>
      <c r="AC169" s="117" t="s">
        <v>145</v>
      </c>
      <c r="AD169" s="117" t="s">
        <v>145</v>
      </c>
      <c r="AE169" s="117" t="s">
        <v>1117</v>
      </c>
      <c r="AF169" s="117" t="s">
        <v>145</v>
      </c>
      <c r="AG169" s="117" t="s">
        <v>145</v>
      </c>
      <c r="AH169" s="117" t="s">
        <v>147</v>
      </c>
      <c r="AI169" s="117" t="s">
        <v>145</v>
      </c>
      <c r="AJ169" s="117" t="s">
        <v>145</v>
      </c>
      <c r="AK169" s="117" t="s">
        <v>145</v>
      </c>
      <c r="AL169" s="117" t="s">
        <v>145</v>
      </c>
      <c r="AM169" s="117" t="s">
        <v>145</v>
      </c>
      <c r="AN169" s="117" t="s">
        <v>145</v>
      </c>
      <c r="AO169" s="117" t="s">
        <v>490</v>
      </c>
      <c r="AP169" s="117" t="s">
        <v>1118</v>
      </c>
      <c r="AQ169" s="117" t="s">
        <v>1119</v>
      </c>
      <c r="AR169" s="117" t="s">
        <v>493</v>
      </c>
      <c r="AS169" s="117" t="s">
        <v>1120</v>
      </c>
      <c r="AT169" s="117" t="s">
        <v>1121</v>
      </c>
      <c r="AU169" s="117" t="s">
        <v>145</v>
      </c>
      <c r="AV169" s="117" t="s">
        <v>1122</v>
      </c>
      <c r="AW169" s="117" t="s">
        <v>1123</v>
      </c>
      <c r="AX169" s="117" t="s">
        <v>1124</v>
      </c>
      <c r="AY169" s="117" t="s">
        <v>145</v>
      </c>
      <c r="AZ169" s="117" t="s">
        <v>1121</v>
      </c>
      <c r="BA169" s="117" t="s">
        <v>145</v>
      </c>
      <c r="BB169" s="117" t="s">
        <v>145</v>
      </c>
      <c r="BC169" s="117" t="s">
        <v>145</v>
      </c>
      <c r="BD169" s="117" t="s">
        <v>145</v>
      </c>
      <c r="BE169" s="117" t="s">
        <v>145</v>
      </c>
      <c r="BF169" s="117" t="s">
        <v>145</v>
      </c>
      <c r="BG169" s="117" t="s">
        <v>145</v>
      </c>
      <c r="BH169" s="117" t="s">
        <v>145</v>
      </c>
      <c r="BI169" s="117" t="s">
        <v>145</v>
      </c>
      <c r="BJ169" s="117" t="s">
        <v>145</v>
      </c>
      <c r="BK169" s="117" t="s">
        <v>145</v>
      </c>
      <c r="BL169" s="117" t="s">
        <v>170</v>
      </c>
      <c r="BM169" s="117" t="s">
        <v>145</v>
      </c>
      <c r="BN169" s="117" t="s">
        <v>145</v>
      </c>
      <c r="BO169" s="117" t="s">
        <v>145</v>
      </c>
      <c r="BP169" s="117" t="s">
        <v>145</v>
      </c>
      <c r="BQ169" s="117" t="s">
        <v>145</v>
      </c>
      <c r="BR169" s="117" t="s">
        <v>145</v>
      </c>
      <c r="BS169" s="117" t="s">
        <v>145</v>
      </c>
      <c r="BT169" s="117" t="s">
        <v>145</v>
      </c>
      <c r="BU169" s="117" t="s">
        <v>145</v>
      </c>
      <c r="BV169" s="117" t="s">
        <v>171</v>
      </c>
      <c r="BW169" s="117" t="s">
        <v>145</v>
      </c>
      <c r="BX169" s="117" t="s">
        <v>145</v>
      </c>
      <c r="BY169" s="117" t="s">
        <v>145</v>
      </c>
      <c r="BZ169" s="117" t="s">
        <v>145</v>
      </c>
      <c r="CA169" s="117" t="s">
        <v>145</v>
      </c>
      <c r="CB169" s="117" t="s">
        <v>172</v>
      </c>
      <c r="CC169" s="117" t="s">
        <v>172</v>
      </c>
      <c r="CD169" s="117" t="s">
        <v>145</v>
      </c>
      <c r="CE169" s="117" t="s">
        <v>145</v>
      </c>
      <c r="CF169" s="117" t="s">
        <v>145</v>
      </c>
      <c r="CG169" s="117" t="s">
        <v>145</v>
      </c>
      <c r="CH169" s="117" t="s">
        <v>145</v>
      </c>
      <c r="CI169" s="117" t="s">
        <v>145</v>
      </c>
      <c r="CJ169" s="117" t="s">
        <v>145</v>
      </c>
      <c r="CK169" s="117" t="s">
        <v>145</v>
      </c>
      <c r="CL169" s="117" t="s">
        <v>145</v>
      </c>
      <c r="CM169" s="117" t="s">
        <v>145</v>
      </c>
      <c r="CN169" s="117" t="s">
        <v>145</v>
      </c>
      <c r="CO169" s="117" t="s">
        <v>145</v>
      </c>
      <c r="CP169" s="117" t="s">
        <v>145</v>
      </c>
      <c r="CQ169" s="117" t="s">
        <v>145</v>
      </c>
      <c r="CR169" s="117" t="s">
        <v>145</v>
      </c>
      <c r="CS169" s="117" t="s">
        <v>173</v>
      </c>
      <c r="CT169" s="117" t="s">
        <v>181</v>
      </c>
      <c r="CU169" s="117" t="s">
        <v>175</v>
      </c>
      <c r="CV169" s="117" t="s">
        <v>176</v>
      </c>
      <c r="CW169" s="117" t="s">
        <v>177</v>
      </c>
      <c r="CX169" s="117" t="s">
        <v>178</v>
      </c>
      <c r="CY169" s="117" t="s">
        <v>178</v>
      </c>
      <c r="CZ169" s="117" t="s">
        <v>179</v>
      </c>
      <c r="DA169" s="117" t="s">
        <v>179</v>
      </c>
      <c r="DB169" s="117" t="s">
        <v>145</v>
      </c>
      <c r="DC169" s="117" t="s">
        <v>145</v>
      </c>
      <c r="DD169" s="117" t="s">
        <v>179</v>
      </c>
      <c r="DE169" s="117" t="s">
        <v>145</v>
      </c>
      <c r="DF169" s="117" t="s">
        <v>145</v>
      </c>
      <c r="DG169" s="117" t="s">
        <v>145</v>
      </c>
      <c r="DH169" s="117" t="s">
        <v>145</v>
      </c>
      <c r="DI169" s="117" t="s">
        <v>145</v>
      </c>
      <c r="DJ169" s="117" t="s">
        <v>145</v>
      </c>
      <c r="DK169" s="117" t="s">
        <v>145</v>
      </c>
      <c r="DL169" s="117" t="s">
        <v>145</v>
      </c>
      <c r="DM169" s="117" t="s">
        <v>145</v>
      </c>
      <c r="DN169" s="117" t="s">
        <v>145</v>
      </c>
      <c r="DO169" s="117" t="s">
        <v>145</v>
      </c>
      <c r="DP169" s="117" t="s">
        <v>145</v>
      </c>
      <c r="DQ169" s="117" t="s">
        <v>145</v>
      </c>
      <c r="DR169" s="117" t="s">
        <v>145</v>
      </c>
      <c r="DS169" s="117" t="s">
        <v>145</v>
      </c>
      <c r="DT169" s="117" t="s">
        <v>145</v>
      </c>
      <c r="DU169" s="117" t="s">
        <v>145</v>
      </c>
      <c r="DV169" s="117" t="s">
        <v>145</v>
      </c>
      <c r="DW169" s="117" t="s">
        <v>145</v>
      </c>
      <c r="DX169" s="117" t="s">
        <v>145</v>
      </c>
      <c r="DY169" s="117" t="s">
        <v>145</v>
      </c>
      <c r="DZ169" s="117" t="s">
        <v>145</v>
      </c>
      <c r="EA169" s="117" t="s">
        <v>145</v>
      </c>
      <c r="EB169" s="117" t="s">
        <v>145</v>
      </c>
      <c r="EC169" s="117" t="s">
        <v>180</v>
      </c>
      <c r="ED169" s="117" t="s">
        <v>145</v>
      </c>
      <c r="EE169" s="117" t="s">
        <v>154</v>
      </c>
      <c r="EF169" s="117" t="s">
        <v>145</v>
      </c>
      <c r="EG169" s="117" t="s">
        <v>145</v>
      </c>
      <c r="EH169" s="117" t="s">
        <v>145</v>
      </c>
      <c r="EI169" s="117" t="s">
        <v>145</v>
      </c>
      <c r="EJ169" s="117" t="s">
        <v>145</v>
      </c>
      <c r="EK169" s="117" t="s">
        <v>145</v>
      </c>
      <c r="EL169" s="117" t="s">
        <v>145</v>
      </c>
      <c r="EM169" s="117" t="s">
        <v>145</v>
      </c>
      <c r="EN169" s="117" t="s">
        <v>147</v>
      </c>
    </row>
    <row r="170" s="6" customFormat="1" spans="1:144">
      <c r="A170" s="117" t="s">
        <v>1125</v>
      </c>
      <c r="B170" s="117" t="s">
        <v>145</v>
      </c>
      <c r="C170" s="117" t="s">
        <v>146</v>
      </c>
      <c r="D170" s="117" t="s">
        <v>145</v>
      </c>
      <c r="E170" s="117" t="s">
        <v>147</v>
      </c>
      <c r="F170" s="117" t="s">
        <v>145</v>
      </c>
      <c r="G170" s="117" t="s">
        <v>148</v>
      </c>
      <c r="H170" s="117" t="s">
        <v>149</v>
      </c>
      <c r="I170" s="117" t="s">
        <v>145</v>
      </c>
      <c r="J170" s="117" t="s">
        <v>150</v>
      </c>
      <c r="K170" s="117" t="s">
        <v>151</v>
      </c>
      <c r="L170" s="117" t="s">
        <v>1105</v>
      </c>
      <c r="M170" s="117" t="s">
        <v>145</v>
      </c>
      <c r="N170" s="117" t="s">
        <v>146</v>
      </c>
      <c r="O170" s="117" t="s">
        <v>153</v>
      </c>
      <c r="P170" s="117" t="s">
        <v>154</v>
      </c>
      <c r="Q170" s="117" t="s">
        <v>155</v>
      </c>
      <c r="R170" s="117" t="s">
        <v>1014</v>
      </c>
      <c r="S170" s="117" t="s">
        <v>156</v>
      </c>
      <c r="T170" s="117" t="s">
        <v>154</v>
      </c>
      <c r="U170" s="117" t="s">
        <v>145</v>
      </c>
      <c r="V170" s="117" t="s">
        <v>145</v>
      </c>
      <c r="W170" s="117" t="s">
        <v>157</v>
      </c>
      <c r="X170" s="117" t="s">
        <v>157</v>
      </c>
      <c r="Y170" s="117" t="s">
        <v>158</v>
      </c>
      <c r="Z170" s="117" t="s">
        <v>159</v>
      </c>
      <c r="AA170" s="117" t="s">
        <v>145</v>
      </c>
      <c r="AB170" s="117" t="s">
        <v>145</v>
      </c>
      <c r="AC170" s="117" t="s">
        <v>145</v>
      </c>
      <c r="AD170" s="117" t="s">
        <v>145</v>
      </c>
      <c r="AE170" s="117" t="s">
        <v>1126</v>
      </c>
      <c r="AF170" s="117" t="s">
        <v>145</v>
      </c>
      <c r="AG170" s="117" t="s">
        <v>145</v>
      </c>
      <c r="AH170" s="117" t="s">
        <v>147</v>
      </c>
      <c r="AI170" s="117" t="s">
        <v>145</v>
      </c>
      <c r="AJ170" s="117" t="s">
        <v>145</v>
      </c>
      <c r="AK170" s="117" t="s">
        <v>145</v>
      </c>
      <c r="AL170" s="117" t="s">
        <v>145</v>
      </c>
      <c r="AM170" s="117" t="s">
        <v>145</v>
      </c>
      <c r="AN170" s="117" t="s">
        <v>145</v>
      </c>
      <c r="AO170" s="117" t="s">
        <v>1127</v>
      </c>
      <c r="AP170" s="117" t="s">
        <v>1128</v>
      </c>
      <c r="AQ170" s="117" t="s">
        <v>1129</v>
      </c>
      <c r="AR170" s="117" t="s">
        <v>1130</v>
      </c>
      <c r="AS170" s="117" t="s">
        <v>1131</v>
      </c>
      <c r="AT170" s="117" t="s">
        <v>1132</v>
      </c>
      <c r="AU170" s="117" t="s">
        <v>145</v>
      </c>
      <c r="AV170" s="117" t="s">
        <v>1133</v>
      </c>
      <c r="AW170" s="117" t="s">
        <v>1134</v>
      </c>
      <c r="AX170" s="117" t="s">
        <v>1135</v>
      </c>
      <c r="AY170" s="117" t="s">
        <v>145</v>
      </c>
      <c r="AZ170" s="117" t="s">
        <v>1132</v>
      </c>
      <c r="BA170" s="117" t="s">
        <v>145</v>
      </c>
      <c r="BB170" s="117" t="s">
        <v>145</v>
      </c>
      <c r="BC170" s="117" t="s">
        <v>145</v>
      </c>
      <c r="BD170" s="117" t="s">
        <v>145</v>
      </c>
      <c r="BE170" s="117" t="s">
        <v>145</v>
      </c>
      <c r="BF170" s="117" t="s">
        <v>145</v>
      </c>
      <c r="BG170" s="117" t="s">
        <v>145</v>
      </c>
      <c r="BH170" s="117" t="s">
        <v>145</v>
      </c>
      <c r="BI170" s="117" t="s">
        <v>145</v>
      </c>
      <c r="BJ170" s="117" t="s">
        <v>145</v>
      </c>
      <c r="BK170" s="117" t="s">
        <v>145</v>
      </c>
      <c r="BL170" s="117" t="s">
        <v>170</v>
      </c>
      <c r="BM170" s="117" t="s">
        <v>145</v>
      </c>
      <c r="BN170" s="117" t="s">
        <v>145</v>
      </c>
      <c r="BO170" s="117" t="s">
        <v>145</v>
      </c>
      <c r="BP170" s="117" t="s">
        <v>145</v>
      </c>
      <c r="BQ170" s="117" t="s">
        <v>145</v>
      </c>
      <c r="BR170" s="117" t="s">
        <v>145</v>
      </c>
      <c r="BS170" s="117" t="s">
        <v>145</v>
      </c>
      <c r="BT170" s="117" t="s">
        <v>145</v>
      </c>
      <c r="BU170" s="117" t="s">
        <v>145</v>
      </c>
      <c r="BV170" s="117" t="s">
        <v>171</v>
      </c>
      <c r="BW170" s="117" t="s">
        <v>145</v>
      </c>
      <c r="BX170" s="117" t="s">
        <v>145</v>
      </c>
      <c r="BY170" s="117" t="s">
        <v>145</v>
      </c>
      <c r="BZ170" s="117" t="s">
        <v>145</v>
      </c>
      <c r="CA170" s="117" t="s">
        <v>145</v>
      </c>
      <c r="CB170" s="117" t="s">
        <v>172</v>
      </c>
      <c r="CC170" s="117" t="s">
        <v>172</v>
      </c>
      <c r="CD170" s="117" t="s">
        <v>145</v>
      </c>
      <c r="CE170" s="117" t="s">
        <v>145</v>
      </c>
      <c r="CF170" s="117" t="s">
        <v>145</v>
      </c>
      <c r="CG170" s="117" t="s">
        <v>145</v>
      </c>
      <c r="CH170" s="117" t="s">
        <v>145</v>
      </c>
      <c r="CI170" s="117" t="s">
        <v>145</v>
      </c>
      <c r="CJ170" s="117" t="s">
        <v>145</v>
      </c>
      <c r="CK170" s="117" t="s">
        <v>145</v>
      </c>
      <c r="CL170" s="117" t="s">
        <v>145</v>
      </c>
      <c r="CM170" s="117" t="s">
        <v>145</v>
      </c>
      <c r="CN170" s="117" t="s">
        <v>145</v>
      </c>
      <c r="CO170" s="117" t="s">
        <v>145</v>
      </c>
      <c r="CP170" s="117" t="s">
        <v>145</v>
      </c>
      <c r="CQ170" s="117" t="s">
        <v>145</v>
      </c>
      <c r="CR170" s="117" t="s">
        <v>145</v>
      </c>
      <c r="CS170" s="117" t="s">
        <v>173</v>
      </c>
      <c r="CT170" s="117" t="s">
        <v>174</v>
      </c>
      <c r="CU170" s="117" t="s">
        <v>182</v>
      </c>
      <c r="CV170" s="117" t="s">
        <v>183</v>
      </c>
      <c r="CW170" s="117" t="s">
        <v>184</v>
      </c>
      <c r="CX170" s="117" t="s">
        <v>178</v>
      </c>
      <c r="CY170" s="117" t="s">
        <v>178</v>
      </c>
      <c r="CZ170" s="117" t="s">
        <v>179</v>
      </c>
      <c r="DA170" s="117" t="s">
        <v>179</v>
      </c>
      <c r="DB170" s="117" t="s">
        <v>145</v>
      </c>
      <c r="DC170" s="117" t="s">
        <v>145</v>
      </c>
      <c r="DD170" s="117" t="s">
        <v>179</v>
      </c>
      <c r="DE170" s="117" t="s">
        <v>145</v>
      </c>
      <c r="DF170" s="117" t="s">
        <v>145</v>
      </c>
      <c r="DG170" s="117" t="s">
        <v>145</v>
      </c>
      <c r="DH170" s="117" t="s">
        <v>145</v>
      </c>
      <c r="DI170" s="117" t="s">
        <v>145</v>
      </c>
      <c r="DJ170" s="117" t="s">
        <v>145</v>
      </c>
      <c r="DK170" s="117" t="s">
        <v>145</v>
      </c>
      <c r="DL170" s="117" t="s">
        <v>145</v>
      </c>
      <c r="DM170" s="117" t="s">
        <v>145</v>
      </c>
      <c r="DN170" s="117" t="s">
        <v>145</v>
      </c>
      <c r="DO170" s="117" t="s">
        <v>145</v>
      </c>
      <c r="DP170" s="117" t="s">
        <v>145</v>
      </c>
      <c r="DQ170" s="117" t="s">
        <v>145</v>
      </c>
      <c r="DR170" s="117" t="s">
        <v>145</v>
      </c>
      <c r="DS170" s="117" t="s">
        <v>145</v>
      </c>
      <c r="DT170" s="117" t="s">
        <v>145</v>
      </c>
      <c r="DU170" s="117" t="s">
        <v>145</v>
      </c>
      <c r="DV170" s="117" t="s">
        <v>145</v>
      </c>
      <c r="DW170" s="117" t="s">
        <v>145</v>
      </c>
      <c r="DX170" s="117" t="s">
        <v>145</v>
      </c>
      <c r="DY170" s="117" t="s">
        <v>145</v>
      </c>
      <c r="DZ170" s="117" t="s">
        <v>145</v>
      </c>
      <c r="EA170" s="117" t="s">
        <v>145</v>
      </c>
      <c r="EB170" s="117" t="s">
        <v>145</v>
      </c>
      <c r="EC170" s="117" t="s">
        <v>180</v>
      </c>
      <c r="ED170" s="117" t="s">
        <v>145</v>
      </c>
      <c r="EE170" s="117" t="s">
        <v>154</v>
      </c>
      <c r="EF170" s="117" t="s">
        <v>145</v>
      </c>
      <c r="EG170" s="117" t="s">
        <v>145</v>
      </c>
      <c r="EH170" s="117" t="s">
        <v>145</v>
      </c>
      <c r="EI170" s="117" t="s">
        <v>145</v>
      </c>
      <c r="EJ170" s="117" t="s">
        <v>145</v>
      </c>
      <c r="EK170" s="117" t="s">
        <v>145</v>
      </c>
      <c r="EL170" s="117" t="s">
        <v>145</v>
      </c>
      <c r="EM170" s="117" t="s">
        <v>145</v>
      </c>
      <c r="EN170" s="117" t="s">
        <v>147</v>
      </c>
    </row>
    <row r="171" s="6" customFormat="1" spans="1:144">
      <c r="A171" s="117" t="s">
        <v>1125</v>
      </c>
      <c r="B171" s="117" t="s">
        <v>145</v>
      </c>
      <c r="C171" s="117" t="s">
        <v>146</v>
      </c>
      <c r="D171" s="117" t="s">
        <v>145</v>
      </c>
      <c r="E171" s="117" t="s">
        <v>147</v>
      </c>
      <c r="F171" s="117" t="s">
        <v>145</v>
      </c>
      <c r="G171" s="117" t="s">
        <v>148</v>
      </c>
      <c r="H171" s="117" t="s">
        <v>149</v>
      </c>
      <c r="I171" s="117" t="s">
        <v>145</v>
      </c>
      <c r="J171" s="117" t="s">
        <v>150</v>
      </c>
      <c r="K171" s="117" t="s">
        <v>151</v>
      </c>
      <c r="L171" s="117" t="s">
        <v>1105</v>
      </c>
      <c r="M171" s="117" t="s">
        <v>145</v>
      </c>
      <c r="N171" s="117" t="s">
        <v>146</v>
      </c>
      <c r="O171" s="117" t="s">
        <v>153</v>
      </c>
      <c r="P171" s="117" t="s">
        <v>154</v>
      </c>
      <c r="Q171" s="117" t="s">
        <v>155</v>
      </c>
      <c r="R171" s="117" t="s">
        <v>1014</v>
      </c>
      <c r="S171" s="117" t="s">
        <v>156</v>
      </c>
      <c r="T171" s="117" t="s">
        <v>154</v>
      </c>
      <c r="U171" s="117" t="s">
        <v>145</v>
      </c>
      <c r="V171" s="117" t="s">
        <v>145</v>
      </c>
      <c r="W171" s="117" t="s">
        <v>157</v>
      </c>
      <c r="X171" s="117" t="s">
        <v>157</v>
      </c>
      <c r="Y171" s="117" t="s">
        <v>158</v>
      </c>
      <c r="Z171" s="117" t="s">
        <v>159</v>
      </c>
      <c r="AA171" s="117" t="s">
        <v>145</v>
      </c>
      <c r="AB171" s="117" t="s">
        <v>145</v>
      </c>
      <c r="AC171" s="117" t="s">
        <v>145</v>
      </c>
      <c r="AD171" s="117" t="s">
        <v>145</v>
      </c>
      <c r="AE171" s="117" t="s">
        <v>1126</v>
      </c>
      <c r="AF171" s="117" t="s">
        <v>145</v>
      </c>
      <c r="AG171" s="117" t="s">
        <v>145</v>
      </c>
      <c r="AH171" s="117" t="s">
        <v>147</v>
      </c>
      <c r="AI171" s="117" t="s">
        <v>145</v>
      </c>
      <c r="AJ171" s="117" t="s">
        <v>145</v>
      </c>
      <c r="AK171" s="117" t="s">
        <v>145</v>
      </c>
      <c r="AL171" s="117" t="s">
        <v>145</v>
      </c>
      <c r="AM171" s="117" t="s">
        <v>145</v>
      </c>
      <c r="AN171" s="117" t="s">
        <v>145</v>
      </c>
      <c r="AO171" s="117" t="s">
        <v>1127</v>
      </c>
      <c r="AP171" s="117" t="s">
        <v>1128</v>
      </c>
      <c r="AQ171" s="117" t="s">
        <v>1129</v>
      </c>
      <c r="AR171" s="117" t="s">
        <v>1130</v>
      </c>
      <c r="AS171" s="117" t="s">
        <v>1131</v>
      </c>
      <c r="AT171" s="117" t="s">
        <v>1132</v>
      </c>
      <c r="AU171" s="117" t="s">
        <v>145</v>
      </c>
      <c r="AV171" s="117" t="s">
        <v>1133</v>
      </c>
      <c r="AW171" s="117" t="s">
        <v>1134</v>
      </c>
      <c r="AX171" s="117" t="s">
        <v>1135</v>
      </c>
      <c r="AY171" s="117" t="s">
        <v>145</v>
      </c>
      <c r="AZ171" s="117" t="s">
        <v>1132</v>
      </c>
      <c r="BA171" s="117" t="s">
        <v>145</v>
      </c>
      <c r="BB171" s="117" t="s">
        <v>145</v>
      </c>
      <c r="BC171" s="117" t="s">
        <v>145</v>
      </c>
      <c r="BD171" s="117" t="s">
        <v>145</v>
      </c>
      <c r="BE171" s="117" t="s">
        <v>145</v>
      </c>
      <c r="BF171" s="117" t="s">
        <v>145</v>
      </c>
      <c r="BG171" s="117" t="s">
        <v>145</v>
      </c>
      <c r="BH171" s="117" t="s">
        <v>145</v>
      </c>
      <c r="BI171" s="117" t="s">
        <v>145</v>
      </c>
      <c r="BJ171" s="117" t="s">
        <v>145</v>
      </c>
      <c r="BK171" s="117" t="s">
        <v>145</v>
      </c>
      <c r="BL171" s="117" t="s">
        <v>170</v>
      </c>
      <c r="BM171" s="117" t="s">
        <v>145</v>
      </c>
      <c r="BN171" s="117" t="s">
        <v>145</v>
      </c>
      <c r="BO171" s="117" t="s">
        <v>145</v>
      </c>
      <c r="BP171" s="117" t="s">
        <v>145</v>
      </c>
      <c r="BQ171" s="117" t="s">
        <v>145</v>
      </c>
      <c r="BR171" s="117" t="s">
        <v>145</v>
      </c>
      <c r="BS171" s="117" t="s">
        <v>145</v>
      </c>
      <c r="BT171" s="117" t="s">
        <v>145</v>
      </c>
      <c r="BU171" s="117" t="s">
        <v>145</v>
      </c>
      <c r="BV171" s="117" t="s">
        <v>171</v>
      </c>
      <c r="BW171" s="117" t="s">
        <v>145</v>
      </c>
      <c r="BX171" s="117" t="s">
        <v>145</v>
      </c>
      <c r="BY171" s="117" t="s">
        <v>145</v>
      </c>
      <c r="BZ171" s="117" t="s">
        <v>145</v>
      </c>
      <c r="CA171" s="117" t="s">
        <v>145</v>
      </c>
      <c r="CB171" s="117" t="s">
        <v>172</v>
      </c>
      <c r="CC171" s="117" t="s">
        <v>172</v>
      </c>
      <c r="CD171" s="117" t="s">
        <v>145</v>
      </c>
      <c r="CE171" s="117" t="s">
        <v>145</v>
      </c>
      <c r="CF171" s="117" t="s">
        <v>145</v>
      </c>
      <c r="CG171" s="117" t="s">
        <v>145</v>
      </c>
      <c r="CH171" s="117" t="s">
        <v>145</v>
      </c>
      <c r="CI171" s="117" t="s">
        <v>145</v>
      </c>
      <c r="CJ171" s="117" t="s">
        <v>145</v>
      </c>
      <c r="CK171" s="117" t="s">
        <v>145</v>
      </c>
      <c r="CL171" s="117" t="s">
        <v>145</v>
      </c>
      <c r="CM171" s="117" t="s">
        <v>145</v>
      </c>
      <c r="CN171" s="117" t="s">
        <v>145</v>
      </c>
      <c r="CO171" s="117" t="s">
        <v>145</v>
      </c>
      <c r="CP171" s="117" t="s">
        <v>145</v>
      </c>
      <c r="CQ171" s="117" t="s">
        <v>145</v>
      </c>
      <c r="CR171" s="117" t="s">
        <v>145</v>
      </c>
      <c r="CS171" s="117" t="s">
        <v>173</v>
      </c>
      <c r="CT171" s="117" t="s">
        <v>181</v>
      </c>
      <c r="CU171" s="117" t="s">
        <v>175</v>
      </c>
      <c r="CV171" s="117" t="s">
        <v>176</v>
      </c>
      <c r="CW171" s="117" t="s">
        <v>177</v>
      </c>
      <c r="CX171" s="117" t="s">
        <v>178</v>
      </c>
      <c r="CY171" s="117" t="s">
        <v>178</v>
      </c>
      <c r="CZ171" s="117" t="s">
        <v>179</v>
      </c>
      <c r="DA171" s="117" t="s">
        <v>179</v>
      </c>
      <c r="DB171" s="117" t="s">
        <v>145</v>
      </c>
      <c r="DC171" s="117" t="s">
        <v>145</v>
      </c>
      <c r="DD171" s="117" t="s">
        <v>179</v>
      </c>
      <c r="DE171" s="117" t="s">
        <v>145</v>
      </c>
      <c r="DF171" s="117" t="s">
        <v>145</v>
      </c>
      <c r="DG171" s="117" t="s">
        <v>145</v>
      </c>
      <c r="DH171" s="117" t="s">
        <v>145</v>
      </c>
      <c r="DI171" s="117" t="s">
        <v>145</v>
      </c>
      <c r="DJ171" s="117" t="s">
        <v>145</v>
      </c>
      <c r="DK171" s="117" t="s">
        <v>145</v>
      </c>
      <c r="DL171" s="117" t="s">
        <v>145</v>
      </c>
      <c r="DM171" s="117" t="s">
        <v>145</v>
      </c>
      <c r="DN171" s="117" t="s">
        <v>145</v>
      </c>
      <c r="DO171" s="117" t="s">
        <v>145</v>
      </c>
      <c r="DP171" s="117" t="s">
        <v>145</v>
      </c>
      <c r="DQ171" s="117" t="s">
        <v>145</v>
      </c>
      <c r="DR171" s="117" t="s">
        <v>145</v>
      </c>
      <c r="DS171" s="117" t="s">
        <v>145</v>
      </c>
      <c r="DT171" s="117" t="s">
        <v>145</v>
      </c>
      <c r="DU171" s="117" t="s">
        <v>145</v>
      </c>
      <c r="DV171" s="117" t="s">
        <v>145</v>
      </c>
      <c r="DW171" s="117" t="s">
        <v>145</v>
      </c>
      <c r="DX171" s="117" t="s">
        <v>145</v>
      </c>
      <c r="DY171" s="117" t="s">
        <v>145</v>
      </c>
      <c r="DZ171" s="117" t="s">
        <v>145</v>
      </c>
      <c r="EA171" s="117" t="s">
        <v>145</v>
      </c>
      <c r="EB171" s="117" t="s">
        <v>145</v>
      </c>
      <c r="EC171" s="117" t="s">
        <v>180</v>
      </c>
      <c r="ED171" s="117" t="s">
        <v>145</v>
      </c>
      <c r="EE171" s="117" t="s">
        <v>154</v>
      </c>
      <c r="EF171" s="117" t="s">
        <v>145</v>
      </c>
      <c r="EG171" s="117" t="s">
        <v>145</v>
      </c>
      <c r="EH171" s="117" t="s">
        <v>145</v>
      </c>
      <c r="EI171" s="117" t="s">
        <v>145</v>
      </c>
      <c r="EJ171" s="117" t="s">
        <v>145</v>
      </c>
      <c r="EK171" s="117" t="s">
        <v>145</v>
      </c>
      <c r="EL171" s="117" t="s">
        <v>145</v>
      </c>
      <c r="EM171" s="117" t="s">
        <v>145</v>
      </c>
      <c r="EN171" s="117" t="s">
        <v>147</v>
      </c>
    </row>
    <row r="172" s="6" customFormat="1" spans="1:144">
      <c r="A172" s="117" t="s">
        <v>1136</v>
      </c>
      <c r="B172" s="117" t="s">
        <v>145</v>
      </c>
      <c r="C172" s="117" t="s">
        <v>146</v>
      </c>
      <c r="D172" s="117" t="s">
        <v>145</v>
      </c>
      <c r="E172" s="117" t="s">
        <v>147</v>
      </c>
      <c r="F172" s="117" t="s">
        <v>145</v>
      </c>
      <c r="G172" s="117" t="s">
        <v>148</v>
      </c>
      <c r="H172" s="117" t="s">
        <v>149</v>
      </c>
      <c r="I172" s="117" t="s">
        <v>145</v>
      </c>
      <c r="J172" s="117" t="s">
        <v>150</v>
      </c>
      <c r="K172" s="117" t="s">
        <v>151</v>
      </c>
      <c r="L172" s="117" t="s">
        <v>1137</v>
      </c>
      <c r="M172" s="117" t="s">
        <v>145</v>
      </c>
      <c r="N172" s="117" t="s">
        <v>146</v>
      </c>
      <c r="O172" s="117" t="s">
        <v>153</v>
      </c>
      <c r="P172" s="117" t="s">
        <v>154</v>
      </c>
      <c r="Q172" s="117" t="s">
        <v>155</v>
      </c>
      <c r="R172" s="117" t="s">
        <v>1014</v>
      </c>
      <c r="S172" s="117" t="s">
        <v>156</v>
      </c>
      <c r="T172" s="117" t="s">
        <v>154</v>
      </c>
      <c r="U172" s="117" t="s">
        <v>145</v>
      </c>
      <c r="V172" s="117" t="s">
        <v>145</v>
      </c>
      <c r="W172" s="117" t="s">
        <v>157</v>
      </c>
      <c r="X172" s="117" t="s">
        <v>157</v>
      </c>
      <c r="Y172" s="117" t="s">
        <v>158</v>
      </c>
      <c r="Z172" s="117" t="s">
        <v>159</v>
      </c>
      <c r="AA172" s="117" t="s">
        <v>145</v>
      </c>
      <c r="AB172" s="117" t="s">
        <v>145</v>
      </c>
      <c r="AC172" s="117" t="s">
        <v>145</v>
      </c>
      <c r="AD172" s="117" t="s">
        <v>145</v>
      </c>
      <c r="AE172" s="117" t="s">
        <v>1138</v>
      </c>
      <c r="AF172" s="117" t="s">
        <v>145</v>
      </c>
      <c r="AG172" s="117" t="s">
        <v>145</v>
      </c>
      <c r="AH172" s="117" t="s">
        <v>147</v>
      </c>
      <c r="AI172" s="117" t="s">
        <v>145</v>
      </c>
      <c r="AJ172" s="117" t="s">
        <v>145</v>
      </c>
      <c r="AK172" s="117" t="s">
        <v>145</v>
      </c>
      <c r="AL172" s="117" t="s">
        <v>145</v>
      </c>
      <c r="AM172" s="117" t="s">
        <v>145</v>
      </c>
      <c r="AN172" s="117" t="s">
        <v>145</v>
      </c>
      <c r="AO172" s="117" t="s">
        <v>1139</v>
      </c>
      <c r="AP172" s="117" t="s">
        <v>1140</v>
      </c>
      <c r="AQ172" s="117" t="s">
        <v>1141</v>
      </c>
      <c r="AR172" s="117" t="s">
        <v>1142</v>
      </c>
      <c r="AS172" s="117" t="s">
        <v>1143</v>
      </c>
      <c r="AT172" s="117" t="s">
        <v>1144</v>
      </c>
      <c r="AU172" s="117" t="s">
        <v>145</v>
      </c>
      <c r="AV172" s="117" t="s">
        <v>1145</v>
      </c>
      <c r="AW172" s="117" t="s">
        <v>1146</v>
      </c>
      <c r="AX172" s="117" t="s">
        <v>1147</v>
      </c>
      <c r="AY172" s="117" t="s">
        <v>145</v>
      </c>
      <c r="AZ172" s="117" t="s">
        <v>1144</v>
      </c>
      <c r="BA172" s="117" t="s">
        <v>145</v>
      </c>
      <c r="BB172" s="117" t="s">
        <v>145</v>
      </c>
      <c r="BC172" s="117" t="s">
        <v>145</v>
      </c>
      <c r="BD172" s="117" t="s">
        <v>145</v>
      </c>
      <c r="BE172" s="117" t="s">
        <v>145</v>
      </c>
      <c r="BF172" s="117" t="s">
        <v>145</v>
      </c>
      <c r="BG172" s="117" t="s">
        <v>145</v>
      </c>
      <c r="BH172" s="117" t="s">
        <v>145</v>
      </c>
      <c r="BI172" s="117" t="s">
        <v>145</v>
      </c>
      <c r="BJ172" s="117" t="s">
        <v>145</v>
      </c>
      <c r="BK172" s="117" t="s">
        <v>145</v>
      </c>
      <c r="BL172" s="117" t="s">
        <v>170</v>
      </c>
      <c r="BM172" s="117" t="s">
        <v>145</v>
      </c>
      <c r="BN172" s="117" t="s">
        <v>145</v>
      </c>
      <c r="BO172" s="117" t="s">
        <v>145</v>
      </c>
      <c r="BP172" s="117" t="s">
        <v>145</v>
      </c>
      <c r="BQ172" s="117" t="s">
        <v>145</v>
      </c>
      <c r="BR172" s="117" t="s">
        <v>145</v>
      </c>
      <c r="BS172" s="117" t="s">
        <v>145</v>
      </c>
      <c r="BT172" s="117" t="s">
        <v>145</v>
      </c>
      <c r="BU172" s="117" t="s">
        <v>145</v>
      </c>
      <c r="BV172" s="117" t="s">
        <v>171</v>
      </c>
      <c r="BW172" s="117" t="s">
        <v>145</v>
      </c>
      <c r="BX172" s="117" t="s">
        <v>145</v>
      </c>
      <c r="BY172" s="117" t="s">
        <v>145</v>
      </c>
      <c r="BZ172" s="117" t="s">
        <v>145</v>
      </c>
      <c r="CA172" s="117" t="s">
        <v>145</v>
      </c>
      <c r="CB172" s="117" t="s">
        <v>172</v>
      </c>
      <c r="CC172" s="117" t="s">
        <v>172</v>
      </c>
      <c r="CD172" s="117" t="s">
        <v>145</v>
      </c>
      <c r="CE172" s="117" t="s">
        <v>145</v>
      </c>
      <c r="CF172" s="117" t="s">
        <v>145</v>
      </c>
      <c r="CG172" s="117" t="s">
        <v>145</v>
      </c>
      <c r="CH172" s="117" t="s">
        <v>145</v>
      </c>
      <c r="CI172" s="117" t="s">
        <v>145</v>
      </c>
      <c r="CJ172" s="117" t="s">
        <v>145</v>
      </c>
      <c r="CK172" s="117" t="s">
        <v>145</v>
      </c>
      <c r="CL172" s="117" t="s">
        <v>145</v>
      </c>
      <c r="CM172" s="117" t="s">
        <v>145</v>
      </c>
      <c r="CN172" s="117" t="s">
        <v>145</v>
      </c>
      <c r="CO172" s="117" t="s">
        <v>145</v>
      </c>
      <c r="CP172" s="117" t="s">
        <v>145</v>
      </c>
      <c r="CQ172" s="117" t="s">
        <v>145</v>
      </c>
      <c r="CR172" s="117" t="s">
        <v>145</v>
      </c>
      <c r="CS172" s="117" t="s">
        <v>173</v>
      </c>
      <c r="CT172" s="117" t="s">
        <v>174</v>
      </c>
      <c r="CU172" s="117" t="s">
        <v>182</v>
      </c>
      <c r="CV172" s="117" t="s">
        <v>183</v>
      </c>
      <c r="CW172" s="117" t="s">
        <v>184</v>
      </c>
      <c r="CX172" s="117" t="s">
        <v>178</v>
      </c>
      <c r="CY172" s="117" t="s">
        <v>178</v>
      </c>
      <c r="CZ172" s="117" t="s">
        <v>179</v>
      </c>
      <c r="DA172" s="117" t="s">
        <v>179</v>
      </c>
      <c r="DB172" s="117" t="s">
        <v>145</v>
      </c>
      <c r="DC172" s="117" t="s">
        <v>145</v>
      </c>
      <c r="DD172" s="117" t="s">
        <v>179</v>
      </c>
      <c r="DE172" s="117" t="s">
        <v>145</v>
      </c>
      <c r="DF172" s="117" t="s">
        <v>145</v>
      </c>
      <c r="DG172" s="117" t="s">
        <v>145</v>
      </c>
      <c r="DH172" s="117" t="s">
        <v>145</v>
      </c>
      <c r="DI172" s="117" t="s">
        <v>145</v>
      </c>
      <c r="DJ172" s="117" t="s">
        <v>145</v>
      </c>
      <c r="DK172" s="117" t="s">
        <v>145</v>
      </c>
      <c r="DL172" s="117" t="s">
        <v>145</v>
      </c>
      <c r="DM172" s="117" t="s">
        <v>145</v>
      </c>
      <c r="DN172" s="117" t="s">
        <v>145</v>
      </c>
      <c r="DO172" s="117" t="s">
        <v>145</v>
      </c>
      <c r="DP172" s="117" t="s">
        <v>145</v>
      </c>
      <c r="DQ172" s="117" t="s">
        <v>145</v>
      </c>
      <c r="DR172" s="117" t="s">
        <v>145</v>
      </c>
      <c r="DS172" s="117" t="s">
        <v>145</v>
      </c>
      <c r="DT172" s="117" t="s">
        <v>145</v>
      </c>
      <c r="DU172" s="117" t="s">
        <v>145</v>
      </c>
      <c r="DV172" s="117" t="s">
        <v>145</v>
      </c>
      <c r="DW172" s="117" t="s">
        <v>145</v>
      </c>
      <c r="DX172" s="117" t="s">
        <v>145</v>
      </c>
      <c r="DY172" s="117" t="s">
        <v>145</v>
      </c>
      <c r="DZ172" s="117" t="s">
        <v>145</v>
      </c>
      <c r="EA172" s="117" t="s">
        <v>145</v>
      </c>
      <c r="EB172" s="117" t="s">
        <v>145</v>
      </c>
      <c r="EC172" s="117" t="s">
        <v>180</v>
      </c>
      <c r="ED172" s="117" t="s">
        <v>145</v>
      </c>
      <c r="EE172" s="117" t="s">
        <v>154</v>
      </c>
      <c r="EF172" s="117" t="s">
        <v>145</v>
      </c>
      <c r="EG172" s="117" t="s">
        <v>145</v>
      </c>
      <c r="EH172" s="117" t="s">
        <v>145</v>
      </c>
      <c r="EI172" s="117" t="s">
        <v>145</v>
      </c>
      <c r="EJ172" s="117" t="s">
        <v>145</v>
      </c>
      <c r="EK172" s="117" t="s">
        <v>145</v>
      </c>
      <c r="EL172" s="117" t="s">
        <v>145</v>
      </c>
      <c r="EM172" s="117" t="s">
        <v>145</v>
      </c>
      <c r="EN172" s="117" t="s">
        <v>147</v>
      </c>
    </row>
    <row r="173" s="6" customFormat="1" spans="1:144">
      <c r="A173" s="117" t="s">
        <v>1136</v>
      </c>
      <c r="B173" s="117" t="s">
        <v>145</v>
      </c>
      <c r="C173" s="117" t="s">
        <v>146</v>
      </c>
      <c r="D173" s="117" t="s">
        <v>145</v>
      </c>
      <c r="E173" s="117" t="s">
        <v>147</v>
      </c>
      <c r="F173" s="117" t="s">
        <v>145</v>
      </c>
      <c r="G173" s="117" t="s">
        <v>148</v>
      </c>
      <c r="H173" s="117" t="s">
        <v>149</v>
      </c>
      <c r="I173" s="117" t="s">
        <v>145</v>
      </c>
      <c r="J173" s="117" t="s">
        <v>150</v>
      </c>
      <c r="K173" s="117" t="s">
        <v>151</v>
      </c>
      <c r="L173" s="117" t="s">
        <v>1137</v>
      </c>
      <c r="M173" s="117" t="s">
        <v>145</v>
      </c>
      <c r="N173" s="117" t="s">
        <v>146</v>
      </c>
      <c r="O173" s="117" t="s">
        <v>153</v>
      </c>
      <c r="P173" s="117" t="s">
        <v>154</v>
      </c>
      <c r="Q173" s="117" t="s">
        <v>155</v>
      </c>
      <c r="R173" s="117" t="s">
        <v>1014</v>
      </c>
      <c r="S173" s="117" t="s">
        <v>156</v>
      </c>
      <c r="T173" s="117" t="s">
        <v>154</v>
      </c>
      <c r="U173" s="117" t="s">
        <v>145</v>
      </c>
      <c r="V173" s="117" t="s">
        <v>145</v>
      </c>
      <c r="W173" s="117" t="s">
        <v>157</v>
      </c>
      <c r="X173" s="117" t="s">
        <v>157</v>
      </c>
      <c r="Y173" s="117" t="s">
        <v>158</v>
      </c>
      <c r="Z173" s="117" t="s">
        <v>159</v>
      </c>
      <c r="AA173" s="117" t="s">
        <v>145</v>
      </c>
      <c r="AB173" s="117" t="s">
        <v>145</v>
      </c>
      <c r="AC173" s="117" t="s">
        <v>145</v>
      </c>
      <c r="AD173" s="117" t="s">
        <v>145</v>
      </c>
      <c r="AE173" s="117" t="s">
        <v>1138</v>
      </c>
      <c r="AF173" s="117" t="s">
        <v>145</v>
      </c>
      <c r="AG173" s="117" t="s">
        <v>145</v>
      </c>
      <c r="AH173" s="117" t="s">
        <v>147</v>
      </c>
      <c r="AI173" s="117" t="s">
        <v>145</v>
      </c>
      <c r="AJ173" s="117" t="s">
        <v>145</v>
      </c>
      <c r="AK173" s="117" t="s">
        <v>145</v>
      </c>
      <c r="AL173" s="117" t="s">
        <v>145</v>
      </c>
      <c r="AM173" s="117" t="s">
        <v>145</v>
      </c>
      <c r="AN173" s="117" t="s">
        <v>145</v>
      </c>
      <c r="AO173" s="117" t="s">
        <v>1139</v>
      </c>
      <c r="AP173" s="117" t="s">
        <v>1140</v>
      </c>
      <c r="AQ173" s="117" t="s">
        <v>1141</v>
      </c>
      <c r="AR173" s="117" t="s">
        <v>1142</v>
      </c>
      <c r="AS173" s="117" t="s">
        <v>1143</v>
      </c>
      <c r="AT173" s="117" t="s">
        <v>1144</v>
      </c>
      <c r="AU173" s="117" t="s">
        <v>145</v>
      </c>
      <c r="AV173" s="117" t="s">
        <v>1145</v>
      </c>
      <c r="AW173" s="117" t="s">
        <v>1146</v>
      </c>
      <c r="AX173" s="117" t="s">
        <v>1147</v>
      </c>
      <c r="AY173" s="117" t="s">
        <v>145</v>
      </c>
      <c r="AZ173" s="117" t="s">
        <v>1144</v>
      </c>
      <c r="BA173" s="117" t="s">
        <v>145</v>
      </c>
      <c r="BB173" s="117" t="s">
        <v>145</v>
      </c>
      <c r="BC173" s="117" t="s">
        <v>145</v>
      </c>
      <c r="BD173" s="117" t="s">
        <v>145</v>
      </c>
      <c r="BE173" s="117" t="s">
        <v>145</v>
      </c>
      <c r="BF173" s="117" t="s">
        <v>145</v>
      </c>
      <c r="BG173" s="117" t="s">
        <v>145</v>
      </c>
      <c r="BH173" s="117" t="s">
        <v>145</v>
      </c>
      <c r="BI173" s="117" t="s">
        <v>145</v>
      </c>
      <c r="BJ173" s="117" t="s">
        <v>145</v>
      </c>
      <c r="BK173" s="117" t="s">
        <v>145</v>
      </c>
      <c r="BL173" s="117" t="s">
        <v>170</v>
      </c>
      <c r="BM173" s="117" t="s">
        <v>145</v>
      </c>
      <c r="BN173" s="117" t="s">
        <v>145</v>
      </c>
      <c r="BO173" s="117" t="s">
        <v>145</v>
      </c>
      <c r="BP173" s="117" t="s">
        <v>145</v>
      </c>
      <c r="BQ173" s="117" t="s">
        <v>145</v>
      </c>
      <c r="BR173" s="117" t="s">
        <v>145</v>
      </c>
      <c r="BS173" s="117" t="s">
        <v>145</v>
      </c>
      <c r="BT173" s="117" t="s">
        <v>145</v>
      </c>
      <c r="BU173" s="117" t="s">
        <v>145</v>
      </c>
      <c r="BV173" s="117" t="s">
        <v>171</v>
      </c>
      <c r="BW173" s="117" t="s">
        <v>145</v>
      </c>
      <c r="BX173" s="117" t="s">
        <v>145</v>
      </c>
      <c r="BY173" s="117" t="s">
        <v>145</v>
      </c>
      <c r="BZ173" s="117" t="s">
        <v>145</v>
      </c>
      <c r="CA173" s="117" t="s">
        <v>145</v>
      </c>
      <c r="CB173" s="117" t="s">
        <v>172</v>
      </c>
      <c r="CC173" s="117" t="s">
        <v>172</v>
      </c>
      <c r="CD173" s="117" t="s">
        <v>145</v>
      </c>
      <c r="CE173" s="117" t="s">
        <v>145</v>
      </c>
      <c r="CF173" s="117" t="s">
        <v>145</v>
      </c>
      <c r="CG173" s="117" t="s">
        <v>145</v>
      </c>
      <c r="CH173" s="117" t="s">
        <v>145</v>
      </c>
      <c r="CI173" s="117" t="s">
        <v>145</v>
      </c>
      <c r="CJ173" s="117" t="s">
        <v>145</v>
      </c>
      <c r="CK173" s="117" t="s">
        <v>145</v>
      </c>
      <c r="CL173" s="117" t="s">
        <v>145</v>
      </c>
      <c r="CM173" s="117" t="s">
        <v>145</v>
      </c>
      <c r="CN173" s="117" t="s">
        <v>145</v>
      </c>
      <c r="CO173" s="117" t="s">
        <v>145</v>
      </c>
      <c r="CP173" s="117" t="s">
        <v>145</v>
      </c>
      <c r="CQ173" s="117" t="s">
        <v>145</v>
      </c>
      <c r="CR173" s="117" t="s">
        <v>145</v>
      </c>
      <c r="CS173" s="117" t="s">
        <v>173</v>
      </c>
      <c r="CT173" s="117" t="s">
        <v>181</v>
      </c>
      <c r="CU173" s="117" t="s">
        <v>175</v>
      </c>
      <c r="CV173" s="117" t="s">
        <v>176</v>
      </c>
      <c r="CW173" s="117" t="s">
        <v>177</v>
      </c>
      <c r="CX173" s="117" t="s">
        <v>178</v>
      </c>
      <c r="CY173" s="117" t="s">
        <v>178</v>
      </c>
      <c r="CZ173" s="117" t="s">
        <v>179</v>
      </c>
      <c r="DA173" s="117" t="s">
        <v>179</v>
      </c>
      <c r="DB173" s="117" t="s">
        <v>145</v>
      </c>
      <c r="DC173" s="117" t="s">
        <v>145</v>
      </c>
      <c r="DD173" s="117" t="s">
        <v>179</v>
      </c>
      <c r="DE173" s="117" t="s">
        <v>145</v>
      </c>
      <c r="DF173" s="117" t="s">
        <v>145</v>
      </c>
      <c r="DG173" s="117" t="s">
        <v>145</v>
      </c>
      <c r="DH173" s="117" t="s">
        <v>145</v>
      </c>
      <c r="DI173" s="117" t="s">
        <v>145</v>
      </c>
      <c r="DJ173" s="117" t="s">
        <v>145</v>
      </c>
      <c r="DK173" s="117" t="s">
        <v>145</v>
      </c>
      <c r="DL173" s="117" t="s">
        <v>145</v>
      </c>
      <c r="DM173" s="117" t="s">
        <v>145</v>
      </c>
      <c r="DN173" s="117" t="s">
        <v>145</v>
      </c>
      <c r="DO173" s="117" t="s">
        <v>145</v>
      </c>
      <c r="DP173" s="117" t="s">
        <v>145</v>
      </c>
      <c r="DQ173" s="117" t="s">
        <v>145</v>
      </c>
      <c r="DR173" s="117" t="s">
        <v>145</v>
      </c>
      <c r="DS173" s="117" t="s">
        <v>145</v>
      </c>
      <c r="DT173" s="117" t="s">
        <v>145</v>
      </c>
      <c r="DU173" s="117" t="s">
        <v>145</v>
      </c>
      <c r="DV173" s="117" t="s">
        <v>145</v>
      </c>
      <c r="DW173" s="117" t="s">
        <v>145</v>
      </c>
      <c r="DX173" s="117" t="s">
        <v>145</v>
      </c>
      <c r="DY173" s="117" t="s">
        <v>145</v>
      </c>
      <c r="DZ173" s="117" t="s">
        <v>145</v>
      </c>
      <c r="EA173" s="117" t="s">
        <v>145</v>
      </c>
      <c r="EB173" s="117" t="s">
        <v>145</v>
      </c>
      <c r="EC173" s="117" t="s">
        <v>180</v>
      </c>
      <c r="ED173" s="117" t="s">
        <v>145</v>
      </c>
      <c r="EE173" s="117" t="s">
        <v>154</v>
      </c>
      <c r="EF173" s="117" t="s">
        <v>145</v>
      </c>
      <c r="EG173" s="117" t="s">
        <v>145</v>
      </c>
      <c r="EH173" s="117" t="s">
        <v>145</v>
      </c>
      <c r="EI173" s="117" t="s">
        <v>145</v>
      </c>
      <c r="EJ173" s="117" t="s">
        <v>145</v>
      </c>
      <c r="EK173" s="117" t="s">
        <v>145</v>
      </c>
      <c r="EL173" s="117" t="s">
        <v>145</v>
      </c>
      <c r="EM173" s="117" t="s">
        <v>145</v>
      </c>
      <c r="EN173" s="117" t="s">
        <v>147</v>
      </c>
    </row>
    <row r="174" s="6" customFormat="1" spans="1:144">
      <c r="A174" s="117" t="s">
        <v>1148</v>
      </c>
      <c r="B174" s="117" t="s">
        <v>145</v>
      </c>
      <c r="C174" s="117" t="s">
        <v>146</v>
      </c>
      <c r="D174" s="117" t="s">
        <v>145</v>
      </c>
      <c r="E174" s="117" t="s">
        <v>147</v>
      </c>
      <c r="F174" s="117" t="s">
        <v>145</v>
      </c>
      <c r="G174" s="117" t="s">
        <v>148</v>
      </c>
      <c r="H174" s="117" t="s">
        <v>149</v>
      </c>
      <c r="I174" s="117" t="s">
        <v>145</v>
      </c>
      <c r="J174" s="117" t="s">
        <v>150</v>
      </c>
      <c r="K174" s="117" t="s">
        <v>151</v>
      </c>
      <c r="L174" s="117" t="s">
        <v>1137</v>
      </c>
      <c r="M174" s="117" t="s">
        <v>145</v>
      </c>
      <c r="N174" s="117" t="s">
        <v>146</v>
      </c>
      <c r="O174" s="117" t="s">
        <v>153</v>
      </c>
      <c r="P174" s="117" t="s">
        <v>154</v>
      </c>
      <c r="Q174" s="117" t="s">
        <v>155</v>
      </c>
      <c r="R174" s="117" t="s">
        <v>1014</v>
      </c>
      <c r="S174" s="117" t="s">
        <v>156</v>
      </c>
      <c r="T174" s="117" t="s">
        <v>154</v>
      </c>
      <c r="U174" s="117" t="s">
        <v>145</v>
      </c>
      <c r="V174" s="117" t="s">
        <v>145</v>
      </c>
      <c r="W174" s="117" t="s">
        <v>157</v>
      </c>
      <c r="X174" s="117" t="s">
        <v>157</v>
      </c>
      <c r="Y174" s="117" t="s">
        <v>158</v>
      </c>
      <c r="Z174" s="117" t="s">
        <v>159</v>
      </c>
      <c r="AA174" s="117" t="s">
        <v>145</v>
      </c>
      <c r="AB174" s="117" t="s">
        <v>145</v>
      </c>
      <c r="AC174" s="117" t="s">
        <v>145</v>
      </c>
      <c r="AD174" s="117" t="s">
        <v>145</v>
      </c>
      <c r="AE174" s="117" t="s">
        <v>1149</v>
      </c>
      <c r="AF174" s="117" t="s">
        <v>145</v>
      </c>
      <c r="AG174" s="117" t="s">
        <v>145</v>
      </c>
      <c r="AH174" s="117" t="s">
        <v>147</v>
      </c>
      <c r="AI174" s="117" t="s">
        <v>145</v>
      </c>
      <c r="AJ174" s="117" t="s">
        <v>145</v>
      </c>
      <c r="AK174" s="117" t="s">
        <v>145</v>
      </c>
      <c r="AL174" s="117" t="s">
        <v>145</v>
      </c>
      <c r="AM174" s="117" t="s">
        <v>145</v>
      </c>
      <c r="AN174" s="117" t="s">
        <v>145</v>
      </c>
      <c r="AO174" s="117" t="s">
        <v>1150</v>
      </c>
      <c r="AP174" s="117" t="s">
        <v>1151</v>
      </c>
      <c r="AQ174" s="117" t="s">
        <v>1152</v>
      </c>
      <c r="AR174" s="117" t="s">
        <v>835</v>
      </c>
      <c r="AS174" s="117" t="s">
        <v>1153</v>
      </c>
      <c r="AT174" s="117" t="s">
        <v>1154</v>
      </c>
      <c r="AU174" s="117" t="s">
        <v>145</v>
      </c>
      <c r="AV174" s="117" t="s">
        <v>1155</v>
      </c>
      <c r="AW174" s="117" t="s">
        <v>1156</v>
      </c>
      <c r="AX174" s="117" t="s">
        <v>1157</v>
      </c>
      <c r="AY174" s="117" t="s">
        <v>145</v>
      </c>
      <c r="AZ174" s="117" t="s">
        <v>1154</v>
      </c>
      <c r="BA174" s="117" t="s">
        <v>145</v>
      </c>
      <c r="BB174" s="117" t="s">
        <v>145</v>
      </c>
      <c r="BC174" s="117" t="s">
        <v>145</v>
      </c>
      <c r="BD174" s="117" t="s">
        <v>145</v>
      </c>
      <c r="BE174" s="117" t="s">
        <v>145</v>
      </c>
      <c r="BF174" s="117" t="s">
        <v>145</v>
      </c>
      <c r="BG174" s="117" t="s">
        <v>145</v>
      </c>
      <c r="BH174" s="117" t="s">
        <v>145</v>
      </c>
      <c r="BI174" s="117" t="s">
        <v>145</v>
      </c>
      <c r="BJ174" s="117" t="s">
        <v>145</v>
      </c>
      <c r="BK174" s="117" t="s">
        <v>145</v>
      </c>
      <c r="BL174" s="117" t="s">
        <v>170</v>
      </c>
      <c r="BM174" s="117" t="s">
        <v>145</v>
      </c>
      <c r="BN174" s="117" t="s">
        <v>145</v>
      </c>
      <c r="BO174" s="117" t="s">
        <v>145</v>
      </c>
      <c r="BP174" s="117" t="s">
        <v>145</v>
      </c>
      <c r="BQ174" s="117" t="s">
        <v>145</v>
      </c>
      <c r="BR174" s="117" t="s">
        <v>145</v>
      </c>
      <c r="BS174" s="117" t="s">
        <v>145</v>
      </c>
      <c r="BT174" s="117" t="s">
        <v>145</v>
      </c>
      <c r="BU174" s="117" t="s">
        <v>145</v>
      </c>
      <c r="BV174" s="117" t="s">
        <v>171</v>
      </c>
      <c r="BW174" s="117" t="s">
        <v>145</v>
      </c>
      <c r="BX174" s="117" t="s">
        <v>145</v>
      </c>
      <c r="BY174" s="117" t="s">
        <v>145</v>
      </c>
      <c r="BZ174" s="117" t="s">
        <v>145</v>
      </c>
      <c r="CA174" s="117" t="s">
        <v>145</v>
      </c>
      <c r="CB174" s="117" t="s">
        <v>630</v>
      </c>
      <c r="CC174" s="117" t="s">
        <v>172</v>
      </c>
      <c r="CD174" s="117" t="s">
        <v>145</v>
      </c>
      <c r="CE174" s="117" t="s">
        <v>145</v>
      </c>
      <c r="CF174" s="117" t="s">
        <v>145</v>
      </c>
      <c r="CG174" s="117" t="s">
        <v>145</v>
      </c>
      <c r="CH174" s="117" t="s">
        <v>145</v>
      </c>
      <c r="CI174" s="117" t="s">
        <v>145</v>
      </c>
      <c r="CJ174" s="117" t="s">
        <v>145</v>
      </c>
      <c r="CK174" s="117" t="s">
        <v>145</v>
      </c>
      <c r="CL174" s="117" t="s">
        <v>145</v>
      </c>
      <c r="CM174" s="117" t="s">
        <v>145</v>
      </c>
      <c r="CN174" s="117" t="s">
        <v>145</v>
      </c>
      <c r="CO174" s="117" t="s">
        <v>145</v>
      </c>
      <c r="CP174" s="117" t="s">
        <v>145</v>
      </c>
      <c r="CQ174" s="117" t="s">
        <v>145</v>
      </c>
      <c r="CR174" s="117" t="s">
        <v>145</v>
      </c>
      <c r="CS174" s="117" t="s">
        <v>173</v>
      </c>
      <c r="CT174" s="117" t="s">
        <v>174</v>
      </c>
      <c r="CU174" s="117" t="s">
        <v>182</v>
      </c>
      <c r="CV174" s="117" t="s">
        <v>183</v>
      </c>
      <c r="CW174" s="117" t="s">
        <v>184</v>
      </c>
      <c r="CX174" s="117" t="s">
        <v>178</v>
      </c>
      <c r="CY174" s="117" t="s">
        <v>178</v>
      </c>
      <c r="CZ174" s="117" t="s">
        <v>172</v>
      </c>
      <c r="DA174" s="117" t="s">
        <v>172</v>
      </c>
      <c r="DB174" s="117" t="s">
        <v>145</v>
      </c>
      <c r="DC174" s="117" t="s">
        <v>145</v>
      </c>
      <c r="DD174" s="117" t="s">
        <v>172</v>
      </c>
      <c r="DE174" s="117" t="s">
        <v>145</v>
      </c>
      <c r="DF174" s="117" t="s">
        <v>145</v>
      </c>
      <c r="DG174" s="117" t="s">
        <v>145</v>
      </c>
      <c r="DH174" s="117" t="s">
        <v>145</v>
      </c>
      <c r="DI174" s="117" t="s">
        <v>145</v>
      </c>
      <c r="DJ174" s="117" t="s">
        <v>145</v>
      </c>
      <c r="DK174" s="117" t="s">
        <v>145</v>
      </c>
      <c r="DL174" s="117" t="s">
        <v>145</v>
      </c>
      <c r="DM174" s="117" t="s">
        <v>145</v>
      </c>
      <c r="DN174" s="117" t="s">
        <v>145</v>
      </c>
      <c r="DO174" s="117" t="s">
        <v>145</v>
      </c>
      <c r="DP174" s="117" t="s">
        <v>145</v>
      </c>
      <c r="DQ174" s="117" t="s">
        <v>145</v>
      </c>
      <c r="DR174" s="117" t="s">
        <v>145</v>
      </c>
      <c r="DS174" s="117" t="s">
        <v>145</v>
      </c>
      <c r="DT174" s="117" t="s">
        <v>145</v>
      </c>
      <c r="DU174" s="117" t="s">
        <v>145</v>
      </c>
      <c r="DV174" s="117" t="s">
        <v>145</v>
      </c>
      <c r="DW174" s="117" t="s">
        <v>145</v>
      </c>
      <c r="DX174" s="117" t="s">
        <v>145</v>
      </c>
      <c r="DY174" s="117" t="s">
        <v>145</v>
      </c>
      <c r="DZ174" s="117" t="s">
        <v>145</v>
      </c>
      <c r="EA174" s="117" t="s">
        <v>145</v>
      </c>
      <c r="EB174" s="117" t="s">
        <v>145</v>
      </c>
      <c r="EC174" s="117" t="s">
        <v>180</v>
      </c>
      <c r="ED174" s="117" t="s">
        <v>145</v>
      </c>
      <c r="EE174" s="117" t="s">
        <v>154</v>
      </c>
      <c r="EF174" s="117" t="s">
        <v>145</v>
      </c>
      <c r="EG174" s="117" t="s">
        <v>145</v>
      </c>
      <c r="EH174" s="117" t="s">
        <v>145</v>
      </c>
      <c r="EI174" s="117" t="s">
        <v>145</v>
      </c>
      <c r="EJ174" s="117" t="s">
        <v>145</v>
      </c>
      <c r="EK174" s="117" t="s">
        <v>145</v>
      </c>
      <c r="EL174" s="117" t="s">
        <v>145</v>
      </c>
      <c r="EM174" s="117" t="s">
        <v>145</v>
      </c>
      <c r="EN174" s="117" t="s">
        <v>147</v>
      </c>
    </row>
    <row r="175" s="6" customFormat="1" spans="1:144">
      <c r="A175" s="117" t="s">
        <v>1148</v>
      </c>
      <c r="B175" s="117" t="s">
        <v>145</v>
      </c>
      <c r="C175" s="117" t="s">
        <v>146</v>
      </c>
      <c r="D175" s="117" t="s">
        <v>145</v>
      </c>
      <c r="E175" s="117" t="s">
        <v>147</v>
      </c>
      <c r="F175" s="117" t="s">
        <v>145</v>
      </c>
      <c r="G175" s="117" t="s">
        <v>148</v>
      </c>
      <c r="H175" s="117" t="s">
        <v>149</v>
      </c>
      <c r="I175" s="117" t="s">
        <v>145</v>
      </c>
      <c r="J175" s="117" t="s">
        <v>150</v>
      </c>
      <c r="K175" s="117" t="s">
        <v>151</v>
      </c>
      <c r="L175" s="117" t="s">
        <v>1137</v>
      </c>
      <c r="M175" s="117" t="s">
        <v>145</v>
      </c>
      <c r="N175" s="117" t="s">
        <v>146</v>
      </c>
      <c r="O175" s="117" t="s">
        <v>153</v>
      </c>
      <c r="P175" s="117" t="s">
        <v>154</v>
      </c>
      <c r="Q175" s="117" t="s">
        <v>155</v>
      </c>
      <c r="R175" s="117" t="s">
        <v>1014</v>
      </c>
      <c r="S175" s="117" t="s">
        <v>156</v>
      </c>
      <c r="T175" s="117" t="s">
        <v>154</v>
      </c>
      <c r="U175" s="117" t="s">
        <v>145</v>
      </c>
      <c r="V175" s="117" t="s">
        <v>145</v>
      </c>
      <c r="W175" s="117" t="s">
        <v>157</v>
      </c>
      <c r="X175" s="117" t="s">
        <v>157</v>
      </c>
      <c r="Y175" s="117" t="s">
        <v>158</v>
      </c>
      <c r="Z175" s="117" t="s">
        <v>159</v>
      </c>
      <c r="AA175" s="117" t="s">
        <v>145</v>
      </c>
      <c r="AB175" s="117" t="s">
        <v>145</v>
      </c>
      <c r="AC175" s="117" t="s">
        <v>145</v>
      </c>
      <c r="AD175" s="117" t="s">
        <v>145</v>
      </c>
      <c r="AE175" s="117" t="s">
        <v>1149</v>
      </c>
      <c r="AF175" s="117" t="s">
        <v>145</v>
      </c>
      <c r="AG175" s="117" t="s">
        <v>145</v>
      </c>
      <c r="AH175" s="117" t="s">
        <v>147</v>
      </c>
      <c r="AI175" s="117" t="s">
        <v>145</v>
      </c>
      <c r="AJ175" s="117" t="s">
        <v>145</v>
      </c>
      <c r="AK175" s="117" t="s">
        <v>145</v>
      </c>
      <c r="AL175" s="117" t="s">
        <v>145</v>
      </c>
      <c r="AM175" s="117" t="s">
        <v>145</v>
      </c>
      <c r="AN175" s="117" t="s">
        <v>145</v>
      </c>
      <c r="AO175" s="117" t="s">
        <v>1150</v>
      </c>
      <c r="AP175" s="117" t="s">
        <v>1151</v>
      </c>
      <c r="AQ175" s="117" t="s">
        <v>1152</v>
      </c>
      <c r="AR175" s="117" t="s">
        <v>835</v>
      </c>
      <c r="AS175" s="117" t="s">
        <v>1153</v>
      </c>
      <c r="AT175" s="117" t="s">
        <v>1154</v>
      </c>
      <c r="AU175" s="117" t="s">
        <v>145</v>
      </c>
      <c r="AV175" s="117" t="s">
        <v>1155</v>
      </c>
      <c r="AW175" s="117" t="s">
        <v>1156</v>
      </c>
      <c r="AX175" s="117" t="s">
        <v>1157</v>
      </c>
      <c r="AY175" s="117" t="s">
        <v>145</v>
      </c>
      <c r="AZ175" s="117" t="s">
        <v>1154</v>
      </c>
      <c r="BA175" s="117" t="s">
        <v>145</v>
      </c>
      <c r="BB175" s="117" t="s">
        <v>145</v>
      </c>
      <c r="BC175" s="117" t="s">
        <v>145</v>
      </c>
      <c r="BD175" s="117" t="s">
        <v>145</v>
      </c>
      <c r="BE175" s="117" t="s">
        <v>145</v>
      </c>
      <c r="BF175" s="117" t="s">
        <v>145</v>
      </c>
      <c r="BG175" s="117" t="s">
        <v>145</v>
      </c>
      <c r="BH175" s="117" t="s">
        <v>145</v>
      </c>
      <c r="BI175" s="117" t="s">
        <v>145</v>
      </c>
      <c r="BJ175" s="117" t="s">
        <v>145</v>
      </c>
      <c r="BK175" s="117" t="s">
        <v>145</v>
      </c>
      <c r="BL175" s="117" t="s">
        <v>170</v>
      </c>
      <c r="BM175" s="117" t="s">
        <v>145</v>
      </c>
      <c r="BN175" s="117" t="s">
        <v>145</v>
      </c>
      <c r="BO175" s="117" t="s">
        <v>145</v>
      </c>
      <c r="BP175" s="117" t="s">
        <v>145</v>
      </c>
      <c r="BQ175" s="117" t="s">
        <v>145</v>
      </c>
      <c r="BR175" s="117" t="s">
        <v>145</v>
      </c>
      <c r="BS175" s="117" t="s">
        <v>145</v>
      </c>
      <c r="BT175" s="117" t="s">
        <v>145</v>
      </c>
      <c r="BU175" s="117" t="s">
        <v>145</v>
      </c>
      <c r="BV175" s="117" t="s">
        <v>171</v>
      </c>
      <c r="BW175" s="117" t="s">
        <v>145</v>
      </c>
      <c r="BX175" s="117" t="s">
        <v>145</v>
      </c>
      <c r="BY175" s="117" t="s">
        <v>145</v>
      </c>
      <c r="BZ175" s="117" t="s">
        <v>145</v>
      </c>
      <c r="CA175" s="117" t="s">
        <v>145</v>
      </c>
      <c r="CB175" s="117" t="s">
        <v>630</v>
      </c>
      <c r="CC175" s="117" t="s">
        <v>172</v>
      </c>
      <c r="CD175" s="117" t="s">
        <v>145</v>
      </c>
      <c r="CE175" s="117" t="s">
        <v>145</v>
      </c>
      <c r="CF175" s="117" t="s">
        <v>145</v>
      </c>
      <c r="CG175" s="117" t="s">
        <v>145</v>
      </c>
      <c r="CH175" s="117" t="s">
        <v>145</v>
      </c>
      <c r="CI175" s="117" t="s">
        <v>145</v>
      </c>
      <c r="CJ175" s="117" t="s">
        <v>145</v>
      </c>
      <c r="CK175" s="117" t="s">
        <v>145</v>
      </c>
      <c r="CL175" s="117" t="s">
        <v>145</v>
      </c>
      <c r="CM175" s="117" t="s">
        <v>145</v>
      </c>
      <c r="CN175" s="117" t="s">
        <v>145</v>
      </c>
      <c r="CO175" s="117" t="s">
        <v>145</v>
      </c>
      <c r="CP175" s="117" t="s">
        <v>145</v>
      </c>
      <c r="CQ175" s="117" t="s">
        <v>145</v>
      </c>
      <c r="CR175" s="117" t="s">
        <v>145</v>
      </c>
      <c r="CS175" s="117" t="s">
        <v>173</v>
      </c>
      <c r="CT175" s="117" t="s">
        <v>181</v>
      </c>
      <c r="CU175" s="117" t="s">
        <v>175</v>
      </c>
      <c r="CV175" s="117" t="s">
        <v>176</v>
      </c>
      <c r="CW175" s="117" t="s">
        <v>177</v>
      </c>
      <c r="CX175" s="117" t="s">
        <v>178</v>
      </c>
      <c r="CY175" s="117" t="s">
        <v>178</v>
      </c>
      <c r="CZ175" s="117" t="s">
        <v>172</v>
      </c>
      <c r="DA175" s="117" t="s">
        <v>172</v>
      </c>
      <c r="DB175" s="117" t="s">
        <v>145</v>
      </c>
      <c r="DC175" s="117" t="s">
        <v>145</v>
      </c>
      <c r="DD175" s="117" t="s">
        <v>172</v>
      </c>
      <c r="DE175" s="117" t="s">
        <v>145</v>
      </c>
      <c r="DF175" s="117" t="s">
        <v>145</v>
      </c>
      <c r="DG175" s="117" t="s">
        <v>145</v>
      </c>
      <c r="DH175" s="117" t="s">
        <v>145</v>
      </c>
      <c r="DI175" s="117" t="s">
        <v>145</v>
      </c>
      <c r="DJ175" s="117" t="s">
        <v>145</v>
      </c>
      <c r="DK175" s="117" t="s">
        <v>145</v>
      </c>
      <c r="DL175" s="117" t="s">
        <v>145</v>
      </c>
      <c r="DM175" s="117" t="s">
        <v>145</v>
      </c>
      <c r="DN175" s="117" t="s">
        <v>145</v>
      </c>
      <c r="DO175" s="117" t="s">
        <v>145</v>
      </c>
      <c r="DP175" s="117" t="s">
        <v>145</v>
      </c>
      <c r="DQ175" s="117" t="s">
        <v>145</v>
      </c>
      <c r="DR175" s="117" t="s">
        <v>145</v>
      </c>
      <c r="DS175" s="117" t="s">
        <v>145</v>
      </c>
      <c r="DT175" s="117" t="s">
        <v>145</v>
      </c>
      <c r="DU175" s="117" t="s">
        <v>145</v>
      </c>
      <c r="DV175" s="117" t="s">
        <v>145</v>
      </c>
      <c r="DW175" s="117" t="s">
        <v>145</v>
      </c>
      <c r="DX175" s="117" t="s">
        <v>145</v>
      </c>
      <c r="DY175" s="117" t="s">
        <v>145</v>
      </c>
      <c r="DZ175" s="117" t="s">
        <v>145</v>
      </c>
      <c r="EA175" s="117" t="s">
        <v>145</v>
      </c>
      <c r="EB175" s="117" t="s">
        <v>145</v>
      </c>
      <c r="EC175" s="117" t="s">
        <v>180</v>
      </c>
      <c r="ED175" s="117" t="s">
        <v>145</v>
      </c>
      <c r="EE175" s="117" t="s">
        <v>154</v>
      </c>
      <c r="EF175" s="117" t="s">
        <v>145</v>
      </c>
      <c r="EG175" s="117" t="s">
        <v>145</v>
      </c>
      <c r="EH175" s="117" t="s">
        <v>145</v>
      </c>
      <c r="EI175" s="117" t="s">
        <v>145</v>
      </c>
      <c r="EJ175" s="117" t="s">
        <v>145</v>
      </c>
      <c r="EK175" s="117" t="s">
        <v>145</v>
      </c>
      <c r="EL175" s="117" t="s">
        <v>145</v>
      </c>
      <c r="EM175" s="117" t="s">
        <v>145</v>
      </c>
      <c r="EN175" s="117" t="s">
        <v>147</v>
      </c>
    </row>
    <row r="176" s="6" customFormat="1" spans="1:144">
      <c r="A176" s="117" t="s">
        <v>1158</v>
      </c>
      <c r="B176" s="117" t="s">
        <v>145</v>
      </c>
      <c r="C176" s="117" t="s">
        <v>146</v>
      </c>
      <c r="D176" s="117" t="s">
        <v>145</v>
      </c>
      <c r="E176" s="117" t="s">
        <v>147</v>
      </c>
      <c r="F176" s="117" t="s">
        <v>145</v>
      </c>
      <c r="G176" s="117" t="s">
        <v>148</v>
      </c>
      <c r="H176" s="117" t="s">
        <v>149</v>
      </c>
      <c r="I176" s="117" t="s">
        <v>145</v>
      </c>
      <c r="J176" s="117" t="s">
        <v>150</v>
      </c>
      <c r="K176" s="117" t="s">
        <v>151</v>
      </c>
      <c r="L176" s="117" t="s">
        <v>1159</v>
      </c>
      <c r="M176" s="117" t="s">
        <v>145</v>
      </c>
      <c r="N176" s="117" t="s">
        <v>146</v>
      </c>
      <c r="O176" s="117" t="s">
        <v>153</v>
      </c>
      <c r="P176" s="117" t="s">
        <v>154</v>
      </c>
      <c r="Q176" s="117" t="s">
        <v>155</v>
      </c>
      <c r="R176" s="117" t="s">
        <v>1014</v>
      </c>
      <c r="S176" s="117" t="s">
        <v>156</v>
      </c>
      <c r="T176" s="117" t="s">
        <v>154</v>
      </c>
      <c r="U176" s="117" t="s">
        <v>145</v>
      </c>
      <c r="V176" s="117" t="s">
        <v>145</v>
      </c>
      <c r="W176" s="117" t="s">
        <v>157</v>
      </c>
      <c r="X176" s="117" t="s">
        <v>157</v>
      </c>
      <c r="Y176" s="117" t="s">
        <v>158</v>
      </c>
      <c r="Z176" s="117" t="s">
        <v>159</v>
      </c>
      <c r="AA176" s="117" t="s">
        <v>145</v>
      </c>
      <c r="AB176" s="117" t="s">
        <v>145</v>
      </c>
      <c r="AC176" s="117" t="s">
        <v>145</v>
      </c>
      <c r="AD176" s="117" t="s">
        <v>145</v>
      </c>
      <c r="AE176" s="117" t="s">
        <v>1160</v>
      </c>
      <c r="AF176" s="117" t="s">
        <v>145</v>
      </c>
      <c r="AG176" s="117" t="s">
        <v>145</v>
      </c>
      <c r="AH176" s="117" t="s">
        <v>147</v>
      </c>
      <c r="AI176" s="117" t="s">
        <v>145</v>
      </c>
      <c r="AJ176" s="117" t="s">
        <v>145</v>
      </c>
      <c r="AK176" s="117" t="s">
        <v>145</v>
      </c>
      <c r="AL176" s="117" t="s">
        <v>145</v>
      </c>
      <c r="AM176" s="117" t="s">
        <v>145</v>
      </c>
      <c r="AN176" s="117" t="s">
        <v>145</v>
      </c>
      <c r="AO176" s="117" t="s">
        <v>634</v>
      </c>
      <c r="AP176" s="117" t="s">
        <v>932</v>
      </c>
      <c r="AQ176" s="117" t="s">
        <v>1161</v>
      </c>
      <c r="AR176" s="117" t="s">
        <v>637</v>
      </c>
      <c r="AS176" s="117" t="s">
        <v>934</v>
      </c>
      <c r="AT176" s="117" t="s">
        <v>935</v>
      </c>
      <c r="AU176" s="117" t="s">
        <v>145</v>
      </c>
      <c r="AV176" s="117" t="s">
        <v>1162</v>
      </c>
      <c r="AW176" s="117" t="s">
        <v>1163</v>
      </c>
      <c r="AX176" s="117" t="s">
        <v>1164</v>
      </c>
      <c r="AY176" s="117" t="s">
        <v>145</v>
      </c>
      <c r="AZ176" s="117" t="s">
        <v>935</v>
      </c>
      <c r="BA176" s="117" t="s">
        <v>145</v>
      </c>
      <c r="BB176" s="117" t="s">
        <v>145</v>
      </c>
      <c r="BC176" s="117" t="s">
        <v>145</v>
      </c>
      <c r="BD176" s="117" t="s">
        <v>145</v>
      </c>
      <c r="BE176" s="117" t="s">
        <v>145</v>
      </c>
      <c r="BF176" s="117" t="s">
        <v>145</v>
      </c>
      <c r="BG176" s="117" t="s">
        <v>145</v>
      </c>
      <c r="BH176" s="117" t="s">
        <v>145</v>
      </c>
      <c r="BI176" s="117" t="s">
        <v>145</v>
      </c>
      <c r="BJ176" s="117" t="s">
        <v>145</v>
      </c>
      <c r="BK176" s="117" t="s">
        <v>145</v>
      </c>
      <c r="BL176" s="117" t="s">
        <v>170</v>
      </c>
      <c r="BM176" s="117" t="s">
        <v>145</v>
      </c>
      <c r="BN176" s="117" t="s">
        <v>145</v>
      </c>
      <c r="BO176" s="117" t="s">
        <v>145</v>
      </c>
      <c r="BP176" s="117" t="s">
        <v>145</v>
      </c>
      <c r="BQ176" s="117" t="s">
        <v>145</v>
      </c>
      <c r="BR176" s="117" t="s">
        <v>145</v>
      </c>
      <c r="BS176" s="117" t="s">
        <v>145</v>
      </c>
      <c r="BT176" s="117" t="s">
        <v>145</v>
      </c>
      <c r="BU176" s="117" t="s">
        <v>145</v>
      </c>
      <c r="BV176" s="117" t="s">
        <v>171</v>
      </c>
      <c r="BW176" s="117" t="s">
        <v>145</v>
      </c>
      <c r="BX176" s="117" t="s">
        <v>145</v>
      </c>
      <c r="BY176" s="117" t="s">
        <v>145</v>
      </c>
      <c r="BZ176" s="117" t="s">
        <v>145</v>
      </c>
      <c r="CA176" s="117" t="s">
        <v>145</v>
      </c>
      <c r="CB176" s="117" t="s">
        <v>172</v>
      </c>
      <c r="CC176" s="117" t="s">
        <v>172</v>
      </c>
      <c r="CD176" s="117" t="s">
        <v>145</v>
      </c>
      <c r="CE176" s="117" t="s">
        <v>145</v>
      </c>
      <c r="CF176" s="117" t="s">
        <v>145</v>
      </c>
      <c r="CG176" s="117" t="s">
        <v>145</v>
      </c>
      <c r="CH176" s="117" t="s">
        <v>145</v>
      </c>
      <c r="CI176" s="117" t="s">
        <v>145</v>
      </c>
      <c r="CJ176" s="117" t="s">
        <v>145</v>
      </c>
      <c r="CK176" s="117" t="s">
        <v>145</v>
      </c>
      <c r="CL176" s="117" t="s">
        <v>145</v>
      </c>
      <c r="CM176" s="117" t="s">
        <v>145</v>
      </c>
      <c r="CN176" s="117" t="s">
        <v>145</v>
      </c>
      <c r="CO176" s="117" t="s">
        <v>145</v>
      </c>
      <c r="CP176" s="117" t="s">
        <v>145</v>
      </c>
      <c r="CQ176" s="117" t="s">
        <v>145</v>
      </c>
      <c r="CR176" s="117" t="s">
        <v>145</v>
      </c>
      <c r="CS176" s="117" t="s">
        <v>173</v>
      </c>
      <c r="CT176" s="117" t="s">
        <v>174</v>
      </c>
      <c r="CU176" s="117" t="s">
        <v>182</v>
      </c>
      <c r="CV176" s="117" t="s">
        <v>183</v>
      </c>
      <c r="CW176" s="117" t="s">
        <v>184</v>
      </c>
      <c r="CX176" s="117" t="s">
        <v>178</v>
      </c>
      <c r="CY176" s="117" t="s">
        <v>178</v>
      </c>
      <c r="CZ176" s="117" t="s">
        <v>179</v>
      </c>
      <c r="DA176" s="117" t="s">
        <v>179</v>
      </c>
      <c r="DB176" s="117" t="s">
        <v>145</v>
      </c>
      <c r="DC176" s="117" t="s">
        <v>145</v>
      </c>
      <c r="DD176" s="117" t="s">
        <v>179</v>
      </c>
      <c r="DE176" s="117" t="s">
        <v>145</v>
      </c>
      <c r="DF176" s="117" t="s">
        <v>145</v>
      </c>
      <c r="DG176" s="117" t="s">
        <v>145</v>
      </c>
      <c r="DH176" s="117" t="s">
        <v>145</v>
      </c>
      <c r="DI176" s="117" t="s">
        <v>145</v>
      </c>
      <c r="DJ176" s="117" t="s">
        <v>145</v>
      </c>
      <c r="DK176" s="117" t="s">
        <v>145</v>
      </c>
      <c r="DL176" s="117" t="s">
        <v>145</v>
      </c>
      <c r="DM176" s="117" t="s">
        <v>145</v>
      </c>
      <c r="DN176" s="117" t="s">
        <v>145</v>
      </c>
      <c r="DO176" s="117" t="s">
        <v>145</v>
      </c>
      <c r="DP176" s="117" t="s">
        <v>145</v>
      </c>
      <c r="DQ176" s="117" t="s">
        <v>145</v>
      </c>
      <c r="DR176" s="117" t="s">
        <v>145</v>
      </c>
      <c r="DS176" s="117" t="s">
        <v>145</v>
      </c>
      <c r="DT176" s="117" t="s">
        <v>145</v>
      </c>
      <c r="DU176" s="117" t="s">
        <v>145</v>
      </c>
      <c r="DV176" s="117" t="s">
        <v>145</v>
      </c>
      <c r="DW176" s="117" t="s">
        <v>145</v>
      </c>
      <c r="DX176" s="117" t="s">
        <v>145</v>
      </c>
      <c r="DY176" s="117" t="s">
        <v>145</v>
      </c>
      <c r="DZ176" s="117" t="s">
        <v>145</v>
      </c>
      <c r="EA176" s="117" t="s">
        <v>145</v>
      </c>
      <c r="EB176" s="117" t="s">
        <v>145</v>
      </c>
      <c r="EC176" s="117" t="s">
        <v>180</v>
      </c>
      <c r="ED176" s="117" t="s">
        <v>145</v>
      </c>
      <c r="EE176" s="117" t="s">
        <v>154</v>
      </c>
      <c r="EF176" s="117" t="s">
        <v>145</v>
      </c>
      <c r="EG176" s="117" t="s">
        <v>145</v>
      </c>
      <c r="EH176" s="117" t="s">
        <v>145</v>
      </c>
      <c r="EI176" s="117" t="s">
        <v>145</v>
      </c>
      <c r="EJ176" s="117" t="s">
        <v>145</v>
      </c>
      <c r="EK176" s="117" t="s">
        <v>145</v>
      </c>
      <c r="EL176" s="117" t="s">
        <v>145</v>
      </c>
      <c r="EM176" s="117" t="s">
        <v>145</v>
      </c>
      <c r="EN176" s="117" t="s">
        <v>147</v>
      </c>
    </row>
    <row r="177" s="6" customFormat="1" spans="1:144">
      <c r="A177" s="117" t="s">
        <v>1158</v>
      </c>
      <c r="B177" s="117" t="s">
        <v>145</v>
      </c>
      <c r="C177" s="117" t="s">
        <v>146</v>
      </c>
      <c r="D177" s="117" t="s">
        <v>145</v>
      </c>
      <c r="E177" s="117" t="s">
        <v>147</v>
      </c>
      <c r="F177" s="117" t="s">
        <v>145</v>
      </c>
      <c r="G177" s="117" t="s">
        <v>148</v>
      </c>
      <c r="H177" s="117" t="s">
        <v>149</v>
      </c>
      <c r="I177" s="117" t="s">
        <v>145</v>
      </c>
      <c r="J177" s="117" t="s">
        <v>150</v>
      </c>
      <c r="K177" s="117" t="s">
        <v>151</v>
      </c>
      <c r="L177" s="117" t="s">
        <v>1159</v>
      </c>
      <c r="M177" s="117" t="s">
        <v>145</v>
      </c>
      <c r="N177" s="117" t="s">
        <v>146</v>
      </c>
      <c r="O177" s="117" t="s">
        <v>153</v>
      </c>
      <c r="P177" s="117" t="s">
        <v>154</v>
      </c>
      <c r="Q177" s="117" t="s">
        <v>155</v>
      </c>
      <c r="R177" s="117" t="s">
        <v>1014</v>
      </c>
      <c r="S177" s="117" t="s">
        <v>156</v>
      </c>
      <c r="T177" s="117" t="s">
        <v>154</v>
      </c>
      <c r="U177" s="117" t="s">
        <v>145</v>
      </c>
      <c r="V177" s="117" t="s">
        <v>145</v>
      </c>
      <c r="W177" s="117" t="s">
        <v>157</v>
      </c>
      <c r="X177" s="117" t="s">
        <v>157</v>
      </c>
      <c r="Y177" s="117" t="s">
        <v>158</v>
      </c>
      <c r="Z177" s="117" t="s">
        <v>159</v>
      </c>
      <c r="AA177" s="117" t="s">
        <v>145</v>
      </c>
      <c r="AB177" s="117" t="s">
        <v>145</v>
      </c>
      <c r="AC177" s="117" t="s">
        <v>145</v>
      </c>
      <c r="AD177" s="117" t="s">
        <v>145</v>
      </c>
      <c r="AE177" s="117" t="s">
        <v>1160</v>
      </c>
      <c r="AF177" s="117" t="s">
        <v>145</v>
      </c>
      <c r="AG177" s="117" t="s">
        <v>145</v>
      </c>
      <c r="AH177" s="117" t="s">
        <v>147</v>
      </c>
      <c r="AI177" s="117" t="s">
        <v>145</v>
      </c>
      <c r="AJ177" s="117" t="s">
        <v>145</v>
      </c>
      <c r="AK177" s="117" t="s">
        <v>145</v>
      </c>
      <c r="AL177" s="117" t="s">
        <v>145</v>
      </c>
      <c r="AM177" s="117" t="s">
        <v>145</v>
      </c>
      <c r="AN177" s="117" t="s">
        <v>145</v>
      </c>
      <c r="AO177" s="117" t="s">
        <v>634</v>
      </c>
      <c r="AP177" s="117" t="s">
        <v>932</v>
      </c>
      <c r="AQ177" s="117" t="s">
        <v>1161</v>
      </c>
      <c r="AR177" s="117" t="s">
        <v>637</v>
      </c>
      <c r="AS177" s="117" t="s">
        <v>934</v>
      </c>
      <c r="AT177" s="117" t="s">
        <v>935</v>
      </c>
      <c r="AU177" s="117" t="s">
        <v>145</v>
      </c>
      <c r="AV177" s="117" t="s">
        <v>1162</v>
      </c>
      <c r="AW177" s="117" t="s">
        <v>1163</v>
      </c>
      <c r="AX177" s="117" t="s">
        <v>1164</v>
      </c>
      <c r="AY177" s="117" t="s">
        <v>145</v>
      </c>
      <c r="AZ177" s="117" t="s">
        <v>935</v>
      </c>
      <c r="BA177" s="117" t="s">
        <v>145</v>
      </c>
      <c r="BB177" s="117" t="s">
        <v>145</v>
      </c>
      <c r="BC177" s="117" t="s">
        <v>145</v>
      </c>
      <c r="BD177" s="117" t="s">
        <v>145</v>
      </c>
      <c r="BE177" s="117" t="s">
        <v>145</v>
      </c>
      <c r="BF177" s="117" t="s">
        <v>145</v>
      </c>
      <c r="BG177" s="117" t="s">
        <v>145</v>
      </c>
      <c r="BH177" s="117" t="s">
        <v>145</v>
      </c>
      <c r="BI177" s="117" t="s">
        <v>145</v>
      </c>
      <c r="BJ177" s="117" t="s">
        <v>145</v>
      </c>
      <c r="BK177" s="117" t="s">
        <v>145</v>
      </c>
      <c r="BL177" s="117" t="s">
        <v>170</v>
      </c>
      <c r="BM177" s="117" t="s">
        <v>145</v>
      </c>
      <c r="BN177" s="117" t="s">
        <v>145</v>
      </c>
      <c r="BO177" s="117" t="s">
        <v>145</v>
      </c>
      <c r="BP177" s="117" t="s">
        <v>145</v>
      </c>
      <c r="BQ177" s="117" t="s">
        <v>145</v>
      </c>
      <c r="BR177" s="117" t="s">
        <v>145</v>
      </c>
      <c r="BS177" s="117" t="s">
        <v>145</v>
      </c>
      <c r="BT177" s="117" t="s">
        <v>145</v>
      </c>
      <c r="BU177" s="117" t="s">
        <v>145</v>
      </c>
      <c r="BV177" s="117" t="s">
        <v>171</v>
      </c>
      <c r="BW177" s="117" t="s">
        <v>145</v>
      </c>
      <c r="BX177" s="117" t="s">
        <v>145</v>
      </c>
      <c r="BY177" s="117" t="s">
        <v>145</v>
      </c>
      <c r="BZ177" s="117" t="s">
        <v>145</v>
      </c>
      <c r="CA177" s="117" t="s">
        <v>145</v>
      </c>
      <c r="CB177" s="117" t="s">
        <v>172</v>
      </c>
      <c r="CC177" s="117" t="s">
        <v>172</v>
      </c>
      <c r="CD177" s="117" t="s">
        <v>145</v>
      </c>
      <c r="CE177" s="117" t="s">
        <v>145</v>
      </c>
      <c r="CF177" s="117" t="s">
        <v>145</v>
      </c>
      <c r="CG177" s="117" t="s">
        <v>145</v>
      </c>
      <c r="CH177" s="117" t="s">
        <v>145</v>
      </c>
      <c r="CI177" s="117" t="s">
        <v>145</v>
      </c>
      <c r="CJ177" s="117" t="s">
        <v>145</v>
      </c>
      <c r="CK177" s="117" t="s">
        <v>145</v>
      </c>
      <c r="CL177" s="117" t="s">
        <v>145</v>
      </c>
      <c r="CM177" s="117" t="s">
        <v>145</v>
      </c>
      <c r="CN177" s="117" t="s">
        <v>145</v>
      </c>
      <c r="CO177" s="117" t="s">
        <v>145</v>
      </c>
      <c r="CP177" s="117" t="s">
        <v>145</v>
      </c>
      <c r="CQ177" s="117" t="s">
        <v>145</v>
      </c>
      <c r="CR177" s="117" t="s">
        <v>145</v>
      </c>
      <c r="CS177" s="117" t="s">
        <v>173</v>
      </c>
      <c r="CT177" s="117" t="s">
        <v>181</v>
      </c>
      <c r="CU177" s="117" t="s">
        <v>175</v>
      </c>
      <c r="CV177" s="117" t="s">
        <v>176</v>
      </c>
      <c r="CW177" s="117" t="s">
        <v>177</v>
      </c>
      <c r="CX177" s="117" t="s">
        <v>178</v>
      </c>
      <c r="CY177" s="117" t="s">
        <v>178</v>
      </c>
      <c r="CZ177" s="117" t="s">
        <v>179</v>
      </c>
      <c r="DA177" s="117" t="s">
        <v>179</v>
      </c>
      <c r="DB177" s="117" t="s">
        <v>145</v>
      </c>
      <c r="DC177" s="117" t="s">
        <v>145</v>
      </c>
      <c r="DD177" s="117" t="s">
        <v>179</v>
      </c>
      <c r="DE177" s="117" t="s">
        <v>145</v>
      </c>
      <c r="DF177" s="117" t="s">
        <v>145</v>
      </c>
      <c r="DG177" s="117" t="s">
        <v>145</v>
      </c>
      <c r="DH177" s="117" t="s">
        <v>145</v>
      </c>
      <c r="DI177" s="117" t="s">
        <v>145</v>
      </c>
      <c r="DJ177" s="117" t="s">
        <v>145</v>
      </c>
      <c r="DK177" s="117" t="s">
        <v>145</v>
      </c>
      <c r="DL177" s="117" t="s">
        <v>145</v>
      </c>
      <c r="DM177" s="117" t="s">
        <v>145</v>
      </c>
      <c r="DN177" s="117" t="s">
        <v>145</v>
      </c>
      <c r="DO177" s="117" t="s">
        <v>145</v>
      </c>
      <c r="DP177" s="117" t="s">
        <v>145</v>
      </c>
      <c r="DQ177" s="117" t="s">
        <v>145</v>
      </c>
      <c r="DR177" s="117" t="s">
        <v>145</v>
      </c>
      <c r="DS177" s="117" t="s">
        <v>145</v>
      </c>
      <c r="DT177" s="117" t="s">
        <v>145</v>
      </c>
      <c r="DU177" s="117" t="s">
        <v>145</v>
      </c>
      <c r="DV177" s="117" t="s">
        <v>145</v>
      </c>
      <c r="DW177" s="117" t="s">
        <v>145</v>
      </c>
      <c r="DX177" s="117" t="s">
        <v>145</v>
      </c>
      <c r="DY177" s="117" t="s">
        <v>145</v>
      </c>
      <c r="DZ177" s="117" t="s">
        <v>145</v>
      </c>
      <c r="EA177" s="117" t="s">
        <v>145</v>
      </c>
      <c r="EB177" s="117" t="s">
        <v>145</v>
      </c>
      <c r="EC177" s="117" t="s">
        <v>180</v>
      </c>
      <c r="ED177" s="117" t="s">
        <v>145</v>
      </c>
      <c r="EE177" s="117" t="s">
        <v>154</v>
      </c>
      <c r="EF177" s="117" t="s">
        <v>145</v>
      </c>
      <c r="EG177" s="117" t="s">
        <v>145</v>
      </c>
      <c r="EH177" s="117" t="s">
        <v>145</v>
      </c>
      <c r="EI177" s="117" t="s">
        <v>145</v>
      </c>
      <c r="EJ177" s="117" t="s">
        <v>145</v>
      </c>
      <c r="EK177" s="117" t="s">
        <v>145</v>
      </c>
      <c r="EL177" s="117" t="s">
        <v>145</v>
      </c>
      <c r="EM177" s="117" t="s">
        <v>145</v>
      </c>
      <c r="EN177" s="117" t="s">
        <v>147</v>
      </c>
    </row>
    <row r="178" s="6" customFormat="1" spans="1:144">
      <c r="A178" s="117" t="s">
        <v>1165</v>
      </c>
      <c r="B178" s="117" t="s">
        <v>145</v>
      </c>
      <c r="C178" s="117" t="s">
        <v>146</v>
      </c>
      <c r="D178" s="117" t="s">
        <v>145</v>
      </c>
      <c r="E178" s="117" t="s">
        <v>147</v>
      </c>
      <c r="F178" s="117" t="s">
        <v>145</v>
      </c>
      <c r="G178" s="117" t="s">
        <v>148</v>
      </c>
      <c r="H178" s="117" t="s">
        <v>149</v>
      </c>
      <c r="I178" s="117" t="s">
        <v>145</v>
      </c>
      <c r="J178" s="117" t="s">
        <v>150</v>
      </c>
      <c r="K178" s="117" t="s">
        <v>151</v>
      </c>
      <c r="L178" s="117" t="s">
        <v>1159</v>
      </c>
      <c r="M178" s="117" t="s">
        <v>145</v>
      </c>
      <c r="N178" s="117" t="s">
        <v>146</v>
      </c>
      <c r="O178" s="117" t="s">
        <v>153</v>
      </c>
      <c r="P178" s="117" t="s">
        <v>154</v>
      </c>
      <c r="Q178" s="117" t="s">
        <v>155</v>
      </c>
      <c r="R178" s="117" t="s">
        <v>1014</v>
      </c>
      <c r="S178" s="117" t="s">
        <v>156</v>
      </c>
      <c r="T178" s="117" t="s">
        <v>154</v>
      </c>
      <c r="U178" s="117" t="s">
        <v>145</v>
      </c>
      <c r="V178" s="117" t="s">
        <v>145</v>
      </c>
      <c r="W178" s="117" t="s">
        <v>157</v>
      </c>
      <c r="X178" s="117" t="s">
        <v>157</v>
      </c>
      <c r="Y178" s="117" t="s">
        <v>158</v>
      </c>
      <c r="Z178" s="117" t="s">
        <v>159</v>
      </c>
      <c r="AA178" s="117" t="s">
        <v>145</v>
      </c>
      <c r="AB178" s="117" t="s">
        <v>145</v>
      </c>
      <c r="AC178" s="117" t="s">
        <v>145</v>
      </c>
      <c r="AD178" s="117" t="s">
        <v>145</v>
      </c>
      <c r="AE178" s="117" t="s">
        <v>1166</v>
      </c>
      <c r="AF178" s="117" t="s">
        <v>145</v>
      </c>
      <c r="AG178" s="117" t="s">
        <v>145</v>
      </c>
      <c r="AH178" s="117" t="s">
        <v>147</v>
      </c>
      <c r="AI178" s="117" t="s">
        <v>145</v>
      </c>
      <c r="AJ178" s="117" t="s">
        <v>145</v>
      </c>
      <c r="AK178" s="117" t="s">
        <v>145</v>
      </c>
      <c r="AL178" s="117" t="s">
        <v>145</v>
      </c>
      <c r="AM178" s="117" t="s">
        <v>145</v>
      </c>
      <c r="AN178" s="117" t="s">
        <v>145</v>
      </c>
      <c r="AO178" s="117" t="s">
        <v>514</v>
      </c>
      <c r="AP178" s="117" t="s">
        <v>1167</v>
      </c>
      <c r="AQ178" s="117" t="s">
        <v>1168</v>
      </c>
      <c r="AR178" s="117" t="s">
        <v>164</v>
      </c>
      <c r="AS178" s="117" t="s">
        <v>1169</v>
      </c>
      <c r="AT178" s="117" t="s">
        <v>1170</v>
      </c>
      <c r="AU178" s="117" t="s">
        <v>145</v>
      </c>
      <c r="AV178" s="117" t="s">
        <v>1171</v>
      </c>
      <c r="AW178" s="117" t="s">
        <v>1172</v>
      </c>
      <c r="AX178" s="117" t="s">
        <v>1173</v>
      </c>
      <c r="AY178" s="117" t="s">
        <v>145</v>
      </c>
      <c r="AZ178" s="117" t="s">
        <v>1170</v>
      </c>
      <c r="BA178" s="117" t="s">
        <v>145</v>
      </c>
      <c r="BB178" s="117" t="s">
        <v>145</v>
      </c>
      <c r="BC178" s="117" t="s">
        <v>145</v>
      </c>
      <c r="BD178" s="117" t="s">
        <v>145</v>
      </c>
      <c r="BE178" s="117" t="s">
        <v>145</v>
      </c>
      <c r="BF178" s="117" t="s">
        <v>145</v>
      </c>
      <c r="BG178" s="117" t="s">
        <v>145</v>
      </c>
      <c r="BH178" s="117" t="s">
        <v>145</v>
      </c>
      <c r="BI178" s="117" t="s">
        <v>145</v>
      </c>
      <c r="BJ178" s="117" t="s">
        <v>145</v>
      </c>
      <c r="BK178" s="117" t="s">
        <v>145</v>
      </c>
      <c r="BL178" s="117" t="s">
        <v>170</v>
      </c>
      <c r="BM178" s="117" t="s">
        <v>145</v>
      </c>
      <c r="BN178" s="117" t="s">
        <v>145</v>
      </c>
      <c r="BO178" s="117" t="s">
        <v>145</v>
      </c>
      <c r="BP178" s="117" t="s">
        <v>145</v>
      </c>
      <c r="BQ178" s="117" t="s">
        <v>145</v>
      </c>
      <c r="BR178" s="117" t="s">
        <v>145</v>
      </c>
      <c r="BS178" s="117" t="s">
        <v>145</v>
      </c>
      <c r="BT178" s="117" t="s">
        <v>145</v>
      </c>
      <c r="BU178" s="117" t="s">
        <v>145</v>
      </c>
      <c r="BV178" s="117" t="s">
        <v>171</v>
      </c>
      <c r="BW178" s="117" t="s">
        <v>145</v>
      </c>
      <c r="BX178" s="117" t="s">
        <v>145</v>
      </c>
      <c r="BY178" s="117" t="s">
        <v>145</v>
      </c>
      <c r="BZ178" s="117" t="s">
        <v>145</v>
      </c>
      <c r="CA178" s="117" t="s">
        <v>145</v>
      </c>
      <c r="CB178" s="117" t="s">
        <v>630</v>
      </c>
      <c r="CC178" s="117" t="s">
        <v>172</v>
      </c>
      <c r="CD178" s="117" t="s">
        <v>145</v>
      </c>
      <c r="CE178" s="117" t="s">
        <v>145</v>
      </c>
      <c r="CF178" s="117" t="s">
        <v>145</v>
      </c>
      <c r="CG178" s="117" t="s">
        <v>145</v>
      </c>
      <c r="CH178" s="117" t="s">
        <v>145</v>
      </c>
      <c r="CI178" s="117" t="s">
        <v>145</v>
      </c>
      <c r="CJ178" s="117" t="s">
        <v>145</v>
      </c>
      <c r="CK178" s="117" t="s">
        <v>145</v>
      </c>
      <c r="CL178" s="117" t="s">
        <v>145</v>
      </c>
      <c r="CM178" s="117" t="s">
        <v>145</v>
      </c>
      <c r="CN178" s="117" t="s">
        <v>145</v>
      </c>
      <c r="CO178" s="117" t="s">
        <v>145</v>
      </c>
      <c r="CP178" s="117" t="s">
        <v>145</v>
      </c>
      <c r="CQ178" s="117" t="s">
        <v>145</v>
      </c>
      <c r="CR178" s="117" t="s">
        <v>145</v>
      </c>
      <c r="CS178" s="117" t="s">
        <v>173</v>
      </c>
      <c r="CT178" s="117" t="s">
        <v>174</v>
      </c>
      <c r="CU178" s="117" t="s">
        <v>182</v>
      </c>
      <c r="CV178" s="117" t="s">
        <v>183</v>
      </c>
      <c r="CW178" s="117" t="s">
        <v>184</v>
      </c>
      <c r="CX178" s="117" t="s">
        <v>178</v>
      </c>
      <c r="CY178" s="117" t="s">
        <v>178</v>
      </c>
      <c r="CZ178" s="117" t="s">
        <v>172</v>
      </c>
      <c r="DA178" s="117" t="s">
        <v>172</v>
      </c>
      <c r="DB178" s="117" t="s">
        <v>145</v>
      </c>
      <c r="DC178" s="117" t="s">
        <v>145</v>
      </c>
      <c r="DD178" s="117" t="s">
        <v>172</v>
      </c>
      <c r="DE178" s="117" t="s">
        <v>145</v>
      </c>
      <c r="DF178" s="117" t="s">
        <v>145</v>
      </c>
      <c r="DG178" s="117" t="s">
        <v>145</v>
      </c>
      <c r="DH178" s="117" t="s">
        <v>145</v>
      </c>
      <c r="DI178" s="117" t="s">
        <v>145</v>
      </c>
      <c r="DJ178" s="117" t="s">
        <v>145</v>
      </c>
      <c r="DK178" s="117" t="s">
        <v>145</v>
      </c>
      <c r="DL178" s="117" t="s">
        <v>145</v>
      </c>
      <c r="DM178" s="117" t="s">
        <v>145</v>
      </c>
      <c r="DN178" s="117" t="s">
        <v>145</v>
      </c>
      <c r="DO178" s="117" t="s">
        <v>145</v>
      </c>
      <c r="DP178" s="117" t="s">
        <v>145</v>
      </c>
      <c r="DQ178" s="117" t="s">
        <v>145</v>
      </c>
      <c r="DR178" s="117" t="s">
        <v>145</v>
      </c>
      <c r="DS178" s="117" t="s">
        <v>145</v>
      </c>
      <c r="DT178" s="117" t="s">
        <v>145</v>
      </c>
      <c r="DU178" s="117" t="s">
        <v>145</v>
      </c>
      <c r="DV178" s="117" t="s">
        <v>145</v>
      </c>
      <c r="DW178" s="117" t="s">
        <v>145</v>
      </c>
      <c r="DX178" s="117" t="s">
        <v>145</v>
      </c>
      <c r="DY178" s="117" t="s">
        <v>145</v>
      </c>
      <c r="DZ178" s="117" t="s">
        <v>145</v>
      </c>
      <c r="EA178" s="117" t="s">
        <v>145</v>
      </c>
      <c r="EB178" s="117" t="s">
        <v>145</v>
      </c>
      <c r="EC178" s="117" t="s">
        <v>180</v>
      </c>
      <c r="ED178" s="117" t="s">
        <v>145</v>
      </c>
      <c r="EE178" s="117" t="s">
        <v>154</v>
      </c>
      <c r="EF178" s="117" t="s">
        <v>145</v>
      </c>
      <c r="EG178" s="117" t="s">
        <v>145</v>
      </c>
      <c r="EH178" s="117" t="s">
        <v>145</v>
      </c>
      <c r="EI178" s="117" t="s">
        <v>145</v>
      </c>
      <c r="EJ178" s="117" t="s">
        <v>145</v>
      </c>
      <c r="EK178" s="117" t="s">
        <v>145</v>
      </c>
      <c r="EL178" s="117" t="s">
        <v>145</v>
      </c>
      <c r="EM178" s="117" t="s">
        <v>145</v>
      </c>
      <c r="EN178" s="117" t="s">
        <v>147</v>
      </c>
    </row>
    <row r="179" s="6" customFormat="1" spans="1:144">
      <c r="A179" s="117" t="s">
        <v>1165</v>
      </c>
      <c r="B179" s="117" t="s">
        <v>145</v>
      </c>
      <c r="C179" s="117" t="s">
        <v>146</v>
      </c>
      <c r="D179" s="117" t="s">
        <v>145</v>
      </c>
      <c r="E179" s="117" t="s">
        <v>147</v>
      </c>
      <c r="F179" s="117" t="s">
        <v>145</v>
      </c>
      <c r="G179" s="117" t="s">
        <v>148</v>
      </c>
      <c r="H179" s="117" t="s">
        <v>149</v>
      </c>
      <c r="I179" s="117" t="s">
        <v>145</v>
      </c>
      <c r="J179" s="117" t="s">
        <v>150</v>
      </c>
      <c r="K179" s="117" t="s">
        <v>151</v>
      </c>
      <c r="L179" s="117" t="s">
        <v>1159</v>
      </c>
      <c r="M179" s="117" t="s">
        <v>145</v>
      </c>
      <c r="N179" s="117" t="s">
        <v>146</v>
      </c>
      <c r="O179" s="117" t="s">
        <v>153</v>
      </c>
      <c r="P179" s="117" t="s">
        <v>154</v>
      </c>
      <c r="Q179" s="117" t="s">
        <v>155</v>
      </c>
      <c r="R179" s="117" t="s">
        <v>1014</v>
      </c>
      <c r="S179" s="117" t="s">
        <v>156</v>
      </c>
      <c r="T179" s="117" t="s">
        <v>154</v>
      </c>
      <c r="U179" s="117" t="s">
        <v>145</v>
      </c>
      <c r="V179" s="117" t="s">
        <v>145</v>
      </c>
      <c r="W179" s="117" t="s">
        <v>157</v>
      </c>
      <c r="X179" s="117" t="s">
        <v>157</v>
      </c>
      <c r="Y179" s="117" t="s">
        <v>158</v>
      </c>
      <c r="Z179" s="117" t="s">
        <v>159</v>
      </c>
      <c r="AA179" s="117" t="s">
        <v>145</v>
      </c>
      <c r="AB179" s="117" t="s">
        <v>145</v>
      </c>
      <c r="AC179" s="117" t="s">
        <v>145</v>
      </c>
      <c r="AD179" s="117" t="s">
        <v>145</v>
      </c>
      <c r="AE179" s="117" t="s">
        <v>1166</v>
      </c>
      <c r="AF179" s="117" t="s">
        <v>145</v>
      </c>
      <c r="AG179" s="117" t="s">
        <v>145</v>
      </c>
      <c r="AH179" s="117" t="s">
        <v>147</v>
      </c>
      <c r="AI179" s="117" t="s">
        <v>145</v>
      </c>
      <c r="AJ179" s="117" t="s">
        <v>145</v>
      </c>
      <c r="AK179" s="117" t="s">
        <v>145</v>
      </c>
      <c r="AL179" s="117" t="s">
        <v>145</v>
      </c>
      <c r="AM179" s="117" t="s">
        <v>145</v>
      </c>
      <c r="AN179" s="117" t="s">
        <v>145</v>
      </c>
      <c r="AO179" s="117" t="s">
        <v>514</v>
      </c>
      <c r="AP179" s="117" t="s">
        <v>1167</v>
      </c>
      <c r="AQ179" s="117" t="s">
        <v>1168</v>
      </c>
      <c r="AR179" s="117" t="s">
        <v>164</v>
      </c>
      <c r="AS179" s="117" t="s">
        <v>1169</v>
      </c>
      <c r="AT179" s="117" t="s">
        <v>1170</v>
      </c>
      <c r="AU179" s="117" t="s">
        <v>145</v>
      </c>
      <c r="AV179" s="117" t="s">
        <v>1171</v>
      </c>
      <c r="AW179" s="117" t="s">
        <v>1172</v>
      </c>
      <c r="AX179" s="117" t="s">
        <v>1173</v>
      </c>
      <c r="AY179" s="117" t="s">
        <v>145</v>
      </c>
      <c r="AZ179" s="117" t="s">
        <v>1170</v>
      </c>
      <c r="BA179" s="117" t="s">
        <v>145</v>
      </c>
      <c r="BB179" s="117" t="s">
        <v>145</v>
      </c>
      <c r="BC179" s="117" t="s">
        <v>145</v>
      </c>
      <c r="BD179" s="117" t="s">
        <v>145</v>
      </c>
      <c r="BE179" s="117" t="s">
        <v>145</v>
      </c>
      <c r="BF179" s="117" t="s">
        <v>145</v>
      </c>
      <c r="BG179" s="117" t="s">
        <v>145</v>
      </c>
      <c r="BH179" s="117" t="s">
        <v>145</v>
      </c>
      <c r="BI179" s="117" t="s">
        <v>145</v>
      </c>
      <c r="BJ179" s="117" t="s">
        <v>145</v>
      </c>
      <c r="BK179" s="117" t="s">
        <v>145</v>
      </c>
      <c r="BL179" s="117" t="s">
        <v>170</v>
      </c>
      <c r="BM179" s="117" t="s">
        <v>145</v>
      </c>
      <c r="BN179" s="117" t="s">
        <v>145</v>
      </c>
      <c r="BO179" s="117" t="s">
        <v>145</v>
      </c>
      <c r="BP179" s="117" t="s">
        <v>145</v>
      </c>
      <c r="BQ179" s="117" t="s">
        <v>145</v>
      </c>
      <c r="BR179" s="117" t="s">
        <v>145</v>
      </c>
      <c r="BS179" s="117" t="s">
        <v>145</v>
      </c>
      <c r="BT179" s="117" t="s">
        <v>145</v>
      </c>
      <c r="BU179" s="117" t="s">
        <v>145</v>
      </c>
      <c r="BV179" s="117" t="s">
        <v>171</v>
      </c>
      <c r="BW179" s="117" t="s">
        <v>145</v>
      </c>
      <c r="BX179" s="117" t="s">
        <v>145</v>
      </c>
      <c r="BY179" s="117" t="s">
        <v>145</v>
      </c>
      <c r="BZ179" s="117" t="s">
        <v>145</v>
      </c>
      <c r="CA179" s="117" t="s">
        <v>145</v>
      </c>
      <c r="CB179" s="117" t="s">
        <v>630</v>
      </c>
      <c r="CC179" s="117" t="s">
        <v>172</v>
      </c>
      <c r="CD179" s="117" t="s">
        <v>145</v>
      </c>
      <c r="CE179" s="117" t="s">
        <v>145</v>
      </c>
      <c r="CF179" s="117" t="s">
        <v>145</v>
      </c>
      <c r="CG179" s="117" t="s">
        <v>145</v>
      </c>
      <c r="CH179" s="117" t="s">
        <v>145</v>
      </c>
      <c r="CI179" s="117" t="s">
        <v>145</v>
      </c>
      <c r="CJ179" s="117" t="s">
        <v>145</v>
      </c>
      <c r="CK179" s="117" t="s">
        <v>145</v>
      </c>
      <c r="CL179" s="117" t="s">
        <v>145</v>
      </c>
      <c r="CM179" s="117" t="s">
        <v>145</v>
      </c>
      <c r="CN179" s="117" t="s">
        <v>145</v>
      </c>
      <c r="CO179" s="117" t="s">
        <v>145</v>
      </c>
      <c r="CP179" s="117" t="s">
        <v>145</v>
      </c>
      <c r="CQ179" s="117" t="s">
        <v>145</v>
      </c>
      <c r="CR179" s="117" t="s">
        <v>145</v>
      </c>
      <c r="CS179" s="117" t="s">
        <v>173</v>
      </c>
      <c r="CT179" s="117" t="s">
        <v>181</v>
      </c>
      <c r="CU179" s="117" t="s">
        <v>175</v>
      </c>
      <c r="CV179" s="117" t="s">
        <v>176</v>
      </c>
      <c r="CW179" s="117" t="s">
        <v>177</v>
      </c>
      <c r="CX179" s="117" t="s">
        <v>178</v>
      </c>
      <c r="CY179" s="117" t="s">
        <v>178</v>
      </c>
      <c r="CZ179" s="117" t="s">
        <v>172</v>
      </c>
      <c r="DA179" s="117" t="s">
        <v>172</v>
      </c>
      <c r="DB179" s="117" t="s">
        <v>145</v>
      </c>
      <c r="DC179" s="117" t="s">
        <v>145</v>
      </c>
      <c r="DD179" s="117" t="s">
        <v>172</v>
      </c>
      <c r="DE179" s="117" t="s">
        <v>145</v>
      </c>
      <c r="DF179" s="117" t="s">
        <v>145</v>
      </c>
      <c r="DG179" s="117" t="s">
        <v>145</v>
      </c>
      <c r="DH179" s="117" t="s">
        <v>145</v>
      </c>
      <c r="DI179" s="117" t="s">
        <v>145</v>
      </c>
      <c r="DJ179" s="117" t="s">
        <v>145</v>
      </c>
      <c r="DK179" s="117" t="s">
        <v>145</v>
      </c>
      <c r="DL179" s="117" t="s">
        <v>145</v>
      </c>
      <c r="DM179" s="117" t="s">
        <v>145</v>
      </c>
      <c r="DN179" s="117" t="s">
        <v>145</v>
      </c>
      <c r="DO179" s="117" t="s">
        <v>145</v>
      </c>
      <c r="DP179" s="117" t="s">
        <v>145</v>
      </c>
      <c r="DQ179" s="117" t="s">
        <v>145</v>
      </c>
      <c r="DR179" s="117" t="s">
        <v>145</v>
      </c>
      <c r="DS179" s="117" t="s">
        <v>145</v>
      </c>
      <c r="DT179" s="117" t="s">
        <v>145</v>
      </c>
      <c r="DU179" s="117" t="s">
        <v>145</v>
      </c>
      <c r="DV179" s="117" t="s">
        <v>145</v>
      </c>
      <c r="DW179" s="117" t="s">
        <v>145</v>
      </c>
      <c r="DX179" s="117" t="s">
        <v>145</v>
      </c>
      <c r="DY179" s="117" t="s">
        <v>145</v>
      </c>
      <c r="DZ179" s="117" t="s">
        <v>145</v>
      </c>
      <c r="EA179" s="117" t="s">
        <v>145</v>
      </c>
      <c r="EB179" s="117" t="s">
        <v>145</v>
      </c>
      <c r="EC179" s="117" t="s">
        <v>180</v>
      </c>
      <c r="ED179" s="117" t="s">
        <v>145</v>
      </c>
      <c r="EE179" s="117" t="s">
        <v>154</v>
      </c>
      <c r="EF179" s="117" t="s">
        <v>145</v>
      </c>
      <c r="EG179" s="117" t="s">
        <v>145</v>
      </c>
      <c r="EH179" s="117" t="s">
        <v>145</v>
      </c>
      <c r="EI179" s="117" t="s">
        <v>145</v>
      </c>
      <c r="EJ179" s="117" t="s">
        <v>145</v>
      </c>
      <c r="EK179" s="117" t="s">
        <v>145</v>
      </c>
      <c r="EL179" s="117" t="s">
        <v>145</v>
      </c>
      <c r="EM179" s="117" t="s">
        <v>145</v>
      </c>
      <c r="EN179" s="117" t="s">
        <v>147</v>
      </c>
    </row>
    <row r="180" s="6" customFormat="1" spans="1:144">
      <c r="A180" s="117" t="s">
        <v>1174</v>
      </c>
      <c r="B180" s="117" t="s">
        <v>145</v>
      </c>
      <c r="C180" s="117" t="s">
        <v>146</v>
      </c>
      <c r="D180" s="117" t="s">
        <v>145</v>
      </c>
      <c r="E180" s="117" t="s">
        <v>147</v>
      </c>
      <c r="F180" s="117" t="s">
        <v>145</v>
      </c>
      <c r="G180" s="117" t="s">
        <v>148</v>
      </c>
      <c r="H180" s="117" t="s">
        <v>149</v>
      </c>
      <c r="I180" s="117" t="s">
        <v>145</v>
      </c>
      <c r="J180" s="117" t="s">
        <v>150</v>
      </c>
      <c r="K180" s="117" t="s">
        <v>151</v>
      </c>
      <c r="L180" s="117" t="s">
        <v>1159</v>
      </c>
      <c r="M180" s="117" t="s">
        <v>145</v>
      </c>
      <c r="N180" s="117" t="s">
        <v>146</v>
      </c>
      <c r="O180" s="117" t="s">
        <v>153</v>
      </c>
      <c r="P180" s="117" t="s">
        <v>154</v>
      </c>
      <c r="Q180" s="117" t="s">
        <v>155</v>
      </c>
      <c r="R180" s="117" t="s">
        <v>1014</v>
      </c>
      <c r="S180" s="117" t="s">
        <v>156</v>
      </c>
      <c r="T180" s="117" t="s">
        <v>154</v>
      </c>
      <c r="U180" s="117" t="s">
        <v>145</v>
      </c>
      <c r="V180" s="117" t="s">
        <v>145</v>
      </c>
      <c r="W180" s="117" t="s">
        <v>157</v>
      </c>
      <c r="X180" s="117" t="s">
        <v>157</v>
      </c>
      <c r="Y180" s="117" t="s">
        <v>158</v>
      </c>
      <c r="Z180" s="117" t="s">
        <v>159</v>
      </c>
      <c r="AA180" s="117" t="s">
        <v>145</v>
      </c>
      <c r="AB180" s="117" t="s">
        <v>145</v>
      </c>
      <c r="AC180" s="117" t="s">
        <v>145</v>
      </c>
      <c r="AD180" s="117" t="s">
        <v>145</v>
      </c>
      <c r="AE180" s="117" t="s">
        <v>1175</v>
      </c>
      <c r="AF180" s="117" t="s">
        <v>145</v>
      </c>
      <c r="AG180" s="117" t="s">
        <v>145</v>
      </c>
      <c r="AH180" s="117" t="s">
        <v>147</v>
      </c>
      <c r="AI180" s="117" t="s">
        <v>145</v>
      </c>
      <c r="AJ180" s="117" t="s">
        <v>145</v>
      </c>
      <c r="AK180" s="117" t="s">
        <v>145</v>
      </c>
      <c r="AL180" s="117" t="s">
        <v>145</v>
      </c>
      <c r="AM180" s="117" t="s">
        <v>145</v>
      </c>
      <c r="AN180" s="117" t="s">
        <v>145</v>
      </c>
      <c r="AO180" s="117" t="s">
        <v>1096</v>
      </c>
      <c r="AP180" s="117" t="s">
        <v>1176</v>
      </c>
      <c r="AQ180" s="117" t="s">
        <v>1176</v>
      </c>
      <c r="AR180" s="117" t="s">
        <v>1098</v>
      </c>
      <c r="AS180" s="117" t="s">
        <v>1177</v>
      </c>
      <c r="AT180" s="117" t="s">
        <v>1178</v>
      </c>
      <c r="AU180" s="117" t="s">
        <v>145</v>
      </c>
      <c r="AV180" s="117" t="s">
        <v>1179</v>
      </c>
      <c r="AW180" s="117" t="s">
        <v>1180</v>
      </c>
      <c r="AX180" s="117" t="s">
        <v>1181</v>
      </c>
      <c r="AY180" s="117" t="s">
        <v>145</v>
      </c>
      <c r="AZ180" s="117" t="s">
        <v>1178</v>
      </c>
      <c r="BA180" s="117" t="s">
        <v>145</v>
      </c>
      <c r="BB180" s="117" t="s">
        <v>145</v>
      </c>
      <c r="BC180" s="117" t="s">
        <v>145</v>
      </c>
      <c r="BD180" s="117" t="s">
        <v>145</v>
      </c>
      <c r="BE180" s="117" t="s">
        <v>145</v>
      </c>
      <c r="BF180" s="117" t="s">
        <v>145</v>
      </c>
      <c r="BG180" s="117" t="s">
        <v>145</v>
      </c>
      <c r="BH180" s="117" t="s">
        <v>145</v>
      </c>
      <c r="BI180" s="117" t="s">
        <v>145</v>
      </c>
      <c r="BJ180" s="117" t="s">
        <v>145</v>
      </c>
      <c r="BK180" s="117" t="s">
        <v>145</v>
      </c>
      <c r="BL180" s="117" t="s">
        <v>170</v>
      </c>
      <c r="BM180" s="117" t="s">
        <v>145</v>
      </c>
      <c r="BN180" s="117" t="s">
        <v>145</v>
      </c>
      <c r="BO180" s="117" t="s">
        <v>145</v>
      </c>
      <c r="BP180" s="117" t="s">
        <v>145</v>
      </c>
      <c r="BQ180" s="117" t="s">
        <v>145</v>
      </c>
      <c r="BR180" s="117" t="s">
        <v>145</v>
      </c>
      <c r="BS180" s="117" t="s">
        <v>145</v>
      </c>
      <c r="BT180" s="117" t="s">
        <v>145</v>
      </c>
      <c r="BU180" s="117" t="s">
        <v>145</v>
      </c>
      <c r="BV180" s="117" t="s">
        <v>171</v>
      </c>
      <c r="BW180" s="117" t="s">
        <v>145</v>
      </c>
      <c r="BX180" s="117" t="s">
        <v>145</v>
      </c>
      <c r="BY180" s="117" t="s">
        <v>145</v>
      </c>
      <c r="BZ180" s="117" t="s">
        <v>145</v>
      </c>
      <c r="CA180" s="117" t="s">
        <v>145</v>
      </c>
      <c r="CB180" s="117" t="s">
        <v>172</v>
      </c>
      <c r="CC180" s="117" t="s">
        <v>172</v>
      </c>
      <c r="CD180" s="117" t="s">
        <v>145</v>
      </c>
      <c r="CE180" s="117" t="s">
        <v>145</v>
      </c>
      <c r="CF180" s="117" t="s">
        <v>145</v>
      </c>
      <c r="CG180" s="117" t="s">
        <v>145</v>
      </c>
      <c r="CH180" s="117" t="s">
        <v>145</v>
      </c>
      <c r="CI180" s="117" t="s">
        <v>145</v>
      </c>
      <c r="CJ180" s="117" t="s">
        <v>145</v>
      </c>
      <c r="CK180" s="117" t="s">
        <v>145</v>
      </c>
      <c r="CL180" s="117" t="s">
        <v>145</v>
      </c>
      <c r="CM180" s="117" t="s">
        <v>145</v>
      </c>
      <c r="CN180" s="117" t="s">
        <v>145</v>
      </c>
      <c r="CO180" s="117" t="s">
        <v>145</v>
      </c>
      <c r="CP180" s="117" t="s">
        <v>145</v>
      </c>
      <c r="CQ180" s="117" t="s">
        <v>145</v>
      </c>
      <c r="CR180" s="117" t="s">
        <v>145</v>
      </c>
      <c r="CS180" s="117" t="s">
        <v>173</v>
      </c>
      <c r="CT180" s="117" t="s">
        <v>174</v>
      </c>
      <c r="CU180" s="117" t="s">
        <v>182</v>
      </c>
      <c r="CV180" s="117" t="s">
        <v>183</v>
      </c>
      <c r="CW180" s="117" t="s">
        <v>184</v>
      </c>
      <c r="CX180" s="117" t="s">
        <v>178</v>
      </c>
      <c r="CY180" s="117" t="s">
        <v>178</v>
      </c>
      <c r="CZ180" s="117" t="s">
        <v>179</v>
      </c>
      <c r="DA180" s="117" t="s">
        <v>179</v>
      </c>
      <c r="DB180" s="117" t="s">
        <v>145</v>
      </c>
      <c r="DC180" s="117" t="s">
        <v>145</v>
      </c>
      <c r="DD180" s="117" t="s">
        <v>179</v>
      </c>
      <c r="DE180" s="117" t="s">
        <v>145</v>
      </c>
      <c r="DF180" s="117" t="s">
        <v>145</v>
      </c>
      <c r="DG180" s="117" t="s">
        <v>145</v>
      </c>
      <c r="DH180" s="117" t="s">
        <v>145</v>
      </c>
      <c r="DI180" s="117" t="s">
        <v>145</v>
      </c>
      <c r="DJ180" s="117" t="s">
        <v>145</v>
      </c>
      <c r="DK180" s="117" t="s">
        <v>145</v>
      </c>
      <c r="DL180" s="117" t="s">
        <v>145</v>
      </c>
      <c r="DM180" s="117" t="s">
        <v>145</v>
      </c>
      <c r="DN180" s="117" t="s">
        <v>145</v>
      </c>
      <c r="DO180" s="117" t="s">
        <v>145</v>
      </c>
      <c r="DP180" s="117" t="s">
        <v>145</v>
      </c>
      <c r="DQ180" s="117" t="s">
        <v>145</v>
      </c>
      <c r="DR180" s="117" t="s">
        <v>145</v>
      </c>
      <c r="DS180" s="117" t="s">
        <v>145</v>
      </c>
      <c r="DT180" s="117" t="s">
        <v>145</v>
      </c>
      <c r="DU180" s="117" t="s">
        <v>145</v>
      </c>
      <c r="DV180" s="117" t="s">
        <v>145</v>
      </c>
      <c r="DW180" s="117" t="s">
        <v>145</v>
      </c>
      <c r="DX180" s="117" t="s">
        <v>145</v>
      </c>
      <c r="DY180" s="117" t="s">
        <v>145</v>
      </c>
      <c r="DZ180" s="117" t="s">
        <v>145</v>
      </c>
      <c r="EA180" s="117" t="s">
        <v>145</v>
      </c>
      <c r="EB180" s="117" t="s">
        <v>145</v>
      </c>
      <c r="EC180" s="117" t="s">
        <v>180</v>
      </c>
      <c r="ED180" s="117" t="s">
        <v>145</v>
      </c>
      <c r="EE180" s="117" t="s">
        <v>154</v>
      </c>
      <c r="EF180" s="117" t="s">
        <v>145</v>
      </c>
      <c r="EG180" s="117" t="s">
        <v>145</v>
      </c>
      <c r="EH180" s="117" t="s">
        <v>145</v>
      </c>
      <c r="EI180" s="117" t="s">
        <v>145</v>
      </c>
      <c r="EJ180" s="117" t="s">
        <v>145</v>
      </c>
      <c r="EK180" s="117" t="s">
        <v>145</v>
      </c>
      <c r="EL180" s="117" t="s">
        <v>145</v>
      </c>
      <c r="EM180" s="117" t="s">
        <v>145</v>
      </c>
      <c r="EN180" s="117" t="s">
        <v>147</v>
      </c>
    </row>
    <row r="181" s="6" customFormat="1" spans="1:144">
      <c r="A181" s="117" t="s">
        <v>1174</v>
      </c>
      <c r="B181" s="117" t="s">
        <v>145</v>
      </c>
      <c r="C181" s="117" t="s">
        <v>146</v>
      </c>
      <c r="D181" s="117" t="s">
        <v>145</v>
      </c>
      <c r="E181" s="117" t="s">
        <v>147</v>
      </c>
      <c r="F181" s="117" t="s">
        <v>145</v>
      </c>
      <c r="G181" s="117" t="s">
        <v>148</v>
      </c>
      <c r="H181" s="117" t="s">
        <v>149</v>
      </c>
      <c r="I181" s="117" t="s">
        <v>145</v>
      </c>
      <c r="J181" s="117" t="s">
        <v>150</v>
      </c>
      <c r="K181" s="117" t="s">
        <v>151</v>
      </c>
      <c r="L181" s="117" t="s">
        <v>1159</v>
      </c>
      <c r="M181" s="117" t="s">
        <v>145</v>
      </c>
      <c r="N181" s="117" t="s">
        <v>146</v>
      </c>
      <c r="O181" s="117" t="s">
        <v>153</v>
      </c>
      <c r="P181" s="117" t="s">
        <v>154</v>
      </c>
      <c r="Q181" s="117" t="s">
        <v>155</v>
      </c>
      <c r="R181" s="117" t="s">
        <v>1014</v>
      </c>
      <c r="S181" s="117" t="s">
        <v>156</v>
      </c>
      <c r="T181" s="117" t="s">
        <v>154</v>
      </c>
      <c r="U181" s="117" t="s">
        <v>145</v>
      </c>
      <c r="V181" s="117" t="s">
        <v>145</v>
      </c>
      <c r="W181" s="117" t="s">
        <v>157</v>
      </c>
      <c r="X181" s="117" t="s">
        <v>157</v>
      </c>
      <c r="Y181" s="117" t="s">
        <v>158</v>
      </c>
      <c r="Z181" s="117" t="s">
        <v>159</v>
      </c>
      <c r="AA181" s="117" t="s">
        <v>145</v>
      </c>
      <c r="AB181" s="117" t="s">
        <v>145</v>
      </c>
      <c r="AC181" s="117" t="s">
        <v>145</v>
      </c>
      <c r="AD181" s="117" t="s">
        <v>145</v>
      </c>
      <c r="AE181" s="117" t="s">
        <v>1175</v>
      </c>
      <c r="AF181" s="117" t="s">
        <v>145</v>
      </c>
      <c r="AG181" s="117" t="s">
        <v>145</v>
      </c>
      <c r="AH181" s="117" t="s">
        <v>147</v>
      </c>
      <c r="AI181" s="117" t="s">
        <v>145</v>
      </c>
      <c r="AJ181" s="117" t="s">
        <v>145</v>
      </c>
      <c r="AK181" s="117" t="s">
        <v>145</v>
      </c>
      <c r="AL181" s="117" t="s">
        <v>145</v>
      </c>
      <c r="AM181" s="117" t="s">
        <v>145</v>
      </c>
      <c r="AN181" s="117" t="s">
        <v>145</v>
      </c>
      <c r="AO181" s="117" t="s">
        <v>1096</v>
      </c>
      <c r="AP181" s="117" t="s">
        <v>1176</v>
      </c>
      <c r="AQ181" s="117" t="s">
        <v>1176</v>
      </c>
      <c r="AR181" s="117" t="s">
        <v>1098</v>
      </c>
      <c r="AS181" s="117" t="s">
        <v>1177</v>
      </c>
      <c r="AT181" s="117" t="s">
        <v>1178</v>
      </c>
      <c r="AU181" s="117" t="s">
        <v>145</v>
      </c>
      <c r="AV181" s="117" t="s">
        <v>1179</v>
      </c>
      <c r="AW181" s="117" t="s">
        <v>1180</v>
      </c>
      <c r="AX181" s="117" t="s">
        <v>1181</v>
      </c>
      <c r="AY181" s="117" t="s">
        <v>145</v>
      </c>
      <c r="AZ181" s="117" t="s">
        <v>1178</v>
      </c>
      <c r="BA181" s="117" t="s">
        <v>145</v>
      </c>
      <c r="BB181" s="117" t="s">
        <v>145</v>
      </c>
      <c r="BC181" s="117" t="s">
        <v>145</v>
      </c>
      <c r="BD181" s="117" t="s">
        <v>145</v>
      </c>
      <c r="BE181" s="117" t="s">
        <v>145</v>
      </c>
      <c r="BF181" s="117" t="s">
        <v>145</v>
      </c>
      <c r="BG181" s="117" t="s">
        <v>145</v>
      </c>
      <c r="BH181" s="117" t="s">
        <v>145</v>
      </c>
      <c r="BI181" s="117" t="s">
        <v>145</v>
      </c>
      <c r="BJ181" s="117" t="s">
        <v>145</v>
      </c>
      <c r="BK181" s="117" t="s">
        <v>145</v>
      </c>
      <c r="BL181" s="117" t="s">
        <v>170</v>
      </c>
      <c r="BM181" s="117" t="s">
        <v>145</v>
      </c>
      <c r="BN181" s="117" t="s">
        <v>145</v>
      </c>
      <c r="BO181" s="117" t="s">
        <v>145</v>
      </c>
      <c r="BP181" s="117" t="s">
        <v>145</v>
      </c>
      <c r="BQ181" s="117" t="s">
        <v>145</v>
      </c>
      <c r="BR181" s="117" t="s">
        <v>145</v>
      </c>
      <c r="BS181" s="117" t="s">
        <v>145</v>
      </c>
      <c r="BT181" s="117" t="s">
        <v>145</v>
      </c>
      <c r="BU181" s="117" t="s">
        <v>145</v>
      </c>
      <c r="BV181" s="117" t="s">
        <v>171</v>
      </c>
      <c r="BW181" s="117" t="s">
        <v>145</v>
      </c>
      <c r="BX181" s="117" t="s">
        <v>145</v>
      </c>
      <c r="BY181" s="117" t="s">
        <v>145</v>
      </c>
      <c r="BZ181" s="117" t="s">
        <v>145</v>
      </c>
      <c r="CA181" s="117" t="s">
        <v>145</v>
      </c>
      <c r="CB181" s="117" t="s">
        <v>172</v>
      </c>
      <c r="CC181" s="117" t="s">
        <v>172</v>
      </c>
      <c r="CD181" s="117" t="s">
        <v>145</v>
      </c>
      <c r="CE181" s="117" t="s">
        <v>145</v>
      </c>
      <c r="CF181" s="117" t="s">
        <v>145</v>
      </c>
      <c r="CG181" s="117" t="s">
        <v>145</v>
      </c>
      <c r="CH181" s="117" t="s">
        <v>145</v>
      </c>
      <c r="CI181" s="117" t="s">
        <v>145</v>
      </c>
      <c r="CJ181" s="117" t="s">
        <v>145</v>
      </c>
      <c r="CK181" s="117" t="s">
        <v>145</v>
      </c>
      <c r="CL181" s="117" t="s">
        <v>145</v>
      </c>
      <c r="CM181" s="117" t="s">
        <v>145</v>
      </c>
      <c r="CN181" s="117" t="s">
        <v>145</v>
      </c>
      <c r="CO181" s="117" t="s">
        <v>145</v>
      </c>
      <c r="CP181" s="117" t="s">
        <v>145</v>
      </c>
      <c r="CQ181" s="117" t="s">
        <v>145</v>
      </c>
      <c r="CR181" s="117" t="s">
        <v>145</v>
      </c>
      <c r="CS181" s="117" t="s">
        <v>173</v>
      </c>
      <c r="CT181" s="117" t="s">
        <v>181</v>
      </c>
      <c r="CU181" s="117" t="s">
        <v>175</v>
      </c>
      <c r="CV181" s="117" t="s">
        <v>176</v>
      </c>
      <c r="CW181" s="117" t="s">
        <v>177</v>
      </c>
      <c r="CX181" s="117" t="s">
        <v>178</v>
      </c>
      <c r="CY181" s="117" t="s">
        <v>178</v>
      </c>
      <c r="CZ181" s="117" t="s">
        <v>179</v>
      </c>
      <c r="DA181" s="117" t="s">
        <v>179</v>
      </c>
      <c r="DB181" s="117" t="s">
        <v>145</v>
      </c>
      <c r="DC181" s="117" t="s">
        <v>145</v>
      </c>
      <c r="DD181" s="117" t="s">
        <v>179</v>
      </c>
      <c r="DE181" s="117" t="s">
        <v>145</v>
      </c>
      <c r="DF181" s="117" t="s">
        <v>145</v>
      </c>
      <c r="DG181" s="117" t="s">
        <v>145</v>
      </c>
      <c r="DH181" s="117" t="s">
        <v>145</v>
      </c>
      <c r="DI181" s="117" t="s">
        <v>145</v>
      </c>
      <c r="DJ181" s="117" t="s">
        <v>145</v>
      </c>
      <c r="DK181" s="117" t="s">
        <v>145</v>
      </c>
      <c r="DL181" s="117" t="s">
        <v>145</v>
      </c>
      <c r="DM181" s="117" t="s">
        <v>145</v>
      </c>
      <c r="DN181" s="117" t="s">
        <v>145</v>
      </c>
      <c r="DO181" s="117" t="s">
        <v>145</v>
      </c>
      <c r="DP181" s="117" t="s">
        <v>145</v>
      </c>
      <c r="DQ181" s="117" t="s">
        <v>145</v>
      </c>
      <c r="DR181" s="117" t="s">
        <v>145</v>
      </c>
      <c r="DS181" s="117" t="s">
        <v>145</v>
      </c>
      <c r="DT181" s="117" t="s">
        <v>145</v>
      </c>
      <c r="DU181" s="117" t="s">
        <v>145</v>
      </c>
      <c r="DV181" s="117" t="s">
        <v>145</v>
      </c>
      <c r="DW181" s="117" t="s">
        <v>145</v>
      </c>
      <c r="DX181" s="117" t="s">
        <v>145</v>
      </c>
      <c r="DY181" s="117" t="s">
        <v>145</v>
      </c>
      <c r="DZ181" s="117" t="s">
        <v>145</v>
      </c>
      <c r="EA181" s="117" t="s">
        <v>145</v>
      </c>
      <c r="EB181" s="117" t="s">
        <v>145</v>
      </c>
      <c r="EC181" s="117" t="s">
        <v>180</v>
      </c>
      <c r="ED181" s="117" t="s">
        <v>145</v>
      </c>
      <c r="EE181" s="117" t="s">
        <v>154</v>
      </c>
      <c r="EF181" s="117" t="s">
        <v>145</v>
      </c>
      <c r="EG181" s="117" t="s">
        <v>145</v>
      </c>
      <c r="EH181" s="117" t="s">
        <v>145</v>
      </c>
      <c r="EI181" s="117" t="s">
        <v>145</v>
      </c>
      <c r="EJ181" s="117" t="s">
        <v>145</v>
      </c>
      <c r="EK181" s="117" t="s">
        <v>145</v>
      </c>
      <c r="EL181" s="117" t="s">
        <v>145</v>
      </c>
      <c r="EM181" s="117" t="s">
        <v>145</v>
      </c>
      <c r="EN181" s="117" t="s">
        <v>147</v>
      </c>
    </row>
    <row r="182" s="6" customFormat="1" spans="1:144">
      <c r="A182" s="117" t="s">
        <v>1182</v>
      </c>
      <c r="B182" s="117" t="s">
        <v>145</v>
      </c>
      <c r="C182" s="117" t="s">
        <v>146</v>
      </c>
      <c r="D182" s="117" t="s">
        <v>145</v>
      </c>
      <c r="E182" s="117" t="s">
        <v>147</v>
      </c>
      <c r="F182" s="117" t="s">
        <v>145</v>
      </c>
      <c r="G182" s="117" t="s">
        <v>148</v>
      </c>
      <c r="H182" s="117" t="s">
        <v>149</v>
      </c>
      <c r="I182" s="117" t="s">
        <v>145</v>
      </c>
      <c r="J182" s="117" t="s">
        <v>150</v>
      </c>
      <c r="K182" s="117" t="s">
        <v>151</v>
      </c>
      <c r="L182" s="117" t="s">
        <v>1183</v>
      </c>
      <c r="M182" s="117" t="s">
        <v>145</v>
      </c>
      <c r="N182" s="117" t="s">
        <v>146</v>
      </c>
      <c r="O182" s="117" t="s">
        <v>153</v>
      </c>
      <c r="P182" s="117" t="s">
        <v>154</v>
      </c>
      <c r="Q182" s="117" t="s">
        <v>155</v>
      </c>
      <c r="R182" s="117" t="s">
        <v>1014</v>
      </c>
      <c r="S182" s="117" t="s">
        <v>156</v>
      </c>
      <c r="T182" s="117" t="s">
        <v>154</v>
      </c>
      <c r="U182" s="117" t="s">
        <v>145</v>
      </c>
      <c r="V182" s="117" t="s">
        <v>145</v>
      </c>
      <c r="W182" s="117" t="s">
        <v>157</v>
      </c>
      <c r="X182" s="117" t="s">
        <v>157</v>
      </c>
      <c r="Y182" s="117" t="s">
        <v>158</v>
      </c>
      <c r="Z182" s="117" t="s">
        <v>159</v>
      </c>
      <c r="AA182" s="117" t="s">
        <v>145</v>
      </c>
      <c r="AB182" s="117" t="s">
        <v>145</v>
      </c>
      <c r="AC182" s="117" t="s">
        <v>145</v>
      </c>
      <c r="AD182" s="117" t="s">
        <v>145</v>
      </c>
      <c r="AE182" s="117" t="s">
        <v>1184</v>
      </c>
      <c r="AF182" s="117" t="s">
        <v>145</v>
      </c>
      <c r="AG182" s="117" t="s">
        <v>145</v>
      </c>
      <c r="AH182" s="117" t="s">
        <v>147</v>
      </c>
      <c r="AI182" s="117" t="s">
        <v>145</v>
      </c>
      <c r="AJ182" s="117" t="s">
        <v>145</v>
      </c>
      <c r="AK182" s="117" t="s">
        <v>145</v>
      </c>
      <c r="AL182" s="117" t="s">
        <v>145</v>
      </c>
      <c r="AM182" s="117" t="s">
        <v>145</v>
      </c>
      <c r="AN182" s="117" t="s">
        <v>145</v>
      </c>
      <c r="AO182" s="117" t="s">
        <v>502</v>
      </c>
      <c r="AP182" s="117" t="s">
        <v>503</v>
      </c>
      <c r="AQ182" s="117" t="s">
        <v>1185</v>
      </c>
      <c r="AR182" s="117" t="s">
        <v>268</v>
      </c>
      <c r="AS182" s="117" t="s">
        <v>505</v>
      </c>
      <c r="AT182" s="117" t="s">
        <v>506</v>
      </c>
      <c r="AU182" s="117" t="s">
        <v>145</v>
      </c>
      <c r="AV182" s="117" t="s">
        <v>1186</v>
      </c>
      <c r="AW182" s="117" t="s">
        <v>1187</v>
      </c>
      <c r="AX182" s="117" t="s">
        <v>1188</v>
      </c>
      <c r="AY182" s="117" t="s">
        <v>145</v>
      </c>
      <c r="AZ182" s="117" t="s">
        <v>506</v>
      </c>
      <c r="BA182" s="117" t="s">
        <v>145</v>
      </c>
      <c r="BB182" s="117" t="s">
        <v>145</v>
      </c>
      <c r="BC182" s="117" t="s">
        <v>145</v>
      </c>
      <c r="BD182" s="117" t="s">
        <v>145</v>
      </c>
      <c r="BE182" s="117" t="s">
        <v>145</v>
      </c>
      <c r="BF182" s="117" t="s">
        <v>145</v>
      </c>
      <c r="BG182" s="117" t="s">
        <v>145</v>
      </c>
      <c r="BH182" s="117" t="s">
        <v>145</v>
      </c>
      <c r="BI182" s="117" t="s">
        <v>145</v>
      </c>
      <c r="BJ182" s="117" t="s">
        <v>145</v>
      </c>
      <c r="BK182" s="117" t="s">
        <v>145</v>
      </c>
      <c r="BL182" s="117" t="s">
        <v>170</v>
      </c>
      <c r="BM182" s="117" t="s">
        <v>145</v>
      </c>
      <c r="BN182" s="117" t="s">
        <v>145</v>
      </c>
      <c r="BO182" s="117" t="s">
        <v>145</v>
      </c>
      <c r="BP182" s="117" t="s">
        <v>145</v>
      </c>
      <c r="BQ182" s="117" t="s">
        <v>145</v>
      </c>
      <c r="BR182" s="117" t="s">
        <v>145</v>
      </c>
      <c r="BS182" s="117" t="s">
        <v>145</v>
      </c>
      <c r="BT182" s="117" t="s">
        <v>145</v>
      </c>
      <c r="BU182" s="117" t="s">
        <v>145</v>
      </c>
      <c r="BV182" s="117" t="s">
        <v>171</v>
      </c>
      <c r="BW182" s="117" t="s">
        <v>145</v>
      </c>
      <c r="BX182" s="117" t="s">
        <v>145</v>
      </c>
      <c r="BY182" s="117" t="s">
        <v>145</v>
      </c>
      <c r="BZ182" s="117" t="s">
        <v>145</v>
      </c>
      <c r="CA182" s="117" t="s">
        <v>145</v>
      </c>
      <c r="CB182" s="117" t="s">
        <v>172</v>
      </c>
      <c r="CC182" s="117" t="s">
        <v>172</v>
      </c>
      <c r="CD182" s="117" t="s">
        <v>145</v>
      </c>
      <c r="CE182" s="117" t="s">
        <v>145</v>
      </c>
      <c r="CF182" s="117" t="s">
        <v>145</v>
      </c>
      <c r="CG182" s="117" t="s">
        <v>145</v>
      </c>
      <c r="CH182" s="117" t="s">
        <v>145</v>
      </c>
      <c r="CI182" s="117" t="s">
        <v>145</v>
      </c>
      <c r="CJ182" s="117" t="s">
        <v>145</v>
      </c>
      <c r="CK182" s="117" t="s">
        <v>145</v>
      </c>
      <c r="CL182" s="117" t="s">
        <v>145</v>
      </c>
      <c r="CM182" s="117" t="s">
        <v>145</v>
      </c>
      <c r="CN182" s="117" t="s">
        <v>145</v>
      </c>
      <c r="CO182" s="117" t="s">
        <v>145</v>
      </c>
      <c r="CP182" s="117" t="s">
        <v>145</v>
      </c>
      <c r="CQ182" s="117" t="s">
        <v>145</v>
      </c>
      <c r="CR182" s="117" t="s">
        <v>145</v>
      </c>
      <c r="CS182" s="117" t="s">
        <v>173</v>
      </c>
      <c r="CT182" s="117" t="s">
        <v>174</v>
      </c>
      <c r="CU182" s="117" t="s">
        <v>182</v>
      </c>
      <c r="CV182" s="117" t="s">
        <v>183</v>
      </c>
      <c r="CW182" s="117" t="s">
        <v>184</v>
      </c>
      <c r="CX182" s="117" t="s">
        <v>178</v>
      </c>
      <c r="CY182" s="117" t="s">
        <v>178</v>
      </c>
      <c r="CZ182" s="117" t="s">
        <v>179</v>
      </c>
      <c r="DA182" s="117" t="s">
        <v>179</v>
      </c>
      <c r="DB182" s="117" t="s">
        <v>145</v>
      </c>
      <c r="DC182" s="117" t="s">
        <v>145</v>
      </c>
      <c r="DD182" s="117" t="s">
        <v>179</v>
      </c>
      <c r="DE182" s="117" t="s">
        <v>145</v>
      </c>
      <c r="DF182" s="117" t="s">
        <v>145</v>
      </c>
      <c r="DG182" s="117" t="s">
        <v>145</v>
      </c>
      <c r="DH182" s="117" t="s">
        <v>145</v>
      </c>
      <c r="DI182" s="117" t="s">
        <v>145</v>
      </c>
      <c r="DJ182" s="117" t="s">
        <v>145</v>
      </c>
      <c r="DK182" s="117" t="s">
        <v>145</v>
      </c>
      <c r="DL182" s="117" t="s">
        <v>145</v>
      </c>
      <c r="DM182" s="117" t="s">
        <v>145</v>
      </c>
      <c r="DN182" s="117" t="s">
        <v>145</v>
      </c>
      <c r="DO182" s="117" t="s">
        <v>145</v>
      </c>
      <c r="DP182" s="117" t="s">
        <v>145</v>
      </c>
      <c r="DQ182" s="117" t="s">
        <v>145</v>
      </c>
      <c r="DR182" s="117" t="s">
        <v>145</v>
      </c>
      <c r="DS182" s="117" t="s">
        <v>145</v>
      </c>
      <c r="DT182" s="117" t="s">
        <v>145</v>
      </c>
      <c r="DU182" s="117" t="s">
        <v>145</v>
      </c>
      <c r="DV182" s="117" t="s">
        <v>145</v>
      </c>
      <c r="DW182" s="117" t="s">
        <v>145</v>
      </c>
      <c r="DX182" s="117" t="s">
        <v>145</v>
      </c>
      <c r="DY182" s="117" t="s">
        <v>145</v>
      </c>
      <c r="DZ182" s="117" t="s">
        <v>145</v>
      </c>
      <c r="EA182" s="117" t="s">
        <v>145</v>
      </c>
      <c r="EB182" s="117" t="s">
        <v>145</v>
      </c>
      <c r="EC182" s="117" t="s">
        <v>180</v>
      </c>
      <c r="ED182" s="117" t="s">
        <v>145</v>
      </c>
      <c r="EE182" s="117" t="s">
        <v>154</v>
      </c>
      <c r="EF182" s="117" t="s">
        <v>145</v>
      </c>
      <c r="EG182" s="117" t="s">
        <v>145</v>
      </c>
      <c r="EH182" s="117" t="s">
        <v>145</v>
      </c>
      <c r="EI182" s="117" t="s">
        <v>145</v>
      </c>
      <c r="EJ182" s="117" t="s">
        <v>145</v>
      </c>
      <c r="EK182" s="117" t="s">
        <v>145</v>
      </c>
      <c r="EL182" s="117" t="s">
        <v>145</v>
      </c>
      <c r="EM182" s="117" t="s">
        <v>145</v>
      </c>
      <c r="EN182" s="117" t="s">
        <v>147</v>
      </c>
    </row>
    <row r="183" s="6" customFormat="1" spans="1:144">
      <c r="A183" s="117" t="s">
        <v>1182</v>
      </c>
      <c r="B183" s="117" t="s">
        <v>145</v>
      </c>
      <c r="C183" s="117" t="s">
        <v>146</v>
      </c>
      <c r="D183" s="117" t="s">
        <v>145</v>
      </c>
      <c r="E183" s="117" t="s">
        <v>147</v>
      </c>
      <c r="F183" s="117" t="s">
        <v>145</v>
      </c>
      <c r="G183" s="117" t="s">
        <v>148</v>
      </c>
      <c r="H183" s="117" t="s">
        <v>149</v>
      </c>
      <c r="I183" s="117" t="s">
        <v>145</v>
      </c>
      <c r="J183" s="117" t="s">
        <v>150</v>
      </c>
      <c r="K183" s="117" t="s">
        <v>151</v>
      </c>
      <c r="L183" s="117" t="s">
        <v>1183</v>
      </c>
      <c r="M183" s="117" t="s">
        <v>145</v>
      </c>
      <c r="N183" s="117" t="s">
        <v>146</v>
      </c>
      <c r="O183" s="117" t="s">
        <v>153</v>
      </c>
      <c r="P183" s="117" t="s">
        <v>154</v>
      </c>
      <c r="Q183" s="117" t="s">
        <v>155</v>
      </c>
      <c r="R183" s="117" t="s">
        <v>1014</v>
      </c>
      <c r="S183" s="117" t="s">
        <v>156</v>
      </c>
      <c r="T183" s="117" t="s">
        <v>154</v>
      </c>
      <c r="U183" s="117" t="s">
        <v>145</v>
      </c>
      <c r="V183" s="117" t="s">
        <v>145</v>
      </c>
      <c r="W183" s="117" t="s">
        <v>157</v>
      </c>
      <c r="X183" s="117" t="s">
        <v>157</v>
      </c>
      <c r="Y183" s="117" t="s">
        <v>158</v>
      </c>
      <c r="Z183" s="117" t="s">
        <v>159</v>
      </c>
      <c r="AA183" s="117" t="s">
        <v>145</v>
      </c>
      <c r="AB183" s="117" t="s">
        <v>145</v>
      </c>
      <c r="AC183" s="117" t="s">
        <v>145</v>
      </c>
      <c r="AD183" s="117" t="s">
        <v>145</v>
      </c>
      <c r="AE183" s="117" t="s">
        <v>1184</v>
      </c>
      <c r="AF183" s="117" t="s">
        <v>145</v>
      </c>
      <c r="AG183" s="117" t="s">
        <v>145</v>
      </c>
      <c r="AH183" s="117" t="s">
        <v>147</v>
      </c>
      <c r="AI183" s="117" t="s">
        <v>145</v>
      </c>
      <c r="AJ183" s="117" t="s">
        <v>145</v>
      </c>
      <c r="AK183" s="117" t="s">
        <v>145</v>
      </c>
      <c r="AL183" s="117" t="s">
        <v>145</v>
      </c>
      <c r="AM183" s="117" t="s">
        <v>145</v>
      </c>
      <c r="AN183" s="117" t="s">
        <v>145</v>
      </c>
      <c r="AO183" s="117" t="s">
        <v>502</v>
      </c>
      <c r="AP183" s="117" t="s">
        <v>503</v>
      </c>
      <c r="AQ183" s="117" t="s">
        <v>1185</v>
      </c>
      <c r="AR183" s="117" t="s">
        <v>268</v>
      </c>
      <c r="AS183" s="117" t="s">
        <v>505</v>
      </c>
      <c r="AT183" s="117" t="s">
        <v>506</v>
      </c>
      <c r="AU183" s="117" t="s">
        <v>145</v>
      </c>
      <c r="AV183" s="117" t="s">
        <v>1186</v>
      </c>
      <c r="AW183" s="117" t="s">
        <v>1187</v>
      </c>
      <c r="AX183" s="117" t="s">
        <v>1188</v>
      </c>
      <c r="AY183" s="117" t="s">
        <v>145</v>
      </c>
      <c r="AZ183" s="117" t="s">
        <v>506</v>
      </c>
      <c r="BA183" s="117" t="s">
        <v>145</v>
      </c>
      <c r="BB183" s="117" t="s">
        <v>145</v>
      </c>
      <c r="BC183" s="117" t="s">
        <v>145</v>
      </c>
      <c r="BD183" s="117" t="s">
        <v>145</v>
      </c>
      <c r="BE183" s="117" t="s">
        <v>145</v>
      </c>
      <c r="BF183" s="117" t="s">
        <v>145</v>
      </c>
      <c r="BG183" s="117" t="s">
        <v>145</v>
      </c>
      <c r="BH183" s="117" t="s">
        <v>145</v>
      </c>
      <c r="BI183" s="117" t="s">
        <v>145</v>
      </c>
      <c r="BJ183" s="117" t="s">
        <v>145</v>
      </c>
      <c r="BK183" s="117" t="s">
        <v>145</v>
      </c>
      <c r="BL183" s="117" t="s">
        <v>170</v>
      </c>
      <c r="BM183" s="117" t="s">
        <v>145</v>
      </c>
      <c r="BN183" s="117" t="s">
        <v>145</v>
      </c>
      <c r="BO183" s="117" t="s">
        <v>145</v>
      </c>
      <c r="BP183" s="117" t="s">
        <v>145</v>
      </c>
      <c r="BQ183" s="117" t="s">
        <v>145</v>
      </c>
      <c r="BR183" s="117" t="s">
        <v>145</v>
      </c>
      <c r="BS183" s="117" t="s">
        <v>145</v>
      </c>
      <c r="BT183" s="117" t="s">
        <v>145</v>
      </c>
      <c r="BU183" s="117" t="s">
        <v>145</v>
      </c>
      <c r="BV183" s="117" t="s">
        <v>171</v>
      </c>
      <c r="BW183" s="117" t="s">
        <v>145</v>
      </c>
      <c r="BX183" s="117" t="s">
        <v>145</v>
      </c>
      <c r="BY183" s="117" t="s">
        <v>145</v>
      </c>
      <c r="BZ183" s="117" t="s">
        <v>145</v>
      </c>
      <c r="CA183" s="117" t="s">
        <v>145</v>
      </c>
      <c r="CB183" s="117" t="s">
        <v>172</v>
      </c>
      <c r="CC183" s="117" t="s">
        <v>172</v>
      </c>
      <c r="CD183" s="117" t="s">
        <v>145</v>
      </c>
      <c r="CE183" s="117" t="s">
        <v>145</v>
      </c>
      <c r="CF183" s="117" t="s">
        <v>145</v>
      </c>
      <c r="CG183" s="117" t="s">
        <v>145</v>
      </c>
      <c r="CH183" s="117" t="s">
        <v>145</v>
      </c>
      <c r="CI183" s="117" t="s">
        <v>145</v>
      </c>
      <c r="CJ183" s="117" t="s">
        <v>145</v>
      </c>
      <c r="CK183" s="117" t="s">
        <v>145</v>
      </c>
      <c r="CL183" s="117" t="s">
        <v>145</v>
      </c>
      <c r="CM183" s="117" t="s">
        <v>145</v>
      </c>
      <c r="CN183" s="117" t="s">
        <v>145</v>
      </c>
      <c r="CO183" s="117" t="s">
        <v>145</v>
      </c>
      <c r="CP183" s="117" t="s">
        <v>145</v>
      </c>
      <c r="CQ183" s="117" t="s">
        <v>145</v>
      </c>
      <c r="CR183" s="117" t="s">
        <v>145</v>
      </c>
      <c r="CS183" s="117" t="s">
        <v>173</v>
      </c>
      <c r="CT183" s="117" t="s">
        <v>181</v>
      </c>
      <c r="CU183" s="117" t="s">
        <v>175</v>
      </c>
      <c r="CV183" s="117" t="s">
        <v>176</v>
      </c>
      <c r="CW183" s="117" t="s">
        <v>177</v>
      </c>
      <c r="CX183" s="117" t="s">
        <v>178</v>
      </c>
      <c r="CY183" s="117" t="s">
        <v>178</v>
      </c>
      <c r="CZ183" s="117" t="s">
        <v>179</v>
      </c>
      <c r="DA183" s="117" t="s">
        <v>179</v>
      </c>
      <c r="DB183" s="117" t="s">
        <v>145</v>
      </c>
      <c r="DC183" s="117" t="s">
        <v>145</v>
      </c>
      <c r="DD183" s="117" t="s">
        <v>179</v>
      </c>
      <c r="DE183" s="117" t="s">
        <v>145</v>
      </c>
      <c r="DF183" s="117" t="s">
        <v>145</v>
      </c>
      <c r="DG183" s="117" t="s">
        <v>145</v>
      </c>
      <c r="DH183" s="117" t="s">
        <v>145</v>
      </c>
      <c r="DI183" s="117" t="s">
        <v>145</v>
      </c>
      <c r="DJ183" s="117" t="s">
        <v>145</v>
      </c>
      <c r="DK183" s="117" t="s">
        <v>145</v>
      </c>
      <c r="DL183" s="117" t="s">
        <v>145</v>
      </c>
      <c r="DM183" s="117" t="s">
        <v>145</v>
      </c>
      <c r="DN183" s="117" t="s">
        <v>145</v>
      </c>
      <c r="DO183" s="117" t="s">
        <v>145</v>
      </c>
      <c r="DP183" s="117" t="s">
        <v>145</v>
      </c>
      <c r="DQ183" s="117" t="s">
        <v>145</v>
      </c>
      <c r="DR183" s="117" t="s">
        <v>145</v>
      </c>
      <c r="DS183" s="117" t="s">
        <v>145</v>
      </c>
      <c r="DT183" s="117" t="s">
        <v>145</v>
      </c>
      <c r="DU183" s="117" t="s">
        <v>145</v>
      </c>
      <c r="DV183" s="117" t="s">
        <v>145</v>
      </c>
      <c r="DW183" s="117" t="s">
        <v>145</v>
      </c>
      <c r="DX183" s="117" t="s">
        <v>145</v>
      </c>
      <c r="DY183" s="117" t="s">
        <v>145</v>
      </c>
      <c r="DZ183" s="117" t="s">
        <v>145</v>
      </c>
      <c r="EA183" s="117" t="s">
        <v>145</v>
      </c>
      <c r="EB183" s="117" t="s">
        <v>145</v>
      </c>
      <c r="EC183" s="117" t="s">
        <v>180</v>
      </c>
      <c r="ED183" s="117" t="s">
        <v>145</v>
      </c>
      <c r="EE183" s="117" t="s">
        <v>154</v>
      </c>
      <c r="EF183" s="117" t="s">
        <v>145</v>
      </c>
      <c r="EG183" s="117" t="s">
        <v>145</v>
      </c>
      <c r="EH183" s="117" t="s">
        <v>145</v>
      </c>
      <c r="EI183" s="117" t="s">
        <v>145</v>
      </c>
      <c r="EJ183" s="117" t="s">
        <v>145</v>
      </c>
      <c r="EK183" s="117" t="s">
        <v>145</v>
      </c>
      <c r="EL183" s="117" t="s">
        <v>145</v>
      </c>
      <c r="EM183" s="117" t="s">
        <v>145</v>
      </c>
      <c r="EN183" s="117" t="s">
        <v>147</v>
      </c>
    </row>
    <row r="184" s="6" customFormat="1" spans="1:144">
      <c r="A184" s="117" t="s">
        <v>1189</v>
      </c>
      <c r="B184" s="117" t="s">
        <v>145</v>
      </c>
      <c r="C184" s="117" t="s">
        <v>146</v>
      </c>
      <c r="D184" s="117" t="s">
        <v>145</v>
      </c>
      <c r="E184" s="117" t="s">
        <v>147</v>
      </c>
      <c r="F184" s="117" t="s">
        <v>145</v>
      </c>
      <c r="G184" s="117" t="s">
        <v>148</v>
      </c>
      <c r="H184" s="117" t="s">
        <v>149</v>
      </c>
      <c r="I184" s="117" t="s">
        <v>145</v>
      </c>
      <c r="J184" s="117" t="s">
        <v>150</v>
      </c>
      <c r="K184" s="117" t="s">
        <v>151</v>
      </c>
      <c r="L184" s="117" t="s">
        <v>1183</v>
      </c>
      <c r="M184" s="117" t="s">
        <v>145</v>
      </c>
      <c r="N184" s="117" t="s">
        <v>146</v>
      </c>
      <c r="O184" s="117" t="s">
        <v>153</v>
      </c>
      <c r="P184" s="117" t="s">
        <v>154</v>
      </c>
      <c r="Q184" s="117" t="s">
        <v>155</v>
      </c>
      <c r="R184" s="117" t="s">
        <v>1014</v>
      </c>
      <c r="S184" s="117" t="s">
        <v>156</v>
      </c>
      <c r="T184" s="117" t="s">
        <v>154</v>
      </c>
      <c r="U184" s="117" t="s">
        <v>145</v>
      </c>
      <c r="V184" s="117" t="s">
        <v>145</v>
      </c>
      <c r="W184" s="117" t="s">
        <v>157</v>
      </c>
      <c r="X184" s="117" t="s">
        <v>157</v>
      </c>
      <c r="Y184" s="117" t="s">
        <v>158</v>
      </c>
      <c r="Z184" s="117" t="s">
        <v>159</v>
      </c>
      <c r="AA184" s="117" t="s">
        <v>145</v>
      </c>
      <c r="AB184" s="117" t="s">
        <v>145</v>
      </c>
      <c r="AC184" s="117" t="s">
        <v>145</v>
      </c>
      <c r="AD184" s="117" t="s">
        <v>145</v>
      </c>
      <c r="AE184" s="117" t="s">
        <v>1190</v>
      </c>
      <c r="AF184" s="117" t="s">
        <v>145</v>
      </c>
      <c r="AG184" s="117" t="s">
        <v>145</v>
      </c>
      <c r="AH184" s="117" t="s">
        <v>147</v>
      </c>
      <c r="AI184" s="117" t="s">
        <v>145</v>
      </c>
      <c r="AJ184" s="117" t="s">
        <v>145</v>
      </c>
      <c r="AK184" s="117" t="s">
        <v>145</v>
      </c>
      <c r="AL184" s="117" t="s">
        <v>145</v>
      </c>
      <c r="AM184" s="117" t="s">
        <v>145</v>
      </c>
      <c r="AN184" s="117" t="s">
        <v>145</v>
      </c>
      <c r="AO184" s="117" t="s">
        <v>161</v>
      </c>
      <c r="AP184" s="117" t="s">
        <v>235</v>
      </c>
      <c r="AQ184" s="117" t="s">
        <v>1191</v>
      </c>
      <c r="AR184" s="117" t="s">
        <v>164</v>
      </c>
      <c r="AS184" s="117" t="s">
        <v>237</v>
      </c>
      <c r="AT184" s="117" t="s">
        <v>238</v>
      </c>
      <c r="AU184" s="117" t="s">
        <v>145</v>
      </c>
      <c r="AV184" s="117" t="s">
        <v>1192</v>
      </c>
      <c r="AW184" s="117" t="s">
        <v>1193</v>
      </c>
      <c r="AX184" s="117" t="s">
        <v>1194</v>
      </c>
      <c r="AY184" s="117" t="s">
        <v>145</v>
      </c>
      <c r="AZ184" s="117" t="s">
        <v>238</v>
      </c>
      <c r="BA184" s="117" t="s">
        <v>145</v>
      </c>
      <c r="BB184" s="117" t="s">
        <v>145</v>
      </c>
      <c r="BC184" s="117" t="s">
        <v>145</v>
      </c>
      <c r="BD184" s="117" t="s">
        <v>145</v>
      </c>
      <c r="BE184" s="117" t="s">
        <v>145</v>
      </c>
      <c r="BF184" s="117" t="s">
        <v>145</v>
      </c>
      <c r="BG184" s="117" t="s">
        <v>145</v>
      </c>
      <c r="BH184" s="117" t="s">
        <v>145</v>
      </c>
      <c r="BI184" s="117" t="s">
        <v>145</v>
      </c>
      <c r="BJ184" s="117" t="s">
        <v>145</v>
      </c>
      <c r="BK184" s="117" t="s">
        <v>145</v>
      </c>
      <c r="BL184" s="117" t="s">
        <v>170</v>
      </c>
      <c r="BM184" s="117" t="s">
        <v>145</v>
      </c>
      <c r="BN184" s="117" t="s">
        <v>145</v>
      </c>
      <c r="BO184" s="117" t="s">
        <v>145</v>
      </c>
      <c r="BP184" s="117" t="s">
        <v>145</v>
      </c>
      <c r="BQ184" s="117" t="s">
        <v>145</v>
      </c>
      <c r="BR184" s="117" t="s">
        <v>145</v>
      </c>
      <c r="BS184" s="117" t="s">
        <v>145</v>
      </c>
      <c r="BT184" s="117" t="s">
        <v>145</v>
      </c>
      <c r="BU184" s="117" t="s">
        <v>145</v>
      </c>
      <c r="BV184" s="117" t="s">
        <v>171</v>
      </c>
      <c r="BW184" s="117" t="s">
        <v>145</v>
      </c>
      <c r="BX184" s="117" t="s">
        <v>145</v>
      </c>
      <c r="BY184" s="117" t="s">
        <v>145</v>
      </c>
      <c r="BZ184" s="117" t="s">
        <v>145</v>
      </c>
      <c r="CA184" s="117" t="s">
        <v>145</v>
      </c>
      <c r="CB184" s="117" t="s">
        <v>630</v>
      </c>
      <c r="CC184" s="117" t="s">
        <v>172</v>
      </c>
      <c r="CD184" s="117" t="s">
        <v>145</v>
      </c>
      <c r="CE184" s="117" t="s">
        <v>145</v>
      </c>
      <c r="CF184" s="117" t="s">
        <v>145</v>
      </c>
      <c r="CG184" s="117" t="s">
        <v>145</v>
      </c>
      <c r="CH184" s="117" t="s">
        <v>145</v>
      </c>
      <c r="CI184" s="117" t="s">
        <v>145</v>
      </c>
      <c r="CJ184" s="117" t="s">
        <v>145</v>
      </c>
      <c r="CK184" s="117" t="s">
        <v>145</v>
      </c>
      <c r="CL184" s="117" t="s">
        <v>145</v>
      </c>
      <c r="CM184" s="117" t="s">
        <v>145</v>
      </c>
      <c r="CN184" s="117" t="s">
        <v>145</v>
      </c>
      <c r="CO184" s="117" t="s">
        <v>145</v>
      </c>
      <c r="CP184" s="117" t="s">
        <v>145</v>
      </c>
      <c r="CQ184" s="117" t="s">
        <v>145</v>
      </c>
      <c r="CR184" s="117" t="s">
        <v>145</v>
      </c>
      <c r="CS184" s="117" t="s">
        <v>173</v>
      </c>
      <c r="CT184" s="117" t="s">
        <v>174</v>
      </c>
      <c r="CU184" s="117" t="s">
        <v>182</v>
      </c>
      <c r="CV184" s="117" t="s">
        <v>183</v>
      </c>
      <c r="CW184" s="117" t="s">
        <v>184</v>
      </c>
      <c r="CX184" s="117" t="s">
        <v>178</v>
      </c>
      <c r="CY184" s="117" t="s">
        <v>178</v>
      </c>
      <c r="CZ184" s="117" t="s">
        <v>172</v>
      </c>
      <c r="DA184" s="117" t="s">
        <v>172</v>
      </c>
      <c r="DB184" s="117" t="s">
        <v>145</v>
      </c>
      <c r="DC184" s="117" t="s">
        <v>145</v>
      </c>
      <c r="DD184" s="117" t="s">
        <v>172</v>
      </c>
      <c r="DE184" s="117" t="s">
        <v>145</v>
      </c>
      <c r="DF184" s="117" t="s">
        <v>145</v>
      </c>
      <c r="DG184" s="117" t="s">
        <v>145</v>
      </c>
      <c r="DH184" s="117" t="s">
        <v>145</v>
      </c>
      <c r="DI184" s="117" t="s">
        <v>145</v>
      </c>
      <c r="DJ184" s="117" t="s">
        <v>145</v>
      </c>
      <c r="DK184" s="117" t="s">
        <v>145</v>
      </c>
      <c r="DL184" s="117" t="s">
        <v>145</v>
      </c>
      <c r="DM184" s="117" t="s">
        <v>145</v>
      </c>
      <c r="DN184" s="117" t="s">
        <v>145</v>
      </c>
      <c r="DO184" s="117" t="s">
        <v>145</v>
      </c>
      <c r="DP184" s="117" t="s">
        <v>145</v>
      </c>
      <c r="DQ184" s="117" t="s">
        <v>145</v>
      </c>
      <c r="DR184" s="117" t="s">
        <v>145</v>
      </c>
      <c r="DS184" s="117" t="s">
        <v>145</v>
      </c>
      <c r="DT184" s="117" t="s">
        <v>145</v>
      </c>
      <c r="DU184" s="117" t="s">
        <v>145</v>
      </c>
      <c r="DV184" s="117" t="s">
        <v>145</v>
      </c>
      <c r="DW184" s="117" t="s">
        <v>145</v>
      </c>
      <c r="DX184" s="117" t="s">
        <v>145</v>
      </c>
      <c r="DY184" s="117" t="s">
        <v>145</v>
      </c>
      <c r="DZ184" s="117" t="s">
        <v>145</v>
      </c>
      <c r="EA184" s="117" t="s">
        <v>145</v>
      </c>
      <c r="EB184" s="117" t="s">
        <v>145</v>
      </c>
      <c r="EC184" s="117" t="s">
        <v>180</v>
      </c>
      <c r="ED184" s="117" t="s">
        <v>145</v>
      </c>
      <c r="EE184" s="117" t="s">
        <v>154</v>
      </c>
      <c r="EF184" s="117" t="s">
        <v>145</v>
      </c>
      <c r="EG184" s="117" t="s">
        <v>145</v>
      </c>
      <c r="EH184" s="117" t="s">
        <v>145</v>
      </c>
      <c r="EI184" s="117" t="s">
        <v>145</v>
      </c>
      <c r="EJ184" s="117" t="s">
        <v>145</v>
      </c>
      <c r="EK184" s="117" t="s">
        <v>145</v>
      </c>
      <c r="EL184" s="117" t="s">
        <v>145</v>
      </c>
      <c r="EM184" s="117" t="s">
        <v>145</v>
      </c>
      <c r="EN184" s="117" t="s">
        <v>147</v>
      </c>
    </row>
    <row r="185" s="6" customFormat="1" spans="1:144">
      <c r="A185" s="117" t="s">
        <v>1189</v>
      </c>
      <c r="B185" s="117" t="s">
        <v>145</v>
      </c>
      <c r="C185" s="117" t="s">
        <v>146</v>
      </c>
      <c r="D185" s="117" t="s">
        <v>145</v>
      </c>
      <c r="E185" s="117" t="s">
        <v>147</v>
      </c>
      <c r="F185" s="117" t="s">
        <v>145</v>
      </c>
      <c r="G185" s="117" t="s">
        <v>148</v>
      </c>
      <c r="H185" s="117" t="s">
        <v>149</v>
      </c>
      <c r="I185" s="117" t="s">
        <v>145</v>
      </c>
      <c r="J185" s="117" t="s">
        <v>150</v>
      </c>
      <c r="K185" s="117" t="s">
        <v>151</v>
      </c>
      <c r="L185" s="117" t="s">
        <v>1183</v>
      </c>
      <c r="M185" s="117" t="s">
        <v>145</v>
      </c>
      <c r="N185" s="117" t="s">
        <v>146</v>
      </c>
      <c r="O185" s="117" t="s">
        <v>153</v>
      </c>
      <c r="P185" s="117" t="s">
        <v>154</v>
      </c>
      <c r="Q185" s="117" t="s">
        <v>155</v>
      </c>
      <c r="R185" s="117" t="s">
        <v>1014</v>
      </c>
      <c r="S185" s="117" t="s">
        <v>156</v>
      </c>
      <c r="T185" s="117" t="s">
        <v>154</v>
      </c>
      <c r="U185" s="117" t="s">
        <v>145</v>
      </c>
      <c r="V185" s="117" t="s">
        <v>145</v>
      </c>
      <c r="W185" s="117" t="s">
        <v>157</v>
      </c>
      <c r="X185" s="117" t="s">
        <v>157</v>
      </c>
      <c r="Y185" s="117" t="s">
        <v>158</v>
      </c>
      <c r="Z185" s="117" t="s">
        <v>159</v>
      </c>
      <c r="AA185" s="117" t="s">
        <v>145</v>
      </c>
      <c r="AB185" s="117" t="s">
        <v>145</v>
      </c>
      <c r="AC185" s="117" t="s">
        <v>145</v>
      </c>
      <c r="AD185" s="117" t="s">
        <v>145</v>
      </c>
      <c r="AE185" s="117" t="s">
        <v>1190</v>
      </c>
      <c r="AF185" s="117" t="s">
        <v>145</v>
      </c>
      <c r="AG185" s="117" t="s">
        <v>145</v>
      </c>
      <c r="AH185" s="117" t="s">
        <v>147</v>
      </c>
      <c r="AI185" s="117" t="s">
        <v>145</v>
      </c>
      <c r="AJ185" s="117" t="s">
        <v>145</v>
      </c>
      <c r="AK185" s="117" t="s">
        <v>145</v>
      </c>
      <c r="AL185" s="117" t="s">
        <v>145</v>
      </c>
      <c r="AM185" s="117" t="s">
        <v>145</v>
      </c>
      <c r="AN185" s="117" t="s">
        <v>145</v>
      </c>
      <c r="AO185" s="117" t="s">
        <v>161</v>
      </c>
      <c r="AP185" s="117" t="s">
        <v>235</v>
      </c>
      <c r="AQ185" s="117" t="s">
        <v>1191</v>
      </c>
      <c r="AR185" s="117" t="s">
        <v>164</v>
      </c>
      <c r="AS185" s="117" t="s">
        <v>237</v>
      </c>
      <c r="AT185" s="117" t="s">
        <v>238</v>
      </c>
      <c r="AU185" s="117" t="s">
        <v>145</v>
      </c>
      <c r="AV185" s="117" t="s">
        <v>1192</v>
      </c>
      <c r="AW185" s="117" t="s">
        <v>1193</v>
      </c>
      <c r="AX185" s="117" t="s">
        <v>1194</v>
      </c>
      <c r="AY185" s="117" t="s">
        <v>145</v>
      </c>
      <c r="AZ185" s="117" t="s">
        <v>238</v>
      </c>
      <c r="BA185" s="117" t="s">
        <v>145</v>
      </c>
      <c r="BB185" s="117" t="s">
        <v>145</v>
      </c>
      <c r="BC185" s="117" t="s">
        <v>145</v>
      </c>
      <c r="BD185" s="117" t="s">
        <v>145</v>
      </c>
      <c r="BE185" s="117" t="s">
        <v>145</v>
      </c>
      <c r="BF185" s="117" t="s">
        <v>145</v>
      </c>
      <c r="BG185" s="117" t="s">
        <v>145</v>
      </c>
      <c r="BH185" s="117" t="s">
        <v>145</v>
      </c>
      <c r="BI185" s="117" t="s">
        <v>145</v>
      </c>
      <c r="BJ185" s="117" t="s">
        <v>145</v>
      </c>
      <c r="BK185" s="117" t="s">
        <v>145</v>
      </c>
      <c r="BL185" s="117" t="s">
        <v>170</v>
      </c>
      <c r="BM185" s="117" t="s">
        <v>145</v>
      </c>
      <c r="BN185" s="117" t="s">
        <v>145</v>
      </c>
      <c r="BO185" s="117" t="s">
        <v>145</v>
      </c>
      <c r="BP185" s="117" t="s">
        <v>145</v>
      </c>
      <c r="BQ185" s="117" t="s">
        <v>145</v>
      </c>
      <c r="BR185" s="117" t="s">
        <v>145</v>
      </c>
      <c r="BS185" s="117" t="s">
        <v>145</v>
      </c>
      <c r="BT185" s="117" t="s">
        <v>145</v>
      </c>
      <c r="BU185" s="117" t="s">
        <v>145</v>
      </c>
      <c r="BV185" s="117" t="s">
        <v>171</v>
      </c>
      <c r="BW185" s="117" t="s">
        <v>145</v>
      </c>
      <c r="BX185" s="117" t="s">
        <v>145</v>
      </c>
      <c r="BY185" s="117" t="s">
        <v>145</v>
      </c>
      <c r="BZ185" s="117" t="s">
        <v>145</v>
      </c>
      <c r="CA185" s="117" t="s">
        <v>145</v>
      </c>
      <c r="CB185" s="117" t="s">
        <v>630</v>
      </c>
      <c r="CC185" s="117" t="s">
        <v>172</v>
      </c>
      <c r="CD185" s="117" t="s">
        <v>145</v>
      </c>
      <c r="CE185" s="117" t="s">
        <v>145</v>
      </c>
      <c r="CF185" s="117" t="s">
        <v>145</v>
      </c>
      <c r="CG185" s="117" t="s">
        <v>145</v>
      </c>
      <c r="CH185" s="117" t="s">
        <v>145</v>
      </c>
      <c r="CI185" s="117" t="s">
        <v>145</v>
      </c>
      <c r="CJ185" s="117" t="s">
        <v>145</v>
      </c>
      <c r="CK185" s="117" t="s">
        <v>145</v>
      </c>
      <c r="CL185" s="117" t="s">
        <v>145</v>
      </c>
      <c r="CM185" s="117" t="s">
        <v>145</v>
      </c>
      <c r="CN185" s="117" t="s">
        <v>145</v>
      </c>
      <c r="CO185" s="117" t="s">
        <v>145</v>
      </c>
      <c r="CP185" s="117" t="s">
        <v>145</v>
      </c>
      <c r="CQ185" s="117" t="s">
        <v>145</v>
      </c>
      <c r="CR185" s="117" t="s">
        <v>145</v>
      </c>
      <c r="CS185" s="117" t="s">
        <v>173</v>
      </c>
      <c r="CT185" s="117" t="s">
        <v>181</v>
      </c>
      <c r="CU185" s="117" t="s">
        <v>175</v>
      </c>
      <c r="CV185" s="117" t="s">
        <v>176</v>
      </c>
      <c r="CW185" s="117" t="s">
        <v>177</v>
      </c>
      <c r="CX185" s="117" t="s">
        <v>178</v>
      </c>
      <c r="CY185" s="117" t="s">
        <v>178</v>
      </c>
      <c r="CZ185" s="117" t="s">
        <v>172</v>
      </c>
      <c r="DA185" s="117" t="s">
        <v>172</v>
      </c>
      <c r="DB185" s="117" t="s">
        <v>145</v>
      </c>
      <c r="DC185" s="117" t="s">
        <v>145</v>
      </c>
      <c r="DD185" s="117" t="s">
        <v>172</v>
      </c>
      <c r="DE185" s="117" t="s">
        <v>145</v>
      </c>
      <c r="DF185" s="117" t="s">
        <v>145</v>
      </c>
      <c r="DG185" s="117" t="s">
        <v>145</v>
      </c>
      <c r="DH185" s="117" t="s">
        <v>145</v>
      </c>
      <c r="DI185" s="117" t="s">
        <v>145</v>
      </c>
      <c r="DJ185" s="117" t="s">
        <v>145</v>
      </c>
      <c r="DK185" s="117" t="s">
        <v>145</v>
      </c>
      <c r="DL185" s="117" t="s">
        <v>145</v>
      </c>
      <c r="DM185" s="117" t="s">
        <v>145</v>
      </c>
      <c r="DN185" s="117" t="s">
        <v>145</v>
      </c>
      <c r="DO185" s="117" t="s">
        <v>145</v>
      </c>
      <c r="DP185" s="117" t="s">
        <v>145</v>
      </c>
      <c r="DQ185" s="117" t="s">
        <v>145</v>
      </c>
      <c r="DR185" s="117" t="s">
        <v>145</v>
      </c>
      <c r="DS185" s="117" t="s">
        <v>145</v>
      </c>
      <c r="DT185" s="117" t="s">
        <v>145</v>
      </c>
      <c r="DU185" s="117" t="s">
        <v>145</v>
      </c>
      <c r="DV185" s="117" t="s">
        <v>145</v>
      </c>
      <c r="DW185" s="117" t="s">
        <v>145</v>
      </c>
      <c r="DX185" s="117" t="s">
        <v>145</v>
      </c>
      <c r="DY185" s="117" t="s">
        <v>145</v>
      </c>
      <c r="DZ185" s="117" t="s">
        <v>145</v>
      </c>
      <c r="EA185" s="117" t="s">
        <v>145</v>
      </c>
      <c r="EB185" s="117" t="s">
        <v>145</v>
      </c>
      <c r="EC185" s="117" t="s">
        <v>180</v>
      </c>
      <c r="ED185" s="117" t="s">
        <v>145</v>
      </c>
      <c r="EE185" s="117" t="s">
        <v>154</v>
      </c>
      <c r="EF185" s="117" t="s">
        <v>145</v>
      </c>
      <c r="EG185" s="117" t="s">
        <v>145</v>
      </c>
      <c r="EH185" s="117" t="s">
        <v>145</v>
      </c>
      <c r="EI185" s="117" t="s">
        <v>145</v>
      </c>
      <c r="EJ185" s="117" t="s">
        <v>145</v>
      </c>
      <c r="EK185" s="117" t="s">
        <v>145</v>
      </c>
      <c r="EL185" s="117" t="s">
        <v>145</v>
      </c>
      <c r="EM185" s="117" t="s">
        <v>145</v>
      </c>
      <c r="EN185" s="117" t="s">
        <v>147</v>
      </c>
    </row>
    <row r="186" s="6" customFormat="1" spans="1:144">
      <c r="A186" s="117" t="s">
        <v>1195</v>
      </c>
      <c r="B186" s="117" t="s">
        <v>145</v>
      </c>
      <c r="C186" s="117" t="s">
        <v>146</v>
      </c>
      <c r="D186" s="117" t="s">
        <v>145</v>
      </c>
      <c r="E186" s="117" t="s">
        <v>147</v>
      </c>
      <c r="F186" s="117" t="s">
        <v>145</v>
      </c>
      <c r="G186" s="117" t="s">
        <v>148</v>
      </c>
      <c r="H186" s="117" t="s">
        <v>149</v>
      </c>
      <c r="I186" s="117" t="s">
        <v>145</v>
      </c>
      <c r="J186" s="117" t="s">
        <v>150</v>
      </c>
      <c r="K186" s="117" t="s">
        <v>151</v>
      </c>
      <c r="L186" s="117" t="s">
        <v>1183</v>
      </c>
      <c r="M186" s="117" t="s">
        <v>145</v>
      </c>
      <c r="N186" s="117" t="s">
        <v>146</v>
      </c>
      <c r="O186" s="117" t="s">
        <v>153</v>
      </c>
      <c r="P186" s="117" t="s">
        <v>154</v>
      </c>
      <c r="Q186" s="117" t="s">
        <v>155</v>
      </c>
      <c r="R186" s="117" t="s">
        <v>1014</v>
      </c>
      <c r="S186" s="117" t="s">
        <v>156</v>
      </c>
      <c r="T186" s="117" t="s">
        <v>154</v>
      </c>
      <c r="U186" s="117" t="s">
        <v>145</v>
      </c>
      <c r="V186" s="117" t="s">
        <v>145</v>
      </c>
      <c r="W186" s="117" t="s">
        <v>157</v>
      </c>
      <c r="X186" s="117" t="s">
        <v>157</v>
      </c>
      <c r="Y186" s="117" t="s">
        <v>158</v>
      </c>
      <c r="Z186" s="117" t="s">
        <v>159</v>
      </c>
      <c r="AA186" s="117" t="s">
        <v>145</v>
      </c>
      <c r="AB186" s="117" t="s">
        <v>145</v>
      </c>
      <c r="AC186" s="117" t="s">
        <v>145</v>
      </c>
      <c r="AD186" s="117" t="s">
        <v>145</v>
      </c>
      <c r="AE186" s="117" t="s">
        <v>1196</v>
      </c>
      <c r="AF186" s="117" t="s">
        <v>145</v>
      </c>
      <c r="AG186" s="117" t="s">
        <v>145</v>
      </c>
      <c r="AH186" s="117" t="s">
        <v>147</v>
      </c>
      <c r="AI186" s="117" t="s">
        <v>145</v>
      </c>
      <c r="AJ186" s="117" t="s">
        <v>145</v>
      </c>
      <c r="AK186" s="117" t="s">
        <v>145</v>
      </c>
      <c r="AL186" s="117" t="s">
        <v>145</v>
      </c>
      <c r="AM186" s="117" t="s">
        <v>145</v>
      </c>
      <c r="AN186" s="117" t="s">
        <v>145</v>
      </c>
      <c r="AO186" s="117" t="s">
        <v>1197</v>
      </c>
      <c r="AP186" s="117" t="s">
        <v>1198</v>
      </c>
      <c r="AQ186" s="117" t="s">
        <v>163</v>
      </c>
      <c r="AR186" s="117" t="s">
        <v>1110</v>
      </c>
      <c r="AS186" s="117" t="s">
        <v>1199</v>
      </c>
      <c r="AT186" s="117" t="s">
        <v>1200</v>
      </c>
      <c r="AU186" s="117" t="s">
        <v>145</v>
      </c>
      <c r="AV186" s="117" t="s">
        <v>1201</v>
      </c>
      <c r="AW186" s="117" t="s">
        <v>1202</v>
      </c>
      <c r="AX186" s="117" t="s">
        <v>1203</v>
      </c>
      <c r="AY186" s="117" t="s">
        <v>145</v>
      </c>
      <c r="AZ186" s="117" t="s">
        <v>1200</v>
      </c>
      <c r="BA186" s="117" t="s">
        <v>145</v>
      </c>
      <c r="BB186" s="117" t="s">
        <v>145</v>
      </c>
      <c r="BC186" s="117" t="s">
        <v>145</v>
      </c>
      <c r="BD186" s="117" t="s">
        <v>145</v>
      </c>
      <c r="BE186" s="117" t="s">
        <v>145</v>
      </c>
      <c r="BF186" s="117" t="s">
        <v>145</v>
      </c>
      <c r="BG186" s="117" t="s">
        <v>145</v>
      </c>
      <c r="BH186" s="117" t="s">
        <v>145</v>
      </c>
      <c r="BI186" s="117" t="s">
        <v>145</v>
      </c>
      <c r="BJ186" s="117" t="s">
        <v>145</v>
      </c>
      <c r="BK186" s="117" t="s">
        <v>145</v>
      </c>
      <c r="BL186" s="117" t="s">
        <v>170</v>
      </c>
      <c r="BM186" s="117" t="s">
        <v>145</v>
      </c>
      <c r="BN186" s="117" t="s">
        <v>145</v>
      </c>
      <c r="BO186" s="117" t="s">
        <v>145</v>
      </c>
      <c r="BP186" s="117" t="s">
        <v>145</v>
      </c>
      <c r="BQ186" s="117" t="s">
        <v>145</v>
      </c>
      <c r="BR186" s="117" t="s">
        <v>145</v>
      </c>
      <c r="BS186" s="117" t="s">
        <v>145</v>
      </c>
      <c r="BT186" s="117" t="s">
        <v>145</v>
      </c>
      <c r="BU186" s="117" t="s">
        <v>145</v>
      </c>
      <c r="BV186" s="117" t="s">
        <v>171</v>
      </c>
      <c r="BW186" s="117" t="s">
        <v>145</v>
      </c>
      <c r="BX186" s="117" t="s">
        <v>145</v>
      </c>
      <c r="BY186" s="117" t="s">
        <v>145</v>
      </c>
      <c r="BZ186" s="117" t="s">
        <v>145</v>
      </c>
      <c r="CA186" s="117" t="s">
        <v>145</v>
      </c>
      <c r="CB186" s="117" t="s">
        <v>172</v>
      </c>
      <c r="CC186" s="117" t="s">
        <v>172</v>
      </c>
      <c r="CD186" s="117" t="s">
        <v>145</v>
      </c>
      <c r="CE186" s="117" t="s">
        <v>145</v>
      </c>
      <c r="CF186" s="117" t="s">
        <v>145</v>
      </c>
      <c r="CG186" s="117" t="s">
        <v>145</v>
      </c>
      <c r="CH186" s="117" t="s">
        <v>145</v>
      </c>
      <c r="CI186" s="117" t="s">
        <v>145</v>
      </c>
      <c r="CJ186" s="117" t="s">
        <v>145</v>
      </c>
      <c r="CK186" s="117" t="s">
        <v>145</v>
      </c>
      <c r="CL186" s="117" t="s">
        <v>145</v>
      </c>
      <c r="CM186" s="117" t="s">
        <v>145</v>
      </c>
      <c r="CN186" s="117" t="s">
        <v>145</v>
      </c>
      <c r="CO186" s="117" t="s">
        <v>145</v>
      </c>
      <c r="CP186" s="117" t="s">
        <v>145</v>
      </c>
      <c r="CQ186" s="117" t="s">
        <v>145</v>
      </c>
      <c r="CR186" s="117" t="s">
        <v>145</v>
      </c>
      <c r="CS186" s="117" t="s">
        <v>173</v>
      </c>
      <c r="CT186" s="117" t="s">
        <v>174</v>
      </c>
      <c r="CU186" s="117" t="s">
        <v>182</v>
      </c>
      <c r="CV186" s="117" t="s">
        <v>183</v>
      </c>
      <c r="CW186" s="117" t="s">
        <v>184</v>
      </c>
      <c r="CX186" s="117" t="s">
        <v>178</v>
      </c>
      <c r="CY186" s="117" t="s">
        <v>178</v>
      </c>
      <c r="CZ186" s="117" t="s">
        <v>179</v>
      </c>
      <c r="DA186" s="117" t="s">
        <v>179</v>
      </c>
      <c r="DB186" s="117" t="s">
        <v>145</v>
      </c>
      <c r="DC186" s="117" t="s">
        <v>145</v>
      </c>
      <c r="DD186" s="117" t="s">
        <v>179</v>
      </c>
      <c r="DE186" s="117" t="s">
        <v>145</v>
      </c>
      <c r="DF186" s="117" t="s">
        <v>145</v>
      </c>
      <c r="DG186" s="117" t="s">
        <v>145</v>
      </c>
      <c r="DH186" s="117" t="s">
        <v>145</v>
      </c>
      <c r="DI186" s="117" t="s">
        <v>145</v>
      </c>
      <c r="DJ186" s="117" t="s">
        <v>145</v>
      </c>
      <c r="DK186" s="117" t="s">
        <v>145</v>
      </c>
      <c r="DL186" s="117" t="s">
        <v>145</v>
      </c>
      <c r="DM186" s="117" t="s">
        <v>145</v>
      </c>
      <c r="DN186" s="117" t="s">
        <v>145</v>
      </c>
      <c r="DO186" s="117" t="s">
        <v>145</v>
      </c>
      <c r="DP186" s="117" t="s">
        <v>145</v>
      </c>
      <c r="DQ186" s="117" t="s">
        <v>145</v>
      </c>
      <c r="DR186" s="117" t="s">
        <v>145</v>
      </c>
      <c r="DS186" s="117" t="s">
        <v>145</v>
      </c>
      <c r="DT186" s="117" t="s">
        <v>145</v>
      </c>
      <c r="DU186" s="117" t="s">
        <v>145</v>
      </c>
      <c r="DV186" s="117" t="s">
        <v>145</v>
      </c>
      <c r="DW186" s="117" t="s">
        <v>145</v>
      </c>
      <c r="DX186" s="117" t="s">
        <v>145</v>
      </c>
      <c r="DY186" s="117" t="s">
        <v>145</v>
      </c>
      <c r="DZ186" s="117" t="s">
        <v>145</v>
      </c>
      <c r="EA186" s="117" t="s">
        <v>145</v>
      </c>
      <c r="EB186" s="117" t="s">
        <v>145</v>
      </c>
      <c r="EC186" s="117" t="s">
        <v>180</v>
      </c>
      <c r="ED186" s="117" t="s">
        <v>145</v>
      </c>
      <c r="EE186" s="117" t="s">
        <v>154</v>
      </c>
      <c r="EF186" s="117" t="s">
        <v>145</v>
      </c>
      <c r="EG186" s="117" t="s">
        <v>145</v>
      </c>
      <c r="EH186" s="117" t="s">
        <v>145</v>
      </c>
      <c r="EI186" s="117" t="s">
        <v>145</v>
      </c>
      <c r="EJ186" s="117" t="s">
        <v>145</v>
      </c>
      <c r="EK186" s="117" t="s">
        <v>145</v>
      </c>
      <c r="EL186" s="117" t="s">
        <v>145</v>
      </c>
      <c r="EM186" s="117" t="s">
        <v>145</v>
      </c>
      <c r="EN186" s="117" t="s">
        <v>147</v>
      </c>
    </row>
    <row r="187" s="6" customFormat="1" spans="1:144">
      <c r="A187" s="117" t="s">
        <v>1195</v>
      </c>
      <c r="B187" s="117" t="s">
        <v>145</v>
      </c>
      <c r="C187" s="117" t="s">
        <v>146</v>
      </c>
      <c r="D187" s="117" t="s">
        <v>145</v>
      </c>
      <c r="E187" s="117" t="s">
        <v>147</v>
      </c>
      <c r="F187" s="117" t="s">
        <v>145</v>
      </c>
      <c r="G187" s="117" t="s">
        <v>148</v>
      </c>
      <c r="H187" s="117" t="s">
        <v>149</v>
      </c>
      <c r="I187" s="117" t="s">
        <v>145</v>
      </c>
      <c r="J187" s="117" t="s">
        <v>150</v>
      </c>
      <c r="K187" s="117" t="s">
        <v>151</v>
      </c>
      <c r="L187" s="117" t="s">
        <v>1183</v>
      </c>
      <c r="M187" s="117" t="s">
        <v>145</v>
      </c>
      <c r="N187" s="117" t="s">
        <v>146</v>
      </c>
      <c r="O187" s="117" t="s">
        <v>153</v>
      </c>
      <c r="P187" s="117" t="s">
        <v>154</v>
      </c>
      <c r="Q187" s="117" t="s">
        <v>155</v>
      </c>
      <c r="R187" s="117" t="s">
        <v>1014</v>
      </c>
      <c r="S187" s="117" t="s">
        <v>156</v>
      </c>
      <c r="T187" s="117" t="s">
        <v>154</v>
      </c>
      <c r="U187" s="117" t="s">
        <v>145</v>
      </c>
      <c r="V187" s="117" t="s">
        <v>145</v>
      </c>
      <c r="W187" s="117" t="s">
        <v>157</v>
      </c>
      <c r="X187" s="117" t="s">
        <v>157</v>
      </c>
      <c r="Y187" s="117" t="s">
        <v>158</v>
      </c>
      <c r="Z187" s="117" t="s">
        <v>159</v>
      </c>
      <c r="AA187" s="117" t="s">
        <v>145</v>
      </c>
      <c r="AB187" s="117" t="s">
        <v>145</v>
      </c>
      <c r="AC187" s="117" t="s">
        <v>145</v>
      </c>
      <c r="AD187" s="117" t="s">
        <v>145</v>
      </c>
      <c r="AE187" s="117" t="s">
        <v>1196</v>
      </c>
      <c r="AF187" s="117" t="s">
        <v>145</v>
      </c>
      <c r="AG187" s="117" t="s">
        <v>145</v>
      </c>
      <c r="AH187" s="117" t="s">
        <v>147</v>
      </c>
      <c r="AI187" s="117" t="s">
        <v>145</v>
      </c>
      <c r="AJ187" s="117" t="s">
        <v>145</v>
      </c>
      <c r="AK187" s="117" t="s">
        <v>145</v>
      </c>
      <c r="AL187" s="117" t="s">
        <v>145</v>
      </c>
      <c r="AM187" s="117" t="s">
        <v>145</v>
      </c>
      <c r="AN187" s="117" t="s">
        <v>145</v>
      </c>
      <c r="AO187" s="117" t="s">
        <v>1197</v>
      </c>
      <c r="AP187" s="117" t="s">
        <v>1198</v>
      </c>
      <c r="AQ187" s="117" t="s">
        <v>163</v>
      </c>
      <c r="AR187" s="117" t="s">
        <v>1110</v>
      </c>
      <c r="AS187" s="117" t="s">
        <v>1199</v>
      </c>
      <c r="AT187" s="117" t="s">
        <v>1200</v>
      </c>
      <c r="AU187" s="117" t="s">
        <v>145</v>
      </c>
      <c r="AV187" s="117" t="s">
        <v>1201</v>
      </c>
      <c r="AW187" s="117" t="s">
        <v>1202</v>
      </c>
      <c r="AX187" s="117" t="s">
        <v>1203</v>
      </c>
      <c r="AY187" s="117" t="s">
        <v>145</v>
      </c>
      <c r="AZ187" s="117" t="s">
        <v>1200</v>
      </c>
      <c r="BA187" s="117" t="s">
        <v>145</v>
      </c>
      <c r="BB187" s="117" t="s">
        <v>145</v>
      </c>
      <c r="BC187" s="117" t="s">
        <v>145</v>
      </c>
      <c r="BD187" s="117" t="s">
        <v>145</v>
      </c>
      <c r="BE187" s="117" t="s">
        <v>145</v>
      </c>
      <c r="BF187" s="117" t="s">
        <v>145</v>
      </c>
      <c r="BG187" s="117" t="s">
        <v>145</v>
      </c>
      <c r="BH187" s="117" t="s">
        <v>145</v>
      </c>
      <c r="BI187" s="117" t="s">
        <v>145</v>
      </c>
      <c r="BJ187" s="117" t="s">
        <v>145</v>
      </c>
      <c r="BK187" s="117" t="s">
        <v>145</v>
      </c>
      <c r="BL187" s="117" t="s">
        <v>170</v>
      </c>
      <c r="BM187" s="117" t="s">
        <v>145</v>
      </c>
      <c r="BN187" s="117" t="s">
        <v>145</v>
      </c>
      <c r="BO187" s="117" t="s">
        <v>145</v>
      </c>
      <c r="BP187" s="117" t="s">
        <v>145</v>
      </c>
      <c r="BQ187" s="117" t="s">
        <v>145</v>
      </c>
      <c r="BR187" s="117" t="s">
        <v>145</v>
      </c>
      <c r="BS187" s="117" t="s">
        <v>145</v>
      </c>
      <c r="BT187" s="117" t="s">
        <v>145</v>
      </c>
      <c r="BU187" s="117" t="s">
        <v>145</v>
      </c>
      <c r="BV187" s="117" t="s">
        <v>171</v>
      </c>
      <c r="BW187" s="117" t="s">
        <v>145</v>
      </c>
      <c r="BX187" s="117" t="s">
        <v>145</v>
      </c>
      <c r="BY187" s="117" t="s">
        <v>145</v>
      </c>
      <c r="BZ187" s="117" t="s">
        <v>145</v>
      </c>
      <c r="CA187" s="117" t="s">
        <v>145</v>
      </c>
      <c r="CB187" s="117" t="s">
        <v>172</v>
      </c>
      <c r="CC187" s="117" t="s">
        <v>172</v>
      </c>
      <c r="CD187" s="117" t="s">
        <v>145</v>
      </c>
      <c r="CE187" s="117" t="s">
        <v>145</v>
      </c>
      <c r="CF187" s="117" t="s">
        <v>145</v>
      </c>
      <c r="CG187" s="117" t="s">
        <v>145</v>
      </c>
      <c r="CH187" s="117" t="s">
        <v>145</v>
      </c>
      <c r="CI187" s="117" t="s">
        <v>145</v>
      </c>
      <c r="CJ187" s="117" t="s">
        <v>145</v>
      </c>
      <c r="CK187" s="117" t="s">
        <v>145</v>
      </c>
      <c r="CL187" s="117" t="s">
        <v>145</v>
      </c>
      <c r="CM187" s="117" t="s">
        <v>145</v>
      </c>
      <c r="CN187" s="117" t="s">
        <v>145</v>
      </c>
      <c r="CO187" s="117" t="s">
        <v>145</v>
      </c>
      <c r="CP187" s="117" t="s">
        <v>145</v>
      </c>
      <c r="CQ187" s="117" t="s">
        <v>145</v>
      </c>
      <c r="CR187" s="117" t="s">
        <v>145</v>
      </c>
      <c r="CS187" s="117" t="s">
        <v>173</v>
      </c>
      <c r="CT187" s="117" t="s">
        <v>181</v>
      </c>
      <c r="CU187" s="117" t="s">
        <v>175</v>
      </c>
      <c r="CV187" s="117" t="s">
        <v>176</v>
      </c>
      <c r="CW187" s="117" t="s">
        <v>177</v>
      </c>
      <c r="CX187" s="117" t="s">
        <v>178</v>
      </c>
      <c r="CY187" s="117" t="s">
        <v>178</v>
      </c>
      <c r="CZ187" s="117" t="s">
        <v>179</v>
      </c>
      <c r="DA187" s="117" t="s">
        <v>179</v>
      </c>
      <c r="DB187" s="117" t="s">
        <v>145</v>
      </c>
      <c r="DC187" s="117" t="s">
        <v>145</v>
      </c>
      <c r="DD187" s="117" t="s">
        <v>179</v>
      </c>
      <c r="DE187" s="117" t="s">
        <v>145</v>
      </c>
      <c r="DF187" s="117" t="s">
        <v>145</v>
      </c>
      <c r="DG187" s="117" t="s">
        <v>145</v>
      </c>
      <c r="DH187" s="117" t="s">
        <v>145</v>
      </c>
      <c r="DI187" s="117" t="s">
        <v>145</v>
      </c>
      <c r="DJ187" s="117" t="s">
        <v>145</v>
      </c>
      <c r="DK187" s="117" t="s">
        <v>145</v>
      </c>
      <c r="DL187" s="117" t="s">
        <v>145</v>
      </c>
      <c r="DM187" s="117" t="s">
        <v>145</v>
      </c>
      <c r="DN187" s="117" t="s">
        <v>145</v>
      </c>
      <c r="DO187" s="117" t="s">
        <v>145</v>
      </c>
      <c r="DP187" s="117" t="s">
        <v>145</v>
      </c>
      <c r="DQ187" s="117" t="s">
        <v>145</v>
      </c>
      <c r="DR187" s="117" t="s">
        <v>145</v>
      </c>
      <c r="DS187" s="117" t="s">
        <v>145</v>
      </c>
      <c r="DT187" s="117" t="s">
        <v>145</v>
      </c>
      <c r="DU187" s="117" t="s">
        <v>145</v>
      </c>
      <c r="DV187" s="117" t="s">
        <v>145</v>
      </c>
      <c r="DW187" s="117" t="s">
        <v>145</v>
      </c>
      <c r="DX187" s="117" t="s">
        <v>145</v>
      </c>
      <c r="DY187" s="117" t="s">
        <v>145</v>
      </c>
      <c r="DZ187" s="117" t="s">
        <v>145</v>
      </c>
      <c r="EA187" s="117" t="s">
        <v>145</v>
      </c>
      <c r="EB187" s="117" t="s">
        <v>145</v>
      </c>
      <c r="EC187" s="117" t="s">
        <v>180</v>
      </c>
      <c r="ED187" s="117" t="s">
        <v>145</v>
      </c>
      <c r="EE187" s="117" t="s">
        <v>154</v>
      </c>
      <c r="EF187" s="117" t="s">
        <v>145</v>
      </c>
      <c r="EG187" s="117" t="s">
        <v>145</v>
      </c>
      <c r="EH187" s="117" t="s">
        <v>145</v>
      </c>
      <c r="EI187" s="117" t="s">
        <v>145</v>
      </c>
      <c r="EJ187" s="117" t="s">
        <v>145</v>
      </c>
      <c r="EK187" s="117" t="s">
        <v>145</v>
      </c>
      <c r="EL187" s="117" t="s">
        <v>145</v>
      </c>
      <c r="EM187" s="117" t="s">
        <v>145</v>
      </c>
      <c r="EN187" s="117" t="s">
        <v>147</v>
      </c>
    </row>
    <row r="188" s="6" customFormat="1" spans="1:144">
      <c r="A188" s="117" t="s">
        <v>1204</v>
      </c>
      <c r="B188" s="117" t="s">
        <v>145</v>
      </c>
      <c r="C188" s="117" t="s">
        <v>146</v>
      </c>
      <c r="D188" s="117" t="s">
        <v>145</v>
      </c>
      <c r="E188" s="117" t="s">
        <v>147</v>
      </c>
      <c r="F188" s="117" t="s">
        <v>145</v>
      </c>
      <c r="G188" s="117" t="s">
        <v>148</v>
      </c>
      <c r="H188" s="117" t="s">
        <v>149</v>
      </c>
      <c r="I188" s="117" t="s">
        <v>145</v>
      </c>
      <c r="J188" s="117" t="s">
        <v>150</v>
      </c>
      <c r="K188" s="117" t="s">
        <v>151</v>
      </c>
      <c r="L188" s="117" t="s">
        <v>1205</v>
      </c>
      <c r="M188" s="117" t="s">
        <v>145</v>
      </c>
      <c r="N188" s="117" t="s">
        <v>146</v>
      </c>
      <c r="O188" s="117" t="s">
        <v>153</v>
      </c>
      <c r="P188" s="117" t="s">
        <v>154</v>
      </c>
      <c r="Q188" s="117" t="s">
        <v>155</v>
      </c>
      <c r="R188" s="117" t="s">
        <v>1014</v>
      </c>
      <c r="S188" s="117" t="s">
        <v>156</v>
      </c>
      <c r="T188" s="117" t="s">
        <v>154</v>
      </c>
      <c r="U188" s="117" t="s">
        <v>145</v>
      </c>
      <c r="V188" s="117" t="s">
        <v>145</v>
      </c>
      <c r="W188" s="117" t="s">
        <v>157</v>
      </c>
      <c r="X188" s="117" t="s">
        <v>157</v>
      </c>
      <c r="Y188" s="117" t="s">
        <v>158</v>
      </c>
      <c r="Z188" s="117" t="s">
        <v>159</v>
      </c>
      <c r="AA188" s="117" t="s">
        <v>145</v>
      </c>
      <c r="AB188" s="117" t="s">
        <v>145</v>
      </c>
      <c r="AC188" s="117" t="s">
        <v>145</v>
      </c>
      <c r="AD188" s="117" t="s">
        <v>145</v>
      </c>
      <c r="AE188" s="117" t="s">
        <v>1206</v>
      </c>
      <c r="AF188" s="117" t="s">
        <v>145</v>
      </c>
      <c r="AG188" s="117" t="s">
        <v>145</v>
      </c>
      <c r="AH188" s="117" t="s">
        <v>147</v>
      </c>
      <c r="AI188" s="117" t="s">
        <v>145</v>
      </c>
      <c r="AJ188" s="117" t="s">
        <v>145</v>
      </c>
      <c r="AK188" s="117" t="s">
        <v>145</v>
      </c>
      <c r="AL188" s="117" t="s">
        <v>145</v>
      </c>
      <c r="AM188" s="117" t="s">
        <v>145</v>
      </c>
      <c r="AN188" s="117" t="s">
        <v>145</v>
      </c>
      <c r="AO188" s="117" t="s">
        <v>855</v>
      </c>
      <c r="AP188" s="117" t="s">
        <v>1207</v>
      </c>
      <c r="AQ188" s="117" t="s">
        <v>1208</v>
      </c>
      <c r="AR188" s="117" t="s">
        <v>858</v>
      </c>
      <c r="AS188" s="117" t="s">
        <v>1209</v>
      </c>
      <c r="AT188" s="117" t="s">
        <v>1210</v>
      </c>
      <c r="AU188" s="117" t="s">
        <v>145</v>
      </c>
      <c r="AV188" s="117" t="s">
        <v>1211</v>
      </c>
      <c r="AW188" s="117" t="s">
        <v>1212</v>
      </c>
      <c r="AX188" s="117" t="s">
        <v>1213</v>
      </c>
      <c r="AY188" s="117" t="s">
        <v>145</v>
      </c>
      <c r="AZ188" s="117" t="s">
        <v>1210</v>
      </c>
      <c r="BA188" s="117" t="s">
        <v>145</v>
      </c>
      <c r="BB188" s="117" t="s">
        <v>145</v>
      </c>
      <c r="BC188" s="117" t="s">
        <v>145</v>
      </c>
      <c r="BD188" s="117" t="s">
        <v>145</v>
      </c>
      <c r="BE188" s="117" t="s">
        <v>145</v>
      </c>
      <c r="BF188" s="117" t="s">
        <v>145</v>
      </c>
      <c r="BG188" s="117" t="s">
        <v>145</v>
      </c>
      <c r="BH188" s="117" t="s">
        <v>145</v>
      </c>
      <c r="BI188" s="117" t="s">
        <v>145</v>
      </c>
      <c r="BJ188" s="117" t="s">
        <v>145</v>
      </c>
      <c r="BK188" s="117" t="s">
        <v>145</v>
      </c>
      <c r="BL188" s="117" t="s">
        <v>170</v>
      </c>
      <c r="BM188" s="117" t="s">
        <v>145</v>
      </c>
      <c r="BN188" s="117" t="s">
        <v>145</v>
      </c>
      <c r="BO188" s="117" t="s">
        <v>145</v>
      </c>
      <c r="BP188" s="117" t="s">
        <v>145</v>
      </c>
      <c r="BQ188" s="117" t="s">
        <v>145</v>
      </c>
      <c r="BR188" s="117" t="s">
        <v>145</v>
      </c>
      <c r="BS188" s="117" t="s">
        <v>145</v>
      </c>
      <c r="BT188" s="117" t="s">
        <v>145</v>
      </c>
      <c r="BU188" s="117" t="s">
        <v>145</v>
      </c>
      <c r="BV188" s="117" t="s">
        <v>171</v>
      </c>
      <c r="BW188" s="117" t="s">
        <v>145</v>
      </c>
      <c r="BX188" s="117" t="s">
        <v>145</v>
      </c>
      <c r="BY188" s="117" t="s">
        <v>145</v>
      </c>
      <c r="BZ188" s="117" t="s">
        <v>145</v>
      </c>
      <c r="CA188" s="117" t="s">
        <v>145</v>
      </c>
      <c r="CB188" s="117" t="s">
        <v>630</v>
      </c>
      <c r="CC188" s="117" t="s">
        <v>172</v>
      </c>
      <c r="CD188" s="117" t="s">
        <v>145</v>
      </c>
      <c r="CE188" s="117" t="s">
        <v>145</v>
      </c>
      <c r="CF188" s="117" t="s">
        <v>145</v>
      </c>
      <c r="CG188" s="117" t="s">
        <v>145</v>
      </c>
      <c r="CH188" s="117" t="s">
        <v>145</v>
      </c>
      <c r="CI188" s="117" t="s">
        <v>145</v>
      </c>
      <c r="CJ188" s="117" t="s">
        <v>145</v>
      </c>
      <c r="CK188" s="117" t="s">
        <v>145</v>
      </c>
      <c r="CL188" s="117" t="s">
        <v>145</v>
      </c>
      <c r="CM188" s="117" t="s">
        <v>145</v>
      </c>
      <c r="CN188" s="117" t="s">
        <v>145</v>
      </c>
      <c r="CO188" s="117" t="s">
        <v>145</v>
      </c>
      <c r="CP188" s="117" t="s">
        <v>145</v>
      </c>
      <c r="CQ188" s="117" t="s">
        <v>145</v>
      </c>
      <c r="CR188" s="117" t="s">
        <v>145</v>
      </c>
      <c r="CS188" s="117" t="s">
        <v>173</v>
      </c>
      <c r="CT188" s="117" t="s">
        <v>174</v>
      </c>
      <c r="CU188" s="117" t="s">
        <v>182</v>
      </c>
      <c r="CV188" s="117" t="s">
        <v>183</v>
      </c>
      <c r="CW188" s="117" t="s">
        <v>184</v>
      </c>
      <c r="CX188" s="117" t="s">
        <v>178</v>
      </c>
      <c r="CY188" s="117" t="s">
        <v>178</v>
      </c>
      <c r="CZ188" s="117" t="s">
        <v>172</v>
      </c>
      <c r="DA188" s="117" t="s">
        <v>172</v>
      </c>
      <c r="DB188" s="117" t="s">
        <v>145</v>
      </c>
      <c r="DC188" s="117" t="s">
        <v>145</v>
      </c>
      <c r="DD188" s="117" t="s">
        <v>172</v>
      </c>
      <c r="DE188" s="117" t="s">
        <v>145</v>
      </c>
      <c r="DF188" s="117" t="s">
        <v>145</v>
      </c>
      <c r="DG188" s="117" t="s">
        <v>145</v>
      </c>
      <c r="DH188" s="117" t="s">
        <v>145</v>
      </c>
      <c r="DI188" s="117" t="s">
        <v>145</v>
      </c>
      <c r="DJ188" s="117" t="s">
        <v>145</v>
      </c>
      <c r="DK188" s="117" t="s">
        <v>145</v>
      </c>
      <c r="DL188" s="117" t="s">
        <v>145</v>
      </c>
      <c r="DM188" s="117" t="s">
        <v>145</v>
      </c>
      <c r="DN188" s="117" t="s">
        <v>145</v>
      </c>
      <c r="DO188" s="117" t="s">
        <v>145</v>
      </c>
      <c r="DP188" s="117" t="s">
        <v>145</v>
      </c>
      <c r="DQ188" s="117" t="s">
        <v>145</v>
      </c>
      <c r="DR188" s="117" t="s">
        <v>145</v>
      </c>
      <c r="DS188" s="117" t="s">
        <v>145</v>
      </c>
      <c r="DT188" s="117" t="s">
        <v>145</v>
      </c>
      <c r="DU188" s="117" t="s">
        <v>145</v>
      </c>
      <c r="DV188" s="117" t="s">
        <v>145</v>
      </c>
      <c r="DW188" s="117" t="s">
        <v>145</v>
      </c>
      <c r="DX188" s="117" t="s">
        <v>145</v>
      </c>
      <c r="DY188" s="117" t="s">
        <v>145</v>
      </c>
      <c r="DZ188" s="117" t="s">
        <v>145</v>
      </c>
      <c r="EA188" s="117" t="s">
        <v>145</v>
      </c>
      <c r="EB188" s="117" t="s">
        <v>145</v>
      </c>
      <c r="EC188" s="117" t="s">
        <v>180</v>
      </c>
      <c r="ED188" s="117" t="s">
        <v>145</v>
      </c>
      <c r="EE188" s="117" t="s">
        <v>154</v>
      </c>
      <c r="EF188" s="117" t="s">
        <v>145</v>
      </c>
      <c r="EG188" s="117" t="s">
        <v>145</v>
      </c>
      <c r="EH188" s="117" t="s">
        <v>145</v>
      </c>
      <c r="EI188" s="117" t="s">
        <v>145</v>
      </c>
      <c r="EJ188" s="117" t="s">
        <v>145</v>
      </c>
      <c r="EK188" s="117" t="s">
        <v>145</v>
      </c>
      <c r="EL188" s="117" t="s">
        <v>145</v>
      </c>
      <c r="EM188" s="117" t="s">
        <v>145</v>
      </c>
      <c r="EN188" s="117" t="s">
        <v>147</v>
      </c>
    </row>
    <row r="189" s="6" customFormat="1" spans="1:144">
      <c r="A189" s="117" t="s">
        <v>1204</v>
      </c>
      <c r="B189" s="117" t="s">
        <v>145</v>
      </c>
      <c r="C189" s="117" t="s">
        <v>146</v>
      </c>
      <c r="D189" s="117" t="s">
        <v>145</v>
      </c>
      <c r="E189" s="117" t="s">
        <v>147</v>
      </c>
      <c r="F189" s="117" t="s">
        <v>145</v>
      </c>
      <c r="G189" s="117" t="s">
        <v>148</v>
      </c>
      <c r="H189" s="117" t="s">
        <v>149</v>
      </c>
      <c r="I189" s="117" t="s">
        <v>145</v>
      </c>
      <c r="J189" s="117" t="s">
        <v>150</v>
      </c>
      <c r="K189" s="117" t="s">
        <v>151</v>
      </c>
      <c r="L189" s="117" t="s">
        <v>1205</v>
      </c>
      <c r="M189" s="117" t="s">
        <v>145</v>
      </c>
      <c r="N189" s="117" t="s">
        <v>146</v>
      </c>
      <c r="O189" s="117" t="s">
        <v>153</v>
      </c>
      <c r="P189" s="117" t="s">
        <v>154</v>
      </c>
      <c r="Q189" s="117" t="s">
        <v>155</v>
      </c>
      <c r="R189" s="117" t="s">
        <v>1014</v>
      </c>
      <c r="S189" s="117" t="s">
        <v>156</v>
      </c>
      <c r="T189" s="117" t="s">
        <v>154</v>
      </c>
      <c r="U189" s="117" t="s">
        <v>145</v>
      </c>
      <c r="V189" s="117" t="s">
        <v>145</v>
      </c>
      <c r="W189" s="117" t="s">
        <v>157</v>
      </c>
      <c r="X189" s="117" t="s">
        <v>157</v>
      </c>
      <c r="Y189" s="117" t="s">
        <v>158</v>
      </c>
      <c r="Z189" s="117" t="s">
        <v>159</v>
      </c>
      <c r="AA189" s="117" t="s">
        <v>145</v>
      </c>
      <c r="AB189" s="117" t="s">
        <v>145</v>
      </c>
      <c r="AC189" s="117" t="s">
        <v>145</v>
      </c>
      <c r="AD189" s="117" t="s">
        <v>145</v>
      </c>
      <c r="AE189" s="117" t="s">
        <v>1206</v>
      </c>
      <c r="AF189" s="117" t="s">
        <v>145</v>
      </c>
      <c r="AG189" s="117" t="s">
        <v>145</v>
      </c>
      <c r="AH189" s="117" t="s">
        <v>147</v>
      </c>
      <c r="AI189" s="117" t="s">
        <v>145</v>
      </c>
      <c r="AJ189" s="117" t="s">
        <v>145</v>
      </c>
      <c r="AK189" s="117" t="s">
        <v>145</v>
      </c>
      <c r="AL189" s="117" t="s">
        <v>145</v>
      </c>
      <c r="AM189" s="117" t="s">
        <v>145</v>
      </c>
      <c r="AN189" s="117" t="s">
        <v>145</v>
      </c>
      <c r="AO189" s="117" t="s">
        <v>855</v>
      </c>
      <c r="AP189" s="117" t="s">
        <v>1207</v>
      </c>
      <c r="AQ189" s="117" t="s">
        <v>1208</v>
      </c>
      <c r="AR189" s="117" t="s">
        <v>858</v>
      </c>
      <c r="AS189" s="117" t="s">
        <v>1209</v>
      </c>
      <c r="AT189" s="117" t="s">
        <v>1210</v>
      </c>
      <c r="AU189" s="117" t="s">
        <v>145</v>
      </c>
      <c r="AV189" s="117" t="s">
        <v>1211</v>
      </c>
      <c r="AW189" s="117" t="s">
        <v>1212</v>
      </c>
      <c r="AX189" s="117" t="s">
        <v>1213</v>
      </c>
      <c r="AY189" s="117" t="s">
        <v>145</v>
      </c>
      <c r="AZ189" s="117" t="s">
        <v>1210</v>
      </c>
      <c r="BA189" s="117" t="s">
        <v>145</v>
      </c>
      <c r="BB189" s="117" t="s">
        <v>145</v>
      </c>
      <c r="BC189" s="117" t="s">
        <v>145</v>
      </c>
      <c r="BD189" s="117" t="s">
        <v>145</v>
      </c>
      <c r="BE189" s="117" t="s">
        <v>145</v>
      </c>
      <c r="BF189" s="117" t="s">
        <v>145</v>
      </c>
      <c r="BG189" s="117" t="s">
        <v>145</v>
      </c>
      <c r="BH189" s="117" t="s">
        <v>145</v>
      </c>
      <c r="BI189" s="117" t="s">
        <v>145</v>
      </c>
      <c r="BJ189" s="117" t="s">
        <v>145</v>
      </c>
      <c r="BK189" s="117" t="s">
        <v>145</v>
      </c>
      <c r="BL189" s="117" t="s">
        <v>170</v>
      </c>
      <c r="BM189" s="117" t="s">
        <v>145</v>
      </c>
      <c r="BN189" s="117" t="s">
        <v>145</v>
      </c>
      <c r="BO189" s="117" t="s">
        <v>145</v>
      </c>
      <c r="BP189" s="117" t="s">
        <v>145</v>
      </c>
      <c r="BQ189" s="117" t="s">
        <v>145</v>
      </c>
      <c r="BR189" s="117" t="s">
        <v>145</v>
      </c>
      <c r="BS189" s="117" t="s">
        <v>145</v>
      </c>
      <c r="BT189" s="117" t="s">
        <v>145</v>
      </c>
      <c r="BU189" s="117" t="s">
        <v>145</v>
      </c>
      <c r="BV189" s="117" t="s">
        <v>171</v>
      </c>
      <c r="BW189" s="117" t="s">
        <v>145</v>
      </c>
      <c r="BX189" s="117" t="s">
        <v>145</v>
      </c>
      <c r="BY189" s="117" t="s">
        <v>145</v>
      </c>
      <c r="BZ189" s="117" t="s">
        <v>145</v>
      </c>
      <c r="CA189" s="117" t="s">
        <v>145</v>
      </c>
      <c r="CB189" s="117" t="s">
        <v>630</v>
      </c>
      <c r="CC189" s="117" t="s">
        <v>172</v>
      </c>
      <c r="CD189" s="117" t="s">
        <v>145</v>
      </c>
      <c r="CE189" s="117" t="s">
        <v>145</v>
      </c>
      <c r="CF189" s="117" t="s">
        <v>145</v>
      </c>
      <c r="CG189" s="117" t="s">
        <v>145</v>
      </c>
      <c r="CH189" s="117" t="s">
        <v>145</v>
      </c>
      <c r="CI189" s="117" t="s">
        <v>145</v>
      </c>
      <c r="CJ189" s="117" t="s">
        <v>145</v>
      </c>
      <c r="CK189" s="117" t="s">
        <v>145</v>
      </c>
      <c r="CL189" s="117" t="s">
        <v>145</v>
      </c>
      <c r="CM189" s="117" t="s">
        <v>145</v>
      </c>
      <c r="CN189" s="117" t="s">
        <v>145</v>
      </c>
      <c r="CO189" s="117" t="s">
        <v>145</v>
      </c>
      <c r="CP189" s="117" t="s">
        <v>145</v>
      </c>
      <c r="CQ189" s="117" t="s">
        <v>145</v>
      </c>
      <c r="CR189" s="117" t="s">
        <v>145</v>
      </c>
      <c r="CS189" s="117" t="s">
        <v>173</v>
      </c>
      <c r="CT189" s="117" t="s">
        <v>181</v>
      </c>
      <c r="CU189" s="117" t="s">
        <v>175</v>
      </c>
      <c r="CV189" s="117" t="s">
        <v>176</v>
      </c>
      <c r="CW189" s="117" t="s">
        <v>177</v>
      </c>
      <c r="CX189" s="117" t="s">
        <v>178</v>
      </c>
      <c r="CY189" s="117" t="s">
        <v>178</v>
      </c>
      <c r="CZ189" s="117" t="s">
        <v>172</v>
      </c>
      <c r="DA189" s="117" t="s">
        <v>172</v>
      </c>
      <c r="DB189" s="117" t="s">
        <v>145</v>
      </c>
      <c r="DC189" s="117" t="s">
        <v>145</v>
      </c>
      <c r="DD189" s="117" t="s">
        <v>172</v>
      </c>
      <c r="DE189" s="117" t="s">
        <v>145</v>
      </c>
      <c r="DF189" s="117" t="s">
        <v>145</v>
      </c>
      <c r="DG189" s="117" t="s">
        <v>145</v>
      </c>
      <c r="DH189" s="117" t="s">
        <v>145</v>
      </c>
      <c r="DI189" s="117" t="s">
        <v>145</v>
      </c>
      <c r="DJ189" s="117" t="s">
        <v>145</v>
      </c>
      <c r="DK189" s="117" t="s">
        <v>145</v>
      </c>
      <c r="DL189" s="117" t="s">
        <v>145</v>
      </c>
      <c r="DM189" s="117" t="s">
        <v>145</v>
      </c>
      <c r="DN189" s="117" t="s">
        <v>145</v>
      </c>
      <c r="DO189" s="117" t="s">
        <v>145</v>
      </c>
      <c r="DP189" s="117" t="s">
        <v>145</v>
      </c>
      <c r="DQ189" s="117" t="s">
        <v>145</v>
      </c>
      <c r="DR189" s="117" t="s">
        <v>145</v>
      </c>
      <c r="DS189" s="117" t="s">
        <v>145</v>
      </c>
      <c r="DT189" s="117" t="s">
        <v>145</v>
      </c>
      <c r="DU189" s="117" t="s">
        <v>145</v>
      </c>
      <c r="DV189" s="117" t="s">
        <v>145</v>
      </c>
      <c r="DW189" s="117" t="s">
        <v>145</v>
      </c>
      <c r="DX189" s="117" t="s">
        <v>145</v>
      </c>
      <c r="DY189" s="117" t="s">
        <v>145</v>
      </c>
      <c r="DZ189" s="117" t="s">
        <v>145</v>
      </c>
      <c r="EA189" s="117" t="s">
        <v>145</v>
      </c>
      <c r="EB189" s="117" t="s">
        <v>145</v>
      </c>
      <c r="EC189" s="117" t="s">
        <v>180</v>
      </c>
      <c r="ED189" s="117" t="s">
        <v>145</v>
      </c>
      <c r="EE189" s="117" t="s">
        <v>154</v>
      </c>
      <c r="EF189" s="117" t="s">
        <v>145</v>
      </c>
      <c r="EG189" s="117" t="s">
        <v>145</v>
      </c>
      <c r="EH189" s="117" t="s">
        <v>145</v>
      </c>
      <c r="EI189" s="117" t="s">
        <v>145</v>
      </c>
      <c r="EJ189" s="117" t="s">
        <v>145</v>
      </c>
      <c r="EK189" s="117" t="s">
        <v>145</v>
      </c>
      <c r="EL189" s="117" t="s">
        <v>145</v>
      </c>
      <c r="EM189" s="117" t="s">
        <v>145</v>
      </c>
      <c r="EN189" s="117" t="s">
        <v>147</v>
      </c>
    </row>
    <row r="190" s="6" customFormat="1" spans="1:144">
      <c r="A190" s="117" t="s">
        <v>1214</v>
      </c>
      <c r="B190" s="117" t="s">
        <v>145</v>
      </c>
      <c r="C190" s="117" t="s">
        <v>146</v>
      </c>
      <c r="D190" s="117" t="s">
        <v>145</v>
      </c>
      <c r="E190" s="117" t="s">
        <v>147</v>
      </c>
      <c r="F190" s="117" t="s">
        <v>145</v>
      </c>
      <c r="G190" s="117" t="s">
        <v>148</v>
      </c>
      <c r="H190" s="117" t="s">
        <v>149</v>
      </c>
      <c r="I190" s="117" t="s">
        <v>145</v>
      </c>
      <c r="J190" s="117" t="s">
        <v>150</v>
      </c>
      <c r="K190" s="117" t="s">
        <v>151</v>
      </c>
      <c r="L190" s="117" t="s">
        <v>1205</v>
      </c>
      <c r="M190" s="117" t="s">
        <v>145</v>
      </c>
      <c r="N190" s="117" t="s">
        <v>146</v>
      </c>
      <c r="O190" s="117" t="s">
        <v>153</v>
      </c>
      <c r="P190" s="117" t="s">
        <v>154</v>
      </c>
      <c r="Q190" s="117" t="s">
        <v>155</v>
      </c>
      <c r="R190" s="117" t="s">
        <v>1014</v>
      </c>
      <c r="S190" s="117" t="s">
        <v>156</v>
      </c>
      <c r="T190" s="117" t="s">
        <v>154</v>
      </c>
      <c r="U190" s="117" t="s">
        <v>145</v>
      </c>
      <c r="V190" s="117" t="s">
        <v>145</v>
      </c>
      <c r="W190" s="117" t="s">
        <v>157</v>
      </c>
      <c r="X190" s="117" t="s">
        <v>157</v>
      </c>
      <c r="Y190" s="117" t="s">
        <v>158</v>
      </c>
      <c r="Z190" s="117" t="s">
        <v>159</v>
      </c>
      <c r="AA190" s="117" t="s">
        <v>145</v>
      </c>
      <c r="AB190" s="117" t="s">
        <v>145</v>
      </c>
      <c r="AC190" s="117" t="s">
        <v>145</v>
      </c>
      <c r="AD190" s="117" t="s">
        <v>145</v>
      </c>
      <c r="AE190" s="117" t="s">
        <v>1215</v>
      </c>
      <c r="AF190" s="117" t="s">
        <v>145</v>
      </c>
      <c r="AG190" s="117" t="s">
        <v>145</v>
      </c>
      <c r="AH190" s="117" t="s">
        <v>147</v>
      </c>
      <c r="AI190" s="117" t="s">
        <v>145</v>
      </c>
      <c r="AJ190" s="117" t="s">
        <v>145</v>
      </c>
      <c r="AK190" s="117" t="s">
        <v>145</v>
      </c>
      <c r="AL190" s="117" t="s">
        <v>145</v>
      </c>
      <c r="AM190" s="117" t="s">
        <v>145</v>
      </c>
      <c r="AN190" s="117" t="s">
        <v>145</v>
      </c>
      <c r="AO190" s="117" t="s">
        <v>200</v>
      </c>
      <c r="AP190" s="117" t="s">
        <v>1045</v>
      </c>
      <c r="AQ190" s="117" t="s">
        <v>1216</v>
      </c>
      <c r="AR190" s="117" t="s">
        <v>203</v>
      </c>
      <c r="AS190" s="117" t="s">
        <v>562</v>
      </c>
      <c r="AT190" s="117" t="s">
        <v>563</v>
      </c>
      <c r="AU190" s="117" t="s">
        <v>145</v>
      </c>
      <c r="AV190" s="117" t="s">
        <v>1217</v>
      </c>
      <c r="AW190" s="117" t="s">
        <v>1218</v>
      </c>
      <c r="AX190" s="117" t="s">
        <v>1219</v>
      </c>
      <c r="AY190" s="117" t="s">
        <v>145</v>
      </c>
      <c r="AZ190" s="117" t="s">
        <v>563</v>
      </c>
      <c r="BA190" s="117" t="s">
        <v>145</v>
      </c>
      <c r="BB190" s="117" t="s">
        <v>145</v>
      </c>
      <c r="BC190" s="117" t="s">
        <v>145</v>
      </c>
      <c r="BD190" s="117" t="s">
        <v>145</v>
      </c>
      <c r="BE190" s="117" t="s">
        <v>145</v>
      </c>
      <c r="BF190" s="117" t="s">
        <v>145</v>
      </c>
      <c r="BG190" s="117" t="s">
        <v>145</v>
      </c>
      <c r="BH190" s="117" t="s">
        <v>145</v>
      </c>
      <c r="BI190" s="117" t="s">
        <v>145</v>
      </c>
      <c r="BJ190" s="117" t="s">
        <v>145</v>
      </c>
      <c r="BK190" s="117" t="s">
        <v>145</v>
      </c>
      <c r="BL190" s="117" t="s">
        <v>170</v>
      </c>
      <c r="BM190" s="117" t="s">
        <v>145</v>
      </c>
      <c r="BN190" s="117" t="s">
        <v>145</v>
      </c>
      <c r="BO190" s="117" t="s">
        <v>145</v>
      </c>
      <c r="BP190" s="117" t="s">
        <v>145</v>
      </c>
      <c r="BQ190" s="117" t="s">
        <v>145</v>
      </c>
      <c r="BR190" s="117" t="s">
        <v>145</v>
      </c>
      <c r="BS190" s="117" t="s">
        <v>145</v>
      </c>
      <c r="BT190" s="117" t="s">
        <v>145</v>
      </c>
      <c r="BU190" s="117" t="s">
        <v>145</v>
      </c>
      <c r="BV190" s="117" t="s">
        <v>171</v>
      </c>
      <c r="BW190" s="117" t="s">
        <v>145</v>
      </c>
      <c r="BX190" s="117" t="s">
        <v>145</v>
      </c>
      <c r="BY190" s="117" t="s">
        <v>145</v>
      </c>
      <c r="BZ190" s="117" t="s">
        <v>145</v>
      </c>
      <c r="CA190" s="117" t="s">
        <v>145</v>
      </c>
      <c r="CB190" s="117" t="s">
        <v>172</v>
      </c>
      <c r="CC190" s="117" t="s">
        <v>172</v>
      </c>
      <c r="CD190" s="117" t="s">
        <v>145</v>
      </c>
      <c r="CE190" s="117" t="s">
        <v>145</v>
      </c>
      <c r="CF190" s="117" t="s">
        <v>145</v>
      </c>
      <c r="CG190" s="117" t="s">
        <v>145</v>
      </c>
      <c r="CH190" s="117" t="s">
        <v>145</v>
      </c>
      <c r="CI190" s="117" t="s">
        <v>145</v>
      </c>
      <c r="CJ190" s="117" t="s">
        <v>145</v>
      </c>
      <c r="CK190" s="117" t="s">
        <v>145</v>
      </c>
      <c r="CL190" s="117" t="s">
        <v>145</v>
      </c>
      <c r="CM190" s="117" t="s">
        <v>145</v>
      </c>
      <c r="CN190" s="117" t="s">
        <v>145</v>
      </c>
      <c r="CO190" s="117" t="s">
        <v>145</v>
      </c>
      <c r="CP190" s="117" t="s">
        <v>145</v>
      </c>
      <c r="CQ190" s="117" t="s">
        <v>145</v>
      </c>
      <c r="CR190" s="117" t="s">
        <v>145</v>
      </c>
      <c r="CS190" s="117" t="s">
        <v>173</v>
      </c>
      <c r="CT190" s="117" t="s">
        <v>174</v>
      </c>
      <c r="CU190" s="117" t="s">
        <v>182</v>
      </c>
      <c r="CV190" s="117" t="s">
        <v>183</v>
      </c>
      <c r="CW190" s="117" t="s">
        <v>184</v>
      </c>
      <c r="CX190" s="117" t="s">
        <v>178</v>
      </c>
      <c r="CY190" s="117" t="s">
        <v>178</v>
      </c>
      <c r="CZ190" s="117" t="s">
        <v>179</v>
      </c>
      <c r="DA190" s="117" t="s">
        <v>179</v>
      </c>
      <c r="DB190" s="117" t="s">
        <v>145</v>
      </c>
      <c r="DC190" s="117" t="s">
        <v>145</v>
      </c>
      <c r="DD190" s="117" t="s">
        <v>179</v>
      </c>
      <c r="DE190" s="117" t="s">
        <v>145</v>
      </c>
      <c r="DF190" s="117" t="s">
        <v>145</v>
      </c>
      <c r="DG190" s="117" t="s">
        <v>145</v>
      </c>
      <c r="DH190" s="117" t="s">
        <v>145</v>
      </c>
      <c r="DI190" s="117" t="s">
        <v>145</v>
      </c>
      <c r="DJ190" s="117" t="s">
        <v>145</v>
      </c>
      <c r="DK190" s="117" t="s">
        <v>145</v>
      </c>
      <c r="DL190" s="117" t="s">
        <v>145</v>
      </c>
      <c r="DM190" s="117" t="s">
        <v>145</v>
      </c>
      <c r="DN190" s="117" t="s">
        <v>145</v>
      </c>
      <c r="DO190" s="117" t="s">
        <v>145</v>
      </c>
      <c r="DP190" s="117" t="s">
        <v>145</v>
      </c>
      <c r="DQ190" s="117" t="s">
        <v>145</v>
      </c>
      <c r="DR190" s="117" t="s">
        <v>145</v>
      </c>
      <c r="DS190" s="117" t="s">
        <v>145</v>
      </c>
      <c r="DT190" s="117" t="s">
        <v>145</v>
      </c>
      <c r="DU190" s="117" t="s">
        <v>145</v>
      </c>
      <c r="DV190" s="117" t="s">
        <v>145</v>
      </c>
      <c r="DW190" s="117" t="s">
        <v>145</v>
      </c>
      <c r="DX190" s="117" t="s">
        <v>145</v>
      </c>
      <c r="DY190" s="117" t="s">
        <v>145</v>
      </c>
      <c r="DZ190" s="117" t="s">
        <v>145</v>
      </c>
      <c r="EA190" s="117" t="s">
        <v>145</v>
      </c>
      <c r="EB190" s="117" t="s">
        <v>145</v>
      </c>
      <c r="EC190" s="117" t="s">
        <v>180</v>
      </c>
      <c r="ED190" s="117" t="s">
        <v>145</v>
      </c>
      <c r="EE190" s="117" t="s">
        <v>154</v>
      </c>
      <c r="EF190" s="117" t="s">
        <v>145</v>
      </c>
      <c r="EG190" s="117" t="s">
        <v>145</v>
      </c>
      <c r="EH190" s="117" t="s">
        <v>145</v>
      </c>
      <c r="EI190" s="117" t="s">
        <v>145</v>
      </c>
      <c r="EJ190" s="117" t="s">
        <v>145</v>
      </c>
      <c r="EK190" s="117" t="s">
        <v>145</v>
      </c>
      <c r="EL190" s="117" t="s">
        <v>145</v>
      </c>
      <c r="EM190" s="117" t="s">
        <v>145</v>
      </c>
      <c r="EN190" s="117" t="s">
        <v>147</v>
      </c>
    </row>
    <row r="191" s="6" customFormat="1" spans="1:144">
      <c r="A191" s="117" t="s">
        <v>1214</v>
      </c>
      <c r="B191" s="117" t="s">
        <v>145</v>
      </c>
      <c r="C191" s="117" t="s">
        <v>146</v>
      </c>
      <c r="D191" s="117" t="s">
        <v>145</v>
      </c>
      <c r="E191" s="117" t="s">
        <v>147</v>
      </c>
      <c r="F191" s="117" t="s">
        <v>145</v>
      </c>
      <c r="G191" s="117" t="s">
        <v>148</v>
      </c>
      <c r="H191" s="117" t="s">
        <v>149</v>
      </c>
      <c r="I191" s="117" t="s">
        <v>145</v>
      </c>
      <c r="J191" s="117" t="s">
        <v>150</v>
      </c>
      <c r="K191" s="117" t="s">
        <v>151</v>
      </c>
      <c r="L191" s="117" t="s">
        <v>1205</v>
      </c>
      <c r="M191" s="117" t="s">
        <v>145</v>
      </c>
      <c r="N191" s="117" t="s">
        <v>146</v>
      </c>
      <c r="O191" s="117" t="s">
        <v>153</v>
      </c>
      <c r="P191" s="117" t="s">
        <v>154</v>
      </c>
      <c r="Q191" s="117" t="s">
        <v>155</v>
      </c>
      <c r="R191" s="117" t="s">
        <v>1014</v>
      </c>
      <c r="S191" s="117" t="s">
        <v>156</v>
      </c>
      <c r="T191" s="117" t="s">
        <v>154</v>
      </c>
      <c r="U191" s="117" t="s">
        <v>145</v>
      </c>
      <c r="V191" s="117" t="s">
        <v>145</v>
      </c>
      <c r="W191" s="117" t="s">
        <v>157</v>
      </c>
      <c r="X191" s="117" t="s">
        <v>157</v>
      </c>
      <c r="Y191" s="117" t="s">
        <v>158</v>
      </c>
      <c r="Z191" s="117" t="s">
        <v>159</v>
      </c>
      <c r="AA191" s="117" t="s">
        <v>145</v>
      </c>
      <c r="AB191" s="117" t="s">
        <v>145</v>
      </c>
      <c r="AC191" s="117" t="s">
        <v>145</v>
      </c>
      <c r="AD191" s="117" t="s">
        <v>145</v>
      </c>
      <c r="AE191" s="117" t="s">
        <v>1215</v>
      </c>
      <c r="AF191" s="117" t="s">
        <v>145</v>
      </c>
      <c r="AG191" s="117" t="s">
        <v>145</v>
      </c>
      <c r="AH191" s="117" t="s">
        <v>147</v>
      </c>
      <c r="AI191" s="117" t="s">
        <v>145</v>
      </c>
      <c r="AJ191" s="117" t="s">
        <v>145</v>
      </c>
      <c r="AK191" s="117" t="s">
        <v>145</v>
      </c>
      <c r="AL191" s="117" t="s">
        <v>145</v>
      </c>
      <c r="AM191" s="117" t="s">
        <v>145</v>
      </c>
      <c r="AN191" s="117" t="s">
        <v>145</v>
      </c>
      <c r="AO191" s="117" t="s">
        <v>200</v>
      </c>
      <c r="AP191" s="117" t="s">
        <v>1045</v>
      </c>
      <c r="AQ191" s="117" t="s">
        <v>1216</v>
      </c>
      <c r="AR191" s="117" t="s">
        <v>203</v>
      </c>
      <c r="AS191" s="117" t="s">
        <v>562</v>
      </c>
      <c r="AT191" s="117" t="s">
        <v>563</v>
      </c>
      <c r="AU191" s="117" t="s">
        <v>145</v>
      </c>
      <c r="AV191" s="117" t="s">
        <v>1217</v>
      </c>
      <c r="AW191" s="117" t="s">
        <v>1218</v>
      </c>
      <c r="AX191" s="117" t="s">
        <v>1219</v>
      </c>
      <c r="AY191" s="117" t="s">
        <v>145</v>
      </c>
      <c r="AZ191" s="117" t="s">
        <v>563</v>
      </c>
      <c r="BA191" s="117" t="s">
        <v>145</v>
      </c>
      <c r="BB191" s="117" t="s">
        <v>145</v>
      </c>
      <c r="BC191" s="117" t="s">
        <v>145</v>
      </c>
      <c r="BD191" s="117" t="s">
        <v>145</v>
      </c>
      <c r="BE191" s="117" t="s">
        <v>145</v>
      </c>
      <c r="BF191" s="117" t="s">
        <v>145</v>
      </c>
      <c r="BG191" s="117" t="s">
        <v>145</v>
      </c>
      <c r="BH191" s="117" t="s">
        <v>145</v>
      </c>
      <c r="BI191" s="117" t="s">
        <v>145</v>
      </c>
      <c r="BJ191" s="117" t="s">
        <v>145</v>
      </c>
      <c r="BK191" s="117" t="s">
        <v>145</v>
      </c>
      <c r="BL191" s="117" t="s">
        <v>170</v>
      </c>
      <c r="BM191" s="117" t="s">
        <v>145</v>
      </c>
      <c r="BN191" s="117" t="s">
        <v>145</v>
      </c>
      <c r="BO191" s="117" t="s">
        <v>145</v>
      </c>
      <c r="BP191" s="117" t="s">
        <v>145</v>
      </c>
      <c r="BQ191" s="117" t="s">
        <v>145</v>
      </c>
      <c r="BR191" s="117" t="s">
        <v>145</v>
      </c>
      <c r="BS191" s="117" t="s">
        <v>145</v>
      </c>
      <c r="BT191" s="117" t="s">
        <v>145</v>
      </c>
      <c r="BU191" s="117" t="s">
        <v>145</v>
      </c>
      <c r="BV191" s="117" t="s">
        <v>171</v>
      </c>
      <c r="BW191" s="117" t="s">
        <v>145</v>
      </c>
      <c r="BX191" s="117" t="s">
        <v>145</v>
      </c>
      <c r="BY191" s="117" t="s">
        <v>145</v>
      </c>
      <c r="BZ191" s="117" t="s">
        <v>145</v>
      </c>
      <c r="CA191" s="117" t="s">
        <v>145</v>
      </c>
      <c r="CB191" s="117" t="s">
        <v>172</v>
      </c>
      <c r="CC191" s="117" t="s">
        <v>172</v>
      </c>
      <c r="CD191" s="117" t="s">
        <v>145</v>
      </c>
      <c r="CE191" s="117" t="s">
        <v>145</v>
      </c>
      <c r="CF191" s="117" t="s">
        <v>145</v>
      </c>
      <c r="CG191" s="117" t="s">
        <v>145</v>
      </c>
      <c r="CH191" s="117" t="s">
        <v>145</v>
      </c>
      <c r="CI191" s="117" t="s">
        <v>145</v>
      </c>
      <c r="CJ191" s="117" t="s">
        <v>145</v>
      </c>
      <c r="CK191" s="117" t="s">
        <v>145</v>
      </c>
      <c r="CL191" s="117" t="s">
        <v>145</v>
      </c>
      <c r="CM191" s="117" t="s">
        <v>145</v>
      </c>
      <c r="CN191" s="117" t="s">
        <v>145</v>
      </c>
      <c r="CO191" s="117" t="s">
        <v>145</v>
      </c>
      <c r="CP191" s="117" t="s">
        <v>145</v>
      </c>
      <c r="CQ191" s="117" t="s">
        <v>145</v>
      </c>
      <c r="CR191" s="117" t="s">
        <v>145</v>
      </c>
      <c r="CS191" s="117" t="s">
        <v>173</v>
      </c>
      <c r="CT191" s="117" t="s">
        <v>181</v>
      </c>
      <c r="CU191" s="117" t="s">
        <v>175</v>
      </c>
      <c r="CV191" s="117" t="s">
        <v>176</v>
      </c>
      <c r="CW191" s="117" t="s">
        <v>177</v>
      </c>
      <c r="CX191" s="117" t="s">
        <v>178</v>
      </c>
      <c r="CY191" s="117" t="s">
        <v>178</v>
      </c>
      <c r="CZ191" s="117" t="s">
        <v>179</v>
      </c>
      <c r="DA191" s="117" t="s">
        <v>179</v>
      </c>
      <c r="DB191" s="117" t="s">
        <v>145</v>
      </c>
      <c r="DC191" s="117" t="s">
        <v>145</v>
      </c>
      <c r="DD191" s="117" t="s">
        <v>179</v>
      </c>
      <c r="DE191" s="117" t="s">
        <v>145</v>
      </c>
      <c r="DF191" s="117" t="s">
        <v>145</v>
      </c>
      <c r="DG191" s="117" t="s">
        <v>145</v>
      </c>
      <c r="DH191" s="117" t="s">
        <v>145</v>
      </c>
      <c r="DI191" s="117" t="s">
        <v>145</v>
      </c>
      <c r="DJ191" s="117" t="s">
        <v>145</v>
      </c>
      <c r="DK191" s="117" t="s">
        <v>145</v>
      </c>
      <c r="DL191" s="117" t="s">
        <v>145</v>
      </c>
      <c r="DM191" s="117" t="s">
        <v>145</v>
      </c>
      <c r="DN191" s="117" t="s">
        <v>145</v>
      </c>
      <c r="DO191" s="117" t="s">
        <v>145</v>
      </c>
      <c r="DP191" s="117" t="s">
        <v>145</v>
      </c>
      <c r="DQ191" s="117" t="s">
        <v>145</v>
      </c>
      <c r="DR191" s="117" t="s">
        <v>145</v>
      </c>
      <c r="DS191" s="117" t="s">
        <v>145</v>
      </c>
      <c r="DT191" s="117" t="s">
        <v>145</v>
      </c>
      <c r="DU191" s="117" t="s">
        <v>145</v>
      </c>
      <c r="DV191" s="117" t="s">
        <v>145</v>
      </c>
      <c r="DW191" s="117" t="s">
        <v>145</v>
      </c>
      <c r="DX191" s="117" t="s">
        <v>145</v>
      </c>
      <c r="DY191" s="117" t="s">
        <v>145</v>
      </c>
      <c r="DZ191" s="117" t="s">
        <v>145</v>
      </c>
      <c r="EA191" s="117" t="s">
        <v>145</v>
      </c>
      <c r="EB191" s="117" t="s">
        <v>145</v>
      </c>
      <c r="EC191" s="117" t="s">
        <v>180</v>
      </c>
      <c r="ED191" s="117" t="s">
        <v>145</v>
      </c>
      <c r="EE191" s="117" t="s">
        <v>154</v>
      </c>
      <c r="EF191" s="117" t="s">
        <v>145</v>
      </c>
      <c r="EG191" s="117" t="s">
        <v>145</v>
      </c>
      <c r="EH191" s="117" t="s">
        <v>145</v>
      </c>
      <c r="EI191" s="117" t="s">
        <v>145</v>
      </c>
      <c r="EJ191" s="117" t="s">
        <v>145</v>
      </c>
      <c r="EK191" s="117" t="s">
        <v>145</v>
      </c>
      <c r="EL191" s="117" t="s">
        <v>145</v>
      </c>
      <c r="EM191" s="117" t="s">
        <v>145</v>
      </c>
      <c r="EN191" s="117" t="s">
        <v>147</v>
      </c>
    </row>
    <row r="192" s="6" customFormat="1" spans="1:144">
      <c r="A192" s="117" t="s">
        <v>1220</v>
      </c>
      <c r="B192" s="117" t="s">
        <v>145</v>
      </c>
      <c r="C192" s="117" t="s">
        <v>146</v>
      </c>
      <c r="D192" s="117" t="s">
        <v>145</v>
      </c>
      <c r="E192" s="117" t="s">
        <v>147</v>
      </c>
      <c r="F192" s="117" t="s">
        <v>145</v>
      </c>
      <c r="G192" s="117" t="s">
        <v>148</v>
      </c>
      <c r="H192" s="117" t="s">
        <v>149</v>
      </c>
      <c r="I192" s="117" t="s">
        <v>145</v>
      </c>
      <c r="J192" s="117" t="s">
        <v>150</v>
      </c>
      <c r="K192" s="117" t="s">
        <v>151</v>
      </c>
      <c r="L192" s="117" t="s">
        <v>1205</v>
      </c>
      <c r="M192" s="117" t="s">
        <v>145</v>
      </c>
      <c r="N192" s="117" t="s">
        <v>146</v>
      </c>
      <c r="O192" s="117" t="s">
        <v>153</v>
      </c>
      <c r="P192" s="117" t="s">
        <v>154</v>
      </c>
      <c r="Q192" s="117" t="s">
        <v>155</v>
      </c>
      <c r="R192" s="117" t="s">
        <v>1014</v>
      </c>
      <c r="S192" s="117" t="s">
        <v>156</v>
      </c>
      <c r="T192" s="117" t="s">
        <v>154</v>
      </c>
      <c r="U192" s="117" t="s">
        <v>145</v>
      </c>
      <c r="V192" s="117" t="s">
        <v>145</v>
      </c>
      <c r="W192" s="117" t="s">
        <v>157</v>
      </c>
      <c r="X192" s="117" t="s">
        <v>157</v>
      </c>
      <c r="Y192" s="117" t="s">
        <v>158</v>
      </c>
      <c r="Z192" s="117" t="s">
        <v>159</v>
      </c>
      <c r="AA192" s="117" t="s">
        <v>145</v>
      </c>
      <c r="AB192" s="117" t="s">
        <v>145</v>
      </c>
      <c r="AC192" s="117" t="s">
        <v>145</v>
      </c>
      <c r="AD192" s="117" t="s">
        <v>145</v>
      </c>
      <c r="AE192" s="117" t="s">
        <v>1221</v>
      </c>
      <c r="AF192" s="117" t="s">
        <v>145</v>
      </c>
      <c r="AG192" s="117" t="s">
        <v>145</v>
      </c>
      <c r="AH192" s="117" t="s">
        <v>147</v>
      </c>
      <c r="AI192" s="117" t="s">
        <v>145</v>
      </c>
      <c r="AJ192" s="117" t="s">
        <v>145</v>
      </c>
      <c r="AK192" s="117" t="s">
        <v>145</v>
      </c>
      <c r="AL192" s="117" t="s">
        <v>145</v>
      </c>
      <c r="AM192" s="117" t="s">
        <v>145</v>
      </c>
      <c r="AN192" s="117" t="s">
        <v>145</v>
      </c>
      <c r="AO192" s="117" t="s">
        <v>1222</v>
      </c>
      <c r="AP192" s="117" t="s">
        <v>1223</v>
      </c>
      <c r="AQ192" s="117" t="s">
        <v>1224</v>
      </c>
      <c r="AR192" s="117" t="s">
        <v>1225</v>
      </c>
      <c r="AS192" s="117" t="s">
        <v>1226</v>
      </c>
      <c r="AT192" s="117" t="s">
        <v>1227</v>
      </c>
      <c r="AU192" s="117" t="s">
        <v>145</v>
      </c>
      <c r="AV192" s="117" t="s">
        <v>1228</v>
      </c>
      <c r="AW192" s="117" t="s">
        <v>1229</v>
      </c>
      <c r="AX192" s="117" t="s">
        <v>1230</v>
      </c>
      <c r="AY192" s="117" t="s">
        <v>145</v>
      </c>
      <c r="AZ192" s="117" t="s">
        <v>1227</v>
      </c>
      <c r="BA192" s="117" t="s">
        <v>145</v>
      </c>
      <c r="BB192" s="117" t="s">
        <v>145</v>
      </c>
      <c r="BC192" s="117" t="s">
        <v>145</v>
      </c>
      <c r="BD192" s="117" t="s">
        <v>145</v>
      </c>
      <c r="BE192" s="117" t="s">
        <v>145</v>
      </c>
      <c r="BF192" s="117" t="s">
        <v>145</v>
      </c>
      <c r="BG192" s="117" t="s">
        <v>145</v>
      </c>
      <c r="BH192" s="117" t="s">
        <v>145</v>
      </c>
      <c r="BI192" s="117" t="s">
        <v>145</v>
      </c>
      <c r="BJ192" s="117" t="s">
        <v>145</v>
      </c>
      <c r="BK192" s="117" t="s">
        <v>145</v>
      </c>
      <c r="BL192" s="117" t="s">
        <v>170</v>
      </c>
      <c r="BM192" s="117" t="s">
        <v>145</v>
      </c>
      <c r="BN192" s="117" t="s">
        <v>145</v>
      </c>
      <c r="BO192" s="117" t="s">
        <v>145</v>
      </c>
      <c r="BP192" s="117" t="s">
        <v>145</v>
      </c>
      <c r="BQ192" s="117" t="s">
        <v>145</v>
      </c>
      <c r="BR192" s="117" t="s">
        <v>145</v>
      </c>
      <c r="BS192" s="117" t="s">
        <v>145</v>
      </c>
      <c r="BT192" s="117" t="s">
        <v>145</v>
      </c>
      <c r="BU192" s="117" t="s">
        <v>145</v>
      </c>
      <c r="BV192" s="117" t="s">
        <v>171</v>
      </c>
      <c r="BW192" s="117" t="s">
        <v>145</v>
      </c>
      <c r="BX192" s="117" t="s">
        <v>145</v>
      </c>
      <c r="BY192" s="117" t="s">
        <v>145</v>
      </c>
      <c r="BZ192" s="117" t="s">
        <v>145</v>
      </c>
      <c r="CA192" s="117" t="s">
        <v>145</v>
      </c>
      <c r="CB192" s="117" t="s">
        <v>172</v>
      </c>
      <c r="CC192" s="117" t="s">
        <v>172</v>
      </c>
      <c r="CD192" s="117" t="s">
        <v>145</v>
      </c>
      <c r="CE192" s="117" t="s">
        <v>145</v>
      </c>
      <c r="CF192" s="117" t="s">
        <v>145</v>
      </c>
      <c r="CG192" s="117" t="s">
        <v>145</v>
      </c>
      <c r="CH192" s="117" t="s">
        <v>145</v>
      </c>
      <c r="CI192" s="117" t="s">
        <v>145</v>
      </c>
      <c r="CJ192" s="117" t="s">
        <v>145</v>
      </c>
      <c r="CK192" s="117" t="s">
        <v>145</v>
      </c>
      <c r="CL192" s="117" t="s">
        <v>145</v>
      </c>
      <c r="CM192" s="117" t="s">
        <v>145</v>
      </c>
      <c r="CN192" s="117" t="s">
        <v>145</v>
      </c>
      <c r="CO192" s="117" t="s">
        <v>145</v>
      </c>
      <c r="CP192" s="117" t="s">
        <v>145</v>
      </c>
      <c r="CQ192" s="117" t="s">
        <v>145</v>
      </c>
      <c r="CR192" s="117" t="s">
        <v>145</v>
      </c>
      <c r="CS192" s="117" t="s">
        <v>173</v>
      </c>
      <c r="CT192" s="117" t="s">
        <v>174</v>
      </c>
      <c r="CU192" s="117" t="s">
        <v>182</v>
      </c>
      <c r="CV192" s="117" t="s">
        <v>183</v>
      </c>
      <c r="CW192" s="117" t="s">
        <v>184</v>
      </c>
      <c r="CX192" s="117" t="s">
        <v>178</v>
      </c>
      <c r="CY192" s="117" t="s">
        <v>178</v>
      </c>
      <c r="CZ192" s="117" t="s">
        <v>179</v>
      </c>
      <c r="DA192" s="117" t="s">
        <v>179</v>
      </c>
      <c r="DB192" s="117" t="s">
        <v>145</v>
      </c>
      <c r="DC192" s="117" t="s">
        <v>145</v>
      </c>
      <c r="DD192" s="117" t="s">
        <v>179</v>
      </c>
      <c r="DE192" s="117" t="s">
        <v>145</v>
      </c>
      <c r="DF192" s="117" t="s">
        <v>145</v>
      </c>
      <c r="DG192" s="117" t="s">
        <v>145</v>
      </c>
      <c r="DH192" s="117" t="s">
        <v>145</v>
      </c>
      <c r="DI192" s="117" t="s">
        <v>145</v>
      </c>
      <c r="DJ192" s="117" t="s">
        <v>145</v>
      </c>
      <c r="DK192" s="117" t="s">
        <v>145</v>
      </c>
      <c r="DL192" s="117" t="s">
        <v>145</v>
      </c>
      <c r="DM192" s="117" t="s">
        <v>145</v>
      </c>
      <c r="DN192" s="117" t="s">
        <v>145</v>
      </c>
      <c r="DO192" s="117" t="s">
        <v>145</v>
      </c>
      <c r="DP192" s="117" t="s">
        <v>145</v>
      </c>
      <c r="DQ192" s="117" t="s">
        <v>145</v>
      </c>
      <c r="DR192" s="117" t="s">
        <v>145</v>
      </c>
      <c r="DS192" s="117" t="s">
        <v>145</v>
      </c>
      <c r="DT192" s="117" t="s">
        <v>145</v>
      </c>
      <c r="DU192" s="117" t="s">
        <v>145</v>
      </c>
      <c r="DV192" s="117" t="s">
        <v>145</v>
      </c>
      <c r="DW192" s="117" t="s">
        <v>145</v>
      </c>
      <c r="DX192" s="117" t="s">
        <v>145</v>
      </c>
      <c r="DY192" s="117" t="s">
        <v>145</v>
      </c>
      <c r="DZ192" s="117" t="s">
        <v>145</v>
      </c>
      <c r="EA192" s="117" t="s">
        <v>145</v>
      </c>
      <c r="EB192" s="117" t="s">
        <v>145</v>
      </c>
      <c r="EC192" s="117" t="s">
        <v>180</v>
      </c>
      <c r="ED192" s="117" t="s">
        <v>145</v>
      </c>
      <c r="EE192" s="117" t="s">
        <v>154</v>
      </c>
      <c r="EF192" s="117" t="s">
        <v>145</v>
      </c>
      <c r="EG192" s="117" t="s">
        <v>145</v>
      </c>
      <c r="EH192" s="117" t="s">
        <v>145</v>
      </c>
      <c r="EI192" s="117" t="s">
        <v>145</v>
      </c>
      <c r="EJ192" s="117" t="s">
        <v>145</v>
      </c>
      <c r="EK192" s="117" t="s">
        <v>145</v>
      </c>
      <c r="EL192" s="117" t="s">
        <v>145</v>
      </c>
      <c r="EM192" s="117" t="s">
        <v>145</v>
      </c>
      <c r="EN192" s="117" t="s">
        <v>147</v>
      </c>
    </row>
    <row r="193" s="6" customFormat="1" spans="1:144">
      <c r="A193" s="117" t="s">
        <v>1220</v>
      </c>
      <c r="B193" s="117" t="s">
        <v>145</v>
      </c>
      <c r="C193" s="117" t="s">
        <v>146</v>
      </c>
      <c r="D193" s="117" t="s">
        <v>145</v>
      </c>
      <c r="E193" s="117" t="s">
        <v>147</v>
      </c>
      <c r="F193" s="117" t="s">
        <v>145</v>
      </c>
      <c r="G193" s="117" t="s">
        <v>148</v>
      </c>
      <c r="H193" s="117" t="s">
        <v>149</v>
      </c>
      <c r="I193" s="117" t="s">
        <v>145</v>
      </c>
      <c r="J193" s="117" t="s">
        <v>150</v>
      </c>
      <c r="K193" s="117" t="s">
        <v>151</v>
      </c>
      <c r="L193" s="117" t="s">
        <v>1205</v>
      </c>
      <c r="M193" s="117" t="s">
        <v>145</v>
      </c>
      <c r="N193" s="117" t="s">
        <v>146</v>
      </c>
      <c r="O193" s="117" t="s">
        <v>153</v>
      </c>
      <c r="P193" s="117" t="s">
        <v>154</v>
      </c>
      <c r="Q193" s="117" t="s">
        <v>155</v>
      </c>
      <c r="R193" s="117" t="s">
        <v>1014</v>
      </c>
      <c r="S193" s="117" t="s">
        <v>156</v>
      </c>
      <c r="T193" s="117" t="s">
        <v>154</v>
      </c>
      <c r="U193" s="117" t="s">
        <v>145</v>
      </c>
      <c r="V193" s="117" t="s">
        <v>145</v>
      </c>
      <c r="W193" s="117" t="s">
        <v>157</v>
      </c>
      <c r="X193" s="117" t="s">
        <v>157</v>
      </c>
      <c r="Y193" s="117" t="s">
        <v>158</v>
      </c>
      <c r="Z193" s="117" t="s">
        <v>159</v>
      </c>
      <c r="AA193" s="117" t="s">
        <v>145</v>
      </c>
      <c r="AB193" s="117" t="s">
        <v>145</v>
      </c>
      <c r="AC193" s="117" t="s">
        <v>145</v>
      </c>
      <c r="AD193" s="117" t="s">
        <v>145</v>
      </c>
      <c r="AE193" s="117" t="s">
        <v>1221</v>
      </c>
      <c r="AF193" s="117" t="s">
        <v>145</v>
      </c>
      <c r="AG193" s="117" t="s">
        <v>145</v>
      </c>
      <c r="AH193" s="117" t="s">
        <v>147</v>
      </c>
      <c r="AI193" s="117" t="s">
        <v>145</v>
      </c>
      <c r="AJ193" s="117" t="s">
        <v>145</v>
      </c>
      <c r="AK193" s="117" t="s">
        <v>145</v>
      </c>
      <c r="AL193" s="117" t="s">
        <v>145</v>
      </c>
      <c r="AM193" s="117" t="s">
        <v>145</v>
      </c>
      <c r="AN193" s="117" t="s">
        <v>145</v>
      </c>
      <c r="AO193" s="117" t="s">
        <v>1222</v>
      </c>
      <c r="AP193" s="117" t="s">
        <v>1223</v>
      </c>
      <c r="AQ193" s="117" t="s">
        <v>1224</v>
      </c>
      <c r="AR193" s="117" t="s">
        <v>1225</v>
      </c>
      <c r="AS193" s="117" t="s">
        <v>1226</v>
      </c>
      <c r="AT193" s="117" t="s">
        <v>1227</v>
      </c>
      <c r="AU193" s="117" t="s">
        <v>145</v>
      </c>
      <c r="AV193" s="117" t="s">
        <v>1228</v>
      </c>
      <c r="AW193" s="117" t="s">
        <v>1229</v>
      </c>
      <c r="AX193" s="117" t="s">
        <v>1230</v>
      </c>
      <c r="AY193" s="117" t="s">
        <v>145</v>
      </c>
      <c r="AZ193" s="117" t="s">
        <v>1227</v>
      </c>
      <c r="BA193" s="117" t="s">
        <v>145</v>
      </c>
      <c r="BB193" s="117" t="s">
        <v>145</v>
      </c>
      <c r="BC193" s="117" t="s">
        <v>145</v>
      </c>
      <c r="BD193" s="117" t="s">
        <v>145</v>
      </c>
      <c r="BE193" s="117" t="s">
        <v>145</v>
      </c>
      <c r="BF193" s="117" t="s">
        <v>145</v>
      </c>
      <c r="BG193" s="117" t="s">
        <v>145</v>
      </c>
      <c r="BH193" s="117" t="s">
        <v>145</v>
      </c>
      <c r="BI193" s="117" t="s">
        <v>145</v>
      </c>
      <c r="BJ193" s="117" t="s">
        <v>145</v>
      </c>
      <c r="BK193" s="117" t="s">
        <v>145</v>
      </c>
      <c r="BL193" s="117" t="s">
        <v>170</v>
      </c>
      <c r="BM193" s="117" t="s">
        <v>145</v>
      </c>
      <c r="BN193" s="117" t="s">
        <v>145</v>
      </c>
      <c r="BO193" s="117" t="s">
        <v>145</v>
      </c>
      <c r="BP193" s="117" t="s">
        <v>145</v>
      </c>
      <c r="BQ193" s="117" t="s">
        <v>145</v>
      </c>
      <c r="BR193" s="117" t="s">
        <v>145</v>
      </c>
      <c r="BS193" s="117" t="s">
        <v>145</v>
      </c>
      <c r="BT193" s="117" t="s">
        <v>145</v>
      </c>
      <c r="BU193" s="117" t="s">
        <v>145</v>
      </c>
      <c r="BV193" s="117" t="s">
        <v>171</v>
      </c>
      <c r="BW193" s="117" t="s">
        <v>145</v>
      </c>
      <c r="BX193" s="117" t="s">
        <v>145</v>
      </c>
      <c r="BY193" s="117" t="s">
        <v>145</v>
      </c>
      <c r="BZ193" s="117" t="s">
        <v>145</v>
      </c>
      <c r="CA193" s="117" t="s">
        <v>145</v>
      </c>
      <c r="CB193" s="117" t="s">
        <v>172</v>
      </c>
      <c r="CC193" s="117" t="s">
        <v>172</v>
      </c>
      <c r="CD193" s="117" t="s">
        <v>145</v>
      </c>
      <c r="CE193" s="117" t="s">
        <v>145</v>
      </c>
      <c r="CF193" s="117" t="s">
        <v>145</v>
      </c>
      <c r="CG193" s="117" t="s">
        <v>145</v>
      </c>
      <c r="CH193" s="117" t="s">
        <v>145</v>
      </c>
      <c r="CI193" s="117" t="s">
        <v>145</v>
      </c>
      <c r="CJ193" s="117" t="s">
        <v>145</v>
      </c>
      <c r="CK193" s="117" t="s">
        <v>145</v>
      </c>
      <c r="CL193" s="117" t="s">
        <v>145</v>
      </c>
      <c r="CM193" s="117" t="s">
        <v>145</v>
      </c>
      <c r="CN193" s="117" t="s">
        <v>145</v>
      </c>
      <c r="CO193" s="117" t="s">
        <v>145</v>
      </c>
      <c r="CP193" s="117" t="s">
        <v>145</v>
      </c>
      <c r="CQ193" s="117" t="s">
        <v>145</v>
      </c>
      <c r="CR193" s="117" t="s">
        <v>145</v>
      </c>
      <c r="CS193" s="117" t="s">
        <v>173</v>
      </c>
      <c r="CT193" s="117" t="s">
        <v>181</v>
      </c>
      <c r="CU193" s="117" t="s">
        <v>175</v>
      </c>
      <c r="CV193" s="117" t="s">
        <v>176</v>
      </c>
      <c r="CW193" s="117" t="s">
        <v>177</v>
      </c>
      <c r="CX193" s="117" t="s">
        <v>178</v>
      </c>
      <c r="CY193" s="117" t="s">
        <v>178</v>
      </c>
      <c r="CZ193" s="117" t="s">
        <v>179</v>
      </c>
      <c r="DA193" s="117" t="s">
        <v>179</v>
      </c>
      <c r="DB193" s="117" t="s">
        <v>145</v>
      </c>
      <c r="DC193" s="117" t="s">
        <v>145</v>
      </c>
      <c r="DD193" s="117" t="s">
        <v>179</v>
      </c>
      <c r="DE193" s="117" t="s">
        <v>145</v>
      </c>
      <c r="DF193" s="117" t="s">
        <v>145</v>
      </c>
      <c r="DG193" s="117" t="s">
        <v>145</v>
      </c>
      <c r="DH193" s="117" t="s">
        <v>145</v>
      </c>
      <c r="DI193" s="117" t="s">
        <v>145</v>
      </c>
      <c r="DJ193" s="117" t="s">
        <v>145</v>
      </c>
      <c r="DK193" s="117" t="s">
        <v>145</v>
      </c>
      <c r="DL193" s="117" t="s">
        <v>145</v>
      </c>
      <c r="DM193" s="117" t="s">
        <v>145</v>
      </c>
      <c r="DN193" s="117" t="s">
        <v>145</v>
      </c>
      <c r="DO193" s="117" t="s">
        <v>145</v>
      </c>
      <c r="DP193" s="117" t="s">
        <v>145</v>
      </c>
      <c r="DQ193" s="117" t="s">
        <v>145</v>
      </c>
      <c r="DR193" s="117" t="s">
        <v>145</v>
      </c>
      <c r="DS193" s="117" t="s">
        <v>145</v>
      </c>
      <c r="DT193" s="117" t="s">
        <v>145</v>
      </c>
      <c r="DU193" s="117" t="s">
        <v>145</v>
      </c>
      <c r="DV193" s="117" t="s">
        <v>145</v>
      </c>
      <c r="DW193" s="117" t="s">
        <v>145</v>
      </c>
      <c r="DX193" s="117" t="s">
        <v>145</v>
      </c>
      <c r="DY193" s="117" t="s">
        <v>145</v>
      </c>
      <c r="DZ193" s="117" t="s">
        <v>145</v>
      </c>
      <c r="EA193" s="117" t="s">
        <v>145</v>
      </c>
      <c r="EB193" s="117" t="s">
        <v>145</v>
      </c>
      <c r="EC193" s="117" t="s">
        <v>180</v>
      </c>
      <c r="ED193" s="117" t="s">
        <v>145</v>
      </c>
      <c r="EE193" s="117" t="s">
        <v>154</v>
      </c>
      <c r="EF193" s="117" t="s">
        <v>145</v>
      </c>
      <c r="EG193" s="117" t="s">
        <v>145</v>
      </c>
      <c r="EH193" s="117" t="s">
        <v>145</v>
      </c>
      <c r="EI193" s="117" t="s">
        <v>145</v>
      </c>
      <c r="EJ193" s="117" t="s">
        <v>145</v>
      </c>
      <c r="EK193" s="117" t="s">
        <v>145</v>
      </c>
      <c r="EL193" s="117" t="s">
        <v>145</v>
      </c>
      <c r="EM193" s="117" t="s">
        <v>145</v>
      </c>
      <c r="EN193" s="117" t="s">
        <v>147</v>
      </c>
    </row>
    <row r="194" s="6" customFormat="1" spans="1:144">
      <c r="A194" s="117" t="s">
        <v>1231</v>
      </c>
      <c r="B194" s="117" t="s">
        <v>145</v>
      </c>
      <c r="C194" s="117" t="s">
        <v>146</v>
      </c>
      <c r="D194" s="117" t="s">
        <v>145</v>
      </c>
      <c r="E194" s="117" t="s">
        <v>147</v>
      </c>
      <c r="F194" s="117" t="s">
        <v>145</v>
      </c>
      <c r="G194" s="117" t="s">
        <v>148</v>
      </c>
      <c r="H194" s="117" t="s">
        <v>149</v>
      </c>
      <c r="I194" s="117" t="s">
        <v>145</v>
      </c>
      <c r="J194" s="117" t="s">
        <v>150</v>
      </c>
      <c r="K194" s="117" t="s">
        <v>151</v>
      </c>
      <c r="L194" s="117" t="s">
        <v>1232</v>
      </c>
      <c r="M194" s="117" t="s">
        <v>145</v>
      </c>
      <c r="N194" s="117" t="s">
        <v>146</v>
      </c>
      <c r="O194" s="117" t="s">
        <v>153</v>
      </c>
      <c r="P194" s="117" t="s">
        <v>154</v>
      </c>
      <c r="Q194" s="117" t="s">
        <v>155</v>
      </c>
      <c r="R194" s="117" t="s">
        <v>1014</v>
      </c>
      <c r="S194" s="117" t="s">
        <v>156</v>
      </c>
      <c r="T194" s="117" t="s">
        <v>154</v>
      </c>
      <c r="U194" s="117" t="s">
        <v>145</v>
      </c>
      <c r="V194" s="117" t="s">
        <v>145</v>
      </c>
      <c r="W194" s="117" t="s">
        <v>157</v>
      </c>
      <c r="X194" s="117" t="s">
        <v>157</v>
      </c>
      <c r="Y194" s="117" t="s">
        <v>158</v>
      </c>
      <c r="Z194" s="117" t="s">
        <v>159</v>
      </c>
      <c r="AA194" s="117" t="s">
        <v>145</v>
      </c>
      <c r="AB194" s="117" t="s">
        <v>145</v>
      </c>
      <c r="AC194" s="117" t="s">
        <v>145</v>
      </c>
      <c r="AD194" s="117" t="s">
        <v>145</v>
      </c>
      <c r="AE194" s="117" t="s">
        <v>1233</v>
      </c>
      <c r="AF194" s="117" t="s">
        <v>145</v>
      </c>
      <c r="AG194" s="117" t="s">
        <v>145</v>
      </c>
      <c r="AH194" s="117" t="s">
        <v>147</v>
      </c>
      <c r="AI194" s="117" t="s">
        <v>145</v>
      </c>
      <c r="AJ194" s="117" t="s">
        <v>145</v>
      </c>
      <c r="AK194" s="117" t="s">
        <v>145</v>
      </c>
      <c r="AL194" s="117" t="s">
        <v>145</v>
      </c>
      <c r="AM194" s="117" t="s">
        <v>145</v>
      </c>
      <c r="AN194" s="117" t="s">
        <v>145</v>
      </c>
      <c r="AO194" s="117" t="s">
        <v>1222</v>
      </c>
      <c r="AP194" s="117" t="s">
        <v>1234</v>
      </c>
      <c r="AQ194" s="117" t="s">
        <v>1235</v>
      </c>
      <c r="AR194" s="117" t="s">
        <v>1225</v>
      </c>
      <c r="AS194" s="117" t="s">
        <v>1236</v>
      </c>
      <c r="AT194" s="117" t="s">
        <v>1237</v>
      </c>
      <c r="AU194" s="117" t="s">
        <v>145</v>
      </c>
      <c r="AV194" s="117" t="s">
        <v>1238</v>
      </c>
      <c r="AW194" s="117" t="s">
        <v>1239</v>
      </c>
      <c r="AX194" s="117" t="s">
        <v>1240</v>
      </c>
      <c r="AY194" s="117" t="s">
        <v>145</v>
      </c>
      <c r="AZ194" s="117" t="s">
        <v>1237</v>
      </c>
      <c r="BA194" s="117" t="s">
        <v>145</v>
      </c>
      <c r="BB194" s="117" t="s">
        <v>145</v>
      </c>
      <c r="BC194" s="117" t="s">
        <v>145</v>
      </c>
      <c r="BD194" s="117" t="s">
        <v>145</v>
      </c>
      <c r="BE194" s="117" t="s">
        <v>145</v>
      </c>
      <c r="BF194" s="117" t="s">
        <v>145</v>
      </c>
      <c r="BG194" s="117" t="s">
        <v>145</v>
      </c>
      <c r="BH194" s="117" t="s">
        <v>145</v>
      </c>
      <c r="BI194" s="117" t="s">
        <v>145</v>
      </c>
      <c r="BJ194" s="117" t="s">
        <v>145</v>
      </c>
      <c r="BK194" s="117" t="s">
        <v>145</v>
      </c>
      <c r="BL194" s="117" t="s">
        <v>170</v>
      </c>
      <c r="BM194" s="117" t="s">
        <v>145</v>
      </c>
      <c r="BN194" s="117" t="s">
        <v>145</v>
      </c>
      <c r="BO194" s="117" t="s">
        <v>145</v>
      </c>
      <c r="BP194" s="117" t="s">
        <v>145</v>
      </c>
      <c r="BQ194" s="117" t="s">
        <v>145</v>
      </c>
      <c r="BR194" s="117" t="s">
        <v>145</v>
      </c>
      <c r="BS194" s="117" t="s">
        <v>145</v>
      </c>
      <c r="BT194" s="117" t="s">
        <v>145</v>
      </c>
      <c r="BU194" s="117" t="s">
        <v>145</v>
      </c>
      <c r="BV194" s="117" t="s">
        <v>171</v>
      </c>
      <c r="BW194" s="117" t="s">
        <v>145</v>
      </c>
      <c r="BX194" s="117" t="s">
        <v>145</v>
      </c>
      <c r="BY194" s="117" t="s">
        <v>145</v>
      </c>
      <c r="BZ194" s="117" t="s">
        <v>145</v>
      </c>
      <c r="CA194" s="117" t="s">
        <v>145</v>
      </c>
      <c r="CB194" s="117" t="s">
        <v>172</v>
      </c>
      <c r="CC194" s="117" t="s">
        <v>172</v>
      </c>
      <c r="CD194" s="117" t="s">
        <v>145</v>
      </c>
      <c r="CE194" s="117" t="s">
        <v>145</v>
      </c>
      <c r="CF194" s="117" t="s">
        <v>145</v>
      </c>
      <c r="CG194" s="117" t="s">
        <v>145</v>
      </c>
      <c r="CH194" s="117" t="s">
        <v>145</v>
      </c>
      <c r="CI194" s="117" t="s">
        <v>145</v>
      </c>
      <c r="CJ194" s="117" t="s">
        <v>145</v>
      </c>
      <c r="CK194" s="117" t="s">
        <v>145</v>
      </c>
      <c r="CL194" s="117" t="s">
        <v>145</v>
      </c>
      <c r="CM194" s="117" t="s">
        <v>145</v>
      </c>
      <c r="CN194" s="117" t="s">
        <v>145</v>
      </c>
      <c r="CO194" s="117" t="s">
        <v>145</v>
      </c>
      <c r="CP194" s="117" t="s">
        <v>145</v>
      </c>
      <c r="CQ194" s="117" t="s">
        <v>145</v>
      </c>
      <c r="CR194" s="117" t="s">
        <v>145</v>
      </c>
      <c r="CS194" s="117" t="s">
        <v>173</v>
      </c>
      <c r="CT194" s="117" t="s">
        <v>174</v>
      </c>
      <c r="CU194" s="117" t="s">
        <v>182</v>
      </c>
      <c r="CV194" s="117" t="s">
        <v>183</v>
      </c>
      <c r="CW194" s="117" t="s">
        <v>184</v>
      </c>
      <c r="CX194" s="117" t="s">
        <v>178</v>
      </c>
      <c r="CY194" s="117" t="s">
        <v>178</v>
      </c>
      <c r="CZ194" s="117" t="s">
        <v>179</v>
      </c>
      <c r="DA194" s="117" t="s">
        <v>179</v>
      </c>
      <c r="DB194" s="117" t="s">
        <v>145</v>
      </c>
      <c r="DC194" s="117" t="s">
        <v>145</v>
      </c>
      <c r="DD194" s="117" t="s">
        <v>179</v>
      </c>
      <c r="DE194" s="117" t="s">
        <v>145</v>
      </c>
      <c r="DF194" s="117" t="s">
        <v>145</v>
      </c>
      <c r="DG194" s="117" t="s">
        <v>145</v>
      </c>
      <c r="DH194" s="117" t="s">
        <v>145</v>
      </c>
      <c r="DI194" s="117" t="s">
        <v>145</v>
      </c>
      <c r="DJ194" s="117" t="s">
        <v>145</v>
      </c>
      <c r="DK194" s="117" t="s">
        <v>145</v>
      </c>
      <c r="DL194" s="117" t="s">
        <v>145</v>
      </c>
      <c r="DM194" s="117" t="s">
        <v>145</v>
      </c>
      <c r="DN194" s="117" t="s">
        <v>145</v>
      </c>
      <c r="DO194" s="117" t="s">
        <v>145</v>
      </c>
      <c r="DP194" s="117" t="s">
        <v>145</v>
      </c>
      <c r="DQ194" s="117" t="s">
        <v>145</v>
      </c>
      <c r="DR194" s="117" t="s">
        <v>145</v>
      </c>
      <c r="DS194" s="117" t="s">
        <v>145</v>
      </c>
      <c r="DT194" s="117" t="s">
        <v>145</v>
      </c>
      <c r="DU194" s="117" t="s">
        <v>145</v>
      </c>
      <c r="DV194" s="117" t="s">
        <v>145</v>
      </c>
      <c r="DW194" s="117" t="s">
        <v>145</v>
      </c>
      <c r="DX194" s="117" t="s">
        <v>145</v>
      </c>
      <c r="DY194" s="117" t="s">
        <v>145</v>
      </c>
      <c r="DZ194" s="117" t="s">
        <v>145</v>
      </c>
      <c r="EA194" s="117" t="s">
        <v>145</v>
      </c>
      <c r="EB194" s="117" t="s">
        <v>145</v>
      </c>
      <c r="EC194" s="117" t="s">
        <v>180</v>
      </c>
      <c r="ED194" s="117" t="s">
        <v>145</v>
      </c>
      <c r="EE194" s="117" t="s">
        <v>154</v>
      </c>
      <c r="EF194" s="117" t="s">
        <v>145</v>
      </c>
      <c r="EG194" s="117" t="s">
        <v>145</v>
      </c>
      <c r="EH194" s="117" t="s">
        <v>145</v>
      </c>
      <c r="EI194" s="117" t="s">
        <v>145</v>
      </c>
      <c r="EJ194" s="117" t="s">
        <v>145</v>
      </c>
      <c r="EK194" s="117" t="s">
        <v>145</v>
      </c>
      <c r="EL194" s="117" t="s">
        <v>145</v>
      </c>
      <c r="EM194" s="117" t="s">
        <v>145</v>
      </c>
      <c r="EN194" s="117" t="s">
        <v>147</v>
      </c>
    </row>
    <row r="195" s="6" customFormat="1" spans="1:144">
      <c r="A195" s="117" t="s">
        <v>1231</v>
      </c>
      <c r="B195" s="117" t="s">
        <v>145</v>
      </c>
      <c r="C195" s="117" t="s">
        <v>146</v>
      </c>
      <c r="D195" s="117" t="s">
        <v>145</v>
      </c>
      <c r="E195" s="117" t="s">
        <v>147</v>
      </c>
      <c r="F195" s="117" t="s">
        <v>145</v>
      </c>
      <c r="G195" s="117" t="s">
        <v>148</v>
      </c>
      <c r="H195" s="117" t="s">
        <v>149</v>
      </c>
      <c r="I195" s="117" t="s">
        <v>145</v>
      </c>
      <c r="J195" s="117" t="s">
        <v>150</v>
      </c>
      <c r="K195" s="117" t="s">
        <v>151</v>
      </c>
      <c r="L195" s="117" t="s">
        <v>1232</v>
      </c>
      <c r="M195" s="117" t="s">
        <v>145</v>
      </c>
      <c r="N195" s="117" t="s">
        <v>146</v>
      </c>
      <c r="O195" s="117" t="s">
        <v>153</v>
      </c>
      <c r="P195" s="117" t="s">
        <v>154</v>
      </c>
      <c r="Q195" s="117" t="s">
        <v>155</v>
      </c>
      <c r="R195" s="117" t="s">
        <v>1014</v>
      </c>
      <c r="S195" s="117" t="s">
        <v>156</v>
      </c>
      <c r="T195" s="117" t="s">
        <v>154</v>
      </c>
      <c r="U195" s="117" t="s">
        <v>145</v>
      </c>
      <c r="V195" s="117" t="s">
        <v>145</v>
      </c>
      <c r="W195" s="117" t="s">
        <v>157</v>
      </c>
      <c r="X195" s="117" t="s">
        <v>157</v>
      </c>
      <c r="Y195" s="117" t="s">
        <v>158</v>
      </c>
      <c r="Z195" s="117" t="s">
        <v>159</v>
      </c>
      <c r="AA195" s="117" t="s">
        <v>145</v>
      </c>
      <c r="AB195" s="117" t="s">
        <v>145</v>
      </c>
      <c r="AC195" s="117" t="s">
        <v>145</v>
      </c>
      <c r="AD195" s="117" t="s">
        <v>145</v>
      </c>
      <c r="AE195" s="117" t="s">
        <v>1233</v>
      </c>
      <c r="AF195" s="117" t="s">
        <v>145</v>
      </c>
      <c r="AG195" s="117" t="s">
        <v>145</v>
      </c>
      <c r="AH195" s="117" t="s">
        <v>147</v>
      </c>
      <c r="AI195" s="117" t="s">
        <v>145</v>
      </c>
      <c r="AJ195" s="117" t="s">
        <v>145</v>
      </c>
      <c r="AK195" s="117" t="s">
        <v>145</v>
      </c>
      <c r="AL195" s="117" t="s">
        <v>145</v>
      </c>
      <c r="AM195" s="117" t="s">
        <v>145</v>
      </c>
      <c r="AN195" s="117" t="s">
        <v>145</v>
      </c>
      <c r="AO195" s="117" t="s">
        <v>1222</v>
      </c>
      <c r="AP195" s="117" t="s">
        <v>1234</v>
      </c>
      <c r="AQ195" s="117" t="s">
        <v>1235</v>
      </c>
      <c r="AR195" s="117" t="s">
        <v>1225</v>
      </c>
      <c r="AS195" s="117" t="s">
        <v>1236</v>
      </c>
      <c r="AT195" s="117" t="s">
        <v>1237</v>
      </c>
      <c r="AU195" s="117" t="s">
        <v>145</v>
      </c>
      <c r="AV195" s="117" t="s">
        <v>1238</v>
      </c>
      <c r="AW195" s="117" t="s">
        <v>1239</v>
      </c>
      <c r="AX195" s="117" t="s">
        <v>1240</v>
      </c>
      <c r="AY195" s="117" t="s">
        <v>145</v>
      </c>
      <c r="AZ195" s="117" t="s">
        <v>1237</v>
      </c>
      <c r="BA195" s="117" t="s">
        <v>145</v>
      </c>
      <c r="BB195" s="117" t="s">
        <v>145</v>
      </c>
      <c r="BC195" s="117" t="s">
        <v>145</v>
      </c>
      <c r="BD195" s="117" t="s">
        <v>145</v>
      </c>
      <c r="BE195" s="117" t="s">
        <v>145</v>
      </c>
      <c r="BF195" s="117" t="s">
        <v>145</v>
      </c>
      <c r="BG195" s="117" t="s">
        <v>145</v>
      </c>
      <c r="BH195" s="117" t="s">
        <v>145</v>
      </c>
      <c r="BI195" s="117" t="s">
        <v>145</v>
      </c>
      <c r="BJ195" s="117" t="s">
        <v>145</v>
      </c>
      <c r="BK195" s="117" t="s">
        <v>145</v>
      </c>
      <c r="BL195" s="117" t="s">
        <v>170</v>
      </c>
      <c r="BM195" s="117" t="s">
        <v>145</v>
      </c>
      <c r="BN195" s="117" t="s">
        <v>145</v>
      </c>
      <c r="BO195" s="117" t="s">
        <v>145</v>
      </c>
      <c r="BP195" s="117" t="s">
        <v>145</v>
      </c>
      <c r="BQ195" s="117" t="s">
        <v>145</v>
      </c>
      <c r="BR195" s="117" t="s">
        <v>145</v>
      </c>
      <c r="BS195" s="117" t="s">
        <v>145</v>
      </c>
      <c r="BT195" s="117" t="s">
        <v>145</v>
      </c>
      <c r="BU195" s="117" t="s">
        <v>145</v>
      </c>
      <c r="BV195" s="117" t="s">
        <v>171</v>
      </c>
      <c r="BW195" s="117" t="s">
        <v>145</v>
      </c>
      <c r="BX195" s="117" t="s">
        <v>145</v>
      </c>
      <c r="BY195" s="117" t="s">
        <v>145</v>
      </c>
      <c r="BZ195" s="117" t="s">
        <v>145</v>
      </c>
      <c r="CA195" s="117" t="s">
        <v>145</v>
      </c>
      <c r="CB195" s="117" t="s">
        <v>172</v>
      </c>
      <c r="CC195" s="117" t="s">
        <v>172</v>
      </c>
      <c r="CD195" s="117" t="s">
        <v>145</v>
      </c>
      <c r="CE195" s="117" t="s">
        <v>145</v>
      </c>
      <c r="CF195" s="117" t="s">
        <v>145</v>
      </c>
      <c r="CG195" s="117" t="s">
        <v>145</v>
      </c>
      <c r="CH195" s="117" t="s">
        <v>145</v>
      </c>
      <c r="CI195" s="117" t="s">
        <v>145</v>
      </c>
      <c r="CJ195" s="117" t="s">
        <v>145</v>
      </c>
      <c r="CK195" s="117" t="s">
        <v>145</v>
      </c>
      <c r="CL195" s="117" t="s">
        <v>145</v>
      </c>
      <c r="CM195" s="117" t="s">
        <v>145</v>
      </c>
      <c r="CN195" s="117" t="s">
        <v>145</v>
      </c>
      <c r="CO195" s="117" t="s">
        <v>145</v>
      </c>
      <c r="CP195" s="117" t="s">
        <v>145</v>
      </c>
      <c r="CQ195" s="117" t="s">
        <v>145</v>
      </c>
      <c r="CR195" s="117" t="s">
        <v>145</v>
      </c>
      <c r="CS195" s="117" t="s">
        <v>173</v>
      </c>
      <c r="CT195" s="117" t="s">
        <v>181</v>
      </c>
      <c r="CU195" s="117" t="s">
        <v>175</v>
      </c>
      <c r="CV195" s="117" t="s">
        <v>176</v>
      </c>
      <c r="CW195" s="117" t="s">
        <v>177</v>
      </c>
      <c r="CX195" s="117" t="s">
        <v>178</v>
      </c>
      <c r="CY195" s="117" t="s">
        <v>178</v>
      </c>
      <c r="CZ195" s="117" t="s">
        <v>179</v>
      </c>
      <c r="DA195" s="117" t="s">
        <v>179</v>
      </c>
      <c r="DB195" s="117" t="s">
        <v>145</v>
      </c>
      <c r="DC195" s="117" t="s">
        <v>145</v>
      </c>
      <c r="DD195" s="117" t="s">
        <v>179</v>
      </c>
      <c r="DE195" s="117" t="s">
        <v>145</v>
      </c>
      <c r="DF195" s="117" t="s">
        <v>145</v>
      </c>
      <c r="DG195" s="117" t="s">
        <v>145</v>
      </c>
      <c r="DH195" s="117" t="s">
        <v>145</v>
      </c>
      <c r="DI195" s="117" t="s">
        <v>145</v>
      </c>
      <c r="DJ195" s="117" t="s">
        <v>145</v>
      </c>
      <c r="DK195" s="117" t="s">
        <v>145</v>
      </c>
      <c r="DL195" s="117" t="s">
        <v>145</v>
      </c>
      <c r="DM195" s="117" t="s">
        <v>145</v>
      </c>
      <c r="DN195" s="117" t="s">
        <v>145</v>
      </c>
      <c r="DO195" s="117" t="s">
        <v>145</v>
      </c>
      <c r="DP195" s="117" t="s">
        <v>145</v>
      </c>
      <c r="DQ195" s="117" t="s">
        <v>145</v>
      </c>
      <c r="DR195" s="117" t="s">
        <v>145</v>
      </c>
      <c r="DS195" s="117" t="s">
        <v>145</v>
      </c>
      <c r="DT195" s="117" t="s">
        <v>145</v>
      </c>
      <c r="DU195" s="117" t="s">
        <v>145</v>
      </c>
      <c r="DV195" s="117" t="s">
        <v>145</v>
      </c>
      <c r="DW195" s="117" t="s">
        <v>145</v>
      </c>
      <c r="DX195" s="117" t="s">
        <v>145</v>
      </c>
      <c r="DY195" s="117" t="s">
        <v>145</v>
      </c>
      <c r="DZ195" s="117" t="s">
        <v>145</v>
      </c>
      <c r="EA195" s="117" t="s">
        <v>145</v>
      </c>
      <c r="EB195" s="117" t="s">
        <v>145</v>
      </c>
      <c r="EC195" s="117" t="s">
        <v>180</v>
      </c>
      <c r="ED195" s="117" t="s">
        <v>145</v>
      </c>
      <c r="EE195" s="117" t="s">
        <v>154</v>
      </c>
      <c r="EF195" s="117" t="s">
        <v>145</v>
      </c>
      <c r="EG195" s="117" t="s">
        <v>145</v>
      </c>
      <c r="EH195" s="117" t="s">
        <v>145</v>
      </c>
      <c r="EI195" s="117" t="s">
        <v>145</v>
      </c>
      <c r="EJ195" s="117" t="s">
        <v>145</v>
      </c>
      <c r="EK195" s="117" t="s">
        <v>145</v>
      </c>
      <c r="EL195" s="117" t="s">
        <v>145</v>
      </c>
      <c r="EM195" s="117" t="s">
        <v>145</v>
      </c>
      <c r="EN195" s="117" t="s">
        <v>147</v>
      </c>
    </row>
    <row r="196" s="6" customFormat="1" spans="1:144">
      <c r="A196" s="117" t="s">
        <v>1241</v>
      </c>
      <c r="B196" s="117" t="s">
        <v>145</v>
      </c>
      <c r="C196" s="117" t="s">
        <v>146</v>
      </c>
      <c r="D196" s="117" t="s">
        <v>145</v>
      </c>
      <c r="E196" s="117" t="s">
        <v>147</v>
      </c>
      <c r="F196" s="117" t="s">
        <v>145</v>
      </c>
      <c r="G196" s="117" t="s">
        <v>148</v>
      </c>
      <c r="H196" s="117" t="s">
        <v>149</v>
      </c>
      <c r="I196" s="117" t="s">
        <v>145</v>
      </c>
      <c r="J196" s="117" t="s">
        <v>150</v>
      </c>
      <c r="K196" s="117" t="s">
        <v>151</v>
      </c>
      <c r="L196" s="117" t="s">
        <v>1232</v>
      </c>
      <c r="M196" s="117" t="s">
        <v>145</v>
      </c>
      <c r="N196" s="117" t="s">
        <v>146</v>
      </c>
      <c r="O196" s="117" t="s">
        <v>153</v>
      </c>
      <c r="P196" s="117" t="s">
        <v>154</v>
      </c>
      <c r="Q196" s="117" t="s">
        <v>155</v>
      </c>
      <c r="R196" s="117" t="s">
        <v>1014</v>
      </c>
      <c r="S196" s="117" t="s">
        <v>156</v>
      </c>
      <c r="T196" s="117" t="s">
        <v>154</v>
      </c>
      <c r="U196" s="117" t="s">
        <v>145</v>
      </c>
      <c r="V196" s="117" t="s">
        <v>145</v>
      </c>
      <c r="W196" s="117" t="s">
        <v>157</v>
      </c>
      <c r="X196" s="117" t="s">
        <v>157</v>
      </c>
      <c r="Y196" s="117" t="s">
        <v>158</v>
      </c>
      <c r="Z196" s="117" t="s">
        <v>159</v>
      </c>
      <c r="AA196" s="117" t="s">
        <v>145</v>
      </c>
      <c r="AB196" s="117" t="s">
        <v>145</v>
      </c>
      <c r="AC196" s="117" t="s">
        <v>145</v>
      </c>
      <c r="AD196" s="117" t="s">
        <v>145</v>
      </c>
      <c r="AE196" s="117" t="s">
        <v>1242</v>
      </c>
      <c r="AF196" s="117" t="s">
        <v>145</v>
      </c>
      <c r="AG196" s="117" t="s">
        <v>145</v>
      </c>
      <c r="AH196" s="117" t="s">
        <v>147</v>
      </c>
      <c r="AI196" s="117" t="s">
        <v>145</v>
      </c>
      <c r="AJ196" s="117" t="s">
        <v>145</v>
      </c>
      <c r="AK196" s="117" t="s">
        <v>145</v>
      </c>
      <c r="AL196" s="117" t="s">
        <v>145</v>
      </c>
      <c r="AM196" s="117" t="s">
        <v>145</v>
      </c>
      <c r="AN196" s="117" t="s">
        <v>145</v>
      </c>
      <c r="AO196" s="117" t="s">
        <v>645</v>
      </c>
      <c r="AP196" s="117" t="s">
        <v>960</v>
      </c>
      <c r="AQ196" s="117" t="s">
        <v>961</v>
      </c>
      <c r="AR196" s="117" t="s">
        <v>648</v>
      </c>
      <c r="AS196" s="117" t="s">
        <v>962</v>
      </c>
      <c r="AT196" s="117" t="s">
        <v>963</v>
      </c>
      <c r="AU196" s="117" t="s">
        <v>145</v>
      </c>
      <c r="AV196" s="117" t="s">
        <v>1243</v>
      </c>
      <c r="AW196" s="117" t="s">
        <v>1244</v>
      </c>
      <c r="AX196" s="117" t="s">
        <v>1245</v>
      </c>
      <c r="AY196" s="117" t="s">
        <v>145</v>
      </c>
      <c r="AZ196" s="117" t="s">
        <v>963</v>
      </c>
      <c r="BA196" s="117" t="s">
        <v>145</v>
      </c>
      <c r="BB196" s="117" t="s">
        <v>145</v>
      </c>
      <c r="BC196" s="117" t="s">
        <v>145</v>
      </c>
      <c r="BD196" s="117" t="s">
        <v>145</v>
      </c>
      <c r="BE196" s="117" t="s">
        <v>145</v>
      </c>
      <c r="BF196" s="117" t="s">
        <v>145</v>
      </c>
      <c r="BG196" s="117" t="s">
        <v>145</v>
      </c>
      <c r="BH196" s="117" t="s">
        <v>145</v>
      </c>
      <c r="BI196" s="117" t="s">
        <v>145</v>
      </c>
      <c r="BJ196" s="117" t="s">
        <v>145</v>
      </c>
      <c r="BK196" s="117" t="s">
        <v>145</v>
      </c>
      <c r="BL196" s="117" t="s">
        <v>170</v>
      </c>
      <c r="BM196" s="117" t="s">
        <v>145</v>
      </c>
      <c r="BN196" s="117" t="s">
        <v>145</v>
      </c>
      <c r="BO196" s="117" t="s">
        <v>145</v>
      </c>
      <c r="BP196" s="117" t="s">
        <v>145</v>
      </c>
      <c r="BQ196" s="117" t="s">
        <v>145</v>
      </c>
      <c r="BR196" s="117" t="s">
        <v>145</v>
      </c>
      <c r="BS196" s="117" t="s">
        <v>145</v>
      </c>
      <c r="BT196" s="117" t="s">
        <v>145</v>
      </c>
      <c r="BU196" s="117" t="s">
        <v>145</v>
      </c>
      <c r="BV196" s="117" t="s">
        <v>171</v>
      </c>
      <c r="BW196" s="117" t="s">
        <v>145</v>
      </c>
      <c r="BX196" s="117" t="s">
        <v>145</v>
      </c>
      <c r="BY196" s="117" t="s">
        <v>145</v>
      </c>
      <c r="BZ196" s="117" t="s">
        <v>145</v>
      </c>
      <c r="CA196" s="117" t="s">
        <v>145</v>
      </c>
      <c r="CB196" s="117" t="s">
        <v>172</v>
      </c>
      <c r="CC196" s="117" t="s">
        <v>172</v>
      </c>
      <c r="CD196" s="117" t="s">
        <v>145</v>
      </c>
      <c r="CE196" s="117" t="s">
        <v>145</v>
      </c>
      <c r="CF196" s="117" t="s">
        <v>145</v>
      </c>
      <c r="CG196" s="117" t="s">
        <v>145</v>
      </c>
      <c r="CH196" s="117" t="s">
        <v>145</v>
      </c>
      <c r="CI196" s="117" t="s">
        <v>145</v>
      </c>
      <c r="CJ196" s="117" t="s">
        <v>145</v>
      </c>
      <c r="CK196" s="117" t="s">
        <v>145</v>
      </c>
      <c r="CL196" s="117" t="s">
        <v>145</v>
      </c>
      <c r="CM196" s="117" t="s">
        <v>145</v>
      </c>
      <c r="CN196" s="117" t="s">
        <v>145</v>
      </c>
      <c r="CO196" s="117" t="s">
        <v>145</v>
      </c>
      <c r="CP196" s="117" t="s">
        <v>145</v>
      </c>
      <c r="CQ196" s="117" t="s">
        <v>145</v>
      </c>
      <c r="CR196" s="117" t="s">
        <v>145</v>
      </c>
      <c r="CS196" s="117" t="s">
        <v>173</v>
      </c>
      <c r="CT196" s="117" t="s">
        <v>174</v>
      </c>
      <c r="CU196" s="117" t="s">
        <v>182</v>
      </c>
      <c r="CV196" s="117" t="s">
        <v>183</v>
      </c>
      <c r="CW196" s="117" t="s">
        <v>184</v>
      </c>
      <c r="CX196" s="117" t="s">
        <v>178</v>
      </c>
      <c r="CY196" s="117" t="s">
        <v>178</v>
      </c>
      <c r="CZ196" s="117" t="s">
        <v>179</v>
      </c>
      <c r="DA196" s="117" t="s">
        <v>179</v>
      </c>
      <c r="DB196" s="117" t="s">
        <v>145</v>
      </c>
      <c r="DC196" s="117" t="s">
        <v>145</v>
      </c>
      <c r="DD196" s="117" t="s">
        <v>179</v>
      </c>
      <c r="DE196" s="117" t="s">
        <v>145</v>
      </c>
      <c r="DF196" s="117" t="s">
        <v>145</v>
      </c>
      <c r="DG196" s="117" t="s">
        <v>145</v>
      </c>
      <c r="DH196" s="117" t="s">
        <v>145</v>
      </c>
      <c r="DI196" s="117" t="s">
        <v>145</v>
      </c>
      <c r="DJ196" s="117" t="s">
        <v>145</v>
      </c>
      <c r="DK196" s="117" t="s">
        <v>145</v>
      </c>
      <c r="DL196" s="117" t="s">
        <v>145</v>
      </c>
      <c r="DM196" s="117" t="s">
        <v>145</v>
      </c>
      <c r="DN196" s="117" t="s">
        <v>145</v>
      </c>
      <c r="DO196" s="117" t="s">
        <v>145</v>
      </c>
      <c r="DP196" s="117" t="s">
        <v>145</v>
      </c>
      <c r="DQ196" s="117" t="s">
        <v>145</v>
      </c>
      <c r="DR196" s="117" t="s">
        <v>145</v>
      </c>
      <c r="DS196" s="117" t="s">
        <v>145</v>
      </c>
      <c r="DT196" s="117" t="s">
        <v>145</v>
      </c>
      <c r="DU196" s="117" t="s">
        <v>145</v>
      </c>
      <c r="DV196" s="117" t="s">
        <v>145</v>
      </c>
      <c r="DW196" s="117" t="s">
        <v>145</v>
      </c>
      <c r="DX196" s="117" t="s">
        <v>145</v>
      </c>
      <c r="DY196" s="117" t="s">
        <v>145</v>
      </c>
      <c r="DZ196" s="117" t="s">
        <v>145</v>
      </c>
      <c r="EA196" s="117" t="s">
        <v>145</v>
      </c>
      <c r="EB196" s="117" t="s">
        <v>145</v>
      </c>
      <c r="EC196" s="117" t="s">
        <v>180</v>
      </c>
      <c r="ED196" s="117" t="s">
        <v>145</v>
      </c>
      <c r="EE196" s="117" t="s">
        <v>154</v>
      </c>
      <c r="EF196" s="117" t="s">
        <v>145</v>
      </c>
      <c r="EG196" s="117" t="s">
        <v>145</v>
      </c>
      <c r="EH196" s="117" t="s">
        <v>145</v>
      </c>
      <c r="EI196" s="117" t="s">
        <v>145</v>
      </c>
      <c r="EJ196" s="117" t="s">
        <v>145</v>
      </c>
      <c r="EK196" s="117" t="s">
        <v>145</v>
      </c>
      <c r="EL196" s="117" t="s">
        <v>145</v>
      </c>
      <c r="EM196" s="117" t="s">
        <v>145</v>
      </c>
      <c r="EN196" s="117" t="s">
        <v>147</v>
      </c>
    </row>
    <row r="197" s="6" customFormat="1" spans="1:144">
      <c r="A197" s="117" t="s">
        <v>1241</v>
      </c>
      <c r="B197" s="117" t="s">
        <v>145</v>
      </c>
      <c r="C197" s="117" t="s">
        <v>146</v>
      </c>
      <c r="D197" s="117" t="s">
        <v>145</v>
      </c>
      <c r="E197" s="117" t="s">
        <v>147</v>
      </c>
      <c r="F197" s="117" t="s">
        <v>145</v>
      </c>
      <c r="G197" s="117" t="s">
        <v>148</v>
      </c>
      <c r="H197" s="117" t="s">
        <v>149</v>
      </c>
      <c r="I197" s="117" t="s">
        <v>145</v>
      </c>
      <c r="J197" s="117" t="s">
        <v>150</v>
      </c>
      <c r="K197" s="117" t="s">
        <v>151</v>
      </c>
      <c r="L197" s="117" t="s">
        <v>1232</v>
      </c>
      <c r="M197" s="117" t="s">
        <v>145</v>
      </c>
      <c r="N197" s="117" t="s">
        <v>146</v>
      </c>
      <c r="O197" s="117" t="s">
        <v>153</v>
      </c>
      <c r="P197" s="117" t="s">
        <v>154</v>
      </c>
      <c r="Q197" s="117" t="s">
        <v>155</v>
      </c>
      <c r="R197" s="117" t="s">
        <v>1014</v>
      </c>
      <c r="S197" s="117" t="s">
        <v>156</v>
      </c>
      <c r="T197" s="117" t="s">
        <v>154</v>
      </c>
      <c r="U197" s="117" t="s">
        <v>145</v>
      </c>
      <c r="V197" s="117" t="s">
        <v>145</v>
      </c>
      <c r="W197" s="117" t="s">
        <v>157</v>
      </c>
      <c r="X197" s="117" t="s">
        <v>157</v>
      </c>
      <c r="Y197" s="117" t="s">
        <v>158</v>
      </c>
      <c r="Z197" s="117" t="s">
        <v>159</v>
      </c>
      <c r="AA197" s="117" t="s">
        <v>145</v>
      </c>
      <c r="AB197" s="117" t="s">
        <v>145</v>
      </c>
      <c r="AC197" s="117" t="s">
        <v>145</v>
      </c>
      <c r="AD197" s="117" t="s">
        <v>145</v>
      </c>
      <c r="AE197" s="117" t="s">
        <v>1242</v>
      </c>
      <c r="AF197" s="117" t="s">
        <v>145</v>
      </c>
      <c r="AG197" s="117" t="s">
        <v>145</v>
      </c>
      <c r="AH197" s="117" t="s">
        <v>147</v>
      </c>
      <c r="AI197" s="117" t="s">
        <v>145</v>
      </c>
      <c r="AJ197" s="117" t="s">
        <v>145</v>
      </c>
      <c r="AK197" s="117" t="s">
        <v>145</v>
      </c>
      <c r="AL197" s="117" t="s">
        <v>145</v>
      </c>
      <c r="AM197" s="117" t="s">
        <v>145</v>
      </c>
      <c r="AN197" s="117" t="s">
        <v>145</v>
      </c>
      <c r="AO197" s="117" t="s">
        <v>645</v>
      </c>
      <c r="AP197" s="117" t="s">
        <v>960</v>
      </c>
      <c r="AQ197" s="117" t="s">
        <v>961</v>
      </c>
      <c r="AR197" s="117" t="s">
        <v>648</v>
      </c>
      <c r="AS197" s="117" t="s">
        <v>962</v>
      </c>
      <c r="AT197" s="117" t="s">
        <v>963</v>
      </c>
      <c r="AU197" s="117" t="s">
        <v>145</v>
      </c>
      <c r="AV197" s="117" t="s">
        <v>1243</v>
      </c>
      <c r="AW197" s="117" t="s">
        <v>1244</v>
      </c>
      <c r="AX197" s="117" t="s">
        <v>1245</v>
      </c>
      <c r="AY197" s="117" t="s">
        <v>145</v>
      </c>
      <c r="AZ197" s="117" t="s">
        <v>963</v>
      </c>
      <c r="BA197" s="117" t="s">
        <v>145</v>
      </c>
      <c r="BB197" s="117" t="s">
        <v>145</v>
      </c>
      <c r="BC197" s="117" t="s">
        <v>145</v>
      </c>
      <c r="BD197" s="117" t="s">
        <v>145</v>
      </c>
      <c r="BE197" s="117" t="s">
        <v>145</v>
      </c>
      <c r="BF197" s="117" t="s">
        <v>145</v>
      </c>
      <c r="BG197" s="117" t="s">
        <v>145</v>
      </c>
      <c r="BH197" s="117" t="s">
        <v>145</v>
      </c>
      <c r="BI197" s="117" t="s">
        <v>145</v>
      </c>
      <c r="BJ197" s="117" t="s">
        <v>145</v>
      </c>
      <c r="BK197" s="117" t="s">
        <v>145</v>
      </c>
      <c r="BL197" s="117" t="s">
        <v>170</v>
      </c>
      <c r="BM197" s="117" t="s">
        <v>145</v>
      </c>
      <c r="BN197" s="117" t="s">
        <v>145</v>
      </c>
      <c r="BO197" s="117" t="s">
        <v>145</v>
      </c>
      <c r="BP197" s="117" t="s">
        <v>145</v>
      </c>
      <c r="BQ197" s="117" t="s">
        <v>145</v>
      </c>
      <c r="BR197" s="117" t="s">
        <v>145</v>
      </c>
      <c r="BS197" s="117" t="s">
        <v>145</v>
      </c>
      <c r="BT197" s="117" t="s">
        <v>145</v>
      </c>
      <c r="BU197" s="117" t="s">
        <v>145</v>
      </c>
      <c r="BV197" s="117" t="s">
        <v>171</v>
      </c>
      <c r="BW197" s="117" t="s">
        <v>145</v>
      </c>
      <c r="BX197" s="117" t="s">
        <v>145</v>
      </c>
      <c r="BY197" s="117" t="s">
        <v>145</v>
      </c>
      <c r="BZ197" s="117" t="s">
        <v>145</v>
      </c>
      <c r="CA197" s="117" t="s">
        <v>145</v>
      </c>
      <c r="CB197" s="117" t="s">
        <v>172</v>
      </c>
      <c r="CC197" s="117" t="s">
        <v>172</v>
      </c>
      <c r="CD197" s="117" t="s">
        <v>145</v>
      </c>
      <c r="CE197" s="117" t="s">
        <v>145</v>
      </c>
      <c r="CF197" s="117" t="s">
        <v>145</v>
      </c>
      <c r="CG197" s="117" t="s">
        <v>145</v>
      </c>
      <c r="CH197" s="117" t="s">
        <v>145</v>
      </c>
      <c r="CI197" s="117" t="s">
        <v>145</v>
      </c>
      <c r="CJ197" s="117" t="s">
        <v>145</v>
      </c>
      <c r="CK197" s="117" t="s">
        <v>145</v>
      </c>
      <c r="CL197" s="117" t="s">
        <v>145</v>
      </c>
      <c r="CM197" s="117" t="s">
        <v>145</v>
      </c>
      <c r="CN197" s="117" t="s">
        <v>145</v>
      </c>
      <c r="CO197" s="117" t="s">
        <v>145</v>
      </c>
      <c r="CP197" s="117" t="s">
        <v>145</v>
      </c>
      <c r="CQ197" s="117" t="s">
        <v>145</v>
      </c>
      <c r="CR197" s="117" t="s">
        <v>145</v>
      </c>
      <c r="CS197" s="117" t="s">
        <v>173</v>
      </c>
      <c r="CT197" s="117" t="s">
        <v>181</v>
      </c>
      <c r="CU197" s="117" t="s">
        <v>175</v>
      </c>
      <c r="CV197" s="117" t="s">
        <v>176</v>
      </c>
      <c r="CW197" s="117" t="s">
        <v>177</v>
      </c>
      <c r="CX197" s="117" t="s">
        <v>178</v>
      </c>
      <c r="CY197" s="117" t="s">
        <v>178</v>
      </c>
      <c r="CZ197" s="117" t="s">
        <v>179</v>
      </c>
      <c r="DA197" s="117" t="s">
        <v>179</v>
      </c>
      <c r="DB197" s="117" t="s">
        <v>145</v>
      </c>
      <c r="DC197" s="117" t="s">
        <v>145</v>
      </c>
      <c r="DD197" s="117" t="s">
        <v>179</v>
      </c>
      <c r="DE197" s="117" t="s">
        <v>145</v>
      </c>
      <c r="DF197" s="117" t="s">
        <v>145</v>
      </c>
      <c r="DG197" s="117" t="s">
        <v>145</v>
      </c>
      <c r="DH197" s="117" t="s">
        <v>145</v>
      </c>
      <c r="DI197" s="117" t="s">
        <v>145</v>
      </c>
      <c r="DJ197" s="117" t="s">
        <v>145</v>
      </c>
      <c r="DK197" s="117" t="s">
        <v>145</v>
      </c>
      <c r="DL197" s="117" t="s">
        <v>145</v>
      </c>
      <c r="DM197" s="117" t="s">
        <v>145</v>
      </c>
      <c r="DN197" s="117" t="s">
        <v>145</v>
      </c>
      <c r="DO197" s="117" t="s">
        <v>145</v>
      </c>
      <c r="DP197" s="117" t="s">
        <v>145</v>
      </c>
      <c r="DQ197" s="117" t="s">
        <v>145</v>
      </c>
      <c r="DR197" s="117" t="s">
        <v>145</v>
      </c>
      <c r="DS197" s="117" t="s">
        <v>145</v>
      </c>
      <c r="DT197" s="117" t="s">
        <v>145</v>
      </c>
      <c r="DU197" s="117" t="s">
        <v>145</v>
      </c>
      <c r="DV197" s="117" t="s">
        <v>145</v>
      </c>
      <c r="DW197" s="117" t="s">
        <v>145</v>
      </c>
      <c r="DX197" s="117" t="s">
        <v>145</v>
      </c>
      <c r="DY197" s="117" t="s">
        <v>145</v>
      </c>
      <c r="DZ197" s="117" t="s">
        <v>145</v>
      </c>
      <c r="EA197" s="117" t="s">
        <v>145</v>
      </c>
      <c r="EB197" s="117" t="s">
        <v>145</v>
      </c>
      <c r="EC197" s="117" t="s">
        <v>180</v>
      </c>
      <c r="ED197" s="117" t="s">
        <v>145</v>
      </c>
      <c r="EE197" s="117" t="s">
        <v>154</v>
      </c>
      <c r="EF197" s="117" t="s">
        <v>145</v>
      </c>
      <c r="EG197" s="117" t="s">
        <v>145</v>
      </c>
      <c r="EH197" s="117" t="s">
        <v>145</v>
      </c>
      <c r="EI197" s="117" t="s">
        <v>145</v>
      </c>
      <c r="EJ197" s="117" t="s">
        <v>145</v>
      </c>
      <c r="EK197" s="117" t="s">
        <v>145</v>
      </c>
      <c r="EL197" s="117" t="s">
        <v>145</v>
      </c>
      <c r="EM197" s="117" t="s">
        <v>145</v>
      </c>
      <c r="EN197" s="117" t="s">
        <v>147</v>
      </c>
    </row>
    <row r="198" s="6" customFormat="1" spans="1:144">
      <c r="A198" s="117" t="s">
        <v>1246</v>
      </c>
      <c r="B198" s="117" t="s">
        <v>145</v>
      </c>
      <c r="C198" s="117" t="s">
        <v>146</v>
      </c>
      <c r="D198" s="117" t="s">
        <v>145</v>
      </c>
      <c r="E198" s="117" t="s">
        <v>147</v>
      </c>
      <c r="F198" s="117" t="s">
        <v>145</v>
      </c>
      <c r="G198" s="117" t="s">
        <v>148</v>
      </c>
      <c r="H198" s="117" t="s">
        <v>149</v>
      </c>
      <c r="I198" s="117" t="s">
        <v>145</v>
      </c>
      <c r="J198" s="117" t="s">
        <v>150</v>
      </c>
      <c r="K198" s="117" t="s">
        <v>151</v>
      </c>
      <c r="L198" s="117" t="s">
        <v>1232</v>
      </c>
      <c r="M198" s="117" t="s">
        <v>145</v>
      </c>
      <c r="N198" s="117" t="s">
        <v>146</v>
      </c>
      <c r="O198" s="117" t="s">
        <v>153</v>
      </c>
      <c r="P198" s="117" t="s">
        <v>154</v>
      </c>
      <c r="Q198" s="117" t="s">
        <v>155</v>
      </c>
      <c r="R198" s="117" t="s">
        <v>1014</v>
      </c>
      <c r="S198" s="117" t="s">
        <v>156</v>
      </c>
      <c r="T198" s="117" t="s">
        <v>154</v>
      </c>
      <c r="U198" s="117" t="s">
        <v>145</v>
      </c>
      <c r="V198" s="117" t="s">
        <v>145</v>
      </c>
      <c r="W198" s="117" t="s">
        <v>157</v>
      </c>
      <c r="X198" s="117" t="s">
        <v>157</v>
      </c>
      <c r="Y198" s="117" t="s">
        <v>158</v>
      </c>
      <c r="Z198" s="117" t="s">
        <v>159</v>
      </c>
      <c r="AA198" s="117" t="s">
        <v>145</v>
      </c>
      <c r="AB198" s="117" t="s">
        <v>145</v>
      </c>
      <c r="AC198" s="117" t="s">
        <v>145</v>
      </c>
      <c r="AD198" s="117" t="s">
        <v>145</v>
      </c>
      <c r="AE198" s="117" t="s">
        <v>1247</v>
      </c>
      <c r="AF198" s="117" t="s">
        <v>145</v>
      </c>
      <c r="AG198" s="117" t="s">
        <v>145</v>
      </c>
      <c r="AH198" s="117" t="s">
        <v>147</v>
      </c>
      <c r="AI198" s="117" t="s">
        <v>145</v>
      </c>
      <c r="AJ198" s="117" t="s">
        <v>145</v>
      </c>
      <c r="AK198" s="117" t="s">
        <v>145</v>
      </c>
      <c r="AL198" s="117" t="s">
        <v>145</v>
      </c>
      <c r="AM198" s="117" t="s">
        <v>145</v>
      </c>
      <c r="AN198" s="117" t="s">
        <v>145</v>
      </c>
      <c r="AO198" s="117" t="s">
        <v>502</v>
      </c>
      <c r="AP198" s="117" t="s">
        <v>1248</v>
      </c>
      <c r="AQ198" s="117" t="s">
        <v>1249</v>
      </c>
      <c r="AR198" s="117" t="s">
        <v>268</v>
      </c>
      <c r="AS198" s="117" t="s">
        <v>1250</v>
      </c>
      <c r="AT198" s="117" t="s">
        <v>1251</v>
      </c>
      <c r="AU198" s="117" t="s">
        <v>145</v>
      </c>
      <c r="AV198" s="117" t="s">
        <v>1252</v>
      </c>
      <c r="AW198" s="117" t="s">
        <v>1253</v>
      </c>
      <c r="AX198" s="117" t="s">
        <v>1254</v>
      </c>
      <c r="AY198" s="117" t="s">
        <v>145</v>
      </c>
      <c r="AZ198" s="117" t="s">
        <v>1251</v>
      </c>
      <c r="BA198" s="117" t="s">
        <v>145</v>
      </c>
      <c r="BB198" s="117" t="s">
        <v>145</v>
      </c>
      <c r="BC198" s="117" t="s">
        <v>145</v>
      </c>
      <c r="BD198" s="117" t="s">
        <v>145</v>
      </c>
      <c r="BE198" s="117" t="s">
        <v>145</v>
      </c>
      <c r="BF198" s="117" t="s">
        <v>145</v>
      </c>
      <c r="BG198" s="117" t="s">
        <v>145</v>
      </c>
      <c r="BH198" s="117" t="s">
        <v>145</v>
      </c>
      <c r="BI198" s="117" t="s">
        <v>145</v>
      </c>
      <c r="BJ198" s="117" t="s">
        <v>145</v>
      </c>
      <c r="BK198" s="117" t="s">
        <v>145</v>
      </c>
      <c r="BL198" s="117" t="s">
        <v>170</v>
      </c>
      <c r="BM198" s="117" t="s">
        <v>145</v>
      </c>
      <c r="BN198" s="117" t="s">
        <v>145</v>
      </c>
      <c r="BO198" s="117" t="s">
        <v>145</v>
      </c>
      <c r="BP198" s="117" t="s">
        <v>145</v>
      </c>
      <c r="BQ198" s="117" t="s">
        <v>145</v>
      </c>
      <c r="BR198" s="117" t="s">
        <v>145</v>
      </c>
      <c r="BS198" s="117" t="s">
        <v>145</v>
      </c>
      <c r="BT198" s="117" t="s">
        <v>145</v>
      </c>
      <c r="BU198" s="117" t="s">
        <v>145</v>
      </c>
      <c r="BV198" s="117" t="s">
        <v>171</v>
      </c>
      <c r="BW198" s="117" t="s">
        <v>145</v>
      </c>
      <c r="BX198" s="117" t="s">
        <v>145</v>
      </c>
      <c r="BY198" s="117" t="s">
        <v>145</v>
      </c>
      <c r="BZ198" s="117" t="s">
        <v>145</v>
      </c>
      <c r="CA198" s="117" t="s">
        <v>145</v>
      </c>
      <c r="CB198" s="117" t="s">
        <v>630</v>
      </c>
      <c r="CC198" s="117" t="s">
        <v>172</v>
      </c>
      <c r="CD198" s="117" t="s">
        <v>145</v>
      </c>
      <c r="CE198" s="117" t="s">
        <v>145</v>
      </c>
      <c r="CF198" s="117" t="s">
        <v>145</v>
      </c>
      <c r="CG198" s="117" t="s">
        <v>145</v>
      </c>
      <c r="CH198" s="117" t="s">
        <v>145</v>
      </c>
      <c r="CI198" s="117" t="s">
        <v>145</v>
      </c>
      <c r="CJ198" s="117" t="s">
        <v>145</v>
      </c>
      <c r="CK198" s="117" t="s">
        <v>145</v>
      </c>
      <c r="CL198" s="117" t="s">
        <v>145</v>
      </c>
      <c r="CM198" s="117" t="s">
        <v>145</v>
      </c>
      <c r="CN198" s="117" t="s">
        <v>145</v>
      </c>
      <c r="CO198" s="117" t="s">
        <v>145</v>
      </c>
      <c r="CP198" s="117" t="s">
        <v>145</v>
      </c>
      <c r="CQ198" s="117" t="s">
        <v>145</v>
      </c>
      <c r="CR198" s="117" t="s">
        <v>145</v>
      </c>
      <c r="CS198" s="117" t="s">
        <v>173</v>
      </c>
      <c r="CT198" s="117" t="s">
        <v>174</v>
      </c>
      <c r="CU198" s="117" t="s">
        <v>182</v>
      </c>
      <c r="CV198" s="117" t="s">
        <v>183</v>
      </c>
      <c r="CW198" s="117" t="s">
        <v>184</v>
      </c>
      <c r="CX198" s="117" t="s">
        <v>178</v>
      </c>
      <c r="CY198" s="117" t="s">
        <v>178</v>
      </c>
      <c r="CZ198" s="117" t="s">
        <v>172</v>
      </c>
      <c r="DA198" s="117" t="s">
        <v>172</v>
      </c>
      <c r="DB198" s="117" t="s">
        <v>145</v>
      </c>
      <c r="DC198" s="117" t="s">
        <v>145</v>
      </c>
      <c r="DD198" s="117" t="s">
        <v>172</v>
      </c>
      <c r="DE198" s="117" t="s">
        <v>145</v>
      </c>
      <c r="DF198" s="117" t="s">
        <v>145</v>
      </c>
      <c r="DG198" s="117" t="s">
        <v>145</v>
      </c>
      <c r="DH198" s="117" t="s">
        <v>145</v>
      </c>
      <c r="DI198" s="117" t="s">
        <v>145</v>
      </c>
      <c r="DJ198" s="117" t="s">
        <v>145</v>
      </c>
      <c r="DK198" s="117" t="s">
        <v>145</v>
      </c>
      <c r="DL198" s="117" t="s">
        <v>145</v>
      </c>
      <c r="DM198" s="117" t="s">
        <v>145</v>
      </c>
      <c r="DN198" s="117" t="s">
        <v>145</v>
      </c>
      <c r="DO198" s="117" t="s">
        <v>145</v>
      </c>
      <c r="DP198" s="117" t="s">
        <v>145</v>
      </c>
      <c r="DQ198" s="117" t="s">
        <v>145</v>
      </c>
      <c r="DR198" s="117" t="s">
        <v>145</v>
      </c>
      <c r="DS198" s="117" t="s">
        <v>145</v>
      </c>
      <c r="DT198" s="117" t="s">
        <v>145</v>
      </c>
      <c r="DU198" s="117" t="s">
        <v>145</v>
      </c>
      <c r="DV198" s="117" t="s">
        <v>145</v>
      </c>
      <c r="DW198" s="117" t="s">
        <v>145</v>
      </c>
      <c r="DX198" s="117" t="s">
        <v>145</v>
      </c>
      <c r="DY198" s="117" t="s">
        <v>145</v>
      </c>
      <c r="DZ198" s="117" t="s">
        <v>145</v>
      </c>
      <c r="EA198" s="117" t="s">
        <v>145</v>
      </c>
      <c r="EB198" s="117" t="s">
        <v>145</v>
      </c>
      <c r="EC198" s="117" t="s">
        <v>180</v>
      </c>
      <c r="ED198" s="117" t="s">
        <v>145</v>
      </c>
      <c r="EE198" s="117" t="s">
        <v>154</v>
      </c>
      <c r="EF198" s="117" t="s">
        <v>145</v>
      </c>
      <c r="EG198" s="117" t="s">
        <v>145</v>
      </c>
      <c r="EH198" s="117" t="s">
        <v>145</v>
      </c>
      <c r="EI198" s="117" t="s">
        <v>145</v>
      </c>
      <c r="EJ198" s="117" t="s">
        <v>145</v>
      </c>
      <c r="EK198" s="117" t="s">
        <v>145</v>
      </c>
      <c r="EL198" s="117" t="s">
        <v>145</v>
      </c>
      <c r="EM198" s="117" t="s">
        <v>145</v>
      </c>
      <c r="EN198" s="117" t="s">
        <v>147</v>
      </c>
    </row>
    <row r="199" s="6" customFormat="1" spans="1:144">
      <c r="A199" s="117" t="s">
        <v>1246</v>
      </c>
      <c r="B199" s="117" t="s">
        <v>145</v>
      </c>
      <c r="C199" s="117" t="s">
        <v>146</v>
      </c>
      <c r="D199" s="117" t="s">
        <v>145</v>
      </c>
      <c r="E199" s="117" t="s">
        <v>147</v>
      </c>
      <c r="F199" s="117" t="s">
        <v>145</v>
      </c>
      <c r="G199" s="117" t="s">
        <v>148</v>
      </c>
      <c r="H199" s="117" t="s">
        <v>149</v>
      </c>
      <c r="I199" s="117" t="s">
        <v>145</v>
      </c>
      <c r="J199" s="117" t="s">
        <v>150</v>
      </c>
      <c r="K199" s="117" t="s">
        <v>151</v>
      </c>
      <c r="L199" s="117" t="s">
        <v>1232</v>
      </c>
      <c r="M199" s="117" t="s">
        <v>145</v>
      </c>
      <c r="N199" s="117" t="s">
        <v>146</v>
      </c>
      <c r="O199" s="117" t="s">
        <v>153</v>
      </c>
      <c r="P199" s="117" t="s">
        <v>154</v>
      </c>
      <c r="Q199" s="117" t="s">
        <v>155</v>
      </c>
      <c r="R199" s="117" t="s">
        <v>1014</v>
      </c>
      <c r="S199" s="117" t="s">
        <v>156</v>
      </c>
      <c r="T199" s="117" t="s">
        <v>154</v>
      </c>
      <c r="U199" s="117" t="s">
        <v>145</v>
      </c>
      <c r="V199" s="117" t="s">
        <v>145</v>
      </c>
      <c r="W199" s="117" t="s">
        <v>157</v>
      </c>
      <c r="X199" s="117" t="s">
        <v>157</v>
      </c>
      <c r="Y199" s="117" t="s">
        <v>158</v>
      </c>
      <c r="Z199" s="117" t="s">
        <v>159</v>
      </c>
      <c r="AA199" s="117" t="s">
        <v>145</v>
      </c>
      <c r="AB199" s="117" t="s">
        <v>145</v>
      </c>
      <c r="AC199" s="117" t="s">
        <v>145</v>
      </c>
      <c r="AD199" s="117" t="s">
        <v>145</v>
      </c>
      <c r="AE199" s="117" t="s">
        <v>1247</v>
      </c>
      <c r="AF199" s="117" t="s">
        <v>145</v>
      </c>
      <c r="AG199" s="117" t="s">
        <v>145</v>
      </c>
      <c r="AH199" s="117" t="s">
        <v>147</v>
      </c>
      <c r="AI199" s="117" t="s">
        <v>145</v>
      </c>
      <c r="AJ199" s="117" t="s">
        <v>145</v>
      </c>
      <c r="AK199" s="117" t="s">
        <v>145</v>
      </c>
      <c r="AL199" s="117" t="s">
        <v>145</v>
      </c>
      <c r="AM199" s="117" t="s">
        <v>145</v>
      </c>
      <c r="AN199" s="117" t="s">
        <v>145</v>
      </c>
      <c r="AO199" s="117" t="s">
        <v>502</v>
      </c>
      <c r="AP199" s="117" t="s">
        <v>1248</v>
      </c>
      <c r="AQ199" s="117" t="s">
        <v>1249</v>
      </c>
      <c r="AR199" s="117" t="s">
        <v>268</v>
      </c>
      <c r="AS199" s="117" t="s">
        <v>1250</v>
      </c>
      <c r="AT199" s="117" t="s">
        <v>1251</v>
      </c>
      <c r="AU199" s="117" t="s">
        <v>145</v>
      </c>
      <c r="AV199" s="117" t="s">
        <v>1252</v>
      </c>
      <c r="AW199" s="117" t="s">
        <v>1253</v>
      </c>
      <c r="AX199" s="117" t="s">
        <v>1254</v>
      </c>
      <c r="AY199" s="117" t="s">
        <v>145</v>
      </c>
      <c r="AZ199" s="117" t="s">
        <v>1251</v>
      </c>
      <c r="BA199" s="117" t="s">
        <v>145</v>
      </c>
      <c r="BB199" s="117" t="s">
        <v>145</v>
      </c>
      <c r="BC199" s="117" t="s">
        <v>145</v>
      </c>
      <c r="BD199" s="117" t="s">
        <v>145</v>
      </c>
      <c r="BE199" s="117" t="s">
        <v>145</v>
      </c>
      <c r="BF199" s="117" t="s">
        <v>145</v>
      </c>
      <c r="BG199" s="117" t="s">
        <v>145</v>
      </c>
      <c r="BH199" s="117" t="s">
        <v>145</v>
      </c>
      <c r="BI199" s="117" t="s">
        <v>145</v>
      </c>
      <c r="BJ199" s="117" t="s">
        <v>145</v>
      </c>
      <c r="BK199" s="117" t="s">
        <v>145</v>
      </c>
      <c r="BL199" s="117" t="s">
        <v>170</v>
      </c>
      <c r="BM199" s="117" t="s">
        <v>145</v>
      </c>
      <c r="BN199" s="117" t="s">
        <v>145</v>
      </c>
      <c r="BO199" s="117" t="s">
        <v>145</v>
      </c>
      <c r="BP199" s="117" t="s">
        <v>145</v>
      </c>
      <c r="BQ199" s="117" t="s">
        <v>145</v>
      </c>
      <c r="BR199" s="117" t="s">
        <v>145</v>
      </c>
      <c r="BS199" s="117" t="s">
        <v>145</v>
      </c>
      <c r="BT199" s="117" t="s">
        <v>145</v>
      </c>
      <c r="BU199" s="117" t="s">
        <v>145</v>
      </c>
      <c r="BV199" s="117" t="s">
        <v>171</v>
      </c>
      <c r="BW199" s="117" t="s">
        <v>145</v>
      </c>
      <c r="BX199" s="117" t="s">
        <v>145</v>
      </c>
      <c r="BY199" s="117" t="s">
        <v>145</v>
      </c>
      <c r="BZ199" s="117" t="s">
        <v>145</v>
      </c>
      <c r="CA199" s="117" t="s">
        <v>145</v>
      </c>
      <c r="CB199" s="117" t="s">
        <v>630</v>
      </c>
      <c r="CC199" s="117" t="s">
        <v>172</v>
      </c>
      <c r="CD199" s="117" t="s">
        <v>145</v>
      </c>
      <c r="CE199" s="117" t="s">
        <v>145</v>
      </c>
      <c r="CF199" s="117" t="s">
        <v>145</v>
      </c>
      <c r="CG199" s="117" t="s">
        <v>145</v>
      </c>
      <c r="CH199" s="117" t="s">
        <v>145</v>
      </c>
      <c r="CI199" s="117" t="s">
        <v>145</v>
      </c>
      <c r="CJ199" s="117" t="s">
        <v>145</v>
      </c>
      <c r="CK199" s="117" t="s">
        <v>145</v>
      </c>
      <c r="CL199" s="117" t="s">
        <v>145</v>
      </c>
      <c r="CM199" s="117" t="s">
        <v>145</v>
      </c>
      <c r="CN199" s="117" t="s">
        <v>145</v>
      </c>
      <c r="CO199" s="117" t="s">
        <v>145</v>
      </c>
      <c r="CP199" s="117" t="s">
        <v>145</v>
      </c>
      <c r="CQ199" s="117" t="s">
        <v>145</v>
      </c>
      <c r="CR199" s="117" t="s">
        <v>145</v>
      </c>
      <c r="CS199" s="117" t="s">
        <v>173</v>
      </c>
      <c r="CT199" s="117" t="s">
        <v>181</v>
      </c>
      <c r="CU199" s="117" t="s">
        <v>175</v>
      </c>
      <c r="CV199" s="117" t="s">
        <v>176</v>
      </c>
      <c r="CW199" s="117" t="s">
        <v>177</v>
      </c>
      <c r="CX199" s="117" t="s">
        <v>178</v>
      </c>
      <c r="CY199" s="117" t="s">
        <v>178</v>
      </c>
      <c r="CZ199" s="117" t="s">
        <v>172</v>
      </c>
      <c r="DA199" s="117" t="s">
        <v>172</v>
      </c>
      <c r="DB199" s="117" t="s">
        <v>145</v>
      </c>
      <c r="DC199" s="117" t="s">
        <v>145</v>
      </c>
      <c r="DD199" s="117" t="s">
        <v>172</v>
      </c>
      <c r="DE199" s="117" t="s">
        <v>145</v>
      </c>
      <c r="DF199" s="117" t="s">
        <v>145</v>
      </c>
      <c r="DG199" s="117" t="s">
        <v>145</v>
      </c>
      <c r="DH199" s="117" t="s">
        <v>145</v>
      </c>
      <c r="DI199" s="117" t="s">
        <v>145</v>
      </c>
      <c r="DJ199" s="117" t="s">
        <v>145</v>
      </c>
      <c r="DK199" s="117" t="s">
        <v>145</v>
      </c>
      <c r="DL199" s="117" t="s">
        <v>145</v>
      </c>
      <c r="DM199" s="117" t="s">
        <v>145</v>
      </c>
      <c r="DN199" s="117" t="s">
        <v>145</v>
      </c>
      <c r="DO199" s="117" t="s">
        <v>145</v>
      </c>
      <c r="DP199" s="117" t="s">
        <v>145</v>
      </c>
      <c r="DQ199" s="117" t="s">
        <v>145</v>
      </c>
      <c r="DR199" s="117" t="s">
        <v>145</v>
      </c>
      <c r="DS199" s="117" t="s">
        <v>145</v>
      </c>
      <c r="DT199" s="117" t="s">
        <v>145</v>
      </c>
      <c r="DU199" s="117" t="s">
        <v>145</v>
      </c>
      <c r="DV199" s="117" t="s">
        <v>145</v>
      </c>
      <c r="DW199" s="117" t="s">
        <v>145</v>
      </c>
      <c r="DX199" s="117" t="s">
        <v>145</v>
      </c>
      <c r="DY199" s="117" t="s">
        <v>145</v>
      </c>
      <c r="DZ199" s="117" t="s">
        <v>145</v>
      </c>
      <c r="EA199" s="117" t="s">
        <v>145</v>
      </c>
      <c r="EB199" s="117" t="s">
        <v>145</v>
      </c>
      <c r="EC199" s="117" t="s">
        <v>180</v>
      </c>
      <c r="ED199" s="117" t="s">
        <v>145</v>
      </c>
      <c r="EE199" s="117" t="s">
        <v>154</v>
      </c>
      <c r="EF199" s="117" t="s">
        <v>145</v>
      </c>
      <c r="EG199" s="117" t="s">
        <v>145</v>
      </c>
      <c r="EH199" s="117" t="s">
        <v>145</v>
      </c>
      <c r="EI199" s="117" t="s">
        <v>145</v>
      </c>
      <c r="EJ199" s="117" t="s">
        <v>145</v>
      </c>
      <c r="EK199" s="117" t="s">
        <v>145</v>
      </c>
      <c r="EL199" s="117" t="s">
        <v>145</v>
      </c>
      <c r="EM199" s="117" t="s">
        <v>145</v>
      </c>
      <c r="EN199" s="117" t="s">
        <v>147</v>
      </c>
    </row>
    <row r="200" s="6" customFormat="1" spans="1:144">
      <c r="A200" s="117" t="s">
        <v>1255</v>
      </c>
      <c r="B200" s="117" t="s">
        <v>145</v>
      </c>
      <c r="C200" s="117" t="s">
        <v>146</v>
      </c>
      <c r="D200" s="117" t="s">
        <v>145</v>
      </c>
      <c r="E200" s="117" t="s">
        <v>147</v>
      </c>
      <c r="F200" s="117" t="s">
        <v>145</v>
      </c>
      <c r="G200" s="117" t="s">
        <v>148</v>
      </c>
      <c r="H200" s="117" t="s">
        <v>149</v>
      </c>
      <c r="I200" s="117" t="s">
        <v>145</v>
      </c>
      <c r="J200" s="117" t="s">
        <v>150</v>
      </c>
      <c r="K200" s="117" t="s">
        <v>151</v>
      </c>
      <c r="L200" s="117" t="s">
        <v>1256</v>
      </c>
      <c r="M200" s="117" t="s">
        <v>145</v>
      </c>
      <c r="N200" s="117" t="s">
        <v>146</v>
      </c>
      <c r="O200" s="117" t="s">
        <v>153</v>
      </c>
      <c r="P200" s="117" t="s">
        <v>154</v>
      </c>
      <c r="Q200" s="117" t="s">
        <v>155</v>
      </c>
      <c r="R200" s="117" t="s">
        <v>1014</v>
      </c>
      <c r="S200" s="117" t="s">
        <v>156</v>
      </c>
      <c r="T200" s="117" t="s">
        <v>154</v>
      </c>
      <c r="U200" s="117" t="s">
        <v>145</v>
      </c>
      <c r="V200" s="117" t="s">
        <v>145</v>
      </c>
      <c r="W200" s="117" t="s">
        <v>157</v>
      </c>
      <c r="X200" s="117" t="s">
        <v>157</v>
      </c>
      <c r="Y200" s="117" t="s">
        <v>158</v>
      </c>
      <c r="Z200" s="117" t="s">
        <v>159</v>
      </c>
      <c r="AA200" s="117" t="s">
        <v>145</v>
      </c>
      <c r="AB200" s="117" t="s">
        <v>145</v>
      </c>
      <c r="AC200" s="117" t="s">
        <v>145</v>
      </c>
      <c r="AD200" s="117" t="s">
        <v>145</v>
      </c>
      <c r="AE200" s="117" t="s">
        <v>1257</v>
      </c>
      <c r="AF200" s="117" t="s">
        <v>145</v>
      </c>
      <c r="AG200" s="117" t="s">
        <v>145</v>
      </c>
      <c r="AH200" s="117" t="s">
        <v>147</v>
      </c>
      <c r="AI200" s="117" t="s">
        <v>145</v>
      </c>
      <c r="AJ200" s="117" t="s">
        <v>145</v>
      </c>
      <c r="AK200" s="117" t="s">
        <v>145</v>
      </c>
      <c r="AL200" s="117" t="s">
        <v>145</v>
      </c>
      <c r="AM200" s="117" t="s">
        <v>145</v>
      </c>
      <c r="AN200" s="117" t="s">
        <v>145</v>
      </c>
      <c r="AO200" s="117" t="s">
        <v>1258</v>
      </c>
      <c r="AP200" s="117" t="s">
        <v>1259</v>
      </c>
      <c r="AQ200" s="117" t="s">
        <v>1260</v>
      </c>
      <c r="AR200" s="117" t="s">
        <v>1261</v>
      </c>
      <c r="AS200" s="117" t="s">
        <v>1262</v>
      </c>
      <c r="AT200" s="117" t="s">
        <v>1263</v>
      </c>
      <c r="AU200" s="117" t="s">
        <v>145</v>
      </c>
      <c r="AV200" s="117" t="s">
        <v>1264</v>
      </c>
      <c r="AW200" s="117" t="s">
        <v>1265</v>
      </c>
      <c r="AX200" s="117" t="s">
        <v>1266</v>
      </c>
      <c r="AY200" s="117" t="s">
        <v>145</v>
      </c>
      <c r="AZ200" s="117" t="s">
        <v>1263</v>
      </c>
      <c r="BA200" s="117" t="s">
        <v>145</v>
      </c>
      <c r="BB200" s="117" t="s">
        <v>145</v>
      </c>
      <c r="BC200" s="117" t="s">
        <v>145</v>
      </c>
      <c r="BD200" s="117" t="s">
        <v>145</v>
      </c>
      <c r="BE200" s="117" t="s">
        <v>145</v>
      </c>
      <c r="BF200" s="117" t="s">
        <v>145</v>
      </c>
      <c r="BG200" s="117" t="s">
        <v>145</v>
      </c>
      <c r="BH200" s="117" t="s">
        <v>145</v>
      </c>
      <c r="BI200" s="117" t="s">
        <v>145</v>
      </c>
      <c r="BJ200" s="117" t="s">
        <v>145</v>
      </c>
      <c r="BK200" s="117" t="s">
        <v>145</v>
      </c>
      <c r="BL200" s="117" t="s">
        <v>170</v>
      </c>
      <c r="BM200" s="117" t="s">
        <v>145</v>
      </c>
      <c r="BN200" s="117" t="s">
        <v>145</v>
      </c>
      <c r="BO200" s="117" t="s">
        <v>145</v>
      </c>
      <c r="BP200" s="117" t="s">
        <v>145</v>
      </c>
      <c r="BQ200" s="117" t="s">
        <v>145</v>
      </c>
      <c r="BR200" s="117" t="s">
        <v>145</v>
      </c>
      <c r="BS200" s="117" t="s">
        <v>145</v>
      </c>
      <c r="BT200" s="117" t="s">
        <v>145</v>
      </c>
      <c r="BU200" s="117" t="s">
        <v>145</v>
      </c>
      <c r="BV200" s="117" t="s">
        <v>171</v>
      </c>
      <c r="BW200" s="117" t="s">
        <v>145</v>
      </c>
      <c r="BX200" s="117" t="s">
        <v>145</v>
      </c>
      <c r="BY200" s="117" t="s">
        <v>145</v>
      </c>
      <c r="BZ200" s="117" t="s">
        <v>145</v>
      </c>
      <c r="CA200" s="117" t="s">
        <v>145</v>
      </c>
      <c r="CB200" s="117" t="s">
        <v>630</v>
      </c>
      <c r="CC200" s="117" t="s">
        <v>172</v>
      </c>
      <c r="CD200" s="117" t="s">
        <v>145</v>
      </c>
      <c r="CE200" s="117" t="s">
        <v>145</v>
      </c>
      <c r="CF200" s="117" t="s">
        <v>145</v>
      </c>
      <c r="CG200" s="117" t="s">
        <v>145</v>
      </c>
      <c r="CH200" s="117" t="s">
        <v>145</v>
      </c>
      <c r="CI200" s="117" t="s">
        <v>145</v>
      </c>
      <c r="CJ200" s="117" t="s">
        <v>145</v>
      </c>
      <c r="CK200" s="117" t="s">
        <v>145</v>
      </c>
      <c r="CL200" s="117" t="s">
        <v>145</v>
      </c>
      <c r="CM200" s="117" t="s">
        <v>145</v>
      </c>
      <c r="CN200" s="117" t="s">
        <v>145</v>
      </c>
      <c r="CO200" s="117" t="s">
        <v>145</v>
      </c>
      <c r="CP200" s="117" t="s">
        <v>145</v>
      </c>
      <c r="CQ200" s="117" t="s">
        <v>145</v>
      </c>
      <c r="CR200" s="117" t="s">
        <v>145</v>
      </c>
      <c r="CS200" s="117" t="s">
        <v>173</v>
      </c>
      <c r="CT200" s="117" t="s">
        <v>174</v>
      </c>
      <c r="CU200" s="117" t="s">
        <v>182</v>
      </c>
      <c r="CV200" s="117" t="s">
        <v>183</v>
      </c>
      <c r="CW200" s="117" t="s">
        <v>184</v>
      </c>
      <c r="CX200" s="117" t="s">
        <v>178</v>
      </c>
      <c r="CY200" s="117" t="s">
        <v>178</v>
      </c>
      <c r="CZ200" s="117" t="s">
        <v>172</v>
      </c>
      <c r="DA200" s="117" t="s">
        <v>172</v>
      </c>
      <c r="DB200" s="117" t="s">
        <v>145</v>
      </c>
      <c r="DC200" s="117" t="s">
        <v>145</v>
      </c>
      <c r="DD200" s="117" t="s">
        <v>172</v>
      </c>
      <c r="DE200" s="117" t="s">
        <v>145</v>
      </c>
      <c r="DF200" s="117" t="s">
        <v>145</v>
      </c>
      <c r="DG200" s="117" t="s">
        <v>145</v>
      </c>
      <c r="DH200" s="117" t="s">
        <v>145</v>
      </c>
      <c r="DI200" s="117" t="s">
        <v>145</v>
      </c>
      <c r="DJ200" s="117" t="s">
        <v>145</v>
      </c>
      <c r="DK200" s="117" t="s">
        <v>145</v>
      </c>
      <c r="DL200" s="117" t="s">
        <v>145</v>
      </c>
      <c r="DM200" s="117" t="s">
        <v>145</v>
      </c>
      <c r="DN200" s="117" t="s">
        <v>145</v>
      </c>
      <c r="DO200" s="117" t="s">
        <v>145</v>
      </c>
      <c r="DP200" s="117" t="s">
        <v>145</v>
      </c>
      <c r="DQ200" s="117" t="s">
        <v>145</v>
      </c>
      <c r="DR200" s="117" t="s">
        <v>145</v>
      </c>
      <c r="DS200" s="117" t="s">
        <v>145</v>
      </c>
      <c r="DT200" s="117" t="s">
        <v>145</v>
      </c>
      <c r="DU200" s="117" t="s">
        <v>145</v>
      </c>
      <c r="DV200" s="117" t="s">
        <v>145</v>
      </c>
      <c r="DW200" s="117" t="s">
        <v>145</v>
      </c>
      <c r="DX200" s="117" t="s">
        <v>145</v>
      </c>
      <c r="DY200" s="117" t="s">
        <v>145</v>
      </c>
      <c r="DZ200" s="117" t="s">
        <v>145</v>
      </c>
      <c r="EA200" s="117" t="s">
        <v>145</v>
      </c>
      <c r="EB200" s="117" t="s">
        <v>145</v>
      </c>
      <c r="EC200" s="117" t="s">
        <v>180</v>
      </c>
      <c r="ED200" s="117" t="s">
        <v>145</v>
      </c>
      <c r="EE200" s="117" t="s">
        <v>154</v>
      </c>
      <c r="EF200" s="117" t="s">
        <v>145</v>
      </c>
      <c r="EG200" s="117" t="s">
        <v>145</v>
      </c>
      <c r="EH200" s="117" t="s">
        <v>145</v>
      </c>
      <c r="EI200" s="117" t="s">
        <v>145</v>
      </c>
      <c r="EJ200" s="117" t="s">
        <v>145</v>
      </c>
      <c r="EK200" s="117" t="s">
        <v>145</v>
      </c>
      <c r="EL200" s="117" t="s">
        <v>145</v>
      </c>
      <c r="EM200" s="117" t="s">
        <v>145</v>
      </c>
      <c r="EN200" s="117" t="s">
        <v>147</v>
      </c>
    </row>
    <row r="201" s="6" customFormat="1" spans="1:144">
      <c r="A201" s="117" t="s">
        <v>1255</v>
      </c>
      <c r="B201" s="117" t="s">
        <v>145</v>
      </c>
      <c r="C201" s="117" t="s">
        <v>146</v>
      </c>
      <c r="D201" s="117" t="s">
        <v>145</v>
      </c>
      <c r="E201" s="117" t="s">
        <v>147</v>
      </c>
      <c r="F201" s="117" t="s">
        <v>145</v>
      </c>
      <c r="G201" s="117" t="s">
        <v>148</v>
      </c>
      <c r="H201" s="117" t="s">
        <v>149</v>
      </c>
      <c r="I201" s="117" t="s">
        <v>145</v>
      </c>
      <c r="J201" s="117" t="s">
        <v>150</v>
      </c>
      <c r="K201" s="117" t="s">
        <v>151</v>
      </c>
      <c r="L201" s="117" t="s">
        <v>1256</v>
      </c>
      <c r="M201" s="117" t="s">
        <v>145</v>
      </c>
      <c r="N201" s="117" t="s">
        <v>146</v>
      </c>
      <c r="O201" s="117" t="s">
        <v>153</v>
      </c>
      <c r="P201" s="117" t="s">
        <v>154</v>
      </c>
      <c r="Q201" s="117" t="s">
        <v>155</v>
      </c>
      <c r="R201" s="117" t="s">
        <v>1014</v>
      </c>
      <c r="S201" s="117" t="s">
        <v>156</v>
      </c>
      <c r="T201" s="117" t="s">
        <v>154</v>
      </c>
      <c r="U201" s="117" t="s">
        <v>145</v>
      </c>
      <c r="V201" s="117" t="s">
        <v>145</v>
      </c>
      <c r="W201" s="117" t="s">
        <v>157</v>
      </c>
      <c r="X201" s="117" t="s">
        <v>157</v>
      </c>
      <c r="Y201" s="117" t="s">
        <v>158</v>
      </c>
      <c r="Z201" s="117" t="s">
        <v>159</v>
      </c>
      <c r="AA201" s="117" t="s">
        <v>145</v>
      </c>
      <c r="AB201" s="117" t="s">
        <v>145</v>
      </c>
      <c r="AC201" s="117" t="s">
        <v>145</v>
      </c>
      <c r="AD201" s="117" t="s">
        <v>145</v>
      </c>
      <c r="AE201" s="117" t="s">
        <v>1257</v>
      </c>
      <c r="AF201" s="117" t="s">
        <v>145</v>
      </c>
      <c r="AG201" s="117" t="s">
        <v>145</v>
      </c>
      <c r="AH201" s="117" t="s">
        <v>147</v>
      </c>
      <c r="AI201" s="117" t="s">
        <v>145</v>
      </c>
      <c r="AJ201" s="117" t="s">
        <v>145</v>
      </c>
      <c r="AK201" s="117" t="s">
        <v>145</v>
      </c>
      <c r="AL201" s="117" t="s">
        <v>145</v>
      </c>
      <c r="AM201" s="117" t="s">
        <v>145</v>
      </c>
      <c r="AN201" s="117" t="s">
        <v>145</v>
      </c>
      <c r="AO201" s="117" t="s">
        <v>1258</v>
      </c>
      <c r="AP201" s="117" t="s">
        <v>1259</v>
      </c>
      <c r="AQ201" s="117" t="s">
        <v>1260</v>
      </c>
      <c r="AR201" s="117" t="s">
        <v>1261</v>
      </c>
      <c r="AS201" s="117" t="s">
        <v>1262</v>
      </c>
      <c r="AT201" s="117" t="s">
        <v>1263</v>
      </c>
      <c r="AU201" s="117" t="s">
        <v>145</v>
      </c>
      <c r="AV201" s="117" t="s">
        <v>1264</v>
      </c>
      <c r="AW201" s="117" t="s">
        <v>1265</v>
      </c>
      <c r="AX201" s="117" t="s">
        <v>1266</v>
      </c>
      <c r="AY201" s="117" t="s">
        <v>145</v>
      </c>
      <c r="AZ201" s="117" t="s">
        <v>1263</v>
      </c>
      <c r="BA201" s="117" t="s">
        <v>145</v>
      </c>
      <c r="BB201" s="117" t="s">
        <v>145</v>
      </c>
      <c r="BC201" s="117" t="s">
        <v>145</v>
      </c>
      <c r="BD201" s="117" t="s">
        <v>145</v>
      </c>
      <c r="BE201" s="117" t="s">
        <v>145</v>
      </c>
      <c r="BF201" s="117" t="s">
        <v>145</v>
      </c>
      <c r="BG201" s="117" t="s">
        <v>145</v>
      </c>
      <c r="BH201" s="117" t="s">
        <v>145</v>
      </c>
      <c r="BI201" s="117" t="s">
        <v>145</v>
      </c>
      <c r="BJ201" s="117" t="s">
        <v>145</v>
      </c>
      <c r="BK201" s="117" t="s">
        <v>145</v>
      </c>
      <c r="BL201" s="117" t="s">
        <v>170</v>
      </c>
      <c r="BM201" s="117" t="s">
        <v>145</v>
      </c>
      <c r="BN201" s="117" t="s">
        <v>145</v>
      </c>
      <c r="BO201" s="117" t="s">
        <v>145</v>
      </c>
      <c r="BP201" s="117" t="s">
        <v>145</v>
      </c>
      <c r="BQ201" s="117" t="s">
        <v>145</v>
      </c>
      <c r="BR201" s="117" t="s">
        <v>145</v>
      </c>
      <c r="BS201" s="117" t="s">
        <v>145</v>
      </c>
      <c r="BT201" s="117" t="s">
        <v>145</v>
      </c>
      <c r="BU201" s="117" t="s">
        <v>145</v>
      </c>
      <c r="BV201" s="117" t="s">
        <v>171</v>
      </c>
      <c r="BW201" s="117" t="s">
        <v>145</v>
      </c>
      <c r="BX201" s="117" t="s">
        <v>145</v>
      </c>
      <c r="BY201" s="117" t="s">
        <v>145</v>
      </c>
      <c r="BZ201" s="117" t="s">
        <v>145</v>
      </c>
      <c r="CA201" s="117" t="s">
        <v>145</v>
      </c>
      <c r="CB201" s="117" t="s">
        <v>630</v>
      </c>
      <c r="CC201" s="117" t="s">
        <v>172</v>
      </c>
      <c r="CD201" s="117" t="s">
        <v>145</v>
      </c>
      <c r="CE201" s="117" t="s">
        <v>145</v>
      </c>
      <c r="CF201" s="117" t="s">
        <v>145</v>
      </c>
      <c r="CG201" s="117" t="s">
        <v>145</v>
      </c>
      <c r="CH201" s="117" t="s">
        <v>145</v>
      </c>
      <c r="CI201" s="117" t="s">
        <v>145</v>
      </c>
      <c r="CJ201" s="117" t="s">
        <v>145</v>
      </c>
      <c r="CK201" s="117" t="s">
        <v>145</v>
      </c>
      <c r="CL201" s="117" t="s">
        <v>145</v>
      </c>
      <c r="CM201" s="117" t="s">
        <v>145</v>
      </c>
      <c r="CN201" s="117" t="s">
        <v>145</v>
      </c>
      <c r="CO201" s="117" t="s">
        <v>145</v>
      </c>
      <c r="CP201" s="117" t="s">
        <v>145</v>
      </c>
      <c r="CQ201" s="117" t="s">
        <v>145</v>
      </c>
      <c r="CR201" s="117" t="s">
        <v>145</v>
      </c>
      <c r="CS201" s="117" t="s">
        <v>173</v>
      </c>
      <c r="CT201" s="117" t="s">
        <v>181</v>
      </c>
      <c r="CU201" s="117" t="s">
        <v>175</v>
      </c>
      <c r="CV201" s="117" t="s">
        <v>176</v>
      </c>
      <c r="CW201" s="117" t="s">
        <v>177</v>
      </c>
      <c r="CX201" s="117" t="s">
        <v>178</v>
      </c>
      <c r="CY201" s="117" t="s">
        <v>178</v>
      </c>
      <c r="CZ201" s="117" t="s">
        <v>172</v>
      </c>
      <c r="DA201" s="117" t="s">
        <v>172</v>
      </c>
      <c r="DB201" s="117" t="s">
        <v>145</v>
      </c>
      <c r="DC201" s="117" t="s">
        <v>145</v>
      </c>
      <c r="DD201" s="117" t="s">
        <v>172</v>
      </c>
      <c r="DE201" s="117" t="s">
        <v>145</v>
      </c>
      <c r="DF201" s="117" t="s">
        <v>145</v>
      </c>
      <c r="DG201" s="117" t="s">
        <v>145</v>
      </c>
      <c r="DH201" s="117" t="s">
        <v>145</v>
      </c>
      <c r="DI201" s="117" t="s">
        <v>145</v>
      </c>
      <c r="DJ201" s="117" t="s">
        <v>145</v>
      </c>
      <c r="DK201" s="117" t="s">
        <v>145</v>
      </c>
      <c r="DL201" s="117" t="s">
        <v>145</v>
      </c>
      <c r="DM201" s="117" t="s">
        <v>145</v>
      </c>
      <c r="DN201" s="117" t="s">
        <v>145</v>
      </c>
      <c r="DO201" s="117" t="s">
        <v>145</v>
      </c>
      <c r="DP201" s="117" t="s">
        <v>145</v>
      </c>
      <c r="DQ201" s="117" t="s">
        <v>145</v>
      </c>
      <c r="DR201" s="117" t="s">
        <v>145</v>
      </c>
      <c r="DS201" s="117" t="s">
        <v>145</v>
      </c>
      <c r="DT201" s="117" t="s">
        <v>145</v>
      </c>
      <c r="DU201" s="117" t="s">
        <v>145</v>
      </c>
      <c r="DV201" s="117" t="s">
        <v>145</v>
      </c>
      <c r="DW201" s="117" t="s">
        <v>145</v>
      </c>
      <c r="DX201" s="117" t="s">
        <v>145</v>
      </c>
      <c r="DY201" s="117" t="s">
        <v>145</v>
      </c>
      <c r="DZ201" s="117" t="s">
        <v>145</v>
      </c>
      <c r="EA201" s="117" t="s">
        <v>145</v>
      </c>
      <c r="EB201" s="117" t="s">
        <v>145</v>
      </c>
      <c r="EC201" s="117" t="s">
        <v>180</v>
      </c>
      <c r="ED201" s="117" t="s">
        <v>145</v>
      </c>
      <c r="EE201" s="117" t="s">
        <v>154</v>
      </c>
      <c r="EF201" s="117" t="s">
        <v>145</v>
      </c>
      <c r="EG201" s="117" t="s">
        <v>145</v>
      </c>
      <c r="EH201" s="117" t="s">
        <v>145</v>
      </c>
      <c r="EI201" s="117" t="s">
        <v>145</v>
      </c>
      <c r="EJ201" s="117" t="s">
        <v>145</v>
      </c>
      <c r="EK201" s="117" t="s">
        <v>145</v>
      </c>
      <c r="EL201" s="117" t="s">
        <v>145</v>
      </c>
      <c r="EM201" s="117" t="s">
        <v>145</v>
      </c>
      <c r="EN201" s="117" t="s">
        <v>147</v>
      </c>
    </row>
    <row r="202" s="6" customFormat="1" spans="1:144">
      <c r="A202" s="117" t="s">
        <v>1267</v>
      </c>
      <c r="B202" s="117" t="s">
        <v>145</v>
      </c>
      <c r="C202" s="117" t="s">
        <v>146</v>
      </c>
      <c r="D202" s="117" t="s">
        <v>145</v>
      </c>
      <c r="E202" s="117" t="s">
        <v>147</v>
      </c>
      <c r="F202" s="117" t="s">
        <v>145</v>
      </c>
      <c r="G202" s="117" t="s">
        <v>148</v>
      </c>
      <c r="H202" s="117" t="s">
        <v>149</v>
      </c>
      <c r="I202" s="117" t="s">
        <v>145</v>
      </c>
      <c r="J202" s="117" t="s">
        <v>150</v>
      </c>
      <c r="K202" s="117" t="s">
        <v>151</v>
      </c>
      <c r="L202" s="117" t="s">
        <v>1256</v>
      </c>
      <c r="M202" s="117" t="s">
        <v>145</v>
      </c>
      <c r="N202" s="117" t="s">
        <v>146</v>
      </c>
      <c r="O202" s="117" t="s">
        <v>153</v>
      </c>
      <c r="P202" s="117" t="s">
        <v>154</v>
      </c>
      <c r="Q202" s="117" t="s">
        <v>155</v>
      </c>
      <c r="R202" s="117" t="s">
        <v>1014</v>
      </c>
      <c r="S202" s="117" t="s">
        <v>156</v>
      </c>
      <c r="T202" s="117" t="s">
        <v>154</v>
      </c>
      <c r="U202" s="117" t="s">
        <v>145</v>
      </c>
      <c r="V202" s="117" t="s">
        <v>145</v>
      </c>
      <c r="W202" s="117" t="s">
        <v>157</v>
      </c>
      <c r="X202" s="117" t="s">
        <v>157</v>
      </c>
      <c r="Y202" s="117" t="s">
        <v>158</v>
      </c>
      <c r="Z202" s="117" t="s">
        <v>159</v>
      </c>
      <c r="AA202" s="117" t="s">
        <v>145</v>
      </c>
      <c r="AB202" s="117" t="s">
        <v>145</v>
      </c>
      <c r="AC202" s="117" t="s">
        <v>145</v>
      </c>
      <c r="AD202" s="117" t="s">
        <v>145</v>
      </c>
      <c r="AE202" s="117" t="s">
        <v>1268</v>
      </c>
      <c r="AF202" s="117" t="s">
        <v>145</v>
      </c>
      <c r="AG202" s="117" t="s">
        <v>145</v>
      </c>
      <c r="AH202" s="117" t="s">
        <v>147</v>
      </c>
      <c r="AI202" s="117" t="s">
        <v>145</v>
      </c>
      <c r="AJ202" s="117" t="s">
        <v>145</v>
      </c>
      <c r="AK202" s="117" t="s">
        <v>145</v>
      </c>
      <c r="AL202" s="117" t="s">
        <v>145</v>
      </c>
      <c r="AM202" s="117" t="s">
        <v>145</v>
      </c>
      <c r="AN202" s="117" t="s">
        <v>145</v>
      </c>
      <c r="AO202" s="117" t="s">
        <v>1150</v>
      </c>
      <c r="AP202" s="117" t="s">
        <v>1269</v>
      </c>
      <c r="AQ202" s="117" t="s">
        <v>1270</v>
      </c>
      <c r="AR202" s="117" t="s">
        <v>835</v>
      </c>
      <c r="AS202" s="117" t="s">
        <v>1271</v>
      </c>
      <c r="AT202" s="117" t="s">
        <v>1272</v>
      </c>
      <c r="AU202" s="117" t="s">
        <v>145</v>
      </c>
      <c r="AV202" s="117" t="s">
        <v>1273</v>
      </c>
      <c r="AW202" s="117" t="s">
        <v>1274</v>
      </c>
      <c r="AX202" s="117" t="s">
        <v>1275</v>
      </c>
      <c r="AY202" s="117" t="s">
        <v>145</v>
      </c>
      <c r="AZ202" s="117" t="s">
        <v>1272</v>
      </c>
      <c r="BA202" s="117" t="s">
        <v>145</v>
      </c>
      <c r="BB202" s="117" t="s">
        <v>145</v>
      </c>
      <c r="BC202" s="117" t="s">
        <v>145</v>
      </c>
      <c r="BD202" s="117" t="s">
        <v>145</v>
      </c>
      <c r="BE202" s="117" t="s">
        <v>145</v>
      </c>
      <c r="BF202" s="117" t="s">
        <v>145</v>
      </c>
      <c r="BG202" s="117" t="s">
        <v>145</v>
      </c>
      <c r="BH202" s="117" t="s">
        <v>145</v>
      </c>
      <c r="BI202" s="117" t="s">
        <v>145</v>
      </c>
      <c r="BJ202" s="117" t="s">
        <v>145</v>
      </c>
      <c r="BK202" s="117" t="s">
        <v>145</v>
      </c>
      <c r="BL202" s="117" t="s">
        <v>170</v>
      </c>
      <c r="BM202" s="117" t="s">
        <v>145</v>
      </c>
      <c r="BN202" s="117" t="s">
        <v>145</v>
      </c>
      <c r="BO202" s="117" t="s">
        <v>145</v>
      </c>
      <c r="BP202" s="117" t="s">
        <v>145</v>
      </c>
      <c r="BQ202" s="117" t="s">
        <v>145</v>
      </c>
      <c r="BR202" s="117" t="s">
        <v>145</v>
      </c>
      <c r="BS202" s="117" t="s">
        <v>145</v>
      </c>
      <c r="BT202" s="117" t="s">
        <v>145</v>
      </c>
      <c r="BU202" s="117" t="s">
        <v>145</v>
      </c>
      <c r="BV202" s="117" t="s">
        <v>171</v>
      </c>
      <c r="BW202" s="117" t="s">
        <v>145</v>
      </c>
      <c r="BX202" s="117" t="s">
        <v>145</v>
      </c>
      <c r="BY202" s="117" t="s">
        <v>145</v>
      </c>
      <c r="BZ202" s="117" t="s">
        <v>145</v>
      </c>
      <c r="CA202" s="117" t="s">
        <v>145</v>
      </c>
      <c r="CB202" s="117" t="s">
        <v>172</v>
      </c>
      <c r="CC202" s="117" t="s">
        <v>172</v>
      </c>
      <c r="CD202" s="117" t="s">
        <v>145</v>
      </c>
      <c r="CE202" s="117" t="s">
        <v>145</v>
      </c>
      <c r="CF202" s="117" t="s">
        <v>145</v>
      </c>
      <c r="CG202" s="117" t="s">
        <v>145</v>
      </c>
      <c r="CH202" s="117" t="s">
        <v>145</v>
      </c>
      <c r="CI202" s="117" t="s">
        <v>145</v>
      </c>
      <c r="CJ202" s="117" t="s">
        <v>145</v>
      </c>
      <c r="CK202" s="117" t="s">
        <v>145</v>
      </c>
      <c r="CL202" s="117" t="s">
        <v>145</v>
      </c>
      <c r="CM202" s="117" t="s">
        <v>145</v>
      </c>
      <c r="CN202" s="117" t="s">
        <v>145</v>
      </c>
      <c r="CO202" s="117" t="s">
        <v>145</v>
      </c>
      <c r="CP202" s="117" t="s">
        <v>145</v>
      </c>
      <c r="CQ202" s="117" t="s">
        <v>145</v>
      </c>
      <c r="CR202" s="117" t="s">
        <v>145</v>
      </c>
      <c r="CS202" s="117" t="s">
        <v>173</v>
      </c>
      <c r="CT202" s="117" t="s">
        <v>174</v>
      </c>
      <c r="CU202" s="117" t="s">
        <v>182</v>
      </c>
      <c r="CV202" s="117" t="s">
        <v>183</v>
      </c>
      <c r="CW202" s="117" t="s">
        <v>184</v>
      </c>
      <c r="CX202" s="117" t="s">
        <v>178</v>
      </c>
      <c r="CY202" s="117" t="s">
        <v>178</v>
      </c>
      <c r="CZ202" s="117" t="s">
        <v>179</v>
      </c>
      <c r="DA202" s="117" t="s">
        <v>179</v>
      </c>
      <c r="DB202" s="117" t="s">
        <v>145</v>
      </c>
      <c r="DC202" s="117" t="s">
        <v>145</v>
      </c>
      <c r="DD202" s="117" t="s">
        <v>179</v>
      </c>
      <c r="DE202" s="117" t="s">
        <v>145</v>
      </c>
      <c r="DF202" s="117" t="s">
        <v>145</v>
      </c>
      <c r="DG202" s="117" t="s">
        <v>145</v>
      </c>
      <c r="DH202" s="117" t="s">
        <v>145</v>
      </c>
      <c r="DI202" s="117" t="s">
        <v>145</v>
      </c>
      <c r="DJ202" s="117" t="s">
        <v>145</v>
      </c>
      <c r="DK202" s="117" t="s">
        <v>145</v>
      </c>
      <c r="DL202" s="117" t="s">
        <v>145</v>
      </c>
      <c r="DM202" s="117" t="s">
        <v>145</v>
      </c>
      <c r="DN202" s="117" t="s">
        <v>145</v>
      </c>
      <c r="DO202" s="117" t="s">
        <v>145</v>
      </c>
      <c r="DP202" s="117" t="s">
        <v>145</v>
      </c>
      <c r="DQ202" s="117" t="s">
        <v>145</v>
      </c>
      <c r="DR202" s="117" t="s">
        <v>145</v>
      </c>
      <c r="DS202" s="117" t="s">
        <v>145</v>
      </c>
      <c r="DT202" s="117" t="s">
        <v>145</v>
      </c>
      <c r="DU202" s="117" t="s">
        <v>145</v>
      </c>
      <c r="DV202" s="117" t="s">
        <v>145</v>
      </c>
      <c r="DW202" s="117" t="s">
        <v>145</v>
      </c>
      <c r="DX202" s="117" t="s">
        <v>145</v>
      </c>
      <c r="DY202" s="117" t="s">
        <v>145</v>
      </c>
      <c r="DZ202" s="117" t="s">
        <v>145</v>
      </c>
      <c r="EA202" s="117" t="s">
        <v>145</v>
      </c>
      <c r="EB202" s="117" t="s">
        <v>145</v>
      </c>
      <c r="EC202" s="117" t="s">
        <v>180</v>
      </c>
      <c r="ED202" s="117" t="s">
        <v>145</v>
      </c>
      <c r="EE202" s="117" t="s">
        <v>154</v>
      </c>
      <c r="EF202" s="117" t="s">
        <v>145</v>
      </c>
      <c r="EG202" s="117" t="s">
        <v>145</v>
      </c>
      <c r="EH202" s="117" t="s">
        <v>145</v>
      </c>
      <c r="EI202" s="117" t="s">
        <v>145</v>
      </c>
      <c r="EJ202" s="117" t="s">
        <v>145</v>
      </c>
      <c r="EK202" s="117" t="s">
        <v>145</v>
      </c>
      <c r="EL202" s="117" t="s">
        <v>145</v>
      </c>
      <c r="EM202" s="117" t="s">
        <v>145</v>
      </c>
      <c r="EN202" s="117" t="s">
        <v>147</v>
      </c>
    </row>
    <row r="203" s="6" customFormat="1" spans="1:144">
      <c r="A203" s="117" t="s">
        <v>1267</v>
      </c>
      <c r="B203" s="117" t="s">
        <v>145</v>
      </c>
      <c r="C203" s="117" t="s">
        <v>146</v>
      </c>
      <c r="D203" s="117" t="s">
        <v>145</v>
      </c>
      <c r="E203" s="117" t="s">
        <v>147</v>
      </c>
      <c r="F203" s="117" t="s">
        <v>145</v>
      </c>
      <c r="G203" s="117" t="s">
        <v>148</v>
      </c>
      <c r="H203" s="117" t="s">
        <v>149</v>
      </c>
      <c r="I203" s="117" t="s">
        <v>145</v>
      </c>
      <c r="J203" s="117" t="s">
        <v>150</v>
      </c>
      <c r="K203" s="117" t="s">
        <v>151</v>
      </c>
      <c r="L203" s="117" t="s">
        <v>1256</v>
      </c>
      <c r="M203" s="117" t="s">
        <v>145</v>
      </c>
      <c r="N203" s="117" t="s">
        <v>146</v>
      </c>
      <c r="O203" s="117" t="s">
        <v>153</v>
      </c>
      <c r="P203" s="117" t="s">
        <v>154</v>
      </c>
      <c r="Q203" s="117" t="s">
        <v>155</v>
      </c>
      <c r="R203" s="117" t="s">
        <v>1014</v>
      </c>
      <c r="S203" s="117" t="s">
        <v>156</v>
      </c>
      <c r="T203" s="117" t="s">
        <v>154</v>
      </c>
      <c r="U203" s="117" t="s">
        <v>145</v>
      </c>
      <c r="V203" s="117" t="s">
        <v>145</v>
      </c>
      <c r="W203" s="117" t="s">
        <v>157</v>
      </c>
      <c r="X203" s="117" t="s">
        <v>157</v>
      </c>
      <c r="Y203" s="117" t="s">
        <v>158</v>
      </c>
      <c r="Z203" s="117" t="s">
        <v>159</v>
      </c>
      <c r="AA203" s="117" t="s">
        <v>145</v>
      </c>
      <c r="AB203" s="117" t="s">
        <v>145</v>
      </c>
      <c r="AC203" s="117" t="s">
        <v>145</v>
      </c>
      <c r="AD203" s="117" t="s">
        <v>145</v>
      </c>
      <c r="AE203" s="117" t="s">
        <v>1268</v>
      </c>
      <c r="AF203" s="117" t="s">
        <v>145</v>
      </c>
      <c r="AG203" s="117" t="s">
        <v>145</v>
      </c>
      <c r="AH203" s="117" t="s">
        <v>147</v>
      </c>
      <c r="AI203" s="117" t="s">
        <v>145</v>
      </c>
      <c r="AJ203" s="117" t="s">
        <v>145</v>
      </c>
      <c r="AK203" s="117" t="s">
        <v>145</v>
      </c>
      <c r="AL203" s="117" t="s">
        <v>145</v>
      </c>
      <c r="AM203" s="117" t="s">
        <v>145</v>
      </c>
      <c r="AN203" s="117" t="s">
        <v>145</v>
      </c>
      <c r="AO203" s="117" t="s">
        <v>1150</v>
      </c>
      <c r="AP203" s="117" t="s">
        <v>1269</v>
      </c>
      <c r="AQ203" s="117" t="s">
        <v>1270</v>
      </c>
      <c r="AR203" s="117" t="s">
        <v>835</v>
      </c>
      <c r="AS203" s="117" t="s">
        <v>1271</v>
      </c>
      <c r="AT203" s="117" t="s">
        <v>1272</v>
      </c>
      <c r="AU203" s="117" t="s">
        <v>145</v>
      </c>
      <c r="AV203" s="117" t="s">
        <v>1273</v>
      </c>
      <c r="AW203" s="117" t="s">
        <v>1274</v>
      </c>
      <c r="AX203" s="117" t="s">
        <v>1275</v>
      </c>
      <c r="AY203" s="117" t="s">
        <v>145</v>
      </c>
      <c r="AZ203" s="117" t="s">
        <v>1272</v>
      </c>
      <c r="BA203" s="117" t="s">
        <v>145</v>
      </c>
      <c r="BB203" s="117" t="s">
        <v>145</v>
      </c>
      <c r="BC203" s="117" t="s">
        <v>145</v>
      </c>
      <c r="BD203" s="117" t="s">
        <v>145</v>
      </c>
      <c r="BE203" s="117" t="s">
        <v>145</v>
      </c>
      <c r="BF203" s="117" t="s">
        <v>145</v>
      </c>
      <c r="BG203" s="117" t="s">
        <v>145</v>
      </c>
      <c r="BH203" s="117" t="s">
        <v>145</v>
      </c>
      <c r="BI203" s="117" t="s">
        <v>145</v>
      </c>
      <c r="BJ203" s="117" t="s">
        <v>145</v>
      </c>
      <c r="BK203" s="117" t="s">
        <v>145</v>
      </c>
      <c r="BL203" s="117" t="s">
        <v>170</v>
      </c>
      <c r="BM203" s="117" t="s">
        <v>145</v>
      </c>
      <c r="BN203" s="117" t="s">
        <v>145</v>
      </c>
      <c r="BO203" s="117" t="s">
        <v>145</v>
      </c>
      <c r="BP203" s="117" t="s">
        <v>145</v>
      </c>
      <c r="BQ203" s="117" t="s">
        <v>145</v>
      </c>
      <c r="BR203" s="117" t="s">
        <v>145</v>
      </c>
      <c r="BS203" s="117" t="s">
        <v>145</v>
      </c>
      <c r="BT203" s="117" t="s">
        <v>145</v>
      </c>
      <c r="BU203" s="117" t="s">
        <v>145</v>
      </c>
      <c r="BV203" s="117" t="s">
        <v>171</v>
      </c>
      <c r="BW203" s="117" t="s">
        <v>145</v>
      </c>
      <c r="BX203" s="117" t="s">
        <v>145</v>
      </c>
      <c r="BY203" s="117" t="s">
        <v>145</v>
      </c>
      <c r="BZ203" s="117" t="s">
        <v>145</v>
      </c>
      <c r="CA203" s="117" t="s">
        <v>145</v>
      </c>
      <c r="CB203" s="117" t="s">
        <v>172</v>
      </c>
      <c r="CC203" s="117" t="s">
        <v>172</v>
      </c>
      <c r="CD203" s="117" t="s">
        <v>145</v>
      </c>
      <c r="CE203" s="117" t="s">
        <v>145</v>
      </c>
      <c r="CF203" s="117" t="s">
        <v>145</v>
      </c>
      <c r="CG203" s="117" t="s">
        <v>145</v>
      </c>
      <c r="CH203" s="117" t="s">
        <v>145</v>
      </c>
      <c r="CI203" s="117" t="s">
        <v>145</v>
      </c>
      <c r="CJ203" s="117" t="s">
        <v>145</v>
      </c>
      <c r="CK203" s="117" t="s">
        <v>145</v>
      </c>
      <c r="CL203" s="117" t="s">
        <v>145</v>
      </c>
      <c r="CM203" s="117" t="s">
        <v>145</v>
      </c>
      <c r="CN203" s="117" t="s">
        <v>145</v>
      </c>
      <c r="CO203" s="117" t="s">
        <v>145</v>
      </c>
      <c r="CP203" s="117" t="s">
        <v>145</v>
      </c>
      <c r="CQ203" s="117" t="s">
        <v>145</v>
      </c>
      <c r="CR203" s="117" t="s">
        <v>145</v>
      </c>
      <c r="CS203" s="117" t="s">
        <v>173</v>
      </c>
      <c r="CT203" s="117" t="s">
        <v>181</v>
      </c>
      <c r="CU203" s="117" t="s">
        <v>175</v>
      </c>
      <c r="CV203" s="117" t="s">
        <v>176</v>
      </c>
      <c r="CW203" s="117" t="s">
        <v>177</v>
      </c>
      <c r="CX203" s="117" t="s">
        <v>178</v>
      </c>
      <c r="CY203" s="117" t="s">
        <v>178</v>
      </c>
      <c r="CZ203" s="117" t="s">
        <v>179</v>
      </c>
      <c r="DA203" s="117" t="s">
        <v>179</v>
      </c>
      <c r="DB203" s="117" t="s">
        <v>145</v>
      </c>
      <c r="DC203" s="117" t="s">
        <v>145</v>
      </c>
      <c r="DD203" s="117" t="s">
        <v>179</v>
      </c>
      <c r="DE203" s="117" t="s">
        <v>145</v>
      </c>
      <c r="DF203" s="117" t="s">
        <v>145</v>
      </c>
      <c r="DG203" s="117" t="s">
        <v>145</v>
      </c>
      <c r="DH203" s="117" t="s">
        <v>145</v>
      </c>
      <c r="DI203" s="117" t="s">
        <v>145</v>
      </c>
      <c r="DJ203" s="117" t="s">
        <v>145</v>
      </c>
      <c r="DK203" s="117" t="s">
        <v>145</v>
      </c>
      <c r="DL203" s="117" t="s">
        <v>145</v>
      </c>
      <c r="DM203" s="117" t="s">
        <v>145</v>
      </c>
      <c r="DN203" s="117" t="s">
        <v>145</v>
      </c>
      <c r="DO203" s="117" t="s">
        <v>145</v>
      </c>
      <c r="DP203" s="117" t="s">
        <v>145</v>
      </c>
      <c r="DQ203" s="117" t="s">
        <v>145</v>
      </c>
      <c r="DR203" s="117" t="s">
        <v>145</v>
      </c>
      <c r="DS203" s="117" t="s">
        <v>145</v>
      </c>
      <c r="DT203" s="117" t="s">
        <v>145</v>
      </c>
      <c r="DU203" s="117" t="s">
        <v>145</v>
      </c>
      <c r="DV203" s="117" t="s">
        <v>145</v>
      </c>
      <c r="DW203" s="117" t="s">
        <v>145</v>
      </c>
      <c r="DX203" s="117" t="s">
        <v>145</v>
      </c>
      <c r="DY203" s="117" t="s">
        <v>145</v>
      </c>
      <c r="DZ203" s="117" t="s">
        <v>145</v>
      </c>
      <c r="EA203" s="117" t="s">
        <v>145</v>
      </c>
      <c r="EB203" s="117" t="s">
        <v>145</v>
      </c>
      <c r="EC203" s="117" t="s">
        <v>180</v>
      </c>
      <c r="ED203" s="117" t="s">
        <v>145</v>
      </c>
      <c r="EE203" s="117" t="s">
        <v>154</v>
      </c>
      <c r="EF203" s="117" t="s">
        <v>145</v>
      </c>
      <c r="EG203" s="117" t="s">
        <v>145</v>
      </c>
      <c r="EH203" s="117" t="s">
        <v>145</v>
      </c>
      <c r="EI203" s="117" t="s">
        <v>145</v>
      </c>
      <c r="EJ203" s="117" t="s">
        <v>145</v>
      </c>
      <c r="EK203" s="117" t="s">
        <v>145</v>
      </c>
      <c r="EL203" s="117" t="s">
        <v>145</v>
      </c>
      <c r="EM203" s="117" t="s">
        <v>145</v>
      </c>
      <c r="EN203" s="117" t="s">
        <v>147</v>
      </c>
    </row>
    <row r="204" s="6" customFormat="1" spans="1:144">
      <c r="A204" s="117" t="s">
        <v>1276</v>
      </c>
      <c r="B204" s="117" t="s">
        <v>145</v>
      </c>
      <c r="C204" s="117" t="s">
        <v>146</v>
      </c>
      <c r="D204" s="117" t="s">
        <v>145</v>
      </c>
      <c r="E204" s="117" t="s">
        <v>147</v>
      </c>
      <c r="F204" s="117" t="s">
        <v>145</v>
      </c>
      <c r="G204" s="117" t="s">
        <v>148</v>
      </c>
      <c r="H204" s="117" t="s">
        <v>149</v>
      </c>
      <c r="I204" s="117" t="s">
        <v>145</v>
      </c>
      <c r="J204" s="117" t="s">
        <v>150</v>
      </c>
      <c r="K204" s="117" t="s">
        <v>151</v>
      </c>
      <c r="L204" s="117" t="s">
        <v>1256</v>
      </c>
      <c r="M204" s="117" t="s">
        <v>145</v>
      </c>
      <c r="N204" s="117" t="s">
        <v>146</v>
      </c>
      <c r="O204" s="117" t="s">
        <v>153</v>
      </c>
      <c r="P204" s="117" t="s">
        <v>154</v>
      </c>
      <c r="Q204" s="117" t="s">
        <v>155</v>
      </c>
      <c r="R204" s="117" t="s">
        <v>1014</v>
      </c>
      <c r="S204" s="117" t="s">
        <v>156</v>
      </c>
      <c r="T204" s="117" t="s">
        <v>154</v>
      </c>
      <c r="U204" s="117" t="s">
        <v>145</v>
      </c>
      <c r="V204" s="117" t="s">
        <v>145</v>
      </c>
      <c r="W204" s="117" t="s">
        <v>157</v>
      </c>
      <c r="X204" s="117" t="s">
        <v>157</v>
      </c>
      <c r="Y204" s="117" t="s">
        <v>158</v>
      </c>
      <c r="Z204" s="117" t="s">
        <v>159</v>
      </c>
      <c r="AA204" s="117" t="s">
        <v>145</v>
      </c>
      <c r="AB204" s="117" t="s">
        <v>145</v>
      </c>
      <c r="AC204" s="117" t="s">
        <v>145</v>
      </c>
      <c r="AD204" s="117" t="s">
        <v>145</v>
      </c>
      <c r="AE204" s="117" t="s">
        <v>1277</v>
      </c>
      <c r="AF204" s="117" t="s">
        <v>145</v>
      </c>
      <c r="AG204" s="117" t="s">
        <v>145</v>
      </c>
      <c r="AH204" s="117" t="s">
        <v>147</v>
      </c>
      <c r="AI204" s="117" t="s">
        <v>145</v>
      </c>
      <c r="AJ204" s="117" t="s">
        <v>145</v>
      </c>
      <c r="AK204" s="117" t="s">
        <v>145</v>
      </c>
      <c r="AL204" s="117" t="s">
        <v>145</v>
      </c>
      <c r="AM204" s="117" t="s">
        <v>145</v>
      </c>
      <c r="AN204" s="117" t="s">
        <v>145</v>
      </c>
      <c r="AO204" s="117" t="s">
        <v>1278</v>
      </c>
      <c r="AP204" s="117" t="s">
        <v>1279</v>
      </c>
      <c r="AQ204" s="117" t="s">
        <v>1280</v>
      </c>
      <c r="AR204" s="117" t="s">
        <v>1281</v>
      </c>
      <c r="AS204" s="117" t="s">
        <v>1282</v>
      </c>
      <c r="AT204" s="117" t="s">
        <v>1283</v>
      </c>
      <c r="AU204" s="117" t="s">
        <v>145</v>
      </c>
      <c r="AV204" s="117" t="s">
        <v>1284</v>
      </c>
      <c r="AW204" s="117" t="s">
        <v>711</v>
      </c>
      <c r="AX204" s="117" t="s">
        <v>1285</v>
      </c>
      <c r="AY204" s="117" t="s">
        <v>145</v>
      </c>
      <c r="AZ204" s="117" t="s">
        <v>1283</v>
      </c>
      <c r="BA204" s="117" t="s">
        <v>145</v>
      </c>
      <c r="BB204" s="117" t="s">
        <v>145</v>
      </c>
      <c r="BC204" s="117" t="s">
        <v>145</v>
      </c>
      <c r="BD204" s="117" t="s">
        <v>145</v>
      </c>
      <c r="BE204" s="117" t="s">
        <v>145</v>
      </c>
      <c r="BF204" s="117" t="s">
        <v>145</v>
      </c>
      <c r="BG204" s="117" t="s">
        <v>145</v>
      </c>
      <c r="BH204" s="117" t="s">
        <v>145</v>
      </c>
      <c r="BI204" s="117" t="s">
        <v>145</v>
      </c>
      <c r="BJ204" s="117" t="s">
        <v>145</v>
      </c>
      <c r="BK204" s="117" t="s">
        <v>145</v>
      </c>
      <c r="BL204" s="117" t="s">
        <v>170</v>
      </c>
      <c r="BM204" s="117" t="s">
        <v>145</v>
      </c>
      <c r="BN204" s="117" t="s">
        <v>145</v>
      </c>
      <c r="BO204" s="117" t="s">
        <v>145</v>
      </c>
      <c r="BP204" s="117" t="s">
        <v>145</v>
      </c>
      <c r="BQ204" s="117" t="s">
        <v>145</v>
      </c>
      <c r="BR204" s="117" t="s">
        <v>145</v>
      </c>
      <c r="BS204" s="117" t="s">
        <v>145</v>
      </c>
      <c r="BT204" s="117" t="s">
        <v>145</v>
      </c>
      <c r="BU204" s="117" t="s">
        <v>145</v>
      </c>
      <c r="BV204" s="117" t="s">
        <v>171</v>
      </c>
      <c r="BW204" s="117" t="s">
        <v>145</v>
      </c>
      <c r="BX204" s="117" t="s">
        <v>145</v>
      </c>
      <c r="BY204" s="117" t="s">
        <v>145</v>
      </c>
      <c r="BZ204" s="117" t="s">
        <v>145</v>
      </c>
      <c r="CA204" s="117" t="s">
        <v>145</v>
      </c>
      <c r="CB204" s="117" t="s">
        <v>172</v>
      </c>
      <c r="CC204" s="117" t="s">
        <v>172</v>
      </c>
      <c r="CD204" s="117" t="s">
        <v>145</v>
      </c>
      <c r="CE204" s="117" t="s">
        <v>145</v>
      </c>
      <c r="CF204" s="117" t="s">
        <v>145</v>
      </c>
      <c r="CG204" s="117" t="s">
        <v>145</v>
      </c>
      <c r="CH204" s="117" t="s">
        <v>145</v>
      </c>
      <c r="CI204" s="117" t="s">
        <v>145</v>
      </c>
      <c r="CJ204" s="117" t="s">
        <v>145</v>
      </c>
      <c r="CK204" s="117" t="s">
        <v>145</v>
      </c>
      <c r="CL204" s="117" t="s">
        <v>145</v>
      </c>
      <c r="CM204" s="117" t="s">
        <v>145</v>
      </c>
      <c r="CN204" s="117" t="s">
        <v>145</v>
      </c>
      <c r="CO204" s="117" t="s">
        <v>145</v>
      </c>
      <c r="CP204" s="117" t="s">
        <v>145</v>
      </c>
      <c r="CQ204" s="117" t="s">
        <v>145</v>
      </c>
      <c r="CR204" s="117" t="s">
        <v>145</v>
      </c>
      <c r="CS204" s="117" t="s">
        <v>173</v>
      </c>
      <c r="CT204" s="117" t="s">
        <v>174</v>
      </c>
      <c r="CU204" s="117" t="s">
        <v>182</v>
      </c>
      <c r="CV204" s="117" t="s">
        <v>183</v>
      </c>
      <c r="CW204" s="117" t="s">
        <v>184</v>
      </c>
      <c r="CX204" s="117" t="s">
        <v>178</v>
      </c>
      <c r="CY204" s="117" t="s">
        <v>178</v>
      </c>
      <c r="CZ204" s="117" t="s">
        <v>179</v>
      </c>
      <c r="DA204" s="117" t="s">
        <v>179</v>
      </c>
      <c r="DB204" s="117" t="s">
        <v>145</v>
      </c>
      <c r="DC204" s="117" t="s">
        <v>145</v>
      </c>
      <c r="DD204" s="117" t="s">
        <v>179</v>
      </c>
      <c r="DE204" s="117" t="s">
        <v>145</v>
      </c>
      <c r="DF204" s="117" t="s">
        <v>145</v>
      </c>
      <c r="DG204" s="117" t="s">
        <v>145</v>
      </c>
      <c r="DH204" s="117" t="s">
        <v>145</v>
      </c>
      <c r="DI204" s="117" t="s">
        <v>145</v>
      </c>
      <c r="DJ204" s="117" t="s">
        <v>145</v>
      </c>
      <c r="DK204" s="117" t="s">
        <v>145</v>
      </c>
      <c r="DL204" s="117" t="s">
        <v>145</v>
      </c>
      <c r="DM204" s="117" t="s">
        <v>145</v>
      </c>
      <c r="DN204" s="117" t="s">
        <v>145</v>
      </c>
      <c r="DO204" s="117" t="s">
        <v>145</v>
      </c>
      <c r="DP204" s="117" t="s">
        <v>145</v>
      </c>
      <c r="DQ204" s="117" t="s">
        <v>145</v>
      </c>
      <c r="DR204" s="117" t="s">
        <v>145</v>
      </c>
      <c r="DS204" s="117" t="s">
        <v>145</v>
      </c>
      <c r="DT204" s="117" t="s">
        <v>145</v>
      </c>
      <c r="DU204" s="117" t="s">
        <v>145</v>
      </c>
      <c r="DV204" s="117" t="s">
        <v>145</v>
      </c>
      <c r="DW204" s="117" t="s">
        <v>145</v>
      </c>
      <c r="DX204" s="117" t="s">
        <v>145</v>
      </c>
      <c r="DY204" s="117" t="s">
        <v>145</v>
      </c>
      <c r="DZ204" s="117" t="s">
        <v>145</v>
      </c>
      <c r="EA204" s="117" t="s">
        <v>145</v>
      </c>
      <c r="EB204" s="117" t="s">
        <v>145</v>
      </c>
      <c r="EC204" s="117" t="s">
        <v>180</v>
      </c>
      <c r="ED204" s="117" t="s">
        <v>145</v>
      </c>
      <c r="EE204" s="117" t="s">
        <v>154</v>
      </c>
      <c r="EF204" s="117" t="s">
        <v>145</v>
      </c>
      <c r="EG204" s="117" t="s">
        <v>145</v>
      </c>
      <c r="EH204" s="117" t="s">
        <v>145</v>
      </c>
      <c r="EI204" s="117" t="s">
        <v>145</v>
      </c>
      <c r="EJ204" s="117" t="s">
        <v>145</v>
      </c>
      <c r="EK204" s="117" t="s">
        <v>145</v>
      </c>
      <c r="EL204" s="117" t="s">
        <v>145</v>
      </c>
      <c r="EM204" s="117" t="s">
        <v>145</v>
      </c>
      <c r="EN204" s="117" t="s">
        <v>147</v>
      </c>
    </row>
    <row r="205" s="6" customFormat="1" spans="1:144">
      <c r="A205" s="117" t="s">
        <v>1276</v>
      </c>
      <c r="B205" s="117" t="s">
        <v>145</v>
      </c>
      <c r="C205" s="117" t="s">
        <v>146</v>
      </c>
      <c r="D205" s="117" t="s">
        <v>145</v>
      </c>
      <c r="E205" s="117" t="s">
        <v>147</v>
      </c>
      <c r="F205" s="117" t="s">
        <v>145</v>
      </c>
      <c r="G205" s="117" t="s">
        <v>148</v>
      </c>
      <c r="H205" s="117" t="s">
        <v>149</v>
      </c>
      <c r="I205" s="117" t="s">
        <v>145</v>
      </c>
      <c r="J205" s="117" t="s">
        <v>150</v>
      </c>
      <c r="K205" s="117" t="s">
        <v>151</v>
      </c>
      <c r="L205" s="117" t="s">
        <v>1256</v>
      </c>
      <c r="M205" s="117" t="s">
        <v>145</v>
      </c>
      <c r="N205" s="117" t="s">
        <v>146</v>
      </c>
      <c r="O205" s="117" t="s">
        <v>153</v>
      </c>
      <c r="P205" s="117" t="s">
        <v>154</v>
      </c>
      <c r="Q205" s="117" t="s">
        <v>155</v>
      </c>
      <c r="R205" s="117" t="s">
        <v>1014</v>
      </c>
      <c r="S205" s="117" t="s">
        <v>156</v>
      </c>
      <c r="T205" s="117" t="s">
        <v>154</v>
      </c>
      <c r="U205" s="117" t="s">
        <v>145</v>
      </c>
      <c r="V205" s="117" t="s">
        <v>145</v>
      </c>
      <c r="W205" s="117" t="s">
        <v>157</v>
      </c>
      <c r="X205" s="117" t="s">
        <v>157</v>
      </c>
      <c r="Y205" s="117" t="s">
        <v>158</v>
      </c>
      <c r="Z205" s="117" t="s">
        <v>159</v>
      </c>
      <c r="AA205" s="117" t="s">
        <v>145</v>
      </c>
      <c r="AB205" s="117" t="s">
        <v>145</v>
      </c>
      <c r="AC205" s="117" t="s">
        <v>145</v>
      </c>
      <c r="AD205" s="117" t="s">
        <v>145</v>
      </c>
      <c r="AE205" s="117" t="s">
        <v>1277</v>
      </c>
      <c r="AF205" s="117" t="s">
        <v>145</v>
      </c>
      <c r="AG205" s="117" t="s">
        <v>145</v>
      </c>
      <c r="AH205" s="117" t="s">
        <v>147</v>
      </c>
      <c r="AI205" s="117" t="s">
        <v>145</v>
      </c>
      <c r="AJ205" s="117" t="s">
        <v>145</v>
      </c>
      <c r="AK205" s="117" t="s">
        <v>145</v>
      </c>
      <c r="AL205" s="117" t="s">
        <v>145</v>
      </c>
      <c r="AM205" s="117" t="s">
        <v>145</v>
      </c>
      <c r="AN205" s="117" t="s">
        <v>145</v>
      </c>
      <c r="AO205" s="117" t="s">
        <v>1278</v>
      </c>
      <c r="AP205" s="117" t="s">
        <v>1279</v>
      </c>
      <c r="AQ205" s="117" t="s">
        <v>1280</v>
      </c>
      <c r="AR205" s="117" t="s">
        <v>1281</v>
      </c>
      <c r="AS205" s="117" t="s">
        <v>1282</v>
      </c>
      <c r="AT205" s="117" t="s">
        <v>1283</v>
      </c>
      <c r="AU205" s="117" t="s">
        <v>145</v>
      </c>
      <c r="AV205" s="117" t="s">
        <v>1284</v>
      </c>
      <c r="AW205" s="117" t="s">
        <v>711</v>
      </c>
      <c r="AX205" s="117" t="s">
        <v>1285</v>
      </c>
      <c r="AY205" s="117" t="s">
        <v>145</v>
      </c>
      <c r="AZ205" s="117" t="s">
        <v>1283</v>
      </c>
      <c r="BA205" s="117" t="s">
        <v>145</v>
      </c>
      <c r="BB205" s="117" t="s">
        <v>145</v>
      </c>
      <c r="BC205" s="117" t="s">
        <v>145</v>
      </c>
      <c r="BD205" s="117" t="s">
        <v>145</v>
      </c>
      <c r="BE205" s="117" t="s">
        <v>145</v>
      </c>
      <c r="BF205" s="117" t="s">
        <v>145</v>
      </c>
      <c r="BG205" s="117" t="s">
        <v>145</v>
      </c>
      <c r="BH205" s="117" t="s">
        <v>145</v>
      </c>
      <c r="BI205" s="117" t="s">
        <v>145</v>
      </c>
      <c r="BJ205" s="117" t="s">
        <v>145</v>
      </c>
      <c r="BK205" s="117" t="s">
        <v>145</v>
      </c>
      <c r="BL205" s="117" t="s">
        <v>170</v>
      </c>
      <c r="BM205" s="117" t="s">
        <v>145</v>
      </c>
      <c r="BN205" s="117" t="s">
        <v>145</v>
      </c>
      <c r="BO205" s="117" t="s">
        <v>145</v>
      </c>
      <c r="BP205" s="117" t="s">
        <v>145</v>
      </c>
      <c r="BQ205" s="117" t="s">
        <v>145</v>
      </c>
      <c r="BR205" s="117" t="s">
        <v>145</v>
      </c>
      <c r="BS205" s="117" t="s">
        <v>145</v>
      </c>
      <c r="BT205" s="117" t="s">
        <v>145</v>
      </c>
      <c r="BU205" s="117" t="s">
        <v>145</v>
      </c>
      <c r="BV205" s="117" t="s">
        <v>171</v>
      </c>
      <c r="BW205" s="117" t="s">
        <v>145</v>
      </c>
      <c r="BX205" s="117" t="s">
        <v>145</v>
      </c>
      <c r="BY205" s="117" t="s">
        <v>145</v>
      </c>
      <c r="BZ205" s="117" t="s">
        <v>145</v>
      </c>
      <c r="CA205" s="117" t="s">
        <v>145</v>
      </c>
      <c r="CB205" s="117" t="s">
        <v>172</v>
      </c>
      <c r="CC205" s="117" t="s">
        <v>172</v>
      </c>
      <c r="CD205" s="117" t="s">
        <v>145</v>
      </c>
      <c r="CE205" s="117" t="s">
        <v>145</v>
      </c>
      <c r="CF205" s="117" t="s">
        <v>145</v>
      </c>
      <c r="CG205" s="117" t="s">
        <v>145</v>
      </c>
      <c r="CH205" s="117" t="s">
        <v>145</v>
      </c>
      <c r="CI205" s="117" t="s">
        <v>145</v>
      </c>
      <c r="CJ205" s="117" t="s">
        <v>145</v>
      </c>
      <c r="CK205" s="117" t="s">
        <v>145</v>
      </c>
      <c r="CL205" s="117" t="s">
        <v>145</v>
      </c>
      <c r="CM205" s="117" t="s">
        <v>145</v>
      </c>
      <c r="CN205" s="117" t="s">
        <v>145</v>
      </c>
      <c r="CO205" s="117" t="s">
        <v>145</v>
      </c>
      <c r="CP205" s="117" t="s">
        <v>145</v>
      </c>
      <c r="CQ205" s="117" t="s">
        <v>145</v>
      </c>
      <c r="CR205" s="117" t="s">
        <v>145</v>
      </c>
      <c r="CS205" s="117" t="s">
        <v>173</v>
      </c>
      <c r="CT205" s="117" t="s">
        <v>181</v>
      </c>
      <c r="CU205" s="117" t="s">
        <v>175</v>
      </c>
      <c r="CV205" s="117" t="s">
        <v>176</v>
      </c>
      <c r="CW205" s="117" t="s">
        <v>177</v>
      </c>
      <c r="CX205" s="117" t="s">
        <v>178</v>
      </c>
      <c r="CY205" s="117" t="s">
        <v>178</v>
      </c>
      <c r="CZ205" s="117" t="s">
        <v>179</v>
      </c>
      <c r="DA205" s="117" t="s">
        <v>179</v>
      </c>
      <c r="DB205" s="117" t="s">
        <v>145</v>
      </c>
      <c r="DC205" s="117" t="s">
        <v>145</v>
      </c>
      <c r="DD205" s="117" t="s">
        <v>179</v>
      </c>
      <c r="DE205" s="117" t="s">
        <v>145</v>
      </c>
      <c r="DF205" s="117" t="s">
        <v>145</v>
      </c>
      <c r="DG205" s="117" t="s">
        <v>145</v>
      </c>
      <c r="DH205" s="117" t="s">
        <v>145</v>
      </c>
      <c r="DI205" s="117" t="s">
        <v>145</v>
      </c>
      <c r="DJ205" s="117" t="s">
        <v>145</v>
      </c>
      <c r="DK205" s="117" t="s">
        <v>145</v>
      </c>
      <c r="DL205" s="117" t="s">
        <v>145</v>
      </c>
      <c r="DM205" s="117" t="s">
        <v>145</v>
      </c>
      <c r="DN205" s="117" t="s">
        <v>145</v>
      </c>
      <c r="DO205" s="117" t="s">
        <v>145</v>
      </c>
      <c r="DP205" s="117" t="s">
        <v>145</v>
      </c>
      <c r="DQ205" s="117" t="s">
        <v>145</v>
      </c>
      <c r="DR205" s="117" t="s">
        <v>145</v>
      </c>
      <c r="DS205" s="117" t="s">
        <v>145</v>
      </c>
      <c r="DT205" s="117" t="s">
        <v>145</v>
      </c>
      <c r="DU205" s="117" t="s">
        <v>145</v>
      </c>
      <c r="DV205" s="117" t="s">
        <v>145</v>
      </c>
      <c r="DW205" s="117" t="s">
        <v>145</v>
      </c>
      <c r="DX205" s="117" t="s">
        <v>145</v>
      </c>
      <c r="DY205" s="117" t="s">
        <v>145</v>
      </c>
      <c r="DZ205" s="117" t="s">
        <v>145</v>
      </c>
      <c r="EA205" s="117" t="s">
        <v>145</v>
      </c>
      <c r="EB205" s="117" t="s">
        <v>145</v>
      </c>
      <c r="EC205" s="117" t="s">
        <v>180</v>
      </c>
      <c r="ED205" s="117" t="s">
        <v>145</v>
      </c>
      <c r="EE205" s="117" t="s">
        <v>154</v>
      </c>
      <c r="EF205" s="117" t="s">
        <v>145</v>
      </c>
      <c r="EG205" s="117" t="s">
        <v>145</v>
      </c>
      <c r="EH205" s="117" t="s">
        <v>145</v>
      </c>
      <c r="EI205" s="117" t="s">
        <v>145</v>
      </c>
      <c r="EJ205" s="117" t="s">
        <v>145</v>
      </c>
      <c r="EK205" s="117" t="s">
        <v>145</v>
      </c>
      <c r="EL205" s="117" t="s">
        <v>145</v>
      </c>
      <c r="EM205" s="117" t="s">
        <v>145</v>
      </c>
      <c r="EN205" s="117" t="s">
        <v>147</v>
      </c>
    </row>
    <row r="206" s="6" customFormat="1" spans="1:144">
      <c r="A206" s="117" t="s">
        <v>1286</v>
      </c>
      <c r="B206" s="117" t="s">
        <v>145</v>
      </c>
      <c r="C206" s="117" t="s">
        <v>146</v>
      </c>
      <c r="D206" s="117" t="s">
        <v>145</v>
      </c>
      <c r="E206" s="117" t="s">
        <v>147</v>
      </c>
      <c r="F206" s="117" t="s">
        <v>145</v>
      </c>
      <c r="G206" s="117" t="s">
        <v>148</v>
      </c>
      <c r="H206" s="117" t="s">
        <v>149</v>
      </c>
      <c r="I206" s="117" t="s">
        <v>145</v>
      </c>
      <c r="J206" s="117" t="s">
        <v>150</v>
      </c>
      <c r="K206" s="117" t="s">
        <v>151</v>
      </c>
      <c r="L206" s="117" t="s">
        <v>1287</v>
      </c>
      <c r="M206" s="117" t="s">
        <v>145</v>
      </c>
      <c r="N206" s="117" t="s">
        <v>146</v>
      </c>
      <c r="O206" s="117" t="s">
        <v>153</v>
      </c>
      <c r="P206" s="117" t="s">
        <v>154</v>
      </c>
      <c r="Q206" s="117" t="s">
        <v>155</v>
      </c>
      <c r="R206" s="117" t="s">
        <v>1014</v>
      </c>
      <c r="S206" s="117" t="s">
        <v>156</v>
      </c>
      <c r="T206" s="117" t="s">
        <v>154</v>
      </c>
      <c r="U206" s="117" t="s">
        <v>145</v>
      </c>
      <c r="V206" s="117" t="s">
        <v>145</v>
      </c>
      <c r="W206" s="117" t="s">
        <v>157</v>
      </c>
      <c r="X206" s="117" t="s">
        <v>157</v>
      </c>
      <c r="Y206" s="117" t="s">
        <v>158</v>
      </c>
      <c r="Z206" s="117" t="s">
        <v>159</v>
      </c>
      <c r="AA206" s="117" t="s">
        <v>145</v>
      </c>
      <c r="AB206" s="117" t="s">
        <v>145</v>
      </c>
      <c r="AC206" s="117" t="s">
        <v>145</v>
      </c>
      <c r="AD206" s="117" t="s">
        <v>145</v>
      </c>
      <c r="AE206" s="117" t="s">
        <v>1288</v>
      </c>
      <c r="AF206" s="117" t="s">
        <v>145</v>
      </c>
      <c r="AG206" s="117" t="s">
        <v>145</v>
      </c>
      <c r="AH206" s="117" t="s">
        <v>147</v>
      </c>
      <c r="AI206" s="117" t="s">
        <v>145</v>
      </c>
      <c r="AJ206" s="117" t="s">
        <v>145</v>
      </c>
      <c r="AK206" s="117" t="s">
        <v>145</v>
      </c>
      <c r="AL206" s="117" t="s">
        <v>145</v>
      </c>
      <c r="AM206" s="117" t="s">
        <v>145</v>
      </c>
      <c r="AN206" s="117" t="s">
        <v>145</v>
      </c>
      <c r="AO206" s="117" t="s">
        <v>514</v>
      </c>
      <c r="AP206" s="117" t="s">
        <v>1289</v>
      </c>
      <c r="AQ206" s="117" t="s">
        <v>1290</v>
      </c>
      <c r="AR206" s="117" t="s">
        <v>164</v>
      </c>
      <c r="AS206" s="117" t="s">
        <v>1291</v>
      </c>
      <c r="AT206" s="117" t="s">
        <v>1037</v>
      </c>
      <c r="AU206" s="117" t="s">
        <v>145</v>
      </c>
      <c r="AV206" s="117" t="s">
        <v>1292</v>
      </c>
      <c r="AW206" s="117" t="s">
        <v>1293</v>
      </c>
      <c r="AX206" s="117" t="s">
        <v>1294</v>
      </c>
      <c r="AY206" s="117" t="s">
        <v>145</v>
      </c>
      <c r="AZ206" s="117" t="s">
        <v>1037</v>
      </c>
      <c r="BA206" s="117" t="s">
        <v>145</v>
      </c>
      <c r="BB206" s="117" t="s">
        <v>145</v>
      </c>
      <c r="BC206" s="117" t="s">
        <v>145</v>
      </c>
      <c r="BD206" s="117" t="s">
        <v>145</v>
      </c>
      <c r="BE206" s="117" t="s">
        <v>145</v>
      </c>
      <c r="BF206" s="117" t="s">
        <v>145</v>
      </c>
      <c r="BG206" s="117" t="s">
        <v>145</v>
      </c>
      <c r="BH206" s="117" t="s">
        <v>145</v>
      </c>
      <c r="BI206" s="117" t="s">
        <v>145</v>
      </c>
      <c r="BJ206" s="117" t="s">
        <v>145</v>
      </c>
      <c r="BK206" s="117" t="s">
        <v>145</v>
      </c>
      <c r="BL206" s="117" t="s">
        <v>170</v>
      </c>
      <c r="BM206" s="117" t="s">
        <v>145</v>
      </c>
      <c r="BN206" s="117" t="s">
        <v>145</v>
      </c>
      <c r="BO206" s="117" t="s">
        <v>145</v>
      </c>
      <c r="BP206" s="117" t="s">
        <v>145</v>
      </c>
      <c r="BQ206" s="117" t="s">
        <v>145</v>
      </c>
      <c r="BR206" s="117" t="s">
        <v>145</v>
      </c>
      <c r="BS206" s="117" t="s">
        <v>145</v>
      </c>
      <c r="BT206" s="117" t="s">
        <v>145</v>
      </c>
      <c r="BU206" s="117" t="s">
        <v>145</v>
      </c>
      <c r="BV206" s="117" t="s">
        <v>171</v>
      </c>
      <c r="BW206" s="117" t="s">
        <v>145</v>
      </c>
      <c r="BX206" s="117" t="s">
        <v>145</v>
      </c>
      <c r="BY206" s="117" t="s">
        <v>145</v>
      </c>
      <c r="BZ206" s="117" t="s">
        <v>145</v>
      </c>
      <c r="CA206" s="117" t="s">
        <v>145</v>
      </c>
      <c r="CB206" s="117" t="s">
        <v>172</v>
      </c>
      <c r="CC206" s="117" t="s">
        <v>172</v>
      </c>
      <c r="CD206" s="117" t="s">
        <v>145</v>
      </c>
      <c r="CE206" s="117" t="s">
        <v>145</v>
      </c>
      <c r="CF206" s="117" t="s">
        <v>145</v>
      </c>
      <c r="CG206" s="117" t="s">
        <v>145</v>
      </c>
      <c r="CH206" s="117" t="s">
        <v>145</v>
      </c>
      <c r="CI206" s="117" t="s">
        <v>145</v>
      </c>
      <c r="CJ206" s="117" t="s">
        <v>145</v>
      </c>
      <c r="CK206" s="117" t="s">
        <v>145</v>
      </c>
      <c r="CL206" s="117" t="s">
        <v>145</v>
      </c>
      <c r="CM206" s="117" t="s">
        <v>145</v>
      </c>
      <c r="CN206" s="117" t="s">
        <v>145</v>
      </c>
      <c r="CO206" s="117" t="s">
        <v>145</v>
      </c>
      <c r="CP206" s="117" t="s">
        <v>145</v>
      </c>
      <c r="CQ206" s="117" t="s">
        <v>145</v>
      </c>
      <c r="CR206" s="117" t="s">
        <v>145</v>
      </c>
      <c r="CS206" s="117" t="s">
        <v>173</v>
      </c>
      <c r="CT206" s="117" t="s">
        <v>174</v>
      </c>
      <c r="CU206" s="117" t="s">
        <v>182</v>
      </c>
      <c r="CV206" s="117" t="s">
        <v>183</v>
      </c>
      <c r="CW206" s="117" t="s">
        <v>184</v>
      </c>
      <c r="CX206" s="117" t="s">
        <v>178</v>
      </c>
      <c r="CY206" s="117" t="s">
        <v>178</v>
      </c>
      <c r="CZ206" s="117" t="s">
        <v>179</v>
      </c>
      <c r="DA206" s="117" t="s">
        <v>179</v>
      </c>
      <c r="DB206" s="117" t="s">
        <v>145</v>
      </c>
      <c r="DC206" s="117" t="s">
        <v>145</v>
      </c>
      <c r="DD206" s="117" t="s">
        <v>179</v>
      </c>
      <c r="DE206" s="117" t="s">
        <v>145</v>
      </c>
      <c r="DF206" s="117" t="s">
        <v>145</v>
      </c>
      <c r="DG206" s="117" t="s">
        <v>145</v>
      </c>
      <c r="DH206" s="117" t="s">
        <v>145</v>
      </c>
      <c r="DI206" s="117" t="s">
        <v>145</v>
      </c>
      <c r="DJ206" s="117" t="s">
        <v>145</v>
      </c>
      <c r="DK206" s="117" t="s">
        <v>145</v>
      </c>
      <c r="DL206" s="117" t="s">
        <v>145</v>
      </c>
      <c r="DM206" s="117" t="s">
        <v>145</v>
      </c>
      <c r="DN206" s="117" t="s">
        <v>145</v>
      </c>
      <c r="DO206" s="117" t="s">
        <v>145</v>
      </c>
      <c r="DP206" s="117" t="s">
        <v>145</v>
      </c>
      <c r="DQ206" s="117" t="s">
        <v>145</v>
      </c>
      <c r="DR206" s="117" t="s">
        <v>145</v>
      </c>
      <c r="DS206" s="117" t="s">
        <v>145</v>
      </c>
      <c r="DT206" s="117" t="s">
        <v>145</v>
      </c>
      <c r="DU206" s="117" t="s">
        <v>145</v>
      </c>
      <c r="DV206" s="117" t="s">
        <v>145</v>
      </c>
      <c r="DW206" s="117" t="s">
        <v>145</v>
      </c>
      <c r="DX206" s="117" t="s">
        <v>145</v>
      </c>
      <c r="DY206" s="117" t="s">
        <v>145</v>
      </c>
      <c r="DZ206" s="117" t="s">
        <v>145</v>
      </c>
      <c r="EA206" s="117" t="s">
        <v>145</v>
      </c>
      <c r="EB206" s="117" t="s">
        <v>145</v>
      </c>
      <c r="EC206" s="117" t="s">
        <v>180</v>
      </c>
      <c r="ED206" s="117" t="s">
        <v>145</v>
      </c>
      <c r="EE206" s="117" t="s">
        <v>154</v>
      </c>
      <c r="EF206" s="117" t="s">
        <v>145</v>
      </c>
      <c r="EG206" s="117" t="s">
        <v>145</v>
      </c>
      <c r="EH206" s="117" t="s">
        <v>145</v>
      </c>
      <c r="EI206" s="117" t="s">
        <v>145</v>
      </c>
      <c r="EJ206" s="117" t="s">
        <v>145</v>
      </c>
      <c r="EK206" s="117" t="s">
        <v>145</v>
      </c>
      <c r="EL206" s="117" t="s">
        <v>145</v>
      </c>
      <c r="EM206" s="117" t="s">
        <v>145</v>
      </c>
      <c r="EN206" s="117" t="s">
        <v>147</v>
      </c>
    </row>
    <row r="207" s="6" customFormat="1" spans="1:144">
      <c r="A207" s="117" t="s">
        <v>1286</v>
      </c>
      <c r="B207" s="117" t="s">
        <v>145</v>
      </c>
      <c r="C207" s="117" t="s">
        <v>146</v>
      </c>
      <c r="D207" s="117" t="s">
        <v>145</v>
      </c>
      <c r="E207" s="117" t="s">
        <v>147</v>
      </c>
      <c r="F207" s="117" t="s">
        <v>145</v>
      </c>
      <c r="G207" s="117" t="s">
        <v>148</v>
      </c>
      <c r="H207" s="117" t="s">
        <v>149</v>
      </c>
      <c r="I207" s="117" t="s">
        <v>145</v>
      </c>
      <c r="J207" s="117" t="s">
        <v>150</v>
      </c>
      <c r="K207" s="117" t="s">
        <v>151</v>
      </c>
      <c r="L207" s="117" t="s">
        <v>1287</v>
      </c>
      <c r="M207" s="117" t="s">
        <v>145</v>
      </c>
      <c r="N207" s="117" t="s">
        <v>146</v>
      </c>
      <c r="O207" s="117" t="s">
        <v>153</v>
      </c>
      <c r="P207" s="117" t="s">
        <v>154</v>
      </c>
      <c r="Q207" s="117" t="s">
        <v>155</v>
      </c>
      <c r="R207" s="117" t="s">
        <v>1014</v>
      </c>
      <c r="S207" s="117" t="s">
        <v>156</v>
      </c>
      <c r="T207" s="117" t="s">
        <v>154</v>
      </c>
      <c r="U207" s="117" t="s">
        <v>145</v>
      </c>
      <c r="V207" s="117" t="s">
        <v>145</v>
      </c>
      <c r="W207" s="117" t="s">
        <v>157</v>
      </c>
      <c r="X207" s="117" t="s">
        <v>157</v>
      </c>
      <c r="Y207" s="117" t="s">
        <v>158</v>
      </c>
      <c r="Z207" s="117" t="s">
        <v>159</v>
      </c>
      <c r="AA207" s="117" t="s">
        <v>145</v>
      </c>
      <c r="AB207" s="117" t="s">
        <v>145</v>
      </c>
      <c r="AC207" s="117" t="s">
        <v>145</v>
      </c>
      <c r="AD207" s="117" t="s">
        <v>145</v>
      </c>
      <c r="AE207" s="117" t="s">
        <v>1288</v>
      </c>
      <c r="AF207" s="117" t="s">
        <v>145</v>
      </c>
      <c r="AG207" s="117" t="s">
        <v>145</v>
      </c>
      <c r="AH207" s="117" t="s">
        <v>147</v>
      </c>
      <c r="AI207" s="117" t="s">
        <v>145</v>
      </c>
      <c r="AJ207" s="117" t="s">
        <v>145</v>
      </c>
      <c r="AK207" s="117" t="s">
        <v>145</v>
      </c>
      <c r="AL207" s="117" t="s">
        <v>145</v>
      </c>
      <c r="AM207" s="117" t="s">
        <v>145</v>
      </c>
      <c r="AN207" s="117" t="s">
        <v>145</v>
      </c>
      <c r="AO207" s="117" t="s">
        <v>514</v>
      </c>
      <c r="AP207" s="117" t="s">
        <v>1289</v>
      </c>
      <c r="AQ207" s="117" t="s">
        <v>1290</v>
      </c>
      <c r="AR207" s="117" t="s">
        <v>164</v>
      </c>
      <c r="AS207" s="117" t="s">
        <v>1291</v>
      </c>
      <c r="AT207" s="117" t="s">
        <v>1037</v>
      </c>
      <c r="AU207" s="117" t="s">
        <v>145</v>
      </c>
      <c r="AV207" s="117" t="s">
        <v>1292</v>
      </c>
      <c r="AW207" s="117" t="s">
        <v>1293</v>
      </c>
      <c r="AX207" s="117" t="s">
        <v>1294</v>
      </c>
      <c r="AY207" s="117" t="s">
        <v>145</v>
      </c>
      <c r="AZ207" s="117" t="s">
        <v>1037</v>
      </c>
      <c r="BA207" s="117" t="s">
        <v>145</v>
      </c>
      <c r="BB207" s="117" t="s">
        <v>145</v>
      </c>
      <c r="BC207" s="117" t="s">
        <v>145</v>
      </c>
      <c r="BD207" s="117" t="s">
        <v>145</v>
      </c>
      <c r="BE207" s="117" t="s">
        <v>145</v>
      </c>
      <c r="BF207" s="117" t="s">
        <v>145</v>
      </c>
      <c r="BG207" s="117" t="s">
        <v>145</v>
      </c>
      <c r="BH207" s="117" t="s">
        <v>145</v>
      </c>
      <c r="BI207" s="117" t="s">
        <v>145</v>
      </c>
      <c r="BJ207" s="117" t="s">
        <v>145</v>
      </c>
      <c r="BK207" s="117" t="s">
        <v>145</v>
      </c>
      <c r="BL207" s="117" t="s">
        <v>170</v>
      </c>
      <c r="BM207" s="117" t="s">
        <v>145</v>
      </c>
      <c r="BN207" s="117" t="s">
        <v>145</v>
      </c>
      <c r="BO207" s="117" t="s">
        <v>145</v>
      </c>
      <c r="BP207" s="117" t="s">
        <v>145</v>
      </c>
      <c r="BQ207" s="117" t="s">
        <v>145</v>
      </c>
      <c r="BR207" s="117" t="s">
        <v>145</v>
      </c>
      <c r="BS207" s="117" t="s">
        <v>145</v>
      </c>
      <c r="BT207" s="117" t="s">
        <v>145</v>
      </c>
      <c r="BU207" s="117" t="s">
        <v>145</v>
      </c>
      <c r="BV207" s="117" t="s">
        <v>171</v>
      </c>
      <c r="BW207" s="117" t="s">
        <v>145</v>
      </c>
      <c r="BX207" s="117" t="s">
        <v>145</v>
      </c>
      <c r="BY207" s="117" t="s">
        <v>145</v>
      </c>
      <c r="BZ207" s="117" t="s">
        <v>145</v>
      </c>
      <c r="CA207" s="117" t="s">
        <v>145</v>
      </c>
      <c r="CB207" s="117" t="s">
        <v>172</v>
      </c>
      <c r="CC207" s="117" t="s">
        <v>172</v>
      </c>
      <c r="CD207" s="117" t="s">
        <v>145</v>
      </c>
      <c r="CE207" s="117" t="s">
        <v>145</v>
      </c>
      <c r="CF207" s="117" t="s">
        <v>145</v>
      </c>
      <c r="CG207" s="117" t="s">
        <v>145</v>
      </c>
      <c r="CH207" s="117" t="s">
        <v>145</v>
      </c>
      <c r="CI207" s="117" t="s">
        <v>145</v>
      </c>
      <c r="CJ207" s="117" t="s">
        <v>145</v>
      </c>
      <c r="CK207" s="117" t="s">
        <v>145</v>
      </c>
      <c r="CL207" s="117" t="s">
        <v>145</v>
      </c>
      <c r="CM207" s="117" t="s">
        <v>145</v>
      </c>
      <c r="CN207" s="117" t="s">
        <v>145</v>
      </c>
      <c r="CO207" s="117" t="s">
        <v>145</v>
      </c>
      <c r="CP207" s="117" t="s">
        <v>145</v>
      </c>
      <c r="CQ207" s="117" t="s">
        <v>145</v>
      </c>
      <c r="CR207" s="117" t="s">
        <v>145</v>
      </c>
      <c r="CS207" s="117" t="s">
        <v>173</v>
      </c>
      <c r="CT207" s="117" t="s">
        <v>181</v>
      </c>
      <c r="CU207" s="117" t="s">
        <v>175</v>
      </c>
      <c r="CV207" s="117" t="s">
        <v>176</v>
      </c>
      <c r="CW207" s="117" t="s">
        <v>177</v>
      </c>
      <c r="CX207" s="117" t="s">
        <v>178</v>
      </c>
      <c r="CY207" s="117" t="s">
        <v>178</v>
      </c>
      <c r="CZ207" s="117" t="s">
        <v>179</v>
      </c>
      <c r="DA207" s="117" t="s">
        <v>179</v>
      </c>
      <c r="DB207" s="117" t="s">
        <v>145</v>
      </c>
      <c r="DC207" s="117" t="s">
        <v>145</v>
      </c>
      <c r="DD207" s="117" t="s">
        <v>179</v>
      </c>
      <c r="DE207" s="117" t="s">
        <v>145</v>
      </c>
      <c r="DF207" s="117" t="s">
        <v>145</v>
      </c>
      <c r="DG207" s="117" t="s">
        <v>145</v>
      </c>
      <c r="DH207" s="117" t="s">
        <v>145</v>
      </c>
      <c r="DI207" s="117" t="s">
        <v>145</v>
      </c>
      <c r="DJ207" s="117" t="s">
        <v>145</v>
      </c>
      <c r="DK207" s="117" t="s">
        <v>145</v>
      </c>
      <c r="DL207" s="117" t="s">
        <v>145</v>
      </c>
      <c r="DM207" s="117" t="s">
        <v>145</v>
      </c>
      <c r="DN207" s="117" t="s">
        <v>145</v>
      </c>
      <c r="DO207" s="117" t="s">
        <v>145</v>
      </c>
      <c r="DP207" s="117" t="s">
        <v>145</v>
      </c>
      <c r="DQ207" s="117" t="s">
        <v>145</v>
      </c>
      <c r="DR207" s="117" t="s">
        <v>145</v>
      </c>
      <c r="DS207" s="117" t="s">
        <v>145</v>
      </c>
      <c r="DT207" s="117" t="s">
        <v>145</v>
      </c>
      <c r="DU207" s="117" t="s">
        <v>145</v>
      </c>
      <c r="DV207" s="117" t="s">
        <v>145</v>
      </c>
      <c r="DW207" s="117" t="s">
        <v>145</v>
      </c>
      <c r="DX207" s="117" t="s">
        <v>145</v>
      </c>
      <c r="DY207" s="117" t="s">
        <v>145</v>
      </c>
      <c r="DZ207" s="117" t="s">
        <v>145</v>
      </c>
      <c r="EA207" s="117" t="s">
        <v>145</v>
      </c>
      <c r="EB207" s="117" t="s">
        <v>145</v>
      </c>
      <c r="EC207" s="117" t="s">
        <v>180</v>
      </c>
      <c r="ED207" s="117" t="s">
        <v>145</v>
      </c>
      <c r="EE207" s="117" t="s">
        <v>154</v>
      </c>
      <c r="EF207" s="117" t="s">
        <v>145</v>
      </c>
      <c r="EG207" s="117" t="s">
        <v>145</v>
      </c>
      <c r="EH207" s="117" t="s">
        <v>145</v>
      </c>
      <c r="EI207" s="117" t="s">
        <v>145</v>
      </c>
      <c r="EJ207" s="117" t="s">
        <v>145</v>
      </c>
      <c r="EK207" s="117" t="s">
        <v>145</v>
      </c>
      <c r="EL207" s="117" t="s">
        <v>145</v>
      </c>
      <c r="EM207" s="117" t="s">
        <v>145</v>
      </c>
      <c r="EN207" s="117" t="s">
        <v>147</v>
      </c>
    </row>
    <row r="208" s="6" customFormat="1" spans="1:144">
      <c r="A208" s="117" t="s">
        <v>1295</v>
      </c>
      <c r="B208" s="117" t="s">
        <v>145</v>
      </c>
      <c r="C208" s="117" t="s">
        <v>146</v>
      </c>
      <c r="D208" s="117" t="s">
        <v>145</v>
      </c>
      <c r="E208" s="117" t="s">
        <v>147</v>
      </c>
      <c r="F208" s="117" t="s">
        <v>145</v>
      </c>
      <c r="G208" s="117" t="s">
        <v>148</v>
      </c>
      <c r="H208" s="117" t="s">
        <v>149</v>
      </c>
      <c r="I208" s="117" t="s">
        <v>145</v>
      </c>
      <c r="J208" s="117" t="s">
        <v>150</v>
      </c>
      <c r="K208" s="117" t="s">
        <v>151</v>
      </c>
      <c r="L208" s="117" t="s">
        <v>1287</v>
      </c>
      <c r="M208" s="117" t="s">
        <v>145</v>
      </c>
      <c r="N208" s="117" t="s">
        <v>146</v>
      </c>
      <c r="O208" s="117" t="s">
        <v>153</v>
      </c>
      <c r="P208" s="117" t="s">
        <v>154</v>
      </c>
      <c r="Q208" s="117" t="s">
        <v>155</v>
      </c>
      <c r="R208" s="117" t="s">
        <v>1014</v>
      </c>
      <c r="S208" s="117" t="s">
        <v>156</v>
      </c>
      <c r="T208" s="117" t="s">
        <v>154</v>
      </c>
      <c r="U208" s="117" t="s">
        <v>145</v>
      </c>
      <c r="V208" s="117" t="s">
        <v>145</v>
      </c>
      <c r="W208" s="117" t="s">
        <v>157</v>
      </c>
      <c r="X208" s="117" t="s">
        <v>157</v>
      </c>
      <c r="Y208" s="117" t="s">
        <v>158</v>
      </c>
      <c r="Z208" s="117" t="s">
        <v>159</v>
      </c>
      <c r="AA208" s="117" t="s">
        <v>145</v>
      </c>
      <c r="AB208" s="117" t="s">
        <v>145</v>
      </c>
      <c r="AC208" s="117" t="s">
        <v>145</v>
      </c>
      <c r="AD208" s="117" t="s">
        <v>145</v>
      </c>
      <c r="AE208" s="117" t="s">
        <v>1296</v>
      </c>
      <c r="AF208" s="117" t="s">
        <v>145</v>
      </c>
      <c r="AG208" s="117" t="s">
        <v>145</v>
      </c>
      <c r="AH208" s="117" t="s">
        <v>147</v>
      </c>
      <c r="AI208" s="117" t="s">
        <v>145</v>
      </c>
      <c r="AJ208" s="117" t="s">
        <v>145</v>
      </c>
      <c r="AK208" s="117" t="s">
        <v>145</v>
      </c>
      <c r="AL208" s="117" t="s">
        <v>145</v>
      </c>
      <c r="AM208" s="117" t="s">
        <v>145</v>
      </c>
      <c r="AN208" s="117" t="s">
        <v>145</v>
      </c>
      <c r="AO208" s="117" t="s">
        <v>769</v>
      </c>
      <c r="AP208" s="117" t="s">
        <v>1297</v>
      </c>
      <c r="AQ208" s="117" t="s">
        <v>1298</v>
      </c>
      <c r="AR208" s="117" t="s">
        <v>772</v>
      </c>
      <c r="AS208" s="117" t="s">
        <v>1299</v>
      </c>
      <c r="AT208" s="117" t="s">
        <v>1300</v>
      </c>
      <c r="AU208" s="117" t="s">
        <v>145</v>
      </c>
      <c r="AV208" s="117" t="s">
        <v>1301</v>
      </c>
      <c r="AW208" s="117" t="s">
        <v>1302</v>
      </c>
      <c r="AX208" s="117" t="s">
        <v>1303</v>
      </c>
      <c r="AY208" s="117" t="s">
        <v>145</v>
      </c>
      <c r="AZ208" s="117" t="s">
        <v>1300</v>
      </c>
      <c r="BA208" s="117" t="s">
        <v>145</v>
      </c>
      <c r="BB208" s="117" t="s">
        <v>145</v>
      </c>
      <c r="BC208" s="117" t="s">
        <v>145</v>
      </c>
      <c r="BD208" s="117" t="s">
        <v>145</v>
      </c>
      <c r="BE208" s="117" t="s">
        <v>145</v>
      </c>
      <c r="BF208" s="117" t="s">
        <v>145</v>
      </c>
      <c r="BG208" s="117" t="s">
        <v>145</v>
      </c>
      <c r="BH208" s="117" t="s">
        <v>145</v>
      </c>
      <c r="BI208" s="117" t="s">
        <v>145</v>
      </c>
      <c r="BJ208" s="117" t="s">
        <v>145</v>
      </c>
      <c r="BK208" s="117" t="s">
        <v>145</v>
      </c>
      <c r="BL208" s="117" t="s">
        <v>170</v>
      </c>
      <c r="BM208" s="117" t="s">
        <v>145</v>
      </c>
      <c r="BN208" s="117" t="s">
        <v>145</v>
      </c>
      <c r="BO208" s="117" t="s">
        <v>145</v>
      </c>
      <c r="BP208" s="117" t="s">
        <v>145</v>
      </c>
      <c r="BQ208" s="117" t="s">
        <v>145</v>
      </c>
      <c r="BR208" s="117" t="s">
        <v>145</v>
      </c>
      <c r="BS208" s="117" t="s">
        <v>145</v>
      </c>
      <c r="BT208" s="117" t="s">
        <v>145</v>
      </c>
      <c r="BU208" s="117" t="s">
        <v>145</v>
      </c>
      <c r="BV208" s="117" t="s">
        <v>171</v>
      </c>
      <c r="BW208" s="117" t="s">
        <v>145</v>
      </c>
      <c r="BX208" s="117" t="s">
        <v>145</v>
      </c>
      <c r="BY208" s="117" t="s">
        <v>145</v>
      </c>
      <c r="BZ208" s="117" t="s">
        <v>145</v>
      </c>
      <c r="CA208" s="117" t="s">
        <v>145</v>
      </c>
      <c r="CB208" s="117" t="s">
        <v>172</v>
      </c>
      <c r="CC208" s="117" t="s">
        <v>172</v>
      </c>
      <c r="CD208" s="117" t="s">
        <v>145</v>
      </c>
      <c r="CE208" s="117" t="s">
        <v>145</v>
      </c>
      <c r="CF208" s="117" t="s">
        <v>145</v>
      </c>
      <c r="CG208" s="117" t="s">
        <v>145</v>
      </c>
      <c r="CH208" s="117" t="s">
        <v>145</v>
      </c>
      <c r="CI208" s="117" t="s">
        <v>145</v>
      </c>
      <c r="CJ208" s="117" t="s">
        <v>145</v>
      </c>
      <c r="CK208" s="117" t="s">
        <v>145</v>
      </c>
      <c r="CL208" s="117" t="s">
        <v>145</v>
      </c>
      <c r="CM208" s="117" t="s">
        <v>145</v>
      </c>
      <c r="CN208" s="117" t="s">
        <v>145</v>
      </c>
      <c r="CO208" s="117" t="s">
        <v>145</v>
      </c>
      <c r="CP208" s="117" t="s">
        <v>145</v>
      </c>
      <c r="CQ208" s="117" t="s">
        <v>145</v>
      </c>
      <c r="CR208" s="117" t="s">
        <v>145</v>
      </c>
      <c r="CS208" s="117" t="s">
        <v>173</v>
      </c>
      <c r="CT208" s="117" t="s">
        <v>174</v>
      </c>
      <c r="CU208" s="117" t="s">
        <v>182</v>
      </c>
      <c r="CV208" s="117" t="s">
        <v>183</v>
      </c>
      <c r="CW208" s="117" t="s">
        <v>184</v>
      </c>
      <c r="CX208" s="117" t="s">
        <v>178</v>
      </c>
      <c r="CY208" s="117" t="s">
        <v>178</v>
      </c>
      <c r="CZ208" s="117" t="s">
        <v>179</v>
      </c>
      <c r="DA208" s="117" t="s">
        <v>179</v>
      </c>
      <c r="DB208" s="117" t="s">
        <v>145</v>
      </c>
      <c r="DC208" s="117" t="s">
        <v>145</v>
      </c>
      <c r="DD208" s="117" t="s">
        <v>179</v>
      </c>
      <c r="DE208" s="117" t="s">
        <v>145</v>
      </c>
      <c r="DF208" s="117" t="s">
        <v>145</v>
      </c>
      <c r="DG208" s="117" t="s">
        <v>145</v>
      </c>
      <c r="DH208" s="117" t="s">
        <v>145</v>
      </c>
      <c r="DI208" s="117" t="s">
        <v>145</v>
      </c>
      <c r="DJ208" s="117" t="s">
        <v>145</v>
      </c>
      <c r="DK208" s="117" t="s">
        <v>145</v>
      </c>
      <c r="DL208" s="117" t="s">
        <v>145</v>
      </c>
      <c r="DM208" s="117" t="s">
        <v>145</v>
      </c>
      <c r="DN208" s="117" t="s">
        <v>145</v>
      </c>
      <c r="DO208" s="117" t="s">
        <v>145</v>
      </c>
      <c r="DP208" s="117" t="s">
        <v>145</v>
      </c>
      <c r="DQ208" s="117" t="s">
        <v>145</v>
      </c>
      <c r="DR208" s="117" t="s">
        <v>145</v>
      </c>
      <c r="DS208" s="117" t="s">
        <v>145</v>
      </c>
      <c r="DT208" s="117" t="s">
        <v>145</v>
      </c>
      <c r="DU208" s="117" t="s">
        <v>145</v>
      </c>
      <c r="DV208" s="117" t="s">
        <v>145</v>
      </c>
      <c r="DW208" s="117" t="s">
        <v>145</v>
      </c>
      <c r="DX208" s="117" t="s">
        <v>145</v>
      </c>
      <c r="DY208" s="117" t="s">
        <v>145</v>
      </c>
      <c r="DZ208" s="117" t="s">
        <v>145</v>
      </c>
      <c r="EA208" s="117" t="s">
        <v>145</v>
      </c>
      <c r="EB208" s="117" t="s">
        <v>145</v>
      </c>
      <c r="EC208" s="117" t="s">
        <v>180</v>
      </c>
      <c r="ED208" s="117" t="s">
        <v>145</v>
      </c>
      <c r="EE208" s="117" t="s">
        <v>154</v>
      </c>
      <c r="EF208" s="117" t="s">
        <v>145</v>
      </c>
      <c r="EG208" s="117" t="s">
        <v>145</v>
      </c>
      <c r="EH208" s="117" t="s">
        <v>145</v>
      </c>
      <c r="EI208" s="117" t="s">
        <v>145</v>
      </c>
      <c r="EJ208" s="117" t="s">
        <v>145</v>
      </c>
      <c r="EK208" s="117" t="s">
        <v>145</v>
      </c>
      <c r="EL208" s="117" t="s">
        <v>145</v>
      </c>
      <c r="EM208" s="117" t="s">
        <v>145</v>
      </c>
      <c r="EN208" s="117" t="s">
        <v>147</v>
      </c>
    </row>
    <row r="209" s="6" customFormat="1" spans="1:144">
      <c r="A209" s="117" t="s">
        <v>1295</v>
      </c>
      <c r="B209" s="117" t="s">
        <v>145</v>
      </c>
      <c r="C209" s="117" t="s">
        <v>146</v>
      </c>
      <c r="D209" s="117" t="s">
        <v>145</v>
      </c>
      <c r="E209" s="117" t="s">
        <v>147</v>
      </c>
      <c r="F209" s="117" t="s">
        <v>145</v>
      </c>
      <c r="G209" s="117" t="s">
        <v>148</v>
      </c>
      <c r="H209" s="117" t="s">
        <v>149</v>
      </c>
      <c r="I209" s="117" t="s">
        <v>145</v>
      </c>
      <c r="J209" s="117" t="s">
        <v>150</v>
      </c>
      <c r="K209" s="117" t="s">
        <v>151</v>
      </c>
      <c r="L209" s="117" t="s">
        <v>1287</v>
      </c>
      <c r="M209" s="117" t="s">
        <v>145</v>
      </c>
      <c r="N209" s="117" t="s">
        <v>146</v>
      </c>
      <c r="O209" s="117" t="s">
        <v>153</v>
      </c>
      <c r="P209" s="117" t="s">
        <v>154</v>
      </c>
      <c r="Q209" s="117" t="s">
        <v>155</v>
      </c>
      <c r="R209" s="117" t="s">
        <v>1014</v>
      </c>
      <c r="S209" s="117" t="s">
        <v>156</v>
      </c>
      <c r="T209" s="117" t="s">
        <v>154</v>
      </c>
      <c r="U209" s="117" t="s">
        <v>145</v>
      </c>
      <c r="V209" s="117" t="s">
        <v>145</v>
      </c>
      <c r="W209" s="117" t="s">
        <v>157</v>
      </c>
      <c r="X209" s="117" t="s">
        <v>157</v>
      </c>
      <c r="Y209" s="117" t="s">
        <v>158</v>
      </c>
      <c r="Z209" s="117" t="s">
        <v>159</v>
      </c>
      <c r="AA209" s="117" t="s">
        <v>145</v>
      </c>
      <c r="AB209" s="117" t="s">
        <v>145</v>
      </c>
      <c r="AC209" s="117" t="s">
        <v>145</v>
      </c>
      <c r="AD209" s="117" t="s">
        <v>145</v>
      </c>
      <c r="AE209" s="117" t="s">
        <v>1296</v>
      </c>
      <c r="AF209" s="117" t="s">
        <v>145</v>
      </c>
      <c r="AG209" s="117" t="s">
        <v>145</v>
      </c>
      <c r="AH209" s="117" t="s">
        <v>147</v>
      </c>
      <c r="AI209" s="117" t="s">
        <v>145</v>
      </c>
      <c r="AJ209" s="117" t="s">
        <v>145</v>
      </c>
      <c r="AK209" s="117" t="s">
        <v>145</v>
      </c>
      <c r="AL209" s="117" t="s">
        <v>145</v>
      </c>
      <c r="AM209" s="117" t="s">
        <v>145</v>
      </c>
      <c r="AN209" s="117" t="s">
        <v>145</v>
      </c>
      <c r="AO209" s="117" t="s">
        <v>769</v>
      </c>
      <c r="AP209" s="117" t="s">
        <v>1297</v>
      </c>
      <c r="AQ209" s="117" t="s">
        <v>1298</v>
      </c>
      <c r="AR209" s="117" t="s">
        <v>772</v>
      </c>
      <c r="AS209" s="117" t="s">
        <v>1299</v>
      </c>
      <c r="AT209" s="117" t="s">
        <v>1300</v>
      </c>
      <c r="AU209" s="117" t="s">
        <v>145</v>
      </c>
      <c r="AV209" s="117" t="s">
        <v>1301</v>
      </c>
      <c r="AW209" s="117" t="s">
        <v>1302</v>
      </c>
      <c r="AX209" s="117" t="s">
        <v>1303</v>
      </c>
      <c r="AY209" s="117" t="s">
        <v>145</v>
      </c>
      <c r="AZ209" s="117" t="s">
        <v>1300</v>
      </c>
      <c r="BA209" s="117" t="s">
        <v>145</v>
      </c>
      <c r="BB209" s="117" t="s">
        <v>145</v>
      </c>
      <c r="BC209" s="117" t="s">
        <v>145</v>
      </c>
      <c r="BD209" s="117" t="s">
        <v>145</v>
      </c>
      <c r="BE209" s="117" t="s">
        <v>145</v>
      </c>
      <c r="BF209" s="117" t="s">
        <v>145</v>
      </c>
      <c r="BG209" s="117" t="s">
        <v>145</v>
      </c>
      <c r="BH209" s="117" t="s">
        <v>145</v>
      </c>
      <c r="BI209" s="117" t="s">
        <v>145</v>
      </c>
      <c r="BJ209" s="117" t="s">
        <v>145</v>
      </c>
      <c r="BK209" s="117" t="s">
        <v>145</v>
      </c>
      <c r="BL209" s="117" t="s">
        <v>170</v>
      </c>
      <c r="BM209" s="117" t="s">
        <v>145</v>
      </c>
      <c r="BN209" s="117" t="s">
        <v>145</v>
      </c>
      <c r="BO209" s="117" t="s">
        <v>145</v>
      </c>
      <c r="BP209" s="117" t="s">
        <v>145</v>
      </c>
      <c r="BQ209" s="117" t="s">
        <v>145</v>
      </c>
      <c r="BR209" s="117" t="s">
        <v>145</v>
      </c>
      <c r="BS209" s="117" t="s">
        <v>145</v>
      </c>
      <c r="BT209" s="117" t="s">
        <v>145</v>
      </c>
      <c r="BU209" s="117" t="s">
        <v>145</v>
      </c>
      <c r="BV209" s="117" t="s">
        <v>171</v>
      </c>
      <c r="BW209" s="117" t="s">
        <v>145</v>
      </c>
      <c r="BX209" s="117" t="s">
        <v>145</v>
      </c>
      <c r="BY209" s="117" t="s">
        <v>145</v>
      </c>
      <c r="BZ209" s="117" t="s">
        <v>145</v>
      </c>
      <c r="CA209" s="117" t="s">
        <v>145</v>
      </c>
      <c r="CB209" s="117" t="s">
        <v>172</v>
      </c>
      <c r="CC209" s="117" t="s">
        <v>172</v>
      </c>
      <c r="CD209" s="117" t="s">
        <v>145</v>
      </c>
      <c r="CE209" s="117" t="s">
        <v>145</v>
      </c>
      <c r="CF209" s="117" t="s">
        <v>145</v>
      </c>
      <c r="CG209" s="117" t="s">
        <v>145</v>
      </c>
      <c r="CH209" s="117" t="s">
        <v>145</v>
      </c>
      <c r="CI209" s="117" t="s">
        <v>145</v>
      </c>
      <c r="CJ209" s="117" t="s">
        <v>145</v>
      </c>
      <c r="CK209" s="117" t="s">
        <v>145</v>
      </c>
      <c r="CL209" s="117" t="s">
        <v>145</v>
      </c>
      <c r="CM209" s="117" t="s">
        <v>145</v>
      </c>
      <c r="CN209" s="117" t="s">
        <v>145</v>
      </c>
      <c r="CO209" s="117" t="s">
        <v>145</v>
      </c>
      <c r="CP209" s="117" t="s">
        <v>145</v>
      </c>
      <c r="CQ209" s="117" t="s">
        <v>145</v>
      </c>
      <c r="CR209" s="117" t="s">
        <v>145</v>
      </c>
      <c r="CS209" s="117" t="s">
        <v>173</v>
      </c>
      <c r="CT209" s="117" t="s">
        <v>181</v>
      </c>
      <c r="CU209" s="117" t="s">
        <v>175</v>
      </c>
      <c r="CV209" s="117" t="s">
        <v>176</v>
      </c>
      <c r="CW209" s="117" t="s">
        <v>177</v>
      </c>
      <c r="CX209" s="117" t="s">
        <v>178</v>
      </c>
      <c r="CY209" s="117" t="s">
        <v>178</v>
      </c>
      <c r="CZ209" s="117" t="s">
        <v>179</v>
      </c>
      <c r="DA209" s="117" t="s">
        <v>179</v>
      </c>
      <c r="DB209" s="117" t="s">
        <v>145</v>
      </c>
      <c r="DC209" s="117" t="s">
        <v>145</v>
      </c>
      <c r="DD209" s="117" t="s">
        <v>179</v>
      </c>
      <c r="DE209" s="117" t="s">
        <v>145</v>
      </c>
      <c r="DF209" s="117" t="s">
        <v>145</v>
      </c>
      <c r="DG209" s="117" t="s">
        <v>145</v>
      </c>
      <c r="DH209" s="117" t="s">
        <v>145</v>
      </c>
      <c r="DI209" s="117" t="s">
        <v>145</v>
      </c>
      <c r="DJ209" s="117" t="s">
        <v>145</v>
      </c>
      <c r="DK209" s="117" t="s">
        <v>145</v>
      </c>
      <c r="DL209" s="117" t="s">
        <v>145</v>
      </c>
      <c r="DM209" s="117" t="s">
        <v>145</v>
      </c>
      <c r="DN209" s="117" t="s">
        <v>145</v>
      </c>
      <c r="DO209" s="117" t="s">
        <v>145</v>
      </c>
      <c r="DP209" s="117" t="s">
        <v>145</v>
      </c>
      <c r="DQ209" s="117" t="s">
        <v>145</v>
      </c>
      <c r="DR209" s="117" t="s">
        <v>145</v>
      </c>
      <c r="DS209" s="117" t="s">
        <v>145</v>
      </c>
      <c r="DT209" s="117" t="s">
        <v>145</v>
      </c>
      <c r="DU209" s="117" t="s">
        <v>145</v>
      </c>
      <c r="DV209" s="117" t="s">
        <v>145</v>
      </c>
      <c r="DW209" s="117" t="s">
        <v>145</v>
      </c>
      <c r="DX209" s="117" t="s">
        <v>145</v>
      </c>
      <c r="DY209" s="117" t="s">
        <v>145</v>
      </c>
      <c r="DZ209" s="117" t="s">
        <v>145</v>
      </c>
      <c r="EA209" s="117" t="s">
        <v>145</v>
      </c>
      <c r="EB209" s="117" t="s">
        <v>145</v>
      </c>
      <c r="EC209" s="117" t="s">
        <v>180</v>
      </c>
      <c r="ED209" s="117" t="s">
        <v>145</v>
      </c>
      <c r="EE209" s="117" t="s">
        <v>154</v>
      </c>
      <c r="EF209" s="117" t="s">
        <v>145</v>
      </c>
      <c r="EG209" s="117" t="s">
        <v>145</v>
      </c>
      <c r="EH209" s="117" t="s">
        <v>145</v>
      </c>
      <c r="EI209" s="117" t="s">
        <v>145</v>
      </c>
      <c r="EJ209" s="117" t="s">
        <v>145</v>
      </c>
      <c r="EK209" s="117" t="s">
        <v>145</v>
      </c>
      <c r="EL209" s="117" t="s">
        <v>145</v>
      </c>
      <c r="EM209" s="117" t="s">
        <v>145</v>
      </c>
      <c r="EN209" s="117" t="s">
        <v>147</v>
      </c>
    </row>
    <row r="210" s="6" customFormat="1" spans="1:144">
      <c r="A210" s="117" t="s">
        <v>1304</v>
      </c>
      <c r="B210" s="117" t="s">
        <v>145</v>
      </c>
      <c r="C210" s="117" t="s">
        <v>146</v>
      </c>
      <c r="D210" s="117" t="s">
        <v>145</v>
      </c>
      <c r="E210" s="117" t="s">
        <v>147</v>
      </c>
      <c r="F210" s="117" t="s">
        <v>145</v>
      </c>
      <c r="G210" s="117" t="s">
        <v>148</v>
      </c>
      <c r="H210" s="117" t="s">
        <v>149</v>
      </c>
      <c r="I210" s="117" t="s">
        <v>145</v>
      </c>
      <c r="J210" s="117" t="s">
        <v>150</v>
      </c>
      <c r="K210" s="117" t="s">
        <v>151</v>
      </c>
      <c r="L210" s="117" t="s">
        <v>1287</v>
      </c>
      <c r="M210" s="117" t="s">
        <v>145</v>
      </c>
      <c r="N210" s="117" t="s">
        <v>146</v>
      </c>
      <c r="O210" s="117" t="s">
        <v>153</v>
      </c>
      <c r="P210" s="117" t="s">
        <v>154</v>
      </c>
      <c r="Q210" s="117" t="s">
        <v>155</v>
      </c>
      <c r="R210" s="117" t="s">
        <v>1014</v>
      </c>
      <c r="S210" s="117" t="s">
        <v>156</v>
      </c>
      <c r="T210" s="117" t="s">
        <v>154</v>
      </c>
      <c r="U210" s="117" t="s">
        <v>145</v>
      </c>
      <c r="V210" s="117" t="s">
        <v>145</v>
      </c>
      <c r="W210" s="117" t="s">
        <v>157</v>
      </c>
      <c r="X210" s="117" t="s">
        <v>157</v>
      </c>
      <c r="Y210" s="117" t="s">
        <v>158</v>
      </c>
      <c r="Z210" s="117" t="s">
        <v>159</v>
      </c>
      <c r="AA210" s="117" t="s">
        <v>145</v>
      </c>
      <c r="AB210" s="117" t="s">
        <v>145</v>
      </c>
      <c r="AC210" s="117" t="s">
        <v>145</v>
      </c>
      <c r="AD210" s="117" t="s">
        <v>145</v>
      </c>
      <c r="AE210" s="117" t="s">
        <v>1305</v>
      </c>
      <c r="AF210" s="117" t="s">
        <v>145</v>
      </c>
      <c r="AG210" s="117" t="s">
        <v>145</v>
      </c>
      <c r="AH210" s="117" t="s">
        <v>147</v>
      </c>
      <c r="AI210" s="117" t="s">
        <v>145</v>
      </c>
      <c r="AJ210" s="117" t="s">
        <v>145</v>
      </c>
      <c r="AK210" s="117" t="s">
        <v>145</v>
      </c>
      <c r="AL210" s="117" t="s">
        <v>145</v>
      </c>
      <c r="AM210" s="117" t="s">
        <v>145</v>
      </c>
      <c r="AN210" s="117" t="s">
        <v>145</v>
      </c>
      <c r="AO210" s="117" t="s">
        <v>490</v>
      </c>
      <c r="AP210" s="117" t="s">
        <v>1306</v>
      </c>
      <c r="AQ210" s="117" t="s">
        <v>1307</v>
      </c>
      <c r="AR210" s="117" t="s">
        <v>493</v>
      </c>
      <c r="AS210" s="117" t="s">
        <v>1308</v>
      </c>
      <c r="AT210" s="117" t="s">
        <v>1309</v>
      </c>
      <c r="AU210" s="117" t="s">
        <v>145</v>
      </c>
      <c r="AV210" s="117" t="s">
        <v>1310</v>
      </c>
      <c r="AW210" s="117" t="s">
        <v>1311</v>
      </c>
      <c r="AX210" s="117" t="s">
        <v>1312</v>
      </c>
      <c r="AY210" s="117" t="s">
        <v>145</v>
      </c>
      <c r="AZ210" s="117" t="s">
        <v>1309</v>
      </c>
      <c r="BA210" s="117" t="s">
        <v>145</v>
      </c>
      <c r="BB210" s="117" t="s">
        <v>145</v>
      </c>
      <c r="BC210" s="117" t="s">
        <v>145</v>
      </c>
      <c r="BD210" s="117" t="s">
        <v>145</v>
      </c>
      <c r="BE210" s="117" t="s">
        <v>145</v>
      </c>
      <c r="BF210" s="117" t="s">
        <v>145</v>
      </c>
      <c r="BG210" s="117" t="s">
        <v>145</v>
      </c>
      <c r="BH210" s="117" t="s">
        <v>145</v>
      </c>
      <c r="BI210" s="117" t="s">
        <v>145</v>
      </c>
      <c r="BJ210" s="117" t="s">
        <v>145</v>
      </c>
      <c r="BK210" s="117" t="s">
        <v>145</v>
      </c>
      <c r="BL210" s="117" t="s">
        <v>170</v>
      </c>
      <c r="BM210" s="117" t="s">
        <v>145</v>
      </c>
      <c r="BN210" s="117" t="s">
        <v>145</v>
      </c>
      <c r="BO210" s="117" t="s">
        <v>145</v>
      </c>
      <c r="BP210" s="117" t="s">
        <v>145</v>
      </c>
      <c r="BQ210" s="117" t="s">
        <v>145</v>
      </c>
      <c r="BR210" s="117" t="s">
        <v>145</v>
      </c>
      <c r="BS210" s="117" t="s">
        <v>145</v>
      </c>
      <c r="BT210" s="117" t="s">
        <v>145</v>
      </c>
      <c r="BU210" s="117" t="s">
        <v>145</v>
      </c>
      <c r="BV210" s="117" t="s">
        <v>171</v>
      </c>
      <c r="BW210" s="117" t="s">
        <v>145</v>
      </c>
      <c r="BX210" s="117" t="s">
        <v>145</v>
      </c>
      <c r="BY210" s="117" t="s">
        <v>145</v>
      </c>
      <c r="BZ210" s="117" t="s">
        <v>145</v>
      </c>
      <c r="CA210" s="117" t="s">
        <v>145</v>
      </c>
      <c r="CB210" s="117" t="s">
        <v>172</v>
      </c>
      <c r="CC210" s="117" t="s">
        <v>172</v>
      </c>
      <c r="CD210" s="117" t="s">
        <v>145</v>
      </c>
      <c r="CE210" s="117" t="s">
        <v>145</v>
      </c>
      <c r="CF210" s="117" t="s">
        <v>145</v>
      </c>
      <c r="CG210" s="117" t="s">
        <v>145</v>
      </c>
      <c r="CH210" s="117" t="s">
        <v>145</v>
      </c>
      <c r="CI210" s="117" t="s">
        <v>145</v>
      </c>
      <c r="CJ210" s="117" t="s">
        <v>145</v>
      </c>
      <c r="CK210" s="117" t="s">
        <v>145</v>
      </c>
      <c r="CL210" s="117" t="s">
        <v>145</v>
      </c>
      <c r="CM210" s="117" t="s">
        <v>145</v>
      </c>
      <c r="CN210" s="117" t="s">
        <v>145</v>
      </c>
      <c r="CO210" s="117" t="s">
        <v>145</v>
      </c>
      <c r="CP210" s="117" t="s">
        <v>145</v>
      </c>
      <c r="CQ210" s="117" t="s">
        <v>145</v>
      </c>
      <c r="CR210" s="117" t="s">
        <v>145</v>
      </c>
      <c r="CS210" s="117" t="s">
        <v>173</v>
      </c>
      <c r="CT210" s="117" t="s">
        <v>174</v>
      </c>
      <c r="CU210" s="117" t="s">
        <v>182</v>
      </c>
      <c r="CV210" s="117" t="s">
        <v>183</v>
      </c>
      <c r="CW210" s="117" t="s">
        <v>184</v>
      </c>
      <c r="CX210" s="117" t="s">
        <v>178</v>
      </c>
      <c r="CY210" s="117" t="s">
        <v>178</v>
      </c>
      <c r="CZ210" s="117" t="s">
        <v>179</v>
      </c>
      <c r="DA210" s="117" t="s">
        <v>179</v>
      </c>
      <c r="DB210" s="117" t="s">
        <v>145</v>
      </c>
      <c r="DC210" s="117" t="s">
        <v>145</v>
      </c>
      <c r="DD210" s="117" t="s">
        <v>179</v>
      </c>
      <c r="DE210" s="117" t="s">
        <v>145</v>
      </c>
      <c r="DF210" s="117" t="s">
        <v>145</v>
      </c>
      <c r="DG210" s="117" t="s">
        <v>145</v>
      </c>
      <c r="DH210" s="117" t="s">
        <v>145</v>
      </c>
      <c r="DI210" s="117" t="s">
        <v>145</v>
      </c>
      <c r="DJ210" s="117" t="s">
        <v>145</v>
      </c>
      <c r="DK210" s="117" t="s">
        <v>145</v>
      </c>
      <c r="DL210" s="117" t="s">
        <v>145</v>
      </c>
      <c r="DM210" s="117" t="s">
        <v>145</v>
      </c>
      <c r="DN210" s="117" t="s">
        <v>145</v>
      </c>
      <c r="DO210" s="117" t="s">
        <v>145</v>
      </c>
      <c r="DP210" s="117" t="s">
        <v>145</v>
      </c>
      <c r="DQ210" s="117" t="s">
        <v>145</v>
      </c>
      <c r="DR210" s="117" t="s">
        <v>145</v>
      </c>
      <c r="DS210" s="117" t="s">
        <v>145</v>
      </c>
      <c r="DT210" s="117" t="s">
        <v>145</v>
      </c>
      <c r="DU210" s="117" t="s">
        <v>145</v>
      </c>
      <c r="DV210" s="117" t="s">
        <v>145</v>
      </c>
      <c r="DW210" s="117" t="s">
        <v>145</v>
      </c>
      <c r="DX210" s="117" t="s">
        <v>145</v>
      </c>
      <c r="DY210" s="117" t="s">
        <v>145</v>
      </c>
      <c r="DZ210" s="117" t="s">
        <v>145</v>
      </c>
      <c r="EA210" s="117" t="s">
        <v>145</v>
      </c>
      <c r="EB210" s="117" t="s">
        <v>145</v>
      </c>
      <c r="EC210" s="117" t="s">
        <v>180</v>
      </c>
      <c r="ED210" s="117" t="s">
        <v>145</v>
      </c>
      <c r="EE210" s="117" t="s">
        <v>154</v>
      </c>
      <c r="EF210" s="117" t="s">
        <v>145</v>
      </c>
      <c r="EG210" s="117" t="s">
        <v>145</v>
      </c>
      <c r="EH210" s="117" t="s">
        <v>145</v>
      </c>
      <c r="EI210" s="117" t="s">
        <v>145</v>
      </c>
      <c r="EJ210" s="117" t="s">
        <v>145</v>
      </c>
      <c r="EK210" s="117" t="s">
        <v>145</v>
      </c>
      <c r="EL210" s="117" t="s">
        <v>145</v>
      </c>
      <c r="EM210" s="117" t="s">
        <v>145</v>
      </c>
      <c r="EN210" s="117" t="s">
        <v>147</v>
      </c>
    </row>
    <row r="211" s="6" customFormat="1" spans="1:144">
      <c r="A211" s="117" t="s">
        <v>1304</v>
      </c>
      <c r="B211" s="117" t="s">
        <v>145</v>
      </c>
      <c r="C211" s="117" t="s">
        <v>146</v>
      </c>
      <c r="D211" s="117" t="s">
        <v>145</v>
      </c>
      <c r="E211" s="117" t="s">
        <v>147</v>
      </c>
      <c r="F211" s="117" t="s">
        <v>145</v>
      </c>
      <c r="G211" s="117" t="s">
        <v>148</v>
      </c>
      <c r="H211" s="117" t="s">
        <v>149</v>
      </c>
      <c r="I211" s="117" t="s">
        <v>145</v>
      </c>
      <c r="J211" s="117" t="s">
        <v>150</v>
      </c>
      <c r="K211" s="117" t="s">
        <v>151</v>
      </c>
      <c r="L211" s="117" t="s">
        <v>1287</v>
      </c>
      <c r="M211" s="117" t="s">
        <v>145</v>
      </c>
      <c r="N211" s="117" t="s">
        <v>146</v>
      </c>
      <c r="O211" s="117" t="s">
        <v>153</v>
      </c>
      <c r="P211" s="117" t="s">
        <v>154</v>
      </c>
      <c r="Q211" s="117" t="s">
        <v>155</v>
      </c>
      <c r="R211" s="117" t="s">
        <v>1014</v>
      </c>
      <c r="S211" s="117" t="s">
        <v>156</v>
      </c>
      <c r="T211" s="117" t="s">
        <v>154</v>
      </c>
      <c r="U211" s="117" t="s">
        <v>145</v>
      </c>
      <c r="V211" s="117" t="s">
        <v>145</v>
      </c>
      <c r="W211" s="117" t="s">
        <v>157</v>
      </c>
      <c r="X211" s="117" t="s">
        <v>157</v>
      </c>
      <c r="Y211" s="117" t="s">
        <v>158</v>
      </c>
      <c r="Z211" s="117" t="s">
        <v>159</v>
      </c>
      <c r="AA211" s="117" t="s">
        <v>145</v>
      </c>
      <c r="AB211" s="117" t="s">
        <v>145</v>
      </c>
      <c r="AC211" s="117" t="s">
        <v>145</v>
      </c>
      <c r="AD211" s="117" t="s">
        <v>145</v>
      </c>
      <c r="AE211" s="117" t="s">
        <v>1305</v>
      </c>
      <c r="AF211" s="117" t="s">
        <v>145</v>
      </c>
      <c r="AG211" s="117" t="s">
        <v>145</v>
      </c>
      <c r="AH211" s="117" t="s">
        <v>147</v>
      </c>
      <c r="AI211" s="117" t="s">
        <v>145</v>
      </c>
      <c r="AJ211" s="117" t="s">
        <v>145</v>
      </c>
      <c r="AK211" s="117" t="s">
        <v>145</v>
      </c>
      <c r="AL211" s="117" t="s">
        <v>145</v>
      </c>
      <c r="AM211" s="117" t="s">
        <v>145</v>
      </c>
      <c r="AN211" s="117" t="s">
        <v>145</v>
      </c>
      <c r="AO211" s="117" t="s">
        <v>490</v>
      </c>
      <c r="AP211" s="117" t="s">
        <v>1306</v>
      </c>
      <c r="AQ211" s="117" t="s">
        <v>1307</v>
      </c>
      <c r="AR211" s="117" t="s">
        <v>493</v>
      </c>
      <c r="AS211" s="117" t="s">
        <v>1308</v>
      </c>
      <c r="AT211" s="117" t="s">
        <v>1309</v>
      </c>
      <c r="AU211" s="117" t="s">
        <v>145</v>
      </c>
      <c r="AV211" s="117" t="s">
        <v>1310</v>
      </c>
      <c r="AW211" s="117" t="s">
        <v>1311</v>
      </c>
      <c r="AX211" s="117" t="s">
        <v>1312</v>
      </c>
      <c r="AY211" s="117" t="s">
        <v>145</v>
      </c>
      <c r="AZ211" s="117" t="s">
        <v>1309</v>
      </c>
      <c r="BA211" s="117" t="s">
        <v>145</v>
      </c>
      <c r="BB211" s="117" t="s">
        <v>145</v>
      </c>
      <c r="BC211" s="117" t="s">
        <v>145</v>
      </c>
      <c r="BD211" s="117" t="s">
        <v>145</v>
      </c>
      <c r="BE211" s="117" t="s">
        <v>145</v>
      </c>
      <c r="BF211" s="117" t="s">
        <v>145</v>
      </c>
      <c r="BG211" s="117" t="s">
        <v>145</v>
      </c>
      <c r="BH211" s="117" t="s">
        <v>145</v>
      </c>
      <c r="BI211" s="117" t="s">
        <v>145</v>
      </c>
      <c r="BJ211" s="117" t="s">
        <v>145</v>
      </c>
      <c r="BK211" s="117" t="s">
        <v>145</v>
      </c>
      <c r="BL211" s="117" t="s">
        <v>170</v>
      </c>
      <c r="BM211" s="117" t="s">
        <v>145</v>
      </c>
      <c r="BN211" s="117" t="s">
        <v>145</v>
      </c>
      <c r="BO211" s="117" t="s">
        <v>145</v>
      </c>
      <c r="BP211" s="117" t="s">
        <v>145</v>
      </c>
      <c r="BQ211" s="117" t="s">
        <v>145</v>
      </c>
      <c r="BR211" s="117" t="s">
        <v>145</v>
      </c>
      <c r="BS211" s="117" t="s">
        <v>145</v>
      </c>
      <c r="BT211" s="117" t="s">
        <v>145</v>
      </c>
      <c r="BU211" s="117" t="s">
        <v>145</v>
      </c>
      <c r="BV211" s="117" t="s">
        <v>171</v>
      </c>
      <c r="BW211" s="117" t="s">
        <v>145</v>
      </c>
      <c r="BX211" s="117" t="s">
        <v>145</v>
      </c>
      <c r="BY211" s="117" t="s">
        <v>145</v>
      </c>
      <c r="BZ211" s="117" t="s">
        <v>145</v>
      </c>
      <c r="CA211" s="117" t="s">
        <v>145</v>
      </c>
      <c r="CB211" s="117" t="s">
        <v>172</v>
      </c>
      <c r="CC211" s="117" t="s">
        <v>172</v>
      </c>
      <c r="CD211" s="117" t="s">
        <v>145</v>
      </c>
      <c r="CE211" s="117" t="s">
        <v>145</v>
      </c>
      <c r="CF211" s="117" t="s">
        <v>145</v>
      </c>
      <c r="CG211" s="117" t="s">
        <v>145</v>
      </c>
      <c r="CH211" s="117" t="s">
        <v>145</v>
      </c>
      <c r="CI211" s="117" t="s">
        <v>145</v>
      </c>
      <c r="CJ211" s="117" t="s">
        <v>145</v>
      </c>
      <c r="CK211" s="117" t="s">
        <v>145</v>
      </c>
      <c r="CL211" s="117" t="s">
        <v>145</v>
      </c>
      <c r="CM211" s="117" t="s">
        <v>145</v>
      </c>
      <c r="CN211" s="117" t="s">
        <v>145</v>
      </c>
      <c r="CO211" s="117" t="s">
        <v>145</v>
      </c>
      <c r="CP211" s="117" t="s">
        <v>145</v>
      </c>
      <c r="CQ211" s="117" t="s">
        <v>145</v>
      </c>
      <c r="CR211" s="117" t="s">
        <v>145</v>
      </c>
      <c r="CS211" s="117" t="s">
        <v>173</v>
      </c>
      <c r="CT211" s="117" t="s">
        <v>181</v>
      </c>
      <c r="CU211" s="117" t="s">
        <v>175</v>
      </c>
      <c r="CV211" s="117" t="s">
        <v>176</v>
      </c>
      <c r="CW211" s="117" t="s">
        <v>177</v>
      </c>
      <c r="CX211" s="117" t="s">
        <v>178</v>
      </c>
      <c r="CY211" s="117" t="s">
        <v>178</v>
      </c>
      <c r="CZ211" s="117" t="s">
        <v>179</v>
      </c>
      <c r="DA211" s="117" t="s">
        <v>179</v>
      </c>
      <c r="DB211" s="117" t="s">
        <v>145</v>
      </c>
      <c r="DC211" s="117" t="s">
        <v>145</v>
      </c>
      <c r="DD211" s="117" t="s">
        <v>179</v>
      </c>
      <c r="DE211" s="117" t="s">
        <v>145</v>
      </c>
      <c r="DF211" s="117" t="s">
        <v>145</v>
      </c>
      <c r="DG211" s="117" t="s">
        <v>145</v>
      </c>
      <c r="DH211" s="117" t="s">
        <v>145</v>
      </c>
      <c r="DI211" s="117" t="s">
        <v>145</v>
      </c>
      <c r="DJ211" s="117" t="s">
        <v>145</v>
      </c>
      <c r="DK211" s="117" t="s">
        <v>145</v>
      </c>
      <c r="DL211" s="117" t="s">
        <v>145</v>
      </c>
      <c r="DM211" s="117" t="s">
        <v>145</v>
      </c>
      <c r="DN211" s="117" t="s">
        <v>145</v>
      </c>
      <c r="DO211" s="117" t="s">
        <v>145</v>
      </c>
      <c r="DP211" s="117" t="s">
        <v>145</v>
      </c>
      <c r="DQ211" s="117" t="s">
        <v>145</v>
      </c>
      <c r="DR211" s="117" t="s">
        <v>145</v>
      </c>
      <c r="DS211" s="117" t="s">
        <v>145</v>
      </c>
      <c r="DT211" s="117" t="s">
        <v>145</v>
      </c>
      <c r="DU211" s="117" t="s">
        <v>145</v>
      </c>
      <c r="DV211" s="117" t="s">
        <v>145</v>
      </c>
      <c r="DW211" s="117" t="s">
        <v>145</v>
      </c>
      <c r="DX211" s="117" t="s">
        <v>145</v>
      </c>
      <c r="DY211" s="117" t="s">
        <v>145</v>
      </c>
      <c r="DZ211" s="117" t="s">
        <v>145</v>
      </c>
      <c r="EA211" s="117" t="s">
        <v>145</v>
      </c>
      <c r="EB211" s="117" t="s">
        <v>145</v>
      </c>
      <c r="EC211" s="117" t="s">
        <v>180</v>
      </c>
      <c r="ED211" s="117" t="s">
        <v>145</v>
      </c>
      <c r="EE211" s="117" t="s">
        <v>154</v>
      </c>
      <c r="EF211" s="117" t="s">
        <v>145</v>
      </c>
      <c r="EG211" s="117" t="s">
        <v>145</v>
      </c>
      <c r="EH211" s="117" t="s">
        <v>145</v>
      </c>
      <c r="EI211" s="117" t="s">
        <v>145</v>
      </c>
      <c r="EJ211" s="117" t="s">
        <v>145</v>
      </c>
      <c r="EK211" s="117" t="s">
        <v>145</v>
      </c>
      <c r="EL211" s="117" t="s">
        <v>145</v>
      </c>
      <c r="EM211" s="117" t="s">
        <v>145</v>
      </c>
      <c r="EN211" s="117" t="s">
        <v>147</v>
      </c>
    </row>
    <row r="212" s="6" customFormat="1" spans="1:144">
      <c r="A212" s="117" t="s">
        <v>1313</v>
      </c>
      <c r="B212" s="117" t="s">
        <v>145</v>
      </c>
      <c r="C212" s="117" t="s">
        <v>146</v>
      </c>
      <c r="D212" s="117" t="s">
        <v>145</v>
      </c>
      <c r="E212" s="117" t="s">
        <v>147</v>
      </c>
      <c r="F212" s="117" t="s">
        <v>145</v>
      </c>
      <c r="G212" s="117" t="s">
        <v>148</v>
      </c>
      <c r="H212" s="117" t="s">
        <v>149</v>
      </c>
      <c r="I212" s="117" t="s">
        <v>145</v>
      </c>
      <c r="J212" s="117" t="s">
        <v>150</v>
      </c>
      <c r="K212" s="117" t="s">
        <v>151</v>
      </c>
      <c r="L212" s="117" t="s">
        <v>1314</v>
      </c>
      <c r="M212" s="117" t="s">
        <v>145</v>
      </c>
      <c r="N212" s="117" t="s">
        <v>146</v>
      </c>
      <c r="O212" s="117" t="s">
        <v>153</v>
      </c>
      <c r="P212" s="117" t="s">
        <v>154</v>
      </c>
      <c r="Q212" s="117" t="s">
        <v>155</v>
      </c>
      <c r="R212" s="117" t="s">
        <v>1014</v>
      </c>
      <c r="S212" s="117" t="s">
        <v>156</v>
      </c>
      <c r="T212" s="117" t="s">
        <v>154</v>
      </c>
      <c r="U212" s="117" t="s">
        <v>145</v>
      </c>
      <c r="V212" s="117" t="s">
        <v>145</v>
      </c>
      <c r="W212" s="117" t="s">
        <v>157</v>
      </c>
      <c r="X212" s="117" t="s">
        <v>157</v>
      </c>
      <c r="Y212" s="117" t="s">
        <v>158</v>
      </c>
      <c r="Z212" s="117" t="s">
        <v>159</v>
      </c>
      <c r="AA212" s="117" t="s">
        <v>145</v>
      </c>
      <c r="AB212" s="117" t="s">
        <v>145</v>
      </c>
      <c r="AC212" s="117" t="s">
        <v>145</v>
      </c>
      <c r="AD212" s="117" t="s">
        <v>145</v>
      </c>
      <c r="AE212" s="117" t="s">
        <v>1315</v>
      </c>
      <c r="AF212" s="117" t="s">
        <v>145</v>
      </c>
      <c r="AG212" s="117" t="s">
        <v>145</v>
      </c>
      <c r="AH212" s="117" t="s">
        <v>147</v>
      </c>
      <c r="AI212" s="117" t="s">
        <v>145</v>
      </c>
      <c r="AJ212" s="117" t="s">
        <v>145</v>
      </c>
      <c r="AK212" s="117" t="s">
        <v>145</v>
      </c>
      <c r="AL212" s="117" t="s">
        <v>145</v>
      </c>
      <c r="AM212" s="117" t="s">
        <v>145</v>
      </c>
      <c r="AN212" s="117" t="s">
        <v>145</v>
      </c>
      <c r="AO212" s="117" t="s">
        <v>1316</v>
      </c>
      <c r="AP212" s="117" t="s">
        <v>1317</v>
      </c>
      <c r="AQ212" s="117" t="s">
        <v>1318</v>
      </c>
      <c r="AR212" s="117" t="s">
        <v>1319</v>
      </c>
      <c r="AS212" s="117" t="s">
        <v>1320</v>
      </c>
      <c r="AT212" s="117" t="s">
        <v>1321</v>
      </c>
      <c r="AU212" s="117" t="s">
        <v>145</v>
      </c>
      <c r="AV212" s="117" t="s">
        <v>1322</v>
      </c>
      <c r="AW212" s="117" t="s">
        <v>1323</v>
      </c>
      <c r="AX212" s="117" t="s">
        <v>1324</v>
      </c>
      <c r="AY212" s="117" t="s">
        <v>145</v>
      </c>
      <c r="AZ212" s="117" t="s">
        <v>1321</v>
      </c>
      <c r="BA212" s="117" t="s">
        <v>145</v>
      </c>
      <c r="BB212" s="117" t="s">
        <v>145</v>
      </c>
      <c r="BC212" s="117" t="s">
        <v>145</v>
      </c>
      <c r="BD212" s="117" t="s">
        <v>145</v>
      </c>
      <c r="BE212" s="117" t="s">
        <v>145</v>
      </c>
      <c r="BF212" s="117" t="s">
        <v>145</v>
      </c>
      <c r="BG212" s="117" t="s">
        <v>145</v>
      </c>
      <c r="BH212" s="117" t="s">
        <v>145</v>
      </c>
      <c r="BI212" s="117" t="s">
        <v>145</v>
      </c>
      <c r="BJ212" s="117" t="s">
        <v>145</v>
      </c>
      <c r="BK212" s="117" t="s">
        <v>145</v>
      </c>
      <c r="BL212" s="117" t="s">
        <v>170</v>
      </c>
      <c r="BM212" s="117" t="s">
        <v>145</v>
      </c>
      <c r="BN212" s="117" t="s">
        <v>145</v>
      </c>
      <c r="BO212" s="117" t="s">
        <v>145</v>
      </c>
      <c r="BP212" s="117" t="s">
        <v>145</v>
      </c>
      <c r="BQ212" s="117" t="s">
        <v>145</v>
      </c>
      <c r="BR212" s="117" t="s">
        <v>145</v>
      </c>
      <c r="BS212" s="117" t="s">
        <v>145</v>
      </c>
      <c r="BT212" s="117" t="s">
        <v>145</v>
      </c>
      <c r="BU212" s="117" t="s">
        <v>145</v>
      </c>
      <c r="BV212" s="117" t="s">
        <v>171</v>
      </c>
      <c r="BW212" s="117" t="s">
        <v>145</v>
      </c>
      <c r="BX212" s="117" t="s">
        <v>145</v>
      </c>
      <c r="BY212" s="117" t="s">
        <v>145</v>
      </c>
      <c r="BZ212" s="117" t="s">
        <v>145</v>
      </c>
      <c r="CA212" s="117" t="s">
        <v>145</v>
      </c>
      <c r="CB212" s="117" t="s">
        <v>172</v>
      </c>
      <c r="CC212" s="117" t="s">
        <v>172</v>
      </c>
      <c r="CD212" s="117" t="s">
        <v>145</v>
      </c>
      <c r="CE212" s="117" t="s">
        <v>145</v>
      </c>
      <c r="CF212" s="117" t="s">
        <v>145</v>
      </c>
      <c r="CG212" s="117" t="s">
        <v>145</v>
      </c>
      <c r="CH212" s="117" t="s">
        <v>145</v>
      </c>
      <c r="CI212" s="117" t="s">
        <v>145</v>
      </c>
      <c r="CJ212" s="117" t="s">
        <v>145</v>
      </c>
      <c r="CK212" s="117" t="s">
        <v>145</v>
      </c>
      <c r="CL212" s="117" t="s">
        <v>145</v>
      </c>
      <c r="CM212" s="117" t="s">
        <v>145</v>
      </c>
      <c r="CN212" s="117" t="s">
        <v>145</v>
      </c>
      <c r="CO212" s="117" t="s">
        <v>145</v>
      </c>
      <c r="CP212" s="117" t="s">
        <v>145</v>
      </c>
      <c r="CQ212" s="117" t="s">
        <v>145</v>
      </c>
      <c r="CR212" s="117" t="s">
        <v>145</v>
      </c>
      <c r="CS212" s="117" t="s">
        <v>173</v>
      </c>
      <c r="CT212" s="117" t="s">
        <v>174</v>
      </c>
      <c r="CU212" s="117" t="s">
        <v>182</v>
      </c>
      <c r="CV212" s="117" t="s">
        <v>183</v>
      </c>
      <c r="CW212" s="117" t="s">
        <v>184</v>
      </c>
      <c r="CX212" s="117" t="s">
        <v>178</v>
      </c>
      <c r="CY212" s="117" t="s">
        <v>178</v>
      </c>
      <c r="CZ212" s="117" t="s">
        <v>179</v>
      </c>
      <c r="DA212" s="117" t="s">
        <v>179</v>
      </c>
      <c r="DB212" s="117" t="s">
        <v>145</v>
      </c>
      <c r="DC212" s="117" t="s">
        <v>145</v>
      </c>
      <c r="DD212" s="117" t="s">
        <v>179</v>
      </c>
      <c r="DE212" s="117" t="s">
        <v>145</v>
      </c>
      <c r="DF212" s="117" t="s">
        <v>145</v>
      </c>
      <c r="DG212" s="117" t="s">
        <v>145</v>
      </c>
      <c r="DH212" s="117" t="s">
        <v>145</v>
      </c>
      <c r="DI212" s="117" t="s">
        <v>145</v>
      </c>
      <c r="DJ212" s="117" t="s">
        <v>145</v>
      </c>
      <c r="DK212" s="117" t="s">
        <v>145</v>
      </c>
      <c r="DL212" s="117" t="s">
        <v>145</v>
      </c>
      <c r="DM212" s="117" t="s">
        <v>145</v>
      </c>
      <c r="DN212" s="117" t="s">
        <v>145</v>
      </c>
      <c r="DO212" s="117" t="s">
        <v>145</v>
      </c>
      <c r="DP212" s="117" t="s">
        <v>145</v>
      </c>
      <c r="DQ212" s="117" t="s">
        <v>145</v>
      </c>
      <c r="DR212" s="117" t="s">
        <v>145</v>
      </c>
      <c r="DS212" s="117" t="s">
        <v>145</v>
      </c>
      <c r="DT212" s="117" t="s">
        <v>145</v>
      </c>
      <c r="DU212" s="117" t="s">
        <v>145</v>
      </c>
      <c r="DV212" s="117" t="s">
        <v>145</v>
      </c>
      <c r="DW212" s="117" t="s">
        <v>145</v>
      </c>
      <c r="DX212" s="117" t="s">
        <v>145</v>
      </c>
      <c r="DY212" s="117" t="s">
        <v>145</v>
      </c>
      <c r="DZ212" s="117" t="s">
        <v>145</v>
      </c>
      <c r="EA212" s="117" t="s">
        <v>145</v>
      </c>
      <c r="EB212" s="117" t="s">
        <v>145</v>
      </c>
      <c r="EC212" s="117" t="s">
        <v>180</v>
      </c>
      <c r="ED212" s="117" t="s">
        <v>145</v>
      </c>
      <c r="EE212" s="117" t="s">
        <v>154</v>
      </c>
      <c r="EF212" s="117" t="s">
        <v>145</v>
      </c>
      <c r="EG212" s="117" t="s">
        <v>145</v>
      </c>
      <c r="EH212" s="117" t="s">
        <v>145</v>
      </c>
      <c r="EI212" s="117" t="s">
        <v>145</v>
      </c>
      <c r="EJ212" s="117" t="s">
        <v>145</v>
      </c>
      <c r="EK212" s="117" t="s">
        <v>145</v>
      </c>
      <c r="EL212" s="117" t="s">
        <v>145</v>
      </c>
      <c r="EM212" s="117" t="s">
        <v>145</v>
      </c>
      <c r="EN212" s="117" t="s">
        <v>147</v>
      </c>
    </row>
    <row r="213" s="6" customFormat="1" spans="1:144">
      <c r="A213" s="117" t="s">
        <v>1313</v>
      </c>
      <c r="B213" s="117" t="s">
        <v>145</v>
      </c>
      <c r="C213" s="117" t="s">
        <v>146</v>
      </c>
      <c r="D213" s="117" t="s">
        <v>145</v>
      </c>
      <c r="E213" s="117" t="s">
        <v>147</v>
      </c>
      <c r="F213" s="117" t="s">
        <v>145</v>
      </c>
      <c r="G213" s="117" t="s">
        <v>148</v>
      </c>
      <c r="H213" s="117" t="s">
        <v>149</v>
      </c>
      <c r="I213" s="117" t="s">
        <v>145</v>
      </c>
      <c r="J213" s="117" t="s">
        <v>150</v>
      </c>
      <c r="K213" s="117" t="s">
        <v>151</v>
      </c>
      <c r="L213" s="117" t="s">
        <v>1314</v>
      </c>
      <c r="M213" s="117" t="s">
        <v>145</v>
      </c>
      <c r="N213" s="117" t="s">
        <v>146</v>
      </c>
      <c r="O213" s="117" t="s">
        <v>153</v>
      </c>
      <c r="P213" s="117" t="s">
        <v>154</v>
      </c>
      <c r="Q213" s="117" t="s">
        <v>155</v>
      </c>
      <c r="R213" s="117" t="s">
        <v>1014</v>
      </c>
      <c r="S213" s="117" t="s">
        <v>156</v>
      </c>
      <c r="T213" s="117" t="s">
        <v>154</v>
      </c>
      <c r="U213" s="117" t="s">
        <v>145</v>
      </c>
      <c r="V213" s="117" t="s">
        <v>145</v>
      </c>
      <c r="W213" s="117" t="s">
        <v>157</v>
      </c>
      <c r="X213" s="117" t="s">
        <v>157</v>
      </c>
      <c r="Y213" s="117" t="s">
        <v>158</v>
      </c>
      <c r="Z213" s="117" t="s">
        <v>159</v>
      </c>
      <c r="AA213" s="117" t="s">
        <v>145</v>
      </c>
      <c r="AB213" s="117" t="s">
        <v>145</v>
      </c>
      <c r="AC213" s="117" t="s">
        <v>145</v>
      </c>
      <c r="AD213" s="117" t="s">
        <v>145</v>
      </c>
      <c r="AE213" s="117" t="s">
        <v>1315</v>
      </c>
      <c r="AF213" s="117" t="s">
        <v>145</v>
      </c>
      <c r="AG213" s="117" t="s">
        <v>145</v>
      </c>
      <c r="AH213" s="117" t="s">
        <v>147</v>
      </c>
      <c r="AI213" s="117" t="s">
        <v>145</v>
      </c>
      <c r="AJ213" s="117" t="s">
        <v>145</v>
      </c>
      <c r="AK213" s="117" t="s">
        <v>145</v>
      </c>
      <c r="AL213" s="117" t="s">
        <v>145</v>
      </c>
      <c r="AM213" s="117" t="s">
        <v>145</v>
      </c>
      <c r="AN213" s="117" t="s">
        <v>145</v>
      </c>
      <c r="AO213" s="117" t="s">
        <v>1316</v>
      </c>
      <c r="AP213" s="117" t="s">
        <v>1317</v>
      </c>
      <c r="AQ213" s="117" t="s">
        <v>1318</v>
      </c>
      <c r="AR213" s="117" t="s">
        <v>1319</v>
      </c>
      <c r="AS213" s="117" t="s">
        <v>1320</v>
      </c>
      <c r="AT213" s="117" t="s">
        <v>1321</v>
      </c>
      <c r="AU213" s="117" t="s">
        <v>145</v>
      </c>
      <c r="AV213" s="117" t="s">
        <v>1322</v>
      </c>
      <c r="AW213" s="117" t="s">
        <v>1323</v>
      </c>
      <c r="AX213" s="117" t="s">
        <v>1324</v>
      </c>
      <c r="AY213" s="117" t="s">
        <v>145</v>
      </c>
      <c r="AZ213" s="117" t="s">
        <v>1321</v>
      </c>
      <c r="BA213" s="117" t="s">
        <v>145</v>
      </c>
      <c r="BB213" s="117" t="s">
        <v>145</v>
      </c>
      <c r="BC213" s="117" t="s">
        <v>145</v>
      </c>
      <c r="BD213" s="117" t="s">
        <v>145</v>
      </c>
      <c r="BE213" s="117" t="s">
        <v>145</v>
      </c>
      <c r="BF213" s="117" t="s">
        <v>145</v>
      </c>
      <c r="BG213" s="117" t="s">
        <v>145</v>
      </c>
      <c r="BH213" s="117" t="s">
        <v>145</v>
      </c>
      <c r="BI213" s="117" t="s">
        <v>145</v>
      </c>
      <c r="BJ213" s="117" t="s">
        <v>145</v>
      </c>
      <c r="BK213" s="117" t="s">
        <v>145</v>
      </c>
      <c r="BL213" s="117" t="s">
        <v>170</v>
      </c>
      <c r="BM213" s="117" t="s">
        <v>145</v>
      </c>
      <c r="BN213" s="117" t="s">
        <v>145</v>
      </c>
      <c r="BO213" s="117" t="s">
        <v>145</v>
      </c>
      <c r="BP213" s="117" t="s">
        <v>145</v>
      </c>
      <c r="BQ213" s="117" t="s">
        <v>145</v>
      </c>
      <c r="BR213" s="117" t="s">
        <v>145</v>
      </c>
      <c r="BS213" s="117" t="s">
        <v>145</v>
      </c>
      <c r="BT213" s="117" t="s">
        <v>145</v>
      </c>
      <c r="BU213" s="117" t="s">
        <v>145</v>
      </c>
      <c r="BV213" s="117" t="s">
        <v>171</v>
      </c>
      <c r="BW213" s="117" t="s">
        <v>145</v>
      </c>
      <c r="BX213" s="117" t="s">
        <v>145</v>
      </c>
      <c r="BY213" s="117" t="s">
        <v>145</v>
      </c>
      <c r="BZ213" s="117" t="s">
        <v>145</v>
      </c>
      <c r="CA213" s="117" t="s">
        <v>145</v>
      </c>
      <c r="CB213" s="117" t="s">
        <v>172</v>
      </c>
      <c r="CC213" s="117" t="s">
        <v>172</v>
      </c>
      <c r="CD213" s="117" t="s">
        <v>145</v>
      </c>
      <c r="CE213" s="117" t="s">
        <v>145</v>
      </c>
      <c r="CF213" s="117" t="s">
        <v>145</v>
      </c>
      <c r="CG213" s="117" t="s">
        <v>145</v>
      </c>
      <c r="CH213" s="117" t="s">
        <v>145</v>
      </c>
      <c r="CI213" s="117" t="s">
        <v>145</v>
      </c>
      <c r="CJ213" s="117" t="s">
        <v>145</v>
      </c>
      <c r="CK213" s="117" t="s">
        <v>145</v>
      </c>
      <c r="CL213" s="117" t="s">
        <v>145</v>
      </c>
      <c r="CM213" s="117" t="s">
        <v>145</v>
      </c>
      <c r="CN213" s="117" t="s">
        <v>145</v>
      </c>
      <c r="CO213" s="117" t="s">
        <v>145</v>
      </c>
      <c r="CP213" s="117" t="s">
        <v>145</v>
      </c>
      <c r="CQ213" s="117" t="s">
        <v>145</v>
      </c>
      <c r="CR213" s="117" t="s">
        <v>145</v>
      </c>
      <c r="CS213" s="117" t="s">
        <v>173</v>
      </c>
      <c r="CT213" s="117" t="s">
        <v>181</v>
      </c>
      <c r="CU213" s="117" t="s">
        <v>175</v>
      </c>
      <c r="CV213" s="117" t="s">
        <v>176</v>
      </c>
      <c r="CW213" s="117" t="s">
        <v>177</v>
      </c>
      <c r="CX213" s="117" t="s">
        <v>178</v>
      </c>
      <c r="CY213" s="117" t="s">
        <v>178</v>
      </c>
      <c r="CZ213" s="117" t="s">
        <v>179</v>
      </c>
      <c r="DA213" s="117" t="s">
        <v>179</v>
      </c>
      <c r="DB213" s="117" t="s">
        <v>145</v>
      </c>
      <c r="DC213" s="117" t="s">
        <v>145</v>
      </c>
      <c r="DD213" s="117" t="s">
        <v>179</v>
      </c>
      <c r="DE213" s="117" t="s">
        <v>145</v>
      </c>
      <c r="DF213" s="117" t="s">
        <v>145</v>
      </c>
      <c r="DG213" s="117" t="s">
        <v>145</v>
      </c>
      <c r="DH213" s="117" t="s">
        <v>145</v>
      </c>
      <c r="DI213" s="117" t="s">
        <v>145</v>
      </c>
      <c r="DJ213" s="117" t="s">
        <v>145</v>
      </c>
      <c r="DK213" s="117" t="s">
        <v>145</v>
      </c>
      <c r="DL213" s="117" t="s">
        <v>145</v>
      </c>
      <c r="DM213" s="117" t="s">
        <v>145</v>
      </c>
      <c r="DN213" s="117" t="s">
        <v>145</v>
      </c>
      <c r="DO213" s="117" t="s">
        <v>145</v>
      </c>
      <c r="DP213" s="117" t="s">
        <v>145</v>
      </c>
      <c r="DQ213" s="117" t="s">
        <v>145</v>
      </c>
      <c r="DR213" s="117" t="s">
        <v>145</v>
      </c>
      <c r="DS213" s="117" t="s">
        <v>145</v>
      </c>
      <c r="DT213" s="117" t="s">
        <v>145</v>
      </c>
      <c r="DU213" s="117" t="s">
        <v>145</v>
      </c>
      <c r="DV213" s="117" t="s">
        <v>145</v>
      </c>
      <c r="DW213" s="117" t="s">
        <v>145</v>
      </c>
      <c r="DX213" s="117" t="s">
        <v>145</v>
      </c>
      <c r="DY213" s="117" t="s">
        <v>145</v>
      </c>
      <c r="DZ213" s="117" t="s">
        <v>145</v>
      </c>
      <c r="EA213" s="117" t="s">
        <v>145</v>
      </c>
      <c r="EB213" s="117" t="s">
        <v>145</v>
      </c>
      <c r="EC213" s="117" t="s">
        <v>180</v>
      </c>
      <c r="ED213" s="117" t="s">
        <v>145</v>
      </c>
      <c r="EE213" s="117" t="s">
        <v>154</v>
      </c>
      <c r="EF213" s="117" t="s">
        <v>145</v>
      </c>
      <c r="EG213" s="117" t="s">
        <v>145</v>
      </c>
      <c r="EH213" s="117" t="s">
        <v>145</v>
      </c>
      <c r="EI213" s="117" t="s">
        <v>145</v>
      </c>
      <c r="EJ213" s="117" t="s">
        <v>145</v>
      </c>
      <c r="EK213" s="117" t="s">
        <v>145</v>
      </c>
      <c r="EL213" s="117" t="s">
        <v>145</v>
      </c>
      <c r="EM213" s="117" t="s">
        <v>145</v>
      </c>
      <c r="EN213" s="117" t="s">
        <v>147</v>
      </c>
    </row>
    <row r="214" s="6" customFormat="1" spans="1:144">
      <c r="A214" s="117" t="s">
        <v>1325</v>
      </c>
      <c r="B214" s="117" t="s">
        <v>145</v>
      </c>
      <c r="C214" s="117" t="s">
        <v>146</v>
      </c>
      <c r="D214" s="117" t="s">
        <v>145</v>
      </c>
      <c r="E214" s="117" t="s">
        <v>147</v>
      </c>
      <c r="F214" s="117" t="s">
        <v>145</v>
      </c>
      <c r="G214" s="117" t="s">
        <v>148</v>
      </c>
      <c r="H214" s="117" t="s">
        <v>149</v>
      </c>
      <c r="I214" s="117" t="s">
        <v>145</v>
      </c>
      <c r="J214" s="117" t="s">
        <v>150</v>
      </c>
      <c r="K214" s="117" t="s">
        <v>151</v>
      </c>
      <c r="L214" s="117" t="s">
        <v>1314</v>
      </c>
      <c r="M214" s="117" t="s">
        <v>145</v>
      </c>
      <c r="N214" s="117" t="s">
        <v>146</v>
      </c>
      <c r="O214" s="117" t="s">
        <v>153</v>
      </c>
      <c r="P214" s="117" t="s">
        <v>154</v>
      </c>
      <c r="Q214" s="117" t="s">
        <v>155</v>
      </c>
      <c r="R214" s="117" t="s">
        <v>1014</v>
      </c>
      <c r="S214" s="117" t="s">
        <v>156</v>
      </c>
      <c r="T214" s="117" t="s">
        <v>154</v>
      </c>
      <c r="U214" s="117" t="s">
        <v>145</v>
      </c>
      <c r="V214" s="117" t="s">
        <v>145</v>
      </c>
      <c r="W214" s="117" t="s">
        <v>157</v>
      </c>
      <c r="X214" s="117" t="s">
        <v>157</v>
      </c>
      <c r="Y214" s="117" t="s">
        <v>158</v>
      </c>
      <c r="Z214" s="117" t="s">
        <v>159</v>
      </c>
      <c r="AA214" s="117" t="s">
        <v>145</v>
      </c>
      <c r="AB214" s="117" t="s">
        <v>145</v>
      </c>
      <c r="AC214" s="117" t="s">
        <v>145</v>
      </c>
      <c r="AD214" s="117" t="s">
        <v>145</v>
      </c>
      <c r="AE214" s="117" t="s">
        <v>1326</v>
      </c>
      <c r="AF214" s="117" t="s">
        <v>145</v>
      </c>
      <c r="AG214" s="117" t="s">
        <v>145</v>
      </c>
      <c r="AH214" s="117" t="s">
        <v>147</v>
      </c>
      <c r="AI214" s="117" t="s">
        <v>145</v>
      </c>
      <c r="AJ214" s="117" t="s">
        <v>145</v>
      </c>
      <c r="AK214" s="117" t="s">
        <v>145</v>
      </c>
      <c r="AL214" s="117" t="s">
        <v>145</v>
      </c>
      <c r="AM214" s="117" t="s">
        <v>145</v>
      </c>
      <c r="AN214" s="117" t="s">
        <v>145</v>
      </c>
      <c r="AO214" s="117" t="s">
        <v>249</v>
      </c>
      <c r="AP214" s="117" t="s">
        <v>577</v>
      </c>
      <c r="AQ214" s="117" t="s">
        <v>1327</v>
      </c>
      <c r="AR214" s="117" t="s">
        <v>252</v>
      </c>
      <c r="AS214" s="117" t="s">
        <v>579</v>
      </c>
      <c r="AT214" s="117" t="s">
        <v>580</v>
      </c>
      <c r="AU214" s="117" t="s">
        <v>145</v>
      </c>
      <c r="AV214" s="117" t="s">
        <v>1328</v>
      </c>
      <c r="AW214" s="117" t="s">
        <v>1329</v>
      </c>
      <c r="AX214" s="117" t="s">
        <v>1330</v>
      </c>
      <c r="AY214" s="117" t="s">
        <v>145</v>
      </c>
      <c r="AZ214" s="117" t="s">
        <v>580</v>
      </c>
      <c r="BA214" s="117" t="s">
        <v>145</v>
      </c>
      <c r="BB214" s="117" t="s">
        <v>145</v>
      </c>
      <c r="BC214" s="117" t="s">
        <v>145</v>
      </c>
      <c r="BD214" s="117" t="s">
        <v>145</v>
      </c>
      <c r="BE214" s="117" t="s">
        <v>145</v>
      </c>
      <c r="BF214" s="117" t="s">
        <v>145</v>
      </c>
      <c r="BG214" s="117" t="s">
        <v>145</v>
      </c>
      <c r="BH214" s="117" t="s">
        <v>145</v>
      </c>
      <c r="BI214" s="117" t="s">
        <v>145</v>
      </c>
      <c r="BJ214" s="117" t="s">
        <v>145</v>
      </c>
      <c r="BK214" s="117" t="s">
        <v>145</v>
      </c>
      <c r="BL214" s="117" t="s">
        <v>170</v>
      </c>
      <c r="BM214" s="117" t="s">
        <v>145</v>
      </c>
      <c r="BN214" s="117" t="s">
        <v>145</v>
      </c>
      <c r="BO214" s="117" t="s">
        <v>145</v>
      </c>
      <c r="BP214" s="117" t="s">
        <v>145</v>
      </c>
      <c r="BQ214" s="117" t="s">
        <v>145</v>
      </c>
      <c r="BR214" s="117" t="s">
        <v>145</v>
      </c>
      <c r="BS214" s="117" t="s">
        <v>145</v>
      </c>
      <c r="BT214" s="117" t="s">
        <v>145</v>
      </c>
      <c r="BU214" s="117" t="s">
        <v>145</v>
      </c>
      <c r="BV214" s="117" t="s">
        <v>171</v>
      </c>
      <c r="BW214" s="117" t="s">
        <v>145</v>
      </c>
      <c r="BX214" s="117" t="s">
        <v>145</v>
      </c>
      <c r="BY214" s="117" t="s">
        <v>145</v>
      </c>
      <c r="BZ214" s="117" t="s">
        <v>145</v>
      </c>
      <c r="CA214" s="117" t="s">
        <v>145</v>
      </c>
      <c r="CB214" s="117" t="s">
        <v>630</v>
      </c>
      <c r="CC214" s="117" t="s">
        <v>172</v>
      </c>
      <c r="CD214" s="117" t="s">
        <v>145</v>
      </c>
      <c r="CE214" s="117" t="s">
        <v>145</v>
      </c>
      <c r="CF214" s="117" t="s">
        <v>145</v>
      </c>
      <c r="CG214" s="117" t="s">
        <v>145</v>
      </c>
      <c r="CH214" s="117" t="s">
        <v>145</v>
      </c>
      <c r="CI214" s="117" t="s">
        <v>145</v>
      </c>
      <c r="CJ214" s="117" t="s">
        <v>145</v>
      </c>
      <c r="CK214" s="117" t="s">
        <v>145</v>
      </c>
      <c r="CL214" s="117" t="s">
        <v>145</v>
      </c>
      <c r="CM214" s="117" t="s">
        <v>145</v>
      </c>
      <c r="CN214" s="117" t="s">
        <v>145</v>
      </c>
      <c r="CO214" s="117" t="s">
        <v>145</v>
      </c>
      <c r="CP214" s="117" t="s">
        <v>145</v>
      </c>
      <c r="CQ214" s="117" t="s">
        <v>145</v>
      </c>
      <c r="CR214" s="117" t="s">
        <v>145</v>
      </c>
      <c r="CS214" s="117" t="s">
        <v>173</v>
      </c>
      <c r="CT214" s="117" t="s">
        <v>174</v>
      </c>
      <c r="CU214" s="117" t="s">
        <v>182</v>
      </c>
      <c r="CV214" s="117" t="s">
        <v>183</v>
      </c>
      <c r="CW214" s="117" t="s">
        <v>184</v>
      </c>
      <c r="CX214" s="117" t="s">
        <v>178</v>
      </c>
      <c r="CY214" s="117" t="s">
        <v>178</v>
      </c>
      <c r="CZ214" s="117" t="s">
        <v>172</v>
      </c>
      <c r="DA214" s="117" t="s">
        <v>172</v>
      </c>
      <c r="DB214" s="117" t="s">
        <v>145</v>
      </c>
      <c r="DC214" s="117" t="s">
        <v>145</v>
      </c>
      <c r="DD214" s="117" t="s">
        <v>172</v>
      </c>
      <c r="DE214" s="117" t="s">
        <v>145</v>
      </c>
      <c r="DF214" s="117" t="s">
        <v>145</v>
      </c>
      <c r="DG214" s="117" t="s">
        <v>145</v>
      </c>
      <c r="DH214" s="117" t="s">
        <v>145</v>
      </c>
      <c r="DI214" s="117" t="s">
        <v>145</v>
      </c>
      <c r="DJ214" s="117" t="s">
        <v>145</v>
      </c>
      <c r="DK214" s="117" t="s">
        <v>145</v>
      </c>
      <c r="DL214" s="117" t="s">
        <v>145</v>
      </c>
      <c r="DM214" s="117" t="s">
        <v>145</v>
      </c>
      <c r="DN214" s="117" t="s">
        <v>145</v>
      </c>
      <c r="DO214" s="117" t="s">
        <v>145</v>
      </c>
      <c r="DP214" s="117" t="s">
        <v>145</v>
      </c>
      <c r="DQ214" s="117" t="s">
        <v>145</v>
      </c>
      <c r="DR214" s="117" t="s">
        <v>145</v>
      </c>
      <c r="DS214" s="117" t="s">
        <v>145</v>
      </c>
      <c r="DT214" s="117" t="s">
        <v>145</v>
      </c>
      <c r="DU214" s="117" t="s">
        <v>145</v>
      </c>
      <c r="DV214" s="117" t="s">
        <v>145</v>
      </c>
      <c r="DW214" s="117" t="s">
        <v>145</v>
      </c>
      <c r="DX214" s="117" t="s">
        <v>145</v>
      </c>
      <c r="DY214" s="117" t="s">
        <v>145</v>
      </c>
      <c r="DZ214" s="117" t="s">
        <v>145</v>
      </c>
      <c r="EA214" s="117" t="s">
        <v>145</v>
      </c>
      <c r="EB214" s="117" t="s">
        <v>145</v>
      </c>
      <c r="EC214" s="117" t="s">
        <v>180</v>
      </c>
      <c r="ED214" s="117" t="s">
        <v>145</v>
      </c>
      <c r="EE214" s="117" t="s">
        <v>154</v>
      </c>
      <c r="EF214" s="117" t="s">
        <v>145</v>
      </c>
      <c r="EG214" s="117" t="s">
        <v>145</v>
      </c>
      <c r="EH214" s="117" t="s">
        <v>145</v>
      </c>
      <c r="EI214" s="117" t="s">
        <v>145</v>
      </c>
      <c r="EJ214" s="117" t="s">
        <v>145</v>
      </c>
      <c r="EK214" s="117" t="s">
        <v>145</v>
      </c>
      <c r="EL214" s="117" t="s">
        <v>145</v>
      </c>
      <c r="EM214" s="117" t="s">
        <v>145</v>
      </c>
      <c r="EN214" s="117" t="s">
        <v>147</v>
      </c>
    </row>
    <row r="215" s="6" customFormat="1" spans="1:144">
      <c r="A215" s="117" t="s">
        <v>1325</v>
      </c>
      <c r="B215" s="117" t="s">
        <v>145</v>
      </c>
      <c r="C215" s="117" t="s">
        <v>146</v>
      </c>
      <c r="D215" s="117" t="s">
        <v>145</v>
      </c>
      <c r="E215" s="117" t="s">
        <v>147</v>
      </c>
      <c r="F215" s="117" t="s">
        <v>145</v>
      </c>
      <c r="G215" s="117" t="s">
        <v>148</v>
      </c>
      <c r="H215" s="117" t="s">
        <v>149</v>
      </c>
      <c r="I215" s="117" t="s">
        <v>145</v>
      </c>
      <c r="J215" s="117" t="s">
        <v>150</v>
      </c>
      <c r="K215" s="117" t="s">
        <v>151</v>
      </c>
      <c r="L215" s="117" t="s">
        <v>1314</v>
      </c>
      <c r="M215" s="117" t="s">
        <v>145</v>
      </c>
      <c r="N215" s="117" t="s">
        <v>146</v>
      </c>
      <c r="O215" s="117" t="s">
        <v>153</v>
      </c>
      <c r="P215" s="117" t="s">
        <v>154</v>
      </c>
      <c r="Q215" s="117" t="s">
        <v>155</v>
      </c>
      <c r="R215" s="117" t="s">
        <v>1014</v>
      </c>
      <c r="S215" s="117" t="s">
        <v>156</v>
      </c>
      <c r="T215" s="117" t="s">
        <v>154</v>
      </c>
      <c r="U215" s="117" t="s">
        <v>145</v>
      </c>
      <c r="V215" s="117" t="s">
        <v>145</v>
      </c>
      <c r="W215" s="117" t="s">
        <v>157</v>
      </c>
      <c r="X215" s="117" t="s">
        <v>157</v>
      </c>
      <c r="Y215" s="117" t="s">
        <v>158</v>
      </c>
      <c r="Z215" s="117" t="s">
        <v>159</v>
      </c>
      <c r="AA215" s="117" t="s">
        <v>145</v>
      </c>
      <c r="AB215" s="117" t="s">
        <v>145</v>
      </c>
      <c r="AC215" s="117" t="s">
        <v>145</v>
      </c>
      <c r="AD215" s="117" t="s">
        <v>145</v>
      </c>
      <c r="AE215" s="117" t="s">
        <v>1326</v>
      </c>
      <c r="AF215" s="117" t="s">
        <v>145</v>
      </c>
      <c r="AG215" s="117" t="s">
        <v>145</v>
      </c>
      <c r="AH215" s="117" t="s">
        <v>147</v>
      </c>
      <c r="AI215" s="117" t="s">
        <v>145</v>
      </c>
      <c r="AJ215" s="117" t="s">
        <v>145</v>
      </c>
      <c r="AK215" s="117" t="s">
        <v>145</v>
      </c>
      <c r="AL215" s="117" t="s">
        <v>145</v>
      </c>
      <c r="AM215" s="117" t="s">
        <v>145</v>
      </c>
      <c r="AN215" s="117" t="s">
        <v>145</v>
      </c>
      <c r="AO215" s="117" t="s">
        <v>249</v>
      </c>
      <c r="AP215" s="117" t="s">
        <v>577</v>
      </c>
      <c r="AQ215" s="117" t="s">
        <v>1327</v>
      </c>
      <c r="AR215" s="117" t="s">
        <v>252</v>
      </c>
      <c r="AS215" s="117" t="s">
        <v>579</v>
      </c>
      <c r="AT215" s="117" t="s">
        <v>580</v>
      </c>
      <c r="AU215" s="117" t="s">
        <v>145</v>
      </c>
      <c r="AV215" s="117" t="s">
        <v>1328</v>
      </c>
      <c r="AW215" s="117" t="s">
        <v>1329</v>
      </c>
      <c r="AX215" s="117" t="s">
        <v>1330</v>
      </c>
      <c r="AY215" s="117" t="s">
        <v>145</v>
      </c>
      <c r="AZ215" s="117" t="s">
        <v>580</v>
      </c>
      <c r="BA215" s="117" t="s">
        <v>145</v>
      </c>
      <c r="BB215" s="117" t="s">
        <v>145</v>
      </c>
      <c r="BC215" s="117" t="s">
        <v>145</v>
      </c>
      <c r="BD215" s="117" t="s">
        <v>145</v>
      </c>
      <c r="BE215" s="117" t="s">
        <v>145</v>
      </c>
      <c r="BF215" s="117" t="s">
        <v>145</v>
      </c>
      <c r="BG215" s="117" t="s">
        <v>145</v>
      </c>
      <c r="BH215" s="117" t="s">
        <v>145</v>
      </c>
      <c r="BI215" s="117" t="s">
        <v>145</v>
      </c>
      <c r="BJ215" s="117" t="s">
        <v>145</v>
      </c>
      <c r="BK215" s="117" t="s">
        <v>145</v>
      </c>
      <c r="BL215" s="117" t="s">
        <v>170</v>
      </c>
      <c r="BM215" s="117" t="s">
        <v>145</v>
      </c>
      <c r="BN215" s="117" t="s">
        <v>145</v>
      </c>
      <c r="BO215" s="117" t="s">
        <v>145</v>
      </c>
      <c r="BP215" s="117" t="s">
        <v>145</v>
      </c>
      <c r="BQ215" s="117" t="s">
        <v>145</v>
      </c>
      <c r="BR215" s="117" t="s">
        <v>145</v>
      </c>
      <c r="BS215" s="117" t="s">
        <v>145</v>
      </c>
      <c r="BT215" s="117" t="s">
        <v>145</v>
      </c>
      <c r="BU215" s="117" t="s">
        <v>145</v>
      </c>
      <c r="BV215" s="117" t="s">
        <v>171</v>
      </c>
      <c r="BW215" s="117" t="s">
        <v>145</v>
      </c>
      <c r="BX215" s="117" t="s">
        <v>145</v>
      </c>
      <c r="BY215" s="117" t="s">
        <v>145</v>
      </c>
      <c r="BZ215" s="117" t="s">
        <v>145</v>
      </c>
      <c r="CA215" s="117" t="s">
        <v>145</v>
      </c>
      <c r="CB215" s="117" t="s">
        <v>630</v>
      </c>
      <c r="CC215" s="117" t="s">
        <v>172</v>
      </c>
      <c r="CD215" s="117" t="s">
        <v>145</v>
      </c>
      <c r="CE215" s="117" t="s">
        <v>145</v>
      </c>
      <c r="CF215" s="117" t="s">
        <v>145</v>
      </c>
      <c r="CG215" s="117" t="s">
        <v>145</v>
      </c>
      <c r="CH215" s="117" t="s">
        <v>145</v>
      </c>
      <c r="CI215" s="117" t="s">
        <v>145</v>
      </c>
      <c r="CJ215" s="117" t="s">
        <v>145</v>
      </c>
      <c r="CK215" s="117" t="s">
        <v>145</v>
      </c>
      <c r="CL215" s="117" t="s">
        <v>145</v>
      </c>
      <c r="CM215" s="117" t="s">
        <v>145</v>
      </c>
      <c r="CN215" s="117" t="s">
        <v>145</v>
      </c>
      <c r="CO215" s="117" t="s">
        <v>145</v>
      </c>
      <c r="CP215" s="117" t="s">
        <v>145</v>
      </c>
      <c r="CQ215" s="117" t="s">
        <v>145</v>
      </c>
      <c r="CR215" s="117" t="s">
        <v>145</v>
      </c>
      <c r="CS215" s="117" t="s">
        <v>173</v>
      </c>
      <c r="CT215" s="117" t="s">
        <v>181</v>
      </c>
      <c r="CU215" s="117" t="s">
        <v>175</v>
      </c>
      <c r="CV215" s="117" t="s">
        <v>176</v>
      </c>
      <c r="CW215" s="117" t="s">
        <v>177</v>
      </c>
      <c r="CX215" s="117" t="s">
        <v>178</v>
      </c>
      <c r="CY215" s="117" t="s">
        <v>178</v>
      </c>
      <c r="CZ215" s="117" t="s">
        <v>172</v>
      </c>
      <c r="DA215" s="117" t="s">
        <v>172</v>
      </c>
      <c r="DB215" s="117" t="s">
        <v>145</v>
      </c>
      <c r="DC215" s="117" t="s">
        <v>145</v>
      </c>
      <c r="DD215" s="117" t="s">
        <v>172</v>
      </c>
      <c r="DE215" s="117" t="s">
        <v>145</v>
      </c>
      <c r="DF215" s="117" t="s">
        <v>145</v>
      </c>
      <c r="DG215" s="117" t="s">
        <v>145</v>
      </c>
      <c r="DH215" s="117" t="s">
        <v>145</v>
      </c>
      <c r="DI215" s="117" t="s">
        <v>145</v>
      </c>
      <c r="DJ215" s="117" t="s">
        <v>145</v>
      </c>
      <c r="DK215" s="117" t="s">
        <v>145</v>
      </c>
      <c r="DL215" s="117" t="s">
        <v>145</v>
      </c>
      <c r="DM215" s="117" t="s">
        <v>145</v>
      </c>
      <c r="DN215" s="117" t="s">
        <v>145</v>
      </c>
      <c r="DO215" s="117" t="s">
        <v>145</v>
      </c>
      <c r="DP215" s="117" t="s">
        <v>145</v>
      </c>
      <c r="DQ215" s="117" t="s">
        <v>145</v>
      </c>
      <c r="DR215" s="117" t="s">
        <v>145</v>
      </c>
      <c r="DS215" s="117" t="s">
        <v>145</v>
      </c>
      <c r="DT215" s="117" t="s">
        <v>145</v>
      </c>
      <c r="DU215" s="117" t="s">
        <v>145</v>
      </c>
      <c r="DV215" s="117" t="s">
        <v>145</v>
      </c>
      <c r="DW215" s="117" t="s">
        <v>145</v>
      </c>
      <c r="DX215" s="117" t="s">
        <v>145</v>
      </c>
      <c r="DY215" s="117" t="s">
        <v>145</v>
      </c>
      <c r="DZ215" s="117" t="s">
        <v>145</v>
      </c>
      <c r="EA215" s="117" t="s">
        <v>145</v>
      </c>
      <c r="EB215" s="117" t="s">
        <v>145</v>
      </c>
      <c r="EC215" s="117" t="s">
        <v>180</v>
      </c>
      <c r="ED215" s="117" t="s">
        <v>145</v>
      </c>
      <c r="EE215" s="117" t="s">
        <v>154</v>
      </c>
      <c r="EF215" s="117" t="s">
        <v>145</v>
      </c>
      <c r="EG215" s="117" t="s">
        <v>145</v>
      </c>
      <c r="EH215" s="117" t="s">
        <v>145</v>
      </c>
      <c r="EI215" s="117" t="s">
        <v>145</v>
      </c>
      <c r="EJ215" s="117" t="s">
        <v>145</v>
      </c>
      <c r="EK215" s="117" t="s">
        <v>145</v>
      </c>
      <c r="EL215" s="117" t="s">
        <v>145</v>
      </c>
      <c r="EM215" s="117" t="s">
        <v>145</v>
      </c>
      <c r="EN215" s="117" t="s">
        <v>147</v>
      </c>
    </row>
    <row r="216" s="6" customFormat="1" spans="1:144">
      <c r="A216" s="117" t="s">
        <v>1331</v>
      </c>
      <c r="B216" s="117" t="s">
        <v>145</v>
      </c>
      <c r="C216" s="117" t="s">
        <v>146</v>
      </c>
      <c r="D216" s="117" t="s">
        <v>145</v>
      </c>
      <c r="E216" s="117" t="s">
        <v>147</v>
      </c>
      <c r="F216" s="117" t="s">
        <v>145</v>
      </c>
      <c r="G216" s="117" t="s">
        <v>148</v>
      </c>
      <c r="H216" s="117" t="s">
        <v>149</v>
      </c>
      <c r="I216" s="117" t="s">
        <v>145</v>
      </c>
      <c r="J216" s="117" t="s">
        <v>150</v>
      </c>
      <c r="K216" s="117" t="s">
        <v>151</v>
      </c>
      <c r="L216" s="117" t="s">
        <v>1314</v>
      </c>
      <c r="M216" s="117" t="s">
        <v>145</v>
      </c>
      <c r="N216" s="117" t="s">
        <v>146</v>
      </c>
      <c r="O216" s="117" t="s">
        <v>153</v>
      </c>
      <c r="P216" s="117" t="s">
        <v>154</v>
      </c>
      <c r="Q216" s="117" t="s">
        <v>155</v>
      </c>
      <c r="R216" s="117" t="s">
        <v>1014</v>
      </c>
      <c r="S216" s="117" t="s">
        <v>156</v>
      </c>
      <c r="T216" s="117" t="s">
        <v>154</v>
      </c>
      <c r="U216" s="117" t="s">
        <v>145</v>
      </c>
      <c r="V216" s="117" t="s">
        <v>145</v>
      </c>
      <c r="W216" s="117" t="s">
        <v>157</v>
      </c>
      <c r="X216" s="117" t="s">
        <v>157</v>
      </c>
      <c r="Y216" s="117" t="s">
        <v>158</v>
      </c>
      <c r="Z216" s="117" t="s">
        <v>159</v>
      </c>
      <c r="AA216" s="117" t="s">
        <v>145</v>
      </c>
      <c r="AB216" s="117" t="s">
        <v>145</v>
      </c>
      <c r="AC216" s="117" t="s">
        <v>145</v>
      </c>
      <c r="AD216" s="117" t="s">
        <v>145</v>
      </c>
      <c r="AE216" s="117" t="s">
        <v>1332</v>
      </c>
      <c r="AF216" s="117" t="s">
        <v>145</v>
      </c>
      <c r="AG216" s="117" t="s">
        <v>145</v>
      </c>
      <c r="AH216" s="117" t="s">
        <v>147</v>
      </c>
      <c r="AI216" s="117" t="s">
        <v>145</v>
      </c>
      <c r="AJ216" s="117" t="s">
        <v>145</v>
      </c>
      <c r="AK216" s="117" t="s">
        <v>145</v>
      </c>
      <c r="AL216" s="117" t="s">
        <v>145</v>
      </c>
      <c r="AM216" s="117" t="s">
        <v>145</v>
      </c>
      <c r="AN216" s="117" t="s">
        <v>145</v>
      </c>
      <c r="AO216" s="117" t="s">
        <v>1333</v>
      </c>
      <c r="AP216" s="117" t="s">
        <v>1334</v>
      </c>
      <c r="AQ216" s="117" t="s">
        <v>1335</v>
      </c>
      <c r="AR216" s="117" t="s">
        <v>203</v>
      </c>
      <c r="AS216" s="117" t="s">
        <v>204</v>
      </c>
      <c r="AT216" s="117" t="s">
        <v>205</v>
      </c>
      <c r="AU216" s="117" t="s">
        <v>145</v>
      </c>
      <c r="AV216" s="117" t="s">
        <v>1336</v>
      </c>
      <c r="AW216" s="117" t="s">
        <v>1337</v>
      </c>
      <c r="AX216" s="117" t="s">
        <v>1338</v>
      </c>
      <c r="AY216" s="117" t="s">
        <v>145</v>
      </c>
      <c r="AZ216" s="117" t="s">
        <v>205</v>
      </c>
      <c r="BA216" s="117" t="s">
        <v>145</v>
      </c>
      <c r="BB216" s="117" t="s">
        <v>145</v>
      </c>
      <c r="BC216" s="117" t="s">
        <v>145</v>
      </c>
      <c r="BD216" s="117" t="s">
        <v>145</v>
      </c>
      <c r="BE216" s="117" t="s">
        <v>145</v>
      </c>
      <c r="BF216" s="117" t="s">
        <v>145</v>
      </c>
      <c r="BG216" s="117" t="s">
        <v>145</v>
      </c>
      <c r="BH216" s="117" t="s">
        <v>145</v>
      </c>
      <c r="BI216" s="117" t="s">
        <v>145</v>
      </c>
      <c r="BJ216" s="117" t="s">
        <v>145</v>
      </c>
      <c r="BK216" s="117" t="s">
        <v>145</v>
      </c>
      <c r="BL216" s="117" t="s">
        <v>170</v>
      </c>
      <c r="BM216" s="117" t="s">
        <v>145</v>
      </c>
      <c r="BN216" s="117" t="s">
        <v>145</v>
      </c>
      <c r="BO216" s="117" t="s">
        <v>145</v>
      </c>
      <c r="BP216" s="117" t="s">
        <v>145</v>
      </c>
      <c r="BQ216" s="117" t="s">
        <v>145</v>
      </c>
      <c r="BR216" s="117" t="s">
        <v>145</v>
      </c>
      <c r="BS216" s="117" t="s">
        <v>145</v>
      </c>
      <c r="BT216" s="117" t="s">
        <v>145</v>
      </c>
      <c r="BU216" s="117" t="s">
        <v>145</v>
      </c>
      <c r="BV216" s="117" t="s">
        <v>171</v>
      </c>
      <c r="BW216" s="117" t="s">
        <v>145</v>
      </c>
      <c r="BX216" s="117" t="s">
        <v>145</v>
      </c>
      <c r="BY216" s="117" t="s">
        <v>145</v>
      </c>
      <c r="BZ216" s="117" t="s">
        <v>145</v>
      </c>
      <c r="CA216" s="117" t="s">
        <v>145</v>
      </c>
      <c r="CB216" s="117" t="s">
        <v>630</v>
      </c>
      <c r="CC216" s="117" t="s">
        <v>172</v>
      </c>
      <c r="CD216" s="117" t="s">
        <v>145</v>
      </c>
      <c r="CE216" s="117" t="s">
        <v>145</v>
      </c>
      <c r="CF216" s="117" t="s">
        <v>145</v>
      </c>
      <c r="CG216" s="117" t="s">
        <v>145</v>
      </c>
      <c r="CH216" s="117" t="s">
        <v>145</v>
      </c>
      <c r="CI216" s="117" t="s">
        <v>145</v>
      </c>
      <c r="CJ216" s="117" t="s">
        <v>145</v>
      </c>
      <c r="CK216" s="117" t="s">
        <v>145</v>
      </c>
      <c r="CL216" s="117" t="s">
        <v>145</v>
      </c>
      <c r="CM216" s="117" t="s">
        <v>145</v>
      </c>
      <c r="CN216" s="117" t="s">
        <v>145</v>
      </c>
      <c r="CO216" s="117" t="s">
        <v>145</v>
      </c>
      <c r="CP216" s="117" t="s">
        <v>145</v>
      </c>
      <c r="CQ216" s="117" t="s">
        <v>145</v>
      </c>
      <c r="CR216" s="117" t="s">
        <v>145</v>
      </c>
      <c r="CS216" s="117" t="s">
        <v>173</v>
      </c>
      <c r="CT216" s="117" t="s">
        <v>174</v>
      </c>
      <c r="CU216" s="117" t="s">
        <v>182</v>
      </c>
      <c r="CV216" s="117" t="s">
        <v>183</v>
      </c>
      <c r="CW216" s="117" t="s">
        <v>184</v>
      </c>
      <c r="CX216" s="117" t="s">
        <v>178</v>
      </c>
      <c r="CY216" s="117" t="s">
        <v>178</v>
      </c>
      <c r="CZ216" s="117" t="s">
        <v>172</v>
      </c>
      <c r="DA216" s="117" t="s">
        <v>172</v>
      </c>
      <c r="DB216" s="117" t="s">
        <v>145</v>
      </c>
      <c r="DC216" s="117" t="s">
        <v>145</v>
      </c>
      <c r="DD216" s="117" t="s">
        <v>172</v>
      </c>
      <c r="DE216" s="117" t="s">
        <v>145</v>
      </c>
      <c r="DF216" s="117" t="s">
        <v>145</v>
      </c>
      <c r="DG216" s="117" t="s">
        <v>145</v>
      </c>
      <c r="DH216" s="117" t="s">
        <v>145</v>
      </c>
      <c r="DI216" s="117" t="s">
        <v>145</v>
      </c>
      <c r="DJ216" s="117" t="s">
        <v>145</v>
      </c>
      <c r="DK216" s="117" t="s">
        <v>145</v>
      </c>
      <c r="DL216" s="117" t="s">
        <v>145</v>
      </c>
      <c r="DM216" s="117" t="s">
        <v>145</v>
      </c>
      <c r="DN216" s="117" t="s">
        <v>145</v>
      </c>
      <c r="DO216" s="117" t="s">
        <v>145</v>
      </c>
      <c r="DP216" s="117" t="s">
        <v>145</v>
      </c>
      <c r="DQ216" s="117" t="s">
        <v>145</v>
      </c>
      <c r="DR216" s="117" t="s">
        <v>145</v>
      </c>
      <c r="DS216" s="117" t="s">
        <v>145</v>
      </c>
      <c r="DT216" s="117" t="s">
        <v>145</v>
      </c>
      <c r="DU216" s="117" t="s">
        <v>145</v>
      </c>
      <c r="DV216" s="117" t="s">
        <v>145</v>
      </c>
      <c r="DW216" s="117" t="s">
        <v>145</v>
      </c>
      <c r="DX216" s="117" t="s">
        <v>145</v>
      </c>
      <c r="DY216" s="117" t="s">
        <v>145</v>
      </c>
      <c r="DZ216" s="117" t="s">
        <v>145</v>
      </c>
      <c r="EA216" s="117" t="s">
        <v>145</v>
      </c>
      <c r="EB216" s="117" t="s">
        <v>145</v>
      </c>
      <c r="EC216" s="117" t="s">
        <v>180</v>
      </c>
      <c r="ED216" s="117" t="s">
        <v>145</v>
      </c>
      <c r="EE216" s="117" t="s">
        <v>154</v>
      </c>
      <c r="EF216" s="117" t="s">
        <v>145</v>
      </c>
      <c r="EG216" s="117" t="s">
        <v>145</v>
      </c>
      <c r="EH216" s="117" t="s">
        <v>145</v>
      </c>
      <c r="EI216" s="117" t="s">
        <v>145</v>
      </c>
      <c r="EJ216" s="117" t="s">
        <v>145</v>
      </c>
      <c r="EK216" s="117" t="s">
        <v>145</v>
      </c>
      <c r="EL216" s="117" t="s">
        <v>145</v>
      </c>
      <c r="EM216" s="117" t="s">
        <v>145</v>
      </c>
      <c r="EN216" s="117" t="s">
        <v>147</v>
      </c>
    </row>
    <row r="217" s="6" customFormat="1" spans="1:144">
      <c r="A217" s="117" t="s">
        <v>1331</v>
      </c>
      <c r="B217" s="117" t="s">
        <v>145</v>
      </c>
      <c r="C217" s="117" t="s">
        <v>146</v>
      </c>
      <c r="D217" s="117" t="s">
        <v>145</v>
      </c>
      <c r="E217" s="117" t="s">
        <v>147</v>
      </c>
      <c r="F217" s="117" t="s">
        <v>145</v>
      </c>
      <c r="G217" s="117" t="s">
        <v>148</v>
      </c>
      <c r="H217" s="117" t="s">
        <v>149</v>
      </c>
      <c r="I217" s="117" t="s">
        <v>145</v>
      </c>
      <c r="J217" s="117" t="s">
        <v>150</v>
      </c>
      <c r="K217" s="117" t="s">
        <v>151</v>
      </c>
      <c r="L217" s="117" t="s">
        <v>1314</v>
      </c>
      <c r="M217" s="117" t="s">
        <v>145</v>
      </c>
      <c r="N217" s="117" t="s">
        <v>146</v>
      </c>
      <c r="O217" s="117" t="s">
        <v>153</v>
      </c>
      <c r="P217" s="117" t="s">
        <v>154</v>
      </c>
      <c r="Q217" s="117" t="s">
        <v>155</v>
      </c>
      <c r="R217" s="117" t="s">
        <v>1014</v>
      </c>
      <c r="S217" s="117" t="s">
        <v>156</v>
      </c>
      <c r="T217" s="117" t="s">
        <v>154</v>
      </c>
      <c r="U217" s="117" t="s">
        <v>145</v>
      </c>
      <c r="V217" s="117" t="s">
        <v>145</v>
      </c>
      <c r="W217" s="117" t="s">
        <v>157</v>
      </c>
      <c r="X217" s="117" t="s">
        <v>157</v>
      </c>
      <c r="Y217" s="117" t="s">
        <v>158</v>
      </c>
      <c r="Z217" s="117" t="s">
        <v>159</v>
      </c>
      <c r="AA217" s="117" t="s">
        <v>145</v>
      </c>
      <c r="AB217" s="117" t="s">
        <v>145</v>
      </c>
      <c r="AC217" s="117" t="s">
        <v>145</v>
      </c>
      <c r="AD217" s="117" t="s">
        <v>145</v>
      </c>
      <c r="AE217" s="117" t="s">
        <v>1332</v>
      </c>
      <c r="AF217" s="117" t="s">
        <v>145</v>
      </c>
      <c r="AG217" s="117" t="s">
        <v>145</v>
      </c>
      <c r="AH217" s="117" t="s">
        <v>147</v>
      </c>
      <c r="AI217" s="117" t="s">
        <v>145</v>
      </c>
      <c r="AJ217" s="117" t="s">
        <v>145</v>
      </c>
      <c r="AK217" s="117" t="s">
        <v>145</v>
      </c>
      <c r="AL217" s="117" t="s">
        <v>145</v>
      </c>
      <c r="AM217" s="117" t="s">
        <v>145</v>
      </c>
      <c r="AN217" s="117" t="s">
        <v>145</v>
      </c>
      <c r="AO217" s="117" t="s">
        <v>1333</v>
      </c>
      <c r="AP217" s="117" t="s">
        <v>1334</v>
      </c>
      <c r="AQ217" s="117" t="s">
        <v>1335</v>
      </c>
      <c r="AR217" s="117" t="s">
        <v>203</v>
      </c>
      <c r="AS217" s="117" t="s">
        <v>204</v>
      </c>
      <c r="AT217" s="117" t="s">
        <v>205</v>
      </c>
      <c r="AU217" s="117" t="s">
        <v>145</v>
      </c>
      <c r="AV217" s="117" t="s">
        <v>1336</v>
      </c>
      <c r="AW217" s="117" t="s">
        <v>1337</v>
      </c>
      <c r="AX217" s="117" t="s">
        <v>1338</v>
      </c>
      <c r="AY217" s="117" t="s">
        <v>145</v>
      </c>
      <c r="AZ217" s="117" t="s">
        <v>205</v>
      </c>
      <c r="BA217" s="117" t="s">
        <v>145</v>
      </c>
      <c r="BB217" s="117" t="s">
        <v>145</v>
      </c>
      <c r="BC217" s="117" t="s">
        <v>145</v>
      </c>
      <c r="BD217" s="117" t="s">
        <v>145</v>
      </c>
      <c r="BE217" s="117" t="s">
        <v>145</v>
      </c>
      <c r="BF217" s="117" t="s">
        <v>145</v>
      </c>
      <c r="BG217" s="117" t="s">
        <v>145</v>
      </c>
      <c r="BH217" s="117" t="s">
        <v>145</v>
      </c>
      <c r="BI217" s="117" t="s">
        <v>145</v>
      </c>
      <c r="BJ217" s="117" t="s">
        <v>145</v>
      </c>
      <c r="BK217" s="117" t="s">
        <v>145</v>
      </c>
      <c r="BL217" s="117" t="s">
        <v>170</v>
      </c>
      <c r="BM217" s="117" t="s">
        <v>145</v>
      </c>
      <c r="BN217" s="117" t="s">
        <v>145</v>
      </c>
      <c r="BO217" s="117" t="s">
        <v>145</v>
      </c>
      <c r="BP217" s="117" t="s">
        <v>145</v>
      </c>
      <c r="BQ217" s="117" t="s">
        <v>145</v>
      </c>
      <c r="BR217" s="117" t="s">
        <v>145</v>
      </c>
      <c r="BS217" s="117" t="s">
        <v>145</v>
      </c>
      <c r="BT217" s="117" t="s">
        <v>145</v>
      </c>
      <c r="BU217" s="117" t="s">
        <v>145</v>
      </c>
      <c r="BV217" s="117" t="s">
        <v>171</v>
      </c>
      <c r="BW217" s="117" t="s">
        <v>145</v>
      </c>
      <c r="BX217" s="117" t="s">
        <v>145</v>
      </c>
      <c r="BY217" s="117" t="s">
        <v>145</v>
      </c>
      <c r="BZ217" s="117" t="s">
        <v>145</v>
      </c>
      <c r="CA217" s="117" t="s">
        <v>145</v>
      </c>
      <c r="CB217" s="117" t="s">
        <v>630</v>
      </c>
      <c r="CC217" s="117" t="s">
        <v>172</v>
      </c>
      <c r="CD217" s="117" t="s">
        <v>145</v>
      </c>
      <c r="CE217" s="117" t="s">
        <v>145</v>
      </c>
      <c r="CF217" s="117" t="s">
        <v>145</v>
      </c>
      <c r="CG217" s="117" t="s">
        <v>145</v>
      </c>
      <c r="CH217" s="117" t="s">
        <v>145</v>
      </c>
      <c r="CI217" s="117" t="s">
        <v>145</v>
      </c>
      <c r="CJ217" s="117" t="s">
        <v>145</v>
      </c>
      <c r="CK217" s="117" t="s">
        <v>145</v>
      </c>
      <c r="CL217" s="117" t="s">
        <v>145</v>
      </c>
      <c r="CM217" s="117" t="s">
        <v>145</v>
      </c>
      <c r="CN217" s="117" t="s">
        <v>145</v>
      </c>
      <c r="CO217" s="117" t="s">
        <v>145</v>
      </c>
      <c r="CP217" s="117" t="s">
        <v>145</v>
      </c>
      <c r="CQ217" s="117" t="s">
        <v>145</v>
      </c>
      <c r="CR217" s="117" t="s">
        <v>145</v>
      </c>
      <c r="CS217" s="117" t="s">
        <v>173</v>
      </c>
      <c r="CT217" s="117" t="s">
        <v>181</v>
      </c>
      <c r="CU217" s="117" t="s">
        <v>175</v>
      </c>
      <c r="CV217" s="117" t="s">
        <v>176</v>
      </c>
      <c r="CW217" s="117" t="s">
        <v>177</v>
      </c>
      <c r="CX217" s="117" t="s">
        <v>178</v>
      </c>
      <c r="CY217" s="117" t="s">
        <v>178</v>
      </c>
      <c r="CZ217" s="117" t="s">
        <v>172</v>
      </c>
      <c r="DA217" s="117" t="s">
        <v>172</v>
      </c>
      <c r="DB217" s="117" t="s">
        <v>145</v>
      </c>
      <c r="DC217" s="117" t="s">
        <v>145</v>
      </c>
      <c r="DD217" s="117" t="s">
        <v>172</v>
      </c>
      <c r="DE217" s="117" t="s">
        <v>145</v>
      </c>
      <c r="DF217" s="117" t="s">
        <v>145</v>
      </c>
      <c r="DG217" s="117" t="s">
        <v>145</v>
      </c>
      <c r="DH217" s="117" t="s">
        <v>145</v>
      </c>
      <c r="DI217" s="117" t="s">
        <v>145</v>
      </c>
      <c r="DJ217" s="117" t="s">
        <v>145</v>
      </c>
      <c r="DK217" s="117" t="s">
        <v>145</v>
      </c>
      <c r="DL217" s="117" t="s">
        <v>145</v>
      </c>
      <c r="DM217" s="117" t="s">
        <v>145</v>
      </c>
      <c r="DN217" s="117" t="s">
        <v>145</v>
      </c>
      <c r="DO217" s="117" t="s">
        <v>145</v>
      </c>
      <c r="DP217" s="117" t="s">
        <v>145</v>
      </c>
      <c r="DQ217" s="117" t="s">
        <v>145</v>
      </c>
      <c r="DR217" s="117" t="s">
        <v>145</v>
      </c>
      <c r="DS217" s="117" t="s">
        <v>145</v>
      </c>
      <c r="DT217" s="117" t="s">
        <v>145</v>
      </c>
      <c r="DU217" s="117" t="s">
        <v>145</v>
      </c>
      <c r="DV217" s="117" t="s">
        <v>145</v>
      </c>
      <c r="DW217" s="117" t="s">
        <v>145</v>
      </c>
      <c r="DX217" s="117" t="s">
        <v>145</v>
      </c>
      <c r="DY217" s="117" t="s">
        <v>145</v>
      </c>
      <c r="DZ217" s="117" t="s">
        <v>145</v>
      </c>
      <c r="EA217" s="117" t="s">
        <v>145</v>
      </c>
      <c r="EB217" s="117" t="s">
        <v>145</v>
      </c>
      <c r="EC217" s="117" t="s">
        <v>180</v>
      </c>
      <c r="ED217" s="117" t="s">
        <v>145</v>
      </c>
      <c r="EE217" s="117" t="s">
        <v>154</v>
      </c>
      <c r="EF217" s="117" t="s">
        <v>145</v>
      </c>
      <c r="EG217" s="117" t="s">
        <v>145</v>
      </c>
      <c r="EH217" s="117" t="s">
        <v>145</v>
      </c>
      <c r="EI217" s="117" t="s">
        <v>145</v>
      </c>
      <c r="EJ217" s="117" t="s">
        <v>145</v>
      </c>
      <c r="EK217" s="117" t="s">
        <v>145</v>
      </c>
      <c r="EL217" s="117" t="s">
        <v>145</v>
      </c>
      <c r="EM217" s="117" t="s">
        <v>145</v>
      </c>
      <c r="EN217" s="117" t="s">
        <v>147</v>
      </c>
    </row>
    <row r="218" s="6" customFormat="1" spans="1:144">
      <c r="A218" s="117" t="s">
        <v>1339</v>
      </c>
      <c r="B218" s="117" t="s">
        <v>145</v>
      </c>
      <c r="C218" s="117" t="s">
        <v>146</v>
      </c>
      <c r="D218" s="117" t="s">
        <v>145</v>
      </c>
      <c r="E218" s="117" t="s">
        <v>147</v>
      </c>
      <c r="F218" s="117" t="s">
        <v>145</v>
      </c>
      <c r="G218" s="117" t="s">
        <v>148</v>
      </c>
      <c r="H218" s="117" t="s">
        <v>149</v>
      </c>
      <c r="I218" s="117" t="s">
        <v>145</v>
      </c>
      <c r="J218" s="117" t="s">
        <v>150</v>
      </c>
      <c r="K218" s="117" t="s">
        <v>151</v>
      </c>
      <c r="L218" s="117" t="s">
        <v>1340</v>
      </c>
      <c r="M218" s="117" t="s">
        <v>145</v>
      </c>
      <c r="N218" s="117" t="s">
        <v>146</v>
      </c>
      <c r="O218" s="117" t="s">
        <v>153</v>
      </c>
      <c r="P218" s="117" t="s">
        <v>154</v>
      </c>
      <c r="Q218" s="117" t="s">
        <v>155</v>
      </c>
      <c r="R218" s="117" t="s">
        <v>1014</v>
      </c>
      <c r="S218" s="117" t="s">
        <v>156</v>
      </c>
      <c r="T218" s="117" t="s">
        <v>154</v>
      </c>
      <c r="U218" s="117" t="s">
        <v>145</v>
      </c>
      <c r="V218" s="117" t="s">
        <v>145</v>
      </c>
      <c r="W218" s="117" t="s">
        <v>157</v>
      </c>
      <c r="X218" s="117" t="s">
        <v>157</v>
      </c>
      <c r="Y218" s="117" t="s">
        <v>158</v>
      </c>
      <c r="Z218" s="117" t="s">
        <v>159</v>
      </c>
      <c r="AA218" s="117" t="s">
        <v>145</v>
      </c>
      <c r="AB218" s="117" t="s">
        <v>145</v>
      </c>
      <c r="AC218" s="117" t="s">
        <v>145</v>
      </c>
      <c r="AD218" s="117" t="s">
        <v>145</v>
      </c>
      <c r="AE218" s="117" t="s">
        <v>1341</v>
      </c>
      <c r="AF218" s="117" t="s">
        <v>145</v>
      </c>
      <c r="AG218" s="117" t="s">
        <v>145</v>
      </c>
      <c r="AH218" s="117" t="s">
        <v>147</v>
      </c>
      <c r="AI218" s="117" t="s">
        <v>145</v>
      </c>
      <c r="AJ218" s="117" t="s">
        <v>145</v>
      </c>
      <c r="AK218" s="117" t="s">
        <v>145</v>
      </c>
      <c r="AL218" s="117" t="s">
        <v>145</v>
      </c>
      <c r="AM218" s="117" t="s">
        <v>145</v>
      </c>
      <c r="AN218" s="117" t="s">
        <v>145</v>
      </c>
      <c r="AO218" s="117" t="s">
        <v>843</v>
      </c>
      <c r="AP218" s="117" t="s">
        <v>1342</v>
      </c>
      <c r="AQ218" s="117" t="s">
        <v>844</v>
      </c>
      <c r="AR218" s="117" t="s">
        <v>846</v>
      </c>
      <c r="AS218" s="117" t="s">
        <v>847</v>
      </c>
      <c r="AT218" s="117" t="s">
        <v>848</v>
      </c>
      <c r="AU218" s="117" t="s">
        <v>145</v>
      </c>
      <c r="AV218" s="117" t="s">
        <v>1343</v>
      </c>
      <c r="AW218" s="117" t="s">
        <v>1344</v>
      </c>
      <c r="AX218" s="117" t="s">
        <v>1345</v>
      </c>
      <c r="AY218" s="117" t="s">
        <v>145</v>
      </c>
      <c r="AZ218" s="117" t="s">
        <v>848</v>
      </c>
      <c r="BA218" s="117" t="s">
        <v>145</v>
      </c>
      <c r="BB218" s="117" t="s">
        <v>145</v>
      </c>
      <c r="BC218" s="117" t="s">
        <v>145</v>
      </c>
      <c r="BD218" s="117" t="s">
        <v>145</v>
      </c>
      <c r="BE218" s="117" t="s">
        <v>145</v>
      </c>
      <c r="BF218" s="117" t="s">
        <v>145</v>
      </c>
      <c r="BG218" s="117" t="s">
        <v>145</v>
      </c>
      <c r="BH218" s="117" t="s">
        <v>145</v>
      </c>
      <c r="BI218" s="117" t="s">
        <v>145</v>
      </c>
      <c r="BJ218" s="117" t="s">
        <v>145</v>
      </c>
      <c r="BK218" s="117" t="s">
        <v>145</v>
      </c>
      <c r="BL218" s="117" t="s">
        <v>170</v>
      </c>
      <c r="BM218" s="117" t="s">
        <v>145</v>
      </c>
      <c r="BN218" s="117" t="s">
        <v>145</v>
      </c>
      <c r="BO218" s="117" t="s">
        <v>145</v>
      </c>
      <c r="BP218" s="117" t="s">
        <v>145</v>
      </c>
      <c r="BQ218" s="117" t="s">
        <v>145</v>
      </c>
      <c r="BR218" s="117" t="s">
        <v>145</v>
      </c>
      <c r="BS218" s="117" t="s">
        <v>145</v>
      </c>
      <c r="BT218" s="117" t="s">
        <v>145</v>
      </c>
      <c r="BU218" s="117" t="s">
        <v>145</v>
      </c>
      <c r="BV218" s="117" t="s">
        <v>171</v>
      </c>
      <c r="BW218" s="117" t="s">
        <v>145</v>
      </c>
      <c r="BX218" s="117" t="s">
        <v>145</v>
      </c>
      <c r="BY218" s="117" t="s">
        <v>145</v>
      </c>
      <c r="BZ218" s="117" t="s">
        <v>145</v>
      </c>
      <c r="CA218" s="117" t="s">
        <v>145</v>
      </c>
      <c r="CB218" s="117" t="s">
        <v>172</v>
      </c>
      <c r="CC218" s="117" t="s">
        <v>172</v>
      </c>
      <c r="CD218" s="117" t="s">
        <v>145</v>
      </c>
      <c r="CE218" s="117" t="s">
        <v>145</v>
      </c>
      <c r="CF218" s="117" t="s">
        <v>145</v>
      </c>
      <c r="CG218" s="117" t="s">
        <v>145</v>
      </c>
      <c r="CH218" s="117" t="s">
        <v>145</v>
      </c>
      <c r="CI218" s="117" t="s">
        <v>145</v>
      </c>
      <c r="CJ218" s="117" t="s">
        <v>145</v>
      </c>
      <c r="CK218" s="117" t="s">
        <v>145</v>
      </c>
      <c r="CL218" s="117" t="s">
        <v>145</v>
      </c>
      <c r="CM218" s="117" t="s">
        <v>145</v>
      </c>
      <c r="CN218" s="117" t="s">
        <v>145</v>
      </c>
      <c r="CO218" s="117" t="s">
        <v>145</v>
      </c>
      <c r="CP218" s="117" t="s">
        <v>145</v>
      </c>
      <c r="CQ218" s="117" t="s">
        <v>145</v>
      </c>
      <c r="CR218" s="117" t="s">
        <v>145</v>
      </c>
      <c r="CS218" s="117" t="s">
        <v>173</v>
      </c>
      <c r="CT218" s="117" t="s">
        <v>174</v>
      </c>
      <c r="CU218" s="117" t="s">
        <v>182</v>
      </c>
      <c r="CV218" s="117" t="s">
        <v>183</v>
      </c>
      <c r="CW218" s="117" t="s">
        <v>184</v>
      </c>
      <c r="CX218" s="117" t="s">
        <v>178</v>
      </c>
      <c r="CY218" s="117" t="s">
        <v>178</v>
      </c>
      <c r="CZ218" s="117" t="s">
        <v>179</v>
      </c>
      <c r="DA218" s="117" t="s">
        <v>179</v>
      </c>
      <c r="DB218" s="117" t="s">
        <v>145</v>
      </c>
      <c r="DC218" s="117" t="s">
        <v>145</v>
      </c>
      <c r="DD218" s="117" t="s">
        <v>179</v>
      </c>
      <c r="DE218" s="117" t="s">
        <v>145</v>
      </c>
      <c r="DF218" s="117" t="s">
        <v>145</v>
      </c>
      <c r="DG218" s="117" t="s">
        <v>145</v>
      </c>
      <c r="DH218" s="117" t="s">
        <v>145</v>
      </c>
      <c r="DI218" s="117" t="s">
        <v>145</v>
      </c>
      <c r="DJ218" s="117" t="s">
        <v>145</v>
      </c>
      <c r="DK218" s="117" t="s">
        <v>145</v>
      </c>
      <c r="DL218" s="117" t="s">
        <v>145</v>
      </c>
      <c r="DM218" s="117" t="s">
        <v>145</v>
      </c>
      <c r="DN218" s="117" t="s">
        <v>145</v>
      </c>
      <c r="DO218" s="117" t="s">
        <v>145</v>
      </c>
      <c r="DP218" s="117" t="s">
        <v>145</v>
      </c>
      <c r="DQ218" s="117" t="s">
        <v>145</v>
      </c>
      <c r="DR218" s="117" t="s">
        <v>145</v>
      </c>
      <c r="DS218" s="117" t="s">
        <v>145</v>
      </c>
      <c r="DT218" s="117" t="s">
        <v>145</v>
      </c>
      <c r="DU218" s="117" t="s">
        <v>145</v>
      </c>
      <c r="DV218" s="117" t="s">
        <v>145</v>
      </c>
      <c r="DW218" s="117" t="s">
        <v>145</v>
      </c>
      <c r="DX218" s="117" t="s">
        <v>145</v>
      </c>
      <c r="DY218" s="117" t="s">
        <v>145</v>
      </c>
      <c r="DZ218" s="117" t="s">
        <v>145</v>
      </c>
      <c r="EA218" s="117" t="s">
        <v>145</v>
      </c>
      <c r="EB218" s="117" t="s">
        <v>145</v>
      </c>
      <c r="EC218" s="117" t="s">
        <v>180</v>
      </c>
      <c r="ED218" s="117" t="s">
        <v>145</v>
      </c>
      <c r="EE218" s="117" t="s">
        <v>154</v>
      </c>
      <c r="EF218" s="117" t="s">
        <v>145</v>
      </c>
      <c r="EG218" s="117" t="s">
        <v>145</v>
      </c>
      <c r="EH218" s="117" t="s">
        <v>145</v>
      </c>
      <c r="EI218" s="117" t="s">
        <v>145</v>
      </c>
      <c r="EJ218" s="117" t="s">
        <v>145</v>
      </c>
      <c r="EK218" s="117" t="s">
        <v>145</v>
      </c>
      <c r="EL218" s="117" t="s">
        <v>145</v>
      </c>
      <c r="EM218" s="117" t="s">
        <v>145</v>
      </c>
      <c r="EN218" s="117" t="s">
        <v>147</v>
      </c>
    </row>
    <row r="219" s="6" customFormat="1" spans="1:144">
      <c r="A219" s="117" t="s">
        <v>1339</v>
      </c>
      <c r="B219" s="117" t="s">
        <v>145</v>
      </c>
      <c r="C219" s="117" t="s">
        <v>146</v>
      </c>
      <c r="D219" s="117" t="s">
        <v>145</v>
      </c>
      <c r="E219" s="117" t="s">
        <v>147</v>
      </c>
      <c r="F219" s="117" t="s">
        <v>145</v>
      </c>
      <c r="G219" s="117" t="s">
        <v>148</v>
      </c>
      <c r="H219" s="117" t="s">
        <v>149</v>
      </c>
      <c r="I219" s="117" t="s">
        <v>145</v>
      </c>
      <c r="J219" s="117" t="s">
        <v>150</v>
      </c>
      <c r="K219" s="117" t="s">
        <v>151</v>
      </c>
      <c r="L219" s="117" t="s">
        <v>1340</v>
      </c>
      <c r="M219" s="117" t="s">
        <v>145</v>
      </c>
      <c r="N219" s="117" t="s">
        <v>146</v>
      </c>
      <c r="O219" s="117" t="s">
        <v>153</v>
      </c>
      <c r="P219" s="117" t="s">
        <v>154</v>
      </c>
      <c r="Q219" s="117" t="s">
        <v>155</v>
      </c>
      <c r="R219" s="117" t="s">
        <v>1014</v>
      </c>
      <c r="S219" s="117" t="s">
        <v>156</v>
      </c>
      <c r="T219" s="117" t="s">
        <v>154</v>
      </c>
      <c r="U219" s="117" t="s">
        <v>145</v>
      </c>
      <c r="V219" s="117" t="s">
        <v>145</v>
      </c>
      <c r="W219" s="117" t="s">
        <v>157</v>
      </c>
      <c r="X219" s="117" t="s">
        <v>157</v>
      </c>
      <c r="Y219" s="117" t="s">
        <v>158</v>
      </c>
      <c r="Z219" s="117" t="s">
        <v>159</v>
      </c>
      <c r="AA219" s="117" t="s">
        <v>145</v>
      </c>
      <c r="AB219" s="117" t="s">
        <v>145</v>
      </c>
      <c r="AC219" s="117" t="s">
        <v>145</v>
      </c>
      <c r="AD219" s="117" t="s">
        <v>145</v>
      </c>
      <c r="AE219" s="117" t="s">
        <v>1341</v>
      </c>
      <c r="AF219" s="117" t="s">
        <v>145</v>
      </c>
      <c r="AG219" s="117" t="s">
        <v>145</v>
      </c>
      <c r="AH219" s="117" t="s">
        <v>147</v>
      </c>
      <c r="AI219" s="117" t="s">
        <v>145</v>
      </c>
      <c r="AJ219" s="117" t="s">
        <v>145</v>
      </c>
      <c r="AK219" s="117" t="s">
        <v>145</v>
      </c>
      <c r="AL219" s="117" t="s">
        <v>145</v>
      </c>
      <c r="AM219" s="117" t="s">
        <v>145</v>
      </c>
      <c r="AN219" s="117" t="s">
        <v>145</v>
      </c>
      <c r="AO219" s="117" t="s">
        <v>843</v>
      </c>
      <c r="AP219" s="117" t="s">
        <v>1342</v>
      </c>
      <c r="AQ219" s="117" t="s">
        <v>844</v>
      </c>
      <c r="AR219" s="117" t="s">
        <v>846</v>
      </c>
      <c r="AS219" s="117" t="s">
        <v>847</v>
      </c>
      <c r="AT219" s="117" t="s">
        <v>848</v>
      </c>
      <c r="AU219" s="117" t="s">
        <v>145</v>
      </c>
      <c r="AV219" s="117" t="s">
        <v>1343</v>
      </c>
      <c r="AW219" s="117" t="s">
        <v>1344</v>
      </c>
      <c r="AX219" s="117" t="s">
        <v>1345</v>
      </c>
      <c r="AY219" s="117" t="s">
        <v>145</v>
      </c>
      <c r="AZ219" s="117" t="s">
        <v>848</v>
      </c>
      <c r="BA219" s="117" t="s">
        <v>145</v>
      </c>
      <c r="BB219" s="117" t="s">
        <v>145</v>
      </c>
      <c r="BC219" s="117" t="s">
        <v>145</v>
      </c>
      <c r="BD219" s="117" t="s">
        <v>145</v>
      </c>
      <c r="BE219" s="117" t="s">
        <v>145</v>
      </c>
      <c r="BF219" s="117" t="s">
        <v>145</v>
      </c>
      <c r="BG219" s="117" t="s">
        <v>145</v>
      </c>
      <c r="BH219" s="117" t="s">
        <v>145</v>
      </c>
      <c r="BI219" s="117" t="s">
        <v>145</v>
      </c>
      <c r="BJ219" s="117" t="s">
        <v>145</v>
      </c>
      <c r="BK219" s="117" t="s">
        <v>145</v>
      </c>
      <c r="BL219" s="117" t="s">
        <v>170</v>
      </c>
      <c r="BM219" s="117" t="s">
        <v>145</v>
      </c>
      <c r="BN219" s="117" t="s">
        <v>145</v>
      </c>
      <c r="BO219" s="117" t="s">
        <v>145</v>
      </c>
      <c r="BP219" s="117" t="s">
        <v>145</v>
      </c>
      <c r="BQ219" s="117" t="s">
        <v>145</v>
      </c>
      <c r="BR219" s="117" t="s">
        <v>145</v>
      </c>
      <c r="BS219" s="117" t="s">
        <v>145</v>
      </c>
      <c r="BT219" s="117" t="s">
        <v>145</v>
      </c>
      <c r="BU219" s="117" t="s">
        <v>145</v>
      </c>
      <c r="BV219" s="117" t="s">
        <v>171</v>
      </c>
      <c r="BW219" s="117" t="s">
        <v>145</v>
      </c>
      <c r="BX219" s="117" t="s">
        <v>145</v>
      </c>
      <c r="BY219" s="117" t="s">
        <v>145</v>
      </c>
      <c r="BZ219" s="117" t="s">
        <v>145</v>
      </c>
      <c r="CA219" s="117" t="s">
        <v>145</v>
      </c>
      <c r="CB219" s="117" t="s">
        <v>172</v>
      </c>
      <c r="CC219" s="117" t="s">
        <v>172</v>
      </c>
      <c r="CD219" s="117" t="s">
        <v>145</v>
      </c>
      <c r="CE219" s="117" t="s">
        <v>145</v>
      </c>
      <c r="CF219" s="117" t="s">
        <v>145</v>
      </c>
      <c r="CG219" s="117" t="s">
        <v>145</v>
      </c>
      <c r="CH219" s="117" t="s">
        <v>145</v>
      </c>
      <c r="CI219" s="117" t="s">
        <v>145</v>
      </c>
      <c r="CJ219" s="117" t="s">
        <v>145</v>
      </c>
      <c r="CK219" s="117" t="s">
        <v>145</v>
      </c>
      <c r="CL219" s="117" t="s">
        <v>145</v>
      </c>
      <c r="CM219" s="117" t="s">
        <v>145</v>
      </c>
      <c r="CN219" s="117" t="s">
        <v>145</v>
      </c>
      <c r="CO219" s="117" t="s">
        <v>145</v>
      </c>
      <c r="CP219" s="117" t="s">
        <v>145</v>
      </c>
      <c r="CQ219" s="117" t="s">
        <v>145</v>
      </c>
      <c r="CR219" s="117" t="s">
        <v>145</v>
      </c>
      <c r="CS219" s="117" t="s">
        <v>173</v>
      </c>
      <c r="CT219" s="117" t="s">
        <v>181</v>
      </c>
      <c r="CU219" s="117" t="s">
        <v>175</v>
      </c>
      <c r="CV219" s="117" t="s">
        <v>176</v>
      </c>
      <c r="CW219" s="117" t="s">
        <v>177</v>
      </c>
      <c r="CX219" s="117" t="s">
        <v>178</v>
      </c>
      <c r="CY219" s="117" t="s">
        <v>178</v>
      </c>
      <c r="CZ219" s="117" t="s">
        <v>179</v>
      </c>
      <c r="DA219" s="117" t="s">
        <v>179</v>
      </c>
      <c r="DB219" s="117" t="s">
        <v>145</v>
      </c>
      <c r="DC219" s="117" t="s">
        <v>145</v>
      </c>
      <c r="DD219" s="117" t="s">
        <v>179</v>
      </c>
      <c r="DE219" s="117" t="s">
        <v>145</v>
      </c>
      <c r="DF219" s="117" t="s">
        <v>145</v>
      </c>
      <c r="DG219" s="117" t="s">
        <v>145</v>
      </c>
      <c r="DH219" s="117" t="s">
        <v>145</v>
      </c>
      <c r="DI219" s="117" t="s">
        <v>145</v>
      </c>
      <c r="DJ219" s="117" t="s">
        <v>145</v>
      </c>
      <c r="DK219" s="117" t="s">
        <v>145</v>
      </c>
      <c r="DL219" s="117" t="s">
        <v>145</v>
      </c>
      <c r="DM219" s="117" t="s">
        <v>145</v>
      </c>
      <c r="DN219" s="117" t="s">
        <v>145</v>
      </c>
      <c r="DO219" s="117" t="s">
        <v>145</v>
      </c>
      <c r="DP219" s="117" t="s">
        <v>145</v>
      </c>
      <c r="DQ219" s="117" t="s">
        <v>145</v>
      </c>
      <c r="DR219" s="117" t="s">
        <v>145</v>
      </c>
      <c r="DS219" s="117" t="s">
        <v>145</v>
      </c>
      <c r="DT219" s="117" t="s">
        <v>145</v>
      </c>
      <c r="DU219" s="117" t="s">
        <v>145</v>
      </c>
      <c r="DV219" s="117" t="s">
        <v>145</v>
      </c>
      <c r="DW219" s="117" t="s">
        <v>145</v>
      </c>
      <c r="DX219" s="117" t="s">
        <v>145</v>
      </c>
      <c r="DY219" s="117" t="s">
        <v>145</v>
      </c>
      <c r="DZ219" s="117" t="s">
        <v>145</v>
      </c>
      <c r="EA219" s="117" t="s">
        <v>145</v>
      </c>
      <c r="EB219" s="117" t="s">
        <v>145</v>
      </c>
      <c r="EC219" s="117" t="s">
        <v>180</v>
      </c>
      <c r="ED219" s="117" t="s">
        <v>145</v>
      </c>
      <c r="EE219" s="117" t="s">
        <v>154</v>
      </c>
      <c r="EF219" s="117" t="s">
        <v>145</v>
      </c>
      <c r="EG219" s="117" t="s">
        <v>145</v>
      </c>
      <c r="EH219" s="117" t="s">
        <v>145</v>
      </c>
      <c r="EI219" s="117" t="s">
        <v>145</v>
      </c>
      <c r="EJ219" s="117" t="s">
        <v>145</v>
      </c>
      <c r="EK219" s="117" t="s">
        <v>145</v>
      </c>
      <c r="EL219" s="117" t="s">
        <v>145</v>
      </c>
      <c r="EM219" s="117" t="s">
        <v>145</v>
      </c>
      <c r="EN219" s="117" t="s">
        <v>147</v>
      </c>
    </row>
    <row r="220" s="6" customFormat="1" spans="1:144">
      <c r="A220" s="117" t="s">
        <v>1346</v>
      </c>
      <c r="B220" s="117" t="s">
        <v>145</v>
      </c>
      <c r="C220" s="117" t="s">
        <v>146</v>
      </c>
      <c r="D220" s="117" t="s">
        <v>145</v>
      </c>
      <c r="E220" s="117" t="s">
        <v>147</v>
      </c>
      <c r="F220" s="117" t="s">
        <v>145</v>
      </c>
      <c r="G220" s="117" t="s">
        <v>148</v>
      </c>
      <c r="H220" s="117" t="s">
        <v>149</v>
      </c>
      <c r="I220" s="117" t="s">
        <v>145</v>
      </c>
      <c r="J220" s="117" t="s">
        <v>150</v>
      </c>
      <c r="K220" s="117" t="s">
        <v>151</v>
      </c>
      <c r="L220" s="117" t="s">
        <v>1340</v>
      </c>
      <c r="M220" s="117" t="s">
        <v>145</v>
      </c>
      <c r="N220" s="117" t="s">
        <v>146</v>
      </c>
      <c r="O220" s="117" t="s">
        <v>153</v>
      </c>
      <c r="P220" s="117" t="s">
        <v>154</v>
      </c>
      <c r="Q220" s="117" t="s">
        <v>155</v>
      </c>
      <c r="R220" s="117" t="s">
        <v>1014</v>
      </c>
      <c r="S220" s="117" t="s">
        <v>156</v>
      </c>
      <c r="T220" s="117" t="s">
        <v>154</v>
      </c>
      <c r="U220" s="117" t="s">
        <v>145</v>
      </c>
      <c r="V220" s="117" t="s">
        <v>145</v>
      </c>
      <c r="W220" s="117" t="s">
        <v>157</v>
      </c>
      <c r="X220" s="117" t="s">
        <v>157</v>
      </c>
      <c r="Y220" s="117" t="s">
        <v>158</v>
      </c>
      <c r="Z220" s="117" t="s">
        <v>159</v>
      </c>
      <c r="AA220" s="117" t="s">
        <v>145</v>
      </c>
      <c r="AB220" s="117" t="s">
        <v>145</v>
      </c>
      <c r="AC220" s="117" t="s">
        <v>145</v>
      </c>
      <c r="AD220" s="117" t="s">
        <v>145</v>
      </c>
      <c r="AE220" s="117" t="s">
        <v>1347</v>
      </c>
      <c r="AF220" s="117" t="s">
        <v>145</v>
      </c>
      <c r="AG220" s="117" t="s">
        <v>145</v>
      </c>
      <c r="AH220" s="117" t="s">
        <v>147</v>
      </c>
      <c r="AI220" s="117" t="s">
        <v>145</v>
      </c>
      <c r="AJ220" s="117" t="s">
        <v>145</v>
      </c>
      <c r="AK220" s="117" t="s">
        <v>145</v>
      </c>
      <c r="AL220" s="117" t="s">
        <v>145</v>
      </c>
      <c r="AM220" s="117" t="s">
        <v>145</v>
      </c>
      <c r="AN220" s="117" t="s">
        <v>145</v>
      </c>
      <c r="AO220" s="117" t="s">
        <v>1016</v>
      </c>
      <c r="AP220" s="117" t="s">
        <v>226</v>
      </c>
      <c r="AQ220" s="117" t="s">
        <v>1348</v>
      </c>
      <c r="AR220" s="117" t="s">
        <v>164</v>
      </c>
      <c r="AS220" s="117" t="s">
        <v>227</v>
      </c>
      <c r="AT220" s="117" t="s">
        <v>228</v>
      </c>
      <c r="AU220" s="117" t="s">
        <v>145</v>
      </c>
      <c r="AV220" s="117" t="s">
        <v>1349</v>
      </c>
      <c r="AW220" s="117" t="s">
        <v>1350</v>
      </c>
      <c r="AX220" s="117" t="s">
        <v>1351</v>
      </c>
      <c r="AY220" s="117" t="s">
        <v>145</v>
      </c>
      <c r="AZ220" s="117" t="s">
        <v>228</v>
      </c>
      <c r="BA220" s="117" t="s">
        <v>145</v>
      </c>
      <c r="BB220" s="117" t="s">
        <v>145</v>
      </c>
      <c r="BC220" s="117" t="s">
        <v>145</v>
      </c>
      <c r="BD220" s="117" t="s">
        <v>145</v>
      </c>
      <c r="BE220" s="117" t="s">
        <v>145</v>
      </c>
      <c r="BF220" s="117" t="s">
        <v>145</v>
      </c>
      <c r="BG220" s="117" t="s">
        <v>145</v>
      </c>
      <c r="BH220" s="117" t="s">
        <v>145</v>
      </c>
      <c r="BI220" s="117" t="s">
        <v>145</v>
      </c>
      <c r="BJ220" s="117" t="s">
        <v>145</v>
      </c>
      <c r="BK220" s="117" t="s">
        <v>145</v>
      </c>
      <c r="BL220" s="117" t="s">
        <v>170</v>
      </c>
      <c r="BM220" s="117" t="s">
        <v>145</v>
      </c>
      <c r="BN220" s="117" t="s">
        <v>145</v>
      </c>
      <c r="BO220" s="117" t="s">
        <v>145</v>
      </c>
      <c r="BP220" s="117" t="s">
        <v>145</v>
      </c>
      <c r="BQ220" s="117" t="s">
        <v>145</v>
      </c>
      <c r="BR220" s="117" t="s">
        <v>145</v>
      </c>
      <c r="BS220" s="117" t="s">
        <v>145</v>
      </c>
      <c r="BT220" s="117" t="s">
        <v>145</v>
      </c>
      <c r="BU220" s="117" t="s">
        <v>145</v>
      </c>
      <c r="BV220" s="117" t="s">
        <v>171</v>
      </c>
      <c r="BW220" s="117" t="s">
        <v>145</v>
      </c>
      <c r="BX220" s="117" t="s">
        <v>145</v>
      </c>
      <c r="BY220" s="117" t="s">
        <v>145</v>
      </c>
      <c r="BZ220" s="117" t="s">
        <v>145</v>
      </c>
      <c r="CA220" s="117" t="s">
        <v>145</v>
      </c>
      <c r="CB220" s="117" t="s">
        <v>172</v>
      </c>
      <c r="CC220" s="117" t="s">
        <v>172</v>
      </c>
      <c r="CD220" s="117" t="s">
        <v>145</v>
      </c>
      <c r="CE220" s="117" t="s">
        <v>145</v>
      </c>
      <c r="CF220" s="117" t="s">
        <v>145</v>
      </c>
      <c r="CG220" s="117" t="s">
        <v>145</v>
      </c>
      <c r="CH220" s="117" t="s">
        <v>145</v>
      </c>
      <c r="CI220" s="117" t="s">
        <v>145</v>
      </c>
      <c r="CJ220" s="117" t="s">
        <v>145</v>
      </c>
      <c r="CK220" s="117" t="s">
        <v>145</v>
      </c>
      <c r="CL220" s="117" t="s">
        <v>145</v>
      </c>
      <c r="CM220" s="117" t="s">
        <v>145</v>
      </c>
      <c r="CN220" s="117" t="s">
        <v>145</v>
      </c>
      <c r="CO220" s="117" t="s">
        <v>145</v>
      </c>
      <c r="CP220" s="117" t="s">
        <v>145</v>
      </c>
      <c r="CQ220" s="117" t="s">
        <v>145</v>
      </c>
      <c r="CR220" s="117" t="s">
        <v>145</v>
      </c>
      <c r="CS220" s="117" t="s">
        <v>173</v>
      </c>
      <c r="CT220" s="117" t="s">
        <v>174</v>
      </c>
      <c r="CU220" s="117" t="s">
        <v>182</v>
      </c>
      <c r="CV220" s="117" t="s">
        <v>183</v>
      </c>
      <c r="CW220" s="117" t="s">
        <v>184</v>
      </c>
      <c r="CX220" s="117" t="s">
        <v>178</v>
      </c>
      <c r="CY220" s="117" t="s">
        <v>178</v>
      </c>
      <c r="CZ220" s="117" t="s">
        <v>179</v>
      </c>
      <c r="DA220" s="117" t="s">
        <v>179</v>
      </c>
      <c r="DB220" s="117" t="s">
        <v>145</v>
      </c>
      <c r="DC220" s="117" t="s">
        <v>145</v>
      </c>
      <c r="DD220" s="117" t="s">
        <v>179</v>
      </c>
      <c r="DE220" s="117" t="s">
        <v>145</v>
      </c>
      <c r="DF220" s="117" t="s">
        <v>145</v>
      </c>
      <c r="DG220" s="117" t="s">
        <v>145</v>
      </c>
      <c r="DH220" s="117" t="s">
        <v>145</v>
      </c>
      <c r="DI220" s="117" t="s">
        <v>145</v>
      </c>
      <c r="DJ220" s="117" t="s">
        <v>145</v>
      </c>
      <c r="DK220" s="117" t="s">
        <v>145</v>
      </c>
      <c r="DL220" s="117" t="s">
        <v>145</v>
      </c>
      <c r="DM220" s="117" t="s">
        <v>145</v>
      </c>
      <c r="DN220" s="117" t="s">
        <v>145</v>
      </c>
      <c r="DO220" s="117" t="s">
        <v>145</v>
      </c>
      <c r="DP220" s="117" t="s">
        <v>145</v>
      </c>
      <c r="DQ220" s="117" t="s">
        <v>145</v>
      </c>
      <c r="DR220" s="117" t="s">
        <v>145</v>
      </c>
      <c r="DS220" s="117" t="s">
        <v>145</v>
      </c>
      <c r="DT220" s="117" t="s">
        <v>145</v>
      </c>
      <c r="DU220" s="117" t="s">
        <v>145</v>
      </c>
      <c r="DV220" s="117" t="s">
        <v>145</v>
      </c>
      <c r="DW220" s="117" t="s">
        <v>145</v>
      </c>
      <c r="DX220" s="117" t="s">
        <v>145</v>
      </c>
      <c r="DY220" s="117" t="s">
        <v>145</v>
      </c>
      <c r="DZ220" s="117" t="s">
        <v>145</v>
      </c>
      <c r="EA220" s="117" t="s">
        <v>145</v>
      </c>
      <c r="EB220" s="117" t="s">
        <v>145</v>
      </c>
      <c r="EC220" s="117" t="s">
        <v>180</v>
      </c>
      <c r="ED220" s="117" t="s">
        <v>145</v>
      </c>
      <c r="EE220" s="117" t="s">
        <v>154</v>
      </c>
      <c r="EF220" s="117" t="s">
        <v>145</v>
      </c>
      <c r="EG220" s="117" t="s">
        <v>145</v>
      </c>
      <c r="EH220" s="117" t="s">
        <v>145</v>
      </c>
      <c r="EI220" s="117" t="s">
        <v>145</v>
      </c>
      <c r="EJ220" s="117" t="s">
        <v>145</v>
      </c>
      <c r="EK220" s="117" t="s">
        <v>145</v>
      </c>
      <c r="EL220" s="117" t="s">
        <v>145</v>
      </c>
      <c r="EM220" s="117" t="s">
        <v>145</v>
      </c>
      <c r="EN220" s="117" t="s">
        <v>147</v>
      </c>
    </row>
    <row r="221" s="6" customFormat="1" spans="1:144">
      <c r="A221" s="117" t="s">
        <v>1346</v>
      </c>
      <c r="B221" s="117" t="s">
        <v>145</v>
      </c>
      <c r="C221" s="117" t="s">
        <v>146</v>
      </c>
      <c r="D221" s="117" t="s">
        <v>145</v>
      </c>
      <c r="E221" s="117" t="s">
        <v>147</v>
      </c>
      <c r="F221" s="117" t="s">
        <v>145</v>
      </c>
      <c r="G221" s="117" t="s">
        <v>148</v>
      </c>
      <c r="H221" s="117" t="s">
        <v>149</v>
      </c>
      <c r="I221" s="117" t="s">
        <v>145</v>
      </c>
      <c r="J221" s="117" t="s">
        <v>150</v>
      </c>
      <c r="K221" s="117" t="s">
        <v>151</v>
      </c>
      <c r="L221" s="117" t="s">
        <v>1340</v>
      </c>
      <c r="M221" s="117" t="s">
        <v>145</v>
      </c>
      <c r="N221" s="117" t="s">
        <v>146</v>
      </c>
      <c r="O221" s="117" t="s">
        <v>153</v>
      </c>
      <c r="P221" s="117" t="s">
        <v>154</v>
      </c>
      <c r="Q221" s="117" t="s">
        <v>155</v>
      </c>
      <c r="R221" s="117" t="s">
        <v>1014</v>
      </c>
      <c r="S221" s="117" t="s">
        <v>156</v>
      </c>
      <c r="T221" s="117" t="s">
        <v>154</v>
      </c>
      <c r="U221" s="117" t="s">
        <v>145</v>
      </c>
      <c r="V221" s="117" t="s">
        <v>145</v>
      </c>
      <c r="W221" s="117" t="s">
        <v>157</v>
      </c>
      <c r="X221" s="117" t="s">
        <v>157</v>
      </c>
      <c r="Y221" s="117" t="s">
        <v>158</v>
      </c>
      <c r="Z221" s="117" t="s">
        <v>159</v>
      </c>
      <c r="AA221" s="117" t="s">
        <v>145</v>
      </c>
      <c r="AB221" s="117" t="s">
        <v>145</v>
      </c>
      <c r="AC221" s="117" t="s">
        <v>145</v>
      </c>
      <c r="AD221" s="117" t="s">
        <v>145</v>
      </c>
      <c r="AE221" s="117" t="s">
        <v>1347</v>
      </c>
      <c r="AF221" s="117" t="s">
        <v>145</v>
      </c>
      <c r="AG221" s="117" t="s">
        <v>145</v>
      </c>
      <c r="AH221" s="117" t="s">
        <v>147</v>
      </c>
      <c r="AI221" s="117" t="s">
        <v>145</v>
      </c>
      <c r="AJ221" s="117" t="s">
        <v>145</v>
      </c>
      <c r="AK221" s="117" t="s">
        <v>145</v>
      </c>
      <c r="AL221" s="117" t="s">
        <v>145</v>
      </c>
      <c r="AM221" s="117" t="s">
        <v>145</v>
      </c>
      <c r="AN221" s="117" t="s">
        <v>145</v>
      </c>
      <c r="AO221" s="117" t="s">
        <v>1016</v>
      </c>
      <c r="AP221" s="117" t="s">
        <v>226</v>
      </c>
      <c r="AQ221" s="117" t="s">
        <v>1348</v>
      </c>
      <c r="AR221" s="117" t="s">
        <v>164</v>
      </c>
      <c r="AS221" s="117" t="s">
        <v>227</v>
      </c>
      <c r="AT221" s="117" t="s">
        <v>228</v>
      </c>
      <c r="AU221" s="117" t="s">
        <v>145</v>
      </c>
      <c r="AV221" s="117" t="s">
        <v>1349</v>
      </c>
      <c r="AW221" s="117" t="s">
        <v>1350</v>
      </c>
      <c r="AX221" s="117" t="s">
        <v>1351</v>
      </c>
      <c r="AY221" s="117" t="s">
        <v>145</v>
      </c>
      <c r="AZ221" s="117" t="s">
        <v>228</v>
      </c>
      <c r="BA221" s="117" t="s">
        <v>145</v>
      </c>
      <c r="BB221" s="117" t="s">
        <v>145</v>
      </c>
      <c r="BC221" s="117" t="s">
        <v>145</v>
      </c>
      <c r="BD221" s="117" t="s">
        <v>145</v>
      </c>
      <c r="BE221" s="117" t="s">
        <v>145</v>
      </c>
      <c r="BF221" s="117" t="s">
        <v>145</v>
      </c>
      <c r="BG221" s="117" t="s">
        <v>145</v>
      </c>
      <c r="BH221" s="117" t="s">
        <v>145</v>
      </c>
      <c r="BI221" s="117" t="s">
        <v>145</v>
      </c>
      <c r="BJ221" s="117" t="s">
        <v>145</v>
      </c>
      <c r="BK221" s="117" t="s">
        <v>145</v>
      </c>
      <c r="BL221" s="117" t="s">
        <v>170</v>
      </c>
      <c r="BM221" s="117" t="s">
        <v>145</v>
      </c>
      <c r="BN221" s="117" t="s">
        <v>145</v>
      </c>
      <c r="BO221" s="117" t="s">
        <v>145</v>
      </c>
      <c r="BP221" s="117" t="s">
        <v>145</v>
      </c>
      <c r="BQ221" s="117" t="s">
        <v>145</v>
      </c>
      <c r="BR221" s="117" t="s">
        <v>145</v>
      </c>
      <c r="BS221" s="117" t="s">
        <v>145</v>
      </c>
      <c r="BT221" s="117" t="s">
        <v>145</v>
      </c>
      <c r="BU221" s="117" t="s">
        <v>145</v>
      </c>
      <c r="BV221" s="117" t="s">
        <v>171</v>
      </c>
      <c r="BW221" s="117" t="s">
        <v>145</v>
      </c>
      <c r="BX221" s="117" t="s">
        <v>145</v>
      </c>
      <c r="BY221" s="117" t="s">
        <v>145</v>
      </c>
      <c r="BZ221" s="117" t="s">
        <v>145</v>
      </c>
      <c r="CA221" s="117" t="s">
        <v>145</v>
      </c>
      <c r="CB221" s="117" t="s">
        <v>172</v>
      </c>
      <c r="CC221" s="117" t="s">
        <v>172</v>
      </c>
      <c r="CD221" s="117" t="s">
        <v>145</v>
      </c>
      <c r="CE221" s="117" t="s">
        <v>145</v>
      </c>
      <c r="CF221" s="117" t="s">
        <v>145</v>
      </c>
      <c r="CG221" s="117" t="s">
        <v>145</v>
      </c>
      <c r="CH221" s="117" t="s">
        <v>145</v>
      </c>
      <c r="CI221" s="117" t="s">
        <v>145</v>
      </c>
      <c r="CJ221" s="117" t="s">
        <v>145</v>
      </c>
      <c r="CK221" s="117" t="s">
        <v>145</v>
      </c>
      <c r="CL221" s="117" t="s">
        <v>145</v>
      </c>
      <c r="CM221" s="117" t="s">
        <v>145</v>
      </c>
      <c r="CN221" s="117" t="s">
        <v>145</v>
      </c>
      <c r="CO221" s="117" t="s">
        <v>145</v>
      </c>
      <c r="CP221" s="117" t="s">
        <v>145</v>
      </c>
      <c r="CQ221" s="117" t="s">
        <v>145</v>
      </c>
      <c r="CR221" s="117" t="s">
        <v>145</v>
      </c>
      <c r="CS221" s="117" t="s">
        <v>173</v>
      </c>
      <c r="CT221" s="117" t="s">
        <v>181</v>
      </c>
      <c r="CU221" s="117" t="s">
        <v>175</v>
      </c>
      <c r="CV221" s="117" t="s">
        <v>176</v>
      </c>
      <c r="CW221" s="117" t="s">
        <v>177</v>
      </c>
      <c r="CX221" s="117" t="s">
        <v>178</v>
      </c>
      <c r="CY221" s="117" t="s">
        <v>178</v>
      </c>
      <c r="CZ221" s="117" t="s">
        <v>179</v>
      </c>
      <c r="DA221" s="117" t="s">
        <v>179</v>
      </c>
      <c r="DB221" s="117" t="s">
        <v>145</v>
      </c>
      <c r="DC221" s="117" t="s">
        <v>145</v>
      </c>
      <c r="DD221" s="117" t="s">
        <v>179</v>
      </c>
      <c r="DE221" s="117" t="s">
        <v>145</v>
      </c>
      <c r="DF221" s="117" t="s">
        <v>145</v>
      </c>
      <c r="DG221" s="117" t="s">
        <v>145</v>
      </c>
      <c r="DH221" s="117" t="s">
        <v>145</v>
      </c>
      <c r="DI221" s="117" t="s">
        <v>145</v>
      </c>
      <c r="DJ221" s="117" t="s">
        <v>145</v>
      </c>
      <c r="DK221" s="117" t="s">
        <v>145</v>
      </c>
      <c r="DL221" s="117" t="s">
        <v>145</v>
      </c>
      <c r="DM221" s="117" t="s">
        <v>145</v>
      </c>
      <c r="DN221" s="117" t="s">
        <v>145</v>
      </c>
      <c r="DO221" s="117" t="s">
        <v>145</v>
      </c>
      <c r="DP221" s="117" t="s">
        <v>145</v>
      </c>
      <c r="DQ221" s="117" t="s">
        <v>145</v>
      </c>
      <c r="DR221" s="117" t="s">
        <v>145</v>
      </c>
      <c r="DS221" s="117" t="s">
        <v>145</v>
      </c>
      <c r="DT221" s="117" t="s">
        <v>145</v>
      </c>
      <c r="DU221" s="117" t="s">
        <v>145</v>
      </c>
      <c r="DV221" s="117" t="s">
        <v>145</v>
      </c>
      <c r="DW221" s="117" t="s">
        <v>145</v>
      </c>
      <c r="DX221" s="117" t="s">
        <v>145</v>
      </c>
      <c r="DY221" s="117" t="s">
        <v>145</v>
      </c>
      <c r="DZ221" s="117" t="s">
        <v>145</v>
      </c>
      <c r="EA221" s="117" t="s">
        <v>145</v>
      </c>
      <c r="EB221" s="117" t="s">
        <v>145</v>
      </c>
      <c r="EC221" s="117" t="s">
        <v>180</v>
      </c>
      <c r="ED221" s="117" t="s">
        <v>145</v>
      </c>
      <c r="EE221" s="117" t="s">
        <v>154</v>
      </c>
      <c r="EF221" s="117" t="s">
        <v>145</v>
      </c>
      <c r="EG221" s="117" t="s">
        <v>145</v>
      </c>
      <c r="EH221" s="117" t="s">
        <v>145</v>
      </c>
      <c r="EI221" s="117" t="s">
        <v>145</v>
      </c>
      <c r="EJ221" s="117" t="s">
        <v>145</v>
      </c>
      <c r="EK221" s="117" t="s">
        <v>145</v>
      </c>
      <c r="EL221" s="117" t="s">
        <v>145</v>
      </c>
      <c r="EM221" s="117" t="s">
        <v>145</v>
      </c>
      <c r="EN221" s="117" t="s">
        <v>147</v>
      </c>
    </row>
    <row r="222" s="6" customFormat="1" spans="1:144">
      <c r="A222" s="117" t="s">
        <v>1352</v>
      </c>
      <c r="B222" s="117" t="s">
        <v>145</v>
      </c>
      <c r="C222" s="117" t="s">
        <v>146</v>
      </c>
      <c r="D222" s="117" t="s">
        <v>145</v>
      </c>
      <c r="E222" s="117" t="s">
        <v>147</v>
      </c>
      <c r="F222" s="117" t="s">
        <v>145</v>
      </c>
      <c r="G222" s="117" t="s">
        <v>148</v>
      </c>
      <c r="H222" s="117" t="s">
        <v>149</v>
      </c>
      <c r="I222" s="117" t="s">
        <v>145</v>
      </c>
      <c r="J222" s="117" t="s">
        <v>150</v>
      </c>
      <c r="K222" s="117" t="s">
        <v>151</v>
      </c>
      <c r="L222" s="117" t="s">
        <v>1353</v>
      </c>
      <c r="M222" s="117" t="s">
        <v>145</v>
      </c>
      <c r="N222" s="117" t="s">
        <v>146</v>
      </c>
      <c r="O222" s="117" t="s">
        <v>153</v>
      </c>
      <c r="P222" s="117" t="s">
        <v>154</v>
      </c>
      <c r="Q222" s="117" t="s">
        <v>155</v>
      </c>
      <c r="R222" s="117" t="s">
        <v>1014</v>
      </c>
      <c r="S222" s="117" t="s">
        <v>156</v>
      </c>
      <c r="T222" s="117" t="s">
        <v>154</v>
      </c>
      <c r="U222" s="117" t="s">
        <v>145</v>
      </c>
      <c r="V222" s="117" t="s">
        <v>145</v>
      </c>
      <c r="W222" s="117" t="s">
        <v>157</v>
      </c>
      <c r="X222" s="117" t="s">
        <v>157</v>
      </c>
      <c r="Y222" s="117" t="s">
        <v>158</v>
      </c>
      <c r="Z222" s="117" t="s">
        <v>159</v>
      </c>
      <c r="AA222" s="117" t="s">
        <v>145</v>
      </c>
      <c r="AB222" s="117" t="s">
        <v>145</v>
      </c>
      <c r="AC222" s="117" t="s">
        <v>145</v>
      </c>
      <c r="AD222" s="117" t="s">
        <v>145</v>
      </c>
      <c r="AE222" s="117" t="s">
        <v>1354</v>
      </c>
      <c r="AF222" s="117" t="s">
        <v>145</v>
      </c>
      <c r="AG222" s="117" t="s">
        <v>145</v>
      </c>
      <c r="AH222" s="117" t="s">
        <v>147</v>
      </c>
      <c r="AI222" s="117" t="s">
        <v>145</v>
      </c>
      <c r="AJ222" s="117" t="s">
        <v>145</v>
      </c>
      <c r="AK222" s="117" t="s">
        <v>145</v>
      </c>
      <c r="AL222" s="117" t="s">
        <v>145</v>
      </c>
      <c r="AM222" s="117" t="s">
        <v>145</v>
      </c>
      <c r="AN222" s="117" t="s">
        <v>145</v>
      </c>
      <c r="AO222" s="117" t="s">
        <v>758</v>
      </c>
      <c r="AP222" s="117" t="s">
        <v>1355</v>
      </c>
      <c r="AQ222" s="117" t="s">
        <v>759</v>
      </c>
      <c r="AR222" s="117" t="s">
        <v>761</v>
      </c>
      <c r="AS222" s="117" t="s">
        <v>762</v>
      </c>
      <c r="AT222" s="117" t="s">
        <v>763</v>
      </c>
      <c r="AU222" s="117" t="s">
        <v>145</v>
      </c>
      <c r="AV222" s="117" t="s">
        <v>1356</v>
      </c>
      <c r="AW222" s="117" t="s">
        <v>1357</v>
      </c>
      <c r="AX222" s="117" t="s">
        <v>1358</v>
      </c>
      <c r="AY222" s="117" t="s">
        <v>145</v>
      </c>
      <c r="AZ222" s="117" t="s">
        <v>763</v>
      </c>
      <c r="BA222" s="117" t="s">
        <v>145</v>
      </c>
      <c r="BB222" s="117" t="s">
        <v>145</v>
      </c>
      <c r="BC222" s="117" t="s">
        <v>145</v>
      </c>
      <c r="BD222" s="117" t="s">
        <v>145</v>
      </c>
      <c r="BE222" s="117" t="s">
        <v>145</v>
      </c>
      <c r="BF222" s="117" t="s">
        <v>145</v>
      </c>
      <c r="BG222" s="117" t="s">
        <v>145</v>
      </c>
      <c r="BH222" s="117" t="s">
        <v>145</v>
      </c>
      <c r="BI222" s="117" t="s">
        <v>145</v>
      </c>
      <c r="BJ222" s="117" t="s">
        <v>145</v>
      </c>
      <c r="BK222" s="117" t="s">
        <v>145</v>
      </c>
      <c r="BL222" s="117" t="s">
        <v>170</v>
      </c>
      <c r="BM222" s="117" t="s">
        <v>145</v>
      </c>
      <c r="BN222" s="117" t="s">
        <v>145</v>
      </c>
      <c r="BO222" s="117" t="s">
        <v>145</v>
      </c>
      <c r="BP222" s="117" t="s">
        <v>145</v>
      </c>
      <c r="BQ222" s="117" t="s">
        <v>145</v>
      </c>
      <c r="BR222" s="117" t="s">
        <v>145</v>
      </c>
      <c r="BS222" s="117" t="s">
        <v>145</v>
      </c>
      <c r="BT222" s="117" t="s">
        <v>145</v>
      </c>
      <c r="BU222" s="117" t="s">
        <v>145</v>
      </c>
      <c r="BV222" s="117" t="s">
        <v>171</v>
      </c>
      <c r="BW222" s="117" t="s">
        <v>145</v>
      </c>
      <c r="BX222" s="117" t="s">
        <v>145</v>
      </c>
      <c r="BY222" s="117" t="s">
        <v>145</v>
      </c>
      <c r="BZ222" s="117" t="s">
        <v>145</v>
      </c>
      <c r="CA222" s="117" t="s">
        <v>145</v>
      </c>
      <c r="CB222" s="117" t="s">
        <v>172</v>
      </c>
      <c r="CC222" s="117" t="s">
        <v>172</v>
      </c>
      <c r="CD222" s="117" t="s">
        <v>145</v>
      </c>
      <c r="CE222" s="117" t="s">
        <v>145</v>
      </c>
      <c r="CF222" s="117" t="s">
        <v>145</v>
      </c>
      <c r="CG222" s="117" t="s">
        <v>145</v>
      </c>
      <c r="CH222" s="117" t="s">
        <v>145</v>
      </c>
      <c r="CI222" s="117" t="s">
        <v>145</v>
      </c>
      <c r="CJ222" s="117" t="s">
        <v>145</v>
      </c>
      <c r="CK222" s="117" t="s">
        <v>145</v>
      </c>
      <c r="CL222" s="117" t="s">
        <v>145</v>
      </c>
      <c r="CM222" s="117" t="s">
        <v>145</v>
      </c>
      <c r="CN222" s="117" t="s">
        <v>145</v>
      </c>
      <c r="CO222" s="117" t="s">
        <v>145</v>
      </c>
      <c r="CP222" s="117" t="s">
        <v>145</v>
      </c>
      <c r="CQ222" s="117" t="s">
        <v>145</v>
      </c>
      <c r="CR222" s="117" t="s">
        <v>145</v>
      </c>
      <c r="CS222" s="117" t="s">
        <v>173</v>
      </c>
      <c r="CT222" s="117" t="s">
        <v>174</v>
      </c>
      <c r="CU222" s="117" t="s">
        <v>182</v>
      </c>
      <c r="CV222" s="117" t="s">
        <v>183</v>
      </c>
      <c r="CW222" s="117" t="s">
        <v>184</v>
      </c>
      <c r="CX222" s="117" t="s">
        <v>178</v>
      </c>
      <c r="CY222" s="117" t="s">
        <v>178</v>
      </c>
      <c r="CZ222" s="117" t="s">
        <v>179</v>
      </c>
      <c r="DA222" s="117" t="s">
        <v>179</v>
      </c>
      <c r="DB222" s="117" t="s">
        <v>145</v>
      </c>
      <c r="DC222" s="117" t="s">
        <v>145</v>
      </c>
      <c r="DD222" s="117" t="s">
        <v>179</v>
      </c>
      <c r="DE222" s="117" t="s">
        <v>145</v>
      </c>
      <c r="DF222" s="117" t="s">
        <v>145</v>
      </c>
      <c r="DG222" s="117" t="s">
        <v>145</v>
      </c>
      <c r="DH222" s="117" t="s">
        <v>145</v>
      </c>
      <c r="DI222" s="117" t="s">
        <v>145</v>
      </c>
      <c r="DJ222" s="117" t="s">
        <v>145</v>
      </c>
      <c r="DK222" s="117" t="s">
        <v>145</v>
      </c>
      <c r="DL222" s="117" t="s">
        <v>145</v>
      </c>
      <c r="DM222" s="117" t="s">
        <v>145</v>
      </c>
      <c r="DN222" s="117" t="s">
        <v>145</v>
      </c>
      <c r="DO222" s="117" t="s">
        <v>145</v>
      </c>
      <c r="DP222" s="117" t="s">
        <v>145</v>
      </c>
      <c r="DQ222" s="117" t="s">
        <v>145</v>
      </c>
      <c r="DR222" s="117" t="s">
        <v>145</v>
      </c>
      <c r="DS222" s="117" t="s">
        <v>145</v>
      </c>
      <c r="DT222" s="117" t="s">
        <v>145</v>
      </c>
      <c r="DU222" s="117" t="s">
        <v>145</v>
      </c>
      <c r="DV222" s="117" t="s">
        <v>145</v>
      </c>
      <c r="DW222" s="117" t="s">
        <v>145</v>
      </c>
      <c r="DX222" s="117" t="s">
        <v>145</v>
      </c>
      <c r="DY222" s="117" t="s">
        <v>145</v>
      </c>
      <c r="DZ222" s="117" t="s">
        <v>145</v>
      </c>
      <c r="EA222" s="117" t="s">
        <v>145</v>
      </c>
      <c r="EB222" s="117" t="s">
        <v>145</v>
      </c>
      <c r="EC222" s="117" t="s">
        <v>180</v>
      </c>
      <c r="ED222" s="117" t="s">
        <v>145</v>
      </c>
      <c r="EE222" s="117" t="s">
        <v>154</v>
      </c>
      <c r="EF222" s="117" t="s">
        <v>145</v>
      </c>
      <c r="EG222" s="117" t="s">
        <v>145</v>
      </c>
      <c r="EH222" s="117" t="s">
        <v>145</v>
      </c>
      <c r="EI222" s="117" t="s">
        <v>145</v>
      </c>
      <c r="EJ222" s="117" t="s">
        <v>145</v>
      </c>
      <c r="EK222" s="117" t="s">
        <v>145</v>
      </c>
      <c r="EL222" s="117" t="s">
        <v>145</v>
      </c>
      <c r="EM222" s="117" t="s">
        <v>145</v>
      </c>
      <c r="EN222" s="117" t="s">
        <v>147</v>
      </c>
    </row>
    <row r="223" s="6" customFormat="1" spans="1:144">
      <c r="A223" s="117" t="s">
        <v>1352</v>
      </c>
      <c r="B223" s="117" t="s">
        <v>145</v>
      </c>
      <c r="C223" s="117" t="s">
        <v>146</v>
      </c>
      <c r="D223" s="117" t="s">
        <v>145</v>
      </c>
      <c r="E223" s="117" t="s">
        <v>147</v>
      </c>
      <c r="F223" s="117" t="s">
        <v>145</v>
      </c>
      <c r="G223" s="117" t="s">
        <v>148</v>
      </c>
      <c r="H223" s="117" t="s">
        <v>149</v>
      </c>
      <c r="I223" s="117" t="s">
        <v>145</v>
      </c>
      <c r="J223" s="117" t="s">
        <v>150</v>
      </c>
      <c r="K223" s="117" t="s">
        <v>151</v>
      </c>
      <c r="L223" s="117" t="s">
        <v>1353</v>
      </c>
      <c r="M223" s="117" t="s">
        <v>145</v>
      </c>
      <c r="N223" s="117" t="s">
        <v>146</v>
      </c>
      <c r="O223" s="117" t="s">
        <v>153</v>
      </c>
      <c r="P223" s="117" t="s">
        <v>154</v>
      </c>
      <c r="Q223" s="117" t="s">
        <v>155</v>
      </c>
      <c r="R223" s="117" t="s">
        <v>1014</v>
      </c>
      <c r="S223" s="117" t="s">
        <v>156</v>
      </c>
      <c r="T223" s="117" t="s">
        <v>154</v>
      </c>
      <c r="U223" s="117" t="s">
        <v>145</v>
      </c>
      <c r="V223" s="117" t="s">
        <v>145</v>
      </c>
      <c r="W223" s="117" t="s">
        <v>157</v>
      </c>
      <c r="X223" s="117" t="s">
        <v>157</v>
      </c>
      <c r="Y223" s="117" t="s">
        <v>158</v>
      </c>
      <c r="Z223" s="117" t="s">
        <v>159</v>
      </c>
      <c r="AA223" s="117" t="s">
        <v>145</v>
      </c>
      <c r="AB223" s="117" t="s">
        <v>145</v>
      </c>
      <c r="AC223" s="117" t="s">
        <v>145</v>
      </c>
      <c r="AD223" s="117" t="s">
        <v>145</v>
      </c>
      <c r="AE223" s="117" t="s">
        <v>1354</v>
      </c>
      <c r="AF223" s="117" t="s">
        <v>145</v>
      </c>
      <c r="AG223" s="117" t="s">
        <v>145</v>
      </c>
      <c r="AH223" s="117" t="s">
        <v>147</v>
      </c>
      <c r="AI223" s="117" t="s">
        <v>145</v>
      </c>
      <c r="AJ223" s="117" t="s">
        <v>145</v>
      </c>
      <c r="AK223" s="117" t="s">
        <v>145</v>
      </c>
      <c r="AL223" s="117" t="s">
        <v>145</v>
      </c>
      <c r="AM223" s="117" t="s">
        <v>145</v>
      </c>
      <c r="AN223" s="117" t="s">
        <v>145</v>
      </c>
      <c r="AO223" s="117" t="s">
        <v>758</v>
      </c>
      <c r="AP223" s="117" t="s">
        <v>1355</v>
      </c>
      <c r="AQ223" s="117" t="s">
        <v>759</v>
      </c>
      <c r="AR223" s="117" t="s">
        <v>761</v>
      </c>
      <c r="AS223" s="117" t="s">
        <v>762</v>
      </c>
      <c r="AT223" s="117" t="s">
        <v>763</v>
      </c>
      <c r="AU223" s="117" t="s">
        <v>145</v>
      </c>
      <c r="AV223" s="117" t="s">
        <v>1356</v>
      </c>
      <c r="AW223" s="117" t="s">
        <v>1357</v>
      </c>
      <c r="AX223" s="117" t="s">
        <v>1358</v>
      </c>
      <c r="AY223" s="117" t="s">
        <v>145</v>
      </c>
      <c r="AZ223" s="117" t="s">
        <v>763</v>
      </c>
      <c r="BA223" s="117" t="s">
        <v>145</v>
      </c>
      <c r="BB223" s="117" t="s">
        <v>145</v>
      </c>
      <c r="BC223" s="117" t="s">
        <v>145</v>
      </c>
      <c r="BD223" s="117" t="s">
        <v>145</v>
      </c>
      <c r="BE223" s="117" t="s">
        <v>145</v>
      </c>
      <c r="BF223" s="117" t="s">
        <v>145</v>
      </c>
      <c r="BG223" s="117" t="s">
        <v>145</v>
      </c>
      <c r="BH223" s="117" t="s">
        <v>145</v>
      </c>
      <c r="BI223" s="117" t="s">
        <v>145</v>
      </c>
      <c r="BJ223" s="117" t="s">
        <v>145</v>
      </c>
      <c r="BK223" s="117" t="s">
        <v>145</v>
      </c>
      <c r="BL223" s="117" t="s">
        <v>170</v>
      </c>
      <c r="BM223" s="117" t="s">
        <v>145</v>
      </c>
      <c r="BN223" s="117" t="s">
        <v>145</v>
      </c>
      <c r="BO223" s="117" t="s">
        <v>145</v>
      </c>
      <c r="BP223" s="117" t="s">
        <v>145</v>
      </c>
      <c r="BQ223" s="117" t="s">
        <v>145</v>
      </c>
      <c r="BR223" s="117" t="s">
        <v>145</v>
      </c>
      <c r="BS223" s="117" t="s">
        <v>145</v>
      </c>
      <c r="BT223" s="117" t="s">
        <v>145</v>
      </c>
      <c r="BU223" s="117" t="s">
        <v>145</v>
      </c>
      <c r="BV223" s="117" t="s">
        <v>171</v>
      </c>
      <c r="BW223" s="117" t="s">
        <v>145</v>
      </c>
      <c r="BX223" s="117" t="s">
        <v>145</v>
      </c>
      <c r="BY223" s="117" t="s">
        <v>145</v>
      </c>
      <c r="BZ223" s="117" t="s">
        <v>145</v>
      </c>
      <c r="CA223" s="117" t="s">
        <v>145</v>
      </c>
      <c r="CB223" s="117" t="s">
        <v>172</v>
      </c>
      <c r="CC223" s="117" t="s">
        <v>172</v>
      </c>
      <c r="CD223" s="117" t="s">
        <v>145</v>
      </c>
      <c r="CE223" s="117" t="s">
        <v>145</v>
      </c>
      <c r="CF223" s="117" t="s">
        <v>145</v>
      </c>
      <c r="CG223" s="117" t="s">
        <v>145</v>
      </c>
      <c r="CH223" s="117" t="s">
        <v>145</v>
      </c>
      <c r="CI223" s="117" t="s">
        <v>145</v>
      </c>
      <c r="CJ223" s="117" t="s">
        <v>145</v>
      </c>
      <c r="CK223" s="117" t="s">
        <v>145</v>
      </c>
      <c r="CL223" s="117" t="s">
        <v>145</v>
      </c>
      <c r="CM223" s="117" t="s">
        <v>145</v>
      </c>
      <c r="CN223" s="117" t="s">
        <v>145</v>
      </c>
      <c r="CO223" s="117" t="s">
        <v>145</v>
      </c>
      <c r="CP223" s="117" t="s">
        <v>145</v>
      </c>
      <c r="CQ223" s="117" t="s">
        <v>145</v>
      </c>
      <c r="CR223" s="117" t="s">
        <v>145</v>
      </c>
      <c r="CS223" s="117" t="s">
        <v>173</v>
      </c>
      <c r="CT223" s="117" t="s">
        <v>181</v>
      </c>
      <c r="CU223" s="117" t="s">
        <v>175</v>
      </c>
      <c r="CV223" s="117" t="s">
        <v>176</v>
      </c>
      <c r="CW223" s="117" t="s">
        <v>177</v>
      </c>
      <c r="CX223" s="117" t="s">
        <v>178</v>
      </c>
      <c r="CY223" s="117" t="s">
        <v>178</v>
      </c>
      <c r="CZ223" s="117" t="s">
        <v>179</v>
      </c>
      <c r="DA223" s="117" t="s">
        <v>179</v>
      </c>
      <c r="DB223" s="117" t="s">
        <v>145</v>
      </c>
      <c r="DC223" s="117" t="s">
        <v>145</v>
      </c>
      <c r="DD223" s="117" t="s">
        <v>179</v>
      </c>
      <c r="DE223" s="117" t="s">
        <v>145</v>
      </c>
      <c r="DF223" s="117" t="s">
        <v>145</v>
      </c>
      <c r="DG223" s="117" t="s">
        <v>145</v>
      </c>
      <c r="DH223" s="117" t="s">
        <v>145</v>
      </c>
      <c r="DI223" s="117" t="s">
        <v>145</v>
      </c>
      <c r="DJ223" s="117" t="s">
        <v>145</v>
      </c>
      <c r="DK223" s="117" t="s">
        <v>145</v>
      </c>
      <c r="DL223" s="117" t="s">
        <v>145</v>
      </c>
      <c r="DM223" s="117" t="s">
        <v>145</v>
      </c>
      <c r="DN223" s="117" t="s">
        <v>145</v>
      </c>
      <c r="DO223" s="117" t="s">
        <v>145</v>
      </c>
      <c r="DP223" s="117" t="s">
        <v>145</v>
      </c>
      <c r="DQ223" s="117" t="s">
        <v>145</v>
      </c>
      <c r="DR223" s="117" t="s">
        <v>145</v>
      </c>
      <c r="DS223" s="117" t="s">
        <v>145</v>
      </c>
      <c r="DT223" s="117" t="s">
        <v>145</v>
      </c>
      <c r="DU223" s="117" t="s">
        <v>145</v>
      </c>
      <c r="DV223" s="117" t="s">
        <v>145</v>
      </c>
      <c r="DW223" s="117" t="s">
        <v>145</v>
      </c>
      <c r="DX223" s="117" t="s">
        <v>145</v>
      </c>
      <c r="DY223" s="117" t="s">
        <v>145</v>
      </c>
      <c r="DZ223" s="117" t="s">
        <v>145</v>
      </c>
      <c r="EA223" s="117" t="s">
        <v>145</v>
      </c>
      <c r="EB223" s="117" t="s">
        <v>145</v>
      </c>
      <c r="EC223" s="117" t="s">
        <v>180</v>
      </c>
      <c r="ED223" s="117" t="s">
        <v>145</v>
      </c>
      <c r="EE223" s="117" t="s">
        <v>154</v>
      </c>
      <c r="EF223" s="117" t="s">
        <v>145</v>
      </c>
      <c r="EG223" s="117" t="s">
        <v>145</v>
      </c>
      <c r="EH223" s="117" t="s">
        <v>145</v>
      </c>
      <c r="EI223" s="117" t="s">
        <v>145</v>
      </c>
      <c r="EJ223" s="117" t="s">
        <v>145</v>
      </c>
      <c r="EK223" s="117" t="s">
        <v>145</v>
      </c>
      <c r="EL223" s="117" t="s">
        <v>145</v>
      </c>
      <c r="EM223" s="117" t="s">
        <v>145</v>
      </c>
      <c r="EN223" s="117" t="s">
        <v>147</v>
      </c>
    </row>
    <row r="224" s="6" customFormat="1" spans="1:144">
      <c r="A224" s="117" t="s">
        <v>1359</v>
      </c>
      <c r="B224" s="117" t="s">
        <v>145</v>
      </c>
      <c r="C224" s="117" t="s">
        <v>146</v>
      </c>
      <c r="D224" s="117" t="s">
        <v>145</v>
      </c>
      <c r="E224" s="117" t="s">
        <v>147</v>
      </c>
      <c r="F224" s="117" t="s">
        <v>145</v>
      </c>
      <c r="G224" s="117" t="s">
        <v>148</v>
      </c>
      <c r="H224" s="117" t="s">
        <v>149</v>
      </c>
      <c r="I224" s="117" t="s">
        <v>145</v>
      </c>
      <c r="J224" s="117" t="s">
        <v>150</v>
      </c>
      <c r="K224" s="117" t="s">
        <v>151</v>
      </c>
      <c r="L224" s="117" t="s">
        <v>1353</v>
      </c>
      <c r="M224" s="117" t="s">
        <v>145</v>
      </c>
      <c r="N224" s="117" t="s">
        <v>146</v>
      </c>
      <c r="O224" s="117" t="s">
        <v>153</v>
      </c>
      <c r="P224" s="117" t="s">
        <v>154</v>
      </c>
      <c r="Q224" s="117" t="s">
        <v>155</v>
      </c>
      <c r="R224" s="117" t="s">
        <v>1014</v>
      </c>
      <c r="S224" s="117" t="s">
        <v>156</v>
      </c>
      <c r="T224" s="117" t="s">
        <v>154</v>
      </c>
      <c r="U224" s="117" t="s">
        <v>145</v>
      </c>
      <c r="V224" s="117" t="s">
        <v>145</v>
      </c>
      <c r="W224" s="117" t="s">
        <v>157</v>
      </c>
      <c r="X224" s="117" t="s">
        <v>157</v>
      </c>
      <c r="Y224" s="117" t="s">
        <v>158</v>
      </c>
      <c r="Z224" s="117" t="s">
        <v>159</v>
      </c>
      <c r="AA224" s="117" t="s">
        <v>145</v>
      </c>
      <c r="AB224" s="117" t="s">
        <v>145</v>
      </c>
      <c r="AC224" s="117" t="s">
        <v>145</v>
      </c>
      <c r="AD224" s="117" t="s">
        <v>145</v>
      </c>
      <c r="AE224" s="117" t="s">
        <v>1360</v>
      </c>
      <c r="AF224" s="117" t="s">
        <v>145</v>
      </c>
      <c r="AG224" s="117" t="s">
        <v>145</v>
      </c>
      <c r="AH224" s="117" t="s">
        <v>147</v>
      </c>
      <c r="AI224" s="117" t="s">
        <v>145</v>
      </c>
      <c r="AJ224" s="117" t="s">
        <v>145</v>
      </c>
      <c r="AK224" s="117" t="s">
        <v>145</v>
      </c>
      <c r="AL224" s="117" t="s">
        <v>145</v>
      </c>
      <c r="AM224" s="117" t="s">
        <v>145</v>
      </c>
      <c r="AN224" s="117" t="s">
        <v>145</v>
      </c>
      <c r="AO224" s="117" t="s">
        <v>1361</v>
      </c>
      <c r="AP224" s="117" t="s">
        <v>1362</v>
      </c>
      <c r="AQ224" s="117" t="s">
        <v>1363</v>
      </c>
      <c r="AR224" s="117" t="s">
        <v>1364</v>
      </c>
      <c r="AS224" s="117" t="s">
        <v>1365</v>
      </c>
      <c r="AT224" s="117" t="s">
        <v>1366</v>
      </c>
      <c r="AU224" s="117" t="s">
        <v>145</v>
      </c>
      <c r="AV224" s="117" t="s">
        <v>1367</v>
      </c>
      <c r="AW224" s="117" t="s">
        <v>1368</v>
      </c>
      <c r="AX224" s="117" t="s">
        <v>1369</v>
      </c>
      <c r="AY224" s="117" t="s">
        <v>145</v>
      </c>
      <c r="AZ224" s="117" t="s">
        <v>1366</v>
      </c>
      <c r="BA224" s="117" t="s">
        <v>145</v>
      </c>
      <c r="BB224" s="117" t="s">
        <v>145</v>
      </c>
      <c r="BC224" s="117" t="s">
        <v>145</v>
      </c>
      <c r="BD224" s="117" t="s">
        <v>145</v>
      </c>
      <c r="BE224" s="117" t="s">
        <v>145</v>
      </c>
      <c r="BF224" s="117" t="s">
        <v>145</v>
      </c>
      <c r="BG224" s="117" t="s">
        <v>145</v>
      </c>
      <c r="BH224" s="117" t="s">
        <v>145</v>
      </c>
      <c r="BI224" s="117" t="s">
        <v>145</v>
      </c>
      <c r="BJ224" s="117" t="s">
        <v>145</v>
      </c>
      <c r="BK224" s="117" t="s">
        <v>145</v>
      </c>
      <c r="BL224" s="117" t="s">
        <v>170</v>
      </c>
      <c r="BM224" s="117" t="s">
        <v>145</v>
      </c>
      <c r="BN224" s="117" t="s">
        <v>145</v>
      </c>
      <c r="BO224" s="117" t="s">
        <v>145</v>
      </c>
      <c r="BP224" s="117" t="s">
        <v>145</v>
      </c>
      <c r="BQ224" s="117" t="s">
        <v>145</v>
      </c>
      <c r="BR224" s="117" t="s">
        <v>145</v>
      </c>
      <c r="BS224" s="117" t="s">
        <v>145</v>
      </c>
      <c r="BT224" s="117" t="s">
        <v>145</v>
      </c>
      <c r="BU224" s="117" t="s">
        <v>145</v>
      </c>
      <c r="BV224" s="117" t="s">
        <v>171</v>
      </c>
      <c r="BW224" s="117" t="s">
        <v>145</v>
      </c>
      <c r="BX224" s="117" t="s">
        <v>145</v>
      </c>
      <c r="BY224" s="117" t="s">
        <v>145</v>
      </c>
      <c r="BZ224" s="117" t="s">
        <v>145</v>
      </c>
      <c r="CA224" s="117" t="s">
        <v>145</v>
      </c>
      <c r="CB224" s="117" t="s">
        <v>630</v>
      </c>
      <c r="CC224" s="117" t="s">
        <v>172</v>
      </c>
      <c r="CD224" s="117" t="s">
        <v>145</v>
      </c>
      <c r="CE224" s="117" t="s">
        <v>145</v>
      </c>
      <c r="CF224" s="117" t="s">
        <v>145</v>
      </c>
      <c r="CG224" s="117" t="s">
        <v>145</v>
      </c>
      <c r="CH224" s="117" t="s">
        <v>145</v>
      </c>
      <c r="CI224" s="117" t="s">
        <v>145</v>
      </c>
      <c r="CJ224" s="117" t="s">
        <v>145</v>
      </c>
      <c r="CK224" s="117" t="s">
        <v>145</v>
      </c>
      <c r="CL224" s="117" t="s">
        <v>145</v>
      </c>
      <c r="CM224" s="117" t="s">
        <v>145</v>
      </c>
      <c r="CN224" s="117" t="s">
        <v>145</v>
      </c>
      <c r="CO224" s="117" t="s">
        <v>145</v>
      </c>
      <c r="CP224" s="117" t="s">
        <v>145</v>
      </c>
      <c r="CQ224" s="117" t="s">
        <v>145</v>
      </c>
      <c r="CR224" s="117" t="s">
        <v>145</v>
      </c>
      <c r="CS224" s="117" t="s">
        <v>173</v>
      </c>
      <c r="CT224" s="117" t="s">
        <v>174</v>
      </c>
      <c r="CU224" s="117" t="s">
        <v>182</v>
      </c>
      <c r="CV224" s="117" t="s">
        <v>183</v>
      </c>
      <c r="CW224" s="117" t="s">
        <v>184</v>
      </c>
      <c r="CX224" s="117" t="s">
        <v>178</v>
      </c>
      <c r="CY224" s="117" t="s">
        <v>178</v>
      </c>
      <c r="CZ224" s="117" t="s">
        <v>172</v>
      </c>
      <c r="DA224" s="117" t="s">
        <v>172</v>
      </c>
      <c r="DB224" s="117" t="s">
        <v>145</v>
      </c>
      <c r="DC224" s="117" t="s">
        <v>145</v>
      </c>
      <c r="DD224" s="117" t="s">
        <v>172</v>
      </c>
      <c r="DE224" s="117" t="s">
        <v>145</v>
      </c>
      <c r="DF224" s="117" t="s">
        <v>145</v>
      </c>
      <c r="DG224" s="117" t="s">
        <v>145</v>
      </c>
      <c r="DH224" s="117" t="s">
        <v>145</v>
      </c>
      <c r="DI224" s="117" t="s">
        <v>145</v>
      </c>
      <c r="DJ224" s="117" t="s">
        <v>145</v>
      </c>
      <c r="DK224" s="117" t="s">
        <v>145</v>
      </c>
      <c r="DL224" s="117" t="s">
        <v>145</v>
      </c>
      <c r="DM224" s="117" t="s">
        <v>145</v>
      </c>
      <c r="DN224" s="117" t="s">
        <v>145</v>
      </c>
      <c r="DO224" s="117" t="s">
        <v>145</v>
      </c>
      <c r="DP224" s="117" t="s">
        <v>145</v>
      </c>
      <c r="DQ224" s="117" t="s">
        <v>145</v>
      </c>
      <c r="DR224" s="117" t="s">
        <v>145</v>
      </c>
      <c r="DS224" s="117" t="s">
        <v>145</v>
      </c>
      <c r="DT224" s="117" t="s">
        <v>145</v>
      </c>
      <c r="DU224" s="117" t="s">
        <v>145</v>
      </c>
      <c r="DV224" s="117" t="s">
        <v>145</v>
      </c>
      <c r="DW224" s="117" t="s">
        <v>145</v>
      </c>
      <c r="DX224" s="117" t="s">
        <v>145</v>
      </c>
      <c r="DY224" s="117" t="s">
        <v>145</v>
      </c>
      <c r="DZ224" s="117" t="s">
        <v>145</v>
      </c>
      <c r="EA224" s="117" t="s">
        <v>145</v>
      </c>
      <c r="EB224" s="117" t="s">
        <v>145</v>
      </c>
      <c r="EC224" s="117" t="s">
        <v>180</v>
      </c>
      <c r="ED224" s="117" t="s">
        <v>145</v>
      </c>
      <c r="EE224" s="117" t="s">
        <v>154</v>
      </c>
      <c r="EF224" s="117" t="s">
        <v>145</v>
      </c>
      <c r="EG224" s="117" t="s">
        <v>145</v>
      </c>
      <c r="EH224" s="117" t="s">
        <v>145</v>
      </c>
      <c r="EI224" s="117" t="s">
        <v>145</v>
      </c>
      <c r="EJ224" s="117" t="s">
        <v>145</v>
      </c>
      <c r="EK224" s="117" t="s">
        <v>145</v>
      </c>
      <c r="EL224" s="117" t="s">
        <v>145</v>
      </c>
      <c r="EM224" s="117" t="s">
        <v>145</v>
      </c>
      <c r="EN224" s="117" t="s">
        <v>147</v>
      </c>
    </row>
    <row r="225" s="6" customFormat="1" spans="1:144">
      <c r="A225" s="117" t="s">
        <v>1359</v>
      </c>
      <c r="B225" s="117" t="s">
        <v>145</v>
      </c>
      <c r="C225" s="117" t="s">
        <v>146</v>
      </c>
      <c r="D225" s="117" t="s">
        <v>145</v>
      </c>
      <c r="E225" s="117" t="s">
        <v>147</v>
      </c>
      <c r="F225" s="117" t="s">
        <v>145</v>
      </c>
      <c r="G225" s="117" t="s">
        <v>148</v>
      </c>
      <c r="H225" s="117" t="s">
        <v>149</v>
      </c>
      <c r="I225" s="117" t="s">
        <v>145</v>
      </c>
      <c r="J225" s="117" t="s">
        <v>150</v>
      </c>
      <c r="K225" s="117" t="s">
        <v>151</v>
      </c>
      <c r="L225" s="117" t="s">
        <v>1353</v>
      </c>
      <c r="M225" s="117" t="s">
        <v>145</v>
      </c>
      <c r="N225" s="117" t="s">
        <v>146</v>
      </c>
      <c r="O225" s="117" t="s">
        <v>153</v>
      </c>
      <c r="P225" s="117" t="s">
        <v>154</v>
      </c>
      <c r="Q225" s="117" t="s">
        <v>155</v>
      </c>
      <c r="R225" s="117" t="s">
        <v>1014</v>
      </c>
      <c r="S225" s="117" t="s">
        <v>156</v>
      </c>
      <c r="T225" s="117" t="s">
        <v>154</v>
      </c>
      <c r="U225" s="117" t="s">
        <v>145</v>
      </c>
      <c r="V225" s="117" t="s">
        <v>145</v>
      </c>
      <c r="W225" s="117" t="s">
        <v>157</v>
      </c>
      <c r="X225" s="117" t="s">
        <v>157</v>
      </c>
      <c r="Y225" s="117" t="s">
        <v>158</v>
      </c>
      <c r="Z225" s="117" t="s">
        <v>159</v>
      </c>
      <c r="AA225" s="117" t="s">
        <v>145</v>
      </c>
      <c r="AB225" s="117" t="s">
        <v>145</v>
      </c>
      <c r="AC225" s="117" t="s">
        <v>145</v>
      </c>
      <c r="AD225" s="117" t="s">
        <v>145</v>
      </c>
      <c r="AE225" s="117" t="s">
        <v>1360</v>
      </c>
      <c r="AF225" s="117" t="s">
        <v>145</v>
      </c>
      <c r="AG225" s="117" t="s">
        <v>145</v>
      </c>
      <c r="AH225" s="117" t="s">
        <v>147</v>
      </c>
      <c r="AI225" s="117" t="s">
        <v>145</v>
      </c>
      <c r="AJ225" s="117" t="s">
        <v>145</v>
      </c>
      <c r="AK225" s="117" t="s">
        <v>145</v>
      </c>
      <c r="AL225" s="117" t="s">
        <v>145</v>
      </c>
      <c r="AM225" s="117" t="s">
        <v>145</v>
      </c>
      <c r="AN225" s="117" t="s">
        <v>145</v>
      </c>
      <c r="AO225" s="117" t="s">
        <v>1361</v>
      </c>
      <c r="AP225" s="117" t="s">
        <v>1362</v>
      </c>
      <c r="AQ225" s="117" t="s">
        <v>1363</v>
      </c>
      <c r="AR225" s="117" t="s">
        <v>1364</v>
      </c>
      <c r="AS225" s="117" t="s">
        <v>1365</v>
      </c>
      <c r="AT225" s="117" t="s">
        <v>1366</v>
      </c>
      <c r="AU225" s="117" t="s">
        <v>145</v>
      </c>
      <c r="AV225" s="117" t="s">
        <v>1367</v>
      </c>
      <c r="AW225" s="117" t="s">
        <v>1368</v>
      </c>
      <c r="AX225" s="117" t="s">
        <v>1369</v>
      </c>
      <c r="AY225" s="117" t="s">
        <v>145</v>
      </c>
      <c r="AZ225" s="117" t="s">
        <v>1366</v>
      </c>
      <c r="BA225" s="117" t="s">
        <v>145</v>
      </c>
      <c r="BB225" s="117" t="s">
        <v>145</v>
      </c>
      <c r="BC225" s="117" t="s">
        <v>145</v>
      </c>
      <c r="BD225" s="117" t="s">
        <v>145</v>
      </c>
      <c r="BE225" s="117" t="s">
        <v>145</v>
      </c>
      <c r="BF225" s="117" t="s">
        <v>145</v>
      </c>
      <c r="BG225" s="117" t="s">
        <v>145</v>
      </c>
      <c r="BH225" s="117" t="s">
        <v>145</v>
      </c>
      <c r="BI225" s="117" t="s">
        <v>145</v>
      </c>
      <c r="BJ225" s="117" t="s">
        <v>145</v>
      </c>
      <c r="BK225" s="117" t="s">
        <v>145</v>
      </c>
      <c r="BL225" s="117" t="s">
        <v>170</v>
      </c>
      <c r="BM225" s="117" t="s">
        <v>145</v>
      </c>
      <c r="BN225" s="117" t="s">
        <v>145</v>
      </c>
      <c r="BO225" s="117" t="s">
        <v>145</v>
      </c>
      <c r="BP225" s="117" t="s">
        <v>145</v>
      </c>
      <c r="BQ225" s="117" t="s">
        <v>145</v>
      </c>
      <c r="BR225" s="117" t="s">
        <v>145</v>
      </c>
      <c r="BS225" s="117" t="s">
        <v>145</v>
      </c>
      <c r="BT225" s="117" t="s">
        <v>145</v>
      </c>
      <c r="BU225" s="117" t="s">
        <v>145</v>
      </c>
      <c r="BV225" s="117" t="s">
        <v>171</v>
      </c>
      <c r="BW225" s="117" t="s">
        <v>145</v>
      </c>
      <c r="BX225" s="117" t="s">
        <v>145</v>
      </c>
      <c r="BY225" s="117" t="s">
        <v>145</v>
      </c>
      <c r="BZ225" s="117" t="s">
        <v>145</v>
      </c>
      <c r="CA225" s="117" t="s">
        <v>145</v>
      </c>
      <c r="CB225" s="117" t="s">
        <v>630</v>
      </c>
      <c r="CC225" s="117" t="s">
        <v>172</v>
      </c>
      <c r="CD225" s="117" t="s">
        <v>145</v>
      </c>
      <c r="CE225" s="117" t="s">
        <v>145</v>
      </c>
      <c r="CF225" s="117" t="s">
        <v>145</v>
      </c>
      <c r="CG225" s="117" t="s">
        <v>145</v>
      </c>
      <c r="CH225" s="117" t="s">
        <v>145</v>
      </c>
      <c r="CI225" s="117" t="s">
        <v>145</v>
      </c>
      <c r="CJ225" s="117" t="s">
        <v>145</v>
      </c>
      <c r="CK225" s="117" t="s">
        <v>145</v>
      </c>
      <c r="CL225" s="117" t="s">
        <v>145</v>
      </c>
      <c r="CM225" s="117" t="s">
        <v>145</v>
      </c>
      <c r="CN225" s="117" t="s">
        <v>145</v>
      </c>
      <c r="CO225" s="117" t="s">
        <v>145</v>
      </c>
      <c r="CP225" s="117" t="s">
        <v>145</v>
      </c>
      <c r="CQ225" s="117" t="s">
        <v>145</v>
      </c>
      <c r="CR225" s="117" t="s">
        <v>145</v>
      </c>
      <c r="CS225" s="117" t="s">
        <v>173</v>
      </c>
      <c r="CT225" s="117" t="s">
        <v>181</v>
      </c>
      <c r="CU225" s="117" t="s">
        <v>175</v>
      </c>
      <c r="CV225" s="117" t="s">
        <v>176</v>
      </c>
      <c r="CW225" s="117" t="s">
        <v>177</v>
      </c>
      <c r="CX225" s="117" t="s">
        <v>178</v>
      </c>
      <c r="CY225" s="117" t="s">
        <v>178</v>
      </c>
      <c r="CZ225" s="117" t="s">
        <v>172</v>
      </c>
      <c r="DA225" s="117" t="s">
        <v>172</v>
      </c>
      <c r="DB225" s="117" t="s">
        <v>145</v>
      </c>
      <c r="DC225" s="117" t="s">
        <v>145</v>
      </c>
      <c r="DD225" s="117" t="s">
        <v>172</v>
      </c>
      <c r="DE225" s="117" t="s">
        <v>145</v>
      </c>
      <c r="DF225" s="117" t="s">
        <v>145</v>
      </c>
      <c r="DG225" s="117" t="s">
        <v>145</v>
      </c>
      <c r="DH225" s="117" t="s">
        <v>145</v>
      </c>
      <c r="DI225" s="117" t="s">
        <v>145</v>
      </c>
      <c r="DJ225" s="117" t="s">
        <v>145</v>
      </c>
      <c r="DK225" s="117" t="s">
        <v>145</v>
      </c>
      <c r="DL225" s="117" t="s">
        <v>145</v>
      </c>
      <c r="DM225" s="117" t="s">
        <v>145</v>
      </c>
      <c r="DN225" s="117" t="s">
        <v>145</v>
      </c>
      <c r="DO225" s="117" t="s">
        <v>145</v>
      </c>
      <c r="DP225" s="117" t="s">
        <v>145</v>
      </c>
      <c r="DQ225" s="117" t="s">
        <v>145</v>
      </c>
      <c r="DR225" s="117" t="s">
        <v>145</v>
      </c>
      <c r="DS225" s="117" t="s">
        <v>145</v>
      </c>
      <c r="DT225" s="117" t="s">
        <v>145</v>
      </c>
      <c r="DU225" s="117" t="s">
        <v>145</v>
      </c>
      <c r="DV225" s="117" t="s">
        <v>145</v>
      </c>
      <c r="DW225" s="117" t="s">
        <v>145</v>
      </c>
      <c r="DX225" s="117" t="s">
        <v>145</v>
      </c>
      <c r="DY225" s="117" t="s">
        <v>145</v>
      </c>
      <c r="DZ225" s="117" t="s">
        <v>145</v>
      </c>
      <c r="EA225" s="117" t="s">
        <v>145</v>
      </c>
      <c r="EB225" s="117" t="s">
        <v>145</v>
      </c>
      <c r="EC225" s="117" t="s">
        <v>180</v>
      </c>
      <c r="ED225" s="117" t="s">
        <v>145</v>
      </c>
      <c r="EE225" s="117" t="s">
        <v>154</v>
      </c>
      <c r="EF225" s="117" t="s">
        <v>145</v>
      </c>
      <c r="EG225" s="117" t="s">
        <v>145</v>
      </c>
      <c r="EH225" s="117" t="s">
        <v>145</v>
      </c>
      <c r="EI225" s="117" t="s">
        <v>145</v>
      </c>
      <c r="EJ225" s="117" t="s">
        <v>145</v>
      </c>
      <c r="EK225" s="117" t="s">
        <v>145</v>
      </c>
      <c r="EL225" s="117" t="s">
        <v>145</v>
      </c>
      <c r="EM225" s="117" t="s">
        <v>145</v>
      </c>
      <c r="EN225" s="117" t="s">
        <v>147</v>
      </c>
    </row>
    <row r="226" s="6" customFormat="1" spans="1:144">
      <c r="A226" s="117" t="s">
        <v>1370</v>
      </c>
      <c r="B226" s="117" t="s">
        <v>145</v>
      </c>
      <c r="C226" s="117" t="s">
        <v>146</v>
      </c>
      <c r="D226" s="117" t="s">
        <v>145</v>
      </c>
      <c r="E226" s="117" t="s">
        <v>147</v>
      </c>
      <c r="F226" s="117" t="s">
        <v>145</v>
      </c>
      <c r="G226" s="117" t="s">
        <v>148</v>
      </c>
      <c r="H226" s="117" t="s">
        <v>149</v>
      </c>
      <c r="I226" s="117" t="s">
        <v>145</v>
      </c>
      <c r="J226" s="117" t="s">
        <v>150</v>
      </c>
      <c r="K226" s="117" t="s">
        <v>151</v>
      </c>
      <c r="L226" s="117" t="s">
        <v>1353</v>
      </c>
      <c r="M226" s="117" t="s">
        <v>145</v>
      </c>
      <c r="N226" s="117" t="s">
        <v>146</v>
      </c>
      <c r="O226" s="117" t="s">
        <v>153</v>
      </c>
      <c r="P226" s="117" t="s">
        <v>154</v>
      </c>
      <c r="Q226" s="117" t="s">
        <v>155</v>
      </c>
      <c r="R226" s="117" t="s">
        <v>1014</v>
      </c>
      <c r="S226" s="117" t="s">
        <v>156</v>
      </c>
      <c r="T226" s="117" t="s">
        <v>154</v>
      </c>
      <c r="U226" s="117" t="s">
        <v>145</v>
      </c>
      <c r="V226" s="117" t="s">
        <v>145</v>
      </c>
      <c r="W226" s="117" t="s">
        <v>157</v>
      </c>
      <c r="X226" s="117" t="s">
        <v>157</v>
      </c>
      <c r="Y226" s="117" t="s">
        <v>158</v>
      </c>
      <c r="Z226" s="117" t="s">
        <v>159</v>
      </c>
      <c r="AA226" s="117" t="s">
        <v>145</v>
      </c>
      <c r="AB226" s="117" t="s">
        <v>145</v>
      </c>
      <c r="AC226" s="117" t="s">
        <v>145</v>
      </c>
      <c r="AD226" s="117" t="s">
        <v>145</v>
      </c>
      <c r="AE226" s="117" t="s">
        <v>1371</v>
      </c>
      <c r="AF226" s="117" t="s">
        <v>145</v>
      </c>
      <c r="AG226" s="117" t="s">
        <v>145</v>
      </c>
      <c r="AH226" s="117" t="s">
        <v>147</v>
      </c>
      <c r="AI226" s="117" t="s">
        <v>145</v>
      </c>
      <c r="AJ226" s="117" t="s">
        <v>145</v>
      </c>
      <c r="AK226" s="117" t="s">
        <v>145</v>
      </c>
      <c r="AL226" s="117" t="s">
        <v>145</v>
      </c>
      <c r="AM226" s="117" t="s">
        <v>145</v>
      </c>
      <c r="AN226" s="117" t="s">
        <v>145</v>
      </c>
      <c r="AO226" s="117" t="s">
        <v>514</v>
      </c>
      <c r="AP226" s="117" t="s">
        <v>1372</v>
      </c>
      <c r="AQ226" s="117" t="s">
        <v>1373</v>
      </c>
      <c r="AR226" s="117" t="s">
        <v>164</v>
      </c>
      <c r="AS226" s="117" t="s">
        <v>1374</v>
      </c>
      <c r="AT226" s="117" t="s">
        <v>1375</v>
      </c>
      <c r="AU226" s="117" t="s">
        <v>145</v>
      </c>
      <c r="AV226" s="117" t="s">
        <v>1376</v>
      </c>
      <c r="AW226" s="117" t="s">
        <v>1377</v>
      </c>
      <c r="AX226" s="117" t="s">
        <v>1378</v>
      </c>
      <c r="AY226" s="117" t="s">
        <v>145</v>
      </c>
      <c r="AZ226" s="117" t="s">
        <v>1375</v>
      </c>
      <c r="BA226" s="117" t="s">
        <v>145</v>
      </c>
      <c r="BB226" s="117" t="s">
        <v>145</v>
      </c>
      <c r="BC226" s="117" t="s">
        <v>145</v>
      </c>
      <c r="BD226" s="117" t="s">
        <v>145</v>
      </c>
      <c r="BE226" s="117" t="s">
        <v>145</v>
      </c>
      <c r="BF226" s="117" t="s">
        <v>145</v>
      </c>
      <c r="BG226" s="117" t="s">
        <v>145</v>
      </c>
      <c r="BH226" s="117" t="s">
        <v>145</v>
      </c>
      <c r="BI226" s="117" t="s">
        <v>145</v>
      </c>
      <c r="BJ226" s="117" t="s">
        <v>145</v>
      </c>
      <c r="BK226" s="117" t="s">
        <v>145</v>
      </c>
      <c r="BL226" s="117" t="s">
        <v>170</v>
      </c>
      <c r="BM226" s="117" t="s">
        <v>145</v>
      </c>
      <c r="BN226" s="117" t="s">
        <v>145</v>
      </c>
      <c r="BO226" s="117" t="s">
        <v>145</v>
      </c>
      <c r="BP226" s="117" t="s">
        <v>145</v>
      </c>
      <c r="BQ226" s="117" t="s">
        <v>145</v>
      </c>
      <c r="BR226" s="117" t="s">
        <v>145</v>
      </c>
      <c r="BS226" s="117" t="s">
        <v>145</v>
      </c>
      <c r="BT226" s="117" t="s">
        <v>145</v>
      </c>
      <c r="BU226" s="117" t="s">
        <v>145</v>
      </c>
      <c r="BV226" s="117" t="s">
        <v>171</v>
      </c>
      <c r="BW226" s="117" t="s">
        <v>145</v>
      </c>
      <c r="BX226" s="117" t="s">
        <v>145</v>
      </c>
      <c r="BY226" s="117" t="s">
        <v>145</v>
      </c>
      <c r="BZ226" s="117" t="s">
        <v>145</v>
      </c>
      <c r="CA226" s="117" t="s">
        <v>145</v>
      </c>
      <c r="CB226" s="117" t="s">
        <v>630</v>
      </c>
      <c r="CC226" s="117" t="s">
        <v>172</v>
      </c>
      <c r="CD226" s="117" t="s">
        <v>145</v>
      </c>
      <c r="CE226" s="117" t="s">
        <v>145</v>
      </c>
      <c r="CF226" s="117" t="s">
        <v>145</v>
      </c>
      <c r="CG226" s="117" t="s">
        <v>145</v>
      </c>
      <c r="CH226" s="117" t="s">
        <v>145</v>
      </c>
      <c r="CI226" s="117" t="s">
        <v>145</v>
      </c>
      <c r="CJ226" s="117" t="s">
        <v>145</v>
      </c>
      <c r="CK226" s="117" t="s">
        <v>145</v>
      </c>
      <c r="CL226" s="117" t="s">
        <v>145</v>
      </c>
      <c r="CM226" s="117" t="s">
        <v>145</v>
      </c>
      <c r="CN226" s="117" t="s">
        <v>145</v>
      </c>
      <c r="CO226" s="117" t="s">
        <v>145</v>
      </c>
      <c r="CP226" s="117" t="s">
        <v>145</v>
      </c>
      <c r="CQ226" s="117" t="s">
        <v>145</v>
      </c>
      <c r="CR226" s="117" t="s">
        <v>145</v>
      </c>
      <c r="CS226" s="117" t="s">
        <v>173</v>
      </c>
      <c r="CT226" s="117" t="s">
        <v>174</v>
      </c>
      <c r="CU226" s="117" t="s">
        <v>182</v>
      </c>
      <c r="CV226" s="117" t="s">
        <v>183</v>
      </c>
      <c r="CW226" s="117" t="s">
        <v>184</v>
      </c>
      <c r="CX226" s="117" t="s">
        <v>178</v>
      </c>
      <c r="CY226" s="117" t="s">
        <v>178</v>
      </c>
      <c r="CZ226" s="117" t="s">
        <v>172</v>
      </c>
      <c r="DA226" s="117" t="s">
        <v>172</v>
      </c>
      <c r="DB226" s="117" t="s">
        <v>145</v>
      </c>
      <c r="DC226" s="117" t="s">
        <v>145</v>
      </c>
      <c r="DD226" s="117" t="s">
        <v>172</v>
      </c>
      <c r="DE226" s="117" t="s">
        <v>145</v>
      </c>
      <c r="DF226" s="117" t="s">
        <v>145</v>
      </c>
      <c r="DG226" s="117" t="s">
        <v>145</v>
      </c>
      <c r="DH226" s="117" t="s">
        <v>145</v>
      </c>
      <c r="DI226" s="117" t="s">
        <v>145</v>
      </c>
      <c r="DJ226" s="117" t="s">
        <v>145</v>
      </c>
      <c r="DK226" s="117" t="s">
        <v>145</v>
      </c>
      <c r="DL226" s="117" t="s">
        <v>145</v>
      </c>
      <c r="DM226" s="117" t="s">
        <v>145</v>
      </c>
      <c r="DN226" s="117" t="s">
        <v>145</v>
      </c>
      <c r="DO226" s="117" t="s">
        <v>145</v>
      </c>
      <c r="DP226" s="117" t="s">
        <v>145</v>
      </c>
      <c r="DQ226" s="117" t="s">
        <v>145</v>
      </c>
      <c r="DR226" s="117" t="s">
        <v>145</v>
      </c>
      <c r="DS226" s="117" t="s">
        <v>145</v>
      </c>
      <c r="DT226" s="117" t="s">
        <v>145</v>
      </c>
      <c r="DU226" s="117" t="s">
        <v>145</v>
      </c>
      <c r="DV226" s="117" t="s">
        <v>145</v>
      </c>
      <c r="DW226" s="117" t="s">
        <v>145</v>
      </c>
      <c r="DX226" s="117" t="s">
        <v>145</v>
      </c>
      <c r="DY226" s="117" t="s">
        <v>145</v>
      </c>
      <c r="DZ226" s="117" t="s">
        <v>145</v>
      </c>
      <c r="EA226" s="117" t="s">
        <v>145</v>
      </c>
      <c r="EB226" s="117" t="s">
        <v>145</v>
      </c>
      <c r="EC226" s="117" t="s">
        <v>180</v>
      </c>
      <c r="ED226" s="117" t="s">
        <v>145</v>
      </c>
      <c r="EE226" s="117" t="s">
        <v>154</v>
      </c>
      <c r="EF226" s="117" t="s">
        <v>145</v>
      </c>
      <c r="EG226" s="117" t="s">
        <v>145</v>
      </c>
      <c r="EH226" s="117" t="s">
        <v>145</v>
      </c>
      <c r="EI226" s="117" t="s">
        <v>145</v>
      </c>
      <c r="EJ226" s="117" t="s">
        <v>145</v>
      </c>
      <c r="EK226" s="117" t="s">
        <v>145</v>
      </c>
      <c r="EL226" s="117" t="s">
        <v>145</v>
      </c>
      <c r="EM226" s="117" t="s">
        <v>145</v>
      </c>
      <c r="EN226" s="117" t="s">
        <v>147</v>
      </c>
    </row>
    <row r="227" s="6" customFormat="1" spans="1:144">
      <c r="A227" s="117" t="s">
        <v>1370</v>
      </c>
      <c r="B227" s="117" t="s">
        <v>145</v>
      </c>
      <c r="C227" s="117" t="s">
        <v>146</v>
      </c>
      <c r="D227" s="117" t="s">
        <v>145</v>
      </c>
      <c r="E227" s="117" t="s">
        <v>147</v>
      </c>
      <c r="F227" s="117" t="s">
        <v>145</v>
      </c>
      <c r="G227" s="117" t="s">
        <v>148</v>
      </c>
      <c r="H227" s="117" t="s">
        <v>149</v>
      </c>
      <c r="I227" s="117" t="s">
        <v>145</v>
      </c>
      <c r="J227" s="117" t="s">
        <v>150</v>
      </c>
      <c r="K227" s="117" t="s">
        <v>151</v>
      </c>
      <c r="L227" s="117" t="s">
        <v>1353</v>
      </c>
      <c r="M227" s="117" t="s">
        <v>145</v>
      </c>
      <c r="N227" s="117" t="s">
        <v>146</v>
      </c>
      <c r="O227" s="117" t="s">
        <v>153</v>
      </c>
      <c r="P227" s="117" t="s">
        <v>154</v>
      </c>
      <c r="Q227" s="117" t="s">
        <v>155</v>
      </c>
      <c r="R227" s="117" t="s">
        <v>1014</v>
      </c>
      <c r="S227" s="117" t="s">
        <v>156</v>
      </c>
      <c r="T227" s="117" t="s">
        <v>154</v>
      </c>
      <c r="U227" s="117" t="s">
        <v>145</v>
      </c>
      <c r="V227" s="117" t="s">
        <v>145</v>
      </c>
      <c r="W227" s="117" t="s">
        <v>157</v>
      </c>
      <c r="X227" s="117" t="s">
        <v>157</v>
      </c>
      <c r="Y227" s="117" t="s">
        <v>158</v>
      </c>
      <c r="Z227" s="117" t="s">
        <v>159</v>
      </c>
      <c r="AA227" s="117" t="s">
        <v>145</v>
      </c>
      <c r="AB227" s="117" t="s">
        <v>145</v>
      </c>
      <c r="AC227" s="117" t="s">
        <v>145</v>
      </c>
      <c r="AD227" s="117" t="s">
        <v>145</v>
      </c>
      <c r="AE227" s="117" t="s">
        <v>1371</v>
      </c>
      <c r="AF227" s="117" t="s">
        <v>145</v>
      </c>
      <c r="AG227" s="117" t="s">
        <v>145</v>
      </c>
      <c r="AH227" s="117" t="s">
        <v>147</v>
      </c>
      <c r="AI227" s="117" t="s">
        <v>145</v>
      </c>
      <c r="AJ227" s="117" t="s">
        <v>145</v>
      </c>
      <c r="AK227" s="117" t="s">
        <v>145</v>
      </c>
      <c r="AL227" s="117" t="s">
        <v>145</v>
      </c>
      <c r="AM227" s="117" t="s">
        <v>145</v>
      </c>
      <c r="AN227" s="117" t="s">
        <v>145</v>
      </c>
      <c r="AO227" s="117" t="s">
        <v>514</v>
      </c>
      <c r="AP227" s="117" t="s">
        <v>1372</v>
      </c>
      <c r="AQ227" s="117" t="s">
        <v>1373</v>
      </c>
      <c r="AR227" s="117" t="s">
        <v>164</v>
      </c>
      <c r="AS227" s="117" t="s">
        <v>1374</v>
      </c>
      <c r="AT227" s="117" t="s">
        <v>1375</v>
      </c>
      <c r="AU227" s="117" t="s">
        <v>145</v>
      </c>
      <c r="AV227" s="117" t="s">
        <v>1376</v>
      </c>
      <c r="AW227" s="117" t="s">
        <v>1377</v>
      </c>
      <c r="AX227" s="117" t="s">
        <v>1378</v>
      </c>
      <c r="AY227" s="117" t="s">
        <v>145</v>
      </c>
      <c r="AZ227" s="117" t="s">
        <v>1375</v>
      </c>
      <c r="BA227" s="117" t="s">
        <v>145</v>
      </c>
      <c r="BB227" s="117" t="s">
        <v>145</v>
      </c>
      <c r="BC227" s="117" t="s">
        <v>145</v>
      </c>
      <c r="BD227" s="117" t="s">
        <v>145</v>
      </c>
      <c r="BE227" s="117" t="s">
        <v>145</v>
      </c>
      <c r="BF227" s="117" t="s">
        <v>145</v>
      </c>
      <c r="BG227" s="117" t="s">
        <v>145</v>
      </c>
      <c r="BH227" s="117" t="s">
        <v>145</v>
      </c>
      <c r="BI227" s="117" t="s">
        <v>145</v>
      </c>
      <c r="BJ227" s="117" t="s">
        <v>145</v>
      </c>
      <c r="BK227" s="117" t="s">
        <v>145</v>
      </c>
      <c r="BL227" s="117" t="s">
        <v>170</v>
      </c>
      <c r="BM227" s="117" t="s">
        <v>145</v>
      </c>
      <c r="BN227" s="117" t="s">
        <v>145</v>
      </c>
      <c r="BO227" s="117" t="s">
        <v>145</v>
      </c>
      <c r="BP227" s="117" t="s">
        <v>145</v>
      </c>
      <c r="BQ227" s="117" t="s">
        <v>145</v>
      </c>
      <c r="BR227" s="117" t="s">
        <v>145</v>
      </c>
      <c r="BS227" s="117" t="s">
        <v>145</v>
      </c>
      <c r="BT227" s="117" t="s">
        <v>145</v>
      </c>
      <c r="BU227" s="117" t="s">
        <v>145</v>
      </c>
      <c r="BV227" s="117" t="s">
        <v>171</v>
      </c>
      <c r="BW227" s="117" t="s">
        <v>145</v>
      </c>
      <c r="BX227" s="117" t="s">
        <v>145</v>
      </c>
      <c r="BY227" s="117" t="s">
        <v>145</v>
      </c>
      <c r="BZ227" s="117" t="s">
        <v>145</v>
      </c>
      <c r="CA227" s="117" t="s">
        <v>145</v>
      </c>
      <c r="CB227" s="117" t="s">
        <v>630</v>
      </c>
      <c r="CC227" s="117" t="s">
        <v>172</v>
      </c>
      <c r="CD227" s="117" t="s">
        <v>145</v>
      </c>
      <c r="CE227" s="117" t="s">
        <v>145</v>
      </c>
      <c r="CF227" s="117" t="s">
        <v>145</v>
      </c>
      <c r="CG227" s="117" t="s">
        <v>145</v>
      </c>
      <c r="CH227" s="117" t="s">
        <v>145</v>
      </c>
      <c r="CI227" s="117" t="s">
        <v>145</v>
      </c>
      <c r="CJ227" s="117" t="s">
        <v>145</v>
      </c>
      <c r="CK227" s="117" t="s">
        <v>145</v>
      </c>
      <c r="CL227" s="117" t="s">
        <v>145</v>
      </c>
      <c r="CM227" s="117" t="s">
        <v>145</v>
      </c>
      <c r="CN227" s="117" t="s">
        <v>145</v>
      </c>
      <c r="CO227" s="117" t="s">
        <v>145</v>
      </c>
      <c r="CP227" s="117" t="s">
        <v>145</v>
      </c>
      <c r="CQ227" s="117" t="s">
        <v>145</v>
      </c>
      <c r="CR227" s="117" t="s">
        <v>145</v>
      </c>
      <c r="CS227" s="117" t="s">
        <v>173</v>
      </c>
      <c r="CT227" s="117" t="s">
        <v>181</v>
      </c>
      <c r="CU227" s="117" t="s">
        <v>175</v>
      </c>
      <c r="CV227" s="117" t="s">
        <v>176</v>
      </c>
      <c r="CW227" s="117" t="s">
        <v>177</v>
      </c>
      <c r="CX227" s="117" t="s">
        <v>178</v>
      </c>
      <c r="CY227" s="117" t="s">
        <v>178</v>
      </c>
      <c r="CZ227" s="117" t="s">
        <v>172</v>
      </c>
      <c r="DA227" s="117" t="s">
        <v>172</v>
      </c>
      <c r="DB227" s="117" t="s">
        <v>145</v>
      </c>
      <c r="DC227" s="117" t="s">
        <v>145</v>
      </c>
      <c r="DD227" s="117" t="s">
        <v>172</v>
      </c>
      <c r="DE227" s="117" t="s">
        <v>145</v>
      </c>
      <c r="DF227" s="117" t="s">
        <v>145</v>
      </c>
      <c r="DG227" s="117" t="s">
        <v>145</v>
      </c>
      <c r="DH227" s="117" t="s">
        <v>145</v>
      </c>
      <c r="DI227" s="117" t="s">
        <v>145</v>
      </c>
      <c r="DJ227" s="117" t="s">
        <v>145</v>
      </c>
      <c r="DK227" s="117" t="s">
        <v>145</v>
      </c>
      <c r="DL227" s="117" t="s">
        <v>145</v>
      </c>
      <c r="DM227" s="117" t="s">
        <v>145</v>
      </c>
      <c r="DN227" s="117" t="s">
        <v>145</v>
      </c>
      <c r="DO227" s="117" t="s">
        <v>145</v>
      </c>
      <c r="DP227" s="117" t="s">
        <v>145</v>
      </c>
      <c r="DQ227" s="117" t="s">
        <v>145</v>
      </c>
      <c r="DR227" s="117" t="s">
        <v>145</v>
      </c>
      <c r="DS227" s="117" t="s">
        <v>145</v>
      </c>
      <c r="DT227" s="117" t="s">
        <v>145</v>
      </c>
      <c r="DU227" s="117" t="s">
        <v>145</v>
      </c>
      <c r="DV227" s="117" t="s">
        <v>145</v>
      </c>
      <c r="DW227" s="117" t="s">
        <v>145</v>
      </c>
      <c r="DX227" s="117" t="s">
        <v>145</v>
      </c>
      <c r="DY227" s="117" t="s">
        <v>145</v>
      </c>
      <c r="DZ227" s="117" t="s">
        <v>145</v>
      </c>
      <c r="EA227" s="117" t="s">
        <v>145</v>
      </c>
      <c r="EB227" s="117" t="s">
        <v>145</v>
      </c>
      <c r="EC227" s="117" t="s">
        <v>180</v>
      </c>
      <c r="ED227" s="117" t="s">
        <v>145</v>
      </c>
      <c r="EE227" s="117" t="s">
        <v>154</v>
      </c>
      <c r="EF227" s="117" t="s">
        <v>145</v>
      </c>
      <c r="EG227" s="117" t="s">
        <v>145</v>
      </c>
      <c r="EH227" s="117" t="s">
        <v>145</v>
      </c>
      <c r="EI227" s="117" t="s">
        <v>145</v>
      </c>
      <c r="EJ227" s="117" t="s">
        <v>145</v>
      </c>
      <c r="EK227" s="117" t="s">
        <v>145</v>
      </c>
      <c r="EL227" s="117" t="s">
        <v>145</v>
      </c>
      <c r="EM227" s="117" t="s">
        <v>145</v>
      </c>
      <c r="EN227" s="117" t="s">
        <v>147</v>
      </c>
    </row>
    <row r="228" s="6" customFormat="1" spans="1:144">
      <c r="A228" s="117" t="s">
        <v>1379</v>
      </c>
      <c r="B228" s="117" t="s">
        <v>145</v>
      </c>
      <c r="C228" s="117" t="s">
        <v>146</v>
      </c>
      <c r="D228" s="117" t="s">
        <v>145</v>
      </c>
      <c r="E228" s="117" t="s">
        <v>147</v>
      </c>
      <c r="F228" s="117" t="s">
        <v>145</v>
      </c>
      <c r="G228" s="117" t="s">
        <v>148</v>
      </c>
      <c r="H228" s="117" t="s">
        <v>149</v>
      </c>
      <c r="I228" s="117" t="s">
        <v>145</v>
      </c>
      <c r="J228" s="117" t="s">
        <v>150</v>
      </c>
      <c r="K228" s="117" t="s">
        <v>151</v>
      </c>
      <c r="L228" s="117" t="s">
        <v>1380</v>
      </c>
      <c r="M228" s="117" t="s">
        <v>145</v>
      </c>
      <c r="N228" s="117" t="s">
        <v>146</v>
      </c>
      <c r="O228" s="117" t="s">
        <v>153</v>
      </c>
      <c r="P228" s="117" t="s">
        <v>154</v>
      </c>
      <c r="Q228" s="117" t="s">
        <v>155</v>
      </c>
      <c r="R228" s="117" t="s">
        <v>1014</v>
      </c>
      <c r="S228" s="117" t="s">
        <v>156</v>
      </c>
      <c r="T228" s="117" t="s">
        <v>154</v>
      </c>
      <c r="U228" s="117" t="s">
        <v>145</v>
      </c>
      <c r="V228" s="117" t="s">
        <v>145</v>
      </c>
      <c r="W228" s="117" t="s">
        <v>157</v>
      </c>
      <c r="X228" s="117" t="s">
        <v>157</v>
      </c>
      <c r="Y228" s="117" t="s">
        <v>158</v>
      </c>
      <c r="Z228" s="117" t="s">
        <v>159</v>
      </c>
      <c r="AA228" s="117" t="s">
        <v>145</v>
      </c>
      <c r="AB228" s="117" t="s">
        <v>145</v>
      </c>
      <c r="AC228" s="117" t="s">
        <v>145</v>
      </c>
      <c r="AD228" s="117" t="s">
        <v>145</v>
      </c>
      <c r="AE228" s="117" t="s">
        <v>1381</v>
      </c>
      <c r="AF228" s="117" t="s">
        <v>145</v>
      </c>
      <c r="AG228" s="117" t="s">
        <v>145</v>
      </c>
      <c r="AH228" s="117" t="s">
        <v>147</v>
      </c>
      <c r="AI228" s="117" t="s">
        <v>145</v>
      </c>
      <c r="AJ228" s="117" t="s">
        <v>145</v>
      </c>
      <c r="AK228" s="117" t="s">
        <v>145</v>
      </c>
      <c r="AL228" s="117" t="s">
        <v>145</v>
      </c>
      <c r="AM228" s="117" t="s">
        <v>145</v>
      </c>
      <c r="AN228" s="117" t="s">
        <v>145</v>
      </c>
      <c r="AO228" s="117" t="s">
        <v>517</v>
      </c>
      <c r="AP228" s="117" t="s">
        <v>518</v>
      </c>
      <c r="AQ228" s="117" t="s">
        <v>1382</v>
      </c>
      <c r="AR228" s="117" t="s">
        <v>520</v>
      </c>
      <c r="AS228" s="117" t="s">
        <v>521</v>
      </c>
      <c r="AT228" s="117" t="s">
        <v>522</v>
      </c>
      <c r="AU228" s="117" t="s">
        <v>145</v>
      </c>
      <c r="AV228" s="117" t="s">
        <v>1383</v>
      </c>
      <c r="AW228" s="117" t="s">
        <v>1384</v>
      </c>
      <c r="AX228" s="117" t="s">
        <v>1385</v>
      </c>
      <c r="AY228" s="117" t="s">
        <v>145</v>
      </c>
      <c r="AZ228" s="117" t="s">
        <v>522</v>
      </c>
      <c r="BA228" s="117" t="s">
        <v>145</v>
      </c>
      <c r="BB228" s="117" t="s">
        <v>145</v>
      </c>
      <c r="BC228" s="117" t="s">
        <v>145</v>
      </c>
      <c r="BD228" s="117" t="s">
        <v>145</v>
      </c>
      <c r="BE228" s="117" t="s">
        <v>145</v>
      </c>
      <c r="BF228" s="117" t="s">
        <v>145</v>
      </c>
      <c r="BG228" s="117" t="s">
        <v>145</v>
      </c>
      <c r="BH228" s="117" t="s">
        <v>145</v>
      </c>
      <c r="BI228" s="117" t="s">
        <v>145</v>
      </c>
      <c r="BJ228" s="117" t="s">
        <v>145</v>
      </c>
      <c r="BK228" s="117" t="s">
        <v>145</v>
      </c>
      <c r="BL228" s="117" t="s">
        <v>170</v>
      </c>
      <c r="BM228" s="117" t="s">
        <v>145</v>
      </c>
      <c r="BN228" s="117" t="s">
        <v>145</v>
      </c>
      <c r="BO228" s="117" t="s">
        <v>145</v>
      </c>
      <c r="BP228" s="117" t="s">
        <v>145</v>
      </c>
      <c r="BQ228" s="117" t="s">
        <v>145</v>
      </c>
      <c r="BR228" s="117" t="s">
        <v>145</v>
      </c>
      <c r="BS228" s="117" t="s">
        <v>145</v>
      </c>
      <c r="BT228" s="117" t="s">
        <v>145</v>
      </c>
      <c r="BU228" s="117" t="s">
        <v>145</v>
      </c>
      <c r="BV228" s="117" t="s">
        <v>171</v>
      </c>
      <c r="BW228" s="117" t="s">
        <v>145</v>
      </c>
      <c r="BX228" s="117" t="s">
        <v>145</v>
      </c>
      <c r="BY228" s="117" t="s">
        <v>145</v>
      </c>
      <c r="BZ228" s="117" t="s">
        <v>145</v>
      </c>
      <c r="CA228" s="117" t="s">
        <v>145</v>
      </c>
      <c r="CB228" s="117" t="s">
        <v>630</v>
      </c>
      <c r="CC228" s="117" t="s">
        <v>172</v>
      </c>
      <c r="CD228" s="117" t="s">
        <v>145</v>
      </c>
      <c r="CE228" s="117" t="s">
        <v>145</v>
      </c>
      <c r="CF228" s="117" t="s">
        <v>145</v>
      </c>
      <c r="CG228" s="117" t="s">
        <v>145</v>
      </c>
      <c r="CH228" s="117" t="s">
        <v>145</v>
      </c>
      <c r="CI228" s="117" t="s">
        <v>145</v>
      </c>
      <c r="CJ228" s="117" t="s">
        <v>145</v>
      </c>
      <c r="CK228" s="117" t="s">
        <v>145</v>
      </c>
      <c r="CL228" s="117" t="s">
        <v>145</v>
      </c>
      <c r="CM228" s="117" t="s">
        <v>145</v>
      </c>
      <c r="CN228" s="117" t="s">
        <v>145</v>
      </c>
      <c r="CO228" s="117" t="s">
        <v>145</v>
      </c>
      <c r="CP228" s="117" t="s">
        <v>145</v>
      </c>
      <c r="CQ228" s="117" t="s">
        <v>145</v>
      </c>
      <c r="CR228" s="117" t="s">
        <v>145</v>
      </c>
      <c r="CS228" s="117" t="s">
        <v>173</v>
      </c>
      <c r="CT228" s="117" t="s">
        <v>174</v>
      </c>
      <c r="CU228" s="117" t="s">
        <v>182</v>
      </c>
      <c r="CV228" s="117" t="s">
        <v>183</v>
      </c>
      <c r="CW228" s="117" t="s">
        <v>184</v>
      </c>
      <c r="CX228" s="117" t="s">
        <v>178</v>
      </c>
      <c r="CY228" s="117" t="s">
        <v>178</v>
      </c>
      <c r="CZ228" s="117" t="s">
        <v>172</v>
      </c>
      <c r="DA228" s="117" t="s">
        <v>172</v>
      </c>
      <c r="DB228" s="117" t="s">
        <v>145</v>
      </c>
      <c r="DC228" s="117" t="s">
        <v>145</v>
      </c>
      <c r="DD228" s="117" t="s">
        <v>172</v>
      </c>
      <c r="DE228" s="117" t="s">
        <v>145</v>
      </c>
      <c r="DF228" s="117" t="s">
        <v>145</v>
      </c>
      <c r="DG228" s="117" t="s">
        <v>145</v>
      </c>
      <c r="DH228" s="117" t="s">
        <v>145</v>
      </c>
      <c r="DI228" s="117" t="s">
        <v>145</v>
      </c>
      <c r="DJ228" s="117" t="s">
        <v>145</v>
      </c>
      <c r="DK228" s="117" t="s">
        <v>145</v>
      </c>
      <c r="DL228" s="117" t="s">
        <v>145</v>
      </c>
      <c r="DM228" s="117" t="s">
        <v>145</v>
      </c>
      <c r="DN228" s="117" t="s">
        <v>145</v>
      </c>
      <c r="DO228" s="117" t="s">
        <v>145</v>
      </c>
      <c r="DP228" s="117" t="s">
        <v>145</v>
      </c>
      <c r="DQ228" s="117" t="s">
        <v>145</v>
      </c>
      <c r="DR228" s="117" t="s">
        <v>145</v>
      </c>
      <c r="DS228" s="117" t="s">
        <v>145</v>
      </c>
      <c r="DT228" s="117" t="s">
        <v>145</v>
      </c>
      <c r="DU228" s="117" t="s">
        <v>145</v>
      </c>
      <c r="DV228" s="117" t="s">
        <v>145</v>
      </c>
      <c r="DW228" s="117" t="s">
        <v>145</v>
      </c>
      <c r="DX228" s="117" t="s">
        <v>145</v>
      </c>
      <c r="DY228" s="117" t="s">
        <v>145</v>
      </c>
      <c r="DZ228" s="117" t="s">
        <v>145</v>
      </c>
      <c r="EA228" s="117" t="s">
        <v>145</v>
      </c>
      <c r="EB228" s="117" t="s">
        <v>145</v>
      </c>
      <c r="EC228" s="117" t="s">
        <v>180</v>
      </c>
      <c r="ED228" s="117" t="s">
        <v>145</v>
      </c>
      <c r="EE228" s="117" t="s">
        <v>154</v>
      </c>
      <c r="EF228" s="117" t="s">
        <v>145</v>
      </c>
      <c r="EG228" s="117" t="s">
        <v>145</v>
      </c>
      <c r="EH228" s="117" t="s">
        <v>145</v>
      </c>
      <c r="EI228" s="117" t="s">
        <v>145</v>
      </c>
      <c r="EJ228" s="117" t="s">
        <v>145</v>
      </c>
      <c r="EK228" s="117" t="s">
        <v>145</v>
      </c>
      <c r="EL228" s="117" t="s">
        <v>145</v>
      </c>
      <c r="EM228" s="117" t="s">
        <v>145</v>
      </c>
      <c r="EN228" s="117" t="s">
        <v>147</v>
      </c>
    </row>
    <row r="229" s="6" customFormat="1" spans="1:144">
      <c r="A229" s="117" t="s">
        <v>1379</v>
      </c>
      <c r="B229" s="117" t="s">
        <v>145</v>
      </c>
      <c r="C229" s="117" t="s">
        <v>146</v>
      </c>
      <c r="D229" s="117" t="s">
        <v>145</v>
      </c>
      <c r="E229" s="117" t="s">
        <v>147</v>
      </c>
      <c r="F229" s="117" t="s">
        <v>145</v>
      </c>
      <c r="G229" s="117" t="s">
        <v>148</v>
      </c>
      <c r="H229" s="117" t="s">
        <v>149</v>
      </c>
      <c r="I229" s="117" t="s">
        <v>145</v>
      </c>
      <c r="J229" s="117" t="s">
        <v>150</v>
      </c>
      <c r="K229" s="117" t="s">
        <v>151</v>
      </c>
      <c r="L229" s="117" t="s">
        <v>1380</v>
      </c>
      <c r="M229" s="117" t="s">
        <v>145</v>
      </c>
      <c r="N229" s="117" t="s">
        <v>146</v>
      </c>
      <c r="O229" s="117" t="s">
        <v>153</v>
      </c>
      <c r="P229" s="117" t="s">
        <v>154</v>
      </c>
      <c r="Q229" s="117" t="s">
        <v>155</v>
      </c>
      <c r="R229" s="117" t="s">
        <v>1014</v>
      </c>
      <c r="S229" s="117" t="s">
        <v>156</v>
      </c>
      <c r="T229" s="117" t="s">
        <v>154</v>
      </c>
      <c r="U229" s="117" t="s">
        <v>145</v>
      </c>
      <c r="V229" s="117" t="s">
        <v>145</v>
      </c>
      <c r="W229" s="117" t="s">
        <v>157</v>
      </c>
      <c r="X229" s="117" t="s">
        <v>157</v>
      </c>
      <c r="Y229" s="117" t="s">
        <v>158</v>
      </c>
      <c r="Z229" s="117" t="s">
        <v>159</v>
      </c>
      <c r="AA229" s="117" t="s">
        <v>145</v>
      </c>
      <c r="AB229" s="117" t="s">
        <v>145</v>
      </c>
      <c r="AC229" s="117" t="s">
        <v>145</v>
      </c>
      <c r="AD229" s="117" t="s">
        <v>145</v>
      </c>
      <c r="AE229" s="117" t="s">
        <v>1381</v>
      </c>
      <c r="AF229" s="117" t="s">
        <v>145</v>
      </c>
      <c r="AG229" s="117" t="s">
        <v>145</v>
      </c>
      <c r="AH229" s="117" t="s">
        <v>147</v>
      </c>
      <c r="AI229" s="117" t="s">
        <v>145</v>
      </c>
      <c r="AJ229" s="117" t="s">
        <v>145</v>
      </c>
      <c r="AK229" s="117" t="s">
        <v>145</v>
      </c>
      <c r="AL229" s="117" t="s">
        <v>145</v>
      </c>
      <c r="AM229" s="117" t="s">
        <v>145</v>
      </c>
      <c r="AN229" s="117" t="s">
        <v>145</v>
      </c>
      <c r="AO229" s="117" t="s">
        <v>517</v>
      </c>
      <c r="AP229" s="117" t="s">
        <v>518</v>
      </c>
      <c r="AQ229" s="117" t="s">
        <v>1382</v>
      </c>
      <c r="AR229" s="117" t="s">
        <v>520</v>
      </c>
      <c r="AS229" s="117" t="s">
        <v>521</v>
      </c>
      <c r="AT229" s="117" t="s">
        <v>522</v>
      </c>
      <c r="AU229" s="117" t="s">
        <v>145</v>
      </c>
      <c r="AV229" s="117" t="s">
        <v>1383</v>
      </c>
      <c r="AW229" s="117" t="s">
        <v>1384</v>
      </c>
      <c r="AX229" s="117" t="s">
        <v>1385</v>
      </c>
      <c r="AY229" s="117" t="s">
        <v>145</v>
      </c>
      <c r="AZ229" s="117" t="s">
        <v>522</v>
      </c>
      <c r="BA229" s="117" t="s">
        <v>145</v>
      </c>
      <c r="BB229" s="117" t="s">
        <v>145</v>
      </c>
      <c r="BC229" s="117" t="s">
        <v>145</v>
      </c>
      <c r="BD229" s="117" t="s">
        <v>145</v>
      </c>
      <c r="BE229" s="117" t="s">
        <v>145</v>
      </c>
      <c r="BF229" s="117" t="s">
        <v>145</v>
      </c>
      <c r="BG229" s="117" t="s">
        <v>145</v>
      </c>
      <c r="BH229" s="117" t="s">
        <v>145</v>
      </c>
      <c r="BI229" s="117" t="s">
        <v>145</v>
      </c>
      <c r="BJ229" s="117" t="s">
        <v>145</v>
      </c>
      <c r="BK229" s="117" t="s">
        <v>145</v>
      </c>
      <c r="BL229" s="117" t="s">
        <v>170</v>
      </c>
      <c r="BM229" s="117" t="s">
        <v>145</v>
      </c>
      <c r="BN229" s="117" t="s">
        <v>145</v>
      </c>
      <c r="BO229" s="117" t="s">
        <v>145</v>
      </c>
      <c r="BP229" s="117" t="s">
        <v>145</v>
      </c>
      <c r="BQ229" s="117" t="s">
        <v>145</v>
      </c>
      <c r="BR229" s="117" t="s">
        <v>145</v>
      </c>
      <c r="BS229" s="117" t="s">
        <v>145</v>
      </c>
      <c r="BT229" s="117" t="s">
        <v>145</v>
      </c>
      <c r="BU229" s="117" t="s">
        <v>145</v>
      </c>
      <c r="BV229" s="117" t="s">
        <v>171</v>
      </c>
      <c r="BW229" s="117" t="s">
        <v>145</v>
      </c>
      <c r="BX229" s="117" t="s">
        <v>145</v>
      </c>
      <c r="BY229" s="117" t="s">
        <v>145</v>
      </c>
      <c r="BZ229" s="117" t="s">
        <v>145</v>
      </c>
      <c r="CA229" s="117" t="s">
        <v>145</v>
      </c>
      <c r="CB229" s="117" t="s">
        <v>630</v>
      </c>
      <c r="CC229" s="117" t="s">
        <v>172</v>
      </c>
      <c r="CD229" s="117" t="s">
        <v>145</v>
      </c>
      <c r="CE229" s="117" t="s">
        <v>145</v>
      </c>
      <c r="CF229" s="117" t="s">
        <v>145</v>
      </c>
      <c r="CG229" s="117" t="s">
        <v>145</v>
      </c>
      <c r="CH229" s="117" t="s">
        <v>145</v>
      </c>
      <c r="CI229" s="117" t="s">
        <v>145</v>
      </c>
      <c r="CJ229" s="117" t="s">
        <v>145</v>
      </c>
      <c r="CK229" s="117" t="s">
        <v>145</v>
      </c>
      <c r="CL229" s="117" t="s">
        <v>145</v>
      </c>
      <c r="CM229" s="117" t="s">
        <v>145</v>
      </c>
      <c r="CN229" s="117" t="s">
        <v>145</v>
      </c>
      <c r="CO229" s="117" t="s">
        <v>145</v>
      </c>
      <c r="CP229" s="117" t="s">
        <v>145</v>
      </c>
      <c r="CQ229" s="117" t="s">
        <v>145</v>
      </c>
      <c r="CR229" s="117" t="s">
        <v>145</v>
      </c>
      <c r="CS229" s="117" t="s">
        <v>173</v>
      </c>
      <c r="CT229" s="117" t="s">
        <v>181</v>
      </c>
      <c r="CU229" s="117" t="s">
        <v>175</v>
      </c>
      <c r="CV229" s="117" t="s">
        <v>176</v>
      </c>
      <c r="CW229" s="117" t="s">
        <v>177</v>
      </c>
      <c r="CX229" s="117" t="s">
        <v>178</v>
      </c>
      <c r="CY229" s="117" t="s">
        <v>178</v>
      </c>
      <c r="CZ229" s="117" t="s">
        <v>172</v>
      </c>
      <c r="DA229" s="117" t="s">
        <v>172</v>
      </c>
      <c r="DB229" s="117" t="s">
        <v>145</v>
      </c>
      <c r="DC229" s="117" t="s">
        <v>145</v>
      </c>
      <c r="DD229" s="117" t="s">
        <v>172</v>
      </c>
      <c r="DE229" s="117" t="s">
        <v>145</v>
      </c>
      <c r="DF229" s="117" t="s">
        <v>145</v>
      </c>
      <c r="DG229" s="117" t="s">
        <v>145</v>
      </c>
      <c r="DH229" s="117" t="s">
        <v>145</v>
      </c>
      <c r="DI229" s="117" t="s">
        <v>145</v>
      </c>
      <c r="DJ229" s="117" t="s">
        <v>145</v>
      </c>
      <c r="DK229" s="117" t="s">
        <v>145</v>
      </c>
      <c r="DL229" s="117" t="s">
        <v>145</v>
      </c>
      <c r="DM229" s="117" t="s">
        <v>145</v>
      </c>
      <c r="DN229" s="117" t="s">
        <v>145</v>
      </c>
      <c r="DO229" s="117" t="s">
        <v>145</v>
      </c>
      <c r="DP229" s="117" t="s">
        <v>145</v>
      </c>
      <c r="DQ229" s="117" t="s">
        <v>145</v>
      </c>
      <c r="DR229" s="117" t="s">
        <v>145</v>
      </c>
      <c r="DS229" s="117" t="s">
        <v>145</v>
      </c>
      <c r="DT229" s="117" t="s">
        <v>145</v>
      </c>
      <c r="DU229" s="117" t="s">
        <v>145</v>
      </c>
      <c r="DV229" s="117" t="s">
        <v>145</v>
      </c>
      <c r="DW229" s="117" t="s">
        <v>145</v>
      </c>
      <c r="DX229" s="117" t="s">
        <v>145</v>
      </c>
      <c r="DY229" s="117" t="s">
        <v>145</v>
      </c>
      <c r="DZ229" s="117" t="s">
        <v>145</v>
      </c>
      <c r="EA229" s="117" t="s">
        <v>145</v>
      </c>
      <c r="EB229" s="117" t="s">
        <v>145</v>
      </c>
      <c r="EC229" s="117" t="s">
        <v>180</v>
      </c>
      <c r="ED229" s="117" t="s">
        <v>145</v>
      </c>
      <c r="EE229" s="117" t="s">
        <v>154</v>
      </c>
      <c r="EF229" s="117" t="s">
        <v>145</v>
      </c>
      <c r="EG229" s="117" t="s">
        <v>145</v>
      </c>
      <c r="EH229" s="117" t="s">
        <v>145</v>
      </c>
      <c r="EI229" s="117" t="s">
        <v>145</v>
      </c>
      <c r="EJ229" s="117" t="s">
        <v>145</v>
      </c>
      <c r="EK229" s="117" t="s">
        <v>145</v>
      </c>
      <c r="EL229" s="117" t="s">
        <v>145</v>
      </c>
      <c r="EM229" s="117" t="s">
        <v>145</v>
      </c>
      <c r="EN229" s="117" t="s">
        <v>147</v>
      </c>
    </row>
    <row r="230" s="6" customFormat="1" spans="1:144">
      <c r="A230" s="117" t="s">
        <v>1386</v>
      </c>
      <c r="B230" s="117" t="s">
        <v>145</v>
      </c>
      <c r="C230" s="117" t="s">
        <v>146</v>
      </c>
      <c r="D230" s="117" t="s">
        <v>145</v>
      </c>
      <c r="E230" s="117" t="s">
        <v>147</v>
      </c>
      <c r="F230" s="117" t="s">
        <v>145</v>
      </c>
      <c r="G230" s="117" t="s">
        <v>148</v>
      </c>
      <c r="H230" s="117" t="s">
        <v>149</v>
      </c>
      <c r="I230" s="117" t="s">
        <v>145</v>
      </c>
      <c r="J230" s="117" t="s">
        <v>150</v>
      </c>
      <c r="K230" s="117" t="s">
        <v>151</v>
      </c>
      <c r="L230" s="117" t="s">
        <v>1380</v>
      </c>
      <c r="M230" s="117" t="s">
        <v>145</v>
      </c>
      <c r="N230" s="117" t="s">
        <v>146</v>
      </c>
      <c r="O230" s="117" t="s">
        <v>153</v>
      </c>
      <c r="P230" s="117" t="s">
        <v>154</v>
      </c>
      <c r="Q230" s="117" t="s">
        <v>155</v>
      </c>
      <c r="R230" s="117" t="s">
        <v>1014</v>
      </c>
      <c r="S230" s="117" t="s">
        <v>156</v>
      </c>
      <c r="T230" s="117" t="s">
        <v>154</v>
      </c>
      <c r="U230" s="117" t="s">
        <v>145</v>
      </c>
      <c r="V230" s="117" t="s">
        <v>145</v>
      </c>
      <c r="W230" s="117" t="s">
        <v>157</v>
      </c>
      <c r="X230" s="117" t="s">
        <v>157</v>
      </c>
      <c r="Y230" s="117" t="s">
        <v>158</v>
      </c>
      <c r="Z230" s="117" t="s">
        <v>159</v>
      </c>
      <c r="AA230" s="117" t="s">
        <v>145</v>
      </c>
      <c r="AB230" s="117" t="s">
        <v>145</v>
      </c>
      <c r="AC230" s="117" t="s">
        <v>145</v>
      </c>
      <c r="AD230" s="117" t="s">
        <v>145</v>
      </c>
      <c r="AE230" s="117" t="s">
        <v>1387</v>
      </c>
      <c r="AF230" s="117" t="s">
        <v>145</v>
      </c>
      <c r="AG230" s="117" t="s">
        <v>145</v>
      </c>
      <c r="AH230" s="117" t="s">
        <v>147</v>
      </c>
      <c r="AI230" s="117" t="s">
        <v>145</v>
      </c>
      <c r="AJ230" s="117" t="s">
        <v>145</v>
      </c>
      <c r="AK230" s="117" t="s">
        <v>145</v>
      </c>
      <c r="AL230" s="117" t="s">
        <v>145</v>
      </c>
      <c r="AM230" s="117" t="s">
        <v>145</v>
      </c>
      <c r="AN230" s="117" t="s">
        <v>145</v>
      </c>
      <c r="AO230" s="117" t="s">
        <v>1388</v>
      </c>
      <c r="AP230" s="117" t="s">
        <v>1389</v>
      </c>
      <c r="AQ230" s="117" t="s">
        <v>1390</v>
      </c>
      <c r="AR230" s="117" t="s">
        <v>1391</v>
      </c>
      <c r="AS230" s="117" t="s">
        <v>1392</v>
      </c>
      <c r="AT230" s="117" t="s">
        <v>1393</v>
      </c>
      <c r="AU230" s="117" t="s">
        <v>145</v>
      </c>
      <c r="AV230" s="117" t="s">
        <v>1394</v>
      </c>
      <c r="AW230" s="117" t="s">
        <v>1395</v>
      </c>
      <c r="AX230" s="117" t="s">
        <v>1396</v>
      </c>
      <c r="AY230" s="117" t="s">
        <v>145</v>
      </c>
      <c r="AZ230" s="117" t="s">
        <v>1393</v>
      </c>
      <c r="BA230" s="117" t="s">
        <v>145</v>
      </c>
      <c r="BB230" s="117" t="s">
        <v>145</v>
      </c>
      <c r="BC230" s="117" t="s">
        <v>145</v>
      </c>
      <c r="BD230" s="117" t="s">
        <v>145</v>
      </c>
      <c r="BE230" s="117" t="s">
        <v>145</v>
      </c>
      <c r="BF230" s="117" t="s">
        <v>145</v>
      </c>
      <c r="BG230" s="117" t="s">
        <v>145</v>
      </c>
      <c r="BH230" s="117" t="s">
        <v>145</v>
      </c>
      <c r="BI230" s="117" t="s">
        <v>145</v>
      </c>
      <c r="BJ230" s="117" t="s">
        <v>145</v>
      </c>
      <c r="BK230" s="117" t="s">
        <v>145</v>
      </c>
      <c r="BL230" s="117" t="s">
        <v>170</v>
      </c>
      <c r="BM230" s="117" t="s">
        <v>145</v>
      </c>
      <c r="BN230" s="117" t="s">
        <v>145</v>
      </c>
      <c r="BO230" s="117" t="s">
        <v>145</v>
      </c>
      <c r="BP230" s="117" t="s">
        <v>145</v>
      </c>
      <c r="BQ230" s="117" t="s">
        <v>145</v>
      </c>
      <c r="BR230" s="117" t="s">
        <v>145</v>
      </c>
      <c r="BS230" s="117" t="s">
        <v>145</v>
      </c>
      <c r="BT230" s="117" t="s">
        <v>145</v>
      </c>
      <c r="BU230" s="117" t="s">
        <v>145</v>
      </c>
      <c r="BV230" s="117" t="s">
        <v>171</v>
      </c>
      <c r="BW230" s="117" t="s">
        <v>145</v>
      </c>
      <c r="BX230" s="117" t="s">
        <v>145</v>
      </c>
      <c r="BY230" s="117" t="s">
        <v>145</v>
      </c>
      <c r="BZ230" s="117" t="s">
        <v>145</v>
      </c>
      <c r="CA230" s="117" t="s">
        <v>145</v>
      </c>
      <c r="CB230" s="117" t="s">
        <v>172</v>
      </c>
      <c r="CC230" s="117" t="s">
        <v>172</v>
      </c>
      <c r="CD230" s="117" t="s">
        <v>145</v>
      </c>
      <c r="CE230" s="117" t="s">
        <v>145</v>
      </c>
      <c r="CF230" s="117" t="s">
        <v>145</v>
      </c>
      <c r="CG230" s="117" t="s">
        <v>145</v>
      </c>
      <c r="CH230" s="117" t="s">
        <v>145</v>
      </c>
      <c r="CI230" s="117" t="s">
        <v>145</v>
      </c>
      <c r="CJ230" s="117" t="s">
        <v>145</v>
      </c>
      <c r="CK230" s="117" t="s">
        <v>145</v>
      </c>
      <c r="CL230" s="117" t="s">
        <v>145</v>
      </c>
      <c r="CM230" s="117" t="s">
        <v>145</v>
      </c>
      <c r="CN230" s="117" t="s">
        <v>145</v>
      </c>
      <c r="CO230" s="117" t="s">
        <v>145</v>
      </c>
      <c r="CP230" s="117" t="s">
        <v>145</v>
      </c>
      <c r="CQ230" s="117" t="s">
        <v>145</v>
      </c>
      <c r="CR230" s="117" t="s">
        <v>145</v>
      </c>
      <c r="CS230" s="117" t="s">
        <v>173</v>
      </c>
      <c r="CT230" s="117" t="s">
        <v>174</v>
      </c>
      <c r="CU230" s="117" t="s">
        <v>182</v>
      </c>
      <c r="CV230" s="117" t="s">
        <v>183</v>
      </c>
      <c r="CW230" s="117" t="s">
        <v>184</v>
      </c>
      <c r="CX230" s="117" t="s">
        <v>178</v>
      </c>
      <c r="CY230" s="117" t="s">
        <v>178</v>
      </c>
      <c r="CZ230" s="117" t="s">
        <v>179</v>
      </c>
      <c r="DA230" s="117" t="s">
        <v>179</v>
      </c>
      <c r="DB230" s="117" t="s">
        <v>145</v>
      </c>
      <c r="DC230" s="117" t="s">
        <v>145</v>
      </c>
      <c r="DD230" s="117" t="s">
        <v>179</v>
      </c>
      <c r="DE230" s="117" t="s">
        <v>145</v>
      </c>
      <c r="DF230" s="117" t="s">
        <v>145</v>
      </c>
      <c r="DG230" s="117" t="s">
        <v>145</v>
      </c>
      <c r="DH230" s="117" t="s">
        <v>145</v>
      </c>
      <c r="DI230" s="117" t="s">
        <v>145</v>
      </c>
      <c r="DJ230" s="117" t="s">
        <v>145</v>
      </c>
      <c r="DK230" s="117" t="s">
        <v>145</v>
      </c>
      <c r="DL230" s="117" t="s">
        <v>145</v>
      </c>
      <c r="DM230" s="117" t="s">
        <v>145</v>
      </c>
      <c r="DN230" s="117" t="s">
        <v>145</v>
      </c>
      <c r="DO230" s="117" t="s">
        <v>145</v>
      </c>
      <c r="DP230" s="117" t="s">
        <v>145</v>
      </c>
      <c r="DQ230" s="117" t="s">
        <v>145</v>
      </c>
      <c r="DR230" s="117" t="s">
        <v>145</v>
      </c>
      <c r="DS230" s="117" t="s">
        <v>145</v>
      </c>
      <c r="DT230" s="117" t="s">
        <v>145</v>
      </c>
      <c r="DU230" s="117" t="s">
        <v>145</v>
      </c>
      <c r="DV230" s="117" t="s">
        <v>145</v>
      </c>
      <c r="DW230" s="117" t="s">
        <v>145</v>
      </c>
      <c r="DX230" s="117" t="s">
        <v>145</v>
      </c>
      <c r="DY230" s="117" t="s">
        <v>145</v>
      </c>
      <c r="DZ230" s="117" t="s">
        <v>145</v>
      </c>
      <c r="EA230" s="117" t="s">
        <v>145</v>
      </c>
      <c r="EB230" s="117" t="s">
        <v>145</v>
      </c>
      <c r="EC230" s="117" t="s">
        <v>180</v>
      </c>
      <c r="ED230" s="117" t="s">
        <v>145</v>
      </c>
      <c r="EE230" s="117" t="s">
        <v>154</v>
      </c>
      <c r="EF230" s="117" t="s">
        <v>145</v>
      </c>
      <c r="EG230" s="117" t="s">
        <v>145</v>
      </c>
      <c r="EH230" s="117" t="s">
        <v>145</v>
      </c>
      <c r="EI230" s="117" t="s">
        <v>145</v>
      </c>
      <c r="EJ230" s="117" t="s">
        <v>145</v>
      </c>
      <c r="EK230" s="117" t="s">
        <v>145</v>
      </c>
      <c r="EL230" s="117" t="s">
        <v>145</v>
      </c>
      <c r="EM230" s="117" t="s">
        <v>145</v>
      </c>
      <c r="EN230" s="117" t="s">
        <v>147</v>
      </c>
    </row>
    <row r="231" s="6" customFormat="1" spans="1:144">
      <c r="A231" s="117" t="s">
        <v>1386</v>
      </c>
      <c r="B231" s="117" t="s">
        <v>145</v>
      </c>
      <c r="C231" s="117" t="s">
        <v>146</v>
      </c>
      <c r="D231" s="117" t="s">
        <v>145</v>
      </c>
      <c r="E231" s="117" t="s">
        <v>147</v>
      </c>
      <c r="F231" s="117" t="s">
        <v>145</v>
      </c>
      <c r="G231" s="117" t="s">
        <v>148</v>
      </c>
      <c r="H231" s="117" t="s">
        <v>149</v>
      </c>
      <c r="I231" s="117" t="s">
        <v>145</v>
      </c>
      <c r="J231" s="117" t="s">
        <v>150</v>
      </c>
      <c r="K231" s="117" t="s">
        <v>151</v>
      </c>
      <c r="L231" s="117" t="s">
        <v>1380</v>
      </c>
      <c r="M231" s="117" t="s">
        <v>145</v>
      </c>
      <c r="N231" s="117" t="s">
        <v>146</v>
      </c>
      <c r="O231" s="117" t="s">
        <v>153</v>
      </c>
      <c r="P231" s="117" t="s">
        <v>154</v>
      </c>
      <c r="Q231" s="117" t="s">
        <v>155</v>
      </c>
      <c r="R231" s="117" t="s">
        <v>1014</v>
      </c>
      <c r="S231" s="117" t="s">
        <v>156</v>
      </c>
      <c r="T231" s="117" t="s">
        <v>154</v>
      </c>
      <c r="U231" s="117" t="s">
        <v>145</v>
      </c>
      <c r="V231" s="117" t="s">
        <v>145</v>
      </c>
      <c r="W231" s="117" t="s">
        <v>157</v>
      </c>
      <c r="X231" s="117" t="s">
        <v>157</v>
      </c>
      <c r="Y231" s="117" t="s">
        <v>158</v>
      </c>
      <c r="Z231" s="117" t="s">
        <v>159</v>
      </c>
      <c r="AA231" s="117" t="s">
        <v>145</v>
      </c>
      <c r="AB231" s="117" t="s">
        <v>145</v>
      </c>
      <c r="AC231" s="117" t="s">
        <v>145</v>
      </c>
      <c r="AD231" s="117" t="s">
        <v>145</v>
      </c>
      <c r="AE231" s="117" t="s">
        <v>1387</v>
      </c>
      <c r="AF231" s="117" t="s">
        <v>145</v>
      </c>
      <c r="AG231" s="117" t="s">
        <v>145</v>
      </c>
      <c r="AH231" s="117" t="s">
        <v>147</v>
      </c>
      <c r="AI231" s="117" t="s">
        <v>145</v>
      </c>
      <c r="AJ231" s="117" t="s">
        <v>145</v>
      </c>
      <c r="AK231" s="117" t="s">
        <v>145</v>
      </c>
      <c r="AL231" s="117" t="s">
        <v>145</v>
      </c>
      <c r="AM231" s="117" t="s">
        <v>145</v>
      </c>
      <c r="AN231" s="117" t="s">
        <v>145</v>
      </c>
      <c r="AO231" s="117" t="s">
        <v>1388</v>
      </c>
      <c r="AP231" s="117" t="s">
        <v>1389</v>
      </c>
      <c r="AQ231" s="117" t="s">
        <v>1390</v>
      </c>
      <c r="AR231" s="117" t="s">
        <v>1391</v>
      </c>
      <c r="AS231" s="117" t="s">
        <v>1392</v>
      </c>
      <c r="AT231" s="117" t="s">
        <v>1393</v>
      </c>
      <c r="AU231" s="117" t="s">
        <v>145</v>
      </c>
      <c r="AV231" s="117" t="s">
        <v>1394</v>
      </c>
      <c r="AW231" s="117" t="s">
        <v>1395</v>
      </c>
      <c r="AX231" s="117" t="s">
        <v>1396</v>
      </c>
      <c r="AY231" s="117" t="s">
        <v>145</v>
      </c>
      <c r="AZ231" s="117" t="s">
        <v>1393</v>
      </c>
      <c r="BA231" s="117" t="s">
        <v>145</v>
      </c>
      <c r="BB231" s="117" t="s">
        <v>145</v>
      </c>
      <c r="BC231" s="117" t="s">
        <v>145</v>
      </c>
      <c r="BD231" s="117" t="s">
        <v>145</v>
      </c>
      <c r="BE231" s="117" t="s">
        <v>145</v>
      </c>
      <c r="BF231" s="117" t="s">
        <v>145</v>
      </c>
      <c r="BG231" s="117" t="s">
        <v>145</v>
      </c>
      <c r="BH231" s="117" t="s">
        <v>145</v>
      </c>
      <c r="BI231" s="117" t="s">
        <v>145</v>
      </c>
      <c r="BJ231" s="117" t="s">
        <v>145</v>
      </c>
      <c r="BK231" s="117" t="s">
        <v>145</v>
      </c>
      <c r="BL231" s="117" t="s">
        <v>170</v>
      </c>
      <c r="BM231" s="117" t="s">
        <v>145</v>
      </c>
      <c r="BN231" s="117" t="s">
        <v>145</v>
      </c>
      <c r="BO231" s="117" t="s">
        <v>145</v>
      </c>
      <c r="BP231" s="117" t="s">
        <v>145</v>
      </c>
      <c r="BQ231" s="117" t="s">
        <v>145</v>
      </c>
      <c r="BR231" s="117" t="s">
        <v>145</v>
      </c>
      <c r="BS231" s="117" t="s">
        <v>145</v>
      </c>
      <c r="BT231" s="117" t="s">
        <v>145</v>
      </c>
      <c r="BU231" s="117" t="s">
        <v>145</v>
      </c>
      <c r="BV231" s="117" t="s">
        <v>171</v>
      </c>
      <c r="BW231" s="117" t="s">
        <v>145</v>
      </c>
      <c r="BX231" s="117" t="s">
        <v>145</v>
      </c>
      <c r="BY231" s="117" t="s">
        <v>145</v>
      </c>
      <c r="BZ231" s="117" t="s">
        <v>145</v>
      </c>
      <c r="CA231" s="117" t="s">
        <v>145</v>
      </c>
      <c r="CB231" s="117" t="s">
        <v>172</v>
      </c>
      <c r="CC231" s="117" t="s">
        <v>172</v>
      </c>
      <c r="CD231" s="117" t="s">
        <v>145</v>
      </c>
      <c r="CE231" s="117" t="s">
        <v>145</v>
      </c>
      <c r="CF231" s="117" t="s">
        <v>145</v>
      </c>
      <c r="CG231" s="117" t="s">
        <v>145</v>
      </c>
      <c r="CH231" s="117" t="s">
        <v>145</v>
      </c>
      <c r="CI231" s="117" t="s">
        <v>145</v>
      </c>
      <c r="CJ231" s="117" t="s">
        <v>145</v>
      </c>
      <c r="CK231" s="117" t="s">
        <v>145</v>
      </c>
      <c r="CL231" s="117" t="s">
        <v>145</v>
      </c>
      <c r="CM231" s="117" t="s">
        <v>145</v>
      </c>
      <c r="CN231" s="117" t="s">
        <v>145</v>
      </c>
      <c r="CO231" s="117" t="s">
        <v>145</v>
      </c>
      <c r="CP231" s="117" t="s">
        <v>145</v>
      </c>
      <c r="CQ231" s="117" t="s">
        <v>145</v>
      </c>
      <c r="CR231" s="117" t="s">
        <v>145</v>
      </c>
      <c r="CS231" s="117" t="s">
        <v>173</v>
      </c>
      <c r="CT231" s="117" t="s">
        <v>181</v>
      </c>
      <c r="CU231" s="117" t="s">
        <v>175</v>
      </c>
      <c r="CV231" s="117" t="s">
        <v>176</v>
      </c>
      <c r="CW231" s="117" t="s">
        <v>177</v>
      </c>
      <c r="CX231" s="117" t="s">
        <v>178</v>
      </c>
      <c r="CY231" s="117" t="s">
        <v>178</v>
      </c>
      <c r="CZ231" s="117" t="s">
        <v>179</v>
      </c>
      <c r="DA231" s="117" t="s">
        <v>179</v>
      </c>
      <c r="DB231" s="117" t="s">
        <v>145</v>
      </c>
      <c r="DC231" s="117" t="s">
        <v>145</v>
      </c>
      <c r="DD231" s="117" t="s">
        <v>179</v>
      </c>
      <c r="DE231" s="117" t="s">
        <v>145</v>
      </c>
      <c r="DF231" s="117" t="s">
        <v>145</v>
      </c>
      <c r="DG231" s="117" t="s">
        <v>145</v>
      </c>
      <c r="DH231" s="117" t="s">
        <v>145</v>
      </c>
      <c r="DI231" s="117" t="s">
        <v>145</v>
      </c>
      <c r="DJ231" s="117" t="s">
        <v>145</v>
      </c>
      <c r="DK231" s="117" t="s">
        <v>145</v>
      </c>
      <c r="DL231" s="117" t="s">
        <v>145</v>
      </c>
      <c r="DM231" s="117" t="s">
        <v>145</v>
      </c>
      <c r="DN231" s="117" t="s">
        <v>145</v>
      </c>
      <c r="DO231" s="117" t="s">
        <v>145</v>
      </c>
      <c r="DP231" s="117" t="s">
        <v>145</v>
      </c>
      <c r="DQ231" s="117" t="s">
        <v>145</v>
      </c>
      <c r="DR231" s="117" t="s">
        <v>145</v>
      </c>
      <c r="DS231" s="117" t="s">
        <v>145</v>
      </c>
      <c r="DT231" s="117" t="s">
        <v>145</v>
      </c>
      <c r="DU231" s="117" t="s">
        <v>145</v>
      </c>
      <c r="DV231" s="117" t="s">
        <v>145</v>
      </c>
      <c r="DW231" s="117" t="s">
        <v>145</v>
      </c>
      <c r="DX231" s="117" t="s">
        <v>145</v>
      </c>
      <c r="DY231" s="117" t="s">
        <v>145</v>
      </c>
      <c r="DZ231" s="117" t="s">
        <v>145</v>
      </c>
      <c r="EA231" s="117" t="s">
        <v>145</v>
      </c>
      <c r="EB231" s="117" t="s">
        <v>145</v>
      </c>
      <c r="EC231" s="117" t="s">
        <v>180</v>
      </c>
      <c r="ED231" s="117" t="s">
        <v>145</v>
      </c>
      <c r="EE231" s="117" t="s">
        <v>154</v>
      </c>
      <c r="EF231" s="117" t="s">
        <v>145</v>
      </c>
      <c r="EG231" s="117" t="s">
        <v>145</v>
      </c>
      <c r="EH231" s="117" t="s">
        <v>145</v>
      </c>
      <c r="EI231" s="117" t="s">
        <v>145</v>
      </c>
      <c r="EJ231" s="117" t="s">
        <v>145</v>
      </c>
      <c r="EK231" s="117" t="s">
        <v>145</v>
      </c>
      <c r="EL231" s="117" t="s">
        <v>145</v>
      </c>
      <c r="EM231" s="117" t="s">
        <v>145</v>
      </c>
      <c r="EN231" s="117" t="s">
        <v>147</v>
      </c>
    </row>
    <row r="232" s="6" customFormat="1" spans="1:144">
      <c r="A232" s="117" t="s">
        <v>1397</v>
      </c>
      <c r="B232" s="117" t="s">
        <v>145</v>
      </c>
      <c r="C232" s="117" t="s">
        <v>146</v>
      </c>
      <c r="D232" s="117" t="s">
        <v>145</v>
      </c>
      <c r="E232" s="117" t="s">
        <v>147</v>
      </c>
      <c r="F232" s="117" t="s">
        <v>145</v>
      </c>
      <c r="G232" s="117" t="s">
        <v>148</v>
      </c>
      <c r="H232" s="117" t="s">
        <v>149</v>
      </c>
      <c r="I232" s="117" t="s">
        <v>145</v>
      </c>
      <c r="J232" s="117" t="s">
        <v>150</v>
      </c>
      <c r="K232" s="117" t="s">
        <v>151</v>
      </c>
      <c r="L232" s="117" t="s">
        <v>1380</v>
      </c>
      <c r="M232" s="117" t="s">
        <v>145</v>
      </c>
      <c r="N232" s="117" t="s">
        <v>146</v>
      </c>
      <c r="O232" s="117" t="s">
        <v>153</v>
      </c>
      <c r="P232" s="117" t="s">
        <v>154</v>
      </c>
      <c r="Q232" s="117" t="s">
        <v>155</v>
      </c>
      <c r="R232" s="117" t="s">
        <v>1014</v>
      </c>
      <c r="S232" s="117" t="s">
        <v>156</v>
      </c>
      <c r="T232" s="117" t="s">
        <v>154</v>
      </c>
      <c r="U232" s="117" t="s">
        <v>145</v>
      </c>
      <c r="V232" s="117" t="s">
        <v>145</v>
      </c>
      <c r="W232" s="117" t="s">
        <v>157</v>
      </c>
      <c r="X232" s="117" t="s">
        <v>157</v>
      </c>
      <c r="Y232" s="117" t="s">
        <v>158</v>
      </c>
      <c r="Z232" s="117" t="s">
        <v>159</v>
      </c>
      <c r="AA232" s="117" t="s">
        <v>145</v>
      </c>
      <c r="AB232" s="117" t="s">
        <v>145</v>
      </c>
      <c r="AC232" s="117" t="s">
        <v>145</v>
      </c>
      <c r="AD232" s="117" t="s">
        <v>145</v>
      </c>
      <c r="AE232" s="117" t="s">
        <v>1398</v>
      </c>
      <c r="AF232" s="117" t="s">
        <v>145</v>
      </c>
      <c r="AG232" s="117" t="s">
        <v>145</v>
      </c>
      <c r="AH232" s="117" t="s">
        <v>147</v>
      </c>
      <c r="AI232" s="117" t="s">
        <v>145</v>
      </c>
      <c r="AJ232" s="117" t="s">
        <v>145</v>
      </c>
      <c r="AK232" s="117" t="s">
        <v>145</v>
      </c>
      <c r="AL232" s="117" t="s">
        <v>145</v>
      </c>
      <c r="AM232" s="117" t="s">
        <v>145</v>
      </c>
      <c r="AN232" s="117" t="s">
        <v>145</v>
      </c>
      <c r="AO232" s="117" t="s">
        <v>161</v>
      </c>
      <c r="AP232" s="117" t="s">
        <v>235</v>
      </c>
      <c r="AQ232" s="117" t="s">
        <v>1191</v>
      </c>
      <c r="AR232" s="117" t="s">
        <v>164</v>
      </c>
      <c r="AS232" s="117" t="s">
        <v>237</v>
      </c>
      <c r="AT232" s="117" t="s">
        <v>238</v>
      </c>
      <c r="AU232" s="117" t="s">
        <v>145</v>
      </c>
      <c r="AV232" s="117" t="s">
        <v>1399</v>
      </c>
      <c r="AW232" s="117" t="s">
        <v>1400</v>
      </c>
      <c r="AX232" s="117" t="s">
        <v>1401</v>
      </c>
      <c r="AY232" s="117" t="s">
        <v>145</v>
      </c>
      <c r="AZ232" s="117" t="s">
        <v>238</v>
      </c>
      <c r="BA232" s="117" t="s">
        <v>145</v>
      </c>
      <c r="BB232" s="117" t="s">
        <v>145</v>
      </c>
      <c r="BC232" s="117" t="s">
        <v>145</v>
      </c>
      <c r="BD232" s="117" t="s">
        <v>145</v>
      </c>
      <c r="BE232" s="117" t="s">
        <v>145</v>
      </c>
      <c r="BF232" s="117" t="s">
        <v>145</v>
      </c>
      <c r="BG232" s="117" t="s">
        <v>145</v>
      </c>
      <c r="BH232" s="117" t="s">
        <v>145</v>
      </c>
      <c r="BI232" s="117" t="s">
        <v>145</v>
      </c>
      <c r="BJ232" s="117" t="s">
        <v>145</v>
      </c>
      <c r="BK232" s="117" t="s">
        <v>145</v>
      </c>
      <c r="BL232" s="117" t="s">
        <v>170</v>
      </c>
      <c r="BM232" s="117" t="s">
        <v>145</v>
      </c>
      <c r="BN232" s="117" t="s">
        <v>145</v>
      </c>
      <c r="BO232" s="117" t="s">
        <v>145</v>
      </c>
      <c r="BP232" s="117" t="s">
        <v>145</v>
      </c>
      <c r="BQ232" s="117" t="s">
        <v>145</v>
      </c>
      <c r="BR232" s="117" t="s">
        <v>145</v>
      </c>
      <c r="BS232" s="117" t="s">
        <v>145</v>
      </c>
      <c r="BT232" s="117" t="s">
        <v>145</v>
      </c>
      <c r="BU232" s="117" t="s">
        <v>145</v>
      </c>
      <c r="BV232" s="117" t="s">
        <v>171</v>
      </c>
      <c r="BW232" s="117" t="s">
        <v>145</v>
      </c>
      <c r="BX232" s="117" t="s">
        <v>145</v>
      </c>
      <c r="BY232" s="117" t="s">
        <v>145</v>
      </c>
      <c r="BZ232" s="117" t="s">
        <v>145</v>
      </c>
      <c r="CA232" s="117" t="s">
        <v>145</v>
      </c>
      <c r="CB232" s="117" t="s">
        <v>172</v>
      </c>
      <c r="CC232" s="117" t="s">
        <v>172</v>
      </c>
      <c r="CD232" s="117" t="s">
        <v>145</v>
      </c>
      <c r="CE232" s="117" t="s">
        <v>145</v>
      </c>
      <c r="CF232" s="117" t="s">
        <v>145</v>
      </c>
      <c r="CG232" s="117" t="s">
        <v>145</v>
      </c>
      <c r="CH232" s="117" t="s">
        <v>145</v>
      </c>
      <c r="CI232" s="117" t="s">
        <v>145</v>
      </c>
      <c r="CJ232" s="117" t="s">
        <v>145</v>
      </c>
      <c r="CK232" s="117" t="s">
        <v>145</v>
      </c>
      <c r="CL232" s="117" t="s">
        <v>145</v>
      </c>
      <c r="CM232" s="117" t="s">
        <v>145</v>
      </c>
      <c r="CN232" s="117" t="s">
        <v>145</v>
      </c>
      <c r="CO232" s="117" t="s">
        <v>145</v>
      </c>
      <c r="CP232" s="117" t="s">
        <v>145</v>
      </c>
      <c r="CQ232" s="117" t="s">
        <v>145</v>
      </c>
      <c r="CR232" s="117" t="s">
        <v>145</v>
      </c>
      <c r="CS232" s="117" t="s">
        <v>173</v>
      </c>
      <c r="CT232" s="117" t="s">
        <v>174</v>
      </c>
      <c r="CU232" s="117" t="s">
        <v>182</v>
      </c>
      <c r="CV232" s="117" t="s">
        <v>183</v>
      </c>
      <c r="CW232" s="117" t="s">
        <v>184</v>
      </c>
      <c r="CX232" s="117" t="s">
        <v>178</v>
      </c>
      <c r="CY232" s="117" t="s">
        <v>178</v>
      </c>
      <c r="CZ232" s="117" t="s">
        <v>179</v>
      </c>
      <c r="DA232" s="117" t="s">
        <v>179</v>
      </c>
      <c r="DB232" s="117" t="s">
        <v>145</v>
      </c>
      <c r="DC232" s="117" t="s">
        <v>145</v>
      </c>
      <c r="DD232" s="117" t="s">
        <v>179</v>
      </c>
      <c r="DE232" s="117" t="s">
        <v>145</v>
      </c>
      <c r="DF232" s="117" t="s">
        <v>145</v>
      </c>
      <c r="DG232" s="117" t="s">
        <v>145</v>
      </c>
      <c r="DH232" s="117" t="s">
        <v>145</v>
      </c>
      <c r="DI232" s="117" t="s">
        <v>145</v>
      </c>
      <c r="DJ232" s="117" t="s">
        <v>145</v>
      </c>
      <c r="DK232" s="117" t="s">
        <v>145</v>
      </c>
      <c r="DL232" s="117" t="s">
        <v>145</v>
      </c>
      <c r="DM232" s="117" t="s">
        <v>145</v>
      </c>
      <c r="DN232" s="117" t="s">
        <v>145</v>
      </c>
      <c r="DO232" s="117" t="s">
        <v>145</v>
      </c>
      <c r="DP232" s="117" t="s">
        <v>145</v>
      </c>
      <c r="DQ232" s="117" t="s">
        <v>145</v>
      </c>
      <c r="DR232" s="117" t="s">
        <v>145</v>
      </c>
      <c r="DS232" s="117" t="s">
        <v>145</v>
      </c>
      <c r="DT232" s="117" t="s">
        <v>145</v>
      </c>
      <c r="DU232" s="117" t="s">
        <v>145</v>
      </c>
      <c r="DV232" s="117" t="s">
        <v>145</v>
      </c>
      <c r="DW232" s="117" t="s">
        <v>145</v>
      </c>
      <c r="DX232" s="117" t="s">
        <v>145</v>
      </c>
      <c r="DY232" s="117" t="s">
        <v>145</v>
      </c>
      <c r="DZ232" s="117" t="s">
        <v>145</v>
      </c>
      <c r="EA232" s="117" t="s">
        <v>145</v>
      </c>
      <c r="EB232" s="117" t="s">
        <v>145</v>
      </c>
      <c r="EC232" s="117" t="s">
        <v>180</v>
      </c>
      <c r="ED232" s="117" t="s">
        <v>145</v>
      </c>
      <c r="EE232" s="117" t="s">
        <v>154</v>
      </c>
      <c r="EF232" s="117" t="s">
        <v>145</v>
      </c>
      <c r="EG232" s="117" t="s">
        <v>145</v>
      </c>
      <c r="EH232" s="117" t="s">
        <v>145</v>
      </c>
      <c r="EI232" s="117" t="s">
        <v>145</v>
      </c>
      <c r="EJ232" s="117" t="s">
        <v>145</v>
      </c>
      <c r="EK232" s="117" t="s">
        <v>145</v>
      </c>
      <c r="EL232" s="117" t="s">
        <v>145</v>
      </c>
      <c r="EM232" s="117" t="s">
        <v>145</v>
      </c>
      <c r="EN232" s="117" t="s">
        <v>147</v>
      </c>
    </row>
    <row r="233" s="6" customFormat="1" spans="1:144">
      <c r="A233" s="117" t="s">
        <v>1397</v>
      </c>
      <c r="B233" s="117" t="s">
        <v>145</v>
      </c>
      <c r="C233" s="117" t="s">
        <v>146</v>
      </c>
      <c r="D233" s="117" t="s">
        <v>145</v>
      </c>
      <c r="E233" s="117" t="s">
        <v>147</v>
      </c>
      <c r="F233" s="117" t="s">
        <v>145</v>
      </c>
      <c r="G233" s="117" t="s">
        <v>148</v>
      </c>
      <c r="H233" s="117" t="s">
        <v>149</v>
      </c>
      <c r="I233" s="117" t="s">
        <v>145</v>
      </c>
      <c r="J233" s="117" t="s">
        <v>150</v>
      </c>
      <c r="K233" s="117" t="s">
        <v>151</v>
      </c>
      <c r="L233" s="117" t="s">
        <v>1380</v>
      </c>
      <c r="M233" s="117" t="s">
        <v>145</v>
      </c>
      <c r="N233" s="117" t="s">
        <v>146</v>
      </c>
      <c r="O233" s="117" t="s">
        <v>153</v>
      </c>
      <c r="P233" s="117" t="s">
        <v>154</v>
      </c>
      <c r="Q233" s="117" t="s">
        <v>155</v>
      </c>
      <c r="R233" s="117" t="s">
        <v>1014</v>
      </c>
      <c r="S233" s="117" t="s">
        <v>156</v>
      </c>
      <c r="T233" s="117" t="s">
        <v>154</v>
      </c>
      <c r="U233" s="117" t="s">
        <v>145</v>
      </c>
      <c r="V233" s="117" t="s">
        <v>145</v>
      </c>
      <c r="W233" s="117" t="s">
        <v>157</v>
      </c>
      <c r="X233" s="117" t="s">
        <v>157</v>
      </c>
      <c r="Y233" s="117" t="s">
        <v>158</v>
      </c>
      <c r="Z233" s="117" t="s">
        <v>159</v>
      </c>
      <c r="AA233" s="117" t="s">
        <v>145</v>
      </c>
      <c r="AB233" s="117" t="s">
        <v>145</v>
      </c>
      <c r="AC233" s="117" t="s">
        <v>145</v>
      </c>
      <c r="AD233" s="117" t="s">
        <v>145</v>
      </c>
      <c r="AE233" s="117" t="s">
        <v>1398</v>
      </c>
      <c r="AF233" s="117" t="s">
        <v>145</v>
      </c>
      <c r="AG233" s="117" t="s">
        <v>145</v>
      </c>
      <c r="AH233" s="117" t="s">
        <v>147</v>
      </c>
      <c r="AI233" s="117" t="s">
        <v>145</v>
      </c>
      <c r="AJ233" s="117" t="s">
        <v>145</v>
      </c>
      <c r="AK233" s="117" t="s">
        <v>145</v>
      </c>
      <c r="AL233" s="117" t="s">
        <v>145</v>
      </c>
      <c r="AM233" s="117" t="s">
        <v>145</v>
      </c>
      <c r="AN233" s="117" t="s">
        <v>145</v>
      </c>
      <c r="AO233" s="117" t="s">
        <v>161</v>
      </c>
      <c r="AP233" s="117" t="s">
        <v>235</v>
      </c>
      <c r="AQ233" s="117" t="s">
        <v>1191</v>
      </c>
      <c r="AR233" s="117" t="s">
        <v>164</v>
      </c>
      <c r="AS233" s="117" t="s">
        <v>237</v>
      </c>
      <c r="AT233" s="117" t="s">
        <v>238</v>
      </c>
      <c r="AU233" s="117" t="s">
        <v>145</v>
      </c>
      <c r="AV233" s="117" t="s">
        <v>1399</v>
      </c>
      <c r="AW233" s="117" t="s">
        <v>1400</v>
      </c>
      <c r="AX233" s="117" t="s">
        <v>1401</v>
      </c>
      <c r="AY233" s="117" t="s">
        <v>145</v>
      </c>
      <c r="AZ233" s="117" t="s">
        <v>238</v>
      </c>
      <c r="BA233" s="117" t="s">
        <v>145</v>
      </c>
      <c r="BB233" s="117" t="s">
        <v>145</v>
      </c>
      <c r="BC233" s="117" t="s">
        <v>145</v>
      </c>
      <c r="BD233" s="117" t="s">
        <v>145</v>
      </c>
      <c r="BE233" s="117" t="s">
        <v>145</v>
      </c>
      <c r="BF233" s="117" t="s">
        <v>145</v>
      </c>
      <c r="BG233" s="117" t="s">
        <v>145</v>
      </c>
      <c r="BH233" s="117" t="s">
        <v>145</v>
      </c>
      <c r="BI233" s="117" t="s">
        <v>145</v>
      </c>
      <c r="BJ233" s="117" t="s">
        <v>145</v>
      </c>
      <c r="BK233" s="117" t="s">
        <v>145</v>
      </c>
      <c r="BL233" s="117" t="s">
        <v>170</v>
      </c>
      <c r="BM233" s="117" t="s">
        <v>145</v>
      </c>
      <c r="BN233" s="117" t="s">
        <v>145</v>
      </c>
      <c r="BO233" s="117" t="s">
        <v>145</v>
      </c>
      <c r="BP233" s="117" t="s">
        <v>145</v>
      </c>
      <c r="BQ233" s="117" t="s">
        <v>145</v>
      </c>
      <c r="BR233" s="117" t="s">
        <v>145</v>
      </c>
      <c r="BS233" s="117" t="s">
        <v>145</v>
      </c>
      <c r="BT233" s="117" t="s">
        <v>145</v>
      </c>
      <c r="BU233" s="117" t="s">
        <v>145</v>
      </c>
      <c r="BV233" s="117" t="s">
        <v>171</v>
      </c>
      <c r="BW233" s="117" t="s">
        <v>145</v>
      </c>
      <c r="BX233" s="117" t="s">
        <v>145</v>
      </c>
      <c r="BY233" s="117" t="s">
        <v>145</v>
      </c>
      <c r="BZ233" s="117" t="s">
        <v>145</v>
      </c>
      <c r="CA233" s="117" t="s">
        <v>145</v>
      </c>
      <c r="CB233" s="117" t="s">
        <v>172</v>
      </c>
      <c r="CC233" s="117" t="s">
        <v>172</v>
      </c>
      <c r="CD233" s="117" t="s">
        <v>145</v>
      </c>
      <c r="CE233" s="117" t="s">
        <v>145</v>
      </c>
      <c r="CF233" s="117" t="s">
        <v>145</v>
      </c>
      <c r="CG233" s="117" t="s">
        <v>145</v>
      </c>
      <c r="CH233" s="117" t="s">
        <v>145</v>
      </c>
      <c r="CI233" s="117" t="s">
        <v>145</v>
      </c>
      <c r="CJ233" s="117" t="s">
        <v>145</v>
      </c>
      <c r="CK233" s="117" t="s">
        <v>145</v>
      </c>
      <c r="CL233" s="117" t="s">
        <v>145</v>
      </c>
      <c r="CM233" s="117" t="s">
        <v>145</v>
      </c>
      <c r="CN233" s="117" t="s">
        <v>145</v>
      </c>
      <c r="CO233" s="117" t="s">
        <v>145</v>
      </c>
      <c r="CP233" s="117" t="s">
        <v>145</v>
      </c>
      <c r="CQ233" s="117" t="s">
        <v>145</v>
      </c>
      <c r="CR233" s="117" t="s">
        <v>145</v>
      </c>
      <c r="CS233" s="117" t="s">
        <v>173</v>
      </c>
      <c r="CT233" s="117" t="s">
        <v>181</v>
      </c>
      <c r="CU233" s="117" t="s">
        <v>175</v>
      </c>
      <c r="CV233" s="117" t="s">
        <v>176</v>
      </c>
      <c r="CW233" s="117" t="s">
        <v>177</v>
      </c>
      <c r="CX233" s="117" t="s">
        <v>178</v>
      </c>
      <c r="CY233" s="117" t="s">
        <v>178</v>
      </c>
      <c r="CZ233" s="117" t="s">
        <v>179</v>
      </c>
      <c r="DA233" s="117" t="s">
        <v>179</v>
      </c>
      <c r="DB233" s="117" t="s">
        <v>145</v>
      </c>
      <c r="DC233" s="117" t="s">
        <v>145</v>
      </c>
      <c r="DD233" s="117" t="s">
        <v>179</v>
      </c>
      <c r="DE233" s="117" t="s">
        <v>145</v>
      </c>
      <c r="DF233" s="117" t="s">
        <v>145</v>
      </c>
      <c r="DG233" s="117" t="s">
        <v>145</v>
      </c>
      <c r="DH233" s="117" t="s">
        <v>145</v>
      </c>
      <c r="DI233" s="117" t="s">
        <v>145</v>
      </c>
      <c r="DJ233" s="117" t="s">
        <v>145</v>
      </c>
      <c r="DK233" s="117" t="s">
        <v>145</v>
      </c>
      <c r="DL233" s="117" t="s">
        <v>145</v>
      </c>
      <c r="DM233" s="117" t="s">
        <v>145</v>
      </c>
      <c r="DN233" s="117" t="s">
        <v>145</v>
      </c>
      <c r="DO233" s="117" t="s">
        <v>145</v>
      </c>
      <c r="DP233" s="117" t="s">
        <v>145</v>
      </c>
      <c r="DQ233" s="117" t="s">
        <v>145</v>
      </c>
      <c r="DR233" s="117" t="s">
        <v>145</v>
      </c>
      <c r="DS233" s="117" t="s">
        <v>145</v>
      </c>
      <c r="DT233" s="117" t="s">
        <v>145</v>
      </c>
      <c r="DU233" s="117" t="s">
        <v>145</v>
      </c>
      <c r="DV233" s="117" t="s">
        <v>145</v>
      </c>
      <c r="DW233" s="117" t="s">
        <v>145</v>
      </c>
      <c r="DX233" s="117" t="s">
        <v>145</v>
      </c>
      <c r="DY233" s="117" t="s">
        <v>145</v>
      </c>
      <c r="DZ233" s="117" t="s">
        <v>145</v>
      </c>
      <c r="EA233" s="117" t="s">
        <v>145</v>
      </c>
      <c r="EB233" s="117" t="s">
        <v>145</v>
      </c>
      <c r="EC233" s="117" t="s">
        <v>180</v>
      </c>
      <c r="ED233" s="117" t="s">
        <v>145</v>
      </c>
      <c r="EE233" s="117" t="s">
        <v>154</v>
      </c>
      <c r="EF233" s="117" t="s">
        <v>145</v>
      </c>
      <c r="EG233" s="117" t="s">
        <v>145</v>
      </c>
      <c r="EH233" s="117" t="s">
        <v>145</v>
      </c>
      <c r="EI233" s="117" t="s">
        <v>145</v>
      </c>
      <c r="EJ233" s="117" t="s">
        <v>145</v>
      </c>
      <c r="EK233" s="117" t="s">
        <v>145</v>
      </c>
      <c r="EL233" s="117" t="s">
        <v>145</v>
      </c>
      <c r="EM233" s="117" t="s">
        <v>145</v>
      </c>
      <c r="EN233" s="117" t="s">
        <v>147</v>
      </c>
    </row>
    <row r="234" s="6" customFormat="1" spans="1:144">
      <c r="A234" s="117" t="s">
        <v>1402</v>
      </c>
      <c r="B234" s="117" t="s">
        <v>145</v>
      </c>
      <c r="C234" s="117" t="s">
        <v>146</v>
      </c>
      <c r="D234" s="117" t="s">
        <v>145</v>
      </c>
      <c r="E234" s="117" t="s">
        <v>147</v>
      </c>
      <c r="F234" s="117" t="s">
        <v>145</v>
      </c>
      <c r="G234" s="117" t="s">
        <v>148</v>
      </c>
      <c r="H234" s="117" t="s">
        <v>149</v>
      </c>
      <c r="I234" s="117" t="s">
        <v>145</v>
      </c>
      <c r="J234" s="117" t="s">
        <v>150</v>
      </c>
      <c r="K234" s="117" t="s">
        <v>151</v>
      </c>
      <c r="L234" s="117" t="s">
        <v>1403</v>
      </c>
      <c r="M234" s="117" t="s">
        <v>145</v>
      </c>
      <c r="N234" s="117" t="s">
        <v>146</v>
      </c>
      <c r="O234" s="117" t="s">
        <v>153</v>
      </c>
      <c r="P234" s="117" t="s">
        <v>154</v>
      </c>
      <c r="Q234" s="117" t="s">
        <v>155</v>
      </c>
      <c r="R234" s="117" t="s">
        <v>1014</v>
      </c>
      <c r="S234" s="117" t="s">
        <v>156</v>
      </c>
      <c r="T234" s="117" t="s">
        <v>154</v>
      </c>
      <c r="U234" s="117" t="s">
        <v>145</v>
      </c>
      <c r="V234" s="117" t="s">
        <v>145</v>
      </c>
      <c r="W234" s="117" t="s">
        <v>157</v>
      </c>
      <c r="X234" s="117" t="s">
        <v>157</v>
      </c>
      <c r="Y234" s="117" t="s">
        <v>158</v>
      </c>
      <c r="Z234" s="117" t="s">
        <v>159</v>
      </c>
      <c r="AA234" s="117" t="s">
        <v>145</v>
      </c>
      <c r="AB234" s="117" t="s">
        <v>145</v>
      </c>
      <c r="AC234" s="117" t="s">
        <v>145</v>
      </c>
      <c r="AD234" s="117" t="s">
        <v>145</v>
      </c>
      <c r="AE234" s="117" t="s">
        <v>1404</v>
      </c>
      <c r="AF234" s="117" t="s">
        <v>145</v>
      </c>
      <c r="AG234" s="117" t="s">
        <v>145</v>
      </c>
      <c r="AH234" s="117" t="s">
        <v>147</v>
      </c>
      <c r="AI234" s="117" t="s">
        <v>145</v>
      </c>
      <c r="AJ234" s="117" t="s">
        <v>145</v>
      </c>
      <c r="AK234" s="117" t="s">
        <v>145</v>
      </c>
      <c r="AL234" s="117" t="s">
        <v>145</v>
      </c>
      <c r="AM234" s="117" t="s">
        <v>145</v>
      </c>
      <c r="AN234" s="117" t="s">
        <v>145</v>
      </c>
      <c r="AO234" s="117" t="s">
        <v>1405</v>
      </c>
      <c r="AP234" s="117" t="s">
        <v>1406</v>
      </c>
      <c r="AQ234" s="117" t="s">
        <v>1407</v>
      </c>
      <c r="AR234" s="117" t="s">
        <v>1408</v>
      </c>
      <c r="AS234" s="117" t="s">
        <v>1409</v>
      </c>
      <c r="AT234" s="117" t="s">
        <v>1410</v>
      </c>
      <c r="AU234" s="117" t="s">
        <v>145</v>
      </c>
      <c r="AV234" s="117" t="s">
        <v>1411</v>
      </c>
      <c r="AW234" s="117" t="s">
        <v>1412</v>
      </c>
      <c r="AX234" s="117" t="s">
        <v>1413</v>
      </c>
      <c r="AY234" s="117" t="s">
        <v>145</v>
      </c>
      <c r="AZ234" s="117" t="s">
        <v>1410</v>
      </c>
      <c r="BA234" s="117" t="s">
        <v>145</v>
      </c>
      <c r="BB234" s="117" t="s">
        <v>145</v>
      </c>
      <c r="BC234" s="117" t="s">
        <v>145</v>
      </c>
      <c r="BD234" s="117" t="s">
        <v>145</v>
      </c>
      <c r="BE234" s="117" t="s">
        <v>145</v>
      </c>
      <c r="BF234" s="117" t="s">
        <v>145</v>
      </c>
      <c r="BG234" s="117" t="s">
        <v>145</v>
      </c>
      <c r="BH234" s="117" t="s">
        <v>145</v>
      </c>
      <c r="BI234" s="117" t="s">
        <v>145</v>
      </c>
      <c r="BJ234" s="117" t="s">
        <v>145</v>
      </c>
      <c r="BK234" s="117" t="s">
        <v>145</v>
      </c>
      <c r="BL234" s="117" t="s">
        <v>170</v>
      </c>
      <c r="BM234" s="117" t="s">
        <v>145</v>
      </c>
      <c r="BN234" s="117" t="s">
        <v>145</v>
      </c>
      <c r="BO234" s="117" t="s">
        <v>145</v>
      </c>
      <c r="BP234" s="117" t="s">
        <v>145</v>
      </c>
      <c r="BQ234" s="117" t="s">
        <v>145</v>
      </c>
      <c r="BR234" s="117" t="s">
        <v>145</v>
      </c>
      <c r="BS234" s="117" t="s">
        <v>145</v>
      </c>
      <c r="BT234" s="117" t="s">
        <v>145</v>
      </c>
      <c r="BU234" s="117" t="s">
        <v>145</v>
      </c>
      <c r="BV234" s="117" t="s">
        <v>171</v>
      </c>
      <c r="BW234" s="117" t="s">
        <v>145</v>
      </c>
      <c r="BX234" s="117" t="s">
        <v>145</v>
      </c>
      <c r="BY234" s="117" t="s">
        <v>145</v>
      </c>
      <c r="BZ234" s="117" t="s">
        <v>145</v>
      </c>
      <c r="CA234" s="117" t="s">
        <v>145</v>
      </c>
      <c r="CB234" s="117" t="s">
        <v>172</v>
      </c>
      <c r="CC234" s="117" t="s">
        <v>172</v>
      </c>
      <c r="CD234" s="117" t="s">
        <v>145</v>
      </c>
      <c r="CE234" s="117" t="s">
        <v>145</v>
      </c>
      <c r="CF234" s="117" t="s">
        <v>145</v>
      </c>
      <c r="CG234" s="117" t="s">
        <v>145</v>
      </c>
      <c r="CH234" s="117" t="s">
        <v>145</v>
      </c>
      <c r="CI234" s="117" t="s">
        <v>145</v>
      </c>
      <c r="CJ234" s="117" t="s">
        <v>145</v>
      </c>
      <c r="CK234" s="117" t="s">
        <v>145</v>
      </c>
      <c r="CL234" s="117" t="s">
        <v>145</v>
      </c>
      <c r="CM234" s="117" t="s">
        <v>145</v>
      </c>
      <c r="CN234" s="117" t="s">
        <v>145</v>
      </c>
      <c r="CO234" s="117" t="s">
        <v>145</v>
      </c>
      <c r="CP234" s="117" t="s">
        <v>145</v>
      </c>
      <c r="CQ234" s="117" t="s">
        <v>145</v>
      </c>
      <c r="CR234" s="117" t="s">
        <v>145</v>
      </c>
      <c r="CS234" s="117" t="s">
        <v>173</v>
      </c>
      <c r="CT234" s="117" t="s">
        <v>174</v>
      </c>
      <c r="CU234" s="117" t="s">
        <v>182</v>
      </c>
      <c r="CV234" s="117" t="s">
        <v>183</v>
      </c>
      <c r="CW234" s="117" t="s">
        <v>184</v>
      </c>
      <c r="CX234" s="117" t="s">
        <v>178</v>
      </c>
      <c r="CY234" s="117" t="s">
        <v>178</v>
      </c>
      <c r="CZ234" s="117" t="s">
        <v>179</v>
      </c>
      <c r="DA234" s="117" t="s">
        <v>179</v>
      </c>
      <c r="DB234" s="117" t="s">
        <v>145</v>
      </c>
      <c r="DC234" s="117" t="s">
        <v>145</v>
      </c>
      <c r="DD234" s="117" t="s">
        <v>179</v>
      </c>
      <c r="DE234" s="117" t="s">
        <v>145</v>
      </c>
      <c r="DF234" s="117" t="s">
        <v>145</v>
      </c>
      <c r="DG234" s="117" t="s">
        <v>145</v>
      </c>
      <c r="DH234" s="117" t="s">
        <v>145</v>
      </c>
      <c r="DI234" s="117" t="s">
        <v>145</v>
      </c>
      <c r="DJ234" s="117" t="s">
        <v>145</v>
      </c>
      <c r="DK234" s="117" t="s">
        <v>145</v>
      </c>
      <c r="DL234" s="117" t="s">
        <v>145</v>
      </c>
      <c r="DM234" s="117" t="s">
        <v>145</v>
      </c>
      <c r="DN234" s="117" t="s">
        <v>145</v>
      </c>
      <c r="DO234" s="117" t="s">
        <v>145</v>
      </c>
      <c r="DP234" s="117" t="s">
        <v>145</v>
      </c>
      <c r="DQ234" s="117" t="s">
        <v>145</v>
      </c>
      <c r="DR234" s="117" t="s">
        <v>145</v>
      </c>
      <c r="DS234" s="117" t="s">
        <v>145</v>
      </c>
      <c r="DT234" s="117" t="s">
        <v>145</v>
      </c>
      <c r="DU234" s="117" t="s">
        <v>145</v>
      </c>
      <c r="DV234" s="117" t="s">
        <v>145</v>
      </c>
      <c r="DW234" s="117" t="s">
        <v>145</v>
      </c>
      <c r="DX234" s="117" t="s">
        <v>145</v>
      </c>
      <c r="DY234" s="117" t="s">
        <v>145</v>
      </c>
      <c r="DZ234" s="117" t="s">
        <v>145</v>
      </c>
      <c r="EA234" s="117" t="s">
        <v>145</v>
      </c>
      <c r="EB234" s="117" t="s">
        <v>145</v>
      </c>
      <c r="EC234" s="117" t="s">
        <v>180</v>
      </c>
      <c r="ED234" s="117" t="s">
        <v>145</v>
      </c>
      <c r="EE234" s="117" t="s">
        <v>154</v>
      </c>
      <c r="EF234" s="117" t="s">
        <v>145</v>
      </c>
      <c r="EG234" s="117" t="s">
        <v>145</v>
      </c>
      <c r="EH234" s="117" t="s">
        <v>145</v>
      </c>
      <c r="EI234" s="117" t="s">
        <v>145</v>
      </c>
      <c r="EJ234" s="117" t="s">
        <v>145</v>
      </c>
      <c r="EK234" s="117" t="s">
        <v>145</v>
      </c>
      <c r="EL234" s="117" t="s">
        <v>145</v>
      </c>
      <c r="EM234" s="117" t="s">
        <v>145</v>
      </c>
      <c r="EN234" s="117" t="s">
        <v>147</v>
      </c>
    </row>
    <row r="235" s="6" customFormat="1" spans="1:144">
      <c r="A235" s="117" t="s">
        <v>1402</v>
      </c>
      <c r="B235" s="117" t="s">
        <v>145</v>
      </c>
      <c r="C235" s="117" t="s">
        <v>146</v>
      </c>
      <c r="D235" s="117" t="s">
        <v>145</v>
      </c>
      <c r="E235" s="117" t="s">
        <v>147</v>
      </c>
      <c r="F235" s="117" t="s">
        <v>145</v>
      </c>
      <c r="G235" s="117" t="s">
        <v>148</v>
      </c>
      <c r="H235" s="117" t="s">
        <v>149</v>
      </c>
      <c r="I235" s="117" t="s">
        <v>145</v>
      </c>
      <c r="J235" s="117" t="s">
        <v>150</v>
      </c>
      <c r="K235" s="117" t="s">
        <v>151</v>
      </c>
      <c r="L235" s="117" t="s">
        <v>1403</v>
      </c>
      <c r="M235" s="117" t="s">
        <v>145</v>
      </c>
      <c r="N235" s="117" t="s">
        <v>146</v>
      </c>
      <c r="O235" s="117" t="s">
        <v>153</v>
      </c>
      <c r="P235" s="117" t="s">
        <v>154</v>
      </c>
      <c r="Q235" s="117" t="s">
        <v>155</v>
      </c>
      <c r="R235" s="117" t="s">
        <v>1014</v>
      </c>
      <c r="S235" s="117" t="s">
        <v>156</v>
      </c>
      <c r="T235" s="117" t="s">
        <v>154</v>
      </c>
      <c r="U235" s="117" t="s">
        <v>145</v>
      </c>
      <c r="V235" s="117" t="s">
        <v>145</v>
      </c>
      <c r="W235" s="117" t="s">
        <v>157</v>
      </c>
      <c r="X235" s="117" t="s">
        <v>157</v>
      </c>
      <c r="Y235" s="117" t="s">
        <v>158</v>
      </c>
      <c r="Z235" s="117" t="s">
        <v>159</v>
      </c>
      <c r="AA235" s="117" t="s">
        <v>145</v>
      </c>
      <c r="AB235" s="117" t="s">
        <v>145</v>
      </c>
      <c r="AC235" s="117" t="s">
        <v>145</v>
      </c>
      <c r="AD235" s="117" t="s">
        <v>145</v>
      </c>
      <c r="AE235" s="117" t="s">
        <v>1404</v>
      </c>
      <c r="AF235" s="117" t="s">
        <v>145</v>
      </c>
      <c r="AG235" s="117" t="s">
        <v>145</v>
      </c>
      <c r="AH235" s="117" t="s">
        <v>147</v>
      </c>
      <c r="AI235" s="117" t="s">
        <v>145</v>
      </c>
      <c r="AJ235" s="117" t="s">
        <v>145</v>
      </c>
      <c r="AK235" s="117" t="s">
        <v>145</v>
      </c>
      <c r="AL235" s="117" t="s">
        <v>145</v>
      </c>
      <c r="AM235" s="117" t="s">
        <v>145</v>
      </c>
      <c r="AN235" s="117" t="s">
        <v>145</v>
      </c>
      <c r="AO235" s="117" t="s">
        <v>1405</v>
      </c>
      <c r="AP235" s="117" t="s">
        <v>1406</v>
      </c>
      <c r="AQ235" s="117" t="s">
        <v>1407</v>
      </c>
      <c r="AR235" s="117" t="s">
        <v>1408</v>
      </c>
      <c r="AS235" s="117" t="s">
        <v>1409</v>
      </c>
      <c r="AT235" s="117" t="s">
        <v>1410</v>
      </c>
      <c r="AU235" s="117" t="s">
        <v>145</v>
      </c>
      <c r="AV235" s="117" t="s">
        <v>1411</v>
      </c>
      <c r="AW235" s="117" t="s">
        <v>1412</v>
      </c>
      <c r="AX235" s="117" t="s">
        <v>1413</v>
      </c>
      <c r="AY235" s="117" t="s">
        <v>145</v>
      </c>
      <c r="AZ235" s="117" t="s">
        <v>1410</v>
      </c>
      <c r="BA235" s="117" t="s">
        <v>145</v>
      </c>
      <c r="BB235" s="117" t="s">
        <v>145</v>
      </c>
      <c r="BC235" s="117" t="s">
        <v>145</v>
      </c>
      <c r="BD235" s="117" t="s">
        <v>145</v>
      </c>
      <c r="BE235" s="117" t="s">
        <v>145</v>
      </c>
      <c r="BF235" s="117" t="s">
        <v>145</v>
      </c>
      <c r="BG235" s="117" t="s">
        <v>145</v>
      </c>
      <c r="BH235" s="117" t="s">
        <v>145</v>
      </c>
      <c r="BI235" s="117" t="s">
        <v>145</v>
      </c>
      <c r="BJ235" s="117" t="s">
        <v>145</v>
      </c>
      <c r="BK235" s="117" t="s">
        <v>145</v>
      </c>
      <c r="BL235" s="117" t="s">
        <v>170</v>
      </c>
      <c r="BM235" s="117" t="s">
        <v>145</v>
      </c>
      <c r="BN235" s="117" t="s">
        <v>145</v>
      </c>
      <c r="BO235" s="117" t="s">
        <v>145</v>
      </c>
      <c r="BP235" s="117" t="s">
        <v>145</v>
      </c>
      <c r="BQ235" s="117" t="s">
        <v>145</v>
      </c>
      <c r="BR235" s="117" t="s">
        <v>145</v>
      </c>
      <c r="BS235" s="117" t="s">
        <v>145</v>
      </c>
      <c r="BT235" s="117" t="s">
        <v>145</v>
      </c>
      <c r="BU235" s="117" t="s">
        <v>145</v>
      </c>
      <c r="BV235" s="117" t="s">
        <v>171</v>
      </c>
      <c r="BW235" s="117" t="s">
        <v>145</v>
      </c>
      <c r="BX235" s="117" t="s">
        <v>145</v>
      </c>
      <c r="BY235" s="117" t="s">
        <v>145</v>
      </c>
      <c r="BZ235" s="117" t="s">
        <v>145</v>
      </c>
      <c r="CA235" s="117" t="s">
        <v>145</v>
      </c>
      <c r="CB235" s="117" t="s">
        <v>172</v>
      </c>
      <c r="CC235" s="117" t="s">
        <v>172</v>
      </c>
      <c r="CD235" s="117" t="s">
        <v>145</v>
      </c>
      <c r="CE235" s="117" t="s">
        <v>145</v>
      </c>
      <c r="CF235" s="117" t="s">
        <v>145</v>
      </c>
      <c r="CG235" s="117" t="s">
        <v>145</v>
      </c>
      <c r="CH235" s="117" t="s">
        <v>145</v>
      </c>
      <c r="CI235" s="117" t="s">
        <v>145</v>
      </c>
      <c r="CJ235" s="117" t="s">
        <v>145</v>
      </c>
      <c r="CK235" s="117" t="s">
        <v>145</v>
      </c>
      <c r="CL235" s="117" t="s">
        <v>145</v>
      </c>
      <c r="CM235" s="117" t="s">
        <v>145</v>
      </c>
      <c r="CN235" s="117" t="s">
        <v>145</v>
      </c>
      <c r="CO235" s="117" t="s">
        <v>145</v>
      </c>
      <c r="CP235" s="117" t="s">
        <v>145</v>
      </c>
      <c r="CQ235" s="117" t="s">
        <v>145</v>
      </c>
      <c r="CR235" s="117" t="s">
        <v>145</v>
      </c>
      <c r="CS235" s="117" t="s">
        <v>173</v>
      </c>
      <c r="CT235" s="117" t="s">
        <v>181</v>
      </c>
      <c r="CU235" s="117" t="s">
        <v>175</v>
      </c>
      <c r="CV235" s="117" t="s">
        <v>176</v>
      </c>
      <c r="CW235" s="117" t="s">
        <v>177</v>
      </c>
      <c r="CX235" s="117" t="s">
        <v>178</v>
      </c>
      <c r="CY235" s="117" t="s">
        <v>178</v>
      </c>
      <c r="CZ235" s="117" t="s">
        <v>179</v>
      </c>
      <c r="DA235" s="117" t="s">
        <v>179</v>
      </c>
      <c r="DB235" s="117" t="s">
        <v>145</v>
      </c>
      <c r="DC235" s="117" t="s">
        <v>145</v>
      </c>
      <c r="DD235" s="117" t="s">
        <v>179</v>
      </c>
      <c r="DE235" s="117" t="s">
        <v>145</v>
      </c>
      <c r="DF235" s="117" t="s">
        <v>145</v>
      </c>
      <c r="DG235" s="117" t="s">
        <v>145</v>
      </c>
      <c r="DH235" s="117" t="s">
        <v>145</v>
      </c>
      <c r="DI235" s="117" t="s">
        <v>145</v>
      </c>
      <c r="DJ235" s="117" t="s">
        <v>145</v>
      </c>
      <c r="DK235" s="117" t="s">
        <v>145</v>
      </c>
      <c r="DL235" s="117" t="s">
        <v>145</v>
      </c>
      <c r="DM235" s="117" t="s">
        <v>145</v>
      </c>
      <c r="DN235" s="117" t="s">
        <v>145</v>
      </c>
      <c r="DO235" s="117" t="s">
        <v>145</v>
      </c>
      <c r="DP235" s="117" t="s">
        <v>145</v>
      </c>
      <c r="DQ235" s="117" t="s">
        <v>145</v>
      </c>
      <c r="DR235" s="117" t="s">
        <v>145</v>
      </c>
      <c r="DS235" s="117" t="s">
        <v>145</v>
      </c>
      <c r="DT235" s="117" t="s">
        <v>145</v>
      </c>
      <c r="DU235" s="117" t="s">
        <v>145</v>
      </c>
      <c r="DV235" s="117" t="s">
        <v>145</v>
      </c>
      <c r="DW235" s="117" t="s">
        <v>145</v>
      </c>
      <c r="DX235" s="117" t="s">
        <v>145</v>
      </c>
      <c r="DY235" s="117" t="s">
        <v>145</v>
      </c>
      <c r="DZ235" s="117" t="s">
        <v>145</v>
      </c>
      <c r="EA235" s="117" t="s">
        <v>145</v>
      </c>
      <c r="EB235" s="117" t="s">
        <v>145</v>
      </c>
      <c r="EC235" s="117" t="s">
        <v>180</v>
      </c>
      <c r="ED235" s="117" t="s">
        <v>145</v>
      </c>
      <c r="EE235" s="117" t="s">
        <v>154</v>
      </c>
      <c r="EF235" s="117" t="s">
        <v>145</v>
      </c>
      <c r="EG235" s="117" t="s">
        <v>145</v>
      </c>
      <c r="EH235" s="117" t="s">
        <v>145</v>
      </c>
      <c r="EI235" s="117" t="s">
        <v>145</v>
      </c>
      <c r="EJ235" s="117" t="s">
        <v>145</v>
      </c>
      <c r="EK235" s="117" t="s">
        <v>145</v>
      </c>
      <c r="EL235" s="117" t="s">
        <v>145</v>
      </c>
      <c r="EM235" s="117" t="s">
        <v>145</v>
      </c>
      <c r="EN235" s="117" t="s">
        <v>147</v>
      </c>
    </row>
    <row r="236" s="6" customFormat="1" spans="1:144">
      <c r="A236" s="117" t="s">
        <v>1414</v>
      </c>
      <c r="B236" s="117" t="s">
        <v>145</v>
      </c>
      <c r="C236" s="117" t="s">
        <v>146</v>
      </c>
      <c r="D236" s="117" t="s">
        <v>145</v>
      </c>
      <c r="E236" s="117" t="s">
        <v>147</v>
      </c>
      <c r="F236" s="117" t="s">
        <v>145</v>
      </c>
      <c r="G236" s="117" t="s">
        <v>148</v>
      </c>
      <c r="H236" s="117" t="s">
        <v>149</v>
      </c>
      <c r="I236" s="117" t="s">
        <v>145</v>
      </c>
      <c r="J236" s="117" t="s">
        <v>150</v>
      </c>
      <c r="K236" s="117" t="s">
        <v>151</v>
      </c>
      <c r="L236" s="117" t="s">
        <v>1403</v>
      </c>
      <c r="M236" s="117" t="s">
        <v>145</v>
      </c>
      <c r="N236" s="117" t="s">
        <v>146</v>
      </c>
      <c r="O236" s="117" t="s">
        <v>153</v>
      </c>
      <c r="P236" s="117" t="s">
        <v>154</v>
      </c>
      <c r="Q236" s="117" t="s">
        <v>155</v>
      </c>
      <c r="R236" s="117" t="s">
        <v>1014</v>
      </c>
      <c r="S236" s="117" t="s">
        <v>156</v>
      </c>
      <c r="T236" s="117" t="s">
        <v>154</v>
      </c>
      <c r="U236" s="117" t="s">
        <v>145</v>
      </c>
      <c r="V236" s="117" t="s">
        <v>145</v>
      </c>
      <c r="W236" s="117" t="s">
        <v>157</v>
      </c>
      <c r="X236" s="117" t="s">
        <v>157</v>
      </c>
      <c r="Y236" s="117" t="s">
        <v>158</v>
      </c>
      <c r="Z236" s="117" t="s">
        <v>159</v>
      </c>
      <c r="AA236" s="117" t="s">
        <v>145</v>
      </c>
      <c r="AB236" s="117" t="s">
        <v>145</v>
      </c>
      <c r="AC236" s="117" t="s">
        <v>145</v>
      </c>
      <c r="AD236" s="117" t="s">
        <v>145</v>
      </c>
      <c r="AE236" s="117" t="s">
        <v>1415</v>
      </c>
      <c r="AF236" s="117" t="s">
        <v>145</v>
      </c>
      <c r="AG236" s="117" t="s">
        <v>145</v>
      </c>
      <c r="AH236" s="117" t="s">
        <v>147</v>
      </c>
      <c r="AI236" s="117" t="s">
        <v>145</v>
      </c>
      <c r="AJ236" s="117" t="s">
        <v>145</v>
      </c>
      <c r="AK236" s="117" t="s">
        <v>145</v>
      </c>
      <c r="AL236" s="117" t="s">
        <v>145</v>
      </c>
      <c r="AM236" s="117" t="s">
        <v>145</v>
      </c>
      <c r="AN236" s="117" t="s">
        <v>145</v>
      </c>
      <c r="AO236" s="117" t="s">
        <v>1416</v>
      </c>
      <c r="AP236" s="117" t="s">
        <v>1417</v>
      </c>
      <c r="AQ236" s="117" t="s">
        <v>1418</v>
      </c>
      <c r="AR236" s="117" t="s">
        <v>1419</v>
      </c>
      <c r="AS236" s="117" t="s">
        <v>1420</v>
      </c>
      <c r="AT236" s="117" t="s">
        <v>1421</v>
      </c>
      <c r="AU236" s="117" t="s">
        <v>145</v>
      </c>
      <c r="AV236" s="117" t="s">
        <v>1422</v>
      </c>
      <c r="AW236" s="117" t="s">
        <v>1423</v>
      </c>
      <c r="AX236" s="117" t="s">
        <v>1424</v>
      </c>
      <c r="AY236" s="117" t="s">
        <v>145</v>
      </c>
      <c r="AZ236" s="117" t="s">
        <v>1421</v>
      </c>
      <c r="BA236" s="117" t="s">
        <v>145</v>
      </c>
      <c r="BB236" s="117" t="s">
        <v>145</v>
      </c>
      <c r="BC236" s="117" t="s">
        <v>145</v>
      </c>
      <c r="BD236" s="117" t="s">
        <v>145</v>
      </c>
      <c r="BE236" s="117" t="s">
        <v>145</v>
      </c>
      <c r="BF236" s="117" t="s">
        <v>145</v>
      </c>
      <c r="BG236" s="117" t="s">
        <v>145</v>
      </c>
      <c r="BH236" s="117" t="s">
        <v>145</v>
      </c>
      <c r="BI236" s="117" t="s">
        <v>145</v>
      </c>
      <c r="BJ236" s="117" t="s">
        <v>145</v>
      </c>
      <c r="BK236" s="117" t="s">
        <v>145</v>
      </c>
      <c r="BL236" s="117" t="s">
        <v>170</v>
      </c>
      <c r="BM236" s="117" t="s">
        <v>145</v>
      </c>
      <c r="BN236" s="117" t="s">
        <v>145</v>
      </c>
      <c r="BO236" s="117" t="s">
        <v>145</v>
      </c>
      <c r="BP236" s="117" t="s">
        <v>145</v>
      </c>
      <c r="BQ236" s="117" t="s">
        <v>145</v>
      </c>
      <c r="BR236" s="117" t="s">
        <v>145</v>
      </c>
      <c r="BS236" s="117" t="s">
        <v>145</v>
      </c>
      <c r="BT236" s="117" t="s">
        <v>145</v>
      </c>
      <c r="BU236" s="117" t="s">
        <v>145</v>
      </c>
      <c r="BV236" s="117" t="s">
        <v>171</v>
      </c>
      <c r="BW236" s="117" t="s">
        <v>145</v>
      </c>
      <c r="BX236" s="117" t="s">
        <v>145</v>
      </c>
      <c r="BY236" s="117" t="s">
        <v>145</v>
      </c>
      <c r="BZ236" s="117" t="s">
        <v>145</v>
      </c>
      <c r="CA236" s="117" t="s">
        <v>145</v>
      </c>
      <c r="CB236" s="117" t="s">
        <v>172</v>
      </c>
      <c r="CC236" s="117" t="s">
        <v>172</v>
      </c>
      <c r="CD236" s="117" t="s">
        <v>145</v>
      </c>
      <c r="CE236" s="117" t="s">
        <v>145</v>
      </c>
      <c r="CF236" s="117" t="s">
        <v>145</v>
      </c>
      <c r="CG236" s="117" t="s">
        <v>145</v>
      </c>
      <c r="CH236" s="117" t="s">
        <v>145</v>
      </c>
      <c r="CI236" s="117" t="s">
        <v>145</v>
      </c>
      <c r="CJ236" s="117" t="s">
        <v>145</v>
      </c>
      <c r="CK236" s="117" t="s">
        <v>145</v>
      </c>
      <c r="CL236" s="117" t="s">
        <v>145</v>
      </c>
      <c r="CM236" s="117" t="s">
        <v>145</v>
      </c>
      <c r="CN236" s="117" t="s">
        <v>145</v>
      </c>
      <c r="CO236" s="117" t="s">
        <v>145</v>
      </c>
      <c r="CP236" s="117" t="s">
        <v>145</v>
      </c>
      <c r="CQ236" s="117" t="s">
        <v>145</v>
      </c>
      <c r="CR236" s="117" t="s">
        <v>145</v>
      </c>
      <c r="CS236" s="117" t="s">
        <v>173</v>
      </c>
      <c r="CT236" s="117" t="s">
        <v>174</v>
      </c>
      <c r="CU236" s="117" t="s">
        <v>182</v>
      </c>
      <c r="CV236" s="117" t="s">
        <v>183</v>
      </c>
      <c r="CW236" s="117" t="s">
        <v>184</v>
      </c>
      <c r="CX236" s="117" t="s">
        <v>178</v>
      </c>
      <c r="CY236" s="117" t="s">
        <v>178</v>
      </c>
      <c r="CZ236" s="117" t="s">
        <v>179</v>
      </c>
      <c r="DA236" s="117" t="s">
        <v>179</v>
      </c>
      <c r="DB236" s="117" t="s">
        <v>145</v>
      </c>
      <c r="DC236" s="117" t="s">
        <v>145</v>
      </c>
      <c r="DD236" s="117" t="s">
        <v>179</v>
      </c>
      <c r="DE236" s="117" t="s">
        <v>145</v>
      </c>
      <c r="DF236" s="117" t="s">
        <v>145</v>
      </c>
      <c r="DG236" s="117" t="s">
        <v>145</v>
      </c>
      <c r="DH236" s="117" t="s">
        <v>145</v>
      </c>
      <c r="DI236" s="117" t="s">
        <v>145</v>
      </c>
      <c r="DJ236" s="117" t="s">
        <v>145</v>
      </c>
      <c r="DK236" s="117" t="s">
        <v>145</v>
      </c>
      <c r="DL236" s="117" t="s">
        <v>145</v>
      </c>
      <c r="DM236" s="117" t="s">
        <v>145</v>
      </c>
      <c r="DN236" s="117" t="s">
        <v>145</v>
      </c>
      <c r="DO236" s="117" t="s">
        <v>145</v>
      </c>
      <c r="DP236" s="117" t="s">
        <v>145</v>
      </c>
      <c r="DQ236" s="117" t="s">
        <v>145</v>
      </c>
      <c r="DR236" s="117" t="s">
        <v>145</v>
      </c>
      <c r="DS236" s="117" t="s">
        <v>145</v>
      </c>
      <c r="DT236" s="117" t="s">
        <v>145</v>
      </c>
      <c r="DU236" s="117" t="s">
        <v>145</v>
      </c>
      <c r="DV236" s="117" t="s">
        <v>145</v>
      </c>
      <c r="DW236" s="117" t="s">
        <v>145</v>
      </c>
      <c r="DX236" s="117" t="s">
        <v>145</v>
      </c>
      <c r="DY236" s="117" t="s">
        <v>145</v>
      </c>
      <c r="DZ236" s="117" t="s">
        <v>145</v>
      </c>
      <c r="EA236" s="117" t="s">
        <v>145</v>
      </c>
      <c r="EB236" s="117" t="s">
        <v>145</v>
      </c>
      <c r="EC236" s="117" t="s">
        <v>180</v>
      </c>
      <c r="ED236" s="117" t="s">
        <v>145</v>
      </c>
      <c r="EE236" s="117" t="s">
        <v>154</v>
      </c>
      <c r="EF236" s="117" t="s">
        <v>145</v>
      </c>
      <c r="EG236" s="117" t="s">
        <v>145</v>
      </c>
      <c r="EH236" s="117" t="s">
        <v>145</v>
      </c>
      <c r="EI236" s="117" t="s">
        <v>145</v>
      </c>
      <c r="EJ236" s="117" t="s">
        <v>145</v>
      </c>
      <c r="EK236" s="117" t="s">
        <v>145</v>
      </c>
      <c r="EL236" s="117" t="s">
        <v>145</v>
      </c>
      <c r="EM236" s="117" t="s">
        <v>145</v>
      </c>
      <c r="EN236" s="117" t="s">
        <v>147</v>
      </c>
    </row>
    <row r="237" s="6" customFormat="1" spans="1:144">
      <c r="A237" s="117" t="s">
        <v>1414</v>
      </c>
      <c r="B237" s="117" t="s">
        <v>145</v>
      </c>
      <c r="C237" s="117" t="s">
        <v>146</v>
      </c>
      <c r="D237" s="117" t="s">
        <v>145</v>
      </c>
      <c r="E237" s="117" t="s">
        <v>147</v>
      </c>
      <c r="F237" s="117" t="s">
        <v>145</v>
      </c>
      <c r="G237" s="117" t="s">
        <v>148</v>
      </c>
      <c r="H237" s="117" t="s">
        <v>149</v>
      </c>
      <c r="I237" s="117" t="s">
        <v>145</v>
      </c>
      <c r="J237" s="117" t="s">
        <v>150</v>
      </c>
      <c r="K237" s="117" t="s">
        <v>151</v>
      </c>
      <c r="L237" s="117" t="s">
        <v>1403</v>
      </c>
      <c r="M237" s="117" t="s">
        <v>145</v>
      </c>
      <c r="N237" s="117" t="s">
        <v>146</v>
      </c>
      <c r="O237" s="117" t="s">
        <v>153</v>
      </c>
      <c r="P237" s="117" t="s">
        <v>154</v>
      </c>
      <c r="Q237" s="117" t="s">
        <v>155</v>
      </c>
      <c r="R237" s="117" t="s">
        <v>1014</v>
      </c>
      <c r="S237" s="117" t="s">
        <v>156</v>
      </c>
      <c r="T237" s="117" t="s">
        <v>154</v>
      </c>
      <c r="U237" s="117" t="s">
        <v>145</v>
      </c>
      <c r="V237" s="117" t="s">
        <v>145</v>
      </c>
      <c r="W237" s="117" t="s">
        <v>157</v>
      </c>
      <c r="X237" s="117" t="s">
        <v>157</v>
      </c>
      <c r="Y237" s="117" t="s">
        <v>158</v>
      </c>
      <c r="Z237" s="117" t="s">
        <v>159</v>
      </c>
      <c r="AA237" s="117" t="s">
        <v>145</v>
      </c>
      <c r="AB237" s="117" t="s">
        <v>145</v>
      </c>
      <c r="AC237" s="117" t="s">
        <v>145</v>
      </c>
      <c r="AD237" s="117" t="s">
        <v>145</v>
      </c>
      <c r="AE237" s="117" t="s">
        <v>1415</v>
      </c>
      <c r="AF237" s="117" t="s">
        <v>145</v>
      </c>
      <c r="AG237" s="117" t="s">
        <v>145</v>
      </c>
      <c r="AH237" s="117" t="s">
        <v>147</v>
      </c>
      <c r="AI237" s="117" t="s">
        <v>145</v>
      </c>
      <c r="AJ237" s="117" t="s">
        <v>145</v>
      </c>
      <c r="AK237" s="117" t="s">
        <v>145</v>
      </c>
      <c r="AL237" s="117" t="s">
        <v>145</v>
      </c>
      <c r="AM237" s="117" t="s">
        <v>145</v>
      </c>
      <c r="AN237" s="117" t="s">
        <v>145</v>
      </c>
      <c r="AO237" s="117" t="s">
        <v>1416</v>
      </c>
      <c r="AP237" s="117" t="s">
        <v>1417</v>
      </c>
      <c r="AQ237" s="117" t="s">
        <v>1418</v>
      </c>
      <c r="AR237" s="117" t="s">
        <v>1419</v>
      </c>
      <c r="AS237" s="117" t="s">
        <v>1420</v>
      </c>
      <c r="AT237" s="117" t="s">
        <v>1421</v>
      </c>
      <c r="AU237" s="117" t="s">
        <v>145</v>
      </c>
      <c r="AV237" s="117" t="s">
        <v>1422</v>
      </c>
      <c r="AW237" s="117" t="s">
        <v>1423</v>
      </c>
      <c r="AX237" s="117" t="s">
        <v>1424</v>
      </c>
      <c r="AY237" s="117" t="s">
        <v>145</v>
      </c>
      <c r="AZ237" s="117" t="s">
        <v>1421</v>
      </c>
      <c r="BA237" s="117" t="s">
        <v>145</v>
      </c>
      <c r="BB237" s="117" t="s">
        <v>145</v>
      </c>
      <c r="BC237" s="117" t="s">
        <v>145</v>
      </c>
      <c r="BD237" s="117" t="s">
        <v>145</v>
      </c>
      <c r="BE237" s="117" t="s">
        <v>145</v>
      </c>
      <c r="BF237" s="117" t="s">
        <v>145</v>
      </c>
      <c r="BG237" s="117" t="s">
        <v>145</v>
      </c>
      <c r="BH237" s="117" t="s">
        <v>145</v>
      </c>
      <c r="BI237" s="117" t="s">
        <v>145</v>
      </c>
      <c r="BJ237" s="117" t="s">
        <v>145</v>
      </c>
      <c r="BK237" s="117" t="s">
        <v>145</v>
      </c>
      <c r="BL237" s="117" t="s">
        <v>170</v>
      </c>
      <c r="BM237" s="117" t="s">
        <v>145</v>
      </c>
      <c r="BN237" s="117" t="s">
        <v>145</v>
      </c>
      <c r="BO237" s="117" t="s">
        <v>145</v>
      </c>
      <c r="BP237" s="117" t="s">
        <v>145</v>
      </c>
      <c r="BQ237" s="117" t="s">
        <v>145</v>
      </c>
      <c r="BR237" s="117" t="s">
        <v>145</v>
      </c>
      <c r="BS237" s="117" t="s">
        <v>145</v>
      </c>
      <c r="BT237" s="117" t="s">
        <v>145</v>
      </c>
      <c r="BU237" s="117" t="s">
        <v>145</v>
      </c>
      <c r="BV237" s="117" t="s">
        <v>171</v>
      </c>
      <c r="BW237" s="117" t="s">
        <v>145</v>
      </c>
      <c r="BX237" s="117" t="s">
        <v>145</v>
      </c>
      <c r="BY237" s="117" t="s">
        <v>145</v>
      </c>
      <c r="BZ237" s="117" t="s">
        <v>145</v>
      </c>
      <c r="CA237" s="117" t="s">
        <v>145</v>
      </c>
      <c r="CB237" s="117" t="s">
        <v>172</v>
      </c>
      <c r="CC237" s="117" t="s">
        <v>172</v>
      </c>
      <c r="CD237" s="117" t="s">
        <v>145</v>
      </c>
      <c r="CE237" s="117" t="s">
        <v>145</v>
      </c>
      <c r="CF237" s="117" t="s">
        <v>145</v>
      </c>
      <c r="CG237" s="117" t="s">
        <v>145</v>
      </c>
      <c r="CH237" s="117" t="s">
        <v>145</v>
      </c>
      <c r="CI237" s="117" t="s">
        <v>145</v>
      </c>
      <c r="CJ237" s="117" t="s">
        <v>145</v>
      </c>
      <c r="CK237" s="117" t="s">
        <v>145</v>
      </c>
      <c r="CL237" s="117" t="s">
        <v>145</v>
      </c>
      <c r="CM237" s="117" t="s">
        <v>145</v>
      </c>
      <c r="CN237" s="117" t="s">
        <v>145</v>
      </c>
      <c r="CO237" s="117" t="s">
        <v>145</v>
      </c>
      <c r="CP237" s="117" t="s">
        <v>145</v>
      </c>
      <c r="CQ237" s="117" t="s">
        <v>145</v>
      </c>
      <c r="CR237" s="117" t="s">
        <v>145</v>
      </c>
      <c r="CS237" s="117" t="s">
        <v>173</v>
      </c>
      <c r="CT237" s="117" t="s">
        <v>181</v>
      </c>
      <c r="CU237" s="117" t="s">
        <v>175</v>
      </c>
      <c r="CV237" s="117" t="s">
        <v>176</v>
      </c>
      <c r="CW237" s="117" t="s">
        <v>177</v>
      </c>
      <c r="CX237" s="117" t="s">
        <v>178</v>
      </c>
      <c r="CY237" s="117" t="s">
        <v>178</v>
      </c>
      <c r="CZ237" s="117" t="s">
        <v>179</v>
      </c>
      <c r="DA237" s="117" t="s">
        <v>179</v>
      </c>
      <c r="DB237" s="117" t="s">
        <v>145</v>
      </c>
      <c r="DC237" s="117" t="s">
        <v>145</v>
      </c>
      <c r="DD237" s="117" t="s">
        <v>179</v>
      </c>
      <c r="DE237" s="117" t="s">
        <v>145</v>
      </c>
      <c r="DF237" s="117" t="s">
        <v>145</v>
      </c>
      <c r="DG237" s="117" t="s">
        <v>145</v>
      </c>
      <c r="DH237" s="117" t="s">
        <v>145</v>
      </c>
      <c r="DI237" s="117" t="s">
        <v>145</v>
      </c>
      <c r="DJ237" s="117" t="s">
        <v>145</v>
      </c>
      <c r="DK237" s="117" t="s">
        <v>145</v>
      </c>
      <c r="DL237" s="117" t="s">
        <v>145</v>
      </c>
      <c r="DM237" s="117" t="s">
        <v>145</v>
      </c>
      <c r="DN237" s="117" t="s">
        <v>145</v>
      </c>
      <c r="DO237" s="117" t="s">
        <v>145</v>
      </c>
      <c r="DP237" s="117" t="s">
        <v>145</v>
      </c>
      <c r="DQ237" s="117" t="s">
        <v>145</v>
      </c>
      <c r="DR237" s="117" t="s">
        <v>145</v>
      </c>
      <c r="DS237" s="117" t="s">
        <v>145</v>
      </c>
      <c r="DT237" s="117" t="s">
        <v>145</v>
      </c>
      <c r="DU237" s="117" t="s">
        <v>145</v>
      </c>
      <c r="DV237" s="117" t="s">
        <v>145</v>
      </c>
      <c r="DW237" s="117" t="s">
        <v>145</v>
      </c>
      <c r="DX237" s="117" t="s">
        <v>145</v>
      </c>
      <c r="DY237" s="117" t="s">
        <v>145</v>
      </c>
      <c r="DZ237" s="117" t="s">
        <v>145</v>
      </c>
      <c r="EA237" s="117" t="s">
        <v>145</v>
      </c>
      <c r="EB237" s="117" t="s">
        <v>145</v>
      </c>
      <c r="EC237" s="117" t="s">
        <v>180</v>
      </c>
      <c r="ED237" s="117" t="s">
        <v>145</v>
      </c>
      <c r="EE237" s="117" t="s">
        <v>154</v>
      </c>
      <c r="EF237" s="117" t="s">
        <v>145</v>
      </c>
      <c r="EG237" s="117" t="s">
        <v>145</v>
      </c>
      <c r="EH237" s="117" t="s">
        <v>145</v>
      </c>
      <c r="EI237" s="117" t="s">
        <v>145</v>
      </c>
      <c r="EJ237" s="117" t="s">
        <v>145</v>
      </c>
      <c r="EK237" s="117" t="s">
        <v>145</v>
      </c>
      <c r="EL237" s="117" t="s">
        <v>145</v>
      </c>
      <c r="EM237" s="117" t="s">
        <v>145</v>
      </c>
      <c r="EN237" s="117" t="s">
        <v>147</v>
      </c>
    </row>
    <row r="238" s="6" customFormat="1" spans="1:144">
      <c r="A238" s="117" t="s">
        <v>1425</v>
      </c>
      <c r="B238" s="117" t="s">
        <v>145</v>
      </c>
      <c r="C238" s="117" t="s">
        <v>146</v>
      </c>
      <c r="D238" s="117" t="s">
        <v>145</v>
      </c>
      <c r="E238" s="117" t="s">
        <v>147</v>
      </c>
      <c r="F238" s="117" t="s">
        <v>145</v>
      </c>
      <c r="G238" s="117" t="s">
        <v>148</v>
      </c>
      <c r="H238" s="117" t="s">
        <v>149</v>
      </c>
      <c r="I238" s="117" t="s">
        <v>145</v>
      </c>
      <c r="J238" s="117" t="s">
        <v>150</v>
      </c>
      <c r="K238" s="117" t="s">
        <v>151</v>
      </c>
      <c r="L238" s="117" t="s">
        <v>1403</v>
      </c>
      <c r="M238" s="117" t="s">
        <v>145</v>
      </c>
      <c r="N238" s="117" t="s">
        <v>146</v>
      </c>
      <c r="O238" s="117" t="s">
        <v>153</v>
      </c>
      <c r="P238" s="117" t="s">
        <v>154</v>
      </c>
      <c r="Q238" s="117" t="s">
        <v>155</v>
      </c>
      <c r="R238" s="117" t="s">
        <v>1014</v>
      </c>
      <c r="S238" s="117" t="s">
        <v>156</v>
      </c>
      <c r="T238" s="117" t="s">
        <v>154</v>
      </c>
      <c r="U238" s="117" t="s">
        <v>145</v>
      </c>
      <c r="V238" s="117" t="s">
        <v>145</v>
      </c>
      <c r="W238" s="117" t="s">
        <v>157</v>
      </c>
      <c r="X238" s="117" t="s">
        <v>157</v>
      </c>
      <c r="Y238" s="117" t="s">
        <v>158</v>
      </c>
      <c r="Z238" s="117" t="s">
        <v>159</v>
      </c>
      <c r="AA238" s="117" t="s">
        <v>145</v>
      </c>
      <c r="AB238" s="117" t="s">
        <v>145</v>
      </c>
      <c r="AC238" s="117" t="s">
        <v>145</v>
      </c>
      <c r="AD238" s="117" t="s">
        <v>145</v>
      </c>
      <c r="AE238" s="117" t="s">
        <v>1426</v>
      </c>
      <c r="AF238" s="117" t="s">
        <v>145</v>
      </c>
      <c r="AG238" s="117" t="s">
        <v>145</v>
      </c>
      <c r="AH238" s="117" t="s">
        <v>147</v>
      </c>
      <c r="AI238" s="117" t="s">
        <v>145</v>
      </c>
      <c r="AJ238" s="117" t="s">
        <v>145</v>
      </c>
      <c r="AK238" s="117" t="s">
        <v>145</v>
      </c>
      <c r="AL238" s="117" t="s">
        <v>145</v>
      </c>
      <c r="AM238" s="117" t="s">
        <v>145</v>
      </c>
      <c r="AN238" s="117" t="s">
        <v>145</v>
      </c>
      <c r="AO238" s="117" t="s">
        <v>1427</v>
      </c>
      <c r="AP238" s="117" t="s">
        <v>1428</v>
      </c>
      <c r="AQ238" s="117" t="s">
        <v>1429</v>
      </c>
      <c r="AR238" s="117" t="s">
        <v>537</v>
      </c>
      <c r="AS238" s="117" t="s">
        <v>1430</v>
      </c>
      <c r="AT238" s="117" t="s">
        <v>539</v>
      </c>
      <c r="AU238" s="117" t="s">
        <v>145</v>
      </c>
      <c r="AV238" s="117" t="s">
        <v>1431</v>
      </c>
      <c r="AW238" s="117" t="s">
        <v>1432</v>
      </c>
      <c r="AX238" s="117" t="s">
        <v>1433</v>
      </c>
      <c r="AY238" s="117" t="s">
        <v>145</v>
      </c>
      <c r="AZ238" s="117" t="s">
        <v>539</v>
      </c>
      <c r="BA238" s="117" t="s">
        <v>145</v>
      </c>
      <c r="BB238" s="117" t="s">
        <v>145</v>
      </c>
      <c r="BC238" s="117" t="s">
        <v>145</v>
      </c>
      <c r="BD238" s="117" t="s">
        <v>145</v>
      </c>
      <c r="BE238" s="117" t="s">
        <v>145</v>
      </c>
      <c r="BF238" s="117" t="s">
        <v>145</v>
      </c>
      <c r="BG238" s="117" t="s">
        <v>145</v>
      </c>
      <c r="BH238" s="117" t="s">
        <v>145</v>
      </c>
      <c r="BI238" s="117" t="s">
        <v>145</v>
      </c>
      <c r="BJ238" s="117" t="s">
        <v>145</v>
      </c>
      <c r="BK238" s="117" t="s">
        <v>145</v>
      </c>
      <c r="BL238" s="117" t="s">
        <v>170</v>
      </c>
      <c r="BM238" s="117" t="s">
        <v>145</v>
      </c>
      <c r="BN238" s="117" t="s">
        <v>145</v>
      </c>
      <c r="BO238" s="117" t="s">
        <v>145</v>
      </c>
      <c r="BP238" s="117" t="s">
        <v>145</v>
      </c>
      <c r="BQ238" s="117" t="s">
        <v>145</v>
      </c>
      <c r="BR238" s="117" t="s">
        <v>145</v>
      </c>
      <c r="BS238" s="117" t="s">
        <v>145</v>
      </c>
      <c r="BT238" s="117" t="s">
        <v>145</v>
      </c>
      <c r="BU238" s="117" t="s">
        <v>145</v>
      </c>
      <c r="BV238" s="117" t="s">
        <v>171</v>
      </c>
      <c r="BW238" s="117" t="s">
        <v>145</v>
      </c>
      <c r="BX238" s="117" t="s">
        <v>145</v>
      </c>
      <c r="BY238" s="117" t="s">
        <v>145</v>
      </c>
      <c r="BZ238" s="117" t="s">
        <v>145</v>
      </c>
      <c r="CA238" s="117" t="s">
        <v>145</v>
      </c>
      <c r="CB238" s="117" t="s">
        <v>172</v>
      </c>
      <c r="CC238" s="117" t="s">
        <v>172</v>
      </c>
      <c r="CD238" s="117" t="s">
        <v>145</v>
      </c>
      <c r="CE238" s="117" t="s">
        <v>145</v>
      </c>
      <c r="CF238" s="117" t="s">
        <v>145</v>
      </c>
      <c r="CG238" s="117" t="s">
        <v>145</v>
      </c>
      <c r="CH238" s="117" t="s">
        <v>145</v>
      </c>
      <c r="CI238" s="117" t="s">
        <v>145</v>
      </c>
      <c r="CJ238" s="117" t="s">
        <v>145</v>
      </c>
      <c r="CK238" s="117" t="s">
        <v>145</v>
      </c>
      <c r="CL238" s="117" t="s">
        <v>145</v>
      </c>
      <c r="CM238" s="117" t="s">
        <v>145</v>
      </c>
      <c r="CN238" s="117" t="s">
        <v>145</v>
      </c>
      <c r="CO238" s="117" t="s">
        <v>145</v>
      </c>
      <c r="CP238" s="117" t="s">
        <v>145</v>
      </c>
      <c r="CQ238" s="117" t="s">
        <v>145</v>
      </c>
      <c r="CR238" s="117" t="s">
        <v>145</v>
      </c>
      <c r="CS238" s="117" t="s">
        <v>173</v>
      </c>
      <c r="CT238" s="117" t="s">
        <v>174</v>
      </c>
      <c r="CU238" s="117" t="s">
        <v>182</v>
      </c>
      <c r="CV238" s="117" t="s">
        <v>183</v>
      </c>
      <c r="CW238" s="117" t="s">
        <v>184</v>
      </c>
      <c r="CX238" s="117" t="s">
        <v>178</v>
      </c>
      <c r="CY238" s="117" t="s">
        <v>178</v>
      </c>
      <c r="CZ238" s="117" t="s">
        <v>179</v>
      </c>
      <c r="DA238" s="117" t="s">
        <v>179</v>
      </c>
      <c r="DB238" s="117" t="s">
        <v>145</v>
      </c>
      <c r="DC238" s="117" t="s">
        <v>145</v>
      </c>
      <c r="DD238" s="117" t="s">
        <v>179</v>
      </c>
      <c r="DE238" s="117" t="s">
        <v>145</v>
      </c>
      <c r="DF238" s="117" t="s">
        <v>145</v>
      </c>
      <c r="DG238" s="117" t="s">
        <v>145</v>
      </c>
      <c r="DH238" s="117" t="s">
        <v>145</v>
      </c>
      <c r="DI238" s="117" t="s">
        <v>145</v>
      </c>
      <c r="DJ238" s="117" t="s">
        <v>145</v>
      </c>
      <c r="DK238" s="117" t="s">
        <v>145</v>
      </c>
      <c r="DL238" s="117" t="s">
        <v>145</v>
      </c>
      <c r="DM238" s="117" t="s">
        <v>145</v>
      </c>
      <c r="DN238" s="117" t="s">
        <v>145</v>
      </c>
      <c r="DO238" s="117" t="s">
        <v>145</v>
      </c>
      <c r="DP238" s="117" t="s">
        <v>145</v>
      </c>
      <c r="DQ238" s="117" t="s">
        <v>145</v>
      </c>
      <c r="DR238" s="117" t="s">
        <v>145</v>
      </c>
      <c r="DS238" s="117" t="s">
        <v>145</v>
      </c>
      <c r="DT238" s="117" t="s">
        <v>145</v>
      </c>
      <c r="DU238" s="117" t="s">
        <v>145</v>
      </c>
      <c r="DV238" s="117" t="s">
        <v>145</v>
      </c>
      <c r="DW238" s="117" t="s">
        <v>145</v>
      </c>
      <c r="DX238" s="117" t="s">
        <v>145</v>
      </c>
      <c r="DY238" s="117" t="s">
        <v>145</v>
      </c>
      <c r="DZ238" s="117" t="s">
        <v>145</v>
      </c>
      <c r="EA238" s="117" t="s">
        <v>145</v>
      </c>
      <c r="EB238" s="117" t="s">
        <v>145</v>
      </c>
      <c r="EC238" s="117" t="s">
        <v>180</v>
      </c>
      <c r="ED238" s="117" t="s">
        <v>145</v>
      </c>
      <c r="EE238" s="117" t="s">
        <v>154</v>
      </c>
      <c r="EF238" s="117" t="s">
        <v>145</v>
      </c>
      <c r="EG238" s="117" t="s">
        <v>145</v>
      </c>
      <c r="EH238" s="117" t="s">
        <v>145</v>
      </c>
      <c r="EI238" s="117" t="s">
        <v>145</v>
      </c>
      <c r="EJ238" s="117" t="s">
        <v>145</v>
      </c>
      <c r="EK238" s="117" t="s">
        <v>145</v>
      </c>
      <c r="EL238" s="117" t="s">
        <v>145</v>
      </c>
      <c r="EM238" s="117" t="s">
        <v>145</v>
      </c>
      <c r="EN238" s="117" t="s">
        <v>147</v>
      </c>
    </row>
    <row r="239" s="6" customFormat="1" spans="1:144">
      <c r="A239" s="117" t="s">
        <v>1425</v>
      </c>
      <c r="B239" s="117" t="s">
        <v>145</v>
      </c>
      <c r="C239" s="117" t="s">
        <v>146</v>
      </c>
      <c r="D239" s="117" t="s">
        <v>145</v>
      </c>
      <c r="E239" s="117" t="s">
        <v>147</v>
      </c>
      <c r="F239" s="117" t="s">
        <v>145</v>
      </c>
      <c r="G239" s="117" t="s">
        <v>148</v>
      </c>
      <c r="H239" s="117" t="s">
        <v>149</v>
      </c>
      <c r="I239" s="117" t="s">
        <v>145</v>
      </c>
      <c r="J239" s="117" t="s">
        <v>150</v>
      </c>
      <c r="K239" s="117" t="s">
        <v>151</v>
      </c>
      <c r="L239" s="117" t="s">
        <v>1403</v>
      </c>
      <c r="M239" s="117" t="s">
        <v>145</v>
      </c>
      <c r="N239" s="117" t="s">
        <v>146</v>
      </c>
      <c r="O239" s="117" t="s">
        <v>153</v>
      </c>
      <c r="P239" s="117" t="s">
        <v>154</v>
      </c>
      <c r="Q239" s="117" t="s">
        <v>155</v>
      </c>
      <c r="R239" s="117" t="s">
        <v>1014</v>
      </c>
      <c r="S239" s="117" t="s">
        <v>156</v>
      </c>
      <c r="T239" s="117" t="s">
        <v>154</v>
      </c>
      <c r="U239" s="117" t="s">
        <v>145</v>
      </c>
      <c r="V239" s="117" t="s">
        <v>145</v>
      </c>
      <c r="W239" s="117" t="s">
        <v>157</v>
      </c>
      <c r="X239" s="117" t="s">
        <v>157</v>
      </c>
      <c r="Y239" s="117" t="s">
        <v>158</v>
      </c>
      <c r="Z239" s="117" t="s">
        <v>159</v>
      </c>
      <c r="AA239" s="117" t="s">
        <v>145</v>
      </c>
      <c r="AB239" s="117" t="s">
        <v>145</v>
      </c>
      <c r="AC239" s="117" t="s">
        <v>145</v>
      </c>
      <c r="AD239" s="117" t="s">
        <v>145</v>
      </c>
      <c r="AE239" s="117" t="s">
        <v>1426</v>
      </c>
      <c r="AF239" s="117" t="s">
        <v>145</v>
      </c>
      <c r="AG239" s="117" t="s">
        <v>145</v>
      </c>
      <c r="AH239" s="117" t="s">
        <v>147</v>
      </c>
      <c r="AI239" s="117" t="s">
        <v>145</v>
      </c>
      <c r="AJ239" s="117" t="s">
        <v>145</v>
      </c>
      <c r="AK239" s="117" t="s">
        <v>145</v>
      </c>
      <c r="AL239" s="117" t="s">
        <v>145</v>
      </c>
      <c r="AM239" s="117" t="s">
        <v>145</v>
      </c>
      <c r="AN239" s="117" t="s">
        <v>145</v>
      </c>
      <c r="AO239" s="117" t="s">
        <v>1427</v>
      </c>
      <c r="AP239" s="117" t="s">
        <v>1428</v>
      </c>
      <c r="AQ239" s="117" t="s">
        <v>1429</v>
      </c>
      <c r="AR239" s="117" t="s">
        <v>537</v>
      </c>
      <c r="AS239" s="117" t="s">
        <v>1430</v>
      </c>
      <c r="AT239" s="117" t="s">
        <v>539</v>
      </c>
      <c r="AU239" s="117" t="s">
        <v>145</v>
      </c>
      <c r="AV239" s="117" t="s">
        <v>1431</v>
      </c>
      <c r="AW239" s="117" t="s">
        <v>1432</v>
      </c>
      <c r="AX239" s="117" t="s">
        <v>1433</v>
      </c>
      <c r="AY239" s="117" t="s">
        <v>145</v>
      </c>
      <c r="AZ239" s="117" t="s">
        <v>539</v>
      </c>
      <c r="BA239" s="117" t="s">
        <v>145</v>
      </c>
      <c r="BB239" s="117" t="s">
        <v>145</v>
      </c>
      <c r="BC239" s="117" t="s">
        <v>145</v>
      </c>
      <c r="BD239" s="117" t="s">
        <v>145</v>
      </c>
      <c r="BE239" s="117" t="s">
        <v>145</v>
      </c>
      <c r="BF239" s="117" t="s">
        <v>145</v>
      </c>
      <c r="BG239" s="117" t="s">
        <v>145</v>
      </c>
      <c r="BH239" s="117" t="s">
        <v>145</v>
      </c>
      <c r="BI239" s="117" t="s">
        <v>145</v>
      </c>
      <c r="BJ239" s="117" t="s">
        <v>145</v>
      </c>
      <c r="BK239" s="117" t="s">
        <v>145</v>
      </c>
      <c r="BL239" s="117" t="s">
        <v>170</v>
      </c>
      <c r="BM239" s="117" t="s">
        <v>145</v>
      </c>
      <c r="BN239" s="117" t="s">
        <v>145</v>
      </c>
      <c r="BO239" s="117" t="s">
        <v>145</v>
      </c>
      <c r="BP239" s="117" t="s">
        <v>145</v>
      </c>
      <c r="BQ239" s="117" t="s">
        <v>145</v>
      </c>
      <c r="BR239" s="117" t="s">
        <v>145</v>
      </c>
      <c r="BS239" s="117" t="s">
        <v>145</v>
      </c>
      <c r="BT239" s="117" t="s">
        <v>145</v>
      </c>
      <c r="BU239" s="117" t="s">
        <v>145</v>
      </c>
      <c r="BV239" s="117" t="s">
        <v>171</v>
      </c>
      <c r="BW239" s="117" t="s">
        <v>145</v>
      </c>
      <c r="BX239" s="117" t="s">
        <v>145</v>
      </c>
      <c r="BY239" s="117" t="s">
        <v>145</v>
      </c>
      <c r="BZ239" s="117" t="s">
        <v>145</v>
      </c>
      <c r="CA239" s="117" t="s">
        <v>145</v>
      </c>
      <c r="CB239" s="117" t="s">
        <v>172</v>
      </c>
      <c r="CC239" s="117" t="s">
        <v>172</v>
      </c>
      <c r="CD239" s="117" t="s">
        <v>145</v>
      </c>
      <c r="CE239" s="117" t="s">
        <v>145</v>
      </c>
      <c r="CF239" s="117" t="s">
        <v>145</v>
      </c>
      <c r="CG239" s="117" t="s">
        <v>145</v>
      </c>
      <c r="CH239" s="117" t="s">
        <v>145</v>
      </c>
      <c r="CI239" s="117" t="s">
        <v>145</v>
      </c>
      <c r="CJ239" s="117" t="s">
        <v>145</v>
      </c>
      <c r="CK239" s="117" t="s">
        <v>145</v>
      </c>
      <c r="CL239" s="117" t="s">
        <v>145</v>
      </c>
      <c r="CM239" s="117" t="s">
        <v>145</v>
      </c>
      <c r="CN239" s="117" t="s">
        <v>145</v>
      </c>
      <c r="CO239" s="117" t="s">
        <v>145</v>
      </c>
      <c r="CP239" s="117" t="s">
        <v>145</v>
      </c>
      <c r="CQ239" s="117" t="s">
        <v>145</v>
      </c>
      <c r="CR239" s="117" t="s">
        <v>145</v>
      </c>
      <c r="CS239" s="117" t="s">
        <v>173</v>
      </c>
      <c r="CT239" s="117" t="s">
        <v>181</v>
      </c>
      <c r="CU239" s="117" t="s">
        <v>175</v>
      </c>
      <c r="CV239" s="117" t="s">
        <v>176</v>
      </c>
      <c r="CW239" s="117" t="s">
        <v>177</v>
      </c>
      <c r="CX239" s="117" t="s">
        <v>178</v>
      </c>
      <c r="CY239" s="117" t="s">
        <v>178</v>
      </c>
      <c r="CZ239" s="117" t="s">
        <v>179</v>
      </c>
      <c r="DA239" s="117" t="s">
        <v>179</v>
      </c>
      <c r="DB239" s="117" t="s">
        <v>145</v>
      </c>
      <c r="DC239" s="117" t="s">
        <v>145</v>
      </c>
      <c r="DD239" s="117" t="s">
        <v>179</v>
      </c>
      <c r="DE239" s="117" t="s">
        <v>145</v>
      </c>
      <c r="DF239" s="117" t="s">
        <v>145</v>
      </c>
      <c r="DG239" s="117" t="s">
        <v>145</v>
      </c>
      <c r="DH239" s="117" t="s">
        <v>145</v>
      </c>
      <c r="DI239" s="117" t="s">
        <v>145</v>
      </c>
      <c r="DJ239" s="117" t="s">
        <v>145</v>
      </c>
      <c r="DK239" s="117" t="s">
        <v>145</v>
      </c>
      <c r="DL239" s="117" t="s">
        <v>145</v>
      </c>
      <c r="DM239" s="117" t="s">
        <v>145</v>
      </c>
      <c r="DN239" s="117" t="s">
        <v>145</v>
      </c>
      <c r="DO239" s="117" t="s">
        <v>145</v>
      </c>
      <c r="DP239" s="117" t="s">
        <v>145</v>
      </c>
      <c r="DQ239" s="117" t="s">
        <v>145</v>
      </c>
      <c r="DR239" s="117" t="s">
        <v>145</v>
      </c>
      <c r="DS239" s="117" t="s">
        <v>145</v>
      </c>
      <c r="DT239" s="117" t="s">
        <v>145</v>
      </c>
      <c r="DU239" s="117" t="s">
        <v>145</v>
      </c>
      <c r="DV239" s="117" t="s">
        <v>145</v>
      </c>
      <c r="DW239" s="117" t="s">
        <v>145</v>
      </c>
      <c r="DX239" s="117" t="s">
        <v>145</v>
      </c>
      <c r="DY239" s="117" t="s">
        <v>145</v>
      </c>
      <c r="DZ239" s="117" t="s">
        <v>145</v>
      </c>
      <c r="EA239" s="117" t="s">
        <v>145</v>
      </c>
      <c r="EB239" s="117" t="s">
        <v>145</v>
      </c>
      <c r="EC239" s="117" t="s">
        <v>180</v>
      </c>
      <c r="ED239" s="117" t="s">
        <v>145</v>
      </c>
      <c r="EE239" s="117" t="s">
        <v>154</v>
      </c>
      <c r="EF239" s="117" t="s">
        <v>145</v>
      </c>
      <c r="EG239" s="117" t="s">
        <v>145</v>
      </c>
      <c r="EH239" s="117" t="s">
        <v>145</v>
      </c>
      <c r="EI239" s="117" t="s">
        <v>145</v>
      </c>
      <c r="EJ239" s="117" t="s">
        <v>145</v>
      </c>
      <c r="EK239" s="117" t="s">
        <v>145</v>
      </c>
      <c r="EL239" s="117" t="s">
        <v>145</v>
      </c>
      <c r="EM239" s="117" t="s">
        <v>145</v>
      </c>
      <c r="EN239" s="117" t="s">
        <v>147</v>
      </c>
    </row>
    <row r="240" s="6" customFormat="1" spans="1:144">
      <c r="A240" s="117" t="s">
        <v>1434</v>
      </c>
      <c r="B240" s="117" t="s">
        <v>145</v>
      </c>
      <c r="C240" s="117" t="s">
        <v>146</v>
      </c>
      <c r="D240" s="117" t="s">
        <v>145</v>
      </c>
      <c r="E240" s="117" t="s">
        <v>147</v>
      </c>
      <c r="F240" s="117" t="s">
        <v>145</v>
      </c>
      <c r="G240" s="117" t="s">
        <v>148</v>
      </c>
      <c r="H240" s="117" t="s">
        <v>149</v>
      </c>
      <c r="I240" s="117" t="s">
        <v>145</v>
      </c>
      <c r="J240" s="117" t="s">
        <v>150</v>
      </c>
      <c r="K240" s="117" t="s">
        <v>151</v>
      </c>
      <c r="L240" s="117" t="s">
        <v>1435</v>
      </c>
      <c r="M240" s="117" t="s">
        <v>145</v>
      </c>
      <c r="N240" s="117" t="s">
        <v>146</v>
      </c>
      <c r="O240" s="117" t="s">
        <v>153</v>
      </c>
      <c r="P240" s="117" t="s">
        <v>154</v>
      </c>
      <c r="Q240" s="117" t="s">
        <v>155</v>
      </c>
      <c r="R240" s="117" t="s">
        <v>1014</v>
      </c>
      <c r="S240" s="117" t="s">
        <v>156</v>
      </c>
      <c r="T240" s="117" t="s">
        <v>154</v>
      </c>
      <c r="U240" s="117" t="s">
        <v>145</v>
      </c>
      <c r="V240" s="117" t="s">
        <v>145</v>
      </c>
      <c r="W240" s="117" t="s">
        <v>157</v>
      </c>
      <c r="X240" s="117" t="s">
        <v>157</v>
      </c>
      <c r="Y240" s="117" t="s">
        <v>158</v>
      </c>
      <c r="Z240" s="117" t="s">
        <v>159</v>
      </c>
      <c r="AA240" s="117" t="s">
        <v>145</v>
      </c>
      <c r="AB240" s="117" t="s">
        <v>145</v>
      </c>
      <c r="AC240" s="117" t="s">
        <v>145</v>
      </c>
      <c r="AD240" s="117" t="s">
        <v>145</v>
      </c>
      <c r="AE240" s="117" t="s">
        <v>1436</v>
      </c>
      <c r="AF240" s="117" t="s">
        <v>145</v>
      </c>
      <c r="AG240" s="117" t="s">
        <v>145</v>
      </c>
      <c r="AH240" s="117" t="s">
        <v>147</v>
      </c>
      <c r="AI240" s="117" t="s">
        <v>145</v>
      </c>
      <c r="AJ240" s="117" t="s">
        <v>145</v>
      </c>
      <c r="AK240" s="117" t="s">
        <v>145</v>
      </c>
      <c r="AL240" s="117" t="s">
        <v>145</v>
      </c>
      <c r="AM240" s="117" t="s">
        <v>145</v>
      </c>
      <c r="AN240" s="117" t="s">
        <v>145</v>
      </c>
      <c r="AO240" s="117" t="s">
        <v>810</v>
      </c>
      <c r="AP240" s="117" t="s">
        <v>1437</v>
      </c>
      <c r="AQ240" s="117" t="s">
        <v>1438</v>
      </c>
      <c r="AR240" s="117" t="s">
        <v>813</v>
      </c>
      <c r="AS240" s="117" t="s">
        <v>1439</v>
      </c>
      <c r="AT240" s="117" t="s">
        <v>1440</v>
      </c>
      <c r="AU240" s="117" t="s">
        <v>145</v>
      </c>
      <c r="AV240" s="117" t="s">
        <v>1441</v>
      </c>
      <c r="AW240" s="117" t="s">
        <v>1442</v>
      </c>
      <c r="AX240" s="117" t="s">
        <v>1443</v>
      </c>
      <c r="AY240" s="117" t="s">
        <v>145</v>
      </c>
      <c r="AZ240" s="117" t="s">
        <v>1440</v>
      </c>
      <c r="BA240" s="117" t="s">
        <v>145</v>
      </c>
      <c r="BB240" s="117" t="s">
        <v>145</v>
      </c>
      <c r="BC240" s="117" t="s">
        <v>145</v>
      </c>
      <c r="BD240" s="117" t="s">
        <v>145</v>
      </c>
      <c r="BE240" s="117" t="s">
        <v>145</v>
      </c>
      <c r="BF240" s="117" t="s">
        <v>145</v>
      </c>
      <c r="BG240" s="117" t="s">
        <v>145</v>
      </c>
      <c r="BH240" s="117" t="s">
        <v>145</v>
      </c>
      <c r="BI240" s="117" t="s">
        <v>145</v>
      </c>
      <c r="BJ240" s="117" t="s">
        <v>145</v>
      </c>
      <c r="BK240" s="117" t="s">
        <v>145</v>
      </c>
      <c r="BL240" s="117" t="s">
        <v>170</v>
      </c>
      <c r="BM240" s="117" t="s">
        <v>145</v>
      </c>
      <c r="BN240" s="117" t="s">
        <v>145</v>
      </c>
      <c r="BO240" s="117" t="s">
        <v>145</v>
      </c>
      <c r="BP240" s="117" t="s">
        <v>145</v>
      </c>
      <c r="BQ240" s="117" t="s">
        <v>145</v>
      </c>
      <c r="BR240" s="117" t="s">
        <v>145</v>
      </c>
      <c r="BS240" s="117" t="s">
        <v>145</v>
      </c>
      <c r="BT240" s="117" t="s">
        <v>145</v>
      </c>
      <c r="BU240" s="117" t="s">
        <v>145</v>
      </c>
      <c r="BV240" s="117" t="s">
        <v>171</v>
      </c>
      <c r="BW240" s="117" t="s">
        <v>145</v>
      </c>
      <c r="BX240" s="117" t="s">
        <v>145</v>
      </c>
      <c r="BY240" s="117" t="s">
        <v>145</v>
      </c>
      <c r="BZ240" s="117" t="s">
        <v>145</v>
      </c>
      <c r="CA240" s="117" t="s">
        <v>145</v>
      </c>
      <c r="CB240" s="117" t="s">
        <v>172</v>
      </c>
      <c r="CC240" s="117" t="s">
        <v>172</v>
      </c>
      <c r="CD240" s="117" t="s">
        <v>145</v>
      </c>
      <c r="CE240" s="117" t="s">
        <v>145</v>
      </c>
      <c r="CF240" s="117" t="s">
        <v>145</v>
      </c>
      <c r="CG240" s="117" t="s">
        <v>145</v>
      </c>
      <c r="CH240" s="117" t="s">
        <v>145</v>
      </c>
      <c r="CI240" s="117" t="s">
        <v>145</v>
      </c>
      <c r="CJ240" s="117" t="s">
        <v>145</v>
      </c>
      <c r="CK240" s="117" t="s">
        <v>145</v>
      </c>
      <c r="CL240" s="117" t="s">
        <v>145</v>
      </c>
      <c r="CM240" s="117" t="s">
        <v>145</v>
      </c>
      <c r="CN240" s="117" t="s">
        <v>145</v>
      </c>
      <c r="CO240" s="117" t="s">
        <v>145</v>
      </c>
      <c r="CP240" s="117" t="s">
        <v>145</v>
      </c>
      <c r="CQ240" s="117" t="s">
        <v>145</v>
      </c>
      <c r="CR240" s="117" t="s">
        <v>145</v>
      </c>
      <c r="CS240" s="117" t="s">
        <v>173</v>
      </c>
      <c r="CT240" s="117" t="s">
        <v>174</v>
      </c>
      <c r="CU240" s="117" t="s">
        <v>182</v>
      </c>
      <c r="CV240" s="117" t="s">
        <v>183</v>
      </c>
      <c r="CW240" s="117" t="s">
        <v>184</v>
      </c>
      <c r="CX240" s="117" t="s">
        <v>178</v>
      </c>
      <c r="CY240" s="117" t="s">
        <v>178</v>
      </c>
      <c r="CZ240" s="117" t="s">
        <v>179</v>
      </c>
      <c r="DA240" s="117" t="s">
        <v>179</v>
      </c>
      <c r="DB240" s="117" t="s">
        <v>145</v>
      </c>
      <c r="DC240" s="117" t="s">
        <v>145</v>
      </c>
      <c r="DD240" s="117" t="s">
        <v>179</v>
      </c>
      <c r="DE240" s="117" t="s">
        <v>145</v>
      </c>
      <c r="DF240" s="117" t="s">
        <v>145</v>
      </c>
      <c r="DG240" s="117" t="s">
        <v>145</v>
      </c>
      <c r="DH240" s="117" t="s">
        <v>145</v>
      </c>
      <c r="DI240" s="117" t="s">
        <v>145</v>
      </c>
      <c r="DJ240" s="117" t="s">
        <v>145</v>
      </c>
      <c r="DK240" s="117" t="s">
        <v>145</v>
      </c>
      <c r="DL240" s="117" t="s">
        <v>145</v>
      </c>
      <c r="DM240" s="117" t="s">
        <v>145</v>
      </c>
      <c r="DN240" s="117" t="s">
        <v>145</v>
      </c>
      <c r="DO240" s="117" t="s">
        <v>145</v>
      </c>
      <c r="DP240" s="117" t="s">
        <v>145</v>
      </c>
      <c r="DQ240" s="117" t="s">
        <v>145</v>
      </c>
      <c r="DR240" s="117" t="s">
        <v>145</v>
      </c>
      <c r="DS240" s="117" t="s">
        <v>145</v>
      </c>
      <c r="DT240" s="117" t="s">
        <v>145</v>
      </c>
      <c r="DU240" s="117" t="s">
        <v>145</v>
      </c>
      <c r="DV240" s="117" t="s">
        <v>145</v>
      </c>
      <c r="DW240" s="117" t="s">
        <v>145</v>
      </c>
      <c r="DX240" s="117" t="s">
        <v>145</v>
      </c>
      <c r="DY240" s="117" t="s">
        <v>145</v>
      </c>
      <c r="DZ240" s="117" t="s">
        <v>145</v>
      </c>
      <c r="EA240" s="117" t="s">
        <v>145</v>
      </c>
      <c r="EB240" s="117" t="s">
        <v>145</v>
      </c>
      <c r="EC240" s="117" t="s">
        <v>180</v>
      </c>
      <c r="ED240" s="117" t="s">
        <v>145</v>
      </c>
      <c r="EE240" s="117" t="s">
        <v>154</v>
      </c>
      <c r="EF240" s="117" t="s">
        <v>145</v>
      </c>
      <c r="EG240" s="117" t="s">
        <v>145</v>
      </c>
      <c r="EH240" s="117" t="s">
        <v>145</v>
      </c>
      <c r="EI240" s="117" t="s">
        <v>145</v>
      </c>
      <c r="EJ240" s="117" t="s">
        <v>145</v>
      </c>
      <c r="EK240" s="117" t="s">
        <v>145</v>
      </c>
      <c r="EL240" s="117" t="s">
        <v>145</v>
      </c>
      <c r="EM240" s="117" t="s">
        <v>145</v>
      </c>
      <c r="EN240" s="117" t="s">
        <v>147</v>
      </c>
    </row>
    <row r="241" s="6" customFormat="1" spans="1:144">
      <c r="A241" s="117" t="s">
        <v>1434</v>
      </c>
      <c r="B241" s="117" t="s">
        <v>145</v>
      </c>
      <c r="C241" s="117" t="s">
        <v>146</v>
      </c>
      <c r="D241" s="117" t="s">
        <v>145</v>
      </c>
      <c r="E241" s="117" t="s">
        <v>147</v>
      </c>
      <c r="F241" s="117" t="s">
        <v>145</v>
      </c>
      <c r="G241" s="117" t="s">
        <v>148</v>
      </c>
      <c r="H241" s="117" t="s">
        <v>149</v>
      </c>
      <c r="I241" s="117" t="s">
        <v>145</v>
      </c>
      <c r="J241" s="117" t="s">
        <v>150</v>
      </c>
      <c r="K241" s="117" t="s">
        <v>151</v>
      </c>
      <c r="L241" s="117" t="s">
        <v>1435</v>
      </c>
      <c r="M241" s="117" t="s">
        <v>145</v>
      </c>
      <c r="N241" s="117" t="s">
        <v>146</v>
      </c>
      <c r="O241" s="117" t="s">
        <v>153</v>
      </c>
      <c r="P241" s="117" t="s">
        <v>154</v>
      </c>
      <c r="Q241" s="117" t="s">
        <v>155</v>
      </c>
      <c r="R241" s="117" t="s">
        <v>1014</v>
      </c>
      <c r="S241" s="117" t="s">
        <v>156</v>
      </c>
      <c r="T241" s="117" t="s">
        <v>154</v>
      </c>
      <c r="U241" s="117" t="s">
        <v>145</v>
      </c>
      <c r="V241" s="117" t="s">
        <v>145</v>
      </c>
      <c r="W241" s="117" t="s">
        <v>157</v>
      </c>
      <c r="X241" s="117" t="s">
        <v>157</v>
      </c>
      <c r="Y241" s="117" t="s">
        <v>158</v>
      </c>
      <c r="Z241" s="117" t="s">
        <v>159</v>
      </c>
      <c r="AA241" s="117" t="s">
        <v>145</v>
      </c>
      <c r="AB241" s="117" t="s">
        <v>145</v>
      </c>
      <c r="AC241" s="117" t="s">
        <v>145</v>
      </c>
      <c r="AD241" s="117" t="s">
        <v>145</v>
      </c>
      <c r="AE241" s="117" t="s">
        <v>1436</v>
      </c>
      <c r="AF241" s="117" t="s">
        <v>145</v>
      </c>
      <c r="AG241" s="117" t="s">
        <v>145</v>
      </c>
      <c r="AH241" s="117" t="s">
        <v>147</v>
      </c>
      <c r="AI241" s="117" t="s">
        <v>145</v>
      </c>
      <c r="AJ241" s="117" t="s">
        <v>145</v>
      </c>
      <c r="AK241" s="117" t="s">
        <v>145</v>
      </c>
      <c r="AL241" s="117" t="s">
        <v>145</v>
      </c>
      <c r="AM241" s="117" t="s">
        <v>145</v>
      </c>
      <c r="AN241" s="117" t="s">
        <v>145</v>
      </c>
      <c r="AO241" s="117" t="s">
        <v>810</v>
      </c>
      <c r="AP241" s="117" t="s">
        <v>1437</v>
      </c>
      <c r="AQ241" s="117" t="s">
        <v>1438</v>
      </c>
      <c r="AR241" s="117" t="s">
        <v>813</v>
      </c>
      <c r="AS241" s="117" t="s">
        <v>1439</v>
      </c>
      <c r="AT241" s="117" t="s">
        <v>1440</v>
      </c>
      <c r="AU241" s="117" t="s">
        <v>145</v>
      </c>
      <c r="AV241" s="117" t="s">
        <v>1441</v>
      </c>
      <c r="AW241" s="117" t="s">
        <v>1442</v>
      </c>
      <c r="AX241" s="117" t="s">
        <v>1443</v>
      </c>
      <c r="AY241" s="117" t="s">
        <v>145</v>
      </c>
      <c r="AZ241" s="117" t="s">
        <v>1440</v>
      </c>
      <c r="BA241" s="117" t="s">
        <v>145</v>
      </c>
      <c r="BB241" s="117" t="s">
        <v>145</v>
      </c>
      <c r="BC241" s="117" t="s">
        <v>145</v>
      </c>
      <c r="BD241" s="117" t="s">
        <v>145</v>
      </c>
      <c r="BE241" s="117" t="s">
        <v>145</v>
      </c>
      <c r="BF241" s="117" t="s">
        <v>145</v>
      </c>
      <c r="BG241" s="117" t="s">
        <v>145</v>
      </c>
      <c r="BH241" s="117" t="s">
        <v>145</v>
      </c>
      <c r="BI241" s="117" t="s">
        <v>145</v>
      </c>
      <c r="BJ241" s="117" t="s">
        <v>145</v>
      </c>
      <c r="BK241" s="117" t="s">
        <v>145</v>
      </c>
      <c r="BL241" s="117" t="s">
        <v>170</v>
      </c>
      <c r="BM241" s="117" t="s">
        <v>145</v>
      </c>
      <c r="BN241" s="117" t="s">
        <v>145</v>
      </c>
      <c r="BO241" s="117" t="s">
        <v>145</v>
      </c>
      <c r="BP241" s="117" t="s">
        <v>145</v>
      </c>
      <c r="BQ241" s="117" t="s">
        <v>145</v>
      </c>
      <c r="BR241" s="117" t="s">
        <v>145</v>
      </c>
      <c r="BS241" s="117" t="s">
        <v>145</v>
      </c>
      <c r="BT241" s="117" t="s">
        <v>145</v>
      </c>
      <c r="BU241" s="117" t="s">
        <v>145</v>
      </c>
      <c r="BV241" s="117" t="s">
        <v>171</v>
      </c>
      <c r="BW241" s="117" t="s">
        <v>145</v>
      </c>
      <c r="BX241" s="117" t="s">
        <v>145</v>
      </c>
      <c r="BY241" s="117" t="s">
        <v>145</v>
      </c>
      <c r="BZ241" s="117" t="s">
        <v>145</v>
      </c>
      <c r="CA241" s="117" t="s">
        <v>145</v>
      </c>
      <c r="CB241" s="117" t="s">
        <v>172</v>
      </c>
      <c r="CC241" s="117" t="s">
        <v>172</v>
      </c>
      <c r="CD241" s="117" t="s">
        <v>145</v>
      </c>
      <c r="CE241" s="117" t="s">
        <v>145</v>
      </c>
      <c r="CF241" s="117" t="s">
        <v>145</v>
      </c>
      <c r="CG241" s="117" t="s">
        <v>145</v>
      </c>
      <c r="CH241" s="117" t="s">
        <v>145</v>
      </c>
      <c r="CI241" s="117" t="s">
        <v>145</v>
      </c>
      <c r="CJ241" s="117" t="s">
        <v>145</v>
      </c>
      <c r="CK241" s="117" t="s">
        <v>145</v>
      </c>
      <c r="CL241" s="117" t="s">
        <v>145</v>
      </c>
      <c r="CM241" s="117" t="s">
        <v>145</v>
      </c>
      <c r="CN241" s="117" t="s">
        <v>145</v>
      </c>
      <c r="CO241" s="117" t="s">
        <v>145</v>
      </c>
      <c r="CP241" s="117" t="s">
        <v>145</v>
      </c>
      <c r="CQ241" s="117" t="s">
        <v>145</v>
      </c>
      <c r="CR241" s="117" t="s">
        <v>145</v>
      </c>
      <c r="CS241" s="117" t="s">
        <v>173</v>
      </c>
      <c r="CT241" s="117" t="s">
        <v>181</v>
      </c>
      <c r="CU241" s="117" t="s">
        <v>175</v>
      </c>
      <c r="CV241" s="117" t="s">
        <v>176</v>
      </c>
      <c r="CW241" s="117" t="s">
        <v>177</v>
      </c>
      <c r="CX241" s="117" t="s">
        <v>178</v>
      </c>
      <c r="CY241" s="117" t="s">
        <v>178</v>
      </c>
      <c r="CZ241" s="117" t="s">
        <v>179</v>
      </c>
      <c r="DA241" s="117" t="s">
        <v>179</v>
      </c>
      <c r="DB241" s="117" t="s">
        <v>145</v>
      </c>
      <c r="DC241" s="117" t="s">
        <v>145</v>
      </c>
      <c r="DD241" s="117" t="s">
        <v>179</v>
      </c>
      <c r="DE241" s="117" t="s">
        <v>145</v>
      </c>
      <c r="DF241" s="117" t="s">
        <v>145</v>
      </c>
      <c r="DG241" s="117" t="s">
        <v>145</v>
      </c>
      <c r="DH241" s="117" t="s">
        <v>145</v>
      </c>
      <c r="DI241" s="117" t="s">
        <v>145</v>
      </c>
      <c r="DJ241" s="117" t="s">
        <v>145</v>
      </c>
      <c r="DK241" s="117" t="s">
        <v>145</v>
      </c>
      <c r="DL241" s="117" t="s">
        <v>145</v>
      </c>
      <c r="DM241" s="117" t="s">
        <v>145</v>
      </c>
      <c r="DN241" s="117" t="s">
        <v>145</v>
      </c>
      <c r="DO241" s="117" t="s">
        <v>145</v>
      </c>
      <c r="DP241" s="117" t="s">
        <v>145</v>
      </c>
      <c r="DQ241" s="117" t="s">
        <v>145</v>
      </c>
      <c r="DR241" s="117" t="s">
        <v>145</v>
      </c>
      <c r="DS241" s="117" t="s">
        <v>145</v>
      </c>
      <c r="DT241" s="117" t="s">
        <v>145</v>
      </c>
      <c r="DU241" s="117" t="s">
        <v>145</v>
      </c>
      <c r="DV241" s="117" t="s">
        <v>145</v>
      </c>
      <c r="DW241" s="117" t="s">
        <v>145</v>
      </c>
      <c r="DX241" s="117" t="s">
        <v>145</v>
      </c>
      <c r="DY241" s="117" t="s">
        <v>145</v>
      </c>
      <c r="DZ241" s="117" t="s">
        <v>145</v>
      </c>
      <c r="EA241" s="117" t="s">
        <v>145</v>
      </c>
      <c r="EB241" s="117" t="s">
        <v>145</v>
      </c>
      <c r="EC241" s="117" t="s">
        <v>180</v>
      </c>
      <c r="ED241" s="117" t="s">
        <v>145</v>
      </c>
      <c r="EE241" s="117" t="s">
        <v>154</v>
      </c>
      <c r="EF241" s="117" t="s">
        <v>145</v>
      </c>
      <c r="EG241" s="117" t="s">
        <v>145</v>
      </c>
      <c r="EH241" s="117" t="s">
        <v>145</v>
      </c>
      <c r="EI241" s="117" t="s">
        <v>145</v>
      </c>
      <c r="EJ241" s="117" t="s">
        <v>145</v>
      </c>
      <c r="EK241" s="117" t="s">
        <v>145</v>
      </c>
      <c r="EL241" s="117" t="s">
        <v>145</v>
      </c>
      <c r="EM241" s="117" t="s">
        <v>145</v>
      </c>
      <c r="EN241" s="117" t="s">
        <v>147</v>
      </c>
    </row>
    <row r="242" s="6" customFormat="1" spans="1:144">
      <c r="A242" s="117" t="s">
        <v>1444</v>
      </c>
      <c r="B242" s="117" t="s">
        <v>145</v>
      </c>
      <c r="C242" s="117" t="s">
        <v>146</v>
      </c>
      <c r="D242" s="117" t="s">
        <v>145</v>
      </c>
      <c r="E242" s="117" t="s">
        <v>147</v>
      </c>
      <c r="F242" s="117" t="s">
        <v>145</v>
      </c>
      <c r="G242" s="117" t="s">
        <v>148</v>
      </c>
      <c r="H242" s="117" t="s">
        <v>149</v>
      </c>
      <c r="I242" s="117" t="s">
        <v>145</v>
      </c>
      <c r="J242" s="117" t="s">
        <v>150</v>
      </c>
      <c r="K242" s="117" t="s">
        <v>151</v>
      </c>
      <c r="L242" s="117" t="s">
        <v>1435</v>
      </c>
      <c r="M242" s="117" t="s">
        <v>145</v>
      </c>
      <c r="N242" s="117" t="s">
        <v>146</v>
      </c>
      <c r="O242" s="117" t="s">
        <v>153</v>
      </c>
      <c r="P242" s="117" t="s">
        <v>154</v>
      </c>
      <c r="Q242" s="117" t="s">
        <v>155</v>
      </c>
      <c r="R242" s="117" t="s">
        <v>1014</v>
      </c>
      <c r="S242" s="117" t="s">
        <v>156</v>
      </c>
      <c r="T242" s="117" t="s">
        <v>154</v>
      </c>
      <c r="U242" s="117" t="s">
        <v>145</v>
      </c>
      <c r="V242" s="117" t="s">
        <v>145</v>
      </c>
      <c r="W242" s="117" t="s">
        <v>157</v>
      </c>
      <c r="X242" s="117" t="s">
        <v>157</v>
      </c>
      <c r="Y242" s="117" t="s">
        <v>158</v>
      </c>
      <c r="Z242" s="117" t="s">
        <v>159</v>
      </c>
      <c r="AA242" s="117" t="s">
        <v>145</v>
      </c>
      <c r="AB242" s="117" t="s">
        <v>145</v>
      </c>
      <c r="AC242" s="117" t="s">
        <v>145</v>
      </c>
      <c r="AD242" s="117" t="s">
        <v>145</v>
      </c>
      <c r="AE242" s="117" t="s">
        <v>1445</v>
      </c>
      <c r="AF242" s="117" t="s">
        <v>145</v>
      </c>
      <c r="AG242" s="117" t="s">
        <v>145</v>
      </c>
      <c r="AH242" s="117" t="s">
        <v>147</v>
      </c>
      <c r="AI242" s="117" t="s">
        <v>145</v>
      </c>
      <c r="AJ242" s="117" t="s">
        <v>145</v>
      </c>
      <c r="AK242" s="117" t="s">
        <v>145</v>
      </c>
      <c r="AL242" s="117" t="s">
        <v>145</v>
      </c>
      <c r="AM242" s="117" t="s">
        <v>145</v>
      </c>
      <c r="AN242" s="117" t="s">
        <v>145</v>
      </c>
      <c r="AO242" s="117" t="s">
        <v>668</v>
      </c>
      <c r="AP242" s="117" t="s">
        <v>669</v>
      </c>
      <c r="AQ242" s="117" t="s">
        <v>1446</v>
      </c>
      <c r="AR242" s="117" t="s">
        <v>671</v>
      </c>
      <c r="AS242" s="117" t="s">
        <v>672</v>
      </c>
      <c r="AT242" s="117" t="s">
        <v>673</v>
      </c>
      <c r="AU242" s="117" t="s">
        <v>145</v>
      </c>
      <c r="AV242" s="117" t="s">
        <v>1447</v>
      </c>
      <c r="AW242" s="117" t="s">
        <v>1448</v>
      </c>
      <c r="AX242" s="117" t="s">
        <v>1449</v>
      </c>
      <c r="AY242" s="117" t="s">
        <v>145</v>
      </c>
      <c r="AZ242" s="117" t="s">
        <v>673</v>
      </c>
      <c r="BA242" s="117" t="s">
        <v>145</v>
      </c>
      <c r="BB242" s="117" t="s">
        <v>145</v>
      </c>
      <c r="BC242" s="117" t="s">
        <v>145</v>
      </c>
      <c r="BD242" s="117" t="s">
        <v>145</v>
      </c>
      <c r="BE242" s="117" t="s">
        <v>145</v>
      </c>
      <c r="BF242" s="117" t="s">
        <v>145</v>
      </c>
      <c r="BG242" s="117" t="s">
        <v>145</v>
      </c>
      <c r="BH242" s="117" t="s">
        <v>145</v>
      </c>
      <c r="BI242" s="117" t="s">
        <v>145</v>
      </c>
      <c r="BJ242" s="117" t="s">
        <v>145</v>
      </c>
      <c r="BK242" s="117" t="s">
        <v>145</v>
      </c>
      <c r="BL242" s="117" t="s">
        <v>170</v>
      </c>
      <c r="BM242" s="117" t="s">
        <v>145</v>
      </c>
      <c r="BN242" s="117" t="s">
        <v>145</v>
      </c>
      <c r="BO242" s="117" t="s">
        <v>145</v>
      </c>
      <c r="BP242" s="117" t="s">
        <v>145</v>
      </c>
      <c r="BQ242" s="117" t="s">
        <v>145</v>
      </c>
      <c r="BR242" s="117" t="s">
        <v>145</v>
      </c>
      <c r="BS242" s="117" t="s">
        <v>145</v>
      </c>
      <c r="BT242" s="117" t="s">
        <v>145</v>
      </c>
      <c r="BU242" s="117" t="s">
        <v>145</v>
      </c>
      <c r="BV242" s="117" t="s">
        <v>171</v>
      </c>
      <c r="BW242" s="117" t="s">
        <v>145</v>
      </c>
      <c r="BX242" s="117" t="s">
        <v>145</v>
      </c>
      <c r="BY242" s="117" t="s">
        <v>145</v>
      </c>
      <c r="BZ242" s="117" t="s">
        <v>145</v>
      </c>
      <c r="CA242" s="117" t="s">
        <v>145</v>
      </c>
      <c r="CB242" s="117" t="s">
        <v>630</v>
      </c>
      <c r="CC242" s="117" t="s">
        <v>172</v>
      </c>
      <c r="CD242" s="117" t="s">
        <v>145</v>
      </c>
      <c r="CE242" s="117" t="s">
        <v>145</v>
      </c>
      <c r="CF242" s="117" t="s">
        <v>145</v>
      </c>
      <c r="CG242" s="117" t="s">
        <v>145</v>
      </c>
      <c r="CH242" s="117" t="s">
        <v>145</v>
      </c>
      <c r="CI242" s="117" t="s">
        <v>145</v>
      </c>
      <c r="CJ242" s="117" t="s">
        <v>145</v>
      </c>
      <c r="CK242" s="117" t="s">
        <v>145</v>
      </c>
      <c r="CL242" s="117" t="s">
        <v>145</v>
      </c>
      <c r="CM242" s="117" t="s">
        <v>145</v>
      </c>
      <c r="CN242" s="117" t="s">
        <v>145</v>
      </c>
      <c r="CO242" s="117" t="s">
        <v>145</v>
      </c>
      <c r="CP242" s="117" t="s">
        <v>145</v>
      </c>
      <c r="CQ242" s="117" t="s">
        <v>145</v>
      </c>
      <c r="CR242" s="117" t="s">
        <v>145</v>
      </c>
      <c r="CS242" s="117" t="s">
        <v>173</v>
      </c>
      <c r="CT242" s="117" t="s">
        <v>174</v>
      </c>
      <c r="CU242" s="117" t="s">
        <v>182</v>
      </c>
      <c r="CV242" s="117" t="s">
        <v>183</v>
      </c>
      <c r="CW242" s="117" t="s">
        <v>184</v>
      </c>
      <c r="CX242" s="117" t="s">
        <v>178</v>
      </c>
      <c r="CY242" s="117" t="s">
        <v>178</v>
      </c>
      <c r="CZ242" s="117" t="s">
        <v>172</v>
      </c>
      <c r="DA242" s="117" t="s">
        <v>172</v>
      </c>
      <c r="DB242" s="117" t="s">
        <v>145</v>
      </c>
      <c r="DC242" s="117" t="s">
        <v>145</v>
      </c>
      <c r="DD242" s="117" t="s">
        <v>172</v>
      </c>
      <c r="DE242" s="117" t="s">
        <v>145</v>
      </c>
      <c r="DF242" s="117" t="s">
        <v>145</v>
      </c>
      <c r="DG242" s="117" t="s">
        <v>145</v>
      </c>
      <c r="DH242" s="117" t="s">
        <v>145</v>
      </c>
      <c r="DI242" s="117" t="s">
        <v>145</v>
      </c>
      <c r="DJ242" s="117" t="s">
        <v>145</v>
      </c>
      <c r="DK242" s="117" t="s">
        <v>145</v>
      </c>
      <c r="DL242" s="117" t="s">
        <v>145</v>
      </c>
      <c r="DM242" s="117" t="s">
        <v>145</v>
      </c>
      <c r="DN242" s="117" t="s">
        <v>145</v>
      </c>
      <c r="DO242" s="117" t="s">
        <v>145</v>
      </c>
      <c r="DP242" s="117" t="s">
        <v>145</v>
      </c>
      <c r="DQ242" s="117" t="s">
        <v>145</v>
      </c>
      <c r="DR242" s="117" t="s">
        <v>145</v>
      </c>
      <c r="DS242" s="117" t="s">
        <v>145</v>
      </c>
      <c r="DT242" s="117" t="s">
        <v>145</v>
      </c>
      <c r="DU242" s="117" t="s">
        <v>145</v>
      </c>
      <c r="DV242" s="117" t="s">
        <v>145</v>
      </c>
      <c r="DW242" s="117" t="s">
        <v>145</v>
      </c>
      <c r="DX242" s="117" t="s">
        <v>145</v>
      </c>
      <c r="DY242" s="117" t="s">
        <v>145</v>
      </c>
      <c r="DZ242" s="117" t="s">
        <v>145</v>
      </c>
      <c r="EA242" s="117" t="s">
        <v>145</v>
      </c>
      <c r="EB242" s="117" t="s">
        <v>145</v>
      </c>
      <c r="EC242" s="117" t="s">
        <v>180</v>
      </c>
      <c r="ED242" s="117" t="s">
        <v>145</v>
      </c>
      <c r="EE242" s="117" t="s">
        <v>154</v>
      </c>
      <c r="EF242" s="117" t="s">
        <v>145</v>
      </c>
      <c r="EG242" s="117" t="s">
        <v>145</v>
      </c>
      <c r="EH242" s="117" t="s">
        <v>145</v>
      </c>
      <c r="EI242" s="117" t="s">
        <v>145</v>
      </c>
      <c r="EJ242" s="117" t="s">
        <v>145</v>
      </c>
      <c r="EK242" s="117" t="s">
        <v>145</v>
      </c>
      <c r="EL242" s="117" t="s">
        <v>145</v>
      </c>
      <c r="EM242" s="117" t="s">
        <v>145</v>
      </c>
      <c r="EN242" s="117" t="s">
        <v>147</v>
      </c>
    </row>
    <row r="243" s="6" customFormat="1" spans="1:144">
      <c r="A243" s="117" t="s">
        <v>1444</v>
      </c>
      <c r="B243" s="117" t="s">
        <v>145</v>
      </c>
      <c r="C243" s="117" t="s">
        <v>146</v>
      </c>
      <c r="D243" s="117" t="s">
        <v>145</v>
      </c>
      <c r="E243" s="117" t="s">
        <v>147</v>
      </c>
      <c r="F243" s="117" t="s">
        <v>145</v>
      </c>
      <c r="G243" s="117" t="s">
        <v>148</v>
      </c>
      <c r="H243" s="117" t="s">
        <v>149</v>
      </c>
      <c r="I243" s="117" t="s">
        <v>145</v>
      </c>
      <c r="J243" s="117" t="s">
        <v>150</v>
      </c>
      <c r="K243" s="117" t="s">
        <v>151</v>
      </c>
      <c r="L243" s="117" t="s">
        <v>1435</v>
      </c>
      <c r="M243" s="117" t="s">
        <v>145</v>
      </c>
      <c r="N243" s="117" t="s">
        <v>146</v>
      </c>
      <c r="O243" s="117" t="s">
        <v>153</v>
      </c>
      <c r="P243" s="117" t="s">
        <v>154</v>
      </c>
      <c r="Q243" s="117" t="s">
        <v>155</v>
      </c>
      <c r="R243" s="117" t="s">
        <v>1014</v>
      </c>
      <c r="S243" s="117" t="s">
        <v>156</v>
      </c>
      <c r="T243" s="117" t="s">
        <v>154</v>
      </c>
      <c r="U243" s="117" t="s">
        <v>145</v>
      </c>
      <c r="V243" s="117" t="s">
        <v>145</v>
      </c>
      <c r="W243" s="117" t="s">
        <v>157</v>
      </c>
      <c r="X243" s="117" t="s">
        <v>157</v>
      </c>
      <c r="Y243" s="117" t="s">
        <v>158</v>
      </c>
      <c r="Z243" s="117" t="s">
        <v>159</v>
      </c>
      <c r="AA243" s="117" t="s">
        <v>145</v>
      </c>
      <c r="AB243" s="117" t="s">
        <v>145</v>
      </c>
      <c r="AC243" s="117" t="s">
        <v>145</v>
      </c>
      <c r="AD243" s="117" t="s">
        <v>145</v>
      </c>
      <c r="AE243" s="117" t="s">
        <v>1445</v>
      </c>
      <c r="AF243" s="117" t="s">
        <v>145</v>
      </c>
      <c r="AG243" s="117" t="s">
        <v>145</v>
      </c>
      <c r="AH243" s="117" t="s">
        <v>147</v>
      </c>
      <c r="AI243" s="117" t="s">
        <v>145</v>
      </c>
      <c r="AJ243" s="117" t="s">
        <v>145</v>
      </c>
      <c r="AK243" s="117" t="s">
        <v>145</v>
      </c>
      <c r="AL243" s="117" t="s">
        <v>145</v>
      </c>
      <c r="AM243" s="117" t="s">
        <v>145</v>
      </c>
      <c r="AN243" s="117" t="s">
        <v>145</v>
      </c>
      <c r="AO243" s="117" t="s">
        <v>668</v>
      </c>
      <c r="AP243" s="117" t="s">
        <v>669</v>
      </c>
      <c r="AQ243" s="117" t="s">
        <v>1446</v>
      </c>
      <c r="AR243" s="117" t="s">
        <v>671</v>
      </c>
      <c r="AS243" s="117" t="s">
        <v>672</v>
      </c>
      <c r="AT243" s="117" t="s">
        <v>673</v>
      </c>
      <c r="AU243" s="117" t="s">
        <v>145</v>
      </c>
      <c r="AV243" s="117" t="s">
        <v>1447</v>
      </c>
      <c r="AW243" s="117" t="s">
        <v>1448</v>
      </c>
      <c r="AX243" s="117" t="s">
        <v>1449</v>
      </c>
      <c r="AY243" s="117" t="s">
        <v>145</v>
      </c>
      <c r="AZ243" s="117" t="s">
        <v>673</v>
      </c>
      <c r="BA243" s="117" t="s">
        <v>145</v>
      </c>
      <c r="BB243" s="117" t="s">
        <v>145</v>
      </c>
      <c r="BC243" s="117" t="s">
        <v>145</v>
      </c>
      <c r="BD243" s="117" t="s">
        <v>145</v>
      </c>
      <c r="BE243" s="117" t="s">
        <v>145</v>
      </c>
      <c r="BF243" s="117" t="s">
        <v>145</v>
      </c>
      <c r="BG243" s="117" t="s">
        <v>145</v>
      </c>
      <c r="BH243" s="117" t="s">
        <v>145</v>
      </c>
      <c r="BI243" s="117" t="s">
        <v>145</v>
      </c>
      <c r="BJ243" s="117" t="s">
        <v>145</v>
      </c>
      <c r="BK243" s="117" t="s">
        <v>145</v>
      </c>
      <c r="BL243" s="117" t="s">
        <v>170</v>
      </c>
      <c r="BM243" s="117" t="s">
        <v>145</v>
      </c>
      <c r="BN243" s="117" t="s">
        <v>145</v>
      </c>
      <c r="BO243" s="117" t="s">
        <v>145</v>
      </c>
      <c r="BP243" s="117" t="s">
        <v>145</v>
      </c>
      <c r="BQ243" s="117" t="s">
        <v>145</v>
      </c>
      <c r="BR243" s="117" t="s">
        <v>145</v>
      </c>
      <c r="BS243" s="117" t="s">
        <v>145</v>
      </c>
      <c r="BT243" s="117" t="s">
        <v>145</v>
      </c>
      <c r="BU243" s="117" t="s">
        <v>145</v>
      </c>
      <c r="BV243" s="117" t="s">
        <v>171</v>
      </c>
      <c r="BW243" s="117" t="s">
        <v>145</v>
      </c>
      <c r="BX243" s="117" t="s">
        <v>145</v>
      </c>
      <c r="BY243" s="117" t="s">
        <v>145</v>
      </c>
      <c r="BZ243" s="117" t="s">
        <v>145</v>
      </c>
      <c r="CA243" s="117" t="s">
        <v>145</v>
      </c>
      <c r="CB243" s="117" t="s">
        <v>630</v>
      </c>
      <c r="CC243" s="117" t="s">
        <v>172</v>
      </c>
      <c r="CD243" s="117" t="s">
        <v>145</v>
      </c>
      <c r="CE243" s="117" t="s">
        <v>145</v>
      </c>
      <c r="CF243" s="117" t="s">
        <v>145</v>
      </c>
      <c r="CG243" s="117" t="s">
        <v>145</v>
      </c>
      <c r="CH243" s="117" t="s">
        <v>145</v>
      </c>
      <c r="CI243" s="117" t="s">
        <v>145</v>
      </c>
      <c r="CJ243" s="117" t="s">
        <v>145</v>
      </c>
      <c r="CK243" s="117" t="s">
        <v>145</v>
      </c>
      <c r="CL243" s="117" t="s">
        <v>145</v>
      </c>
      <c r="CM243" s="117" t="s">
        <v>145</v>
      </c>
      <c r="CN243" s="117" t="s">
        <v>145</v>
      </c>
      <c r="CO243" s="117" t="s">
        <v>145</v>
      </c>
      <c r="CP243" s="117" t="s">
        <v>145</v>
      </c>
      <c r="CQ243" s="117" t="s">
        <v>145</v>
      </c>
      <c r="CR243" s="117" t="s">
        <v>145</v>
      </c>
      <c r="CS243" s="117" t="s">
        <v>173</v>
      </c>
      <c r="CT243" s="117" t="s">
        <v>181</v>
      </c>
      <c r="CU243" s="117" t="s">
        <v>175</v>
      </c>
      <c r="CV243" s="117" t="s">
        <v>176</v>
      </c>
      <c r="CW243" s="117" t="s">
        <v>177</v>
      </c>
      <c r="CX243" s="117" t="s">
        <v>178</v>
      </c>
      <c r="CY243" s="117" t="s">
        <v>178</v>
      </c>
      <c r="CZ243" s="117" t="s">
        <v>172</v>
      </c>
      <c r="DA243" s="117" t="s">
        <v>172</v>
      </c>
      <c r="DB243" s="117" t="s">
        <v>145</v>
      </c>
      <c r="DC243" s="117" t="s">
        <v>145</v>
      </c>
      <c r="DD243" s="117" t="s">
        <v>172</v>
      </c>
      <c r="DE243" s="117" t="s">
        <v>145</v>
      </c>
      <c r="DF243" s="117" t="s">
        <v>145</v>
      </c>
      <c r="DG243" s="117" t="s">
        <v>145</v>
      </c>
      <c r="DH243" s="117" t="s">
        <v>145</v>
      </c>
      <c r="DI243" s="117" t="s">
        <v>145</v>
      </c>
      <c r="DJ243" s="117" t="s">
        <v>145</v>
      </c>
      <c r="DK243" s="117" t="s">
        <v>145</v>
      </c>
      <c r="DL243" s="117" t="s">
        <v>145</v>
      </c>
      <c r="DM243" s="117" t="s">
        <v>145</v>
      </c>
      <c r="DN243" s="117" t="s">
        <v>145</v>
      </c>
      <c r="DO243" s="117" t="s">
        <v>145</v>
      </c>
      <c r="DP243" s="117" t="s">
        <v>145</v>
      </c>
      <c r="DQ243" s="117" t="s">
        <v>145</v>
      </c>
      <c r="DR243" s="117" t="s">
        <v>145</v>
      </c>
      <c r="DS243" s="117" t="s">
        <v>145</v>
      </c>
      <c r="DT243" s="117" t="s">
        <v>145</v>
      </c>
      <c r="DU243" s="117" t="s">
        <v>145</v>
      </c>
      <c r="DV243" s="117" t="s">
        <v>145</v>
      </c>
      <c r="DW243" s="117" t="s">
        <v>145</v>
      </c>
      <c r="DX243" s="117" t="s">
        <v>145</v>
      </c>
      <c r="DY243" s="117" t="s">
        <v>145</v>
      </c>
      <c r="DZ243" s="117" t="s">
        <v>145</v>
      </c>
      <c r="EA243" s="117" t="s">
        <v>145</v>
      </c>
      <c r="EB243" s="117" t="s">
        <v>145</v>
      </c>
      <c r="EC243" s="117" t="s">
        <v>180</v>
      </c>
      <c r="ED243" s="117" t="s">
        <v>145</v>
      </c>
      <c r="EE243" s="117" t="s">
        <v>154</v>
      </c>
      <c r="EF243" s="117" t="s">
        <v>145</v>
      </c>
      <c r="EG243" s="117" t="s">
        <v>145</v>
      </c>
      <c r="EH243" s="117" t="s">
        <v>145</v>
      </c>
      <c r="EI243" s="117" t="s">
        <v>145</v>
      </c>
      <c r="EJ243" s="117" t="s">
        <v>145</v>
      </c>
      <c r="EK243" s="117" t="s">
        <v>145</v>
      </c>
      <c r="EL243" s="117" t="s">
        <v>145</v>
      </c>
      <c r="EM243" s="117" t="s">
        <v>145</v>
      </c>
      <c r="EN243" s="117" t="s">
        <v>147</v>
      </c>
    </row>
    <row r="244" s="6" customFormat="1" spans="1:144">
      <c r="A244" s="117" t="s">
        <v>1450</v>
      </c>
      <c r="B244" s="117" t="s">
        <v>145</v>
      </c>
      <c r="C244" s="117" t="s">
        <v>146</v>
      </c>
      <c r="D244" s="117" t="s">
        <v>145</v>
      </c>
      <c r="E244" s="117" t="s">
        <v>147</v>
      </c>
      <c r="F244" s="117" t="s">
        <v>145</v>
      </c>
      <c r="G244" s="117" t="s">
        <v>148</v>
      </c>
      <c r="H244" s="117" t="s">
        <v>149</v>
      </c>
      <c r="I244" s="117" t="s">
        <v>145</v>
      </c>
      <c r="J244" s="117" t="s">
        <v>150</v>
      </c>
      <c r="K244" s="117" t="s">
        <v>151</v>
      </c>
      <c r="L244" s="117" t="s">
        <v>1435</v>
      </c>
      <c r="M244" s="117" t="s">
        <v>145</v>
      </c>
      <c r="N244" s="117" t="s">
        <v>146</v>
      </c>
      <c r="O244" s="117" t="s">
        <v>153</v>
      </c>
      <c r="P244" s="117" t="s">
        <v>154</v>
      </c>
      <c r="Q244" s="117" t="s">
        <v>155</v>
      </c>
      <c r="R244" s="117" t="s">
        <v>145</v>
      </c>
      <c r="S244" s="117" t="s">
        <v>156</v>
      </c>
      <c r="T244" s="117" t="s">
        <v>154</v>
      </c>
      <c r="U244" s="117" t="s">
        <v>145</v>
      </c>
      <c r="V244" s="117" t="s">
        <v>145</v>
      </c>
      <c r="W244" s="117" t="s">
        <v>157</v>
      </c>
      <c r="X244" s="117" t="s">
        <v>157</v>
      </c>
      <c r="Y244" s="117" t="s">
        <v>158</v>
      </c>
      <c r="Z244" s="117" t="s">
        <v>159</v>
      </c>
      <c r="AA244" s="117" t="s">
        <v>145</v>
      </c>
      <c r="AB244" s="117" t="s">
        <v>145</v>
      </c>
      <c r="AC244" s="117" t="s">
        <v>145</v>
      </c>
      <c r="AD244" s="117" t="s">
        <v>145</v>
      </c>
      <c r="AE244" s="117" t="s">
        <v>1451</v>
      </c>
      <c r="AF244" s="117" t="s">
        <v>145</v>
      </c>
      <c r="AG244" s="117" t="s">
        <v>145</v>
      </c>
      <c r="AH244" s="117" t="s">
        <v>147</v>
      </c>
      <c r="AI244" s="117" t="s">
        <v>145</v>
      </c>
      <c r="AJ244" s="117" t="s">
        <v>145</v>
      </c>
      <c r="AK244" s="117" t="s">
        <v>145</v>
      </c>
      <c r="AL244" s="117" t="s">
        <v>145</v>
      </c>
      <c r="AM244" s="117" t="s">
        <v>145</v>
      </c>
      <c r="AN244" s="117" t="s">
        <v>145</v>
      </c>
      <c r="AO244" s="117" t="s">
        <v>1452</v>
      </c>
      <c r="AP244" s="117" t="s">
        <v>235</v>
      </c>
      <c r="AQ244" s="117" t="s">
        <v>1453</v>
      </c>
      <c r="AR244" s="117" t="s">
        <v>164</v>
      </c>
      <c r="AS244" s="117" t="s">
        <v>237</v>
      </c>
      <c r="AT244" s="117" t="s">
        <v>238</v>
      </c>
      <c r="AU244" s="117" t="s">
        <v>145</v>
      </c>
      <c r="AV244" s="117" t="s">
        <v>1454</v>
      </c>
      <c r="AW244" s="117" t="s">
        <v>1455</v>
      </c>
      <c r="AX244" s="117" t="s">
        <v>1456</v>
      </c>
      <c r="AY244" s="117" t="s">
        <v>145</v>
      </c>
      <c r="AZ244" s="117" t="s">
        <v>238</v>
      </c>
      <c r="BA244" s="117" t="s">
        <v>145</v>
      </c>
      <c r="BB244" s="117" t="s">
        <v>145</v>
      </c>
      <c r="BC244" s="117" t="s">
        <v>145</v>
      </c>
      <c r="BD244" s="117" t="s">
        <v>145</v>
      </c>
      <c r="BE244" s="117" t="s">
        <v>145</v>
      </c>
      <c r="BF244" s="117" t="s">
        <v>145</v>
      </c>
      <c r="BG244" s="117" t="s">
        <v>145</v>
      </c>
      <c r="BH244" s="117" t="s">
        <v>145</v>
      </c>
      <c r="BI244" s="117" t="s">
        <v>145</v>
      </c>
      <c r="BJ244" s="117" t="s">
        <v>145</v>
      </c>
      <c r="BK244" s="117" t="s">
        <v>145</v>
      </c>
      <c r="BL244" s="117" t="s">
        <v>170</v>
      </c>
      <c r="BM244" s="117" t="s">
        <v>145</v>
      </c>
      <c r="BN244" s="117" t="s">
        <v>145</v>
      </c>
      <c r="BO244" s="117" t="s">
        <v>145</v>
      </c>
      <c r="BP244" s="117" t="s">
        <v>145</v>
      </c>
      <c r="BQ244" s="117" t="s">
        <v>145</v>
      </c>
      <c r="BR244" s="117" t="s">
        <v>145</v>
      </c>
      <c r="BS244" s="117" t="s">
        <v>145</v>
      </c>
      <c r="BT244" s="117" t="s">
        <v>145</v>
      </c>
      <c r="BU244" s="117" t="s">
        <v>145</v>
      </c>
      <c r="BV244" s="117" t="s">
        <v>171</v>
      </c>
      <c r="BW244" s="117" t="s">
        <v>145</v>
      </c>
      <c r="BX244" s="117" t="s">
        <v>145</v>
      </c>
      <c r="BY244" s="117" t="s">
        <v>145</v>
      </c>
      <c r="BZ244" s="117" t="s">
        <v>145</v>
      </c>
      <c r="CA244" s="117" t="s">
        <v>145</v>
      </c>
      <c r="CB244" s="117" t="s">
        <v>149</v>
      </c>
      <c r="CC244" s="117" t="s">
        <v>149</v>
      </c>
      <c r="CD244" s="117" t="s">
        <v>145</v>
      </c>
      <c r="CE244" s="117" t="s">
        <v>145</v>
      </c>
      <c r="CF244" s="117" t="s">
        <v>145</v>
      </c>
      <c r="CG244" s="117" t="s">
        <v>145</v>
      </c>
      <c r="CH244" s="117" t="s">
        <v>145</v>
      </c>
      <c r="CI244" s="117" t="s">
        <v>145</v>
      </c>
      <c r="CJ244" s="117" t="s">
        <v>145</v>
      </c>
      <c r="CK244" s="117" t="s">
        <v>145</v>
      </c>
      <c r="CL244" s="117" t="s">
        <v>145</v>
      </c>
      <c r="CM244" s="117" t="s">
        <v>145</v>
      </c>
      <c r="CN244" s="117" t="s">
        <v>145</v>
      </c>
      <c r="CO244" s="117" t="s">
        <v>1457</v>
      </c>
      <c r="CP244" s="117" t="s">
        <v>145</v>
      </c>
      <c r="CQ244" s="117" t="s">
        <v>145</v>
      </c>
      <c r="CR244" s="117" t="s">
        <v>145</v>
      </c>
      <c r="CS244" s="117" t="s">
        <v>173</v>
      </c>
      <c r="CT244" s="117" t="s">
        <v>174</v>
      </c>
      <c r="CU244" s="117" t="s">
        <v>1458</v>
      </c>
      <c r="CV244" s="117" t="s">
        <v>1459</v>
      </c>
      <c r="CW244" s="117" t="s">
        <v>1460</v>
      </c>
      <c r="CX244" s="117" t="s">
        <v>178</v>
      </c>
      <c r="CY244" s="117" t="s">
        <v>178</v>
      </c>
      <c r="CZ244" s="117" t="s">
        <v>179</v>
      </c>
      <c r="DA244" s="117" t="s">
        <v>179</v>
      </c>
      <c r="DB244" s="117" t="s">
        <v>145</v>
      </c>
      <c r="DC244" s="117" t="s">
        <v>145</v>
      </c>
      <c r="DD244" s="117" t="s">
        <v>179</v>
      </c>
      <c r="DE244" s="117" t="s">
        <v>145</v>
      </c>
      <c r="DF244" s="117" t="s">
        <v>145</v>
      </c>
      <c r="DG244" s="117" t="s">
        <v>145</v>
      </c>
      <c r="DH244" s="117" t="s">
        <v>145</v>
      </c>
      <c r="DI244" s="117" t="s">
        <v>145</v>
      </c>
      <c r="DJ244" s="117" t="s">
        <v>145</v>
      </c>
      <c r="DK244" s="117" t="s">
        <v>145</v>
      </c>
      <c r="DL244" s="117" t="s">
        <v>145</v>
      </c>
      <c r="DM244" s="117" t="s">
        <v>145</v>
      </c>
      <c r="DN244" s="117" t="s">
        <v>145</v>
      </c>
      <c r="DO244" s="117" t="s">
        <v>145</v>
      </c>
      <c r="DP244" s="117" t="s">
        <v>145</v>
      </c>
      <c r="DQ244" s="117" t="s">
        <v>145</v>
      </c>
      <c r="DR244" s="117" t="s">
        <v>145</v>
      </c>
      <c r="DS244" s="117" t="s">
        <v>145</v>
      </c>
      <c r="DT244" s="117" t="s">
        <v>145</v>
      </c>
      <c r="DU244" s="117" t="s">
        <v>145</v>
      </c>
      <c r="DV244" s="117" t="s">
        <v>145</v>
      </c>
      <c r="DW244" s="117" t="s">
        <v>145</v>
      </c>
      <c r="DX244" s="117" t="s">
        <v>145</v>
      </c>
      <c r="DY244" s="117" t="s">
        <v>145</v>
      </c>
      <c r="DZ244" s="117" t="s">
        <v>145</v>
      </c>
      <c r="EA244" s="117" t="s">
        <v>145</v>
      </c>
      <c r="EB244" s="117" t="s">
        <v>145</v>
      </c>
      <c r="EC244" s="117" t="s">
        <v>180</v>
      </c>
      <c r="ED244" s="117" t="s">
        <v>145</v>
      </c>
      <c r="EE244" s="117" t="s">
        <v>154</v>
      </c>
      <c r="EF244" s="117" t="s">
        <v>145</v>
      </c>
      <c r="EG244" s="117" t="s">
        <v>145</v>
      </c>
      <c r="EH244" s="117" t="s">
        <v>145</v>
      </c>
      <c r="EI244" s="117" t="s">
        <v>1460</v>
      </c>
      <c r="EJ244" s="117" t="s">
        <v>1461</v>
      </c>
      <c r="EK244" s="117" t="s">
        <v>1462</v>
      </c>
      <c r="EL244" s="117" t="s">
        <v>145</v>
      </c>
      <c r="EM244" s="117" t="s">
        <v>145</v>
      </c>
      <c r="EN244" s="117" t="s">
        <v>147</v>
      </c>
    </row>
    <row r="245" s="6" customFormat="1" spans="1:144">
      <c r="A245" s="117" t="s">
        <v>1450</v>
      </c>
      <c r="B245" s="117" t="s">
        <v>145</v>
      </c>
      <c r="C245" s="117" t="s">
        <v>146</v>
      </c>
      <c r="D245" s="117" t="s">
        <v>145</v>
      </c>
      <c r="E245" s="117" t="s">
        <v>147</v>
      </c>
      <c r="F245" s="117" t="s">
        <v>145</v>
      </c>
      <c r="G245" s="117" t="s">
        <v>148</v>
      </c>
      <c r="H245" s="117" t="s">
        <v>149</v>
      </c>
      <c r="I245" s="117" t="s">
        <v>145</v>
      </c>
      <c r="J245" s="117" t="s">
        <v>150</v>
      </c>
      <c r="K245" s="117" t="s">
        <v>151</v>
      </c>
      <c r="L245" s="117" t="s">
        <v>1435</v>
      </c>
      <c r="M245" s="117" t="s">
        <v>145</v>
      </c>
      <c r="N245" s="117" t="s">
        <v>146</v>
      </c>
      <c r="O245" s="117" t="s">
        <v>153</v>
      </c>
      <c r="P245" s="117" t="s">
        <v>154</v>
      </c>
      <c r="Q245" s="117" t="s">
        <v>155</v>
      </c>
      <c r="R245" s="117" t="s">
        <v>145</v>
      </c>
      <c r="S245" s="117" t="s">
        <v>156</v>
      </c>
      <c r="T245" s="117" t="s">
        <v>154</v>
      </c>
      <c r="U245" s="117" t="s">
        <v>145</v>
      </c>
      <c r="V245" s="117" t="s">
        <v>145</v>
      </c>
      <c r="W245" s="117" t="s">
        <v>157</v>
      </c>
      <c r="X245" s="117" t="s">
        <v>157</v>
      </c>
      <c r="Y245" s="117" t="s">
        <v>158</v>
      </c>
      <c r="Z245" s="117" t="s">
        <v>159</v>
      </c>
      <c r="AA245" s="117" t="s">
        <v>145</v>
      </c>
      <c r="AB245" s="117" t="s">
        <v>145</v>
      </c>
      <c r="AC245" s="117" t="s">
        <v>145</v>
      </c>
      <c r="AD245" s="117" t="s">
        <v>145</v>
      </c>
      <c r="AE245" s="117" t="s">
        <v>1451</v>
      </c>
      <c r="AF245" s="117" t="s">
        <v>145</v>
      </c>
      <c r="AG245" s="117" t="s">
        <v>145</v>
      </c>
      <c r="AH245" s="117" t="s">
        <v>147</v>
      </c>
      <c r="AI245" s="117" t="s">
        <v>145</v>
      </c>
      <c r="AJ245" s="117" t="s">
        <v>145</v>
      </c>
      <c r="AK245" s="117" t="s">
        <v>145</v>
      </c>
      <c r="AL245" s="117" t="s">
        <v>145</v>
      </c>
      <c r="AM245" s="117" t="s">
        <v>145</v>
      </c>
      <c r="AN245" s="117" t="s">
        <v>145</v>
      </c>
      <c r="AO245" s="117" t="s">
        <v>1452</v>
      </c>
      <c r="AP245" s="117" t="s">
        <v>235</v>
      </c>
      <c r="AQ245" s="117" t="s">
        <v>1453</v>
      </c>
      <c r="AR245" s="117" t="s">
        <v>164</v>
      </c>
      <c r="AS245" s="117" t="s">
        <v>237</v>
      </c>
      <c r="AT245" s="117" t="s">
        <v>238</v>
      </c>
      <c r="AU245" s="117" t="s">
        <v>145</v>
      </c>
      <c r="AV245" s="117" t="s">
        <v>1454</v>
      </c>
      <c r="AW245" s="117" t="s">
        <v>1455</v>
      </c>
      <c r="AX245" s="117" t="s">
        <v>1456</v>
      </c>
      <c r="AY245" s="117" t="s">
        <v>145</v>
      </c>
      <c r="AZ245" s="117" t="s">
        <v>238</v>
      </c>
      <c r="BA245" s="117" t="s">
        <v>145</v>
      </c>
      <c r="BB245" s="117" t="s">
        <v>145</v>
      </c>
      <c r="BC245" s="117" t="s">
        <v>145</v>
      </c>
      <c r="BD245" s="117" t="s">
        <v>145</v>
      </c>
      <c r="BE245" s="117" t="s">
        <v>145</v>
      </c>
      <c r="BF245" s="117" t="s">
        <v>145</v>
      </c>
      <c r="BG245" s="117" t="s">
        <v>145</v>
      </c>
      <c r="BH245" s="117" t="s">
        <v>145</v>
      </c>
      <c r="BI245" s="117" t="s">
        <v>145</v>
      </c>
      <c r="BJ245" s="117" t="s">
        <v>145</v>
      </c>
      <c r="BK245" s="117" t="s">
        <v>145</v>
      </c>
      <c r="BL245" s="117" t="s">
        <v>170</v>
      </c>
      <c r="BM245" s="117" t="s">
        <v>145</v>
      </c>
      <c r="BN245" s="117" t="s">
        <v>145</v>
      </c>
      <c r="BO245" s="117" t="s">
        <v>145</v>
      </c>
      <c r="BP245" s="117" t="s">
        <v>145</v>
      </c>
      <c r="BQ245" s="117" t="s">
        <v>145</v>
      </c>
      <c r="BR245" s="117" t="s">
        <v>145</v>
      </c>
      <c r="BS245" s="117" t="s">
        <v>145</v>
      </c>
      <c r="BT245" s="117" t="s">
        <v>145</v>
      </c>
      <c r="BU245" s="117" t="s">
        <v>145</v>
      </c>
      <c r="BV245" s="117" t="s">
        <v>171</v>
      </c>
      <c r="BW245" s="117" t="s">
        <v>145</v>
      </c>
      <c r="BX245" s="117" t="s">
        <v>145</v>
      </c>
      <c r="BY245" s="117" t="s">
        <v>145</v>
      </c>
      <c r="BZ245" s="117" t="s">
        <v>145</v>
      </c>
      <c r="CA245" s="117" t="s">
        <v>145</v>
      </c>
      <c r="CB245" s="117" t="s">
        <v>149</v>
      </c>
      <c r="CC245" s="117" t="s">
        <v>149</v>
      </c>
      <c r="CD245" s="117" t="s">
        <v>145</v>
      </c>
      <c r="CE245" s="117" t="s">
        <v>145</v>
      </c>
      <c r="CF245" s="117" t="s">
        <v>145</v>
      </c>
      <c r="CG245" s="117" t="s">
        <v>145</v>
      </c>
      <c r="CH245" s="117" t="s">
        <v>145</v>
      </c>
      <c r="CI245" s="117" t="s">
        <v>145</v>
      </c>
      <c r="CJ245" s="117" t="s">
        <v>145</v>
      </c>
      <c r="CK245" s="117" t="s">
        <v>145</v>
      </c>
      <c r="CL245" s="117" t="s">
        <v>145</v>
      </c>
      <c r="CM245" s="117" t="s">
        <v>145</v>
      </c>
      <c r="CN245" s="117" t="s">
        <v>145</v>
      </c>
      <c r="CO245" s="117" t="s">
        <v>1457</v>
      </c>
      <c r="CP245" s="117" t="s">
        <v>145</v>
      </c>
      <c r="CQ245" s="117" t="s">
        <v>145</v>
      </c>
      <c r="CR245" s="117" t="s">
        <v>145</v>
      </c>
      <c r="CS245" s="117" t="s">
        <v>173</v>
      </c>
      <c r="CT245" s="117" t="s">
        <v>181</v>
      </c>
      <c r="CU245" s="117" t="s">
        <v>341</v>
      </c>
      <c r="CV245" s="117" t="s">
        <v>342</v>
      </c>
      <c r="CW245" s="117" t="s">
        <v>343</v>
      </c>
      <c r="CX245" s="117" t="s">
        <v>178</v>
      </c>
      <c r="CY245" s="117" t="s">
        <v>178</v>
      </c>
      <c r="CZ245" s="117" t="s">
        <v>179</v>
      </c>
      <c r="DA245" s="117" t="s">
        <v>179</v>
      </c>
      <c r="DB245" s="117" t="s">
        <v>145</v>
      </c>
      <c r="DC245" s="117" t="s">
        <v>145</v>
      </c>
      <c r="DD245" s="117" t="s">
        <v>179</v>
      </c>
      <c r="DE245" s="117" t="s">
        <v>145</v>
      </c>
      <c r="DF245" s="117" t="s">
        <v>145</v>
      </c>
      <c r="DG245" s="117" t="s">
        <v>145</v>
      </c>
      <c r="DH245" s="117" t="s">
        <v>145</v>
      </c>
      <c r="DI245" s="117" t="s">
        <v>145</v>
      </c>
      <c r="DJ245" s="117" t="s">
        <v>145</v>
      </c>
      <c r="DK245" s="117" t="s">
        <v>145</v>
      </c>
      <c r="DL245" s="117" t="s">
        <v>145</v>
      </c>
      <c r="DM245" s="117" t="s">
        <v>145</v>
      </c>
      <c r="DN245" s="117" t="s">
        <v>145</v>
      </c>
      <c r="DO245" s="117" t="s">
        <v>145</v>
      </c>
      <c r="DP245" s="117" t="s">
        <v>145</v>
      </c>
      <c r="DQ245" s="117" t="s">
        <v>145</v>
      </c>
      <c r="DR245" s="117" t="s">
        <v>145</v>
      </c>
      <c r="DS245" s="117" t="s">
        <v>145</v>
      </c>
      <c r="DT245" s="117" t="s">
        <v>145</v>
      </c>
      <c r="DU245" s="117" t="s">
        <v>145</v>
      </c>
      <c r="DV245" s="117" t="s">
        <v>145</v>
      </c>
      <c r="DW245" s="117" t="s">
        <v>145</v>
      </c>
      <c r="DX245" s="117" t="s">
        <v>145</v>
      </c>
      <c r="DY245" s="117" t="s">
        <v>145</v>
      </c>
      <c r="DZ245" s="117" t="s">
        <v>145</v>
      </c>
      <c r="EA245" s="117" t="s">
        <v>145</v>
      </c>
      <c r="EB245" s="117" t="s">
        <v>145</v>
      </c>
      <c r="EC245" s="117" t="s">
        <v>180</v>
      </c>
      <c r="ED245" s="117" t="s">
        <v>145</v>
      </c>
      <c r="EE245" s="117" t="s">
        <v>154</v>
      </c>
      <c r="EF245" s="117" t="s">
        <v>145</v>
      </c>
      <c r="EG245" s="117" t="s">
        <v>145</v>
      </c>
      <c r="EH245" s="117" t="s">
        <v>145</v>
      </c>
      <c r="EI245" s="117" t="s">
        <v>343</v>
      </c>
      <c r="EJ245" s="117" t="s">
        <v>344</v>
      </c>
      <c r="EK245" s="117" t="s">
        <v>145</v>
      </c>
      <c r="EL245" s="117" t="s">
        <v>145</v>
      </c>
      <c r="EM245" s="117" t="s">
        <v>145</v>
      </c>
      <c r="EN245" s="117" t="s">
        <v>147</v>
      </c>
    </row>
    <row r="246" s="6" customFormat="1" spans="1:144">
      <c r="A246" s="117" t="s">
        <v>1450</v>
      </c>
      <c r="B246" s="117" t="s">
        <v>145</v>
      </c>
      <c r="C246" s="117" t="s">
        <v>146</v>
      </c>
      <c r="D246" s="117" t="s">
        <v>145</v>
      </c>
      <c r="E246" s="117" t="s">
        <v>147</v>
      </c>
      <c r="F246" s="117" t="s">
        <v>145</v>
      </c>
      <c r="G246" s="117" t="s">
        <v>148</v>
      </c>
      <c r="H246" s="117" t="s">
        <v>149</v>
      </c>
      <c r="I246" s="117" t="s">
        <v>145</v>
      </c>
      <c r="J246" s="117" t="s">
        <v>150</v>
      </c>
      <c r="K246" s="117" t="s">
        <v>151</v>
      </c>
      <c r="L246" s="117" t="s">
        <v>1435</v>
      </c>
      <c r="M246" s="117" t="s">
        <v>145</v>
      </c>
      <c r="N246" s="117" t="s">
        <v>146</v>
      </c>
      <c r="O246" s="117" t="s">
        <v>153</v>
      </c>
      <c r="P246" s="117" t="s">
        <v>154</v>
      </c>
      <c r="Q246" s="117" t="s">
        <v>155</v>
      </c>
      <c r="R246" s="117" t="s">
        <v>145</v>
      </c>
      <c r="S246" s="117" t="s">
        <v>156</v>
      </c>
      <c r="T246" s="117" t="s">
        <v>154</v>
      </c>
      <c r="U246" s="117" t="s">
        <v>145</v>
      </c>
      <c r="V246" s="117" t="s">
        <v>145</v>
      </c>
      <c r="W246" s="117" t="s">
        <v>157</v>
      </c>
      <c r="X246" s="117" t="s">
        <v>157</v>
      </c>
      <c r="Y246" s="117" t="s">
        <v>158</v>
      </c>
      <c r="Z246" s="117" t="s">
        <v>159</v>
      </c>
      <c r="AA246" s="117" t="s">
        <v>145</v>
      </c>
      <c r="AB246" s="117" t="s">
        <v>145</v>
      </c>
      <c r="AC246" s="117" t="s">
        <v>145</v>
      </c>
      <c r="AD246" s="117" t="s">
        <v>145</v>
      </c>
      <c r="AE246" s="117" t="s">
        <v>1451</v>
      </c>
      <c r="AF246" s="117" t="s">
        <v>145</v>
      </c>
      <c r="AG246" s="117" t="s">
        <v>145</v>
      </c>
      <c r="AH246" s="117" t="s">
        <v>147</v>
      </c>
      <c r="AI246" s="117" t="s">
        <v>145</v>
      </c>
      <c r="AJ246" s="117" t="s">
        <v>145</v>
      </c>
      <c r="AK246" s="117" t="s">
        <v>145</v>
      </c>
      <c r="AL246" s="117" t="s">
        <v>145</v>
      </c>
      <c r="AM246" s="117" t="s">
        <v>145</v>
      </c>
      <c r="AN246" s="117" t="s">
        <v>145</v>
      </c>
      <c r="AO246" s="117" t="s">
        <v>1452</v>
      </c>
      <c r="AP246" s="117" t="s">
        <v>235</v>
      </c>
      <c r="AQ246" s="117" t="s">
        <v>1453</v>
      </c>
      <c r="AR246" s="117" t="s">
        <v>164</v>
      </c>
      <c r="AS246" s="117" t="s">
        <v>237</v>
      </c>
      <c r="AT246" s="117" t="s">
        <v>238</v>
      </c>
      <c r="AU246" s="117" t="s">
        <v>145</v>
      </c>
      <c r="AV246" s="117" t="s">
        <v>1454</v>
      </c>
      <c r="AW246" s="117" t="s">
        <v>1455</v>
      </c>
      <c r="AX246" s="117" t="s">
        <v>1456</v>
      </c>
      <c r="AY246" s="117" t="s">
        <v>145</v>
      </c>
      <c r="AZ246" s="117" t="s">
        <v>238</v>
      </c>
      <c r="BA246" s="117" t="s">
        <v>145</v>
      </c>
      <c r="BB246" s="117" t="s">
        <v>145</v>
      </c>
      <c r="BC246" s="117" t="s">
        <v>145</v>
      </c>
      <c r="BD246" s="117" t="s">
        <v>145</v>
      </c>
      <c r="BE246" s="117" t="s">
        <v>145</v>
      </c>
      <c r="BF246" s="117" t="s">
        <v>145</v>
      </c>
      <c r="BG246" s="117" t="s">
        <v>145</v>
      </c>
      <c r="BH246" s="117" t="s">
        <v>145</v>
      </c>
      <c r="BI246" s="117" t="s">
        <v>145</v>
      </c>
      <c r="BJ246" s="117" t="s">
        <v>145</v>
      </c>
      <c r="BK246" s="117" t="s">
        <v>145</v>
      </c>
      <c r="BL246" s="117" t="s">
        <v>170</v>
      </c>
      <c r="BM246" s="117" t="s">
        <v>145</v>
      </c>
      <c r="BN246" s="117" t="s">
        <v>145</v>
      </c>
      <c r="BO246" s="117" t="s">
        <v>145</v>
      </c>
      <c r="BP246" s="117" t="s">
        <v>145</v>
      </c>
      <c r="BQ246" s="117" t="s">
        <v>145</v>
      </c>
      <c r="BR246" s="117" t="s">
        <v>145</v>
      </c>
      <c r="BS246" s="117" t="s">
        <v>145</v>
      </c>
      <c r="BT246" s="117" t="s">
        <v>145</v>
      </c>
      <c r="BU246" s="117" t="s">
        <v>145</v>
      </c>
      <c r="BV246" s="117" t="s">
        <v>171</v>
      </c>
      <c r="BW246" s="117" t="s">
        <v>145</v>
      </c>
      <c r="BX246" s="117" t="s">
        <v>145</v>
      </c>
      <c r="BY246" s="117" t="s">
        <v>145</v>
      </c>
      <c r="BZ246" s="117" t="s">
        <v>145</v>
      </c>
      <c r="CA246" s="117" t="s">
        <v>145</v>
      </c>
      <c r="CB246" s="117" t="s">
        <v>149</v>
      </c>
      <c r="CC246" s="117" t="s">
        <v>149</v>
      </c>
      <c r="CD246" s="117" t="s">
        <v>145</v>
      </c>
      <c r="CE246" s="117" t="s">
        <v>145</v>
      </c>
      <c r="CF246" s="117" t="s">
        <v>145</v>
      </c>
      <c r="CG246" s="117" t="s">
        <v>145</v>
      </c>
      <c r="CH246" s="117" t="s">
        <v>145</v>
      </c>
      <c r="CI246" s="117" t="s">
        <v>145</v>
      </c>
      <c r="CJ246" s="117" t="s">
        <v>145</v>
      </c>
      <c r="CK246" s="117" t="s">
        <v>145</v>
      </c>
      <c r="CL246" s="117" t="s">
        <v>145</v>
      </c>
      <c r="CM246" s="117" t="s">
        <v>145</v>
      </c>
      <c r="CN246" s="117" t="s">
        <v>145</v>
      </c>
      <c r="CO246" s="117" t="s">
        <v>1457</v>
      </c>
      <c r="CP246" s="117" t="s">
        <v>145</v>
      </c>
      <c r="CQ246" s="117" t="s">
        <v>145</v>
      </c>
      <c r="CR246" s="117" t="s">
        <v>145</v>
      </c>
      <c r="CS246" s="117" t="s">
        <v>173</v>
      </c>
      <c r="CT246" s="117" t="s">
        <v>300</v>
      </c>
      <c r="CU246" s="117" t="s">
        <v>354</v>
      </c>
      <c r="CV246" s="117" t="s">
        <v>355</v>
      </c>
      <c r="CW246" s="117" t="s">
        <v>356</v>
      </c>
      <c r="CX246" s="117" t="s">
        <v>178</v>
      </c>
      <c r="CY246" s="117" t="s">
        <v>178</v>
      </c>
      <c r="CZ246" s="117" t="s">
        <v>179</v>
      </c>
      <c r="DA246" s="117" t="s">
        <v>179</v>
      </c>
      <c r="DB246" s="117" t="s">
        <v>145</v>
      </c>
      <c r="DC246" s="117" t="s">
        <v>145</v>
      </c>
      <c r="DD246" s="117" t="s">
        <v>179</v>
      </c>
      <c r="DE246" s="117" t="s">
        <v>145</v>
      </c>
      <c r="DF246" s="117" t="s">
        <v>145</v>
      </c>
      <c r="DG246" s="117" t="s">
        <v>145</v>
      </c>
      <c r="DH246" s="117" t="s">
        <v>145</v>
      </c>
      <c r="DI246" s="117" t="s">
        <v>145</v>
      </c>
      <c r="DJ246" s="117" t="s">
        <v>145</v>
      </c>
      <c r="DK246" s="117" t="s">
        <v>145</v>
      </c>
      <c r="DL246" s="117" t="s">
        <v>145</v>
      </c>
      <c r="DM246" s="117" t="s">
        <v>145</v>
      </c>
      <c r="DN246" s="117" t="s">
        <v>145</v>
      </c>
      <c r="DO246" s="117" t="s">
        <v>145</v>
      </c>
      <c r="DP246" s="117" t="s">
        <v>145</v>
      </c>
      <c r="DQ246" s="117" t="s">
        <v>145</v>
      </c>
      <c r="DR246" s="117" t="s">
        <v>145</v>
      </c>
      <c r="DS246" s="117" t="s">
        <v>145</v>
      </c>
      <c r="DT246" s="117" t="s">
        <v>145</v>
      </c>
      <c r="DU246" s="117" t="s">
        <v>145</v>
      </c>
      <c r="DV246" s="117" t="s">
        <v>145</v>
      </c>
      <c r="DW246" s="117" t="s">
        <v>145</v>
      </c>
      <c r="DX246" s="117" t="s">
        <v>145</v>
      </c>
      <c r="DY246" s="117" t="s">
        <v>145</v>
      </c>
      <c r="DZ246" s="117" t="s">
        <v>145</v>
      </c>
      <c r="EA246" s="117" t="s">
        <v>145</v>
      </c>
      <c r="EB246" s="117" t="s">
        <v>145</v>
      </c>
      <c r="EC246" s="117" t="s">
        <v>180</v>
      </c>
      <c r="ED246" s="117" t="s">
        <v>145</v>
      </c>
      <c r="EE246" s="117" t="s">
        <v>154</v>
      </c>
      <c r="EF246" s="117" t="s">
        <v>145</v>
      </c>
      <c r="EG246" s="117" t="s">
        <v>145</v>
      </c>
      <c r="EH246" s="117" t="s">
        <v>145</v>
      </c>
      <c r="EI246" s="117" t="s">
        <v>357</v>
      </c>
      <c r="EJ246" s="117" t="s">
        <v>358</v>
      </c>
      <c r="EK246" s="117" t="s">
        <v>145</v>
      </c>
      <c r="EL246" s="117" t="s">
        <v>145</v>
      </c>
      <c r="EM246" s="117" t="s">
        <v>145</v>
      </c>
      <c r="EN246" s="117" t="s">
        <v>147</v>
      </c>
    </row>
    <row r="247" s="6" customFormat="1" spans="1:144">
      <c r="A247" s="117" t="s">
        <v>1463</v>
      </c>
      <c r="B247" s="117" t="s">
        <v>145</v>
      </c>
      <c r="C247" s="117" t="s">
        <v>146</v>
      </c>
      <c r="D247" s="117" t="s">
        <v>145</v>
      </c>
      <c r="E247" s="117" t="s">
        <v>147</v>
      </c>
      <c r="F247" s="117" t="s">
        <v>145</v>
      </c>
      <c r="G247" s="117" t="s">
        <v>148</v>
      </c>
      <c r="H247" s="117" t="s">
        <v>149</v>
      </c>
      <c r="I247" s="117" t="s">
        <v>145</v>
      </c>
      <c r="J247" s="117" t="s">
        <v>150</v>
      </c>
      <c r="K247" s="117" t="s">
        <v>151</v>
      </c>
      <c r="L247" s="117" t="s">
        <v>1464</v>
      </c>
      <c r="M247" s="117" t="s">
        <v>145</v>
      </c>
      <c r="N247" s="117" t="s">
        <v>146</v>
      </c>
      <c r="O247" s="117" t="s">
        <v>153</v>
      </c>
      <c r="P247" s="117" t="s">
        <v>154</v>
      </c>
      <c r="Q247" s="117" t="s">
        <v>155</v>
      </c>
      <c r="R247" s="117" t="s">
        <v>145</v>
      </c>
      <c r="S247" s="117" t="s">
        <v>156</v>
      </c>
      <c r="T247" s="117" t="s">
        <v>154</v>
      </c>
      <c r="U247" s="117" t="s">
        <v>145</v>
      </c>
      <c r="V247" s="117" t="s">
        <v>145</v>
      </c>
      <c r="W247" s="117" t="s">
        <v>157</v>
      </c>
      <c r="X247" s="117" t="s">
        <v>157</v>
      </c>
      <c r="Y247" s="117" t="s">
        <v>158</v>
      </c>
      <c r="Z247" s="117" t="s">
        <v>159</v>
      </c>
      <c r="AA247" s="117" t="s">
        <v>145</v>
      </c>
      <c r="AB247" s="117" t="s">
        <v>145</v>
      </c>
      <c r="AC247" s="117" t="s">
        <v>145</v>
      </c>
      <c r="AD247" s="117" t="s">
        <v>145</v>
      </c>
      <c r="AE247" s="117" t="s">
        <v>1465</v>
      </c>
      <c r="AF247" s="117" t="s">
        <v>145</v>
      </c>
      <c r="AG247" s="117" t="s">
        <v>145</v>
      </c>
      <c r="AH247" s="117" t="s">
        <v>147</v>
      </c>
      <c r="AI247" s="117" t="s">
        <v>145</v>
      </c>
      <c r="AJ247" s="117" t="s">
        <v>145</v>
      </c>
      <c r="AK247" s="117" t="s">
        <v>145</v>
      </c>
      <c r="AL247" s="117" t="s">
        <v>145</v>
      </c>
      <c r="AM247" s="117" t="s">
        <v>145</v>
      </c>
      <c r="AN247" s="117" t="s">
        <v>145</v>
      </c>
      <c r="AO247" s="117" t="s">
        <v>1466</v>
      </c>
      <c r="AP247" s="117" t="s">
        <v>1467</v>
      </c>
      <c r="AQ247" s="117" t="s">
        <v>1468</v>
      </c>
      <c r="AR247" s="117" t="s">
        <v>164</v>
      </c>
      <c r="AS247" s="117" t="s">
        <v>1018</v>
      </c>
      <c r="AT247" s="117" t="s">
        <v>228</v>
      </c>
      <c r="AU247" s="117" t="s">
        <v>145</v>
      </c>
      <c r="AV247" s="117" t="s">
        <v>1469</v>
      </c>
      <c r="AW247" s="117" t="s">
        <v>1470</v>
      </c>
      <c r="AX247" s="117" t="s">
        <v>1471</v>
      </c>
      <c r="AY247" s="117" t="s">
        <v>145</v>
      </c>
      <c r="AZ247" s="117" t="s">
        <v>228</v>
      </c>
      <c r="BA247" s="117" t="s">
        <v>145</v>
      </c>
      <c r="BB247" s="117" t="s">
        <v>145</v>
      </c>
      <c r="BC247" s="117" t="s">
        <v>145</v>
      </c>
      <c r="BD247" s="117" t="s">
        <v>145</v>
      </c>
      <c r="BE247" s="117" t="s">
        <v>145</v>
      </c>
      <c r="BF247" s="117" t="s">
        <v>145</v>
      </c>
      <c r="BG247" s="117" t="s">
        <v>145</v>
      </c>
      <c r="BH247" s="117" t="s">
        <v>145</v>
      </c>
      <c r="BI247" s="117" t="s">
        <v>145</v>
      </c>
      <c r="BJ247" s="117" t="s">
        <v>145</v>
      </c>
      <c r="BK247" s="117" t="s">
        <v>145</v>
      </c>
      <c r="BL247" s="117" t="s">
        <v>170</v>
      </c>
      <c r="BM247" s="117" t="s">
        <v>145</v>
      </c>
      <c r="BN247" s="117" t="s">
        <v>145</v>
      </c>
      <c r="BO247" s="117" t="s">
        <v>145</v>
      </c>
      <c r="BP247" s="117" t="s">
        <v>145</v>
      </c>
      <c r="BQ247" s="117" t="s">
        <v>145</v>
      </c>
      <c r="BR247" s="117" t="s">
        <v>145</v>
      </c>
      <c r="BS247" s="117" t="s">
        <v>145</v>
      </c>
      <c r="BT247" s="117" t="s">
        <v>145</v>
      </c>
      <c r="BU247" s="117" t="s">
        <v>145</v>
      </c>
      <c r="BV247" s="117" t="s">
        <v>171</v>
      </c>
      <c r="BW247" s="117" t="s">
        <v>145</v>
      </c>
      <c r="BX247" s="117" t="s">
        <v>145</v>
      </c>
      <c r="BY247" s="117" t="s">
        <v>145</v>
      </c>
      <c r="BZ247" s="117" t="s">
        <v>145</v>
      </c>
      <c r="CA247" s="117" t="s">
        <v>145</v>
      </c>
      <c r="CB247" s="117" t="s">
        <v>149</v>
      </c>
      <c r="CC247" s="117" t="s">
        <v>149</v>
      </c>
      <c r="CD247" s="117" t="s">
        <v>145</v>
      </c>
      <c r="CE247" s="117" t="s">
        <v>145</v>
      </c>
      <c r="CF247" s="117" t="s">
        <v>145</v>
      </c>
      <c r="CG247" s="117" t="s">
        <v>145</v>
      </c>
      <c r="CH247" s="117" t="s">
        <v>145</v>
      </c>
      <c r="CI247" s="117" t="s">
        <v>145</v>
      </c>
      <c r="CJ247" s="117" t="s">
        <v>145</v>
      </c>
      <c r="CK247" s="117" t="s">
        <v>145</v>
      </c>
      <c r="CL247" s="117" t="s">
        <v>145</v>
      </c>
      <c r="CM247" s="117" t="s">
        <v>145</v>
      </c>
      <c r="CN247" s="117" t="s">
        <v>145</v>
      </c>
      <c r="CO247" s="117" t="s">
        <v>1472</v>
      </c>
      <c r="CP247" s="117" t="s">
        <v>145</v>
      </c>
      <c r="CQ247" s="117" t="s">
        <v>145</v>
      </c>
      <c r="CR247" s="117" t="s">
        <v>145</v>
      </c>
      <c r="CS247" s="117" t="s">
        <v>173</v>
      </c>
      <c r="CT247" s="117" t="s">
        <v>174</v>
      </c>
      <c r="CU247" s="117" t="s">
        <v>182</v>
      </c>
      <c r="CV247" s="117" t="s">
        <v>183</v>
      </c>
      <c r="CW247" s="117" t="s">
        <v>184</v>
      </c>
      <c r="CX247" s="117" t="s">
        <v>178</v>
      </c>
      <c r="CY247" s="117" t="s">
        <v>178</v>
      </c>
      <c r="CZ247" s="117" t="s">
        <v>179</v>
      </c>
      <c r="DA247" s="117" t="s">
        <v>179</v>
      </c>
      <c r="DB247" s="117" t="s">
        <v>145</v>
      </c>
      <c r="DC247" s="117" t="s">
        <v>145</v>
      </c>
      <c r="DD247" s="117" t="s">
        <v>179</v>
      </c>
      <c r="DE247" s="117" t="s">
        <v>145</v>
      </c>
      <c r="DF247" s="117" t="s">
        <v>145</v>
      </c>
      <c r="DG247" s="117" t="s">
        <v>145</v>
      </c>
      <c r="DH247" s="117" t="s">
        <v>145</v>
      </c>
      <c r="DI247" s="117" t="s">
        <v>145</v>
      </c>
      <c r="DJ247" s="117" t="s">
        <v>145</v>
      </c>
      <c r="DK247" s="117" t="s">
        <v>145</v>
      </c>
      <c r="DL247" s="117" t="s">
        <v>145</v>
      </c>
      <c r="DM247" s="117" t="s">
        <v>145</v>
      </c>
      <c r="DN247" s="117" t="s">
        <v>145</v>
      </c>
      <c r="DO247" s="117" t="s">
        <v>145</v>
      </c>
      <c r="DP247" s="117" t="s">
        <v>145</v>
      </c>
      <c r="DQ247" s="117" t="s">
        <v>145</v>
      </c>
      <c r="DR247" s="117" t="s">
        <v>145</v>
      </c>
      <c r="DS247" s="117" t="s">
        <v>145</v>
      </c>
      <c r="DT247" s="117" t="s">
        <v>145</v>
      </c>
      <c r="DU247" s="117" t="s">
        <v>145</v>
      </c>
      <c r="DV247" s="117" t="s">
        <v>145</v>
      </c>
      <c r="DW247" s="117" t="s">
        <v>145</v>
      </c>
      <c r="DX247" s="117" t="s">
        <v>145</v>
      </c>
      <c r="DY247" s="117" t="s">
        <v>145</v>
      </c>
      <c r="DZ247" s="117" t="s">
        <v>145</v>
      </c>
      <c r="EA247" s="117" t="s">
        <v>145</v>
      </c>
      <c r="EB247" s="117" t="s">
        <v>145</v>
      </c>
      <c r="EC247" s="117" t="s">
        <v>180</v>
      </c>
      <c r="ED247" s="117" t="s">
        <v>145</v>
      </c>
      <c r="EE247" s="117" t="s">
        <v>154</v>
      </c>
      <c r="EF247" s="117" t="s">
        <v>145</v>
      </c>
      <c r="EG247" s="117" t="s">
        <v>145</v>
      </c>
      <c r="EH247" s="117" t="s">
        <v>145</v>
      </c>
      <c r="EI247" s="117" t="s">
        <v>145</v>
      </c>
      <c r="EJ247" s="117" t="s">
        <v>145</v>
      </c>
      <c r="EK247" s="117" t="s">
        <v>145</v>
      </c>
      <c r="EL247" s="117" t="s">
        <v>145</v>
      </c>
      <c r="EM247" s="117" t="s">
        <v>145</v>
      </c>
      <c r="EN247" s="117" t="s">
        <v>147</v>
      </c>
    </row>
    <row r="248" s="6" customFormat="1" spans="1:144">
      <c r="A248" s="117" t="s">
        <v>1463</v>
      </c>
      <c r="B248" s="117" t="s">
        <v>145</v>
      </c>
      <c r="C248" s="117" t="s">
        <v>146</v>
      </c>
      <c r="D248" s="117" t="s">
        <v>145</v>
      </c>
      <c r="E248" s="117" t="s">
        <v>147</v>
      </c>
      <c r="F248" s="117" t="s">
        <v>145</v>
      </c>
      <c r="G248" s="117" t="s">
        <v>148</v>
      </c>
      <c r="H248" s="117" t="s">
        <v>149</v>
      </c>
      <c r="I248" s="117" t="s">
        <v>145</v>
      </c>
      <c r="J248" s="117" t="s">
        <v>150</v>
      </c>
      <c r="K248" s="117" t="s">
        <v>151</v>
      </c>
      <c r="L248" s="117" t="s">
        <v>1464</v>
      </c>
      <c r="M248" s="117" t="s">
        <v>145</v>
      </c>
      <c r="N248" s="117" t="s">
        <v>146</v>
      </c>
      <c r="O248" s="117" t="s">
        <v>153</v>
      </c>
      <c r="P248" s="117" t="s">
        <v>154</v>
      </c>
      <c r="Q248" s="117" t="s">
        <v>155</v>
      </c>
      <c r="R248" s="117" t="s">
        <v>145</v>
      </c>
      <c r="S248" s="117" t="s">
        <v>156</v>
      </c>
      <c r="T248" s="117" t="s">
        <v>154</v>
      </c>
      <c r="U248" s="117" t="s">
        <v>145</v>
      </c>
      <c r="V248" s="117" t="s">
        <v>145</v>
      </c>
      <c r="W248" s="117" t="s">
        <v>157</v>
      </c>
      <c r="X248" s="117" t="s">
        <v>157</v>
      </c>
      <c r="Y248" s="117" t="s">
        <v>158</v>
      </c>
      <c r="Z248" s="117" t="s">
        <v>159</v>
      </c>
      <c r="AA248" s="117" t="s">
        <v>145</v>
      </c>
      <c r="AB248" s="117" t="s">
        <v>145</v>
      </c>
      <c r="AC248" s="117" t="s">
        <v>145</v>
      </c>
      <c r="AD248" s="117" t="s">
        <v>145</v>
      </c>
      <c r="AE248" s="117" t="s">
        <v>1465</v>
      </c>
      <c r="AF248" s="117" t="s">
        <v>145</v>
      </c>
      <c r="AG248" s="117" t="s">
        <v>145</v>
      </c>
      <c r="AH248" s="117" t="s">
        <v>147</v>
      </c>
      <c r="AI248" s="117" t="s">
        <v>145</v>
      </c>
      <c r="AJ248" s="117" t="s">
        <v>145</v>
      </c>
      <c r="AK248" s="117" t="s">
        <v>145</v>
      </c>
      <c r="AL248" s="117" t="s">
        <v>145</v>
      </c>
      <c r="AM248" s="117" t="s">
        <v>145</v>
      </c>
      <c r="AN248" s="117" t="s">
        <v>145</v>
      </c>
      <c r="AO248" s="117" t="s">
        <v>1466</v>
      </c>
      <c r="AP248" s="117" t="s">
        <v>1467</v>
      </c>
      <c r="AQ248" s="117" t="s">
        <v>1468</v>
      </c>
      <c r="AR248" s="117" t="s">
        <v>164</v>
      </c>
      <c r="AS248" s="117" t="s">
        <v>1018</v>
      </c>
      <c r="AT248" s="117" t="s">
        <v>228</v>
      </c>
      <c r="AU248" s="117" t="s">
        <v>145</v>
      </c>
      <c r="AV248" s="117" t="s">
        <v>1469</v>
      </c>
      <c r="AW248" s="117" t="s">
        <v>1470</v>
      </c>
      <c r="AX248" s="117" t="s">
        <v>1471</v>
      </c>
      <c r="AY248" s="117" t="s">
        <v>145</v>
      </c>
      <c r="AZ248" s="117" t="s">
        <v>228</v>
      </c>
      <c r="BA248" s="117" t="s">
        <v>145</v>
      </c>
      <c r="BB248" s="117" t="s">
        <v>145</v>
      </c>
      <c r="BC248" s="117" t="s">
        <v>145</v>
      </c>
      <c r="BD248" s="117" t="s">
        <v>145</v>
      </c>
      <c r="BE248" s="117" t="s">
        <v>145</v>
      </c>
      <c r="BF248" s="117" t="s">
        <v>145</v>
      </c>
      <c r="BG248" s="117" t="s">
        <v>145</v>
      </c>
      <c r="BH248" s="117" t="s">
        <v>145</v>
      </c>
      <c r="BI248" s="117" t="s">
        <v>145</v>
      </c>
      <c r="BJ248" s="117" t="s">
        <v>145</v>
      </c>
      <c r="BK248" s="117" t="s">
        <v>145</v>
      </c>
      <c r="BL248" s="117" t="s">
        <v>170</v>
      </c>
      <c r="BM248" s="117" t="s">
        <v>145</v>
      </c>
      <c r="BN248" s="117" t="s">
        <v>145</v>
      </c>
      <c r="BO248" s="117" t="s">
        <v>145</v>
      </c>
      <c r="BP248" s="117" t="s">
        <v>145</v>
      </c>
      <c r="BQ248" s="117" t="s">
        <v>145</v>
      </c>
      <c r="BR248" s="117" t="s">
        <v>145</v>
      </c>
      <c r="BS248" s="117" t="s">
        <v>145</v>
      </c>
      <c r="BT248" s="117" t="s">
        <v>145</v>
      </c>
      <c r="BU248" s="117" t="s">
        <v>145</v>
      </c>
      <c r="BV248" s="117" t="s">
        <v>171</v>
      </c>
      <c r="BW248" s="117" t="s">
        <v>145</v>
      </c>
      <c r="BX248" s="117" t="s">
        <v>145</v>
      </c>
      <c r="BY248" s="117" t="s">
        <v>145</v>
      </c>
      <c r="BZ248" s="117" t="s">
        <v>145</v>
      </c>
      <c r="CA248" s="117" t="s">
        <v>145</v>
      </c>
      <c r="CB248" s="117" t="s">
        <v>149</v>
      </c>
      <c r="CC248" s="117" t="s">
        <v>149</v>
      </c>
      <c r="CD248" s="117" t="s">
        <v>145</v>
      </c>
      <c r="CE248" s="117" t="s">
        <v>145</v>
      </c>
      <c r="CF248" s="117" t="s">
        <v>145</v>
      </c>
      <c r="CG248" s="117" t="s">
        <v>145</v>
      </c>
      <c r="CH248" s="117" t="s">
        <v>145</v>
      </c>
      <c r="CI248" s="117" t="s">
        <v>145</v>
      </c>
      <c r="CJ248" s="117" t="s">
        <v>145</v>
      </c>
      <c r="CK248" s="117" t="s">
        <v>145</v>
      </c>
      <c r="CL248" s="117" t="s">
        <v>145</v>
      </c>
      <c r="CM248" s="117" t="s">
        <v>145</v>
      </c>
      <c r="CN248" s="117" t="s">
        <v>145</v>
      </c>
      <c r="CO248" s="117" t="s">
        <v>1472</v>
      </c>
      <c r="CP248" s="117" t="s">
        <v>145</v>
      </c>
      <c r="CQ248" s="117" t="s">
        <v>145</v>
      </c>
      <c r="CR248" s="117" t="s">
        <v>145</v>
      </c>
      <c r="CS248" s="117" t="s">
        <v>173</v>
      </c>
      <c r="CT248" s="117" t="s">
        <v>181</v>
      </c>
      <c r="CU248" s="117" t="s">
        <v>175</v>
      </c>
      <c r="CV248" s="117" t="s">
        <v>176</v>
      </c>
      <c r="CW248" s="117" t="s">
        <v>177</v>
      </c>
      <c r="CX248" s="117" t="s">
        <v>178</v>
      </c>
      <c r="CY248" s="117" t="s">
        <v>178</v>
      </c>
      <c r="CZ248" s="117" t="s">
        <v>179</v>
      </c>
      <c r="DA248" s="117" t="s">
        <v>179</v>
      </c>
      <c r="DB248" s="117" t="s">
        <v>145</v>
      </c>
      <c r="DC248" s="117" t="s">
        <v>145</v>
      </c>
      <c r="DD248" s="117" t="s">
        <v>179</v>
      </c>
      <c r="DE248" s="117" t="s">
        <v>145</v>
      </c>
      <c r="DF248" s="117" t="s">
        <v>145</v>
      </c>
      <c r="DG248" s="117" t="s">
        <v>145</v>
      </c>
      <c r="DH248" s="117" t="s">
        <v>145</v>
      </c>
      <c r="DI248" s="117" t="s">
        <v>145</v>
      </c>
      <c r="DJ248" s="117" t="s">
        <v>145</v>
      </c>
      <c r="DK248" s="117" t="s">
        <v>145</v>
      </c>
      <c r="DL248" s="117" t="s">
        <v>145</v>
      </c>
      <c r="DM248" s="117" t="s">
        <v>145</v>
      </c>
      <c r="DN248" s="117" t="s">
        <v>145</v>
      </c>
      <c r="DO248" s="117" t="s">
        <v>145</v>
      </c>
      <c r="DP248" s="117" t="s">
        <v>145</v>
      </c>
      <c r="DQ248" s="117" t="s">
        <v>145</v>
      </c>
      <c r="DR248" s="117" t="s">
        <v>145</v>
      </c>
      <c r="DS248" s="117" t="s">
        <v>145</v>
      </c>
      <c r="DT248" s="117" t="s">
        <v>145</v>
      </c>
      <c r="DU248" s="117" t="s">
        <v>145</v>
      </c>
      <c r="DV248" s="117" t="s">
        <v>145</v>
      </c>
      <c r="DW248" s="117" t="s">
        <v>145</v>
      </c>
      <c r="DX248" s="117" t="s">
        <v>145</v>
      </c>
      <c r="DY248" s="117" t="s">
        <v>145</v>
      </c>
      <c r="DZ248" s="117" t="s">
        <v>145</v>
      </c>
      <c r="EA248" s="117" t="s">
        <v>145</v>
      </c>
      <c r="EB248" s="117" t="s">
        <v>145</v>
      </c>
      <c r="EC248" s="117" t="s">
        <v>180</v>
      </c>
      <c r="ED248" s="117" t="s">
        <v>145</v>
      </c>
      <c r="EE248" s="117" t="s">
        <v>154</v>
      </c>
      <c r="EF248" s="117" t="s">
        <v>145</v>
      </c>
      <c r="EG248" s="117" t="s">
        <v>145</v>
      </c>
      <c r="EH248" s="117" t="s">
        <v>145</v>
      </c>
      <c r="EI248" s="117" t="s">
        <v>145</v>
      </c>
      <c r="EJ248" s="117" t="s">
        <v>145</v>
      </c>
      <c r="EK248" s="117" t="s">
        <v>145</v>
      </c>
      <c r="EL248" s="117" t="s">
        <v>145</v>
      </c>
      <c r="EM248" s="117" t="s">
        <v>145</v>
      </c>
      <c r="EN248" s="117" t="s">
        <v>147</v>
      </c>
    </row>
    <row r="249" s="6" customFormat="1" spans="1:144">
      <c r="A249" s="117" t="s">
        <v>1463</v>
      </c>
      <c r="B249" s="117" t="s">
        <v>145</v>
      </c>
      <c r="C249" s="117" t="s">
        <v>146</v>
      </c>
      <c r="D249" s="117" t="s">
        <v>145</v>
      </c>
      <c r="E249" s="117" t="s">
        <v>147</v>
      </c>
      <c r="F249" s="117" t="s">
        <v>145</v>
      </c>
      <c r="G249" s="117" t="s">
        <v>148</v>
      </c>
      <c r="H249" s="117" t="s">
        <v>149</v>
      </c>
      <c r="I249" s="117" t="s">
        <v>145</v>
      </c>
      <c r="J249" s="117" t="s">
        <v>150</v>
      </c>
      <c r="K249" s="117" t="s">
        <v>151</v>
      </c>
      <c r="L249" s="117" t="s">
        <v>1464</v>
      </c>
      <c r="M249" s="117" t="s">
        <v>145</v>
      </c>
      <c r="N249" s="117" t="s">
        <v>146</v>
      </c>
      <c r="O249" s="117" t="s">
        <v>153</v>
      </c>
      <c r="P249" s="117" t="s">
        <v>154</v>
      </c>
      <c r="Q249" s="117" t="s">
        <v>155</v>
      </c>
      <c r="R249" s="117" t="s">
        <v>145</v>
      </c>
      <c r="S249" s="117" t="s">
        <v>156</v>
      </c>
      <c r="T249" s="117" t="s">
        <v>154</v>
      </c>
      <c r="U249" s="117" t="s">
        <v>145</v>
      </c>
      <c r="V249" s="117" t="s">
        <v>145</v>
      </c>
      <c r="W249" s="117" t="s">
        <v>157</v>
      </c>
      <c r="X249" s="117" t="s">
        <v>157</v>
      </c>
      <c r="Y249" s="117" t="s">
        <v>158</v>
      </c>
      <c r="Z249" s="117" t="s">
        <v>159</v>
      </c>
      <c r="AA249" s="117" t="s">
        <v>145</v>
      </c>
      <c r="AB249" s="117" t="s">
        <v>145</v>
      </c>
      <c r="AC249" s="117" t="s">
        <v>145</v>
      </c>
      <c r="AD249" s="117" t="s">
        <v>145</v>
      </c>
      <c r="AE249" s="117" t="s">
        <v>1465</v>
      </c>
      <c r="AF249" s="117" t="s">
        <v>145</v>
      </c>
      <c r="AG249" s="117" t="s">
        <v>145</v>
      </c>
      <c r="AH249" s="117" t="s">
        <v>147</v>
      </c>
      <c r="AI249" s="117" t="s">
        <v>145</v>
      </c>
      <c r="AJ249" s="117" t="s">
        <v>145</v>
      </c>
      <c r="AK249" s="117" t="s">
        <v>145</v>
      </c>
      <c r="AL249" s="117" t="s">
        <v>145</v>
      </c>
      <c r="AM249" s="117" t="s">
        <v>145</v>
      </c>
      <c r="AN249" s="117" t="s">
        <v>145</v>
      </c>
      <c r="AO249" s="117" t="s">
        <v>1466</v>
      </c>
      <c r="AP249" s="117" t="s">
        <v>1467</v>
      </c>
      <c r="AQ249" s="117" t="s">
        <v>1468</v>
      </c>
      <c r="AR249" s="117" t="s">
        <v>164</v>
      </c>
      <c r="AS249" s="117" t="s">
        <v>1018</v>
      </c>
      <c r="AT249" s="117" t="s">
        <v>228</v>
      </c>
      <c r="AU249" s="117" t="s">
        <v>145</v>
      </c>
      <c r="AV249" s="117" t="s">
        <v>1469</v>
      </c>
      <c r="AW249" s="117" t="s">
        <v>1470</v>
      </c>
      <c r="AX249" s="117" t="s">
        <v>1471</v>
      </c>
      <c r="AY249" s="117" t="s">
        <v>145</v>
      </c>
      <c r="AZ249" s="117" t="s">
        <v>228</v>
      </c>
      <c r="BA249" s="117" t="s">
        <v>145</v>
      </c>
      <c r="BB249" s="117" t="s">
        <v>145</v>
      </c>
      <c r="BC249" s="117" t="s">
        <v>145</v>
      </c>
      <c r="BD249" s="117" t="s">
        <v>145</v>
      </c>
      <c r="BE249" s="117" t="s">
        <v>145</v>
      </c>
      <c r="BF249" s="117" t="s">
        <v>145</v>
      </c>
      <c r="BG249" s="117" t="s">
        <v>145</v>
      </c>
      <c r="BH249" s="117" t="s">
        <v>145</v>
      </c>
      <c r="BI249" s="117" t="s">
        <v>145</v>
      </c>
      <c r="BJ249" s="117" t="s">
        <v>145</v>
      </c>
      <c r="BK249" s="117" t="s">
        <v>145</v>
      </c>
      <c r="BL249" s="117" t="s">
        <v>170</v>
      </c>
      <c r="BM249" s="117" t="s">
        <v>145</v>
      </c>
      <c r="BN249" s="117" t="s">
        <v>145</v>
      </c>
      <c r="BO249" s="117" t="s">
        <v>145</v>
      </c>
      <c r="BP249" s="117" t="s">
        <v>145</v>
      </c>
      <c r="BQ249" s="117" t="s">
        <v>145</v>
      </c>
      <c r="BR249" s="117" t="s">
        <v>145</v>
      </c>
      <c r="BS249" s="117" t="s">
        <v>145</v>
      </c>
      <c r="BT249" s="117" t="s">
        <v>145</v>
      </c>
      <c r="BU249" s="117" t="s">
        <v>145</v>
      </c>
      <c r="BV249" s="117" t="s">
        <v>171</v>
      </c>
      <c r="BW249" s="117" t="s">
        <v>145</v>
      </c>
      <c r="BX249" s="117" t="s">
        <v>145</v>
      </c>
      <c r="BY249" s="117" t="s">
        <v>145</v>
      </c>
      <c r="BZ249" s="117" t="s">
        <v>145</v>
      </c>
      <c r="CA249" s="117" t="s">
        <v>145</v>
      </c>
      <c r="CB249" s="117" t="s">
        <v>149</v>
      </c>
      <c r="CC249" s="117" t="s">
        <v>149</v>
      </c>
      <c r="CD249" s="117" t="s">
        <v>145</v>
      </c>
      <c r="CE249" s="117" t="s">
        <v>145</v>
      </c>
      <c r="CF249" s="117" t="s">
        <v>145</v>
      </c>
      <c r="CG249" s="117" t="s">
        <v>145</v>
      </c>
      <c r="CH249" s="117" t="s">
        <v>145</v>
      </c>
      <c r="CI249" s="117" t="s">
        <v>145</v>
      </c>
      <c r="CJ249" s="117" t="s">
        <v>145</v>
      </c>
      <c r="CK249" s="117" t="s">
        <v>145</v>
      </c>
      <c r="CL249" s="117" t="s">
        <v>145</v>
      </c>
      <c r="CM249" s="117" t="s">
        <v>145</v>
      </c>
      <c r="CN249" s="117" t="s">
        <v>145</v>
      </c>
      <c r="CO249" s="117" t="s">
        <v>1472</v>
      </c>
      <c r="CP249" s="117" t="s">
        <v>145</v>
      </c>
      <c r="CQ249" s="117" t="s">
        <v>145</v>
      </c>
      <c r="CR249" s="117" t="s">
        <v>145</v>
      </c>
      <c r="CS249" s="117" t="s">
        <v>173</v>
      </c>
      <c r="CT249" s="117" t="s">
        <v>300</v>
      </c>
      <c r="CU249" s="117" t="s">
        <v>1006</v>
      </c>
      <c r="CV249" s="117" t="s">
        <v>1007</v>
      </c>
      <c r="CW249" s="117" t="s">
        <v>1008</v>
      </c>
      <c r="CX249" s="117" t="s">
        <v>178</v>
      </c>
      <c r="CY249" s="117" t="s">
        <v>178</v>
      </c>
      <c r="CZ249" s="117" t="s">
        <v>179</v>
      </c>
      <c r="DA249" s="117" t="s">
        <v>179</v>
      </c>
      <c r="DB249" s="117" t="s">
        <v>145</v>
      </c>
      <c r="DC249" s="117" t="s">
        <v>145</v>
      </c>
      <c r="DD249" s="117" t="s">
        <v>179</v>
      </c>
      <c r="DE249" s="117" t="s">
        <v>145</v>
      </c>
      <c r="DF249" s="117" t="s">
        <v>145</v>
      </c>
      <c r="DG249" s="117" t="s">
        <v>145</v>
      </c>
      <c r="DH249" s="117" t="s">
        <v>145</v>
      </c>
      <c r="DI249" s="117" t="s">
        <v>145</v>
      </c>
      <c r="DJ249" s="117" t="s">
        <v>145</v>
      </c>
      <c r="DK249" s="117" t="s">
        <v>145</v>
      </c>
      <c r="DL249" s="117" t="s">
        <v>145</v>
      </c>
      <c r="DM249" s="117" t="s">
        <v>145</v>
      </c>
      <c r="DN249" s="117" t="s">
        <v>145</v>
      </c>
      <c r="DO249" s="117" t="s">
        <v>145</v>
      </c>
      <c r="DP249" s="117" t="s">
        <v>145</v>
      </c>
      <c r="DQ249" s="117" t="s">
        <v>145</v>
      </c>
      <c r="DR249" s="117" t="s">
        <v>145</v>
      </c>
      <c r="DS249" s="117" t="s">
        <v>145</v>
      </c>
      <c r="DT249" s="117" t="s">
        <v>145</v>
      </c>
      <c r="DU249" s="117" t="s">
        <v>145</v>
      </c>
      <c r="DV249" s="117" t="s">
        <v>145</v>
      </c>
      <c r="DW249" s="117" t="s">
        <v>145</v>
      </c>
      <c r="DX249" s="117" t="s">
        <v>145</v>
      </c>
      <c r="DY249" s="117" t="s">
        <v>145</v>
      </c>
      <c r="DZ249" s="117" t="s">
        <v>145</v>
      </c>
      <c r="EA249" s="117" t="s">
        <v>145</v>
      </c>
      <c r="EB249" s="117" t="s">
        <v>145</v>
      </c>
      <c r="EC249" s="117" t="s">
        <v>180</v>
      </c>
      <c r="ED249" s="117" t="s">
        <v>145</v>
      </c>
      <c r="EE249" s="117" t="s">
        <v>154</v>
      </c>
      <c r="EF249" s="117" t="s">
        <v>145</v>
      </c>
      <c r="EG249" s="117" t="s">
        <v>145</v>
      </c>
      <c r="EH249" s="117" t="s">
        <v>145</v>
      </c>
      <c r="EI249" s="117" t="s">
        <v>145</v>
      </c>
      <c r="EJ249" s="117" t="s">
        <v>145</v>
      </c>
      <c r="EK249" s="117" t="s">
        <v>145</v>
      </c>
      <c r="EL249" s="117" t="s">
        <v>145</v>
      </c>
      <c r="EM249" s="117" t="s">
        <v>145</v>
      </c>
      <c r="EN249" s="117" t="s">
        <v>147</v>
      </c>
    </row>
    <row r="250" s="6" customFormat="1" spans="1:144">
      <c r="A250" s="117" t="s">
        <v>1473</v>
      </c>
      <c r="B250" s="117" t="s">
        <v>145</v>
      </c>
      <c r="C250" s="117" t="s">
        <v>146</v>
      </c>
      <c r="D250" s="117" t="s">
        <v>145</v>
      </c>
      <c r="E250" s="117" t="s">
        <v>147</v>
      </c>
      <c r="F250" s="117" t="s">
        <v>145</v>
      </c>
      <c r="G250" s="117" t="s">
        <v>148</v>
      </c>
      <c r="H250" s="117" t="s">
        <v>149</v>
      </c>
      <c r="I250" s="117" t="s">
        <v>145</v>
      </c>
      <c r="J250" s="117" t="s">
        <v>150</v>
      </c>
      <c r="K250" s="117" t="s">
        <v>151</v>
      </c>
      <c r="L250" s="117" t="s">
        <v>1464</v>
      </c>
      <c r="M250" s="117" t="s">
        <v>145</v>
      </c>
      <c r="N250" s="117" t="s">
        <v>146</v>
      </c>
      <c r="O250" s="117" t="s">
        <v>153</v>
      </c>
      <c r="P250" s="117" t="s">
        <v>154</v>
      </c>
      <c r="Q250" s="117" t="s">
        <v>155</v>
      </c>
      <c r="R250" s="117" t="s">
        <v>145</v>
      </c>
      <c r="S250" s="117" t="s">
        <v>156</v>
      </c>
      <c r="T250" s="117" t="s">
        <v>154</v>
      </c>
      <c r="U250" s="117" t="s">
        <v>145</v>
      </c>
      <c r="V250" s="117" t="s">
        <v>145</v>
      </c>
      <c r="W250" s="117" t="s">
        <v>157</v>
      </c>
      <c r="X250" s="117" t="s">
        <v>157</v>
      </c>
      <c r="Y250" s="117" t="s">
        <v>158</v>
      </c>
      <c r="Z250" s="117" t="s">
        <v>159</v>
      </c>
      <c r="AA250" s="117" t="s">
        <v>145</v>
      </c>
      <c r="AB250" s="117" t="s">
        <v>145</v>
      </c>
      <c r="AC250" s="117" t="s">
        <v>145</v>
      </c>
      <c r="AD250" s="117" t="s">
        <v>145</v>
      </c>
      <c r="AE250" s="117" t="s">
        <v>1474</v>
      </c>
      <c r="AF250" s="117" t="s">
        <v>145</v>
      </c>
      <c r="AG250" s="117" t="s">
        <v>145</v>
      </c>
      <c r="AH250" s="117" t="s">
        <v>147</v>
      </c>
      <c r="AI250" s="117" t="s">
        <v>145</v>
      </c>
      <c r="AJ250" s="117" t="s">
        <v>145</v>
      </c>
      <c r="AK250" s="117" t="s">
        <v>145</v>
      </c>
      <c r="AL250" s="117" t="s">
        <v>145</v>
      </c>
      <c r="AM250" s="117" t="s">
        <v>145</v>
      </c>
      <c r="AN250" s="117" t="s">
        <v>145</v>
      </c>
      <c r="AO250" s="117" t="s">
        <v>1475</v>
      </c>
      <c r="AP250" s="117" t="s">
        <v>1476</v>
      </c>
      <c r="AQ250" s="117" t="s">
        <v>1477</v>
      </c>
      <c r="AR250" s="117" t="s">
        <v>1047</v>
      </c>
      <c r="AS250" s="117" t="s">
        <v>1478</v>
      </c>
      <c r="AT250" s="117" t="s">
        <v>1479</v>
      </c>
      <c r="AU250" s="117" t="s">
        <v>145</v>
      </c>
      <c r="AV250" s="117" t="s">
        <v>1480</v>
      </c>
      <c r="AW250" s="117" t="s">
        <v>1481</v>
      </c>
      <c r="AX250" s="117" t="s">
        <v>1482</v>
      </c>
      <c r="AY250" s="117" t="s">
        <v>145</v>
      </c>
      <c r="AZ250" s="117" t="s">
        <v>1479</v>
      </c>
      <c r="BA250" s="117" t="s">
        <v>145</v>
      </c>
      <c r="BB250" s="117" t="s">
        <v>145</v>
      </c>
      <c r="BC250" s="117" t="s">
        <v>145</v>
      </c>
      <c r="BD250" s="117" t="s">
        <v>145</v>
      </c>
      <c r="BE250" s="117" t="s">
        <v>145</v>
      </c>
      <c r="BF250" s="117" t="s">
        <v>145</v>
      </c>
      <c r="BG250" s="117" t="s">
        <v>145</v>
      </c>
      <c r="BH250" s="117" t="s">
        <v>145</v>
      </c>
      <c r="BI250" s="117" t="s">
        <v>145</v>
      </c>
      <c r="BJ250" s="117" t="s">
        <v>145</v>
      </c>
      <c r="BK250" s="117" t="s">
        <v>145</v>
      </c>
      <c r="BL250" s="117" t="s">
        <v>170</v>
      </c>
      <c r="BM250" s="117" t="s">
        <v>145</v>
      </c>
      <c r="BN250" s="117" t="s">
        <v>145</v>
      </c>
      <c r="BO250" s="117" t="s">
        <v>145</v>
      </c>
      <c r="BP250" s="117" t="s">
        <v>145</v>
      </c>
      <c r="BQ250" s="117" t="s">
        <v>145</v>
      </c>
      <c r="BR250" s="117" t="s">
        <v>145</v>
      </c>
      <c r="BS250" s="117" t="s">
        <v>145</v>
      </c>
      <c r="BT250" s="117" t="s">
        <v>145</v>
      </c>
      <c r="BU250" s="117" t="s">
        <v>145</v>
      </c>
      <c r="BV250" s="117" t="s">
        <v>171</v>
      </c>
      <c r="BW250" s="117" t="s">
        <v>145</v>
      </c>
      <c r="BX250" s="117" t="s">
        <v>145</v>
      </c>
      <c r="BY250" s="117" t="s">
        <v>145</v>
      </c>
      <c r="BZ250" s="117" t="s">
        <v>145</v>
      </c>
      <c r="CA250" s="117" t="s">
        <v>145</v>
      </c>
      <c r="CB250" s="117" t="s">
        <v>149</v>
      </c>
      <c r="CC250" s="117" t="s">
        <v>149</v>
      </c>
      <c r="CD250" s="117" t="s">
        <v>145</v>
      </c>
      <c r="CE250" s="117" t="s">
        <v>145</v>
      </c>
      <c r="CF250" s="117" t="s">
        <v>145</v>
      </c>
      <c r="CG250" s="117" t="s">
        <v>145</v>
      </c>
      <c r="CH250" s="117" t="s">
        <v>145</v>
      </c>
      <c r="CI250" s="117" t="s">
        <v>145</v>
      </c>
      <c r="CJ250" s="117" t="s">
        <v>145</v>
      </c>
      <c r="CK250" s="117" t="s">
        <v>145</v>
      </c>
      <c r="CL250" s="117" t="s">
        <v>145</v>
      </c>
      <c r="CM250" s="117" t="s">
        <v>145</v>
      </c>
      <c r="CN250" s="117" t="s">
        <v>145</v>
      </c>
      <c r="CO250" s="117" t="s">
        <v>1472</v>
      </c>
      <c r="CP250" s="117" t="s">
        <v>145</v>
      </c>
      <c r="CQ250" s="117" t="s">
        <v>145</v>
      </c>
      <c r="CR250" s="117" t="s">
        <v>145</v>
      </c>
      <c r="CS250" s="117" t="s">
        <v>173</v>
      </c>
      <c r="CT250" s="117" t="s">
        <v>174</v>
      </c>
      <c r="CU250" s="117" t="s">
        <v>182</v>
      </c>
      <c r="CV250" s="117" t="s">
        <v>183</v>
      </c>
      <c r="CW250" s="117" t="s">
        <v>184</v>
      </c>
      <c r="CX250" s="117" t="s">
        <v>178</v>
      </c>
      <c r="CY250" s="117" t="s">
        <v>178</v>
      </c>
      <c r="CZ250" s="117" t="s">
        <v>179</v>
      </c>
      <c r="DA250" s="117" t="s">
        <v>179</v>
      </c>
      <c r="DB250" s="117" t="s">
        <v>145</v>
      </c>
      <c r="DC250" s="117" t="s">
        <v>145</v>
      </c>
      <c r="DD250" s="117" t="s">
        <v>179</v>
      </c>
      <c r="DE250" s="117" t="s">
        <v>145</v>
      </c>
      <c r="DF250" s="117" t="s">
        <v>145</v>
      </c>
      <c r="DG250" s="117" t="s">
        <v>145</v>
      </c>
      <c r="DH250" s="117" t="s">
        <v>145</v>
      </c>
      <c r="DI250" s="117" t="s">
        <v>145</v>
      </c>
      <c r="DJ250" s="117" t="s">
        <v>145</v>
      </c>
      <c r="DK250" s="117" t="s">
        <v>145</v>
      </c>
      <c r="DL250" s="117" t="s">
        <v>145</v>
      </c>
      <c r="DM250" s="117" t="s">
        <v>145</v>
      </c>
      <c r="DN250" s="117" t="s">
        <v>145</v>
      </c>
      <c r="DO250" s="117" t="s">
        <v>145</v>
      </c>
      <c r="DP250" s="117" t="s">
        <v>145</v>
      </c>
      <c r="DQ250" s="117" t="s">
        <v>145</v>
      </c>
      <c r="DR250" s="117" t="s">
        <v>145</v>
      </c>
      <c r="DS250" s="117" t="s">
        <v>145</v>
      </c>
      <c r="DT250" s="117" t="s">
        <v>145</v>
      </c>
      <c r="DU250" s="117" t="s">
        <v>145</v>
      </c>
      <c r="DV250" s="117" t="s">
        <v>145</v>
      </c>
      <c r="DW250" s="117" t="s">
        <v>145</v>
      </c>
      <c r="DX250" s="117" t="s">
        <v>145</v>
      </c>
      <c r="DY250" s="117" t="s">
        <v>145</v>
      </c>
      <c r="DZ250" s="117" t="s">
        <v>145</v>
      </c>
      <c r="EA250" s="117" t="s">
        <v>145</v>
      </c>
      <c r="EB250" s="117" t="s">
        <v>145</v>
      </c>
      <c r="EC250" s="117" t="s">
        <v>180</v>
      </c>
      <c r="ED250" s="117" t="s">
        <v>145</v>
      </c>
      <c r="EE250" s="117" t="s">
        <v>154</v>
      </c>
      <c r="EF250" s="117" t="s">
        <v>145</v>
      </c>
      <c r="EG250" s="117" t="s">
        <v>145</v>
      </c>
      <c r="EH250" s="117" t="s">
        <v>145</v>
      </c>
      <c r="EI250" s="117" t="s">
        <v>145</v>
      </c>
      <c r="EJ250" s="117" t="s">
        <v>145</v>
      </c>
      <c r="EK250" s="117" t="s">
        <v>145</v>
      </c>
      <c r="EL250" s="117" t="s">
        <v>145</v>
      </c>
      <c r="EM250" s="117" t="s">
        <v>145</v>
      </c>
      <c r="EN250" s="117" t="s">
        <v>147</v>
      </c>
    </row>
    <row r="251" s="6" customFormat="1" spans="1:144">
      <c r="A251" s="117" t="s">
        <v>1473</v>
      </c>
      <c r="B251" s="117" t="s">
        <v>145</v>
      </c>
      <c r="C251" s="117" t="s">
        <v>146</v>
      </c>
      <c r="D251" s="117" t="s">
        <v>145</v>
      </c>
      <c r="E251" s="117" t="s">
        <v>147</v>
      </c>
      <c r="F251" s="117" t="s">
        <v>145</v>
      </c>
      <c r="G251" s="117" t="s">
        <v>148</v>
      </c>
      <c r="H251" s="117" t="s">
        <v>149</v>
      </c>
      <c r="I251" s="117" t="s">
        <v>145</v>
      </c>
      <c r="J251" s="117" t="s">
        <v>150</v>
      </c>
      <c r="K251" s="117" t="s">
        <v>151</v>
      </c>
      <c r="L251" s="117" t="s">
        <v>1464</v>
      </c>
      <c r="M251" s="117" t="s">
        <v>145</v>
      </c>
      <c r="N251" s="117" t="s">
        <v>146</v>
      </c>
      <c r="O251" s="117" t="s">
        <v>153</v>
      </c>
      <c r="P251" s="117" t="s">
        <v>154</v>
      </c>
      <c r="Q251" s="117" t="s">
        <v>155</v>
      </c>
      <c r="R251" s="117" t="s">
        <v>145</v>
      </c>
      <c r="S251" s="117" t="s">
        <v>156</v>
      </c>
      <c r="T251" s="117" t="s">
        <v>154</v>
      </c>
      <c r="U251" s="117" t="s">
        <v>145</v>
      </c>
      <c r="V251" s="117" t="s">
        <v>145</v>
      </c>
      <c r="W251" s="117" t="s">
        <v>157</v>
      </c>
      <c r="X251" s="117" t="s">
        <v>157</v>
      </c>
      <c r="Y251" s="117" t="s">
        <v>158</v>
      </c>
      <c r="Z251" s="117" t="s">
        <v>159</v>
      </c>
      <c r="AA251" s="117" t="s">
        <v>145</v>
      </c>
      <c r="AB251" s="117" t="s">
        <v>145</v>
      </c>
      <c r="AC251" s="117" t="s">
        <v>145</v>
      </c>
      <c r="AD251" s="117" t="s">
        <v>145</v>
      </c>
      <c r="AE251" s="117" t="s">
        <v>1474</v>
      </c>
      <c r="AF251" s="117" t="s">
        <v>145</v>
      </c>
      <c r="AG251" s="117" t="s">
        <v>145</v>
      </c>
      <c r="AH251" s="117" t="s">
        <v>147</v>
      </c>
      <c r="AI251" s="117" t="s">
        <v>145</v>
      </c>
      <c r="AJ251" s="117" t="s">
        <v>145</v>
      </c>
      <c r="AK251" s="117" t="s">
        <v>145</v>
      </c>
      <c r="AL251" s="117" t="s">
        <v>145</v>
      </c>
      <c r="AM251" s="117" t="s">
        <v>145</v>
      </c>
      <c r="AN251" s="117" t="s">
        <v>145</v>
      </c>
      <c r="AO251" s="117" t="s">
        <v>1475</v>
      </c>
      <c r="AP251" s="117" t="s">
        <v>1476</v>
      </c>
      <c r="AQ251" s="117" t="s">
        <v>1477</v>
      </c>
      <c r="AR251" s="117" t="s">
        <v>1047</v>
      </c>
      <c r="AS251" s="117" t="s">
        <v>1478</v>
      </c>
      <c r="AT251" s="117" t="s">
        <v>1479</v>
      </c>
      <c r="AU251" s="117" t="s">
        <v>145</v>
      </c>
      <c r="AV251" s="117" t="s">
        <v>1480</v>
      </c>
      <c r="AW251" s="117" t="s">
        <v>1481</v>
      </c>
      <c r="AX251" s="117" t="s">
        <v>1482</v>
      </c>
      <c r="AY251" s="117" t="s">
        <v>145</v>
      </c>
      <c r="AZ251" s="117" t="s">
        <v>1479</v>
      </c>
      <c r="BA251" s="117" t="s">
        <v>145</v>
      </c>
      <c r="BB251" s="117" t="s">
        <v>145</v>
      </c>
      <c r="BC251" s="117" t="s">
        <v>145</v>
      </c>
      <c r="BD251" s="117" t="s">
        <v>145</v>
      </c>
      <c r="BE251" s="117" t="s">
        <v>145</v>
      </c>
      <c r="BF251" s="117" t="s">
        <v>145</v>
      </c>
      <c r="BG251" s="117" t="s">
        <v>145</v>
      </c>
      <c r="BH251" s="117" t="s">
        <v>145</v>
      </c>
      <c r="BI251" s="117" t="s">
        <v>145</v>
      </c>
      <c r="BJ251" s="117" t="s">
        <v>145</v>
      </c>
      <c r="BK251" s="117" t="s">
        <v>145</v>
      </c>
      <c r="BL251" s="117" t="s">
        <v>170</v>
      </c>
      <c r="BM251" s="117" t="s">
        <v>145</v>
      </c>
      <c r="BN251" s="117" t="s">
        <v>145</v>
      </c>
      <c r="BO251" s="117" t="s">
        <v>145</v>
      </c>
      <c r="BP251" s="117" t="s">
        <v>145</v>
      </c>
      <c r="BQ251" s="117" t="s">
        <v>145</v>
      </c>
      <c r="BR251" s="117" t="s">
        <v>145</v>
      </c>
      <c r="BS251" s="117" t="s">
        <v>145</v>
      </c>
      <c r="BT251" s="117" t="s">
        <v>145</v>
      </c>
      <c r="BU251" s="117" t="s">
        <v>145</v>
      </c>
      <c r="BV251" s="117" t="s">
        <v>171</v>
      </c>
      <c r="BW251" s="117" t="s">
        <v>145</v>
      </c>
      <c r="BX251" s="117" t="s">
        <v>145</v>
      </c>
      <c r="BY251" s="117" t="s">
        <v>145</v>
      </c>
      <c r="BZ251" s="117" t="s">
        <v>145</v>
      </c>
      <c r="CA251" s="117" t="s">
        <v>145</v>
      </c>
      <c r="CB251" s="117" t="s">
        <v>149</v>
      </c>
      <c r="CC251" s="117" t="s">
        <v>149</v>
      </c>
      <c r="CD251" s="117" t="s">
        <v>145</v>
      </c>
      <c r="CE251" s="117" t="s">
        <v>145</v>
      </c>
      <c r="CF251" s="117" t="s">
        <v>145</v>
      </c>
      <c r="CG251" s="117" t="s">
        <v>145</v>
      </c>
      <c r="CH251" s="117" t="s">
        <v>145</v>
      </c>
      <c r="CI251" s="117" t="s">
        <v>145</v>
      </c>
      <c r="CJ251" s="117" t="s">
        <v>145</v>
      </c>
      <c r="CK251" s="117" t="s">
        <v>145</v>
      </c>
      <c r="CL251" s="117" t="s">
        <v>145</v>
      </c>
      <c r="CM251" s="117" t="s">
        <v>145</v>
      </c>
      <c r="CN251" s="117" t="s">
        <v>145</v>
      </c>
      <c r="CO251" s="117" t="s">
        <v>1472</v>
      </c>
      <c r="CP251" s="117" t="s">
        <v>145</v>
      </c>
      <c r="CQ251" s="117" t="s">
        <v>145</v>
      </c>
      <c r="CR251" s="117" t="s">
        <v>145</v>
      </c>
      <c r="CS251" s="117" t="s">
        <v>173</v>
      </c>
      <c r="CT251" s="117" t="s">
        <v>181</v>
      </c>
      <c r="CU251" s="117" t="s">
        <v>175</v>
      </c>
      <c r="CV251" s="117" t="s">
        <v>176</v>
      </c>
      <c r="CW251" s="117" t="s">
        <v>177</v>
      </c>
      <c r="CX251" s="117" t="s">
        <v>178</v>
      </c>
      <c r="CY251" s="117" t="s">
        <v>178</v>
      </c>
      <c r="CZ251" s="117" t="s">
        <v>179</v>
      </c>
      <c r="DA251" s="117" t="s">
        <v>179</v>
      </c>
      <c r="DB251" s="117" t="s">
        <v>145</v>
      </c>
      <c r="DC251" s="117" t="s">
        <v>145</v>
      </c>
      <c r="DD251" s="117" t="s">
        <v>179</v>
      </c>
      <c r="DE251" s="117" t="s">
        <v>145</v>
      </c>
      <c r="DF251" s="117" t="s">
        <v>145</v>
      </c>
      <c r="DG251" s="117" t="s">
        <v>145</v>
      </c>
      <c r="DH251" s="117" t="s">
        <v>145</v>
      </c>
      <c r="DI251" s="117" t="s">
        <v>145</v>
      </c>
      <c r="DJ251" s="117" t="s">
        <v>145</v>
      </c>
      <c r="DK251" s="117" t="s">
        <v>145</v>
      </c>
      <c r="DL251" s="117" t="s">
        <v>145</v>
      </c>
      <c r="DM251" s="117" t="s">
        <v>145</v>
      </c>
      <c r="DN251" s="117" t="s">
        <v>145</v>
      </c>
      <c r="DO251" s="117" t="s">
        <v>145</v>
      </c>
      <c r="DP251" s="117" t="s">
        <v>145</v>
      </c>
      <c r="DQ251" s="117" t="s">
        <v>145</v>
      </c>
      <c r="DR251" s="117" t="s">
        <v>145</v>
      </c>
      <c r="DS251" s="117" t="s">
        <v>145</v>
      </c>
      <c r="DT251" s="117" t="s">
        <v>145</v>
      </c>
      <c r="DU251" s="117" t="s">
        <v>145</v>
      </c>
      <c r="DV251" s="117" t="s">
        <v>145</v>
      </c>
      <c r="DW251" s="117" t="s">
        <v>145</v>
      </c>
      <c r="DX251" s="117" t="s">
        <v>145</v>
      </c>
      <c r="DY251" s="117" t="s">
        <v>145</v>
      </c>
      <c r="DZ251" s="117" t="s">
        <v>145</v>
      </c>
      <c r="EA251" s="117" t="s">
        <v>145</v>
      </c>
      <c r="EB251" s="117" t="s">
        <v>145</v>
      </c>
      <c r="EC251" s="117" t="s">
        <v>180</v>
      </c>
      <c r="ED251" s="117" t="s">
        <v>145</v>
      </c>
      <c r="EE251" s="117" t="s">
        <v>154</v>
      </c>
      <c r="EF251" s="117" t="s">
        <v>145</v>
      </c>
      <c r="EG251" s="117" t="s">
        <v>145</v>
      </c>
      <c r="EH251" s="117" t="s">
        <v>145</v>
      </c>
      <c r="EI251" s="117" t="s">
        <v>145</v>
      </c>
      <c r="EJ251" s="117" t="s">
        <v>145</v>
      </c>
      <c r="EK251" s="117" t="s">
        <v>145</v>
      </c>
      <c r="EL251" s="117" t="s">
        <v>145</v>
      </c>
      <c r="EM251" s="117" t="s">
        <v>145</v>
      </c>
      <c r="EN251" s="117" t="s">
        <v>147</v>
      </c>
    </row>
    <row r="252" s="6" customFormat="1" spans="1:144">
      <c r="A252" s="117" t="s">
        <v>1473</v>
      </c>
      <c r="B252" s="117" t="s">
        <v>145</v>
      </c>
      <c r="C252" s="117" t="s">
        <v>146</v>
      </c>
      <c r="D252" s="117" t="s">
        <v>145</v>
      </c>
      <c r="E252" s="117" t="s">
        <v>147</v>
      </c>
      <c r="F252" s="117" t="s">
        <v>145</v>
      </c>
      <c r="G252" s="117" t="s">
        <v>148</v>
      </c>
      <c r="H252" s="117" t="s">
        <v>149</v>
      </c>
      <c r="I252" s="117" t="s">
        <v>145</v>
      </c>
      <c r="J252" s="117" t="s">
        <v>150</v>
      </c>
      <c r="K252" s="117" t="s">
        <v>151</v>
      </c>
      <c r="L252" s="117" t="s">
        <v>1464</v>
      </c>
      <c r="M252" s="117" t="s">
        <v>145</v>
      </c>
      <c r="N252" s="117" t="s">
        <v>146</v>
      </c>
      <c r="O252" s="117" t="s">
        <v>153</v>
      </c>
      <c r="P252" s="117" t="s">
        <v>154</v>
      </c>
      <c r="Q252" s="117" t="s">
        <v>155</v>
      </c>
      <c r="R252" s="117" t="s">
        <v>145</v>
      </c>
      <c r="S252" s="117" t="s">
        <v>156</v>
      </c>
      <c r="T252" s="117" t="s">
        <v>154</v>
      </c>
      <c r="U252" s="117" t="s">
        <v>145</v>
      </c>
      <c r="V252" s="117" t="s">
        <v>145</v>
      </c>
      <c r="W252" s="117" t="s">
        <v>157</v>
      </c>
      <c r="X252" s="117" t="s">
        <v>157</v>
      </c>
      <c r="Y252" s="117" t="s">
        <v>158</v>
      </c>
      <c r="Z252" s="117" t="s">
        <v>159</v>
      </c>
      <c r="AA252" s="117" t="s">
        <v>145</v>
      </c>
      <c r="AB252" s="117" t="s">
        <v>145</v>
      </c>
      <c r="AC252" s="117" t="s">
        <v>145</v>
      </c>
      <c r="AD252" s="117" t="s">
        <v>145</v>
      </c>
      <c r="AE252" s="117" t="s">
        <v>1474</v>
      </c>
      <c r="AF252" s="117" t="s">
        <v>145</v>
      </c>
      <c r="AG252" s="117" t="s">
        <v>145</v>
      </c>
      <c r="AH252" s="117" t="s">
        <v>147</v>
      </c>
      <c r="AI252" s="117" t="s">
        <v>145</v>
      </c>
      <c r="AJ252" s="117" t="s">
        <v>145</v>
      </c>
      <c r="AK252" s="117" t="s">
        <v>145</v>
      </c>
      <c r="AL252" s="117" t="s">
        <v>145</v>
      </c>
      <c r="AM252" s="117" t="s">
        <v>145</v>
      </c>
      <c r="AN252" s="117" t="s">
        <v>145</v>
      </c>
      <c r="AO252" s="117" t="s">
        <v>1475</v>
      </c>
      <c r="AP252" s="117" t="s">
        <v>1476</v>
      </c>
      <c r="AQ252" s="117" t="s">
        <v>1477</v>
      </c>
      <c r="AR252" s="117" t="s">
        <v>1047</v>
      </c>
      <c r="AS252" s="117" t="s">
        <v>1478</v>
      </c>
      <c r="AT252" s="117" t="s">
        <v>1479</v>
      </c>
      <c r="AU252" s="117" t="s">
        <v>145</v>
      </c>
      <c r="AV252" s="117" t="s">
        <v>1480</v>
      </c>
      <c r="AW252" s="117" t="s">
        <v>1481</v>
      </c>
      <c r="AX252" s="117" t="s">
        <v>1482</v>
      </c>
      <c r="AY252" s="117" t="s">
        <v>145</v>
      </c>
      <c r="AZ252" s="117" t="s">
        <v>1479</v>
      </c>
      <c r="BA252" s="117" t="s">
        <v>145</v>
      </c>
      <c r="BB252" s="117" t="s">
        <v>145</v>
      </c>
      <c r="BC252" s="117" t="s">
        <v>145</v>
      </c>
      <c r="BD252" s="117" t="s">
        <v>145</v>
      </c>
      <c r="BE252" s="117" t="s">
        <v>145</v>
      </c>
      <c r="BF252" s="117" t="s">
        <v>145</v>
      </c>
      <c r="BG252" s="117" t="s">
        <v>145</v>
      </c>
      <c r="BH252" s="117" t="s">
        <v>145</v>
      </c>
      <c r="BI252" s="117" t="s">
        <v>145</v>
      </c>
      <c r="BJ252" s="117" t="s">
        <v>145</v>
      </c>
      <c r="BK252" s="117" t="s">
        <v>145</v>
      </c>
      <c r="BL252" s="117" t="s">
        <v>170</v>
      </c>
      <c r="BM252" s="117" t="s">
        <v>145</v>
      </c>
      <c r="BN252" s="117" t="s">
        <v>145</v>
      </c>
      <c r="BO252" s="117" t="s">
        <v>145</v>
      </c>
      <c r="BP252" s="117" t="s">
        <v>145</v>
      </c>
      <c r="BQ252" s="117" t="s">
        <v>145</v>
      </c>
      <c r="BR252" s="117" t="s">
        <v>145</v>
      </c>
      <c r="BS252" s="117" t="s">
        <v>145</v>
      </c>
      <c r="BT252" s="117" t="s">
        <v>145</v>
      </c>
      <c r="BU252" s="117" t="s">
        <v>145</v>
      </c>
      <c r="BV252" s="117" t="s">
        <v>171</v>
      </c>
      <c r="BW252" s="117" t="s">
        <v>145</v>
      </c>
      <c r="BX252" s="117" t="s">
        <v>145</v>
      </c>
      <c r="BY252" s="117" t="s">
        <v>145</v>
      </c>
      <c r="BZ252" s="117" t="s">
        <v>145</v>
      </c>
      <c r="CA252" s="117" t="s">
        <v>145</v>
      </c>
      <c r="CB252" s="117" t="s">
        <v>149</v>
      </c>
      <c r="CC252" s="117" t="s">
        <v>149</v>
      </c>
      <c r="CD252" s="117" t="s">
        <v>145</v>
      </c>
      <c r="CE252" s="117" t="s">
        <v>145</v>
      </c>
      <c r="CF252" s="117" t="s">
        <v>145</v>
      </c>
      <c r="CG252" s="117" t="s">
        <v>145</v>
      </c>
      <c r="CH252" s="117" t="s">
        <v>145</v>
      </c>
      <c r="CI252" s="117" t="s">
        <v>145</v>
      </c>
      <c r="CJ252" s="117" t="s">
        <v>145</v>
      </c>
      <c r="CK252" s="117" t="s">
        <v>145</v>
      </c>
      <c r="CL252" s="117" t="s">
        <v>145</v>
      </c>
      <c r="CM252" s="117" t="s">
        <v>145</v>
      </c>
      <c r="CN252" s="117" t="s">
        <v>145</v>
      </c>
      <c r="CO252" s="117" t="s">
        <v>1472</v>
      </c>
      <c r="CP252" s="117" t="s">
        <v>145</v>
      </c>
      <c r="CQ252" s="117" t="s">
        <v>145</v>
      </c>
      <c r="CR252" s="117" t="s">
        <v>145</v>
      </c>
      <c r="CS252" s="117" t="s">
        <v>173</v>
      </c>
      <c r="CT252" s="117" t="s">
        <v>300</v>
      </c>
      <c r="CU252" s="117" t="s">
        <v>1006</v>
      </c>
      <c r="CV252" s="117" t="s">
        <v>1007</v>
      </c>
      <c r="CW252" s="117" t="s">
        <v>1008</v>
      </c>
      <c r="CX252" s="117" t="s">
        <v>178</v>
      </c>
      <c r="CY252" s="117" t="s">
        <v>178</v>
      </c>
      <c r="CZ252" s="117" t="s">
        <v>179</v>
      </c>
      <c r="DA252" s="117" t="s">
        <v>179</v>
      </c>
      <c r="DB252" s="117" t="s">
        <v>145</v>
      </c>
      <c r="DC252" s="117" t="s">
        <v>145</v>
      </c>
      <c r="DD252" s="117" t="s">
        <v>179</v>
      </c>
      <c r="DE252" s="117" t="s">
        <v>145</v>
      </c>
      <c r="DF252" s="117" t="s">
        <v>145</v>
      </c>
      <c r="DG252" s="117" t="s">
        <v>145</v>
      </c>
      <c r="DH252" s="117" t="s">
        <v>145</v>
      </c>
      <c r="DI252" s="117" t="s">
        <v>145</v>
      </c>
      <c r="DJ252" s="117" t="s">
        <v>145</v>
      </c>
      <c r="DK252" s="117" t="s">
        <v>145</v>
      </c>
      <c r="DL252" s="117" t="s">
        <v>145</v>
      </c>
      <c r="DM252" s="117" t="s">
        <v>145</v>
      </c>
      <c r="DN252" s="117" t="s">
        <v>145</v>
      </c>
      <c r="DO252" s="117" t="s">
        <v>145</v>
      </c>
      <c r="DP252" s="117" t="s">
        <v>145</v>
      </c>
      <c r="DQ252" s="117" t="s">
        <v>145</v>
      </c>
      <c r="DR252" s="117" t="s">
        <v>145</v>
      </c>
      <c r="DS252" s="117" t="s">
        <v>145</v>
      </c>
      <c r="DT252" s="117" t="s">
        <v>145</v>
      </c>
      <c r="DU252" s="117" t="s">
        <v>145</v>
      </c>
      <c r="DV252" s="117" t="s">
        <v>145</v>
      </c>
      <c r="DW252" s="117" t="s">
        <v>145</v>
      </c>
      <c r="DX252" s="117" t="s">
        <v>145</v>
      </c>
      <c r="DY252" s="117" t="s">
        <v>145</v>
      </c>
      <c r="DZ252" s="117" t="s">
        <v>145</v>
      </c>
      <c r="EA252" s="117" t="s">
        <v>145</v>
      </c>
      <c r="EB252" s="117" t="s">
        <v>145</v>
      </c>
      <c r="EC252" s="117" t="s">
        <v>180</v>
      </c>
      <c r="ED252" s="117" t="s">
        <v>145</v>
      </c>
      <c r="EE252" s="117" t="s">
        <v>154</v>
      </c>
      <c r="EF252" s="117" t="s">
        <v>145</v>
      </c>
      <c r="EG252" s="117" t="s">
        <v>145</v>
      </c>
      <c r="EH252" s="117" t="s">
        <v>145</v>
      </c>
      <c r="EI252" s="117" t="s">
        <v>145</v>
      </c>
      <c r="EJ252" s="117" t="s">
        <v>145</v>
      </c>
      <c r="EK252" s="117" t="s">
        <v>145</v>
      </c>
      <c r="EL252" s="117" t="s">
        <v>145</v>
      </c>
      <c r="EM252" s="117" t="s">
        <v>145</v>
      </c>
      <c r="EN252" s="117" t="s">
        <v>147</v>
      </c>
    </row>
    <row r="253" s="6" customFormat="1" spans="1:144">
      <c r="A253" s="117" t="s">
        <v>1483</v>
      </c>
      <c r="B253" s="117" t="s">
        <v>145</v>
      </c>
      <c r="C253" s="117" t="s">
        <v>146</v>
      </c>
      <c r="D253" s="117" t="s">
        <v>145</v>
      </c>
      <c r="E253" s="117" t="s">
        <v>147</v>
      </c>
      <c r="F253" s="117" t="s">
        <v>145</v>
      </c>
      <c r="G253" s="117" t="s">
        <v>148</v>
      </c>
      <c r="H253" s="117" t="s">
        <v>149</v>
      </c>
      <c r="I253" s="117" t="s">
        <v>145</v>
      </c>
      <c r="J253" s="117" t="s">
        <v>150</v>
      </c>
      <c r="K253" s="117" t="s">
        <v>151</v>
      </c>
      <c r="L253" s="117" t="s">
        <v>1484</v>
      </c>
      <c r="M253" s="117" t="s">
        <v>145</v>
      </c>
      <c r="N253" s="117" t="s">
        <v>146</v>
      </c>
      <c r="O253" s="117" t="s">
        <v>153</v>
      </c>
      <c r="P253" s="117" t="s">
        <v>154</v>
      </c>
      <c r="Q253" s="117" t="s">
        <v>155</v>
      </c>
      <c r="R253" s="117" t="s">
        <v>145</v>
      </c>
      <c r="S253" s="117" t="s">
        <v>156</v>
      </c>
      <c r="T253" s="117" t="s">
        <v>154</v>
      </c>
      <c r="U253" s="117" t="s">
        <v>145</v>
      </c>
      <c r="V253" s="117" t="s">
        <v>145</v>
      </c>
      <c r="W253" s="117" t="s">
        <v>157</v>
      </c>
      <c r="X253" s="117" t="s">
        <v>157</v>
      </c>
      <c r="Y253" s="117" t="s">
        <v>158</v>
      </c>
      <c r="Z253" s="117" t="s">
        <v>159</v>
      </c>
      <c r="AA253" s="117" t="s">
        <v>145</v>
      </c>
      <c r="AB253" s="117" t="s">
        <v>145</v>
      </c>
      <c r="AC253" s="117" t="s">
        <v>145</v>
      </c>
      <c r="AD253" s="117" t="s">
        <v>145</v>
      </c>
      <c r="AE253" s="117" t="s">
        <v>1485</v>
      </c>
      <c r="AF253" s="117" t="s">
        <v>145</v>
      </c>
      <c r="AG253" s="117" t="s">
        <v>145</v>
      </c>
      <c r="AH253" s="117" t="s">
        <v>147</v>
      </c>
      <c r="AI253" s="117" t="s">
        <v>145</v>
      </c>
      <c r="AJ253" s="117" t="s">
        <v>145</v>
      </c>
      <c r="AK253" s="117" t="s">
        <v>145</v>
      </c>
      <c r="AL253" s="117" t="s">
        <v>145</v>
      </c>
      <c r="AM253" s="117" t="s">
        <v>145</v>
      </c>
      <c r="AN253" s="117" t="s">
        <v>145</v>
      </c>
      <c r="AO253" s="117" t="s">
        <v>1486</v>
      </c>
      <c r="AP253" s="117" t="s">
        <v>1487</v>
      </c>
      <c r="AQ253" s="117" t="s">
        <v>1488</v>
      </c>
      <c r="AR253" s="117" t="s">
        <v>1130</v>
      </c>
      <c r="AS253" s="117" t="s">
        <v>1489</v>
      </c>
      <c r="AT253" s="117" t="s">
        <v>1490</v>
      </c>
      <c r="AU253" s="117" t="s">
        <v>145</v>
      </c>
      <c r="AV253" s="117" t="s">
        <v>1491</v>
      </c>
      <c r="AW253" s="117" t="s">
        <v>1492</v>
      </c>
      <c r="AX253" s="117" t="s">
        <v>1493</v>
      </c>
      <c r="AY253" s="117" t="s">
        <v>145</v>
      </c>
      <c r="AZ253" s="117" t="s">
        <v>1490</v>
      </c>
      <c r="BA253" s="117" t="s">
        <v>145</v>
      </c>
      <c r="BB253" s="117" t="s">
        <v>145</v>
      </c>
      <c r="BC253" s="117" t="s">
        <v>145</v>
      </c>
      <c r="BD253" s="117" t="s">
        <v>145</v>
      </c>
      <c r="BE253" s="117" t="s">
        <v>145</v>
      </c>
      <c r="BF253" s="117" t="s">
        <v>145</v>
      </c>
      <c r="BG253" s="117" t="s">
        <v>145</v>
      </c>
      <c r="BH253" s="117" t="s">
        <v>145</v>
      </c>
      <c r="BI253" s="117" t="s">
        <v>145</v>
      </c>
      <c r="BJ253" s="117" t="s">
        <v>145</v>
      </c>
      <c r="BK253" s="117" t="s">
        <v>145</v>
      </c>
      <c r="BL253" s="117" t="s">
        <v>170</v>
      </c>
      <c r="BM253" s="117" t="s">
        <v>145</v>
      </c>
      <c r="BN253" s="117" t="s">
        <v>145</v>
      </c>
      <c r="BO253" s="117" t="s">
        <v>145</v>
      </c>
      <c r="BP253" s="117" t="s">
        <v>145</v>
      </c>
      <c r="BQ253" s="117" t="s">
        <v>145</v>
      </c>
      <c r="BR253" s="117" t="s">
        <v>145</v>
      </c>
      <c r="BS253" s="117" t="s">
        <v>145</v>
      </c>
      <c r="BT253" s="117" t="s">
        <v>145</v>
      </c>
      <c r="BU253" s="117" t="s">
        <v>145</v>
      </c>
      <c r="BV253" s="117" t="s">
        <v>171</v>
      </c>
      <c r="BW253" s="117" t="s">
        <v>145</v>
      </c>
      <c r="BX253" s="117" t="s">
        <v>145</v>
      </c>
      <c r="BY253" s="117" t="s">
        <v>145</v>
      </c>
      <c r="BZ253" s="117" t="s">
        <v>145</v>
      </c>
      <c r="CA253" s="117" t="s">
        <v>145</v>
      </c>
      <c r="CB253" s="117" t="s">
        <v>149</v>
      </c>
      <c r="CC253" s="117" t="s">
        <v>149</v>
      </c>
      <c r="CD253" s="117" t="s">
        <v>145</v>
      </c>
      <c r="CE253" s="117" t="s">
        <v>145</v>
      </c>
      <c r="CF253" s="117" t="s">
        <v>145</v>
      </c>
      <c r="CG253" s="117" t="s">
        <v>145</v>
      </c>
      <c r="CH253" s="117" t="s">
        <v>145</v>
      </c>
      <c r="CI253" s="117" t="s">
        <v>145</v>
      </c>
      <c r="CJ253" s="117" t="s">
        <v>145</v>
      </c>
      <c r="CK253" s="117" t="s">
        <v>145</v>
      </c>
      <c r="CL253" s="117" t="s">
        <v>145</v>
      </c>
      <c r="CM253" s="117" t="s">
        <v>145</v>
      </c>
      <c r="CN253" s="117" t="s">
        <v>145</v>
      </c>
      <c r="CO253" s="117" t="s">
        <v>1472</v>
      </c>
      <c r="CP253" s="117" t="s">
        <v>145</v>
      </c>
      <c r="CQ253" s="117" t="s">
        <v>145</v>
      </c>
      <c r="CR253" s="117" t="s">
        <v>145</v>
      </c>
      <c r="CS253" s="117" t="s">
        <v>173</v>
      </c>
      <c r="CT253" s="117" t="s">
        <v>174</v>
      </c>
      <c r="CU253" s="117" t="s">
        <v>182</v>
      </c>
      <c r="CV253" s="117" t="s">
        <v>183</v>
      </c>
      <c r="CW253" s="117" t="s">
        <v>184</v>
      </c>
      <c r="CX253" s="117" t="s">
        <v>178</v>
      </c>
      <c r="CY253" s="117" t="s">
        <v>178</v>
      </c>
      <c r="CZ253" s="117" t="s">
        <v>179</v>
      </c>
      <c r="DA253" s="117" t="s">
        <v>179</v>
      </c>
      <c r="DB253" s="117" t="s">
        <v>145</v>
      </c>
      <c r="DC253" s="117" t="s">
        <v>145</v>
      </c>
      <c r="DD253" s="117" t="s">
        <v>179</v>
      </c>
      <c r="DE253" s="117" t="s">
        <v>145</v>
      </c>
      <c r="DF253" s="117" t="s">
        <v>145</v>
      </c>
      <c r="DG253" s="117" t="s">
        <v>145</v>
      </c>
      <c r="DH253" s="117" t="s">
        <v>145</v>
      </c>
      <c r="DI253" s="117" t="s">
        <v>145</v>
      </c>
      <c r="DJ253" s="117" t="s">
        <v>145</v>
      </c>
      <c r="DK253" s="117" t="s">
        <v>145</v>
      </c>
      <c r="DL253" s="117" t="s">
        <v>145</v>
      </c>
      <c r="DM253" s="117" t="s">
        <v>145</v>
      </c>
      <c r="DN253" s="117" t="s">
        <v>145</v>
      </c>
      <c r="DO253" s="117" t="s">
        <v>145</v>
      </c>
      <c r="DP253" s="117" t="s">
        <v>145</v>
      </c>
      <c r="DQ253" s="117" t="s">
        <v>145</v>
      </c>
      <c r="DR253" s="117" t="s">
        <v>145</v>
      </c>
      <c r="DS253" s="117" t="s">
        <v>145</v>
      </c>
      <c r="DT253" s="117" t="s">
        <v>145</v>
      </c>
      <c r="DU253" s="117" t="s">
        <v>145</v>
      </c>
      <c r="DV253" s="117" t="s">
        <v>145</v>
      </c>
      <c r="DW253" s="117" t="s">
        <v>145</v>
      </c>
      <c r="DX253" s="117" t="s">
        <v>145</v>
      </c>
      <c r="DY253" s="117" t="s">
        <v>145</v>
      </c>
      <c r="DZ253" s="117" t="s">
        <v>145</v>
      </c>
      <c r="EA253" s="117" t="s">
        <v>145</v>
      </c>
      <c r="EB253" s="117" t="s">
        <v>145</v>
      </c>
      <c r="EC253" s="117" t="s">
        <v>180</v>
      </c>
      <c r="ED253" s="117" t="s">
        <v>145</v>
      </c>
      <c r="EE253" s="117" t="s">
        <v>154</v>
      </c>
      <c r="EF253" s="117" t="s">
        <v>145</v>
      </c>
      <c r="EG253" s="117" t="s">
        <v>145</v>
      </c>
      <c r="EH253" s="117" t="s">
        <v>145</v>
      </c>
      <c r="EI253" s="117" t="s">
        <v>145</v>
      </c>
      <c r="EJ253" s="117" t="s">
        <v>145</v>
      </c>
      <c r="EK253" s="117" t="s">
        <v>145</v>
      </c>
      <c r="EL253" s="117" t="s">
        <v>145</v>
      </c>
      <c r="EM253" s="117" t="s">
        <v>145</v>
      </c>
      <c r="EN253" s="117" t="s">
        <v>147</v>
      </c>
    </row>
    <row r="254" s="6" customFormat="1" spans="1:144">
      <c r="A254" s="117" t="s">
        <v>1483</v>
      </c>
      <c r="B254" s="117" t="s">
        <v>145</v>
      </c>
      <c r="C254" s="117" t="s">
        <v>146</v>
      </c>
      <c r="D254" s="117" t="s">
        <v>145</v>
      </c>
      <c r="E254" s="117" t="s">
        <v>147</v>
      </c>
      <c r="F254" s="117" t="s">
        <v>145</v>
      </c>
      <c r="G254" s="117" t="s">
        <v>148</v>
      </c>
      <c r="H254" s="117" t="s">
        <v>149</v>
      </c>
      <c r="I254" s="117" t="s">
        <v>145</v>
      </c>
      <c r="J254" s="117" t="s">
        <v>150</v>
      </c>
      <c r="K254" s="117" t="s">
        <v>151</v>
      </c>
      <c r="L254" s="117" t="s">
        <v>1484</v>
      </c>
      <c r="M254" s="117" t="s">
        <v>145</v>
      </c>
      <c r="N254" s="117" t="s">
        <v>146</v>
      </c>
      <c r="O254" s="117" t="s">
        <v>153</v>
      </c>
      <c r="P254" s="117" t="s">
        <v>154</v>
      </c>
      <c r="Q254" s="117" t="s">
        <v>155</v>
      </c>
      <c r="R254" s="117" t="s">
        <v>145</v>
      </c>
      <c r="S254" s="117" t="s">
        <v>156</v>
      </c>
      <c r="T254" s="117" t="s">
        <v>154</v>
      </c>
      <c r="U254" s="117" t="s">
        <v>145</v>
      </c>
      <c r="V254" s="117" t="s">
        <v>145</v>
      </c>
      <c r="W254" s="117" t="s">
        <v>157</v>
      </c>
      <c r="X254" s="117" t="s">
        <v>157</v>
      </c>
      <c r="Y254" s="117" t="s">
        <v>158</v>
      </c>
      <c r="Z254" s="117" t="s">
        <v>159</v>
      </c>
      <c r="AA254" s="117" t="s">
        <v>145</v>
      </c>
      <c r="AB254" s="117" t="s">
        <v>145</v>
      </c>
      <c r="AC254" s="117" t="s">
        <v>145</v>
      </c>
      <c r="AD254" s="117" t="s">
        <v>145</v>
      </c>
      <c r="AE254" s="117" t="s">
        <v>1485</v>
      </c>
      <c r="AF254" s="117" t="s">
        <v>145</v>
      </c>
      <c r="AG254" s="117" t="s">
        <v>145</v>
      </c>
      <c r="AH254" s="117" t="s">
        <v>147</v>
      </c>
      <c r="AI254" s="117" t="s">
        <v>145</v>
      </c>
      <c r="AJ254" s="117" t="s">
        <v>145</v>
      </c>
      <c r="AK254" s="117" t="s">
        <v>145</v>
      </c>
      <c r="AL254" s="117" t="s">
        <v>145</v>
      </c>
      <c r="AM254" s="117" t="s">
        <v>145</v>
      </c>
      <c r="AN254" s="117" t="s">
        <v>145</v>
      </c>
      <c r="AO254" s="117" t="s">
        <v>1486</v>
      </c>
      <c r="AP254" s="117" t="s">
        <v>1487</v>
      </c>
      <c r="AQ254" s="117" t="s">
        <v>1488</v>
      </c>
      <c r="AR254" s="117" t="s">
        <v>1130</v>
      </c>
      <c r="AS254" s="117" t="s">
        <v>1489</v>
      </c>
      <c r="AT254" s="117" t="s">
        <v>1490</v>
      </c>
      <c r="AU254" s="117" t="s">
        <v>145</v>
      </c>
      <c r="AV254" s="117" t="s">
        <v>1491</v>
      </c>
      <c r="AW254" s="117" t="s">
        <v>1492</v>
      </c>
      <c r="AX254" s="117" t="s">
        <v>1493</v>
      </c>
      <c r="AY254" s="117" t="s">
        <v>145</v>
      </c>
      <c r="AZ254" s="117" t="s">
        <v>1490</v>
      </c>
      <c r="BA254" s="117" t="s">
        <v>145</v>
      </c>
      <c r="BB254" s="117" t="s">
        <v>145</v>
      </c>
      <c r="BC254" s="117" t="s">
        <v>145</v>
      </c>
      <c r="BD254" s="117" t="s">
        <v>145</v>
      </c>
      <c r="BE254" s="117" t="s">
        <v>145</v>
      </c>
      <c r="BF254" s="117" t="s">
        <v>145</v>
      </c>
      <c r="BG254" s="117" t="s">
        <v>145</v>
      </c>
      <c r="BH254" s="117" t="s">
        <v>145</v>
      </c>
      <c r="BI254" s="117" t="s">
        <v>145</v>
      </c>
      <c r="BJ254" s="117" t="s">
        <v>145</v>
      </c>
      <c r="BK254" s="117" t="s">
        <v>145</v>
      </c>
      <c r="BL254" s="117" t="s">
        <v>170</v>
      </c>
      <c r="BM254" s="117" t="s">
        <v>145</v>
      </c>
      <c r="BN254" s="117" t="s">
        <v>145</v>
      </c>
      <c r="BO254" s="117" t="s">
        <v>145</v>
      </c>
      <c r="BP254" s="117" t="s">
        <v>145</v>
      </c>
      <c r="BQ254" s="117" t="s">
        <v>145</v>
      </c>
      <c r="BR254" s="117" t="s">
        <v>145</v>
      </c>
      <c r="BS254" s="117" t="s">
        <v>145</v>
      </c>
      <c r="BT254" s="117" t="s">
        <v>145</v>
      </c>
      <c r="BU254" s="117" t="s">
        <v>145</v>
      </c>
      <c r="BV254" s="117" t="s">
        <v>171</v>
      </c>
      <c r="BW254" s="117" t="s">
        <v>145</v>
      </c>
      <c r="BX254" s="117" t="s">
        <v>145</v>
      </c>
      <c r="BY254" s="117" t="s">
        <v>145</v>
      </c>
      <c r="BZ254" s="117" t="s">
        <v>145</v>
      </c>
      <c r="CA254" s="117" t="s">
        <v>145</v>
      </c>
      <c r="CB254" s="117" t="s">
        <v>149</v>
      </c>
      <c r="CC254" s="117" t="s">
        <v>149</v>
      </c>
      <c r="CD254" s="117" t="s">
        <v>145</v>
      </c>
      <c r="CE254" s="117" t="s">
        <v>145</v>
      </c>
      <c r="CF254" s="117" t="s">
        <v>145</v>
      </c>
      <c r="CG254" s="117" t="s">
        <v>145</v>
      </c>
      <c r="CH254" s="117" t="s">
        <v>145</v>
      </c>
      <c r="CI254" s="117" t="s">
        <v>145</v>
      </c>
      <c r="CJ254" s="117" t="s">
        <v>145</v>
      </c>
      <c r="CK254" s="117" t="s">
        <v>145</v>
      </c>
      <c r="CL254" s="117" t="s">
        <v>145</v>
      </c>
      <c r="CM254" s="117" t="s">
        <v>145</v>
      </c>
      <c r="CN254" s="117" t="s">
        <v>145</v>
      </c>
      <c r="CO254" s="117" t="s">
        <v>1472</v>
      </c>
      <c r="CP254" s="117" t="s">
        <v>145</v>
      </c>
      <c r="CQ254" s="117" t="s">
        <v>145</v>
      </c>
      <c r="CR254" s="117" t="s">
        <v>145</v>
      </c>
      <c r="CS254" s="117" t="s">
        <v>173</v>
      </c>
      <c r="CT254" s="117" t="s">
        <v>181</v>
      </c>
      <c r="CU254" s="117" t="s">
        <v>175</v>
      </c>
      <c r="CV254" s="117" t="s">
        <v>176</v>
      </c>
      <c r="CW254" s="117" t="s">
        <v>177</v>
      </c>
      <c r="CX254" s="117" t="s">
        <v>178</v>
      </c>
      <c r="CY254" s="117" t="s">
        <v>178</v>
      </c>
      <c r="CZ254" s="117" t="s">
        <v>179</v>
      </c>
      <c r="DA254" s="117" t="s">
        <v>179</v>
      </c>
      <c r="DB254" s="117" t="s">
        <v>145</v>
      </c>
      <c r="DC254" s="117" t="s">
        <v>145</v>
      </c>
      <c r="DD254" s="117" t="s">
        <v>179</v>
      </c>
      <c r="DE254" s="117" t="s">
        <v>145</v>
      </c>
      <c r="DF254" s="117" t="s">
        <v>145</v>
      </c>
      <c r="DG254" s="117" t="s">
        <v>145</v>
      </c>
      <c r="DH254" s="117" t="s">
        <v>145</v>
      </c>
      <c r="DI254" s="117" t="s">
        <v>145</v>
      </c>
      <c r="DJ254" s="117" t="s">
        <v>145</v>
      </c>
      <c r="DK254" s="117" t="s">
        <v>145</v>
      </c>
      <c r="DL254" s="117" t="s">
        <v>145</v>
      </c>
      <c r="DM254" s="117" t="s">
        <v>145</v>
      </c>
      <c r="DN254" s="117" t="s">
        <v>145</v>
      </c>
      <c r="DO254" s="117" t="s">
        <v>145</v>
      </c>
      <c r="DP254" s="117" t="s">
        <v>145</v>
      </c>
      <c r="DQ254" s="117" t="s">
        <v>145</v>
      </c>
      <c r="DR254" s="117" t="s">
        <v>145</v>
      </c>
      <c r="DS254" s="117" t="s">
        <v>145</v>
      </c>
      <c r="DT254" s="117" t="s">
        <v>145</v>
      </c>
      <c r="DU254" s="117" t="s">
        <v>145</v>
      </c>
      <c r="DV254" s="117" t="s">
        <v>145</v>
      </c>
      <c r="DW254" s="117" t="s">
        <v>145</v>
      </c>
      <c r="DX254" s="117" t="s">
        <v>145</v>
      </c>
      <c r="DY254" s="117" t="s">
        <v>145</v>
      </c>
      <c r="DZ254" s="117" t="s">
        <v>145</v>
      </c>
      <c r="EA254" s="117" t="s">
        <v>145</v>
      </c>
      <c r="EB254" s="117" t="s">
        <v>145</v>
      </c>
      <c r="EC254" s="117" t="s">
        <v>180</v>
      </c>
      <c r="ED254" s="117" t="s">
        <v>145</v>
      </c>
      <c r="EE254" s="117" t="s">
        <v>154</v>
      </c>
      <c r="EF254" s="117" t="s">
        <v>145</v>
      </c>
      <c r="EG254" s="117" t="s">
        <v>145</v>
      </c>
      <c r="EH254" s="117" t="s">
        <v>145</v>
      </c>
      <c r="EI254" s="117" t="s">
        <v>145</v>
      </c>
      <c r="EJ254" s="117" t="s">
        <v>145</v>
      </c>
      <c r="EK254" s="117" t="s">
        <v>145</v>
      </c>
      <c r="EL254" s="117" t="s">
        <v>145</v>
      </c>
      <c r="EM254" s="117" t="s">
        <v>145</v>
      </c>
      <c r="EN254" s="117" t="s">
        <v>147</v>
      </c>
    </row>
    <row r="255" s="6" customFormat="1" spans="1:144">
      <c r="A255" s="117" t="s">
        <v>1483</v>
      </c>
      <c r="B255" s="117" t="s">
        <v>145</v>
      </c>
      <c r="C255" s="117" t="s">
        <v>146</v>
      </c>
      <c r="D255" s="117" t="s">
        <v>145</v>
      </c>
      <c r="E255" s="117" t="s">
        <v>147</v>
      </c>
      <c r="F255" s="117" t="s">
        <v>145</v>
      </c>
      <c r="G255" s="117" t="s">
        <v>148</v>
      </c>
      <c r="H255" s="117" t="s">
        <v>149</v>
      </c>
      <c r="I255" s="117" t="s">
        <v>145</v>
      </c>
      <c r="J255" s="117" t="s">
        <v>150</v>
      </c>
      <c r="K255" s="117" t="s">
        <v>151</v>
      </c>
      <c r="L255" s="117" t="s">
        <v>1484</v>
      </c>
      <c r="M255" s="117" t="s">
        <v>145</v>
      </c>
      <c r="N255" s="117" t="s">
        <v>146</v>
      </c>
      <c r="O255" s="117" t="s">
        <v>153</v>
      </c>
      <c r="P255" s="117" t="s">
        <v>154</v>
      </c>
      <c r="Q255" s="117" t="s">
        <v>155</v>
      </c>
      <c r="R255" s="117" t="s">
        <v>145</v>
      </c>
      <c r="S255" s="117" t="s">
        <v>156</v>
      </c>
      <c r="T255" s="117" t="s">
        <v>154</v>
      </c>
      <c r="U255" s="117" t="s">
        <v>145</v>
      </c>
      <c r="V255" s="117" t="s">
        <v>145</v>
      </c>
      <c r="W255" s="117" t="s">
        <v>157</v>
      </c>
      <c r="X255" s="117" t="s">
        <v>157</v>
      </c>
      <c r="Y255" s="117" t="s">
        <v>158</v>
      </c>
      <c r="Z255" s="117" t="s">
        <v>159</v>
      </c>
      <c r="AA255" s="117" t="s">
        <v>145</v>
      </c>
      <c r="AB255" s="117" t="s">
        <v>145</v>
      </c>
      <c r="AC255" s="117" t="s">
        <v>145</v>
      </c>
      <c r="AD255" s="117" t="s">
        <v>145</v>
      </c>
      <c r="AE255" s="117" t="s">
        <v>1485</v>
      </c>
      <c r="AF255" s="117" t="s">
        <v>145</v>
      </c>
      <c r="AG255" s="117" t="s">
        <v>145</v>
      </c>
      <c r="AH255" s="117" t="s">
        <v>147</v>
      </c>
      <c r="AI255" s="117" t="s">
        <v>145</v>
      </c>
      <c r="AJ255" s="117" t="s">
        <v>145</v>
      </c>
      <c r="AK255" s="117" t="s">
        <v>145</v>
      </c>
      <c r="AL255" s="117" t="s">
        <v>145</v>
      </c>
      <c r="AM255" s="117" t="s">
        <v>145</v>
      </c>
      <c r="AN255" s="117" t="s">
        <v>145</v>
      </c>
      <c r="AO255" s="117" t="s">
        <v>1486</v>
      </c>
      <c r="AP255" s="117" t="s">
        <v>1487</v>
      </c>
      <c r="AQ255" s="117" t="s">
        <v>1488</v>
      </c>
      <c r="AR255" s="117" t="s">
        <v>1130</v>
      </c>
      <c r="AS255" s="117" t="s">
        <v>1489</v>
      </c>
      <c r="AT255" s="117" t="s">
        <v>1490</v>
      </c>
      <c r="AU255" s="117" t="s">
        <v>145</v>
      </c>
      <c r="AV255" s="117" t="s">
        <v>1491</v>
      </c>
      <c r="AW255" s="117" t="s">
        <v>1492</v>
      </c>
      <c r="AX255" s="117" t="s">
        <v>1493</v>
      </c>
      <c r="AY255" s="117" t="s">
        <v>145</v>
      </c>
      <c r="AZ255" s="117" t="s">
        <v>1490</v>
      </c>
      <c r="BA255" s="117" t="s">
        <v>145</v>
      </c>
      <c r="BB255" s="117" t="s">
        <v>145</v>
      </c>
      <c r="BC255" s="117" t="s">
        <v>145</v>
      </c>
      <c r="BD255" s="117" t="s">
        <v>145</v>
      </c>
      <c r="BE255" s="117" t="s">
        <v>145</v>
      </c>
      <c r="BF255" s="117" t="s">
        <v>145</v>
      </c>
      <c r="BG255" s="117" t="s">
        <v>145</v>
      </c>
      <c r="BH255" s="117" t="s">
        <v>145</v>
      </c>
      <c r="BI255" s="117" t="s">
        <v>145</v>
      </c>
      <c r="BJ255" s="117" t="s">
        <v>145</v>
      </c>
      <c r="BK255" s="117" t="s">
        <v>145</v>
      </c>
      <c r="BL255" s="117" t="s">
        <v>170</v>
      </c>
      <c r="BM255" s="117" t="s">
        <v>145</v>
      </c>
      <c r="BN255" s="117" t="s">
        <v>145</v>
      </c>
      <c r="BO255" s="117" t="s">
        <v>145</v>
      </c>
      <c r="BP255" s="117" t="s">
        <v>145</v>
      </c>
      <c r="BQ255" s="117" t="s">
        <v>145</v>
      </c>
      <c r="BR255" s="117" t="s">
        <v>145</v>
      </c>
      <c r="BS255" s="117" t="s">
        <v>145</v>
      </c>
      <c r="BT255" s="117" t="s">
        <v>145</v>
      </c>
      <c r="BU255" s="117" t="s">
        <v>145</v>
      </c>
      <c r="BV255" s="117" t="s">
        <v>171</v>
      </c>
      <c r="BW255" s="117" t="s">
        <v>145</v>
      </c>
      <c r="BX255" s="117" t="s">
        <v>145</v>
      </c>
      <c r="BY255" s="117" t="s">
        <v>145</v>
      </c>
      <c r="BZ255" s="117" t="s">
        <v>145</v>
      </c>
      <c r="CA255" s="117" t="s">
        <v>145</v>
      </c>
      <c r="CB255" s="117" t="s">
        <v>149</v>
      </c>
      <c r="CC255" s="117" t="s">
        <v>149</v>
      </c>
      <c r="CD255" s="117" t="s">
        <v>145</v>
      </c>
      <c r="CE255" s="117" t="s">
        <v>145</v>
      </c>
      <c r="CF255" s="117" t="s">
        <v>145</v>
      </c>
      <c r="CG255" s="117" t="s">
        <v>145</v>
      </c>
      <c r="CH255" s="117" t="s">
        <v>145</v>
      </c>
      <c r="CI255" s="117" t="s">
        <v>145</v>
      </c>
      <c r="CJ255" s="117" t="s">
        <v>145</v>
      </c>
      <c r="CK255" s="117" t="s">
        <v>145</v>
      </c>
      <c r="CL255" s="117" t="s">
        <v>145</v>
      </c>
      <c r="CM255" s="117" t="s">
        <v>145</v>
      </c>
      <c r="CN255" s="117" t="s">
        <v>145</v>
      </c>
      <c r="CO255" s="117" t="s">
        <v>1472</v>
      </c>
      <c r="CP255" s="117" t="s">
        <v>145</v>
      </c>
      <c r="CQ255" s="117" t="s">
        <v>145</v>
      </c>
      <c r="CR255" s="117" t="s">
        <v>145</v>
      </c>
      <c r="CS255" s="117" t="s">
        <v>173</v>
      </c>
      <c r="CT255" s="117" t="s">
        <v>300</v>
      </c>
      <c r="CU255" s="117" t="s">
        <v>1006</v>
      </c>
      <c r="CV255" s="117" t="s">
        <v>1007</v>
      </c>
      <c r="CW255" s="117" t="s">
        <v>1008</v>
      </c>
      <c r="CX255" s="117" t="s">
        <v>178</v>
      </c>
      <c r="CY255" s="117" t="s">
        <v>178</v>
      </c>
      <c r="CZ255" s="117" t="s">
        <v>179</v>
      </c>
      <c r="DA255" s="117" t="s">
        <v>179</v>
      </c>
      <c r="DB255" s="117" t="s">
        <v>145</v>
      </c>
      <c r="DC255" s="117" t="s">
        <v>145</v>
      </c>
      <c r="DD255" s="117" t="s">
        <v>179</v>
      </c>
      <c r="DE255" s="117" t="s">
        <v>145</v>
      </c>
      <c r="DF255" s="117" t="s">
        <v>145</v>
      </c>
      <c r="DG255" s="117" t="s">
        <v>145</v>
      </c>
      <c r="DH255" s="117" t="s">
        <v>145</v>
      </c>
      <c r="DI255" s="117" t="s">
        <v>145</v>
      </c>
      <c r="DJ255" s="117" t="s">
        <v>145</v>
      </c>
      <c r="DK255" s="117" t="s">
        <v>145</v>
      </c>
      <c r="DL255" s="117" t="s">
        <v>145</v>
      </c>
      <c r="DM255" s="117" t="s">
        <v>145</v>
      </c>
      <c r="DN255" s="117" t="s">
        <v>145</v>
      </c>
      <c r="DO255" s="117" t="s">
        <v>145</v>
      </c>
      <c r="DP255" s="117" t="s">
        <v>145</v>
      </c>
      <c r="DQ255" s="117" t="s">
        <v>145</v>
      </c>
      <c r="DR255" s="117" t="s">
        <v>145</v>
      </c>
      <c r="DS255" s="117" t="s">
        <v>145</v>
      </c>
      <c r="DT255" s="117" t="s">
        <v>145</v>
      </c>
      <c r="DU255" s="117" t="s">
        <v>145</v>
      </c>
      <c r="DV255" s="117" t="s">
        <v>145</v>
      </c>
      <c r="DW255" s="117" t="s">
        <v>145</v>
      </c>
      <c r="DX255" s="117" t="s">
        <v>145</v>
      </c>
      <c r="DY255" s="117" t="s">
        <v>145</v>
      </c>
      <c r="DZ255" s="117" t="s">
        <v>145</v>
      </c>
      <c r="EA255" s="117" t="s">
        <v>145</v>
      </c>
      <c r="EB255" s="117" t="s">
        <v>145</v>
      </c>
      <c r="EC255" s="117" t="s">
        <v>180</v>
      </c>
      <c r="ED255" s="117" t="s">
        <v>145</v>
      </c>
      <c r="EE255" s="117" t="s">
        <v>154</v>
      </c>
      <c r="EF255" s="117" t="s">
        <v>145</v>
      </c>
      <c r="EG255" s="117" t="s">
        <v>145</v>
      </c>
      <c r="EH255" s="117" t="s">
        <v>145</v>
      </c>
      <c r="EI255" s="117" t="s">
        <v>145</v>
      </c>
      <c r="EJ255" s="117" t="s">
        <v>145</v>
      </c>
      <c r="EK255" s="117" t="s">
        <v>145</v>
      </c>
      <c r="EL255" s="117" t="s">
        <v>145</v>
      </c>
      <c r="EM255" s="117" t="s">
        <v>145</v>
      </c>
      <c r="EN255" s="117" t="s">
        <v>147</v>
      </c>
    </row>
    <row r="256" s="6" customFormat="1" spans="1:144">
      <c r="A256" s="117" t="s">
        <v>1494</v>
      </c>
      <c r="B256" s="117" t="s">
        <v>145</v>
      </c>
      <c r="C256" s="117" t="s">
        <v>146</v>
      </c>
      <c r="D256" s="117" t="s">
        <v>145</v>
      </c>
      <c r="E256" s="117" t="s">
        <v>147</v>
      </c>
      <c r="F256" s="117" t="s">
        <v>145</v>
      </c>
      <c r="G256" s="117" t="s">
        <v>148</v>
      </c>
      <c r="H256" s="117" t="s">
        <v>149</v>
      </c>
      <c r="I256" s="117" t="s">
        <v>145</v>
      </c>
      <c r="J256" s="117" t="s">
        <v>150</v>
      </c>
      <c r="K256" s="117" t="s">
        <v>151</v>
      </c>
      <c r="L256" s="117" t="s">
        <v>1484</v>
      </c>
      <c r="M256" s="117" t="s">
        <v>145</v>
      </c>
      <c r="N256" s="117" t="s">
        <v>146</v>
      </c>
      <c r="O256" s="117" t="s">
        <v>153</v>
      </c>
      <c r="P256" s="117" t="s">
        <v>154</v>
      </c>
      <c r="Q256" s="117" t="s">
        <v>155</v>
      </c>
      <c r="R256" s="117" t="s">
        <v>145</v>
      </c>
      <c r="S256" s="117" t="s">
        <v>156</v>
      </c>
      <c r="T256" s="117" t="s">
        <v>154</v>
      </c>
      <c r="U256" s="117" t="s">
        <v>145</v>
      </c>
      <c r="V256" s="117" t="s">
        <v>145</v>
      </c>
      <c r="W256" s="117" t="s">
        <v>157</v>
      </c>
      <c r="X256" s="117" t="s">
        <v>157</v>
      </c>
      <c r="Y256" s="117" t="s">
        <v>158</v>
      </c>
      <c r="Z256" s="117" t="s">
        <v>159</v>
      </c>
      <c r="AA256" s="117" t="s">
        <v>145</v>
      </c>
      <c r="AB256" s="117" t="s">
        <v>145</v>
      </c>
      <c r="AC256" s="117" t="s">
        <v>145</v>
      </c>
      <c r="AD256" s="117" t="s">
        <v>145</v>
      </c>
      <c r="AE256" s="117" t="s">
        <v>1495</v>
      </c>
      <c r="AF256" s="117" t="s">
        <v>145</v>
      </c>
      <c r="AG256" s="117" t="s">
        <v>145</v>
      </c>
      <c r="AH256" s="117" t="s">
        <v>147</v>
      </c>
      <c r="AI256" s="117" t="s">
        <v>145</v>
      </c>
      <c r="AJ256" s="117" t="s">
        <v>145</v>
      </c>
      <c r="AK256" s="117" t="s">
        <v>145</v>
      </c>
      <c r="AL256" s="117" t="s">
        <v>145</v>
      </c>
      <c r="AM256" s="117" t="s">
        <v>145</v>
      </c>
      <c r="AN256" s="117" t="s">
        <v>145</v>
      </c>
      <c r="AO256" s="117" t="s">
        <v>1496</v>
      </c>
      <c r="AP256" s="117" t="s">
        <v>1497</v>
      </c>
      <c r="AQ256" s="117" t="s">
        <v>1498</v>
      </c>
      <c r="AR256" s="117" t="s">
        <v>1499</v>
      </c>
      <c r="AS256" s="117" t="s">
        <v>1500</v>
      </c>
      <c r="AT256" s="117" t="s">
        <v>1501</v>
      </c>
      <c r="AU256" s="117" t="s">
        <v>145</v>
      </c>
      <c r="AV256" s="117" t="s">
        <v>1502</v>
      </c>
      <c r="AW256" s="117" t="s">
        <v>1503</v>
      </c>
      <c r="AX256" s="117" t="s">
        <v>1504</v>
      </c>
      <c r="AY256" s="117" t="s">
        <v>145</v>
      </c>
      <c r="AZ256" s="117" t="s">
        <v>1501</v>
      </c>
      <c r="BA256" s="117" t="s">
        <v>145</v>
      </c>
      <c r="BB256" s="117" t="s">
        <v>145</v>
      </c>
      <c r="BC256" s="117" t="s">
        <v>145</v>
      </c>
      <c r="BD256" s="117" t="s">
        <v>145</v>
      </c>
      <c r="BE256" s="117" t="s">
        <v>145</v>
      </c>
      <c r="BF256" s="117" t="s">
        <v>145</v>
      </c>
      <c r="BG256" s="117" t="s">
        <v>145</v>
      </c>
      <c r="BH256" s="117" t="s">
        <v>145</v>
      </c>
      <c r="BI256" s="117" t="s">
        <v>145</v>
      </c>
      <c r="BJ256" s="117" t="s">
        <v>145</v>
      </c>
      <c r="BK256" s="117" t="s">
        <v>145</v>
      </c>
      <c r="BL256" s="117" t="s">
        <v>170</v>
      </c>
      <c r="BM256" s="117" t="s">
        <v>145</v>
      </c>
      <c r="BN256" s="117" t="s">
        <v>145</v>
      </c>
      <c r="BO256" s="117" t="s">
        <v>145</v>
      </c>
      <c r="BP256" s="117" t="s">
        <v>145</v>
      </c>
      <c r="BQ256" s="117" t="s">
        <v>145</v>
      </c>
      <c r="BR256" s="117" t="s">
        <v>145</v>
      </c>
      <c r="BS256" s="117" t="s">
        <v>145</v>
      </c>
      <c r="BT256" s="117" t="s">
        <v>145</v>
      </c>
      <c r="BU256" s="117" t="s">
        <v>145</v>
      </c>
      <c r="BV256" s="117" t="s">
        <v>171</v>
      </c>
      <c r="BW256" s="117" t="s">
        <v>145</v>
      </c>
      <c r="BX256" s="117" t="s">
        <v>145</v>
      </c>
      <c r="BY256" s="117" t="s">
        <v>145</v>
      </c>
      <c r="BZ256" s="117" t="s">
        <v>145</v>
      </c>
      <c r="CA256" s="117" t="s">
        <v>145</v>
      </c>
      <c r="CB256" s="117" t="s">
        <v>149</v>
      </c>
      <c r="CC256" s="117" t="s">
        <v>149</v>
      </c>
      <c r="CD256" s="117" t="s">
        <v>145</v>
      </c>
      <c r="CE256" s="117" t="s">
        <v>145</v>
      </c>
      <c r="CF256" s="117" t="s">
        <v>145</v>
      </c>
      <c r="CG256" s="117" t="s">
        <v>145</v>
      </c>
      <c r="CH256" s="117" t="s">
        <v>145</v>
      </c>
      <c r="CI256" s="117" t="s">
        <v>145</v>
      </c>
      <c r="CJ256" s="117" t="s">
        <v>145</v>
      </c>
      <c r="CK256" s="117" t="s">
        <v>145</v>
      </c>
      <c r="CL256" s="117" t="s">
        <v>145</v>
      </c>
      <c r="CM256" s="117" t="s">
        <v>145</v>
      </c>
      <c r="CN256" s="117" t="s">
        <v>145</v>
      </c>
      <c r="CO256" s="117" t="s">
        <v>1472</v>
      </c>
      <c r="CP256" s="117" t="s">
        <v>145</v>
      </c>
      <c r="CQ256" s="117" t="s">
        <v>145</v>
      </c>
      <c r="CR256" s="117" t="s">
        <v>145</v>
      </c>
      <c r="CS256" s="117" t="s">
        <v>173</v>
      </c>
      <c r="CT256" s="117" t="s">
        <v>174</v>
      </c>
      <c r="CU256" s="117" t="s">
        <v>182</v>
      </c>
      <c r="CV256" s="117" t="s">
        <v>183</v>
      </c>
      <c r="CW256" s="117" t="s">
        <v>184</v>
      </c>
      <c r="CX256" s="117" t="s">
        <v>178</v>
      </c>
      <c r="CY256" s="117" t="s">
        <v>178</v>
      </c>
      <c r="CZ256" s="117" t="s">
        <v>179</v>
      </c>
      <c r="DA256" s="117" t="s">
        <v>179</v>
      </c>
      <c r="DB256" s="117" t="s">
        <v>145</v>
      </c>
      <c r="DC256" s="117" t="s">
        <v>145</v>
      </c>
      <c r="DD256" s="117" t="s">
        <v>179</v>
      </c>
      <c r="DE256" s="117" t="s">
        <v>145</v>
      </c>
      <c r="DF256" s="117" t="s">
        <v>145</v>
      </c>
      <c r="DG256" s="117" t="s">
        <v>145</v>
      </c>
      <c r="DH256" s="117" t="s">
        <v>145</v>
      </c>
      <c r="DI256" s="117" t="s">
        <v>145</v>
      </c>
      <c r="DJ256" s="117" t="s">
        <v>145</v>
      </c>
      <c r="DK256" s="117" t="s">
        <v>145</v>
      </c>
      <c r="DL256" s="117" t="s">
        <v>145</v>
      </c>
      <c r="DM256" s="117" t="s">
        <v>145</v>
      </c>
      <c r="DN256" s="117" t="s">
        <v>145</v>
      </c>
      <c r="DO256" s="117" t="s">
        <v>145</v>
      </c>
      <c r="DP256" s="117" t="s">
        <v>145</v>
      </c>
      <c r="DQ256" s="117" t="s">
        <v>145</v>
      </c>
      <c r="DR256" s="117" t="s">
        <v>145</v>
      </c>
      <c r="DS256" s="117" t="s">
        <v>145</v>
      </c>
      <c r="DT256" s="117" t="s">
        <v>145</v>
      </c>
      <c r="DU256" s="117" t="s">
        <v>145</v>
      </c>
      <c r="DV256" s="117" t="s">
        <v>145</v>
      </c>
      <c r="DW256" s="117" t="s">
        <v>145</v>
      </c>
      <c r="DX256" s="117" t="s">
        <v>145</v>
      </c>
      <c r="DY256" s="117" t="s">
        <v>145</v>
      </c>
      <c r="DZ256" s="117" t="s">
        <v>145</v>
      </c>
      <c r="EA256" s="117" t="s">
        <v>145</v>
      </c>
      <c r="EB256" s="117" t="s">
        <v>145</v>
      </c>
      <c r="EC256" s="117" t="s">
        <v>180</v>
      </c>
      <c r="ED256" s="117" t="s">
        <v>145</v>
      </c>
      <c r="EE256" s="117" t="s">
        <v>154</v>
      </c>
      <c r="EF256" s="117" t="s">
        <v>145</v>
      </c>
      <c r="EG256" s="117" t="s">
        <v>145</v>
      </c>
      <c r="EH256" s="117" t="s">
        <v>145</v>
      </c>
      <c r="EI256" s="117" t="s">
        <v>145</v>
      </c>
      <c r="EJ256" s="117" t="s">
        <v>145</v>
      </c>
      <c r="EK256" s="117" t="s">
        <v>145</v>
      </c>
      <c r="EL256" s="117" t="s">
        <v>145</v>
      </c>
      <c r="EM256" s="117" t="s">
        <v>145</v>
      </c>
      <c r="EN256" s="117" t="s">
        <v>147</v>
      </c>
    </row>
    <row r="257" s="6" customFormat="1" spans="1:144">
      <c r="A257" s="117" t="s">
        <v>1494</v>
      </c>
      <c r="B257" s="117" t="s">
        <v>145</v>
      </c>
      <c r="C257" s="117" t="s">
        <v>146</v>
      </c>
      <c r="D257" s="117" t="s">
        <v>145</v>
      </c>
      <c r="E257" s="117" t="s">
        <v>147</v>
      </c>
      <c r="F257" s="117" t="s">
        <v>145</v>
      </c>
      <c r="G257" s="117" t="s">
        <v>148</v>
      </c>
      <c r="H257" s="117" t="s">
        <v>149</v>
      </c>
      <c r="I257" s="117" t="s">
        <v>145</v>
      </c>
      <c r="J257" s="117" t="s">
        <v>150</v>
      </c>
      <c r="K257" s="117" t="s">
        <v>151</v>
      </c>
      <c r="L257" s="117" t="s">
        <v>1484</v>
      </c>
      <c r="M257" s="117" t="s">
        <v>145</v>
      </c>
      <c r="N257" s="117" t="s">
        <v>146</v>
      </c>
      <c r="O257" s="117" t="s">
        <v>153</v>
      </c>
      <c r="P257" s="117" t="s">
        <v>154</v>
      </c>
      <c r="Q257" s="117" t="s">
        <v>155</v>
      </c>
      <c r="R257" s="117" t="s">
        <v>145</v>
      </c>
      <c r="S257" s="117" t="s">
        <v>156</v>
      </c>
      <c r="T257" s="117" t="s">
        <v>154</v>
      </c>
      <c r="U257" s="117" t="s">
        <v>145</v>
      </c>
      <c r="V257" s="117" t="s">
        <v>145</v>
      </c>
      <c r="W257" s="117" t="s">
        <v>157</v>
      </c>
      <c r="X257" s="117" t="s">
        <v>157</v>
      </c>
      <c r="Y257" s="117" t="s">
        <v>158</v>
      </c>
      <c r="Z257" s="117" t="s">
        <v>159</v>
      </c>
      <c r="AA257" s="117" t="s">
        <v>145</v>
      </c>
      <c r="AB257" s="117" t="s">
        <v>145</v>
      </c>
      <c r="AC257" s="117" t="s">
        <v>145</v>
      </c>
      <c r="AD257" s="117" t="s">
        <v>145</v>
      </c>
      <c r="AE257" s="117" t="s">
        <v>1495</v>
      </c>
      <c r="AF257" s="117" t="s">
        <v>145</v>
      </c>
      <c r="AG257" s="117" t="s">
        <v>145</v>
      </c>
      <c r="AH257" s="117" t="s">
        <v>147</v>
      </c>
      <c r="AI257" s="117" t="s">
        <v>145</v>
      </c>
      <c r="AJ257" s="117" t="s">
        <v>145</v>
      </c>
      <c r="AK257" s="117" t="s">
        <v>145</v>
      </c>
      <c r="AL257" s="117" t="s">
        <v>145</v>
      </c>
      <c r="AM257" s="117" t="s">
        <v>145</v>
      </c>
      <c r="AN257" s="117" t="s">
        <v>145</v>
      </c>
      <c r="AO257" s="117" t="s">
        <v>1496</v>
      </c>
      <c r="AP257" s="117" t="s">
        <v>1497</v>
      </c>
      <c r="AQ257" s="117" t="s">
        <v>1498</v>
      </c>
      <c r="AR257" s="117" t="s">
        <v>1499</v>
      </c>
      <c r="AS257" s="117" t="s">
        <v>1500</v>
      </c>
      <c r="AT257" s="117" t="s">
        <v>1501</v>
      </c>
      <c r="AU257" s="117" t="s">
        <v>145</v>
      </c>
      <c r="AV257" s="117" t="s">
        <v>1502</v>
      </c>
      <c r="AW257" s="117" t="s">
        <v>1503</v>
      </c>
      <c r="AX257" s="117" t="s">
        <v>1504</v>
      </c>
      <c r="AY257" s="117" t="s">
        <v>145</v>
      </c>
      <c r="AZ257" s="117" t="s">
        <v>1501</v>
      </c>
      <c r="BA257" s="117" t="s">
        <v>145</v>
      </c>
      <c r="BB257" s="117" t="s">
        <v>145</v>
      </c>
      <c r="BC257" s="117" t="s">
        <v>145</v>
      </c>
      <c r="BD257" s="117" t="s">
        <v>145</v>
      </c>
      <c r="BE257" s="117" t="s">
        <v>145</v>
      </c>
      <c r="BF257" s="117" t="s">
        <v>145</v>
      </c>
      <c r="BG257" s="117" t="s">
        <v>145</v>
      </c>
      <c r="BH257" s="117" t="s">
        <v>145</v>
      </c>
      <c r="BI257" s="117" t="s">
        <v>145</v>
      </c>
      <c r="BJ257" s="117" t="s">
        <v>145</v>
      </c>
      <c r="BK257" s="117" t="s">
        <v>145</v>
      </c>
      <c r="BL257" s="117" t="s">
        <v>170</v>
      </c>
      <c r="BM257" s="117" t="s">
        <v>145</v>
      </c>
      <c r="BN257" s="117" t="s">
        <v>145</v>
      </c>
      <c r="BO257" s="117" t="s">
        <v>145</v>
      </c>
      <c r="BP257" s="117" t="s">
        <v>145</v>
      </c>
      <c r="BQ257" s="117" t="s">
        <v>145</v>
      </c>
      <c r="BR257" s="117" t="s">
        <v>145</v>
      </c>
      <c r="BS257" s="117" t="s">
        <v>145</v>
      </c>
      <c r="BT257" s="117" t="s">
        <v>145</v>
      </c>
      <c r="BU257" s="117" t="s">
        <v>145</v>
      </c>
      <c r="BV257" s="117" t="s">
        <v>171</v>
      </c>
      <c r="BW257" s="117" t="s">
        <v>145</v>
      </c>
      <c r="BX257" s="117" t="s">
        <v>145</v>
      </c>
      <c r="BY257" s="117" t="s">
        <v>145</v>
      </c>
      <c r="BZ257" s="117" t="s">
        <v>145</v>
      </c>
      <c r="CA257" s="117" t="s">
        <v>145</v>
      </c>
      <c r="CB257" s="117" t="s">
        <v>149</v>
      </c>
      <c r="CC257" s="117" t="s">
        <v>149</v>
      </c>
      <c r="CD257" s="117" t="s">
        <v>145</v>
      </c>
      <c r="CE257" s="117" t="s">
        <v>145</v>
      </c>
      <c r="CF257" s="117" t="s">
        <v>145</v>
      </c>
      <c r="CG257" s="117" t="s">
        <v>145</v>
      </c>
      <c r="CH257" s="117" t="s">
        <v>145</v>
      </c>
      <c r="CI257" s="117" t="s">
        <v>145</v>
      </c>
      <c r="CJ257" s="117" t="s">
        <v>145</v>
      </c>
      <c r="CK257" s="117" t="s">
        <v>145</v>
      </c>
      <c r="CL257" s="117" t="s">
        <v>145</v>
      </c>
      <c r="CM257" s="117" t="s">
        <v>145</v>
      </c>
      <c r="CN257" s="117" t="s">
        <v>145</v>
      </c>
      <c r="CO257" s="117" t="s">
        <v>1472</v>
      </c>
      <c r="CP257" s="117" t="s">
        <v>145</v>
      </c>
      <c r="CQ257" s="117" t="s">
        <v>145</v>
      </c>
      <c r="CR257" s="117" t="s">
        <v>145</v>
      </c>
      <c r="CS257" s="117" t="s">
        <v>173</v>
      </c>
      <c r="CT257" s="117" t="s">
        <v>181</v>
      </c>
      <c r="CU257" s="117" t="s">
        <v>175</v>
      </c>
      <c r="CV257" s="117" t="s">
        <v>176</v>
      </c>
      <c r="CW257" s="117" t="s">
        <v>177</v>
      </c>
      <c r="CX257" s="117" t="s">
        <v>178</v>
      </c>
      <c r="CY257" s="117" t="s">
        <v>178</v>
      </c>
      <c r="CZ257" s="117" t="s">
        <v>179</v>
      </c>
      <c r="DA257" s="117" t="s">
        <v>179</v>
      </c>
      <c r="DB257" s="117" t="s">
        <v>145</v>
      </c>
      <c r="DC257" s="117" t="s">
        <v>145</v>
      </c>
      <c r="DD257" s="117" t="s">
        <v>179</v>
      </c>
      <c r="DE257" s="117" t="s">
        <v>145</v>
      </c>
      <c r="DF257" s="117" t="s">
        <v>145</v>
      </c>
      <c r="DG257" s="117" t="s">
        <v>145</v>
      </c>
      <c r="DH257" s="117" t="s">
        <v>145</v>
      </c>
      <c r="DI257" s="117" t="s">
        <v>145</v>
      </c>
      <c r="DJ257" s="117" t="s">
        <v>145</v>
      </c>
      <c r="DK257" s="117" t="s">
        <v>145</v>
      </c>
      <c r="DL257" s="117" t="s">
        <v>145</v>
      </c>
      <c r="DM257" s="117" t="s">
        <v>145</v>
      </c>
      <c r="DN257" s="117" t="s">
        <v>145</v>
      </c>
      <c r="DO257" s="117" t="s">
        <v>145</v>
      </c>
      <c r="DP257" s="117" t="s">
        <v>145</v>
      </c>
      <c r="DQ257" s="117" t="s">
        <v>145</v>
      </c>
      <c r="DR257" s="117" t="s">
        <v>145</v>
      </c>
      <c r="DS257" s="117" t="s">
        <v>145</v>
      </c>
      <c r="DT257" s="117" t="s">
        <v>145</v>
      </c>
      <c r="DU257" s="117" t="s">
        <v>145</v>
      </c>
      <c r="DV257" s="117" t="s">
        <v>145</v>
      </c>
      <c r="DW257" s="117" t="s">
        <v>145</v>
      </c>
      <c r="DX257" s="117" t="s">
        <v>145</v>
      </c>
      <c r="DY257" s="117" t="s">
        <v>145</v>
      </c>
      <c r="DZ257" s="117" t="s">
        <v>145</v>
      </c>
      <c r="EA257" s="117" t="s">
        <v>145</v>
      </c>
      <c r="EB257" s="117" t="s">
        <v>145</v>
      </c>
      <c r="EC257" s="117" t="s">
        <v>180</v>
      </c>
      <c r="ED257" s="117" t="s">
        <v>145</v>
      </c>
      <c r="EE257" s="117" t="s">
        <v>154</v>
      </c>
      <c r="EF257" s="117" t="s">
        <v>145</v>
      </c>
      <c r="EG257" s="117" t="s">
        <v>145</v>
      </c>
      <c r="EH257" s="117" t="s">
        <v>145</v>
      </c>
      <c r="EI257" s="117" t="s">
        <v>145</v>
      </c>
      <c r="EJ257" s="117" t="s">
        <v>145</v>
      </c>
      <c r="EK257" s="117" t="s">
        <v>145</v>
      </c>
      <c r="EL257" s="117" t="s">
        <v>145</v>
      </c>
      <c r="EM257" s="117" t="s">
        <v>145</v>
      </c>
      <c r="EN257" s="117" t="s">
        <v>147</v>
      </c>
    </row>
    <row r="258" s="6" customFormat="1" spans="1:144">
      <c r="A258" s="117" t="s">
        <v>1494</v>
      </c>
      <c r="B258" s="117" t="s">
        <v>145</v>
      </c>
      <c r="C258" s="117" t="s">
        <v>146</v>
      </c>
      <c r="D258" s="117" t="s">
        <v>145</v>
      </c>
      <c r="E258" s="117" t="s">
        <v>147</v>
      </c>
      <c r="F258" s="117" t="s">
        <v>145</v>
      </c>
      <c r="G258" s="117" t="s">
        <v>148</v>
      </c>
      <c r="H258" s="117" t="s">
        <v>149</v>
      </c>
      <c r="I258" s="117" t="s">
        <v>145</v>
      </c>
      <c r="J258" s="117" t="s">
        <v>150</v>
      </c>
      <c r="K258" s="117" t="s">
        <v>151</v>
      </c>
      <c r="L258" s="117" t="s">
        <v>1484</v>
      </c>
      <c r="M258" s="117" t="s">
        <v>145</v>
      </c>
      <c r="N258" s="117" t="s">
        <v>146</v>
      </c>
      <c r="O258" s="117" t="s">
        <v>153</v>
      </c>
      <c r="P258" s="117" t="s">
        <v>154</v>
      </c>
      <c r="Q258" s="117" t="s">
        <v>155</v>
      </c>
      <c r="R258" s="117" t="s">
        <v>145</v>
      </c>
      <c r="S258" s="117" t="s">
        <v>156</v>
      </c>
      <c r="T258" s="117" t="s">
        <v>154</v>
      </c>
      <c r="U258" s="117" t="s">
        <v>145</v>
      </c>
      <c r="V258" s="117" t="s">
        <v>145</v>
      </c>
      <c r="W258" s="117" t="s">
        <v>157</v>
      </c>
      <c r="X258" s="117" t="s">
        <v>157</v>
      </c>
      <c r="Y258" s="117" t="s">
        <v>158</v>
      </c>
      <c r="Z258" s="117" t="s">
        <v>159</v>
      </c>
      <c r="AA258" s="117" t="s">
        <v>145</v>
      </c>
      <c r="AB258" s="117" t="s">
        <v>145</v>
      </c>
      <c r="AC258" s="117" t="s">
        <v>145</v>
      </c>
      <c r="AD258" s="117" t="s">
        <v>145</v>
      </c>
      <c r="AE258" s="117" t="s">
        <v>1495</v>
      </c>
      <c r="AF258" s="117" t="s">
        <v>145</v>
      </c>
      <c r="AG258" s="117" t="s">
        <v>145</v>
      </c>
      <c r="AH258" s="117" t="s">
        <v>147</v>
      </c>
      <c r="AI258" s="117" t="s">
        <v>145</v>
      </c>
      <c r="AJ258" s="117" t="s">
        <v>145</v>
      </c>
      <c r="AK258" s="117" t="s">
        <v>145</v>
      </c>
      <c r="AL258" s="117" t="s">
        <v>145</v>
      </c>
      <c r="AM258" s="117" t="s">
        <v>145</v>
      </c>
      <c r="AN258" s="117" t="s">
        <v>145</v>
      </c>
      <c r="AO258" s="117" t="s">
        <v>1496</v>
      </c>
      <c r="AP258" s="117" t="s">
        <v>1497</v>
      </c>
      <c r="AQ258" s="117" t="s">
        <v>1498</v>
      </c>
      <c r="AR258" s="117" t="s">
        <v>1499</v>
      </c>
      <c r="AS258" s="117" t="s">
        <v>1500</v>
      </c>
      <c r="AT258" s="117" t="s">
        <v>1501</v>
      </c>
      <c r="AU258" s="117" t="s">
        <v>145</v>
      </c>
      <c r="AV258" s="117" t="s">
        <v>1502</v>
      </c>
      <c r="AW258" s="117" t="s">
        <v>1503</v>
      </c>
      <c r="AX258" s="117" t="s">
        <v>1504</v>
      </c>
      <c r="AY258" s="117" t="s">
        <v>145</v>
      </c>
      <c r="AZ258" s="117" t="s">
        <v>1501</v>
      </c>
      <c r="BA258" s="117" t="s">
        <v>145</v>
      </c>
      <c r="BB258" s="117" t="s">
        <v>145</v>
      </c>
      <c r="BC258" s="117" t="s">
        <v>145</v>
      </c>
      <c r="BD258" s="117" t="s">
        <v>145</v>
      </c>
      <c r="BE258" s="117" t="s">
        <v>145</v>
      </c>
      <c r="BF258" s="117" t="s">
        <v>145</v>
      </c>
      <c r="BG258" s="117" t="s">
        <v>145</v>
      </c>
      <c r="BH258" s="117" t="s">
        <v>145</v>
      </c>
      <c r="BI258" s="117" t="s">
        <v>145</v>
      </c>
      <c r="BJ258" s="117" t="s">
        <v>145</v>
      </c>
      <c r="BK258" s="117" t="s">
        <v>145</v>
      </c>
      <c r="BL258" s="117" t="s">
        <v>170</v>
      </c>
      <c r="BM258" s="117" t="s">
        <v>145</v>
      </c>
      <c r="BN258" s="117" t="s">
        <v>145</v>
      </c>
      <c r="BO258" s="117" t="s">
        <v>145</v>
      </c>
      <c r="BP258" s="117" t="s">
        <v>145</v>
      </c>
      <c r="BQ258" s="117" t="s">
        <v>145</v>
      </c>
      <c r="BR258" s="117" t="s">
        <v>145</v>
      </c>
      <c r="BS258" s="117" t="s">
        <v>145</v>
      </c>
      <c r="BT258" s="117" t="s">
        <v>145</v>
      </c>
      <c r="BU258" s="117" t="s">
        <v>145</v>
      </c>
      <c r="BV258" s="117" t="s">
        <v>171</v>
      </c>
      <c r="BW258" s="117" t="s">
        <v>145</v>
      </c>
      <c r="BX258" s="117" t="s">
        <v>145</v>
      </c>
      <c r="BY258" s="117" t="s">
        <v>145</v>
      </c>
      <c r="BZ258" s="117" t="s">
        <v>145</v>
      </c>
      <c r="CA258" s="117" t="s">
        <v>145</v>
      </c>
      <c r="CB258" s="117" t="s">
        <v>149</v>
      </c>
      <c r="CC258" s="117" t="s">
        <v>149</v>
      </c>
      <c r="CD258" s="117" t="s">
        <v>145</v>
      </c>
      <c r="CE258" s="117" t="s">
        <v>145</v>
      </c>
      <c r="CF258" s="117" t="s">
        <v>145</v>
      </c>
      <c r="CG258" s="117" t="s">
        <v>145</v>
      </c>
      <c r="CH258" s="117" t="s">
        <v>145</v>
      </c>
      <c r="CI258" s="117" t="s">
        <v>145</v>
      </c>
      <c r="CJ258" s="117" t="s">
        <v>145</v>
      </c>
      <c r="CK258" s="117" t="s">
        <v>145</v>
      </c>
      <c r="CL258" s="117" t="s">
        <v>145</v>
      </c>
      <c r="CM258" s="117" t="s">
        <v>145</v>
      </c>
      <c r="CN258" s="117" t="s">
        <v>145</v>
      </c>
      <c r="CO258" s="117" t="s">
        <v>1472</v>
      </c>
      <c r="CP258" s="117" t="s">
        <v>145</v>
      </c>
      <c r="CQ258" s="117" t="s">
        <v>145</v>
      </c>
      <c r="CR258" s="117" t="s">
        <v>145</v>
      </c>
      <c r="CS258" s="117" t="s">
        <v>173</v>
      </c>
      <c r="CT258" s="117" t="s">
        <v>300</v>
      </c>
      <c r="CU258" s="117" t="s">
        <v>1006</v>
      </c>
      <c r="CV258" s="117" t="s">
        <v>1007</v>
      </c>
      <c r="CW258" s="117" t="s">
        <v>1008</v>
      </c>
      <c r="CX258" s="117" t="s">
        <v>178</v>
      </c>
      <c r="CY258" s="117" t="s">
        <v>178</v>
      </c>
      <c r="CZ258" s="117" t="s">
        <v>179</v>
      </c>
      <c r="DA258" s="117" t="s">
        <v>179</v>
      </c>
      <c r="DB258" s="117" t="s">
        <v>145</v>
      </c>
      <c r="DC258" s="117" t="s">
        <v>145</v>
      </c>
      <c r="DD258" s="117" t="s">
        <v>179</v>
      </c>
      <c r="DE258" s="117" t="s">
        <v>145</v>
      </c>
      <c r="DF258" s="117" t="s">
        <v>145</v>
      </c>
      <c r="DG258" s="117" t="s">
        <v>145</v>
      </c>
      <c r="DH258" s="117" t="s">
        <v>145</v>
      </c>
      <c r="DI258" s="117" t="s">
        <v>145</v>
      </c>
      <c r="DJ258" s="117" t="s">
        <v>145</v>
      </c>
      <c r="DK258" s="117" t="s">
        <v>145</v>
      </c>
      <c r="DL258" s="117" t="s">
        <v>145</v>
      </c>
      <c r="DM258" s="117" t="s">
        <v>145</v>
      </c>
      <c r="DN258" s="117" t="s">
        <v>145</v>
      </c>
      <c r="DO258" s="117" t="s">
        <v>145</v>
      </c>
      <c r="DP258" s="117" t="s">
        <v>145</v>
      </c>
      <c r="DQ258" s="117" t="s">
        <v>145</v>
      </c>
      <c r="DR258" s="117" t="s">
        <v>145</v>
      </c>
      <c r="DS258" s="117" t="s">
        <v>145</v>
      </c>
      <c r="DT258" s="117" t="s">
        <v>145</v>
      </c>
      <c r="DU258" s="117" t="s">
        <v>145</v>
      </c>
      <c r="DV258" s="117" t="s">
        <v>145</v>
      </c>
      <c r="DW258" s="117" t="s">
        <v>145</v>
      </c>
      <c r="DX258" s="117" t="s">
        <v>145</v>
      </c>
      <c r="DY258" s="117" t="s">
        <v>145</v>
      </c>
      <c r="DZ258" s="117" t="s">
        <v>145</v>
      </c>
      <c r="EA258" s="117" t="s">
        <v>145</v>
      </c>
      <c r="EB258" s="117" t="s">
        <v>145</v>
      </c>
      <c r="EC258" s="117" t="s">
        <v>180</v>
      </c>
      <c r="ED258" s="117" t="s">
        <v>145</v>
      </c>
      <c r="EE258" s="117" t="s">
        <v>154</v>
      </c>
      <c r="EF258" s="117" t="s">
        <v>145</v>
      </c>
      <c r="EG258" s="117" t="s">
        <v>145</v>
      </c>
      <c r="EH258" s="117" t="s">
        <v>145</v>
      </c>
      <c r="EI258" s="117" t="s">
        <v>145</v>
      </c>
      <c r="EJ258" s="117" t="s">
        <v>145</v>
      </c>
      <c r="EK258" s="117" t="s">
        <v>145</v>
      </c>
      <c r="EL258" s="117" t="s">
        <v>145</v>
      </c>
      <c r="EM258" s="117" t="s">
        <v>145</v>
      </c>
      <c r="EN258" s="117" t="s">
        <v>147</v>
      </c>
    </row>
    <row r="259" s="6" customFormat="1" spans="1:144">
      <c r="A259" s="117" t="s">
        <v>1505</v>
      </c>
      <c r="B259" s="117" t="s">
        <v>145</v>
      </c>
      <c r="C259" s="117" t="s">
        <v>146</v>
      </c>
      <c r="D259" s="117" t="s">
        <v>145</v>
      </c>
      <c r="E259" s="117" t="s">
        <v>147</v>
      </c>
      <c r="F259" s="117" t="s">
        <v>145</v>
      </c>
      <c r="G259" s="117" t="s">
        <v>148</v>
      </c>
      <c r="H259" s="117" t="s">
        <v>149</v>
      </c>
      <c r="I259" s="117" t="s">
        <v>145</v>
      </c>
      <c r="J259" s="117" t="s">
        <v>150</v>
      </c>
      <c r="K259" s="117" t="s">
        <v>151</v>
      </c>
      <c r="L259" s="117" t="s">
        <v>1484</v>
      </c>
      <c r="M259" s="117" t="s">
        <v>145</v>
      </c>
      <c r="N259" s="117" t="s">
        <v>146</v>
      </c>
      <c r="O259" s="117" t="s">
        <v>153</v>
      </c>
      <c r="P259" s="117" t="s">
        <v>154</v>
      </c>
      <c r="Q259" s="117" t="s">
        <v>155</v>
      </c>
      <c r="R259" s="117" t="s">
        <v>145</v>
      </c>
      <c r="S259" s="117" t="s">
        <v>156</v>
      </c>
      <c r="T259" s="117" t="s">
        <v>154</v>
      </c>
      <c r="U259" s="117" t="s">
        <v>145</v>
      </c>
      <c r="V259" s="117" t="s">
        <v>145</v>
      </c>
      <c r="W259" s="117" t="s">
        <v>157</v>
      </c>
      <c r="X259" s="117" t="s">
        <v>157</v>
      </c>
      <c r="Y259" s="117" t="s">
        <v>158</v>
      </c>
      <c r="Z259" s="117" t="s">
        <v>159</v>
      </c>
      <c r="AA259" s="117" t="s">
        <v>145</v>
      </c>
      <c r="AB259" s="117" t="s">
        <v>145</v>
      </c>
      <c r="AC259" s="117" t="s">
        <v>145</v>
      </c>
      <c r="AD259" s="117" t="s">
        <v>145</v>
      </c>
      <c r="AE259" s="117" t="s">
        <v>1506</v>
      </c>
      <c r="AF259" s="117" t="s">
        <v>145</v>
      </c>
      <c r="AG259" s="117" t="s">
        <v>145</v>
      </c>
      <c r="AH259" s="117" t="s">
        <v>147</v>
      </c>
      <c r="AI259" s="117" t="s">
        <v>145</v>
      </c>
      <c r="AJ259" s="117" t="s">
        <v>145</v>
      </c>
      <c r="AK259" s="117" t="s">
        <v>145</v>
      </c>
      <c r="AL259" s="117" t="s">
        <v>145</v>
      </c>
      <c r="AM259" s="117" t="s">
        <v>145</v>
      </c>
      <c r="AN259" s="117" t="s">
        <v>145</v>
      </c>
      <c r="AO259" s="117" t="s">
        <v>668</v>
      </c>
      <c r="AP259" s="117" t="s">
        <v>669</v>
      </c>
      <c r="AQ259" s="117" t="s">
        <v>1446</v>
      </c>
      <c r="AR259" s="117" t="s">
        <v>671</v>
      </c>
      <c r="AS259" s="117" t="s">
        <v>672</v>
      </c>
      <c r="AT259" s="117" t="s">
        <v>673</v>
      </c>
      <c r="AU259" s="117" t="s">
        <v>145</v>
      </c>
      <c r="AV259" s="117" t="s">
        <v>1507</v>
      </c>
      <c r="AW259" s="117" t="s">
        <v>1508</v>
      </c>
      <c r="AX259" s="117" t="s">
        <v>1509</v>
      </c>
      <c r="AY259" s="117" t="s">
        <v>145</v>
      </c>
      <c r="AZ259" s="117" t="s">
        <v>673</v>
      </c>
      <c r="BA259" s="117" t="s">
        <v>145</v>
      </c>
      <c r="BB259" s="117" t="s">
        <v>145</v>
      </c>
      <c r="BC259" s="117" t="s">
        <v>145</v>
      </c>
      <c r="BD259" s="117" t="s">
        <v>145</v>
      </c>
      <c r="BE259" s="117" t="s">
        <v>145</v>
      </c>
      <c r="BF259" s="117" t="s">
        <v>145</v>
      </c>
      <c r="BG259" s="117" t="s">
        <v>145</v>
      </c>
      <c r="BH259" s="117" t="s">
        <v>145</v>
      </c>
      <c r="BI259" s="117" t="s">
        <v>145</v>
      </c>
      <c r="BJ259" s="117" t="s">
        <v>145</v>
      </c>
      <c r="BK259" s="117" t="s">
        <v>145</v>
      </c>
      <c r="BL259" s="117" t="s">
        <v>170</v>
      </c>
      <c r="BM259" s="117" t="s">
        <v>145</v>
      </c>
      <c r="BN259" s="117" t="s">
        <v>145</v>
      </c>
      <c r="BO259" s="117" t="s">
        <v>145</v>
      </c>
      <c r="BP259" s="117" t="s">
        <v>145</v>
      </c>
      <c r="BQ259" s="117" t="s">
        <v>145</v>
      </c>
      <c r="BR259" s="117" t="s">
        <v>145</v>
      </c>
      <c r="BS259" s="117" t="s">
        <v>145</v>
      </c>
      <c r="BT259" s="117" t="s">
        <v>145</v>
      </c>
      <c r="BU259" s="117" t="s">
        <v>145</v>
      </c>
      <c r="BV259" s="117" t="s">
        <v>171</v>
      </c>
      <c r="BW259" s="117" t="s">
        <v>145</v>
      </c>
      <c r="BX259" s="117" t="s">
        <v>145</v>
      </c>
      <c r="BY259" s="117" t="s">
        <v>145</v>
      </c>
      <c r="BZ259" s="117" t="s">
        <v>145</v>
      </c>
      <c r="CA259" s="117" t="s">
        <v>145</v>
      </c>
      <c r="CB259" s="117" t="s">
        <v>149</v>
      </c>
      <c r="CC259" s="117" t="s">
        <v>149</v>
      </c>
      <c r="CD259" s="117" t="s">
        <v>145</v>
      </c>
      <c r="CE259" s="117" t="s">
        <v>145</v>
      </c>
      <c r="CF259" s="117" t="s">
        <v>145</v>
      </c>
      <c r="CG259" s="117" t="s">
        <v>145</v>
      </c>
      <c r="CH259" s="117" t="s">
        <v>145</v>
      </c>
      <c r="CI259" s="117" t="s">
        <v>145</v>
      </c>
      <c r="CJ259" s="117" t="s">
        <v>145</v>
      </c>
      <c r="CK259" s="117" t="s">
        <v>145</v>
      </c>
      <c r="CL259" s="117" t="s">
        <v>145</v>
      </c>
      <c r="CM259" s="117" t="s">
        <v>145</v>
      </c>
      <c r="CN259" s="117" t="s">
        <v>145</v>
      </c>
      <c r="CO259" s="117" t="s">
        <v>1472</v>
      </c>
      <c r="CP259" s="117" t="s">
        <v>145</v>
      </c>
      <c r="CQ259" s="117" t="s">
        <v>145</v>
      </c>
      <c r="CR259" s="117" t="s">
        <v>145</v>
      </c>
      <c r="CS259" s="117" t="s">
        <v>173</v>
      </c>
      <c r="CT259" s="117" t="s">
        <v>174</v>
      </c>
      <c r="CU259" s="117" t="s">
        <v>182</v>
      </c>
      <c r="CV259" s="117" t="s">
        <v>183</v>
      </c>
      <c r="CW259" s="117" t="s">
        <v>184</v>
      </c>
      <c r="CX259" s="117" t="s">
        <v>178</v>
      </c>
      <c r="CY259" s="117" t="s">
        <v>178</v>
      </c>
      <c r="CZ259" s="117" t="s">
        <v>179</v>
      </c>
      <c r="DA259" s="117" t="s">
        <v>179</v>
      </c>
      <c r="DB259" s="117" t="s">
        <v>145</v>
      </c>
      <c r="DC259" s="117" t="s">
        <v>145</v>
      </c>
      <c r="DD259" s="117" t="s">
        <v>179</v>
      </c>
      <c r="DE259" s="117" t="s">
        <v>145</v>
      </c>
      <c r="DF259" s="117" t="s">
        <v>145</v>
      </c>
      <c r="DG259" s="117" t="s">
        <v>145</v>
      </c>
      <c r="DH259" s="117" t="s">
        <v>145</v>
      </c>
      <c r="DI259" s="117" t="s">
        <v>145</v>
      </c>
      <c r="DJ259" s="117" t="s">
        <v>145</v>
      </c>
      <c r="DK259" s="117" t="s">
        <v>145</v>
      </c>
      <c r="DL259" s="117" t="s">
        <v>145</v>
      </c>
      <c r="DM259" s="117" t="s">
        <v>145</v>
      </c>
      <c r="DN259" s="117" t="s">
        <v>145</v>
      </c>
      <c r="DO259" s="117" t="s">
        <v>145</v>
      </c>
      <c r="DP259" s="117" t="s">
        <v>145</v>
      </c>
      <c r="DQ259" s="117" t="s">
        <v>145</v>
      </c>
      <c r="DR259" s="117" t="s">
        <v>145</v>
      </c>
      <c r="DS259" s="117" t="s">
        <v>145</v>
      </c>
      <c r="DT259" s="117" t="s">
        <v>145</v>
      </c>
      <c r="DU259" s="117" t="s">
        <v>145</v>
      </c>
      <c r="DV259" s="117" t="s">
        <v>145</v>
      </c>
      <c r="DW259" s="117" t="s">
        <v>145</v>
      </c>
      <c r="DX259" s="117" t="s">
        <v>145</v>
      </c>
      <c r="DY259" s="117" t="s">
        <v>145</v>
      </c>
      <c r="DZ259" s="117" t="s">
        <v>145</v>
      </c>
      <c r="EA259" s="117" t="s">
        <v>145</v>
      </c>
      <c r="EB259" s="117" t="s">
        <v>145</v>
      </c>
      <c r="EC259" s="117" t="s">
        <v>180</v>
      </c>
      <c r="ED259" s="117" t="s">
        <v>145</v>
      </c>
      <c r="EE259" s="117" t="s">
        <v>154</v>
      </c>
      <c r="EF259" s="117" t="s">
        <v>145</v>
      </c>
      <c r="EG259" s="117" t="s">
        <v>145</v>
      </c>
      <c r="EH259" s="117" t="s">
        <v>145</v>
      </c>
      <c r="EI259" s="117" t="s">
        <v>145</v>
      </c>
      <c r="EJ259" s="117" t="s">
        <v>145</v>
      </c>
      <c r="EK259" s="117" t="s">
        <v>145</v>
      </c>
      <c r="EL259" s="117" t="s">
        <v>145</v>
      </c>
      <c r="EM259" s="117" t="s">
        <v>145</v>
      </c>
      <c r="EN259" s="117" t="s">
        <v>147</v>
      </c>
    </row>
    <row r="260" s="6" customFormat="1" spans="1:144">
      <c r="A260" s="117" t="s">
        <v>1505</v>
      </c>
      <c r="B260" s="117" t="s">
        <v>145</v>
      </c>
      <c r="C260" s="117" t="s">
        <v>146</v>
      </c>
      <c r="D260" s="117" t="s">
        <v>145</v>
      </c>
      <c r="E260" s="117" t="s">
        <v>147</v>
      </c>
      <c r="F260" s="117" t="s">
        <v>145</v>
      </c>
      <c r="G260" s="117" t="s">
        <v>148</v>
      </c>
      <c r="H260" s="117" t="s">
        <v>149</v>
      </c>
      <c r="I260" s="117" t="s">
        <v>145</v>
      </c>
      <c r="J260" s="117" t="s">
        <v>150</v>
      </c>
      <c r="K260" s="117" t="s">
        <v>151</v>
      </c>
      <c r="L260" s="117" t="s">
        <v>1484</v>
      </c>
      <c r="M260" s="117" t="s">
        <v>145</v>
      </c>
      <c r="N260" s="117" t="s">
        <v>146</v>
      </c>
      <c r="O260" s="117" t="s">
        <v>153</v>
      </c>
      <c r="P260" s="117" t="s">
        <v>154</v>
      </c>
      <c r="Q260" s="117" t="s">
        <v>155</v>
      </c>
      <c r="R260" s="117" t="s">
        <v>145</v>
      </c>
      <c r="S260" s="117" t="s">
        <v>156</v>
      </c>
      <c r="T260" s="117" t="s">
        <v>154</v>
      </c>
      <c r="U260" s="117" t="s">
        <v>145</v>
      </c>
      <c r="V260" s="117" t="s">
        <v>145</v>
      </c>
      <c r="W260" s="117" t="s">
        <v>157</v>
      </c>
      <c r="X260" s="117" t="s">
        <v>157</v>
      </c>
      <c r="Y260" s="117" t="s">
        <v>158</v>
      </c>
      <c r="Z260" s="117" t="s">
        <v>159</v>
      </c>
      <c r="AA260" s="117" t="s">
        <v>145</v>
      </c>
      <c r="AB260" s="117" t="s">
        <v>145</v>
      </c>
      <c r="AC260" s="117" t="s">
        <v>145</v>
      </c>
      <c r="AD260" s="117" t="s">
        <v>145</v>
      </c>
      <c r="AE260" s="117" t="s">
        <v>1506</v>
      </c>
      <c r="AF260" s="117" t="s">
        <v>145</v>
      </c>
      <c r="AG260" s="117" t="s">
        <v>145</v>
      </c>
      <c r="AH260" s="117" t="s">
        <v>147</v>
      </c>
      <c r="AI260" s="117" t="s">
        <v>145</v>
      </c>
      <c r="AJ260" s="117" t="s">
        <v>145</v>
      </c>
      <c r="AK260" s="117" t="s">
        <v>145</v>
      </c>
      <c r="AL260" s="117" t="s">
        <v>145</v>
      </c>
      <c r="AM260" s="117" t="s">
        <v>145</v>
      </c>
      <c r="AN260" s="117" t="s">
        <v>145</v>
      </c>
      <c r="AO260" s="117" t="s">
        <v>668</v>
      </c>
      <c r="AP260" s="117" t="s">
        <v>669</v>
      </c>
      <c r="AQ260" s="117" t="s">
        <v>1446</v>
      </c>
      <c r="AR260" s="117" t="s">
        <v>671</v>
      </c>
      <c r="AS260" s="117" t="s">
        <v>672</v>
      </c>
      <c r="AT260" s="117" t="s">
        <v>673</v>
      </c>
      <c r="AU260" s="117" t="s">
        <v>145</v>
      </c>
      <c r="AV260" s="117" t="s">
        <v>1507</v>
      </c>
      <c r="AW260" s="117" t="s">
        <v>1508</v>
      </c>
      <c r="AX260" s="117" t="s">
        <v>1509</v>
      </c>
      <c r="AY260" s="117" t="s">
        <v>145</v>
      </c>
      <c r="AZ260" s="117" t="s">
        <v>673</v>
      </c>
      <c r="BA260" s="117" t="s">
        <v>145</v>
      </c>
      <c r="BB260" s="117" t="s">
        <v>145</v>
      </c>
      <c r="BC260" s="117" t="s">
        <v>145</v>
      </c>
      <c r="BD260" s="117" t="s">
        <v>145</v>
      </c>
      <c r="BE260" s="117" t="s">
        <v>145</v>
      </c>
      <c r="BF260" s="117" t="s">
        <v>145</v>
      </c>
      <c r="BG260" s="117" t="s">
        <v>145</v>
      </c>
      <c r="BH260" s="117" t="s">
        <v>145</v>
      </c>
      <c r="BI260" s="117" t="s">
        <v>145</v>
      </c>
      <c r="BJ260" s="117" t="s">
        <v>145</v>
      </c>
      <c r="BK260" s="117" t="s">
        <v>145</v>
      </c>
      <c r="BL260" s="117" t="s">
        <v>170</v>
      </c>
      <c r="BM260" s="117" t="s">
        <v>145</v>
      </c>
      <c r="BN260" s="117" t="s">
        <v>145</v>
      </c>
      <c r="BO260" s="117" t="s">
        <v>145</v>
      </c>
      <c r="BP260" s="117" t="s">
        <v>145</v>
      </c>
      <c r="BQ260" s="117" t="s">
        <v>145</v>
      </c>
      <c r="BR260" s="117" t="s">
        <v>145</v>
      </c>
      <c r="BS260" s="117" t="s">
        <v>145</v>
      </c>
      <c r="BT260" s="117" t="s">
        <v>145</v>
      </c>
      <c r="BU260" s="117" t="s">
        <v>145</v>
      </c>
      <c r="BV260" s="117" t="s">
        <v>171</v>
      </c>
      <c r="BW260" s="117" t="s">
        <v>145</v>
      </c>
      <c r="BX260" s="117" t="s">
        <v>145</v>
      </c>
      <c r="BY260" s="117" t="s">
        <v>145</v>
      </c>
      <c r="BZ260" s="117" t="s">
        <v>145</v>
      </c>
      <c r="CA260" s="117" t="s">
        <v>145</v>
      </c>
      <c r="CB260" s="117" t="s">
        <v>149</v>
      </c>
      <c r="CC260" s="117" t="s">
        <v>149</v>
      </c>
      <c r="CD260" s="117" t="s">
        <v>145</v>
      </c>
      <c r="CE260" s="117" t="s">
        <v>145</v>
      </c>
      <c r="CF260" s="117" t="s">
        <v>145</v>
      </c>
      <c r="CG260" s="117" t="s">
        <v>145</v>
      </c>
      <c r="CH260" s="117" t="s">
        <v>145</v>
      </c>
      <c r="CI260" s="117" t="s">
        <v>145</v>
      </c>
      <c r="CJ260" s="117" t="s">
        <v>145</v>
      </c>
      <c r="CK260" s="117" t="s">
        <v>145</v>
      </c>
      <c r="CL260" s="117" t="s">
        <v>145</v>
      </c>
      <c r="CM260" s="117" t="s">
        <v>145</v>
      </c>
      <c r="CN260" s="117" t="s">
        <v>145</v>
      </c>
      <c r="CO260" s="117" t="s">
        <v>1472</v>
      </c>
      <c r="CP260" s="117" t="s">
        <v>145</v>
      </c>
      <c r="CQ260" s="117" t="s">
        <v>145</v>
      </c>
      <c r="CR260" s="117" t="s">
        <v>145</v>
      </c>
      <c r="CS260" s="117" t="s">
        <v>173</v>
      </c>
      <c r="CT260" s="117" t="s">
        <v>181</v>
      </c>
      <c r="CU260" s="117" t="s">
        <v>175</v>
      </c>
      <c r="CV260" s="117" t="s">
        <v>176</v>
      </c>
      <c r="CW260" s="117" t="s">
        <v>177</v>
      </c>
      <c r="CX260" s="117" t="s">
        <v>178</v>
      </c>
      <c r="CY260" s="117" t="s">
        <v>178</v>
      </c>
      <c r="CZ260" s="117" t="s">
        <v>179</v>
      </c>
      <c r="DA260" s="117" t="s">
        <v>179</v>
      </c>
      <c r="DB260" s="117" t="s">
        <v>145</v>
      </c>
      <c r="DC260" s="117" t="s">
        <v>145</v>
      </c>
      <c r="DD260" s="117" t="s">
        <v>179</v>
      </c>
      <c r="DE260" s="117" t="s">
        <v>145</v>
      </c>
      <c r="DF260" s="117" t="s">
        <v>145</v>
      </c>
      <c r="DG260" s="117" t="s">
        <v>145</v>
      </c>
      <c r="DH260" s="117" t="s">
        <v>145</v>
      </c>
      <c r="DI260" s="117" t="s">
        <v>145</v>
      </c>
      <c r="DJ260" s="117" t="s">
        <v>145</v>
      </c>
      <c r="DK260" s="117" t="s">
        <v>145</v>
      </c>
      <c r="DL260" s="117" t="s">
        <v>145</v>
      </c>
      <c r="DM260" s="117" t="s">
        <v>145</v>
      </c>
      <c r="DN260" s="117" t="s">
        <v>145</v>
      </c>
      <c r="DO260" s="117" t="s">
        <v>145</v>
      </c>
      <c r="DP260" s="117" t="s">
        <v>145</v>
      </c>
      <c r="DQ260" s="117" t="s">
        <v>145</v>
      </c>
      <c r="DR260" s="117" t="s">
        <v>145</v>
      </c>
      <c r="DS260" s="117" t="s">
        <v>145</v>
      </c>
      <c r="DT260" s="117" t="s">
        <v>145</v>
      </c>
      <c r="DU260" s="117" t="s">
        <v>145</v>
      </c>
      <c r="DV260" s="117" t="s">
        <v>145</v>
      </c>
      <c r="DW260" s="117" t="s">
        <v>145</v>
      </c>
      <c r="DX260" s="117" t="s">
        <v>145</v>
      </c>
      <c r="DY260" s="117" t="s">
        <v>145</v>
      </c>
      <c r="DZ260" s="117" t="s">
        <v>145</v>
      </c>
      <c r="EA260" s="117" t="s">
        <v>145</v>
      </c>
      <c r="EB260" s="117" t="s">
        <v>145</v>
      </c>
      <c r="EC260" s="117" t="s">
        <v>180</v>
      </c>
      <c r="ED260" s="117" t="s">
        <v>145</v>
      </c>
      <c r="EE260" s="117" t="s">
        <v>154</v>
      </c>
      <c r="EF260" s="117" t="s">
        <v>145</v>
      </c>
      <c r="EG260" s="117" t="s">
        <v>145</v>
      </c>
      <c r="EH260" s="117" t="s">
        <v>145</v>
      </c>
      <c r="EI260" s="117" t="s">
        <v>145</v>
      </c>
      <c r="EJ260" s="117" t="s">
        <v>145</v>
      </c>
      <c r="EK260" s="117" t="s">
        <v>145</v>
      </c>
      <c r="EL260" s="117" t="s">
        <v>145</v>
      </c>
      <c r="EM260" s="117" t="s">
        <v>145</v>
      </c>
      <c r="EN260" s="117" t="s">
        <v>147</v>
      </c>
    </row>
    <row r="261" s="6" customFormat="1" spans="1:144">
      <c r="A261" s="117" t="s">
        <v>1505</v>
      </c>
      <c r="B261" s="117" t="s">
        <v>145</v>
      </c>
      <c r="C261" s="117" t="s">
        <v>146</v>
      </c>
      <c r="D261" s="117" t="s">
        <v>145</v>
      </c>
      <c r="E261" s="117" t="s">
        <v>147</v>
      </c>
      <c r="F261" s="117" t="s">
        <v>145</v>
      </c>
      <c r="G261" s="117" t="s">
        <v>148</v>
      </c>
      <c r="H261" s="117" t="s">
        <v>149</v>
      </c>
      <c r="I261" s="117" t="s">
        <v>145</v>
      </c>
      <c r="J261" s="117" t="s">
        <v>150</v>
      </c>
      <c r="K261" s="117" t="s">
        <v>151</v>
      </c>
      <c r="L261" s="117" t="s">
        <v>1484</v>
      </c>
      <c r="M261" s="117" t="s">
        <v>145</v>
      </c>
      <c r="N261" s="117" t="s">
        <v>146</v>
      </c>
      <c r="O261" s="117" t="s">
        <v>153</v>
      </c>
      <c r="P261" s="117" t="s">
        <v>154</v>
      </c>
      <c r="Q261" s="117" t="s">
        <v>155</v>
      </c>
      <c r="R261" s="117" t="s">
        <v>145</v>
      </c>
      <c r="S261" s="117" t="s">
        <v>156</v>
      </c>
      <c r="T261" s="117" t="s">
        <v>154</v>
      </c>
      <c r="U261" s="117" t="s">
        <v>145</v>
      </c>
      <c r="V261" s="117" t="s">
        <v>145</v>
      </c>
      <c r="W261" s="117" t="s">
        <v>157</v>
      </c>
      <c r="X261" s="117" t="s">
        <v>157</v>
      </c>
      <c r="Y261" s="117" t="s">
        <v>158</v>
      </c>
      <c r="Z261" s="117" t="s">
        <v>159</v>
      </c>
      <c r="AA261" s="117" t="s">
        <v>145</v>
      </c>
      <c r="AB261" s="117" t="s">
        <v>145</v>
      </c>
      <c r="AC261" s="117" t="s">
        <v>145</v>
      </c>
      <c r="AD261" s="117" t="s">
        <v>145</v>
      </c>
      <c r="AE261" s="117" t="s">
        <v>1506</v>
      </c>
      <c r="AF261" s="117" t="s">
        <v>145</v>
      </c>
      <c r="AG261" s="117" t="s">
        <v>145</v>
      </c>
      <c r="AH261" s="117" t="s">
        <v>147</v>
      </c>
      <c r="AI261" s="117" t="s">
        <v>145</v>
      </c>
      <c r="AJ261" s="117" t="s">
        <v>145</v>
      </c>
      <c r="AK261" s="117" t="s">
        <v>145</v>
      </c>
      <c r="AL261" s="117" t="s">
        <v>145</v>
      </c>
      <c r="AM261" s="117" t="s">
        <v>145</v>
      </c>
      <c r="AN261" s="117" t="s">
        <v>145</v>
      </c>
      <c r="AO261" s="117" t="s">
        <v>668</v>
      </c>
      <c r="AP261" s="117" t="s">
        <v>669</v>
      </c>
      <c r="AQ261" s="117" t="s">
        <v>1446</v>
      </c>
      <c r="AR261" s="117" t="s">
        <v>671</v>
      </c>
      <c r="AS261" s="117" t="s">
        <v>672</v>
      </c>
      <c r="AT261" s="117" t="s">
        <v>673</v>
      </c>
      <c r="AU261" s="117" t="s">
        <v>145</v>
      </c>
      <c r="AV261" s="117" t="s">
        <v>1507</v>
      </c>
      <c r="AW261" s="117" t="s">
        <v>1508</v>
      </c>
      <c r="AX261" s="117" t="s">
        <v>1509</v>
      </c>
      <c r="AY261" s="117" t="s">
        <v>145</v>
      </c>
      <c r="AZ261" s="117" t="s">
        <v>673</v>
      </c>
      <c r="BA261" s="117" t="s">
        <v>145</v>
      </c>
      <c r="BB261" s="117" t="s">
        <v>145</v>
      </c>
      <c r="BC261" s="117" t="s">
        <v>145</v>
      </c>
      <c r="BD261" s="117" t="s">
        <v>145</v>
      </c>
      <c r="BE261" s="117" t="s">
        <v>145</v>
      </c>
      <c r="BF261" s="117" t="s">
        <v>145</v>
      </c>
      <c r="BG261" s="117" t="s">
        <v>145</v>
      </c>
      <c r="BH261" s="117" t="s">
        <v>145</v>
      </c>
      <c r="BI261" s="117" t="s">
        <v>145</v>
      </c>
      <c r="BJ261" s="117" t="s">
        <v>145</v>
      </c>
      <c r="BK261" s="117" t="s">
        <v>145</v>
      </c>
      <c r="BL261" s="117" t="s">
        <v>170</v>
      </c>
      <c r="BM261" s="117" t="s">
        <v>145</v>
      </c>
      <c r="BN261" s="117" t="s">
        <v>145</v>
      </c>
      <c r="BO261" s="117" t="s">
        <v>145</v>
      </c>
      <c r="BP261" s="117" t="s">
        <v>145</v>
      </c>
      <c r="BQ261" s="117" t="s">
        <v>145</v>
      </c>
      <c r="BR261" s="117" t="s">
        <v>145</v>
      </c>
      <c r="BS261" s="117" t="s">
        <v>145</v>
      </c>
      <c r="BT261" s="117" t="s">
        <v>145</v>
      </c>
      <c r="BU261" s="117" t="s">
        <v>145</v>
      </c>
      <c r="BV261" s="117" t="s">
        <v>171</v>
      </c>
      <c r="BW261" s="117" t="s">
        <v>145</v>
      </c>
      <c r="BX261" s="117" t="s">
        <v>145</v>
      </c>
      <c r="BY261" s="117" t="s">
        <v>145</v>
      </c>
      <c r="BZ261" s="117" t="s">
        <v>145</v>
      </c>
      <c r="CA261" s="117" t="s">
        <v>145</v>
      </c>
      <c r="CB261" s="117" t="s">
        <v>149</v>
      </c>
      <c r="CC261" s="117" t="s">
        <v>149</v>
      </c>
      <c r="CD261" s="117" t="s">
        <v>145</v>
      </c>
      <c r="CE261" s="117" t="s">
        <v>145</v>
      </c>
      <c r="CF261" s="117" t="s">
        <v>145</v>
      </c>
      <c r="CG261" s="117" t="s">
        <v>145</v>
      </c>
      <c r="CH261" s="117" t="s">
        <v>145</v>
      </c>
      <c r="CI261" s="117" t="s">
        <v>145</v>
      </c>
      <c r="CJ261" s="117" t="s">
        <v>145</v>
      </c>
      <c r="CK261" s="117" t="s">
        <v>145</v>
      </c>
      <c r="CL261" s="117" t="s">
        <v>145</v>
      </c>
      <c r="CM261" s="117" t="s">
        <v>145</v>
      </c>
      <c r="CN261" s="117" t="s">
        <v>145</v>
      </c>
      <c r="CO261" s="117" t="s">
        <v>1472</v>
      </c>
      <c r="CP261" s="117" t="s">
        <v>145</v>
      </c>
      <c r="CQ261" s="117" t="s">
        <v>145</v>
      </c>
      <c r="CR261" s="117" t="s">
        <v>145</v>
      </c>
      <c r="CS261" s="117" t="s">
        <v>173</v>
      </c>
      <c r="CT261" s="117" t="s">
        <v>300</v>
      </c>
      <c r="CU261" s="117" t="s">
        <v>1006</v>
      </c>
      <c r="CV261" s="117" t="s">
        <v>1007</v>
      </c>
      <c r="CW261" s="117" t="s">
        <v>1008</v>
      </c>
      <c r="CX261" s="117" t="s">
        <v>178</v>
      </c>
      <c r="CY261" s="117" t="s">
        <v>178</v>
      </c>
      <c r="CZ261" s="117" t="s">
        <v>179</v>
      </c>
      <c r="DA261" s="117" t="s">
        <v>179</v>
      </c>
      <c r="DB261" s="117" t="s">
        <v>145</v>
      </c>
      <c r="DC261" s="117" t="s">
        <v>145</v>
      </c>
      <c r="DD261" s="117" t="s">
        <v>179</v>
      </c>
      <c r="DE261" s="117" t="s">
        <v>145</v>
      </c>
      <c r="DF261" s="117" t="s">
        <v>145</v>
      </c>
      <c r="DG261" s="117" t="s">
        <v>145</v>
      </c>
      <c r="DH261" s="117" t="s">
        <v>145</v>
      </c>
      <c r="DI261" s="117" t="s">
        <v>145</v>
      </c>
      <c r="DJ261" s="117" t="s">
        <v>145</v>
      </c>
      <c r="DK261" s="117" t="s">
        <v>145</v>
      </c>
      <c r="DL261" s="117" t="s">
        <v>145</v>
      </c>
      <c r="DM261" s="117" t="s">
        <v>145</v>
      </c>
      <c r="DN261" s="117" t="s">
        <v>145</v>
      </c>
      <c r="DO261" s="117" t="s">
        <v>145</v>
      </c>
      <c r="DP261" s="117" t="s">
        <v>145</v>
      </c>
      <c r="DQ261" s="117" t="s">
        <v>145</v>
      </c>
      <c r="DR261" s="117" t="s">
        <v>145</v>
      </c>
      <c r="DS261" s="117" t="s">
        <v>145</v>
      </c>
      <c r="DT261" s="117" t="s">
        <v>145</v>
      </c>
      <c r="DU261" s="117" t="s">
        <v>145</v>
      </c>
      <c r="DV261" s="117" t="s">
        <v>145</v>
      </c>
      <c r="DW261" s="117" t="s">
        <v>145</v>
      </c>
      <c r="DX261" s="117" t="s">
        <v>145</v>
      </c>
      <c r="DY261" s="117" t="s">
        <v>145</v>
      </c>
      <c r="DZ261" s="117" t="s">
        <v>145</v>
      </c>
      <c r="EA261" s="117" t="s">
        <v>145</v>
      </c>
      <c r="EB261" s="117" t="s">
        <v>145</v>
      </c>
      <c r="EC261" s="117" t="s">
        <v>180</v>
      </c>
      <c r="ED261" s="117" t="s">
        <v>145</v>
      </c>
      <c r="EE261" s="117" t="s">
        <v>154</v>
      </c>
      <c r="EF261" s="117" t="s">
        <v>145</v>
      </c>
      <c r="EG261" s="117" t="s">
        <v>145</v>
      </c>
      <c r="EH261" s="117" t="s">
        <v>145</v>
      </c>
      <c r="EI261" s="117" t="s">
        <v>145</v>
      </c>
      <c r="EJ261" s="117" t="s">
        <v>145</v>
      </c>
      <c r="EK261" s="117" t="s">
        <v>145</v>
      </c>
      <c r="EL261" s="117" t="s">
        <v>145</v>
      </c>
      <c r="EM261" s="117" t="s">
        <v>145</v>
      </c>
      <c r="EN261" s="117" t="s">
        <v>147</v>
      </c>
    </row>
    <row r="262" s="6" customFormat="1" spans="1:144">
      <c r="A262" s="117" t="s">
        <v>1510</v>
      </c>
      <c r="B262" s="117" t="s">
        <v>145</v>
      </c>
      <c r="C262" s="117" t="s">
        <v>146</v>
      </c>
      <c r="D262" s="117" t="s">
        <v>145</v>
      </c>
      <c r="E262" s="117" t="s">
        <v>147</v>
      </c>
      <c r="F262" s="117" t="s">
        <v>145</v>
      </c>
      <c r="G262" s="117" t="s">
        <v>148</v>
      </c>
      <c r="H262" s="117" t="s">
        <v>149</v>
      </c>
      <c r="I262" s="117" t="s">
        <v>145</v>
      </c>
      <c r="J262" s="117" t="s">
        <v>150</v>
      </c>
      <c r="K262" s="117" t="s">
        <v>151</v>
      </c>
      <c r="L262" s="117" t="s">
        <v>1511</v>
      </c>
      <c r="M262" s="117" t="s">
        <v>145</v>
      </c>
      <c r="N262" s="117" t="s">
        <v>146</v>
      </c>
      <c r="O262" s="117" t="s">
        <v>153</v>
      </c>
      <c r="P262" s="117" t="s">
        <v>154</v>
      </c>
      <c r="Q262" s="117" t="s">
        <v>155</v>
      </c>
      <c r="R262" s="117" t="s">
        <v>145</v>
      </c>
      <c r="S262" s="117" t="s">
        <v>156</v>
      </c>
      <c r="T262" s="117" t="s">
        <v>154</v>
      </c>
      <c r="U262" s="117" t="s">
        <v>145</v>
      </c>
      <c r="V262" s="117" t="s">
        <v>145</v>
      </c>
      <c r="W262" s="117" t="s">
        <v>157</v>
      </c>
      <c r="X262" s="117" t="s">
        <v>157</v>
      </c>
      <c r="Y262" s="117" t="s">
        <v>158</v>
      </c>
      <c r="Z262" s="117" t="s">
        <v>159</v>
      </c>
      <c r="AA262" s="117" t="s">
        <v>145</v>
      </c>
      <c r="AB262" s="117" t="s">
        <v>145</v>
      </c>
      <c r="AC262" s="117" t="s">
        <v>145</v>
      </c>
      <c r="AD262" s="117" t="s">
        <v>145</v>
      </c>
      <c r="AE262" s="117" t="s">
        <v>1512</v>
      </c>
      <c r="AF262" s="117" t="s">
        <v>145</v>
      </c>
      <c r="AG262" s="117" t="s">
        <v>145</v>
      </c>
      <c r="AH262" s="117" t="s">
        <v>147</v>
      </c>
      <c r="AI262" s="117" t="s">
        <v>145</v>
      </c>
      <c r="AJ262" s="117" t="s">
        <v>145</v>
      </c>
      <c r="AK262" s="117" t="s">
        <v>145</v>
      </c>
      <c r="AL262" s="117" t="s">
        <v>145</v>
      </c>
      <c r="AM262" s="117" t="s">
        <v>145</v>
      </c>
      <c r="AN262" s="117" t="s">
        <v>145</v>
      </c>
      <c r="AO262" s="117" t="s">
        <v>1513</v>
      </c>
      <c r="AP262" s="117" t="s">
        <v>1045</v>
      </c>
      <c r="AQ262" s="117" t="s">
        <v>1514</v>
      </c>
      <c r="AR262" s="117" t="s">
        <v>671</v>
      </c>
      <c r="AS262" s="117" t="s">
        <v>672</v>
      </c>
      <c r="AT262" s="117" t="s">
        <v>673</v>
      </c>
      <c r="AU262" s="117" t="s">
        <v>145</v>
      </c>
      <c r="AV262" s="117" t="s">
        <v>1515</v>
      </c>
      <c r="AW262" s="117" t="s">
        <v>1516</v>
      </c>
      <c r="AX262" s="117" t="s">
        <v>1517</v>
      </c>
      <c r="AY262" s="117" t="s">
        <v>145</v>
      </c>
      <c r="AZ262" s="117" t="s">
        <v>673</v>
      </c>
      <c r="BA262" s="117" t="s">
        <v>145</v>
      </c>
      <c r="BB262" s="117" t="s">
        <v>145</v>
      </c>
      <c r="BC262" s="117" t="s">
        <v>145</v>
      </c>
      <c r="BD262" s="117" t="s">
        <v>145</v>
      </c>
      <c r="BE262" s="117" t="s">
        <v>145</v>
      </c>
      <c r="BF262" s="117" t="s">
        <v>145</v>
      </c>
      <c r="BG262" s="117" t="s">
        <v>145</v>
      </c>
      <c r="BH262" s="117" t="s">
        <v>145</v>
      </c>
      <c r="BI262" s="117" t="s">
        <v>145</v>
      </c>
      <c r="BJ262" s="117" t="s">
        <v>145</v>
      </c>
      <c r="BK262" s="117" t="s">
        <v>145</v>
      </c>
      <c r="BL262" s="117" t="s">
        <v>170</v>
      </c>
      <c r="BM262" s="117" t="s">
        <v>145</v>
      </c>
      <c r="BN262" s="117" t="s">
        <v>145</v>
      </c>
      <c r="BO262" s="117" t="s">
        <v>145</v>
      </c>
      <c r="BP262" s="117" t="s">
        <v>145</v>
      </c>
      <c r="BQ262" s="117" t="s">
        <v>145</v>
      </c>
      <c r="BR262" s="117" t="s">
        <v>145</v>
      </c>
      <c r="BS262" s="117" t="s">
        <v>145</v>
      </c>
      <c r="BT262" s="117" t="s">
        <v>145</v>
      </c>
      <c r="BU262" s="117" t="s">
        <v>145</v>
      </c>
      <c r="BV262" s="117" t="s">
        <v>171</v>
      </c>
      <c r="BW262" s="117" t="s">
        <v>145</v>
      </c>
      <c r="BX262" s="117" t="s">
        <v>145</v>
      </c>
      <c r="BY262" s="117" t="s">
        <v>145</v>
      </c>
      <c r="BZ262" s="117" t="s">
        <v>145</v>
      </c>
      <c r="CA262" s="117" t="s">
        <v>145</v>
      </c>
      <c r="CB262" s="117" t="s">
        <v>149</v>
      </c>
      <c r="CC262" s="117" t="s">
        <v>149</v>
      </c>
      <c r="CD262" s="117" t="s">
        <v>145</v>
      </c>
      <c r="CE262" s="117" t="s">
        <v>145</v>
      </c>
      <c r="CF262" s="117" t="s">
        <v>145</v>
      </c>
      <c r="CG262" s="117" t="s">
        <v>145</v>
      </c>
      <c r="CH262" s="117" t="s">
        <v>145</v>
      </c>
      <c r="CI262" s="117" t="s">
        <v>145</v>
      </c>
      <c r="CJ262" s="117" t="s">
        <v>145</v>
      </c>
      <c r="CK262" s="117" t="s">
        <v>145</v>
      </c>
      <c r="CL262" s="117" t="s">
        <v>145</v>
      </c>
      <c r="CM262" s="117" t="s">
        <v>145</v>
      </c>
      <c r="CN262" s="117" t="s">
        <v>145</v>
      </c>
      <c r="CO262" s="117" t="s">
        <v>1472</v>
      </c>
      <c r="CP262" s="117" t="s">
        <v>145</v>
      </c>
      <c r="CQ262" s="117" t="s">
        <v>145</v>
      </c>
      <c r="CR262" s="117" t="s">
        <v>145</v>
      </c>
      <c r="CS262" s="117" t="s">
        <v>173</v>
      </c>
      <c r="CT262" s="117" t="s">
        <v>174</v>
      </c>
      <c r="CU262" s="117" t="s">
        <v>182</v>
      </c>
      <c r="CV262" s="117" t="s">
        <v>183</v>
      </c>
      <c r="CW262" s="117" t="s">
        <v>184</v>
      </c>
      <c r="CX262" s="117" t="s">
        <v>178</v>
      </c>
      <c r="CY262" s="117" t="s">
        <v>178</v>
      </c>
      <c r="CZ262" s="117" t="s">
        <v>179</v>
      </c>
      <c r="DA262" s="117" t="s">
        <v>179</v>
      </c>
      <c r="DB262" s="117" t="s">
        <v>145</v>
      </c>
      <c r="DC262" s="117" t="s">
        <v>145</v>
      </c>
      <c r="DD262" s="117" t="s">
        <v>179</v>
      </c>
      <c r="DE262" s="117" t="s">
        <v>145</v>
      </c>
      <c r="DF262" s="117" t="s">
        <v>145</v>
      </c>
      <c r="DG262" s="117" t="s">
        <v>145</v>
      </c>
      <c r="DH262" s="117" t="s">
        <v>145</v>
      </c>
      <c r="DI262" s="117" t="s">
        <v>145</v>
      </c>
      <c r="DJ262" s="117" t="s">
        <v>145</v>
      </c>
      <c r="DK262" s="117" t="s">
        <v>145</v>
      </c>
      <c r="DL262" s="117" t="s">
        <v>145</v>
      </c>
      <c r="DM262" s="117" t="s">
        <v>145</v>
      </c>
      <c r="DN262" s="117" t="s">
        <v>145</v>
      </c>
      <c r="DO262" s="117" t="s">
        <v>145</v>
      </c>
      <c r="DP262" s="117" t="s">
        <v>145</v>
      </c>
      <c r="DQ262" s="117" t="s">
        <v>145</v>
      </c>
      <c r="DR262" s="117" t="s">
        <v>145</v>
      </c>
      <c r="DS262" s="117" t="s">
        <v>145</v>
      </c>
      <c r="DT262" s="117" t="s">
        <v>145</v>
      </c>
      <c r="DU262" s="117" t="s">
        <v>145</v>
      </c>
      <c r="DV262" s="117" t="s">
        <v>145</v>
      </c>
      <c r="DW262" s="117" t="s">
        <v>145</v>
      </c>
      <c r="DX262" s="117" t="s">
        <v>145</v>
      </c>
      <c r="DY262" s="117" t="s">
        <v>145</v>
      </c>
      <c r="DZ262" s="117" t="s">
        <v>145</v>
      </c>
      <c r="EA262" s="117" t="s">
        <v>145</v>
      </c>
      <c r="EB262" s="117" t="s">
        <v>145</v>
      </c>
      <c r="EC262" s="117" t="s">
        <v>180</v>
      </c>
      <c r="ED262" s="117" t="s">
        <v>145</v>
      </c>
      <c r="EE262" s="117" t="s">
        <v>154</v>
      </c>
      <c r="EF262" s="117" t="s">
        <v>145</v>
      </c>
      <c r="EG262" s="117" t="s">
        <v>145</v>
      </c>
      <c r="EH262" s="117" t="s">
        <v>145</v>
      </c>
      <c r="EI262" s="117" t="s">
        <v>145</v>
      </c>
      <c r="EJ262" s="117" t="s">
        <v>145</v>
      </c>
      <c r="EK262" s="117" t="s">
        <v>145</v>
      </c>
      <c r="EL262" s="117" t="s">
        <v>145</v>
      </c>
      <c r="EM262" s="117" t="s">
        <v>145</v>
      </c>
      <c r="EN262" s="117" t="s">
        <v>147</v>
      </c>
    </row>
    <row r="263" s="6" customFormat="1" spans="1:144">
      <c r="A263" s="117" t="s">
        <v>1510</v>
      </c>
      <c r="B263" s="117" t="s">
        <v>145</v>
      </c>
      <c r="C263" s="117" t="s">
        <v>146</v>
      </c>
      <c r="D263" s="117" t="s">
        <v>145</v>
      </c>
      <c r="E263" s="117" t="s">
        <v>147</v>
      </c>
      <c r="F263" s="117" t="s">
        <v>145</v>
      </c>
      <c r="G263" s="117" t="s">
        <v>148</v>
      </c>
      <c r="H263" s="117" t="s">
        <v>149</v>
      </c>
      <c r="I263" s="117" t="s">
        <v>145</v>
      </c>
      <c r="J263" s="117" t="s">
        <v>150</v>
      </c>
      <c r="K263" s="117" t="s">
        <v>151</v>
      </c>
      <c r="L263" s="117" t="s">
        <v>1511</v>
      </c>
      <c r="M263" s="117" t="s">
        <v>145</v>
      </c>
      <c r="N263" s="117" t="s">
        <v>146</v>
      </c>
      <c r="O263" s="117" t="s">
        <v>153</v>
      </c>
      <c r="P263" s="117" t="s">
        <v>154</v>
      </c>
      <c r="Q263" s="117" t="s">
        <v>155</v>
      </c>
      <c r="R263" s="117" t="s">
        <v>145</v>
      </c>
      <c r="S263" s="117" t="s">
        <v>156</v>
      </c>
      <c r="T263" s="117" t="s">
        <v>154</v>
      </c>
      <c r="U263" s="117" t="s">
        <v>145</v>
      </c>
      <c r="V263" s="117" t="s">
        <v>145</v>
      </c>
      <c r="W263" s="117" t="s">
        <v>157</v>
      </c>
      <c r="X263" s="117" t="s">
        <v>157</v>
      </c>
      <c r="Y263" s="117" t="s">
        <v>158</v>
      </c>
      <c r="Z263" s="117" t="s">
        <v>159</v>
      </c>
      <c r="AA263" s="117" t="s">
        <v>145</v>
      </c>
      <c r="AB263" s="117" t="s">
        <v>145</v>
      </c>
      <c r="AC263" s="117" t="s">
        <v>145</v>
      </c>
      <c r="AD263" s="117" t="s">
        <v>145</v>
      </c>
      <c r="AE263" s="117" t="s">
        <v>1512</v>
      </c>
      <c r="AF263" s="117" t="s">
        <v>145</v>
      </c>
      <c r="AG263" s="117" t="s">
        <v>145</v>
      </c>
      <c r="AH263" s="117" t="s">
        <v>147</v>
      </c>
      <c r="AI263" s="117" t="s">
        <v>145</v>
      </c>
      <c r="AJ263" s="117" t="s">
        <v>145</v>
      </c>
      <c r="AK263" s="117" t="s">
        <v>145</v>
      </c>
      <c r="AL263" s="117" t="s">
        <v>145</v>
      </c>
      <c r="AM263" s="117" t="s">
        <v>145</v>
      </c>
      <c r="AN263" s="117" t="s">
        <v>145</v>
      </c>
      <c r="AO263" s="117" t="s">
        <v>1513</v>
      </c>
      <c r="AP263" s="117" t="s">
        <v>1045</v>
      </c>
      <c r="AQ263" s="117" t="s">
        <v>1514</v>
      </c>
      <c r="AR263" s="117" t="s">
        <v>671</v>
      </c>
      <c r="AS263" s="117" t="s">
        <v>672</v>
      </c>
      <c r="AT263" s="117" t="s">
        <v>673</v>
      </c>
      <c r="AU263" s="117" t="s">
        <v>145</v>
      </c>
      <c r="AV263" s="117" t="s">
        <v>1515</v>
      </c>
      <c r="AW263" s="117" t="s">
        <v>1516</v>
      </c>
      <c r="AX263" s="117" t="s">
        <v>1517</v>
      </c>
      <c r="AY263" s="117" t="s">
        <v>145</v>
      </c>
      <c r="AZ263" s="117" t="s">
        <v>673</v>
      </c>
      <c r="BA263" s="117" t="s">
        <v>145</v>
      </c>
      <c r="BB263" s="117" t="s">
        <v>145</v>
      </c>
      <c r="BC263" s="117" t="s">
        <v>145</v>
      </c>
      <c r="BD263" s="117" t="s">
        <v>145</v>
      </c>
      <c r="BE263" s="117" t="s">
        <v>145</v>
      </c>
      <c r="BF263" s="117" t="s">
        <v>145</v>
      </c>
      <c r="BG263" s="117" t="s">
        <v>145</v>
      </c>
      <c r="BH263" s="117" t="s">
        <v>145</v>
      </c>
      <c r="BI263" s="117" t="s">
        <v>145</v>
      </c>
      <c r="BJ263" s="117" t="s">
        <v>145</v>
      </c>
      <c r="BK263" s="117" t="s">
        <v>145</v>
      </c>
      <c r="BL263" s="117" t="s">
        <v>170</v>
      </c>
      <c r="BM263" s="117" t="s">
        <v>145</v>
      </c>
      <c r="BN263" s="117" t="s">
        <v>145</v>
      </c>
      <c r="BO263" s="117" t="s">
        <v>145</v>
      </c>
      <c r="BP263" s="117" t="s">
        <v>145</v>
      </c>
      <c r="BQ263" s="117" t="s">
        <v>145</v>
      </c>
      <c r="BR263" s="117" t="s">
        <v>145</v>
      </c>
      <c r="BS263" s="117" t="s">
        <v>145</v>
      </c>
      <c r="BT263" s="117" t="s">
        <v>145</v>
      </c>
      <c r="BU263" s="117" t="s">
        <v>145</v>
      </c>
      <c r="BV263" s="117" t="s">
        <v>171</v>
      </c>
      <c r="BW263" s="117" t="s">
        <v>145</v>
      </c>
      <c r="BX263" s="117" t="s">
        <v>145</v>
      </c>
      <c r="BY263" s="117" t="s">
        <v>145</v>
      </c>
      <c r="BZ263" s="117" t="s">
        <v>145</v>
      </c>
      <c r="CA263" s="117" t="s">
        <v>145</v>
      </c>
      <c r="CB263" s="117" t="s">
        <v>149</v>
      </c>
      <c r="CC263" s="117" t="s">
        <v>149</v>
      </c>
      <c r="CD263" s="117" t="s">
        <v>145</v>
      </c>
      <c r="CE263" s="117" t="s">
        <v>145</v>
      </c>
      <c r="CF263" s="117" t="s">
        <v>145</v>
      </c>
      <c r="CG263" s="117" t="s">
        <v>145</v>
      </c>
      <c r="CH263" s="117" t="s">
        <v>145</v>
      </c>
      <c r="CI263" s="117" t="s">
        <v>145</v>
      </c>
      <c r="CJ263" s="117" t="s">
        <v>145</v>
      </c>
      <c r="CK263" s="117" t="s">
        <v>145</v>
      </c>
      <c r="CL263" s="117" t="s">
        <v>145</v>
      </c>
      <c r="CM263" s="117" t="s">
        <v>145</v>
      </c>
      <c r="CN263" s="117" t="s">
        <v>145</v>
      </c>
      <c r="CO263" s="117" t="s">
        <v>1472</v>
      </c>
      <c r="CP263" s="117" t="s">
        <v>145</v>
      </c>
      <c r="CQ263" s="117" t="s">
        <v>145</v>
      </c>
      <c r="CR263" s="117" t="s">
        <v>145</v>
      </c>
      <c r="CS263" s="117" t="s">
        <v>173</v>
      </c>
      <c r="CT263" s="117" t="s">
        <v>181</v>
      </c>
      <c r="CU263" s="117" t="s">
        <v>175</v>
      </c>
      <c r="CV263" s="117" t="s">
        <v>176</v>
      </c>
      <c r="CW263" s="117" t="s">
        <v>177</v>
      </c>
      <c r="CX263" s="117" t="s">
        <v>178</v>
      </c>
      <c r="CY263" s="117" t="s">
        <v>178</v>
      </c>
      <c r="CZ263" s="117" t="s">
        <v>179</v>
      </c>
      <c r="DA263" s="117" t="s">
        <v>179</v>
      </c>
      <c r="DB263" s="117" t="s">
        <v>145</v>
      </c>
      <c r="DC263" s="117" t="s">
        <v>145</v>
      </c>
      <c r="DD263" s="117" t="s">
        <v>179</v>
      </c>
      <c r="DE263" s="117" t="s">
        <v>145</v>
      </c>
      <c r="DF263" s="117" t="s">
        <v>145</v>
      </c>
      <c r="DG263" s="117" t="s">
        <v>145</v>
      </c>
      <c r="DH263" s="117" t="s">
        <v>145</v>
      </c>
      <c r="DI263" s="117" t="s">
        <v>145</v>
      </c>
      <c r="DJ263" s="117" t="s">
        <v>145</v>
      </c>
      <c r="DK263" s="117" t="s">
        <v>145</v>
      </c>
      <c r="DL263" s="117" t="s">
        <v>145</v>
      </c>
      <c r="DM263" s="117" t="s">
        <v>145</v>
      </c>
      <c r="DN263" s="117" t="s">
        <v>145</v>
      </c>
      <c r="DO263" s="117" t="s">
        <v>145</v>
      </c>
      <c r="DP263" s="117" t="s">
        <v>145</v>
      </c>
      <c r="DQ263" s="117" t="s">
        <v>145</v>
      </c>
      <c r="DR263" s="117" t="s">
        <v>145</v>
      </c>
      <c r="DS263" s="117" t="s">
        <v>145</v>
      </c>
      <c r="DT263" s="117" t="s">
        <v>145</v>
      </c>
      <c r="DU263" s="117" t="s">
        <v>145</v>
      </c>
      <c r="DV263" s="117" t="s">
        <v>145</v>
      </c>
      <c r="DW263" s="117" t="s">
        <v>145</v>
      </c>
      <c r="DX263" s="117" t="s">
        <v>145</v>
      </c>
      <c r="DY263" s="117" t="s">
        <v>145</v>
      </c>
      <c r="DZ263" s="117" t="s">
        <v>145</v>
      </c>
      <c r="EA263" s="117" t="s">
        <v>145</v>
      </c>
      <c r="EB263" s="117" t="s">
        <v>145</v>
      </c>
      <c r="EC263" s="117" t="s">
        <v>180</v>
      </c>
      <c r="ED263" s="117" t="s">
        <v>145</v>
      </c>
      <c r="EE263" s="117" t="s">
        <v>154</v>
      </c>
      <c r="EF263" s="117" t="s">
        <v>145</v>
      </c>
      <c r="EG263" s="117" t="s">
        <v>145</v>
      </c>
      <c r="EH263" s="117" t="s">
        <v>145</v>
      </c>
      <c r="EI263" s="117" t="s">
        <v>145</v>
      </c>
      <c r="EJ263" s="117" t="s">
        <v>145</v>
      </c>
      <c r="EK263" s="117" t="s">
        <v>145</v>
      </c>
      <c r="EL263" s="117" t="s">
        <v>145</v>
      </c>
      <c r="EM263" s="117" t="s">
        <v>145</v>
      </c>
      <c r="EN263" s="117" t="s">
        <v>147</v>
      </c>
    </row>
    <row r="264" s="6" customFormat="1" spans="1:144">
      <c r="A264" s="117" t="s">
        <v>1510</v>
      </c>
      <c r="B264" s="117" t="s">
        <v>145</v>
      </c>
      <c r="C264" s="117" t="s">
        <v>146</v>
      </c>
      <c r="D264" s="117" t="s">
        <v>145</v>
      </c>
      <c r="E264" s="117" t="s">
        <v>147</v>
      </c>
      <c r="F264" s="117" t="s">
        <v>145</v>
      </c>
      <c r="G264" s="117" t="s">
        <v>148</v>
      </c>
      <c r="H264" s="117" t="s">
        <v>149</v>
      </c>
      <c r="I264" s="117" t="s">
        <v>145</v>
      </c>
      <c r="J264" s="117" t="s">
        <v>150</v>
      </c>
      <c r="K264" s="117" t="s">
        <v>151</v>
      </c>
      <c r="L264" s="117" t="s">
        <v>1511</v>
      </c>
      <c r="M264" s="117" t="s">
        <v>145</v>
      </c>
      <c r="N264" s="117" t="s">
        <v>146</v>
      </c>
      <c r="O264" s="117" t="s">
        <v>153</v>
      </c>
      <c r="P264" s="117" t="s">
        <v>154</v>
      </c>
      <c r="Q264" s="117" t="s">
        <v>155</v>
      </c>
      <c r="R264" s="117" t="s">
        <v>145</v>
      </c>
      <c r="S264" s="117" t="s">
        <v>156</v>
      </c>
      <c r="T264" s="117" t="s">
        <v>154</v>
      </c>
      <c r="U264" s="117" t="s">
        <v>145</v>
      </c>
      <c r="V264" s="117" t="s">
        <v>145</v>
      </c>
      <c r="W264" s="117" t="s">
        <v>157</v>
      </c>
      <c r="X264" s="117" t="s">
        <v>157</v>
      </c>
      <c r="Y264" s="117" t="s">
        <v>158</v>
      </c>
      <c r="Z264" s="117" t="s">
        <v>159</v>
      </c>
      <c r="AA264" s="117" t="s">
        <v>145</v>
      </c>
      <c r="AB264" s="117" t="s">
        <v>145</v>
      </c>
      <c r="AC264" s="117" t="s">
        <v>145</v>
      </c>
      <c r="AD264" s="117" t="s">
        <v>145</v>
      </c>
      <c r="AE264" s="117" t="s">
        <v>1512</v>
      </c>
      <c r="AF264" s="117" t="s">
        <v>145</v>
      </c>
      <c r="AG264" s="117" t="s">
        <v>145</v>
      </c>
      <c r="AH264" s="117" t="s">
        <v>147</v>
      </c>
      <c r="AI264" s="117" t="s">
        <v>145</v>
      </c>
      <c r="AJ264" s="117" t="s">
        <v>145</v>
      </c>
      <c r="AK264" s="117" t="s">
        <v>145</v>
      </c>
      <c r="AL264" s="117" t="s">
        <v>145</v>
      </c>
      <c r="AM264" s="117" t="s">
        <v>145</v>
      </c>
      <c r="AN264" s="117" t="s">
        <v>145</v>
      </c>
      <c r="AO264" s="117" t="s">
        <v>1513</v>
      </c>
      <c r="AP264" s="117" t="s">
        <v>1045</v>
      </c>
      <c r="AQ264" s="117" t="s">
        <v>1514</v>
      </c>
      <c r="AR264" s="117" t="s">
        <v>671</v>
      </c>
      <c r="AS264" s="117" t="s">
        <v>672</v>
      </c>
      <c r="AT264" s="117" t="s">
        <v>673</v>
      </c>
      <c r="AU264" s="117" t="s">
        <v>145</v>
      </c>
      <c r="AV264" s="117" t="s">
        <v>1515</v>
      </c>
      <c r="AW264" s="117" t="s">
        <v>1516</v>
      </c>
      <c r="AX264" s="117" t="s">
        <v>1517</v>
      </c>
      <c r="AY264" s="117" t="s">
        <v>145</v>
      </c>
      <c r="AZ264" s="117" t="s">
        <v>673</v>
      </c>
      <c r="BA264" s="117" t="s">
        <v>145</v>
      </c>
      <c r="BB264" s="117" t="s">
        <v>145</v>
      </c>
      <c r="BC264" s="117" t="s">
        <v>145</v>
      </c>
      <c r="BD264" s="117" t="s">
        <v>145</v>
      </c>
      <c r="BE264" s="117" t="s">
        <v>145</v>
      </c>
      <c r="BF264" s="117" t="s">
        <v>145</v>
      </c>
      <c r="BG264" s="117" t="s">
        <v>145</v>
      </c>
      <c r="BH264" s="117" t="s">
        <v>145</v>
      </c>
      <c r="BI264" s="117" t="s">
        <v>145</v>
      </c>
      <c r="BJ264" s="117" t="s">
        <v>145</v>
      </c>
      <c r="BK264" s="117" t="s">
        <v>145</v>
      </c>
      <c r="BL264" s="117" t="s">
        <v>170</v>
      </c>
      <c r="BM264" s="117" t="s">
        <v>145</v>
      </c>
      <c r="BN264" s="117" t="s">
        <v>145</v>
      </c>
      <c r="BO264" s="117" t="s">
        <v>145</v>
      </c>
      <c r="BP264" s="117" t="s">
        <v>145</v>
      </c>
      <c r="BQ264" s="117" t="s">
        <v>145</v>
      </c>
      <c r="BR264" s="117" t="s">
        <v>145</v>
      </c>
      <c r="BS264" s="117" t="s">
        <v>145</v>
      </c>
      <c r="BT264" s="117" t="s">
        <v>145</v>
      </c>
      <c r="BU264" s="117" t="s">
        <v>145</v>
      </c>
      <c r="BV264" s="117" t="s">
        <v>171</v>
      </c>
      <c r="BW264" s="117" t="s">
        <v>145</v>
      </c>
      <c r="BX264" s="117" t="s">
        <v>145</v>
      </c>
      <c r="BY264" s="117" t="s">
        <v>145</v>
      </c>
      <c r="BZ264" s="117" t="s">
        <v>145</v>
      </c>
      <c r="CA264" s="117" t="s">
        <v>145</v>
      </c>
      <c r="CB264" s="117" t="s">
        <v>149</v>
      </c>
      <c r="CC264" s="117" t="s">
        <v>149</v>
      </c>
      <c r="CD264" s="117" t="s">
        <v>145</v>
      </c>
      <c r="CE264" s="117" t="s">
        <v>145</v>
      </c>
      <c r="CF264" s="117" t="s">
        <v>145</v>
      </c>
      <c r="CG264" s="117" t="s">
        <v>145</v>
      </c>
      <c r="CH264" s="117" t="s">
        <v>145</v>
      </c>
      <c r="CI264" s="117" t="s">
        <v>145</v>
      </c>
      <c r="CJ264" s="117" t="s">
        <v>145</v>
      </c>
      <c r="CK264" s="117" t="s">
        <v>145</v>
      </c>
      <c r="CL264" s="117" t="s">
        <v>145</v>
      </c>
      <c r="CM264" s="117" t="s">
        <v>145</v>
      </c>
      <c r="CN264" s="117" t="s">
        <v>145</v>
      </c>
      <c r="CO264" s="117" t="s">
        <v>1472</v>
      </c>
      <c r="CP264" s="117" t="s">
        <v>145</v>
      </c>
      <c r="CQ264" s="117" t="s">
        <v>145</v>
      </c>
      <c r="CR264" s="117" t="s">
        <v>145</v>
      </c>
      <c r="CS264" s="117" t="s">
        <v>173</v>
      </c>
      <c r="CT264" s="117" t="s">
        <v>300</v>
      </c>
      <c r="CU264" s="117" t="s">
        <v>1006</v>
      </c>
      <c r="CV264" s="117" t="s">
        <v>1007</v>
      </c>
      <c r="CW264" s="117" t="s">
        <v>1008</v>
      </c>
      <c r="CX264" s="117" t="s">
        <v>178</v>
      </c>
      <c r="CY264" s="117" t="s">
        <v>178</v>
      </c>
      <c r="CZ264" s="117" t="s">
        <v>179</v>
      </c>
      <c r="DA264" s="117" t="s">
        <v>179</v>
      </c>
      <c r="DB264" s="117" t="s">
        <v>145</v>
      </c>
      <c r="DC264" s="117" t="s">
        <v>145</v>
      </c>
      <c r="DD264" s="117" t="s">
        <v>179</v>
      </c>
      <c r="DE264" s="117" t="s">
        <v>145</v>
      </c>
      <c r="DF264" s="117" t="s">
        <v>145</v>
      </c>
      <c r="DG264" s="117" t="s">
        <v>145</v>
      </c>
      <c r="DH264" s="117" t="s">
        <v>145</v>
      </c>
      <c r="DI264" s="117" t="s">
        <v>145</v>
      </c>
      <c r="DJ264" s="117" t="s">
        <v>145</v>
      </c>
      <c r="DK264" s="117" t="s">
        <v>145</v>
      </c>
      <c r="DL264" s="117" t="s">
        <v>145</v>
      </c>
      <c r="DM264" s="117" t="s">
        <v>145</v>
      </c>
      <c r="DN264" s="117" t="s">
        <v>145</v>
      </c>
      <c r="DO264" s="117" t="s">
        <v>145</v>
      </c>
      <c r="DP264" s="117" t="s">
        <v>145</v>
      </c>
      <c r="DQ264" s="117" t="s">
        <v>145</v>
      </c>
      <c r="DR264" s="117" t="s">
        <v>145</v>
      </c>
      <c r="DS264" s="117" t="s">
        <v>145</v>
      </c>
      <c r="DT264" s="117" t="s">
        <v>145</v>
      </c>
      <c r="DU264" s="117" t="s">
        <v>145</v>
      </c>
      <c r="DV264" s="117" t="s">
        <v>145</v>
      </c>
      <c r="DW264" s="117" t="s">
        <v>145</v>
      </c>
      <c r="DX264" s="117" t="s">
        <v>145</v>
      </c>
      <c r="DY264" s="117" t="s">
        <v>145</v>
      </c>
      <c r="DZ264" s="117" t="s">
        <v>145</v>
      </c>
      <c r="EA264" s="117" t="s">
        <v>145</v>
      </c>
      <c r="EB264" s="117" t="s">
        <v>145</v>
      </c>
      <c r="EC264" s="117" t="s">
        <v>180</v>
      </c>
      <c r="ED264" s="117" t="s">
        <v>145</v>
      </c>
      <c r="EE264" s="117" t="s">
        <v>154</v>
      </c>
      <c r="EF264" s="117" t="s">
        <v>145</v>
      </c>
      <c r="EG264" s="117" t="s">
        <v>145</v>
      </c>
      <c r="EH264" s="117" t="s">
        <v>145</v>
      </c>
      <c r="EI264" s="117" t="s">
        <v>145</v>
      </c>
      <c r="EJ264" s="117" t="s">
        <v>145</v>
      </c>
      <c r="EK264" s="117" t="s">
        <v>145</v>
      </c>
      <c r="EL264" s="117" t="s">
        <v>145</v>
      </c>
      <c r="EM264" s="117" t="s">
        <v>145</v>
      </c>
      <c r="EN264" s="117" t="s">
        <v>147</v>
      </c>
    </row>
    <row r="265" s="6" customFormat="1" spans="1:144">
      <c r="A265" s="117" t="s">
        <v>1518</v>
      </c>
      <c r="B265" s="117" t="s">
        <v>145</v>
      </c>
      <c r="C265" s="117" t="s">
        <v>146</v>
      </c>
      <c r="D265" s="117" t="s">
        <v>145</v>
      </c>
      <c r="E265" s="117" t="s">
        <v>147</v>
      </c>
      <c r="F265" s="117" t="s">
        <v>145</v>
      </c>
      <c r="G265" s="117" t="s">
        <v>148</v>
      </c>
      <c r="H265" s="117" t="s">
        <v>149</v>
      </c>
      <c r="I265" s="117" t="s">
        <v>145</v>
      </c>
      <c r="J265" s="117" t="s">
        <v>150</v>
      </c>
      <c r="K265" s="117" t="s">
        <v>151</v>
      </c>
      <c r="L265" s="117" t="s">
        <v>1511</v>
      </c>
      <c r="M265" s="117" t="s">
        <v>145</v>
      </c>
      <c r="N265" s="117" t="s">
        <v>146</v>
      </c>
      <c r="O265" s="117" t="s">
        <v>153</v>
      </c>
      <c r="P265" s="117" t="s">
        <v>154</v>
      </c>
      <c r="Q265" s="117" t="s">
        <v>155</v>
      </c>
      <c r="R265" s="117" t="s">
        <v>145</v>
      </c>
      <c r="S265" s="117" t="s">
        <v>156</v>
      </c>
      <c r="T265" s="117" t="s">
        <v>154</v>
      </c>
      <c r="U265" s="117" t="s">
        <v>145</v>
      </c>
      <c r="V265" s="117" t="s">
        <v>145</v>
      </c>
      <c r="W265" s="117" t="s">
        <v>157</v>
      </c>
      <c r="X265" s="117" t="s">
        <v>157</v>
      </c>
      <c r="Y265" s="117" t="s">
        <v>158</v>
      </c>
      <c r="Z265" s="117" t="s">
        <v>159</v>
      </c>
      <c r="AA265" s="117" t="s">
        <v>145</v>
      </c>
      <c r="AB265" s="117" t="s">
        <v>145</v>
      </c>
      <c r="AC265" s="117" t="s">
        <v>145</v>
      </c>
      <c r="AD265" s="117" t="s">
        <v>145</v>
      </c>
      <c r="AE265" s="117" t="s">
        <v>1519</v>
      </c>
      <c r="AF265" s="117" t="s">
        <v>145</v>
      </c>
      <c r="AG265" s="117" t="s">
        <v>145</v>
      </c>
      <c r="AH265" s="117" t="s">
        <v>147</v>
      </c>
      <c r="AI265" s="117" t="s">
        <v>145</v>
      </c>
      <c r="AJ265" s="117" t="s">
        <v>145</v>
      </c>
      <c r="AK265" s="117" t="s">
        <v>145</v>
      </c>
      <c r="AL265" s="117" t="s">
        <v>145</v>
      </c>
      <c r="AM265" s="117" t="s">
        <v>145</v>
      </c>
      <c r="AN265" s="117" t="s">
        <v>145</v>
      </c>
      <c r="AO265" s="117" t="s">
        <v>1333</v>
      </c>
      <c r="AP265" s="117" t="s">
        <v>1520</v>
      </c>
      <c r="AQ265" s="117" t="s">
        <v>1521</v>
      </c>
      <c r="AR265" s="117" t="s">
        <v>203</v>
      </c>
      <c r="AS265" s="117" t="s">
        <v>1522</v>
      </c>
      <c r="AT265" s="117" t="s">
        <v>1523</v>
      </c>
      <c r="AU265" s="117" t="s">
        <v>145</v>
      </c>
      <c r="AV265" s="117" t="s">
        <v>1524</v>
      </c>
      <c r="AW265" s="117" t="s">
        <v>1525</v>
      </c>
      <c r="AX265" s="117" t="s">
        <v>1526</v>
      </c>
      <c r="AY265" s="117" t="s">
        <v>145</v>
      </c>
      <c r="AZ265" s="117" t="s">
        <v>1523</v>
      </c>
      <c r="BA265" s="117" t="s">
        <v>145</v>
      </c>
      <c r="BB265" s="117" t="s">
        <v>145</v>
      </c>
      <c r="BC265" s="117" t="s">
        <v>145</v>
      </c>
      <c r="BD265" s="117" t="s">
        <v>145</v>
      </c>
      <c r="BE265" s="117" t="s">
        <v>145</v>
      </c>
      <c r="BF265" s="117" t="s">
        <v>145</v>
      </c>
      <c r="BG265" s="117" t="s">
        <v>145</v>
      </c>
      <c r="BH265" s="117" t="s">
        <v>145</v>
      </c>
      <c r="BI265" s="117" t="s">
        <v>145</v>
      </c>
      <c r="BJ265" s="117" t="s">
        <v>145</v>
      </c>
      <c r="BK265" s="117" t="s">
        <v>145</v>
      </c>
      <c r="BL265" s="117" t="s">
        <v>170</v>
      </c>
      <c r="BM265" s="117" t="s">
        <v>145</v>
      </c>
      <c r="BN265" s="117" t="s">
        <v>145</v>
      </c>
      <c r="BO265" s="117" t="s">
        <v>145</v>
      </c>
      <c r="BP265" s="117" t="s">
        <v>145</v>
      </c>
      <c r="BQ265" s="117" t="s">
        <v>145</v>
      </c>
      <c r="BR265" s="117" t="s">
        <v>145</v>
      </c>
      <c r="BS265" s="117" t="s">
        <v>145</v>
      </c>
      <c r="BT265" s="117" t="s">
        <v>145</v>
      </c>
      <c r="BU265" s="117" t="s">
        <v>145</v>
      </c>
      <c r="BV265" s="117" t="s">
        <v>171</v>
      </c>
      <c r="BW265" s="117" t="s">
        <v>145</v>
      </c>
      <c r="BX265" s="117" t="s">
        <v>145</v>
      </c>
      <c r="BY265" s="117" t="s">
        <v>145</v>
      </c>
      <c r="BZ265" s="117" t="s">
        <v>145</v>
      </c>
      <c r="CA265" s="117" t="s">
        <v>145</v>
      </c>
      <c r="CB265" s="117" t="s">
        <v>149</v>
      </c>
      <c r="CC265" s="117" t="s">
        <v>149</v>
      </c>
      <c r="CD265" s="117" t="s">
        <v>145</v>
      </c>
      <c r="CE265" s="117" t="s">
        <v>145</v>
      </c>
      <c r="CF265" s="117" t="s">
        <v>145</v>
      </c>
      <c r="CG265" s="117" t="s">
        <v>145</v>
      </c>
      <c r="CH265" s="117" t="s">
        <v>145</v>
      </c>
      <c r="CI265" s="117" t="s">
        <v>145</v>
      </c>
      <c r="CJ265" s="117" t="s">
        <v>145</v>
      </c>
      <c r="CK265" s="117" t="s">
        <v>145</v>
      </c>
      <c r="CL265" s="117" t="s">
        <v>145</v>
      </c>
      <c r="CM265" s="117" t="s">
        <v>145</v>
      </c>
      <c r="CN265" s="117" t="s">
        <v>145</v>
      </c>
      <c r="CO265" s="117" t="s">
        <v>1472</v>
      </c>
      <c r="CP265" s="117" t="s">
        <v>145</v>
      </c>
      <c r="CQ265" s="117" t="s">
        <v>145</v>
      </c>
      <c r="CR265" s="117" t="s">
        <v>145</v>
      </c>
      <c r="CS265" s="117" t="s">
        <v>173</v>
      </c>
      <c r="CT265" s="117" t="s">
        <v>174</v>
      </c>
      <c r="CU265" s="117" t="s">
        <v>182</v>
      </c>
      <c r="CV265" s="117" t="s">
        <v>183</v>
      </c>
      <c r="CW265" s="117" t="s">
        <v>184</v>
      </c>
      <c r="CX265" s="117" t="s">
        <v>178</v>
      </c>
      <c r="CY265" s="117" t="s">
        <v>178</v>
      </c>
      <c r="CZ265" s="117" t="s">
        <v>179</v>
      </c>
      <c r="DA265" s="117" t="s">
        <v>179</v>
      </c>
      <c r="DB265" s="117" t="s">
        <v>145</v>
      </c>
      <c r="DC265" s="117" t="s">
        <v>145</v>
      </c>
      <c r="DD265" s="117" t="s">
        <v>179</v>
      </c>
      <c r="DE265" s="117" t="s">
        <v>145</v>
      </c>
      <c r="DF265" s="117" t="s">
        <v>145</v>
      </c>
      <c r="DG265" s="117" t="s">
        <v>145</v>
      </c>
      <c r="DH265" s="117" t="s">
        <v>145</v>
      </c>
      <c r="DI265" s="117" t="s">
        <v>145</v>
      </c>
      <c r="DJ265" s="117" t="s">
        <v>145</v>
      </c>
      <c r="DK265" s="117" t="s">
        <v>145</v>
      </c>
      <c r="DL265" s="117" t="s">
        <v>145</v>
      </c>
      <c r="DM265" s="117" t="s">
        <v>145</v>
      </c>
      <c r="DN265" s="117" t="s">
        <v>145</v>
      </c>
      <c r="DO265" s="117" t="s">
        <v>145</v>
      </c>
      <c r="DP265" s="117" t="s">
        <v>145</v>
      </c>
      <c r="DQ265" s="117" t="s">
        <v>145</v>
      </c>
      <c r="DR265" s="117" t="s">
        <v>145</v>
      </c>
      <c r="DS265" s="117" t="s">
        <v>145</v>
      </c>
      <c r="DT265" s="117" t="s">
        <v>145</v>
      </c>
      <c r="DU265" s="117" t="s">
        <v>145</v>
      </c>
      <c r="DV265" s="117" t="s">
        <v>145</v>
      </c>
      <c r="DW265" s="117" t="s">
        <v>145</v>
      </c>
      <c r="DX265" s="117" t="s">
        <v>145</v>
      </c>
      <c r="DY265" s="117" t="s">
        <v>145</v>
      </c>
      <c r="DZ265" s="117" t="s">
        <v>145</v>
      </c>
      <c r="EA265" s="117" t="s">
        <v>145</v>
      </c>
      <c r="EB265" s="117" t="s">
        <v>145</v>
      </c>
      <c r="EC265" s="117" t="s">
        <v>180</v>
      </c>
      <c r="ED265" s="117" t="s">
        <v>145</v>
      </c>
      <c r="EE265" s="117" t="s">
        <v>154</v>
      </c>
      <c r="EF265" s="117" t="s">
        <v>145</v>
      </c>
      <c r="EG265" s="117" t="s">
        <v>145</v>
      </c>
      <c r="EH265" s="117" t="s">
        <v>145</v>
      </c>
      <c r="EI265" s="117" t="s">
        <v>145</v>
      </c>
      <c r="EJ265" s="117" t="s">
        <v>145</v>
      </c>
      <c r="EK265" s="117" t="s">
        <v>145</v>
      </c>
      <c r="EL265" s="117" t="s">
        <v>145</v>
      </c>
      <c r="EM265" s="117" t="s">
        <v>145</v>
      </c>
      <c r="EN265" s="117" t="s">
        <v>147</v>
      </c>
    </row>
    <row r="266" s="6" customFormat="1" spans="1:144">
      <c r="A266" s="117" t="s">
        <v>1518</v>
      </c>
      <c r="B266" s="117" t="s">
        <v>145</v>
      </c>
      <c r="C266" s="117" t="s">
        <v>146</v>
      </c>
      <c r="D266" s="117" t="s">
        <v>145</v>
      </c>
      <c r="E266" s="117" t="s">
        <v>147</v>
      </c>
      <c r="F266" s="117" t="s">
        <v>145</v>
      </c>
      <c r="G266" s="117" t="s">
        <v>148</v>
      </c>
      <c r="H266" s="117" t="s">
        <v>149</v>
      </c>
      <c r="I266" s="117" t="s">
        <v>145</v>
      </c>
      <c r="J266" s="117" t="s">
        <v>150</v>
      </c>
      <c r="K266" s="117" t="s">
        <v>151</v>
      </c>
      <c r="L266" s="117" t="s">
        <v>1511</v>
      </c>
      <c r="M266" s="117" t="s">
        <v>145</v>
      </c>
      <c r="N266" s="117" t="s">
        <v>146</v>
      </c>
      <c r="O266" s="117" t="s">
        <v>153</v>
      </c>
      <c r="P266" s="117" t="s">
        <v>154</v>
      </c>
      <c r="Q266" s="117" t="s">
        <v>155</v>
      </c>
      <c r="R266" s="117" t="s">
        <v>145</v>
      </c>
      <c r="S266" s="117" t="s">
        <v>156</v>
      </c>
      <c r="T266" s="117" t="s">
        <v>154</v>
      </c>
      <c r="U266" s="117" t="s">
        <v>145</v>
      </c>
      <c r="V266" s="117" t="s">
        <v>145</v>
      </c>
      <c r="W266" s="117" t="s">
        <v>157</v>
      </c>
      <c r="X266" s="117" t="s">
        <v>157</v>
      </c>
      <c r="Y266" s="117" t="s">
        <v>158</v>
      </c>
      <c r="Z266" s="117" t="s">
        <v>159</v>
      </c>
      <c r="AA266" s="117" t="s">
        <v>145</v>
      </c>
      <c r="AB266" s="117" t="s">
        <v>145</v>
      </c>
      <c r="AC266" s="117" t="s">
        <v>145</v>
      </c>
      <c r="AD266" s="117" t="s">
        <v>145</v>
      </c>
      <c r="AE266" s="117" t="s">
        <v>1519</v>
      </c>
      <c r="AF266" s="117" t="s">
        <v>145</v>
      </c>
      <c r="AG266" s="117" t="s">
        <v>145</v>
      </c>
      <c r="AH266" s="117" t="s">
        <v>147</v>
      </c>
      <c r="AI266" s="117" t="s">
        <v>145</v>
      </c>
      <c r="AJ266" s="117" t="s">
        <v>145</v>
      </c>
      <c r="AK266" s="117" t="s">
        <v>145</v>
      </c>
      <c r="AL266" s="117" t="s">
        <v>145</v>
      </c>
      <c r="AM266" s="117" t="s">
        <v>145</v>
      </c>
      <c r="AN266" s="117" t="s">
        <v>145</v>
      </c>
      <c r="AO266" s="117" t="s">
        <v>1333</v>
      </c>
      <c r="AP266" s="117" t="s">
        <v>1520</v>
      </c>
      <c r="AQ266" s="117" t="s">
        <v>1521</v>
      </c>
      <c r="AR266" s="117" t="s">
        <v>203</v>
      </c>
      <c r="AS266" s="117" t="s">
        <v>1522</v>
      </c>
      <c r="AT266" s="117" t="s">
        <v>1523</v>
      </c>
      <c r="AU266" s="117" t="s">
        <v>145</v>
      </c>
      <c r="AV266" s="117" t="s">
        <v>1524</v>
      </c>
      <c r="AW266" s="117" t="s">
        <v>1525</v>
      </c>
      <c r="AX266" s="117" t="s">
        <v>1526</v>
      </c>
      <c r="AY266" s="117" t="s">
        <v>145</v>
      </c>
      <c r="AZ266" s="117" t="s">
        <v>1523</v>
      </c>
      <c r="BA266" s="117" t="s">
        <v>145</v>
      </c>
      <c r="BB266" s="117" t="s">
        <v>145</v>
      </c>
      <c r="BC266" s="117" t="s">
        <v>145</v>
      </c>
      <c r="BD266" s="117" t="s">
        <v>145</v>
      </c>
      <c r="BE266" s="117" t="s">
        <v>145</v>
      </c>
      <c r="BF266" s="117" t="s">
        <v>145</v>
      </c>
      <c r="BG266" s="117" t="s">
        <v>145</v>
      </c>
      <c r="BH266" s="117" t="s">
        <v>145</v>
      </c>
      <c r="BI266" s="117" t="s">
        <v>145</v>
      </c>
      <c r="BJ266" s="117" t="s">
        <v>145</v>
      </c>
      <c r="BK266" s="117" t="s">
        <v>145</v>
      </c>
      <c r="BL266" s="117" t="s">
        <v>170</v>
      </c>
      <c r="BM266" s="117" t="s">
        <v>145</v>
      </c>
      <c r="BN266" s="117" t="s">
        <v>145</v>
      </c>
      <c r="BO266" s="117" t="s">
        <v>145</v>
      </c>
      <c r="BP266" s="117" t="s">
        <v>145</v>
      </c>
      <c r="BQ266" s="117" t="s">
        <v>145</v>
      </c>
      <c r="BR266" s="117" t="s">
        <v>145</v>
      </c>
      <c r="BS266" s="117" t="s">
        <v>145</v>
      </c>
      <c r="BT266" s="117" t="s">
        <v>145</v>
      </c>
      <c r="BU266" s="117" t="s">
        <v>145</v>
      </c>
      <c r="BV266" s="117" t="s">
        <v>171</v>
      </c>
      <c r="BW266" s="117" t="s">
        <v>145</v>
      </c>
      <c r="BX266" s="117" t="s">
        <v>145</v>
      </c>
      <c r="BY266" s="117" t="s">
        <v>145</v>
      </c>
      <c r="BZ266" s="117" t="s">
        <v>145</v>
      </c>
      <c r="CA266" s="117" t="s">
        <v>145</v>
      </c>
      <c r="CB266" s="117" t="s">
        <v>149</v>
      </c>
      <c r="CC266" s="117" t="s">
        <v>149</v>
      </c>
      <c r="CD266" s="117" t="s">
        <v>145</v>
      </c>
      <c r="CE266" s="117" t="s">
        <v>145</v>
      </c>
      <c r="CF266" s="117" t="s">
        <v>145</v>
      </c>
      <c r="CG266" s="117" t="s">
        <v>145</v>
      </c>
      <c r="CH266" s="117" t="s">
        <v>145</v>
      </c>
      <c r="CI266" s="117" t="s">
        <v>145</v>
      </c>
      <c r="CJ266" s="117" t="s">
        <v>145</v>
      </c>
      <c r="CK266" s="117" t="s">
        <v>145</v>
      </c>
      <c r="CL266" s="117" t="s">
        <v>145</v>
      </c>
      <c r="CM266" s="117" t="s">
        <v>145</v>
      </c>
      <c r="CN266" s="117" t="s">
        <v>145</v>
      </c>
      <c r="CO266" s="117" t="s">
        <v>1472</v>
      </c>
      <c r="CP266" s="117" t="s">
        <v>145</v>
      </c>
      <c r="CQ266" s="117" t="s">
        <v>145</v>
      </c>
      <c r="CR266" s="117" t="s">
        <v>145</v>
      </c>
      <c r="CS266" s="117" t="s">
        <v>173</v>
      </c>
      <c r="CT266" s="117" t="s">
        <v>181</v>
      </c>
      <c r="CU266" s="117" t="s">
        <v>175</v>
      </c>
      <c r="CV266" s="117" t="s">
        <v>176</v>
      </c>
      <c r="CW266" s="117" t="s">
        <v>177</v>
      </c>
      <c r="CX266" s="117" t="s">
        <v>178</v>
      </c>
      <c r="CY266" s="117" t="s">
        <v>178</v>
      </c>
      <c r="CZ266" s="117" t="s">
        <v>179</v>
      </c>
      <c r="DA266" s="117" t="s">
        <v>179</v>
      </c>
      <c r="DB266" s="117" t="s">
        <v>145</v>
      </c>
      <c r="DC266" s="117" t="s">
        <v>145</v>
      </c>
      <c r="DD266" s="117" t="s">
        <v>179</v>
      </c>
      <c r="DE266" s="117" t="s">
        <v>145</v>
      </c>
      <c r="DF266" s="117" t="s">
        <v>145</v>
      </c>
      <c r="DG266" s="117" t="s">
        <v>145</v>
      </c>
      <c r="DH266" s="117" t="s">
        <v>145</v>
      </c>
      <c r="DI266" s="117" t="s">
        <v>145</v>
      </c>
      <c r="DJ266" s="117" t="s">
        <v>145</v>
      </c>
      <c r="DK266" s="117" t="s">
        <v>145</v>
      </c>
      <c r="DL266" s="117" t="s">
        <v>145</v>
      </c>
      <c r="DM266" s="117" t="s">
        <v>145</v>
      </c>
      <c r="DN266" s="117" t="s">
        <v>145</v>
      </c>
      <c r="DO266" s="117" t="s">
        <v>145</v>
      </c>
      <c r="DP266" s="117" t="s">
        <v>145</v>
      </c>
      <c r="DQ266" s="117" t="s">
        <v>145</v>
      </c>
      <c r="DR266" s="117" t="s">
        <v>145</v>
      </c>
      <c r="DS266" s="117" t="s">
        <v>145</v>
      </c>
      <c r="DT266" s="117" t="s">
        <v>145</v>
      </c>
      <c r="DU266" s="117" t="s">
        <v>145</v>
      </c>
      <c r="DV266" s="117" t="s">
        <v>145</v>
      </c>
      <c r="DW266" s="117" t="s">
        <v>145</v>
      </c>
      <c r="DX266" s="117" t="s">
        <v>145</v>
      </c>
      <c r="DY266" s="117" t="s">
        <v>145</v>
      </c>
      <c r="DZ266" s="117" t="s">
        <v>145</v>
      </c>
      <c r="EA266" s="117" t="s">
        <v>145</v>
      </c>
      <c r="EB266" s="117" t="s">
        <v>145</v>
      </c>
      <c r="EC266" s="117" t="s">
        <v>180</v>
      </c>
      <c r="ED266" s="117" t="s">
        <v>145</v>
      </c>
      <c r="EE266" s="117" t="s">
        <v>154</v>
      </c>
      <c r="EF266" s="117" t="s">
        <v>145</v>
      </c>
      <c r="EG266" s="117" t="s">
        <v>145</v>
      </c>
      <c r="EH266" s="117" t="s">
        <v>145</v>
      </c>
      <c r="EI266" s="117" t="s">
        <v>145</v>
      </c>
      <c r="EJ266" s="117" t="s">
        <v>145</v>
      </c>
      <c r="EK266" s="117" t="s">
        <v>145</v>
      </c>
      <c r="EL266" s="117" t="s">
        <v>145</v>
      </c>
      <c r="EM266" s="117" t="s">
        <v>145</v>
      </c>
      <c r="EN266" s="117" t="s">
        <v>147</v>
      </c>
    </row>
    <row r="267" s="6" customFormat="1" spans="1:144">
      <c r="A267" s="117" t="s">
        <v>1518</v>
      </c>
      <c r="B267" s="117" t="s">
        <v>145</v>
      </c>
      <c r="C267" s="117" t="s">
        <v>146</v>
      </c>
      <c r="D267" s="117" t="s">
        <v>145</v>
      </c>
      <c r="E267" s="117" t="s">
        <v>147</v>
      </c>
      <c r="F267" s="117" t="s">
        <v>145</v>
      </c>
      <c r="G267" s="117" t="s">
        <v>148</v>
      </c>
      <c r="H267" s="117" t="s">
        <v>149</v>
      </c>
      <c r="I267" s="117" t="s">
        <v>145</v>
      </c>
      <c r="J267" s="117" t="s">
        <v>150</v>
      </c>
      <c r="K267" s="117" t="s">
        <v>151</v>
      </c>
      <c r="L267" s="117" t="s">
        <v>1511</v>
      </c>
      <c r="M267" s="117" t="s">
        <v>145</v>
      </c>
      <c r="N267" s="117" t="s">
        <v>146</v>
      </c>
      <c r="O267" s="117" t="s">
        <v>153</v>
      </c>
      <c r="P267" s="117" t="s">
        <v>154</v>
      </c>
      <c r="Q267" s="117" t="s">
        <v>155</v>
      </c>
      <c r="R267" s="117" t="s">
        <v>145</v>
      </c>
      <c r="S267" s="117" t="s">
        <v>156</v>
      </c>
      <c r="T267" s="117" t="s">
        <v>154</v>
      </c>
      <c r="U267" s="117" t="s">
        <v>145</v>
      </c>
      <c r="V267" s="117" t="s">
        <v>145</v>
      </c>
      <c r="W267" s="117" t="s">
        <v>157</v>
      </c>
      <c r="X267" s="117" t="s">
        <v>157</v>
      </c>
      <c r="Y267" s="117" t="s">
        <v>158</v>
      </c>
      <c r="Z267" s="117" t="s">
        <v>159</v>
      </c>
      <c r="AA267" s="117" t="s">
        <v>145</v>
      </c>
      <c r="AB267" s="117" t="s">
        <v>145</v>
      </c>
      <c r="AC267" s="117" t="s">
        <v>145</v>
      </c>
      <c r="AD267" s="117" t="s">
        <v>145</v>
      </c>
      <c r="AE267" s="117" t="s">
        <v>1519</v>
      </c>
      <c r="AF267" s="117" t="s">
        <v>145</v>
      </c>
      <c r="AG267" s="117" t="s">
        <v>145</v>
      </c>
      <c r="AH267" s="117" t="s">
        <v>147</v>
      </c>
      <c r="AI267" s="117" t="s">
        <v>145</v>
      </c>
      <c r="AJ267" s="117" t="s">
        <v>145</v>
      </c>
      <c r="AK267" s="117" t="s">
        <v>145</v>
      </c>
      <c r="AL267" s="117" t="s">
        <v>145</v>
      </c>
      <c r="AM267" s="117" t="s">
        <v>145</v>
      </c>
      <c r="AN267" s="117" t="s">
        <v>145</v>
      </c>
      <c r="AO267" s="117" t="s">
        <v>1333</v>
      </c>
      <c r="AP267" s="117" t="s">
        <v>1520</v>
      </c>
      <c r="AQ267" s="117" t="s">
        <v>1521</v>
      </c>
      <c r="AR267" s="117" t="s">
        <v>203</v>
      </c>
      <c r="AS267" s="117" t="s">
        <v>1522</v>
      </c>
      <c r="AT267" s="117" t="s">
        <v>1523</v>
      </c>
      <c r="AU267" s="117" t="s">
        <v>145</v>
      </c>
      <c r="AV267" s="117" t="s">
        <v>1524</v>
      </c>
      <c r="AW267" s="117" t="s">
        <v>1525</v>
      </c>
      <c r="AX267" s="117" t="s">
        <v>1526</v>
      </c>
      <c r="AY267" s="117" t="s">
        <v>145</v>
      </c>
      <c r="AZ267" s="117" t="s">
        <v>1523</v>
      </c>
      <c r="BA267" s="117" t="s">
        <v>145</v>
      </c>
      <c r="BB267" s="117" t="s">
        <v>145</v>
      </c>
      <c r="BC267" s="117" t="s">
        <v>145</v>
      </c>
      <c r="BD267" s="117" t="s">
        <v>145</v>
      </c>
      <c r="BE267" s="117" t="s">
        <v>145</v>
      </c>
      <c r="BF267" s="117" t="s">
        <v>145</v>
      </c>
      <c r="BG267" s="117" t="s">
        <v>145</v>
      </c>
      <c r="BH267" s="117" t="s">
        <v>145</v>
      </c>
      <c r="BI267" s="117" t="s">
        <v>145</v>
      </c>
      <c r="BJ267" s="117" t="s">
        <v>145</v>
      </c>
      <c r="BK267" s="117" t="s">
        <v>145</v>
      </c>
      <c r="BL267" s="117" t="s">
        <v>170</v>
      </c>
      <c r="BM267" s="117" t="s">
        <v>145</v>
      </c>
      <c r="BN267" s="117" t="s">
        <v>145</v>
      </c>
      <c r="BO267" s="117" t="s">
        <v>145</v>
      </c>
      <c r="BP267" s="117" t="s">
        <v>145</v>
      </c>
      <c r="BQ267" s="117" t="s">
        <v>145</v>
      </c>
      <c r="BR267" s="117" t="s">
        <v>145</v>
      </c>
      <c r="BS267" s="117" t="s">
        <v>145</v>
      </c>
      <c r="BT267" s="117" t="s">
        <v>145</v>
      </c>
      <c r="BU267" s="117" t="s">
        <v>145</v>
      </c>
      <c r="BV267" s="117" t="s">
        <v>171</v>
      </c>
      <c r="BW267" s="117" t="s">
        <v>145</v>
      </c>
      <c r="BX267" s="117" t="s">
        <v>145</v>
      </c>
      <c r="BY267" s="117" t="s">
        <v>145</v>
      </c>
      <c r="BZ267" s="117" t="s">
        <v>145</v>
      </c>
      <c r="CA267" s="117" t="s">
        <v>145</v>
      </c>
      <c r="CB267" s="117" t="s">
        <v>149</v>
      </c>
      <c r="CC267" s="117" t="s">
        <v>149</v>
      </c>
      <c r="CD267" s="117" t="s">
        <v>145</v>
      </c>
      <c r="CE267" s="117" t="s">
        <v>145</v>
      </c>
      <c r="CF267" s="117" t="s">
        <v>145</v>
      </c>
      <c r="CG267" s="117" t="s">
        <v>145</v>
      </c>
      <c r="CH267" s="117" t="s">
        <v>145</v>
      </c>
      <c r="CI267" s="117" t="s">
        <v>145</v>
      </c>
      <c r="CJ267" s="117" t="s">
        <v>145</v>
      </c>
      <c r="CK267" s="117" t="s">
        <v>145</v>
      </c>
      <c r="CL267" s="117" t="s">
        <v>145</v>
      </c>
      <c r="CM267" s="117" t="s">
        <v>145</v>
      </c>
      <c r="CN267" s="117" t="s">
        <v>145</v>
      </c>
      <c r="CO267" s="117" t="s">
        <v>1472</v>
      </c>
      <c r="CP267" s="117" t="s">
        <v>145</v>
      </c>
      <c r="CQ267" s="117" t="s">
        <v>145</v>
      </c>
      <c r="CR267" s="117" t="s">
        <v>145</v>
      </c>
      <c r="CS267" s="117" t="s">
        <v>173</v>
      </c>
      <c r="CT267" s="117" t="s">
        <v>300</v>
      </c>
      <c r="CU267" s="117" t="s">
        <v>1006</v>
      </c>
      <c r="CV267" s="117" t="s">
        <v>1007</v>
      </c>
      <c r="CW267" s="117" t="s">
        <v>1008</v>
      </c>
      <c r="CX267" s="117" t="s">
        <v>178</v>
      </c>
      <c r="CY267" s="117" t="s">
        <v>178</v>
      </c>
      <c r="CZ267" s="117" t="s">
        <v>179</v>
      </c>
      <c r="DA267" s="117" t="s">
        <v>179</v>
      </c>
      <c r="DB267" s="117" t="s">
        <v>145</v>
      </c>
      <c r="DC267" s="117" t="s">
        <v>145</v>
      </c>
      <c r="DD267" s="117" t="s">
        <v>179</v>
      </c>
      <c r="DE267" s="117" t="s">
        <v>145</v>
      </c>
      <c r="DF267" s="117" t="s">
        <v>145</v>
      </c>
      <c r="DG267" s="117" t="s">
        <v>145</v>
      </c>
      <c r="DH267" s="117" t="s">
        <v>145</v>
      </c>
      <c r="DI267" s="117" t="s">
        <v>145</v>
      </c>
      <c r="DJ267" s="117" t="s">
        <v>145</v>
      </c>
      <c r="DK267" s="117" t="s">
        <v>145</v>
      </c>
      <c r="DL267" s="117" t="s">
        <v>145</v>
      </c>
      <c r="DM267" s="117" t="s">
        <v>145</v>
      </c>
      <c r="DN267" s="117" t="s">
        <v>145</v>
      </c>
      <c r="DO267" s="117" t="s">
        <v>145</v>
      </c>
      <c r="DP267" s="117" t="s">
        <v>145</v>
      </c>
      <c r="DQ267" s="117" t="s">
        <v>145</v>
      </c>
      <c r="DR267" s="117" t="s">
        <v>145</v>
      </c>
      <c r="DS267" s="117" t="s">
        <v>145</v>
      </c>
      <c r="DT267" s="117" t="s">
        <v>145</v>
      </c>
      <c r="DU267" s="117" t="s">
        <v>145</v>
      </c>
      <c r="DV267" s="117" t="s">
        <v>145</v>
      </c>
      <c r="DW267" s="117" t="s">
        <v>145</v>
      </c>
      <c r="DX267" s="117" t="s">
        <v>145</v>
      </c>
      <c r="DY267" s="117" t="s">
        <v>145</v>
      </c>
      <c r="DZ267" s="117" t="s">
        <v>145</v>
      </c>
      <c r="EA267" s="117" t="s">
        <v>145</v>
      </c>
      <c r="EB267" s="117" t="s">
        <v>145</v>
      </c>
      <c r="EC267" s="117" t="s">
        <v>180</v>
      </c>
      <c r="ED267" s="117" t="s">
        <v>145</v>
      </c>
      <c r="EE267" s="117" t="s">
        <v>154</v>
      </c>
      <c r="EF267" s="117" t="s">
        <v>145</v>
      </c>
      <c r="EG267" s="117" t="s">
        <v>145</v>
      </c>
      <c r="EH267" s="117" t="s">
        <v>145</v>
      </c>
      <c r="EI267" s="117" t="s">
        <v>145</v>
      </c>
      <c r="EJ267" s="117" t="s">
        <v>145</v>
      </c>
      <c r="EK267" s="117" t="s">
        <v>145</v>
      </c>
      <c r="EL267" s="117" t="s">
        <v>145</v>
      </c>
      <c r="EM267" s="117" t="s">
        <v>145</v>
      </c>
      <c r="EN267" s="117" t="s">
        <v>147</v>
      </c>
    </row>
    <row r="268" s="6" customFormat="1" spans="1:144">
      <c r="A268" s="117" t="s">
        <v>1527</v>
      </c>
      <c r="B268" s="117" t="s">
        <v>145</v>
      </c>
      <c r="C268" s="117" t="s">
        <v>146</v>
      </c>
      <c r="D268" s="117" t="s">
        <v>145</v>
      </c>
      <c r="E268" s="117" t="s">
        <v>147</v>
      </c>
      <c r="F268" s="117" t="s">
        <v>145</v>
      </c>
      <c r="G268" s="117" t="s">
        <v>148</v>
      </c>
      <c r="H268" s="117" t="s">
        <v>149</v>
      </c>
      <c r="I268" s="117" t="s">
        <v>145</v>
      </c>
      <c r="J268" s="117" t="s">
        <v>150</v>
      </c>
      <c r="K268" s="117" t="s">
        <v>151</v>
      </c>
      <c r="L268" s="117" t="s">
        <v>1528</v>
      </c>
      <c r="M268" s="117" t="s">
        <v>145</v>
      </c>
      <c r="N268" s="117" t="s">
        <v>146</v>
      </c>
      <c r="O268" s="117" t="s">
        <v>153</v>
      </c>
      <c r="P268" s="117" t="s">
        <v>154</v>
      </c>
      <c r="Q268" s="117" t="s">
        <v>155</v>
      </c>
      <c r="R268" s="117" t="s">
        <v>145</v>
      </c>
      <c r="S268" s="117" t="s">
        <v>156</v>
      </c>
      <c r="T268" s="117" t="s">
        <v>154</v>
      </c>
      <c r="U268" s="117" t="s">
        <v>145</v>
      </c>
      <c r="V268" s="117" t="s">
        <v>145</v>
      </c>
      <c r="W268" s="117" t="s">
        <v>157</v>
      </c>
      <c r="X268" s="117" t="s">
        <v>157</v>
      </c>
      <c r="Y268" s="117" t="s">
        <v>158</v>
      </c>
      <c r="Z268" s="117" t="s">
        <v>159</v>
      </c>
      <c r="AA268" s="117" t="s">
        <v>145</v>
      </c>
      <c r="AB268" s="117" t="s">
        <v>145</v>
      </c>
      <c r="AC268" s="117" t="s">
        <v>145</v>
      </c>
      <c r="AD268" s="117" t="s">
        <v>145</v>
      </c>
      <c r="AE268" s="117" t="s">
        <v>1529</v>
      </c>
      <c r="AF268" s="117" t="s">
        <v>145</v>
      </c>
      <c r="AG268" s="117" t="s">
        <v>145</v>
      </c>
      <c r="AH268" s="117" t="s">
        <v>147</v>
      </c>
      <c r="AI268" s="117" t="s">
        <v>145</v>
      </c>
      <c r="AJ268" s="117" t="s">
        <v>145</v>
      </c>
      <c r="AK268" s="117" t="s">
        <v>145</v>
      </c>
      <c r="AL268" s="117" t="s">
        <v>145</v>
      </c>
      <c r="AM268" s="117" t="s">
        <v>145</v>
      </c>
      <c r="AN268" s="117" t="s">
        <v>145</v>
      </c>
      <c r="AO268" s="117" t="s">
        <v>1530</v>
      </c>
      <c r="AP268" s="117" t="s">
        <v>1531</v>
      </c>
      <c r="AQ268" s="117" t="s">
        <v>1532</v>
      </c>
      <c r="AR268" s="117" t="s">
        <v>1408</v>
      </c>
      <c r="AS268" s="117" t="s">
        <v>1533</v>
      </c>
      <c r="AT268" s="117" t="s">
        <v>1534</v>
      </c>
      <c r="AU268" s="117" t="s">
        <v>145</v>
      </c>
      <c r="AV268" s="117" t="s">
        <v>1535</v>
      </c>
      <c r="AW268" s="117" t="s">
        <v>1536</v>
      </c>
      <c r="AX268" s="117" t="s">
        <v>1537</v>
      </c>
      <c r="AY268" s="117" t="s">
        <v>145</v>
      </c>
      <c r="AZ268" s="117" t="s">
        <v>1534</v>
      </c>
      <c r="BA268" s="117" t="s">
        <v>145</v>
      </c>
      <c r="BB268" s="117" t="s">
        <v>145</v>
      </c>
      <c r="BC268" s="117" t="s">
        <v>145</v>
      </c>
      <c r="BD268" s="117" t="s">
        <v>145</v>
      </c>
      <c r="BE268" s="117" t="s">
        <v>145</v>
      </c>
      <c r="BF268" s="117" t="s">
        <v>145</v>
      </c>
      <c r="BG268" s="117" t="s">
        <v>145</v>
      </c>
      <c r="BH268" s="117" t="s">
        <v>145</v>
      </c>
      <c r="BI268" s="117" t="s">
        <v>145</v>
      </c>
      <c r="BJ268" s="117" t="s">
        <v>145</v>
      </c>
      <c r="BK268" s="117" t="s">
        <v>145</v>
      </c>
      <c r="BL268" s="117" t="s">
        <v>170</v>
      </c>
      <c r="BM268" s="117" t="s">
        <v>145</v>
      </c>
      <c r="BN268" s="117" t="s">
        <v>145</v>
      </c>
      <c r="BO268" s="117" t="s">
        <v>145</v>
      </c>
      <c r="BP268" s="117" t="s">
        <v>145</v>
      </c>
      <c r="BQ268" s="117" t="s">
        <v>145</v>
      </c>
      <c r="BR268" s="117" t="s">
        <v>145</v>
      </c>
      <c r="BS268" s="117" t="s">
        <v>145</v>
      </c>
      <c r="BT268" s="117" t="s">
        <v>145</v>
      </c>
      <c r="BU268" s="117" t="s">
        <v>145</v>
      </c>
      <c r="BV268" s="117" t="s">
        <v>171</v>
      </c>
      <c r="BW268" s="117" t="s">
        <v>145</v>
      </c>
      <c r="BX268" s="117" t="s">
        <v>145</v>
      </c>
      <c r="BY268" s="117" t="s">
        <v>145</v>
      </c>
      <c r="BZ268" s="117" t="s">
        <v>145</v>
      </c>
      <c r="CA268" s="117" t="s">
        <v>145</v>
      </c>
      <c r="CB268" s="117" t="s">
        <v>149</v>
      </c>
      <c r="CC268" s="117" t="s">
        <v>149</v>
      </c>
      <c r="CD268" s="117" t="s">
        <v>145</v>
      </c>
      <c r="CE268" s="117" t="s">
        <v>145</v>
      </c>
      <c r="CF268" s="117" t="s">
        <v>145</v>
      </c>
      <c r="CG268" s="117" t="s">
        <v>145</v>
      </c>
      <c r="CH268" s="117" t="s">
        <v>145</v>
      </c>
      <c r="CI268" s="117" t="s">
        <v>145</v>
      </c>
      <c r="CJ268" s="117" t="s">
        <v>145</v>
      </c>
      <c r="CK268" s="117" t="s">
        <v>145</v>
      </c>
      <c r="CL268" s="117" t="s">
        <v>145</v>
      </c>
      <c r="CM268" s="117" t="s">
        <v>145</v>
      </c>
      <c r="CN268" s="117" t="s">
        <v>145</v>
      </c>
      <c r="CO268" s="117" t="s">
        <v>1472</v>
      </c>
      <c r="CP268" s="117" t="s">
        <v>145</v>
      </c>
      <c r="CQ268" s="117" t="s">
        <v>145</v>
      </c>
      <c r="CR268" s="117" t="s">
        <v>145</v>
      </c>
      <c r="CS268" s="117" t="s">
        <v>173</v>
      </c>
      <c r="CT268" s="117" t="s">
        <v>174</v>
      </c>
      <c r="CU268" s="117" t="s">
        <v>182</v>
      </c>
      <c r="CV268" s="117" t="s">
        <v>183</v>
      </c>
      <c r="CW268" s="117" t="s">
        <v>184</v>
      </c>
      <c r="CX268" s="117" t="s">
        <v>178</v>
      </c>
      <c r="CY268" s="117" t="s">
        <v>178</v>
      </c>
      <c r="CZ268" s="117" t="s">
        <v>179</v>
      </c>
      <c r="DA268" s="117" t="s">
        <v>179</v>
      </c>
      <c r="DB268" s="117" t="s">
        <v>145</v>
      </c>
      <c r="DC268" s="117" t="s">
        <v>145</v>
      </c>
      <c r="DD268" s="117" t="s">
        <v>179</v>
      </c>
      <c r="DE268" s="117" t="s">
        <v>145</v>
      </c>
      <c r="DF268" s="117" t="s">
        <v>145</v>
      </c>
      <c r="DG268" s="117" t="s">
        <v>145</v>
      </c>
      <c r="DH268" s="117" t="s">
        <v>145</v>
      </c>
      <c r="DI268" s="117" t="s">
        <v>145</v>
      </c>
      <c r="DJ268" s="117" t="s">
        <v>145</v>
      </c>
      <c r="DK268" s="117" t="s">
        <v>145</v>
      </c>
      <c r="DL268" s="117" t="s">
        <v>145</v>
      </c>
      <c r="DM268" s="117" t="s">
        <v>145</v>
      </c>
      <c r="DN268" s="117" t="s">
        <v>145</v>
      </c>
      <c r="DO268" s="117" t="s">
        <v>145</v>
      </c>
      <c r="DP268" s="117" t="s">
        <v>145</v>
      </c>
      <c r="DQ268" s="117" t="s">
        <v>145</v>
      </c>
      <c r="DR268" s="117" t="s">
        <v>145</v>
      </c>
      <c r="DS268" s="117" t="s">
        <v>145</v>
      </c>
      <c r="DT268" s="117" t="s">
        <v>145</v>
      </c>
      <c r="DU268" s="117" t="s">
        <v>145</v>
      </c>
      <c r="DV268" s="117" t="s">
        <v>145</v>
      </c>
      <c r="DW268" s="117" t="s">
        <v>145</v>
      </c>
      <c r="DX268" s="117" t="s">
        <v>145</v>
      </c>
      <c r="DY268" s="117" t="s">
        <v>145</v>
      </c>
      <c r="DZ268" s="117" t="s">
        <v>145</v>
      </c>
      <c r="EA268" s="117" t="s">
        <v>145</v>
      </c>
      <c r="EB268" s="117" t="s">
        <v>145</v>
      </c>
      <c r="EC268" s="117" t="s">
        <v>180</v>
      </c>
      <c r="ED268" s="117" t="s">
        <v>145</v>
      </c>
      <c r="EE268" s="117" t="s">
        <v>154</v>
      </c>
      <c r="EF268" s="117" t="s">
        <v>145</v>
      </c>
      <c r="EG268" s="117" t="s">
        <v>145</v>
      </c>
      <c r="EH268" s="117" t="s">
        <v>145</v>
      </c>
      <c r="EI268" s="117" t="s">
        <v>145</v>
      </c>
      <c r="EJ268" s="117" t="s">
        <v>145</v>
      </c>
      <c r="EK268" s="117" t="s">
        <v>145</v>
      </c>
      <c r="EL268" s="117" t="s">
        <v>145</v>
      </c>
      <c r="EM268" s="117" t="s">
        <v>145</v>
      </c>
      <c r="EN268" s="117" t="s">
        <v>147</v>
      </c>
    </row>
    <row r="269" s="6" customFormat="1" spans="1:144">
      <c r="A269" s="117" t="s">
        <v>1527</v>
      </c>
      <c r="B269" s="117" t="s">
        <v>145</v>
      </c>
      <c r="C269" s="117" t="s">
        <v>146</v>
      </c>
      <c r="D269" s="117" t="s">
        <v>145</v>
      </c>
      <c r="E269" s="117" t="s">
        <v>147</v>
      </c>
      <c r="F269" s="117" t="s">
        <v>145</v>
      </c>
      <c r="G269" s="117" t="s">
        <v>148</v>
      </c>
      <c r="H269" s="117" t="s">
        <v>149</v>
      </c>
      <c r="I269" s="117" t="s">
        <v>145</v>
      </c>
      <c r="J269" s="117" t="s">
        <v>150</v>
      </c>
      <c r="K269" s="117" t="s">
        <v>151</v>
      </c>
      <c r="L269" s="117" t="s">
        <v>1528</v>
      </c>
      <c r="M269" s="117" t="s">
        <v>145</v>
      </c>
      <c r="N269" s="117" t="s">
        <v>146</v>
      </c>
      <c r="O269" s="117" t="s">
        <v>153</v>
      </c>
      <c r="P269" s="117" t="s">
        <v>154</v>
      </c>
      <c r="Q269" s="117" t="s">
        <v>155</v>
      </c>
      <c r="R269" s="117" t="s">
        <v>145</v>
      </c>
      <c r="S269" s="117" t="s">
        <v>156</v>
      </c>
      <c r="T269" s="117" t="s">
        <v>154</v>
      </c>
      <c r="U269" s="117" t="s">
        <v>145</v>
      </c>
      <c r="V269" s="117" t="s">
        <v>145</v>
      </c>
      <c r="W269" s="117" t="s">
        <v>157</v>
      </c>
      <c r="X269" s="117" t="s">
        <v>157</v>
      </c>
      <c r="Y269" s="117" t="s">
        <v>158</v>
      </c>
      <c r="Z269" s="117" t="s">
        <v>159</v>
      </c>
      <c r="AA269" s="117" t="s">
        <v>145</v>
      </c>
      <c r="AB269" s="117" t="s">
        <v>145</v>
      </c>
      <c r="AC269" s="117" t="s">
        <v>145</v>
      </c>
      <c r="AD269" s="117" t="s">
        <v>145</v>
      </c>
      <c r="AE269" s="117" t="s">
        <v>1529</v>
      </c>
      <c r="AF269" s="117" t="s">
        <v>145</v>
      </c>
      <c r="AG269" s="117" t="s">
        <v>145</v>
      </c>
      <c r="AH269" s="117" t="s">
        <v>147</v>
      </c>
      <c r="AI269" s="117" t="s">
        <v>145</v>
      </c>
      <c r="AJ269" s="117" t="s">
        <v>145</v>
      </c>
      <c r="AK269" s="117" t="s">
        <v>145</v>
      </c>
      <c r="AL269" s="117" t="s">
        <v>145</v>
      </c>
      <c r="AM269" s="117" t="s">
        <v>145</v>
      </c>
      <c r="AN269" s="117" t="s">
        <v>145</v>
      </c>
      <c r="AO269" s="117" t="s">
        <v>1530</v>
      </c>
      <c r="AP269" s="117" t="s">
        <v>1531</v>
      </c>
      <c r="AQ269" s="117" t="s">
        <v>1532</v>
      </c>
      <c r="AR269" s="117" t="s">
        <v>1408</v>
      </c>
      <c r="AS269" s="117" t="s">
        <v>1533</v>
      </c>
      <c r="AT269" s="117" t="s">
        <v>1534</v>
      </c>
      <c r="AU269" s="117" t="s">
        <v>145</v>
      </c>
      <c r="AV269" s="117" t="s">
        <v>1535</v>
      </c>
      <c r="AW269" s="117" t="s">
        <v>1536</v>
      </c>
      <c r="AX269" s="117" t="s">
        <v>1537</v>
      </c>
      <c r="AY269" s="117" t="s">
        <v>145</v>
      </c>
      <c r="AZ269" s="117" t="s">
        <v>1534</v>
      </c>
      <c r="BA269" s="117" t="s">
        <v>145</v>
      </c>
      <c r="BB269" s="117" t="s">
        <v>145</v>
      </c>
      <c r="BC269" s="117" t="s">
        <v>145</v>
      </c>
      <c r="BD269" s="117" t="s">
        <v>145</v>
      </c>
      <c r="BE269" s="117" t="s">
        <v>145</v>
      </c>
      <c r="BF269" s="117" t="s">
        <v>145</v>
      </c>
      <c r="BG269" s="117" t="s">
        <v>145</v>
      </c>
      <c r="BH269" s="117" t="s">
        <v>145</v>
      </c>
      <c r="BI269" s="117" t="s">
        <v>145</v>
      </c>
      <c r="BJ269" s="117" t="s">
        <v>145</v>
      </c>
      <c r="BK269" s="117" t="s">
        <v>145</v>
      </c>
      <c r="BL269" s="117" t="s">
        <v>170</v>
      </c>
      <c r="BM269" s="117" t="s">
        <v>145</v>
      </c>
      <c r="BN269" s="117" t="s">
        <v>145</v>
      </c>
      <c r="BO269" s="117" t="s">
        <v>145</v>
      </c>
      <c r="BP269" s="117" t="s">
        <v>145</v>
      </c>
      <c r="BQ269" s="117" t="s">
        <v>145</v>
      </c>
      <c r="BR269" s="117" t="s">
        <v>145</v>
      </c>
      <c r="BS269" s="117" t="s">
        <v>145</v>
      </c>
      <c r="BT269" s="117" t="s">
        <v>145</v>
      </c>
      <c r="BU269" s="117" t="s">
        <v>145</v>
      </c>
      <c r="BV269" s="117" t="s">
        <v>171</v>
      </c>
      <c r="BW269" s="117" t="s">
        <v>145</v>
      </c>
      <c r="BX269" s="117" t="s">
        <v>145</v>
      </c>
      <c r="BY269" s="117" t="s">
        <v>145</v>
      </c>
      <c r="BZ269" s="117" t="s">
        <v>145</v>
      </c>
      <c r="CA269" s="117" t="s">
        <v>145</v>
      </c>
      <c r="CB269" s="117" t="s">
        <v>149</v>
      </c>
      <c r="CC269" s="117" t="s">
        <v>149</v>
      </c>
      <c r="CD269" s="117" t="s">
        <v>145</v>
      </c>
      <c r="CE269" s="117" t="s">
        <v>145</v>
      </c>
      <c r="CF269" s="117" t="s">
        <v>145</v>
      </c>
      <c r="CG269" s="117" t="s">
        <v>145</v>
      </c>
      <c r="CH269" s="117" t="s">
        <v>145</v>
      </c>
      <c r="CI269" s="117" t="s">
        <v>145</v>
      </c>
      <c r="CJ269" s="117" t="s">
        <v>145</v>
      </c>
      <c r="CK269" s="117" t="s">
        <v>145</v>
      </c>
      <c r="CL269" s="117" t="s">
        <v>145</v>
      </c>
      <c r="CM269" s="117" t="s">
        <v>145</v>
      </c>
      <c r="CN269" s="117" t="s">
        <v>145</v>
      </c>
      <c r="CO269" s="117" t="s">
        <v>1472</v>
      </c>
      <c r="CP269" s="117" t="s">
        <v>145</v>
      </c>
      <c r="CQ269" s="117" t="s">
        <v>145</v>
      </c>
      <c r="CR269" s="117" t="s">
        <v>145</v>
      </c>
      <c r="CS269" s="117" t="s">
        <v>173</v>
      </c>
      <c r="CT269" s="117" t="s">
        <v>181</v>
      </c>
      <c r="CU269" s="117" t="s">
        <v>175</v>
      </c>
      <c r="CV269" s="117" t="s">
        <v>176</v>
      </c>
      <c r="CW269" s="117" t="s">
        <v>177</v>
      </c>
      <c r="CX269" s="117" t="s">
        <v>178</v>
      </c>
      <c r="CY269" s="117" t="s">
        <v>178</v>
      </c>
      <c r="CZ269" s="117" t="s">
        <v>179</v>
      </c>
      <c r="DA269" s="117" t="s">
        <v>179</v>
      </c>
      <c r="DB269" s="117" t="s">
        <v>145</v>
      </c>
      <c r="DC269" s="117" t="s">
        <v>145</v>
      </c>
      <c r="DD269" s="117" t="s">
        <v>179</v>
      </c>
      <c r="DE269" s="117" t="s">
        <v>145</v>
      </c>
      <c r="DF269" s="117" t="s">
        <v>145</v>
      </c>
      <c r="DG269" s="117" t="s">
        <v>145</v>
      </c>
      <c r="DH269" s="117" t="s">
        <v>145</v>
      </c>
      <c r="DI269" s="117" t="s">
        <v>145</v>
      </c>
      <c r="DJ269" s="117" t="s">
        <v>145</v>
      </c>
      <c r="DK269" s="117" t="s">
        <v>145</v>
      </c>
      <c r="DL269" s="117" t="s">
        <v>145</v>
      </c>
      <c r="DM269" s="117" t="s">
        <v>145</v>
      </c>
      <c r="DN269" s="117" t="s">
        <v>145</v>
      </c>
      <c r="DO269" s="117" t="s">
        <v>145</v>
      </c>
      <c r="DP269" s="117" t="s">
        <v>145</v>
      </c>
      <c r="DQ269" s="117" t="s">
        <v>145</v>
      </c>
      <c r="DR269" s="117" t="s">
        <v>145</v>
      </c>
      <c r="DS269" s="117" t="s">
        <v>145</v>
      </c>
      <c r="DT269" s="117" t="s">
        <v>145</v>
      </c>
      <c r="DU269" s="117" t="s">
        <v>145</v>
      </c>
      <c r="DV269" s="117" t="s">
        <v>145</v>
      </c>
      <c r="DW269" s="117" t="s">
        <v>145</v>
      </c>
      <c r="DX269" s="117" t="s">
        <v>145</v>
      </c>
      <c r="DY269" s="117" t="s">
        <v>145</v>
      </c>
      <c r="DZ269" s="117" t="s">
        <v>145</v>
      </c>
      <c r="EA269" s="117" t="s">
        <v>145</v>
      </c>
      <c r="EB269" s="117" t="s">
        <v>145</v>
      </c>
      <c r="EC269" s="117" t="s">
        <v>180</v>
      </c>
      <c r="ED269" s="117" t="s">
        <v>145</v>
      </c>
      <c r="EE269" s="117" t="s">
        <v>154</v>
      </c>
      <c r="EF269" s="117" t="s">
        <v>145</v>
      </c>
      <c r="EG269" s="117" t="s">
        <v>145</v>
      </c>
      <c r="EH269" s="117" t="s">
        <v>145</v>
      </c>
      <c r="EI269" s="117" t="s">
        <v>145</v>
      </c>
      <c r="EJ269" s="117" t="s">
        <v>145</v>
      </c>
      <c r="EK269" s="117" t="s">
        <v>145</v>
      </c>
      <c r="EL269" s="117" t="s">
        <v>145</v>
      </c>
      <c r="EM269" s="117" t="s">
        <v>145</v>
      </c>
      <c r="EN269" s="117" t="s">
        <v>147</v>
      </c>
    </row>
    <row r="270" s="6" customFormat="1" spans="1:144">
      <c r="A270" s="117" t="s">
        <v>1527</v>
      </c>
      <c r="B270" s="117" t="s">
        <v>145</v>
      </c>
      <c r="C270" s="117" t="s">
        <v>146</v>
      </c>
      <c r="D270" s="117" t="s">
        <v>145</v>
      </c>
      <c r="E270" s="117" t="s">
        <v>147</v>
      </c>
      <c r="F270" s="117" t="s">
        <v>145</v>
      </c>
      <c r="G270" s="117" t="s">
        <v>148</v>
      </c>
      <c r="H270" s="117" t="s">
        <v>149</v>
      </c>
      <c r="I270" s="117" t="s">
        <v>145</v>
      </c>
      <c r="J270" s="117" t="s">
        <v>150</v>
      </c>
      <c r="K270" s="117" t="s">
        <v>151</v>
      </c>
      <c r="L270" s="117" t="s">
        <v>1528</v>
      </c>
      <c r="M270" s="117" t="s">
        <v>145</v>
      </c>
      <c r="N270" s="117" t="s">
        <v>146</v>
      </c>
      <c r="O270" s="117" t="s">
        <v>153</v>
      </c>
      <c r="P270" s="117" t="s">
        <v>154</v>
      </c>
      <c r="Q270" s="117" t="s">
        <v>155</v>
      </c>
      <c r="R270" s="117" t="s">
        <v>145</v>
      </c>
      <c r="S270" s="117" t="s">
        <v>156</v>
      </c>
      <c r="T270" s="117" t="s">
        <v>154</v>
      </c>
      <c r="U270" s="117" t="s">
        <v>145</v>
      </c>
      <c r="V270" s="117" t="s">
        <v>145</v>
      </c>
      <c r="W270" s="117" t="s">
        <v>157</v>
      </c>
      <c r="X270" s="117" t="s">
        <v>157</v>
      </c>
      <c r="Y270" s="117" t="s">
        <v>158</v>
      </c>
      <c r="Z270" s="117" t="s">
        <v>159</v>
      </c>
      <c r="AA270" s="117" t="s">
        <v>145</v>
      </c>
      <c r="AB270" s="117" t="s">
        <v>145</v>
      </c>
      <c r="AC270" s="117" t="s">
        <v>145</v>
      </c>
      <c r="AD270" s="117" t="s">
        <v>145</v>
      </c>
      <c r="AE270" s="117" t="s">
        <v>1529</v>
      </c>
      <c r="AF270" s="117" t="s">
        <v>145</v>
      </c>
      <c r="AG270" s="117" t="s">
        <v>145</v>
      </c>
      <c r="AH270" s="117" t="s">
        <v>147</v>
      </c>
      <c r="AI270" s="117" t="s">
        <v>145</v>
      </c>
      <c r="AJ270" s="117" t="s">
        <v>145</v>
      </c>
      <c r="AK270" s="117" t="s">
        <v>145</v>
      </c>
      <c r="AL270" s="117" t="s">
        <v>145</v>
      </c>
      <c r="AM270" s="117" t="s">
        <v>145</v>
      </c>
      <c r="AN270" s="117" t="s">
        <v>145</v>
      </c>
      <c r="AO270" s="117" t="s">
        <v>1530</v>
      </c>
      <c r="AP270" s="117" t="s">
        <v>1531</v>
      </c>
      <c r="AQ270" s="117" t="s">
        <v>1532</v>
      </c>
      <c r="AR270" s="117" t="s">
        <v>1408</v>
      </c>
      <c r="AS270" s="117" t="s">
        <v>1533</v>
      </c>
      <c r="AT270" s="117" t="s">
        <v>1534</v>
      </c>
      <c r="AU270" s="117" t="s">
        <v>145</v>
      </c>
      <c r="AV270" s="117" t="s">
        <v>1535</v>
      </c>
      <c r="AW270" s="117" t="s">
        <v>1536</v>
      </c>
      <c r="AX270" s="117" t="s">
        <v>1537</v>
      </c>
      <c r="AY270" s="117" t="s">
        <v>145</v>
      </c>
      <c r="AZ270" s="117" t="s">
        <v>1534</v>
      </c>
      <c r="BA270" s="117" t="s">
        <v>145</v>
      </c>
      <c r="BB270" s="117" t="s">
        <v>145</v>
      </c>
      <c r="BC270" s="117" t="s">
        <v>145</v>
      </c>
      <c r="BD270" s="117" t="s">
        <v>145</v>
      </c>
      <c r="BE270" s="117" t="s">
        <v>145</v>
      </c>
      <c r="BF270" s="117" t="s">
        <v>145</v>
      </c>
      <c r="BG270" s="117" t="s">
        <v>145</v>
      </c>
      <c r="BH270" s="117" t="s">
        <v>145</v>
      </c>
      <c r="BI270" s="117" t="s">
        <v>145</v>
      </c>
      <c r="BJ270" s="117" t="s">
        <v>145</v>
      </c>
      <c r="BK270" s="117" t="s">
        <v>145</v>
      </c>
      <c r="BL270" s="117" t="s">
        <v>170</v>
      </c>
      <c r="BM270" s="117" t="s">
        <v>145</v>
      </c>
      <c r="BN270" s="117" t="s">
        <v>145</v>
      </c>
      <c r="BO270" s="117" t="s">
        <v>145</v>
      </c>
      <c r="BP270" s="117" t="s">
        <v>145</v>
      </c>
      <c r="BQ270" s="117" t="s">
        <v>145</v>
      </c>
      <c r="BR270" s="117" t="s">
        <v>145</v>
      </c>
      <c r="BS270" s="117" t="s">
        <v>145</v>
      </c>
      <c r="BT270" s="117" t="s">
        <v>145</v>
      </c>
      <c r="BU270" s="117" t="s">
        <v>145</v>
      </c>
      <c r="BV270" s="117" t="s">
        <v>171</v>
      </c>
      <c r="BW270" s="117" t="s">
        <v>145</v>
      </c>
      <c r="BX270" s="117" t="s">
        <v>145</v>
      </c>
      <c r="BY270" s="117" t="s">
        <v>145</v>
      </c>
      <c r="BZ270" s="117" t="s">
        <v>145</v>
      </c>
      <c r="CA270" s="117" t="s">
        <v>145</v>
      </c>
      <c r="CB270" s="117" t="s">
        <v>149</v>
      </c>
      <c r="CC270" s="117" t="s">
        <v>149</v>
      </c>
      <c r="CD270" s="117" t="s">
        <v>145</v>
      </c>
      <c r="CE270" s="117" t="s">
        <v>145</v>
      </c>
      <c r="CF270" s="117" t="s">
        <v>145</v>
      </c>
      <c r="CG270" s="117" t="s">
        <v>145</v>
      </c>
      <c r="CH270" s="117" t="s">
        <v>145</v>
      </c>
      <c r="CI270" s="117" t="s">
        <v>145</v>
      </c>
      <c r="CJ270" s="117" t="s">
        <v>145</v>
      </c>
      <c r="CK270" s="117" t="s">
        <v>145</v>
      </c>
      <c r="CL270" s="117" t="s">
        <v>145</v>
      </c>
      <c r="CM270" s="117" t="s">
        <v>145</v>
      </c>
      <c r="CN270" s="117" t="s">
        <v>145</v>
      </c>
      <c r="CO270" s="117" t="s">
        <v>1472</v>
      </c>
      <c r="CP270" s="117" t="s">
        <v>145</v>
      </c>
      <c r="CQ270" s="117" t="s">
        <v>145</v>
      </c>
      <c r="CR270" s="117" t="s">
        <v>145</v>
      </c>
      <c r="CS270" s="117" t="s">
        <v>173</v>
      </c>
      <c r="CT270" s="117" t="s">
        <v>300</v>
      </c>
      <c r="CU270" s="117" t="s">
        <v>1006</v>
      </c>
      <c r="CV270" s="117" t="s">
        <v>1007</v>
      </c>
      <c r="CW270" s="117" t="s">
        <v>1008</v>
      </c>
      <c r="CX270" s="117" t="s">
        <v>178</v>
      </c>
      <c r="CY270" s="117" t="s">
        <v>178</v>
      </c>
      <c r="CZ270" s="117" t="s">
        <v>179</v>
      </c>
      <c r="DA270" s="117" t="s">
        <v>179</v>
      </c>
      <c r="DB270" s="117" t="s">
        <v>145</v>
      </c>
      <c r="DC270" s="117" t="s">
        <v>145</v>
      </c>
      <c r="DD270" s="117" t="s">
        <v>179</v>
      </c>
      <c r="DE270" s="117" t="s">
        <v>145</v>
      </c>
      <c r="DF270" s="117" t="s">
        <v>145</v>
      </c>
      <c r="DG270" s="117" t="s">
        <v>145</v>
      </c>
      <c r="DH270" s="117" t="s">
        <v>145</v>
      </c>
      <c r="DI270" s="117" t="s">
        <v>145</v>
      </c>
      <c r="DJ270" s="117" t="s">
        <v>145</v>
      </c>
      <c r="DK270" s="117" t="s">
        <v>145</v>
      </c>
      <c r="DL270" s="117" t="s">
        <v>145</v>
      </c>
      <c r="DM270" s="117" t="s">
        <v>145</v>
      </c>
      <c r="DN270" s="117" t="s">
        <v>145</v>
      </c>
      <c r="DO270" s="117" t="s">
        <v>145</v>
      </c>
      <c r="DP270" s="117" t="s">
        <v>145</v>
      </c>
      <c r="DQ270" s="117" t="s">
        <v>145</v>
      </c>
      <c r="DR270" s="117" t="s">
        <v>145</v>
      </c>
      <c r="DS270" s="117" t="s">
        <v>145</v>
      </c>
      <c r="DT270" s="117" t="s">
        <v>145</v>
      </c>
      <c r="DU270" s="117" t="s">
        <v>145</v>
      </c>
      <c r="DV270" s="117" t="s">
        <v>145</v>
      </c>
      <c r="DW270" s="117" t="s">
        <v>145</v>
      </c>
      <c r="DX270" s="117" t="s">
        <v>145</v>
      </c>
      <c r="DY270" s="117" t="s">
        <v>145</v>
      </c>
      <c r="DZ270" s="117" t="s">
        <v>145</v>
      </c>
      <c r="EA270" s="117" t="s">
        <v>145</v>
      </c>
      <c r="EB270" s="117" t="s">
        <v>145</v>
      </c>
      <c r="EC270" s="117" t="s">
        <v>180</v>
      </c>
      <c r="ED270" s="117" t="s">
        <v>145</v>
      </c>
      <c r="EE270" s="117" t="s">
        <v>154</v>
      </c>
      <c r="EF270" s="117" t="s">
        <v>145</v>
      </c>
      <c r="EG270" s="117" t="s">
        <v>145</v>
      </c>
      <c r="EH270" s="117" t="s">
        <v>145</v>
      </c>
      <c r="EI270" s="117" t="s">
        <v>145</v>
      </c>
      <c r="EJ270" s="117" t="s">
        <v>145</v>
      </c>
      <c r="EK270" s="117" t="s">
        <v>145</v>
      </c>
      <c r="EL270" s="117" t="s">
        <v>145</v>
      </c>
      <c r="EM270" s="117" t="s">
        <v>145</v>
      </c>
      <c r="EN270" s="117" t="s">
        <v>147</v>
      </c>
    </row>
    <row r="271" s="6" customFormat="1" spans="1:144">
      <c r="A271" s="117" t="s">
        <v>1538</v>
      </c>
      <c r="B271" s="117" t="s">
        <v>145</v>
      </c>
      <c r="C271" s="117" t="s">
        <v>146</v>
      </c>
      <c r="D271" s="117" t="s">
        <v>145</v>
      </c>
      <c r="E271" s="117" t="s">
        <v>147</v>
      </c>
      <c r="F271" s="117" t="s">
        <v>145</v>
      </c>
      <c r="G271" s="117" t="s">
        <v>148</v>
      </c>
      <c r="H271" s="117" t="s">
        <v>149</v>
      </c>
      <c r="I271" s="117" t="s">
        <v>145</v>
      </c>
      <c r="J271" s="117" t="s">
        <v>150</v>
      </c>
      <c r="K271" s="117" t="s">
        <v>151</v>
      </c>
      <c r="L271" s="117" t="s">
        <v>1528</v>
      </c>
      <c r="M271" s="117" t="s">
        <v>145</v>
      </c>
      <c r="N271" s="117" t="s">
        <v>146</v>
      </c>
      <c r="O271" s="117" t="s">
        <v>153</v>
      </c>
      <c r="P271" s="117" t="s">
        <v>154</v>
      </c>
      <c r="Q271" s="117" t="s">
        <v>155</v>
      </c>
      <c r="R271" s="117" t="s">
        <v>145</v>
      </c>
      <c r="S271" s="117" t="s">
        <v>156</v>
      </c>
      <c r="T271" s="117" t="s">
        <v>154</v>
      </c>
      <c r="U271" s="117" t="s">
        <v>145</v>
      </c>
      <c r="V271" s="117" t="s">
        <v>145</v>
      </c>
      <c r="W271" s="117" t="s">
        <v>157</v>
      </c>
      <c r="X271" s="117" t="s">
        <v>157</v>
      </c>
      <c r="Y271" s="117" t="s">
        <v>158</v>
      </c>
      <c r="Z271" s="117" t="s">
        <v>159</v>
      </c>
      <c r="AA271" s="117" t="s">
        <v>145</v>
      </c>
      <c r="AB271" s="117" t="s">
        <v>145</v>
      </c>
      <c r="AC271" s="117" t="s">
        <v>145</v>
      </c>
      <c r="AD271" s="117" t="s">
        <v>145</v>
      </c>
      <c r="AE271" s="117" t="s">
        <v>1539</v>
      </c>
      <c r="AF271" s="117" t="s">
        <v>145</v>
      </c>
      <c r="AG271" s="117" t="s">
        <v>145</v>
      </c>
      <c r="AH271" s="117" t="s">
        <v>147</v>
      </c>
      <c r="AI271" s="117" t="s">
        <v>145</v>
      </c>
      <c r="AJ271" s="117" t="s">
        <v>145</v>
      </c>
      <c r="AK271" s="117" t="s">
        <v>145</v>
      </c>
      <c r="AL271" s="117" t="s">
        <v>145</v>
      </c>
      <c r="AM271" s="117" t="s">
        <v>145</v>
      </c>
      <c r="AN271" s="117" t="s">
        <v>145</v>
      </c>
      <c r="AO271" s="117" t="s">
        <v>634</v>
      </c>
      <c r="AP271" s="117" t="s">
        <v>1540</v>
      </c>
      <c r="AQ271" s="117" t="s">
        <v>1541</v>
      </c>
      <c r="AR271" s="117" t="s">
        <v>637</v>
      </c>
      <c r="AS271" s="117" t="s">
        <v>1542</v>
      </c>
      <c r="AT271" s="117" t="s">
        <v>1543</v>
      </c>
      <c r="AU271" s="117" t="s">
        <v>145</v>
      </c>
      <c r="AV271" s="117" t="s">
        <v>1544</v>
      </c>
      <c r="AW271" s="117" t="s">
        <v>1545</v>
      </c>
      <c r="AX271" s="117" t="s">
        <v>1546</v>
      </c>
      <c r="AY271" s="117" t="s">
        <v>145</v>
      </c>
      <c r="AZ271" s="117" t="s">
        <v>1543</v>
      </c>
      <c r="BA271" s="117" t="s">
        <v>145</v>
      </c>
      <c r="BB271" s="117" t="s">
        <v>145</v>
      </c>
      <c r="BC271" s="117" t="s">
        <v>145</v>
      </c>
      <c r="BD271" s="117" t="s">
        <v>145</v>
      </c>
      <c r="BE271" s="117" t="s">
        <v>145</v>
      </c>
      <c r="BF271" s="117" t="s">
        <v>145</v>
      </c>
      <c r="BG271" s="117" t="s">
        <v>145</v>
      </c>
      <c r="BH271" s="117" t="s">
        <v>145</v>
      </c>
      <c r="BI271" s="117" t="s">
        <v>145</v>
      </c>
      <c r="BJ271" s="117" t="s">
        <v>145</v>
      </c>
      <c r="BK271" s="117" t="s">
        <v>145</v>
      </c>
      <c r="BL271" s="117" t="s">
        <v>170</v>
      </c>
      <c r="BM271" s="117" t="s">
        <v>145</v>
      </c>
      <c r="BN271" s="117" t="s">
        <v>145</v>
      </c>
      <c r="BO271" s="117" t="s">
        <v>145</v>
      </c>
      <c r="BP271" s="117" t="s">
        <v>145</v>
      </c>
      <c r="BQ271" s="117" t="s">
        <v>145</v>
      </c>
      <c r="BR271" s="117" t="s">
        <v>145</v>
      </c>
      <c r="BS271" s="117" t="s">
        <v>145</v>
      </c>
      <c r="BT271" s="117" t="s">
        <v>145</v>
      </c>
      <c r="BU271" s="117" t="s">
        <v>145</v>
      </c>
      <c r="BV271" s="117" t="s">
        <v>171</v>
      </c>
      <c r="BW271" s="117" t="s">
        <v>145</v>
      </c>
      <c r="BX271" s="117" t="s">
        <v>145</v>
      </c>
      <c r="BY271" s="117" t="s">
        <v>145</v>
      </c>
      <c r="BZ271" s="117" t="s">
        <v>145</v>
      </c>
      <c r="CA271" s="117" t="s">
        <v>145</v>
      </c>
      <c r="CB271" s="117" t="s">
        <v>149</v>
      </c>
      <c r="CC271" s="117" t="s">
        <v>149</v>
      </c>
      <c r="CD271" s="117" t="s">
        <v>145</v>
      </c>
      <c r="CE271" s="117" t="s">
        <v>145</v>
      </c>
      <c r="CF271" s="117" t="s">
        <v>145</v>
      </c>
      <c r="CG271" s="117" t="s">
        <v>145</v>
      </c>
      <c r="CH271" s="117" t="s">
        <v>145</v>
      </c>
      <c r="CI271" s="117" t="s">
        <v>145</v>
      </c>
      <c r="CJ271" s="117" t="s">
        <v>145</v>
      </c>
      <c r="CK271" s="117" t="s">
        <v>145</v>
      </c>
      <c r="CL271" s="117" t="s">
        <v>145</v>
      </c>
      <c r="CM271" s="117" t="s">
        <v>145</v>
      </c>
      <c r="CN271" s="117" t="s">
        <v>145</v>
      </c>
      <c r="CO271" s="117" t="s">
        <v>1472</v>
      </c>
      <c r="CP271" s="117" t="s">
        <v>145</v>
      </c>
      <c r="CQ271" s="117" t="s">
        <v>145</v>
      </c>
      <c r="CR271" s="117" t="s">
        <v>145</v>
      </c>
      <c r="CS271" s="117" t="s">
        <v>173</v>
      </c>
      <c r="CT271" s="117" t="s">
        <v>174</v>
      </c>
      <c r="CU271" s="117" t="s">
        <v>182</v>
      </c>
      <c r="CV271" s="117" t="s">
        <v>183</v>
      </c>
      <c r="CW271" s="117" t="s">
        <v>184</v>
      </c>
      <c r="CX271" s="117" t="s">
        <v>178</v>
      </c>
      <c r="CY271" s="117" t="s">
        <v>178</v>
      </c>
      <c r="CZ271" s="117" t="s">
        <v>179</v>
      </c>
      <c r="DA271" s="117" t="s">
        <v>179</v>
      </c>
      <c r="DB271" s="117" t="s">
        <v>145</v>
      </c>
      <c r="DC271" s="117" t="s">
        <v>145</v>
      </c>
      <c r="DD271" s="117" t="s">
        <v>179</v>
      </c>
      <c r="DE271" s="117" t="s">
        <v>145</v>
      </c>
      <c r="DF271" s="117" t="s">
        <v>145</v>
      </c>
      <c r="DG271" s="117" t="s">
        <v>145</v>
      </c>
      <c r="DH271" s="117" t="s">
        <v>145</v>
      </c>
      <c r="DI271" s="117" t="s">
        <v>145</v>
      </c>
      <c r="DJ271" s="117" t="s">
        <v>145</v>
      </c>
      <c r="DK271" s="117" t="s">
        <v>145</v>
      </c>
      <c r="DL271" s="117" t="s">
        <v>145</v>
      </c>
      <c r="DM271" s="117" t="s">
        <v>145</v>
      </c>
      <c r="DN271" s="117" t="s">
        <v>145</v>
      </c>
      <c r="DO271" s="117" t="s">
        <v>145</v>
      </c>
      <c r="DP271" s="117" t="s">
        <v>145</v>
      </c>
      <c r="DQ271" s="117" t="s">
        <v>145</v>
      </c>
      <c r="DR271" s="117" t="s">
        <v>145</v>
      </c>
      <c r="DS271" s="117" t="s">
        <v>145</v>
      </c>
      <c r="DT271" s="117" t="s">
        <v>145</v>
      </c>
      <c r="DU271" s="117" t="s">
        <v>145</v>
      </c>
      <c r="DV271" s="117" t="s">
        <v>145</v>
      </c>
      <c r="DW271" s="117" t="s">
        <v>145</v>
      </c>
      <c r="DX271" s="117" t="s">
        <v>145</v>
      </c>
      <c r="DY271" s="117" t="s">
        <v>145</v>
      </c>
      <c r="DZ271" s="117" t="s">
        <v>145</v>
      </c>
      <c r="EA271" s="117" t="s">
        <v>145</v>
      </c>
      <c r="EB271" s="117" t="s">
        <v>145</v>
      </c>
      <c r="EC271" s="117" t="s">
        <v>180</v>
      </c>
      <c r="ED271" s="117" t="s">
        <v>145</v>
      </c>
      <c r="EE271" s="117" t="s">
        <v>154</v>
      </c>
      <c r="EF271" s="117" t="s">
        <v>145</v>
      </c>
      <c r="EG271" s="117" t="s">
        <v>145</v>
      </c>
      <c r="EH271" s="117" t="s">
        <v>145</v>
      </c>
      <c r="EI271" s="117" t="s">
        <v>145</v>
      </c>
      <c r="EJ271" s="117" t="s">
        <v>145</v>
      </c>
      <c r="EK271" s="117" t="s">
        <v>145</v>
      </c>
      <c r="EL271" s="117" t="s">
        <v>145</v>
      </c>
      <c r="EM271" s="117" t="s">
        <v>145</v>
      </c>
      <c r="EN271" s="117" t="s">
        <v>147</v>
      </c>
    </row>
    <row r="272" s="6" customFormat="1" spans="1:144">
      <c r="A272" s="117" t="s">
        <v>1538</v>
      </c>
      <c r="B272" s="117" t="s">
        <v>145</v>
      </c>
      <c r="C272" s="117" t="s">
        <v>146</v>
      </c>
      <c r="D272" s="117" t="s">
        <v>145</v>
      </c>
      <c r="E272" s="117" t="s">
        <v>147</v>
      </c>
      <c r="F272" s="117" t="s">
        <v>145</v>
      </c>
      <c r="G272" s="117" t="s">
        <v>148</v>
      </c>
      <c r="H272" s="117" t="s">
        <v>149</v>
      </c>
      <c r="I272" s="117" t="s">
        <v>145</v>
      </c>
      <c r="J272" s="117" t="s">
        <v>150</v>
      </c>
      <c r="K272" s="117" t="s">
        <v>151</v>
      </c>
      <c r="L272" s="117" t="s">
        <v>1528</v>
      </c>
      <c r="M272" s="117" t="s">
        <v>145</v>
      </c>
      <c r="N272" s="117" t="s">
        <v>146</v>
      </c>
      <c r="O272" s="117" t="s">
        <v>153</v>
      </c>
      <c r="P272" s="117" t="s">
        <v>154</v>
      </c>
      <c r="Q272" s="117" t="s">
        <v>155</v>
      </c>
      <c r="R272" s="117" t="s">
        <v>145</v>
      </c>
      <c r="S272" s="117" t="s">
        <v>156</v>
      </c>
      <c r="T272" s="117" t="s">
        <v>154</v>
      </c>
      <c r="U272" s="117" t="s">
        <v>145</v>
      </c>
      <c r="V272" s="117" t="s">
        <v>145</v>
      </c>
      <c r="W272" s="117" t="s">
        <v>157</v>
      </c>
      <c r="X272" s="117" t="s">
        <v>157</v>
      </c>
      <c r="Y272" s="117" t="s">
        <v>158</v>
      </c>
      <c r="Z272" s="117" t="s">
        <v>159</v>
      </c>
      <c r="AA272" s="117" t="s">
        <v>145</v>
      </c>
      <c r="AB272" s="117" t="s">
        <v>145</v>
      </c>
      <c r="AC272" s="117" t="s">
        <v>145</v>
      </c>
      <c r="AD272" s="117" t="s">
        <v>145</v>
      </c>
      <c r="AE272" s="117" t="s">
        <v>1539</v>
      </c>
      <c r="AF272" s="117" t="s">
        <v>145</v>
      </c>
      <c r="AG272" s="117" t="s">
        <v>145</v>
      </c>
      <c r="AH272" s="117" t="s">
        <v>147</v>
      </c>
      <c r="AI272" s="117" t="s">
        <v>145</v>
      </c>
      <c r="AJ272" s="117" t="s">
        <v>145</v>
      </c>
      <c r="AK272" s="117" t="s">
        <v>145</v>
      </c>
      <c r="AL272" s="117" t="s">
        <v>145</v>
      </c>
      <c r="AM272" s="117" t="s">
        <v>145</v>
      </c>
      <c r="AN272" s="117" t="s">
        <v>145</v>
      </c>
      <c r="AO272" s="117" t="s">
        <v>634</v>
      </c>
      <c r="AP272" s="117" t="s">
        <v>1540</v>
      </c>
      <c r="AQ272" s="117" t="s">
        <v>1541</v>
      </c>
      <c r="AR272" s="117" t="s">
        <v>637</v>
      </c>
      <c r="AS272" s="117" t="s">
        <v>1542</v>
      </c>
      <c r="AT272" s="117" t="s">
        <v>1543</v>
      </c>
      <c r="AU272" s="117" t="s">
        <v>145</v>
      </c>
      <c r="AV272" s="117" t="s">
        <v>1544</v>
      </c>
      <c r="AW272" s="117" t="s">
        <v>1545</v>
      </c>
      <c r="AX272" s="117" t="s">
        <v>1546</v>
      </c>
      <c r="AY272" s="117" t="s">
        <v>145</v>
      </c>
      <c r="AZ272" s="117" t="s">
        <v>1543</v>
      </c>
      <c r="BA272" s="117" t="s">
        <v>145</v>
      </c>
      <c r="BB272" s="117" t="s">
        <v>145</v>
      </c>
      <c r="BC272" s="117" t="s">
        <v>145</v>
      </c>
      <c r="BD272" s="117" t="s">
        <v>145</v>
      </c>
      <c r="BE272" s="117" t="s">
        <v>145</v>
      </c>
      <c r="BF272" s="117" t="s">
        <v>145</v>
      </c>
      <c r="BG272" s="117" t="s">
        <v>145</v>
      </c>
      <c r="BH272" s="117" t="s">
        <v>145</v>
      </c>
      <c r="BI272" s="117" t="s">
        <v>145</v>
      </c>
      <c r="BJ272" s="117" t="s">
        <v>145</v>
      </c>
      <c r="BK272" s="117" t="s">
        <v>145</v>
      </c>
      <c r="BL272" s="117" t="s">
        <v>170</v>
      </c>
      <c r="BM272" s="117" t="s">
        <v>145</v>
      </c>
      <c r="BN272" s="117" t="s">
        <v>145</v>
      </c>
      <c r="BO272" s="117" t="s">
        <v>145</v>
      </c>
      <c r="BP272" s="117" t="s">
        <v>145</v>
      </c>
      <c r="BQ272" s="117" t="s">
        <v>145</v>
      </c>
      <c r="BR272" s="117" t="s">
        <v>145</v>
      </c>
      <c r="BS272" s="117" t="s">
        <v>145</v>
      </c>
      <c r="BT272" s="117" t="s">
        <v>145</v>
      </c>
      <c r="BU272" s="117" t="s">
        <v>145</v>
      </c>
      <c r="BV272" s="117" t="s">
        <v>171</v>
      </c>
      <c r="BW272" s="117" t="s">
        <v>145</v>
      </c>
      <c r="BX272" s="117" t="s">
        <v>145</v>
      </c>
      <c r="BY272" s="117" t="s">
        <v>145</v>
      </c>
      <c r="BZ272" s="117" t="s">
        <v>145</v>
      </c>
      <c r="CA272" s="117" t="s">
        <v>145</v>
      </c>
      <c r="CB272" s="117" t="s">
        <v>149</v>
      </c>
      <c r="CC272" s="117" t="s">
        <v>149</v>
      </c>
      <c r="CD272" s="117" t="s">
        <v>145</v>
      </c>
      <c r="CE272" s="117" t="s">
        <v>145</v>
      </c>
      <c r="CF272" s="117" t="s">
        <v>145</v>
      </c>
      <c r="CG272" s="117" t="s">
        <v>145</v>
      </c>
      <c r="CH272" s="117" t="s">
        <v>145</v>
      </c>
      <c r="CI272" s="117" t="s">
        <v>145</v>
      </c>
      <c r="CJ272" s="117" t="s">
        <v>145</v>
      </c>
      <c r="CK272" s="117" t="s">
        <v>145</v>
      </c>
      <c r="CL272" s="117" t="s">
        <v>145</v>
      </c>
      <c r="CM272" s="117" t="s">
        <v>145</v>
      </c>
      <c r="CN272" s="117" t="s">
        <v>145</v>
      </c>
      <c r="CO272" s="117" t="s">
        <v>1472</v>
      </c>
      <c r="CP272" s="117" t="s">
        <v>145</v>
      </c>
      <c r="CQ272" s="117" t="s">
        <v>145</v>
      </c>
      <c r="CR272" s="117" t="s">
        <v>145</v>
      </c>
      <c r="CS272" s="117" t="s">
        <v>173</v>
      </c>
      <c r="CT272" s="117" t="s">
        <v>181</v>
      </c>
      <c r="CU272" s="117" t="s">
        <v>175</v>
      </c>
      <c r="CV272" s="117" t="s">
        <v>176</v>
      </c>
      <c r="CW272" s="117" t="s">
        <v>177</v>
      </c>
      <c r="CX272" s="117" t="s">
        <v>178</v>
      </c>
      <c r="CY272" s="117" t="s">
        <v>178</v>
      </c>
      <c r="CZ272" s="117" t="s">
        <v>179</v>
      </c>
      <c r="DA272" s="117" t="s">
        <v>179</v>
      </c>
      <c r="DB272" s="117" t="s">
        <v>145</v>
      </c>
      <c r="DC272" s="117" t="s">
        <v>145</v>
      </c>
      <c r="DD272" s="117" t="s">
        <v>179</v>
      </c>
      <c r="DE272" s="117" t="s">
        <v>145</v>
      </c>
      <c r="DF272" s="117" t="s">
        <v>145</v>
      </c>
      <c r="DG272" s="117" t="s">
        <v>145</v>
      </c>
      <c r="DH272" s="117" t="s">
        <v>145</v>
      </c>
      <c r="DI272" s="117" t="s">
        <v>145</v>
      </c>
      <c r="DJ272" s="117" t="s">
        <v>145</v>
      </c>
      <c r="DK272" s="117" t="s">
        <v>145</v>
      </c>
      <c r="DL272" s="117" t="s">
        <v>145</v>
      </c>
      <c r="DM272" s="117" t="s">
        <v>145</v>
      </c>
      <c r="DN272" s="117" t="s">
        <v>145</v>
      </c>
      <c r="DO272" s="117" t="s">
        <v>145</v>
      </c>
      <c r="DP272" s="117" t="s">
        <v>145</v>
      </c>
      <c r="DQ272" s="117" t="s">
        <v>145</v>
      </c>
      <c r="DR272" s="117" t="s">
        <v>145</v>
      </c>
      <c r="DS272" s="117" t="s">
        <v>145</v>
      </c>
      <c r="DT272" s="117" t="s">
        <v>145</v>
      </c>
      <c r="DU272" s="117" t="s">
        <v>145</v>
      </c>
      <c r="DV272" s="117" t="s">
        <v>145</v>
      </c>
      <c r="DW272" s="117" t="s">
        <v>145</v>
      </c>
      <c r="DX272" s="117" t="s">
        <v>145</v>
      </c>
      <c r="DY272" s="117" t="s">
        <v>145</v>
      </c>
      <c r="DZ272" s="117" t="s">
        <v>145</v>
      </c>
      <c r="EA272" s="117" t="s">
        <v>145</v>
      </c>
      <c r="EB272" s="117" t="s">
        <v>145</v>
      </c>
      <c r="EC272" s="117" t="s">
        <v>180</v>
      </c>
      <c r="ED272" s="117" t="s">
        <v>145</v>
      </c>
      <c r="EE272" s="117" t="s">
        <v>154</v>
      </c>
      <c r="EF272" s="117" t="s">
        <v>145</v>
      </c>
      <c r="EG272" s="117" t="s">
        <v>145</v>
      </c>
      <c r="EH272" s="117" t="s">
        <v>145</v>
      </c>
      <c r="EI272" s="117" t="s">
        <v>145</v>
      </c>
      <c r="EJ272" s="117" t="s">
        <v>145</v>
      </c>
      <c r="EK272" s="117" t="s">
        <v>145</v>
      </c>
      <c r="EL272" s="117" t="s">
        <v>145</v>
      </c>
      <c r="EM272" s="117" t="s">
        <v>145</v>
      </c>
      <c r="EN272" s="117" t="s">
        <v>147</v>
      </c>
    </row>
    <row r="273" s="6" customFormat="1" spans="1:144">
      <c r="A273" s="117" t="s">
        <v>1538</v>
      </c>
      <c r="B273" s="117" t="s">
        <v>145</v>
      </c>
      <c r="C273" s="117" t="s">
        <v>146</v>
      </c>
      <c r="D273" s="117" t="s">
        <v>145</v>
      </c>
      <c r="E273" s="117" t="s">
        <v>147</v>
      </c>
      <c r="F273" s="117" t="s">
        <v>145</v>
      </c>
      <c r="G273" s="117" t="s">
        <v>148</v>
      </c>
      <c r="H273" s="117" t="s">
        <v>149</v>
      </c>
      <c r="I273" s="117" t="s">
        <v>145</v>
      </c>
      <c r="J273" s="117" t="s">
        <v>150</v>
      </c>
      <c r="K273" s="117" t="s">
        <v>151</v>
      </c>
      <c r="L273" s="117" t="s">
        <v>1528</v>
      </c>
      <c r="M273" s="117" t="s">
        <v>145</v>
      </c>
      <c r="N273" s="117" t="s">
        <v>146</v>
      </c>
      <c r="O273" s="117" t="s">
        <v>153</v>
      </c>
      <c r="P273" s="117" t="s">
        <v>154</v>
      </c>
      <c r="Q273" s="117" t="s">
        <v>155</v>
      </c>
      <c r="R273" s="117" t="s">
        <v>145</v>
      </c>
      <c r="S273" s="117" t="s">
        <v>156</v>
      </c>
      <c r="T273" s="117" t="s">
        <v>154</v>
      </c>
      <c r="U273" s="117" t="s">
        <v>145</v>
      </c>
      <c r="V273" s="117" t="s">
        <v>145</v>
      </c>
      <c r="W273" s="117" t="s">
        <v>157</v>
      </c>
      <c r="X273" s="117" t="s">
        <v>157</v>
      </c>
      <c r="Y273" s="117" t="s">
        <v>158</v>
      </c>
      <c r="Z273" s="117" t="s">
        <v>159</v>
      </c>
      <c r="AA273" s="117" t="s">
        <v>145</v>
      </c>
      <c r="AB273" s="117" t="s">
        <v>145</v>
      </c>
      <c r="AC273" s="117" t="s">
        <v>145</v>
      </c>
      <c r="AD273" s="117" t="s">
        <v>145</v>
      </c>
      <c r="AE273" s="117" t="s">
        <v>1539</v>
      </c>
      <c r="AF273" s="117" t="s">
        <v>145</v>
      </c>
      <c r="AG273" s="117" t="s">
        <v>145</v>
      </c>
      <c r="AH273" s="117" t="s">
        <v>147</v>
      </c>
      <c r="AI273" s="117" t="s">
        <v>145</v>
      </c>
      <c r="AJ273" s="117" t="s">
        <v>145</v>
      </c>
      <c r="AK273" s="117" t="s">
        <v>145</v>
      </c>
      <c r="AL273" s="117" t="s">
        <v>145</v>
      </c>
      <c r="AM273" s="117" t="s">
        <v>145</v>
      </c>
      <c r="AN273" s="117" t="s">
        <v>145</v>
      </c>
      <c r="AO273" s="117" t="s">
        <v>634</v>
      </c>
      <c r="AP273" s="117" t="s">
        <v>1540</v>
      </c>
      <c r="AQ273" s="117" t="s">
        <v>1541</v>
      </c>
      <c r="AR273" s="117" t="s">
        <v>637</v>
      </c>
      <c r="AS273" s="117" t="s">
        <v>1542</v>
      </c>
      <c r="AT273" s="117" t="s">
        <v>1543</v>
      </c>
      <c r="AU273" s="117" t="s">
        <v>145</v>
      </c>
      <c r="AV273" s="117" t="s">
        <v>1544</v>
      </c>
      <c r="AW273" s="117" t="s">
        <v>1545</v>
      </c>
      <c r="AX273" s="117" t="s">
        <v>1546</v>
      </c>
      <c r="AY273" s="117" t="s">
        <v>145</v>
      </c>
      <c r="AZ273" s="117" t="s">
        <v>1543</v>
      </c>
      <c r="BA273" s="117" t="s">
        <v>145</v>
      </c>
      <c r="BB273" s="117" t="s">
        <v>145</v>
      </c>
      <c r="BC273" s="117" t="s">
        <v>145</v>
      </c>
      <c r="BD273" s="117" t="s">
        <v>145</v>
      </c>
      <c r="BE273" s="117" t="s">
        <v>145</v>
      </c>
      <c r="BF273" s="117" t="s">
        <v>145</v>
      </c>
      <c r="BG273" s="117" t="s">
        <v>145</v>
      </c>
      <c r="BH273" s="117" t="s">
        <v>145</v>
      </c>
      <c r="BI273" s="117" t="s">
        <v>145</v>
      </c>
      <c r="BJ273" s="117" t="s">
        <v>145</v>
      </c>
      <c r="BK273" s="117" t="s">
        <v>145</v>
      </c>
      <c r="BL273" s="117" t="s">
        <v>170</v>
      </c>
      <c r="BM273" s="117" t="s">
        <v>145</v>
      </c>
      <c r="BN273" s="117" t="s">
        <v>145</v>
      </c>
      <c r="BO273" s="117" t="s">
        <v>145</v>
      </c>
      <c r="BP273" s="117" t="s">
        <v>145</v>
      </c>
      <c r="BQ273" s="117" t="s">
        <v>145</v>
      </c>
      <c r="BR273" s="117" t="s">
        <v>145</v>
      </c>
      <c r="BS273" s="117" t="s">
        <v>145</v>
      </c>
      <c r="BT273" s="117" t="s">
        <v>145</v>
      </c>
      <c r="BU273" s="117" t="s">
        <v>145</v>
      </c>
      <c r="BV273" s="117" t="s">
        <v>171</v>
      </c>
      <c r="BW273" s="117" t="s">
        <v>145</v>
      </c>
      <c r="BX273" s="117" t="s">
        <v>145</v>
      </c>
      <c r="BY273" s="117" t="s">
        <v>145</v>
      </c>
      <c r="BZ273" s="117" t="s">
        <v>145</v>
      </c>
      <c r="CA273" s="117" t="s">
        <v>145</v>
      </c>
      <c r="CB273" s="117" t="s">
        <v>149</v>
      </c>
      <c r="CC273" s="117" t="s">
        <v>149</v>
      </c>
      <c r="CD273" s="117" t="s">
        <v>145</v>
      </c>
      <c r="CE273" s="117" t="s">
        <v>145</v>
      </c>
      <c r="CF273" s="117" t="s">
        <v>145</v>
      </c>
      <c r="CG273" s="117" t="s">
        <v>145</v>
      </c>
      <c r="CH273" s="117" t="s">
        <v>145</v>
      </c>
      <c r="CI273" s="117" t="s">
        <v>145</v>
      </c>
      <c r="CJ273" s="117" t="s">
        <v>145</v>
      </c>
      <c r="CK273" s="117" t="s">
        <v>145</v>
      </c>
      <c r="CL273" s="117" t="s">
        <v>145</v>
      </c>
      <c r="CM273" s="117" t="s">
        <v>145</v>
      </c>
      <c r="CN273" s="117" t="s">
        <v>145</v>
      </c>
      <c r="CO273" s="117" t="s">
        <v>1472</v>
      </c>
      <c r="CP273" s="117" t="s">
        <v>145</v>
      </c>
      <c r="CQ273" s="117" t="s">
        <v>145</v>
      </c>
      <c r="CR273" s="117" t="s">
        <v>145</v>
      </c>
      <c r="CS273" s="117" t="s">
        <v>173</v>
      </c>
      <c r="CT273" s="117" t="s">
        <v>300</v>
      </c>
      <c r="CU273" s="117" t="s">
        <v>1006</v>
      </c>
      <c r="CV273" s="117" t="s">
        <v>1007</v>
      </c>
      <c r="CW273" s="117" t="s">
        <v>1008</v>
      </c>
      <c r="CX273" s="117" t="s">
        <v>178</v>
      </c>
      <c r="CY273" s="117" t="s">
        <v>178</v>
      </c>
      <c r="CZ273" s="117" t="s">
        <v>179</v>
      </c>
      <c r="DA273" s="117" t="s">
        <v>179</v>
      </c>
      <c r="DB273" s="117" t="s">
        <v>145</v>
      </c>
      <c r="DC273" s="117" t="s">
        <v>145</v>
      </c>
      <c r="DD273" s="117" t="s">
        <v>179</v>
      </c>
      <c r="DE273" s="117" t="s">
        <v>145</v>
      </c>
      <c r="DF273" s="117" t="s">
        <v>145</v>
      </c>
      <c r="DG273" s="117" t="s">
        <v>145</v>
      </c>
      <c r="DH273" s="117" t="s">
        <v>145</v>
      </c>
      <c r="DI273" s="117" t="s">
        <v>145</v>
      </c>
      <c r="DJ273" s="117" t="s">
        <v>145</v>
      </c>
      <c r="DK273" s="117" t="s">
        <v>145</v>
      </c>
      <c r="DL273" s="117" t="s">
        <v>145</v>
      </c>
      <c r="DM273" s="117" t="s">
        <v>145</v>
      </c>
      <c r="DN273" s="117" t="s">
        <v>145</v>
      </c>
      <c r="DO273" s="117" t="s">
        <v>145</v>
      </c>
      <c r="DP273" s="117" t="s">
        <v>145</v>
      </c>
      <c r="DQ273" s="117" t="s">
        <v>145</v>
      </c>
      <c r="DR273" s="117" t="s">
        <v>145</v>
      </c>
      <c r="DS273" s="117" t="s">
        <v>145</v>
      </c>
      <c r="DT273" s="117" t="s">
        <v>145</v>
      </c>
      <c r="DU273" s="117" t="s">
        <v>145</v>
      </c>
      <c r="DV273" s="117" t="s">
        <v>145</v>
      </c>
      <c r="DW273" s="117" t="s">
        <v>145</v>
      </c>
      <c r="DX273" s="117" t="s">
        <v>145</v>
      </c>
      <c r="DY273" s="117" t="s">
        <v>145</v>
      </c>
      <c r="DZ273" s="117" t="s">
        <v>145</v>
      </c>
      <c r="EA273" s="117" t="s">
        <v>145</v>
      </c>
      <c r="EB273" s="117" t="s">
        <v>145</v>
      </c>
      <c r="EC273" s="117" t="s">
        <v>180</v>
      </c>
      <c r="ED273" s="117" t="s">
        <v>145</v>
      </c>
      <c r="EE273" s="117" t="s">
        <v>154</v>
      </c>
      <c r="EF273" s="117" t="s">
        <v>145</v>
      </c>
      <c r="EG273" s="117" t="s">
        <v>145</v>
      </c>
      <c r="EH273" s="117" t="s">
        <v>145</v>
      </c>
      <c r="EI273" s="117" t="s">
        <v>145</v>
      </c>
      <c r="EJ273" s="117" t="s">
        <v>145</v>
      </c>
      <c r="EK273" s="117" t="s">
        <v>145</v>
      </c>
      <c r="EL273" s="117" t="s">
        <v>145</v>
      </c>
      <c r="EM273" s="117" t="s">
        <v>145</v>
      </c>
      <c r="EN273" s="117" t="s">
        <v>147</v>
      </c>
    </row>
    <row r="274" s="6" customFormat="1" spans="1:144">
      <c r="A274" s="117" t="s">
        <v>1547</v>
      </c>
      <c r="B274" s="117" t="s">
        <v>145</v>
      </c>
      <c r="C274" s="117" t="s">
        <v>146</v>
      </c>
      <c r="D274" s="117" t="s">
        <v>145</v>
      </c>
      <c r="E274" s="117" t="s">
        <v>147</v>
      </c>
      <c r="F274" s="117" t="s">
        <v>145</v>
      </c>
      <c r="G274" s="117" t="s">
        <v>148</v>
      </c>
      <c r="H274" s="117" t="s">
        <v>149</v>
      </c>
      <c r="I274" s="117" t="s">
        <v>145</v>
      </c>
      <c r="J274" s="117" t="s">
        <v>150</v>
      </c>
      <c r="K274" s="117" t="s">
        <v>151</v>
      </c>
      <c r="L274" s="117" t="s">
        <v>1528</v>
      </c>
      <c r="M274" s="117" t="s">
        <v>145</v>
      </c>
      <c r="N274" s="117" t="s">
        <v>146</v>
      </c>
      <c r="O274" s="117" t="s">
        <v>153</v>
      </c>
      <c r="P274" s="117" t="s">
        <v>154</v>
      </c>
      <c r="Q274" s="117" t="s">
        <v>155</v>
      </c>
      <c r="R274" s="117" t="s">
        <v>145</v>
      </c>
      <c r="S274" s="117" t="s">
        <v>156</v>
      </c>
      <c r="T274" s="117" t="s">
        <v>154</v>
      </c>
      <c r="U274" s="117" t="s">
        <v>145</v>
      </c>
      <c r="V274" s="117" t="s">
        <v>145</v>
      </c>
      <c r="W274" s="117" t="s">
        <v>157</v>
      </c>
      <c r="X274" s="117" t="s">
        <v>157</v>
      </c>
      <c r="Y274" s="117" t="s">
        <v>158</v>
      </c>
      <c r="Z274" s="117" t="s">
        <v>159</v>
      </c>
      <c r="AA274" s="117" t="s">
        <v>145</v>
      </c>
      <c r="AB274" s="117" t="s">
        <v>145</v>
      </c>
      <c r="AC274" s="117" t="s">
        <v>145</v>
      </c>
      <c r="AD274" s="117" t="s">
        <v>145</v>
      </c>
      <c r="AE274" s="117" t="s">
        <v>1548</v>
      </c>
      <c r="AF274" s="117" t="s">
        <v>145</v>
      </c>
      <c r="AG274" s="117" t="s">
        <v>145</v>
      </c>
      <c r="AH274" s="117" t="s">
        <v>147</v>
      </c>
      <c r="AI274" s="117" t="s">
        <v>145</v>
      </c>
      <c r="AJ274" s="117" t="s">
        <v>145</v>
      </c>
      <c r="AK274" s="117" t="s">
        <v>145</v>
      </c>
      <c r="AL274" s="117" t="s">
        <v>145</v>
      </c>
      <c r="AM274" s="117" t="s">
        <v>145</v>
      </c>
      <c r="AN274" s="117" t="s">
        <v>145</v>
      </c>
      <c r="AO274" s="117" t="s">
        <v>1549</v>
      </c>
      <c r="AP274" s="117" t="s">
        <v>417</v>
      </c>
      <c r="AQ274" s="117" t="s">
        <v>1550</v>
      </c>
      <c r="AR274" s="117" t="s">
        <v>420</v>
      </c>
      <c r="AS274" s="117" t="s">
        <v>1551</v>
      </c>
      <c r="AT274" s="117" t="s">
        <v>1552</v>
      </c>
      <c r="AU274" s="117" t="s">
        <v>145</v>
      </c>
      <c r="AV274" s="117" t="s">
        <v>1553</v>
      </c>
      <c r="AW274" s="117" t="s">
        <v>1554</v>
      </c>
      <c r="AX274" s="117" t="s">
        <v>1555</v>
      </c>
      <c r="AY274" s="117" t="s">
        <v>145</v>
      </c>
      <c r="AZ274" s="117" t="s">
        <v>1552</v>
      </c>
      <c r="BA274" s="117" t="s">
        <v>145</v>
      </c>
      <c r="BB274" s="117" t="s">
        <v>145</v>
      </c>
      <c r="BC274" s="117" t="s">
        <v>145</v>
      </c>
      <c r="BD274" s="117" t="s">
        <v>145</v>
      </c>
      <c r="BE274" s="117" t="s">
        <v>145</v>
      </c>
      <c r="BF274" s="117" t="s">
        <v>145</v>
      </c>
      <c r="BG274" s="117" t="s">
        <v>145</v>
      </c>
      <c r="BH274" s="117" t="s">
        <v>145</v>
      </c>
      <c r="BI274" s="117" t="s">
        <v>145</v>
      </c>
      <c r="BJ274" s="117" t="s">
        <v>145</v>
      </c>
      <c r="BK274" s="117" t="s">
        <v>145</v>
      </c>
      <c r="BL274" s="117" t="s">
        <v>170</v>
      </c>
      <c r="BM274" s="117" t="s">
        <v>145</v>
      </c>
      <c r="BN274" s="117" t="s">
        <v>145</v>
      </c>
      <c r="BO274" s="117" t="s">
        <v>145</v>
      </c>
      <c r="BP274" s="117" t="s">
        <v>145</v>
      </c>
      <c r="BQ274" s="117" t="s">
        <v>145</v>
      </c>
      <c r="BR274" s="117" t="s">
        <v>145</v>
      </c>
      <c r="BS274" s="117" t="s">
        <v>145</v>
      </c>
      <c r="BT274" s="117" t="s">
        <v>145</v>
      </c>
      <c r="BU274" s="117" t="s">
        <v>145</v>
      </c>
      <c r="BV274" s="117" t="s">
        <v>171</v>
      </c>
      <c r="BW274" s="117" t="s">
        <v>145</v>
      </c>
      <c r="BX274" s="117" t="s">
        <v>145</v>
      </c>
      <c r="BY274" s="117" t="s">
        <v>145</v>
      </c>
      <c r="BZ274" s="117" t="s">
        <v>145</v>
      </c>
      <c r="CA274" s="117" t="s">
        <v>145</v>
      </c>
      <c r="CB274" s="117" t="s">
        <v>149</v>
      </c>
      <c r="CC274" s="117" t="s">
        <v>149</v>
      </c>
      <c r="CD274" s="117" t="s">
        <v>145</v>
      </c>
      <c r="CE274" s="117" t="s">
        <v>145</v>
      </c>
      <c r="CF274" s="117" t="s">
        <v>145</v>
      </c>
      <c r="CG274" s="117" t="s">
        <v>145</v>
      </c>
      <c r="CH274" s="117" t="s">
        <v>145</v>
      </c>
      <c r="CI274" s="117" t="s">
        <v>145</v>
      </c>
      <c r="CJ274" s="117" t="s">
        <v>145</v>
      </c>
      <c r="CK274" s="117" t="s">
        <v>145</v>
      </c>
      <c r="CL274" s="117" t="s">
        <v>145</v>
      </c>
      <c r="CM274" s="117" t="s">
        <v>145</v>
      </c>
      <c r="CN274" s="117" t="s">
        <v>145</v>
      </c>
      <c r="CO274" s="117" t="s">
        <v>1472</v>
      </c>
      <c r="CP274" s="117" t="s">
        <v>145</v>
      </c>
      <c r="CQ274" s="117" t="s">
        <v>145</v>
      </c>
      <c r="CR274" s="117" t="s">
        <v>145</v>
      </c>
      <c r="CS274" s="117" t="s">
        <v>173</v>
      </c>
      <c r="CT274" s="117" t="s">
        <v>174</v>
      </c>
      <c r="CU274" s="117" t="s">
        <v>182</v>
      </c>
      <c r="CV274" s="117" t="s">
        <v>183</v>
      </c>
      <c r="CW274" s="117" t="s">
        <v>184</v>
      </c>
      <c r="CX274" s="117" t="s">
        <v>178</v>
      </c>
      <c r="CY274" s="117" t="s">
        <v>178</v>
      </c>
      <c r="CZ274" s="117" t="s">
        <v>179</v>
      </c>
      <c r="DA274" s="117" t="s">
        <v>179</v>
      </c>
      <c r="DB274" s="117" t="s">
        <v>145</v>
      </c>
      <c r="DC274" s="117" t="s">
        <v>145</v>
      </c>
      <c r="DD274" s="117" t="s">
        <v>179</v>
      </c>
      <c r="DE274" s="117" t="s">
        <v>145</v>
      </c>
      <c r="DF274" s="117" t="s">
        <v>145</v>
      </c>
      <c r="DG274" s="117" t="s">
        <v>145</v>
      </c>
      <c r="DH274" s="117" t="s">
        <v>145</v>
      </c>
      <c r="DI274" s="117" t="s">
        <v>145</v>
      </c>
      <c r="DJ274" s="117" t="s">
        <v>145</v>
      </c>
      <c r="DK274" s="117" t="s">
        <v>145</v>
      </c>
      <c r="DL274" s="117" t="s">
        <v>145</v>
      </c>
      <c r="DM274" s="117" t="s">
        <v>145</v>
      </c>
      <c r="DN274" s="117" t="s">
        <v>145</v>
      </c>
      <c r="DO274" s="117" t="s">
        <v>145</v>
      </c>
      <c r="DP274" s="117" t="s">
        <v>145</v>
      </c>
      <c r="DQ274" s="117" t="s">
        <v>145</v>
      </c>
      <c r="DR274" s="117" t="s">
        <v>145</v>
      </c>
      <c r="DS274" s="117" t="s">
        <v>145</v>
      </c>
      <c r="DT274" s="117" t="s">
        <v>145</v>
      </c>
      <c r="DU274" s="117" t="s">
        <v>145</v>
      </c>
      <c r="DV274" s="117" t="s">
        <v>145</v>
      </c>
      <c r="DW274" s="117" t="s">
        <v>145</v>
      </c>
      <c r="DX274" s="117" t="s">
        <v>145</v>
      </c>
      <c r="DY274" s="117" t="s">
        <v>145</v>
      </c>
      <c r="DZ274" s="117" t="s">
        <v>145</v>
      </c>
      <c r="EA274" s="117" t="s">
        <v>145</v>
      </c>
      <c r="EB274" s="117" t="s">
        <v>145</v>
      </c>
      <c r="EC274" s="117" t="s">
        <v>180</v>
      </c>
      <c r="ED274" s="117" t="s">
        <v>145</v>
      </c>
      <c r="EE274" s="117" t="s">
        <v>154</v>
      </c>
      <c r="EF274" s="117" t="s">
        <v>145</v>
      </c>
      <c r="EG274" s="117" t="s">
        <v>145</v>
      </c>
      <c r="EH274" s="117" t="s">
        <v>145</v>
      </c>
      <c r="EI274" s="117" t="s">
        <v>145</v>
      </c>
      <c r="EJ274" s="117" t="s">
        <v>145</v>
      </c>
      <c r="EK274" s="117" t="s">
        <v>145</v>
      </c>
      <c r="EL274" s="117" t="s">
        <v>145</v>
      </c>
      <c r="EM274" s="117" t="s">
        <v>145</v>
      </c>
      <c r="EN274" s="117" t="s">
        <v>147</v>
      </c>
    </row>
    <row r="275" s="6" customFormat="1" spans="1:144">
      <c r="A275" s="117" t="s">
        <v>1547</v>
      </c>
      <c r="B275" s="117" t="s">
        <v>145</v>
      </c>
      <c r="C275" s="117" t="s">
        <v>146</v>
      </c>
      <c r="D275" s="117" t="s">
        <v>145</v>
      </c>
      <c r="E275" s="117" t="s">
        <v>147</v>
      </c>
      <c r="F275" s="117" t="s">
        <v>145</v>
      </c>
      <c r="G275" s="117" t="s">
        <v>148</v>
      </c>
      <c r="H275" s="117" t="s">
        <v>149</v>
      </c>
      <c r="I275" s="117" t="s">
        <v>145</v>
      </c>
      <c r="J275" s="117" t="s">
        <v>150</v>
      </c>
      <c r="K275" s="117" t="s">
        <v>151</v>
      </c>
      <c r="L275" s="117" t="s">
        <v>1528</v>
      </c>
      <c r="M275" s="117" t="s">
        <v>145</v>
      </c>
      <c r="N275" s="117" t="s">
        <v>146</v>
      </c>
      <c r="O275" s="117" t="s">
        <v>153</v>
      </c>
      <c r="P275" s="117" t="s">
        <v>154</v>
      </c>
      <c r="Q275" s="117" t="s">
        <v>155</v>
      </c>
      <c r="R275" s="117" t="s">
        <v>145</v>
      </c>
      <c r="S275" s="117" t="s">
        <v>156</v>
      </c>
      <c r="T275" s="117" t="s">
        <v>154</v>
      </c>
      <c r="U275" s="117" t="s">
        <v>145</v>
      </c>
      <c r="V275" s="117" t="s">
        <v>145</v>
      </c>
      <c r="W275" s="117" t="s">
        <v>157</v>
      </c>
      <c r="X275" s="117" t="s">
        <v>157</v>
      </c>
      <c r="Y275" s="117" t="s">
        <v>158</v>
      </c>
      <c r="Z275" s="117" t="s">
        <v>159</v>
      </c>
      <c r="AA275" s="117" t="s">
        <v>145</v>
      </c>
      <c r="AB275" s="117" t="s">
        <v>145</v>
      </c>
      <c r="AC275" s="117" t="s">
        <v>145</v>
      </c>
      <c r="AD275" s="117" t="s">
        <v>145</v>
      </c>
      <c r="AE275" s="117" t="s">
        <v>1548</v>
      </c>
      <c r="AF275" s="117" t="s">
        <v>145</v>
      </c>
      <c r="AG275" s="117" t="s">
        <v>145</v>
      </c>
      <c r="AH275" s="117" t="s">
        <v>147</v>
      </c>
      <c r="AI275" s="117" t="s">
        <v>145</v>
      </c>
      <c r="AJ275" s="117" t="s">
        <v>145</v>
      </c>
      <c r="AK275" s="117" t="s">
        <v>145</v>
      </c>
      <c r="AL275" s="117" t="s">
        <v>145</v>
      </c>
      <c r="AM275" s="117" t="s">
        <v>145</v>
      </c>
      <c r="AN275" s="117" t="s">
        <v>145</v>
      </c>
      <c r="AO275" s="117" t="s">
        <v>1549</v>
      </c>
      <c r="AP275" s="117" t="s">
        <v>417</v>
      </c>
      <c r="AQ275" s="117" t="s">
        <v>1550</v>
      </c>
      <c r="AR275" s="117" t="s">
        <v>420</v>
      </c>
      <c r="AS275" s="117" t="s">
        <v>1551</v>
      </c>
      <c r="AT275" s="117" t="s">
        <v>1552</v>
      </c>
      <c r="AU275" s="117" t="s">
        <v>145</v>
      </c>
      <c r="AV275" s="117" t="s">
        <v>1553</v>
      </c>
      <c r="AW275" s="117" t="s">
        <v>1554</v>
      </c>
      <c r="AX275" s="117" t="s">
        <v>1555</v>
      </c>
      <c r="AY275" s="117" t="s">
        <v>145</v>
      </c>
      <c r="AZ275" s="117" t="s">
        <v>1552</v>
      </c>
      <c r="BA275" s="117" t="s">
        <v>145</v>
      </c>
      <c r="BB275" s="117" t="s">
        <v>145</v>
      </c>
      <c r="BC275" s="117" t="s">
        <v>145</v>
      </c>
      <c r="BD275" s="117" t="s">
        <v>145</v>
      </c>
      <c r="BE275" s="117" t="s">
        <v>145</v>
      </c>
      <c r="BF275" s="117" t="s">
        <v>145</v>
      </c>
      <c r="BG275" s="117" t="s">
        <v>145</v>
      </c>
      <c r="BH275" s="117" t="s">
        <v>145</v>
      </c>
      <c r="BI275" s="117" t="s">
        <v>145</v>
      </c>
      <c r="BJ275" s="117" t="s">
        <v>145</v>
      </c>
      <c r="BK275" s="117" t="s">
        <v>145</v>
      </c>
      <c r="BL275" s="117" t="s">
        <v>170</v>
      </c>
      <c r="BM275" s="117" t="s">
        <v>145</v>
      </c>
      <c r="BN275" s="117" t="s">
        <v>145</v>
      </c>
      <c r="BO275" s="117" t="s">
        <v>145</v>
      </c>
      <c r="BP275" s="117" t="s">
        <v>145</v>
      </c>
      <c r="BQ275" s="117" t="s">
        <v>145</v>
      </c>
      <c r="BR275" s="117" t="s">
        <v>145</v>
      </c>
      <c r="BS275" s="117" t="s">
        <v>145</v>
      </c>
      <c r="BT275" s="117" t="s">
        <v>145</v>
      </c>
      <c r="BU275" s="117" t="s">
        <v>145</v>
      </c>
      <c r="BV275" s="117" t="s">
        <v>171</v>
      </c>
      <c r="BW275" s="117" t="s">
        <v>145</v>
      </c>
      <c r="BX275" s="117" t="s">
        <v>145</v>
      </c>
      <c r="BY275" s="117" t="s">
        <v>145</v>
      </c>
      <c r="BZ275" s="117" t="s">
        <v>145</v>
      </c>
      <c r="CA275" s="117" t="s">
        <v>145</v>
      </c>
      <c r="CB275" s="117" t="s">
        <v>149</v>
      </c>
      <c r="CC275" s="117" t="s">
        <v>149</v>
      </c>
      <c r="CD275" s="117" t="s">
        <v>145</v>
      </c>
      <c r="CE275" s="117" t="s">
        <v>145</v>
      </c>
      <c r="CF275" s="117" t="s">
        <v>145</v>
      </c>
      <c r="CG275" s="117" t="s">
        <v>145</v>
      </c>
      <c r="CH275" s="117" t="s">
        <v>145</v>
      </c>
      <c r="CI275" s="117" t="s">
        <v>145</v>
      </c>
      <c r="CJ275" s="117" t="s">
        <v>145</v>
      </c>
      <c r="CK275" s="117" t="s">
        <v>145</v>
      </c>
      <c r="CL275" s="117" t="s">
        <v>145</v>
      </c>
      <c r="CM275" s="117" t="s">
        <v>145</v>
      </c>
      <c r="CN275" s="117" t="s">
        <v>145</v>
      </c>
      <c r="CO275" s="117" t="s">
        <v>1472</v>
      </c>
      <c r="CP275" s="117" t="s">
        <v>145</v>
      </c>
      <c r="CQ275" s="117" t="s">
        <v>145</v>
      </c>
      <c r="CR275" s="117" t="s">
        <v>145</v>
      </c>
      <c r="CS275" s="117" t="s">
        <v>173</v>
      </c>
      <c r="CT275" s="117" t="s">
        <v>181</v>
      </c>
      <c r="CU275" s="117" t="s">
        <v>175</v>
      </c>
      <c r="CV275" s="117" t="s">
        <v>176</v>
      </c>
      <c r="CW275" s="117" t="s">
        <v>177</v>
      </c>
      <c r="CX275" s="117" t="s">
        <v>178</v>
      </c>
      <c r="CY275" s="117" t="s">
        <v>178</v>
      </c>
      <c r="CZ275" s="117" t="s">
        <v>179</v>
      </c>
      <c r="DA275" s="117" t="s">
        <v>179</v>
      </c>
      <c r="DB275" s="117" t="s">
        <v>145</v>
      </c>
      <c r="DC275" s="117" t="s">
        <v>145</v>
      </c>
      <c r="DD275" s="117" t="s">
        <v>179</v>
      </c>
      <c r="DE275" s="117" t="s">
        <v>145</v>
      </c>
      <c r="DF275" s="117" t="s">
        <v>145</v>
      </c>
      <c r="DG275" s="117" t="s">
        <v>145</v>
      </c>
      <c r="DH275" s="117" t="s">
        <v>145</v>
      </c>
      <c r="DI275" s="117" t="s">
        <v>145</v>
      </c>
      <c r="DJ275" s="117" t="s">
        <v>145</v>
      </c>
      <c r="DK275" s="117" t="s">
        <v>145</v>
      </c>
      <c r="DL275" s="117" t="s">
        <v>145</v>
      </c>
      <c r="DM275" s="117" t="s">
        <v>145</v>
      </c>
      <c r="DN275" s="117" t="s">
        <v>145</v>
      </c>
      <c r="DO275" s="117" t="s">
        <v>145</v>
      </c>
      <c r="DP275" s="117" t="s">
        <v>145</v>
      </c>
      <c r="DQ275" s="117" t="s">
        <v>145</v>
      </c>
      <c r="DR275" s="117" t="s">
        <v>145</v>
      </c>
      <c r="DS275" s="117" t="s">
        <v>145</v>
      </c>
      <c r="DT275" s="117" t="s">
        <v>145</v>
      </c>
      <c r="DU275" s="117" t="s">
        <v>145</v>
      </c>
      <c r="DV275" s="117" t="s">
        <v>145</v>
      </c>
      <c r="DW275" s="117" t="s">
        <v>145</v>
      </c>
      <c r="DX275" s="117" t="s">
        <v>145</v>
      </c>
      <c r="DY275" s="117" t="s">
        <v>145</v>
      </c>
      <c r="DZ275" s="117" t="s">
        <v>145</v>
      </c>
      <c r="EA275" s="117" t="s">
        <v>145</v>
      </c>
      <c r="EB275" s="117" t="s">
        <v>145</v>
      </c>
      <c r="EC275" s="117" t="s">
        <v>180</v>
      </c>
      <c r="ED275" s="117" t="s">
        <v>145</v>
      </c>
      <c r="EE275" s="117" t="s">
        <v>154</v>
      </c>
      <c r="EF275" s="117" t="s">
        <v>145</v>
      </c>
      <c r="EG275" s="117" t="s">
        <v>145</v>
      </c>
      <c r="EH275" s="117" t="s">
        <v>145</v>
      </c>
      <c r="EI275" s="117" t="s">
        <v>145</v>
      </c>
      <c r="EJ275" s="117" t="s">
        <v>145</v>
      </c>
      <c r="EK275" s="117" t="s">
        <v>145</v>
      </c>
      <c r="EL275" s="117" t="s">
        <v>145</v>
      </c>
      <c r="EM275" s="117" t="s">
        <v>145</v>
      </c>
      <c r="EN275" s="117" t="s">
        <v>147</v>
      </c>
    </row>
    <row r="276" s="6" customFormat="1" spans="1:144">
      <c r="A276" s="117" t="s">
        <v>1547</v>
      </c>
      <c r="B276" s="117" t="s">
        <v>145</v>
      </c>
      <c r="C276" s="117" t="s">
        <v>146</v>
      </c>
      <c r="D276" s="117" t="s">
        <v>145</v>
      </c>
      <c r="E276" s="117" t="s">
        <v>147</v>
      </c>
      <c r="F276" s="117" t="s">
        <v>145</v>
      </c>
      <c r="G276" s="117" t="s">
        <v>148</v>
      </c>
      <c r="H276" s="117" t="s">
        <v>149</v>
      </c>
      <c r="I276" s="117" t="s">
        <v>145</v>
      </c>
      <c r="J276" s="117" t="s">
        <v>150</v>
      </c>
      <c r="K276" s="117" t="s">
        <v>151</v>
      </c>
      <c r="L276" s="117" t="s">
        <v>1528</v>
      </c>
      <c r="M276" s="117" t="s">
        <v>145</v>
      </c>
      <c r="N276" s="117" t="s">
        <v>146</v>
      </c>
      <c r="O276" s="117" t="s">
        <v>153</v>
      </c>
      <c r="P276" s="117" t="s">
        <v>154</v>
      </c>
      <c r="Q276" s="117" t="s">
        <v>155</v>
      </c>
      <c r="R276" s="117" t="s">
        <v>145</v>
      </c>
      <c r="S276" s="117" t="s">
        <v>156</v>
      </c>
      <c r="T276" s="117" t="s">
        <v>154</v>
      </c>
      <c r="U276" s="117" t="s">
        <v>145</v>
      </c>
      <c r="V276" s="117" t="s">
        <v>145</v>
      </c>
      <c r="W276" s="117" t="s">
        <v>157</v>
      </c>
      <c r="X276" s="117" t="s">
        <v>157</v>
      </c>
      <c r="Y276" s="117" t="s">
        <v>158</v>
      </c>
      <c r="Z276" s="117" t="s">
        <v>159</v>
      </c>
      <c r="AA276" s="117" t="s">
        <v>145</v>
      </c>
      <c r="AB276" s="117" t="s">
        <v>145</v>
      </c>
      <c r="AC276" s="117" t="s">
        <v>145</v>
      </c>
      <c r="AD276" s="117" t="s">
        <v>145</v>
      </c>
      <c r="AE276" s="117" t="s">
        <v>1548</v>
      </c>
      <c r="AF276" s="117" t="s">
        <v>145</v>
      </c>
      <c r="AG276" s="117" t="s">
        <v>145</v>
      </c>
      <c r="AH276" s="117" t="s">
        <v>147</v>
      </c>
      <c r="AI276" s="117" t="s">
        <v>145</v>
      </c>
      <c r="AJ276" s="117" t="s">
        <v>145</v>
      </c>
      <c r="AK276" s="117" t="s">
        <v>145</v>
      </c>
      <c r="AL276" s="117" t="s">
        <v>145</v>
      </c>
      <c r="AM276" s="117" t="s">
        <v>145</v>
      </c>
      <c r="AN276" s="117" t="s">
        <v>145</v>
      </c>
      <c r="AO276" s="117" t="s">
        <v>1549</v>
      </c>
      <c r="AP276" s="117" t="s">
        <v>417</v>
      </c>
      <c r="AQ276" s="117" t="s">
        <v>1550</v>
      </c>
      <c r="AR276" s="117" t="s">
        <v>420</v>
      </c>
      <c r="AS276" s="117" t="s">
        <v>1551</v>
      </c>
      <c r="AT276" s="117" t="s">
        <v>1552</v>
      </c>
      <c r="AU276" s="117" t="s">
        <v>145</v>
      </c>
      <c r="AV276" s="117" t="s">
        <v>1553</v>
      </c>
      <c r="AW276" s="117" t="s">
        <v>1554</v>
      </c>
      <c r="AX276" s="117" t="s">
        <v>1555</v>
      </c>
      <c r="AY276" s="117" t="s">
        <v>145</v>
      </c>
      <c r="AZ276" s="117" t="s">
        <v>1552</v>
      </c>
      <c r="BA276" s="117" t="s">
        <v>145</v>
      </c>
      <c r="BB276" s="117" t="s">
        <v>145</v>
      </c>
      <c r="BC276" s="117" t="s">
        <v>145</v>
      </c>
      <c r="BD276" s="117" t="s">
        <v>145</v>
      </c>
      <c r="BE276" s="117" t="s">
        <v>145</v>
      </c>
      <c r="BF276" s="117" t="s">
        <v>145</v>
      </c>
      <c r="BG276" s="117" t="s">
        <v>145</v>
      </c>
      <c r="BH276" s="117" t="s">
        <v>145</v>
      </c>
      <c r="BI276" s="117" t="s">
        <v>145</v>
      </c>
      <c r="BJ276" s="117" t="s">
        <v>145</v>
      </c>
      <c r="BK276" s="117" t="s">
        <v>145</v>
      </c>
      <c r="BL276" s="117" t="s">
        <v>170</v>
      </c>
      <c r="BM276" s="117" t="s">
        <v>145</v>
      </c>
      <c r="BN276" s="117" t="s">
        <v>145</v>
      </c>
      <c r="BO276" s="117" t="s">
        <v>145</v>
      </c>
      <c r="BP276" s="117" t="s">
        <v>145</v>
      </c>
      <c r="BQ276" s="117" t="s">
        <v>145</v>
      </c>
      <c r="BR276" s="117" t="s">
        <v>145</v>
      </c>
      <c r="BS276" s="117" t="s">
        <v>145</v>
      </c>
      <c r="BT276" s="117" t="s">
        <v>145</v>
      </c>
      <c r="BU276" s="117" t="s">
        <v>145</v>
      </c>
      <c r="BV276" s="117" t="s">
        <v>171</v>
      </c>
      <c r="BW276" s="117" t="s">
        <v>145</v>
      </c>
      <c r="BX276" s="117" t="s">
        <v>145</v>
      </c>
      <c r="BY276" s="117" t="s">
        <v>145</v>
      </c>
      <c r="BZ276" s="117" t="s">
        <v>145</v>
      </c>
      <c r="CA276" s="117" t="s">
        <v>145</v>
      </c>
      <c r="CB276" s="117" t="s">
        <v>149</v>
      </c>
      <c r="CC276" s="117" t="s">
        <v>149</v>
      </c>
      <c r="CD276" s="117" t="s">
        <v>145</v>
      </c>
      <c r="CE276" s="117" t="s">
        <v>145</v>
      </c>
      <c r="CF276" s="117" t="s">
        <v>145</v>
      </c>
      <c r="CG276" s="117" t="s">
        <v>145</v>
      </c>
      <c r="CH276" s="117" t="s">
        <v>145</v>
      </c>
      <c r="CI276" s="117" t="s">
        <v>145</v>
      </c>
      <c r="CJ276" s="117" t="s">
        <v>145</v>
      </c>
      <c r="CK276" s="117" t="s">
        <v>145</v>
      </c>
      <c r="CL276" s="117" t="s">
        <v>145</v>
      </c>
      <c r="CM276" s="117" t="s">
        <v>145</v>
      </c>
      <c r="CN276" s="117" t="s">
        <v>145</v>
      </c>
      <c r="CO276" s="117" t="s">
        <v>1472</v>
      </c>
      <c r="CP276" s="117" t="s">
        <v>145</v>
      </c>
      <c r="CQ276" s="117" t="s">
        <v>145</v>
      </c>
      <c r="CR276" s="117" t="s">
        <v>145</v>
      </c>
      <c r="CS276" s="117" t="s">
        <v>173</v>
      </c>
      <c r="CT276" s="117" t="s">
        <v>300</v>
      </c>
      <c r="CU276" s="117" t="s">
        <v>1006</v>
      </c>
      <c r="CV276" s="117" t="s">
        <v>1007</v>
      </c>
      <c r="CW276" s="117" t="s">
        <v>1008</v>
      </c>
      <c r="CX276" s="117" t="s">
        <v>178</v>
      </c>
      <c r="CY276" s="117" t="s">
        <v>178</v>
      </c>
      <c r="CZ276" s="117" t="s">
        <v>179</v>
      </c>
      <c r="DA276" s="117" t="s">
        <v>179</v>
      </c>
      <c r="DB276" s="117" t="s">
        <v>145</v>
      </c>
      <c r="DC276" s="117" t="s">
        <v>145</v>
      </c>
      <c r="DD276" s="117" t="s">
        <v>179</v>
      </c>
      <c r="DE276" s="117" t="s">
        <v>145</v>
      </c>
      <c r="DF276" s="117" t="s">
        <v>145</v>
      </c>
      <c r="DG276" s="117" t="s">
        <v>145</v>
      </c>
      <c r="DH276" s="117" t="s">
        <v>145</v>
      </c>
      <c r="DI276" s="117" t="s">
        <v>145</v>
      </c>
      <c r="DJ276" s="117" t="s">
        <v>145</v>
      </c>
      <c r="DK276" s="117" t="s">
        <v>145</v>
      </c>
      <c r="DL276" s="117" t="s">
        <v>145</v>
      </c>
      <c r="DM276" s="117" t="s">
        <v>145</v>
      </c>
      <c r="DN276" s="117" t="s">
        <v>145</v>
      </c>
      <c r="DO276" s="117" t="s">
        <v>145</v>
      </c>
      <c r="DP276" s="117" t="s">
        <v>145</v>
      </c>
      <c r="DQ276" s="117" t="s">
        <v>145</v>
      </c>
      <c r="DR276" s="117" t="s">
        <v>145</v>
      </c>
      <c r="DS276" s="117" t="s">
        <v>145</v>
      </c>
      <c r="DT276" s="117" t="s">
        <v>145</v>
      </c>
      <c r="DU276" s="117" t="s">
        <v>145</v>
      </c>
      <c r="DV276" s="117" t="s">
        <v>145</v>
      </c>
      <c r="DW276" s="117" t="s">
        <v>145</v>
      </c>
      <c r="DX276" s="117" t="s">
        <v>145</v>
      </c>
      <c r="DY276" s="117" t="s">
        <v>145</v>
      </c>
      <c r="DZ276" s="117" t="s">
        <v>145</v>
      </c>
      <c r="EA276" s="117" t="s">
        <v>145</v>
      </c>
      <c r="EB276" s="117" t="s">
        <v>145</v>
      </c>
      <c r="EC276" s="117" t="s">
        <v>180</v>
      </c>
      <c r="ED276" s="117" t="s">
        <v>145</v>
      </c>
      <c r="EE276" s="117" t="s">
        <v>154</v>
      </c>
      <c r="EF276" s="117" t="s">
        <v>145</v>
      </c>
      <c r="EG276" s="117" t="s">
        <v>145</v>
      </c>
      <c r="EH276" s="117" t="s">
        <v>145</v>
      </c>
      <c r="EI276" s="117" t="s">
        <v>145</v>
      </c>
      <c r="EJ276" s="117" t="s">
        <v>145</v>
      </c>
      <c r="EK276" s="117" t="s">
        <v>145</v>
      </c>
      <c r="EL276" s="117" t="s">
        <v>145</v>
      </c>
      <c r="EM276" s="117" t="s">
        <v>145</v>
      </c>
      <c r="EN276" s="117" t="s">
        <v>147</v>
      </c>
    </row>
    <row r="277" s="6" customFormat="1" spans="1:144">
      <c r="A277" s="117" t="s">
        <v>1556</v>
      </c>
      <c r="B277" s="117" t="s">
        <v>145</v>
      </c>
      <c r="C277" s="117" t="s">
        <v>146</v>
      </c>
      <c r="D277" s="117" t="s">
        <v>145</v>
      </c>
      <c r="E277" s="117" t="s">
        <v>147</v>
      </c>
      <c r="F277" s="117" t="s">
        <v>145</v>
      </c>
      <c r="G277" s="117" t="s">
        <v>148</v>
      </c>
      <c r="H277" s="117" t="s">
        <v>149</v>
      </c>
      <c r="I277" s="117" t="s">
        <v>145</v>
      </c>
      <c r="J277" s="117" t="s">
        <v>150</v>
      </c>
      <c r="K277" s="117" t="s">
        <v>151</v>
      </c>
      <c r="L277" s="117" t="s">
        <v>1557</v>
      </c>
      <c r="M277" s="117" t="s">
        <v>145</v>
      </c>
      <c r="N277" s="117" t="s">
        <v>146</v>
      </c>
      <c r="O277" s="117" t="s">
        <v>153</v>
      </c>
      <c r="P277" s="117" t="s">
        <v>154</v>
      </c>
      <c r="Q277" s="117" t="s">
        <v>155</v>
      </c>
      <c r="R277" s="117" t="s">
        <v>145</v>
      </c>
      <c r="S277" s="117" t="s">
        <v>156</v>
      </c>
      <c r="T277" s="117" t="s">
        <v>154</v>
      </c>
      <c r="U277" s="117" t="s">
        <v>145</v>
      </c>
      <c r="V277" s="117" t="s">
        <v>145</v>
      </c>
      <c r="W277" s="117" t="s">
        <v>157</v>
      </c>
      <c r="X277" s="117" t="s">
        <v>157</v>
      </c>
      <c r="Y277" s="117" t="s">
        <v>158</v>
      </c>
      <c r="Z277" s="117" t="s">
        <v>159</v>
      </c>
      <c r="AA277" s="117" t="s">
        <v>145</v>
      </c>
      <c r="AB277" s="117" t="s">
        <v>145</v>
      </c>
      <c r="AC277" s="117" t="s">
        <v>145</v>
      </c>
      <c r="AD277" s="117" t="s">
        <v>145</v>
      </c>
      <c r="AE277" s="117" t="s">
        <v>1558</v>
      </c>
      <c r="AF277" s="117" t="s">
        <v>145</v>
      </c>
      <c r="AG277" s="117" t="s">
        <v>145</v>
      </c>
      <c r="AH277" s="117" t="s">
        <v>147</v>
      </c>
      <c r="AI277" s="117" t="s">
        <v>145</v>
      </c>
      <c r="AJ277" s="117" t="s">
        <v>145</v>
      </c>
      <c r="AK277" s="117" t="s">
        <v>145</v>
      </c>
      <c r="AL277" s="117" t="s">
        <v>145</v>
      </c>
      <c r="AM277" s="117" t="s">
        <v>145</v>
      </c>
      <c r="AN277" s="117" t="s">
        <v>145</v>
      </c>
      <c r="AO277" s="117" t="s">
        <v>1559</v>
      </c>
      <c r="AP277" s="117" t="s">
        <v>1560</v>
      </c>
      <c r="AQ277" s="117" t="s">
        <v>1561</v>
      </c>
      <c r="AR277" s="117" t="s">
        <v>203</v>
      </c>
      <c r="AS277" s="117" t="s">
        <v>1522</v>
      </c>
      <c r="AT277" s="117" t="s">
        <v>1562</v>
      </c>
      <c r="AU277" s="117" t="s">
        <v>145</v>
      </c>
      <c r="AV277" s="117" t="s">
        <v>1563</v>
      </c>
      <c r="AW277" s="117" t="s">
        <v>145</v>
      </c>
      <c r="AX277" s="117" t="s">
        <v>1564</v>
      </c>
      <c r="AY277" s="117" t="s">
        <v>145</v>
      </c>
      <c r="AZ277" s="117" t="s">
        <v>1562</v>
      </c>
      <c r="BA277" s="117" t="s">
        <v>145</v>
      </c>
      <c r="BB277" s="117" t="s">
        <v>145</v>
      </c>
      <c r="BC277" s="117" t="s">
        <v>145</v>
      </c>
      <c r="BD277" s="117" t="s">
        <v>145</v>
      </c>
      <c r="BE277" s="117" t="s">
        <v>145</v>
      </c>
      <c r="BF277" s="117" t="s">
        <v>145</v>
      </c>
      <c r="BG277" s="117" t="s">
        <v>145</v>
      </c>
      <c r="BH277" s="117" t="s">
        <v>145</v>
      </c>
      <c r="BI277" s="117" t="s">
        <v>145</v>
      </c>
      <c r="BJ277" s="117" t="s">
        <v>145</v>
      </c>
      <c r="BK277" s="117" t="s">
        <v>145</v>
      </c>
      <c r="BL277" s="117" t="s">
        <v>170</v>
      </c>
      <c r="BM277" s="117" t="s">
        <v>145</v>
      </c>
      <c r="BN277" s="117" t="s">
        <v>145</v>
      </c>
      <c r="BO277" s="117" t="s">
        <v>145</v>
      </c>
      <c r="BP277" s="117" t="s">
        <v>145</v>
      </c>
      <c r="BQ277" s="117" t="s">
        <v>145</v>
      </c>
      <c r="BR277" s="117" t="s">
        <v>145</v>
      </c>
      <c r="BS277" s="117" t="s">
        <v>145</v>
      </c>
      <c r="BT277" s="117" t="s">
        <v>145</v>
      </c>
      <c r="BU277" s="117" t="s">
        <v>145</v>
      </c>
      <c r="BV277" s="117" t="s">
        <v>171</v>
      </c>
      <c r="BW277" s="117" t="s">
        <v>145</v>
      </c>
      <c r="BX277" s="117" t="s">
        <v>145</v>
      </c>
      <c r="BY277" s="117" t="s">
        <v>145</v>
      </c>
      <c r="BZ277" s="117" t="s">
        <v>145</v>
      </c>
      <c r="CA277" s="117" t="s">
        <v>145</v>
      </c>
      <c r="CB277" s="117" t="s">
        <v>149</v>
      </c>
      <c r="CC277" s="117" t="s">
        <v>149</v>
      </c>
      <c r="CD277" s="117" t="s">
        <v>145</v>
      </c>
      <c r="CE277" s="117" t="s">
        <v>145</v>
      </c>
      <c r="CF277" s="117" t="s">
        <v>145</v>
      </c>
      <c r="CG277" s="117" t="s">
        <v>145</v>
      </c>
      <c r="CH277" s="117" t="s">
        <v>145</v>
      </c>
      <c r="CI277" s="117" t="s">
        <v>145</v>
      </c>
      <c r="CJ277" s="117" t="s">
        <v>145</v>
      </c>
      <c r="CK277" s="117" t="s">
        <v>145</v>
      </c>
      <c r="CL277" s="117" t="s">
        <v>145</v>
      </c>
      <c r="CM277" s="117" t="s">
        <v>145</v>
      </c>
      <c r="CN277" s="117" t="s">
        <v>145</v>
      </c>
      <c r="CO277" s="117" t="s">
        <v>1472</v>
      </c>
      <c r="CP277" s="117" t="s">
        <v>145</v>
      </c>
      <c r="CQ277" s="117" t="s">
        <v>145</v>
      </c>
      <c r="CR277" s="117" t="s">
        <v>145</v>
      </c>
      <c r="CS277" s="117" t="s">
        <v>173</v>
      </c>
      <c r="CT277" s="117" t="s">
        <v>174</v>
      </c>
      <c r="CU277" s="117" t="s">
        <v>182</v>
      </c>
      <c r="CV277" s="117" t="s">
        <v>183</v>
      </c>
      <c r="CW277" s="117" t="s">
        <v>184</v>
      </c>
      <c r="CX277" s="117" t="s">
        <v>178</v>
      </c>
      <c r="CY277" s="117" t="s">
        <v>178</v>
      </c>
      <c r="CZ277" s="117" t="s">
        <v>179</v>
      </c>
      <c r="DA277" s="117" t="s">
        <v>179</v>
      </c>
      <c r="DB277" s="117" t="s">
        <v>145</v>
      </c>
      <c r="DC277" s="117" t="s">
        <v>145</v>
      </c>
      <c r="DD277" s="117" t="s">
        <v>179</v>
      </c>
      <c r="DE277" s="117" t="s">
        <v>145</v>
      </c>
      <c r="DF277" s="117" t="s">
        <v>145</v>
      </c>
      <c r="DG277" s="117" t="s">
        <v>145</v>
      </c>
      <c r="DH277" s="117" t="s">
        <v>145</v>
      </c>
      <c r="DI277" s="117" t="s">
        <v>145</v>
      </c>
      <c r="DJ277" s="117" t="s">
        <v>145</v>
      </c>
      <c r="DK277" s="117" t="s">
        <v>145</v>
      </c>
      <c r="DL277" s="117" t="s">
        <v>145</v>
      </c>
      <c r="DM277" s="117" t="s">
        <v>145</v>
      </c>
      <c r="DN277" s="117" t="s">
        <v>145</v>
      </c>
      <c r="DO277" s="117" t="s">
        <v>145</v>
      </c>
      <c r="DP277" s="117" t="s">
        <v>145</v>
      </c>
      <c r="DQ277" s="117" t="s">
        <v>145</v>
      </c>
      <c r="DR277" s="117" t="s">
        <v>145</v>
      </c>
      <c r="DS277" s="117" t="s">
        <v>145</v>
      </c>
      <c r="DT277" s="117" t="s">
        <v>145</v>
      </c>
      <c r="DU277" s="117" t="s">
        <v>145</v>
      </c>
      <c r="DV277" s="117" t="s">
        <v>145</v>
      </c>
      <c r="DW277" s="117" t="s">
        <v>145</v>
      </c>
      <c r="DX277" s="117" t="s">
        <v>145</v>
      </c>
      <c r="DY277" s="117" t="s">
        <v>145</v>
      </c>
      <c r="DZ277" s="117" t="s">
        <v>145</v>
      </c>
      <c r="EA277" s="117" t="s">
        <v>145</v>
      </c>
      <c r="EB277" s="117" t="s">
        <v>145</v>
      </c>
      <c r="EC277" s="117" t="s">
        <v>180</v>
      </c>
      <c r="ED277" s="117" t="s">
        <v>145</v>
      </c>
      <c r="EE277" s="117" t="s">
        <v>154</v>
      </c>
      <c r="EF277" s="117" t="s">
        <v>145</v>
      </c>
      <c r="EG277" s="117" t="s">
        <v>145</v>
      </c>
      <c r="EH277" s="117" t="s">
        <v>145</v>
      </c>
      <c r="EI277" s="117" t="s">
        <v>145</v>
      </c>
      <c r="EJ277" s="117" t="s">
        <v>145</v>
      </c>
      <c r="EK277" s="117" t="s">
        <v>145</v>
      </c>
      <c r="EL277" s="117" t="s">
        <v>145</v>
      </c>
      <c r="EM277" s="117" t="s">
        <v>145</v>
      </c>
      <c r="EN277" s="117" t="s">
        <v>147</v>
      </c>
    </row>
    <row r="278" s="6" customFormat="1" spans="1:144">
      <c r="A278" s="117" t="s">
        <v>1556</v>
      </c>
      <c r="B278" s="117" t="s">
        <v>145</v>
      </c>
      <c r="C278" s="117" t="s">
        <v>146</v>
      </c>
      <c r="D278" s="117" t="s">
        <v>145</v>
      </c>
      <c r="E278" s="117" t="s">
        <v>147</v>
      </c>
      <c r="F278" s="117" t="s">
        <v>145</v>
      </c>
      <c r="G278" s="117" t="s">
        <v>148</v>
      </c>
      <c r="H278" s="117" t="s">
        <v>149</v>
      </c>
      <c r="I278" s="117" t="s">
        <v>145</v>
      </c>
      <c r="J278" s="117" t="s">
        <v>150</v>
      </c>
      <c r="K278" s="117" t="s">
        <v>151</v>
      </c>
      <c r="L278" s="117" t="s">
        <v>1557</v>
      </c>
      <c r="M278" s="117" t="s">
        <v>145</v>
      </c>
      <c r="N278" s="117" t="s">
        <v>146</v>
      </c>
      <c r="O278" s="117" t="s">
        <v>153</v>
      </c>
      <c r="P278" s="117" t="s">
        <v>154</v>
      </c>
      <c r="Q278" s="117" t="s">
        <v>155</v>
      </c>
      <c r="R278" s="117" t="s">
        <v>145</v>
      </c>
      <c r="S278" s="117" t="s">
        <v>156</v>
      </c>
      <c r="T278" s="117" t="s">
        <v>154</v>
      </c>
      <c r="U278" s="117" t="s">
        <v>145</v>
      </c>
      <c r="V278" s="117" t="s">
        <v>145</v>
      </c>
      <c r="W278" s="117" t="s">
        <v>157</v>
      </c>
      <c r="X278" s="117" t="s">
        <v>157</v>
      </c>
      <c r="Y278" s="117" t="s">
        <v>158</v>
      </c>
      <c r="Z278" s="117" t="s">
        <v>159</v>
      </c>
      <c r="AA278" s="117" t="s">
        <v>145</v>
      </c>
      <c r="AB278" s="117" t="s">
        <v>145</v>
      </c>
      <c r="AC278" s="117" t="s">
        <v>145</v>
      </c>
      <c r="AD278" s="117" t="s">
        <v>145</v>
      </c>
      <c r="AE278" s="117" t="s">
        <v>1558</v>
      </c>
      <c r="AF278" s="117" t="s">
        <v>145</v>
      </c>
      <c r="AG278" s="117" t="s">
        <v>145</v>
      </c>
      <c r="AH278" s="117" t="s">
        <v>147</v>
      </c>
      <c r="AI278" s="117" t="s">
        <v>145</v>
      </c>
      <c r="AJ278" s="117" t="s">
        <v>145</v>
      </c>
      <c r="AK278" s="117" t="s">
        <v>145</v>
      </c>
      <c r="AL278" s="117" t="s">
        <v>145</v>
      </c>
      <c r="AM278" s="117" t="s">
        <v>145</v>
      </c>
      <c r="AN278" s="117" t="s">
        <v>145</v>
      </c>
      <c r="AO278" s="117" t="s">
        <v>1559</v>
      </c>
      <c r="AP278" s="117" t="s">
        <v>1560</v>
      </c>
      <c r="AQ278" s="117" t="s">
        <v>1561</v>
      </c>
      <c r="AR278" s="117" t="s">
        <v>203</v>
      </c>
      <c r="AS278" s="117" t="s">
        <v>1522</v>
      </c>
      <c r="AT278" s="117" t="s">
        <v>1562</v>
      </c>
      <c r="AU278" s="117" t="s">
        <v>145</v>
      </c>
      <c r="AV278" s="117" t="s">
        <v>1563</v>
      </c>
      <c r="AW278" s="117" t="s">
        <v>145</v>
      </c>
      <c r="AX278" s="117" t="s">
        <v>1564</v>
      </c>
      <c r="AY278" s="117" t="s">
        <v>145</v>
      </c>
      <c r="AZ278" s="117" t="s">
        <v>1562</v>
      </c>
      <c r="BA278" s="117" t="s">
        <v>145</v>
      </c>
      <c r="BB278" s="117" t="s">
        <v>145</v>
      </c>
      <c r="BC278" s="117" t="s">
        <v>145</v>
      </c>
      <c r="BD278" s="117" t="s">
        <v>145</v>
      </c>
      <c r="BE278" s="117" t="s">
        <v>145</v>
      </c>
      <c r="BF278" s="117" t="s">
        <v>145</v>
      </c>
      <c r="BG278" s="117" t="s">
        <v>145</v>
      </c>
      <c r="BH278" s="117" t="s">
        <v>145</v>
      </c>
      <c r="BI278" s="117" t="s">
        <v>145</v>
      </c>
      <c r="BJ278" s="117" t="s">
        <v>145</v>
      </c>
      <c r="BK278" s="117" t="s">
        <v>145</v>
      </c>
      <c r="BL278" s="117" t="s">
        <v>170</v>
      </c>
      <c r="BM278" s="117" t="s">
        <v>145</v>
      </c>
      <c r="BN278" s="117" t="s">
        <v>145</v>
      </c>
      <c r="BO278" s="117" t="s">
        <v>145</v>
      </c>
      <c r="BP278" s="117" t="s">
        <v>145</v>
      </c>
      <c r="BQ278" s="117" t="s">
        <v>145</v>
      </c>
      <c r="BR278" s="117" t="s">
        <v>145</v>
      </c>
      <c r="BS278" s="117" t="s">
        <v>145</v>
      </c>
      <c r="BT278" s="117" t="s">
        <v>145</v>
      </c>
      <c r="BU278" s="117" t="s">
        <v>145</v>
      </c>
      <c r="BV278" s="117" t="s">
        <v>171</v>
      </c>
      <c r="BW278" s="117" t="s">
        <v>145</v>
      </c>
      <c r="BX278" s="117" t="s">
        <v>145</v>
      </c>
      <c r="BY278" s="117" t="s">
        <v>145</v>
      </c>
      <c r="BZ278" s="117" t="s">
        <v>145</v>
      </c>
      <c r="CA278" s="117" t="s">
        <v>145</v>
      </c>
      <c r="CB278" s="117" t="s">
        <v>149</v>
      </c>
      <c r="CC278" s="117" t="s">
        <v>149</v>
      </c>
      <c r="CD278" s="117" t="s">
        <v>145</v>
      </c>
      <c r="CE278" s="117" t="s">
        <v>145</v>
      </c>
      <c r="CF278" s="117" t="s">
        <v>145</v>
      </c>
      <c r="CG278" s="117" t="s">
        <v>145</v>
      </c>
      <c r="CH278" s="117" t="s">
        <v>145</v>
      </c>
      <c r="CI278" s="117" t="s">
        <v>145</v>
      </c>
      <c r="CJ278" s="117" t="s">
        <v>145</v>
      </c>
      <c r="CK278" s="117" t="s">
        <v>145</v>
      </c>
      <c r="CL278" s="117" t="s">
        <v>145</v>
      </c>
      <c r="CM278" s="117" t="s">
        <v>145</v>
      </c>
      <c r="CN278" s="117" t="s">
        <v>145</v>
      </c>
      <c r="CO278" s="117" t="s">
        <v>1472</v>
      </c>
      <c r="CP278" s="117" t="s">
        <v>145</v>
      </c>
      <c r="CQ278" s="117" t="s">
        <v>145</v>
      </c>
      <c r="CR278" s="117" t="s">
        <v>145</v>
      </c>
      <c r="CS278" s="117" t="s">
        <v>173</v>
      </c>
      <c r="CT278" s="117" t="s">
        <v>181</v>
      </c>
      <c r="CU278" s="117" t="s">
        <v>175</v>
      </c>
      <c r="CV278" s="117" t="s">
        <v>176</v>
      </c>
      <c r="CW278" s="117" t="s">
        <v>177</v>
      </c>
      <c r="CX278" s="117" t="s">
        <v>178</v>
      </c>
      <c r="CY278" s="117" t="s">
        <v>178</v>
      </c>
      <c r="CZ278" s="117" t="s">
        <v>179</v>
      </c>
      <c r="DA278" s="117" t="s">
        <v>179</v>
      </c>
      <c r="DB278" s="117" t="s">
        <v>145</v>
      </c>
      <c r="DC278" s="117" t="s">
        <v>145</v>
      </c>
      <c r="DD278" s="117" t="s">
        <v>179</v>
      </c>
      <c r="DE278" s="117" t="s">
        <v>145</v>
      </c>
      <c r="DF278" s="117" t="s">
        <v>145</v>
      </c>
      <c r="DG278" s="117" t="s">
        <v>145</v>
      </c>
      <c r="DH278" s="117" t="s">
        <v>145</v>
      </c>
      <c r="DI278" s="117" t="s">
        <v>145</v>
      </c>
      <c r="DJ278" s="117" t="s">
        <v>145</v>
      </c>
      <c r="DK278" s="117" t="s">
        <v>145</v>
      </c>
      <c r="DL278" s="117" t="s">
        <v>145</v>
      </c>
      <c r="DM278" s="117" t="s">
        <v>145</v>
      </c>
      <c r="DN278" s="117" t="s">
        <v>145</v>
      </c>
      <c r="DO278" s="117" t="s">
        <v>145</v>
      </c>
      <c r="DP278" s="117" t="s">
        <v>145</v>
      </c>
      <c r="DQ278" s="117" t="s">
        <v>145</v>
      </c>
      <c r="DR278" s="117" t="s">
        <v>145</v>
      </c>
      <c r="DS278" s="117" t="s">
        <v>145</v>
      </c>
      <c r="DT278" s="117" t="s">
        <v>145</v>
      </c>
      <c r="DU278" s="117" t="s">
        <v>145</v>
      </c>
      <c r="DV278" s="117" t="s">
        <v>145</v>
      </c>
      <c r="DW278" s="117" t="s">
        <v>145</v>
      </c>
      <c r="DX278" s="117" t="s">
        <v>145</v>
      </c>
      <c r="DY278" s="117" t="s">
        <v>145</v>
      </c>
      <c r="DZ278" s="117" t="s">
        <v>145</v>
      </c>
      <c r="EA278" s="117" t="s">
        <v>145</v>
      </c>
      <c r="EB278" s="117" t="s">
        <v>145</v>
      </c>
      <c r="EC278" s="117" t="s">
        <v>180</v>
      </c>
      <c r="ED278" s="117" t="s">
        <v>145</v>
      </c>
      <c r="EE278" s="117" t="s">
        <v>154</v>
      </c>
      <c r="EF278" s="117" t="s">
        <v>145</v>
      </c>
      <c r="EG278" s="117" t="s">
        <v>145</v>
      </c>
      <c r="EH278" s="117" t="s">
        <v>145</v>
      </c>
      <c r="EI278" s="117" t="s">
        <v>145</v>
      </c>
      <c r="EJ278" s="117" t="s">
        <v>145</v>
      </c>
      <c r="EK278" s="117" t="s">
        <v>145</v>
      </c>
      <c r="EL278" s="117" t="s">
        <v>145</v>
      </c>
      <c r="EM278" s="117" t="s">
        <v>145</v>
      </c>
      <c r="EN278" s="117" t="s">
        <v>147</v>
      </c>
    </row>
    <row r="279" s="6" customFormat="1" spans="1:144">
      <c r="A279" s="117" t="s">
        <v>1556</v>
      </c>
      <c r="B279" s="117" t="s">
        <v>145</v>
      </c>
      <c r="C279" s="117" t="s">
        <v>146</v>
      </c>
      <c r="D279" s="117" t="s">
        <v>145</v>
      </c>
      <c r="E279" s="117" t="s">
        <v>147</v>
      </c>
      <c r="F279" s="117" t="s">
        <v>145</v>
      </c>
      <c r="G279" s="117" t="s">
        <v>148</v>
      </c>
      <c r="H279" s="117" t="s">
        <v>149</v>
      </c>
      <c r="I279" s="117" t="s">
        <v>145</v>
      </c>
      <c r="J279" s="117" t="s">
        <v>150</v>
      </c>
      <c r="K279" s="117" t="s">
        <v>151</v>
      </c>
      <c r="L279" s="117" t="s">
        <v>1557</v>
      </c>
      <c r="M279" s="117" t="s">
        <v>145</v>
      </c>
      <c r="N279" s="117" t="s">
        <v>146</v>
      </c>
      <c r="O279" s="117" t="s">
        <v>153</v>
      </c>
      <c r="P279" s="117" t="s">
        <v>154</v>
      </c>
      <c r="Q279" s="117" t="s">
        <v>155</v>
      </c>
      <c r="R279" s="117" t="s">
        <v>145</v>
      </c>
      <c r="S279" s="117" t="s">
        <v>156</v>
      </c>
      <c r="T279" s="117" t="s">
        <v>154</v>
      </c>
      <c r="U279" s="117" t="s">
        <v>145</v>
      </c>
      <c r="V279" s="117" t="s">
        <v>145</v>
      </c>
      <c r="W279" s="117" t="s">
        <v>157</v>
      </c>
      <c r="X279" s="117" t="s">
        <v>157</v>
      </c>
      <c r="Y279" s="117" t="s">
        <v>158</v>
      </c>
      <c r="Z279" s="117" t="s">
        <v>159</v>
      </c>
      <c r="AA279" s="117" t="s">
        <v>145</v>
      </c>
      <c r="AB279" s="117" t="s">
        <v>145</v>
      </c>
      <c r="AC279" s="117" t="s">
        <v>145</v>
      </c>
      <c r="AD279" s="117" t="s">
        <v>145</v>
      </c>
      <c r="AE279" s="117" t="s">
        <v>1558</v>
      </c>
      <c r="AF279" s="117" t="s">
        <v>145</v>
      </c>
      <c r="AG279" s="117" t="s">
        <v>145</v>
      </c>
      <c r="AH279" s="117" t="s">
        <v>147</v>
      </c>
      <c r="AI279" s="117" t="s">
        <v>145</v>
      </c>
      <c r="AJ279" s="117" t="s">
        <v>145</v>
      </c>
      <c r="AK279" s="117" t="s">
        <v>145</v>
      </c>
      <c r="AL279" s="117" t="s">
        <v>145</v>
      </c>
      <c r="AM279" s="117" t="s">
        <v>145</v>
      </c>
      <c r="AN279" s="117" t="s">
        <v>145</v>
      </c>
      <c r="AO279" s="117" t="s">
        <v>1559</v>
      </c>
      <c r="AP279" s="117" t="s">
        <v>1560</v>
      </c>
      <c r="AQ279" s="117" t="s">
        <v>1561</v>
      </c>
      <c r="AR279" s="117" t="s">
        <v>203</v>
      </c>
      <c r="AS279" s="117" t="s">
        <v>1522</v>
      </c>
      <c r="AT279" s="117" t="s">
        <v>1562</v>
      </c>
      <c r="AU279" s="117" t="s">
        <v>145</v>
      </c>
      <c r="AV279" s="117" t="s">
        <v>1563</v>
      </c>
      <c r="AW279" s="117" t="s">
        <v>145</v>
      </c>
      <c r="AX279" s="117" t="s">
        <v>1564</v>
      </c>
      <c r="AY279" s="117" t="s">
        <v>145</v>
      </c>
      <c r="AZ279" s="117" t="s">
        <v>1562</v>
      </c>
      <c r="BA279" s="117" t="s">
        <v>145</v>
      </c>
      <c r="BB279" s="117" t="s">
        <v>145</v>
      </c>
      <c r="BC279" s="117" t="s">
        <v>145</v>
      </c>
      <c r="BD279" s="117" t="s">
        <v>145</v>
      </c>
      <c r="BE279" s="117" t="s">
        <v>145</v>
      </c>
      <c r="BF279" s="117" t="s">
        <v>145</v>
      </c>
      <c r="BG279" s="117" t="s">
        <v>145</v>
      </c>
      <c r="BH279" s="117" t="s">
        <v>145</v>
      </c>
      <c r="BI279" s="117" t="s">
        <v>145</v>
      </c>
      <c r="BJ279" s="117" t="s">
        <v>145</v>
      </c>
      <c r="BK279" s="117" t="s">
        <v>145</v>
      </c>
      <c r="BL279" s="117" t="s">
        <v>170</v>
      </c>
      <c r="BM279" s="117" t="s">
        <v>145</v>
      </c>
      <c r="BN279" s="117" t="s">
        <v>145</v>
      </c>
      <c r="BO279" s="117" t="s">
        <v>145</v>
      </c>
      <c r="BP279" s="117" t="s">
        <v>145</v>
      </c>
      <c r="BQ279" s="117" t="s">
        <v>145</v>
      </c>
      <c r="BR279" s="117" t="s">
        <v>145</v>
      </c>
      <c r="BS279" s="117" t="s">
        <v>145</v>
      </c>
      <c r="BT279" s="117" t="s">
        <v>145</v>
      </c>
      <c r="BU279" s="117" t="s">
        <v>145</v>
      </c>
      <c r="BV279" s="117" t="s">
        <v>171</v>
      </c>
      <c r="BW279" s="117" t="s">
        <v>145</v>
      </c>
      <c r="BX279" s="117" t="s">
        <v>145</v>
      </c>
      <c r="BY279" s="117" t="s">
        <v>145</v>
      </c>
      <c r="BZ279" s="117" t="s">
        <v>145</v>
      </c>
      <c r="CA279" s="117" t="s">
        <v>145</v>
      </c>
      <c r="CB279" s="117" t="s">
        <v>149</v>
      </c>
      <c r="CC279" s="117" t="s">
        <v>149</v>
      </c>
      <c r="CD279" s="117" t="s">
        <v>145</v>
      </c>
      <c r="CE279" s="117" t="s">
        <v>145</v>
      </c>
      <c r="CF279" s="117" t="s">
        <v>145</v>
      </c>
      <c r="CG279" s="117" t="s">
        <v>145</v>
      </c>
      <c r="CH279" s="117" t="s">
        <v>145</v>
      </c>
      <c r="CI279" s="117" t="s">
        <v>145</v>
      </c>
      <c r="CJ279" s="117" t="s">
        <v>145</v>
      </c>
      <c r="CK279" s="117" t="s">
        <v>145</v>
      </c>
      <c r="CL279" s="117" t="s">
        <v>145</v>
      </c>
      <c r="CM279" s="117" t="s">
        <v>145</v>
      </c>
      <c r="CN279" s="117" t="s">
        <v>145</v>
      </c>
      <c r="CO279" s="117" t="s">
        <v>1472</v>
      </c>
      <c r="CP279" s="117" t="s">
        <v>145</v>
      </c>
      <c r="CQ279" s="117" t="s">
        <v>145</v>
      </c>
      <c r="CR279" s="117" t="s">
        <v>145</v>
      </c>
      <c r="CS279" s="117" t="s">
        <v>173</v>
      </c>
      <c r="CT279" s="117" t="s">
        <v>300</v>
      </c>
      <c r="CU279" s="117" t="s">
        <v>1006</v>
      </c>
      <c r="CV279" s="117" t="s">
        <v>1007</v>
      </c>
      <c r="CW279" s="117" t="s">
        <v>1008</v>
      </c>
      <c r="CX279" s="117" t="s">
        <v>178</v>
      </c>
      <c r="CY279" s="117" t="s">
        <v>178</v>
      </c>
      <c r="CZ279" s="117" t="s">
        <v>179</v>
      </c>
      <c r="DA279" s="117" t="s">
        <v>179</v>
      </c>
      <c r="DB279" s="117" t="s">
        <v>145</v>
      </c>
      <c r="DC279" s="117" t="s">
        <v>145</v>
      </c>
      <c r="DD279" s="117" t="s">
        <v>179</v>
      </c>
      <c r="DE279" s="117" t="s">
        <v>145</v>
      </c>
      <c r="DF279" s="117" t="s">
        <v>145</v>
      </c>
      <c r="DG279" s="117" t="s">
        <v>145</v>
      </c>
      <c r="DH279" s="117" t="s">
        <v>145</v>
      </c>
      <c r="DI279" s="117" t="s">
        <v>145</v>
      </c>
      <c r="DJ279" s="117" t="s">
        <v>145</v>
      </c>
      <c r="DK279" s="117" t="s">
        <v>145</v>
      </c>
      <c r="DL279" s="117" t="s">
        <v>145</v>
      </c>
      <c r="DM279" s="117" t="s">
        <v>145</v>
      </c>
      <c r="DN279" s="117" t="s">
        <v>145</v>
      </c>
      <c r="DO279" s="117" t="s">
        <v>145</v>
      </c>
      <c r="DP279" s="117" t="s">
        <v>145</v>
      </c>
      <c r="DQ279" s="117" t="s">
        <v>145</v>
      </c>
      <c r="DR279" s="117" t="s">
        <v>145</v>
      </c>
      <c r="DS279" s="117" t="s">
        <v>145</v>
      </c>
      <c r="DT279" s="117" t="s">
        <v>145</v>
      </c>
      <c r="DU279" s="117" t="s">
        <v>145</v>
      </c>
      <c r="DV279" s="117" t="s">
        <v>145</v>
      </c>
      <c r="DW279" s="117" t="s">
        <v>145</v>
      </c>
      <c r="DX279" s="117" t="s">
        <v>145</v>
      </c>
      <c r="DY279" s="117" t="s">
        <v>145</v>
      </c>
      <c r="DZ279" s="117" t="s">
        <v>145</v>
      </c>
      <c r="EA279" s="117" t="s">
        <v>145</v>
      </c>
      <c r="EB279" s="117" t="s">
        <v>145</v>
      </c>
      <c r="EC279" s="117" t="s">
        <v>180</v>
      </c>
      <c r="ED279" s="117" t="s">
        <v>145</v>
      </c>
      <c r="EE279" s="117" t="s">
        <v>154</v>
      </c>
      <c r="EF279" s="117" t="s">
        <v>145</v>
      </c>
      <c r="EG279" s="117" t="s">
        <v>145</v>
      </c>
      <c r="EH279" s="117" t="s">
        <v>145</v>
      </c>
      <c r="EI279" s="117" t="s">
        <v>145</v>
      </c>
      <c r="EJ279" s="117" t="s">
        <v>145</v>
      </c>
      <c r="EK279" s="117" t="s">
        <v>145</v>
      </c>
      <c r="EL279" s="117" t="s">
        <v>145</v>
      </c>
      <c r="EM279" s="117" t="s">
        <v>145</v>
      </c>
      <c r="EN279" s="117" t="s">
        <v>147</v>
      </c>
    </row>
    <row r="280" s="6" customFormat="1" spans="1:144">
      <c r="A280" s="117" t="s">
        <v>1565</v>
      </c>
      <c r="B280" s="117" t="s">
        <v>145</v>
      </c>
      <c r="C280" s="117" t="s">
        <v>146</v>
      </c>
      <c r="D280" s="117" t="s">
        <v>145</v>
      </c>
      <c r="E280" s="117" t="s">
        <v>147</v>
      </c>
      <c r="F280" s="117" t="s">
        <v>145</v>
      </c>
      <c r="G280" s="117" t="s">
        <v>148</v>
      </c>
      <c r="H280" s="117" t="s">
        <v>149</v>
      </c>
      <c r="I280" s="117" t="s">
        <v>145</v>
      </c>
      <c r="J280" s="117" t="s">
        <v>150</v>
      </c>
      <c r="K280" s="117" t="s">
        <v>151</v>
      </c>
      <c r="L280" s="117" t="s">
        <v>1557</v>
      </c>
      <c r="M280" s="117" t="s">
        <v>145</v>
      </c>
      <c r="N280" s="117" t="s">
        <v>146</v>
      </c>
      <c r="O280" s="117" t="s">
        <v>153</v>
      </c>
      <c r="P280" s="117" t="s">
        <v>154</v>
      </c>
      <c r="Q280" s="117" t="s">
        <v>155</v>
      </c>
      <c r="R280" s="117" t="s">
        <v>145</v>
      </c>
      <c r="S280" s="117" t="s">
        <v>156</v>
      </c>
      <c r="T280" s="117" t="s">
        <v>154</v>
      </c>
      <c r="U280" s="117" t="s">
        <v>145</v>
      </c>
      <c r="V280" s="117" t="s">
        <v>145</v>
      </c>
      <c r="W280" s="117" t="s">
        <v>157</v>
      </c>
      <c r="X280" s="117" t="s">
        <v>157</v>
      </c>
      <c r="Y280" s="117" t="s">
        <v>158</v>
      </c>
      <c r="Z280" s="117" t="s">
        <v>159</v>
      </c>
      <c r="AA280" s="117" t="s">
        <v>145</v>
      </c>
      <c r="AB280" s="117" t="s">
        <v>145</v>
      </c>
      <c r="AC280" s="117" t="s">
        <v>145</v>
      </c>
      <c r="AD280" s="117" t="s">
        <v>145</v>
      </c>
      <c r="AE280" s="117" t="s">
        <v>1566</v>
      </c>
      <c r="AF280" s="117" t="s">
        <v>145</v>
      </c>
      <c r="AG280" s="117" t="s">
        <v>145</v>
      </c>
      <c r="AH280" s="117" t="s">
        <v>147</v>
      </c>
      <c r="AI280" s="117" t="s">
        <v>145</v>
      </c>
      <c r="AJ280" s="117" t="s">
        <v>145</v>
      </c>
      <c r="AK280" s="117" t="s">
        <v>145</v>
      </c>
      <c r="AL280" s="117" t="s">
        <v>145</v>
      </c>
      <c r="AM280" s="117" t="s">
        <v>145</v>
      </c>
      <c r="AN280" s="117" t="s">
        <v>145</v>
      </c>
      <c r="AO280" s="117" t="s">
        <v>1567</v>
      </c>
      <c r="AP280" s="117" t="s">
        <v>433</v>
      </c>
      <c r="AQ280" s="117" t="s">
        <v>434</v>
      </c>
      <c r="AR280" s="117" t="s">
        <v>436</v>
      </c>
      <c r="AS280" s="117" t="s">
        <v>437</v>
      </c>
      <c r="AT280" s="117" t="s">
        <v>438</v>
      </c>
      <c r="AU280" s="117" t="s">
        <v>145</v>
      </c>
      <c r="AV280" s="117" t="s">
        <v>1568</v>
      </c>
      <c r="AW280" s="117" t="s">
        <v>1569</v>
      </c>
      <c r="AX280" s="117" t="s">
        <v>1570</v>
      </c>
      <c r="AY280" s="117" t="s">
        <v>145</v>
      </c>
      <c r="AZ280" s="117" t="s">
        <v>438</v>
      </c>
      <c r="BA280" s="117" t="s">
        <v>145</v>
      </c>
      <c r="BB280" s="117" t="s">
        <v>145</v>
      </c>
      <c r="BC280" s="117" t="s">
        <v>145</v>
      </c>
      <c r="BD280" s="117" t="s">
        <v>145</v>
      </c>
      <c r="BE280" s="117" t="s">
        <v>145</v>
      </c>
      <c r="BF280" s="117" t="s">
        <v>145</v>
      </c>
      <c r="BG280" s="117" t="s">
        <v>145</v>
      </c>
      <c r="BH280" s="117" t="s">
        <v>145</v>
      </c>
      <c r="BI280" s="117" t="s">
        <v>145</v>
      </c>
      <c r="BJ280" s="117" t="s">
        <v>145</v>
      </c>
      <c r="BK280" s="117" t="s">
        <v>145</v>
      </c>
      <c r="BL280" s="117" t="s">
        <v>170</v>
      </c>
      <c r="BM280" s="117" t="s">
        <v>145</v>
      </c>
      <c r="BN280" s="117" t="s">
        <v>145</v>
      </c>
      <c r="BO280" s="117" t="s">
        <v>145</v>
      </c>
      <c r="BP280" s="117" t="s">
        <v>145</v>
      </c>
      <c r="BQ280" s="117" t="s">
        <v>145</v>
      </c>
      <c r="BR280" s="117" t="s">
        <v>145</v>
      </c>
      <c r="BS280" s="117" t="s">
        <v>145</v>
      </c>
      <c r="BT280" s="117" t="s">
        <v>145</v>
      </c>
      <c r="BU280" s="117" t="s">
        <v>145</v>
      </c>
      <c r="BV280" s="117" t="s">
        <v>171</v>
      </c>
      <c r="BW280" s="117" t="s">
        <v>145</v>
      </c>
      <c r="BX280" s="117" t="s">
        <v>145</v>
      </c>
      <c r="BY280" s="117" t="s">
        <v>145</v>
      </c>
      <c r="BZ280" s="117" t="s">
        <v>145</v>
      </c>
      <c r="CA280" s="117" t="s">
        <v>145</v>
      </c>
      <c r="CB280" s="117" t="s">
        <v>149</v>
      </c>
      <c r="CC280" s="117" t="s">
        <v>149</v>
      </c>
      <c r="CD280" s="117" t="s">
        <v>145</v>
      </c>
      <c r="CE280" s="117" t="s">
        <v>145</v>
      </c>
      <c r="CF280" s="117" t="s">
        <v>145</v>
      </c>
      <c r="CG280" s="117" t="s">
        <v>145</v>
      </c>
      <c r="CH280" s="117" t="s">
        <v>145</v>
      </c>
      <c r="CI280" s="117" t="s">
        <v>145</v>
      </c>
      <c r="CJ280" s="117" t="s">
        <v>145</v>
      </c>
      <c r="CK280" s="117" t="s">
        <v>145</v>
      </c>
      <c r="CL280" s="117" t="s">
        <v>145</v>
      </c>
      <c r="CM280" s="117" t="s">
        <v>145</v>
      </c>
      <c r="CN280" s="117" t="s">
        <v>145</v>
      </c>
      <c r="CO280" s="117" t="s">
        <v>1472</v>
      </c>
      <c r="CP280" s="117" t="s">
        <v>145</v>
      </c>
      <c r="CQ280" s="117" t="s">
        <v>145</v>
      </c>
      <c r="CR280" s="117" t="s">
        <v>145</v>
      </c>
      <c r="CS280" s="117" t="s">
        <v>173</v>
      </c>
      <c r="CT280" s="117" t="s">
        <v>174</v>
      </c>
      <c r="CU280" s="117" t="s">
        <v>182</v>
      </c>
      <c r="CV280" s="117" t="s">
        <v>183</v>
      </c>
      <c r="CW280" s="117" t="s">
        <v>184</v>
      </c>
      <c r="CX280" s="117" t="s">
        <v>178</v>
      </c>
      <c r="CY280" s="117" t="s">
        <v>178</v>
      </c>
      <c r="CZ280" s="117" t="s">
        <v>179</v>
      </c>
      <c r="DA280" s="117" t="s">
        <v>179</v>
      </c>
      <c r="DB280" s="117" t="s">
        <v>145</v>
      </c>
      <c r="DC280" s="117" t="s">
        <v>145</v>
      </c>
      <c r="DD280" s="117" t="s">
        <v>179</v>
      </c>
      <c r="DE280" s="117" t="s">
        <v>145</v>
      </c>
      <c r="DF280" s="117" t="s">
        <v>145</v>
      </c>
      <c r="DG280" s="117" t="s">
        <v>145</v>
      </c>
      <c r="DH280" s="117" t="s">
        <v>145</v>
      </c>
      <c r="DI280" s="117" t="s">
        <v>145</v>
      </c>
      <c r="DJ280" s="117" t="s">
        <v>145</v>
      </c>
      <c r="DK280" s="117" t="s">
        <v>145</v>
      </c>
      <c r="DL280" s="117" t="s">
        <v>145</v>
      </c>
      <c r="DM280" s="117" t="s">
        <v>145</v>
      </c>
      <c r="DN280" s="117" t="s">
        <v>145</v>
      </c>
      <c r="DO280" s="117" t="s">
        <v>145</v>
      </c>
      <c r="DP280" s="117" t="s">
        <v>145</v>
      </c>
      <c r="DQ280" s="117" t="s">
        <v>145</v>
      </c>
      <c r="DR280" s="117" t="s">
        <v>145</v>
      </c>
      <c r="DS280" s="117" t="s">
        <v>145</v>
      </c>
      <c r="DT280" s="117" t="s">
        <v>145</v>
      </c>
      <c r="DU280" s="117" t="s">
        <v>145</v>
      </c>
      <c r="DV280" s="117" t="s">
        <v>145</v>
      </c>
      <c r="DW280" s="117" t="s">
        <v>145</v>
      </c>
      <c r="DX280" s="117" t="s">
        <v>145</v>
      </c>
      <c r="DY280" s="117" t="s">
        <v>145</v>
      </c>
      <c r="DZ280" s="117" t="s">
        <v>145</v>
      </c>
      <c r="EA280" s="117" t="s">
        <v>145</v>
      </c>
      <c r="EB280" s="117" t="s">
        <v>145</v>
      </c>
      <c r="EC280" s="117" t="s">
        <v>180</v>
      </c>
      <c r="ED280" s="117" t="s">
        <v>145</v>
      </c>
      <c r="EE280" s="117" t="s">
        <v>154</v>
      </c>
      <c r="EF280" s="117" t="s">
        <v>145</v>
      </c>
      <c r="EG280" s="117" t="s">
        <v>145</v>
      </c>
      <c r="EH280" s="117" t="s">
        <v>145</v>
      </c>
      <c r="EI280" s="117" t="s">
        <v>145</v>
      </c>
      <c r="EJ280" s="117" t="s">
        <v>145</v>
      </c>
      <c r="EK280" s="117" t="s">
        <v>145</v>
      </c>
      <c r="EL280" s="117" t="s">
        <v>145</v>
      </c>
      <c r="EM280" s="117" t="s">
        <v>145</v>
      </c>
      <c r="EN280" s="117" t="s">
        <v>147</v>
      </c>
    </row>
    <row r="281" s="6" customFormat="1" spans="1:144">
      <c r="A281" s="117" t="s">
        <v>1565</v>
      </c>
      <c r="B281" s="117" t="s">
        <v>145</v>
      </c>
      <c r="C281" s="117" t="s">
        <v>146</v>
      </c>
      <c r="D281" s="117" t="s">
        <v>145</v>
      </c>
      <c r="E281" s="117" t="s">
        <v>147</v>
      </c>
      <c r="F281" s="117" t="s">
        <v>145</v>
      </c>
      <c r="G281" s="117" t="s">
        <v>148</v>
      </c>
      <c r="H281" s="117" t="s">
        <v>149</v>
      </c>
      <c r="I281" s="117" t="s">
        <v>145</v>
      </c>
      <c r="J281" s="117" t="s">
        <v>150</v>
      </c>
      <c r="K281" s="117" t="s">
        <v>151</v>
      </c>
      <c r="L281" s="117" t="s">
        <v>1557</v>
      </c>
      <c r="M281" s="117" t="s">
        <v>145</v>
      </c>
      <c r="N281" s="117" t="s">
        <v>146</v>
      </c>
      <c r="O281" s="117" t="s">
        <v>153</v>
      </c>
      <c r="P281" s="117" t="s">
        <v>154</v>
      </c>
      <c r="Q281" s="117" t="s">
        <v>155</v>
      </c>
      <c r="R281" s="117" t="s">
        <v>145</v>
      </c>
      <c r="S281" s="117" t="s">
        <v>156</v>
      </c>
      <c r="T281" s="117" t="s">
        <v>154</v>
      </c>
      <c r="U281" s="117" t="s">
        <v>145</v>
      </c>
      <c r="V281" s="117" t="s">
        <v>145</v>
      </c>
      <c r="W281" s="117" t="s">
        <v>157</v>
      </c>
      <c r="X281" s="117" t="s">
        <v>157</v>
      </c>
      <c r="Y281" s="117" t="s">
        <v>158</v>
      </c>
      <c r="Z281" s="117" t="s">
        <v>159</v>
      </c>
      <c r="AA281" s="117" t="s">
        <v>145</v>
      </c>
      <c r="AB281" s="117" t="s">
        <v>145</v>
      </c>
      <c r="AC281" s="117" t="s">
        <v>145</v>
      </c>
      <c r="AD281" s="117" t="s">
        <v>145</v>
      </c>
      <c r="AE281" s="117" t="s">
        <v>1566</v>
      </c>
      <c r="AF281" s="117" t="s">
        <v>145</v>
      </c>
      <c r="AG281" s="117" t="s">
        <v>145</v>
      </c>
      <c r="AH281" s="117" t="s">
        <v>147</v>
      </c>
      <c r="AI281" s="117" t="s">
        <v>145</v>
      </c>
      <c r="AJ281" s="117" t="s">
        <v>145</v>
      </c>
      <c r="AK281" s="117" t="s">
        <v>145</v>
      </c>
      <c r="AL281" s="117" t="s">
        <v>145</v>
      </c>
      <c r="AM281" s="117" t="s">
        <v>145</v>
      </c>
      <c r="AN281" s="117" t="s">
        <v>145</v>
      </c>
      <c r="AO281" s="117" t="s">
        <v>1567</v>
      </c>
      <c r="AP281" s="117" t="s">
        <v>433</v>
      </c>
      <c r="AQ281" s="117" t="s">
        <v>434</v>
      </c>
      <c r="AR281" s="117" t="s">
        <v>436</v>
      </c>
      <c r="AS281" s="117" t="s">
        <v>437</v>
      </c>
      <c r="AT281" s="117" t="s">
        <v>438</v>
      </c>
      <c r="AU281" s="117" t="s">
        <v>145</v>
      </c>
      <c r="AV281" s="117" t="s">
        <v>1568</v>
      </c>
      <c r="AW281" s="117" t="s">
        <v>1569</v>
      </c>
      <c r="AX281" s="117" t="s">
        <v>1570</v>
      </c>
      <c r="AY281" s="117" t="s">
        <v>145</v>
      </c>
      <c r="AZ281" s="117" t="s">
        <v>438</v>
      </c>
      <c r="BA281" s="117" t="s">
        <v>145</v>
      </c>
      <c r="BB281" s="117" t="s">
        <v>145</v>
      </c>
      <c r="BC281" s="117" t="s">
        <v>145</v>
      </c>
      <c r="BD281" s="117" t="s">
        <v>145</v>
      </c>
      <c r="BE281" s="117" t="s">
        <v>145</v>
      </c>
      <c r="BF281" s="117" t="s">
        <v>145</v>
      </c>
      <c r="BG281" s="117" t="s">
        <v>145</v>
      </c>
      <c r="BH281" s="117" t="s">
        <v>145</v>
      </c>
      <c r="BI281" s="117" t="s">
        <v>145</v>
      </c>
      <c r="BJ281" s="117" t="s">
        <v>145</v>
      </c>
      <c r="BK281" s="117" t="s">
        <v>145</v>
      </c>
      <c r="BL281" s="117" t="s">
        <v>170</v>
      </c>
      <c r="BM281" s="117" t="s">
        <v>145</v>
      </c>
      <c r="BN281" s="117" t="s">
        <v>145</v>
      </c>
      <c r="BO281" s="117" t="s">
        <v>145</v>
      </c>
      <c r="BP281" s="117" t="s">
        <v>145</v>
      </c>
      <c r="BQ281" s="117" t="s">
        <v>145</v>
      </c>
      <c r="BR281" s="117" t="s">
        <v>145</v>
      </c>
      <c r="BS281" s="117" t="s">
        <v>145</v>
      </c>
      <c r="BT281" s="117" t="s">
        <v>145</v>
      </c>
      <c r="BU281" s="117" t="s">
        <v>145</v>
      </c>
      <c r="BV281" s="117" t="s">
        <v>171</v>
      </c>
      <c r="BW281" s="117" t="s">
        <v>145</v>
      </c>
      <c r="BX281" s="117" t="s">
        <v>145</v>
      </c>
      <c r="BY281" s="117" t="s">
        <v>145</v>
      </c>
      <c r="BZ281" s="117" t="s">
        <v>145</v>
      </c>
      <c r="CA281" s="117" t="s">
        <v>145</v>
      </c>
      <c r="CB281" s="117" t="s">
        <v>149</v>
      </c>
      <c r="CC281" s="117" t="s">
        <v>149</v>
      </c>
      <c r="CD281" s="117" t="s">
        <v>145</v>
      </c>
      <c r="CE281" s="117" t="s">
        <v>145</v>
      </c>
      <c r="CF281" s="117" t="s">
        <v>145</v>
      </c>
      <c r="CG281" s="117" t="s">
        <v>145</v>
      </c>
      <c r="CH281" s="117" t="s">
        <v>145</v>
      </c>
      <c r="CI281" s="117" t="s">
        <v>145</v>
      </c>
      <c r="CJ281" s="117" t="s">
        <v>145</v>
      </c>
      <c r="CK281" s="117" t="s">
        <v>145</v>
      </c>
      <c r="CL281" s="117" t="s">
        <v>145</v>
      </c>
      <c r="CM281" s="117" t="s">
        <v>145</v>
      </c>
      <c r="CN281" s="117" t="s">
        <v>145</v>
      </c>
      <c r="CO281" s="117" t="s">
        <v>1472</v>
      </c>
      <c r="CP281" s="117" t="s">
        <v>145</v>
      </c>
      <c r="CQ281" s="117" t="s">
        <v>145</v>
      </c>
      <c r="CR281" s="117" t="s">
        <v>145</v>
      </c>
      <c r="CS281" s="117" t="s">
        <v>173</v>
      </c>
      <c r="CT281" s="117" t="s">
        <v>181</v>
      </c>
      <c r="CU281" s="117" t="s">
        <v>175</v>
      </c>
      <c r="CV281" s="117" t="s">
        <v>176</v>
      </c>
      <c r="CW281" s="117" t="s">
        <v>177</v>
      </c>
      <c r="CX281" s="117" t="s">
        <v>178</v>
      </c>
      <c r="CY281" s="117" t="s">
        <v>178</v>
      </c>
      <c r="CZ281" s="117" t="s">
        <v>179</v>
      </c>
      <c r="DA281" s="117" t="s">
        <v>179</v>
      </c>
      <c r="DB281" s="117" t="s">
        <v>145</v>
      </c>
      <c r="DC281" s="117" t="s">
        <v>145</v>
      </c>
      <c r="DD281" s="117" t="s">
        <v>179</v>
      </c>
      <c r="DE281" s="117" t="s">
        <v>145</v>
      </c>
      <c r="DF281" s="117" t="s">
        <v>145</v>
      </c>
      <c r="DG281" s="117" t="s">
        <v>145</v>
      </c>
      <c r="DH281" s="117" t="s">
        <v>145</v>
      </c>
      <c r="DI281" s="117" t="s">
        <v>145</v>
      </c>
      <c r="DJ281" s="117" t="s">
        <v>145</v>
      </c>
      <c r="DK281" s="117" t="s">
        <v>145</v>
      </c>
      <c r="DL281" s="117" t="s">
        <v>145</v>
      </c>
      <c r="DM281" s="117" t="s">
        <v>145</v>
      </c>
      <c r="DN281" s="117" t="s">
        <v>145</v>
      </c>
      <c r="DO281" s="117" t="s">
        <v>145</v>
      </c>
      <c r="DP281" s="117" t="s">
        <v>145</v>
      </c>
      <c r="DQ281" s="117" t="s">
        <v>145</v>
      </c>
      <c r="DR281" s="117" t="s">
        <v>145</v>
      </c>
      <c r="DS281" s="117" t="s">
        <v>145</v>
      </c>
      <c r="DT281" s="117" t="s">
        <v>145</v>
      </c>
      <c r="DU281" s="117" t="s">
        <v>145</v>
      </c>
      <c r="DV281" s="117" t="s">
        <v>145</v>
      </c>
      <c r="DW281" s="117" t="s">
        <v>145</v>
      </c>
      <c r="DX281" s="117" t="s">
        <v>145</v>
      </c>
      <c r="DY281" s="117" t="s">
        <v>145</v>
      </c>
      <c r="DZ281" s="117" t="s">
        <v>145</v>
      </c>
      <c r="EA281" s="117" t="s">
        <v>145</v>
      </c>
      <c r="EB281" s="117" t="s">
        <v>145</v>
      </c>
      <c r="EC281" s="117" t="s">
        <v>180</v>
      </c>
      <c r="ED281" s="117" t="s">
        <v>145</v>
      </c>
      <c r="EE281" s="117" t="s">
        <v>154</v>
      </c>
      <c r="EF281" s="117" t="s">
        <v>145</v>
      </c>
      <c r="EG281" s="117" t="s">
        <v>145</v>
      </c>
      <c r="EH281" s="117" t="s">
        <v>145</v>
      </c>
      <c r="EI281" s="117" t="s">
        <v>145</v>
      </c>
      <c r="EJ281" s="117" t="s">
        <v>145</v>
      </c>
      <c r="EK281" s="117" t="s">
        <v>145</v>
      </c>
      <c r="EL281" s="117" t="s">
        <v>145</v>
      </c>
      <c r="EM281" s="117" t="s">
        <v>145</v>
      </c>
      <c r="EN281" s="117" t="s">
        <v>147</v>
      </c>
    </row>
    <row r="282" s="6" customFormat="1" spans="1:144">
      <c r="A282" s="117" t="s">
        <v>1565</v>
      </c>
      <c r="B282" s="117" t="s">
        <v>145</v>
      </c>
      <c r="C282" s="117" t="s">
        <v>146</v>
      </c>
      <c r="D282" s="117" t="s">
        <v>145</v>
      </c>
      <c r="E282" s="117" t="s">
        <v>147</v>
      </c>
      <c r="F282" s="117" t="s">
        <v>145</v>
      </c>
      <c r="G282" s="117" t="s">
        <v>148</v>
      </c>
      <c r="H282" s="117" t="s">
        <v>149</v>
      </c>
      <c r="I282" s="117" t="s">
        <v>145</v>
      </c>
      <c r="J282" s="117" t="s">
        <v>150</v>
      </c>
      <c r="K282" s="117" t="s">
        <v>151</v>
      </c>
      <c r="L282" s="117" t="s">
        <v>1557</v>
      </c>
      <c r="M282" s="117" t="s">
        <v>145</v>
      </c>
      <c r="N282" s="117" t="s">
        <v>146</v>
      </c>
      <c r="O282" s="117" t="s">
        <v>153</v>
      </c>
      <c r="P282" s="117" t="s">
        <v>154</v>
      </c>
      <c r="Q282" s="117" t="s">
        <v>155</v>
      </c>
      <c r="R282" s="117" t="s">
        <v>145</v>
      </c>
      <c r="S282" s="117" t="s">
        <v>156</v>
      </c>
      <c r="T282" s="117" t="s">
        <v>154</v>
      </c>
      <c r="U282" s="117" t="s">
        <v>145</v>
      </c>
      <c r="V282" s="117" t="s">
        <v>145</v>
      </c>
      <c r="W282" s="117" t="s">
        <v>157</v>
      </c>
      <c r="X282" s="117" t="s">
        <v>157</v>
      </c>
      <c r="Y282" s="117" t="s">
        <v>158</v>
      </c>
      <c r="Z282" s="117" t="s">
        <v>159</v>
      </c>
      <c r="AA282" s="117" t="s">
        <v>145</v>
      </c>
      <c r="AB282" s="117" t="s">
        <v>145</v>
      </c>
      <c r="AC282" s="117" t="s">
        <v>145</v>
      </c>
      <c r="AD282" s="117" t="s">
        <v>145</v>
      </c>
      <c r="AE282" s="117" t="s">
        <v>1566</v>
      </c>
      <c r="AF282" s="117" t="s">
        <v>145</v>
      </c>
      <c r="AG282" s="117" t="s">
        <v>145</v>
      </c>
      <c r="AH282" s="117" t="s">
        <v>147</v>
      </c>
      <c r="AI282" s="117" t="s">
        <v>145</v>
      </c>
      <c r="AJ282" s="117" t="s">
        <v>145</v>
      </c>
      <c r="AK282" s="117" t="s">
        <v>145</v>
      </c>
      <c r="AL282" s="117" t="s">
        <v>145</v>
      </c>
      <c r="AM282" s="117" t="s">
        <v>145</v>
      </c>
      <c r="AN282" s="117" t="s">
        <v>145</v>
      </c>
      <c r="AO282" s="117" t="s">
        <v>1567</v>
      </c>
      <c r="AP282" s="117" t="s">
        <v>433</v>
      </c>
      <c r="AQ282" s="117" t="s">
        <v>434</v>
      </c>
      <c r="AR282" s="117" t="s">
        <v>436</v>
      </c>
      <c r="AS282" s="117" t="s">
        <v>437</v>
      </c>
      <c r="AT282" s="117" t="s">
        <v>438</v>
      </c>
      <c r="AU282" s="117" t="s">
        <v>145</v>
      </c>
      <c r="AV282" s="117" t="s">
        <v>1568</v>
      </c>
      <c r="AW282" s="117" t="s">
        <v>1569</v>
      </c>
      <c r="AX282" s="117" t="s">
        <v>1570</v>
      </c>
      <c r="AY282" s="117" t="s">
        <v>145</v>
      </c>
      <c r="AZ282" s="117" t="s">
        <v>438</v>
      </c>
      <c r="BA282" s="117" t="s">
        <v>145</v>
      </c>
      <c r="BB282" s="117" t="s">
        <v>145</v>
      </c>
      <c r="BC282" s="117" t="s">
        <v>145</v>
      </c>
      <c r="BD282" s="117" t="s">
        <v>145</v>
      </c>
      <c r="BE282" s="117" t="s">
        <v>145</v>
      </c>
      <c r="BF282" s="117" t="s">
        <v>145</v>
      </c>
      <c r="BG282" s="117" t="s">
        <v>145</v>
      </c>
      <c r="BH282" s="117" t="s">
        <v>145</v>
      </c>
      <c r="BI282" s="117" t="s">
        <v>145</v>
      </c>
      <c r="BJ282" s="117" t="s">
        <v>145</v>
      </c>
      <c r="BK282" s="117" t="s">
        <v>145</v>
      </c>
      <c r="BL282" s="117" t="s">
        <v>170</v>
      </c>
      <c r="BM282" s="117" t="s">
        <v>145</v>
      </c>
      <c r="BN282" s="117" t="s">
        <v>145</v>
      </c>
      <c r="BO282" s="117" t="s">
        <v>145</v>
      </c>
      <c r="BP282" s="117" t="s">
        <v>145</v>
      </c>
      <c r="BQ282" s="117" t="s">
        <v>145</v>
      </c>
      <c r="BR282" s="117" t="s">
        <v>145</v>
      </c>
      <c r="BS282" s="117" t="s">
        <v>145</v>
      </c>
      <c r="BT282" s="117" t="s">
        <v>145</v>
      </c>
      <c r="BU282" s="117" t="s">
        <v>145</v>
      </c>
      <c r="BV282" s="117" t="s">
        <v>171</v>
      </c>
      <c r="BW282" s="117" t="s">
        <v>145</v>
      </c>
      <c r="BX282" s="117" t="s">
        <v>145</v>
      </c>
      <c r="BY282" s="117" t="s">
        <v>145</v>
      </c>
      <c r="BZ282" s="117" t="s">
        <v>145</v>
      </c>
      <c r="CA282" s="117" t="s">
        <v>145</v>
      </c>
      <c r="CB282" s="117" t="s">
        <v>149</v>
      </c>
      <c r="CC282" s="117" t="s">
        <v>149</v>
      </c>
      <c r="CD282" s="117" t="s">
        <v>145</v>
      </c>
      <c r="CE282" s="117" t="s">
        <v>145</v>
      </c>
      <c r="CF282" s="117" t="s">
        <v>145</v>
      </c>
      <c r="CG282" s="117" t="s">
        <v>145</v>
      </c>
      <c r="CH282" s="117" t="s">
        <v>145</v>
      </c>
      <c r="CI282" s="117" t="s">
        <v>145</v>
      </c>
      <c r="CJ282" s="117" t="s">
        <v>145</v>
      </c>
      <c r="CK282" s="117" t="s">
        <v>145</v>
      </c>
      <c r="CL282" s="117" t="s">
        <v>145</v>
      </c>
      <c r="CM282" s="117" t="s">
        <v>145</v>
      </c>
      <c r="CN282" s="117" t="s">
        <v>145</v>
      </c>
      <c r="CO282" s="117" t="s">
        <v>1472</v>
      </c>
      <c r="CP282" s="117" t="s">
        <v>145</v>
      </c>
      <c r="CQ282" s="117" t="s">
        <v>145</v>
      </c>
      <c r="CR282" s="117" t="s">
        <v>145</v>
      </c>
      <c r="CS282" s="117" t="s">
        <v>173</v>
      </c>
      <c r="CT282" s="117" t="s">
        <v>300</v>
      </c>
      <c r="CU282" s="117" t="s">
        <v>1006</v>
      </c>
      <c r="CV282" s="117" t="s">
        <v>1007</v>
      </c>
      <c r="CW282" s="117" t="s">
        <v>1008</v>
      </c>
      <c r="CX282" s="117" t="s">
        <v>178</v>
      </c>
      <c r="CY282" s="117" t="s">
        <v>178</v>
      </c>
      <c r="CZ282" s="117" t="s">
        <v>179</v>
      </c>
      <c r="DA282" s="117" t="s">
        <v>179</v>
      </c>
      <c r="DB282" s="117" t="s">
        <v>145</v>
      </c>
      <c r="DC282" s="117" t="s">
        <v>145</v>
      </c>
      <c r="DD282" s="117" t="s">
        <v>179</v>
      </c>
      <c r="DE282" s="117" t="s">
        <v>145</v>
      </c>
      <c r="DF282" s="117" t="s">
        <v>145</v>
      </c>
      <c r="DG282" s="117" t="s">
        <v>145</v>
      </c>
      <c r="DH282" s="117" t="s">
        <v>145</v>
      </c>
      <c r="DI282" s="117" t="s">
        <v>145</v>
      </c>
      <c r="DJ282" s="117" t="s">
        <v>145</v>
      </c>
      <c r="DK282" s="117" t="s">
        <v>145</v>
      </c>
      <c r="DL282" s="117" t="s">
        <v>145</v>
      </c>
      <c r="DM282" s="117" t="s">
        <v>145</v>
      </c>
      <c r="DN282" s="117" t="s">
        <v>145</v>
      </c>
      <c r="DO282" s="117" t="s">
        <v>145</v>
      </c>
      <c r="DP282" s="117" t="s">
        <v>145</v>
      </c>
      <c r="DQ282" s="117" t="s">
        <v>145</v>
      </c>
      <c r="DR282" s="117" t="s">
        <v>145</v>
      </c>
      <c r="DS282" s="117" t="s">
        <v>145</v>
      </c>
      <c r="DT282" s="117" t="s">
        <v>145</v>
      </c>
      <c r="DU282" s="117" t="s">
        <v>145</v>
      </c>
      <c r="DV282" s="117" t="s">
        <v>145</v>
      </c>
      <c r="DW282" s="117" t="s">
        <v>145</v>
      </c>
      <c r="DX282" s="117" t="s">
        <v>145</v>
      </c>
      <c r="DY282" s="117" t="s">
        <v>145</v>
      </c>
      <c r="DZ282" s="117" t="s">
        <v>145</v>
      </c>
      <c r="EA282" s="117" t="s">
        <v>145</v>
      </c>
      <c r="EB282" s="117" t="s">
        <v>145</v>
      </c>
      <c r="EC282" s="117" t="s">
        <v>180</v>
      </c>
      <c r="ED282" s="117" t="s">
        <v>145</v>
      </c>
      <c r="EE282" s="117" t="s">
        <v>154</v>
      </c>
      <c r="EF282" s="117" t="s">
        <v>145</v>
      </c>
      <c r="EG282" s="117" t="s">
        <v>145</v>
      </c>
      <c r="EH282" s="117" t="s">
        <v>145</v>
      </c>
      <c r="EI282" s="117" t="s">
        <v>145</v>
      </c>
      <c r="EJ282" s="117" t="s">
        <v>145</v>
      </c>
      <c r="EK282" s="117" t="s">
        <v>145</v>
      </c>
      <c r="EL282" s="117" t="s">
        <v>145</v>
      </c>
      <c r="EM282" s="117" t="s">
        <v>145</v>
      </c>
      <c r="EN282" s="117" t="s">
        <v>147</v>
      </c>
    </row>
    <row r="283" s="6" customFormat="1" spans="1:144">
      <c r="A283" s="117" t="s">
        <v>1571</v>
      </c>
      <c r="B283" s="117" t="s">
        <v>145</v>
      </c>
      <c r="C283" s="117" t="s">
        <v>146</v>
      </c>
      <c r="D283" s="117" t="s">
        <v>145</v>
      </c>
      <c r="E283" s="117" t="s">
        <v>147</v>
      </c>
      <c r="F283" s="117" t="s">
        <v>145</v>
      </c>
      <c r="G283" s="117" t="s">
        <v>148</v>
      </c>
      <c r="H283" s="117" t="s">
        <v>149</v>
      </c>
      <c r="I283" s="117" t="s">
        <v>145</v>
      </c>
      <c r="J283" s="117" t="s">
        <v>150</v>
      </c>
      <c r="K283" s="117" t="s">
        <v>151</v>
      </c>
      <c r="L283" s="117" t="s">
        <v>1557</v>
      </c>
      <c r="M283" s="117" t="s">
        <v>145</v>
      </c>
      <c r="N283" s="117" t="s">
        <v>146</v>
      </c>
      <c r="O283" s="117" t="s">
        <v>153</v>
      </c>
      <c r="P283" s="117" t="s">
        <v>154</v>
      </c>
      <c r="Q283" s="117" t="s">
        <v>155</v>
      </c>
      <c r="R283" s="117" t="s">
        <v>145</v>
      </c>
      <c r="S283" s="117" t="s">
        <v>156</v>
      </c>
      <c r="T283" s="117" t="s">
        <v>154</v>
      </c>
      <c r="U283" s="117" t="s">
        <v>145</v>
      </c>
      <c r="V283" s="117" t="s">
        <v>145</v>
      </c>
      <c r="W283" s="117" t="s">
        <v>157</v>
      </c>
      <c r="X283" s="117" t="s">
        <v>157</v>
      </c>
      <c r="Y283" s="117" t="s">
        <v>158</v>
      </c>
      <c r="Z283" s="117" t="s">
        <v>159</v>
      </c>
      <c r="AA283" s="117" t="s">
        <v>145</v>
      </c>
      <c r="AB283" s="117" t="s">
        <v>145</v>
      </c>
      <c r="AC283" s="117" t="s">
        <v>145</v>
      </c>
      <c r="AD283" s="117" t="s">
        <v>145</v>
      </c>
      <c r="AE283" s="117" t="s">
        <v>1572</v>
      </c>
      <c r="AF283" s="117" t="s">
        <v>145</v>
      </c>
      <c r="AG283" s="117" t="s">
        <v>145</v>
      </c>
      <c r="AH283" s="117" t="s">
        <v>147</v>
      </c>
      <c r="AI283" s="117" t="s">
        <v>145</v>
      </c>
      <c r="AJ283" s="117" t="s">
        <v>145</v>
      </c>
      <c r="AK283" s="117" t="s">
        <v>145</v>
      </c>
      <c r="AL283" s="117" t="s">
        <v>145</v>
      </c>
      <c r="AM283" s="117" t="s">
        <v>145</v>
      </c>
      <c r="AN283" s="117" t="s">
        <v>145</v>
      </c>
      <c r="AO283" s="117" t="s">
        <v>1573</v>
      </c>
      <c r="AP283" s="117" t="s">
        <v>1574</v>
      </c>
      <c r="AQ283" s="117" t="s">
        <v>1575</v>
      </c>
      <c r="AR283" s="117" t="s">
        <v>660</v>
      </c>
      <c r="AS283" s="117" t="s">
        <v>1576</v>
      </c>
      <c r="AT283" s="117" t="s">
        <v>1577</v>
      </c>
      <c r="AU283" s="117" t="s">
        <v>145</v>
      </c>
      <c r="AV283" s="117" t="s">
        <v>1578</v>
      </c>
      <c r="AW283" s="117" t="s">
        <v>1579</v>
      </c>
      <c r="AX283" s="117" t="s">
        <v>1580</v>
      </c>
      <c r="AY283" s="117" t="s">
        <v>145</v>
      </c>
      <c r="AZ283" s="117" t="s">
        <v>1577</v>
      </c>
      <c r="BA283" s="117" t="s">
        <v>145</v>
      </c>
      <c r="BB283" s="117" t="s">
        <v>145</v>
      </c>
      <c r="BC283" s="117" t="s">
        <v>145</v>
      </c>
      <c r="BD283" s="117" t="s">
        <v>145</v>
      </c>
      <c r="BE283" s="117" t="s">
        <v>145</v>
      </c>
      <c r="BF283" s="117" t="s">
        <v>145</v>
      </c>
      <c r="BG283" s="117" t="s">
        <v>145</v>
      </c>
      <c r="BH283" s="117" t="s">
        <v>145</v>
      </c>
      <c r="BI283" s="117" t="s">
        <v>145</v>
      </c>
      <c r="BJ283" s="117" t="s">
        <v>145</v>
      </c>
      <c r="BK283" s="117" t="s">
        <v>145</v>
      </c>
      <c r="BL283" s="117" t="s">
        <v>170</v>
      </c>
      <c r="BM283" s="117" t="s">
        <v>145</v>
      </c>
      <c r="BN283" s="117" t="s">
        <v>145</v>
      </c>
      <c r="BO283" s="117" t="s">
        <v>145</v>
      </c>
      <c r="BP283" s="117" t="s">
        <v>145</v>
      </c>
      <c r="BQ283" s="117" t="s">
        <v>145</v>
      </c>
      <c r="BR283" s="117" t="s">
        <v>145</v>
      </c>
      <c r="BS283" s="117" t="s">
        <v>145</v>
      </c>
      <c r="BT283" s="117" t="s">
        <v>145</v>
      </c>
      <c r="BU283" s="117" t="s">
        <v>145</v>
      </c>
      <c r="BV283" s="117" t="s">
        <v>171</v>
      </c>
      <c r="BW283" s="117" t="s">
        <v>145</v>
      </c>
      <c r="BX283" s="117" t="s">
        <v>145</v>
      </c>
      <c r="BY283" s="117" t="s">
        <v>145</v>
      </c>
      <c r="BZ283" s="117" t="s">
        <v>145</v>
      </c>
      <c r="CA283" s="117" t="s">
        <v>145</v>
      </c>
      <c r="CB283" s="117" t="s">
        <v>149</v>
      </c>
      <c r="CC283" s="117" t="s">
        <v>149</v>
      </c>
      <c r="CD283" s="117" t="s">
        <v>145</v>
      </c>
      <c r="CE283" s="117" t="s">
        <v>145</v>
      </c>
      <c r="CF283" s="117" t="s">
        <v>145</v>
      </c>
      <c r="CG283" s="117" t="s">
        <v>145</v>
      </c>
      <c r="CH283" s="117" t="s">
        <v>145</v>
      </c>
      <c r="CI283" s="117" t="s">
        <v>145</v>
      </c>
      <c r="CJ283" s="117" t="s">
        <v>145</v>
      </c>
      <c r="CK283" s="117" t="s">
        <v>145</v>
      </c>
      <c r="CL283" s="117" t="s">
        <v>145</v>
      </c>
      <c r="CM283" s="117" t="s">
        <v>145</v>
      </c>
      <c r="CN283" s="117" t="s">
        <v>145</v>
      </c>
      <c r="CO283" s="117" t="s">
        <v>1472</v>
      </c>
      <c r="CP283" s="117" t="s">
        <v>145</v>
      </c>
      <c r="CQ283" s="117" t="s">
        <v>145</v>
      </c>
      <c r="CR283" s="117" t="s">
        <v>145</v>
      </c>
      <c r="CS283" s="117" t="s">
        <v>173</v>
      </c>
      <c r="CT283" s="117" t="s">
        <v>174</v>
      </c>
      <c r="CU283" s="117" t="s">
        <v>182</v>
      </c>
      <c r="CV283" s="117" t="s">
        <v>183</v>
      </c>
      <c r="CW283" s="117" t="s">
        <v>184</v>
      </c>
      <c r="CX283" s="117" t="s">
        <v>178</v>
      </c>
      <c r="CY283" s="117" t="s">
        <v>178</v>
      </c>
      <c r="CZ283" s="117" t="s">
        <v>179</v>
      </c>
      <c r="DA283" s="117" t="s">
        <v>179</v>
      </c>
      <c r="DB283" s="117" t="s">
        <v>145</v>
      </c>
      <c r="DC283" s="117" t="s">
        <v>145</v>
      </c>
      <c r="DD283" s="117" t="s">
        <v>179</v>
      </c>
      <c r="DE283" s="117" t="s">
        <v>145</v>
      </c>
      <c r="DF283" s="117" t="s">
        <v>145</v>
      </c>
      <c r="DG283" s="117" t="s">
        <v>145</v>
      </c>
      <c r="DH283" s="117" t="s">
        <v>145</v>
      </c>
      <c r="DI283" s="117" t="s">
        <v>145</v>
      </c>
      <c r="DJ283" s="117" t="s">
        <v>145</v>
      </c>
      <c r="DK283" s="117" t="s">
        <v>145</v>
      </c>
      <c r="DL283" s="117" t="s">
        <v>145</v>
      </c>
      <c r="DM283" s="117" t="s">
        <v>145</v>
      </c>
      <c r="DN283" s="117" t="s">
        <v>145</v>
      </c>
      <c r="DO283" s="117" t="s">
        <v>145</v>
      </c>
      <c r="DP283" s="117" t="s">
        <v>145</v>
      </c>
      <c r="DQ283" s="117" t="s">
        <v>145</v>
      </c>
      <c r="DR283" s="117" t="s">
        <v>145</v>
      </c>
      <c r="DS283" s="117" t="s">
        <v>145</v>
      </c>
      <c r="DT283" s="117" t="s">
        <v>145</v>
      </c>
      <c r="DU283" s="117" t="s">
        <v>145</v>
      </c>
      <c r="DV283" s="117" t="s">
        <v>145</v>
      </c>
      <c r="DW283" s="117" t="s">
        <v>145</v>
      </c>
      <c r="DX283" s="117" t="s">
        <v>145</v>
      </c>
      <c r="DY283" s="117" t="s">
        <v>145</v>
      </c>
      <c r="DZ283" s="117" t="s">
        <v>145</v>
      </c>
      <c r="EA283" s="117" t="s">
        <v>145</v>
      </c>
      <c r="EB283" s="117" t="s">
        <v>145</v>
      </c>
      <c r="EC283" s="117" t="s">
        <v>180</v>
      </c>
      <c r="ED283" s="117" t="s">
        <v>145</v>
      </c>
      <c r="EE283" s="117" t="s">
        <v>154</v>
      </c>
      <c r="EF283" s="117" t="s">
        <v>145</v>
      </c>
      <c r="EG283" s="117" t="s">
        <v>145</v>
      </c>
      <c r="EH283" s="117" t="s">
        <v>145</v>
      </c>
      <c r="EI283" s="117" t="s">
        <v>145</v>
      </c>
      <c r="EJ283" s="117" t="s">
        <v>145</v>
      </c>
      <c r="EK283" s="117" t="s">
        <v>145</v>
      </c>
      <c r="EL283" s="117" t="s">
        <v>145</v>
      </c>
      <c r="EM283" s="117" t="s">
        <v>145</v>
      </c>
      <c r="EN283" s="117" t="s">
        <v>147</v>
      </c>
    </row>
    <row r="284" s="6" customFormat="1" spans="1:144">
      <c r="A284" s="117" t="s">
        <v>1571</v>
      </c>
      <c r="B284" s="117" t="s">
        <v>145</v>
      </c>
      <c r="C284" s="117" t="s">
        <v>146</v>
      </c>
      <c r="D284" s="117" t="s">
        <v>145</v>
      </c>
      <c r="E284" s="117" t="s">
        <v>147</v>
      </c>
      <c r="F284" s="117" t="s">
        <v>145</v>
      </c>
      <c r="G284" s="117" t="s">
        <v>148</v>
      </c>
      <c r="H284" s="117" t="s">
        <v>149</v>
      </c>
      <c r="I284" s="117" t="s">
        <v>145</v>
      </c>
      <c r="J284" s="117" t="s">
        <v>150</v>
      </c>
      <c r="K284" s="117" t="s">
        <v>151</v>
      </c>
      <c r="L284" s="117" t="s">
        <v>1557</v>
      </c>
      <c r="M284" s="117" t="s">
        <v>145</v>
      </c>
      <c r="N284" s="117" t="s">
        <v>146</v>
      </c>
      <c r="O284" s="117" t="s">
        <v>153</v>
      </c>
      <c r="P284" s="117" t="s">
        <v>154</v>
      </c>
      <c r="Q284" s="117" t="s">
        <v>155</v>
      </c>
      <c r="R284" s="117" t="s">
        <v>145</v>
      </c>
      <c r="S284" s="117" t="s">
        <v>156</v>
      </c>
      <c r="T284" s="117" t="s">
        <v>154</v>
      </c>
      <c r="U284" s="117" t="s">
        <v>145</v>
      </c>
      <c r="V284" s="117" t="s">
        <v>145</v>
      </c>
      <c r="W284" s="117" t="s">
        <v>157</v>
      </c>
      <c r="X284" s="117" t="s">
        <v>157</v>
      </c>
      <c r="Y284" s="117" t="s">
        <v>158</v>
      </c>
      <c r="Z284" s="117" t="s">
        <v>159</v>
      </c>
      <c r="AA284" s="117" t="s">
        <v>145</v>
      </c>
      <c r="AB284" s="117" t="s">
        <v>145</v>
      </c>
      <c r="AC284" s="117" t="s">
        <v>145</v>
      </c>
      <c r="AD284" s="117" t="s">
        <v>145</v>
      </c>
      <c r="AE284" s="117" t="s">
        <v>1572</v>
      </c>
      <c r="AF284" s="117" t="s">
        <v>145</v>
      </c>
      <c r="AG284" s="117" t="s">
        <v>145</v>
      </c>
      <c r="AH284" s="117" t="s">
        <v>147</v>
      </c>
      <c r="AI284" s="117" t="s">
        <v>145</v>
      </c>
      <c r="AJ284" s="117" t="s">
        <v>145</v>
      </c>
      <c r="AK284" s="117" t="s">
        <v>145</v>
      </c>
      <c r="AL284" s="117" t="s">
        <v>145</v>
      </c>
      <c r="AM284" s="117" t="s">
        <v>145</v>
      </c>
      <c r="AN284" s="117" t="s">
        <v>145</v>
      </c>
      <c r="AO284" s="117" t="s">
        <v>1573</v>
      </c>
      <c r="AP284" s="117" t="s">
        <v>1574</v>
      </c>
      <c r="AQ284" s="117" t="s">
        <v>1575</v>
      </c>
      <c r="AR284" s="117" t="s">
        <v>660</v>
      </c>
      <c r="AS284" s="117" t="s">
        <v>1576</v>
      </c>
      <c r="AT284" s="117" t="s">
        <v>1577</v>
      </c>
      <c r="AU284" s="117" t="s">
        <v>145</v>
      </c>
      <c r="AV284" s="117" t="s">
        <v>1578</v>
      </c>
      <c r="AW284" s="117" t="s">
        <v>1579</v>
      </c>
      <c r="AX284" s="117" t="s">
        <v>1580</v>
      </c>
      <c r="AY284" s="117" t="s">
        <v>145</v>
      </c>
      <c r="AZ284" s="117" t="s">
        <v>1577</v>
      </c>
      <c r="BA284" s="117" t="s">
        <v>145</v>
      </c>
      <c r="BB284" s="117" t="s">
        <v>145</v>
      </c>
      <c r="BC284" s="117" t="s">
        <v>145</v>
      </c>
      <c r="BD284" s="117" t="s">
        <v>145</v>
      </c>
      <c r="BE284" s="117" t="s">
        <v>145</v>
      </c>
      <c r="BF284" s="117" t="s">
        <v>145</v>
      </c>
      <c r="BG284" s="117" t="s">
        <v>145</v>
      </c>
      <c r="BH284" s="117" t="s">
        <v>145</v>
      </c>
      <c r="BI284" s="117" t="s">
        <v>145</v>
      </c>
      <c r="BJ284" s="117" t="s">
        <v>145</v>
      </c>
      <c r="BK284" s="117" t="s">
        <v>145</v>
      </c>
      <c r="BL284" s="117" t="s">
        <v>170</v>
      </c>
      <c r="BM284" s="117" t="s">
        <v>145</v>
      </c>
      <c r="BN284" s="117" t="s">
        <v>145</v>
      </c>
      <c r="BO284" s="117" t="s">
        <v>145</v>
      </c>
      <c r="BP284" s="117" t="s">
        <v>145</v>
      </c>
      <c r="BQ284" s="117" t="s">
        <v>145</v>
      </c>
      <c r="BR284" s="117" t="s">
        <v>145</v>
      </c>
      <c r="BS284" s="117" t="s">
        <v>145</v>
      </c>
      <c r="BT284" s="117" t="s">
        <v>145</v>
      </c>
      <c r="BU284" s="117" t="s">
        <v>145</v>
      </c>
      <c r="BV284" s="117" t="s">
        <v>171</v>
      </c>
      <c r="BW284" s="117" t="s">
        <v>145</v>
      </c>
      <c r="BX284" s="117" t="s">
        <v>145</v>
      </c>
      <c r="BY284" s="117" t="s">
        <v>145</v>
      </c>
      <c r="BZ284" s="117" t="s">
        <v>145</v>
      </c>
      <c r="CA284" s="117" t="s">
        <v>145</v>
      </c>
      <c r="CB284" s="117" t="s">
        <v>149</v>
      </c>
      <c r="CC284" s="117" t="s">
        <v>149</v>
      </c>
      <c r="CD284" s="117" t="s">
        <v>145</v>
      </c>
      <c r="CE284" s="117" t="s">
        <v>145</v>
      </c>
      <c r="CF284" s="117" t="s">
        <v>145</v>
      </c>
      <c r="CG284" s="117" t="s">
        <v>145</v>
      </c>
      <c r="CH284" s="117" t="s">
        <v>145</v>
      </c>
      <c r="CI284" s="117" t="s">
        <v>145</v>
      </c>
      <c r="CJ284" s="117" t="s">
        <v>145</v>
      </c>
      <c r="CK284" s="117" t="s">
        <v>145</v>
      </c>
      <c r="CL284" s="117" t="s">
        <v>145</v>
      </c>
      <c r="CM284" s="117" t="s">
        <v>145</v>
      </c>
      <c r="CN284" s="117" t="s">
        <v>145</v>
      </c>
      <c r="CO284" s="117" t="s">
        <v>1472</v>
      </c>
      <c r="CP284" s="117" t="s">
        <v>145</v>
      </c>
      <c r="CQ284" s="117" t="s">
        <v>145</v>
      </c>
      <c r="CR284" s="117" t="s">
        <v>145</v>
      </c>
      <c r="CS284" s="117" t="s">
        <v>173</v>
      </c>
      <c r="CT284" s="117" t="s">
        <v>181</v>
      </c>
      <c r="CU284" s="117" t="s">
        <v>175</v>
      </c>
      <c r="CV284" s="117" t="s">
        <v>176</v>
      </c>
      <c r="CW284" s="117" t="s">
        <v>177</v>
      </c>
      <c r="CX284" s="117" t="s">
        <v>178</v>
      </c>
      <c r="CY284" s="117" t="s">
        <v>178</v>
      </c>
      <c r="CZ284" s="117" t="s">
        <v>179</v>
      </c>
      <c r="DA284" s="117" t="s">
        <v>179</v>
      </c>
      <c r="DB284" s="117" t="s">
        <v>145</v>
      </c>
      <c r="DC284" s="117" t="s">
        <v>145</v>
      </c>
      <c r="DD284" s="117" t="s">
        <v>179</v>
      </c>
      <c r="DE284" s="117" t="s">
        <v>145</v>
      </c>
      <c r="DF284" s="117" t="s">
        <v>145</v>
      </c>
      <c r="DG284" s="117" t="s">
        <v>145</v>
      </c>
      <c r="DH284" s="117" t="s">
        <v>145</v>
      </c>
      <c r="DI284" s="117" t="s">
        <v>145</v>
      </c>
      <c r="DJ284" s="117" t="s">
        <v>145</v>
      </c>
      <c r="DK284" s="117" t="s">
        <v>145</v>
      </c>
      <c r="DL284" s="117" t="s">
        <v>145</v>
      </c>
      <c r="DM284" s="117" t="s">
        <v>145</v>
      </c>
      <c r="DN284" s="117" t="s">
        <v>145</v>
      </c>
      <c r="DO284" s="117" t="s">
        <v>145</v>
      </c>
      <c r="DP284" s="117" t="s">
        <v>145</v>
      </c>
      <c r="DQ284" s="117" t="s">
        <v>145</v>
      </c>
      <c r="DR284" s="117" t="s">
        <v>145</v>
      </c>
      <c r="DS284" s="117" t="s">
        <v>145</v>
      </c>
      <c r="DT284" s="117" t="s">
        <v>145</v>
      </c>
      <c r="DU284" s="117" t="s">
        <v>145</v>
      </c>
      <c r="DV284" s="117" t="s">
        <v>145</v>
      </c>
      <c r="DW284" s="117" t="s">
        <v>145</v>
      </c>
      <c r="DX284" s="117" t="s">
        <v>145</v>
      </c>
      <c r="DY284" s="117" t="s">
        <v>145</v>
      </c>
      <c r="DZ284" s="117" t="s">
        <v>145</v>
      </c>
      <c r="EA284" s="117" t="s">
        <v>145</v>
      </c>
      <c r="EB284" s="117" t="s">
        <v>145</v>
      </c>
      <c r="EC284" s="117" t="s">
        <v>180</v>
      </c>
      <c r="ED284" s="117" t="s">
        <v>145</v>
      </c>
      <c r="EE284" s="117" t="s">
        <v>154</v>
      </c>
      <c r="EF284" s="117" t="s">
        <v>145</v>
      </c>
      <c r="EG284" s="117" t="s">
        <v>145</v>
      </c>
      <c r="EH284" s="117" t="s">
        <v>145</v>
      </c>
      <c r="EI284" s="117" t="s">
        <v>145</v>
      </c>
      <c r="EJ284" s="117" t="s">
        <v>145</v>
      </c>
      <c r="EK284" s="117" t="s">
        <v>145</v>
      </c>
      <c r="EL284" s="117" t="s">
        <v>145</v>
      </c>
      <c r="EM284" s="117" t="s">
        <v>145</v>
      </c>
      <c r="EN284" s="117" t="s">
        <v>147</v>
      </c>
    </row>
    <row r="285" s="6" customFormat="1" spans="1:144">
      <c r="A285" s="117" t="s">
        <v>1571</v>
      </c>
      <c r="B285" s="117" t="s">
        <v>145</v>
      </c>
      <c r="C285" s="117" t="s">
        <v>146</v>
      </c>
      <c r="D285" s="117" t="s">
        <v>145</v>
      </c>
      <c r="E285" s="117" t="s">
        <v>147</v>
      </c>
      <c r="F285" s="117" t="s">
        <v>145</v>
      </c>
      <c r="G285" s="117" t="s">
        <v>148</v>
      </c>
      <c r="H285" s="117" t="s">
        <v>149</v>
      </c>
      <c r="I285" s="117" t="s">
        <v>145</v>
      </c>
      <c r="J285" s="117" t="s">
        <v>150</v>
      </c>
      <c r="K285" s="117" t="s">
        <v>151</v>
      </c>
      <c r="L285" s="117" t="s">
        <v>1557</v>
      </c>
      <c r="M285" s="117" t="s">
        <v>145</v>
      </c>
      <c r="N285" s="117" t="s">
        <v>146</v>
      </c>
      <c r="O285" s="117" t="s">
        <v>153</v>
      </c>
      <c r="P285" s="117" t="s">
        <v>154</v>
      </c>
      <c r="Q285" s="117" t="s">
        <v>155</v>
      </c>
      <c r="R285" s="117" t="s">
        <v>145</v>
      </c>
      <c r="S285" s="117" t="s">
        <v>156</v>
      </c>
      <c r="T285" s="117" t="s">
        <v>154</v>
      </c>
      <c r="U285" s="117" t="s">
        <v>145</v>
      </c>
      <c r="V285" s="117" t="s">
        <v>145</v>
      </c>
      <c r="W285" s="117" t="s">
        <v>157</v>
      </c>
      <c r="X285" s="117" t="s">
        <v>157</v>
      </c>
      <c r="Y285" s="117" t="s">
        <v>158</v>
      </c>
      <c r="Z285" s="117" t="s">
        <v>159</v>
      </c>
      <c r="AA285" s="117" t="s">
        <v>145</v>
      </c>
      <c r="AB285" s="117" t="s">
        <v>145</v>
      </c>
      <c r="AC285" s="117" t="s">
        <v>145</v>
      </c>
      <c r="AD285" s="117" t="s">
        <v>145</v>
      </c>
      <c r="AE285" s="117" t="s">
        <v>1572</v>
      </c>
      <c r="AF285" s="117" t="s">
        <v>145</v>
      </c>
      <c r="AG285" s="117" t="s">
        <v>145</v>
      </c>
      <c r="AH285" s="117" t="s">
        <v>147</v>
      </c>
      <c r="AI285" s="117" t="s">
        <v>145</v>
      </c>
      <c r="AJ285" s="117" t="s">
        <v>145</v>
      </c>
      <c r="AK285" s="117" t="s">
        <v>145</v>
      </c>
      <c r="AL285" s="117" t="s">
        <v>145</v>
      </c>
      <c r="AM285" s="117" t="s">
        <v>145</v>
      </c>
      <c r="AN285" s="117" t="s">
        <v>145</v>
      </c>
      <c r="AO285" s="117" t="s">
        <v>1573</v>
      </c>
      <c r="AP285" s="117" t="s">
        <v>1574</v>
      </c>
      <c r="AQ285" s="117" t="s">
        <v>1575</v>
      </c>
      <c r="AR285" s="117" t="s">
        <v>660</v>
      </c>
      <c r="AS285" s="117" t="s">
        <v>1576</v>
      </c>
      <c r="AT285" s="117" t="s">
        <v>1577</v>
      </c>
      <c r="AU285" s="117" t="s">
        <v>145</v>
      </c>
      <c r="AV285" s="117" t="s">
        <v>1578</v>
      </c>
      <c r="AW285" s="117" t="s">
        <v>1579</v>
      </c>
      <c r="AX285" s="117" t="s">
        <v>1580</v>
      </c>
      <c r="AY285" s="117" t="s">
        <v>145</v>
      </c>
      <c r="AZ285" s="117" t="s">
        <v>1577</v>
      </c>
      <c r="BA285" s="117" t="s">
        <v>145</v>
      </c>
      <c r="BB285" s="117" t="s">
        <v>145</v>
      </c>
      <c r="BC285" s="117" t="s">
        <v>145</v>
      </c>
      <c r="BD285" s="117" t="s">
        <v>145</v>
      </c>
      <c r="BE285" s="117" t="s">
        <v>145</v>
      </c>
      <c r="BF285" s="117" t="s">
        <v>145</v>
      </c>
      <c r="BG285" s="117" t="s">
        <v>145</v>
      </c>
      <c r="BH285" s="117" t="s">
        <v>145</v>
      </c>
      <c r="BI285" s="117" t="s">
        <v>145</v>
      </c>
      <c r="BJ285" s="117" t="s">
        <v>145</v>
      </c>
      <c r="BK285" s="117" t="s">
        <v>145</v>
      </c>
      <c r="BL285" s="117" t="s">
        <v>170</v>
      </c>
      <c r="BM285" s="117" t="s">
        <v>145</v>
      </c>
      <c r="BN285" s="117" t="s">
        <v>145</v>
      </c>
      <c r="BO285" s="117" t="s">
        <v>145</v>
      </c>
      <c r="BP285" s="117" t="s">
        <v>145</v>
      </c>
      <c r="BQ285" s="117" t="s">
        <v>145</v>
      </c>
      <c r="BR285" s="117" t="s">
        <v>145</v>
      </c>
      <c r="BS285" s="117" t="s">
        <v>145</v>
      </c>
      <c r="BT285" s="117" t="s">
        <v>145</v>
      </c>
      <c r="BU285" s="117" t="s">
        <v>145</v>
      </c>
      <c r="BV285" s="117" t="s">
        <v>171</v>
      </c>
      <c r="BW285" s="117" t="s">
        <v>145</v>
      </c>
      <c r="BX285" s="117" t="s">
        <v>145</v>
      </c>
      <c r="BY285" s="117" t="s">
        <v>145</v>
      </c>
      <c r="BZ285" s="117" t="s">
        <v>145</v>
      </c>
      <c r="CA285" s="117" t="s">
        <v>145</v>
      </c>
      <c r="CB285" s="117" t="s">
        <v>149</v>
      </c>
      <c r="CC285" s="117" t="s">
        <v>149</v>
      </c>
      <c r="CD285" s="117" t="s">
        <v>145</v>
      </c>
      <c r="CE285" s="117" t="s">
        <v>145</v>
      </c>
      <c r="CF285" s="117" t="s">
        <v>145</v>
      </c>
      <c r="CG285" s="117" t="s">
        <v>145</v>
      </c>
      <c r="CH285" s="117" t="s">
        <v>145</v>
      </c>
      <c r="CI285" s="117" t="s">
        <v>145</v>
      </c>
      <c r="CJ285" s="117" t="s">
        <v>145</v>
      </c>
      <c r="CK285" s="117" t="s">
        <v>145</v>
      </c>
      <c r="CL285" s="117" t="s">
        <v>145</v>
      </c>
      <c r="CM285" s="117" t="s">
        <v>145</v>
      </c>
      <c r="CN285" s="117" t="s">
        <v>145</v>
      </c>
      <c r="CO285" s="117" t="s">
        <v>1472</v>
      </c>
      <c r="CP285" s="117" t="s">
        <v>145</v>
      </c>
      <c r="CQ285" s="117" t="s">
        <v>145</v>
      </c>
      <c r="CR285" s="117" t="s">
        <v>145</v>
      </c>
      <c r="CS285" s="117" t="s">
        <v>173</v>
      </c>
      <c r="CT285" s="117" t="s">
        <v>300</v>
      </c>
      <c r="CU285" s="117" t="s">
        <v>1006</v>
      </c>
      <c r="CV285" s="117" t="s">
        <v>1007</v>
      </c>
      <c r="CW285" s="117" t="s">
        <v>1008</v>
      </c>
      <c r="CX285" s="117" t="s">
        <v>178</v>
      </c>
      <c r="CY285" s="117" t="s">
        <v>178</v>
      </c>
      <c r="CZ285" s="117" t="s">
        <v>179</v>
      </c>
      <c r="DA285" s="117" t="s">
        <v>179</v>
      </c>
      <c r="DB285" s="117" t="s">
        <v>145</v>
      </c>
      <c r="DC285" s="117" t="s">
        <v>145</v>
      </c>
      <c r="DD285" s="117" t="s">
        <v>179</v>
      </c>
      <c r="DE285" s="117" t="s">
        <v>145</v>
      </c>
      <c r="DF285" s="117" t="s">
        <v>145</v>
      </c>
      <c r="DG285" s="117" t="s">
        <v>145</v>
      </c>
      <c r="DH285" s="117" t="s">
        <v>145</v>
      </c>
      <c r="DI285" s="117" t="s">
        <v>145</v>
      </c>
      <c r="DJ285" s="117" t="s">
        <v>145</v>
      </c>
      <c r="DK285" s="117" t="s">
        <v>145</v>
      </c>
      <c r="DL285" s="117" t="s">
        <v>145</v>
      </c>
      <c r="DM285" s="117" t="s">
        <v>145</v>
      </c>
      <c r="DN285" s="117" t="s">
        <v>145</v>
      </c>
      <c r="DO285" s="117" t="s">
        <v>145</v>
      </c>
      <c r="DP285" s="117" t="s">
        <v>145</v>
      </c>
      <c r="DQ285" s="117" t="s">
        <v>145</v>
      </c>
      <c r="DR285" s="117" t="s">
        <v>145</v>
      </c>
      <c r="DS285" s="117" t="s">
        <v>145</v>
      </c>
      <c r="DT285" s="117" t="s">
        <v>145</v>
      </c>
      <c r="DU285" s="117" t="s">
        <v>145</v>
      </c>
      <c r="DV285" s="117" t="s">
        <v>145</v>
      </c>
      <c r="DW285" s="117" t="s">
        <v>145</v>
      </c>
      <c r="DX285" s="117" t="s">
        <v>145</v>
      </c>
      <c r="DY285" s="117" t="s">
        <v>145</v>
      </c>
      <c r="DZ285" s="117" t="s">
        <v>145</v>
      </c>
      <c r="EA285" s="117" t="s">
        <v>145</v>
      </c>
      <c r="EB285" s="117" t="s">
        <v>145</v>
      </c>
      <c r="EC285" s="117" t="s">
        <v>180</v>
      </c>
      <c r="ED285" s="117" t="s">
        <v>145</v>
      </c>
      <c r="EE285" s="117" t="s">
        <v>154</v>
      </c>
      <c r="EF285" s="117" t="s">
        <v>145</v>
      </c>
      <c r="EG285" s="117" t="s">
        <v>145</v>
      </c>
      <c r="EH285" s="117" t="s">
        <v>145</v>
      </c>
      <c r="EI285" s="117" t="s">
        <v>145</v>
      </c>
      <c r="EJ285" s="117" t="s">
        <v>145</v>
      </c>
      <c r="EK285" s="117" t="s">
        <v>145</v>
      </c>
      <c r="EL285" s="117" t="s">
        <v>145</v>
      </c>
      <c r="EM285" s="117" t="s">
        <v>145</v>
      </c>
      <c r="EN285" s="117" t="s">
        <v>147</v>
      </c>
    </row>
    <row r="286" s="6" customFormat="1" spans="1:144">
      <c r="A286" s="117" t="s">
        <v>1581</v>
      </c>
      <c r="B286" s="117" t="s">
        <v>145</v>
      </c>
      <c r="C286" s="117" t="s">
        <v>146</v>
      </c>
      <c r="D286" s="117" t="s">
        <v>145</v>
      </c>
      <c r="E286" s="117" t="s">
        <v>147</v>
      </c>
      <c r="F286" s="117" t="s">
        <v>145</v>
      </c>
      <c r="G286" s="117" t="s">
        <v>148</v>
      </c>
      <c r="H286" s="117" t="s">
        <v>149</v>
      </c>
      <c r="I286" s="117" t="s">
        <v>145</v>
      </c>
      <c r="J286" s="117" t="s">
        <v>150</v>
      </c>
      <c r="K286" s="117" t="s">
        <v>151</v>
      </c>
      <c r="L286" s="117" t="s">
        <v>1582</v>
      </c>
      <c r="M286" s="117" t="s">
        <v>145</v>
      </c>
      <c r="N286" s="117" t="s">
        <v>146</v>
      </c>
      <c r="O286" s="117" t="s">
        <v>153</v>
      </c>
      <c r="P286" s="117" t="s">
        <v>154</v>
      </c>
      <c r="Q286" s="117" t="s">
        <v>155</v>
      </c>
      <c r="R286" s="117" t="s">
        <v>145</v>
      </c>
      <c r="S286" s="117" t="s">
        <v>156</v>
      </c>
      <c r="T286" s="117" t="s">
        <v>154</v>
      </c>
      <c r="U286" s="117" t="s">
        <v>145</v>
      </c>
      <c r="V286" s="117" t="s">
        <v>145</v>
      </c>
      <c r="W286" s="117" t="s">
        <v>157</v>
      </c>
      <c r="X286" s="117" t="s">
        <v>157</v>
      </c>
      <c r="Y286" s="117" t="s">
        <v>158</v>
      </c>
      <c r="Z286" s="117" t="s">
        <v>159</v>
      </c>
      <c r="AA286" s="117" t="s">
        <v>145</v>
      </c>
      <c r="AB286" s="117" t="s">
        <v>145</v>
      </c>
      <c r="AC286" s="117" t="s">
        <v>145</v>
      </c>
      <c r="AD286" s="117" t="s">
        <v>145</v>
      </c>
      <c r="AE286" s="117" t="s">
        <v>1583</v>
      </c>
      <c r="AF286" s="117" t="s">
        <v>145</v>
      </c>
      <c r="AG286" s="117" t="s">
        <v>145</v>
      </c>
      <c r="AH286" s="117" t="s">
        <v>147</v>
      </c>
      <c r="AI286" s="117" t="s">
        <v>145</v>
      </c>
      <c r="AJ286" s="117" t="s">
        <v>145</v>
      </c>
      <c r="AK286" s="117" t="s">
        <v>145</v>
      </c>
      <c r="AL286" s="117" t="s">
        <v>145</v>
      </c>
      <c r="AM286" s="117" t="s">
        <v>145</v>
      </c>
      <c r="AN286" s="117" t="s">
        <v>145</v>
      </c>
      <c r="AO286" s="117" t="s">
        <v>843</v>
      </c>
      <c r="AP286" s="117" t="s">
        <v>844</v>
      </c>
      <c r="AQ286" s="117" t="s">
        <v>845</v>
      </c>
      <c r="AR286" s="117" t="s">
        <v>846</v>
      </c>
      <c r="AS286" s="117" t="s">
        <v>847</v>
      </c>
      <c r="AT286" s="117" t="s">
        <v>848</v>
      </c>
      <c r="AU286" s="117" t="s">
        <v>145</v>
      </c>
      <c r="AV286" s="117" t="s">
        <v>849</v>
      </c>
      <c r="AW286" s="117" t="s">
        <v>850</v>
      </c>
      <c r="AX286" s="117" t="s">
        <v>851</v>
      </c>
      <c r="AY286" s="117" t="s">
        <v>145</v>
      </c>
      <c r="AZ286" s="117" t="s">
        <v>848</v>
      </c>
      <c r="BA286" s="117" t="s">
        <v>145</v>
      </c>
      <c r="BB286" s="117" t="s">
        <v>145</v>
      </c>
      <c r="BC286" s="117" t="s">
        <v>145</v>
      </c>
      <c r="BD286" s="117" t="s">
        <v>145</v>
      </c>
      <c r="BE286" s="117" t="s">
        <v>145</v>
      </c>
      <c r="BF286" s="117" t="s">
        <v>145</v>
      </c>
      <c r="BG286" s="117" t="s">
        <v>145</v>
      </c>
      <c r="BH286" s="117" t="s">
        <v>145</v>
      </c>
      <c r="BI286" s="117" t="s">
        <v>145</v>
      </c>
      <c r="BJ286" s="117" t="s">
        <v>145</v>
      </c>
      <c r="BK286" s="117" t="s">
        <v>145</v>
      </c>
      <c r="BL286" s="117" t="s">
        <v>170</v>
      </c>
      <c r="BM286" s="117" t="s">
        <v>145</v>
      </c>
      <c r="BN286" s="117" t="s">
        <v>145</v>
      </c>
      <c r="BO286" s="117" t="s">
        <v>145</v>
      </c>
      <c r="BP286" s="117" t="s">
        <v>145</v>
      </c>
      <c r="BQ286" s="117" t="s">
        <v>145</v>
      </c>
      <c r="BR286" s="117" t="s">
        <v>145</v>
      </c>
      <c r="BS286" s="117" t="s">
        <v>145</v>
      </c>
      <c r="BT286" s="117" t="s">
        <v>145</v>
      </c>
      <c r="BU286" s="117" t="s">
        <v>145</v>
      </c>
      <c r="BV286" s="117" t="s">
        <v>171</v>
      </c>
      <c r="BW286" s="117" t="s">
        <v>145</v>
      </c>
      <c r="BX286" s="117" t="s">
        <v>145</v>
      </c>
      <c r="BY286" s="117" t="s">
        <v>145</v>
      </c>
      <c r="BZ286" s="117" t="s">
        <v>145</v>
      </c>
      <c r="CA286" s="117" t="s">
        <v>145</v>
      </c>
      <c r="CB286" s="117" t="s">
        <v>149</v>
      </c>
      <c r="CC286" s="117" t="s">
        <v>149</v>
      </c>
      <c r="CD286" s="117" t="s">
        <v>145</v>
      </c>
      <c r="CE286" s="117" t="s">
        <v>145</v>
      </c>
      <c r="CF286" s="117" t="s">
        <v>145</v>
      </c>
      <c r="CG286" s="117" t="s">
        <v>145</v>
      </c>
      <c r="CH286" s="117" t="s">
        <v>145</v>
      </c>
      <c r="CI286" s="117" t="s">
        <v>145</v>
      </c>
      <c r="CJ286" s="117" t="s">
        <v>145</v>
      </c>
      <c r="CK286" s="117" t="s">
        <v>145</v>
      </c>
      <c r="CL286" s="117" t="s">
        <v>145</v>
      </c>
      <c r="CM286" s="117" t="s">
        <v>145</v>
      </c>
      <c r="CN286" s="117" t="s">
        <v>145</v>
      </c>
      <c r="CO286" s="117" t="s">
        <v>1472</v>
      </c>
      <c r="CP286" s="117" t="s">
        <v>145</v>
      </c>
      <c r="CQ286" s="117" t="s">
        <v>145</v>
      </c>
      <c r="CR286" s="117" t="s">
        <v>145</v>
      </c>
      <c r="CS286" s="117" t="s">
        <v>173</v>
      </c>
      <c r="CT286" s="117" t="s">
        <v>174</v>
      </c>
      <c r="CU286" s="117" t="s">
        <v>182</v>
      </c>
      <c r="CV286" s="117" t="s">
        <v>183</v>
      </c>
      <c r="CW286" s="117" t="s">
        <v>184</v>
      </c>
      <c r="CX286" s="117" t="s">
        <v>178</v>
      </c>
      <c r="CY286" s="117" t="s">
        <v>178</v>
      </c>
      <c r="CZ286" s="117" t="s">
        <v>179</v>
      </c>
      <c r="DA286" s="117" t="s">
        <v>179</v>
      </c>
      <c r="DB286" s="117" t="s">
        <v>145</v>
      </c>
      <c r="DC286" s="117" t="s">
        <v>145</v>
      </c>
      <c r="DD286" s="117" t="s">
        <v>179</v>
      </c>
      <c r="DE286" s="117" t="s">
        <v>145</v>
      </c>
      <c r="DF286" s="117" t="s">
        <v>145</v>
      </c>
      <c r="DG286" s="117" t="s">
        <v>145</v>
      </c>
      <c r="DH286" s="117" t="s">
        <v>145</v>
      </c>
      <c r="DI286" s="117" t="s">
        <v>145</v>
      </c>
      <c r="DJ286" s="117" t="s">
        <v>145</v>
      </c>
      <c r="DK286" s="117" t="s">
        <v>145</v>
      </c>
      <c r="DL286" s="117" t="s">
        <v>145</v>
      </c>
      <c r="DM286" s="117" t="s">
        <v>145</v>
      </c>
      <c r="DN286" s="117" t="s">
        <v>145</v>
      </c>
      <c r="DO286" s="117" t="s">
        <v>145</v>
      </c>
      <c r="DP286" s="117" t="s">
        <v>145</v>
      </c>
      <c r="DQ286" s="117" t="s">
        <v>145</v>
      </c>
      <c r="DR286" s="117" t="s">
        <v>145</v>
      </c>
      <c r="DS286" s="117" t="s">
        <v>145</v>
      </c>
      <c r="DT286" s="117" t="s">
        <v>145</v>
      </c>
      <c r="DU286" s="117" t="s">
        <v>145</v>
      </c>
      <c r="DV286" s="117" t="s">
        <v>145</v>
      </c>
      <c r="DW286" s="117" t="s">
        <v>145</v>
      </c>
      <c r="DX286" s="117" t="s">
        <v>145</v>
      </c>
      <c r="DY286" s="117" t="s">
        <v>145</v>
      </c>
      <c r="DZ286" s="117" t="s">
        <v>145</v>
      </c>
      <c r="EA286" s="117" t="s">
        <v>145</v>
      </c>
      <c r="EB286" s="117" t="s">
        <v>145</v>
      </c>
      <c r="EC286" s="117" t="s">
        <v>180</v>
      </c>
      <c r="ED286" s="117" t="s">
        <v>145</v>
      </c>
      <c r="EE286" s="117" t="s">
        <v>154</v>
      </c>
      <c r="EF286" s="117" t="s">
        <v>145</v>
      </c>
      <c r="EG286" s="117" t="s">
        <v>145</v>
      </c>
      <c r="EH286" s="117" t="s">
        <v>145</v>
      </c>
      <c r="EI286" s="117" t="s">
        <v>145</v>
      </c>
      <c r="EJ286" s="117" t="s">
        <v>145</v>
      </c>
      <c r="EK286" s="117" t="s">
        <v>145</v>
      </c>
      <c r="EL286" s="117" t="s">
        <v>145</v>
      </c>
      <c r="EM286" s="117" t="s">
        <v>145</v>
      </c>
      <c r="EN286" s="117" t="s">
        <v>147</v>
      </c>
    </row>
    <row r="287" s="6" customFormat="1" spans="1:144">
      <c r="A287" s="117" t="s">
        <v>1581</v>
      </c>
      <c r="B287" s="117" t="s">
        <v>145</v>
      </c>
      <c r="C287" s="117" t="s">
        <v>146</v>
      </c>
      <c r="D287" s="117" t="s">
        <v>145</v>
      </c>
      <c r="E287" s="117" t="s">
        <v>147</v>
      </c>
      <c r="F287" s="117" t="s">
        <v>145</v>
      </c>
      <c r="G287" s="117" t="s">
        <v>148</v>
      </c>
      <c r="H287" s="117" t="s">
        <v>149</v>
      </c>
      <c r="I287" s="117" t="s">
        <v>145</v>
      </c>
      <c r="J287" s="117" t="s">
        <v>150</v>
      </c>
      <c r="K287" s="117" t="s">
        <v>151</v>
      </c>
      <c r="L287" s="117" t="s">
        <v>1582</v>
      </c>
      <c r="M287" s="117" t="s">
        <v>145</v>
      </c>
      <c r="N287" s="117" t="s">
        <v>146</v>
      </c>
      <c r="O287" s="117" t="s">
        <v>153</v>
      </c>
      <c r="P287" s="117" t="s">
        <v>154</v>
      </c>
      <c r="Q287" s="117" t="s">
        <v>155</v>
      </c>
      <c r="R287" s="117" t="s">
        <v>145</v>
      </c>
      <c r="S287" s="117" t="s">
        <v>156</v>
      </c>
      <c r="T287" s="117" t="s">
        <v>154</v>
      </c>
      <c r="U287" s="117" t="s">
        <v>145</v>
      </c>
      <c r="V287" s="117" t="s">
        <v>145</v>
      </c>
      <c r="W287" s="117" t="s">
        <v>157</v>
      </c>
      <c r="X287" s="117" t="s">
        <v>157</v>
      </c>
      <c r="Y287" s="117" t="s">
        <v>158</v>
      </c>
      <c r="Z287" s="117" t="s">
        <v>159</v>
      </c>
      <c r="AA287" s="117" t="s">
        <v>145</v>
      </c>
      <c r="AB287" s="117" t="s">
        <v>145</v>
      </c>
      <c r="AC287" s="117" t="s">
        <v>145</v>
      </c>
      <c r="AD287" s="117" t="s">
        <v>145</v>
      </c>
      <c r="AE287" s="117" t="s">
        <v>1583</v>
      </c>
      <c r="AF287" s="117" t="s">
        <v>145</v>
      </c>
      <c r="AG287" s="117" t="s">
        <v>145</v>
      </c>
      <c r="AH287" s="117" t="s">
        <v>147</v>
      </c>
      <c r="AI287" s="117" t="s">
        <v>145</v>
      </c>
      <c r="AJ287" s="117" t="s">
        <v>145</v>
      </c>
      <c r="AK287" s="117" t="s">
        <v>145</v>
      </c>
      <c r="AL287" s="117" t="s">
        <v>145</v>
      </c>
      <c r="AM287" s="117" t="s">
        <v>145</v>
      </c>
      <c r="AN287" s="117" t="s">
        <v>145</v>
      </c>
      <c r="AO287" s="117" t="s">
        <v>843</v>
      </c>
      <c r="AP287" s="117" t="s">
        <v>844</v>
      </c>
      <c r="AQ287" s="117" t="s">
        <v>845</v>
      </c>
      <c r="AR287" s="117" t="s">
        <v>846</v>
      </c>
      <c r="AS287" s="117" t="s">
        <v>847</v>
      </c>
      <c r="AT287" s="117" t="s">
        <v>848</v>
      </c>
      <c r="AU287" s="117" t="s">
        <v>145</v>
      </c>
      <c r="AV287" s="117" t="s">
        <v>849</v>
      </c>
      <c r="AW287" s="117" t="s">
        <v>850</v>
      </c>
      <c r="AX287" s="117" t="s">
        <v>851</v>
      </c>
      <c r="AY287" s="117" t="s">
        <v>145</v>
      </c>
      <c r="AZ287" s="117" t="s">
        <v>848</v>
      </c>
      <c r="BA287" s="117" t="s">
        <v>145</v>
      </c>
      <c r="BB287" s="117" t="s">
        <v>145</v>
      </c>
      <c r="BC287" s="117" t="s">
        <v>145</v>
      </c>
      <c r="BD287" s="117" t="s">
        <v>145</v>
      </c>
      <c r="BE287" s="117" t="s">
        <v>145</v>
      </c>
      <c r="BF287" s="117" t="s">
        <v>145</v>
      </c>
      <c r="BG287" s="117" t="s">
        <v>145</v>
      </c>
      <c r="BH287" s="117" t="s">
        <v>145</v>
      </c>
      <c r="BI287" s="117" t="s">
        <v>145</v>
      </c>
      <c r="BJ287" s="117" t="s">
        <v>145</v>
      </c>
      <c r="BK287" s="117" t="s">
        <v>145</v>
      </c>
      <c r="BL287" s="117" t="s">
        <v>170</v>
      </c>
      <c r="BM287" s="117" t="s">
        <v>145</v>
      </c>
      <c r="BN287" s="117" t="s">
        <v>145</v>
      </c>
      <c r="BO287" s="117" t="s">
        <v>145</v>
      </c>
      <c r="BP287" s="117" t="s">
        <v>145</v>
      </c>
      <c r="BQ287" s="117" t="s">
        <v>145</v>
      </c>
      <c r="BR287" s="117" t="s">
        <v>145</v>
      </c>
      <c r="BS287" s="117" t="s">
        <v>145</v>
      </c>
      <c r="BT287" s="117" t="s">
        <v>145</v>
      </c>
      <c r="BU287" s="117" t="s">
        <v>145</v>
      </c>
      <c r="BV287" s="117" t="s">
        <v>171</v>
      </c>
      <c r="BW287" s="117" t="s">
        <v>145</v>
      </c>
      <c r="BX287" s="117" t="s">
        <v>145</v>
      </c>
      <c r="BY287" s="117" t="s">
        <v>145</v>
      </c>
      <c r="BZ287" s="117" t="s">
        <v>145</v>
      </c>
      <c r="CA287" s="117" t="s">
        <v>145</v>
      </c>
      <c r="CB287" s="117" t="s">
        <v>149</v>
      </c>
      <c r="CC287" s="117" t="s">
        <v>149</v>
      </c>
      <c r="CD287" s="117" t="s">
        <v>145</v>
      </c>
      <c r="CE287" s="117" t="s">
        <v>145</v>
      </c>
      <c r="CF287" s="117" t="s">
        <v>145</v>
      </c>
      <c r="CG287" s="117" t="s">
        <v>145</v>
      </c>
      <c r="CH287" s="117" t="s">
        <v>145</v>
      </c>
      <c r="CI287" s="117" t="s">
        <v>145</v>
      </c>
      <c r="CJ287" s="117" t="s">
        <v>145</v>
      </c>
      <c r="CK287" s="117" t="s">
        <v>145</v>
      </c>
      <c r="CL287" s="117" t="s">
        <v>145</v>
      </c>
      <c r="CM287" s="117" t="s">
        <v>145</v>
      </c>
      <c r="CN287" s="117" t="s">
        <v>145</v>
      </c>
      <c r="CO287" s="117" t="s">
        <v>1472</v>
      </c>
      <c r="CP287" s="117" t="s">
        <v>145</v>
      </c>
      <c r="CQ287" s="117" t="s">
        <v>145</v>
      </c>
      <c r="CR287" s="117" t="s">
        <v>145</v>
      </c>
      <c r="CS287" s="117" t="s">
        <v>173</v>
      </c>
      <c r="CT287" s="117" t="s">
        <v>181</v>
      </c>
      <c r="CU287" s="117" t="s">
        <v>175</v>
      </c>
      <c r="CV287" s="117" t="s">
        <v>176</v>
      </c>
      <c r="CW287" s="117" t="s">
        <v>177</v>
      </c>
      <c r="CX287" s="117" t="s">
        <v>178</v>
      </c>
      <c r="CY287" s="117" t="s">
        <v>178</v>
      </c>
      <c r="CZ287" s="117" t="s">
        <v>179</v>
      </c>
      <c r="DA287" s="117" t="s">
        <v>179</v>
      </c>
      <c r="DB287" s="117" t="s">
        <v>145</v>
      </c>
      <c r="DC287" s="117" t="s">
        <v>145</v>
      </c>
      <c r="DD287" s="117" t="s">
        <v>179</v>
      </c>
      <c r="DE287" s="117" t="s">
        <v>145</v>
      </c>
      <c r="DF287" s="117" t="s">
        <v>145</v>
      </c>
      <c r="DG287" s="117" t="s">
        <v>145</v>
      </c>
      <c r="DH287" s="117" t="s">
        <v>145</v>
      </c>
      <c r="DI287" s="117" t="s">
        <v>145</v>
      </c>
      <c r="DJ287" s="117" t="s">
        <v>145</v>
      </c>
      <c r="DK287" s="117" t="s">
        <v>145</v>
      </c>
      <c r="DL287" s="117" t="s">
        <v>145</v>
      </c>
      <c r="DM287" s="117" t="s">
        <v>145</v>
      </c>
      <c r="DN287" s="117" t="s">
        <v>145</v>
      </c>
      <c r="DO287" s="117" t="s">
        <v>145</v>
      </c>
      <c r="DP287" s="117" t="s">
        <v>145</v>
      </c>
      <c r="DQ287" s="117" t="s">
        <v>145</v>
      </c>
      <c r="DR287" s="117" t="s">
        <v>145</v>
      </c>
      <c r="DS287" s="117" t="s">
        <v>145</v>
      </c>
      <c r="DT287" s="117" t="s">
        <v>145</v>
      </c>
      <c r="DU287" s="117" t="s">
        <v>145</v>
      </c>
      <c r="DV287" s="117" t="s">
        <v>145</v>
      </c>
      <c r="DW287" s="117" t="s">
        <v>145</v>
      </c>
      <c r="DX287" s="117" t="s">
        <v>145</v>
      </c>
      <c r="DY287" s="117" t="s">
        <v>145</v>
      </c>
      <c r="DZ287" s="117" t="s">
        <v>145</v>
      </c>
      <c r="EA287" s="117" t="s">
        <v>145</v>
      </c>
      <c r="EB287" s="117" t="s">
        <v>145</v>
      </c>
      <c r="EC287" s="117" t="s">
        <v>180</v>
      </c>
      <c r="ED287" s="117" t="s">
        <v>145</v>
      </c>
      <c r="EE287" s="117" t="s">
        <v>154</v>
      </c>
      <c r="EF287" s="117" t="s">
        <v>145</v>
      </c>
      <c r="EG287" s="117" t="s">
        <v>145</v>
      </c>
      <c r="EH287" s="117" t="s">
        <v>145</v>
      </c>
      <c r="EI287" s="117" t="s">
        <v>145</v>
      </c>
      <c r="EJ287" s="117" t="s">
        <v>145</v>
      </c>
      <c r="EK287" s="117" t="s">
        <v>145</v>
      </c>
      <c r="EL287" s="117" t="s">
        <v>145</v>
      </c>
      <c r="EM287" s="117" t="s">
        <v>145</v>
      </c>
      <c r="EN287" s="117" t="s">
        <v>147</v>
      </c>
    </row>
    <row r="288" s="6" customFormat="1" spans="1:144">
      <c r="A288" s="117" t="s">
        <v>1581</v>
      </c>
      <c r="B288" s="117" t="s">
        <v>145</v>
      </c>
      <c r="C288" s="117" t="s">
        <v>146</v>
      </c>
      <c r="D288" s="117" t="s">
        <v>145</v>
      </c>
      <c r="E288" s="117" t="s">
        <v>147</v>
      </c>
      <c r="F288" s="117" t="s">
        <v>145</v>
      </c>
      <c r="G288" s="117" t="s">
        <v>148</v>
      </c>
      <c r="H288" s="117" t="s">
        <v>149</v>
      </c>
      <c r="I288" s="117" t="s">
        <v>145</v>
      </c>
      <c r="J288" s="117" t="s">
        <v>150</v>
      </c>
      <c r="K288" s="117" t="s">
        <v>151</v>
      </c>
      <c r="L288" s="117" t="s">
        <v>1582</v>
      </c>
      <c r="M288" s="117" t="s">
        <v>145</v>
      </c>
      <c r="N288" s="117" t="s">
        <v>146</v>
      </c>
      <c r="O288" s="117" t="s">
        <v>153</v>
      </c>
      <c r="P288" s="117" t="s">
        <v>154</v>
      </c>
      <c r="Q288" s="117" t="s">
        <v>155</v>
      </c>
      <c r="R288" s="117" t="s">
        <v>145</v>
      </c>
      <c r="S288" s="117" t="s">
        <v>156</v>
      </c>
      <c r="T288" s="117" t="s">
        <v>154</v>
      </c>
      <c r="U288" s="117" t="s">
        <v>145</v>
      </c>
      <c r="V288" s="117" t="s">
        <v>145</v>
      </c>
      <c r="W288" s="117" t="s">
        <v>157</v>
      </c>
      <c r="X288" s="117" t="s">
        <v>157</v>
      </c>
      <c r="Y288" s="117" t="s">
        <v>158</v>
      </c>
      <c r="Z288" s="117" t="s">
        <v>159</v>
      </c>
      <c r="AA288" s="117" t="s">
        <v>145</v>
      </c>
      <c r="AB288" s="117" t="s">
        <v>145</v>
      </c>
      <c r="AC288" s="117" t="s">
        <v>145</v>
      </c>
      <c r="AD288" s="117" t="s">
        <v>145</v>
      </c>
      <c r="AE288" s="117" t="s">
        <v>1583</v>
      </c>
      <c r="AF288" s="117" t="s">
        <v>145</v>
      </c>
      <c r="AG288" s="117" t="s">
        <v>145</v>
      </c>
      <c r="AH288" s="117" t="s">
        <v>147</v>
      </c>
      <c r="AI288" s="117" t="s">
        <v>145</v>
      </c>
      <c r="AJ288" s="117" t="s">
        <v>145</v>
      </c>
      <c r="AK288" s="117" t="s">
        <v>145</v>
      </c>
      <c r="AL288" s="117" t="s">
        <v>145</v>
      </c>
      <c r="AM288" s="117" t="s">
        <v>145</v>
      </c>
      <c r="AN288" s="117" t="s">
        <v>145</v>
      </c>
      <c r="AO288" s="117" t="s">
        <v>843</v>
      </c>
      <c r="AP288" s="117" t="s">
        <v>844</v>
      </c>
      <c r="AQ288" s="117" t="s">
        <v>845</v>
      </c>
      <c r="AR288" s="117" t="s">
        <v>846</v>
      </c>
      <c r="AS288" s="117" t="s">
        <v>847</v>
      </c>
      <c r="AT288" s="117" t="s">
        <v>848</v>
      </c>
      <c r="AU288" s="117" t="s">
        <v>145</v>
      </c>
      <c r="AV288" s="117" t="s">
        <v>849</v>
      </c>
      <c r="AW288" s="117" t="s">
        <v>850</v>
      </c>
      <c r="AX288" s="117" t="s">
        <v>851</v>
      </c>
      <c r="AY288" s="117" t="s">
        <v>145</v>
      </c>
      <c r="AZ288" s="117" t="s">
        <v>848</v>
      </c>
      <c r="BA288" s="117" t="s">
        <v>145</v>
      </c>
      <c r="BB288" s="117" t="s">
        <v>145</v>
      </c>
      <c r="BC288" s="117" t="s">
        <v>145</v>
      </c>
      <c r="BD288" s="117" t="s">
        <v>145</v>
      </c>
      <c r="BE288" s="117" t="s">
        <v>145</v>
      </c>
      <c r="BF288" s="117" t="s">
        <v>145</v>
      </c>
      <c r="BG288" s="117" t="s">
        <v>145</v>
      </c>
      <c r="BH288" s="117" t="s">
        <v>145</v>
      </c>
      <c r="BI288" s="117" t="s">
        <v>145</v>
      </c>
      <c r="BJ288" s="117" t="s">
        <v>145</v>
      </c>
      <c r="BK288" s="117" t="s">
        <v>145</v>
      </c>
      <c r="BL288" s="117" t="s">
        <v>170</v>
      </c>
      <c r="BM288" s="117" t="s">
        <v>145</v>
      </c>
      <c r="BN288" s="117" t="s">
        <v>145</v>
      </c>
      <c r="BO288" s="117" t="s">
        <v>145</v>
      </c>
      <c r="BP288" s="117" t="s">
        <v>145</v>
      </c>
      <c r="BQ288" s="117" t="s">
        <v>145</v>
      </c>
      <c r="BR288" s="117" t="s">
        <v>145</v>
      </c>
      <c r="BS288" s="117" t="s">
        <v>145</v>
      </c>
      <c r="BT288" s="117" t="s">
        <v>145</v>
      </c>
      <c r="BU288" s="117" t="s">
        <v>145</v>
      </c>
      <c r="BV288" s="117" t="s">
        <v>171</v>
      </c>
      <c r="BW288" s="117" t="s">
        <v>145</v>
      </c>
      <c r="BX288" s="117" t="s">
        <v>145</v>
      </c>
      <c r="BY288" s="117" t="s">
        <v>145</v>
      </c>
      <c r="BZ288" s="117" t="s">
        <v>145</v>
      </c>
      <c r="CA288" s="117" t="s">
        <v>145</v>
      </c>
      <c r="CB288" s="117" t="s">
        <v>149</v>
      </c>
      <c r="CC288" s="117" t="s">
        <v>149</v>
      </c>
      <c r="CD288" s="117" t="s">
        <v>145</v>
      </c>
      <c r="CE288" s="117" t="s">
        <v>145</v>
      </c>
      <c r="CF288" s="117" t="s">
        <v>145</v>
      </c>
      <c r="CG288" s="117" t="s">
        <v>145</v>
      </c>
      <c r="CH288" s="117" t="s">
        <v>145</v>
      </c>
      <c r="CI288" s="117" t="s">
        <v>145</v>
      </c>
      <c r="CJ288" s="117" t="s">
        <v>145</v>
      </c>
      <c r="CK288" s="117" t="s">
        <v>145</v>
      </c>
      <c r="CL288" s="117" t="s">
        <v>145</v>
      </c>
      <c r="CM288" s="117" t="s">
        <v>145</v>
      </c>
      <c r="CN288" s="117" t="s">
        <v>145</v>
      </c>
      <c r="CO288" s="117" t="s">
        <v>1472</v>
      </c>
      <c r="CP288" s="117" t="s">
        <v>145</v>
      </c>
      <c r="CQ288" s="117" t="s">
        <v>145</v>
      </c>
      <c r="CR288" s="117" t="s">
        <v>145</v>
      </c>
      <c r="CS288" s="117" t="s">
        <v>173</v>
      </c>
      <c r="CT288" s="117" t="s">
        <v>300</v>
      </c>
      <c r="CU288" s="117" t="s">
        <v>1006</v>
      </c>
      <c r="CV288" s="117" t="s">
        <v>1007</v>
      </c>
      <c r="CW288" s="117" t="s">
        <v>1008</v>
      </c>
      <c r="CX288" s="117" t="s">
        <v>178</v>
      </c>
      <c r="CY288" s="117" t="s">
        <v>178</v>
      </c>
      <c r="CZ288" s="117" t="s">
        <v>179</v>
      </c>
      <c r="DA288" s="117" t="s">
        <v>179</v>
      </c>
      <c r="DB288" s="117" t="s">
        <v>145</v>
      </c>
      <c r="DC288" s="117" t="s">
        <v>145</v>
      </c>
      <c r="DD288" s="117" t="s">
        <v>179</v>
      </c>
      <c r="DE288" s="117" t="s">
        <v>145</v>
      </c>
      <c r="DF288" s="117" t="s">
        <v>145</v>
      </c>
      <c r="DG288" s="117" t="s">
        <v>145</v>
      </c>
      <c r="DH288" s="117" t="s">
        <v>145</v>
      </c>
      <c r="DI288" s="117" t="s">
        <v>145</v>
      </c>
      <c r="DJ288" s="117" t="s">
        <v>145</v>
      </c>
      <c r="DK288" s="117" t="s">
        <v>145</v>
      </c>
      <c r="DL288" s="117" t="s">
        <v>145</v>
      </c>
      <c r="DM288" s="117" t="s">
        <v>145</v>
      </c>
      <c r="DN288" s="117" t="s">
        <v>145</v>
      </c>
      <c r="DO288" s="117" t="s">
        <v>145</v>
      </c>
      <c r="DP288" s="117" t="s">
        <v>145</v>
      </c>
      <c r="DQ288" s="117" t="s">
        <v>145</v>
      </c>
      <c r="DR288" s="117" t="s">
        <v>145</v>
      </c>
      <c r="DS288" s="117" t="s">
        <v>145</v>
      </c>
      <c r="DT288" s="117" t="s">
        <v>145</v>
      </c>
      <c r="DU288" s="117" t="s">
        <v>145</v>
      </c>
      <c r="DV288" s="117" t="s">
        <v>145</v>
      </c>
      <c r="DW288" s="117" t="s">
        <v>145</v>
      </c>
      <c r="DX288" s="117" t="s">
        <v>145</v>
      </c>
      <c r="DY288" s="117" t="s">
        <v>145</v>
      </c>
      <c r="DZ288" s="117" t="s">
        <v>145</v>
      </c>
      <c r="EA288" s="117" t="s">
        <v>145</v>
      </c>
      <c r="EB288" s="117" t="s">
        <v>145</v>
      </c>
      <c r="EC288" s="117" t="s">
        <v>180</v>
      </c>
      <c r="ED288" s="117" t="s">
        <v>145</v>
      </c>
      <c r="EE288" s="117" t="s">
        <v>154</v>
      </c>
      <c r="EF288" s="117" t="s">
        <v>145</v>
      </c>
      <c r="EG288" s="117" t="s">
        <v>145</v>
      </c>
      <c r="EH288" s="117" t="s">
        <v>145</v>
      </c>
      <c r="EI288" s="117" t="s">
        <v>145</v>
      </c>
      <c r="EJ288" s="117" t="s">
        <v>145</v>
      </c>
      <c r="EK288" s="117" t="s">
        <v>145</v>
      </c>
      <c r="EL288" s="117" t="s">
        <v>145</v>
      </c>
      <c r="EM288" s="117" t="s">
        <v>145</v>
      </c>
      <c r="EN288" s="117" t="s">
        <v>147</v>
      </c>
    </row>
    <row r="289" s="6" customFormat="1" spans="1:144">
      <c r="A289" s="117" t="s">
        <v>1584</v>
      </c>
      <c r="B289" s="117" t="s">
        <v>145</v>
      </c>
      <c r="C289" s="117" t="s">
        <v>146</v>
      </c>
      <c r="D289" s="117" t="s">
        <v>145</v>
      </c>
      <c r="E289" s="117" t="s">
        <v>147</v>
      </c>
      <c r="F289" s="117" t="s">
        <v>145</v>
      </c>
      <c r="G289" s="117" t="s">
        <v>148</v>
      </c>
      <c r="H289" s="117" t="s">
        <v>149</v>
      </c>
      <c r="I289" s="117" t="s">
        <v>145</v>
      </c>
      <c r="J289" s="117" t="s">
        <v>150</v>
      </c>
      <c r="K289" s="117" t="s">
        <v>151</v>
      </c>
      <c r="L289" s="117" t="s">
        <v>1582</v>
      </c>
      <c r="M289" s="117" t="s">
        <v>145</v>
      </c>
      <c r="N289" s="117" t="s">
        <v>146</v>
      </c>
      <c r="O289" s="117" t="s">
        <v>153</v>
      </c>
      <c r="P289" s="117" t="s">
        <v>154</v>
      </c>
      <c r="Q289" s="117" t="s">
        <v>155</v>
      </c>
      <c r="R289" s="117" t="s">
        <v>145</v>
      </c>
      <c r="S289" s="117" t="s">
        <v>156</v>
      </c>
      <c r="T289" s="117" t="s">
        <v>154</v>
      </c>
      <c r="U289" s="117" t="s">
        <v>145</v>
      </c>
      <c r="V289" s="117" t="s">
        <v>145</v>
      </c>
      <c r="W289" s="117" t="s">
        <v>157</v>
      </c>
      <c r="X289" s="117" t="s">
        <v>157</v>
      </c>
      <c r="Y289" s="117" t="s">
        <v>158</v>
      </c>
      <c r="Z289" s="117" t="s">
        <v>159</v>
      </c>
      <c r="AA289" s="117" t="s">
        <v>145</v>
      </c>
      <c r="AB289" s="117" t="s">
        <v>145</v>
      </c>
      <c r="AC289" s="117" t="s">
        <v>145</v>
      </c>
      <c r="AD289" s="117" t="s">
        <v>145</v>
      </c>
      <c r="AE289" s="117" t="s">
        <v>1585</v>
      </c>
      <c r="AF289" s="117" t="s">
        <v>145</v>
      </c>
      <c r="AG289" s="117" t="s">
        <v>145</v>
      </c>
      <c r="AH289" s="117" t="s">
        <v>147</v>
      </c>
      <c r="AI289" s="117" t="s">
        <v>145</v>
      </c>
      <c r="AJ289" s="117" t="s">
        <v>145</v>
      </c>
      <c r="AK289" s="117" t="s">
        <v>145</v>
      </c>
      <c r="AL289" s="117" t="s">
        <v>145</v>
      </c>
      <c r="AM289" s="117" t="s">
        <v>145</v>
      </c>
      <c r="AN289" s="117" t="s">
        <v>145</v>
      </c>
      <c r="AO289" s="117" t="s">
        <v>1107</v>
      </c>
      <c r="AP289" s="117" t="s">
        <v>1586</v>
      </c>
      <c r="AQ289" s="117" t="s">
        <v>1587</v>
      </c>
      <c r="AR289" s="117" t="s">
        <v>1110</v>
      </c>
      <c r="AS289" s="117" t="s">
        <v>1588</v>
      </c>
      <c r="AT289" s="117" t="s">
        <v>1589</v>
      </c>
      <c r="AU289" s="117" t="s">
        <v>145</v>
      </c>
      <c r="AV289" s="117" t="s">
        <v>1590</v>
      </c>
      <c r="AW289" s="117" t="s">
        <v>1591</v>
      </c>
      <c r="AX289" s="117" t="s">
        <v>1592</v>
      </c>
      <c r="AY289" s="117" t="s">
        <v>145</v>
      </c>
      <c r="AZ289" s="117" t="s">
        <v>1589</v>
      </c>
      <c r="BA289" s="117" t="s">
        <v>145</v>
      </c>
      <c r="BB289" s="117" t="s">
        <v>145</v>
      </c>
      <c r="BC289" s="117" t="s">
        <v>145</v>
      </c>
      <c r="BD289" s="117" t="s">
        <v>145</v>
      </c>
      <c r="BE289" s="117" t="s">
        <v>145</v>
      </c>
      <c r="BF289" s="117" t="s">
        <v>145</v>
      </c>
      <c r="BG289" s="117" t="s">
        <v>145</v>
      </c>
      <c r="BH289" s="117" t="s">
        <v>145</v>
      </c>
      <c r="BI289" s="117" t="s">
        <v>145</v>
      </c>
      <c r="BJ289" s="117" t="s">
        <v>145</v>
      </c>
      <c r="BK289" s="117" t="s">
        <v>145</v>
      </c>
      <c r="BL289" s="117" t="s">
        <v>170</v>
      </c>
      <c r="BM289" s="117" t="s">
        <v>145</v>
      </c>
      <c r="BN289" s="117" t="s">
        <v>145</v>
      </c>
      <c r="BO289" s="117" t="s">
        <v>145</v>
      </c>
      <c r="BP289" s="117" t="s">
        <v>145</v>
      </c>
      <c r="BQ289" s="117" t="s">
        <v>145</v>
      </c>
      <c r="BR289" s="117" t="s">
        <v>145</v>
      </c>
      <c r="BS289" s="117" t="s">
        <v>145</v>
      </c>
      <c r="BT289" s="117" t="s">
        <v>145</v>
      </c>
      <c r="BU289" s="117" t="s">
        <v>145</v>
      </c>
      <c r="BV289" s="117" t="s">
        <v>171</v>
      </c>
      <c r="BW289" s="117" t="s">
        <v>145</v>
      </c>
      <c r="BX289" s="117" t="s">
        <v>145</v>
      </c>
      <c r="BY289" s="117" t="s">
        <v>145</v>
      </c>
      <c r="BZ289" s="117" t="s">
        <v>145</v>
      </c>
      <c r="CA289" s="117" t="s">
        <v>145</v>
      </c>
      <c r="CB289" s="117" t="s">
        <v>149</v>
      </c>
      <c r="CC289" s="117" t="s">
        <v>149</v>
      </c>
      <c r="CD289" s="117" t="s">
        <v>145</v>
      </c>
      <c r="CE289" s="117" t="s">
        <v>145</v>
      </c>
      <c r="CF289" s="117" t="s">
        <v>145</v>
      </c>
      <c r="CG289" s="117" t="s">
        <v>145</v>
      </c>
      <c r="CH289" s="117" t="s">
        <v>145</v>
      </c>
      <c r="CI289" s="117" t="s">
        <v>145</v>
      </c>
      <c r="CJ289" s="117" t="s">
        <v>145</v>
      </c>
      <c r="CK289" s="117" t="s">
        <v>145</v>
      </c>
      <c r="CL289" s="117" t="s">
        <v>145</v>
      </c>
      <c r="CM289" s="117" t="s">
        <v>145</v>
      </c>
      <c r="CN289" s="117" t="s">
        <v>145</v>
      </c>
      <c r="CO289" s="117" t="s">
        <v>1472</v>
      </c>
      <c r="CP289" s="117" t="s">
        <v>145</v>
      </c>
      <c r="CQ289" s="117" t="s">
        <v>145</v>
      </c>
      <c r="CR289" s="117" t="s">
        <v>145</v>
      </c>
      <c r="CS289" s="117" t="s">
        <v>173</v>
      </c>
      <c r="CT289" s="117" t="s">
        <v>174</v>
      </c>
      <c r="CU289" s="117" t="s">
        <v>182</v>
      </c>
      <c r="CV289" s="117" t="s">
        <v>183</v>
      </c>
      <c r="CW289" s="117" t="s">
        <v>184</v>
      </c>
      <c r="CX289" s="117" t="s">
        <v>178</v>
      </c>
      <c r="CY289" s="117" t="s">
        <v>178</v>
      </c>
      <c r="CZ289" s="117" t="s">
        <v>179</v>
      </c>
      <c r="DA289" s="117" t="s">
        <v>179</v>
      </c>
      <c r="DB289" s="117" t="s">
        <v>145</v>
      </c>
      <c r="DC289" s="117" t="s">
        <v>145</v>
      </c>
      <c r="DD289" s="117" t="s">
        <v>179</v>
      </c>
      <c r="DE289" s="117" t="s">
        <v>145</v>
      </c>
      <c r="DF289" s="117" t="s">
        <v>145</v>
      </c>
      <c r="DG289" s="117" t="s">
        <v>145</v>
      </c>
      <c r="DH289" s="117" t="s">
        <v>145</v>
      </c>
      <c r="DI289" s="117" t="s">
        <v>145</v>
      </c>
      <c r="DJ289" s="117" t="s">
        <v>145</v>
      </c>
      <c r="DK289" s="117" t="s">
        <v>145</v>
      </c>
      <c r="DL289" s="117" t="s">
        <v>145</v>
      </c>
      <c r="DM289" s="117" t="s">
        <v>145</v>
      </c>
      <c r="DN289" s="117" t="s">
        <v>145</v>
      </c>
      <c r="DO289" s="117" t="s">
        <v>145</v>
      </c>
      <c r="DP289" s="117" t="s">
        <v>145</v>
      </c>
      <c r="DQ289" s="117" t="s">
        <v>145</v>
      </c>
      <c r="DR289" s="117" t="s">
        <v>145</v>
      </c>
      <c r="DS289" s="117" t="s">
        <v>145</v>
      </c>
      <c r="DT289" s="117" t="s">
        <v>145</v>
      </c>
      <c r="DU289" s="117" t="s">
        <v>145</v>
      </c>
      <c r="DV289" s="117" t="s">
        <v>145</v>
      </c>
      <c r="DW289" s="117" t="s">
        <v>145</v>
      </c>
      <c r="DX289" s="117" t="s">
        <v>145</v>
      </c>
      <c r="DY289" s="117" t="s">
        <v>145</v>
      </c>
      <c r="DZ289" s="117" t="s">
        <v>145</v>
      </c>
      <c r="EA289" s="117" t="s">
        <v>145</v>
      </c>
      <c r="EB289" s="117" t="s">
        <v>145</v>
      </c>
      <c r="EC289" s="117" t="s">
        <v>180</v>
      </c>
      <c r="ED289" s="117" t="s">
        <v>145</v>
      </c>
      <c r="EE289" s="117" t="s">
        <v>154</v>
      </c>
      <c r="EF289" s="117" t="s">
        <v>145</v>
      </c>
      <c r="EG289" s="117" t="s">
        <v>145</v>
      </c>
      <c r="EH289" s="117" t="s">
        <v>145</v>
      </c>
      <c r="EI289" s="117" t="s">
        <v>145</v>
      </c>
      <c r="EJ289" s="117" t="s">
        <v>145</v>
      </c>
      <c r="EK289" s="117" t="s">
        <v>145</v>
      </c>
      <c r="EL289" s="117" t="s">
        <v>145</v>
      </c>
      <c r="EM289" s="117" t="s">
        <v>145</v>
      </c>
      <c r="EN289" s="117" t="s">
        <v>147</v>
      </c>
    </row>
    <row r="290" s="6" customFormat="1" spans="1:144">
      <c r="A290" s="117" t="s">
        <v>1584</v>
      </c>
      <c r="B290" s="117" t="s">
        <v>145</v>
      </c>
      <c r="C290" s="117" t="s">
        <v>146</v>
      </c>
      <c r="D290" s="117" t="s">
        <v>145</v>
      </c>
      <c r="E290" s="117" t="s">
        <v>147</v>
      </c>
      <c r="F290" s="117" t="s">
        <v>145</v>
      </c>
      <c r="G290" s="117" t="s">
        <v>148</v>
      </c>
      <c r="H290" s="117" t="s">
        <v>149</v>
      </c>
      <c r="I290" s="117" t="s">
        <v>145</v>
      </c>
      <c r="J290" s="117" t="s">
        <v>150</v>
      </c>
      <c r="K290" s="117" t="s">
        <v>151</v>
      </c>
      <c r="L290" s="117" t="s">
        <v>1582</v>
      </c>
      <c r="M290" s="117" t="s">
        <v>145</v>
      </c>
      <c r="N290" s="117" t="s">
        <v>146</v>
      </c>
      <c r="O290" s="117" t="s">
        <v>153</v>
      </c>
      <c r="P290" s="117" t="s">
        <v>154</v>
      </c>
      <c r="Q290" s="117" t="s">
        <v>155</v>
      </c>
      <c r="R290" s="117" t="s">
        <v>145</v>
      </c>
      <c r="S290" s="117" t="s">
        <v>156</v>
      </c>
      <c r="T290" s="117" t="s">
        <v>154</v>
      </c>
      <c r="U290" s="117" t="s">
        <v>145</v>
      </c>
      <c r="V290" s="117" t="s">
        <v>145</v>
      </c>
      <c r="W290" s="117" t="s">
        <v>157</v>
      </c>
      <c r="X290" s="117" t="s">
        <v>157</v>
      </c>
      <c r="Y290" s="117" t="s">
        <v>158</v>
      </c>
      <c r="Z290" s="117" t="s">
        <v>159</v>
      </c>
      <c r="AA290" s="117" t="s">
        <v>145</v>
      </c>
      <c r="AB290" s="117" t="s">
        <v>145</v>
      </c>
      <c r="AC290" s="117" t="s">
        <v>145</v>
      </c>
      <c r="AD290" s="117" t="s">
        <v>145</v>
      </c>
      <c r="AE290" s="117" t="s">
        <v>1585</v>
      </c>
      <c r="AF290" s="117" t="s">
        <v>145</v>
      </c>
      <c r="AG290" s="117" t="s">
        <v>145</v>
      </c>
      <c r="AH290" s="117" t="s">
        <v>147</v>
      </c>
      <c r="AI290" s="117" t="s">
        <v>145</v>
      </c>
      <c r="AJ290" s="117" t="s">
        <v>145</v>
      </c>
      <c r="AK290" s="117" t="s">
        <v>145</v>
      </c>
      <c r="AL290" s="117" t="s">
        <v>145</v>
      </c>
      <c r="AM290" s="117" t="s">
        <v>145</v>
      </c>
      <c r="AN290" s="117" t="s">
        <v>145</v>
      </c>
      <c r="AO290" s="117" t="s">
        <v>1107</v>
      </c>
      <c r="AP290" s="117" t="s">
        <v>1586</v>
      </c>
      <c r="AQ290" s="117" t="s">
        <v>1587</v>
      </c>
      <c r="AR290" s="117" t="s">
        <v>1110</v>
      </c>
      <c r="AS290" s="117" t="s">
        <v>1588</v>
      </c>
      <c r="AT290" s="117" t="s">
        <v>1589</v>
      </c>
      <c r="AU290" s="117" t="s">
        <v>145</v>
      </c>
      <c r="AV290" s="117" t="s">
        <v>1590</v>
      </c>
      <c r="AW290" s="117" t="s">
        <v>1591</v>
      </c>
      <c r="AX290" s="117" t="s">
        <v>1592</v>
      </c>
      <c r="AY290" s="117" t="s">
        <v>145</v>
      </c>
      <c r="AZ290" s="117" t="s">
        <v>1589</v>
      </c>
      <c r="BA290" s="117" t="s">
        <v>145</v>
      </c>
      <c r="BB290" s="117" t="s">
        <v>145</v>
      </c>
      <c r="BC290" s="117" t="s">
        <v>145</v>
      </c>
      <c r="BD290" s="117" t="s">
        <v>145</v>
      </c>
      <c r="BE290" s="117" t="s">
        <v>145</v>
      </c>
      <c r="BF290" s="117" t="s">
        <v>145</v>
      </c>
      <c r="BG290" s="117" t="s">
        <v>145</v>
      </c>
      <c r="BH290" s="117" t="s">
        <v>145</v>
      </c>
      <c r="BI290" s="117" t="s">
        <v>145</v>
      </c>
      <c r="BJ290" s="117" t="s">
        <v>145</v>
      </c>
      <c r="BK290" s="117" t="s">
        <v>145</v>
      </c>
      <c r="BL290" s="117" t="s">
        <v>170</v>
      </c>
      <c r="BM290" s="117" t="s">
        <v>145</v>
      </c>
      <c r="BN290" s="117" t="s">
        <v>145</v>
      </c>
      <c r="BO290" s="117" t="s">
        <v>145</v>
      </c>
      <c r="BP290" s="117" t="s">
        <v>145</v>
      </c>
      <c r="BQ290" s="117" t="s">
        <v>145</v>
      </c>
      <c r="BR290" s="117" t="s">
        <v>145</v>
      </c>
      <c r="BS290" s="117" t="s">
        <v>145</v>
      </c>
      <c r="BT290" s="117" t="s">
        <v>145</v>
      </c>
      <c r="BU290" s="117" t="s">
        <v>145</v>
      </c>
      <c r="BV290" s="117" t="s">
        <v>171</v>
      </c>
      <c r="BW290" s="117" t="s">
        <v>145</v>
      </c>
      <c r="BX290" s="117" t="s">
        <v>145</v>
      </c>
      <c r="BY290" s="117" t="s">
        <v>145</v>
      </c>
      <c r="BZ290" s="117" t="s">
        <v>145</v>
      </c>
      <c r="CA290" s="117" t="s">
        <v>145</v>
      </c>
      <c r="CB290" s="117" t="s">
        <v>149</v>
      </c>
      <c r="CC290" s="117" t="s">
        <v>149</v>
      </c>
      <c r="CD290" s="117" t="s">
        <v>145</v>
      </c>
      <c r="CE290" s="117" t="s">
        <v>145</v>
      </c>
      <c r="CF290" s="117" t="s">
        <v>145</v>
      </c>
      <c r="CG290" s="117" t="s">
        <v>145</v>
      </c>
      <c r="CH290" s="117" t="s">
        <v>145</v>
      </c>
      <c r="CI290" s="117" t="s">
        <v>145</v>
      </c>
      <c r="CJ290" s="117" t="s">
        <v>145</v>
      </c>
      <c r="CK290" s="117" t="s">
        <v>145</v>
      </c>
      <c r="CL290" s="117" t="s">
        <v>145</v>
      </c>
      <c r="CM290" s="117" t="s">
        <v>145</v>
      </c>
      <c r="CN290" s="117" t="s">
        <v>145</v>
      </c>
      <c r="CO290" s="117" t="s">
        <v>1472</v>
      </c>
      <c r="CP290" s="117" t="s">
        <v>145</v>
      </c>
      <c r="CQ290" s="117" t="s">
        <v>145</v>
      </c>
      <c r="CR290" s="117" t="s">
        <v>145</v>
      </c>
      <c r="CS290" s="117" t="s">
        <v>173</v>
      </c>
      <c r="CT290" s="117" t="s">
        <v>181</v>
      </c>
      <c r="CU290" s="117" t="s">
        <v>175</v>
      </c>
      <c r="CV290" s="117" t="s">
        <v>176</v>
      </c>
      <c r="CW290" s="117" t="s">
        <v>177</v>
      </c>
      <c r="CX290" s="117" t="s">
        <v>178</v>
      </c>
      <c r="CY290" s="117" t="s">
        <v>178</v>
      </c>
      <c r="CZ290" s="117" t="s">
        <v>179</v>
      </c>
      <c r="DA290" s="117" t="s">
        <v>179</v>
      </c>
      <c r="DB290" s="117" t="s">
        <v>145</v>
      </c>
      <c r="DC290" s="117" t="s">
        <v>145</v>
      </c>
      <c r="DD290" s="117" t="s">
        <v>179</v>
      </c>
      <c r="DE290" s="117" t="s">
        <v>145</v>
      </c>
      <c r="DF290" s="117" t="s">
        <v>145</v>
      </c>
      <c r="DG290" s="117" t="s">
        <v>145</v>
      </c>
      <c r="DH290" s="117" t="s">
        <v>145</v>
      </c>
      <c r="DI290" s="117" t="s">
        <v>145</v>
      </c>
      <c r="DJ290" s="117" t="s">
        <v>145</v>
      </c>
      <c r="DK290" s="117" t="s">
        <v>145</v>
      </c>
      <c r="DL290" s="117" t="s">
        <v>145</v>
      </c>
      <c r="DM290" s="117" t="s">
        <v>145</v>
      </c>
      <c r="DN290" s="117" t="s">
        <v>145</v>
      </c>
      <c r="DO290" s="117" t="s">
        <v>145</v>
      </c>
      <c r="DP290" s="117" t="s">
        <v>145</v>
      </c>
      <c r="DQ290" s="117" t="s">
        <v>145</v>
      </c>
      <c r="DR290" s="117" t="s">
        <v>145</v>
      </c>
      <c r="DS290" s="117" t="s">
        <v>145</v>
      </c>
      <c r="DT290" s="117" t="s">
        <v>145</v>
      </c>
      <c r="DU290" s="117" t="s">
        <v>145</v>
      </c>
      <c r="DV290" s="117" t="s">
        <v>145</v>
      </c>
      <c r="DW290" s="117" t="s">
        <v>145</v>
      </c>
      <c r="DX290" s="117" t="s">
        <v>145</v>
      </c>
      <c r="DY290" s="117" t="s">
        <v>145</v>
      </c>
      <c r="DZ290" s="117" t="s">
        <v>145</v>
      </c>
      <c r="EA290" s="117" t="s">
        <v>145</v>
      </c>
      <c r="EB290" s="117" t="s">
        <v>145</v>
      </c>
      <c r="EC290" s="117" t="s">
        <v>180</v>
      </c>
      <c r="ED290" s="117" t="s">
        <v>145</v>
      </c>
      <c r="EE290" s="117" t="s">
        <v>154</v>
      </c>
      <c r="EF290" s="117" t="s">
        <v>145</v>
      </c>
      <c r="EG290" s="117" t="s">
        <v>145</v>
      </c>
      <c r="EH290" s="117" t="s">
        <v>145</v>
      </c>
      <c r="EI290" s="117" t="s">
        <v>145</v>
      </c>
      <c r="EJ290" s="117" t="s">
        <v>145</v>
      </c>
      <c r="EK290" s="117" t="s">
        <v>145</v>
      </c>
      <c r="EL290" s="117" t="s">
        <v>145</v>
      </c>
      <c r="EM290" s="117" t="s">
        <v>145</v>
      </c>
      <c r="EN290" s="117" t="s">
        <v>147</v>
      </c>
    </row>
    <row r="291" s="6" customFormat="1" spans="1:144">
      <c r="A291" s="117" t="s">
        <v>1584</v>
      </c>
      <c r="B291" s="117" t="s">
        <v>145</v>
      </c>
      <c r="C291" s="117" t="s">
        <v>146</v>
      </c>
      <c r="D291" s="117" t="s">
        <v>145</v>
      </c>
      <c r="E291" s="117" t="s">
        <v>147</v>
      </c>
      <c r="F291" s="117" t="s">
        <v>145</v>
      </c>
      <c r="G291" s="117" t="s">
        <v>148</v>
      </c>
      <c r="H291" s="117" t="s">
        <v>149</v>
      </c>
      <c r="I291" s="117" t="s">
        <v>145</v>
      </c>
      <c r="J291" s="117" t="s">
        <v>150</v>
      </c>
      <c r="K291" s="117" t="s">
        <v>151</v>
      </c>
      <c r="L291" s="117" t="s">
        <v>1582</v>
      </c>
      <c r="M291" s="117" t="s">
        <v>145</v>
      </c>
      <c r="N291" s="117" t="s">
        <v>146</v>
      </c>
      <c r="O291" s="117" t="s">
        <v>153</v>
      </c>
      <c r="P291" s="117" t="s">
        <v>154</v>
      </c>
      <c r="Q291" s="117" t="s">
        <v>155</v>
      </c>
      <c r="R291" s="117" t="s">
        <v>145</v>
      </c>
      <c r="S291" s="117" t="s">
        <v>156</v>
      </c>
      <c r="T291" s="117" t="s">
        <v>154</v>
      </c>
      <c r="U291" s="117" t="s">
        <v>145</v>
      </c>
      <c r="V291" s="117" t="s">
        <v>145</v>
      </c>
      <c r="W291" s="117" t="s">
        <v>157</v>
      </c>
      <c r="X291" s="117" t="s">
        <v>157</v>
      </c>
      <c r="Y291" s="117" t="s">
        <v>158</v>
      </c>
      <c r="Z291" s="117" t="s">
        <v>159</v>
      </c>
      <c r="AA291" s="117" t="s">
        <v>145</v>
      </c>
      <c r="AB291" s="117" t="s">
        <v>145</v>
      </c>
      <c r="AC291" s="117" t="s">
        <v>145</v>
      </c>
      <c r="AD291" s="117" t="s">
        <v>145</v>
      </c>
      <c r="AE291" s="117" t="s">
        <v>1585</v>
      </c>
      <c r="AF291" s="117" t="s">
        <v>145</v>
      </c>
      <c r="AG291" s="117" t="s">
        <v>145</v>
      </c>
      <c r="AH291" s="117" t="s">
        <v>147</v>
      </c>
      <c r="AI291" s="117" t="s">
        <v>145</v>
      </c>
      <c r="AJ291" s="117" t="s">
        <v>145</v>
      </c>
      <c r="AK291" s="117" t="s">
        <v>145</v>
      </c>
      <c r="AL291" s="117" t="s">
        <v>145</v>
      </c>
      <c r="AM291" s="117" t="s">
        <v>145</v>
      </c>
      <c r="AN291" s="117" t="s">
        <v>145</v>
      </c>
      <c r="AO291" s="117" t="s">
        <v>1107</v>
      </c>
      <c r="AP291" s="117" t="s">
        <v>1586</v>
      </c>
      <c r="AQ291" s="117" t="s">
        <v>1587</v>
      </c>
      <c r="AR291" s="117" t="s">
        <v>1110</v>
      </c>
      <c r="AS291" s="117" t="s">
        <v>1588</v>
      </c>
      <c r="AT291" s="117" t="s">
        <v>1589</v>
      </c>
      <c r="AU291" s="117" t="s">
        <v>145</v>
      </c>
      <c r="AV291" s="117" t="s">
        <v>1590</v>
      </c>
      <c r="AW291" s="117" t="s">
        <v>1591</v>
      </c>
      <c r="AX291" s="117" t="s">
        <v>1592</v>
      </c>
      <c r="AY291" s="117" t="s">
        <v>145</v>
      </c>
      <c r="AZ291" s="117" t="s">
        <v>1589</v>
      </c>
      <c r="BA291" s="117" t="s">
        <v>145</v>
      </c>
      <c r="BB291" s="117" t="s">
        <v>145</v>
      </c>
      <c r="BC291" s="117" t="s">
        <v>145</v>
      </c>
      <c r="BD291" s="117" t="s">
        <v>145</v>
      </c>
      <c r="BE291" s="117" t="s">
        <v>145</v>
      </c>
      <c r="BF291" s="117" t="s">
        <v>145</v>
      </c>
      <c r="BG291" s="117" t="s">
        <v>145</v>
      </c>
      <c r="BH291" s="117" t="s">
        <v>145</v>
      </c>
      <c r="BI291" s="117" t="s">
        <v>145</v>
      </c>
      <c r="BJ291" s="117" t="s">
        <v>145</v>
      </c>
      <c r="BK291" s="117" t="s">
        <v>145</v>
      </c>
      <c r="BL291" s="117" t="s">
        <v>170</v>
      </c>
      <c r="BM291" s="117" t="s">
        <v>145</v>
      </c>
      <c r="BN291" s="117" t="s">
        <v>145</v>
      </c>
      <c r="BO291" s="117" t="s">
        <v>145</v>
      </c>
      <c r="BP291" s="117" t="s">
        <v>145</v>
      </c>
      <c r="BQ291" s="117" t="s">
        <v>145</v>
      </c>
      <c r="BR291" s="117" t="s">
        <v>145</v>
      </c>
      <c r="BS291" s="117" t="s">
        <v>145</v>
      </c>
      <c r="BT291" s="117" t="s">
        <v>145</v>
      </c>
      <c r="BU291" s="117" t="s">
        <v>145</v>
      </c>
      <c r="BV291" s="117" t="s">
        <v>171</v>
      </c>
      <c r="BW291" s="117" t="s">
        <v>145</v>
      </c>
      <c r="BX291" s="117" t="s">
        <v>145</v>
      </c>
      <c r="BY291" s="117" t="s">
        <v>145</v>
      </c>
      <c r="BZ291" s="117" t="s">
        <v>145</v>
      </c>
      <c r="CA291" s="117" t="s">
        <v>145</v>
      </c>
      <c r="CB291" s="117" t="s">
        <v>149</v>
      </c>
      <c r="CC291" s="117" t="s">
        <v>149</v>
      </c>
      <c r="CD291" s="117" t="s">
        <v>145</v>
      </c>
      <c r="CE291" s="117" t="s">
        <v>145</v>
      </c>
      <c r="CF291" s="117" t="s">
        <v>145</v>
      </c>
      <c r="CG291" s="117" t="s">
        <v>145</v>
      </c>
      <c r="CH291" s="117" t="s">
        <v>145</v>
      </c>
      <c r="CI291" s="117" t="s">
        <v>145</v>
      </c>
      <c r="CJ291" s="117" t="s">
        <v>145</v>
      </c>
      <c r="CK291" s="117" t="s">
        <v>145</v>
      </c>
      <c r="CL291" s="117" t="s">
        <v>145</v>
      </c>
      <c r="CM291" s="117" t="s">
        <v>145</v>
      </c>
      <c r="CN291" s="117" t="s">
        <v>145</v>
      </c>
      <c r="CO291" s="117" t="s">
        <v>1472</v>
      </c>
      <c r="CP291" s="117" t="s">
        <v>145</v>
      </c>
      <c r="CQ291" s="117" t="s">
        <v>145</v>
      </c>
      <c r="CR291" s="117" t="s">
        <v>145</v>
      </c>
      <c r="CS291" s="117" t="s">
        <v>173</v>
      </c>
      <c r="CT291" s="117" t="s">
        <v>300</v>
      </c>
      <c r="CU291" s="117" t="s">
        <v>1006</v>
      </c>
      <c r="CV291" s="117" t="s">
        <v>1007</v>
      </c>
      <c r="CW291" s="117" t="s">
        <v>1008</v>
      </c>
      <c r="CX291" s="117" t="s">
        <v>178</v>
      </c>
      <c r="CY291" s="117" t="s">
        <v>178</v>
      </c>
      <c r="CZ291" s="117" t="s">
        <v>179</v>
      </c>
      <c r="DA291" s="117" t="s">
        <v>179</v>
      </c>
      <c r="DB291" s="117" t="s">
        <v>145</v>
      </c>
      <c r="DC291" s="117" t="s">
        <v>145</v>
      </c>
      <c r="DD291" s="117" t="s">
        <v>179</v>
      </c>
      <c r="DE291" s="117" t="s">
        <v>145</v>
      </c>
      <c r="DF291" s="117" t="s">
        <v>145</v>
      </c>
      <c r="DG291" s="117" t="s">
        <v>145</v>
      </c>
      <c r="DH291" s="117" t="s">
        <v>145</v>
      </c>
      <c r="DI291" s="117" t="s">
        <v>145</v>
      </c>
      <c r="DJ291" s="117" t="s">
        <v>145</v>
      </c>
      <c r="DK291" s="117" t="s">
        <v>145</v>
      </c>
      <c r="DL291" s="117" t="s">
        <v>145</v>
      </c>
      <c r="DM291" s="117" t="s">
        <v>145</v>
      </c>
      <c r="DN291" s="117" t="s">
        <v>145</v>
      </c>
      <c r="DO291" s="117" t="s">
        <v>145</v>
      </c>
      <c r="DP291" s="117" t="s">
        <v>145</v>
      </c>
      <c r="DQ291" s="117" t="s">
        <v>145</v>
      </c>
      <c r="DR291" s="117" t="s">
        <v>145</v>
      </c>
      <c r="DS291" s="117" t="s">
        <v>145</v>
      </c>
      <c r="DT291" s="117" t="s">
        <v>145</v>
      </c>
      <c r="DU291" s="117" t="s">
        <v>145</v>
      </c>
      <c r="DV291" s="117" t="s">
        <v>145</v>
      </c>
      <c r="DW291" s="117" t="s">
        <v>145</v>
      </c>
      <c r="DX291" s="117" t="s">
        <v>145</v>
      </c>
      <c r="DY291" s="117" t="s">
        <v>145</v>
      </c>
      <c r="DZ291" s="117" t="s">
        <v>145</v>
      </c>
      <c r="EA291" s="117" t="s">
        <v>145</v>
      </c>
      <c r="EB291" s="117" t="s">
        <v>145</v>
      </c>
      <c r="EC291" s="117" t="s">
        <v>180</v>
      </c>
      <c r="ED291" s="117" t="s">
        <v>145</v>
      </c>
      <c r="EE291" s="117" t="s">
        <v>154</v>
      </c>
      <c r="EF291" s="117" t="s">
        <v>145</v>
      </c>
      <c r="EG291" s="117" t="s">
        <v>145</v>
      </c>
      <c r="EH291" s="117" t="s">
        <v>145</v>
      </c>
      <c r="EI291" s="117" t="s">
        <v>145</v>
      </c>
      <c r="EJ291" s="117" t="s">
        <v>145</v>
      </c>
      <c r="EK291" s="117" t="s">
        <v>145</v>
      </c>
      <c r="EL291" s="117" t="s">
        <v>145</v>
      </c>
      <c r="EM291" s="117" t="s">
        <v>145</v>
      </c>
      <c r="EN291" s="117" t="s">
        <v>147</v>
      </c>
    </row>
    <row r="292" s="6" customFormat="1" spans="1:144">
      <c r="A292" s="117" t="s">
        <v>1593</v>
      </c>
      <c r="B292" s="117" t="s">
        <v>145</v>
      </c>
      <c r="C292" s="117" t="s">
        <v>146</v>
      </c>
      <c r="D292" s="117" t="s">
        <v>145</v>
      </c>
      <c r="E292" s="117" t="s">
        <v>147</v>
      </c>
      <c r="F292" s="117" t="s">
        <v>145</v>
      </c>
      <c r="G292" s="117" t="s">
        <v>148</v>
      </c>
      <c r="H292" s="117" t="s">
        <v>149</v>
      </c>
      <c r="I292" s="117" t="s">
        <v>145</v>
      </c>
      <c r="J292" s="117" t="s">
        <v>150</v>
      </c>
      <c r="K292" s="117" t="s">
        <v>151</v>
      </c>
      <c r="L292" s="117" t="s">
        <v>1582</v>
      </c>
      <c r="M292" s="117" t="s">
        <v>145</v>
      </c>
      <c r="N292" s="117" t="s">
        <v>146</v>
      </c>
      <c r="O292" s="117" t="s">
        <v>153</v>
      </c>
      <c r="P292" s="117" t="s">
        <v>154</v>
      </c>
      <c r="Q292" s="117" t="s">
        <v>155</v>
      </c>
      <c r="R292" s="117" t="s">
        <v>145</v>
      </c>
      <c r="S292" s="117" t="s">
        <v>156</v>
      </c>
      <c r="T292" s="117" t="s">
        <v>154</v>
      </c>
      <c r="U292" s="117" t="s">
        <v>145</v>
      </c>
      <c r="V292" s="117" t="s">
        <v>145</v>
      </c>
      <c r="W292" s="117" t="s">
        <v>157</v>
      </c>
      <c r="X292" s="117" t="s">
        <v>157</v>
      </c>
      <c r="Y292" s="117" t="s">
        <v>158</v>
      </c>
      <c r="Z292" s="117" t="s">
        <v>159</v>
      </c>
      <c r="AA292" s="117" t="s">
        <v>145</v>
      </c>
      <c r="AB292" s="117" t="s">
        <v>145</v>
      </c>
      <c r="AC292" s="117" t="s">
        <v>145</v>
      </c>
      <c r="AD292" s="117" t="s">
        <v>145</v>
      </c>
      <c r="AE292" s="117" t="s">
        <v>1594</v>
      </c>
      <c r="AF292" s="117" t="s">
        <v>145</v>
      </c>
      <c r="AG292" s="117" t="s">
        <v>145</v>
      </c>
      <c r="AH292" s="117" t="s">
        <v>147</v>
      </c>
      <c r="AI292" s="117" t="s">
        <v>145</v>
      </c>
      <c r="AJ292" s="117" t="s">
        <v>145</v>
      </c>
      <c r="AK292" s="117" t="s">
        <v>145</v>
      </c>
      <c r="AL292" s="117" t="s">
        <v>145</v>
      </c>
      <c r="AM292" s="117" t="s">
        <v>145</v>
      </c>
      <c r="AN292" s="117" t="s">
        <v>145</v>
      </c>
      <c r="AO292" s="117" t="s">
        <v>502</v>
      </c>
      <c r="AP292" s="117" t="s">
        <v>920</v>
      </c>
      <c r="AQ292" s="117" t="s">
        <v>1595</v>
      </c>
      <c r="AR292" s="117" t="s">
        <v>268</v>
      </c>
      <c r="AS292" s="117" t="s">
        <v>269</v>
      </c>
      <c r="AT292" s="117" t="s">
        <v>270</v>
      </c>
      <c r="AU292" s="117" t="s">
        <v>145</v>
      </c>
      <c r="AV292" s="117" t="s">
        <v>1596</v>
      </c>
      <c r="AW292" s="117" t="s">
        <v>1508</v>
      </c>
      <c r="AX292" s="117" t="s">
        <v>1597</v>
      </c>
      <c r="AY292" s="117" t="s">
        <v>145</v>
      </c>
      <c r="AZ292" s="117" t="s">
        <v>270</v>
      </c>
      <c r="BA292" s="117" t="s">
        <v>145</v>
      </c>
      <c r="BB292" s="117" t="s">
        <v>145</v>
      </c>
      <c r="BC292" s="117" t="s">
        <v>145</v>
      </c>
      <c r="BD292" s="117" t="s">
        <v>145</v>
      </c>
      <c r="BE292" s="117" t="s">
        <v>145</v>
      </c>
      <c r="BF292" s="117" t="s">
        <v>145</v>
      </c>
      <c r="BG292" s="117" t="s">
        <v>145</v>
      </c>
      <c r="BH292" s="117" t="s">
        <v>145</v>
      </c>
      <c r="BI292" s="117" t="s">
        <v>145</v>
      </c>
      <c r="BJ292" s="117" t="s">
        <v>145</v>
      </c>
      <c r="BK292" s="117" t="s">
        <v>145</v>
      </c>
      <c r="BL292" s="117" t="s">
        <v>170</v>
      </c>
      <c r="BM292" s="117" t="s">
        <v>145</v>
      </c>
      <c r="BN292" s="117" t="s">
        <v>145</v>
      </c>
      <c r="BO292" s="117" t="s">
        <v>145</v>
      </c>
      <c r="BP292" s="117" t="s">
        <v>145</v>
      </c>
      <c r="BQ292" s="117" t="s">
        <v>145</v>
      </c>
      <c r="BR292" s="117" t="s">
        <v>145</v>
      </c>
      <c r="BS292" s="117" t="s">
        <v>145</v>
      </c>
      <c r="BT292" s="117" t="s">
        <v>145</v>
      </c>
      <c r="BU292" s="117" t="s">
        <v>145</v>
      </c>
      <c r="BV292" s="117" t="s">
        <v>171</v>
      </c>
      <c r="BW292" s="117" t="s">
        <v>145</v>
      </c>
      <c r="BX292" s="117" t="s">
        <v>145</v>
      </c>
      <c r="BY292" s="117" t="s">
        <v>145</v>
      </c>
      <c r="BZ292" s="117" t="s">
        <v>145</v>
      </c>
      <c r="CA292" s="117" t="s">
        <v>145</v>
      </c>
      <c r="CB292" s="117" t="s">
        <v>149</v>
      </c>
      <c r="CC292" s="117" t="s">
        <v>149</v>
      </c>
      <c r="CD292" s="117" t="s">
        <v>145</v>
      </c>
      <c r="CE292" s="117" t="s">
        <v>145</v>
      </c>
      <c r="CF292" s="117" t="s">
        <v>145</v>
      </c>
      <c r="CG292" s="117" t="s">
        <v>145</v>
      </c>
      <c r="CH292" s="117" t="s">
        <v>145</v>
      </c>
      <c r="CI292" s="117" t="s">
        <v>145</v>
      </c>
      <c r="CJ292" s="117" t="s">
        <v>145</v>
      </c>
      <c r="CK292" s="117" t="s">
        <v>145</v>
      </c>
      <c r="CL292" s="117" t="s">
        <v>145</v>
      </c>
      <c r="CM292" s="117" t="s">
        <v>145</v>
      </c>
      <c r="CN292" s="117" t="s">
        <v>145</v>
      </c>
      <c r="CO292" s="117" t="s">
        <v>1472</v>
      </c>
      <c r="CP292" s="117" t="s">
        <v>145</v>
      </c>
      <c r="CQ292" s="117" t="s">
        <v>145</v>
      </c>
      <c r="CR292" s="117" t="s">
        <v>145</v>
      </c>
      <c r="CS292" s="117" t="s">
        <v>173</v>
      </c>
      <c r="CT292" s="117" t="s">
        <v>174</v>
      </c>
      <c r="CU292" s="117" t="s">
        <v>182</v>
      </c>
      <c r="CV292" s="117" t="s">
        <v>183</v>
      </c>
      <c r="CW292" s="117" t="s">
        <v>184</v>
      </c>
      <c r="CX292" s="117" t="s">
        <v>178</v>
      </c>
      <c r="CY292" s="117" t="s">
        <v>178</v>
      </c>
      <c r="CZ292" s="117" t="s">
        <v>179</v>
      </c>
      <c r="DA292" s="117" t="s">
        <v>179</v>
      </c>
      <c r="DB292" s="117" t="s">
        <v>145</v>
      </c>
      <c r="DC292" s="117" t="s">
        <v>145</v>
      </c>
      <c r="DD292" s="117" t="s">
        <v>179</v>
      </c>
      <c r="DE292" s="117" t="s">
        <v>145</v>
      </c>
      <c r="DF292" s="117" t="s">
        <v>145</v>
      </c>
      <c r="DG292" s="117" t="s">
        <v>145</v>
      </c>
      <c r="DH292" s="117" t="s">
        <v>145</v>
      </c>
      <c r="DI292" s="117" t="s">
        <v>145</v>
      </c>
      <c r="DJ292" s="117" t="s">
        <v>145</v>
      </c>
      <c r="DK292" s="117" t="s">
        <v>145</v>
      </c>
      <c r="DL292" s="117" t="s">
        <v>145</v>
      </c>
      <c r="DM292" s="117" t="s">
        <v>145</v>
      </c>
      <c r="DN292" s="117" t="s">
        <v>145</v>
      </c>
      <c r="DO292" s="117" t="s">
        <v>145</v>
      </c>
      <c r="DP292" s="117" t="s">
        <v>145</v>
      </c>
      <c r="DQ292" s="117" t="s">
        <v>145</v>
      </c>
      <c r="DR292" s="117" t="s">
        <v>145</v>
      </c>
      <c r="DS292" s="117" t="s">
        <v>145</v>
      </c>
      <c r="DT292" s="117" t="s">
        <v>145</v>
      </c>
      <c r="DU292" s="117" t="s">
        <v>145</v>
      </c>
      <c r="DV292" s="117" t="s">
        <v>145</v>
      </c>
      <c r="DW292" s="117" t="s">
        <v>145</v>
      </c>
      <c r="DX292" s="117" t="s">
        <v>145</v>
      </c>
      <c r="DY292" s="117" t="s">
        <v>145</v>
      </c>
      <c r="DZ292" s="117" t="s">
        <v>145</v>
      </c>
      <c r="EA292" s="117" t="s">
        <v>145</v>
      </c>
      <c r="EB292" s="117" t="s">
        <v>145</v>
      </c>
      <c r="EC292" s="117" t="s">
        <v>180</v>
      </c>
      <c r="ED292" s="117" t="s">
        <v>145</v>
      </c>
      <c r="EE292" s="117" t="s">
        <v>154</v>
      </c>
      <c r="EF292" s="117" t="s">
        <v>145</v>
      </c>
      <c r="EG292" s="117" t="s">
        <v>145</v>
      </c>
      <c r="EH292" s="117" t="s">
        <v>145</v>
      </c>
      <c r="EI292" s="117" t="s">
        <v>145</v>
      </c>
      <c r="EJ292" s="117" t="s">
        <v>145</v>
      </c>
      <c r="EK292" s="117" t="s">
        <v>145</v>
      </c>
      <c r="EL292" s="117" t="s">
        <v>145</v>
      </c>
      <c r="EM292" s="117" t="s">
        <v>145</v>
      </c>
      <c r="EN292" s="117" t="s">
        <v>147</v>
      </c>
    </row>
    <row r="293" s="6" customFormat="1" spans="1:144">
      <c r="A293" s="117" t="s">
        <v>1593</v>
      </c>
      <c r="B293" s="117" t="s">
        <v>145</v>
      </c>
      <c r="C293" s="117" t="s">
        <v>146</v>
      </c>
      <c r="D293" s="117" t="s">
        <v>145</v>
      </c>
      <c r="E293" s="117" t="s">
        <v>147</v>
      </c>
      <c r="F293" s="117" t="s">
        <v>145</v>
      </c>
      <c r="G293" s="117" t="s">
        <v>148</v>
      </c>
      <c r="H293" s="117" t="s">
        <v>149</v>
      </c>
      <c r="I293" s="117" t="s">
        <v>145</v>
      </c>
      <c r="J293" s="117" t="s">
        <v>150</v>
      </c>
      <c r="K293" s="117" t="s">
        <v>151</v>
      </c>
      <c r="L293" s="117" t="s">
        <v>1582</v>
      </c>
      <c r="M293" s="117" t="s">
        <v>145</v>
      </c>
      <c r="N293" s="117" t="s">
        <v>146</v>
      </c>
      <c r="O293" s="117" t="s">
        <v>153</v>
      </c>
      <c r="P293" s="117" t="s">
        <v>154</v>
      </c>
      <c r="Q293" s="117" t="s">
        <v>155</v>
      </c>
      <c r="R293" s="117" t="s">
        <v>145</v>
      </c>
      <c r="S293" s="117" t="s">
        <v>156</v>
      </c>
      <c r="T293" s="117" t="s">
        <v>154</v>
      </c>
      <c r="U293" s="117" t="s">
        <v>145</v>
      </c>
      <c r="V293" s="117" t="s">
        <v>145</v>
      </c>
      <c r="W293" s="117" t="s">
        <v>157</v>
      </c>
      <c r="X293" s="117" t="s">
        <v>157</v>
      </c>
      <c r="Y293" s="117" t="s">
        <v>158</v>
      </c>
      <c r="Z293" s="117" t="s">
        <v>159</v>
      </c>
      <c r="AA293" s="117" t="s">
        <v>145</v>
      </c>
      <c r="AB293" s="117" t="s">
        <v>145</v>
      </c>
      <c r="AC293" s="117" t="s">
        <v>145</v>
      </c>
      <c r="AD293" s="117" t="s">
        <v>145</v>
      </c>
      <c r="AE293" s="117" t="s">
        <v>1594</v>
      </c>
      <c r="AF293" s="117" t="s">
        <v>145</v>
      </c>
      <c r="AG293" s="117" t="s">
        <v>145</v>
      </c>
      <c r="AH293" s="117" t="s">
        <v>147</v>
      </c>
      <c r="AI293" s="117" t="s">
        <v>145</v>
      </c>
      <c r="AJ293" s="117" t="s">
        <v>145</v>
      </c>
      <c r="AK293" s="117" t="s">
        <v>145</v>
      </c>
      <c r="AL293" s="117" t="s">
        <v>145</v>
      </c>
      <c r="AM293" s="117" t="s">
        <v>145</v>
      </c>
      <c r="AN293" s="117" t="s">
        <v>145</v>
      </c>
      <c r="AO293" s="117" t="s">
        <v>502</v>
      </c>
      <c r="AP293" s="117" t="s">
        <v>920</v>
      </c>
      <c r="AQ293" s="117" t="s">
        <v>1595</v>
      </c>
      <c r="AR293" s="117" t="s">
        <v>268</v>
      </c>
      <c r="AS293" s="117" t="s">
        <v>269</v>
      </c>
      <c r="AT293" s="117" t="s">
        <v>270</v>
      </c>
      <c r="AU293" s="117" t="s">
        <v>145</v>
      </c>
      <c r="AV293" s="117" t="s">
        <v>1596</v>
      </c>
      <c r="AW293" s="117" t="s">
        <v>1508</v>
      </c>
      <c r="AX293" s="117" t="s">
        <v>1597</v>
      </c>
      <c r="AY293" s="117" t="s">
        <v>145</v>
      </c>
      <c r="AZ293" s="117" t="s">
        <v>270</v>
      </c>
      <c r="BA293" s="117" t="s">
        <v>145</v>
      </c>
      <c r="BB293" s="117" t="s">
        <v>145</v>
      </c>
      <c r="BC293" s="117" t="s">
        <v>145</v>
      </c>
      <c r="BD293" s="117" t="s">
        <v>145</v>
      </c>
      <c r="BE293" s="117" t="s">
        <v>145</v>
      </c>
      <c r="BF293" s="117" t="s">
        <v>145</v>
      </c>
      <c r="BG293" s="117" t="s">
        <v>145</v>
      </c>
      <c r="BH293" s="117" t="s">
        <v>145</v>
      </c>
      <c r="BI293" s="117" t="s">
        <v>145</v>
      </c>
      <c r="BJ293" s="117" t="s">
        <v>145</v>
      </c>
      <c r="BK293" s="117" t="s">
        <v>145</v>
      </c>
      <c r="BL293" s="117" t="s">
        <v>170</v>
      </c>
      <c r="BM293" s="117" t="s">
        <v>145</v>
      </c>
      <c r="BN293" s="117" t="s">
        <v>145</v>
      </c>
      <c r="BO293" s="117" t="s">
        <v>145</v>
      </c>
      <c r="BP293" s="117" t="s">
        <v>145</v>
      </c>
      <c r="BQ293" s="117" t="s">
        <v>145</v>
      </c>
      <c r="BR293" s="117" t="s">
        <v>145</v>
      </c>
      <c r="BS293" s="117" t="s">
        <v>145</v>
      </c>
      <c r="BT293" s="117" t="s">
        <v>145</v>
      </c>
      <c r="BU293" s="117" t="s">
        <v>145</v>
      </c>
      <c r="BV293" s="117" t="s">
        <v>171</v>
      </c>
      <c r="BW293" s="117" t="s">
        <v>145</v>
      </c>
      <c r="BX293" s="117" t="s">
        <v>145</v>
      </c>
      <c r="BY293" s="117" t="s">
        <v>145</v>
      </c>
      <c r="BZ293" s="117" t="s">
        <v>145</v>
      </c>
      <c r="CA293" s="117" t="s">
        <v>145</v>
      </c>
      <c r="CB293" s="117" t="s">
        <v>149</v>
      </c>
      <c r="CC293" s="117" t="s">
        <v>149</v>
      </c>
      <c r="CD293" s="117" t="s">
        <v>145</v>
      </c>
      <c r="CE293" s="117" t="s">
        <v>145</v>
      </c>
      <c r="CF293" s="117" t="s">
        <v>145</v>
      </c>
      <c r="CG293" s="117" t="s">
        <v>145</v>
      </c>
      <c r="CH293" s="117" t="s">
        <v>145</v>
      </c>
      <c r="CI293" s="117" t="s">
        <v>145</v>
      </c>
      <c r="CJ293" s="117" t="s">
        <v>145</v>
      </c>
      <c r="CK293" s="117" t="s">
        <v>145</v>
      </c>
      <c r="CL293" s="117" t="s">
        <v>145</v>
      </c>
      <c r="CM293" s="117" t="s">
        <v>145</v>
      </c>
      <c r="CN293" s="117" t="s">
        <v>145</v>
      </c>
      <c r="CO293" s="117" t="s">
        <v>1472</v>
      </c>
      <c r="CP293" s="117" t="s">
        <v>145</v>
      </c>
      <c r="CQ293" s="117" t="s">
        <v>145</v>
      </c>
      <c r="CR293" s="117" t="s">
        <v>145</v>
      </c>
      <c r="CS293" s="117" t="s">
        <v>173</v>
      </c>
      <c r="CT293" s="117" t="s">
        <v>181</v>
      </c>
      <c r="CU293" s="117" t="s">
        <v>175</v>
      </c>
      <c r="CV293" s="117" t="s">
        <v>176</v>
      </c>
      <c r="CW293" s="117" t="s">
        <v>177</v>
      </c>
      <c r="CX293" s="117" t="s">
        <v>178</v>
      </c>
      <c r="CY293" s="117" t="s">
        <v>178</v>
      </c>
      <c r="CZ293" s="117" t="s">
        <v>179</v>
      </c>
      <c r="DA293" s="117" t="s">
        <v>179</v>
      </c>
      <c r="DB293" s="117" t="s">
        <v>145</v>
      </c>
      <c r="DC293" s="117" t="s">
        <v>145</v>
      </c>
      <c r="DD293" s="117" t="s">
        <v>179</v>
      </c>
      <c r="DE293" s="117" t="s">
        <v>145</v>
      </c>
      <c r="DF293" s="117" t="s">
        <v>145</v>
      </c>
      <c r="DG293" s="117" t="s">
        <v>145</v>
      </c>
      <c r="DH293" s="117" t="s">
        <v>145</v>
      </c>
      <c r="DI293" s="117" t="s">
        <v>145</v>
      </c>
      <c r="DJ293" s="117" t="s">
        <v>145</v>
      </c>
      <c r="DK293" s="117" t="s">
        <v>145</v>
      </c>
      <c r="DL293" s="117" t="s">
        <v>145</v>
      </c>
      <c r="DM293" s="117" t="s">
        <v>145</v>
      </c>
      <c r="DN293" s="117" t="s">
        <v>145</v>
      </c>
      <c r="DO293" s="117" t="s">
        <v>145</v>
      </c>
      <c r="DP293" s="117" t="s">
        <v>145</v>
      </c>
      <c r="DQ293" s="117" t="s">
        <v>145</v>
      </c>
      <c r="DR293" s="117" t="s">
        <v>145</v>
      </c>
      <c r="DS293" s="117" t="s">
        <v>145</v>
      </c>
      <c r="DT293" s="117" t="s">
        <v>145</v>
      </c>
      <c r="DU293" s="117" t="s">
        <v>145</v>
      </c>
      <c r="DV293" s="117" t="s">
        <v>145</v>
      </c>
      <c r="DW293" s="117" t="s">
        <v>145</v>
      </c>
      <c r="DX293" s="117" t="s">
        <v>145</v>
      </c>
      <c r="DY293" s="117" t="s">
        <v>145</v>
      </c>
      <c r="DZ293" s="117" t="s">
        <v>145</v>
      </c>
      <c r="EA293" s="117" t="s">
        <v>145</v>
      </c>
      <c r="EB293" s="117" t="s">
        <v>145</v>
      </c>
      <c r="EC293" s="117" t="s">
        <v>180</v>
      </c>
      <c r="ED293" s="117" t="s">
        <v>145</v>
      </c>
      <c r="EE293" s="117" t="s">
        <v>154</v>
      </c>
      <c r="EF293" s="117" t="s">
        <v>145</v>
      </c>
      <c r="EG293" s="117" t="s">
        <v>145</v>
      </c>
      <c r="EH293" s="117" t="s">
        <v>145</v>
      </c>
      <c r="EI293" s="117" t="s">
        <v>145</v>
      </c>
      <c r="EJ293" s="117" t="s">
        <v>145</v>
      </c>
      <c r="EK293" s="117" t="s">
        <v>145</v>
      </c>
      <c r="EL293" s="117" t="s">
        <v>145</v>
      </c>
      <c r="EM293" s="117" t="s">
        <v>145</v>
      </c>
      <c r="EN293" s="117" t="s">
        <v>147</v>
      </c>
    </row>
    <row r="294" s="6" customFormat="1" spans="1:144">
      <c r="A294" s="117" t="s">
        <v>1593</v>
      </c>
      <c r="B294" s="117" t="s">
        <v>145</v>
      </c>
      <c r="C294" s="117" t="s">
        <v>146</v>
      </c>
      <c r="D294" s="117" t="s">
        <v>145</v>
      </c>
      <c r="E294" s="117" t="s">
        <v>147</v>
      </c>
      <c r="F294" s="117" t="s">
        <v>145</v>
      </c>
      <c r="G294" s="117" t="s">
        <v>148</v>
      </c>
      <c r="H294" s="117" t="s">
        <v>149</v>
      </c>
      <c r="I294" s="117" t="s">
        <v>145</v>
      </c>
      <c r="J294" s="117" t="s">
        <v>150</v>
      </c>
      <c r="K294" s="117" t="s">
        <v>151</v>
      </c>
      <c r="L294" s="117" t="s">
        <v>1582</v>
      </c>
      <c r="M294" s="117" t="s">
        <v>145</v>
      </c>
      <c r="N294" s="117" t="s">
        <v>146</v>
      </c>
      <c r="O294" s="117" t="s">
        <v>153</v>
      </c>
      <c r="P294" s="117" t="s">
        <v>154</v>
      </c>
      <c r="Q294" s="117" t="s">
        <v>155</v>
      </c>
      <c r="R294" s="117" t="s">
        <v>145</v>
      </c>
      <c r="S294" s="117" t="s">
        <v>156</v>
      </c>
      <c r="T294" s="117" t="s">
        <v>154</v>
      </c>
      <c r="U294" s="117" t="s">
        <v>145</v>
      </c>
      <c r="V294" s="117" t="s">
        <v>145</v>
      </c>
      <c r="W294" s="117" t="s">
        <v>157</v>
      </c>
      <c r="X294" s="117" t="s">
        <v>157</v>
      </c>
      <c r="Y294" s="117" t="s">
        <v>158</v>
      </c>
      <c r="Z294" s="117" t="s">
        <v>159</v>
      </c>
      <c r="AA294" s="117" t="s">
        <v>145</v>
      </c>
      <c r="AB294" s="117" t="s">
        <v>145</v>
      </c>
      <c r="AC294" s="117" t="s">
        <v>145</v>
      </c>
      <c r="AD294" s="117" t="s">
        <v>145</v>
      </c>
      <c r="AE294" s="117" t="s">
        <v>1594</v>
      </c>
      <c r="AF294" s="117" t="s">
        <v>145</v>
      </c>
      <c r="AG294" s="117" t="s">
        <v>145</v>
      </c>
      <c r="AH294" s="117" t="s">
        <v>147</v>
      </c>
      <c r="AI294" s="117" t="s">
        <v>145</v>
      </c>
      <c r="AJ294" s="117" t="s">
        <v>145</v>
      </c>
      <c r="AK294" s="117" t="s">
        <v>145</v>
      </c>
      <c r="AL294" s="117" t="s">
        <v>145</v>
      </c>
      <c r="AM294" s="117" t="s">
        <v>145</v>
      </c>
      <c r="AN294" s="117" t="s">
        <v>145</v>
      </c>
      <c r="AO294" s="117" t="s">
        <v>502</v>
      </c>
      <c r="AP294" s="117" t="s">
        <v>920</v>
      </c>
      <c r="AQ294" s="117" t="s">
        <v>1595</v>
      </c>
      <c r="AR294" s="117" t="s">
        <v>268</v>
      </c>
      <c r="AS294" s="117" t="s">
        <v>269</v>
      </c>
      <c r="AT294" s="117" t="s">
        <v>270</v>
      </c>
      <c r="AU294" s="117" t="s">
        <v>145</v>
      </c>
      <c r="AV294" s="117" t="s">
        <v>1596</v>
      </c>
      <c r="AW294" s="117" t="s">
        <v>1508</v>
      </c>
      <c r="AX294" s="117" t="s">
        <v>1597</v>
      </c>
      <c r="AY294" s="117" t="s">
        <v>145</v>
      </c>
      <c r="AZ294" s="117" t="s">
        <v>270</v>
      </c>
      <c r="BA294" s="117" t="s">
        <v>145</v>
      </c>
      <c r="BB294" s="117" t="s">
        <v>145</v>
      </c>
      <c r="BC294" s="117" t="s">
        <v>145</v>
      </c>
      <c r="BD294" s="117" t="s">
        <v>145</v>
      </c>
      <c r="BE294" s="117" t="s">
        <v>145</v>
      </c>
      <c r="BF294" s="117" t="s">
        <v>145</v>
      </c>
      <c r="BG294" s="117" t="s">
        <v>145</v>
      </c>
      <c r="BH294" s="117" t="s">
        <v>145</v>
      </c>
      <c r="BI294" s="117" t="s">
        <v>145</v>
      </c>
      <c r="BJ294" s="117" t="s">
        <v>145</v>
      </c>
      <c r="BK294" s="117" t="s">
        <v>145</v>
      </c>
      <c r="BL294" s="117" t="s">
        <v>170</v>
      </c>
      <c r="BM294" s="117" t="s">
        <v>145</v>
      </c>
      <c r="BN294" s="117" t="s">
        <v>145</v>
      </c>
      <c r="BO294" s="117" t="s">
        <v>145</v>
      </c>
      <c r="BP294" s="117" t="s">
        <v>145</v>
      </c>
      <c r="BQ294" s="117" t="s">
        <v>145</v>
      </c>
      <c r="BR294" s="117" t="s">
        <v>145</v>
      </c>
      <c r="BS294" s="117" t="s">
        <v>145</v>
      </c>
      <c r="BT294" s="117" t="s">
        <v>145</v>
      </c>
      <c r="BU294" s="117" t="s">
        <v>145</v>
      </c>
      <c r="BV294" s="117" t="s">
        <v>171</v>
      </c>
      <c r="BW294" s="117" t="s">
        <v>145</v>
      </c>
      <c r="BX294" s="117" t="s">
        <v>145</v>
      </c>
      <c r="BY294" s="117" t="s">
        <v>145</v>
      </c>
      <c r="BZ294" s="117" t="s">
        <v>145</v>
      </c>
      <c r="CA294" s="117" t="s">
        <v>145</v>
      </c>
      <c r="CB294" s="117" t="s">
        <v>149</v>
      </c>
      <c r="CC294" s="117" t="s">
        <v>149</v>
      </c>
      <c r="CD294" s="117" t="s">
        <v>145</v>
      </c>
      <c r="CE294" s="117" t="s">
        <v>145</v>
      </c>
      <c r="CF294" s="117" t="s">
        <v>145</v>
      </c>
      <c r="CG294" s="117" t="s">
        <v>145</v>
      </c>
      <c r="CH294" s="117" t="s">
        <v>145</v>
      </c>
      <c r="CI294" s="117" t="s">
        <v>145</v>
      </c>
      <c r="CJ294" s="117" t="s">
        <v>145</v>
      </c>
      <c r="CK294" s="117" t="s">
        <v>145</v>
      </c>
      <c r="CL294" s="117" t="s">
        <v>145</v>
      </c>
      <c r="CM294" s="117" t="s">
        <v>145</v>
      </c>
      <c r="CN294" s="117" t="s">
        <v>145</v>
      </c>
      <c r="CO294" s="117" t="s">
        <v>1472</v>
      </c>
      <c r="CP294" s="117" t="s">
        <v>145</v>
      </c>
      <c r="CQ294" s="117" t="s">
        <v>145</v>
      </c>
      <c r="CR294" s="117" t="s">
        <v>145</v>
      </c>
      <c r="CS294" s="117" t="s">
        <v>173</v>
      </c>
      <c r="CT294" s="117" t="s">
        <v>300</v>
      </c>
      <c r="CU294" s="117" t="s">
        <v>1006</v>
      </c>
      <c r="CV294" s="117" t="s">
        <v>1007</v>
      </c>
      <c r="CW294" s="117" t="s">
        <v>1008</v>
      </c>
      <c r="CX294" s="117" t="s">
        <v>178</v>
      </c>
      <c r="CY294" s="117" t="s">
        <v>178</v>
      </c>
      <c r="CZ294" s="117" t="s">
        <v>179</v>
      </c>
      <c r="DA294" s="117" t="s">
        <v>179</v>
      </c>
      <c r="DB294" s="117" t="s">
        <v>145</v>
      </c>
      <c r="DC294" s="117" t="s">
        <v>145</v>
      </c>
      <c r="DD294" s="117" t="s">
        <v>179</v>
      </c>
      <c r="DE294" s="117" t="s">
        <v>145</v>
      </c>
      <c r="DF294" s="117" t="s">
        <v>145</v>
      </c>
      <c r="DG294" s="117" t="s">
        <v>145</v>
      </c>
      <c r="DH294" s="117" t="s">
        <v>145</v>
      </c>
      <c r="DI294" s="117" t="s">
        <v>145</v>
      </c>
      <c r="DJ294" s="117" t="s">
        <v>145</v>
      </c>
      <c r="DK294" s="117" t="s">
        <v>145</v>
      </c>
      <c r="DL294" s="117" t="s">
        <v>145</v>
      </c>
      <c r="DM294" s="117" t="s">
        <v>145</v>
      </c>
      <c r="DN294" s="117" t="s">
        <v>145</v>
      </c>
      <c r="DO294" s="117" t="s">
        <v>145</v>
      </c>
      <c r="DP294" s="117" t="s">
        <v>145</v>
      </c>
      <c r="DQ294" s="117" t="s">
        <v>145</v>
      </c>
      <c r="DR294" s="117" t="s">
        <v>145</v>
      </c>
      <c r="DS294" s="117" t="s">
        <v>145</v>
      </c>
      <c r="DT294" s="117" t="s">
        <v>145</v>
      </c>
      <c r="DU294" s="117" t="s">
        <v>145</v>
      </c>
      <c r="DV294" s="117" t="s">
        <v>145</v>
      </c>
      <c r="DW294" s="117" t="s">
        <v>145</v>
      </c>
      <c r="DX294" s="117" t="s">
        <v>145</v>
      </c>
      <c r="DY294" s="117" t="s">
        <v>145</v>
      </c>
      <c r="DZ294" s="117" t="s">
        <v>145</v>
      </c>
      <c r="EA294" s="117" t="s">
        <v>145</v>
      </c>
      <c r="EB294" s="117" t="s">
        <v>145</v>
      </c>
      <c r="EC294" s="117" t="s">
        <v>180</v>
      </c>
      <c r="ED294" s="117" t="s">
        <v>145</v>
      </c>
      <c r="EE294" s="117" t="s">
        <v>154</v>
      </c>
      <c r="EF294" s="117" t="s">
        <v>145</v>
      </c>
      <c r="EG294" s="117" t="s">
        <v>145</v>
      </c>
      <c r="EH294" s="117" t="s">
        <v>145</v>
      </c>
      <c r="EI294" s="117" t="s">
        <v>145</v>
      </c>
      <c r="EJ294" s="117" t="s">
        <v>145</v>
      </c>
      <c r="EK294" s="117" t="s">
        <v>145</v>
      </c>
      <c r="EL294" s="117" t="s">
        <v>145</v>
      </c>
      <c r="EM294" s="117" t="s">
        <v>145</v>
      </c>
      <c r="EN294" s="117" t="s">
        <v>147</v>
      </c>
    </row>
    <row r="295" s="6" customFormat="1" spans="1:144">
      <c r="A295" s="117" t="s">
        <v>1598</v>
      </c>
      <c r="B295" s="117" t="s">
        <v>145</v>
      </c>
      <c r="C295" s="117" t="s">
        <v>146</v>
      </c>
      <c r="D295" s="117" t="s">
        <v>145</v>
      </c>
      <c r="E295" s="117" t="s">
        <v>147</v>
      </c>
      <c r="F295" s="117" t="s">
        <v>145</v>
      </c>
      <c r="G295" s="117" t="s">
        <v>148</v>
      </c>
      <c r="H295" s="117" t="s">
        <v>149</v>
      </c>
      <c r="I295" s="117" t="s">
        <v>145</v>
      </c>
      <c r="J295" s="117" t="s">
        <v>150</v>
      </c>
      <c r="K295" s="117" t="s">
        <v>151</v>
      </c>
      <c r="L295" s="117" t="s">
        <v>1599</v>
      </c>
      <c r="M295" s="117" t="s">
        <v>145</v>
      </c>
      <c r="N295" s="117" t="s">
        <v>146</v>
      </c>
      <c r="O295" s="117" t="s">
        <v>153</v>
      </c>
      <c r="P295" s="117" t="s">
        <v>154</v>
      </c>
      <c r="Q295" s="117" t="s">
        <v>155</v>
      </c>
      <c r="R295" s="117" t="s">
        <v>145</v>
      </c>
      <c r="S295" s="117" t="s">
        <v>156</v>
      </c>
      <c r="T295" s="117" t="s">
        <v>154</v>
      </c>
      <c r="U295" s="117" t="s">
        <v>145</v>
      </c>
      <c r="V295" s="117" t="s">
        <v>145</v>
      </c>
      <c r="W295" s="117" t="s">
        <v>157</v>
      </c>
      <c r="X295" s="117" t="s">
        <v>157</v>
      </c>
      <c r="Y295" s="117" t="s">
        <v>158</v>
      </c>
      <c r="Z295" s="117" t="s">
        <v>159</v>
      </c>
      <c r="AA295" s="117" t="s">
        <v>145</v>
      </c>
      <c r="AB295" s="117" t="s">
        <v>145</v>
      </c>
      <c r="AC295" s="117" t="s">
        <v>145</v>
      </c>
      <c r="AD295" s="117" t="s">
        <v>145</v>
      </c>
      <c r="AE295" s="117" t="s">
        <v>1600</v>
      </c>
      <c r="AF295" s="117" t="s">
        <v>145</v>
      </c>
      <c r="AG295" s="117" t="s">
        <v>145</v>
      </c>
      <c r="AH295" s="117" t="s">
        <v>147</v>
      </c>
      <c r="AI295" s="117" t="s">
        <v>145</v>
      </c>
      <c r="AJ295" s="117" t="s">
        <v>145</v>
      </c>
      <c r="AK295" s="117" t="s">
        <v>145</v>
      </c>
      <c r="AL295" s="117" t="s">
        <v>145</v>
      </c>
      <c r="AM295" s="117" t="s">
        <v>145</v>
      </c>
      <c r="AN295" s="117" t="s">
        <v>145</v>
      </c>
      <c r="AO295" s="117" t="s">
        <v>1601</v>
      </c>
      <c r="AP295" s="117" t="s">
        <v>514</v>
      </c>
      <c r="AQ295" s="117" t="s">
        <v>1601</v>
      </c>
      <c r="AR295" s="117" t="s">
        <v>164</v>
      </c>
      <c r="AS295" s="117" t="s">
        <v>1602</v>
      </c>
      <c r="AT295" s="117" t="s">
        <v>689</v>
      </c>
      <c r="AU295" s="117" t="s">
        <v>145</v>
      </c>
      <c r="AV295" s="117" t="s">
        <v>1603</v>
      </c>
      <c r="AW295" s="117" t="s">
        <v>1604</v>
      </c>
      <c r="AX295" s="117" t="s">
        <v>1605</v>
      </c>
      <c r="AY295" s="117" t="s">
        <v>145</v>
      </c>
      <c r="AZ295" s="117" t="s">
        <v>689</v>
      </c>
      <c r="BA295" s="117" t="s">
        <v>145</v>
      </c>
      <c r="BB295" s="117" t="s">
        <v>145</v>
      </c>
      <c r="BC295" s="117" t="s">
        <v>145</v>
      </c>
      <c r="BD295" s="117" t="s">
        <v>145</v>
      </c>
      <c r="BE295" s="117" t="s">
        <v>145</v>
      </c>
      <c r="BF295" s="117" t="s">
        <v>145</v>
      </c>
      <c r="BG295" s="117" t="s">
        <v>145</v>
      </c>
      <c r="BH295" s="117" t="s">
        <v>145</v>
      </c>
      <c r="BI295" s="117" t="s">
        <v>145</v>
      </c>
      <c r="BJ295" s="117" t="s">
        <v>145</v>
      </c>
      <c r="BK295" s="117" t="s">
        <v>145</v>
      </c>
      <c r="BL295" s="117" t="s">
        <v>170</v>
      </c>
      <c r="BM295" s="117" t="s">
        <v>145</v>
      </c>
      <c r="BN295" s="117" t="s">
        <v>145</v>
      </c>
      <c r="BO295" s="117" t="s">
        <v>145</v>
      </c>
      <c r="BP295" s="117" t="s">
        <v>145</v>
      </c>
      <c r="BQ295" s="117" t="s">
        <v>145</v>
      </c>
      <c r="BR295" s="117" t="s">
        <v>145</v>
      </c>
      <c r="BS295" s="117" t="s">
        <v>145</v>
      </c>
      <c r="BT295" s="117" t="s">
        <v>145</v>
      </c>
      <c r="BU295" s="117" t="s">
        <v>145</v>
      </c>
      <c r="BV295" s="117" t="s">
        <v>171</v>
      </c>
      <c r="BW295" s="117" t="s">
        <v>145</v>
      </c>
      <c r="BX295" s="117" t="s">
        <v>145</v>
      </c>
      <c r="BY295" s="117" t="s">
        <v>145</v>
      </c>
      <c r="BZ295" s="117" t="s">
        <v>145</v>
      </c>
      <c r="CA295" s="117" t="s">
        <v>145</v>
      </c>
      <c r="CB295" s="117" t="s">
        <v>149</v>
      </c>
      <c r="CC295" s="117" t="s">
        <v>149</v>
      </c>
      <c r="CD295" s="117" t="s">
        <v>145</v>
      </c>
      <c r="CE295" s="117" t="s">
        <v>145</v>
      </c>
      <c r="CF295" s="117" t="s">
        <v>145</v>
      </c>
      <c r="CG295" s="117" t="s">
        <v>145</v>
      </c>
      <c r="CH295" s="117" t="s">
        <v>145</v>
      </c>
      <c r="CI295" s="117" t="s">
        <v>145</v>
      </c>
      <c r="CJ295" s="117" t="s">
        <v>145</v>
      </c>
      <c r="CK295" s="117" t="s">
        <v>145</v>
      </c>
      <c r="CL295" s="117" t="s">
        <v>145</v>
      </c>
      <c r="CM295" s="117" t="s">
        <v>145</v>
      </c>
      <c r="CN295" s="117" t="s">
        <v>145</v>
      </c>
      <c r="CO295" s="117" t="s">
        <v>1472</v>
      </c>
      <c r="CP295" s="117" t="s">
        <v>145</v>
      </c>
      <c r="CQ295" s="117" t="s">
        <v>145</v>
      </c>
      <c r="CR295" s="117" t="s">
        <v>145</v>
      </c>
      <c r="CS295" s="117" t="s">
        <v>173</v>
      </c>
      <c r="CT295" s="117" t="s">
        <v>174</v>
      </c>
      <c r="CU295" s="117" t="s">
        <v>182</v>
      </c>
      <c r="CV295" s="117" t="s">
        <v>183</v>
      </c>
      <c r="CW295" s="117" t="s">
        <v>184</v>
      </c>
      <c r="CX295" s="117" t="s">
        <v>178</v>
      </c>
      <c r="CY295" s="117" t="s">
        <v>178</v>
      </c>
      <c r="CZ295" s="117" t="s">
        <v>179</v>
      </c>
      <c r="DA295" s="117" t="s">
        <v>179</v>
      </c>
      <c r="DB295" s="117" t="s">
        <v>145</v>
      </c>
      <c r="DC295" s="117" t="s">
        <v>145</v>
      </c>
      <c r="DD295" s="117" t="s">
        <v>179</v>
      </c>
      <c r="DE295" s="117" t="s">
        <v>145</v>
      </c>
      <c r="DF295" s="117" t="s">
        <v>145</v>
      </c>
      <c r="DG295" s="117" t="s">
        <v>145</v>
      </c>
      <c r="DH295" s="117" t="s">
        <v>145</v>
      </c>
      <c r="DI295" s="117" t="s">
        <v>145</v>
      </c>
      <c r="DJ295" s="117" t="s">
        <v>145</v>
      </c>
      <c r="DK295" s="117" t="s">
        <v>145</v>
      </c>
      <c r="DL295" s="117" t="s">
        <v>145</v>
      </c>
      <c r="DM295" s="117" t="s">
        <v>145</v>
      </c>
      <c r="DN295" s="117" t="s">
        <v>145</v>
      </c>
      <c r="DO295" s="117" t="s">
        <v>145</v>
      </c>
      <c r="DP295" s="117" t="s">
        <v>145</v>
      </c>
      <c r="DQ295" s="117" t="s">
        <v>145</v>
      </c>
      <c r="DR295" s="117" t="s">
        <v>145</v>
      </c>
      <c r="DS295" s="117" t="s">
        <v>145</v>
      </c>
      <c r="DT295" s="117" t="s">
        <v>145</v>
      </c>
      <c r="DU295" s="117" t="s">
        <v>145</v>
      </c>
      <c r="DV295" s="117" t="s">
        <v>145</v>
      </c>
      <c r="DW295" s="117" t="s">
        <v>145</v>
      </c>
      <c r="DX295" s="117" t="s">
        <v>145</v>
      </c>
      <c r="DY295" s="117" t="s">
        <v>145</v>
      </c>
      <c r="DZ295" s="117" t="s">
        <v>145</v>
      </c>
      <c r="EA295" s="117" t="s">
        <v>145</v>
      </c>
      <c r="EB295" s="117" t="s">
        <v>145</v>
      </c>
      <c r="EC295" s="117" t="s">
        <v>180</v>
      </c>
      <c r="ED295" s="117" t="s">
        <v>145</v>
      </c>
      <c r="EE295" s="117" t="s">
        <v>154</v>
      </c>
      <c r="EF295" s="117" t="s">
        <v>145</v>
      </c>
      <c r="EG295" s="117" t="s">
        <v>145</v>
      </c>
      <c r="EH295" s="117" t="s">
        <v>145</v>
      </c>
      <c r="EI295" s="117" t="s">
        <v>145</v>
      </c>
      <c r="EJ295" s="117" t="s">
        <v>145</v>
      </c>
      <c r="EK295" s="117" t="s">
        <v>145</v>
      </c>
      <c r="EL295" s="117" t="s">
        <v>145</v>
      </c>
      <c r="EM295" s="117" t="s">
        <v>145</v>
      </c>
      <c r="EN295" s="117" t="s">
        <v>147</v>
      </c>
    </row>
    <row r="296" s="6" customFormat="1" spans="1:144">
      <c r="A296" s="117" t="s">
        <v>1598</v>
      </c>
      <c r="B296" s="117" t="s">
        <v>145</v>
      </c>
      <c r="C296" s="117" t="s">
        <v>146</v>
      </c>
      <c r="D296" s="117" t="s">
        <v>145</v>
      </c>
      <c r="E296" s="117" t="s">
        <v>147</v>
      </c>
      <c r="F296" s="117" t="s">
        <v>145</v>
      </c>
      <c r="G296" s="117" t="s">
        <v>148</v>
      </c>
      <c r="H296" s="117" t="s">
        <v>149</v>
      </c>
      <c r="I296" s="117" t="s">
        <v>145</v>
      </c>
      <c r="J296" s="117" t="s">
        <v>150</v>
      </c>
      <c r="K296" s="117" t="s">
        <v>151</v>
      </c>
      <c r="L296" s="117" t="s">
        <v>1599</v>
      </c>
      <c r="M296" s="117" t="s">
        <v>145</v>
      </c>
      <c r="N296" s="117" t="s">
        <v>146</v>
      </c>
      <c r="O296" s="117" t="s">
        <v>153</v>
      </c>
      <c r="P296" s="117" t="s">
        <v>154</v>
      </c>
      <c r="Q296" s="117" t="s">
        <v>155</v>
      </c>
      <c r="R296" s="117" t="s">
        <v>145</v>
      </c>
      <c r="S296" s="117" t="s">
        <v>156</v>
      </c>
      <c r="T296" s="117" t="s">
        <v>154</v>
      </c>
      <c r="U296" s="117" t="s">
        <v>145</v>
      </c>
      <c r="V296" s="117" t="s">
        <v>145</v>
      </c>
      <c r="W296" s="117" t="s">
        <v>157</v>
      </c>
      <c r="X296" s="117" t="s">
        <v>157</v>
      </c>
      <c r="Y296" s="117" t="s">
        <v>158</v>
      </c>
      <c r="Z296" s="117" t="s">
        <v>159</v>
      </c>
      <c r="AA296" s="117" t="s">
        <v>145</v>
      </c>
      <c r="AB296" s="117" t="s">
        <v>145</v>
      </c>
      <c r="AC296" s="117" t="s">
        <v>145</v>
      </c>
      <c r="AD296" s="117" t="s">
        <v>145</v>
      </c>
      <c r="AE296" s="117" t="s">
        <v>1600</v>
      </c>
      <c r="AF296" s="117" t="s">
        <v>145</v>
      </c>
      <c r="AG296" s="117" t="s">
        <v>145</v>
      </c>
      <c r="AH296" s="117" t="s">
        <v>147</v>
      </c>
      <c r="AI296" s="117" t="s">
        <v>145</v>
      </c>
      <c r="AJ296" s="117" t="s">
        <v>145</v>
      </c>
      <c r="AK296" s="117" t="s">
        <v>145</v>
      </c>
      <c r="AL296" s="117" t="s">
        <v>145</v>
      </c>
      <c r="AM296" s="117" t="s">
        <v>145</v>
      </c>
      <c r="AN296" s="117" t="s">
        <v>145</v>
      </c>
      <c r="AO296" s="117" t="s">
        <v>1601</v>
      </c>
      <c r="AP296" s="117" t="s">
        <v>514</v>
      </c>
      <c r="AQ296" s="117" t="s">
        <v>1601</v>
      </c>
      <c r="AR296" s="117" t="s">
        <v>164</v>
      </c>
      <c r="AS296" s="117" t="s">
        <v>1602</v>
      </c>
      <c r="AT296" s="117" t="s">
        <v>689</v>
      </c>
      <c r="AU296" s="117" t="s">
        <v>145</v>
      </c>
      <c r="AV296" s="117" t="s">
        <v>1603</v>
      </c>
      <c r="AW296" s="117" t="s">
        <v>1604</v>
      </c>
      <c r="AX296" s="117" t="s">
        <v>1605</v>
      </c>
      <c r="AY296" s="117" t="s">
        <v>145</v>
      </c>
      <c r="AZ296" s="117" t="s">
        <v>689</v>
      </c>
      <c r="BA296" s="117" t="s">
        <v>145</v>
      </c>
      <c r="BB296" s="117" t="s">
        <v>145</v>
      </c>
      <c r="BC296" s="117" t="s">
        <v>145</v>
      </c>
      <c r="BD296" s="117" t="s">
        <v>145</v>
      </c>
      <c r="BE296" s="117" t="s">
        <v>145</v>
      </c>
      <c r="BF296" s="117" t="s">
        <v>145</v>
      </c>
      <c r="BG296" s="117" t="s">
        <v>145</v>
      </c>
      <c r="BH296" s="117" t="s">
        <v>145</v>
      </c>
      <c r="BI296" s="117" t="s">
        <v>145</v>
      </c>
      <c r="BJ296" s="117" t="s">
        <v>145</v>
      </c>
      <c r="BK296" s="117" t="s">
        <v>145</v>
      </c>
      <c r="BL296" s="117" t="s">
        <v>170</v>
      </c>
      <c r="BM296" s="117" t="s">
        <v>145</v>
      </c>
      <c r="BN296" s="117" t="s">
        <v>145</v>
      </c>
      <c r="BO296" s="117" t="s">
        <v>145</v>
      </c>
      <c r="BP296" s="117" t="s">
        <v>145</v>
      </c>
      <c r="BQ296" s="117" t="s">
        <v>145</v>
      </c>
      <c r="BR296" s="117" t="s">
        <v>145</v>
      </c>
      <c r="BS296" s="117" t="s">
        <v>145</v>
      </c>
      <c r="BT296" s="117" t="s">
        <v>145</v>
      </c>
      <c r="BU296" s="117" t="s">
        <v>145</v>
      </c>
      <c r="BV296" s="117" t="s">
        <v>171</v>
      </c>
      <c r="BW296" s="117" t="s">
        <v>145</v>
      </c>
      <c r="BX296" s="117" t="s">
        <v>145</v>
      </c>
      <c r="BY296" s="117" t="s">
        <v>145</v>
      </c>
      <c r="BZ296" s="117" t="s">
        <v>145</v>
      </c>
      <c r="CA296" s="117" t="s">
        <v>145</v>
      </c>
      <c r="CB296" s="117" t="s">
        <v>149</v>
      </c>
      <c r="CC296" s="117" t="s">
        <v>149</v>
      </c>
      <c r="CD296" s="117" t="s">
        <v>145</v>
      </c>
      <c r="CE296" s="117" t="s">
        <v>145</v>
      </c>
      <c r="CF296" s="117" t="s">
        <v>145</v>
      </c>
      <c r="CG296" s="117" t="s">
        <v>145</v>
      </c>
      <c r="CH296" s="117" t="s">
        <v>145</v>
      </c>
      <c r="CI296" s="117" t="s">
        <v>145</v>
      </c>
      <c r="CJ296" s="117" t="s">
        <v>145</v>
      </c>
      <c r="CK296" s="117" t="s">
        <v>145</v>
      </c>
      <c r="CL296" s="117" t="s">
        <v>145</v>
      </c>
      <c r="CM296" s="117" t="s">
        <v>145</v>
      </c>
      <c r="CN296" s="117" t="s">
        <v>145</v>
      </c>
      <c r="CO296" s="117" t="s">
        <v>1472</v>
      </c>
      <c r="CP296" s="117" t="s">
        <v>145</v>
      </c>
      <c r="CQ296" s="117" t="s">
        <v>145</v>
      </c>
      <c r="CR296" s="117" t="s">
        <v>145</v>
      </c>
      <c r="CS296" s="117" t="s">
        <v>173</v>
      </c>
      <c r="CT296" s="117" t="s">
        <v>181</v>
      </c>
      <c r="CU296" s="117" t="s">
        <v>175</v>
      </c>
      <c r="CV296" s="117" t="s">
        <v>176</v>
      </c>
      <c r="CW296" s="117" t="s">
        <v>177</v>
      </c>
      <c r="CX296" s="117" t="s">
        <v>178</v>
      </c>
      <c r="CY296" s="117" t="s">
        <v>178</v>
      </c>
      <c r="CZ296" s="117" t="s">
        <v>179</v>
      </c>
      <c r="DA296" s="117" t="s">
        <v>179</v>
      </c>
      <c r="DB296" s="117" t="s">
        <v>145</v>
      </c>
      <c r="DC296" s="117" t="s">
        <v>145</v>
      </c>
      <c r="DD296" s="117" t="s">
        <v>179</v>
      </c>
      <c r="DE296" s="117" t="s">
        <v>145</v>
      </c>
      <c r="DF296" s="117" t="s">
        <v>145</v>
      </c>
      <c r="DG296" s="117" t="s">
        <v>145</v>
      </c>
      <c r="DH296" s="117" t="s">
        <v>145</v>
      </c>
      <c r="DI296" s="117" t="s">
        <v>145</v>
      </c>
      <c r="DJ296" s="117" t="s">
        <v>145</v>
      </c>
      <c r="DK296" s="117" t="s">
        <v>145</v>
      </c>
      <c r="DL296" s="117" t="s">
        <v>145</v>
      </c>
      <c r="DM296" s="117" t="s">
        <v>145</v>
      </c>
      <c r="DN296" s="117" t="s">
        <v>145</v>
      </c>
      <c r="DO296" s="117" t="s">
        <v>145</v>
      </c>
      <c r="DP296" s="117" t="s">
        <v>145</v>
      </c>
      <c r="DQ296" s="117" t="s">
        <v>145</v>
      </c>
      <c r="DR296" s="117" t="s">
        <v>145</v>
      </c>
      <c r="DS296" s="117" t="s">
        <v>145</v>
      </c>
      <c r="DT296" s="117" t="s">
        <v>145</v>
      </c>
      <c r="DU296" s="117" t="s">
        <v>145</v>
      </c>
      <c r="DV296" s="117" t="s">
        <v>145</v>
      </c>
      <c r="DW296" s="117" t="s">
        <v>145</v>
      </c>
      <c r="DX296" s="117" t="s">
        <v>145</v>
      </c>
      <c r="DY296" s="117" t="s">
        <v>145</v>
      </c>
      <c r="DZ296" s="117" t="s">
        <v>145</v>
      </c>
      <c r="EA296" s="117" t="s">
        <v>145</v>
      </c>
      <c r="EB296" s="117" t="s">
        <v>145</v>
      </c>
      <c r="EC296" s="117" t="s">
        <v>180</v>
      </c>
      <c r="ED296" s="117" t="s">
        <v>145</v>
      </c>
      <c r="EE296" s="117" t="s">
        <v>154</v>
      </c>
      <c r="EF296" s="117" t="s">
        <v>145</v>
      </c>
      <c r="EG296" s="117" t="s">
        <v>145</v>
      </c>
      <c r="EH296" s="117" t="s">
        <v>145</v>
      </c>
      <c r="EI296" s="117" t="s">
        <v>145</v>
      </c>
      <c r="EJ296" s="117" t="s">
        <v>145</v>
      </c>
      <c r="EK296" s="117" t="s">
        <v>145</v>
      </c>
      <c r="EL296" s="117" t="s">
        <v>145</v>
      </c>
      <c r="EM296" s="117" t="s">
        <v>145</v>
      </c>
      <c r="EN296" s="117" t="s">
        <v>147</v>
      </c>
    </row>
    <row r="297" s="6" customFormat="1" spans="1:144">
      <c r="A297" s="117" t="s">
        <v>1598</v>
      </c>
      <c r="B297" s="117" t="s">
        <v>145</v>
      </c>
      <c r="C297" s="117" t="s">
        <v>146</v>
      </c>
      <c r="D297" s="117" t="s">
        <v>145</v>
      </c>
      <c r="E297" s="117" t="s">
        <v>147</v>
      </c>
      <c r="F297" s="117" t="s">
        <v>145</v>
      </c>
      <c r="G297" s="117" t="s">
        <v>148</v>
      </c>
      <c r="H297" s="117" t="s">
        <v>149</v>
      </c>
      <c r="I297" s="117" t="s">
        <v>145</v>
      </c>
      <c r="J297" s="117" t="s">
        <v>150</v>
      </c>
      <c r="K297" s="117" t="s">
        <v>151</v>
      </c>
      <c r="L297" s="117" t="s">
        <v>1599</v>
      </c>
      <c r="M297" s="117" t="s">
        <v>145</v>
      </c>
      <c r="N297" s="117" t="s">
        <v>146</v>
      </c>
      <c r="O297" s="117" t="s">
        <v>153</v>
      </c>
      <c r="P297" s="117" t="s">
        <v>154</v>
      </c>
      <c r="Q297" s="117" t="s">
        <v>155</v>
      </c>
      <c r="R297" s="117" t="s">
        <v>145</v>
      </c>
      <c r="S297" s="117" t="s">
        <v>156</v>
      </c>
      <c r="T297" s="117" t="s">
        <v>154</v>
      </c>
      <c r="U297" s="117" t="s">
        <v>145</v>
      </c>
      <c r="V297" s="117" t="s">
        <v>145</v>
      </c>
      <c r="W297" s="117" t="s">
        <v>157</v>
      </c>
      <c r="X297" s="117" t="s">
        <v>157</v>
      </c>
      <c r="Y297" s="117" t="s">
        <v>158</v>
      </c>
      <c r="Z297" s="117" t="s">
        <v>159</v>
      </c>
      <c r="AA297" s="117" t="s">
        <v>145</v>
      </c>
      <c r="AB297" s="117" t="s">
        <v>145</v>
      </c>
      <c r="AC297" s="117" t="s">
        <v>145</v>
      </c>
      <c r="AD297" s="117" t="s">
        <v>145</v>
      </c>
      <c r="AE297" s="117" t="s">
        <v>1600</v>
      </c>
      <c r="AF297" s="117" t="s">
        <v>145</v>
      </c>
      <c r="AG297" s="117" t="s">
        <v>145</v>
      </c>
      <c r="AH297" s="117" t="s">
        <v>147</v>
      </c>
      <c r="AI297" s="117" t="s">
        <v>145</v>
      </c>
      <c r="AJ297" s="117" t="s">
        <v>145</v>
      </c>
      <c r="AK297" s="117" t="s">
        <v>145</v>
      </c>
      <c r="AL297" s="117" t="s">
        <v>145</v>
      </c>
      <c r="AM297" s="117" t="s">
        <v>145</v>
      </c>
      <c r="AN297" s="117" t="s">
        <v>145</v>
      </c>
      <c r="AO297" s="117" t="s">
        <v>1601</v>
      </c>
      <c r="AP297" s="117" t="s">
        <v>514</v>
      </c>
      <c r="AQ297" s="117" t="s">
        <v>1601</v>
      </c>
      <c r="AR297" s="117" t="s">
        <v>164</v>
      </c>
      <c r="AS297" s="117" t="s">
        <v>1602</v>
      </c>
      <c r="AT297" s="117" t="s">
        <v>689</v>
      </c>
      <c r="AU297" s="117" t="s">
        <v>145</v>
      </c>
      <c r="AV297" s="117" t="s">
        <v>1603</v>
      </c>
      <c r="AW297" s="117" t="s">
        <v>1604</v>
      </c>
      <c r="AX297" s="117" t="s">
        <v>1605</v>
      </c>
      <c r="AY297" s="117" t="s">
        <v>145</v>
      </c>
      <c r="AZ297" s="117" t="s">
        <v>689</v>
      </c>
      <c r="BA297" s="117" t="s">
        <v>145</v>
      </c>
      <c r="BB297" s="117" t="s">
        <v>145</v>
      </c>
      <c r="BC297" s="117" t="s">
        <v>145</v>
      </c>
      <c r="BD297" s="117" t="s">
        <v>145</v>
      </c>
      <c r="BE297" s="117" t="s">
        <v>145</v>
      </c>
      <c r="BF297" s="117" t="s">
        <v>145</v>
      </c>
      <c r="BG297" s="117" t="s">
        <v>145</v>
      </c>
      <c r="BH297" s="117" t="s">
        <v>145</v>
      </c>
      <c r="BI297" s="117" t="s">
        <v>145</v>
      </c>
      <c r="BJ297" s="117" t="s">
        <v>145</v>
      </c>
      <c r="BK297" s="117" t="s">
        <v>145</v>
      </c>
      <c r="BL297" s="117" t="s">
        <v>170</v>
      </c>
      <c r="BM297" s="117" t="s">
        <v>145</v>
      </c>
      <c r="BN297" s="117" t="s">
        <v>145</v>
      </c>
      <c r="BO297" s="117" t="s">
        <v>145</v>
      </c>
      <c r="BP297" s="117" t="s">
        <v>145</v>
      </c>
      <c r="BQ297" s="117" t="s">
        <v>145</v>
      </c>
      <c r="BR297" s="117" t="s">
        <v>145</v>
      </c>
      <c r="BS297" s="117" t="s">
        <v>145</v>
      </c>
      <c r="BT297" s="117" t="s">
        <v>145</v>
      </c>
      <c r="BU297" s="117" t="s">
        <v>145</v>
      </c>
      <c r="BV297" s="117" t="s">
        <v>171</v>
      </c>
      <c r="BW297" s="117" t="s">
        <v>145</v>
      </c>
      <c r="BX297" s="117" t="s">
        <v>145</v>
      </c>
      <c r="BY297" s="117" t="s">
        <v>145</v>
      </c>
      <c r="BZ297" s="117" t="s">
        <v>145</v>
      </c>
      <c r="CA297" s="117" t="s">
        <v>145</v>
      </c>
      <c r="CB297" s="117" t="s">
        <v>149</v>
      </c>
      <c r="CC297" s="117" t="s">
        <v>149</v>
      </c>
      <c r="CD297" s="117" t="s">
        <v>145</v>
      </c>
      <c r="CE297" s="117" t="s">
        <v>145</v>
      </c>
      <c r="CF297" s="117" t="s">
        <v>145</v>
      </c>
      <c r="CG297" s="117" t="s">
        <v>145</v>
      </c>
      <c r="CH297" s="117" t="s">
        <v>145</v>
      </c>
      <c r="CI297" s="117" t="s">
        <v>145</v>
      </c>
      <c r="CJ297" s="117" t="s">
        <v>145</v>
      </c>
      <c r="CK297" s="117" t="s">
        <v>145</v>
      </c>
      <c r="CL297" s="117" t="s">
        <v>145</v>
      </c>
      <c r="CM297" s="117" t="s">
        <v>145</v>
      </c>
      <c r="CN297" s="117" t="s">
        <v>145</v>
      </c>
      <c r="CO297" s="117" t="s">
        <v>1472</v>
      </c>
      <c r="CP297" s="117" t="s">
        <v>145</v>
      </c>
      <c r="CQ297" s="117" t="s">
        <v>145</v>
      </c>
      <c r="CR297" s="117" t="s">
        <v>145</v>
      </c>
      <c r="CS297" s="117" t="s">
        <v>173</v>
      </c>
      <c r="CT297" s="117" t="s">
        <v>300</v>
      </c>
      <c r="CU297" s="117" t="s">
        <v>1006</v>
      </c>
      <c r="CV297" s="117" t="s">
        <v>1007</v>
      </c>
      <c r="CW297" s="117" t="s">
        <v>1008</v>
      </c>
      <c r="CX297" s="117" t="s">
        <v>178</v>
      </c>
      <c r="CY297" s="117" t="s">
        <v>178</v>
      </c>
      <c r="CZ297" s="117" t="s">
        <v>179</v>
      </c>
      <c r="DA297" s="117" t="s">
        <v>179</v>
      </c>
      <c r="DB297" s="117" t="s">
        <v>145</v>
      </c>
      <c r="DC297" s="117" t="s">
        <v>145</v>
      </c>
      <c r="DD297" s="117" t="s">
        <v>179</v>
      </c>
      <c r="DE297" s="117" t="s">
        <v>145</v>
      </c>
      <c r="DF297" s="117" t="s">
        <v>145</v>
      </c>
      <c r="DG297" s="117" t="s">
        <v>145</v>
      </c>
      <c r="DH297" s="117" t="s">
        <v>145</v>
      </c>
      <c r="DI297" s="117" t="s">
        <v>145</v>
      </c>
      <c r="DJ297" s="117" t="s">
        <v>145</v>
      </c>
      <c r="DK297" s="117" t="s">
        <v>145</v>
      </c>
      <c r="DL297" s="117" t="s">
        <v>145</v>
      </c>
      <c r="DM297" s="117" t="s">
        <v>145</v>
      </c>
      <c r="DN297" s="117" t="s">
        <v>145</v>
      </c>
      <c r="DO297" s="117" t="s">
        <v>145</v>
      </c>
      <c r="DP297" s="117" t="s">
        <v>145</v>
      </c>
      <c r="DQ297" s="117" t="s">
        <v>145</v>
      </c>
      <c r="DR297" s="117" t="s">
        <v>145</v>
      </c>
      <c r="DS297" s="117" t="s">
        <v>145</v>
      </c>
      <c r="DT297" s="117" t="s">
        <v>145</v>
      </c>
      <c r="DU297" s="117" t="s">
        <v>145</v>
      </c>
      <c r="DV297" s="117" t="s">
        <v>145</v>
      </c>
      <c r="DW297" s="117" t="s">
        <v>145</v>
      </c>
      <c r="DX297" s="117" t="s">
        <v>145</v>
      </c>
      <c r="DY297" s="117" t="s">
        <v>145</v>
      </c>
      <c r="DZ297" s="117" t="s">
        <v>145</v>
      </c>
      <c r="EA297" s="117" t="s">
        <v>145</v>
      </c>
      <c r="EB297" s="117" t="s">
        <v>145</v>
      </c>
      <c r="EC297" s="117" t="s">
        <v>180</v>
      </c>
      <c r="ED297" s="117" t="s">
        <v>145</v>
      </c>
      <c r="EE297" s="117" t="s">
        <v>154</v>
      </c>
      <c r="EF297" s="117" t="s">
        <v>145</v>
      </c>
      <c r="EG297" s="117" t="s">
        <v>145</v>
      </c>
      <c r="EH297" s="117" t="s">
        <v>145</v>
      </c>
      <c r="EI297" s="117" t="s">
        <v>145</v>
      </c>
      <c r="EJ297" s="117" t="s">
        <v>145</v>
      </c>
      <c r="EK297" s="117" t="s">
        <v>145</v>
      </c>
      <c r="EL297" s="117" t="s">
        <v>145</v>
      </c>
      <c r="EM297" s="117" t="s">
        <v>145</v>
      </c>
      <c r="EN297" s="117" t="s">
        <v>147</v>
      </c>
    </row>
    <row r="298" s="6" customFormat="1" spans="1:144">
      <c r="A298" s="117" t="s">
        <v>1606</v>
      </c>
      <c r="B298" s="117" t="s">
        <v>145</v>
      </c>
      <c r="C298" s="117" t="s">
        <v>146</v>
      </c>
      <c r="D298" s="117" t="s">
        <v>145</v>
      </c>
      <c r="E298" s="117" t="s">
        <v>147</v>
      </c>
      <c r="F298" s="117" t="s">
        <v>145</v>
      </c>
      <c r="G298" s="117" t="s">
        <v>148</v>
      </c>
      <c r="H298" s="117" t="s">
        <v>149</v>
      </c>
      <c r="I298" s="117" t="s">
        <v>145</v>
      </c>
      <c r="J298" s="117" t="s">
        <v>150</v>
      </c>
      <c r="K298" s="117" t="s">
        <v>151</v>
      </c>
      <c r="L298" s="117" t="s">
        <v>1599</v>
      </c>
      <c r="M298" s="117" t="s">
        <v>145</v>
      </c>
      <c r="N298" s="117" t="s">
        <v>146</v>
      </c>
      <c r="O298" s="117" t="s">
        <v>153</v>
      </c>
      <c r="P298" s="117" t="s">
        <v>154</v>
      </c>
      <c r="Q298" s="117" t="s">
        <v>155</v>
      </c>
      <c r="R298" s="117" t="s">
        <v>145</v>
      </c>
      <c r="S298" s="117" t="s">
        <v>156</v>
      </c>
      <c r="T298" s="117" t="s">
        <v>154</v>
      </c>
      <c r="U298" s="117" t="s">
        <v>145</v>
      </c>
      <c r="V298" s="117" t="s">
        <v>145</v>
      </c>
      <c r="W298" s="117" t="s">
        <v>157</v>
      </c>
      <c r="X298" s="117" t="s">
        <v>157</v>
      </c>
      <c r="Y298" s="117" t="s">
        <v>158</v>
      </c>
      <c r="Z298" s="117" t="s">
        <v>159</v>
      </c>
      <c r="AA298" s="117" t="s">
        <v>145</v>
      </c>
      <c r="AB298" s="117" t="s">
        <v>145</v>
      </c>
      <c r="AC298" s="117" t="s">
        <v>145</v>
      </c>
      <c r="AD298" s="117" t="s">
        <v>145</v>
      </c>
      <c r="AE298" s="117" t="s">
        <v>1607</v>
      </c>
      <c r="AF298" s="117" t="s">
        <v>145</v>
      </c>
      <c r="AG298" s="117" t="s">
        <v>145</v>
      </c>
      <c r="AH298" s="117" t="s">
        <v>147</v>
      </c>
      <c r="AI298" s="117" t="s">
        <v>145</v>
      </c>
      <c r="AJ298" s="117" t="s">
        <v>145</v>
      </c>
      <c r="AK298" s="117" t="s">
        <v>145</v>
      </c>
      <c r="AL298" s="117" t="s">
        <v>145</v>
      </c>
      <c r="AM298" s="117" t="s">
        <v>145</v>
      </c>
      <c r="AN298" s="117" t="s">
        <v>145</v>
      </c>
      <c r="AO298" s="117" t="s">
        <v>1608</v>
      </c>
      <c r="AP298" s="117" t="s">
        <v>1609</v>
      </c>
      <c r="AQ298" s="117" t="s">
        <v>1610</v>
      </c>
      <c r="AR298" s="117" t="s">
        <v>1611</v>
      </c>
      <c r="AS298" s="117" t="s">
        <v>1612</v>
      </c>
      <c r="AT298" s="117" t="s">
        <v>1613</v>
      </c>
      <c r="AU298" s="117" t="s">
        <v>145</v>
      </c>
      <c r="AV298" s="117" t="s">
        <v>1614</v>
      </c>
      <c r="AW298" s="117" t="s">
        <v>1615</v>
      </c>
      <c r="AX298" s="117" t="s">
        <v>1616</v>
      </c>
      <c r="AY298" s="117" t="s">
        <v>145</v>
      </c>
      <c r="AZ298" s="117" t="s">
        <v>1613</v>
      </c>
      <c r="BA298" s="117" t="s">
        <v>145</v>
      </c>
      <c r="BB298" s="117" t="s">
        <v>145</v>
      </c>
      <c r="BC298" s="117" t="s">
        <v>145</v>
      </c>
      <c r="BD298" s="117" t="s">
        <v>145</v>
      </c>
      <c r="BE298" s="117" t="s">
        <v>145</v>
      </c>
      <c r="BF298" s="117" t="s">
        <v>145</v>
      </c>
      <c r="BG298" s="117" t="s">
        <v>145</v>
      </c>
      <c r="BH298" s="117" t="s">
        <v>145</v>
      </c>
      <c r="BI298" s="117" t="s">
        <v>145</v>
      </c>
      <c r="BJ298" s="117" t="s">
        <v>145</v>
      </c>
      <c r="BK298" s="117" t="s">
        <v>145</v>
      </c>
      <c r="BL298" s="117" t="s">
        <v>170</v>
      </c>
      <c r="BM298" s="117" t="s">
        <v>145</v>
      </c>
      <c r="BN298" s="117" t="s">
        <v>145</v>
      </c>
      <c r="BO298" s="117" t="s">
        <v>145</v>
      </c>
      <c r="BP298" s="117" t="s">
        <v>145</v>
      </c>
      <c r="BQ298" s="117" t="s">
        <v>145</v>
      </c>
      <c r="BR298" s="117" t="s">
        <v>145</v>
      </c>
      <c r="BS298" s="117" t="s">
        <v>145</v>
      </c>
      <c r="BT298" s="117" t="s">
        <v>145</v>
      </c>
      <c r="BU298" s="117" t="s">
        <v>145</v>
      </c>
      <c r="BV298" s="117" t="s">
        <v>171</v>
      </c>
      <c r="BW298" s="117" t="s">
        <v>145</v>
      </c>
      <c r="BX298" s="117" t="s">
        <v>145</v>
      </c>
      <c r="BY298" s="117" t="s">
        <v>145</v>
      </c>
      <c r="BZ298" s="117" t="s">
        <v>145</v>
      </c>
      <c r="CA298" s="117" t="s">
        <v>145</v>
      </c>
      <c r="CB298" s="117" t="s">
        <v>149</v>
      </c>
      <c r="CC298" s="117" t="s">
        <v>149</v>
      </c>
      <c r="CD298" s="117" t="s">
        <v>145</v>
      </c>
      <c r="CE298" s="117" t="s">
        <v>145</v>
      </c>
      <c r="CF298" s="117" t="s">
        <v>145</v>
      </c>
      <c r="CG298" s="117" t="s">
        <v>145</v>
      </c>
      <c r="CH298" s="117" t="s">
        <v>145</v>
      </c>
      <c r="CI298" s="117" t="s">
        <v>145</v>
      </c>
      <c r="CJ298" s="117" t="s">
        <v>145</v>
      </c>
      <c r="CK298" s="117" t="s">
        <v>145</v>
      </c>
      <c r="CL298" s="117" t="s">
        <v>145</v>
      </c>
      <c r="CM298" s="117" t="s">
        <v>145</v>
      </c>
      <c r="CN298" s="117" t="s">
        <v>145</v>
      </c>
      <c r="CO298" s="117" t="s">
        <v>1472</v>
      </c>
      <c r="CP298" s="117" t="s">
        <v>145</v>
      </c>
      <c r="CQ298" s="117" t="s">
        <v>145</v>
      </c>
      <c r="CR298" s="117" t="s">
        <v>145</v>
      </c>
      <c r="CS298" s="117" t="s">
        <v>173</v>
      </c>
      <c r="CT298" s="117" t="s">
        <v>174</v>
      </c>
      <c r="CU298" s="117" t="s">
        <v>182</v>
      </c>
      <c r="CV298" s="117" t="s">
        <v>183</v>
      </c>
      <c r="CW298" s="117" t="s">
        <v>184</v>
      </c>
      <c r="CX298" s="117" t="s">
        <v>178</v>
      </c>
      <c r="CY298" s="117" t="s">
        <v>178</v>
      </c>
      <c r="CZ298" s="117" t="s">
        <v>179</v>
      </c>
      <c r="DA298" s="117" t="s">
        <v>179</v>
      </c>
      <c r="DB298" s="117" t="s">
        <v>145</v>
      </c>
      <c r="DC298" s="117" t="s">
        <v>145</v>
      </c>
      <c r="DD298" s="117" t="s">
        <v>179</v>
      </c>
      <c r="DE298" s="117" t="s">
        <v>145</v>
      </c>
      <c r="DF298" s="117" t="s">
        <v>145</v>
      </c>
      <c r="DG298" s="117" t="s">
        <v>145</v>
      </c>
      <c r="DH298" s="117" t="s">
        <v>145</v>
      </c>
      <c r="DI298" s="117" t="s">
        <v>145</v>
      </c>
      <c r="DJ298" s="117" t="s">
        <v>145</v>
      </c>
      <c r="DK298" s="117" t="s">
        <v>145</v>
      </c>
      <c r="DL298" s="117" t="s">
        <v>145</v>
      </c>
      <c r="DM298" s="117" t="s">
        <v>145</v>
      </c>
      <c r="DN298" s="117" t="s">
        <v>145</v>
      </c>
      <c r="DO298" s="117" t="s">
        <v>145</v>
      </c>
      <c r="DP298" s="117" t="s">
        <v>145</v>
      </c>
      <c r="DQ298" s="117" t="s">
        <v>145</v>
      </c>
      <c r="DR298" s="117" t="s">
        <v>145</v>
      </c>
      <c r="DS298" s="117" t="s">
        <v>145</v>
      </c>
      <c r="DT298" s="117" t="s">
        <v>145</v>
      </c>
      <c r="DU298" s="117" t="s">
        <v>145</v>
      </c>
      <c r="DV298" s="117" t="s">
        <v>145</v>
      </c>
      <c r="DW298" s="117" t="s">
        <v>145</v>
      </c>
      <c r="DX298" s="117" t="s">
        <v>145</v>
      </c>
      <c r="DY298" s="117" t="s">
        <v>145</v>
      </c>
      <c r="DZ298" s="117" t="s">
        <v>145</v>
      </c>
      <c r="EA298" s="117" t="s">
        <v>145</v>
      </c>
      <c r="EB298" s="117" t="s">
        <v>145</v>
      </c>
      <c r="EC298" s="117" t="s">
        <v>180</v>
      </c>
      <c r="ED298" s="117" t="s">
        <v>145</v>
      </c>
      <c r="EE298" s="117" t="s">
        <v>154</v>
      </c>
      <c r="EF298" s="117" t="s">
        <v>145</v>
      </c>
      <c r="EG298" s="117" t="s">
        <v>145</v>
      </c>
      <c r="EH298" s="117" t="s">
        <v>145</v>
      </c>
      <c r="EI298" s="117" t="s">
        <v>145</v>
      </c>
      <c r="EJ298" s="117" t="s">
        <v>145</v>
      </c>
      <c r="EK298" s="117" t="s">
        <v>145</v>
      </c>
      <c r="EL298" s="117" t="s">
        <v>145</v>
      </c>
      <c r="EM298" s="117" t="s">
        <v>145</v>
      </c>
      <c r="EN298" s="117" t="s">
        <v>147</v>
      </c>
    </row>
    <row r="299" s="6" customFormat="1" spans="1:144">
      <c r="A299" s="117" t="s">
        <v>1606</v>
      </c>
      <c r="B299" s="117" t="s">
        <v>145</v>
      </c>
      <c r="C299" s="117" t="s">
        <v>146</v>
      </c>
      <c r="D299" s="117" t="s">
        <v>145</v>
      </c>
      <c r="E299" s="117" t="s">
        <v>147</v>
      </c>
      <c r="F299" s="117" t="s">
        <v>145</v>
      </c>
      <c r="G299" s="117" t="s">
        <v>148</v>
      </c>
      <c r="H299" s="117" t="s">
        <v>149</v>
      </c>
      <c r="I299" s="117" t="s">
        <v>145</v>
      </c>
      <c r="J299" s="117" t="s">
        <v>150</v>
      </c>
      <c r="K299" s="117" t="s">
        <v>151</v>
      </c>
      <c r="L299" s="117" t="s">
        <v>1599</v>
      </c>
      <c r="M299" s="117" t="s">
        <v>145</v>
      </c>
      <c r="N299" s="117" t="s">
        <v>146</v>
      </c>
      <c r="O299" s="117" t="s">
        <v>153</v>
      </c>
      <c r="P299" s="117" t="s">
        <v>154</v>
      </c>
      <c r="Q299" s="117" t="s">
        <v>155</v>
      </c>
      <c r="R299" s="117" t="s">
        <v>145</v>
      </c>
      <c r="S299" s="117" t="s">
        <v>156</v>
      </c>
      <c r="T299" s="117" t="s">
        <v>154</v>
      </c>
      <c r="U299" s="117" t="s">
        <v>145</v>
      </c>
      <c r="V299" s="117" t="s">
        <v>145</v>
      </c>
      <c r="W299" s="117" t="s">
        <v>157</v>
      </c>
      <c r="X299" s="117" t="s">
        <v>157</v>
      </c>
      <c r="Y299" s="117" t="s">
        <v>158</v>
      </c>
      <c r="Z299" s="117" t="s">
        <v>159</v>
      </c>
      <c r="AA299" s="117" t="s">
        <v>145</v>
      </c>
      <c r="AB299" s="117" t="s">
        <v>145</v>
      </c>
      <c r="AC299" s="117" t="s">
        <v>145</v>
      </c>
      <c r="AD299" s="117" t="s">
        <v>145</v>
      </c>
      <c r="AE299" s="117" t="s">
        <v>1607</v>
      </c>
      <c r="AF299" s="117" t="s">
        <v>145</v>
      </c>
      <c r="AG299" s="117" t="s">
        <v>145</v>
      </c>
      <c r="AH299" s="117" t="s">
        <v>147</v>
      </c>
      <c r="AI299" s="117" t="s">
        <v>145</v>
      </c>
      <c r="AJ299" s="117" t="s">
        <v>145</v>
      </c>
      <c r="AK299" s="117" t="s">
        <v>145</v>
      </c>
      <c r="AL299" s="117" t="s">
        <v>145</v>
      </c>
      <c r="AM299" s="117" t="s">
        <v>145</v>
      </c>
      <c r="AN299" s="117" t="s">
        <v>145</v>
      </c>
      <c r="AO299" s="117" t="s">
        <v>1608</v>
      </c>
      <c r="AP299" s="117" t="s">
        <v>1609</v>
      </c>
      <c r="AQ299" s="117" t="s">
        <v>1610</v>
      </c>
      <c r="AR299" s="117" t="s">
        <v>1611</v>
      </c>
      <c r="AS299" s="117" t="s">
        <v>1612</v>
      </c>
      <c r="AT299" s="117" t="s">
        <v>1613</v>
      </c>
      <c r="AU299" s="117" t="s">
        <v>145</v>
      </c>
      <c r="AV299" s="117" t="s">
        <v>1614</v>
      </c>
      <c r="AW299" s="117" t="s">
        <v>1615</v>
      </c>
      <c r="AX299" s="117" t="s">
        <v>1616</v>
      </c>
      <c r="AY299" s="117" t="s">
        <v>145</v>
      </c>
      <c r="AZ299" s="117" t="s">
        <v>1613</v>
      </c>
      <c r="BA299" s="117" t="s">
        <v>145</v>
      </c>
      <c r="BB299" s="117" t="s">
        <v>145</v>
      </c>
      <c r="BC299" s="117" t="s">
        <v>145</v>
      </c>
      <c r="BD299" s="117" t="s">
        <v>145</v>
      </c>
      <c r="BE299" s="117" t="s">
        <v>145</v>
      </c>
      <c r="BF299" s="117" t="s">
        <v>145</v>
      </c>
      <c r="BG299" s="117" t="s">
        <v>145</v>
      </c>
      <c r="BH299" s="117" t="s">
        <v>145</v>
      </c>
      <c r="BI299" s="117" t="s">
        <v>145</v>
      </c>
      <c r="BJ299" s="117" t="s">
        <v>145</v>
      </c>
      <c r="BK299" s="117" t="s">
        <v>145</v>
      </c>
      <c r="BL299" s="117" t="s">
        <v>170</v>
      </c>
      <c r="BM299" s="117" t="s">
        <v>145</v>
      </c>
      <c r="BN299" s="117" t="s">
        <v>145</v>
      </c>
      <c r="BO299" s="117" t="s">
        <v>145</v>
      </c>
      <c r="BP299" s="117" t="s">
        <v>145</v>
      </c>
      <c r="BQ299" s="117" t="s">
        <v>145</v>
      </c>
      <c r="BR299" s="117" t="s">
        <v>145</v>
      </c>
      <c r="BS299" s="117" t="s">
        <v>145</v>
      </c>
      <c r="BT299" s="117" t="s">
        <v>145</v>
      </c>
      <c r="BU299" s="117" t="s">
        <v>145</v>
      </c>
      <c r="BV299" s="117" t="s">
        <v>171</v>
      </c>
      <c r="BW299" s="117" t="s">
        <v>145</v>
      </c>
      <c r="BX299" s="117" t="s">
        <v>145</v>
      </c>
      <c r="BY299" s="117" t="s">
        <v>145</v>
      </c>
      <c r="BZ299" s="117" t="s">
        <v>145</v>
      </c>
      <c r="CA299" s="117" t="s">
        <v>145</v>
      </c>
      <c r="CB299" s="117" t="s">
        <v>149</v>
      </c>
      <c r="CC299" s="117" t="s">
        <v>149</v>
      </c>
      <c r="CD299" s="117" t="s">
        <v>145</v>
      </c>
      <c r="CE299" s="117" t="s">
        <v>145</v>
      </c>
      <c r="CF299" s="117" t="s">
        <v>145</v>
      </c>
      <c r="CG299" s="117" t="s">
        <v>145</v>
      </c>
      <c r="CH299" s="117" t="s">
        <v>145</v>
      </c>
      <c r="CI299" s="117" t="s">
        <v>145</v>
      </c>
      <c r="CJ299" s="117" t="s">
        <v>145</v>
      </c>
      <c r="CK299" s="117" t="s">
        <v>145</v>
      </c>
      <c r="CL299" s="117" t="s">
        <v>145</v>
      </c>
      <c r="CM299" s="117" t="s">
        <v>145</v>
      </c>
      <c r="CN299" s="117" t="s">
        <v>145</v>
      </c>
      <c r="CO299" s="117" t="s">
        <v>1472</v>
      </c>
      <c r="CP299" s="117" t="s">
        <v>145</v>
      </c>
      <c r="CQ299" s="117" t="s">
        <v>145</v>
      </c>
      <c r="CR299" s="117" t="s">
        <v>145</v>
      </c>
      <c r="CS299" s="117" t="s">
        <v>173</v>
      </c>
      <c r="CT299" s="117" t="s">
        <v>181</v>
      </c>
      <c r="CU299" s="117" t="s">
        <v>175</v>
      </c>
      <c r="CV299" s="117" t="s">
        <v>176</v>
      </c>
      <c r="CW299" s="117" t="s">
        <v>177</v>
      </c>
      <c r="CX299" s="117" t="s">
        <v>178</v>
      </c>
      <c r="CY299" s="117" t="s">
        <v>178</v>
      </c>
      <c r="CZ299" s="117" t="s">
        <v>179</v>
      </c>
      <c r="DA299" s="117" t="s">
        <v>179</v>
      </c>
      <c r="DB299" s="117" t="s">
        <v>145</v>
      </c>
      <c r="DC299" s="117" t="s">
        <v>145</v>
      </c>
      <c r="DD299" s="117" t="s">
        <v>179</v>
      </c>
      <c r="DE299" s="117" t="s">
        <v>145</v>
      </c>
      <c r="DF299" s="117" t="s">
        <v>145</v>
      </c>
      <c r="DG299" s="117" t="s">
        <v>145</v>
      </c>
      <c r="DH299" s="117" t="s">
        <v>145</v>
      </c>
      <c r="DI299" s="117" t="s">
        <v>145</v>
      </c>
      <c r="DJ299" s="117" t="s">
        <v>145</v>
      </c>
      <c r="DK299" s="117" t="s">
        <v>145</v>
      </c>
      <c r="DL299" s="117" t="s">
        <v>145</v>
      </c>
      <c r="DM299" s="117" t="s">
        <v>145</v>
      </c>
      <c r="DN299" s="117" t="s">
        <v>145</v>
      </c>
      <c r="DO299" s="117" t="s">
        <v>145</v>
      </c>
      <c r="DP299" s="117" t="s">
        <v>145</v>
      </c>
      <c r="DQ299" s="117" t="s">
        <v>145</v>
      </c>
      <c r="DR299" s="117" t="s">
        <v>145</v>
      </c>
      <c r="DS299" s="117" t="s">
        <v>145</v>
      </c>
      <c r="DT299" s="117" t="s">
        <v>145</v>
      </c>
      <c r="DU299" s="117" t="s">
        <v>145</v>
      </c>
      <c r="DV299" s="117" t="s">
        <v>145</v>
      </c>
      <c r="DW299" s="117" t="s">
        <v>145</v>
      </c>
      <c r="DX299" s="117" t="s">
        <v>145</v>
      </c>
      <c r="DY299" s="117" t="s">
        <v>145</v>
      </c>
      <c r="DZ299" s="117" t="s">
        <v>145</v>
      </c>
      <c r="EA299" s="117" t="s">
        <v>145</v>
      </c>
      <c r="EB299" s="117" t="s">
        <v>145</v>
      </c>
      <c r="EC299" s="117" t="s">
        <v>180</v>
      </c>
      <c r="ED299" s="117" t="s">
        <v>145</v>
      </c>
      <c r="EE299" s="117" t="s">
        <v>154</v>
      </c>
      <c r="EF299" s="117" t="s">
        <v>145</v>
      </c>
      <c r="EG299" s="117" t="s">
        <v>145</v>
      </c>
      <c r="EH299" s="117" t="s">
        <v>145</v>
      </c>
      <c r="EI299" s="117" t="s">
        <v>145</v>
      </c>
      <c r="EJ299" s="117" t="s">
        <v>145</v>
      </c>
      <c r="EK299" s="117" t="s">
        <v>145</v>
      </c>
      <c r="EL299" s="117" t="s">
        <v>145</v>
      </c>
      <c r="EM299" s="117" t="s">
        <v>145</v>
      </c>
      <c r="EN299" s="117" t="s">
        <v>147</v>
      </c>
    </row>
    <row r="300" s="6" customFormat="1" spans="1:144">
      <c r="A300" s="117" t="s">
        <v>1606</v>
      </c>
      <c r="B300" s="117" t="s">
        <v>145</v>
      </c>
      <c r="C300" s="117" t="s">
        <v>146</v>
      </c>
      <c r="D300" s="117" t="s">
        <v>145</v>
      </c>
      <c r="E300" s="117" t="s">
        <v>147</v>
      </c>
      <c r="F300" s="117" t="s">
        <v>145</v>
      </c>
      <c r="G300" s="117" t="s">
        <v>148</v>
      </c>
      <c r="H300" s="117" t="s">
        <v>149</v>
      </c>
      <c r="I300" s="117" t="s">
        <v>145</v>
      </c>
      <c r="J300" s="117" t="s">
        <v>150</v>
      </c>
      <c r="K300" s="117" t="s">
        <v>151</v>
      </c>
      <c r="L300" s="117" t="s">
        <v>1599</v>
      </c>
      <c r="M300" s="117" t="s">
        <v>145</v>
      </c>
      <c r="N300" s="117" t="s">
        <v>146</v>
      </c>
      <c r="O300" s="117" t="s">
        <v>153</v>
      </c>
      <c r="P300" s="117" t="s">
        <v>154</v>
      </c>
      <c r="Q300" s="117" t="s">
        <v>155</v>
      </c>
      <c r="R300" s="117" t="s">
        <v>145</v>
      </c>
      <c r="S300" s="117" t="s">
        <v>156</v>
      </c>
      <c r="T300" s="117" t="s">
        <v>154</v>
      </c>
      <c r="U300" s="117" t="s">
        <v>145</v>
      </c>
      <c r="V300" s="117" t="s">
        <v>145</v>
      </c>
      <c r="W300" s="117" t="s">
        <v>157</v>
      </c>
      <c r="X300" s="117" t="s">
        <v>157</v>
      </c>
      <c r="Y300" s="117" t="s">
        <v>158</v>
      </c>
      <c r="Z300" s="117" t="s">
        <v>159</v>
      </c>
      <c r="AA300" s="117" t="s">
        <v>145</v>
      </c>
      <c r="AB300" s="117" t="s">
        <v>145</v>
      </c>
      <c r="AC300" s="117" t="s">
        <v>145</v>
      </c>
      <c r="AD300" s="117" t="s">
        <v>145</v>
      </c>
      <c r="AE300" s="117" t="s">
        <v>1607</v>
      </c>
      <c r="AF300" s="117" t="s">
        <v>145</v>
      </c>
      <c r="AG300" s="117" t="s">
        <v>145</v>
      </c>
      <c r="AH300" s="117" t="s">
        <v>147</v>
      </c>
      <c r="AI300" s="117" t="s">
        <v>145</v>
      </c>
      <c r="AJ300" s="117" t="s">
        <v>145</v>
      </c>
      <c r="AK300" s="117" t="s">
        <v>145</v>
      </c>
      <c r="AL300" s="117" t="s">
        <v>145</v>
      </c>
      <c r="AM300" s="117" t="s">
        <v>145</v>
      </c>
      <c r="AN300" s="117" t="s">
        <v>145</v>
      </c>
      <c r="AO300" s="117" t="s">
        <v>1608</v>
      </c>
      <c r="AP300" s="117" t="s">
        <v>1609</v>
      </c>
      <c r="AQ300" s="117" t="s">
        <v>1610</v>
      </c>
      <c r="AR300" s="117" t="s">
        <v>1611</v>
      </c>
      <c r="AS300" s="117" t="s">
        <v>1612</v>
      </c>
      <c r="AT300" s="117" t="s">
        <v>1613</v>
      </c>
      <c r="AU300" s="117" t="s">
        <v>145</v>
      </c>
      <c r="AV300" s="117" t="s">
        <v>1614</v>
      </c>
      <c r="AW300" s="117" t="s">
        <v>1615</v>
      </c>
      <c r="AX300" s="117" t="s">
        <v>1616</v>
      </c>
      <c r="AY300" s="117" t="s">
        <v>145</v>
      </c>
      <c r="AZ300" s="117" t="s">
        <v>1613</v>
      </c>
      <c r="BA300" s="117" t="s">
        <v>145</v>
      </c>
      <c r="BB300" s="117" t="s">
        <v>145</v>
      </c>
      <c r="BC300" s="117" t="s">
        <v>145</v>
      </c>
      <c r="BD300" s="117" t="s">
        <v>145</v>
      </c>
      <c r="BE300" s="117" t="s">
        <v>145</v>
      </c>
      <c r="BF300" s="117" t="s">
        <v>145</v>
      </c>
      <c r="BG300" s="117" t="s">
        <v>145</v>
      </c>
      <c r="BH300" s="117" t="s">
        <v>145</v>
      </c>
      <c r="BI300" s="117" t="s">
        <v>145</v>
      </c>
      <c r="BJ300" s="117" t="s">
        <v>145</v>
      </c>
      <c r="BK300" s="117" t="s">
        <v>145</v>
      </c>
      <c r="BL300" s="117" t="s">
        <v>170</v>
      </c>
      <c r="BM300" s="117" t="s">
        <v>145</v>
      </c>
      <c r="BN300" s="117" t="s">
        <v>145</v>
      </c>
      <c r="BO300" s="117" t="s">
        <v>145</v>
      </c>
      <c r="BP300" s="117" t="s">
        <v>145</v>
      </c>
      <c r="BQ300" s="117" t="s">
        <v>145</v>
      </c>
      <c r="BR300" s="117" t="s">
        <v>145</v>
      </c>
      <c r="BS300" s="117" t="s">
        <v>145</v>
      </c>
      <c r="BT300" s="117" t="s">
        <v>145</v>
      </c>
      <c r="BU300" s="117" t="s">
        <v>145</v>
      </c>
      <c r="BV300" s="117" t="s">
        <v>171</v>
      </c>
      <c r="BW300" s="117" t="s">
        <v>145</v>
      </c>
      <c r="BX300" s="117" t="s">
        <v>145</v>
      </c>
      <c r="BY300" s="117" t="s">
        <v>145</v>
      </c>
      <c r="BZ300" s="117" t="s">
        <v>145</v>
      </c>
      <c r="CA300" s="117" t="s">
        <v>145</v>
      </c>
      <c r="CB300" s="117" t="s">
        <v>149</v>
      </c>
      <c r="CC300" s="117" t="s">
        <v>149</v>
      </c>
      <c r="CD300" s="117" t="s">
        <v>145</v>
      </c>
      <c r="CE300" s="117" t="s">
        <v>145</v>
      </c>
      <c r="CF300" s="117" t="s">
        <v>145</v>
      </c>
      <c r="CG300" s="117" t="s">
        <v>145</v>
      </c>
      <c r="CH300" s="117" t="s">
        <v>145</v>
      </c>
      <c r="CI300" s="117" t="s">
        <v>145</v>
      </c>
      <c r="CJ300" s="117" t="s">
        <v>145</v>
      </c>
      <c r="CK300" s="117" t="s">
        <v>145</v>
      </c>
      <c r="CL300" s="117" t="s">
        <v>145</v>
      </c>
      <c r="CM300" s="117" t="s">
        <v>145</v>
      </c>
      <c r="CN300" s="117" t="s">
        <v>145</v>
      </c>
      <c r="CO300" s="117" t="s">
        <v>1472</v>
      </c>
      <c r="CP300" s="117" t="s">
        <v>145</v>
      </c>
      <c r="CQ300" s="117" t="s">
        <v>145</v>
      </c>
      <c r="CR300" s="117" t="s">
        <v>145</v>
      </c>
      <c r="CS300" s="117" t="s">
        <v>173</v>
      </c>
      <c r="CT300" s="117" t="s">
        <v>300</v>
      </c>
      <c r="CU300" s="117" t="s">
        <v>1006</v>
      </c>
      <c r="CV300" s="117" t="s">
        <v>1007</v>
      </c>
      <c r="CW300" s="117" t="s">
        <v>1008</v>
      </c>
      <c r="CX300" s="117" t="s">
        <v>178</v>
      </c>
      <c r="CY300" s="117" t="s">
        <v>178</v>
      </c>
      <c r="CZ300" s="117" t="s">
        <v>179</v>
      </c>
      <c r="DA300" s="117" t="s">
        <v>179</v>
      </c>
      <c r="DB300" s="117" t="s">
        <v>145</v>
      </c>
      <c r="DC300" s="117" t="s">
        <v>145</v>
      </c>
      <c r="DD300" s="117" t="s">
        <v>179</v>
      </c>
      <c r="DE300" s="117" t="s">
        <v>145</v>
      </c>
      <c r="DF300" s="117" t="s">
        <v>145</v>
      </c>
      <c r="DG300" s="117" t="s">
        <v>145</v>
      </c>
      <c r="DH300" s="117" t="s">
        <v>145</v>
      </c>
      <c r="DI300" s="117" t="s">
        <v>145</v>
      </c>
      <c r="DJ300" s="117" t="s">
        <v>145</v>
      </c>
      <c r="DK300" s="117" t="s">
        <v>145</v>
      </c>
      <c r="DL300" s="117" t="s">
        <v>145</v>
      </c>
      <c r="DM300" s="117" t="s">
        <v>145</v>
      </c>
      <c r="DN300" s="117" t="s">
        <v>145</v>
      </c>
      <c r="DO300" s="117" t="s">
        <v>145</v>
      </c>
      <c r="DP300" s="117" t="s">
        <v>145</v>
      </c>
      <c r="DQ300" s="117" t="s">
        <v>145</v>
      </c>
      <c r="DR300" s="117" t="s">
        <v>145</v>
      </c>
      <c r="DS300" s="117" t="s">
        <v>145</v>
      </c>
      <c r="DT300" s="117" t="s">
        <v>145</v>
      </c>
      <c r="DU300" s="117" t="s">
        <v>145</v>
      </c>
      <c r="DV300" s="117" t="s">
        <v>145</v>
      </c>
      <c r="DW300" s="117" t="s">
        <v>145</v>
      </c>
      <c r="DX300" s="117" t="s">
        <v>145</v>
      </c>
      <c r="DY300" s="117" t="s">
        <v>145</v>
      </c>
      <c r="DZ300" s="117" t="s">
        <v>145</v>
      </c>
      <c r="EA300" s="117" t="s">
        <v>145</v>
      </c>
      <c r="EB300" s="117" t="s">
        <v>145</v>
      </c>
      <c r="EC300" s="117" t="s">
        <v>180</v>
      </c>
      <c r="ED300" s="117" t="s">
        <v>145</v>
      </c>
      <c r="EE300" s="117" t="s">
        <v>154</v>
      </c>
      <c r="EF300" s="117" t="s">
        <v>145</v>
      </c>
      <c r="EG300" s="117" t="s">
        <v>145</v>
      </c>
      <c r="EH300" s="117" t="s">
        <v>145</v>
      </c>
      <c r="EI300" s="117" t="s">
        <v>145</v>
      </c>
      <c r="EJ300" s="117" t="s">
        <v>145</v>
      </c>
      <c r="EK300" s="117" t="s">
        <v>145</v>
      </c>
      <c r="EL300" s="117" t="s">
        <v>145</v>
      </c>
      <c r="EM300" s="117" t="s">
        <v>145</v>
      </c>
      <c r="EN300" s="117" t="s">
        <v>147</v>
      </c>
    </row>
    <row r="301" s="6" customFormat="1" spans="1:144">
      <c r="A301" s="117" t="s">
        <v>1617</v>
      </c>
      <c r="B301" s="117" t="s">
        <v>145</v>
      </c>
      <c r="C301" s="117" t="s">
        <v>146</v>
      </c>
      <c r="D301" s="117" t="s">
        <v>145</v>
      </c>
      <c r="E301" s="117" t="s">
        <v>147</v>
      </c>
      <c r="F301" s="117" t="s">
        <v>145</v>
      </c>
      <c r="G301" s="117" t="s">
        <v>148</v>
      </c>
      <c r="H301" s="117" t="s">
        <v>149</v>
      </c>
      <c r="I301" s="117" t="s">
        <v>145</v>
      </c>
      <c r="J301" s="117" t="s">
        <v>150</v>
      </c>
      <c r="K301" s="117" t="s">
        <v>151</v>
      </c>
      <c r="L301" s="117" t="s">
        <v>1618</v>
      </c>
      <c r="M301" s="117" t="s">
        <v>145</v>
      </c>
      <c r="N301" s="117" t="s">
        <v>146</v>
      </c>
      <c r="O301" s="117" t="s">
        <v>153</v>
      </c>
      <c r="P301" s="117" t="s">
        <v>154</v>
      </c>
      <c r="Q301" s="117" t="s">
        <v>155</v>
      </c>
      <c r="R301" s="117" t="s">
        <v>145</v>
      </c>
      <c r="S301" s="117" t="s">
        <v>156</v>
      </c>
      <c r="T301" s="117" t="s">
        <v>154</v>
      </c>
      <c r="U301" s="117" t="s">
        <v>145</v>
      </c>
      <c r="V301" s="117" t="s">
        <v>145</v>
      </c>
      <c r="W301" s="117" t="s">
        <v>157</v>
      </c>
      <c r="X301" s="117" t="s">
        <v>157</v>
      </c>
      <c r="Y301" s="117" t="s">
        <v>158</v>
      </c>
      <c r="Z301" s="117" t="s">
        <v>159</v>
      </c>
      <c r="AA301" s="117" t="s">
        <v>145</v>
      </c>
      <c r="AB301" s="117" t="s">
        <v>145</v>
      </c>
      <c r="AC301" s="117" t="s">
        <v>145</v>
      </c>
      <c r="AD301" s="117" t="s">
        <v>145</v>
      </c>
      <c r="AE301" s="117" t="s">
        <v>1619</v>
      </c>
      <c r="AF301" s="117" t="s">
        <v>145</v>
      </c>
      <c r="AG301" s="117" t="s">
        <v>145</v>
      </c>
      <c r="AH301" s="117" t="s">
        <v>147</v>
      </c>
      <c r="AI301" s="117" t="s">
        <v>145</v>
      </c>
      <c r="AJ301" s="117" t="s">
        <v>145</v>
      </c>
      <c r="AK301" s="117" t="s">
        <v>145</v>
      </c>
      <c r="AL301" s="117" t="s">
        <v>145</v>
      </c>
      <c r="AM301" s="117" t="s">
        <v>145</v>
      </c>
      <c r="AN301" s="117" t="s">
        <v>145</v>
      </c>
      <c r="AO301" s="117" t="s">
        <v>1620</v>
      </c>
      <c r="AP301" s="117" t="s">
        <v>1621</v>
      </c>
      <c r="AQ301" s="117" t="s">
        <v>1382</v>
      </c>
      <c r="AR301" s="117" t="s">
        <v>1622</v>
      </c>
      <c r="AS301" s="117" t="s">
        <v>1623</v>
      </c>
      <c r="AT301" s="117" t="s">
        <v>1624</v>
      </c>
      <c r="AU301" s="117" t="s">
        <v>145</v>
      </c>
      <c r="AV301" s="117" t="s">
        <v>1625</v>
      </c>
      <c r="AW301" s="117" t="s">
        <v>1626</v>
      </c>
      <c r="AX301" s="117" t="s">
        <v>1627</v>
      </c>
      <c r="AY301" s="117" t="s">
        <v>145</v>
      </c>
      <c r="AZ301" s="117" t="s">
        <v>1624</v>
      </c>
      <c r="BA301" s="117" t="s">
        <v>145</v>
      </c>
      <c r="BB301" s="117" t="s">
        <v>145</v>
      </c>
      <c r="BC301" s="117" t="s">
        <v>145</v>
      </c>
      <c r="BD301" s="117" t="s">
        <v>145</v>
      </c>
      <c r="BE301" s="117" t="s">
        <v>145</v>
      </c>
      <c r="BF301" s="117" t="s">
        <v>145</v>
      </c>
      <c r="BG301" s="117" t="s">
        <v>145</v>
      </c>
      <c r="BH301" s="117" t="s">
        <v>145</v>
      </c>
      <c r="BI301" s="117" t="s">
        <v>145</v>
      </c>
      <c r="BJ301" s="117" t="s">
        <v>145</v>
      </c>
      <c r="BK301" s="117" t="s">
        <v>145</v>
      </c>
      <c r="BL301" s="117" t="s">
        <v>170</v>
      </c>
      <c r="BM301" s="117" t="s">
        <v>145</v>
      </c>
      <c r="BN301" s="117" t="s">
        <v>145</v>
      </c>
      <c r="BO301" s="117" t="s">
        <v>145</v>
      </c>
      <c r="BP301" s="117" t="s">
        <v>145</v>
      </c>
      <c r="BQ301" s="117" t="s">
        <v>145</v>
      </c>
      <c r="BR301" s="117" t="s">
        <v>145</v>
      </c>
      <c r="BS301" s="117" t="s">
        <v>145</v>
      </c>
      <c r="BT301" s="117" t="s">
        <v>145</v>
      </c>
      <c r="BU301" s="117" t="s">
        <v>145</v>
      </c>
      <c r="BV301" s="117" t="s">
        <v>171</v>
      </c>
      <c r="BW301" s="117" t="s">
        <v>145</v>
      </c>
      <c r="BX301" s="117" t="s">
        <v>145</v>
      </c>
      <c r="BY301" s="117" t="s">
        <v>145</v>
      </c>
      <c r="BZ301" s="117" t="s">
        <v>145</v>
      </c>
      <c r="CA301" s="117" t="s">
        <v>145</v>
      </c>
      <c r="CB301" s="117" t="s">
        <v>149</v>
      </c>
      <c r="CC301" s="117" t="s">
        <v>149</v>
      </c>
      <c r="CD301" s="117" t="s">
        <v>145</v>
      </c>
      <c r="CE301" s="117" t="s">
        <v>145</v>
      </c>
      <c r="CF301" s="117" t="s">
        <v>145</v>
      </c>
      <c r="CG301" s="117" t="s">
        <v>145</v>
      </c>
      <c r="CH301" s="117" t="s">
        <v>145</v>
      </c>
      <c r="CI301" s="117" t="s">
        <v>145</v>
      </c>
      <c r="CJ301" s="117" t="s">
        <v>145</v>
      </c>
      <c r="CK301" s="117" t="s">
        <v>145</v>
      </c>
      <c r="CL301" s="117" t="s">
        <v>145</v>
      </c>
      <c r="CM301" s="117" t="s">
        <v>145</v>
      </c>
      <c r="CN301" s="117" t="s">
        <v>145</v>
      </c>
      <c r="CO301" s="117" t="s">
        <v>1472</v>
      </c>
      <c r="CP301" s="117" t="s">
        <v>145</v>
      </c>
      <c r="CQ301" s="117" t="s">
        <v>145</v>
      </c>
      <c r="CR301" s="117" t="s">
        <v>145</v>
      </c>
      <c r="CS301" s="117" t="s">
        <v>173</v>
      </c>
      <c r="CT301" s="117" t="s">
        <v>174</v>
      </c>
      <c r="CU301" s="117" t="s">
        <v>182</v>
      </c>
      <c r="CV301" s="117" t="s">
        <v>183</v>
      </c>
      <c r="CW301" s="117" t="s">
        <v>184</v>
      </c>
      <c r="CX301" s="117" t="s">
        <v>178</v>
      </c>
      <c r="CY301" s="117" t="s">
        <v>178</v>
      </c>
      <c r="CZ301" s="117" t="s">
        <v>179</v>
      </c>
      <c r="DA301" s="117" t="s">
        <v>179</v>
      </c>
      <c r="DB301" s="117" t="s">
        <v>145</v>
      </c>
      <c r="DC301" s="117" t="s">
        <v>145</v>
      </c>
      <c r="DD301" s="117" t="s">
        <v>179</v>
      </c>
      <c r="DE301" s="117" t="s">
        <v>145</v>
      </c>
      <c r="DF301" s="117" t="s">
        <v>145</v>
      </c>
      <c r="DG301" s="117" t="s">
        <v>145</v>
      </c>
      <c r="DH301" s="117" t="s">
        <v>145</v>
      </c>
      <c r="DI301" s="117" t="s">
        <v>145</v>
      </c>
      <c r="DJ301" s="117" t="s">
        <v>145</v>
      </c>
      <c r="DK301" s="117" t="s">
        <v>145</v>
      </c>
      <c r="DL301" s="117" t="s">
        <v>145</v>
      </c>
      <c r="DM301" s="117" t="s">
        <v>145</v>
      </c>
      <c r="DN301" s="117" t="s">
        <v>145</v>
      </c>
      <c r="DO301" s="117" t="s">
        <v>145</v>
      </c>
      <c r="DP301" s="117" t="s">
        <v>145</v>
      </c>
      <c r="DQ301" s="117" t="s">
        <v>145</v>
      </c>
      <c r="DR301" s="117" t="s">
        <v>145</v>
      </c>
      <c r="DS301" s="117" t="s">
        <v>145</v>
      </c>
      <c r="DT301" s="117" t="s">
        <v>145</v>
      </c>
      <c r="DU301" s="117" t="s">
        <v>145</v>
      </c>
      <c r="DV301" s="117" t="s">
        <v>145</v>
      </c>
      <c r="DW301" s="117" t="s">
        <v>145</v>
      </c>
      <c r="DX301" s="117" t="s">
        <v>145</v>
      </c>
      <c r="DY301" s="117" t="s">
        <v>145</v>
      </c>
      <c r="DZ301" s="117" t="s">
        <v>145</v>
      </c>
      <c r="EA301" s="117" t="s">
        <v>145</v>
      </c>
      <c r="EB301" s="117" t="s">
        <v>145</v>
      </c>
      <c r="EC301" s="117" t="s">
        <v>180</v>
      </c>
      <c r="ED301" s="117" t="s">
        <v>145</v>
      </c>
      <c r="EE301" s="117" t="s">
        <v>154</v>
      </c>
      <c r="EF301" s="117" t="s">
        <v>145</v>
      </c>
      <c r="EG301" s="117" t="s">
        <v>145</v>
      </c>
      <c r="EH301" s="117" t="s">
        <v>145</v>
      </c>
      <c r="EI301" s="117" t="s">
        <v>145</v>
      </c>
      <c r="EJ301" s="117" t="s">
        <v>145</v>
      </c>
      <c r="EK301" s="117" t="s">
        <v>145</v>
      </c>
      <c r="EL301" s="117" t="s">
        <v>145</v>
      </c>
      <c r="EM301" s="117" t="s">
        <v>145</v>
      </c>
      <c r="EN301" s="117" t="s">
        <v>147</v>
      </c>
    </row>
    <row r="302" s="6" customFormat="1" spans="1:144">
      <c r="A302" s="117" t="s">
        <v>1617</v>
      </c>
      <c r="B302" s="117" t="s">
        <v>145</v>
      </c>
      <c r="C302" s="117" t="s">
        <v>146</v>
      </c>
      <c r="D302" s="117" t="s">
        <v>145</v>
      </c>
      <c r="E302" s="117" t="s">
        <v>147</v>
      </c>
      <c r="F302" s="117" t="s">
        <v>145</v>
      </c>
      <c r="G302" s="117" t="s">
        <v>148</v>
      </c>
      <c r="H302" s="117" t="s">
        <v>149</v>
      </c>
      <c r="I302" s="117" t="s">
        <v>145</v>
      </c>
      <c r="J302" s="117" t="s">
        <v>150</v>
      </c>
      <c r="K302" s="117" t="s">
        <v>151</v>
      </c>
      <c r="L302" s="117" t="s">
        <v>1618</v>
      </c>
      <c r="M302" s="117" t="s">
        <v>145</v>
      </c>
      <c r="N302" s="117" t="s">
        <v>146</v>
      </c>
      <c r="O302" s="117" t="s">
        <v>153</v>
      </c>
      <c r="P302" s="117" t="s">
        <v>154</v>
      </c>
      <c r="Q302" s="117" t="s">
        <v>155</v>
      </c>
      <c r="R302" s="117" t="s">
        <v>145</v>
      </c>
      <c r="S302" s="117" t="s">
        <v>156</v>
      </c>
      <c r="T302" s="117" t="s">
        <v>154</v>
      </c>
      <c r="U302" s="117" t="s">
        <v>145</v>
      </c>
      <c r="V302" s="117" t="s">
        <v>145</v>
      </c>
      <c r="W302" s="117" t="s">
        <v>157</v>
      </c>
      <c r="X302" s="117" t="s">
        <v>157</v>
      </c>
      <c r="Y302" s="117" t="s">
        <v>158</v>
      </c>
      <c r="Z302" s="117" t="s">
        <v>159</v>
      </c>
      <c r="AA302" s="117" t="s">
        <v>145</v>
      </c>
      <c r="AB302" s="117" t="s">
        <v>145</v>
      </c>
      <c r="AC302" s="117" t="s">
        <v>145</v>
      </c>
      <c r="AD302" s="117" t="s">
        <v>145</v>
      </c>
      <c r="AE302" s="117" t="s">
        <v>1619</v>
      </c>
      <c r="AF302" s="117" t="s">
        <v>145</v>
      </c>
      <c r="AG302" s="117" t="s">
        <v>145</v>
      </c>
      <c r="AH302" s="117" t="s">
        <v>147</v>
      </c>
      <c r="AI302" s="117" t="s">
        <v>145</v>
      </c>
      <c r="AJ302" s="117" t="s">
        <v>145</v>
      </c>
      <c r="AK302" s="117" t="s">
        <v>145</v>
      </c>
      <c r="AL302" s="117" t="s">
        <v>145</v>
      </c>
      <c r="AM302" s="117" t="s">
        <v>145</v>
      </c>
      <c r="AN302" s="117" t="s">
        <v>145</v>
      </c>
      <c r="AO302" s="117" t="s">
        <v>1620</v>
      </c>
      <c r="AP302" s="117" t="s">
        <v>1621</v>
      </c>
      <c r="AQ302" s="117" t="s">
        <v>1382</v>
      </c>
      <c r="AR302" s="117" t="s">
        <v>1622</v>
      </c>
      <c r="AS302" s="117" t="s">
        <v>1623</v>
      </c>
      <c r="AT302" s="117" t="s">
        <v>1624</v>
      </c>
      <c r="AU302" s="117" t="s">
        <v>145</v>
      </c>
      <c r="AV302" s="117" t="s">
        <v>1625</v>
      </c>
      <c r="AW302" s="117" t="s">
        <v>1626</v>
      </c>
      <c r="AX302" s="117" t="s">
        <v>1627</v>
      </c>
      <c r="AY302" s="117" t="s">
        <v>145</v>
      </c>
      <c r="AZ302" s="117" t="s">
        <v>1624</v>
      </c>
      <c r="BA302" s="117" t="s">
        <v>145</v>
      </c>
      <c r="BB302" s="117" t="s">
        <v>145</v>
      </c>
      <c r="BC302" s="117" t="s">
        <v>145</v>
      </c>
      <c r="BD302" s="117" t="s">
        <v>145</v>
      </c>
      <c r="BE302" s="117" t="s">
        <v>145</v>
      </c>
      <c r="BF302" s="117" t="s">
        <v>145</v>
      </c>
      <c r="BG302" s="117" t="s">
        <v>145</v>
      </c>
      <c r="BH302" s="117" t="s">
        <v>145</v>
      </c>
      <c r="BI302" s="117" t="s">
        <v>145</v>
      </c>
      <c r="BJ302" s="117" t="s">
        <v>145</v>
      </c>
      <c r="BK302" s="117" t="s">
        <v>145</v>
      </c>
      <c r="BL302" s="117" t="s">
        <v>170</v>
      </c>
      <c r="BM302" s="117" t="s">
        <v>145</v>
      </c>
      <c r="BN302" s="117" t="s">
        <v>145</v>
      </c>
      <c r="BO302" s="117" t="s">
        <v>145</v>
      </c>
      <c r="BP302" s="117" t="s">
        <v>145</v>
      </c>
      <c r="BQ302" s="117" t="s">
        <v>145</v>
      </c>
      <c r="BR302" s="117" t="s">
        <v>145</v>
      </c>
      <c r="BS302" s="117" t="s">
        <v>145</v>
      </c>
      <c r="BT302" s="117" t="s">
        <v>145</v>
      </c>
      <c r="BU302" s="117" t="s">
        <v>145</v>
      </c>
      <c r="BV302" s="117" t="s">
        <v>171</v>
      </c>
      <c r="BW302" s="117" t="s">
        <v>145</v>
      </c>
      <c r="BX302" s="117" t="s">
        <v>145</v>
      </c>
      <c r="BY302" s="117" t="s">
        <v>145</v>
      </c>
      <c r="BZ302" s="117" t="s">
        <v>145</v>
      </c>
      <c r="CA302" s="117" t="s">
        <v>145</v>
      </c>
      <c r="CB302" s="117" t="s">
        <v>149</v>
      </c>
      <c r="CC302" s="117" t="s">
        <v>149</v>
      </c>
      <c r="CD302" s="117" t="s">
        <v>145</v>
      </c>
      <c r="CE302" s="117" t="s">
        <v>145</v>
      </c>
      <c r="CF302" s="117" t="s">
        <v>145</v>
      </c>
      <c r="CG302" s="117" t="s">
        <v>145</v>
      </c>
      <c r="CH302" s="117" t="s">
        <v>145</v>
      </c>
      <c r="CI302" s="117" t="s">
        <v>145</v>
      </c>
      <c r="CJ302" s="117" t="s">
        <v>145</v>
      </c>
      <c r="CK302" s="117" t="s">
        <v>145</v>
      </c>
      <c r="CL302" s="117" t="s">
        <v>145</v>
      </c>
      <c r="CM302" s="117" t="s">
        <v>145</v>
      </c>
      <c r="CN302" s="117" t="s">
        <v>145</v>
      </c>
      <c r="CO302" s="117" t="s">
        <v>1472</v>
      </c>
      <c r="CP302" s="117" t="s">
        <v>145</v>
      </c>
      <c r="CQ302" s="117" t="s">
        <v>145</v>
      </c>
      <c r="CR302" s="117" t="s">
        <v>145</v>
      </c>
      <c r="CS302" s="117" t="s">
        <v>173</v>
      </c>
      <c r="CT302" s="117" t="s">
        <v>181</v>
      </c>
      <c r="CU302" s="117" t="s">
        <v>175</v>
      </c>
      <c r="CV302" s="117" t="s">
        <v>176</v>
      </c>
      <c r="CW302" s="117" t="s">
        <v>177</v>
      </c>
      <c r="CX302" s="117" t="s">
        <v>178</v>
      </c>
      <c r="CY302" s="117" t="s">
        <v>178</v>
      </c>
      <c r="CZ302" s="117" t="s">
        <v>179</v>
      </c>
      <c r="DA302" s="117" t="s">
        <v>179</v>
      </c>
      <c r="DB302" s="117" t="s">
        <v>145</v>
      </c>
      <c r="DC302" s="117" t="s">
        <v>145</v>
      </c>
      <c r="DD302" s="117" t="s">
        <v>179</v>
      </c>
      <c r="DE302" s="117" t="s">
        <v>145</v>
      </c>
      <c r="DF302" s="117" t="s">
        <v>145</v>
      </c>
      <c r="DG302" s="117" t="s">
        <v>145</v>
      </c>
      <c r="DH302" s="117" t="s">
        <v>145</v>
      </c>
      <c r="DI302" s="117" t="s">
        <v>145</v>
      </c>
      <c r="DJ302" s="117" t="s">
        <v>145</v>
      </c>
      <c r="DK302" s="117" t="s">
        <v>145</v>
      </c>
      <c r="DL302" s="117" t="s">
        <v>145</v>
      </c>
      <c r="DM302" s="117" t="s">
        <v>145</v>
      </c>
      <c r="DN302" s="117" t="s">
        <v>145</v>
      </c>
      <c r="DO302" s="117" t="s">
        <v>145</v>
      </c>
      <c r="DP302" s="117" t="s">
        <v>145</v>
      </c>
      <c r="DQ302" s="117" t="s">
        <v>145</v>
      </c>
      <c r="DR302" s="117" t="s">
        <v>145</v>
      </c>
      <c r="DS302" s="117" t="s">
        <v>145</v>
      </c>
      <c r="DT302" s="117" t="s">
        <v>145</v>
      </c>
      <c r="DU302" s="117" t="s">
        <v>145</v>
      </c>
      <c r="DV302" s="117" t="s">
        <v>145</v>
      </c>
      <c r="DW302" s="117" t="s">
        <v>145</v>
      </c>
      <c r="DX302" s="117" t="s">
        <v>145</v>
      </c>
      <c r="DY302" s="117" t="s">
        <v>145</v>
      </c>
      <c r="DZ302" s="117" t="s">
        <v>145</v>
      </c>
      <c r="EA302" s="117" t="s">
        <v>145</v>
      </c>
      <c r="EB302" s="117" t="s">
        <v>145</v>
      </c>
      <c r="EC302" s="117" t="s">
        <v>180</v>
      </c>
      <c r="ED302" s="117" t="s">
        <v>145</v>
      </c>
      <c r="EE302" s="117" t="s">
        <v>154</v>
      </c>
      <c r="EF302" s="117" t="s">
        <v>145</v>
      </c>
      <c r="EG302" s="117" t="s">
        <v>145</v>
      </c>
      <c r="EH302" s="117" t="s">
        <v>145</v>
      </c>
      <c r="EI302" s="117" t="s">
        <v>145</v>
      </c>
      <c r="EJ302" s="117" t="s">
        <v>145</v>
      </c>
      <c r="EK302" s="117" t="s">
        <v>145</v>
      </c>
      <c r="EL302" s="117" t="s">
        <v>145</v>
      </c>
      <c r="EM302" s="117" t="s">
        <v>145</v>
      </c>
      <c r="EN302" s="117" t="s">
        <v>147</v>
      </c>
    </row>
    <row r="303" s="6" customFormat="1" spans="1:144">
      <c r="A303" s="117" t="s">
        <v>1617</v>
      </c>
      <c r="B303" s="117" t="s">
        <v>145</v>
      </c>
      <c r="C303" s="117" t="s">
        <v>146</v>
      </c>
      <c r="D303" s="117" t="s">
        <v>145</v>
      </c>
      <c r="E303" s="117" t="s">
        <v>147</v>
      </c>
      <c r="F303" s="117" t="s">
        <v>145</v>
      </c>
      <c r="G303" s="117" t="s">
        <v>148</v>
      </c>
      <c r="H303" s="117" t="s">
        <v>149</v>
      </c>
      <c r="I303" s="117" t="s">
        <v>145</v>
      </c>
      <c r="J303" s="117" t="s">
        <v>150</v>
      </c>
      <c r="K303" s="117" t="s">
        <v>151</v>
      </c>
      <c r="L303" s="117" t="s">
        <v>1618</v>
      </c>
      <c r="M303" s="117" t="s">
        <v>145</v>
      </c>
      <c r="N303" s="117" t="s">
        <v>146</v>
      </c>
      <c r="O303" s="117" t="s">
        <v>153</v>
      </c>
      <c r="P303" s="117" t="s">
        <v>154</v>
      </c>
      <c r="Q303" s="117" t="s">
        <v>155</v>
      </c>
      <c r="R303" s="117" t="s">
        <v>145</v>
      </c>
      <c r="S303" s="117" t="s">
        <v>156</v>
      </c>
      <c r="T303" s="117" t="s">
        <v>154</v>
      </c>
      <c r="U303" s="117" t="s">
        <v>145</v>
      </c>
      <c r="V303" s="117" t="s">
        <v>145</v>
      </c>
      <c r="W303" s="117" t="s">
        <v>157</v>
      </c>
      <c r="X303" s="117" t="s">
        <v>157</v>
      </c>
      <c r="Y303" s="117" t="s">
        <v>158</v>
      </c>
      <c r="Z303" s="117" t="s">
        <v>159</v>
      </c>
      <c r="AA303" s="117" t="s">
        <v>145</v>
      </c>
      <c r="AB303" s="117" t="s">
        <v>145</v>
      </c>
      <c r="AC303" s="117" t="s">
        <v>145</v>
      </c>
      <c r="AD303" s="117" t="s">
        <v>145</v>
      </c>
      <c r="AE303" s="117" t="s">
        <v>1619</v>
      </c>
      <c r="AF303" s="117" t="s">
        <v>145</v>
      </c>
      <c r="AG303" s="117" t="s">
        <v>145</v>
      </c>
      <c r="AH303" s="117" t="s">
        <v>147</v>
      </c>
      <c r="AI303" s="117" t="s">
        <v>145</v>
      </c>
      <c r="AJ303" s="117" t="s">
        <v>145</v>
      </c>
      <c r="AK303" s="117" t="s">
        <v>145</v>
      </c>
      <c r="AL303" s="117" t="s">
        <v>145</v>
      </c>
      <c r="AM303" s="117" t="s">
        <v>145</v>
      </c>
      <c r="AN303" s="117" t="s">
        <v>145</v>
      </c>
      <c r="AO303" s="117" t="s">
        <v>1620</v>
      </c>
      <c r="AP303" s="117" t="s">
        <v>1621</v>
      </c>
      <c r="AQ303" s="117" t="s">
        <v>1382</v>
      </c>
      <c r="AR303" s="117" t="s">
        <v>1622</v>
      </c>
      <c r="AS303" s="117" t="s">
        <v>1623</v>
      </c>
      <c r="AT303" s="117" t="s">
        <v>1624</v>
      </c>
      <c r="AU303" s="117" t="s">
        <v>145</v>
      </c>
      <c r="AV303" s="117" t="s">
        <v>1625</v>
      </c>
      <c r="AW303" s="117" t="s">
        <v>1626</v>
      </c>
      <c r="AX303" s="117" t="s">
        <v>1627</v>
      </c>
      <c r="AY303" s="117" t="s">
        <v>145</v>
      </c>
      <c r="AZ303" s="117" t="s">
        <v>1624</v>
      </c>
      <c r="BA303" s="117" t="s">
        <v>145</v>
      </c>
      <c r="BB303" s="117" t="s">
        <v>145</v>
      </c>
      <c r="BC303" s="117" t="s">
        <v>145</v>
      </c>
      <c r="BD303" s="117" t="s">
        <v>145</v>
      </c>
      <c r="BE303" s="117" t="s">
        <v>145</v>
      </c>
      <c r="BF303" s="117" t="s">
        <v>145</v>
      </c>
      <c r="BG303" s="117" t="s">
        <v>145</v>
      </c>
      <c r="BH303" s="117" t="s">
        <v>145</v>
      </c>
      <c r="BI303" s="117" t="s">
        <v>145</v>
      </c>
      <c r="BJ303" s="117" t="s">
        <v>145</v>
      </c>
      <c r="BK303" s="117" t="s">
        <v>145</v>
      </c>
      <c r="BL303" s="117" t="s">
        <v>170</v>
      </c>
      <c r="BM303" s="117" t="s">
        <v>145</v>
      </c>
      <c r="BN303" s="117" t="s">
        <v>145</v>
      </c>
      <c r="BO303" s="117" t="s">
        <v>145</v>
      </c>
      <c r="BP303" s="117" t="s">
        <v>145</v>
      </c>
      <c r="BQ303" s="117" t="s">
        <v>145</v>
      </c>
      <c r="BR303" s="117" t="s">
        <v>145</v>
      </c>
      <c r="BS303" s="117" t="s">
        <v>145</v>
      </c>
      <c r="BT303" s="117" t="s">
        <v>145</v>
      </c>
      <c r="BU303" s="117" t="s">
        <v>145</v>
      </c>
      <c r="BV303" s="117" t="s">
        <v>171</v>
      </c>
      <c r="BW303" s="117" t="s">
        <v>145</v>
      </c>
      <c r="BX303" s="117" t="s">
        <v>145</v>
      </c>
      <c r="BY303" s="117" t="s">
        <v>145</v>
      </c>
      <c r="BZ303" s="117" t="s">
        <v>145</v>
      </c>
      <c r="CA303" s="117" t="s">
        <v>145</v>
      </c>
      <c r="CB303" s="117" t="s">
        <v>149</v>
      </c>
      <c r="CC303" s="117" t="s">
        <v>149</v>
      </c>
      <c r="CD303" s="117" t="s">
        <v>145</v>
      </c>
      <c r="CE303" s="117" t="s">
        <v>145</v>
      </c>
      <c r="CF303" s="117" t="s">
        <v>145</v>
      </c>
      <c r="CG303" s="117" t="s">
        <v>145</v>
      </c>
      <c r="CH303" s="117" t="s">
        <v>145</v>
      </c>
      <c r="CI303" s="117" t="s">
        <v>145</v>
      </c>
      <c r="CJ303" s="117" t="s">
        <v>145</v>
      </c>
      <c r="CK303" s="117" t="s">
        <v>145</v>
      </c>
      <c r="CL303" s="117" t="s">
        <v>145</v>
      </c>
      <c r="CM303" s="117" t="s">
        <v>145</v>
      </c>
      <c r="CN303" s="117" t="s">
        <v>145</v>
      </c>
      <c r="CO303" s="117" t="s">
        <v>1472</v>
      </c>
      <c r="CP303" s="117" t="s">
        <v>145</v>
      </c>
      <c r="CQ303" s="117" t="s">
        <v>145</v>
      </c>
      <c r="CR303" s="117" t="s">
        <v>145</v>
      </c>
      <c r="CS303" s="117" t="s">
        <v>173</v>
      </c>
      <c r="CT303" s="117" t="s">
        <v>300</v>
      </c>
      <c r="CU303" s="117" t="s">
        <v>1006</v>
      </c>
      <c r="CV303" s="117" t="s">
        <v>1007</v>
      </c>
      <c r="CW303" s="117" t="s">
        <v>1008</v>
      </c>
      <c r="CX303" s="117" t="s">
        <v>178</v>
      </c>
      <c r="CY303" s="117" t="s">
        <v>178</v>
      </c>
      <c r="CZ303" s="117" t="s">
        <v>179</v>
      </c>
      <c r="DA303" s="117" t="s">
        <v>179</v>
      </c>
      <c r="DB303" s="117" t="s">
        <v>145</v>
      </c>
      <c r="DC303" s="117" t="s">
        <v>145</v>
      </c>
      <c r="DD303" s="117" t="s">
        <v>179</v>
      </c>
      <c r="DE303" s="117" t="s">
        <v>145</v>
      </c>
      <c r="DF303" s="117" t="s">
        <v>145</v>
      </c>
      <c r="DG303" s="117" t="s">
        <v>145</v>
      </c>
      <c r="DH303" s="117" t="s">
        <v>145</v>
      </c>
      <c r="DI303" s="117" t="s">
        <v>145</v>
      </c>
      <c r="DJ303" s="117" t="s">
        <v>145</v>
      </c>
      <c r="DK303" s="117" t="s">
        <v>145</v>
      </c>
      <c r="DL303" s="117" t="s">
        <v>145</v>
      </c>
      <c r="DM303" s="117" t="s">
        <v>145</v>
      </c>
      <c r="DN303" s="117" t="s">
        <v>145</v>
      </c>
      <c r="DO303" s="117" t="s">
        <v>145</v>
      </c>
      <c r="DP303" s="117" t="s">
        <v>145</v>
      </c>
      <c r="DQ303" s="117" t="s">
        <v>145</v>
      </c>
      <c r="DR303" s="117" t="s">
        <v>145</v>
      </c>
      <c r="DS303" s="117" t="s">
        <v>145</v>
      </c>
      <c r="DT303" s="117" t="s">
        <v>145</v>
      </c>
      <c r="DU303" s="117" t="s">
        <v>145</v>
      </c>
      <c r="DV303" s="117" t="s">
        <v>145</v>
      </c>
      <c r="DW303" s="117" t="s">
        <v>145</v>
      </c>
      <c r="DX303" s="117" t="s">
        <v>145</v>
      </c>
      <c r="DY303" s="117" t="s">
        <v>145</v>
      </c>
      <c r="DZ303" s="117" t="s">
        <v>145</v>
      </c>
      <c r="EA303" s="117" t="s">
        <v>145</v>
      </c>
      <c r="EB303" s="117" t="s">
        <v>145</v>
      </c>
      <c r="EC303" s="117" t="s">
        <v>180</v>
      </c>
      <c r="ED303" s="117" t="s">
        <v>145</v>
      </c>
      <c r="EE303" s="117" t="s">
        <v>154</v>
      </c>
      <c r="EF303" s="117" t="s">
        <v>145</v>
      </c>
      <c r="EG303" s="117" t="s">
        <v>145</v>
      </c>
      <c r="EH303" s="117" t="s">
        <v>145</v>
      </c>
      <c r="EI303" s="117" t="s">
        <v>145</v>
      </c>
      <c r="EJ303" s="117" t="s">
        <v>145</v>
      </c>
      <c r="EK303" s="117" t="s">
        <v>145</v>
      </c>
      <c r="EL303" s="117" t="s">
        <v>145</v>
      </c>
      <c r="EM303" s="117" t="s">
        <v>145</v>
      </c>
      <c r="EN303" s="117" t="s">
        <v>147</v>
      </c>
    </row>
    <row r="304" s="6" customFormat="1" spans="1:144">
      <c r="A304" s="117" t="s">
        <v>1628</v>
      </c>
      <c r="B304" s="117" t="s">
        <v>145</v>
      </c>
      <c r="C304" s="117" t="s">
        <v>146</v>
      </c>
      <c r="D304" s="117" t="s">
        <v>145</v>
      </c>
      <c r="E304" s="117" t="s">
        <v>147</v>
      </c>
      <c r="F304" s="117" t="s">
        <v>145</v>
      </c>
      <c r="G304" s="117" t="s">
        <v>148</v>
      </c>
      <c r="H304" s="117" t="s">
        <v>149</v>
      </c>
      <c r="I304" s="117" t="s">
        <v>145</v>
      </c>
      <c r="J304" s="117" t="s">
        <v>150</v>
      </c>
      <c r="K304" s="117" t="s">
        <v>151</v>
      </c>
      <c r="L304" s="117" t="s">
        <v>1618</v>
      </c>
      <c r="M304" s="117" t="s">
        <v>145</v>
      </c>
      <c r="N304" s="117" t="s">
        <v>146</v>
      </c>
      <c r="O304" s="117" t="s">
        <v>153</v>
      </c>
      <c r="P304" s="117" t="s">
        <v>154</v>
      </c>
      <c r="Q304" s="117" t="s">
        <v>155</v>
      </c>
      <c r="R304" s="117" t="s">
        <v>145</v>
      </c>
      <c r="S304" s="117" t="s">
        <v>156</v>
      </c>
      <c r="T304" s="117" t="s">
        <v>154</v>
      </c>
      <c r="U304" s="117" t="s">
        <v>145</v>
      </c>
      <c r="V304" s="117" t="s">
        <v>145</v>
      </c>
      <c r="W304" s="117" t="s">
        <v>157</v>
      </c>
      <c r="X304" s="117" t="s">
        <v>157</v>
      </c>
      <c r="Y304" s="117" t="s">
        <v>158</v>
      </c>
      <c r="Z304" s="117" t="s">
        <v>159</v>
      </c>
      <c r="AA304" s="117" t="s">
        <v>145</v>
      </c>
      <c r="AB304" s="117" t="s">
        <v>145</v>
      </c>
      <c r="AC304" s="117" t="s">
        <v>145</v>
      </c>
      <c r="AD304" s="117" t="s">
        <v>145</v>
      </c>
      <c r="AE304" s="117" t="s">
        <v>1629</v>
      </c>
      <c r="AF304" s="117" t="s">
        <v>145</v>
      </c>
      <c r="AG304" s="117" t="s">
        <v>145</v>
      </c>
      <c r="AH304" s="117" t="s">
        <v>147</v>
      </c>
      <c r="AI304" s="117" t="s">
        <v>145</v>
      </c>
      <c r="AJ304" s="117" t="s">
        <v>145</v>
      </c>
      <c r="AK304" s="117" t="s">
        <v>145</v>
      </c>
      <c r="AL304" s="117" t="s">
        <v>145</v>
      </c>
      <c r="AM304" s="117" t="s">
        <v>145</v>
      </c>
      <c r="AN304" s="117" t="s">
        <v>145</v>
      </c>
      <c r="AO304" s="117" t="s">
        <v>1382</v>
      </c>
      <c r="AP304" s="117" t="s">
        <v>1630</v>
      </c>
      <c r="AQ304" s="117" t="s">
        <v>759</v>
      </c>
      <c r="AR304" s="117" t="s">
        <v>1631</v>
      </c>
      <c r="AS304" s="117" t="s">
        <v>1632</v>
      </c>
      <c r="AT304" s="117" t="s">
        <v>1633</v>
      </c>
      <c r="AU304" s="117" t="s">
        <v>145</v>
      </c>
      <c r="AV304" s="117" t="s">
        <v>1634</v>
      </c>
      <c r="AW304" s="117" t="s">
        <v>1635</v>
      </c>
      <c r="AX304" s="117" t="s">
        <v>1636</v>
      </c>
      <c r="AY304" s="117" t="s">
        <v>145</v>
      </c>
      <c r="AZ304" s="117" t="s">
        <v>1633</v>
      </c>
      <c r="BA304" s="117" t="s">
        <v>145</v>
      </c>
      <c r="BB304" s="117" t="s">
        <v>145</v>
      </c>
      <c r="BC304" s="117" t="s">
        <v>145</v>
      </c>
      <c r="BD304" s="117" t="s">
        <v>145</v>
      </c>
      <c r="BE304" s="117" t="s">
        <v>145</v>
      </c>
      <c r="BF304" s="117" t="s">
        <v>145</v>
      </c>
      <c r="BG304" s="117" t="s">
        <v>145</v>
      </c>
      <c r="BH304" s="117" t="s">
        <v>145</v>
      </c>
      <c r="BI304" s="117" t="s">
        <v>145</v>
      </c>
      <c r="BJ304" s="117" t="s">
        <v>145</v>
      </c>
      <c r="BK304" s="117" t="s">
        <v>145</v>
      </c>
      <c r="BL304" s="117" t="s">
        <v>170</v>
      </c>
      <c r="BM304" s="117" t="s">
        <v>145</v>
      </c>
      <c r="BN304" s="117" t="s">
        <v>145</v>
      </c>
      <c r="BO304" s="117" t="s">
        <v>145</v>
      </c>
      <c r="BP304" s="117" t="s">
        <v>145</v>
      </c>
      <c r="BQ304" s="117" t="s">
        <v>145</v>
      </c>
      <c r="BR304" s="117" t="s">
        <v>145</v>
      </c>
      <c r="BS304" s="117" t="s">
        <v>145</v>
      </c>
      <c r="BT304" s="117" t="s">
        <v>145</v>
      </c>
      <c r="BU304" s="117" t="s">
        <v>145</v>
      </c>
      <c r="BV304" s="117" t="s">
        <v>171</v>
      </c>
      <c r="BW304" s="117" t="s">
        <v>145</v>
      </c>
      <c r="BX304" s="117" t="s">
        <v>145</v>
      </c>
      <c r="BY304" s="117" t="s">
        <v>145</v>
      </c>
      <c r="BZ304" s="117" t="s">
        <v>145</v>
      </c>
      <c r="CA304" s="117" t="s">
        <v>145</v>
      </c>
      <c r="CB304" s="117" t="s">
        <v>149</v>
      </c>
      <c r="CC304" s="117" t="s">
        <v>149</v>
      </c>
      <c r="CD304" s="117" t="s">
        <v>145</v>
      </c>
      <c r="CE304" s="117" t="s">
        <v>145</v>
      </c>
      <c r="CF304" s="117" t="s">
        <v>145</v>
      </c>
      <c r="CG304" s="117" t="s">
        <v>145</v>
      </c>
      <c r="CH304" s="117" t="s">
        <v>145</v>
      </c>
      <c r="CI304" s="117" t="s">
        <v>145</v>
      </c>
      <c r="CJ304" s="117" t="s">
        <v>145</v>
      </c>
      <c r="CK304" s="117" t="s">
        <v>145</v>
      </c>
      <c r="CL304" s="117" t="s">
        <v>145</v>
      </c>
      <c r="CM304" s="117" t="s">
        <v>145</v>
      </c>
      <c r="CN304" s="117" t="s">
        <v>145</v>
      </c>
      <c r="CO304" s="117" t="s">
        <v>1472</v>
      </c>
      <c r="CP304" s="117" t="s">
        <v>145</v>
      </c>
      <c r="CQ304" s="117" t="s">
        <v>145</v>
      </c>
      <c r="CR304" s="117" t="s">
        <v>145</v>
      </c>
      <c r="CS304" s="117" t="s">
        <v>173</v>
      </c>
      <c r="CT304" s="117" t="s">
        <v>174</v>
      </c>
      <c r="CU304" s="117" t="s">
        <v>182</v>
      </c>
      <c r="CV304" s="117" t="s">
        <v>183</v>
      </c>
      <c r="CW304" s="117" t="s">
        <v>184</v>
      </c>
      <c r="CX304" s="117" t="s">
        <v>178</v>
      </c>
      <c r="CY304" s="117" t="s">
        <v>178</v>
      </c>
      <c r="CZ304" s="117" t="s">
        <v>179</v>
      </c>
      <c r="DA304" s="117" t="s">
        <v>179</v>
      </c>
      <c r="DB304" s="117" t="s">
        <v>145</v>
      </c>
      <c r="DC304" s="117" t="s">
        <v>145</v>
      </c>
      <c r="DD304" s="117" t="s">
        <v>179</v>
      </c>
      <c r="DE304" s="117" t="s">
        <v>145</v>
      </c>
      <c r="DF304" s="117" t="s">
        <v>145</v>
      </c>
      <c r="DG304" s="117" t="s">
        <v>145</v>
      </c>
      <c r="DH304" s="117" t="s">
        <v>145</v>
      </c>
      <c r="DI304" s="117" t="s">
        <v>145</v>
      </c>
      <c r="DJ304" s="117" t="s">
        <v>145</v>
      </c>
      <c r="DK304" s="117" t="s">
        <v>145</v>
      </c>
      <c r="DL304" s="117" t="s">
        <v>145</v>
      </c>
      <c r="DM304" s="117" t="s">
        <v>145</v>
      </c>
      <c r="DN304" s="117" t="s">
        <v>145</v>
      </c>
      <c r="DO304" s="117" t="s">
        <v>145</v>
      </c>
      <c r="DP304" s="117" t="s">
        <v>145</v>
      </c>
      <c r="DQ304" s="117" t="s">
        <v>145</v>
      </c>
      <c r="DR304" s="117" t="s">
        <v>145</v>
      </c>
      <c r="DS304" s="117" t="s">
        <v>145</v>
      </c>
      <c r="DT304" s="117" t="s">
        <v>145</v>
      </c>
      <c r="DU304" s="117" t="s">
        <v>145</v>
      </c>
      <c r="DV304" s="117" t="s">
        <v>145</v>
      </c>
      <c r="DW304" s="117" t="s">
        <v>145</v>
      </c>
      <c r="DX304" s="117" t="s">
        <v>145</v>
      </c>
      <c r="DY304" s="117" t="s">
        <v>145</v>
      </c>
      <c r="DZ304" s="117" t="s">
        <v>145</v>
      </c>
      <c r="EA304" s="117" t="s">
        <v>145</v>
      </c>
      <c r="EB304" s="117" t="s">
        <v>145</v>
      </c>
      <c r="EC304" s="117" t="s">
        <v>180</v>
      </c>
      <c r="ED304" s="117" t="s">
        <v>145</v>
      </c>
      <c r="EE304" s="117" t="s">
        <v>154</v>
      </c>
      <c r="EF304" s="117" t="s">
        <v>145</v>
      </c>
      <c r="EG304" s="117" t="s">
        <v>145</v>
      </c>
      <c r="EH304" s="117" t="s">
        <v>145</v>
      </c>
      <c r="EI304" s="117" t="s">
        <v>145</v>
      </c>
      <c r="EJ304" s="117" t="s">
        <v>145</v>
      </c>
      <c r="EK304" s="117" t="s">
        <v>145</v>
      </c>
      <c r="EL304" s="117" t="s">
        <v>145</v>
      </c>
      <c r="EM304" s="117" t="s">
        <v>145</v>
      </c>
      <c r="EN304" s="117" t="s">
        <v>147</v>
      </c>
    </row>
    <row r="305" s="6" customFormat="1" spans="1:144">
      <c r="A305" s="117" t="s">
        <v>1628</v>
      </c>
      <c r="B305" s="117" t="s">
        <v>145</v>
      </c>
      <c r="C305" s="117" t="s">
        <v>146</v>
      </c>
      <c r="D305" s="117" t="s">
        <v>145</v>
      </c>
      <c r="E305" s="117" t="s">
        <v>147</v>
      </c>
      <c r="F305" s="117" t="s">
        <v>145</v>
      </c>
      <c r="G305" s="117" t="s">
        <v>148</v>
      </c>
      <c r="H305" s="117" t="s">
        <v>149</v>
      </c>
      <c r="I305" s="117" t="s">
        <v>145</v>
      </c>
      <c r="J305" s="117" t="s">
        <v>150</v>
      </c>
      <c r="K305" s="117" t="s">
        <v>151</v>
      </c>
      <c r="L305" s="117" t="s">
        <v>1618</v>
      </c>
      <c r="M305" s="117" t="s">
        <v>145</v>
      </c>
      <c r="N305" s="117" t="s">
        <v>146</v>
      </c>
      <c r="O305" s="117" t="s">
        <v>153</v>
      </c>
      <c r="P305" s="117" t="s">
        <v>154</v>
      </c>
      <c r="Q305" s="117" t="s">
        <v>155</v>
      </c>
      <c r="R305" s="117" t="s">
        <v>145</v>
      </c>
      <c r="S305" s="117" t="s">
        <v>156</v>
      </c>
      <c r="T305" s="117" t="s">
        <v>154</v>
      </c>
      <c r="U305" s="117" t="s">
        <v>145</v>
      </c>
      <c r="V305" s="117" t="s">
        <v>145</v>
      </c>
      <c r="W305" s="117" t="s">
        <v>157</v>
      </c>
      <c r="X305" s="117" t="s">
        <v>157</v>
      </c>
      <c r="Y305" s="117" t="s">
        <v>158</v>
      </c>
      <c r="Z305" s="117" t="s">
        <v>159</v>
      </c>
      <c r="AA305" s="117" t="s">
        <v>145</v>
      </c>
      <c r="AB305" s="117" t="s">
        <v>145</v>
      </c>
      <c r="AC305" s="117" t="s">
        <v>145</v>
      </c>
      <c r="AD305" s="117" t="s">
        <v>145</v>
      </c>
      <c r="AE305" s="117" t="s">
        <v>1629</v>
      </c>
      <c r="AF305" s="117" t="s">
        <v>145</v>
      </c>
      <c r="AG305" s="117" t="s">
        <v>145</v>
      </c>
      <c r="AH305" s="117" t="s">
        <v>147</v>
      </c>
      <c r="AI305" s="117" t="s">
        <v>145</v>
      </c>
      <c r="AJ305" s="117" t="s">
        <v>145</v>
      </c>
      <c r="AK305" s="117" t="s">
        <v>145</v>
      </c>
      <c r="AL305" s="117" t="s">
        <v>145</v>
      </c>
      <c r="AM305" s="117" t="s">
        <v>145</v>
      </c>
      <c r="AN305" s="117" t="s">
        <v>145</v>
      </c>
      <c r="AO305" s="117" t="s">
        <v>1382</v>
      </c>
      <c r="AP305" s="117" t="s">
        <v>1630</v>
      </c>
      <c r="AQ305" s="117" t="s">
        <v>759</v>
      </c>
      <c r="AR305" s="117" t="s">
        <v>1631</v>
      </c>
      <c r="AS305" s="117" t="s">
        <v>1632</v>
      </c>
      <c r="AT305" s="117" t="s">
        <v>1633</v>
      </c>
      <c r="AU305" s="117" t="s">
        <v>145</v>
      </c>
      <c r="AV305" s="117" t="s">
        <v>1634</v>
      </c>
      <c r="AW305" s="117" t="s">
        <v>1635</v>
      </c>
      <c r="AX305" s="117" t="s">
        <v>1636</v>
      </c>
      <c r="AY305" s="117" t="s">
        <v>145</v>
      </c>
      <c r="AZ305" s="117" t="s">
        <v>1633</v>
      </c>
      <c r="BA305" s="117" t="s">
        <v>145</v>
      </c>
      <c r="BB305" s="117" t="s">
        <v>145</v>
      </c>
      <c r="BC305" s="117" t="s">
        <v>145</v>
      </c>
      <c r="BD305" s="117" t="s">
        <v>145</v>
      </c>
      <c r="BE305" s="117" t="s">
        <v>145</v>
      </c>
      <c r="BF305" s="117" t="s">
        <v>145</v>
      </c>
      <c r="BG305" s="117" t="s">
        <v>145</v>
      </c>
      <c r="BH305" s="117" t="s">
        <v>145</v>
      </c>
      <c r="BI305" s="117" t="s">
        <v>145</v>
      </c>
      <c r="BJ305" s="117" t="s">
        <v>145</v>
      </c>
      <c r="BK305" s="117" t="s">
        <v>145</v>
      </c>
      <c r="BL305" s="117" t="s">
        <v>170</v>
      </c>
      <c r="BM305" s="117" t="s">
        <v>145</v>
      </c>
      <c r="BN305" s="117" t="s">
        <v>145</v>
      </c>
      <c r="BO305" s="117" t="s">
        <v>145</v>
      </c>
      <c r="BP305" s="117" t="s">
        <v>145</v>
      </c>
      <c r="BQ305" s="117" t="s">
        <v>145</v>
      </c>
      <c r="BR305" s="117" t="s">
        <v>145</v>
      </c>
      <c r="BS305" s="117" t="s">
        <v>145</v>
      </c>
      <c r="BT305" s="117" t="s">
        <v>145</v>
      </c>
      <c r="BU305" s="117" t="s">
        <v>145</v>
      </c>
      <c r="BV305" s="117" t="s">
        <v>171</v>
      </c>
      <c r="BW305" s="117" t="s">
        <v>145</v>
      </c>
      <c r="BX305" s="117" t="s">
        <v>145</v>
      </c>
      <c r="BY305" s="117" t="s">
        <v>145</v>
      </c>
      <c r="BZ305" s="117" t="s">
        <v>145</v>
      </c>
      <c r="CA305" s="117" t="s">
        <v>145</v>
      </c>
      <c r="CB305" s="117" t="s">
        <v>149</v>
      </c>
      <c r="CC305" s="117" t="s">
        <v>149</v>
      </c>
      <c r="CD305" s="117" t="s">
        <v>145</v>
      </c>
      <c r="CE305" s="117" t="s">
        <v>145</v>
      </c>
      <c r="CF305" s="117" t="s">
        <v>145</v>
      </c>
      <c r="CG305" s="117" t="s">
        <v>145</v>
      </c>
      <c r="CH305" s="117" t="s">
        <v>145</v>
      </c>
      <c r="CI305" s="117" t="s">
        <v>145</v>
      </c>
      <c r="CJ305" s="117" t="s">
        <v>145</v>
      </c>
      <c r="CK305" s="117" t="s">
        <v>145</v>
      </c>
      <c r="CL305" s="117" t="s">
        <v>145</v>
      </c>
      <c r="CM305" s="117" t="s">
        <v>145</v>
      </c>
      <c r="CN305" s="117" t="s">
        <v>145</v>
      </c>
      <c r="CO305" s="117" t="s">
        <v>1472</v>
      </c>
      <c r="CP305" s="117" t="s">
        <v>145</v>
      </c>
      <c r="CQ305" s="117" t="s">
        <v>145</v>
      </c>
      <c r="CR305" s="117" t="s">
        <v>145</v>
      </c>
      <c r="CS305" s="117" t="s">
        <v>173</v>
      </c>
      <c r="CT305" s="117" t="s">
        <v>181</v>
      </c>
      <c r="CU305" s="117" t="s">
        <v>175</v>
      </c>
      <c r="CV305" s="117" t="s">
        <v>176</v>
      </c>
      <c r="CW305" s="117" t="s">
        <v>177</v>
      </c>
      <c r="CX305" s="117" t="s">
        <v>178</v>
      </c>
      <c r="CY305" s="117" t="s">
        <v>178</v>
      </c>
      <c r="CZ305" s="117" t="s">
        <v>179</v>
      </c>
      <c r="DA305" s="117" t="s">
        <v>179</v>
      </c>
      <c r="DB305" s="117" t="s">
        <v>145</v>
      </c>
      <c r="DC305" s="117" t="s">
        <v>145</v>
      </c>
      <c r="DD305" s="117" t="s">
        <v>179</v>
      </c>
      <c r="DE305" s="117" t="s">
        <v>145</v>
      </c>
      <c r="DF305" s="117" t="s">
        <v>145</v>
      </c>
      <c r="DG305" s="117" t="s">
        <v>145</v>
      </c>
      <c r="DH305" s="117" t="s">
        <v>145</v>
      </c>
      <c r="DI305" s="117" t="s">
        <v>145</v>
      </c>
      <c r="DJ305" s="117" t="s">
        <v>145</v>
      </c>
      <c r="DK305" s="117" t="s">
        <v>145</v>
      </c>
      <c r="DL305" s="117" t="s">
        <v>145</v>
      </c>
      <c r="DM305" s="117" t="s">
        <v>145</v>
      </c>
      <c r="DN305" s="117" t="s">
        <v>145</v>
      </c>
      <c r="DO305" s="117" t="s">
        <v>145</v>
      </c>
      <c r="DP305" s="117" t="s">
        <v>145</v>
      </c>
      <c r="DQ305" s="117" t="s">
        <v>145</v>
      </c>
      <c r="DR305" s="117" t="s">
        <v>145</v>
      </c>
      <c r="DS305" s="117" t="s">
        <v>145</v>
      </c>
      <c r="DT305" s="117" t="s">
        <v>145</v>
      </c>
      <c r="DU305" s="117" t="s">
        <v>145</v>
      </c>
      <c r="DV305" s="117" t="s">
        <v>145</v>
      </c>
      <c r="DW305" s="117" t="s">
        <v>145</v>
      </c>
      <c r="DX305" s="117" t="s">
        <v>145</v>
      </c>
      <c r="DY305" s="117" t="s">
        <v>145</v>
      </c>
      <c r="DZ305" s="117" t="s">
        <v>145</v>
      </c>
      <c r="EA305" s="117" t="s">
        <v>145</v>
      </c>
      <c r="EB305" s="117" t="s">
        <v>145</v>
      </c>
      <c r="EC305" s="117" t="s">
        <v>180</v>
      </c>
      <c r="ED305" s="117" t="s">
        <v>145</v>
      </c>
      <c r="EE305" s="117" t="s">
        <v>154</v>
      </c>
      <c r="EF305" s="117" t="s">
        <v>145</v>
      </c>
      <c r="EG305" s="117" t="s">
        <v>145</v>
      </c>
      <c r="EH305" s="117" t="s">
        <v>145</v>
      </c>
      <c r="EI305" s="117" t="s">
        <v>145</v>
      </c>
      <c r="EJ305" s="117" t="s">
        <v>145</v>
      </c>
      <c r="EK305" s="117" t="s">
        <v>145</v>
      </c>
      <c r="EL305" s="117" t="s">
        <v>145</v>
      </c>
      <c r="EM305" s="117" t="s">
        <v>145</v>
      </c>
      <c r="EN305" s="117" t="s">
        <v>147</v>
      </c>
    </row>
    <row r="306" s="6" customFormat="1" spans="1:144">
      <c r="A306" s="117" t="s">
        <v>1628</v>
      </c>
      <c r="B306" s="117" t="s">
        <v>145</v>
      </c>
      <c r="C306" s="117" t="s">
        <v>146</v>
      </c>
      <c r="D306" s="117" t="s">
        <v>145</v>
      </c>
      <c r="E306" s="117" t="s">
        <v>147</v>
      </c>
      <c r="F306" s="117" t="s">
        <v>145</v>
      </c>
      <c r="G306" s="117" t="s">
        <v>148</v>
      </c>
      <c r="H306" s="117" t="s">
        <v>149</v>
      </c>
      <c r="I306" s="117" t="s">
        <v>145</v>
      </c>
      <c r="J306" s="117" t="s">
        <v>150</v>
      </c>
      <c r="K306" s="117" t="s">
        <v>151</v>
      </c>
      <c r="L306" s="117" t="s">
        <v>1618</v>
      </c>
      <c r="M306" s="117" t="s">
        <v>145</v>
      </c>
      <c r="N306" s="117" t="s">
        <v>146</v>
      </c>
      <c r="O306" s="117" t="s">
        <v>153</v>
      </c>
      <c r="P306" s="117" t="s">
        <v>154</v>
      </c>
      <c r="Q306" s="117" t="s">
        <v>155</v>
      </c>
      <c r="R306" s="117" t="s">
        <v>145</v>
      </c>
      <c r="S306" s="117" t="s">
        <v>156</v>
      </c>
      <c r="T306" s="117" t="s">
        <v>154</v>
      </c>
      <c r="U306" s="117" t="s">
        <v>145</v>
      </c>
      <c r="V306" s="117" t="s">
        <v>145</v>
      </c>
      <c r="W306" s="117" t="s">
        <v>157</v>
      </c>
      <c r="X306" s="117" t="s">
        <v>157</v>
      </c>
      <c r="Y306" s="117" t="s">
        <v>158</v>
      </c>
      <c r="Z306" s="117" t="s">
        <v>159</v>
      </c>
      <c r="AA306" s="117" t="s">
        <v>145</v>
      </c>
      <c r="AB306" s="117" t="s">
        <v>145</v>
      </c>
      <c r="AC306" s="117" t="s">
        <v>145</v>
      </c>
      <c r="AD306" s="117" t="s">
        <v>145</v>
      </c>
      <c r="AE306" s="117" t="s">
        <v>1629</v>
      </c>
      <c r="AF306" s="117" t="s">
        <v>145</v>
      </c>
      <c r="AG306" s="117" t="s">
        <v>145</v>
      </c>
      <c r="AH306" s="117" t="s">
        <v>147</v>
      </c>
      <c r="AI306" s="117" t="s">
        <v>145</v>
      </c>
      <c r="AJ306" s="117" t="s">
        <v>145</v>
      </c>
      <c r="AK306" s="117" t="s">
        <v>145</v>
      </c>
      <c r="AL306" s="117" t="s">
        <v>145</v>
      </c>
      <c r="AM306" s="117" t="s">
        <v>145</v>
      </c>
      <c r="AN306" s="117" t="s">
        <v>145</v>
      </c>
      <c r="AO306" s="117" t="s">
        <v>1382</v>
      </c>
      <c r="AP306" s="117" t="s">
        <v>1630</v>
      </c>
      <c r="AQ306" s="117" t="s">
        <v>759</v>
      </c>
      <c r="AR306" s="117" t="s">
        <v>1631</v>
      </c>
      <c r="AS306" s="117" t="s">
        <v>1632</v>
      </c>
      <c r="AT306" s="117" t="s">
        <v>1633</v>
      </c>
      <c r="AU306" s="117" t="s">
        <v>145</v>
      </c>
      <c r="AV306" s="117" t="s">
        <v>1634</v>
      </c>
      <c r="AW306" s="117" t="s">
        <v>1635</v>
      </c>
      <c r="AX306" s="117" t="s">
        <v>1636</v>
      </c>
      <c r="AY306" s="117" t="s">
        <v>145</v>
      </c>
      <c r="AZ306" s="117" t="s">
        <v>1633</v>
      </c>
      <c r="BA306" s="117" t="s">
        <v>145</v>
      </c>
      <c r="BB306" s="117" t="s">
        <v>145</v>
      </c>
      <c r="BC306" s="117" t="s">
        <v>145</v>
      </c>
      <c r="BD306" s="117" t="s">
        <v>145</v>
      </c>
      <c r="BE306" s="117" t="s">
        <v>145</v>
      </c>
      <c r="BF306" s="117" t="s">
        <v>145</v>
      </c>
      <c r="BG306" s="117" t="s">
        <v>145</v>
      </c>
      <c r="BH306" s="117" t="s">
        <v>145</v>
      </c>
      <c r="BI306" s="117" t="s">
        <v>145</v>
      </c>
      <c r="BJ306" s="117" t="s">
        <v>145</v>
      </c>
      <c r="BK306" s="117" t="s">
        <v>145</v>
      </c>
      <c r="BL306" s="117" t="s">
        <v>170</v>
      </c>
      <c r="BM306" s="117" t="s">
        <v>145</v>
      </c>
      <c r="BN306" s="117" t="s">
        <v>145</v>
      </c>
      <c r="BO306" s="117" t="s">
        <v>145</v>
      </c>
      <c r="BP306" s="117" t="s">
        <v>145</v>
      </c>
      <c r="BQ306" s="117" t="s">
        <v>145</v>
      </c>
      <c r="BR306" s="117" t="s">
        <v>145</v>
      </c>
      <c r="BS306" s="117" t="s">
        <v>145</v>
      </c>
      <c r="BT306" s="117" t="s">
        <v>145</v>
      </c>
      <c r="BU306" s="117" t="s">
        <v>145</v>
      </c>
      <c r="BV306" s="117" t="s">
        <v>171</v>
      </c>
      <c r="BW306" s="117" t="s">
        <v>145</v>
      </c>
      <c r="BX306" s="117" t="s">
        <v>145</v>
      </c>
      <c r="BY306" s="117" t="s">
        <v>145</v>
      </c>
      <c r="BZ306" s="117" t="s">
        <v>145</v>
      </c>
      <c r="CA306" s="117" t="s">
        <v>145</v>
      </c>
      <c r="CB306" s="117" t="s">
        <v>149</v>
      </c>
      <c r="CC306" s="117" t="s">
        <v>149</v>
      </c>
      <c r="CD306" s="117" t="s">
        <v>145</v>
      </c>
      <c r="CE306" s="117" t="s">
        <v>145</v>
      </c>
      <c r="CF306" s="117" t="s">
        <v>145</v>
      </c>
      <c r="CG306" s="117" t="s">
        <v>145</v>
      </c>
      <c r="CH306" s="117" t="s">
        <v>145</v>
      </c>
      <c r="CI306" s="117" t="s">
        <v>145</v>
      </c>
      <c r="CJ306" s="117" t="s">
        <v>145</v>
      </c>
      <c r="CK306" s="117" t="s">
        <v>145</v>
      </c>
      <c r="CL306" s="117" t="s">
        <v>145</v>
      </c>
      <c r="CM306" s="117" t="s">
        <v>145</v>
      </c>
      <c r="CN306" s="117" t="s">
        <v>145</v>
      </c>
      <c r="CO306" s="117" t="s">
        <v>1472</v>
      </c>
      <c r="CP306" s="117" t="s">
        <v>145</v>
      </c>
      <c r="CQ306" s="117" t="s">
        <v>145</v>
      </c>
      <c r="CR306" s="117" t="s">
        <v>145</v>
      </c>
      <c r="CS306" s="117" t="s">
        <v>173</v>
      </c>
      <c r="CT306" s="117" t="s">
        <v>300</v>
      </c>
      <c r="CU306" s="117" t="s">
        <v>1006</v>
      </c>
      <c r="CV306" s="117" t="s">
        <v>1007</v>
      </c>
      <c r="CW306" s="117" t="s">
        <v>1008</v>
      </c>
      <c r="CX306" s="117" t="s">
        <v>178</v>
      </c>
      <c r="CY306" s="117" t="s">
        <v>178</v>
      </c>
      <c r="CZ306" s="117" t="s">
        <v>179</v>
      </c>
      <c r="DA306" s="117" t="s">
        <v>179</v>
      </c>
      <c r="DB306" s="117" t="s">
        <v>145</v>
      </c>
      <c r="DC306" s="117" t="s">
        <v>145</v>
      </c>
      <c r="DD306" s="117" t="s">
        <v>179</v>
      </c>
      <c r="DE306" s="117" t="s">
        <v>145</v>
      </c>
      <c r="DF306" s="117" t="s">
        <v>145</v>
      </c>
      <c r="DG306" s="117" t="s">
        <v>145</v>
      </c>
      <c r="DH306" s="117" t="s">
        <v>145</v>
      </c>
      <c r="DI306" s="117" t="s">
        <v>145</v>
      </c>
      <c r="DJ306" s="117" t="s">
        <v>145</v>
      </c>
      <c r="DK306" s="117" t="s">
        <v>145</v>
      </c>
      <c r="DL306" s="117" t="s">
        <v>145</v>
      </c>
      <c r="DM306" s="117" t="s">
        <v>145</v>
      </c>
      <c r="DN306" s="117" t="s">
        <v>145</v>
      </c>
      <c r="DO306" s="117" t="s">
        <v>145</v>
      </c>
      <c r="DP306" s="117" t="s">
        <v>145</v>
      </c>
      <c r="DQ306" s="117" t="s">
        <v>145</v>
      </c>
      <c r="DR306" s="117" t="s">
        <v>145</v>
      </c>
      <c r="DS306" s="117" t="s">
        <v>145</v>
      </c>
      <c r="DT306" s="117" t="s">
        <v>145</v>
      </c>
      <c r="DU306" s="117" t="s">
        <v>145</v>
      </c>
      <c r="DV306" s="117" t="s">
        <v>145</v>
      </c>
      <c r="DW306" s="117" t="s">
        <v>145</v>
      </c>
      <c r="DX306" s="117" t="s">
        <v>145</v>
      </c>
      <c r="DY306" s="117" t="s">
        <v>145</v>
      </c>
      <c r="DZ306" s="117" t="s">
        <v>145</v>
      </c>
      <c r="EA306" s="117" t="s">
        <v>145</v>
      </c>
      <c r="EB306" s="117" t="s">
        <v>145</v>
      </c>
      <c r="EC306" s="117" t="s">
        <v>180</v>
      </c>
      <c r="ED306" s="117" t="s">
        <v>145</v>
      </c>
      <c r="EE306" s="117" t="s">
        <v>154</v>
      </c>
      <c r="EF306" s="117" t="s">
        <v>145</v>
      </c>
      <c r="EG306" s="117" t="s">
        <v>145</v>
      </c>
      <c r="EH306" s="117" t="s">
        <v>145</v>
      </c>
      <c r="EI306" s="117" t="s">
        <v>145</v>
      </c>
      <c r="EJ306" s="117" t="s">
        <v>145</v>
      </c>
      <c r="EK306" s="117" t="s">
        <v>145</v>
      </c>
      <c r="EL306" s="117" t="s">
        <v>145</v>
      </c>
      <c r="EM306" s="117" t="s">
        <v>145</v>
      </c>
      <c r="EN306" s="117" t="s">
        <v>147</v>
      </c>
    </row>
    <row r="307" s="6" customFormat="1" spans="1:144">
      <c r="A307" s="117" t="s">
        <v>1637</v>
      </c>
      <c r="B307" s="117" t="s">
        <v>145</v>
      </c>
      <c r="C307" s="117" t="s">
        <v>146</v>
      </c>
      <c r="D307" s="117" t="s">
        <v>145</v>
      </c>
      <c r="E307" s="117" t="s">
        <v>147</v>
      </c>
      <c r="F307" s="117" t="s">
        <v>145</v>
      </c>
      <c r="G307" s="117" t="s">
        <v>148</v>
      </c>
      <c r="H307" s="117" t="s">
        <v>149</v>
      </c>
      <c r="I307" s="117" t="s">
        <v>145</v>
      </c>
      <c r="J307" s="117" t="s">
        <v>150</v>
      </c>
      <c r="K307" s="117" t="s">
        <v>151</v>
      </c>
      <c r="L307" s="117" t="s">
        <v>1618</v>
      </c>
      <c r="M307" s="117" t="s">
        <v>145</v>
      </c>
      <c r="N307" s="117" t="s">
        <v>146</v>
      </c>
      <c r="O307" s="117" t="s">
        <v>153</v>
      </c>
      <c r="P307" s="117" t="s">
        <v>154</v>
      </c>
      <c r="Q307" s="117" t="s">
        <v>155</v>
      </c>
      <c r="R307" s="117" t="s">
        <v>145</v>
      </c>
      <c r="S307" s="117" t="s">
        <v>156</v>
      </c>
      <c r="T307" s="117" t="s">
        <v>154</v>
      </c>
      <c r="U307" s="117" t="s">
        <v>145</v>
      </c>
      <c r="V307" s="117" t="s">
        <v>145</v>
      </c>
      <c r="W307" s="117" t="s">
        <v>157</v>
      </c>
      <c r="X307" s="117" t="s">
        <v>157</v>
      </c>
      <c r="Y307" s="117" t="s">
        <v>158</v>
      </c>
      <c r="Z307" s="117" t="s">
        <v>159</v>
      </c>
      <c r="AA307" s="117" t="s">
        <v>145</v>
      </c>
      <c r="AB307" s="117" t="s">
        <v>145</v>
      </c>
      <c r="AC307" s="117" t="s">
        <v>145</v>
      </c>
      <c r="AD307" s="117" t="s">
        <v>145</v>
      </c>
      <c r="AE307" s="117" t="s">
        <v>1638</v>
      </c>
      <c r="AF307" s="117" t="s">
        <v>145</v>
      </c>
      <c r="AG307" s="117" t="s">
        <v>145</v>
      </c>
      <c r="AH307" s="117" t="s">
        <v>147</v>
      </c>
      <c r="AI307" s="117" t="s">
        <v>145</v>
      </c>
      <c r="AJ307" s="117" t="s">
        <v>145</v>
      </c>
      <c r="AK307" s="117" t="s">
        <v>145</v>
      </c>
      <c r="AL307" s="117" t="s">
        <v>145</v>
      </c>
      <c r="AM307" s="117" t="s">
        <v>145</v>
      </c>
      <c r="AN307" s="117" t="s">
        <v>145</v>
      </c>
      <c r="AO307" s="117" t="s">
        <v>1639</v>
      </c>
      <c r="AP307" s="117" t="s">
        <v>895</v>
      </c>
      <c r="AQ307" s="117" t="s">
        <v>1045</v>
      </c>
      <c r="AR307" s="117" t="s">
        <v>520</v>
      </c>
      <c r="AS307" s="117" t="s">
        <v>521</v>
      </c>
      <c r="AT307" s="117" t="s">
        <v>1640</v>
      </c>
      <c r="AU307" s="117" t="s">
        <v>145</v>
      </c>
      <c r="AV307" s="117" t="s">
        <v>1641</v>
      </c>
      <c r="AW307" s="117" t="s">
        <v>1642</v>
      </c>
      <c r="AX307" s="117" t="s">
        <v>1643</v>
      </c>
      <c r="AY307" s="117" t="s">
        <v>145</v>
      </c>
      <c r="AZ307" s="117" t="s">
        <v>1640</v>
      </c>
      <c r="BA307" s="117" t="s">
        <v>145</v>
      </c>
      <c r="BB307" s="117" t="s">
        <v>145</v>
      </c>
      <c r="BC307" s="117" t="s">
        <v>145</v>
      </c>
      <c r="BD307" s="117" t="s">
        <v>145</v>
      </c>
      <c r="BE307" s="117" t="s">
        <v>145</v>
      </c>
      <c r="BF307" s="117" t="s">
        <v>145</v>
      </c>
      <c r="BG307" s="117" t="s">
        <v>145</v>
      </c>
      <c r="BH307" s="117" t="s">
        <v>145</v>
      </c>
      <c r="BI307" s="117" t="s">
        <v>145</v>
      </c>
      <c r="BJ307" s="117" t="s">
        <v>145</v>
      </c>
      <c r="BK307" s="117" t="s">
        <v>145</v>
      </c>
      <c r="BL307" s="117" t="s">
        <v>170</v>
      </c>
      <c r="BM307" s="117" t="s">
        <v>145</v>
      </c>
      <c r="BN307" s="117" t="s">
        <v>145</v>
      </c>
      <c r="BO307" s="117" t="s">
        <v>145</v>
      </c>
      <c r="BP307" s="117" t="s">
        <v>145</v>
      </c>
      <c r="BQ307" s="117" t="s">
        <v>145</v>
      </c>
      <c r="BR307" s="117" t="s">
        <v>145</v>
      </c>
      <c r="BS307" s="117" t="s">
        <v>145</v>
      </c>
      <c r="BT307" s="117" t="s">
        <v>145</v>
      </c>
      <c r="BU307" s="117" t="s">
        <v>145</v>
      </c>
      <c r="BV307" s="117" t="s">
        <v>171</v>
      </c>
      <c r="BW307" s="117" t="s">
        <v>145</v>
      </c>
      <c r="BX307" s="117" t="s">
        <v>145</v>
      </c>
      <c r="BY307" s="117" t="s">
        <v>145</v>
      </c>
      <c r="BZ307" s="117" t="s">
        <v>145</v>
      </c>
      <c r="CA307" s="117" t="s">
        <v>145</v>
      </c>
      <c r="CB307" s="117" t="s">
        <v>149</v>
      </c>
      <c r="CC307" s="117" t="s">
        <v>149</v>
      </c>
      <c r="CD307" s="117" t="s">
        <v>145</v>
      </c>
      <c r="CE307" s="117" t="s">
        <v>145</v>
      </c>
      <c r="CF307" s="117" t="s">
        <v>145</v>
      </c>
      <c r="CG307" s="117" t="s">
        <v>145</v>
      </c>
      <c r="CH307" s="117" t="s">
        <v>145</v>
      </c>
      <c r="CI307" s="117" t="s">
        <v>145</v>
      </c>
      <c r="CJ307" s="117" t="s">
        <v>145</v>
      </c>
      <c r="CK307" s="117" t="s">
        <v>145</v>
      </c>
      <c r="CL307" s="117" t="s">
        <v>145</v>
      </c>
      <c r="CM307" s="117" t="s">
        <v>145</v>
      </c>
      <c r="CN307" s="117" t="s">
        <v>145</v>
      </c>
      <c r="CO307" s="117" t="s">
        <v>1472</v>
      </c>
      <c r="CP307" s="117" t="s">
        <v>145</v>
      </c>
      <c r="CQ307" s="117" t="s">
        <v>145</v>
      </c>
      <c r="CR307" s="117" t="s">
        <v>145</v>
      </c>
      <c r="CS307" s="117" t="s">
        <v>173</v>
      </c>
      <c r="CT307" s="117" t="s">
        <v>174</v>
      </c>
      <c r="CU307" s="117" t="s">
        <v>182</v>
      </c>
      <c r="CV307" s="117" t="s">
        <v>183</v>
      </c>
      <c r="CW307" s="117" t="s">
        <v>184</v>
      </c>
      <c r="CX307" s="117" t="s">
        <v>178</v>
      </c>
      <c r="CY307" s="117" t="s">
        <v>178</v>
      </c>
      <c r="CZ307" s="117" t="s">
        <v>179</v>
      </c>
      <c r="DA307" s="117" t="s">
        <v>179</v>
      </c>
      <c r="DB307" s="117" t="s">
        <v>145</v>
      </c>
      <c r="DC307" s="117" t="s">
        <v>145</v>
      </c>
      <c r="DD307" s="117" t="s">
        <v>179</v>
      </c>
      <c r="DE307" s="117" t="s">
        <v>145</v>
      </c>
      <c r="DF307" s="117" t="s">
        <v>145</v>
      </c>
      <c r="DG307" s="117" t="s">
        <v>145</v>
      </c>
      <c r="DH307" s="117" t="s">
        <v>145</v>
      </c>
      <c r="DI307" s="117" t="s">
        <v>145</v>
      </c>
      <c r="DJ307" s="117" t="s">
        <v>145</v>
      </c>
      <c r="DK307" s="117" t="s">
        <v>145</v>
      </c>
      <c r="DL307" s="117" t="s">
        <v>145</v>
      </c>
      <c r="DM307" s="117" t="s">
        <v>145</v>
      </c>
      <c r="DN307" s="117" t="s">
        <v>145</v>
      </c>
      <c r="DO307" s="117" t="s">
        <v>145</v>
      </c>
      <c r="DP307" s="117" t="s">
        <v>145</v>
      </c>
      <c r="DQ307" s="117" t="s">
        <v>145</v>
      </c>
      <c r="DR307" s="117" t="s">
        <v>145</v>
      </c>
      <c r="DS307" s="117" t="s">
        <v>145</v>
      </c>
      <c r="DT307" s="117" t="s">
        <v>145</v>
      </c>
      <c r="DU307" s="117" t="s">
        <v>145</v>
      </c>
      <c r="DV307" s="117" t="s">
        <v>145</v>
      </c>
      <c r="DW307" s="117" t="s">
        <v>145</v>
      </c>
      <c r="DX307" s="117" t="s">
        <v>145</v>
      </c>
      <c r="DY307" s="117" t="s">
        <v>145</v>
      </c>
      <c r="DZ307" s="117" t="s">
        <v>145</v>
      </c>
      <c r="EA307" s="117" t="s">
        <v>145</v>
      </c>
      <c r="EB307" s="117" t="s">
        <v>145</v>
      </c>
      <c r="EC307" s="117" t="s">
        <v>180</v>
      </c>
      <c r="ED307" s="117" t="s">
        <v>145</v>
      </c>
      <c r="EE307" s="117" t="s">
        <v>154</v>
      </c>
      <c r="EF307" s="117" t="s">
        <v>145</v>
      </c>
      <c r="EG307" s="117" t="s">
        <v>145</v>
      </c>
      <c r="EH307" s="117" t="s">
        <v>145</v>
      </c>
      <c r="EI307" s="117" t="s">
        <v>145</v>
      </c>
      <c r="EJ307" s="117" t="s">
        <v>145</v>
      </c>
      <c r="EK307" s="117" t="s">
        <v>145</v>
      </c>
      <c r="EL307" s="117" t="s">
        <v>145</v>
      </c>
      <c r="EM307" s="117" t="s">
        <v>145</v>
      </c>
      <c r="EN307" s="117" t="s">
        <v>147</v>
      </c>
    </row>
    <row r="308" s="6" customFormat="1" spans="1:144">
      <c r="A308" s="117" t="s">
        <v>1637</v>
      </c>
      <c r="B308" s="117" t="s">
        <v>145</v>
      </c>
      <c r="C308" s="117" t="s">
        <v>146</v>
      </c>
      <c r="D308" s="117" t="s">
        <v>145</v>
      </c>
      <c r="E308" s="117" t="s">
        <v>147</v>
      </c>
      <c r="F308" s="117" t="s">
        <v>145</v>
      </c>
      <c r="G308" s="117" t="s">
        <v>148</v>
      </c>
      <c r="H308" s="117" t="s">
        <v>149</v>
      </c>
      <c r="I308" s="117" t="s">
        <v>145</v>
      </c>
      <c r="J308" s="117" t="s">
        <v>150</v>
      </c>
      <c r="K308" s="117" t="s">
        <v>151</v>
      </c>
      <c r="L308" s="117" t="s">
        <v>1618</v>
      </c>
      <c r="M308" s="117" t="s">
        <v>145</v>
      </c>
      <c r="N308" s="117" t="s">
        <v>146</v>
      </c>
      <c r="O308" s="117" t="s">
        <v>153</v>
      </c>
      <c r="P308" s="117" t="s">
        <v>154</v>
      </c>
      <c r="Q308" s="117" t="s">
        <v>155</v>
      </c>
      <c r="R308" s="117" t="s">
        <v>145</v>
      </c>
      <c r="S308" s="117" t="s">
        <v>156</v>
      </c>
      <c r="T308" s="117" t="s">
        <v>154</v>
      </c>
      <c r="U308" s="117" t="s">
        <v>145</v>
      </c>
      <c r="V308" s="117" t="s">
        <v>145</v>
      </c>
      <c r="W308" s="117" t="s">
        <v>157</v>
      </c>
      <c r="X308" s="117" t="s">
        <v>157</v>
      </c>
      <c r="Y308" s="117" t="s">
        <v>158</v>
      </c>
      <c r="Z308" s="117" t="s">
        <v>159</v>
      </c>
      <c r="AA308" s="117" t="s">
        <v>145</v>
      </c>
      <c r="AB308" s="117" t="s">
        <v>145</v>
      </c>
      <c r="AC308" s="117" t="s">
        <v>145</v>
      </c>
      <c r="AD308" s="117" t="s">
        <v>145</v>
      </c>
      <c r="AE308" s="117" t="s">
        <v>1638</v>
      </c>
      <c r="AF308" s="117" t="s">
        <v>145</v>
      </c>
      <c r="AG308" s="117" t="s">
        <v>145</v>
      </c>
      <c r="AH308" s="117" t="s">
        <v>147</v>
      </c>
      <c r="AI308" s="117" t="s">
        <v>145</v>
      </c>
      <c r="AJ308" s="117" t="s">
        <v>145</v>
      </c>
      <c r="AK308" s="117" t="s">
        <v>145</v>
      </c>
      <c r="AL308" s="117" t="s">
        <v>145</v>
      </c>
      <c r="AM308" s="117" t="s">
        <v>145</v>
      </c>
      <c r="AN308" s="117" t="s">
        <v>145</v>
      </c>
      <c r="AO308" s="117" t="s">
        <v>1639</v>
      </c>
      <c r="AP308" s="117" t="s">
        <v>895</v>
      </c>
      <c r="AQ308" s="117" t="s">
        <v>1045</v>
      </c>
      <c r="AR308" s="117" t="s">
        <v>520</v>
      </c>
      <c r="AS308" s="117" t="s">
        <v>521</v>
      </c>
      <c r="AT308" s="117" t="s">
        <v>1640</v>
      </c>
      <c r="AU308" s="117" t="s">
        <v>145</v>
      </c>
      <c r="AV308" s="117" t="s">
        <v>1641</v>
      </c>
      <c r="AW308" s="117" t="s">
        <v>1642</v>
      </c>
      <c r="AX308" s="117" t="s">
        <v>1643</v>
      </c>
      <c r="AY308" s="117" t="s">
        <v>145</v>
      </c>
      <c r="AZ308" s="117" t="s">
        <v>1640</v>
      </c>
      <c r="BA308" s="117" t="s">
        <v>145</v>
      </c>
      <c r="BB308" s="117" t="s">
        <v>145</v>
      </c>
      <c r="BC308" s="117" t="s">
        <v>145</v>
      </c>
      <c r="BD308" s="117" t="s">
        <v>145</v>
      </c>
      <c r="BE308" s="117" t="s">
        <v>145</v>
      </c>
      <c r="BF308" s="117" t="s">
        <v>145</v>
      </c>
      <c r="BG308" s="117" t="s">
        <v>145</v>
      </c>
      <c r="BH308" s="117" t="s">
        <v>145</v>
      </c>
      <c r="BI308" s="117" t="s">
        <v>145</v>
      </c>
      <c r="BJ308" s="117" t="s">
        <v>145</v>
      </c>
      <c r="BK308" s="117" t="s">
        <v>145</v>
      </c>
      <c r="BL308" s="117" t="s">
        <v>170</v>
      </c>
      <c r="BM308" s="117" t="s">
        <v>145</v>
      </c>
      <c r="BN308" s="117" t="s">
        <v>145</v>
      </c>
      <c r="BO308" s="117" t="s">
        <v>145</v>
      </c>
      <c r="BP308" s="117" t="s">
        <v>145</v>
      </c>
      <c r="BQ308" s="117" t="s">
        <v>145</v>
      </c>
      <c r="BR308" s="117" t="s">
        <v>145</v>
      </c>
      <c r="BS308" s="117" t="s">
        <v>145</v>
      </c>
      <c r="BT308" s="117" t="s">
        <v>145</v>
      </c>
      <c r="BU308" s="117" t="s">
        <v>145</v>
      </c>
      <c r="BV308" s="117" t="s">
        <v>171</v>
      </c>
      <c r="BW308" s="117" t="s">
        <v>145</v>
      </c>
      <c r="BX308" s="117" t="s">
        <v>145</v>
      </c>
      <c r="BY308" s="117" t="s">
        <v>145</v>
      </c>
      <c r="BZ308" s="117" t="s">
        <v>145</v>
      </c>
      <c r="CA308" s="117" t="s">
        <v>145</v>
      </c>
      <c r="CB308" s="117" t="s">
        <v>149</v>
      </c>
      <c r="CC308" s="117" t="s">
        <v>149</v>
      </c>
      <c r="CD308" s="117" t="s">
        <v>145</v>
      </c>
      <c r="CE308" s="117" t="s">
        <v>145</v>
      </c>
      <c r="CF308" s="117" t="s">
        <v>145</v>
      </c>
      <c r="CG308" s="117" t="s">
        <v>145</v>
      </c>
      <c r="CH308" s="117" t="s">
        <v>145</v>
      </c>
      <c r="CI308" s="117" t="s">
        <v>145</v>
      </c>
      <c r="CJ308" s="117" t="s">
        <v>145</v>
      </c>
      <c r="CK308" s="117" t="s">
        <v>145</v>
      </c>
      <c r="CL308" s="117" t="s">
        <v>145</v>
      </c>
      <c r="CM308" s="117" t="s">
        <v>145</v>
      </c>
      <c r="CN308" s="117" t="s">
        <v>145</v>
      </c>
      <c r="CO308" s="117" t="s">
        <v>1472</v>
      </c>
      <c r="CP308" s="117" t="s">
        <v>145</v>
      </c>
      <c r="CQ308" s="117" t="s">
        <v>145</v>
      </c>
      <c r="CR308" s="117" t="s">
        <v>145</v>
      </c>
      <c r="CS308" s="117" t="s">
        <v>173</v>
      </c>
      <c r="CT308" s="117" t="s">
        <v>181</v>
      </c>
      <c r="CU308" s="117" t="s">
        <v>175</v>
      </c>
      <c r="CV308" s="117" t="s">
        <v>176</v>
      </c>
      <c r="CW308" s="117" t="s">
        <v>177</v>
      </c>
      <c r="CX308" s="117" t="s">
        <v>178</v>
      </c>
      <c r="CY308" s="117" t="s">
        <v>178</v>
      </c>
      <c r="CZ308" s="117" t="s">
        <v>179</v>
      </c>
      <c r="DA308" s="117" t="s">
        <v>179</v>
      </c>
      <c r="DB308" s="117" t="s">
        <v>145</v>
      </c>
      <c r="DC308" s="117" t="s">
        <v>145</v>
      </c>
      <c r="DD308" s="117" t="s">
        <v>179</v>
      </c>
      <c r="DE308" s="117" t="s">
        <v>145</v>
      </c>
      <c r="DF308" s="117" t="s">
        <v>145</v>
      </c>
      <c r="DG308" s="117" t="s">
        <v>145</v>
      </c>
      <c r="DH308" s="117" t="s">
        <v>145</v>
      </c>
      <c r="DI308" s="117" t="s">
        <v>145</v>
      </c>
      <c r="DJ308" s="117" t="s">
        <v>145</v>
      </c>
      <c r="DK308" s="117" t="s">
        <v>145</v>
      </c>
      <c r="DL308" s="117" t="s">
        <v>145</v>
      </c>
      <c r="DM308" s="117" t="s">
        <v>145</v>
      </c>
      <c r="DN308" s="117" t="s">
        <v>145</v>
      </c>
      <c r="DO308" s="117" t="s">
        <v>145</v>
      </c>
      <c r="DP308" s="117" t="s">
        <v>145</v>
      </c>
      <c r="DQ308" s="117" t="s">
        <v>145</v>
      </c>
      <c r="DR308" s="117" t="s">
        <v>145</v>
      </c>
      <c r="DS308" s="117" t="s">
        <v>145</v>
      </c>
      <c r="DT308" s="117" t="s">
        <v>145</v>
      </c>
      <c r="DU308" s="117" t="s">
        <v>145</v>
      </c>
      <c r="DV308" s="117" t="s">
        <v>145</v>
      </c>
      <c r="DW308" s="117" t="s">
        <v>145</v>
      </c>
      <c r="DX308" s="117" t="s">
        <v>145</v>
      </c>
      <c r="DY308" s="117" t="s">
        <v>145</v>
      </c>
      <c r="DZ308" s="117" t="s">
        <v>145</v>
      </c>
      <c r="EA308" s="117" t="s">
        <v>145</v>
      </c>
      <c r="EB308" s="117" t="s">
        <v>145</v>
      </c>
      <c r="EC308" s="117" t="s">
        <v>180</v>
      </c>
      <c r="ED308" s="117" t="s">
        <v>145</v>
      </c>
      <c r="EE308" s="117" t="s">
        <v>154</v>
      </c>
      <c r="EF308" s="117" t="s">
        <v>145</v>
      </c>
      <c r="EG308" s="117" t="s">
        <v>145</v>
      </c>
      <c r="EH308" s="117" t="s">
        <v>145</v>
      </c>
      <c r="EI308" s="117" t="s">
        <v>145</v>
      </c>
      <c r="EJ308" s="117" t="s">
        <v>145</v>
      </c>
      <c r="EK308" s="117" t="s">
        <v>145</v>
      </c>
      <c r="EL308" s="117" t="s">
        <v>145</v>
      </c>
      <c r="EM308" s="117" t="s">
        <v>145</v>
      </c>
      <c r="EN308" s="117" t="s">
        <v>147</v>
      </c>
    </row>
    <row r="309" s="6" customFormat="1" spans="1:144">
      <c r="A309" s="117" t="s">
        <v>1637</v>
      </c>
      <c r="B309" s="117" t="s">
        <v>145</v>
      </c>
      <c r="C309" s="117" t="s">
        <v>146</v>
      </c>
      <c r="D309" s="117" t="s">
        <v>145</v>
      </c>
      <c r="E309" s="117" t="s">
        <v>147</v>
      </c>
      <c r="F309" s="117" t="s">
        <v>145</v>
      </c>
      <c r="G309" s="117" t="s">
        <v>148</v>
      </c>
      <c r="H309" s="117" t="s">
        <v>149</v>
      </c>
      <c r="I309" s="117" t="s">
        <v>145</v>
      </c>
      <c r="J309" s="117" t="s">
        <v>150</v>
      </c>
      <c r="K309" s="117" t="s">
        <v>151</v>
      </c>
      <c r="L309" s="117" t="s">
        <v>1618</v>
      </c>
      <c r="M309" s="117" t="s">
        <v>145</v>
      </c>
      <c r="N309" s="117" t="s">
        <v>146</v>
      </c>
      <c r="O309" s="117" t="s">
        <v>153</v>
      </c>
      <c r="P309" s="117" t="s">
        <v>154</v>
      </c>
      <c r="Q309" s="117" t="s">
        <v>155</v>
      </c>
      <c r="R309" s="117" t="s">
        <v>145</v>
      </c>
      <c r="S309" s="117" t="s">
        <v>156</v>
      </c>
      <c r="T309" s="117" t="s">
        <v>154</v>
      </c>
      <c r="U309" s="117" t="s">
        <v>145</v>
      </c>
      <c r="V309" s="117" t="s">
        <v>145</v>
      </c>
      <c r="W309" s="117" t="s">
        <v>157</v>
      </c>
      <c r="X309" s="117" t="s">
        <v>157</v>
      </c>
      <c r="Y309" s="117" t="s">
        <v>158</v>
      </c>
      <c r="Z309" s="117" t="s">
        <v>159</v>
      </c>
      <c r="AA309" s="117" t="s">
        <v>145</v>
      </c>
      <c r="AB309" s="117" t="s">
        <v>145</v>
      </c>
      <c r="AC309" s="117" t="s">
        <v>145</v>
      </c>
      <c r="AD309" s="117" t="s">
        <v>145</v>
      </c>
      <c r="AE309" s="117" t="s">
        <v>1638</v>
      </c>
      <c r="AF309" s="117" t="s">
        <v>145</v>
      </c>
      <c r="AG309" s="117" t="s">
        <v>145</v>
      </c>
      <c r="AH309" s="117" t="s">
        <v>147</v>
      </c>
      <c r="AI309" s="117" t="s">
        <v>145</v>
      </c>
      <c r="AJ309" s="117" t="s">
        <v>145</v>
      </c>
      <c r="AK309" s="117" t="s">
        <v>145</v>
      </c>
      <c r="AL309" s="117" t="s">
        <v>145</v>
      </c>
      <c r="AM309" s="117" t="s">
        <v>145</v>
      </c>
      <c r="AN309" s="117" t="s">
        <v>145</v>
      </c>
      <c r="AO309" s="117" t="s">
        <v>1639</v>
      </c>
      <c r="AP309" s="117" t="s">
        <v>895</v>
      </c>
      <c r="AQ309" s="117" t="s">
        <v>1045</v>
      </c>
      <c r="AR309" s="117" t="s">
        <v>520</v>
      </c>
      <c r="AS309" s="117" t="s">
        <v>521</v>
      </c>
      <c r="AT309" s="117" t="s">
        <v>1640</v>
      </c>
      <c r="AU309" s="117" t="s">
        <v>145</v>
      </c>
      <c r="AV309" s="117" t="s">
        <v>1641</v>
      </c>
      <c r="AW309" s="117" t="s">
        <v>1642</v>
      </c>
      <c r="AX309" s="117" t="s">
        <v>1643</v>
      </c>
      <c r="AY309" s="117" t="s">
        <v>145</v>
      </c>
      <c r="AZ309" s="117" t="s">
        <v>1640</v>
      </c>
      <c r="BA309" s="117" t="s">
        <v>145</v>
      </c>
      <c r="BB309" s="117" t="s">
        <v>145</v>
      </c>
      <c r="BC309" s="117" t="s">
        <v>145</v>
      </c>
      <c r="BD309" s="117" t="s">
        <v>145</v>
      </c>
      <c r="BE309" s="117" t="s">
        <v>145</v>
      </c>
      <c r="BF309" s="117" t="s">
        <v>145</v>
      </c>
      <c r="BG309" s="117" t="s">
        <v>145</v>
      </c>
      <c r="BH309" s="117" t="s">
        <v>145</v>
      </c>
      <c r="BI309" s="117" t="s">
        <v>145</v>
      </c>
      <c r="BJ309" s="117" t="s">
        <v>145</v>
      </c>
      <c r="BK309" s="117" t="s">
        <v>145</v>
      </c>
      <c r="BL309" s="117" t="s">
        <v>170</v>
      </c>
      <c r="BM309" s="117" t="s">
        <v>145</v>
      </c>
      <c r="BN309" s="117" t="s">
        <v>145</v>
      </c>
      <c r="BO309" s="117" t="s">
        <v>145</v>
      </c>
      <c r="BP309" s="117" t="s">
        <v>145</v>
      </c>
      <c r="BQ309" s="117" t="s">
        <v>145</v>
      </c>
      <c r="BR309" s="117" t="s">
        <v>145</v>
      </c>
      <c r="BS309" s="117" t="s">
        <v>145</v>
      </c>
      <c r="BT309" s="117" t="s">
        <v>145</v>
      </c>
      <c r="BU309" s="117" t="s">
        <v>145</v>
      </c>
      <c r="BV309" s="117" t="s">
        <v>171</v>
      </c>
      <c r="BW309" s="117" t="s">
        <v>145</v>
      </c>
      <c r="BX309" s="117" t="s">
        <v>145</v>
      </c>
      <c r="BY309" s="117" t="s">
        <v>145</v>
      </c>
      <c r="BZ309" s="117" t="s">
        <v>145</v>
      </c>
      <c r="CA309" s="117" t="s">
        <v>145</v>
      </c>
      <c r="CB309" s="117" t="s">
        <v>149</v>
      </c>
      <c r="CC309" s="117" t="s">
        <v>149</v>
      </c>
      <c r="CD309" s="117" t="s">
        <v>145</v>
      </c>
      <c r="CE309" s="117" t="s">
        <v>145</v>
      </c>
      <c r="CF309" s="117" t="s">
        <v>145</v>
      </c>
      <c r="CG309" s="117" t="s">
        <v>145</v>
      </c>
      <c r="CH309" s="117" t="s">
        <v>145</v>
      </c>
      <c r="CI309" s="117" t="s">
        <v>145</v>
      </c>
      <c r="CJ309" s="117" t="s">
        <v>145</v>
      </c>
      <c r="CK309" s="117" t="s">
        <v>145</v>
      </c>
      <c r="CL309" s="117" t="s">
        <v>145</v>
      </c>
      <c r="CM309" s="117" t="s">
        <v>145</v>
      </c>
      <c r="CN309" s="117" t="s">
        <v>145</v>
      </c>
      <c r="CO309" s="117" t="s">
        <v>1472</v>
      </c>
      <c r="CP309" s="117" t="s">
        <v>145</v>
      </c>
      <c r="CQ309" s="117" t="s">
        <v>145</v>
      </c>
      <c r="CR309" s="117" t="s">
        <v>145</v>
      </c>
      <c r="CS309" s="117" t="s">
        <v>173</v>
      </c>
      <c r="CT309" s="117" t="s">
        <v>300</v>
      </c>
      <c r="CU309" s="117" t="s">
        <v>1006</v>
      </c>
      <c r="CV309" s="117" t="s">
        <v>1007</v>
      </c>
      <c r="CW309" s="117" t="s">
        <v>1008</v>
      </c>
      <c r="CX309" s="117" t="s">
        <v>178</v>
      </c>
      <c r="CY309" s="117" t="s">
        <v>178</v>
      </c>
      <c r="CZ309" s="117" t="s">
        <v>179</v>
      </c>
      <c r="DA309" s="117" t="s">
        <v>179</v>
      </c>
      <c r="DB309" s="117" t="s">
        <v>145</v>
      </c>
      <c r="DC309" s="117" t="s">
        <v>145</v>
      </c>
      <c r="DD309" s="117" t="s">
        <v>179</v>
      </c>
      <c r="DE309" s="117" t="s">
        <v>145</v>
      </c>
      <c r="DF309" s="117" t="s">
        <v>145</v>
      </c>
      <c r="DG309" s="117" t="s">
        <v>145</v>
      </c>
      <c r="DH309" s="117" t="s">
        <v>145</v>
      </c>
      <c r="DI309" s="117" t="s">
        <v>145</v>
      </c>
      <c r="DJ309" s="117" t="s">
        <v>145</v>
      </c>
      <c r="DK309" s="117" t="s">
        <v>145</v>
      </c>
      <c r="DL309" s="117" t="s">
        <v>145</v>
      </c>
      <c r="DM309" s="117" t="s">
        <v>145</v>
      </c>
      <c r="DN309" s="117" t="s">
        <v>145</v>
      </c>
      <c r="DO309" s="117" t="s">
        <v>145</v>
      </c>
      <c r="DP309" s="117" t="s">
        <v>145</v>
      </c>
      <c r="DQ309" s="117" t="s">
        <v>145</v>
      </c>
      <c r="DR309" s="117" t="s">
        <v>145</v>
      </c>
      <c r="DS309" s="117" t="s">
        <v>145</v>
      </c>
      <c r="DT309" s="117" t="s">
        <v>145</v>
      </c>
      <c r="DU309" s="117" t="s">
        <v>145</v>
      </c>
      <c r="DV309" s="117" t="s">
        <v>145</v>
      </c>
      <c r="DW309" s="117" t="s">
        <v>145</v>
      </c>
      <c r="DX309" s="117" t="s">
        <v>145</v>
      </c>
      <c r="DY309" s="117" t="s">
        <v>145</v>
      </c>
      <c r="DZ309" s="117" t="s">
        <v>145</v>
      </c>
      <c r="EA309" s="117" t="s">
        <v>145</v>
      </c>
      <c r="EB309" s="117" t="s">
        <v>145</v>
      </c>
      <c r="EC309" s="117" t="s">
        <v>180</v>
      </c>
      <c r="ED309" s="117" t="s">
        <v>145</v>
      </c>
      <c r="EE309" s="117" t="s">
        <v>154</v>
      </c>
      <c r="EF309" s="117" t="s">
        <v>145</v>
      </c>
      <c r="EG309" s="117" t="s">
        <v>145</v>
      </c>
      <c r="EH309" s="117" t="s">
        <v>145</v>
      </c>
      <c r="EI309" s="117" t="s">
        <v>145</v>
      </c>
      <c r="EJ309" s="117" t="s">
        <v>145</v>
      </c>
      <c r="EK309" s="117" t="s">
        <v>145</v>
      </c>
      <c r="EL309" s="117" t="s">
        <v>145</v>
      </c>
      <c r="EM309" s="117" t="s">
        <v>145</v>
      </c>
      <c r="EN309" s="117" t="s">
        <v>147</v>
      </c>
    </row>
    <row r="310" s="6" customFormat="1" spans="1:144">
      <c r="A310" s="117" t="s">
        <v>1644</v>
      </c>
      <c r="B310" s="117" t="s">
        <v>145</v>
      </c>
      <c r="C310" s="117" t="s">
        <v>146</v>
      </c>
      <c r="D310" s="117" t="s">
        <v>145</v>
      </c>
      <c r="E310" s="117" t="s">
        <v>147</v>
      </c>
      <c r="F310" s="117" t="s">
        <v>145</v>
      </c>
      <c r="G310" s="117" t="s">
        <v>148</v>
      </c>
      <c r="H310" s="117" t="s">
        <v>149</v>
      </c>
      <c r="I310" s="117" t="s">
        <v>145</v>
      </c>
      <c r="J310" s="117" t="s">
        <v>150</v>
      </c>
      <c r="K310" s="117" t="s">
        <v>151</v>
      </c>
      <c r="L310" s="117" t="s">
        <v>1645</v>
      </c>
      <c r="M310" s="117" t="s">
        <v>145</v>
      </c>
      <c r="N310" s="117" t="s">
        <v>146</v>
      </c>
      <c r="O310" s="117" t="s">
        <v>153</v>
      </c>
      <c r="P310" s="117" t="s">
        <v>154</v>
      </c>
      <c r="Q310" s="117" t="s">
        <v>155</v>
      </c>
      <c r="R310" s="117" t="s">
        <v>145</v>
      </c>
      <c r="S310" s="117" t="s">
        <v>156</v>
      </c>
      <c r="T310" s="117" t="s">
        <v>154</v>
      </c>
      <c r="U310" s="117" t="s">
        <v>145</v>
      </c>
      <c r="V310" s="117" t="s">
        <v>145</v>
      </c>
      <c r="W310" s="117" t="s">
        <v>157</v>
      </c>
      <c r="X310" s="117" t="s">
        <v>157</v>
      </c>
      <c r="Y310" s="117" t="s">
        <v>158</v>
      </c>
      <c r="Z310" s="117" t="s">
        <v>159</v>
      </c>
      <c r="AA310" s="117" t="s">
        <v>145</v>
      </c>
      <c r="AB310" s="117" t="s">
        <v>145</v>
      </c>
      <c r="AC310" s="117" t="s">
        <v>145</v>
      </c>
      <c r="AD310" s="117" t="s">
        <v>145</v>
      </c>
      <c r="AE310" s="117" t="s">
        <v>1646</v>
      </c>
      <c r="AF310" s="117" t="s">
        <v>145</v>
      </c>
      <c r="AG310" s="117" t="s">
        <v>145</v>
      </c>
      <c r="AH310" s="117" t="s">
        <v>147</v>
      </c>
      <c r="AI310" s="117" t="s">
        <v>145</v>
      </c>
      <c r="AJ310" s="117" t="s">
        <v>145</v>
      </c>
      <c r="AK310" s="117" t="s">
        <v>145</v>
      </c>
      <c r="AL310" s="117" t="s">
        <v>145</v>
      </c>
      <c r="AM310" s="117" t="s">
        <v>145</v>
      </c>
      <c r="AN310" s="117" t="s">
        <v>145</v>
      </c>
      <c r="AO310" s="117" t="s">
        <v>1647</v>
      </c>
      <c r="AP310" s="117" t="s">
        <v>1648</v>
      </c>
      <c r="AQ310" s="117" t="s">
        <v>1649</v>
      </c>
      <c r="AR310" s="117" t="s">
        <v>1650</v>
      </c>
      <c r="AS310" s="117" t="s">
        <v>1651</v>
      </c>
      <c r="AT310" s="117" t="s">
        <v>1652</v>
      </c>
      <c r="AU310" s="117" t="s">
        <v>145</v>
      </c>
      <c r="AV310" s="117" t="s">
        <v>1653</v>
      </c>
      <c r="AW310" s="117" t="s">
        <v>1654</v>
      </c>
      <c r="AX310" s="117" t="s">
        <v>1655</v>
      </c>
      <c r="AY310" s="117" t="s">
        <v>145</v>
      </c>
      <c r="AZ310" s="117" t="s">
        <v>1652</v>
      </c>
      <c r="BA310" s="117" t="s">
        <v>145</v>
      </c>
      <c r="BB310" s="117" t="s">
        <v>145</v>
      </c>
      <c r="BC310" s="117" t="s">
        <v>145</v>
      </c>
      <c r="BD310" s="117" t="s">
        <v>145</v>
      </c>
      <c r="BE310" s="117" t="s">
        <v>145</v>
      </c>
      <c r="BF310" s="117" t="s">
        <v>145</v>
      </c>
      <c r="BG310" s="117" t="s">
        <v>145</v>
      </c>
      <c r="BH310" s="117" t="s">
        <v>145</v>
      </c>
      <c r="BI310" s="117" t="s">
        <v>145</v>
      </c>
      <c r="BJ310" s="117" t="s">
        <v>145</v>
      </c>
      <c r="BK310" s="117" t="s">
        <v>145</v>
      </c>
      <c r="BL310" s="117" t="s">
        <v>170</v>
      </c>
      <c r="BM310" s="117" t="s">
        <v>145</v>
      </c>
      <c r="BN310" s="117" t="s">
        <v>145</v>
      </c>
      <c r="BO310" s="117" t="s">
        <v>145</v>
      </c>
      <c r="BP310" s="117" t="s">
        <v>145</v>
      </c>
      <c r="BQ310" s="117" t="s">
        <v>145</v>
      </c>
      <c r="BR310" s="117" t="s">
        <v>145</v>
      </c>
      <c r="BS310" s="117" t="s">
        <v>145</v>
      </c>
      <c r="BT310" s="117" t="s">
        <v>145</v>
      </c>
      <c r="BU310" s="117" t="s">
        <v>145</v>
      </c>
      <c r="BV310" s="117" t="s">
        <v>171</v>
      </c>
      <c r="BW310" s="117" t="s">
        <v>145</v>
      </c>
      <c r="BX310" s="117" t="s">
        <v>145</v>
      </c>
      <c r="BY310" s="117" t="s">
        <v>145</v>
      </c>
      <c r="BZ310" s="117" t="s">
        <v>145</v>
      </c>
      <c r="CA310" s="117" t="s">
        <v>145</v>
      </c>
      <c r="CB310" s="117" t="s">
        <v>149</v>
      </c>
      <c r="CC310" s="117" t="s">
        <v>149</v>
      </c>
      <c r="CD310" s="117" t="s">
        <v>145</v>
      </c>
      <c r="CE310" s="117" t="s">
        <v>145</v>
      </c>
      <c r="CF310" s="117" t="s">
        <v>145</v>
      </c>
      <c r="CG310" s="117" t="s">
        <v>145</v>
      </c>
      <c r="CH310" s="117" t="s">
        <v>145</v>
      </c>
      <c r="CI310" s="117" t="s">
        <v>145</v>
      </c>
      <c r="CJ310" s="117" t="s">
        <v>145</v>
      </c>
      <c r="CK310" s="117" t="s">
        <v>145</v>
      </c>
      <c r="CL310" s="117" t="s">
        <v>145</v>
      </c>
      <c r="CM310" s="117" t="s">
        <v>145</v>
      </c>
      <c r="CN310" s="117" t="s">
        <v>145</v>
      </c>
      <c r="CO310" s="117" t="s">
        <v>1472</v>
      </c>
      <c r="CP310" s="117" t="s">
        <v>145</v>
      </c>
      <c r="CQ310" s="117" t="s">
        <v>145</v>
      </c>
      <c r="CR310" s="117" t="s">
        <v>145</v>
      </c>
      <c r="CS310" s="117" t="s">
        <v>173</v>
      </c>
      <c r="CT310" s="117" t="s">
        <v>174</v>
      </c>
      <c r="CU310" s="117" t="s">
        <v>182</v>
      </c>
      <c r="CV310" s="117" t="s">
        <v>183</v>
      </c>
      <c r="CW310" s="117" t="s">
        <v>184</v>
      </c>
      <c r="CX310" s="117" t="s">
        <v>178</v>
      </c>
      <c r="CY310" s="117" t="s">
        <v>178</v>
      </c>
      <c r="CZ310" s="117" t="s">
        <v>179</v>
      </c>
      <c r="DA310" s="117" t="s">
        <v>179</v>
      </c>
      <c r="DB310" s="117" t="s">
        <v>145</v>
      </c>
      <c r="DC310" s="117" t="s">
        <v>145</v>
      </c>
      <c r="DD310" s="117" t="s">
        <v>179</v>
      </c>
      <c r="DE310" s="117" t="s">
        <v>145</v>
      </c>
      <c r="DF310" s="117" t="s">
        <v>145</v>
      </c>
      <c r="DG310" s="117" t="s">
        <v>145</v>
      </c>
      <c r="DH310" s="117" t="s">
        <v>145</v>
      </c>
      <c r="DI310" s="117" t="s">
        <v>145</v>
      </c>
      <c r="DJ310" s="117" t="s">
        <v>145</v>
      </c>
      <c r="DK310" s="117" t="s">
        <v>145</v>
      </c>
      <c r="DL310" s="117" t="s">
        <v>145</v>
      </c>
      <c r="DM310" s="117" t="s">
        <v>145</v>
      </c>
      <c r="DN310" s="117" t="s">
        <v>145</v>
      </c>
      <c r="DO310" s="117" t="s">
        <v>145</v>
      </c>
      <c r="DP310" s="117" t="s">
        <v>145</v>
      </c>
      <c r="DQ310" s="117" t="s">
        <v>145</v>
      </c>
      <c r="DR310" s="117" t="s">
        <v>145</v>
      </c>
      <c r="DS310" s="117" t="s">
        <v>145</v>
      </c>
      <c r="DT310" s="117" t="s">
        <v>145</v>
      </c>
      <c r="DU310" s="117" t="s">
        <v>145</v>
      </c>
      <c r="DV310" s="117" t="s">
        <v>145</v>
      </c>
      <c r="DW310" s="117" t="s">
        <v>145</v>
      </c>
      <c r="DX310" s="117" t="s">
        <v>145</v>
      </c>
      <c r="DY310" s="117" t="s">
        <v>145</v>
      </c>
      <c r="DZ310" s="117" t="s">
        <v>145</v>
      </c>
      <c r="EA310" s="117" t="s">
        <v>145</v>
      </c>
      <c r="EB310" s="117" t="s">
        <v>145</v>
      </c>
      <c r="EC310" s="117" t="s">
        <v>180</v>
      </c>
      <c r="ED310" s="117" t="s">
        <v>145</v>
      </c>
      <c r="EE310" s="117" t="s">
        <v>154</v>
      </c>
      <c r="EF310" s="117" t="s">
        <v>145</v>
      </c>
      <c r="EG310" s="117" t="s">
        <v>145</v>
      </c>
      <c r="EH310" s="117" t="s">
        <v>145</v>
      </c>
      <c r="EI310" s="117" t="s">
        <v>145</v>
      </c>
      <c r="EJ310" s="117" t="s">
        <v>145</v>
      </c>
      <c r="EK310" s="117" t="s">
        <v>145</v>
      </c>
      <c r="EL310" s="117" t="s">
        <v>145</v>
      </c>
      <c r="EM310" s="117" t="s">
        <v>145</v>
      </c>
      <c r="EN310" s="117" t="s">
        <v>147</v>
      </c>
    </row>
    <row r="311" s="6" customFormat="1" spans="1:144">
      <c r="A311" s="117" t="s">
        <v>1644</v>
      </c>
      <c r="B311" s="117" t="s">
        <v>145</v>
      </c>
      <c r="C311" s="117" t="s">
        <v>146</v>
      </c>
      <c r="D311" s="117" t="s">
        <v>145</v>
      </c>
      <c r="E311" s="117" t="s">
        <v>147</v>
      </c>
      <c r="F311" s="117" t="s">
        <v>145</v>
      </c>
      <c r="G311" s="117" t="s">
        <v>148</v>
      </c>
      <c r="H311" s="117" t="s">
        <v>149</v>
      </c>
      <c r="I311" s="117" t="s">
        <v>145</v>
      </c>
      <c r="J311" s="117" t="s">
        <v>150</v>
      </c>
      <c r="K311" s="117" t="s">
        <v>151</v>
      </c>
      <c r="L311" s="117" t="s">
        <v>1645</v>
      </c>
      <c r="M311" s="117" t="s">
        <v>145</v>
      </c>
      <c r="N311" s="117" t="s">
        <v>146</v>
      </c>
      <c r="O311" s="117" t="s">
        <v>153</v>
      </c>
      <c r="P311" s="117" t="s">
        <v>154</v>
      </c>
      <c r="Q311" s="117" t="s">
        <v>155</v>
      </c>
      <c r="R311" s="117" t="s">
        <v>145</v>
      </c>
      <c r="S311" s="117" t="s">
        <v>156</v>
      </c>
      <c r="T311" s="117" t="s">
        <v>154</v>
      </c>
      <c r="U311" s="117" t="s">
        <v>145</v>
      </c>
      <c r="V311" s="117" t="s">
        <v>145</v>
      </c>
      <c r="W311" s="117" t="s">
        <v>157</v>
      </c>
      <c r="X311" s="117" t="s">
        <v>157</v>
      </c>
      <c r="Y311" s="117" t="s">
        <v>158</v>
      </c>
      <c r="Z311" s="117" t="s">
        <v>159</v>
      </c>
      <c r="AA311" s="117" t="s">
        <v>145</v>
      </c>
      <c r="AB311" s="117" t="s">
        <v>145</v>
      </c>
      <c r="AC311" s="117" t="s">
        <v>145</v>
      </c>
      <c r="AD311" s="117" t="s">
        <v>145</v>
      </c>
      <c r="AE311" s="117" t="s">
        <v>1646</v>
      </c>
      <c r="AF311" s="117" t="s">
        <v>145</v>
      </c>
      <c r="AG311" s="117" t="s">
        <v>145</v>
      </c>
      <c r="AH311" s="117" t="s">
        <v>147</v>
      </c>
      <c r="AI311" s="117" t="s">
        <v>145</v>
      </c>
      <c r="AJ311" s="117" t="s">
        <v>145</v>
      </c>
      <c r="AK311" s="117" t="s">
        <v>145</v>
      </c>
      <c r="AL311" s="117" t="s">
        <v>145</v>
      </c>
      <c r="AM311" s="117" t="s">
        <v>145</v>
      </c>
      <c r="AN311" s="117" t="s">
        <v>145</v>
      </c>
      <c r="AO311" s="117" t="s">
        <v>1647</v>
      </c>
      <c r="AP311" s="117" t="s">
        <v>1648</v>
      </c>
      <c r="AQ311" s="117" t="s">
        <v>1649</v>
      </c>
      <c r="AR311" s="117" t="s">
        <v>1650</v>
      </c>
      <c r="AS311" s="117" t="s">
        <v>1651</v>
      </c>
      <c r="AT311" s="117" t="s">
        <v>1652</v>
      </c>
      <c r="AU311" s="117" t="s">
        <v>145</v>
      </c>
      <c r="AV311" s="117" t="s">
        <v>1653</v>
      </c>
      <c r="AW311" s="117" t="s">
        <v>1654</v>
      </c>
      <c r="AX311" s="117" t="s">
        <v>1655</v>
      </c>
      <c r="AY311" s="117" t="s">
        <v>145</v>
      </c>
      <c r="AZ311" s="117" t="s">
        <v>1652</v>
      </c>
      <c r="BA311" s="117" t="s">
        <v>145</v>
      </c>
      <c r="BB311" s="117" t="s">
        <v>145</v>
      </c>
      <c r="BC311" s="117" t="s">
        <v>145</v>
      </c>
      <c r="BD311" s="117" t="s">
        <v>145</v>
      </c>
      <c r="BE311" s="117" t="s">
        <v>145</v>
      </c>
      <c r="BF311" s="117" t="s">
        <v>145</v>
      </c>
      <c r="BG311" s="117" t="s">
        <v>145</v>
      </c>
      <c r="BH311" s="117" t="s">
        <v>145</v>
      </c>
      <c r="BI311" s="117" t="s">
        <v>145</v>
      </c>
      <c r="BJ311" s="117" t="s">
        <v>145</v>
      </c>
      <c r="BK311" s="117" t="s">
        <v>145</v>
      </c>
      <c r="BL311" s="117" t="s">
        <v>170</v>
      </c>
      <c r="BM311" s="117" t="s">
        <v>145</v>
      </c>
      <c r="BN311" s="117" t="s">
        <v>145</v>
      </c>
      <c r="BO311" s="117" t="s">
        <v>145</v>
      </c>
      <c r="BP311" s="117" t="s">
        <v>145</v>
      </c>
      <c r="BQ311" s="117" t="s">
        <v>145</v>
      </c>
      <c r="BR311" s="117" t="s">
        <v>145</v>
      </c>
      <c r="BS311" s="117" t="s">
        <v>145</v>
      </c>
      <c r="BT311" s="117" t="s">
        <v>145</v>
      </c>
      <c r="BU311" s="117" t="s">
        <v>145</v>
      </c>
      <c r="BV311" s="117" t="s">
        <v>171</v>
      </c>
      <c r="BW311" s="117" t="s">
        <v>145</v>
      </c>
      <c r="BX311" s="117" t="s">
        <v>145</v>
      </c>
      <c r="BY311" s="117" t="s">
        <v>145</v>
      </c>
      <c r="BZ311" s="117" t="s">
        <v>145</v>
      </c>
      <c r="CA311" s="117" t="s">
        <v>145</v>
      </c>
      <c r="CB311" s="117" t="s">
        <v>149</v>
      </c>
      <c r="CC311" s="117" t="s">
        <v>149</v>
      </c>
      <c r="CD311" s="117" t="s">
        <v>145</v>
      </c>
      <c r="CE311" s="117" t="s">
        <v>145</v>
      </c>
      <c r="CF311" s="117" t="s">
        <v>145</v>
      </c>
      <c r="CG311" s="117" t="s">
        <v>145</v>
      </c>
      <c r="CH311" s="117" t="s">
        <v>145</v>
      </c>
      <c r="CI311" s="117" t="s">
        <v>145</v>
      </c>
      <c r="CJ311" s="117" t="s">
        <v>145</v>
      </c>
      <c r="CK311" s="117" t="s">
        <v>145</v>
      </c>
      <c r="CL311" s="117" t="s">
        <v>145</v>
      </c>
      <c r="CM311" s="117" t="s">
        <v>145</v>
      </c>
      <c r="CN311" s="117" t="s">
        <v>145</v>
      </c>
      <c r="CO311" s="117" t="s">
        <v>1472</v>
      </c>
      <c r="CP311" s="117" t="s">
        <v>145</v>
      </c>
      <c r="CQ311" s="117" t="s">
        <v>145</v>
      </c>
      <c r="CR311" s="117" t="s">
        <v>145</v>
      </c>
      <c r="CS311" s="117" t="s">
        <v>173</v>
      </c>
      <c r="CT311" s="117" t="s">
        <v>181</v>
      </c>
      <c r="CU311" s="117" t="s">
        <v>175</v>
      </c>
      <c r="CV311" s="117" t="s">
        <v>176</v>
      </c>
      <c r="CW311" s="117" t="s">
        <v>177</v>
      </c>
      <c r="CX311" s="117" t="s">
        <v>178</v>
      </c>
      <c r="CY311" s="117" t="s">
        <v>178</v>
      </c>
      <c r="CZ311" s="117" t="s">
        <v>179</v>
      </c>
      <c r="DA311" s="117" t="s">
        <v>179</v>
      </c>
      <c r="DB311" s="117" t="s">
        <v>145</v>
      </c>
      <c r="DC311" s="117" t="s">
        <v>145</v>
      </c>
      <c r="DD311" s="117" t="s">
        <v>179</v>
      </c>
      <c r="DE311" s="117" t="s">
        <v>145</v>
      </c>
      <c r="DF311" s="117" t="s">
        <v>145</v>
      </c>
      <c r="DG311" s="117" t="s">
        <v>145</v>
      </c>
      <c r="DH311" s="117" t="s">
        <v>145</v>
      </c>
      <c r="DI311" s="117" t="s">
        <v>145</v>
      </c>
      <c r="DJ311" s="117" t="s">
        <v>145</v>
      </c>
      <c r="DK311" s="117" t="s">
        <v>145</v>
      </c>
      <c r="DL311" s="117" t="s">
        <v>145</v>
      </c>
      <c r="DM311" s="117" t="s">
        <v>145</v>
      </c>
      <c r="DN311" s="117" t="s">
        <v>145</v>
      </c>
      <c r="DO311" s="117" t="s">
        <v>145</v>
      </c>
      <c r="DP311" s="117" t="s">
        <v>145</v>
      </c>
      <c r="DQ311" s="117" t="s">
        <v>145</v>
      </c>
      <c r="DR311" s="117" t="s">
        <v>145</v>
      </c>
      <c r="DS311" s="117" t="s">
        <v>145</v>
      </c>
      <c r="DT311" s="117" t="s">
        <v>145</v>
      </c>
      <c r="DU311" s="117" t="s">
        <v>145</v>
      </c>
      <c r="DV311" s="117" t="s">
        <v>145</v>
      </c>
      <c r="DW311" s="117" t="s">
        <v>145</v>
      </c>
      <c r="DX311" s="117" t="s">
        <v>145</v>
      </c>
      <c r="DY311" s="117" t="s">
        <v>145</v>
      </c>
      <c r="DZ311" s="117" t="s">
        <v>145</v>
      </c>
      <c r="EA311" s="117" t="s">
        <v>145</v>
      </c>
      <c r="EB311" s="117" t="s">
        <v>145</v>
      </c>
      <c r="EC311" s="117" t="s">
        <v>180</v>
      </c>
      <c r="ED311" s="117" t="s">
        <v>145</v>
      </c>
      <c r="EE311" s="117" t="s">
        <v>154</v>
      </c>
      <c r="EF311" s="117" t="s">
        <v>145</v>
      </c>
      <c r="EG311" s="117" t="s">
        <v>145</v>
      </c>
      <c r="EH311" s="117" t="s">
        <v>145</v>
      </c>
      <c r="EI311" s="117" t="s">
        <v>145</v>
      </c>
      <c r="EJ311" s="117" t="s">
        <v>145</v>
      </c>
      <c r="EK311" s="117" t="s">
        <v>145</v>
      </c>
      <c r="EL311" s="117" t="s">
        <v>145</v>
      </c>
      <c r="EM311" s="117" t="s">
        <v>145</v>
      </c>
      <c r="EN311" s="117" t="s">
        <v>147</v>
      </c>
    </row>
    <row r="312" s="6" customFormat="1" spans="1:144">
      <c r="A312" s="117" t="s">
        <v>1644</v>
      </c>
      <c r="B312" s="117" t="s">
        <v>145</v>
      </c>
      <c r="C312" s="117" t="s">
        <v>146</v>
      </c>
      <c r="D312" s="117" t="s">
        <v>145</v>
      </c>
      <c r="E312" s="117" t="s">
        <v>147</v>
      </c>
      <c r="F312" s="117" t="s">
        <v>145</v>
      </c>
      <c r="G312" s="117" t="s">
        <v>148</v>
      </c>
      <c r="H312" s="117" t="s">
        <v>149</v>
      </c>
      <c r="I312" s="117" t="s">
        <v>145</v>
      </c>
      <c r="J312" s="117" t="s">
        <v>150</v>
      </c>
      <c r="K312" s="117" t="s">
        <v>151</v>
      </c>
      <c r="L312" s="117" t="s">
        <v>1645</v>
      </c>
      <c r="M312" s="117" t="s">
        <v>145</v>
      </c>
      <c r="N312" s="117" t="s">
        <v>146</v>
      </c>
      <c r="O312" s="117" t="s">
        <v>153</v>
      </c>
      <c r="P312" s="117" t="s">
        <v>154</v>
      </c>
      <c r="Q312" s="117" t="s">
        <v>155</v>
      </c>
      <c r="R312" s="117" t="s">
        <v>145</v>
      </c>
      <c r="S312" s="117" t="s">
        <v>156</v>
      </c>
      <c r="T312" s="117" t="s">
        <v>154</v>
      </c>
      <c r="U312" s="117" t="s">
        <v>145</v>
      </c>
      <c r="V312" s="117" t="s">
        <v>145</v>
      </c>
      <c r="W312" s="117" t="s">
        <v>157</v>
      </c>
      <c r="X312" s="117" t="s">
        <v>157</v>
      </c>
      <c r="Y312" s="117" t="s">
        <v>158</v>
      </c>
      <c r="Z312" s="117" t="s">
        <v>159</v>
      </c>
      <c r="AA312" s="117" t="s">
        <v>145</v>
      </c>
      <c r="AB312" s="117" t="s">
        <v>145</v>
      </c>
      <c r="AC312" s="117" t="s">
        <v>145</v>
      </c>
      <c r="AD312" s="117" t="s">
        <v>145</v>
      </c>
      <c r="AE312" s="117" t="s">
        <v>1646</v>
      </c>
      <c r="AF312" s="117" t="s">
        <v>145</v>
      </c>
      <c r="AG312" s="117" t="s">
        <v>145</v>
      </c>
      <c r="AH312" s="117" t="s">
        <v>147</v>
      </c>
      <c r="AI312" s="117" t="s">
        <v>145</v>
      </c>
      <c r="AJ312" s="117" t="s">
        <v>145</v>
      </c>
      <c r="AK312" s="117" t="s">
        <v>145</v>
      </c>
      <c r="AL312" s="117" t="s">
        <v>145</v>
      </c>
      <c r="AM312" s="117" t="s">
        <v>145</v>
      </c>
      <c r="AN312" s="117" t="s">
        <v>145</v>
      </c>
      <c r="AO312" s="117" t="s">
        <v>1647</v>
      </c>
      <c r="AP312" s="117" t="s">
        <v>1648</v>
      </c>
      <c r="AQ312" s="117" t="s">
        <v>1649</v>
      </c>
      <c r="AR312" s="117" t="s">
        <v>1650</v>
      </c>
      <c r="AS312" s="117" t="s">
        <v>1651</v>
      </c>
      <c r="AT312" s="117" t="s">
        <v>1652</v>
      </c>
      <c r="AU312" s="117" t="s">
        <v>145</v>
      </c>
      <c r="AV312" s="117" t="s">
        <v>1653</v>
      </c>
      <c r="AW312" s="117" t="s">
        <v>1654</v>
      </c>
      <c r="AX312" s="117" t="s">
        <v>1655</v>
      </c>
      <c r="AY312" s="117" t="s">
        <v>145</v>
      </c>
      <c r="AZ312" s="117" t="s">
        <v>1652</v>
      </c>
      <c r="BA312" s="117" t="s">
        <v>145</v>
      </c>
      <c r="BB312" s="117" t="s">
        <v>145</v>
      </c>
      <c r="BC312" s="117" t="s">
        <v>145</v>
      </c>
      <c r="BD312" s="117" t="s">
        <v>145</v>
      </c>
      <c r="BE312" s="117" t="s">
        <v>145</v>
      </c>
      <c r="BF312" s="117" t="s">
        <v>145</v>
      </c>
      <c r="BG312" s="117" t="s">
        <v>145</v>
      </c>
      <c r="BH312" s="117" t="s">
        <v>145</v>
      </c>
      <c r="BI312" s="117" t="s">
        <v>145</v>
      </c>
      <c r="BJ312" s="117" t="s">
        <v>145</v>
      </c>
      <c r="BK312" s="117" t="s">
        <v>145</v>
      </c>
      <c r="BL312" s="117" t="s">
        <v>170</v>
      </c>
      <c r="BM312" s="117" t="s">
        <v>145</v>
      </c>
      <c r="BN312" s="117" t="s">
        <v>145</v>
      </c>
      <c r="BO312" s="117" t="s">
        <v>145</v>
      </c>
      <c r="BP312" s="117" t="s">
        <v>145</v>
      </c>
      <c r="BQ312" s="117" t="s">
        <v>145</v>
      </c>
      <c r="BR312" s="117" t="s">
        <v>145</v>
      </c>
      <c r="BS312" s="117" t="s">
        <v>145</v>
      </c>
      <c r="BT312" s="117" t="s">
        <v>145</v>
      </c>
      <c r="BU312" s="117" t="s">
        <v>145</v>
      </c>
      <c r="BV312" s="117" t="s">
        <v>171</v>
      </c>
      <c r="BW312" s="117" t="s">
        <v>145</v>
      </c>
      <c r="BX312" s="117" t="s">
        <v>145</v>
      </c>
      <c r="BY312" s="117" t="s">
        <v>145</v>
      </c>
      <c r="BZ312" s="117" t="s">
        <v>145</v>
      </c>
      <c r="CA312" s="117" t="s">
        <v>145</v>
      </c>
      <c r="CB312" s="117" t="s">
        <v>149</v>
      </c>
      <c r="CC312" s="117" t="s">
        <v>149</v>
      </c>
      <c r="CD312" s="117" t="s">
        <v>145</v>
      </c>
      <c r="CE312" s="117" t="s">
        <v>145</v>
      </c>
      <c r="CF312" s="117" t="s">
        <v>145</v>
      </c>
      <c r="CG312" s="117" t="s">
        <v>145</v>
      </c>
      <c r="CH312" s="117" t="s">
        <v>145</v>
      </c>
      <c r="CI312" s="117" t="s">
        <v>145</v>
      </c>
      <c r="CJ312" s="117" t="s">
        <v>145</v>
      </c>
      <c r="CK312" s="117" t="s">
        <v>145</v>
      </c>
      <c r="CL312" s="117" t="s">
        <v>145</v>
      </c>
      <c r="CM312" s="117" t="s">
        <v>145</v>
      </c>
      <c r="CN312" s="117" t="s">
        <v>145</v>
      </c>
      <c r="CO312" s="117" t="s">
        <v>1472</v>
      </c>
      <c r="CP312" s="117" t="s">
        <v>145</v>
      </c>
      <c r="CQ312" s="117" t="s">
        <v>145</v>
      </c>
      <c r="CR312" s="117" t="s">
        <v>145</v>
      </c>
      <c r="CS312" s="117" t="s">
        <v>173</v>
      </c>
      <c r="CT312" s="117" t="s">
        <v>300</v>
      </c>
      <c r="CU312" s="117" t="s">
        <v>1006</v>
      </c>
      <c r="CV312" s="117" t="s">
        <v>1007</v>
      </c>
      <c r="CW312" s="117" t="s">
        <v>1008</v>
      </c>
      <c r="CX312" s="117" t="s">
        <v>178</v>
      </c>
      <c r="CY312" s="117" t="s">
        <v>178</v>
      </c>
      <c r="CZ312" s="117" t="s">
        <v>179</v>
      </c>
      <c r="DA312" s="117" t="s">
        <v>179</v>
      </c>
      <c r="DB312" s="117" t="s">
        <v>145</v>
      </c>
      <c r="DC312" s="117" t="s">
        <v>145</v>
      </c>
      <c r="DD312" s="117" t="s">
        <v>179</v>
      </c>
      <c r="DE312" s="117" t="s">
        <v>145</v>
      </c>
      <c r="DF312" s="117" t="s">
        <v>145</v>
      </c>
      <c r="DG312" s="117" t="s">
        <v>145</v>
      </c>
      <c r="DH312" s="117" t="s">
        <v>145</v>
      </c>
      <c r="DI312" s="117" t="s">
        <v>145</v>
      </c>
      <c r="DJ312" s="117" t="s">
        <v>145</v>
      </c>
      <c r="DK312" s="117" t="s">
        <v>145</v>
      </c>
      <c r="DL312" s="117" t="s">
        <v>145</v>
      </c>
      <c r="DM312" s="117" t="s">
        <v>145</v>
      </c>
      <c r="DN312" s="117" t="s">
        <v>145</v>
      </c>
      <c r="DO312" s="117" t="s">
        <v>145</v>
      </c>
      <c r="DP312" s="117" t="s">
        <v>145</v>
      </c>
      <c r="DQ312" s="117" t="s">
        <v>145</v>
      </c>
      <c r="DR312" s="117" t="s">
        <v>145</v>
      </c>
      <c r="DS312" s="117" t="s">
        <v>145</v>
      </c>
      <c r="DT312" s="117" t="s">
        <v>145</v>
      </c>
      <c r="DU312" s="117" t="s">
        <v>145</v>
      </c>
      <c r="DV312" s="117" t="s">
        <v>145</v>
      </c>
      <c r="DW312" s="117" t="s">
        <v>145</v>
      </c>
      <c r="DX312" s="117" t="s">
        <v>145</v>
      </c>
      <c r="DY312" s="117" t="s">
        <v>145</v>
      </c>
      <c r="DZ312" s="117" t="s">
        <v>145</v>
      </c>
      <c r="EA312" s="117" t="s">
        <v>145</v>
      </c>
      <c r="EB312" s="117" t="s">
        <v>145</v>
      </c>
      <c r="EC312" s="117" t="s">
        <v>180</v>
      </c>
      <c r="ED312" s="117" t="s">
        <v>145</v>
      </c>
      <c r="EE312" s="117" t="s">
        <v>154</v>
      </c>
      <c r="EF312" s="117" t="s">
        <v>145</v>
      </c>
      <c r="EG312" s="117" t="s">
        <v>145</v>
      </c>
      <c r="EH312" s="117" t="s">
        <v>145</v>
      </c>
      <c r="EI312" s="117" t="s">
        <v>145</v>
      </c>
      <c r="EJ312" s="117" t="s">
        <v>145</v>
      </c>
      <c r="EK312" s="117" t="s">
        <v>145</v>
      </c>
      <c r="EL312" s="117" t="s">
        <v>145</v>
      </c>
      <c r="EM312" s="117" t="s">
        <v>145</v>
      </c>
      <c r="EN312" s="117" t="s">
        <v>147</v>
      </c>
    </row>
    <row r="313" s="6" customFormat="1" spans="1:144">
      <c r="A313" s="117" t="s">
        <v>1656</v>
      </c>
      <c r="B313" s="117" t="s">
        <v>145</v>
      </c>
      <c r="C313" s="117" t="s">
        <v>146</v>
      </c>
      <c r="D313" s="117" t="s">
        <v>145</v>
      </c>
      <c r="E313" s="117" t="s">
        <v>147</v>
      </c>
      <c r="F313" s="117" t="s">
        <v>145</v>
      </c>
      <c r="G313" s="117" t="s">
        <v>148</v>
      </c>
      <c r="H313" s="117" t="s">
        <v>149</v>
      </c>
      <c r="I313" s="117" t="s">
        <v>145</v>
      </c>
      <c r="J313" s="117" t="s">
        <v>150</v>
      </c>
      <c r="K313" s="117" t="s">
        <v>151</v>
      </c>
      <c r="L313" s="117" t="s">
        <v>1645</v>
      </c>
      <c r="M313" s="117" t="s">
        <v>145</v>
      </c>
      <c r="N313" s="117" t="s">
        <v>146</v>
      </c>
      <c r="O313" s="117" t="s">
        <v>153</v>
      </c>
      <c r="P313" s="117" t="s">
        <v>154</v>
      </c>
      <c r="Q313" s="117" t="s">
        <v>155</v>
      </c>
      <c r="R313" s="117" t="s">
        <v>145</v>
      </c>
      <c r="S313" s="117" t="s">
        <v>156</v>
      </c>
      <c r="T313" s="117" t="s">
        <v>154</v>
      </c>
      <c r="U313" s="117" t="s">
        <v>145</v>
      </c>
      <c r="V313" s="117" t="s">
        <v>145</v>
      </c>
      <c r="W313" s="117" t="s">
        <v>157</v>
      </c>
      <c r="X313" s="117" t="s">
        <v>157</v>
      </c>
      <c r="Y313" s="117" t="s">
        <v>158</v>
      </c>
      <c r="Z313" s="117" t="s">
        <v>159</v>
      </c>
      <c r="AA313" s="117" t="s">
        <v>145</v>
      </c>
      <c r="AB313" s="117" t="s">
        <v>145</v>
      </c>
      <c r="AC313" s="117" t="s">
        <v>145</v>
      </c>
      <c r="AD313" s="117" t="s">
        <v>145</v>
      </c>
      <c r="AE313" s="117" t="s">
        <v>1657</v>
      </c>
      <c r="AF313" s="117" t="s">
        <v>145</v>
      </c>
      <c r="AG313" s="117" t="s">
        <v>145</v>
      </c>
      <c r="AH313" s="117" t="s">
        <v>147</v>
      </c>
      <c r="AI313" s="117" t="s">
        <v>145</v>
      </c>
      <c r="AJ313" s="117" t="s">
        <v>145</v>
      </c>
      <c r="AK313" s="117" t="s">
        <v>145</v>
      </c>
      <c r="AL313" s="117" t="s">
        <v>145</v>
      </c>
      <c r="AM313" s="117" t="s">
        <v>145</v>
      </c>
      <c r="AN313" s="117" t="s">
        <v>145</v>
      </c>
      <c r="AO313" s="117" t="s">
        <v>1486</v>
      </c>
      <c r="AP313" s="117" t="s">
        <v>1658</v>
      </c>
      <c r="AQ313" s="117" t="s">
        <v>1659</v>
      </c>
      <c r="AR313" s="117" t="s">
        <v>1130</v>
      </c>
      <c r="AS313" s="117" t="s">
        <v>1131</v>
      </c>
      <c r="AT313" s="117" t="s">
        <v>1132</v>
      </c>
      <c r="AU313" s="117" t="s">
        <v>145</v>
      </c>
      <c r="AV313" s="117" t="s">
        <v>1660</v>
      </c>
      <c r="AW313" s="117" t="s">
        <v>1661</v>
      </c>
      <c r="AX313" s="117" t="s">
        <v>1662</v>
      </c>
      <c r="AY313" s="117" t="s">
        <v>145</v>
      </c>
      <c r="AZ313" s="117" t="s">
        <v>1132</v>
      </c>
      <c r="BA313" s="117" t="s">
        <v>145</v>
      </c>
      <c r="BB313" s="117" t="s">
        <v>145</v>
      </c>
      <c r="BC313" s="117" t="s">
        <v>145</v>
      </c>
      <c r="BD313" s="117" t="s">
        <v>145</v>
      </c>
      <c r="BE313" s="117" t="s">
        <v>145</v>
      </c>
      <c r="BF313" s="117" t="s">
        <v>145</v>
      </c>
      <c r="BG313" s="117" t="s">
        <v>145</v>
      </c>
      <c r="BH313" s="117" t="s">
        <v>145</v>
      </c>
      <c r="BI313" s="117" t="s">
        <v>145</v>
      </c>
      <c r="BJ313" s="117" t="s">
        <v>145</v>
      </c>
      <c r="BK313" s="117" t="s">
        <v>145</v>
      </c>
      <c r="BL313" s="117" t="s">
        <v>170</v>
      </c>
      <c r="BM313" s="117" t="s">
        <v>145</v>
      </c>
      <c r="BN313" s="117" t="s">
        <v>145</v>
      </c>
      <c r="BO313" s="117" t="s">
        <v>145</v>
      </c>
      <c r="BP313" s="117" t="s">
        <v>145</v>
      </c>
      <c r="BQ313" s="117" t="s">
        <v>145</v>
      </c>
      <c r="BR313" s="117" t="s">
        <v>145</v>
      </c>
      <c r="BS313" s="117" t="s">
        <v>145</v>
      </c>
      <c r="BT313" s="117" t="s">
        <v>145</v>
      </c>
      <c r="BU313" s="117" t="s">
        <v>145</v>
      </c>
      <c r="BV313" s="117" t="s">
        <v>171</v>
      </c>
      <c r="BW313" s="117" t="s">
        <v>145</v>
      </c>
      <c r="BX313" s="117" t="s">
        <v>145</v>
      </c>
      <c r="BY313" s="117" t="s">
        <v>145</v>
      </c>
      <c r="BZ313" s="117" t="s">
        <v>145</v>
      </c>
      <c r="CA313" s="117" t="s">
        <v>145</v>
      </c>
      <c r="CB313" s="117" t="s">
        <v>149</v>
      </c>
      <c r="CC313" s="117" t="s">
        <v>149</v>
      </c>
      <c r="CD313" s="117" t="s">
        <v>145</v>
      </c>
      <c r="CE313" s="117" t="s">
        <v>145</v>
      </c>
      <c r="CF313" s="117" t="s">
        <v>145</v>
      </c>
      <c r="CG313" s="117" t="s">
        <v>145</v>
      </c>
      <c r="CH313" s="117" t="s">
        <v>145</v>
      </c>
      <c r="CI313" s="117" t="s">
        <v>145</v>
      </c>
      <c r="CJ313" s="117" t="s">
        <v>145</v>
      </c>
      <c r="CK313" s="117" t="s">
        <v>145</v>
      </c>
      <c r="CL313" s="117" t="s">
        <v>145</v>
      </c>
      <c r="CM313" s="117" t="s">
        <v>145</v>
      </c>
      <c r="CN313" s="117" t="s">
        <v>145</v>
      </c>
      <c r="CO313" s="117" t="s">
        <v>1472</v>
      </c>
      <c r="CP313" s="117" t="s">
        <v>145</v>
      </c>
      <c r="CQ313" s="117" t="s">
        <v>145</v>
      </c>
      <c r="CR313" s="117" t="s">
        <v>145</v>
      </c>
      <c r="CS313" s="117" t="s">
        <v>173</v>
      </c>
      <c r="CT313" s="117" t="s">
        <v>174</v>
      </c>
      <c r="CU313" s="117" t="s">
        <v>182</v>
      </c>
      <c r="CV313" s="117" t="s">
        <v>183</v>
      </c>
      <c r="CW313" s="117" t="s">
        <v>184</v>
      </c>
      <c r="CX313" s="117" t="s">
        <v>178</v>
      </c>
      <c r="CY313" s="117" t="s">
        <v>178</v>
      </c>
      <c r="CZ313" s="117" t="s">
        <v>179</v>
      </c>
      <c r="DA313" s="117" t="s">
        <v>179</v>
      </c>
      <c r="DB313" s="117" t="s">
        <v>145</v>
      </c>
      <c r="DC313" s="117" t="s">
        <v>145</v>
      </c>
      <c r="DD313" s="117" t="s">
        <v>179</v>
      </c>
      <c r="DE313" s="117" t="s">
        <v>145</v>
      </c>
      <c r="DF313" s="117" t="s">
        <v>145</v>
      </c>
      <c r="DG313" s="117" t="s">
        <v>145</v>
      </c>
      <c r="DH313" s="117" t="s">
        <v>145</v>
      </c>
      <c r="DI313" s="117" t="s">
        <v>145</v>
      </c>
      <c r="DJ313" s="117" t="s">
        <v>145</v>
      </c>
      <c r="DK313" s="117" t="s">
        <v>145</v>
      </c>
      <c r="DL313" s="117" t="s">
        <v>145</v>
      </c>
      <c r="DM313" s="117" t="s">
        <v>145</v>
      </c>
      <c r="DN313" s="117" t="s">
        <v>145</v>
      </c>
      <c r="DO313" s="117" t="s">
        <v>145</v>
      </c>
      <c r="DP313" s="117" t="s">
        <v>145</v>
      </c>
      <c r="DQ313" s="117" t="s">
        <v>145</v>
      </c>
      <c r="DR313" s="117" t="s">
        <v>145</v>
      </c>
      <c r="DS313" s="117" t="s">
        <v>145</v>
      </c>
      <c r="DT313" s="117" t="s">
        <v>145</v>
      </c>
      <c r="DU313" s="117" t="s">
        <v>145</v>
      </c>
      <c r="DV313" s="117" t="s">
        <v>145</v>
      </c>
      <c r="DW313" s="117" t="s">
        <v>145</v>
      </c>
      <c r="DX313" s="117" t="s">
        <v>145</v>
      </c>
      <c r="DY313" s="117" t="s">
        <v>145</v>
      </c>
      <c r="DZ313" s="117" t="s">
        <v>145</v>
      </c>
      <c r="EA313" s="117" t="s">
        <v>145</v>
      </c>
      <c r="EB313" s="117" t="s">
        <v>145</v>
      </c>
      <c r="EC313" s="117" t="s">
        <v>180</v>
      </c>
      <c r="ED313" s="117" t="s">
        <v>145</v>
      </c>
      <c r="EE313" s="117" t="s">
        <v>154</v>
      </c>
      <c r="EF313" s="117" t="s">
        <v>145</v>
      </c>
      <c r="EG313" s="117" t="s">
        <v>145</v>
      </c>
      <c r="EH313" s="117" t="s">
        <v>145</v>
      </c>
      <c r="EI313" s="117" t="s">
        <v>145</v>
      </c>
      <c r="EJ313" s="117" t="s">
        <v>145</v>
      </c>
      <c r="EK313" s="117" t="s">
        <v>145</v>
      </c>
      <c r="EL313" s="117" t="s">
        <v>145</v>
      </c>
      <c r="EM313" s="117" t="s">
        <v>145</v>
      </c>
      <c r="EN313" s="117" t="s">
        <v>147</v>
      </c>
    </row>
    <row r="314" s="6" customFormat="1" spans="1:144">
      <c r="A314" s="117" t="s">
        <v>1656</v>
      </c>
      <c r="B314" s="117" t="s">
        <v>145</v>
      </c>
      <c r="C314" s="117" t="s">
        <v>146</v>
      </c>
      <c r="D314" s="117" t="s">
        <v>145</v>
      </c>
      <c r="E314" s="117" t="s">
        <v>147</v>
      </c>
      <c r="F314" s="117" t="s">
        <v>145</v>
      </c>
      <c r="G314" s="117" t="s">
        <v>148</v>
      </c>
      <c r="H314" s="117" t="s">
        <v>149</v>
      </c>
      <c r="I314" s="117" t="s">
        <v>145</v>
      </c>
      <c r="J314" s="117" t="s">
        <v>150</v>
      </c>
      <c r="K314" s="117" t="s">
        <v>151</v>
      </c>
      <c r="L314" s="117" t="s">
        <v>1645</v>
      </c>
      <c r="M314" s="117" t="s">
        <v>145</v>
      </c>
      <c r="N314" s="117" t="s">
        <v>146</v>
      </c>
      <c r="O314" s="117" t="s">
        <v>153</v>
      </c>
      <c r="P314" s="117" t="s">
        <v>154</v>
      </c>
      <c r="Q314" s="117" t="s">
        <v>155</v>
      </c>
      <c r="R314" s="117" t="s">
        <v>145</v>
      </c>
      <c r="S314" s="117" t="s">
        <v>156</v>
      </c>
      <c r="T314" s="117" t="s">
        <v>154</v>
      </c>
      <c r="U314" s="117" t="s">
        <v>145</v>
      </c>
      <c r="V314" s="117" t="s">
        <v>145</v>
      </c>
      <c r="W314" s="117" t="s">
        <v>157</v>
      </c>
      <c r="X314" s="117" t="s">
        <v>157</v>
      </c>
      <c r="Y314" s="117" t="s">
        <v>158</v>
      </c>
      <c r="Z314" s="117" t="s">
        <v>159</v>
      </c>
      <c r="AA314" s="117" t="s">
        <v>145</v>
      </c>
      <c r="AB314" s="117" t="s">
        <v>145</v>
      </c>
      <c r="AC314" s="117" t="s">
        <v>145</v>
      </c>
      <c r="AD314" s="117" t="s">
        <v>145</v>
      </c>
      <c r="AE314" s="117" t="s">
        <v>1657</v>
      </c>
      <c r="AF314" s="117" t="s">
        <v>145</v>
      </c>
      <c r="AG314" s="117" t="s">
        <v>145</v>
      </c>
      <c r="AH314" s="117" t="s">
        <v>147</v>
      </c>
      <c r="AI314" s="117" t="s">
        <v>145</v>
      </c>
      <c r="AJ314" s="117" t="s">
        <v>145</v>
      </c>
      <c r="AK314" s="117" t="s">
        <v>145</v>
      </c>
      <c r="AL314" s="117" t="s">
        <v>145</v>
      </c>
      <c r="AM314" s="117" t="s">
        <v>145</v>
      </c>
      <c r="AN314" s="117" t="s">
        <v>145</v>
      </c>
      <c r="AO314" s="117" t="s">
        <v>1486</v>
      </c>
      <c r="AP314" s="117" t="s">
        <v>1658</v>
      </c>
      <c r="AQ314" s="117" t="s">
        <v>1659</v>
      </c>
      <c r="AR314" s="117" t="s">
        <v>1130</v>
      </c>
      <c r="AS314" s="117" t="s">
        <v>1131</v>
      </c>
      <c r="AT314" s="117" t="s">
        <v>1132</v>
      </c>
      <c r="AU314" s="117" t="s">
        <v>145</v>
      </c>
      <c r="AV314" s="117" t="s">
        <v>1660</v>
      </c>
      <c r="AW314" s="117" t="s">
        <v>1661</v>
      </c>
      <c r="AX314" s="117" t="s">
        <v>1662</v>
      </c>
      <c r="AY314" s="117" t="s">
        <v>145</v>
      </c>
      <c r="AZ314" s="117" t="s">
        <v>1132</v>
      </c>
      <c r="BA314" s="117" t="s">
        <v>145</v>
      </c>
      <c r="BB314" s="117" t="s">
        <v>145</v>
      </c>
      <c r="BC314" s="117" t="s">
        <v>145</v>
      </c>
      <c r="BD314" s="117" t="s">
        <v>145</v>
      </c>
      <c r="BE314" s="117" t="s">
        <v>145</v>
      </c>
      <c r="BF314" s="117" t="s">
        <v>145</v>
      </c>
      <c r="BG314" s="117" t="s">
        <v>145</v>
      </c>
      <c r="BH314" s="117" t="s">
        <v>145</v>
      </c>
      <c r="BI314" s="117" t="s">
        <v>145</v>
      </c>
      <c r="BJ314" s="117" t="s">
        <v>145</v>
      </c>
      <c r="BK314" s="117" t="s">
        <v>145</v>
      </c>
      <c r="BL314" s="117" t="s">
        <v>170</v>
      </c>
      <c r="BM314" s="117" t="s">
        <v>145</v>
      </c>
      <c r="BN314" s="117" t="s">
        <v>145</v>
      </c>
      <c r="BO314" s="117" t="s">
        <v>145</v>
      </c>
      <c r="BP314" s="117" t="s">
        <v>145</v>
      </c>
      <c r="BQ314" s="117" t="s">
        <v>145</v>
      </c>
      <c r="BR314" s="117" t="s">
        <v>145</v>
      </c>
      <c r="BS314" s="117" t="s">
        <v>145</v>
      </c>
      <c r="BT314" s="117" t="s">
        <v>145</v>
      </c>
      <c r="BU314" s="117" t="s">
        <v>145</v>
      </c>
      <c r="BV314" s="117" t="s">
        <v>171</v>
      </c>
      <c r="BW314" s="117" t="s">
        <v>145</v>
      </c>
      <c r="BX314" s="117" t="s">
        <v>145</v>
      </c>
      <c r="BY314" s="117" t="s">
        <v>145</v>
      </c>
      <c r="BZ314" s="117" t="s">
        <v>145</v>
      </c>
      <c r="CA314" s="117" t="s">
        <v>145</v>
      </c>
      <c r="CB314" s="117" t="s">
        <v>149</v>
      </c>
      <c r="CC314" s="117" t="s">
        <v>149</v>
      </c>
      <c r="CD314" s="117" t="s">
        <v>145</v>
      </c>
      <c r="CE314" s="117" t="s">
        <v>145</v>
      </c>
      <c r="CF314" s="117" t="s">
        <v>145</v>
      </c>
      <c r="CG314" s="117" t="s">
        <v>145</v>
      </c>
      <c r="CH314" s="117" t="s">
        <v>145</v>
      </c>
      <c r="CI314" s="117" t="s">
        <v>145</v>
      </c>
      <c r="CJ314" s="117" t="s">
        <v>145</v>
      </c>
      <c r="CK314" s="117" t="s">
        <v>145</v>
      </c>
      <c r="CL314" s="117" t="s">
        <v>145</v>
      </c>
      <c r="CM314" s="117" t="s">
        <v>145</v>
      </c>
      <c r="CN314" s="117" t="s">
        <v>145</v>
      </c>
      <c r="CO314" s="117" t="s">
        <v>1472</v>
      </c>
      <c r="CP314" s="117" t="s">
        <v>145</v>
      </c>
      <c r="CQ314" s="117" t="s">
        <v>145</v>
      </c>
      <c r="CR314" s="117" t="s">
        <v>145</v>
      </c>
      <c r="CS314" s="117" t="s">
        <v>173</v>
      </c>
      <c r="CT314" s="117" t="s">
        <v>181</v>
      </c>
      <c r="CU314" s="117" t="s">
        <v>175</v>
      </c>
      <c r="CV314" s="117" t="s">
        <v>176</v>
      </c>
      <c r="CW314" s="117" t="s">
        <v>177</v>
      </c>
      <c r="CX314" s="117" t="s">
        <v>178</v>
      </c>
      <c r="CY314" s="117" t="s">
        <v>178</v>
      </c>
      <c r="CZ314" s="117" t="s">
        <v>179</v>
      </c>
      <c r="DA314" s="117" t="s">
        <v>179</v>
      </c>
      <c r="DB314" s="117" t="s">
        <v>145</v>
      </c>
      <c r="DC314" s="117" t="s">
        <v>145</v>
      </c>
      <c r="DD314" s="117" t="s">
        <v>179</v>
      </c>
      <c r="DE314" s="117" t="s">
        <v>145</v>
      </c>
      <c r="DF314" s="117" t="s">
        <v>145</v>
      </c>
      <c r="DG314" s="117" t="s">
        <v>145</v>
      </c>
      <c r="DH314" s="117" t="s">
        <v>145</v>
      </c>
      <c r="DI314" s="117" t="s">
        <v>145</v>
      </c>
      <c r="DJ314" s="117" t="s">
        <v>145</v>
      </c>
      <c r="DK314" s="117" t="s">
        <v>145</v>
      </c>
      <c r="DL314" s="117" t="s">
        <v>145</v>
      </c>
      <c r="DM314" s="117" t="s">
        <v>145</v>
      </c>
      <c r="DN314" s="117" t="s">
        <v>145</v>
      </c>
      <c r="DO314" s="117" t="s">
        <v>145</v>
      </c>
      <c r="DP314" s="117" t="s">
        <v>145</v>
      </c>
      <c r="DQ314" s="117" t="s">
        <v>145</v>
      </c>
      <c r="DR314" s="117" t="s">
        <v>145</v>
      </c>
      <c r="DS314" s="117" t="s">
        <v>145</v>
      </c>
      <c r="DT314" s="117" t="s">
        <v>145</v>
      </c>
      <c r="DU314" s="117" t="s">
        <v>145</v>
      </c>
      <c r="DV314" s="117" t="s">
        <v>145</v>
      </c>
      <c r="DW314" s="117" t="s">
        <v>145</v>
      </c>
      <c r="DX314" s="117" t="s">
        <v>145</v>
      </c>
      <c r="DY314" s="117" t="s">
        <v>145</v>
      </c>
      <c r="DZ314" s="117" t="s">
        <v>145</v>
      </c>
      <c r="EA314" s="117" t="s">
        <v>145</v>
      </c>
      <c r="EB314" s="117" t="s">
        <v>145</v>
      </c>
      <c r="EC314" s="117" t="s">
        <v>180</v>
      </c>
      <c r="ED314" s="117" t="s">
        <v>145</v>
      </c>
      <c r="EE314" s="117" t="s">
        <v>154</v>
      </c>
      <c r="EF314" s="117" t="s">
        <v>145</v>
      </c>
      <c r="EG314" s="117" t="s">
        <v>145</v>
      </c>
      <c r="EH314" s="117" t="s">
        <v>145</v>
      </c>
      <c r="EI314" s="117" t="s">
        <v>145</v>
      </c>
      <c r="EJ314" s="117" t="s">
        <v>145</v>
      </c>
      <c r="EK314" s="117" t="s">
        <v>145</v>
      </c>
      <c r="EL314" s="117" t="s">
        <v>145</v>
      </c>
      <c r="EM314" s="117" t="s">
        <v>145</v>
      </c>
      <c r="EN314" s="117" t="s">
        <v>147</v>
      </c>
    </row>
    <row r="315" s="6" customFormat="1" spans="1:144">
      <c r="A315" s="117" t="s">
        <v>1656</v>
      </c>
      <c r="B315" s="117" t="s">
        <v>145</v>
      </c>
      <c r="C315" s="117" t="s">
        <v>146</v>
      </c>
      <c r="D315" s="117" t="s">
        <v>145</v>
      </c>
      <c r="E315" s="117" t="s">
        <v>147</v>
      </c>
      <c r="F315" s="117" t="s">
        <v>145</v>
      </c>
      <c r="G315" s="117" t="s">
        <v>148</v>
      </c>
      <c r="H315" s="117" t="s">
        <v>149</v>
      </c>
      <c r="I315" s="117" t="s">
        <v>145</v>
      </c>
      <c r="J315" s="117" t="s">
        <v>150</v>
      </c>
      <c r="K315" s="117" t="s">
        <v>151</v>
      </c>
      <c r="L315" s="117" t="s">
        <v>1645</v>
      </c>
      <c r="M315" s="117" t="s">
        <v>145</v>
      </c>
      <c r="N315" s="117" t="s">
        <v>146</v>
      </c>
      <c r="O315" s="117" t="s">
        <v>153</v>
      </c>
      <c r="P315" s="117" t="s">
        <v>154</v>
      </c>
      <c r="Q315" s="117" t="s">
        <v>155</v>
      </c>
      <c r="R315" s="117" t="s">
        <v>145</v>
      </c>
      <c r="S315" s="117" t="s">
        <v>156</v>
      </c>
      <c r="T315" s="117" t="s">
        <v>154</v>
      </c>
      <c r="U315" s="117" t="s">
        <v>145</v>
      </c>
      <c r="V315" s="117" t="s">
        <v>145</v>
      </c>
      <c r="W315" s="117" t="s">
        <v>157</v>
      </c>
      <c r="X315" s="117" t="s">
        <v>157</v>
      </c>
      <c r="Y315" s="117" t="s">
        <v>158</v>
      </c>
      <c r="Z315" s="117" t="s">
        <v>159</v>
      </c>
      <c r="AA315" s="117" t="s">
        <v>145</v>
      </c>
      <c r="AB315" s="117" t="s">
        <v>145</v>
      </c>
      <c r="AC315" s="117" t="s">
        <v>145</v>
      </c>
      <c r="AD315" s="117" t="s">
        <v>145</v>
      </c>
      <c r="AE315" s="117" t="s">
        <v>1657</v>
      </c>
      <c r="AF315" s="117" t="s">
        <v>145</v>
      </c>
      <c r="AG315" s="117" t="s">
        <v>145</v>
      </c>
      <c r="AH315" s="117" t="s">
        <v>147</v>
      </c>
      <c r="AI315" s="117" t="s">
        <v>145</v>
      </c>
      <c r="AJ315" s="117" t="s">
        <v>145</v>
      </c>
      <c r="AK315" s="117" t="s">
        <v>145</v>
      </c>
      <c r="AL315" s="117" t="s">
        <v>145</v>
      </c>
      <c r="AM315" s="117" t="s">
        <v>145</v>
      </c>
      <c r="AN315" s="117" t="s">
        <v>145</v>
      </c>
      <c r="AO315" s="117" t="s">
        <v>1486</v>
      </c>
      <c r="AP315" s="117" t="s">
        <v>1658</v>
      </c>
      <c r="AQ315" s="117" t="s">
        <v>1659</v>
      </c>
      <c r="AR315" s="117" t="s">
        <v>1130</v>
      </c>
      <c r="AS315" s="117" t="s">
        <v>1131</v>
      </c>
      <c r="AT315" s="117" t="s">
        <v>1132</v>
      </c>
      <c r="AU315" s="117" t="s">
        <v>145</v>
      </c>
      <c r="AV315" s="117" t="s">
        <v>1660</v>
      </c>
      <c r="AW315" s="117" t="s">
        <v>1661</v>
      </c>
      <c r="AX315" s="117" t="s">
        <v>1662</v>
      </c>
      <c r="AY315" s="117" t="s">
        <v>145</v>
      </c>
      <c r="AZ315" s="117" t="s">
        <v>1132</v>
      </c>
      <c r="BA315" s="117" t="s">
        <v>145</v>
      </c>
      <c r="BB315" s="117" t="s">
        <v>145</v>
      </c>
      <c r="BC315" s="117" t="s">
        <v>145</v>
      </c>
      <c r="BD315" s="117" t="s">
        <v>145</v>
      </c>
      <c r="BE315" s="117" t="s">
        <v>145</v>
      </c>
      <c r="BF315" s="117" t="s">
        <v>145</v>
      </c>
      <c r="BG315" s="117" t="s">
        <v>145</v>
      </c>
      <c r="BH315" s="117" t="s">
        <v>145</v>
      </c>
      <c r="BI315" s="117" t="s">
        <v>145</v>
      </c>
      <c r="BJ315" s="117" t="s">
        <v>145</v>
      </c>
      <c r="BK315" s="117" t="s">
        <v>145</v>
      </c>
      <c r="BL315" s="117" t="s">
        <v>170</v>
      </c>
      <c r="BM315" s="117" t="s">
        <v>145</v>
      </c>
      <c r="BN315" s="117" t="s">
        <v>145</v>
      </c>
      <c r="BO315" s="117" t="s">
        <v>145</v>
      </c>
      <c r="BP315" s="117" t="s">
        <v>145</v>
      </c>
      <c r="BQ315" s="117" t="s">
        <v>145</v>
      </c>
      <c r="BR315" s="117" t="s">
        <v>145</v>
      </c>
      <c r="BS315" s="117" t="s">
        <v>145</v>
      </c>
      <c r="BT315" s="117" t="s">
        <v>145</v>
      </c>
      <c r="BU315" s="117" t="s">
        <v>145</v>
      </c>
      <c r="BV315" s="117" t="s">
        <v>171</v>
      </c>
      <c r="BW315" s="117" t="s">
        <v>145</v>
      </c>
      <c r="BX315" s="117" t="s">
        <v>145</v>
      </c>
      <c r="BY315" s="117" t="s">
        <v>145</v>
      </c>
      <c r="BZ315" s="117" t="s">
        <v>145</v>
      </c>
      <c r="CA315" s="117" t="s">
        <v>145</v>
      </c>
      <c r="CB315" s="117" t="s">
        <v>149</v>
      </c>
      <c r="CC315" s="117" t="s">
        <v>149</v>
      </c>
      <c r="CD315" s="117" t="s">
        <v>145</v>
      </c>
      <c r="CE315" s="117" t="s">
        <v>145</v>
      </c>
      <c r="CF315" s="117" t="s">
        <v>145</v>
      </c>
      <c r="CG315" s="117" t="s">
        <v>145</v>
      </c>
      <c r="CH315" s="117" t="s">
        <v>145</v>
      </c>
      <c r="CI315" s="117" t="s">
        <v>145</v>
      </c>
      <c r="CJ315" s="117" t="s">
        <v>145</v>
      </c>
      <c r="CK315" s="117" t="s">
        <v>145</v>
      </c>
      <c r="CL315" s="117" t="s">
        <v>145</v>
      </c>
      <c r="CM315" s="117" t="s">
        <v>145</v>
      </c>
      <c r="CN315" s="117" t="s">
        <v>145</v>
      </c>
      <c r="CO315" s="117" t="s">
        <v>1472</v>
      </c>
      <c r="CP315" s="117" t="s">
        <v>145</v>
      </c>
      <c r="CQ315" s="117" t="s">
        <v>145</v>
      </c>
      <c r="CR315" s="117" t="s">
        <v>145</v>
      </c>
      <c r="CS315" s="117" t="s">
        <v>173</v>
      </c>
      <c r="CT315" s="117" t="s">
        <v>300</v>
      </c>
      <c r="CU315" s="117" t="s">
        <v>1006</v>
      </c>
      <c r="CV315" s="117" t="s">
        <v>1007</v>
      </c>
      <c r="CW315" s="117" t="s">
        <v>1008</v>
      </c>
      <c r="CX315" s="117" t="s">
        <v>178</v>
      </c>
      <c r="CY315" s="117" t="s">
        <v>178</v>
      </c>
      <c r="CZ315" s="117" t="s">
        <v>179</v>
      </c>
      <c r="DA315" s="117" t="s">
        <v>179</v>
      </c>
      <c r="DB315" s="117" t="s">
        <v>145</v>
      </c>
      <c r="DC315" s="117" t="s">
        <v>145</v>
      </c>
      <c r="DD315" s="117" t="s">
        <v>179</v>
      </c>
      <c r="DE315" s="117" t="s">
        <v>145</v>
      </c>
      <c r="DF315" s="117" t="s">
        <v>145</v>
      </c>
      <c r="DG315" s="117" t="s">
        <v>145</v>
      </c>
      <c r="DH315" s="117" t="s">
        <v>145</v>
      </c>
      <c r="DI315" s="117" t="s">
        <v>145</v>
      </c>
      <c r="DJ315" s="117" t="s">
        <v>145</v>
      </c>
      <c r="DK315" s="117" t="s">
        <v>145</v>
      </c>
      <c r="DL315" s="117" t="s">
        <v>145</v>
      </c>
      <c r="DM315" s="117" t="s">
        <v>145</v>
      </c>
      <c r="DN315" s="117" t="s">
        <v>145</v>
      </c>
      <c r="DO315" s="117" t="s">
        <v>145</v>
      </c>
      <c r="DP315" s="117" t="s">
        <v>145</v>
      </c>
      <c r="DQ315" s="117" t="s">
        <v>145</v>
      </c>
      <c r="DR315" s="117" t="s">
        <v>145</v>
      </c>
      <c r="DS315" s="117" t="s">
        <v>145</v>
      </c>
      <c r="DT315" s="117" t="s">
        <v>145</v>
      </c>
      <c r="DU315" s="117" t="s">
        <v>145</v>
      </c>
      <c r="DV315" s="117" t="s">
        <v>145</v>
      </c>
      <c r="DW315" s="117" t="s">
        <v>145</v>
      </c>
      <c r="DX315" s="117" t="s">
        <v>145</v>
      </c>
      <c r="DY315" s="117" t="s">
        <v>145</v>
      </c>
      <c r="DZ315" s="117" t="s">
        <v>145</v>
      </c>
      <c r="EA315" s="117" t="s">
        <v>145</v>
      </c>
      <c r="EB315" s="117" t="s">
        <v>145</v>
      </c>
      <c r="EC315" s="117" t="s">
        <v>180</v>
      </c>
      <c r="ED315" s="117" t="s">
        <v>145</v>
      </c>
      <c r="EE315" s="117" t="s">
        <v>154</v>
      </c>
      <c r="EF315" s="117" t="s">
        <v>145</v>
      </c>
      <c r="EG315" s="117" t="s">
        <v>145</v>
      </c>
      <c r="EH315" s="117" t="s">
        <v>145</v>
      </c>
      <c r="EI315" s="117" t="s">
        <v>145</v>
      </c>
      <c r="EJ315" s="117" t="s">
        <v>145</v>
      </c>
      <c r="EK315" s="117" t="s">
        <v>145</v>
      </c>
      <c r="EL315" s="117" t="s">
        <v>145</v>
      </c>
      <c r="EM315" s="117" t="s">
        <v>145</v>
      </c>
      <c r="EN315" s="117" t="s">
        <v>147</v>
      </c>
    </row>
    <row r="316" s="6" customFormat="1" spans="1:144">
      <c r="A316" s="117" t="s">
        <v>1663</v>
      </c>
      <c r="B316" s="117" t="s">
        <v>145</v>
      </c>
      <c r="C316" s="117" t="s">
        <v>146</v>
      </c>
      <c r="D316" s="117" t="s">
        <v>145</v>
      </c>
      <c r="E316" s="117" t="s">
        <v>147</v>
      </c>
      <c r="F316" s="117" t="s">
        <v>145</v>
      </c>
      <c r="G316" s="117" t="s">
        <v>148</v>
      </c>
      <c r="H316" s="117" t="s">
        <v>149</v>
      </c>
      <c r="I316" s="117" t="s">
        <v>145</v>
      </c>
      <c r="J316" s="117" t="s">
        <v>150</v>
      </c>
      <c r="K316" s="117" t="s">
        <v>151</v>
      </c>
      <c r="L316" s="117" t="s">
        <v>1645</v>
      </c>
      <c r="M316" s="117" t="s">
        <v>145</v>
      </c>
      <c r="N316" s="117" t="s">
        <v>146</v>
      </c>
      <c r="O316" s="117" t="s">
        <v>153</v>
      </c>
      <c r="P316" s="117" t="s">
        <v>154</v>
      </c>
      <c r="Q316" s="117" t="s">
        <v>155</v>
      </c>
      <c r="R316" s="117" t="s">
        <v>145</v>
      </c>
      <c r="S316" s="117" t="s">
        <v>156</v>
      </c>
      <c r="T316" s="117" t="s">
        <v>154</v>
      </c>
      <c r="U316" s="117" t="s">
        <v>145</v>
      </c>
      <c r="V316" s="117" t="s">
        <v>145</v>
      </c>
      <c r="W316" s="117" t="s">
        <v>157</v>
      </c>
      <c r="X316" s="117" t="s">
        <v>157</v>
      </c>
      <c r="Y316" s="117" t="s">
        <v>158</v>
      </c>
      <c r="Z316" s="117" t="s">
        <v>159</v>
      </c>
      <c r="AA316" s="117" t="s">
        <v>145</v>
      </c>
      <c r="AB316" s="117" t="s">
        <v>145</v>
      </c>
      <c r="AC316" s="117" t="s">
        <v>145</v>
      </c>
      <c r="AD316" s="117" t="s">
        <v>145</v>
      </c>
      <c r="AE316" s="117" t="s">
        <v>1664</v>
      </c>
      <c r="AF316" s="117" t="s">
        <v>145</v>
      </c>
      <c r="AG316" s="117" t="s">
        <v>145</v>
      </c>
      <c r="AH316" s="117" t="s">
        <v>147</v>
      </c>
      <c r="AI316" s="117" t="s">
        <v>145</v>
      </c>
      <c r="AJ316" s="117" t="s">
        <v>145</v>
      </c>
      <c r="AK316" s="117" t="s">
        <v>145</v>
      </c>
      <c r="AL316" s="117" t="s">
        <v>145</v>
      </c>
      <c r="AM316" s="117" t="s">
        <v>145</v>
      </c>
      <c r="AN316" s="117" t="s">
        <v>145</v>
      </c>
      <c r="AO316" s="117" t="s">
        <v>1665</v>
      </c>
      <c r="AP316" s="117" t="s">
        <v>1666</v>
      </c>
      <c r="AQ316" s="117" t="s">
        <v>1667</v>
      </c>
      <c r="AR316" s="117" t="s">
        <v>1391</v>
      </c>
      <c r="AS316" s="117" t="s">
        <v>1668</v>
      </c>
      <c r="AT316" s="117" t="s">
        <v>1393</v>
      </c>
      <c r="AU316" s="117" t="s">
        <v>145</v>
      </c>
      <c r="AV316" s="117" t="s">
        <v>1669</v>
      </c>
      <c r="AW316" s="117" t="s">
        <v>1670</v>
      </c>
      <c r="AX316" s="117" t="s">
        <v>1671</v>
      </c>
      <c r="AY316" s="117" t="s">
        <v>145</v>
      </c>
      <c r="AZ316" s="117" t="s">
        <v>1393</v>
      </c>
      <c r="BA316" s="117" t="s">
        <v>145</v>
      </c>
      <c r="BB316" s="117" t="s">
        <v>145</v>
      </c>
      <c r="BC316" s="117" t="s">
        <v>145</v>
      </c>
      <c r="BD316" s="117" t="s">
        <v>145</v>
      </c>
      <c r="BE316" s="117" t="s">
        <v>145</v>
      </c>
      <c r="BF316" s="117" t="s">
        <v>145</v>
      </c>
      <c r="BG316" s="117" t="s">
        <v>145</v>
      </c>
      <c r="BH316" s="117" t="s">
        <v>145</v>
      </c>
      <c r="BI316" s="117" t="s">
        <v>145</v>
      </c>
      <c r="BJ316" s="117" t="s">
        <v>145</v>
      </c>
      <c r="BK316" s="117" t="s">
        <v>145</v>
      </c>
      <c r="BL316" s="117" t="s">
        <v>170</v>
      </c>
      <c r="BM316" s="117" t="s">
        <v>145</v>
      </c>
      <c r="BN316" s="117" t="s">
        <v>145</v>
      </c>
      <c r="BO316" s="117" t="s">
        <v>145</v>
      </c>
      <c r="BP316" s="117" t="s">
        <v>145</v>
      </c>
      <c r="BQ316" s="117" t="s">
        <v>145</v>
      </c>
      <c r="BR316" s="117" t="s">
        <v>145</v>
      </c>
      <c r="BS316" s="117" t="s">
        <v>145</v>
      </c>
      <c r="BT316" s="117" t="s">
        <v>145</v>
      </c>
      <c r="BU316" s="117" t="s">
        <v>145</v>
      </c>
      <c r="BV316" s="117" t="s">
        <v>171</v>
      </c>
      <c r="BW316" s="117" t="s">
        <v>145</v>
      </c>
      <c r="BX316" s="117" t="s">
        <v>145</v>
      </c>
      <c r="BY316" s="117" t="s">
        <v>145</v>
      </c>
      <c r="BZ316" s="117" t="s">
        <v>145</v>
      </c>
      <c r="CA316" s="117" t="s">
        <v>145</v>
      </c>
      <c r="CB316" s="117" t="s">
        <v>630</v>
      </c>
      <c r="CC316" s="117" t="s">
        <v>630</v>
      </c>
      <c r="CD316" s="117" t="s">
        <v>145</v>
      </c>
      <c r="CE316" s="117" t="s">
        <v>145</v>
      </c>
      <c r="CF316" s="117" t="s">
        <v>145</v>
      </c>
      <c r="CG316" s="117" t="s">
        <v>145</v>
      </c>
      <c r="CH316" s="117" t="s">
        <v>145</v>
      </c>
      <c r="CI316" s="117" t="s">
        <v>145</v>
      </c>
      <c r="CJ316" s="117" t="s">
        <v>145</v>
      </c>
      <c r="CK316" s="117" t="s">
        <v>145</v>
      </c>
      <c r="CL316" s="117" t="s">
        <v>145</v>
      </c>
      <c r="CM316" s="117" t="s">
        <v>145</v>
      </c>
      <c r="CN316" s="117" t="s">
        <v>145</v>
      </c>
      <c r="CO316" s="117" t="s">
        <v>1672</v>
      </c>
      <c r="CP316" s="117" t="s">
        <v>145</v>
      </c>
      <c r="CQ316" s="117" t="s">
        <v>145</v>
      </c>
      <c r="CR316" s="117" t="s">
        <v>145</v>
      </c>
      <c r="CS316" s="117" t="s">
        <v>173</v>
      </c>
      <c r="CT316" s="117" t="s">
        <v>174</v>
      </c>
      <c r="CU316" s="117" t="s">
        <v>182</v>
      </c>
      <c r="CV316" s="117" t="s">
        <v>183</v>
      </c>
      <c r="CW316" s="117" t="s">
        <v>184</v>
      </c>
      <c r="CX316" s="117" t="s">
        <v>178</v>
      </c>
      <c r="CY316" s="117" t="s">
        <v>178</v>
      </c>
      <c r="CZ316" s="117" t="s">
        <v>179</v>
      </c>
      <c r="DA316" s="117" t="s">
        <v>179</v>
      </c>
      <c r="DB316" s="117" t="s">
        <v>145</v>
      </c>
      <c r="DC316" s="117" t="s">
        <v>145</v>
      </c>
      <c r="DD316" s="117" t="s">
        <v>179</v>
      </c>
      <c r="DE316" s="117" t="s">
        <v>145</v>
      </c>
      <c r="DF316" s="117" t="s">
        <v>145</v>
      </c>
      <c r="DG316" s="117" t="s">
        <v>145</v>
      </c>
      <c r="DH316" s="117" t="s">
        <v>145</v>
      </c>
      <c r="DI316" s="117" t="s">
        <v>145</v>
      </c>
      <c r="DJ316" s="117" t="s">
        <v>145</v>
      </c>
      <c r="DK316" s="117" t="s">
        <v>145</v>
      </c>
      <c r="DL316" s="117" t="s">
        <v>145</v>
      </c>
      <c r="DM316" s="117" t="s">
        <v>145</v>
      </c>
      <c r="DN316" s="117" t="s">
        <v>145</v>
      </c>
      <c r="DO316" s="117" t="s">
        <v>145</v>
      </c>
      <c r="DP316" s="117" t="s">
        <v>145</v>
      </c>
      <c r="DQ316" s="117" t="s">
        <v>145</v>
      </c>
      <c r="DR316" s="117" t="s">
        <v>145</v>
      </c>
      <c r="DS316" s="117" t="s">
        <v>145</v>
      </c>
      <c r="DT316" s="117" t="s">
        <v>145</v>
      </c>
      <c r="DU316" s="117" t="s">
        <v>145</v>
      </c>
      <c r="DV316" s="117" t="s">
        <v>145</v>
      </c>
      <c r="DW316" s="117" t="s">
        <v>145</v>
      </c>
      <c r="DX316" s="117" t="s">
        <v>145</v>
      </c>
      <c r="DY316" s="117" t="s">
        <v>145</v>
      </c>
      <c r="DZ316" s="117" t="s">
        <v>145</v>
      </c>
      <c r="EA316" s="117" t="s">
        <v>145</v>
      </c>
      <c r="EB316" s="117" t="s">
        <v>145</v>
      </c>
      <c r="EC316" s="117" t="s">
        <v>180</v>
      </c>
      <c r="ED316" s="117" t="s">
        <v>145</v>
      </c>
      <c r="EE316" s="117" t="s">
        <v>154</v>
      </c>
      <c r="EF316" s="117" t="s">
        <v>145</v>
      </c>
      <c r="EG316" s="117" t="s">
        <v>145</v>
      </c>
      <c r="EH316" s="117" t="s">
        <v>145</v>
      </c>
      <c r="EI316" s="117" t="s">
        <v>145</v>
      </c>
      <c r="EJ316" s="117" t="s">
        <v>145</v>
      </c>
      <c r="EK316" s="117" t="s">
        <v>145</v>
      </c>
      <c r="EL316" s="117" t="s">
        <v>145</v>
      </c>
      <c r="EM316" s="117" t="s">
        <v>145</v>
      </c>
      <c r="EN316" s="117" t="s">
        <v>147</v>
      </c>
    </row>
    <row r="317" s="6" customFormat="1" spans="1:144">
      <c r="A317" s="117" t="s">
        <v>1663</v>
      </c>
      <c r="B317" s="117" t="s">
        <v>145</v>
      </c>
      <c r="C317" s="117" t="s">
        <v>146</v>
      </c>
      <c r="D317" s="117" t="s">
        <v>145</v>
      </c>
      <c r="E317" s="117" t="s">
        <v>147</v>
      </c>
      <c r="F317" s="117" t="s">
        <v>145</v>
      </c>
      <c r="G317" s="117" t="s">
        <v>148</v>
      </c>
      <c r="H317" s="117" t="s">
        <v>149</v>
      </c>
      <c r="I317" s="117" t="s">
        <v>145</v>
      </c>
      <c r="J317" s="117" t="s">
        <v>150</v>
      </c>
      <c r="K317" s="117" t="s">
        <v>151</v>
      </c>
      <c r="L317" s="117" t="s">
        <v>1645</v>
      </c>
      <c r="M317" s="117" t="s">
        <v>145</v>
      </c>
      <c r="N317" s="117" t="s">
        <v>146</v>
      </c>
      <c r="O317" s="117" t="s">
        <v>153</v>
      </c>
      <c r="P317" s="117" t="s">
        <v>154</v>
      </c>
      <c r="Q317" s="117" t="s">
        <v>155</v>
      </c>
      <c r="R317" s="117" t="s">
        <v>145</v>
      </c>
      <c r="S317" s="117" t="s">
        <v>156</v>
      </c>
      <c r="T317" s="117" t="s">
        <v>154</v>
      </c>
      <c r="U317" s="117" t="s">
        <v>145</v>
      </c>
      <c r="V317" s="117" t="s">
        <v>145</v>
      </c>
      <c r="W317" s="117" t="s">
        <v>157</v>
      </c>
      <c r="X317" s="117" t="s">
        <v>157</v>
      </c>
      <c r="Y317" s="117" t="s">
        <v>158</v>
      </c>
      <c r="Z317" s="117" t="s">
        <v>159</v>
      </c>
      <c r="AA317" s="117" t="s">
        <v>145</v>
      </c>
      <c r="AB317" s="117" t="s">
        <v>145</v>
      </c>
      <c r="AC317" s="117" t="s">
        <v>145</v>
      </c>
      <c r="AD317" s="117" t="s">
        <v>145</v>
      </c>
      <c r="AE317" s="117" t="s">
        <v>1664</v>
      </c>
      <c r="AF317" s="117" t="s">
        <v>145</v>
      </c>
      <c r="AG317" s="117" t="s">
        <v>145</v>
      </c>
      <c r="AH317" s="117" t="s">
        <v>147</v>
      </c>
      <c r="AI317" s="117" t="s">
        <v>145</v>
      </c>
      <c r="AJ317" s="117" t="s">
        <v>145</v>
      </c>
      <c r="AK317" s="117" t="s">
        <v>145</v>
      </c>
      <c r="AL317" s="117" t="s">
        <v>145</v>
      </c>
      <c r="AM317" s="117" t="s">
        <v>145</v>
      </c>
      <c r="AN317" s="117" t="s">
        <v>145</v>
      </c>
      <c r="AO317" s="117" t="s">
        <v>1665</v>
      </c>
      <c r="AP317" s="117" t="s">
        <v>1666</v>
      </c>
      <c r="AQ317" s="117" t="s">
        <v>1667</v>
      </c>
      <c r="AR317" s="117" t="s">
        <v>1391</v>
      </c>
      <c r="AS317" s="117" t="s">
        <v>1668</v>
      </c>
      <c r="AT317" s="117" t="s">
        <v>1393</v>
      </c>
      <c r="AU317" s="117" t="s">
        <v>145</v>
      </c>
      <c r="AV317" s="117" t="s">
        <v>1669</v>
      </c>
      <c r="AW317" s="117" t="s">
        <v>1670</v>
      </c>
      <c r="AX317" s="117" t="s">
        <v>1671</v>
      </c>
      <c r="AY317" s="117" t="s">
        <v>145</v>
      </c>
      <c r="AZ317" s="117" t="s">
        <v>1393</v>
      </c>
      <c r="BA317" s="117" t="s">
        <v>145</v>
      </c>
      <c r="BB317" s="117" t="s">
        <v>145</v>
      </c>
      <c r="BC317" s="117" t="s">
        <v>145</v>
      </c>
      <c r="BD317" s="117" t="s">
        <v>145</v>
      </c>
      <c r="BE317" s="117" t="s">
        <v>145</v>
      </c>
      <c r="BF317" s="117" t="s">
        <v>145</v>
      </c>
      <c r="BG317" s="117" t="s">
        <v>145</v>
      </c>
      <c r="BH317" s="117" t="s">
        <v>145</v>
      </c>
      <c r="BI317" s="117" t="s">
        <v>145</v>
      </c>
      <c r="BJ317" s="117" t="s">
        <v>145</v>
      </c>
      <c r="BK317" s="117" t="s">
        <v>145</v>
      </c>
      <c r="BL317" s="117" t="s">
        <v>170</v>
      </c>
      <c r="BM317" s="117" t="s">
        <v>145</v>
      </c>
      <c r="BN317" s="117" t="s">
        <v>145</v>
      </c>
      <c r="BO317" s="117" t="s">
        <v>145</v>
      </c>
      <c r="BP317" s="117" t="s">
        <v>145</v>
      </c>
      <c r="BQ317" s="117" t="s">
        <v>145</v>
      </c>
      <c r="BR317" s="117" t="s">
        <v>145</v>
      </c>
      <c r="BS317" s="117" t="s">
        <v>145</v>
      </c>
      <c r="BT317" s="117" t="s">
        <v>145</v>
      </c>
      <c r="BU317" s="117" t="s">
        <v>145</v>
      </c>
      <c r="BV317" s="117" t="s">
        <v>171</v>
      </c>
      <c r="BW317" s="117" t="s">
        <v>145</v>
      </c>
      <c r="BX317" s="117" t="s">
        <v>145</v>
      </c>
      <c r="BY317" s="117" t="s">
        <v>145</v>
      </c>
      <c r="BZ317" s="117" t="s">
        <v>145</v>
      </c>
      <c r="CA317" s="117" t="s">
        <v>145</v>
      </c>
      <c r="CB317" s="117" t="s">
        <v>630</v>
      </c>
      <c r="CC317" s="117" t="s">
        <v>630</v>
      </c>
      <c r="CD317" s="117" t="s">
        <v>145</v>
      </c>
      <c r="CE317" s="117" t="s">
        <v>145</v>
      </c>
      <c r="CF317" s="117" t="s">
        <v>145</v>
      </c>
      <c r="CG317" s="117" t="s">
        <v>145</v>
      </c>
      <c r="CH317" s="117" t="s">
        <v>145</v>
      </c>
      <c r="CI317" s="117" t="s">
        <v>145</v>
      </c>
      <c r="CJ317" s="117" t="s">
        <v>145</v>
      </c>
      <c r="CK317" s="117" t="s">
        <v>145</v>
      </c>
      <c r="CL317" s="117" t="s">
        <v>145</v>
      </c>
      <c r="CM317" s="117" t="s">
        <v>145</v>
      </c>
      <c r="CN317" s="117" t="s">
        <v>145</v>
      </c>
      <c r="CO317" s="117" t="s">
        <v>1672</v>
      </c>
      <c r="CP317" s="117" t="s">
        <v>145</v>
      </c>
      <c r="CQ317" s="117" t="s">
        <v>145</v>
      </c>
      <c r="CR317" s="117" t="s">
        <v>145</v>
      </c>
      <c r="CS317" s="117" t="s">
        <v>173</v>
      </c>
      <c r="CT317" s="117" t="s">
        <v>181</v>
      </c>
      <c r="CU317" s="117" t="s">
        <v>1673</v>
      </c>
      <c r="CV317" s="117" t="s">
        <v>1674</v>
      </c>
      <c r="CW317" s="117" t="s">
        <v>1674</v>
      </c>
      <c r="CX317" s="117" t="s">
        <v>178</v>
      </c>
      <c r="CY317" s="117" t="s">
        <v>178</v>
      </c>
      <c r="CZ317" s="117" t="s">
        <v>179</v>
      </c>
      <c r="DA317" s="117" t="s">
        <v>179</v>
      </c>
      <c r="DB317" s="117" t="s">
        <v>145</v>
      </c>
      <c r="DC317" s="117" t="s">
        <v>145</v>
      </c>
      <c r="DD317" s="117" t="s">
        <v>179</v>
      </c>
      <c r="DE317" s="117" t="s">
        <v>145</v>
      </c>
      <c r="DF317" s="117" t="s">
        <v>145</v>
      </c>
      <c r="DG317" s="117" t="s">
        <v>145</v>
      </c>
      <c r="DH317" s="117" t="s">
        <v>145</v>
      </c>
      <c r="DI317" s="117" t="s">
        <v>145</v>
      </c>
      <c r="DJ317" s="117" t="s">
        <v>145</v>
      </c>
      <c r="DK317" s="117" t="s">
        <v>145</v>
      </c>
      <c r="DL317" s="117" t="s">
        <v>145</v>
      </c>
      <c r="DM317" s="117" t="s">
        <v>145</v>
      </c>
      <c r="DN317" s="117" t="s">
        <v>145</v>
      </c>
      <c r="DO317" s="117" t="s">
        <v>145</v>
      </c>
      <c r="DP317" s="117" t="s">
        <v>145</v>
      </c>
      <c r="DQ317" s="117" t="s">
        <v>145</v>
      </c>
      <c r="DR317" s="117" t="s">
        <v>145</v>
      </c>
      <c r="DS317" s="117" t="s">
        <v>145</v>
      </c>
      <c r="DT317" s="117" t="s">
        <v>145</v>
      </c>
      <c r="DU317" s="117" t="s">
        <v>145</v>
      </c>
      <c r="DV317" s="117" t="s">
        <v>145</v>
      </c>
      <c r="DW317" s="117" t="s">
        <v>145</v>
      </c>
      <c r="DX317" s="117" t="s">
        <v>145</v>
      </c>
      <c r="DY317" s="117" t="s">
        <v>145</v>
      </c>
      <c r="DZ317" s="117" t="s">
        <v>145</v>
      </c>
      <c r="EA317" s="117" t="s">
        <v>145</v>
      </c>
      <c r="EB317" s="117" t="s">
        <v>145</v>
      </c>
      <c r="EC317" s="117" t="s">
        <v>180</v>
      </c>
      <c r="ED317" s="117" t="s">
        <v>145</v>
      </c>
      <c r="EE317" s="117" t="s">
        <v>154</v>
      </c>
      <c r="EF317" s="117" t="s">
        <v>145</v>
      </c>
      <c r="EG317" s="117" t="s">
        <v>145</v>
      </c>
      <c r="EH317" s="117" t="s">
        <v>145</v>
      </c>
      <c r="EI317" s="117" t="s">
        <v>145</v>
      </c>
      <c r="EJ317" s="117" t="s">
        <v>145</v>
      </c>
      <c r="EK317" s="117" t="s">
        <v>145</v>
      </c>
      <c r="EL317" s="117" t="s">
        <v>145</v>
      </c>
      <c r="EM317" s="117" t="s">
        <v>145</v>
      </c>
      <c r="EN317" s="117" t="s">
        <v>147</v>
      </c>
    </row>
    <row r="318" s="6" customFormat="1" spans="1:144">
      <c r="A318" s="117" t="s">
        <v>1663</v>
      </c>
      <c r="B318" s="117" t="s">
        <v>145</v>
      </c>
      <c r="C318" s="117" t="s">
        <v>146</v>
      </c>
      <c r="D318" s="117" t="s">
        <v>145</v>
      </c>
      <c r="E318" s="117" t="s">
        <v>147</v>
      </c>
      <c r="F318" s="117" t="s">
        <v>145</v>
      </c>
      <c r="G318" s="117" t="s">
        <v>148</v>
      </c>
      <c r="H318" s="117" t="s">
        <v>149</v>
      </c>
      <c r="I318" s="117" t="s">
        <v>145</v>
      </c>
      <c r="J318" s="117" t="s">
        <v>150</v>
      </c>
      <c r="K318" s="117" t="s">
        <v>151</v>
      </c>
      <c r="L318" s="117" t="s">
        <v>1645</v>
      </c>
      <c r="M318" s="117" t="s">
        <v>145</v>
      </c>
      <c r="N318" s="117" t="s">
        <v>146</v>
      </c>
      <c r="O318" s="117" t="s">
        <v>153</v>
      </c>
      <c r="P318" s="117" t="s">
        <v>154</v>
      </c>
      <c r="Q318" s="117" t="s">
        <v>155</v>
      </c>
      <c r="R318" s="117" t="s">
        <v>145</v>
      </c>
      <c r="S318" s="117" t="s">
        <v>156</v>
      </c>
      <c r="T318" s="117" t="s">
        <v>154</v>
      </c>
      <c r="U318" s="117" t="s">
        <v>145</v>
      </c>
      <c r="V318" s="117" t="s">
        <v>145</v>
      </c>
      <c r="W318" s="117" t="s">
        <v>157</v>
      </c>
      <c r="X318" s="117" t="s">
        <v>157</v>
      </c>
      <c r="Y318" s="117" t="s">
        <v>158</v>
      </c>
      <c r="Z318" s="117" t="s">
        <v>159</v>
      </c>
      <c r="AA318" s="117" t="s">
        <v>145</v>
      </c>
      <c r="AB318" s="117" t="s">
        <v>145</v>
      </c>
      <c r="AC318" s="117" t="s">
        <v>145</v>
      </c>
      <c r="AD318" s="117" t="s">
        <v>145</v>
      </c>
      <c r="AE318" s="117" t="s">
        <v>1664</v>
      </c>
      <c r="AF318" s="117" t="s">
        <v>145</v>
      </c>
      <c r="AG318" s="117" t="s">
        <v>145</v>
      </c>
      <c r="AH318" s="117" t="s">
        <v>147</v>
      </c>
      <c r="AI318" s="117" t="s">
        <v>145</v>
      </c>
      <c r="AJ318" s="117" t="s">
        <v>145</v>
      </c>
      <c r="AK318" s="117" t="s">
        <v>145</v>
      </c>
      <c r="AL318" s="117" t="s">
        <v>145</v>
      </c>
      <c r="AM318" s="117" t="s">
        <v>145</v>
      </c>
      <c r="AN318" s="117" t="s">
        <v>145</v>
      </c>
      <c r="AO318" s="117" t="s">
        <v>1665</v>
      </c>
      <c r="AP318" s="117" t="s">
        <v>1666</v>
      </c>
      <c r="AQ318" s="117" t="s">
        <v>1667</v>
      </c>
      <c r="AR318" s="117" t="s">
        <v>1391</v>
      </c>
      <c r="AS318" s="117" t="s">
        <v>1668</v>
      </c>
      <c r="AT318" s="117" t="s">
        <v>1393</v>
      </c>
      <c r="AU318" s="117" t="s">
        <v>145</v>
      </c>
      <c r="AV318" s="117" t="s">
        <v>1669</v>
      </c>
      <c r="AW318" s="117" t="s">
        <v>1670</v>
      </c>
      <c r="AX318" s="117" t="s">
        <v>1671</v>
      </c>
      <c r="AY318" s="117" t="s">
        <v>145</v>
      </c>
      <c r="AZ318" s="117" t="s">
        <v>1393</v>
      </c>
      <c r="BA318" s="117" t="s">
        <v>145</v>
      </c>
      <c r="BB318" s="117" t="s">
        <v>145</v>
      </c>
      <c r="BC318" s="117" t="s">
        <v>145</v>
      </c>
      <c r="BD318" s="117" t="s">
        <v>145</v>
      </c>
      <c r="BE318" s="117" t="s">
        <v>145</v>
      </c>
      <c r="BF318" s="117" t="s">
        <v>145</v>
      </c>
      <c r="BG318" s="117" t="s">
        <v>145</v>
      </c>
      <c r="BH318" s="117" t="s">
        <v>145</v>
      </c>
      <c r="BI318" s="117" t="s">
        <v>145</v>
      </c>
      <c r="BJ318" s="117" t="s">
        <v>145</v>
      </c>
      <c r="BK318" s="117" t="s">
        <v>145</v>
      </c>
      <c r="BL318" s="117" t="s">
        <v>170</v>
      </c>
      <c r="BM318" s="117" t="s">
        <v>145</v>
      </c>
      <c r="BN318" s="117" t="s">
        <v>145</v>
      </c>
      <c r="BO318" s="117" t="s">
        <v>145</v>
      </c>
      <c r="BP318" s="117" t="s">
        <v>145</v>
      </c>
      <c r="BQ318" s="117" t="s">
        <v>145</v>
      </c>
      <c r="BR318" s="117" t="s">
        <v>145</v>
      </c>
      <c r="BS318" s="117" t="s">
        <v>145</v>
      </c>
      <c r="BT318" s="117" t="s">
        <v>145</v>
      </c>
      <c r="BU318" s="117" t="s">
        <v>145</v>
      </c>
      <c r="BV318" s="117" t="s">
        <v>171</v>
      </c>
      <c r="BW318" s="117" t="s">
        <v>145</v>
      </c>
      <c r="BX318" s="117" t="s">
        <v>145</v>
      </c>
      <c r="BY318" s="117" t="s">
        <v>145</v>
      </c>
      <c r="BZ318" s="117" t="s">
        <v>145</v>
      </c>
      <c r="CA318" s="117" t="s">
        <v>145</v>
      </c>
      <c r="CB318" s="117" t="s">
        <v>630</v>
      </c>
      <c r="CC318" s="117" t="s">
        <v>630</v>
      </c>
      <c r="CD318" s="117" t="s">
        <v>145</v>
      </c>
      <c r="CE318" s="117" t="s">
        <v>145</v>
      </c>
      <c r="CF318" s="117" t="s">
        <v>145</v>
      </c>
      <c r="CG318" s="117" t="s">
        <v>145</v>
      </c>
      <c r="CH318" s="117" t="s">
        <v>145</v>
      </c>
      <c r="CI318" s="117" t="s">
        <v>145</v>
      </c>
      <c r="CJ318" s="117" t="s">
        <v>145</v>
      </c>
      <c r="CK318" s="117" t="s">
        <v>145</v>
      </c>
      <c r="CL318" s="117" t="s">
        <v>145</v>
      </c>
      <c r="CM318" s="117" t="s">
        <v>145</v>
      </c>
      <c r="CN318" s="117" t="s">
        <v>145</v>
      </c>
      <c r="CO318" s="117" t="s">
        <v>1672</v>
      </c>
      <c r="CP318" s="117" t="s">
        <v>145</v>
      </c>
      <c r="CQ318" s="117" t="s">
        <v>145</v>
      </c>
      <c r="CR318" s="117" t="s">
        <v>145</v>
      </c>
      <c r="CS318" s="117" t="s">
        <v>173</v>
      </c>
      <c r="CT318" s="117" t="s">
        <v>300</v>
      </c>
      <c r="CU318" s="117" t="s">
        <v>175</v>
      </c>
      <c r="CV318" s="117" t="s">
        <v>176</v>
      </c>
      <c r="CW318" s="117" t="s">
        <v>177</v>
      </c>
      <c r="CX318" s="117" t="s">
        <v>178</v>
      </c>
      <c r="CY318" s="117" t="s">
        <v>178</v>
      </c>
      <c r="CZ318" s="117" t="s">
        <v>179</v>
      </c>
      <c r="DA318" s="117" t="s">
        <v>179</v>
      </c>
      <c r="DB318" s="117" t="s">
        <v>145</v>
      </c>
      <c r="DC318" s="117" t="s">
        <v>145</v>
      </c>
      <c r="DD318" s="117" t="s">
        <v>179</v>
      </c>
      <c r="DE318" s="117" t="s">
        <v>145</v>
      </c>
      <c r="DF318" s="117" t="s">
        <v>145</v>
      </c>
      <c r="DG318" s="117" t="s">
        <v>145</v>
      </c>
      <c r="DH318" s="117" t="s">
        <v>145</v>
      </c>
      <c r="DI318" s="117" t="s">
        <v>145</v>
      </c>
      <c r="DJ318" s="117" t="s">
        <v>145</v>
      </c>
      <c r="DK318" s="117" t="s">
        <v>145</v>
      </c>
      <c r="DL318" s="117" t="s">
        <v>145</v>
      </c>
      <c r="DM318" s="117" t="s">
        <v>145</v>
      </c>
      <c r="DN318" s="117" t="s">
        <v>145</v>
      </c>
      <c r="DO318" s="117" t="s">
        <v>145</v>
      </c>
      <c r="DP318" s="117" t="s">
        <v>145</v>
      </c>
      <c r="DQ318" s="117" t="s">
        <v>145</v>
      </c>
      <c r="DR318" s="117" t="s">
        <v>145</v>
      </c>
      <c r="DS318" s="117" t="s">
        <v>145</v>
      </c>
      <c r="DT318" s="117" t="s">
        <v>145</v>
      </c>
      <c r="DU318" s="117" t="s">
        <v>145</v>
      </c>
      <c r="DV318" s="117" t="s">
        <v>145</v>
      </c>
      <c r="DW318" s="117" t="s">
        <v>145</v>
      </c>
      <c r="DX318" s="117" t="s">
        <v>145</v>
      </c>
      <c r="DY318" s="117" t="s">
        <v>145</v>
      </c>
      <c r="DZ318" s="117" t="s">
        <v>145</v>
      </c>
      <c r="EA318" s="117" t="s">
        <v>145</v>
      </c>
      <c r="EB318" s="117" t="s">
        <v>145</v>
      </c>
      <c r="EC318" s="117" t="s">
        <v>180</v>
      </c>
      <c r="ED318" s="117" t="s">
        <v>145</v>
      </c>
      <c r="EE318" s="117" t="s">
        <v>154</v>
      </c>
      <c r="EF318" s="117" t="s">
        <v>145</v>
      </c>
      <c r="EG318" s="117" t="s">
        <v>145</v>
      </c>
      <c r="EH318" s="117" t="s">
        <v>145</v>
      </c>
      <c r="EI318" s="117" t="s">
        <v>145</v>
      </c>
      <c r="EJ318" s="117" t="s">
        <v>145</v>
      </c>
      <c r="EK318" s="117" t="s">
        <v>145</v>
      </c>
      <c r="EL318" s="117" t="s">
        <v>145</v>
      </c>
      <c r="EM318" s="117" t="s">
        <v>145</v>
      </c>
      <c r="EN318" s="117" t="s">
        <v>147</v>
      </c>
    </row>
    <row r="319" s="6" customFormat="1" spans="1:144">
      <c r="A319" s="117" t="s">
        <v>1663</v>
      </c>
      <c r="B319" s="117" t="s">
        <v>145</v>
      </c>
      <c r="C319" s="117" t="s">
        <v>146</v>
      </c>
      <c r="D319" s="117" t="s">
        <v>145</v>
      </c>
      <c r="E319" s="117" t="s">
        <v>147</v>
      </c>
      <c r="F319" s="117" t="s">
        <v>145</v>
      </c>
      <c r="G319" s="117" t="s">
        <v>148</v>
      </c>
      <c r="H319" s="117" t="s">
        <v>149</v>
      </c>
      <c r="I319" s="117" t="s">
        <v>145</v>
      </c>
      <c r="J319" s="117" t="s">
        <v>150</v>
      </c>
      <c r="K319" s="117" t="s">
        <v>151</v>
      </c>
      <c r="L319" s="117" t="s">
        <v>1645</v>
      </c>
      <c r="M319" s="117" t="s">
        <v>145</v>
      </c>
      <c r="N319" s="117" t="s">
        <v>146</v>
      </c>
      <c r="O319" s="117" t="s">
        <v>153</v>
      </c>
      <c r="P319" s="117" t="s">
        <v>154</v>
      </c>
      <c r="Q319" s="117" t="s">
        <v>155</v>
      </c>
      <c r="R319" s="117" t="s">
        <v>145</v>
      </c>
      <c r="S319" s="117" t="s">
        <v>156</v>
      </c>
      <c r="T319" s="117" t="s">
        <v>154</v>
      </c>
      <c r="U319" s="117" t="s">
        <v>145</v>
      </c>
      <c r="V319" s="117" t="s">
        <v>145</v>
      </c>
      <c r="W319" s="117" t="s">
        <v>157</v>
      </c>
      <c r="X319" s="117" t="s">
        <v>157</v>
      </c>
      <c r="Y319" s="117" t="s">
        <v>158</v>
      </c>
      <c r="Z319" s="117" t="s">
        <v>159</v>
      </c>
      <c r="AA319" s="117" t="s">
        <v>145</v>
      </c>
      <c r="AB319" s="117" t="s">
        <v>145</v>
      </c>
      <c r="AC319" s="117" t="s">
        <v>145</v>
      </c>
      <c r="AD319" s="117" t="s">
        <v>145</v>
      </c>
      <c r="AE319" s="117" t="s">
        <v>1664</v>
      </c>
      <c r="AF319" s="117" t="s">
        <v>145</v>
      </c>
      <c r="AG319" s="117" t="s">
        <v>145</v>
      </c>
      <c r="AH319" s="117" t="s">
        <v>147</v>
      </c>
      <c r="AI319" s="117" t="s">
        <v>145</v>
      </c>
      <c r="AJ319" s="117" t="s">
        <v>145</v>
      </c>
      <c r="AK319" s="117" t="s">
        <v>145</v>
      </c>
      <c r="AL319" s="117" t="s">
        <v>145</v>
      </c>
      <c r="AM319" s="117" t="s">
        <v>145</v>
      </c>
      <c r="AN319" s="117" t="s">
        <v>145</v>
      </c>
      <c r="AO319" s="117" t="s">
        <v>1665</v>
      </c>
      <c r="AP319" s="117" t="s">
        <v>1666</v>
      </c>
      <c r="AQ319" s="117" t="s">
        <v>1667</v>
      </c>
      <c r="AR319" s="117" t="s">
        <v>1391</v>
      </c>
      <c r="AS319" s="117" t="s">
        <v>1668</v>
      </c>
      <c r="AT319" s="117" t="s">
        <v>1393</v>
      </c>
      <c r="AU319" s="117" t="s">
        <v>145</v>
      </c>
      <c r="AV319" s="117" t="s">
        <v>1669</v>
      </c>
      <c r="AW319" s="117" t="s">
        <v>1670</v>
      </c>
      <c r="AX319" s="117" t="s">
        <v>1671</v>
      </c>
      <c r="AY319" s="117" t="s">
        <v>145</v>
      </c>
      <c r="AZ319" s="117" t="s">
        <v>1393</v>
      </c>
      <c r="BA319" s="117" t="s">
        <v>145</v>
      </c>
      <c r="BB319" s="117" t="s">
        <v>145</v>
      </c>
      <c r="BC319" s="117" t="s">
        <v>145</v>
      </c>
      <c r="BD319" s="117" t="s">
        <v>145</v>
      </c>
      <c r="BE319" s="117" t="s">
        <v>145</v>
      </c>
      <c r="BF319" s="117" t="s">
        <v>145</v>
      </c>
      <c r="BG319" s="117" t="s">
        <v>145</v>
      </c>
      <c r="BH319" s="117" t="s">
        <v>145</v>
      </c>
      <c r="BI319" s="117" t="s">
        <v>145</v>
      </c>
      <c r="BJ319" s="117" t="s">
        <v>145</v>
      </c>
      <c r="BK319" s="117" t="s">
        <v>145</v>
      </c>
      <c r="BL319" s="117" t="s">
        <v>170</v>
      </c>
      <c r="BM319" s="117" t="s">
        <v>145</v>
      </c>
      <c r="BN319" s="117" t="s">
        <v>145</v>
      </c>
      <c r="BO319" s="117" t="s">
        <v>145</v>
      </c>
      <c r="BP319" s="117" t="s">
        <v>145</v>
      </c>
      <c r="BQ319" s="117" t="s">
        <v>145</v>
      </c>
      <c r="BR319" s="117" t="s">
        <v>145</v>
      </c>
      <c r="BS319" s="117" t="s">
        <v>145</v>
      </c>
      <c r="BT319" s="117" t="s">
        <v>145</v>
      </c>
      <c r="BU319" s="117" t="s">
        <v>145</v>
      </c>
      <c r="BV319" s="117" t="s">
        <v>171</v>
      </c>
      <c r="BW319" s="117" t="s">
        <v>145</v>
      </c>
      <c r="BX319" s="117" t="s">
        <v>145</v>
      </c>
      <c r="BY319" s="117" t="s">
        <v>145</v>
      </c>
      <c r="BZ319" s="117" t="s">
        <v>145</v>
      </c>
      <c r="CA319" s="117" t="s">
        <v>145</v>
      </c>
      <c r="CB319" s="117" t="s">
        <v>630</v>
      </c>
      <c r="CC319" s="117" t="s">
        <v>630</v>
      </c>
      <c r="CD319" s="117" t="s">
        <v>145</v>
      </c>
      <c r="CE319" s="117" t="s">
        <v>145</v>
      </c>
      <c r="CF319" s="117" t="s">
        <v>145</v>
      </c>
      <c r="CG319" s="117" t="s">
        <v>145</v>
      </c>
      <c r="CH319" s="117" t="s">
        <v>145</v>
      </c>
      <c r="CI319" s="117" t="s">
        <v>145</v>
      </c>
      <c r="CJ319" s="117" t="s">
        <v>145</v>
      </c>
      <c r="CK319" s="117" t="s">
        <v>145</v>
      </c>
      <c r="CL319" s="117" t="s">
        <v>145</v>
      </c>
      <c r="CM319" s="117" t="s">
        <v>145</v>
      </c>
      <c r="CN319" s="117" t="s">
        <v>145</v>
      </c>
      <c r="CO319" s="117" t="s">
        <v>1672</v>
      </c>
      <c r="CP319" s="117" t="s">
        <v>145</v>
      </c>
      <c r="CQ319" s="117" t="s">
        <v>145</v>
      </c>
      <c r="CR319" s="117" t="s">
        <v>145</v>
      </c>
      <c r="CS319" s="117" t="s">
        <v>173</v>
      </c>
      <c r="CT319" s="117" t="s">
        <v>305</v>
      </c>
      <c r="CU319" s="117" t="s">
        <v>1006</v>
      </c>
      <c r="CV319" s="117" t="s">
        <v>1007</v>
      </c>
      <c r="CW319" s="117" t="s">
        <v>1008</v>
      </c>
      <c r="CX319" s="117" t="s">
        <v>178</v>
      </c>
      <c r="CY319" s="117" t="s">
        <v>178</v>
      </c>
      <c r="CZ319" s="117" t="s">
        <v>179</v>
      </c>
      <c r="DA319" s="117" t="s">
        <v>179</v>
      </c>
      <c r="DB319" s="117" t="s">
        <v>145</v>
      </c>
      <c r="DC319" s="117" t="s">
        <v>145</v>
      </c>
      <c r="DD319" s="117" t="s">
        <v>179</v>
      </c>
      <c r="DE319" s="117" t="s">
        <v>145</v>
      </c>
      <c r="DF319" s="117" t="s">
        <v>145</v>
      </c>
      <c r="DG319" s="117" t="s">
        <v>145</v>
      </c>
      <c r="DH319" s="117" t="s">
        <v>145</v>
      </c>
      <c r="DI319" s="117" t="s">
        <v>145</v>
      </c>
      <c r="DJ319" s="117" t="s">
        <v>145</v>
      </c>
      <c r="DK319" s="117" t="s">
        <v>145</v>
      </c>
      <c r="DL319" s="117" t="s">
        <v>145</v>
      </c>
      <c r="DM319" s="117" t="s">
        <v>145</v>
      </c>
      <c r="DN319" s="117" t="s">
        <v>145</v>
      </c>
      <c r="DO319" s="117" t="s">
        <v>145</v>
      </c>
      <c r="DP319" s="117" t="s">
        <v>145</v>
      </c>
      <c r="DQ319" s="117" t="s">
        <v>145</v>
      </c>
      <c r="DR319" s="117" t="s">
        <v>145</v>
      </c>
      <c r="DS319" s="117" t="s">
        <v>145</v>
      </c>
      <c r="DT319" s="117" t="s">
        <v>145</v>
      </c>
      <c r="DU319" s="117" t="s">
        <v>145</v>
      </c>
      <c r="DV319" s="117" t="s">
        <v>145</v>
      </c>
      <c r="DW319" s="117" t="s">
        <v>145</v>
      </c>
      <c r="DX319" s="117" t="s">
        <v>145</v>
      </c>
      <c r="DY319" s="117" t="s">
        <v>145</v>
      </c>
      <c r="DZ319" s="117" t="s">
        <v>145</v>
      </c>
      <c r="EA319" s="117" t="s">
        <v>145</v>
      </c>
      <c r="EB319" s="117" t="s">
        <v>145</v>
      </c>
      <c r="EC319" s="117" t="s">
        <v>180</v>
      </c>
      <c r="ED319" s="117" t="s">
        <v>145</v>
      </c>
      <c r="EE319" s="117" t="s">
        <v>154</v>
      </c>
      <c r="EF319" s="117" t="s">
        <v>145</v>
      </c>
      <c r="EG319" s="117" t="s">
        <v>145</v>
      </c>
      <c r="EH319" s="117" t="s">
        <v>145</v>
      </c>
      <c r="EI319" s="117" t="s">
        <v>145</v>
      </c>
      <c r="EJ319" s="117" t="s">
        <v>145</v>
      </c>
      <c r="EK319" s="117" t="s">
        <v>145</v>
      </c>
      <c r="EL319" s="117" t="s">
        <v>145</v>
      </c>
      <c r="EM319" s="117" t="s">
        <v>145</v>
      </c>
      <c r="EN319" s="117" t="s">
        <v>147</v>
      </c>
    </row>
    <row r="320" s="6" customFormat="1" spans="1:144">
      <c r="A320" s="117" t="s">
        <v>1675</v>
      </c>
      <c r="B320" s="117" t="s">
        <v>145</v>
      </c>
      <c r="C320" s="117" t="s">
        <v>146</v>
      </c>
      <c r="D320" s="117" t="s">
        <v>145</v>
      </c>
      <c r="E320" s="117" t="s">
        <v>147</v>
      </c>
      <c r="F320" s="117" t="s">
        <v>145</v>
      </c>
      <c r="G320" s="117" t="s">
        <v>148</v>
      </c>
      <c r="H320" s="117" t="s">
        <v>149</v>
      </c>
      <c r="I320" s="117" t="s">
        <v>145</v>
      </c>
      <c r="J320" s="117" t="s">
        <v>150</v>
      </c>
      <c r="K320" s="117" t="s">
        <v>151</v>
      </c>
      <c r="L320" s="117" t="s">
        <v>1676</v>
      </c>
      <c r="M320" s="117" t="s">
        <v>145</v>
      </c>
      <c r="N320" s="117" t="s">
        <v>146</v>
      </c>
      <c r="O320" s="117" t="s">
        <v>153</v>
      </c>
      <c r="P320" s="117" t="s">
        <v>154</v>
      </c>
      <c r="Q320" s="117" t="s">
        <v>155</v>
      </c>
      <c r="R320" s="117" t="s">
        <v>145</v>
      </c>
      <c r="S320" s="117" t="s">
        <v>156</v>
      </c>
      <c r="T320" s="117" t="s">
        <v>154</v>
      </c>
      <c r="U320" s="117" t="s">
        <v>145</v>
      </c>
      <c r="V320" s="117" t="s">
        <v>145</v>
      </c>
      <c r="W320" s="117" t="s">
        <v>157</v>
      </c>
      <c r="X320" s="117" t="s">
        <v>157</v>
      </c>
      <c r="Y320" s="117" t="s">
        <v>158</v>
      </c>
      <c r="Z320" s="117" t="s">
        <v>159</v>
      </c>
      <c r="AA320" s="117" t="s">
        <v>145</v>
      </c>
      <c r="AB320" s="117" t="s">
        <v>145</v>
      </c>
      <c r="AC320" s="117" t="s">
        <v>145</v>
      </c>
      <c r="AD320" s="117" t="s">
        <v>145</v>
      </c>
      <c r="AE320" s="117" t="s">
        <v>1677</v>
      </c>
      <c r="AF320" s="117" t="s">
        <v>145</v>
      </c>
      <c r="AG320" s="117" t="s">
        <v>145</v>
      </c>
      <c r="AH320" s="117" t="s">
        <v>147</v>
      </c>
      <c r="AI320" s="117" t="s">
        <v>145</v>
      </c>
      <c r="AJ320" s="117" t="s">
        <v>145</v>
      </c>
      <c r="AK320" s="117" t="s">
        <v>145</v>
      </c>
      <c r="AL320" s="117" t="s">
        <v>145</v>
      </c>
      <c r="AM320" s="117" t="s">
        <v>145</v>
      </c>
      <c r="AN320" s="117" t="s">
        <v>145</v>
      </c>
      <c r="AO320" s="117" t="s">
        <v>645</v>
      </c>
      <c r="AP320" s="117" t="s">
        <v>646</v>
      </c>
      <c r="AQ320" s="117" t="s">
        <v>1678</v>
      </c>
      <c r="AR320" s="117" t="s">
        <v>648</v>
      </c>
      <c r="AS320" s="117" t="s">
        <v>649</v>
      </c>
      <c r="AT320" s="117" t="s">
        <v>1679</v>
      </c>
      <c r="AU320" s="117" t="s">
        <v>145</v>
      </c>
      <c r="AV320" s="117" t="s">
        <v>1680</v>
      </c>
      <c r="AW320" s="117" t="s">
        <v>1681</v>
      </c>
      <c r="AX320" s="117" t="s">
        <v>1682</v>
      </c>
      <c r="AY320" s="117" t="s">
        <v>145</v>
      </c>
      <c r="AZ320" s="117" t="s">
        <v>1679</v>
      </c>
      <c r="BA320" s="117" t="s">
        <v>145</v>
      </c>
      <c r="BB320" s="117" t="s">
        <v>145</v>
      </c>
      <c r="BC320" s="117" t="s">
        <v>145</v>
      </c>
      <c r="BD320" s="117" t="s">
        <v>145</v>
      </c>
      <c r="BE320" s="117" t="s">
        <v>145</v>
      </c>
      <c r="BF320" s="117" t="s">
        <v>145</v>
      </c>
      <c r="BG320" s="117" t="s">
        <v>145</v>
      </c>
      <c r="BH320" s="117" t="s">
        <v>145</v>
      </c>
      <c r="BI320" s="117" t="s">
        <v>145</v>
      </c>
      <c r="BJ320" s="117" t="s">
        <v>145</v>
      </c>
      <c r="BK320" s="117" t="s">
        <v>145</v>
      </c>
      <c r="BL320" s="117" t="s">
        <v>170</v>
      </c>
      <c r="BM320" s="117" t="s">
        <v>145</v>
      </c>
      <c r="BN320" s="117" t="s">
        <v>145</v>
      </c>
      <c r="BO320" s="117" t="s">
        <v>145</v>
      </c>
      <c r="BP320" s="117" t="s">
        <v>145</v>
      </c>
      <c r="BQ320" s="117" t="s">
        <v>145</v>
      </c>
      <c r="BR320" s="117" t="s">
        <v>145</v>
      </c>
      <c r="BS320" s="117" t="s">
        <v>145</v>
      </c>
      <c r="BT320" s="117" t="s">
        <v>145</v>
      </c>
      <c r="BU320" s="117" t="s">
        <v>145</v>
      </c>
      <c r="BV320" s="117" t="s">
        <v>171</v>
      </c>
      <c r="BW320" s="117" t="s">
        <v>145</v>
      </c>
      <c r="BX320" s="117" t="s">
        <v>145</v>
      </c>
      <c r="BY320" s="117" t="s">
        <v>145</v>
      </c>
      <c r="BZ320" s="117" t="s">
        <v>145</v>
      </c>
      <c r="CA320" s="117" t="s">
        <v>145</v>
      </c>
      <c r="CB320" s="117" t="s">
        <v>149</v>
      </c>
      <c r="CC320" s="117" t="s">
        <v>149</v>
      </c>
      <c r="CD320" s="117" t="s">
        <v>145</v>
      </c>
      <c r="CE320" s="117" t="s">
        <v>145</v>
      </c>
      <c r="CF320" s="117" t="s">
        <v>145</v>
      </c>
      <c r="CG320" s="117" t="s">
        <v>145</v>
      </c>
      <c r="CH320" s="117" t="s">
        <v>145</v>
      </c>
      <c r="CI320" s="117" t="s">
        <v>145</v>
      </c>
      <c r="CJ320" s="117" t="s">
        <v>145</v>
      </c>
      <c r="CK320" s="117" t="s">
        <v>145</v>
      </c>
      <c r="CL320" s="117" t="s">
        <v>145</v>
      </c>
      <c r="CM320" s="117" t="s">
        <v>145</v>
      </c>
      <c r="CN320" s="117" t="s">
        <v>145</v>
      </c>
      <c r="CO320" s="117" t="s">
        <v>1472</v>
      </c>
      <c r="CP320" s="117" t="s">
        <v>145</v>
      </c>
      <c r="CQ320" s="117" t="s">
        <v>145</v>
      </c>
      <c r="CR320" s="117" t="s">
        <v>145</v>
      </c>
      <c r="CS320" s="117" t="s">
        <v>173</v>
      </c>
      <c r="CT320" s="117" t="s">
        <v>174</v>
      </c>
      <c r="CU320" s="117" t="s">
        <v>182</v>
      </c>
      <c r="CV320" s="117" t="s">
        <v>183</v>
      </c>
      <c r="CW320" s="117" t="s">
        <v>184</v>
      </c>
      <c r="CX320" s="117" t="s">
        <v>178</v>
      </c>
      <c r="CY320" s="117" t="s">
        <v>178</v>
      </c>
      <c r="CZ320" s="117" t="s">
        <v>179</v>
      </c>
      <c r="DA320" s="117" t="s">
        <v>179</v>
      </c>
      <c r="DB320" s="117" t="s">
        <v>145</v>
      </c>
      <c r="DC320" s="117" t="s">
        <v>145</v>
      </c>
      <c r="DD320" s="117" t="s">
        <v>179</v>
      </c>
      <c r="DE320" s="117" t="s">
        <v>145</v>
      </c>
      <c r="DF320" s="117" t="s">
        <v>145</v>
      </c>
      <c r="DG320" s="117" t="s">
        <v>145</v>
      </c>
      <c r="DH320" s="117" t="s">
        <v>145</v>
      </c>
      <c r="DI320" s="117" t="s">
        <v>145</v>
      </c>
      <c r="DJ320" s="117" t="s">
        <v>145</v>
      </c>
      <c r="DK320" s="117" t="s">
        <v>145</v>
      </c>
      <c r="DL320" s="117" t="s">
        <v>145</v>
      </c>
      <c r="DM320" s="117" t="s">
        <v>145</v>
      </c>
      <c r="DN320" s="117" t="s">
        <v>145</v>
      </c>
      <c r="DO320" s="117" t="s">
        <v>145</v>
      </c>
      <c r="DP320" s="117" t="s">
        <v>145</v>
      </c>
      <c r="DQ320" s="117" t="s">
        <v>145</v>
      </c>
      <c r="DR320" s="117" t="s">
        <v>145</v>
      </c>
      <c r="DS320" s="117" t="s">
        <v>145</v>
      </c>
      <c r="DT320" s="117" t="s">
        <v>145</v>
      </c>
      <c r="DU320" s="117" t="s">
        <v>145</v>
      </c>
      <c r="DV320" s="117" t="s">
        <v>145</v>
      </c>
      <c r="DW320" s="117" t="s">
        <v>145</v>
      </c>
      <c r="DX320" s="117" t="s">
        <v>145</v>
      </c>
      <c r="DY320" s="117" t="s">
        <v>145</v>
      </c>
      <c r="DZ320" s="117" t="s">
        <v>145</v>
      </c>
      <c r="EA320" s="117" t="s">
        <v>145</v>
      </c>
      <c r="EB320" s="117" t="s">
        <v>145</v>
      </c>
      <c r="EC320" s="117" t="s">
        <v>180</v>
      </c>
      <c r="ED320" s="117" t="s">
        <v>145</v>
      </c>
      <c r="EE320" s="117" t="s">
        <v>154</v>
      </c>
      <c r="EF320" s="117" t="s">
        <v>145</v>
      </c>
      <c r="EG320" s="117" t="s">
        <v>145</v>
      </c>
      <c r="EH320" s="117" t="s">
        <v>145</v>
      </c>
      <c r="EI320" s="117" t="s">
        <v>145</v>
      </c>
      <c r="EJ320" s="117" t="s">
        <v>145</v>
      </c>
      <c r="EK320" s="117" t="s">
        <v>145</v>
      </c>
      <c r="EL320" s="117" t="s">
        <v>145</v>
      </c>
      <c r="EM320" s="117" t="s">
        <v>145</v>
      </c>
      <c r="EN320" s="117" t="s">
        <v>147</v>
      </c>
    </row>
    <row r="321" s="6" customFormat="1" spans="1:144">
      <c r="A321" s="117" t="s">
        <v>1675</v>
      </c>
      <c r="B321" s="117" t="s">
        <v>145</v>
      </c>
      <c r="C321" s="117" t="s">
        <v>146</v>
      </c>
      <c r="D321" s="117" t="s">
        <v>145</v>
      </c>
      <c r="E321" s="117" t="s">
        <v>147</v>
      </c>
      <c r="F321" s="117" t="s">
        <v>145</v>
      </c>
      <c r="G321" s="117" t="s">
        <v>148</v>
      </c>
      <c r="H321" s="117" t="s">
        <v>149</v>
      </c>
      <c r="I321" s="117" t="s">
        <v>145</v>
      </c>
      <c r="J321" s="117" t="s">
        <v>150</v>
      </c>
      <c r="K321" s="117" t="s">
        <v>151</v>
      </c>
      <c r="L321" s="117" t="s">
        <v>1676</v>
      </c>
      <c r="M321" s="117" t="s">
        <v>145</v>
      </c>
      <c r="N321" s="117" t="s">
        <v>146</v>
      </c>
      <c r="O321" s="117" t="s">
        <v>153</v>
      </c>
      <c r="P321" s="117" t="s">
        <v>154</v>
      </c>
      <c r="Q321" s="117" t="s">
        <v>155</v>
      </c>
      <c r="R321" s="117" t="s">
        <v>145</v>
      </c>
      <c r="S321" s="117" t="s">
        <v>156</v>
      </c>
      <c r="T321" s="117" t="s">
        <v>154</v>
      </c>
      <c r="U321" s="117" t="s">
        <v>145</v>
      </c>
      <c r="V321" s="117" t="s">
        <v>145</v>
      </c>
      <c r="W321" s="117" t="s">
        <v>157</v>
      </c>
      <c r="X321" s="117" t="s">
        <v>157</v>
      </c>
      <c r="Y321" s="117" t="s">
        <v>158</v>
      </c>
      <c r="Z321" s="117" t="s">
        <v>159</v>
      </c>
      <c r="AA321" s="117" t="s">
        <v>145</v>
      </c>
      <c r="AB321" s="117" t="s">
        <v>145</v>
      </c>
      <c r="AC321" s="117" t="s">
        <v>145</v>
      </c>
      <c r="AD321" s="117" t="s">
        <v>145</v>
      </c>
      <c r="AE321" s="117" t="s">
        <v>1677</v>
      </c>
      <c r="AF321" s="117" t="s">
        <v>145</v>
      </c>
      <c r="AG321" s="117" t="s">
        <v>145</v>
      </c>
      <c r="AH321" s="117" t="s">
        <v>147</v>
      </c>
      <c r="AI321" s="117" t="s">
        <v>145</v>
      </c>
      <c r="AJ321" s="117" t="s">
        <v>145</v>
      </c>
      <c r="AK321" s="117" t="s">
        <v>145</v>
      </c>
      <c r="AL321" s="117" t="s">
        <v>145</v>
      </c>
      <c r="AM321" s="117" t="s">
        <v>145</v>
      </c>
      <c r="AN321" s="117" t="s">
        <v>145</v>
      </c>
      <c r="AO321" s="117" t="s">
        <v>645</v>
      </c>
      <c r="AP321" s="117" t="s">
        <v>646</v>
      </c>
      <c r="AQ321" s="117" t="s">
        <v>1678</v>
      </c>
      <c r="AR321" s="117" t="s">
        <v>648</v>
      </c>
      <c r="AS321" s="117" t="s">
        <v>649</v>
      </c>
      <c r="AT321" s="117" t="s">
        <v>1679</v>
      </c>
      <c r="AU321" s="117" t="s">
        <v>145</v>
      </c>
      <c r="AV321" s="117" t="s">
        <v>1680</v>
      </c>
      <c r="AW321" s="117" t="s">
        <v>1681</v>
      </c>
      <c r="AX321" s="117" t="s">
        <v>1682</v>
      </c>
      <c r="AY321" s="117" t="s">
        <v>145</v>
      </c>
      <c r="AZ321" s="117" t="s">
        <v>1679</v>
      </c>
      <c r="BA321" s="117" t="s">
        <v>145</v>
      </c>
      <c r="BB321" s="117" t="s">
        <v>145</v>
      </c>
      <c r="BC321" s="117" t="s">
        <v>145</v>
      </c>
      <c r="BD321" s="117" t="s">
        <v>145</v>
      </c>
      <c r="BE321" s="117" t="s">
        <v>145</v>
      </c>
      <c r="BF321" s="117" t="s">
        <v>145</v>
      </c>
      <c r="BG321" s="117" t="s">
        <v>145</v>
      </c>
      <c r="BH321" s="117" t="s">
        <v>145</v>
      </c>
      <c r="BI321" s="117" t="s">
        <v>145</v>
      </c>
      <c r="BJ321" s="117" t="s">
        <v>145</v>
      </c>
      <c r="BK321" s="117" t="s">
        <v>145</v>
      </c>
      <c r="BL321" s="117" t="s">
        <v>170</v>
      </c>
      <c r="BM321" s="117" t="s">
        <v>145</v>
      </c>
      <c r="BN321" s="117" t="s">
        <v>145</v>
      </c>
      <c r="BO321" s="117" t="s">
        <v>145</v>
      </c>
      <c r="BP321" s="117" t="s">
        <v>145</v>
      </c>
      <c r="BQ321" s="117" t="s">
        <v>145</v>
      </c>
      <c r="BR321" s="117" t="s">
        <v>145</v>
      </c>
      <c r="BS321" s="117" t="s">
        <v>145</v>
      </c>
      <c r="BT321" s="117" t="s">
        <v>145</v>
      </c>
      <c r="BU321" s="117" t="s">
        <v>145</v>
      </c>
      <c r="BV321" s="117" t="s">
        <v>171</v>
      </c>
      <c r="BW321" s="117" t="s">
        <v>145</v>
      </c>
      <c r="BX321" s="117" t="s">
        <v>145</v>
      </c>
      <c r="BY321" s="117" t="s">
        <v>145</v>
      </c>
      <c r="BZ321" s="117" t="s">
        <v>145</v>
      </c>
      <c r="CA321" s="117" t="s">
        <v>145</v>
      </c>
      <c r="CB321" s="117" t="s">
        <v>149</v>
      </c>
      <c r="CC321" s="117" t="s">
        <v>149</v>
      </c>
      <c r="CD321" s="117" t="s">
        <v>145</v>
      </c>
      <c r="CE321" s="117" t="s">
        <v>145</v>
      </c>
      <c r="CF321" s="117" t="s">
        <v>145</v>
      </c>
      <c r="CG321" s="117" t="s">
        <v>145</v>
      </c>
      <c r="CH321" s="117" t="s">
        <v>145</v>
      </c>
      <c r="CI321" s="117" t="s">
        <v>145</v>
      </c>
      <c r="CJ321" s="117" t="s">
        <v>145</v>
      </c>
      <c r="CK321" s="117" t="s">
        <v>145</v>
      </c>
      <c r="CL321" s="117" t="s">
        <v>145</v>
      </c>
      <c r="CM321" s="117" t="s">
        <v>145</v>
      </c>
      <c r="CN321" s="117" t="s">
        <v>145</v>
      </c>
      <c r="CO321" s="117" t="s">
        <v>1472</v>
      </c>
      <c r="CP321" s="117" t="s">
        <v>145</v>
      </c>
      <c r="CQ321" s="117" t="s">
        <v>145</v>
      </c>
      <c r="CR321" s="117" t="s">
        <v>145</v>
      </c>
      <c r="CS321" s="117" t="s">
        <v>173</v>
      </c>
      <c r="CT321" s="117" t="s">
        <v>181</v>
      </c>
      <c r="CU321" s="117" t="s">
        <v>175</v>
      </c>
      <c r="CV321" s="117" t="s">
        <v>176</v>
      </c>
      <c r="CW321" s="117" t="s">
        <v>177</v>
      </c>
      <c r="CX321" s="117" t="s">
        <v>178</v>
      </c>
      <c r="CY321" s="117" t="s">
        <v>178</v>
      </c>
      <c r="CZ321" s="117" t="s">
        <v>179</v>
      </c>
      <c r="DA321" s="117" t="s">
        <v>179</v>
      </c>
      <c r="DB321" s="117" t="s">
        <v>145</v>
      </c>
      <c r="DC321" s="117" t="s">
        <v>145</v>
      </c>
      <c r="DD321" s="117" t="s">
        <v>179</v>
      </c>
      <c r="DE321" s="117" t="s">
        <v>145</v>
      </c>
      <c r="DF321" s="117" t="s">
        <v>145</v>
      </c>
      <c r="DG321" s="117" t="s">
        <v>145</v>
      </c>
      <c r="DH321" s="117" t="s">
        <v>145</v>
      </c>
      <c r="DI321" s="117" t="s">
        <v>145</v>
      </c>
      <c r="DJ321" s="117" t="s">
        <v>145</v>
      </c>
      <c r="DK321" s="117" t="s">
        <v>145</v>
      </c>
      <c r="DL321" s="117" t="s">
        <v>145</v>
      </c>
      <c r="DM321" s="117" t="s">
        <v>145</v>
      </c>
      <c r="DN321" s="117" t="s">
        <v>145</v>
      </c>
      <c r="DO321" s="117" t="s">
        <v>145</v>
      </c>
      <c r="DP321" s="117" t="s">
        <v>145</v>
      </c>
      <c r="DQ321" s="117" t="s">
        <v>145</v>
      </c>
      <c r="DR321" s="117" t="s">
        <v>145</v>
      </c>
      <c r="DS321" s="117" t="s">
        <v>145</v>
      </c>
      <c r="DT321" s="117" t="s">
        <v>145</v>
      </c>
      <c r="DU321" s="117" t="s">
        <v>145</v>
      </c>
      <c r="DV321" s="117" t="s">
        <v>145</v>
      </c>
      <c r="DW321" s="117" t="s">
        <v>145</v>
      </c>
      <c r="DX321" s="117" t="s">
        <v>145</v>
      </c>
      <c r="DY321" s="117" t="s">
        <v>145</v>
      </c>
      <c r="DZ321" s="117" t="s">
        <v>145</v>
      </c>
      <c r="EA321" s="117" t="s">
        <v>145</v>
      </c>
      <c r="EB321" s="117" t="s">
        <v>145</v>
      </c>
      <c r="EC321" s="117" t="s">
        <v>180</v>
      </c>
      <c r="ED321" s="117" t="s">
        <v>145</v>
      </c>
      <c r="EE321" s="117" t="s">
        <v>154</v>
      </c>
      <c r="EF321" s="117" t="s">
        <v>145</v>
      </c>
      <c r="EG321" s="117" t="s">
        <v>145</v>
      </c>
      <c r="EH321" s="117" t="s">
        <v>145</v>
      </c>
      <c r="EI321" s="117" t="s">
        <v>145</v>
      </c>
      <c r="EJ321" s="117" t="s">
        <v>145</v>
      </c>
      <c r="EK321" s="117" t="s">
        <v>145</v>
      </c>
      <c r="EL321" s="117" t="s">
        <v>145</v>
      </c>
      <c r="EM321" s="117" t="s">
        <v>145</v>
      </c>
      <c r="EN321" s="117" t="s">
        <v>147</v>
      </c>
    </row>
    <row r="322" s="6" customFormat="1" spans="1:144">
      <c r="A322" s="117" t="s">
        <v>1675</v>
      </c>
      <c r="B322" s="117" t="s">
        <v>145</v>
      </c>
      <c r="C322" s="117" t="s">
        <v>146</v>
      </c>
      <c r="D322" s="117" t="s">
        <v>145</v>
      </c>
      <c r="E322" s="117" t="s">
        <v>147</v>
      </c>
      <c r="F322" s="117" t="s">
        <v>145</v>
      </c>
      <c r="G322" s="117" t="s">
        <v>148</v>
      </c>
      <c r="H322" s="117" t="s">
        <v>149</v>
      </c>
      <c r="I322" s="117" t="s">
        <v>145</v>
      </c>
      <c r="J322" s="117" t="s">
        <v>150</v>
      </c>
      <c r="K322" s="117" t="s">
        <v>151</v>
      </c>
      <c r="L322" s="117" t="s">
        <v>1676</v>
      </c>
      <c r="M322" s="117" t="s">
        <v>145</v>
      </c>
      <c r="N322" s="117" t="s">
        <v>146</v>
      </c>
      <c r="O322" s="117" t="s">
        <v>153</v>
      </c>
      <c r="P322" s="117" t="s">
        <v>154</v>
      </c>
      <c r="Q322" s="117" t="s">
        <v>155</v>
      </c>
      <c r="R322" s="117" t="s">
        <v>145</v>
      </c>
      <c r="S322" s="117" t="s">
        <v>156</v>
      </c>
      <c r="T322" s="117" t="s">
        <v>154</v>
      </c>
      <c r="U322" s="117" t="s">
        <v>145</v>
      </c>
      <c r="V322" s="117" t="s">
        <v>145</v>
      </c>
      <c r="W322" s="117" t="s">
        <v>157</v>
      </c>
      <c r="X322" s="117" t="s">
        <v>157</v>
      </c>
      <c r="Y322" s="117" t="s">
        <v>158</v>
      </c>
      <c r="Z322" s="117" t="s">
        <v>159</v>
      </c>
      <c r="AA322" s="117" t="s">
        <v>145</v>
      </c>
      <c r="AB322" s="117" t="s">
        <v>145</v>
      </c>
      <c r="AC322" s="117" t="s">
        <v>145</v>
      </c>
      <c r="AD322" s="117" t="s">
        <v>145</v>
      </c>
      <c r="AE322" s="117" t="s">
        <v>1677</v>
      </c>
      <c r="AF322" s="117" t="s">
        <v>145</v>
      </c>
      <c r="AG322" s="117" t="s">
        <v>145</v>
      </c>
      <c r="AH322" s="117" t="s">
        <v>147</v>
      </c>
      <c r="AI322" s="117" t="s">
        <v>145</v>
      </c>
      <c r="AJ322" s="117" t="s">
        <v>145</v>
      </c>
      <c r="AK322" s="117" t="s">
        <v>145</v>
      </c>
      <c r="AL322" s="117" t="s">
        <v>145</v>
      </c>
      <c r="AM322" s="117" t="s">
        <v>145</v>
      </c>
      <c r="AN322" s="117" t="s">
        <v>145</v>
      </c>
      <c r="AO322" s="117" t="s">
        <v>645</v>
      </c>
      <c r="AP322" s="117" t="s">
        <v>646</v>
      </c>
      <c r="AQ322" s="117" t="s">
        <v>1678</v>
      </c>
      <c r="AR322" s="117" t="s">
        <v>648</v>
      </c>
      <c r="AS322" s="117" t="s">
        <v>649</v>
      </c>
      <c r="AT322" s="117" t="s">
        <v>1679</v>
      </c>
      <c r="AU322" s="117" t="s">
        <v>145</v>
      </c>
      <c r="AV322" s="117" t="s">
        <v>1680</v>
      </c>
      <c r="AW322" s="117" t="s">
        <v>1681</v>
      </c>
      <c r="AX322" s="117" t="s">
        <v>1682</v>
      </c>
      <c r="AY322" s="117" t="s">
        <v>145</v>
      </c>
      <c r="AZ322" s="117" t="s">
        <v>1679</v>
      </c>
      <c r="BA322" s="117" t="s">
        <v>145</v>
      </c>
      <c r="BB322" s="117" t="s">
        <v>145</v>
      </c>
      <c r="BC322" s="117" t="s">
        <v>145</v>
      </c>
      <c r="BD322" s="117" t="s">
        <v>145</v>
      </c>
      <c r="BE322" s="117" t="s">
        <v>145</v>
      </c>
      <c r="BF322" s="117" t="s">
        <v>145</v>
      </c>
      <c r="BG322" s="117" t="s">
        <v>145</v>
      </c>
      <c r="BH322" s="117" t="s">
        <v>145</v>
      </c>
      <c r="BI322" s="117" t="s">
        <v>145</v>
      </c>
      <c r="BJ322" s="117" t="s">
        <v>145</v>
      </c>
      <c r="BK322" s="117" t="s">
        <v>145</v>
      </c>
      <c r="BL322" s="117" t="s">
        <v>170</v>
      </c>
      <c r="BM322" s="117" t="s">
        <v>145</v>
      </c>
      <c r="BN322" s="117" t="s">
        <v>145</v>
      </c>
      <c r="BO322" s="117" t="s">
        <v>145</v>
      </c>
      <c r="BP322" s="117" t="s">
        <v>145</v>
      </c>
      <c r="BQ322" s="117" t="s">
        <v>145</v>
      </c>
      <c r="BR322" s="117" t="s">
        <v>145</v>
      </c>
      <c r="BS322" s="117" t="s">
        <v>145</v>
      </c>
      <c r="BT322" s="117" t="s">
        <v>145</v>
      </c>
      <c r="BU322" s="117" t="s">
        <v>145</v>
      </c>
      <c r="BV322" s="117" t="s">
        <v>171</v>
      </c>
      <c r="BW322" s="117" t="s">
        <v>145</v>
      </c>
      <c r="BX322" s="117" t="s">
        <v>145</v>
      </c>
      <c r="BY322" s="117" t="s">
        <v>145</v>
      </c>
      <c r="BZ322" s="117" t="s">
        <v>145</v>
      </c>
      <c r="CA322" s="117" t="s">
        <v>145</v>
      </c>
      <c r="CB322" s="117" t="s">
        <v>149</v>
      </c>
      <c r="CC322" s="117" t="s">
        <v>149</v>
      </c>
      <c r="CD322" s="117" t="s">
        <v>145</v>
      </c>
      <c r="CE322" s="117" t="s">
        <v>145</v>
      </c>
      <c r="CF322" s="117" t="s">
        <v>145</v>
      </c>
      <c r="CG322" s="117" t="s">
        <v>145</v>
      </c>
      <c r="CH322" s="117" t="s">
        <v>145</v>
      </c>
      <c r="CI322" s="117" t="s">
        <v>145</v>
      </c>
      <c r="CJ322" s="117" t="s">
        <v>145</v>
      </c>
      <c r="CK322" s="117" t="s">
        <v>145</v>
      </c>
      <c r="CL322" s="117" t="s">
        <v>145</v>
      </c>
      <c r="CM322" s="117" t="s">
        <v>145</v>
      </c>
      <c r="CN322" s="117" t="s">
        <v>145</v>
      </c>
      <c r="CO322" s="117" t="s">
        <v>1472</v>
      </c>
      <c r="CP322" s="117" t="s">
        <v>145</v>
      </c>
      <c r="CQ322" s="117" t="s">
        <v>145</v>
      </c>
      <c r="CR322" s="117" t="s">
        <v>145</v>
      </c>
      <c r="CS322" s="117" t="s">
        <v>173</v>
      </c>
      <c r="CT322" s="117" t="s">
        <v>300</v>
      </c>
      <c r="CU322" s="117" t="s">
        <v>1006</v>
      </c>
      <c r="CV322" s="117" t="s">
        <v>1007</v>
      </c>
      <c r="CW322" s="117" t="s">
        <v>1008</v>
      </c>
      <c r="CX322" s="117" t="s">
        <v>178</v>
      </c>
      <c r="CY322" s="117" t="s">
        <v>178</v>
      </c>
      <c r="CZ322" s="117" t="s">
        <v>179</v>
      </c>
      <c r="DA322" s="117" t="s">
        <v>179</v>
      </c>
      <c r="DB322" s="117" t="s">
        <v>145</v>
      </c>
      <c r="DC322" s="117" t="s">
        <v>145</v>
      </c>
      <c r="DD322" s="117" t="s">
        <v>179</v>
      </c>
      <c r="DE322" s="117" t="s">
        <v>145</v>
      </c>
      <c r="DF322" s="117" t="s">
        <v>145</v>
      </c>
      <c r="DG322" s="117" t="s">
        <v>145</v>
      </c>
      <c r="DH322" s="117" t="s">
        <v>145</v>
      </c>
      <c r="DI322" s="117" t="s">
        <v>145</v>
      </c>
      <c r="DJ322" s="117" t="s">
        <v>145</v>
      </c>
      <c r="DK322" s="117" t="s">
        <v>145</v>
      </c>
      <c r="DL322" s="117" t="s">
        <v>145</v>
      </c>
      <c r="DM322" s="117" t="s">
        <v>145</v>
      </c>
      <c r="DN322" s="117" t="s">
        <v>145</v>
      </c>
      <c r="DO322" s="117" t="s">
        <v>145</v>
      </c>
      <c r="DP322" s="117" t="s">
        <v>145</v>
      </c>
      <c r="DQ322" s="117" t="s">
        <v>145</v>
      </c>
      <c r="DR322" s="117" t="s">
        <v>145</v>
      </c>
      <c r="DS322" s="117" t="s">
        <v>145</v>
      </c>
      <c r="DT322" s="117" t="s">
        <v>145</v>
      </c>
      <c r="DU322" s="117" t="s">
        <v>145</v>
      </c>
      <c r="DV322" s="117" t="s">
        <v>145</v>
      </c>
      <c r="DW322" s="117" t="s">
        <v>145</v>
      </c>
      <c r="DX322" s="117" t="s">
        <v>145</v>
      </c>
      <c r="DY322" s="117" t="s">
        <v>145</v>
      </c>
      <c r="DZ322" s="117" t="s">
        <v>145</v>
      </c>
      <c r="EA322" s="117" t="s">
        <v>145</v>
      </c>
      <c r="EB322" s="117" t="s">
        <v>145</v>
      </c>
      <c r="EC322" s="117" t="s">
        <v>180</v>
      </c>
      <c r="ED322" s="117" t="s">
        <v>145</v>
      </c>
      <c r="EE322" s="117" t="s">
        <v>154</v>
      </c>
      <c r="EF322" s="117" t="s">
        <v>145</v>
      </c>
      <c r="EG322" s="117" t="s">
        <v>145</v>
      </c>
      <c r="EH322" s="117" t="s">
        <v>145</v>
      </c>
      <c r="EI322" s="117" t="s">
        <v>145</v>
      </c>
      <c r="EJ322" s="117" t="s">
        <v>145</v>
      </c>
      <c r="EK322" s="117" t="s">
        <v>145</v>
      </c>
      <c r="EL322" s="117" t="s">
        <v>145</v>
      </c>
      <c r="EM322" s="117" t="s">
        <v>145</v>
      </c>
      <c r="EN322" s="117" t="s">
        <v>147</v>
      </c>
    </row>
    <row r="323" s="6" customFormat="1" spans="1:144">
      <c r="A323" s="117" t="s">
        <v>1683</v>
      </c>
      <c r="B323" s="117" t="s">
        <v>145</v>
      </c>
      <c r="C323" s="117" t="s">
        <v>146</v>
      </c>
      <c r="D323" s="117" t="s">
        <v>145</v>
      </c>
      <c r="E323" s="117" t="s">
        <v>147</v>
      </c>
      <c r="F323" s="117" t="s">
        <v>145</v>
      </c>
      <c r="G323" s="117" t="s">
        <v>148</v>
      </c>
      <c r="H323" s="117" t="s">
        <v>149</v>
      </c>
      <c r="I323" s="117" t="s">
        <v>145</v>
      </c>
      <c r="J323" s="117" t="s">
        <v>150</v>
      </c>
      <c r="K323" s="117" t="s">
        <v>151</v>
      </c>
      <c r="L323" s="117" t="s">
        <v>1676</v>
      </c>
      <c r="M323" s="117" t="s">
        <v>145</v>
      </c>
      <c r="N323" s="117" t="s">
        <v>146</v>
      </c>
      <c r="O323" s="117" t="s">
        <v>153</v>
      </c>
      <c r="P323" s="117" t="s">
        <v>154</v>
      </c>
      <c r="Q323" s="117" t="s">
        <v>155</v>
      </c>
      <c r="R323" s="117" t="s">
        <v>145</v>
      </c>
      <c r="S323" s="117" t="s">
        <v>156</v>
      </c>
      <c r="T323" s="117" t="s">
        <v>154</v>
      </c>
      <c r="U323" s="117" t="s">
        <v>145</v>
      </c>
      <c r="V323" s="117" t="s">
        <v>145</v>
      </c>
      <c r="W323" s="117" t="s">
        <v>157</v>
      </c>
      <c r="X323" s="117" t="s">
        <v>157</v>
      </c>
      <c r="Y323" s="117" t="s">
        <v>158</v>
      </c>
      <c r="Z323" s="117" t="s">
        <v>159</v>
      </c>
      <c r="AA323" s="117" t="s">
        <v>145</v>
      </c>
      <c r="AB323" s="117" t="s">
        <v>145</v>
      </c>
      <c r="AC323" s="117" t="s">
        <v>145</v>
      </c>
      <c r="AD323" s="117" t="s">
        <v>145</v>
      </c>
      <c r="AE323" s="117" t="s">
        <v>1684</v>
      </c>
      <c r="AF323" s="117" t="s">
        <v>145</v>
      </c>
      <c r="AG323" s="117" t="s">
        <v>145</v>
      </c>
      <c r="AH323" s="117" t="s">
        <v>147</v>
      </c>
      <c r="AI323" s="117" t="s">
        <v>145</v>
      </c>
      <c r="AJ323" s="117" t="s">
        <v>145</v>
      </c>
      <c r="AK323" s="117" t="s">
        <v>145</v>
      </c>
      <c r="AL323" s="117" t="s">
        <v>145</v>
      </c>
      <c r="AM323" s="117" t="s">
        <v>145</v>
      </c>
      <c r="AN323" s="117" t="s">
        <v>145</v>
      </c>
      <c r="AO323" s="117" t="s">
        <v>502</v>
      </c>
      <c r="AP323" s="117" t="s">
        <v>623</v>
      </c>
      <c r="AQ323" s="117" t="s">
        <v>624</v>
      </c>
      <c r="AR323" s="117" t="s">
        <v>268</v>
      </c>
      <c r="AS323" s="117" t="s">
        <v>625</v>
      </c>
      <c r="AT323" s="117" t="s">
        <v>626</v>
      </c>
      <c r="AU323" s="117" t="s">
        <v>145</v>
      </c>
      <c r="AV323" s="117" t="s">
        <v>627</v>
      </c>
      <c r="AW323" s="117" t="s">
        <v>628</v>
      </c>
      <c r="AX323" s="117" t="s">
        <v>629</v>
      </c>
      <c r="AY323" s="117" t="s">
        <v>145</v>
      </c>
      <c r="AZ323" s="117" t="s">
        <v>626</v>
      </c>
      <c r="BA323" s="117" t="s">
        <v>145</v>
      </c>
      <c r="BB323" s="117" t="s">
        <v>145</v>
      </c>
      <c r="BC323" s="117" t="s">
        <v>145</v>
      </c>
      <c r="BD323" s="117" t="s">
        <v>145</v>
      </c>
      <c r="BE323" s="117" t="s">
        <v>145</v>
      </c>
      <c r="BF323" s="117" t="s">
        <v>145</v>
      </c>
      <c r="BG323" s="117" t="s">
        <v>145</v>
      </c>
      <c r="BH323" s="117" t="s">
        <v>145</v>
      </c>
      <c r="BI323" s="117" t="s">
        <v>145</v>
      </c>
      <c r="BJ323" s="117" t="s">
        <v>145</v>
      </c>
      <c r="BK323" s="117" t="s">
        <v>145</v>
      </c>
      <c r="BL323" s="117" t="s">
        <v>170</v>
      </c>
      <c r="BM323" s="117" t="s">
        <v>145</v>
      </c>
      <c r="BN323" s="117" t="s">
        <v>145</v>
      </c>
      <c r="BO323" s="117" t="s">
        <v>145</v>
      </c>
      <c r="BP323" s="117" t="s">
        <v>145</v>
      </c>
      <c r="BQ323" s="117" t="s">
        <v>145</v>
      </c>
      <c r="BR323" s="117" t="s">
        <v>145</v>
      </c>
      <c r="BS323" s="117" t="s">
        <v>145</v>
      </c>
      <c r="BT323" s="117" t="s">
        <v>145</v>
      </c>
      <c r="BU323" s="117" t="s">
        <v>145</v>
      </c>
      <c r="BV323" s="117" t="s">
        <v>171</v>
      </c>
      <c r="BW323" s="117" t="s">
        <v>145</v>
      </c>
      <c r="BX323" s="117" t="s">
        <v>145</v>
      </c>
      <c r="BY323" s="117" t="s">
        <v>145</v>
      </c>
      <c r="BZ323" s="117" t="s">
        <v>145</v>
      </c>
      <c r="CA323" s="117" t="s">
        <v>145</v>
      </c>
      <c r="CB323" s="117" t="s">
        <v>149</v>
      </c>
      <c r="CC323" s="117" t="s">
        <v>149</v>
      </c>
      <c r="CD323" s="117" t="s">
        <v>145</v>
      </c>
      <c r="CE323" s="117" t="s">
        <v>145</v>
      </c>
      <c r="CF323" s="117" t="s">
        <v>145</v>
      </c>
      <c r="CG323" s="117" t="s">
        <v>145</v>
      </c>
      <c r="CH323" s="117" t="s">
        <v>145</v>
      </c>
      <c r="CI323" s="117" t="s">
        <v>145</v>
      </c>
      <c r="CJ323" s="117" t="s">
        <v>145</v>
      </c>
      <c r="CK323" s="117" t="s">
        <v>145</v>
      </c>
      <c r="CL323" s="117" t="s">
        <v>145</v>
      </c>
      <c r="CM323" s="117" t="s">
        <v>145</v>
      </c>
      <c r="CN323" s="117" t="s">
        <v>145</v>
      </c>
      <c r="CO323" s="117" t="s">
        <v>1472</v>
      </c>
      <c r="CP323" s="117" t="s">
        <v>145</v>
      </c>
      <c r="CQ323" s="117" t="s">
        <v>145</v>
      </c>
      <c r="CR323" s="117" t="s">
        <v>145</v>
      </c>
      <c r="CS323" s="117" t="s">
        <v>173</v>
      </c>
      <c r="CT323" s="117" t="s">
        <v>174</v>
      </c>
      <c r="CU323" s="117" t="s">
        <v>182</v>
      </c>
      <c r="CV323" s="117" t="s">
        <v>183</v>
      </c>
      <c r="CW323" s="117" t="s">
        <v>184</v>
      </c>
      <c r="CX323" s="117" t="s">
        <v>178</v>
      </c>
      <c r="CY323" s="117" t="s">
        <v>178</v>
      </c>
      <c r="CZ323" s="117" t="s">
        <v>179</v>
      </c>
      <c r="DA323" s="117" t="s">
        <v>179</v>
      </c>
      <c r="DB323" s="117" t="s">
        <v>145</v>
      </c>
      <c r="DC323" s="117" t="s">
        <v>145</v>
      </c>
      <c r="DD323" s="117" t="s">
        <v>179</v>
      </c>
      <c r="DE323" s="117" t="s">
        <v>145</v>
      </c>
      <c r="DF323" s="117" t="s">
        <v>145</v>
      </c>
      <c r="DG323" s="117" t="s">
        <v>145</v>
      </c>
      <c r="DH323" s="117" t="s">
        <v>145</v>
      </c>
      <c r="DI323" s="117" t="s">
        <v>145</v>
      </c>
      <c r="DJ323" s="117" t="s">
        <v>145</v>
      </c>
      <c r="DK323" s="117" t="s">
        <v>145</v>
      </c>
      <c r="DL323" s="117" t="s">
        <v>145</v>
      </c>
      <c r="DM323" s="117" t="s">
        <v>145</v>
      </c>
      <c r="DN323" s="117" t="s">
        <v>145</v>
      </c>
      <c r="DO323" s="117" t="s">
        <v>145</v>
      </c>
      <c r="DP323" s="117" t="s">
        <v>145</v>
      </c>
      <c r="DQ323" s="117" t="s">
        <v>145</v>
      </c>
      <c r="DR323" s="117" t="s">
        <v>145</v>
      </c>
      <c r="DS323" s="117" t="s">
        <v>145</v>
      </c>
      <c r="DT323" s="117" t="s">
        <v>145</v>
      </c>
      <c r="DU323" s="117" t="s">
        <v>145</v>
      </c>
      <c r="DV323" s="117" t="s">
        <v>145</v>
      </c>
      <c r="DW323" s="117" t="s">
        <v>145</v>
      </c>
      <c r="DX323" s="117" t="s">
        <v>145</v>
      </c>
      <c r="DY323" s="117" t="s">
        <v>145</v>
      </c>
      <c r="DZ323" s="117" t="s">
        <v>145</v>
      </c>
      <c r="EA323" s="117" t="s">
        <v>145</v>
      </c>
      <c r="EB323" s="117" t="s">
        <v>145</v>
      </c>
      <c r="EC323" s="117" t="s">
        <v>180</v>
      </c>
      <c r="ED323" s="117" t="s">
        <v>145</v>
      </c>
      <c r="EE323" s="117" t="s">
        <v>154</v>
      </c>
      <c r="EF323" s="117" t="s">
        <v>145</v>
      </c>
      <c r="EG323" s="117" t="s">
        <v>145</v>
      </c>
      <c r="EH323" s="117" t="s">
        <v>145</v>
      </c>
      <c r="EI323" s="117" t="s">
        <v>145</v>
      </c>
      <c r="EJ323" s="117" t="s">
        <v>145</v>
      </c>
      <c r="EK323" s="117" t="s">
        <v>145</v>
      </c>
      <c r="EL323" s="117" t="s">
        <v>145</v>
      </c>
      <c r="EM323" s="117" t="s">
        <v>145</v>
      </c>
      <c r="EN323" s="117" t="s">
        <v>147</v>
      </c>
    </row>
    <row r="324" s="6" customFormat="1" spans="1:144">
      <c r="A324" s="117" t="s">
        <v>1683</v>
      </c>
      <c r="B324" s="117" t="s">
        <v>145</v>
      </c>
      <c r="C324" s="117" t="s">
        <v>146</v>
      </c>
      <c r="D324" s="117" t="s">
        <v>145</v>
      </c>
      <c r="E324" s="117" t="s">
        <v>147</v>
      </c>
      <c r="F324" s="117" t="s">
        <v>145</v>
      </c>
      <c r="G324" s="117" t="s">
        <v>148</v>
      </c>
      <c r="H324" s="117" t="s">
        <v>149</v>
      </c>
      <c r="I324" s="117" t="s">
        <v>145</v>
      </c>
      <c r="J324" s="117" t="s">
        <v>150</v>
      </c>
      <c r="K324" s="117" t="s">
        <v>151</v>
      </c>
      <c r="L324" s="117" t="s">
        <v>1676</v>
      </c>
      <c r="M324" s="117" t="s">
        <v>145</v>
      </c>
      <c r="N324" s="117" t="s">
        <v>146</v>
      </c>
      <c r="O324" s="117" t="s">
        <v>153</v>
      </c>
      <c r="P324" s="117" t="s">
        <v>154</v>
      </c>
      <c r="Q324" s="117" t="s">
        <v>155</v>
      </c>
      <c r="R324" s="117" t="s">
        <v>145</v>
      </c>
      <c r="S324" s="117" t="s">
        <v>156</v>
      </c>
      <c r="T324" s="117" t="s">
        <v>154</v>
      </c>
      <c r="U324" s="117" t="s">
        <v>145</v>
      </c>
      <c r="V324" s="117" t="s">
        <v>145</v>
      </c>
      <c r="W324" s="117" t="s">
        <v>157</v>
      </c>
      <c r="X324" s="117" t="s">
        <v>157</v>
      </c>
      <c r="Y324" s="117" t="s">
        <v>158</v>
      </c>
      <c r="Z324" s="117" t="s">
        <v>159</v>
      </c>
      <c r="AA324" s="117" t="s">
        <v>145</v>
      </c>
      <c r="AB324" s="117" t="s">
        <v>145</v>
      </c>
      <c r="AC324" s="117" t="s">
        <v>145</v>
      </c>
      <c r="AD324" s="117" t="s">
        <v>145</v>
      </c>
      <c r="AE324" s="117" t="s">
        <v>1684</v>
      </c>
      <c r="AF324" s="117" t="s">
        <v>145</v>
      </c>
      <c r="AG324" s="117" t="s">
        <v>145</v>
      </c>
      <c r="AH324" s="117" t="s">
        <v>147</v>
      </c>
      <c r="AI324" s="117" t="s">
        <v>145</v>
      </c>
      <c r="AJ324" s="117" t="s">
        <v>145</v>
      </c>
      <c r="AK324" s="117" t="s">
        <v>145</v>
      </c>
      <c r="AL324" s="117" t="s">
        <v>145</v>
      </c>
      <c r="AM324" s="117" t="s">
        <v>145</v>
      </c>
      <c r="AN324" s="117" t="s">
        <v>145</v>
      </c>
      <c r="AO324" s="117" t="s">
        <v>502</v>
      </c>
      <c r="AP324" s="117" t="s">
        <v>623</v>
      </c>
      <c r="AQ324" s="117" t="s">
        <v>624</v>
      </c>
      <c r="AR324" s="117" t="s">
        <v>268</v>
      </c>
      <c r="AS324" s="117" t="s">
        <v>625</v>
      </c>
      <c r="AT324" s="117" t="s">
        <v>626</v>
      </c>
      <c r="AU324" s="117" t="s">
        <v>145</v>
      </c>
      <c r="AV324" s="117" t="s">
        <v>627</v>
      </c>
      <c r="AW324" s="117" t="s">
        <v>628</v>
      </c>
      <c r="AX324" s="117" t="s">
        <v>629</v>
      </c>
      <c r="AY324" s="117" t="s">
        <v>145</v>
      </c>
      <c r="AZ324" s="117" t="s">
        <v>626</v>
      </c>
      <c r="BA324" s="117" t="s">
        <v>145</v>
      </c>
      <c r="BB324" s="117" t="s">
        <v>145</v>
      </c>
      <c r="BC324" s="117" t="s">
        <v>145</v>
      </c>
      <c r="BD324" s="117" t="s">
        <v>145</v>
      </c>
      <c r="BE324" s="117" t="s">
        <v>145</v>
      </c>
      <c r="BF324" s="117" t="s">
        <v>145</v>
      </c>
      <c r="BG324" s="117" t="s">
        <v>145</v>
      </c>
      <c r="BH324" s="117" t="s">
        <v>145</v>
      </c>
      <c r="BI324" s="117" t="s">
        <v>145</v>
      </c>
      <c r="BJ324" s="117" t="s">
        <v>145</v>
      </c>
      <c r="BK324" s="117" t="s">
        <v>145</v>
      </c>
      <c r="BL324" s="117" t="s">
        <v>170</v>
      </c>
      <c r="BM324" s="117" t="s">
        <v>145</v>
      </c>
      <c r="BN324" s="117" t="s">
        <v>145</v>
      </c>
      <c r="BO324" s="117" t="s">
        <v>145</v>
      </c>
      <c r="BP324" s="117" t="s">
        <v>145</v>
      </c>
      <c r="BQ324" s="117" t="s">
        <v>145</v>
      </c>
      <c r="BR324" s="117" t="s">
        <v>145</v>
      </c>
      <c r="BS324" s="117" t="s">
        <v>145</v>
      </c>
      <c r="BT324" s="117" t="s">
        <v>145</v>
      </c>
      <c r="BU324" s="117" t="s">
        <v>145</v>
      </c>
      <c r="BV324" s="117" t="s">
        <v>171</v>
      </c>
      <c r="BW324" s="117" t="s">
        <v>145</v>
      </c>
      <c r="BX324" s="117" t="s">
        <v>145</v>
      </c>
      <c r="BY324" s="117" t="s">
        <v>145</v>
      </c>
      <c r="BZ324" s="117" t="s">
        <v>145</v>
      </c>
      <c r="CA324" s="117" t="s">
        <v>145</v>
      </c>
      <c r="CB324" s="117" t="s">
        <v>149</v>
      </c>
      <c r="CC324" s="117" t="s">
        <v>149</v>
      </c>
      <c r="CD324" s="117" t="s">
        <v>145</v>
      </c>
      <c r="CE324" s="117" t="s">
        <v>145</v>
      </c>
      <c r="CF324" s="117" t="s">
        <v>145</v>
      </c>
      <c r="CG324" s="117" t="s">
        <v>145</v>
      </c>
      <c r="CH324" s="117" t="s">
        <v>145</v>
      </c>
      <c r="CI324" s="117" t="s">
        <v>145</v>
      </c>
      <c r="CJ324" s="117" t="s">
        <v>145</v>
      </c>
      <c r="CK324" s="117" t="s">
        <v>145</v>
      </c>
      <c r="CL324" s="117" t="s">
        <v>145</v>
      </c>
      <c r="CM324" s="117" t="s">
        <v>145</v>
      </c>
      <c r="CN324" s="117" t="s">
        <v>145</v>
      </c>
      <c r="CO324" s="117" t="s">
        <v>1472</v>
      </c>
      <c r="CP324" s="117" t="s">
        <v>145</v>
      </c>
      <c r="CQ324" s="117" t="s">
        <v>145</v>
      </c>
      <c r="CR324" s="117" t="s">
        <v>145</v>
      </c>
      <c r="CS324" s="117" t="s">
        <v>173</v>
      </c>
      <c r="CT324" s="117" t="s">
        <v>181</v>
      </c>
      <c r="CU324" s="117" t="s">
        <v>175</v>
      </c>
      <c r="CV324" s="117" t="s">
        <v>176</v>
      </c>
      <c r="CW324" s="117" t="s">
        <v>177</v>
      </c>
      <c r="CX324" s="117" t="s">
        <v>178</v>
      </c>
      <c r="CY324" s="117" t="s">
        <v>178</v>
      </c>
      <c r="CZ324" s="117" t="s">
        <v>179</v>
      </c>
      <c r="DA324" s="117" t="s">
        <v>179</v>
      </c>
      <c r="DB324" s="117" t="s">
        <v>145</v>
      </c>
      <c r="DC324" s="117" t="s">
        <v>145</v>
      </c>
      <c r="DD324" s="117" t="s">
        <v>179</v>
      </c>
      <c r="DE324" s="117" t="s">
        <v>145</v>
      </c>
      <c r="DF324" s="117" t="s">
        <v>145</v>
      </c>
      <c r="DG324" s="117" t="s">
        <v>145</v>
      </c>
      <c r="DH324" s="117" t="s">
        <v>145</v>
      </c>
      <c r="DI324" s="117" t="s">
        <v>145</v>
      </c>
      <c r="DJ324" s="117" t="s">
        <v>145</v>
      </c>
      <c r="DK324" s="117" t="s">
        <v>145</v>
      </c>
      <c r="DL324" s="117" t="s">
        <v>145</v>
      </c>
      <c r="DM324" s="117" t="s">
        <v>145</v>
      </c>
      <c r="DN324" s="117" t="s">
        <v>145</v>
      </c>
      <c r="DO324" s="117" t="s">
        <v>145</v>
      </c>
      <c r="DP324" s="117" t="s">
        <v>145</v>
      </c>
      <c r="DQ324" s="117" t="s">
        <v>145</v>
      </c>
      <c r="DR324" s="117" t="s">
        <v>145</v>
      </c>
      <c r="DS324" s="117" t="s">
        <v>145</v>
      </c>
      <c r="DT324" s="117" t="s">
        <v>145</v>
      </c>
      <c r="DU324" s="117" t="s">
        <v>145</v>
      </c>
      <c r="DV324" s="117" t="s">
        <v>145</v>
      </c>
      <c r="DW324" s="117" t="s">
        <v>145</v>
      </c>
      <c r="DX324" s="117" t="s">
        <v>145</v>
      </c>
      <c r="DY324" s="117" t="s">
        <v>145</v>
      </c>
      <c r="DZ324" s="117" t="s">
        <v>145</v>
      </c>
      <c r="EA324" s="117" t="s">
        <v>145</v>
      </c>
      <c r="EB324" s="117" t="s">
        <v>145</v>
      </c>
      <c r="EC324" s="117" t="s">
        <v>180</v>
      </c>
      <c r="ED324" s="117" t="s">
        <v>145</v>
      </c>
      <c r="EE324" s="117" t="s">
        <v>154</v>
      </c>
      <c r="EF324" s="117" t="s">
        <v>145</v>
      </c>
      <c r="EG324" s="117" t="s">
        <v>145</v>
      </c>
      <c r="EH324" s="117" t="s">
        <v>145</v>
      </c>
      <c r="EI324" s="117" t="s">
        <v>145</v>
      </c>
      <c r="EJ324" s="117" t="s">
        <v>145</v>
      </c>
      <c r="EK324" s="117" t="s">
        <v>145</v>
      </c>
      <c r="EL324" s="117" t="s">
        <v>145</v>
      </c>
      <c r="EM324" s="117" t="s">
        <v>145</v>
      </c>
      <c r="EN324" s="117" t="s">
        <v>147</v>
      </c>
    </row>
    <row r="325" s="6" customFormat="1" spans="1:144">
      <c r="A325" s="117" t="s">
        <v>1683</v>
      </c>
      <c r="B325" s="117" t="s">
        <v>145</v>
      </c>
      <c r="C325" s="117" t="s">
        <v>146</v>
      </c>
      <c r="D325" s="117" t="s">
        <v>145</v>
      </c>
      <c r="E325" s="117" t="s">
        <v>147</v>
      </c>
      <c r="F325" s="117" t="s">
        <v>145</v>
      </c>
      <c r="G325" s="117" t="s">
        <v>148</v>
      </c>
      <c r="H325" s="117" t="s">
        <v>149</v>
      </c>
      <c r="I325" s="117" t="s">
        <v>145</v>
      </c>
      <c r="J325" s="117" t="s">
        <v>150</v>
      </c>
      <c r="K325" s="117" t="s">
        <v>151</v>
      </c>
      <c r="L325" s="117" t="s">
        <v>1676</v>
      </c>
      <c r="M325" s="117" t="s">
        <v>145</v>
      </c>
      <c r="N325" s="117" t="s">
        <v>146</v>
      </c>
      <c r="O325" s="117" t="s">
        <v>153</v>
      </c>
      <c r="P325" s="117" t="s">
        <v>154</v>
      </c>
      <c r="Q325" s="117" t="s">
        <v>155</v>
      </c>
      <c r="R325" s="117" t="s">
        <v>145</v>
      </c>
      <c r="S325" s="117" t="s">
        <v>156</v>
      </c>
      <c r="T325" s="117" t="s">
        <v>154</v>
      </c>
      <c r="U325" s="117" t="s">
        <v>145</v>
      </c>
      <c r="V325" s="117" t="s">
        <v>145</v>
      </c>
      <c r="W325" s="117" t="s">
        <v>157</v>
      </c>
      <c r="X325" s="117" t="s">
        <v>157</v>
      </c>
      <c r="Y325" s="117" t="s">
        <v>158</v>
      </c>
      <c r="Z325" s="117" t="s">
        <v>159</v>
      </c>
      <c r="AA325" s="117" t="s">
        <v>145</v>
      </c>
      <c r="AB325" s="117" t="s">
        <v>145</v>
      </c>
      <c r="AC325" s="117" t="s">
        <v>145</v>
      </c>
      <c r="AD325" s="117" t="s">
        <v>145</v>
      </c>
      <c r="AE325" s="117" t="s">
        <v>1684</v>
      </c>
      <c r="AF325" s="117" t="s">
        <v>145</v>
      </c>
      <c r="AG325" s="117" t="s">
        <v>145</v>
      </c>
      <c r="AH325" s="117" t="s">
        <v>147</v>
      </c>
      <c r="AI325" s="117" t="s">
        <v>145</v>
      </c>
      <c r="AJ325" s="117" t="s">
        <v>145</v>
      </c>
      <c r="AK325" s="117" t="s">
        <v>145</v>
      </c>
      <c r="AL325" s="117" t="s">
        <v>145</v>
      </c>
      <c r="AM325" s="117" t="s">
        <v>145</v>
      </c>
      <c r="AN325" s="117" t="s">
        <v>145</v>
      </c>
      <c r="AO325" s="117" t="s">
        <v>502</v>
      </c>
      <c r="AP325" s="117" t="s">
        <v>623</v>
      </c>
      <c r="AQ325" s="117" t="s">
        <v>624</v>
      </c>
      <c r="AR325" s="117" t="s">
        <v>268</v>
      </c>
      <c r="AS325" s="117" t="s">
        <v>625</v>
      </c>
      <c r="AT325" s="117" t="s">
        <v>626</v>
      </c>
      <c r="AU325" s="117" t="s">
        <v>145</v>
      </c>
      <c r="AV325" s="117" t="s">
        <v>627</v>
      </c>
      <c r="AW325" s="117" t="s">
        <v>628</v>
      </c>
      <c r="AX325" s="117" t="s">
        <v>629</v>
      </c>
      <c r="AY325" s="117" t="s">
        <v>145</v>
      </c>
      <c r="AZ325" s="117" t="s">
        <v>626</v>
      </c>
      <c r="BA325" s="117" t="s">
        <v>145</v>
      </c>
      <c r="BB325" s="117" t="s">
        <v>145</v>
      </c>
      <c r="BC325" s="117" t="s">
        <v>145</v>
      </c>
      <c r="BD325" s="117" t="s">
        <v>145</v>
      </c>
      <c r="BE325" s="117" t="s">
        <v>145</v>
      </c>
      <c r="BF325" s="117" t="s">
        <v>145</v>
      </c>
      <c r="BG325" s="117" t="s">
        <v>145</v>
      </c>
      <c r="BH325" s="117" t="s">
        <v>145</v>
      </c>
      <c r="BI325" s="117" t="s">
        <v>145</v>
      </c>
      <c r="BJ325" s="117" t="s">
        <v>145</v>
      </c>
      <c r="BK325" s="117" t="s">
        <v>145</v>
      </c>
      <c r="BL325" s="117" t="s">
        <v>170</v>
      </c>
      <c r="BM325" s="117" t="s">
        <v>145</v>
      </c>
      <c r="BN325" s="117" t="s">
        <v>145</v>
      </c>
      <c r="BO325" s="117" t="s">
        <v>145</v>
      </c>
      <c r="BP325" s="117" t="s">
        <v>145</v>
      </c>
      <c r="BQ325" s="117" t="s">
        <v>145</v>
      </c>
      <c r="BR325" s="117" t="s">
        <v>145</v>
      </c>
      <c r="BS325" s="117" t="s">
        <v>145</v>
      </c>
      <c r="BT325" s="117" t="s">
        <v>145</v>
      </c>
      <c r="BU325" s="117" t="s">
        <v>145</v>
      </c>
      <c r="BV325" s="117" t="s">
        <v>171</v>
      </c>
      <c r="BW325" s="117" t="s">
        <v>145</v>
      </c>
      <c r="BX325" s="117" t="s">
        <v>145</v>
      </c>
      <c r="BY325" s="117" t="s">
        <v>145</v>
      </c>
      <c r="BZ325" s="117" t="s">
        <v>145</v>
      </c>
      <c r="CA325" s="117" t="s">
        <v>145</v>
      </c>
      <c r="CB325" s="117" t="s">
        <v>149</v>
      </c>
      <c r="CC325" s="117" t="s">
        <v>149</v>
      </c>
      <c r="CD325" s="117" t="s">
        <v>145</v>
      </c>
      <c r="CE325" s="117" t="s">
        <v>145</v>
      </c>
      <c r="CF325" s="117" t="s">
        <v>145</v>
      </c>
      <c r="CG325" s="117" t="s">
        <v>145</v>
      </c>
      <c r="CH325" s="117" t="s">
        <v>145</v>
      </c>
      <c r="CI325" s="117" t="s">
        <v>145</v>
      </c>
      <c r="CJ325" s="117" t="s">
        <v>145</v>
      </c>
      <c r="CK325" s="117" t="s">
        <v>145</v>
      </c>
      <c r="CL325" s="117" t="s">
        <v>145</v>
      </c>
      <c r="CM325" s="117" t="s">
        <v>145</v>
      </c>
      <c r="CN325" s="117" t="s">
        <v>145</v>
      </c>
      <c r="CO325" s="117" t="s">
        <v>1472</v>
      </c>
      <c r="CP325" s="117" t="s">
        <v>145</v>
      </c>
      <c r="CQ325" s="117" t="s">
        <v>145</v>
      </c>
      <c r="CR325" s="117" t="s">
        <v>145</v>
      </c>
      <c r="CS325" s="117" t="s">
        <v>173</v>
      </c>
      <c r="CT325" s="117" t="s">
        <v>300</v>
      </c>
      <c r="CU325" s="117" t="s">
        <v>1006</v>
      </c>
      <c r="CV325" s="117" t="s">
        <v>1007</v>
      </c>
      <c r="CW325" s="117" t="s">
        <v>1008</v>
      </c>
      <c r="CX325" s="117" t="s">
        <v>178</v>
      </c>
      <c r="CY325" s="117" t="s">
        <v>178</v>
      </c>
      <c r="CZ325" s="117" t="s">
        <v>179</v>
      </c>
      <c r="DA325" s="117" t="s">
        <v>179</v>
      </c>
      <c r="DB325" s="117" t="s">
        <v>145</v>
      </c>
      <c r="DC325" s="117" t="s">
        <v>145</v>
      </c>
      <c r="DD325" s="117" t="s">
        <v>179</v>
      </c>
      <c r="DE325" s="117" t="s">
        <v>145</v>
      </c>
      <c r="DF325" s="117" t="s">
        <v>145</v>
      </c>
      <c r="DG325" s="117" t="s">
        <v>145</v>
      </c>
      <c r="DH325" s="117" t="s">
        <v>145</v>
      </c>
      <c r="DI325" s="117" t="s">
        <v>145</v>
      </c>
      <c r="DJ325" s="117" t="s">
        <v>145</v>
      </c>
      <c r="DK325" s="117" t="s">
        <v>145</v>
      </c>
      <c r="DL325" s="117" t="s">
        <v>145</v>
      </c>
      <c r="DM325" s="117" t="s">
        <v>145</v>
      </c>
      <c r="DN325" s="117" t="s">
        <v>145</v>
      </c>
      <c r="DO325" s="117" t="s">
        <v>145</v>
      </c>
      <c r="DP325" s="117" t="s">
        <v>145</v>
      </c>
      <c r="DQ325" s="117" t="s">
        <v>145</v>
      </c>
      <c r="DR325" s="117" t="s">
        <v>145</v>
      </c>
      <c r="DS325" s="117" t="s">
        <v>145</v>
      </c>
      <c r="DT325" s="117" t="s">
        <v>145</v>
      </c>
      <c r="DU325" s="117" t="s">
        <v>145</v>
      </c>
      <c r="DV325" s="117" t="s">
        <v>145</v>
      </c>
      <c r="DW325" s="117" t="s">
        <v>145</v>
      </c>
      <c r="DX325" s="117" t="s">
        <v>145</v>
      </c>
      <c r="DY325" s="117" t="s">
        <v>145</v>
      </c>
      <c r="DZ325" s="117" t="s">
        <v>145</v>
      </c>
      <c r="EA325" s="117" t="s">
        <v>145</v>
      </c>
      <c r="EB325" s="117" t="s">
        <v>145</v>
      </c>
      <c r="EC325" s="117" t="s">
        <v>180</v>
      </c>
      <c r="ED325" s="117" t="s">
        <v>145</v>
      </c>
      <c r="EE325" s="117" t="s">
        <v>154</v>
      </c>
      <c r="EF325" s="117" t="s">
        <v>145</v>
      </c>
      <c r="EG325" s="117" t="s">
        <v>145</v>
      </c>
      <c r="EH325" s="117" t="s">
        <v>145</v>
      </c>
      <c r="EI325" s="117" t="s">
        <v>145</v>
      </c>
      <c r="EJ325" s="117" t="s">
        <v>145</v>
      </c>
      <c r="EK325" s="117" t="s">
        <v>145</v>
      </c>
      <c r="EL325" s="117" t="s">
        <v>145</v>
      </c>
      <c r="EM325" s="117" t="s">
        <v>145</v>
      </c>
      <c r="EN325" s="117" t="s">
        <v>147</v>
      </c>
    </row>
    <row r="326" s="6" customFormat="1" spans="1:144">
      <c r="A326" s="117" t="s">
        <v>1685</v>
      </c>
      <c r="B326" s="117" t="s">
        <v>145</v>
      </c>
      <c r="C326" s="117" t="s">
        <v>146</v>
      </c>
      <c r="D326" s="117" t="s">
        <v>145</v>
      </c>
      <c r="E326" s="117" t="s">
        <v>147</v>
      </c>
      <c r="F326" s="117" t="s">
        <v>145</v>
      </c>
      <c r="G326" s="117" t="s">
        <v>148</v>
      </c>
      <c r="H326" s="117" t="s">
        <v>149</v>
      </c>
      <c r="I326" s="117" t="s">
        <v>145</v>
      </c>
      <c r="J326" s="117" t="s">
        <v>150</v>
      </c>
      <c r="K326" s="117" t="s">
        <v>151</v>
      </c>
      <c r="L326" s="117" t="s">
        <v>1686</v>
      </c>
      <c r="M326" s="117" t="s">
        <v>145</v>
      </c>
      <c r="N326" s="117" t="s">
        <v>146</v>
      </c>
      <c r="O326" s="117" t="s">
        <v>153</v>
      </c>
      <c r="P326" s="117" t="s">
        <v>154</v>
      </c>
      <c r="Q326" s="117" t="s">
        <v>155</v>
      </c>
      <c r="R326" s="117" t="s">
        <v>145</v>
      </c>
      <c r="S326" s="117" t="s">
        <v>156</v>
      </c>
      <c r="T326" s="117" t="s">
        <v>154</v>
      </c>
      <c r="U326" s="117" t="s">
        <v>145</v>
      </c>
      <c r="V326" s="117" t="s">
        <v>145</v>
      </c>
      <c r="W326" s="117" t="s">
        <v>157</v>
      </c>
      <c r="X326" s="117" t="s">
        <v>157</v>
      </c>
      <c r="Y326" s="117" t="s">
        <v>158</v>
      </c>
      <c r="Z326" s="117" t="s">
        <v>159</v>
      </c>
      <c r="AA326" s="117" t="s">
        <v>145</v>
      </c>
      <c r="AB326" s="117" t="s">
        <v>145</v>
      </c>
      <c r="AC326" s="117" t="s">
        <v>145</v>
      </c>
      <c r="AD326" s="117" t="s">
        <v>145</v>
      </c>
      <c r="AE326" s="117" t="s">
        <v>1687</v>
      </c>
      <c r="AF326" s="117" t="s">
        <v>145</v>
      </c>
      <c r="AG326" s="117" t="s">
        <v>145</v>
      </c>
      <c r="AH326" s="117" t="s">
        <v>147</v>
      </c>
      <c r="AI326" s="117" t="s">
        <v>145</v>
      </c>
      <c r="AJ326" s="117" t="s">
        <v>145</v>
      </c>
      <c r="AK326" s="117" t="s">
        <v>145</v>
      </c>
      <c r="AL326" s="117" t="s">
        <v>145</v>
      </c>
      <c r="AM326" s="117" t="s">
        <v>145</v>
      </c>
      <c r="AN326" s="117" t="s">
        <v>145</v>
      </c>
      <c r="AO326" s="117" t="s">
        <v>387</v>
      </c>
      <c r="AP326" s="117" t="s">
        <v>1688</v>
      </c>
      <c r="AQ326" s="117" t="s">
        <v>1688</v>
      </c>
      <c r="AR326" s="117" t="s">
        <v>164</v>
      </c>
      <c r="AS326" s="117" t="s">
        <v>1689</v>
      </c>
      <c r="AT326" s="117" t="s">
        <v>1019</v>
      </c>
      <c r="AU326" s="117" t="s">
        <v>145</v>
      </c>
      <c r="AV326" s="117" t="s">
        <v>1690</v>
      </c>
      <c r="AW326" s="117" t="s">
        <v>1691</v>
      </c>
      <c r="AX326" s="117" t="s">
        <v>1692</v>
      </c>
      <c r="AY326" s="117" t="s">
        <v>145</v>
      </c>
      <c r="AZ326" s="117" t="s">
        <v>1019</v>
      </c>
      <c r="BA326" s="117" t="s">
        <v>145</v>
      </c>
      <c r="BB326" s="117" t="s">
        <v>145</v>
      </c>
      <c r="BC326" s="117" t="s">
        <v>145</v>
      </c>
      <c r="BD326" s="117" t="s">
        <v>145</v>
      </c>
      <c r="BE326" s="117" t="s">
        <v>145</v>
      </c>
      <c r="BF326" s="117" t="s">
        <v>145</v>
      </c>
      <c r="BG326" s="117" t="s">
        <v>145</v>
      </c>
      <c r="BH326" s="117" t="s">
        <v>145</v>
      </c>
      <c r="BI326" s="117" t="s">
        <v>145</v>
      </c>
      <c r="BJ326" s="117" t="s">
        <v>145</v>
      </c>
      <c r="BK326" s="117" t="s">
        <v>145</v>
      </c>
      <c r="BL326" s="117" t="s">
        <v>170</v>
      </c>
      <c r="BM326" s="117" t="s">
        <v>145</v>
      </c>
      <c r="BN326" s="117" t="s">
        <v>145</v>
      </c>
      <c r="BO326" s="117" t="s">
        <v>145</v>
      </c>
      <c r="BP326" s="117" t="s">
        <v>145</v>
      </c>
      <c r="BQ326" s="117" t="s">
        <v>145</v>
      </c>
      <c r="BR326" s="117" t="s">
        <v>145</v>
      </c>
      <c r="BS326" s="117" t="s">
        <v>145</v>
      </c>
      <c r="BT326" s="117" t="s">
        <v>145</v>
      </c>
      <c r="BU326" s="117" t="s">
        <v>145</v>
      </c>
      <c r="BV326" s="117" t="s">
        <v>171</v>
      </c>
      <c r="BW326" s="117" t="s">
        <v>145</v>
      </c>
      <c r="BX326" s="117" t="s">
        <v>145</v>
      </c>
      <c r="BY326" s="117" t="s">
        <v>145</v>
      </c>
      <c r="BZ326" s="117" t="s">
        <v>145</v>
      </c>
      <c r="CA326" s="117" t="s">
        <v>145</v>
      </c>
      <c r="CB326" s="117" t="s">
        <v>149</v>
      </c>
      <c r="CC326" s="117" t="s">
        <v>149</v>
      </c>
      <c r="CD326" s="117" t="s">
        <v>145</v>
      </c>
      <c r="CE326" s="117" t="s">
        <v>145</v>
      </c>
      <c r="CF326" s="117" t="s">
        <v>145</v>
      </c>
      <c r="CG326" s="117" t="s">
        <v>145</v>
      </c>
      <c r="CH326" s="117" t="s">
        <v>145</v>
      </c>
      <c r="CI326" s="117" t="s">
        <v>145</v>
      </c>
      <c r="CJ326" s="117" t="s">
        <v>145</v>
      </c>
      <c r="CK326" s="117" t="s">
        <v>145</v>
      </c>
      <c r="CL326" s="117" t="s">
        <v>145</v>
      </c>
      <c r="CM326" s="117" t="s">
        <v>145</v>
      </c>
      <c r="CN326" s="117" t="s">
        <v>145</v>
      </c>
      <c r="CO326" s="117" t="s">
        <v>1472</v>
      </c>
      <c r="CP326" s="117" t="s">
        <v>145</v>
      </c>
      <c r="CQ326" s="117" t="s">
        <v>145</v>
      </c>
      <c r="CR326" s="117" t="s">
        <v>145</v>
      </c>
      <c r="CS326" s="117" t="s">
        <v>173</v>
      </c>
      <c r="CT326" s="117" t="s">
        <v>174</v>
      </c>
      <c r="CU326" s="117" t="s">
        <v>182</v>
      </c>
      <c r="CV326" s="117" t="s">
        <v>183</v>
      </c>
      <c r="CW326" s="117" t="s">
        <v>184</v>
      </c>
      <c r="CX326" s="117" t="s">
        <v>178</v>
      </c>
      <c r="CY326" s="117" t="s">
        <v>178</v>
      </c>
      <c r="CZ326" s="117" t="s">
        <v>179</v>
      </c>
      <c r="DA326" s="117" t="s">
        <v>179</v>
      </c>
      <c r="DB326" s="117" t="s">
        <v>145</v>
      </c>
      <c r="DC326" s="117" t="s">
        <v>145</v>
      </c>
      <c r="DD326" s="117" t="s">
        <v>179</v>
      </c>
      <c r="DE326" s="117" t="s">
        <v>145</v>
      </c>
      <c r="DF326" s="117" t="s">
        <v>145</v>
      </c>
      <c r="DG326" s="117" t="s">
        <v>145</v>
      </c>
      <c r="DH326" s="117" t="s">
        <v>145</v>
      </c>
      <c r="DI326" s="117" t="s">
        <v>145</v>
      </c>
      <c r="DJ326" s="117" t="s">
        <v>145</v>
      </c>
      <c r="DK326" s="117" t="s">
        <v>145</v>
      </c>
      <c r="DL326" s="117" t="s">
        <v>145</v>
      </c>
      <c r="DM326" s="117" t="s">
        <v>145</v>
      </c>
      <c r="DN326" s="117" t="s">
        <v>145</v>
      </c>
      <c r="DO326" s="117" t="s">
        <v>145</v>
      </c>
      <c r="DP326" s="117" t="s">
        <v>145</v>
      </c>
      <c r="DQ326" s="117" t="s">
        <v>145</v>
      </c>
      <c r="DR326" s="117" t="s">
        <v>145</v>
      </c>
      <c r="DS326" s="117" t="s">
        <v>145</v>
      </c>
      <c r="DT326" s="117" t="s">
        <v>145</v>
      </c>
      <c r="DU326" s="117" t="s">
        <v>145</v>
      </c>
      <c r="DV326" s="117" t="s">
        <v>145</v>
      </c>
      <c r="DW326" s="117" t="s">
        <v>145</v>
      </c>
      <c r="DX326" s="117" t="s">
        <v>145</v>
      </c>
      <c r="DY326" s="117" t="s">
        <v>145</v>
      </c>
      <c r="DZ326" s="117" t="s">
        <v>145</v>
      </c>
      <c r="EA326" s="117" t="s">
        <v>145</v>
      </c>
      <c r="EB326" s="117" t="s">
        <v>145</v>
      </c>
      <c r="EC326" s="117" t="s">
        <v>180</v>
      </c>
      <c r="ED326" s="117" t="s">
        <v>145</v>
      </c>
      <c r="EE326" s="117" t="s">
        <v>154</v>
      </c>
      <c r="EF326" s="117" t="s">
        <v>145</v>
      </c>
      <c r="EG326" s="117" t="s">
        <v>145</v>
      </c>
      <c r="EH326" s="117" t="s">
        <v>145</v>
      </c>
      <c r="EI326" s="117" t="s">
        <v>145</v>
      </c>
      <c r="EJ326" s="117" t="s">
        <v>145</v>
      </c>
      <c r="EK326" s="117" t="s">
        <v>145</v>
      </c>
      <c r="EL326" s="117" t="s">
        <v>145</v>
      </c>
      <c r="EM326" s="117" t="s">
        <v>145</v>
      </c>
      <c r="EN326" s="117" t="s">
        <v>147</v>
      </c>
    </row>
    <row r="327" s="6" customFormat="1" spans="1:144">
      <c r="A327" s="117" t="s">
        <v>1685</v>
      </c>
      <c r="B327" s="117" t="s">
        <v>145</v>
      </c>
      <c r="C327" s="117" t="s">
        <v>146</v>
      </c>
      <c r="D327" s="117" t="s">
        <v>145</v>
      </c>
      <c r="E327" s="117" t="s">
        <v>147</v>
      </c>
      <c r="F327" s="117" t="s">
        <v>145</v>
      </c>
      <c r="G327" s="117" t="s">
        <v>148</v>
      </c>
      <c r="H327" s="117" t="s">
        <v>149</v>
      </c>
      <c r="I327" s="117" t="s">
        <v>145</v>
      </c>
      <c r="J327" s="117" t="s">
        <v>150</v>
      </c>
      <c r="K327" s="117" t="s">
        <v>151</v>
      </c>
      <c r="L327" s="117" t="s">
        <v>1686</v>
      </c>
      <c r="M327" s="117" t="s">
        <v>145</v>
      </c>
      <c r="N327" s="117" t="s">
        <v>146</v>
      </c>
      <c r="O327" s="117" t="s">
        <v>153</v>
      </c>
      <c r="P327" s="117" t="s">
        <v>154</v>
      </c>
      <c r="Q327" s="117" t="s">
        <v>155</v>
      </c>
      <c r="R327" s="117" t="s">
        <v>145</v>
      </c>
      <c r="S327" s="117" t="s">
        <v>156</v>
      </c>
      <c r="T327" s="117" t="s">
        <v>154</v>
      </c>
      <c r="U327" s="117" t="s">
        <v>145</v>
      </c>
      <c r="V327" s="117" t="s">
        <v>145</v>
      </c>
      <c r="W327" s="117" t="s">
        <v>157</v>
      </c>
      <c r="X327" s="117" t="s">
        <v>157</v>
      </c>
      <c r="Y327" s="117" t="s">
        <v>158</v>
      </c>
      <c r="Z327" s="117" t="s">
        <v>159</v>
      </c>
      <c r="AA327" s="117" t="s">
        <v>145</v>
      </c>
      <c r="AB327" s="117" t="s">
        <v>145</v>
      </c>
      <c r="AC327" s="117" t="s">
        <v>145</v>
      </c>
      <c r="AD327" s="117" t="s">
        <v>145</v>
      </c>
      <c r="AE327" s="117" t="s">
        <v>1687</v>
      </c>
      <c r="AF327" s="117" t="s">
        <v>145</v>
      </c>
      <c r="AG327" s="117" t="s">
        <v>145</v>
      </c>
      <c r="AH327" s="117" t="s">
        <v>147</v>
      </c>
      <c r="AI327" s="117" t="s">
        <v>145</v>
      </c>
      <c r="AJ327" s="117" t="s">
        <v>145</v>
      </c>
      <c r="AK327" s="117" t="s">
        <v>145</v>
      </c>
      <c r="AL327" s="117" t="s">
        <v>145</v>
      </c>
      <c r="AM327" s="117" t="s">
        <v>145</v>
      </c>
      <c r="AN327" s="117" t="s">
        <v>145</v>
      </c>
      <c r="AO327" s="117" t="s">
        <v>387</v>
      </c>
      <c r="AP327" s="117" t="s">
        <v>1688</v>
      </c>
      <c r="AQ327" s="117" t="s">
        <v>1688</v>
      </c>
      <c r="AR327" s="117" t="s">
        <v>164</v>
      </c>
      <c r="AS327" s="117" t="s">
        <v>1689</v>
      </c>
      <c r="AT327" s="117" t="s">
        <v>1019</v>
      </c>
      <c r="AU327" s="117" t="s">
        <v>145</v>
      </c>
      <c r="AV327" s="117" t="s">
        <v>1690</v>
      </c>
      <c r="AW327" s="117" t="s">
        <v>1691</v>
      </c>
      <c r="AX327" s="117" t="s">
        <v>1692</v>
      </c>
      <c r="AY327" s="117" t="s">
        <v>145</v>
      </c>
      <c r="AZ327" s="117" t="s">
        <v>1019</v>
      </c>
      <c r="BA327" s="117" t="s">
        <v>145</v>
      </c>
      <c r="BB327" s="117" t="s">
        <v>145</v>
      </c>
      <c r="BC327" s="117" t="s">
        <v>145</v>
      </c>
      <c r="BD327" s="117" t="s">
        <v>145</v>
      </c>
      <c r="BE327" s="117" t="s">
        <v>145</v>
      </c>
      <c r="BF327" s="117" t="s">
        <v>145</v>
      </c>
      <c r="BG327" s="117" t="s">
        <v>145</v>
      </c>
      <c r="BH327" s="117" t="s">
        <v>145</v>
      </c>
      <c r="BI327" s="117" t="s">
        <v>145</v>
      </c>
      <c r="BJ327" s="117" t="s">
        <v>145</v>
      </c>
      <c r="BK327" s="117" t="s">
        <v>145</v>
      </c>
      <c r="BL327" s="117" t="s">
        <v>170</v>
      </c>
      <c r="BM327" s="117" t="s">
        <v>145</v>
      </c>
      <c r="BN327" s="117" t="s">
        <v>145</v>
      </c>
      <c r="BO327" s="117" t="s">
        <v>145</v>
      </c>
      <c r="BP327" s="117" t="s">
        <v>145</v>
      </c>
      <c r="BQ327" s="117" t="s">
        <v>145</v>
      </c>
      <c r="BR327" s="117" t="s">
        <v>145</v>
      </c>
      <c r="BS327" s="117" t="s">
        <v>145</v>
      </c>
      <c r="BT327" s="117" t="s">
        <v>145</v>
      </c>
      <c r="BU327" s="117" t="s">
        <v>145</v>
      </c>
      <c r="BV327" s="117" t="s">
        <v>171</v>
      </c>
      <c r="BW327" s="117" t="s">
        <v>145</v>
      </c>
      <c r="BX327" s="117" t="s">
        <v>145</v>
      </c>
      <c r="BY327" s="117" t="s">
        <v>145</v>
      </c>
      <c r="BZ327" s="117" t="s">
        <v>145</v>
      </c>
      <c r="CA327" s="117" t="s">
        <v>145</v>
      </c>
      <c r="CB327" s="117" t="s">
        <v>149</v>
      </c>
      <c r="CC327" s="117" t="s">
        <v>149</v>
      </c>
      <c r="CD327" s="117" t="s">
        <v>145</v>
      </c>
      <c r="CE327" s="117" t="s">
        <v>145</v>
      </c>
      <c r="CF327" s="117" t="s">
        <v>145</v>
      </c>
      <c r="CG327" s="117" t="s">
        <v>145</v>
      </c>
      <c r="CH327" s="117" t="s">
        <v>145</v>
      </c>
      <c r="CI327" s="117" t="s">
        <v>145</v>
      </c>
      <c r="CJ327" s="117" t="s">
        <v>145</v>
      </c>
      <c r="CK327" s="117" t="s">
        <v>145</v>
      </c>
      <c r="CL327" s="117" t="s">
        <v>145</v>
      </c>
      <c r="CM327" s="117" t="s">
        <v>145</v>
      </c>
      <c r="CN327" s="117" t="s">
        <v>145</v>
      </c>
      <c r="CO327" s="117" t="s">
        <v>1472</v>
      </c>
      <c r="CP327" s="117" t="s">
        <v>145</v>
      </c>
      <c r="CQ327" s="117" t="s">
        <v>145</v>
      </c>
      <c r="CR327" s="117" t="s">
        <v>145</v>
      </c>
      <c r="CS327" s="117" t="s">
        <v>173</v>
      </c>
      <c r="CT327" s="117" t="s">
        <v>181</v>
      </c>
      <c r="CU327" s="117" t="s">
        <v>175</v>
      </c>
      <c r="CV327" s="117" t="s">
        <v>176</v>
      </c>
      <c r="CW327" s="117" t="s">
        <v>177</v>
      </c>
      <c r="CX327" s="117" t="s">
        <v>178</v>
      </c>
      <c r="CY327" s="117" t="s">
        <v>178</v>
      </c>
      <c r="CZ327" s="117" t="s">
        <v>179</v>
      </c>
      <c r="DA327" s="117" t="s">
        <v>179</v>
      </c>
      <c r="DB327" s="117" t="s">
        <v>145</v>
      </c>
      <c r="DC327" s="117" t="s">
        <v>145</v>
      </c>
      <c r="DD327" s="117" t="s">
        <v>179</v>
      </c>
      <c r="DE327" s="117" t="s">
        <v>145</v>
      </c>
      <c r="DF327" s="117" t="s">
        <v>145</v>
      </c>
      <c r="DG327" s="117" t="s">
        <v>145</v>
      </c>
      <c r="DH327" s="117" t="s">
        <v>145</v>
      </c>
      <c r="DI327" s="117" t="s">
        <v>145</v>
      </c>
      <c r="DJ327" s="117" t="s">
        <v>145</v>
      </c>
      <c r="DK327" s="117" t="s">
        <v>145</v>
      </c>
      <c r="DL327" s="117" t="s">
        <v>145</v>
      </c>
      <c r="DM327" s="117" t="s">
        <v>145</v>
      </c>
      <c r="DN327" s="117" t="s">
        <v>145</v>
      </c>
      <c r="DO327" s="117" t="s">
        <v>145</v>
      </c>
      <c r="DP327" s="117" t="s">
        <v>145</v>
      </c>
      <c r="DQ327" s="117" t="s">
        <v>145</v>
      </c>
      <c r="DR327" s="117" t="s">
        <v>145</v>
      </c>
      <c r="DS327" s="117" t="s">
        <v>145</v>
      </c>
      <c r="DT327" s="117" t="s">
        <v>145</v>
      </c>
      <c r="DU327" s="117" t="s">
        <v>145</v>
      </c>
      <c r="DV327" s="117" t="s">
        <v>145</v>
      </c>
      <c r="DW327" s="117" t="s">
        <v>145</v>
      </c>
      <c r="DX327" s="117" t="s">
        <v>145</v>
      </c>
      <c r="DY327" s="117" t="s">
        <v>145</v>
      </c>
      <c r="DZ327" s="117" t="s">
        <v>145</v>
      </c>
      <c r="EA327" s="117" t="s">
        <v>145</v>
      </c>
      <c r="EB327" s="117" t="s">
        <v>145</v>
      </c>
      <c r="EC327" s="117" t="s">
        <v>180</v>
      </c>
      <c r="ED327" s="117" t="s">
        <v>145</v>
      </c>
      <c r="EE327" s="117" t="s">
        <v>154</v>
      </c>
      <c r="EF327" s="117" t="s">
        <v>145</v>
      </c>
      <c r="EG327" s="117" t="s">
        <v>145</v>
      </c>
      <c r="EH327" s="117" t="s">
        <v>145</v>
      </c>
      <c r="EI327" s="117" t="s">
        <v>145</v>
      </c>
      <c r="EJ327" s="117" t="s">
        <v>145</v>
      </c>
      <c r="EK327" s="117" t="s">
        <v>145</v>
      </c>
      <c r="EL327" s="117" t="s">
        <v>145</v>
      </c>
      <c r="EM327" s="117" t="s">
        <v>145</v>
      </c>
      <c r="EN327" s="117" t="s">
        <v>147</v>
      </c>
    </row>
    <row r="328" s="6" customFormat="1" spans="1:144">
      <c r="A328" s="117" t="s">
        <v>1685</v>
      </c>
      <c r="B328" s="117" t="s">
        <v>145</v>
      </c>
      <c r="C328" s="117" t="s">
        <v>146</v>
      </c>
      <c r="D328" s="117" t="s">
        <v>145</v>
      </c>
      <c r="E328" s="117" t="s">
        <v>147</v>
      </c>
      <c r="F328" s="117" t="s">
        <v>145</v>
      </c>
      <c r="G328" s="117" t="s">
        <v>148</v>
      </c>
      <c r="H328" s="117" t="s">
        <v>149</v>
      </c>
      <c r="I328" s="117" t="s">
        <v>145</v>
      </c>
      <c r="J328" s="117" t="s">
        <v>150</v>
      </c>
      <c r="K328" s="117" t="s">
        <v>151</v>
      </c>
      <c r="L328" s="117" t="s">
        <v>1686</v>
      </c>
      <c r="M328" s="117" t="s">
        <v>145</v>
      </c>
      <c r="N328" s="117" t="s">
        <v>146</v>
      </c>
      <c r="O328" s="117" t="s">
        <v>153</v>
      </c>
      <c r="P328" s="117" t="s">
        <v>154</v>
      </c>
      <c r="Q328" s="117" t="s">
        <v>155</v>
      </c>
      <c r="R328" s="117" t="s">
        <v>145</v>
      </c>
      <c r="S328" s="117" t="s">
        <v>156</v>
      </c>
      <c r="T328" s="117" t="s">
        <v>154</v>
      </c>
      <c r="U328" s="117" t="s">
        <v>145</v>
      </c>
      <c r="V328" s="117" t="s">
        <v>145</v>
      </c>
      <c r="W328" s="117" t="s">
        <v>157</v>
      </c>
      <c r="X328" s="117" t="s">
        <v>157</v>
      </c>
      <c r="Y328" s="117" t="s">
        <v>158</v>
      </c>
      <c r="Z328" s="117" t="s">
        <v>159</v>
      </c>
      <c r="AA328" s="117" t="s">
        <v>145</v>
      </c>
      <c r="AB328" s="117" t="s">
        <v>145</v>
      </c>
      <c r="AC328" s="117" t="s">
        <v>145</v>
      </c>
      <c r="AD328" s="117" t="s">
        <v>145</v>
      </c>
      <c r="AE328" s="117" t="s">
        <v>1687</v>
      </c>
      <c r="AF328" s="117" t="s">
        <v>145</v>
      </c>
      <c r="AG328" s="117" t="s">
        <v>145</v>
      </c>
      <c r="AH328" s="117" t="s">
        <v>147</v>
      </c>
      <c r="AI328" s="117" t="s">
        <v>145</v>
      </c>
      <c r="AJ328" s="117" t="s">
        <v>145</v>
      </c>
      <c r="AK328" s="117" t="s">
        <v>145</v>
      </c>
      <c r="AL328" s="117" t="s">
        <v>145</v>
      </c>
      <c r="AM328" s="117" t="s">
        <v>145</v>
      </c>
      <c r="AN328" s="117" t="s">
        <v>145</v>
      </c>
      <c r="AO328" s="117" t="s">
        <v>387</v>
      </c>
      <c r="AP328" s="117" t="s">
        <v>1688</v>
      </c>
      <c r="AQ328" s="117" t="s">
        <v>1688</v>
      </c>
      <c r="AR328" s="117" t="s">
        <v>164</v>
      </c>
      <c r="AS328" s="117" t="s">
        <v>1689</v>
      </c>
      <c r="AT328" s="117" t="s">
        <v>1019</v>
      </c>
      <c r="AU328" s="117" t="s">
        <v>145</v>
      </c>
      <c r="AV328" s="117" t="s">
        <v>1690</v>
      </c>
      <c r="AW328" s="117" t="s">
        <v>1691</v>
      </c>
      <c r="AX328" s="117" t="s">
        <v>1692</v>
      </c>
      <c r="AY328" s="117" t="s">
        <v>145</v>
      </c>
      <c r="AZ328" s="117" t="s">
        <v>1019</v>
      </c>
      <c r="BA328" s="117" t="s">
        <v>145</v>
      </c>
      <c r="BB328" s="117" t="s">
        <v>145</v>
      </c>
      <c r="BC328" s="117" t="s">
        <v>145</v>
      </c>
      <c r="BD328" s="117" t="s">
        <v>145</v>
      </c>
      <c r="BE328" s="117" t="s">
        <v>145</v>
      </c>
      <c r="BF328" s="117" t="s">
        <v>145</v>
      </c>
      <c r="BG328" s="117" t="s">
        <v>145</v>
      </c>
      <c r="BH328" s="117" t="s">
        <v>145</v>
      </c>
      <c r="BI328" s="117" t="s">
        <v>145</v>
      </c>
      <c r="BJ328" s="117" t="s">
        <v>145</v>
      </c>
      <c r="BK328" s="117" t="s">
        <v>145</v>
      </c>
      <c r="BL328" s="117" t="s">
        <v>170</v>
      </c>
      <c r="BM328" s="117" t="s">
        <v>145</v>
      </c>
      <c r="BN328" s="117" t="s">
        <v>145</v>
      </c>
      <c r="BO328" s="117" t="s">
        <v>145</v>
      </c>
      <c r="BP328" s="117" t="s">
        <v>145</v>
      </c>
      <c r="BQ328" s="117" t="s">
        <v>145</v>
      </c>
      <c r="BR328" s="117" t="s">
        <v>145</v>
      </c>
      <c r="BS328" s="117" t="s">
        <v>145</v>
      </c>
      <c r="BT328" s="117" t="s">
        <v>145</v>
      </c>
      <c r="BU328" s="117" t="s">
        <v>145</v>
      </c>
      <c r="BV328" s="117" t="s">
        <v>171</v>
      </c>
      <c r="BW328" s="117" t="s">
        <v>145</v>
      </c>
      <c r="BX328" s="117" t="s">
        <v>145</v>
      </c>
      <c r="BY328" s="117" t="s">
        <v>145</v>
      </c>
      <c r="BZ328" s="117" t="s">
        <v>145</v>
      </c>
      <c r="CA328" s="117" t="s">
        <v>145</v>
      </c>
      <c r="CB328" s="117" t="s">
        <v>149</v>
      </c>
      <c r="CC328" s="117" t="s">
        <v>149</v>
      </c>
      <c r="CD328" s="117" t="s">
        <v>145</v>
      </c>
      <c r="CE328" s="117" t="s">
        <v>145</v>
      </c>
      <c r="CF328" s="117" t="s">
        <v>145</v>
      </c>
      <c r="CG328" s="117" t="s">
        <v>145</v>
      </c>
      <c r="CH328" s="117" t="s">
        <v>145</v>
      </c>
      <c r="CI328" s="117" t="s">
        <v>145</v>
      </c>
      <c r="CJ328" s="117" t="s">
        <v>145</v>
      </c>
      <c r="CK328" s="117" t="s">
        <v>145</v>
      </c>
      <c r="CL328" s="117" t="s">
        <v>145</v>
      </c>
      <c r="CM328" s="117" t="s">
        <v>145</v>
      </c>
      <c r="CN328" s="117" t="s">
        <v>145</v>
      </c>
      <c r="CO328" s="117" t="s">
        <v>1472</v>
      </c>
      <c r="CP328" s="117" t="s">
        <v>145</v>
      </c>
      <c r="CQ328" s="117" t="s">
        <v>145</v>
      </c>
      <c r="CR328" s="117" t="s">
        <v>145</v>
      </c>
      <c r="CS328" s="117" t="s">
        <v>173</v>
      </c>
      <c r="CT328" s="117" t="s">
        <v>300</v>
      </c>
      <c r="CU328" s="117" t="s">
        <v>1006</v>
      </c>
      <c r="CV328" s="117" t="s">
        <v>1007</v>
      </c>
      <c r="CW328" s="117" t="s">
        <v>1008</v>
      </c>
      <c r="CX328" s="117" t="s">
        <v>178</v>
      </c>
      <c r="CY328" s="117" t="s">
        <v>178</v>
      </c>
      <c r="CZ328" s="117" t="s">
        <v>179</v>
      </c>
      <c r="DA328" s="117" t="s">
        <v>179</v>
      </c>
      <c r="DB328" s="117" t="s">
        <v>145</v>
      </c>
      <c r="DC328" s="117" t="s">
        <v>145</v>
      </c>
      <c r="DD328" s="117" t="s">
        <v>179</v>
      </c>
      <c r="DE328" s="117" t="s">
        <v>145</v>
      </c>
      <c r="DF328" s="117" t="s">
        <v>145</v>
      </c>
      <c r="DG328" s="117" t="s">
        <v>145</v>
      </c>
      <c r="DH328" s="117" t="s">
        <v>145</v>
      </c>
      <c r="DI328" s="117" t="s">
        <v>145</v>
      </c>
      <c r="DJ328" s="117" t="s">
        <v>145</v>
      </c>
      <c r="DK328" s="117" t="s">
        <v>145</v>
      </c>
      <c r="DL328" s="117" t="s">
        <v>145</v>
      </c>
      <c r="DM328" s="117" t="s">
        <v>145</v>
      </c>
      <c r="DN328" s="117" t="s">
        <v>145</v>
      </c>
      <c r="DO328" s="117" t="s">
        <v>145</v>
      </c>
      <c r="DP328" s="117" t="s">
        <v>145</v>
      </c>
      <c r="DQ328" s="117" t="s">
        <v>145</v>
      </c>
      <c r="DR328" s="117" t="s">
        <v>145</v>
      </c>
      <c r="DS328" s="117" t="s">
        <v>145</v>
      </c>
      <c r="DT328" s="117" t="s">
        <v>145</v>
      </c>
      <c r="DU328" s="117" t="s">
        <v>145</v>
      </c>
      <c r="DV328" s="117" t="s">
        <v>145</v>
      </c>
      <c r="DW328" s="117" t="s">
        <v>145</v>
      </c>
      <c r="DX328" s="117" t="s">
        <v>145</v>
      </c>
      <c r="DY328" s="117" t="s">
        <v>145</v>
      </c>
      <c r="DZ328" s="117" t="s">
        <v>145</v>
      </c>
      <c r="EA328" s="117" t="s">
        <v>145</v>
      </c>
      <c r="EB328" s="117" t="s">
        <v>145</v>
      </c>
      <c r="EC328" s="117" t="s">
        <v>180</v>
      </c>
      <c r="ED328" s="117" t="s">
        <v>145</v>
      </c>
      <c r="EE328" s="117" t="s">
        <v>154</v>
      </c>
      <c r="EF328" s="117" t="s">
        <v>145</v>
      </c>
      <c r="EG328" s="117" t="s">
        <v>145</v>
      </c>
      <c r="EH328" s="117" t="s">
        <v>145</v>
      </c>
      <c r="EI328" s="117" t="s">
        <v>145</v>
      </c>
      <c r="EJ328" s="117" t="s">
        <v>145</v>
      </c>
      <c r="EK328" s="117" t="s">
        <v>145</v>
      </c>
      <c r="EL328" s="117" t="s">
        <v>145</v>
      </c>
      <c r="EM328" s="117" t="s">
        <v>145</v>
      </c>
      <c r="EN328" s="117" t="s">
        <v>147</v>
      </c>
    </row>
    <row r="329" s="6" customFormat="1" spans="1:144">
      <c r="A329" s="117" t="s">
        <v>1693</v>
      </c>
      <c r="B329" s="117" t="s">
        <v>145</v>
      </c>
      <c r="C329" s="117" t="s">
        <v>146</v>
      </c>
      <c r="D329" s="117" t="s">
        <v>145</v>
      </c>
      <c r="E329" s="117" t="s">
        <v>147</v>
      </c>
      <c r="F329" s="117" t="s">
        <v>145</v>
      </c>
      <c r="G329" s="117" t="s">
        <v>148</v>
      </c>
      <c r="H329" s="117" t="s">
        <v>149</v>
      </c>
      <c r="I329" s="117" t="s">
        <v>145</v>
      </c>
      <c r="J329" s="117" t="s">
        <v>150</v>
      </c>
      <c r="K329" s="117" t="s">
        <v>151</v>
      </c>
      <c r="L329" s="117" t="s">
        <v>1686</v>
      </c>
      <c r="M329" s="117" t="s">
        <v>145</v>
      </c>
      <c r="N329" s="117" t="s">
        <v>146</v>
      </c>
      <c r="O329" s="117" t="s">
        <v>153</v>
      </c>
      <c r="P329" s="117" t="s">
        <v>154</v>
      </c>
      <c r="Q329" s="117" t="s">
        <v>155</v>
      </c>
      <c r="R329" s="117" t="s">
        <v>145</v>
      </c>
      <c r="S329" s="117" t="s">
        <v>156</v>
      </c>
      <c r="T329" s="117" t="s">
        <v>154</v>
      </c>
      <c r="U329" s="117" t="s">
        <v>145</v>
      </c>
      <c r="V329" s="117" t="s">
        <v>145</v>
      </c>
      <c r="W329" s="117" t="s">
        <v>157</v>
      </c>
      <c r="X329" s="117" t="s">
        <v>157</v>
      </c>
      <c r="Y329" s="117" t="s">
        <v>158</v>
      </c>
      <c r="Z329" s="117" t="s">
        <v>159</v>
      </c>
      <c r="AA329" s="117" t="s">
        <v>145</v>
      </c>
      <c r="AB329" s="117" t="s">
        <v>145</v>
      </c>
      <c r="AC329" s="117" t="s">
        <v>145</v>
      </c>
      <c r="AD329" s="117" t="s">
        <v>145</v>
      </c>
      <c r="AE329" s="117" t="s">
        <v>1694</v>
      </c>
      <c r="AF329" s="117" t="s">
        <v>145</v>
      </c>
      <c r="AG329" s="117" t="s">
        <v>145</v>
      </c>
      <c r="AH329" s="117" t="s">
        <v>147</v>
      </c>
      <c r="AI329" s="117" t="s">
        <v>145</v>
      </c>
      <c r="AJ329" s="117" t="s">
        <v>145</v>
      </c>
      <c r="AK329" s="117" t="s">
        <v>145</v>
      </c>
      <c r="AL329" s="117" t="s">
        <v>145</v>
      </c>
      <c r="AM329" s="117" t="s">
        <v>145</v>
      </c>
      <c r="AN329" s="117" t="s">
        <v>145</v>
      </c>
      <c r="AO329" s="117" t="s">
        <v>1695</v>
      </c>
      <c r="AP329" s="117" t="s">
        <v>1696</v>
      </c>
      <c r="AQ329" s="117" t="s">
        <v>1697</v>
      </c>
      <c r="AR329" s="117" t="s">
        <v>1281</v>
      </c>
      <c r="AS329" s="117" t="s">
        <v>1698</v>
      </c>
      <c r="AT329" s="117" t="s">
        <v>1699</v>
      </c>
      <c r="AU329" s="117" t="s">
        <v>145</v>
      </c>
      <c r="AV329" s="117" t="s">
        <v>1700</v>
      </c>
      <c r="AW329" s="117" t="s">
        <v>1701</v>
      </c>
      <c r="AX329" s="117" t="s">
        <v>1702</v>
      </c>
      <c r="AY329" s="117" t="s">
        <v>145</v>
      </c>
      <c r="AZ329" s="117" t="s">
        <v>1699</v>
      </c>
      <c r="BA329" s="117" t="s">
        <v>145</v>
      </c>
      <c r="BB329" s="117" t="s">
        <v>145</v>
      </c>
      <c r="BC329" s="117" t="s">
        <v>145</v>
      </c>
      <c r="BD329" s="117" t="s">
        <v>145</v>
      </c>
      <c r="BE329" s="117" t="s">
        <v>145</v>
      </c>
      <c r="BF329" s="117" t="s">
        <v>145</v>
      </c>
      <c r="BG329" s="117" t="s">
        <v>145</v>
      </c>
      <c r="BH329" s="117" t="s">
        <v>145</v>
      </c>
      <c r="BI329" s="117" t="s">
        <v>145</v>
      </c>
      <c r="BJ329" s="117" t="s">
        <v>145</v>
      </c>
      <c r="BK329" s="117" t="s">
        <v>145</v>
      </c>
      <c r="BL329" s="117" t="s">
        <v>170</v>
      </c>
      <c r="BM329" s="117" t="s">
        <v>145</v>
      </c>
      <c r="BN329" s="117" t="s">
        <v>145</v>
      </c>
      <c r="BO329" s="117" t="s">
        <v>145</v>
      </c>
      <c r="BP329" s="117" t="s">
        <v>145</v>
      </c>
      <c r="BQ329" s="117" t="s">
        <v>145</v>
      </c>
      <c r="BR329" s="117" t="s">
        <v>145</v>
      </c>
      <c r="BS329" s="117" t="s">
        <v>145</v>
      </c>
      <c r="BT329" s="117" t="s">
        <v>145</v>
      </c>
      <c r="BU329" s="117" t="s">
        <v>145</v>
      </c>
      <c r="BV329" s="117" t="s">
        <v>171</v>
      </c>
      <c r="BW329" s="117" t="s">
        <v>145</v>
      </c>
      <c r="BX329" s="117" t="s">
        <v>145</v>
      </c>
      <c r="BY329" s="117" t="s">
        <v>145</v>
      </c>
      <c r="BZ329" s="117" t="s">
        <v>145</v>
      </c>
      <c r="CA329" s="117" t="s">
        <v>145</v>
      </c>
      <c r="CB329" s="117" t="s">
        <v>149</v>
      </c>
      <c r="CC329" s="117" t="s">
        <v>149</v>
      </c>
      <c r="CD329" s="117" t="s">
        <v>145</v>
      </c>
      <c r="CE329" s="117" t="s">
        <v>145</v>
      </c>
      <c r="CF329" s="117" t="s">
        <v>145</v>
      </c>
      <c r="CG329" s="117" t="s">
        <v>145</v>
      </c>
      <c r="CH329" s="117" t="s">
        <v>145</v>
      </c>
      <c r="CI329" s="117" t="s">
        <v>145</v>
      </c>
      <c r="CJ329" s="117" t="s">
        <v>145</v>
      </c>
      <c r="CK329" s="117" t="s">
        <v>145</v>
      </c>
      <c r="CL329" s="117" t="s">
        <v>145</v>
      </c>
      <c r="CM329" s="117" t="s">
        <v>145</v>
      </c>
      <c r="CN329" s="117" t="s">
        <v>145</v>
      </c>
      <c r="CO329" s="117" t="s">
        <v>1472</v>
      </c>
      <c r="CP329" s="117" t="s">
        <v>145</v>
      </c>
      <c r="CQ329" s="117" t="s">
        <v>145</v>
      </c>
      <c r="CR329" s="117" t="s">
        <v>145</v>
      </c>
      <c r="CS329" s="117" t="s">
        <v>173</v>
      </c>
      <c r="CT329" s="117" t="s">
        <v>174</v>
      </c>
      <c r="CU329" s="117" t="s">
        <v>182</v>
      </c>
      <c r="CV329" s="117" t="s">
        <v>183</v>
      </c>
      <c r="CW329" s="117" t="s">
        <v>184</v>
      </c>
      <c r="CX329" s="117" t="s">
        <v>178</v>
      </c>
      <c r="CY329" s="117" t="s">
        <v>178</v>
      </c>
      <c r="CZ329" s="117" t="s">
        <v>179</v>
      </c>
      <c r="DA329" s="117" t="s">
        <v>179</v>
      </c>
      <c r="DB329" s="117" t="s">
        <v>145</v>
      </c>
      <c r="DC329" s="117" t="s">
        <v>145</v>
      </c>
      <c r="DD329" s="117" t="s">
        <v>179</v>
      </c>
      <c r="DE329" s="117" t="s">
        <v>145</v>
      </c>
      <c r="DF329" s="117" t="s">
        <v>145</v>
      </c>
      <c r="DG329" s="117" t="s">
        <v>145</v>
      </c>
      <c r="DH329" s="117" t="s">
        <v>145</v>
      </c>
      <c r="DI329" s="117" t="s">
        <v>145</v>
      </c>
      <c r="DJ329" s="117" t="s">
        <v>145</v>
      </c>
      <c r="DK329" s="117" t="s">
        <v>145</v>
      </c>
      <c r="DL329" s="117" t="s">
        <v>145</v>
      </c>
      <c r="DM329" s="117" t="s">
        <v>145</v>
      </c>
      <c r="DN329" s="117" t="s">
        <v>145</v>
      </c>
      <c r="DO329" s="117" t="s">
        <v>145</v>
      </c>
      <c r="DP329" s="117" t="s">
        <v>145</v>
      </c>
      <c r="DQ329" s="117" t="s">
        <v>145</v>
      </c>
      <c r="DR329" s="117" t="s">
        <v>145</v>
      </c>
      <c r="DS329" s="117" t="s">
        <v>145</v>
      </c>
      <c r="DT329" s="117" t="s">
        <v>145</v>
      </c>
      <c r="DU329" s="117" t="s">
        <v>145</v>
      </c>
      <c r="DV329" s="117" t="s">
        <v>145</v>
      </c>
      <c r="DW329" s="117" t="s">
        <v>145</v>
      </c>
      <c r="DX329" s="117" t="s">
        <v>145</v>
      </c>
      <c r="DY329" s="117" t="s">
        <v>145</v>
      </c>
      <c r="DZ329" s="117" t="s">
        <v>145</v>
      </c>
      <c r="EA329" s="117" t="s">
        <v>145</v>
      </c>
      <c r="EB329" s="117" t="s">
        <v>145</v>
      </c>
      <c r="EC329" s="117" t="s">
        <v>180</v>
      </c>
      <c r="ED329" s="117" t="s">
        <v>145</v>
      </c>
      <c r="EE329" s="117" t="s">
        <v>154</v>
      </c>
      <c r="EF329" s="117" t="s">
        <v>145</v>
      </c>
      <c r="EG329" s="117" t="s">
        <v>145</v>
      </c>
      <c r="EH329" s="117" t="s">
        <v>145</v>
      </c>
      <c r="EI329" s="117" t="s">
        <v>145</v>
      </c>
      <c r="EJ329" s="117" t="s">
        <v>145</v>
      </c>
      <c r="EK329" s="117" t="s">
        <v>145</v>
      </c>
      <c r="EL329" s="117" t="s">
        <v>145</v>
      </c>
      <c r="EM329" s="117" t="s">
        <v>145</v>
      </c>
      <c r="EN329" s="117" t="s">
        <v>147</v>
      </c>
    </row>
    <row r="330" s="6" customFormat="1" spans="1:144">
      <c r="A330" s="117" t="s">
        <v>1693</v>
      </c>
      <c r="B330" s="117" t="s">
        <v>145</v>
      </c>
      <c r="C330" s="117" t="s">
        <v>146</v>
      </c>
      <c r="D330" s="117" t="s">
        <v>145</v>
      </c>
      <c r="E330" s="117" t="s">
        <v>147</v>
      </c>
      <c r="F330" s="117" t="s">
        <v>145</v>
      </c>
      <c r="G330" s="117" t="s">
        <v>148</v>
      </c>
      <c r="H330" s="117" t="s">
        <v>149</v>
      </c>
      <c r="I330" s="117" t="s">
        <v>145</v>
      </c>
      <c r="J330" s="117" t="s">
        <v>150</v>
      </c>
      <c r="K330" s="117" t="s">
        <v>151</v>
      </c>
      <c r="L330" s="117" t="s">
        <v>1686</v>
      </c>
      <c r="M330" s="117" t="s">
        <v>145</v>
      </c>
      <c r="N330" s="117" t="s">
        <v>146</v>
      </c>
      <c r="O330" s="117" t="s">
        <v>153</v>
      </c>
      <c r="P330" s="117" t="s">
        <v>154</v>
      </c>
      <c r="Q330" s="117" t="s">
        <v>155</v>
      </c>
      <c r="R330" s="117" t="s">
        <v>145</v>
      </c>
      <c r="S330" s="117" t="s">
        <v>156</v>
      </c>
      <c r="T330" s="117" t="s">
        <v>154</v>
      </c>
      <c r="U330" s="117" t="s">
        <v>145</v>
      </c>
      <c r="V330" s="117" t="s">
        <v>145</v>
      </c>
      <c r="W330" s="117" t="s">
        <v>157</v>
      </c>
      <c r="X330" s="117" t="s">
        <v>157</v>
      </c>
      <c r="Y330" s="117" t="s">
        <v>158</v>
      </c>
      <c r="Z330" s="117" t="s">
        <v>159</v>
      </c>
      <c r="AA330" s="117" t="s">
        <v>145</v>
      </c>
      <c r="AB330" s="117" t="s">
        <v>145</v>
      </c>
      <c r="AC330" s="117" t="s">
        <v>145</v>
      </c>
      <c r="AD330" s="117" t="s">
        <v>145</v>
      </c>
      <c r="AE330" s="117" t="s">
        <v>1694</v>
      </c>
      <c r="AF330" s="117" t="s">
        <v>145</v>
      </c>
      <c r="AG330" s="117" t="s">
        <v>145</v>
      </c>
      <c r="AH330" s="117" t="s">
        <v>147</v>
      </c>
      <c r="AI330" s="117" t="s">
        <v>145</v>
      </c>
      <c r="AJ330" s="117" t="s">
        <v>145</v>
      </c>
      <c r="AK330" s="117" t="s">
        <v>145</v>
      </c>
      <c r="AL330" s="117" t="s">
        <v>145</v>
      </c>
      <c r="AM330" s="117" t="s">
        <v>145</v>
      </c>
      <c r="AN330" s="117" t="s">
        <v>145</v>
      </c>
      <c r="AO330" s="117" t="s">
        <v>1695</v>
      </c>
      <c r="AP330" s="117" t="s">
        <v>1696</v>
      </c>
      <c r="AQ330" s="117" t="s">
        <v>1697</v>
      </c>
      <c r="AR330" s="117" t="s">
        <v>1281</v>
      </c>
      <c r="AS330" s="117" t="s">
        <v>1698</v>
      </c>
      <c r="AT330" s="117" t="s">
        <v>1699</v>
      </c>
      <c r="AU330" s="117" t="s">
        <v>145</v>
      </c>
      <c r="AV330" s="117" t="s">
        <v>1700</v>
      </c>
      <c r="AW330" s="117" t="s">
        <v>1701</v>
      </c>
      <c r="AX330" s="117" t="s">
        <v>1702</v>
      </c>
      <c r="AY330" s="117" t="s">
        <v>145</v>
      </c>
      <c r="AZ330" s="117" t="s">
        <v>1699</v>
      </c>
      <c r="BA330" s="117" t="s">
        <v>145</v>
      </c>
      <c r="BB330" s="117" t="s">
        <v>145</v>
      </c>
      <c r="BC330" s="117" t="s">
        <v>145</v>
      </c>
      <c r="BD330" s="117" t="s">
        <v>145</v>
      </c>
      <c r="BE330" s="117" t="s">
        <v>145</v>
      </c>
      <c r="BF330" s="117" t="s">
        <v>145</v>
      </c>
      <c r="BG330" s="117" t="s">
        <v>145</v>
      </c>
      <c r="BH330" s="117" t="s">
        <v>145</v>
      </c>
      <c r="BI330" s="117" t="s">
        <v>145</v>
      </c>
      <c r="BJ330" s="117" t="s">
        <v>145</v>
      </c>
      <c r="BK330" s="117" t="s">
        <v>145</v>
      </c>
      <c r="BL330" s="117" t="s">
        <v>170</v>
      </c>
      <c r="BM330" s="117" t="s">
        <v>145</v>
      </c>
      <c r="BN330" s="117" t="s">
        <v>145</v>
      </c>
      <c r="BO330" s="117" t="s">
        <v>145</v>
      </c>
      <c r="BP330" s="117" t="s">
        <v>145</v>
      </c>
      <c r="BQ330" s="117" t="s">
        <v>145</v>
      </c>
      <c r="BR330" s="117" t="s">
        <v>145</v>
      </c>
      <c r="BS330" s="117" t="s">
        <v>145</v>
      </c>
      <c r="BT330" s="117" t="s">
        <v>145</v>
      </c>
      <c r="BU330" s="117" t="s">
        <v>145</v>
      </c>
      <c r="BV330" s="117" t="s">
        <v>171</v>
      </c>
      <c r="BW330" s="117" t="s">
        <v>145</v>
      </c>
      <c r="BX330" s="117" t="s">
        <v>145</v>
      </c>
      <c r="BY330" s="117" t="s">
        <v>145</v>
      </c>
      <c r="BZ330" s="117" t="s">
        <v>145</v>
      </c>
      <c r="CA330" s="117" t="s">
        <v>145</v>
      </c>
      <c r="CB330" s="117" t="s">
        <v>149</v>
      </c>
      <c r="CC330" s="117" t="s">
        <v>149</v>
      </c>
      <c r="CD330" s="117" t="s">
        <v>145</v>
      </c>
      <c r="CE330" s="117" t="s">
        <v>145</v>
      </c>
      <c r="CF330" s="117" t="s">
        <v>145</v>
      </c>
      <c r="CG330" s="117" t="s">
        <v>145</v>
      </c>
      <c r="CH330" s="117" t="s">
        <v>145</v>
      </c>
      <c r="CI330" s="117" t="s">
        <v>145</v>
      </c>
      <c r="CJ330" s="117" t="s">
        <v>145</v>
      </c>
      <c r="CK330" s="117" t="s">
        <v>145</v>
      </c>
      <c r="CL330" s="117" t="s">
        <v>145</v>
      </c>
      <c r="CM330" s="117" t="s">
        <v>145</v>
      </c>
      <c r="CN330" s="117" t="s">
        <v>145</v>
      </c>
      <c r="CO330" s="117" t="s">
        <v>1472</v>
      </c>
      <c r="CP330" s="117" t="s">
        <v>145</v>
      </c>
      <c r="CQ330" s="117" t="s">
        <v>145</v>
      </c>
      <c r="CR330" s="117" t="s">
        <v>145</v>
      </c>
      <c r="CS330" s="117" t="s">
        <v>173</v>
      </c>
      <c r="CT330" s="117" t="s">
        <v>181</v>
      </c>
      <c r="CU330" s="117" t="s">
        <v>175</v>
      </c>
      <c r="CV330" s="117" t="s">
        <v>176</v>
      </c>
      <c r="CW330" s="117" t="s">
        <v>177</v>
      </c>
      <c r="CX330" s="117" t="s">
        <v>178</v>
      </c>
      <c r="CY330" s="117" t="s">
        <v>178</v>
      </c>
      <c r="CZ330" s="117" t="s">
        <v>179</v>
      </c>
      <c r="DA330" s="117" t="s">
        <v>179</v>
      </c>
      <c r="DB330" s="117" t="s">
        <v>145</v>
      </c>
      <c r="DC330" s="117" t="s">
        <v>145</v>
      </c>
      <c r="DD330" s="117" t="s">
        <v>179</v>
      </c>
      <c r="DE330" s="117" t="s">
        <v>145</v>
      </c>
      <c r="DF330" s="117" t="s">
        <v>145</v>
      </c>
      <c r="DG330" s="117" t="s">
        <v>145</v>
      </c>
      <c r="DH330" s="117" t="s">
        <v>145</v>
      </c>
      <c r="DI330" s="117" t="s">
        <v>145</v>
      </c>
      <c r="DJ330" s="117" t="s">
        <v>145</v>
      </c>
      <c r="DK330" s="117" t="s">
        <v>145</v>
      </c>
      <c r="DL330" s="117" t="s">
        <v>145</v>
      </c>
      <c r="DM330" s="117" t="s">
        <v>145</v>
      </c>
      <c r="DN330" s="117" t="s">
        <v>145</v>
      </c>
      <c r="DO330" s="117" t="s">
        <v>145</v>
      </c>
      <c r="DP330" s="117" t="s">
        <v>145</v>
      </c>
      <c r="DQ330" s="117" t="s">
        <v>145</v>
      </c>
      <c r="DR330" s="117" t="s">
        <v>145</v>
      </c>
      <c r="DS330" s="117" t="s">
        <v>145</v>
      </c>
      <c r="DT330" s="117" t="s">
        <v>145</v>
      </c>
      <c r="DU330" s="117" t="s">
        <v>145</v>
      </c>
      <c r="DV330" s="117" t="s">
        <v>145</v>
      </c>
      <c r="DW330" s="117" t="s">
        <v>145</v>
      </c>
      <c r="DX330" s="117" t="s">
        <v>145</v>
      </c>
      <c r="DY330" s="117" t="s">
        <v>145</v>
      </c>
      <c r="DZ330" s="117" t="s">
        <v>145</v>
      </c>
      <c r="EA330" s="117" t="s">
        <v>145</v>
      </c>
      <c r="EB330" s="117" t="s">
        <v>145</v>
      </c>
      <c r="EC330" s="117" t="s">
        <v>180</v>
      </c>
      <c r="ED330" s="117" t="s">
        <v>145</v>
      </c>
      <c r="EE330" s="117" t="s">
        <v>154</v>
      </c>
      <c r="EF330" s="117" t="s">
        <v>145</v>
      </c>
      <c r="EG330" s="117" t="s">
        <v>145</v>
      </c>
      <c r="EH330" s="117" t="s">
        <v>145</v>
      </c>
      <c r="EI330" s="117" t="s">
        <v>145</v>
      </c>
      <c r="EJ330" s="117" t="s">
        <v>145</v>
      </c>
      <c r="EK330" s="117" t="s">
        <v>145</v>
      </c>
      <c r="EL330" s="117" t="s">
        <v>145</v>
      </c>
      <c r="EM330" s="117" t="s">
        <v>145</v>
      </c>
      <c r="EN330" s="117" t="s">
        <v>147</v>
      </c>
    </row>
    <row r="331" s="6" customFormat="1" spans="1:144">
      <c r="A331" s="117" t="s">
        <v>1693</v>
      </c>
      <c r="B331" s="117" t="s">
        <v>145</v>
      </c>
      <c r="C331" s="117" t="s">
        <v>146</v>
      </c>
      <c r="D331" s="117" t="s">
        <v>145</v>
      </c>
      <c r="E331" s="117" t="s">
        <v>147</v>
      </c>
      <c r="F331" s="117" t="s">
        <v>145</v>
      </c>
      <c r="G331" s="117" t="s">
        <v>148</v>
      </c>
      <c r="H331" s="117" t="s">
        <v>149</v>
      </c>
      <c r="I331" s="117" t="s">
        <v>145</v>
      </c>
      <c r="J331" s="117" t="s">
        <v>150</v>
      </c>
      <c r="K331" s="117" t="s">
        <v>151</v>
      </c>
      <c r="L331" s="117" t="s">
        <v>1686</v>
      </c>
      <c r="M331" s="117" t="s">
        <v>145</v>
      </c>
      <c r="N331" s="117" t="s">
        <v>146</v>
      </c>
      <c r="O331" s="117" t="s">
        <v>153</v>
      </c>
      <c r="P331" s="117" t="s">
        <v>154</v>
      </c>
      <c r="Q331" s="117" t="s">
        <v>155</v>
      </c>
      <c r="R331" s="117" t="s">
        <v>145</v>
      </c>
      <c r="S331" s="117" t="s">
        <v>156</v>
      </c>
      <c r="T331" s="117" t="s">
        <v>154</v>
      </c>
      <c r="U331" s="117" t="s">
        <v>145</v>
      </c>
      <c r="V331" s="117" t="s">
        <v>145</v>
      </c>
      <c r="W331" s="117" t="s">
        <v>157</v>
      </c>
      <c r="X331" s="117" t="s">
        <v>157</v>
      </c>
      <c r="Y331" s="117" t="s">
        <v>158</v>
      </c>
      <c r="Z331" s="117" t="s">
        <v>159</v>
      </c>
      <c r="AA331" s="117" t="s">
        <v>145</v>
      </c>
      <c r="AB331" s="117" t="s">
        <v>145</v>
      </c>
      <c r="AC331" s="117" t="s">
        <v>145</v>
      </c>
      <c r="AD331" s="117" t="s">
        <v>145</v>
      </c>
      <c r="AE331" s="117" t="s">
        <v>1694</v>
      </c>
      <c r="AF331" s="117" t="s">
        <v>145</v>
      </c>
      <c r="AG331" s="117" t="s">
        <v>145</v>
      </c>
      <c r="AH331" s="117" t="s">
        <v>147</v>
      </c>
      <c r="AI331" s="117" t="s">
        <v>145</v>
      </c>
      <c r="AJ331" s="117" t="s">
        <v>145</v>
      </c>
      <c r="AK331" s="117" t="s">
        <v>145</v>
      </c>
      <c r="AL331" s="117" t="s">
        <v>145</v>
      </c>
      <c r="AM331" s="117" t="s">
        <v>145</v>
      </c>
      <c r="AN331" s="117" t="s">
        <v>145</v>
      </c>
      <c r="AO331" s="117" t="s">
        <v>1695</v>
      </c>
      <c r="AP331" s="117" t="s">
        <v>1696</v>
      </c>
      <c r="AQ331" s="117" t="s">
        <v>1697</v>
      </c>
      <c r="AR331" s="117" t="s">
        <v>1281</v>
      </c>
      <c r="AS331" s="117" t="s">
        <v>1698</v>
      </c>
      <c r="AT331" s="117" t="s">
        <v>1699</v>
      </c>
      <c r="AU331" s="117" t="s">
        <v>145</v>
      </c>
      <c r="AV331" s="117" t="s">
        <v>1700</v>
      </c>
      <c r="AW331" s="117" t="s">
        <v>1701</v>
      </c>
      <c r="AX331" s="117" t="s">
        <v>1702</v>
      </c>
      <c r="AY331" s="117" t="s">
        <v>145</v>
      </c>
      <c r="AZ331" s="117" t="s">
        <v>1699</v>
      </c>
      <c r="BA331" s="117" t="s">
        <v>145</v>
      </c>
      <c r="BB331" s="117" t="s">
        <v>145</v>
      </c>
      <c r="BC331" s="117" t="s">
        <v>145</v>
      </c>
      <c r="BD331" s="117" t="s">
        <v>145</v>
      </c>
      <c r="BE331" s="117" t="s">
        <v>145</v>
      </c>
      <c r="BF331" s="117" t="s">
        <v>145</v>
      </c>
      <c r="BG331" s="117" t="s">
        <v>145</v>
      </c>
      <c r="BH331" s="117" t="s">
        <v>145</v>
      </c>
      <c r="BI331" s="117" t="s">
        <v>145</v>
      </c>
      <c r="BJ331" s="117" t="s">
        <v>145</v>
      </c>
      <c r="BK331" s="117" t="s">
        <v>145</v>
      </c>
      <c r="BL331" s="117" t="s">
        <v>170</v>
      </c>
      <c r="BM331" s="117" t="s">
        <v>145</v>
      </c>
      <c r="BN331" s="117" t="s">
        <v>145</v>
      </c>
      <c r="BO331" s="117" t="s">
        <v>145</v>
      </c>
      <c r="BP331" s="117" t="s">
        <v>145</v>
      </c>
      <c r="BQ331" s="117" t="s">
        <v>145</v>
      </c>
      <c r="BR331" s="117" t="s">
        <v>145</v>
      </c>
      <c r="BS331" s="117" t="s">
        <v>145</v>
      </c>
      <c r="BT331" s="117" t="s">
        <v>145</v>
      </c>
      <c r="BU331" s="117" t="s">
        <v>145</v>
      </c>
      <c r="BV331" s="117" t="s">
        <v>171</v>
      </c>
      <c r="BW331" s="117" t="s">
        <v>145</v>
      </c>
      <c r="BX331" s="117" t="s">
        <v>145</v>
      </c>
      <c r="BY331" s="117" t="s">
        <v>145</v>
      </c>
      <c r="BZ331" s="117" t="s">
        <v>145</v>
      </c>
      <c r="CA331" s="117" t="s">
        <v>145</v>
      </c>
      <c r="CB331" s="117" t="s">
        <v>149</v>
      </c>
      <c r="CC331" s="117" t="s">
        <v>149</v>
      </c>
      <c r="CD331" s="117" t="s">
        <v>145</v>
      </c>
      <c r="CE331" s="117" t="s">
        <v>145</v>
      </c>
      <c r="CF331" s="117" t="s">
        <v>145</v>
      </c>
      <c r="CG331" s="117" t="s">
        <v>145</v>
      </c>
      <c r="CH331" s="117" t="s">
        <v>145</v>
      </c>
      <c r="CI331" s="117" t="s">
        <v>145</v>
      </c>
      <c r="CJ331" s="117" t="s">
        <v>145</v>
      </c>
      <c r="CK331" s="117" t="s">
        <v>145</v>
      </c>
      <c r="CL331" s="117" t="s">
        <v>145</v>
      </c>
      <c r="CM331" s="117" t="s">
        <v>145</v>
      </c>
      <c r="CN331" s="117" t="s">
        <v>145</v>
      </c>
      <c r="CO331" s="117" t="s">
        <v>1472</v>
      </c>
      <c r="CP331" s="117" t="s">
        <v>145</v>
      </c>
      <c r="CQ331" s="117" t="s">
        <v>145</v>
      </c>
      <c r="CR331" s="117" t="s">
        <v>145</v>
      </c>
      <c r="CS331" s="117" t="s">
        <v>173</v>
      </c>
      <c r="CT331" s="117" t="s">
        <v>300</v>
      </c>
      <c r="CU331" s="117" t="s">
        <v>1006</v>
      </c>
      <c r="CV331" s="117" t="s">
        <v>1007</v>
      </c>
      <c r="CW331" s="117" t="s">
        <v>1008</v>
      </c>
      <c r="CX331" s="117" t="s">
        <v>178</v>
      </c>
      <c r="CY331" s="117" t="s">
        <v>178</v>
      </c>
      <c r="CZ331" s="117" t="s">
        <v>179</v>
      </c>
      <c r="DA331" s="117" t="s">
        <v>179</v>
      </c>
      <c r="DB331" s="117" t="s">
        <v>145</v>
      </c>
      <c r="DC331" s="117" t="s">
        <v>145</v>
      </c>
      <c r="DD331" s="117" t="s">
        <v>179</v>
      </c>
      <c r="DE331" s="117" t="s">
        <v>145</v>
      </c>
      <c r="DF331" s="117" t="s">
        <v>145</v>
      </c>
      <c r="DG331" s="117" t="s">
        <v>145</v>
      </c>
      <c r="DH331" s="117" t="s">
        <v>145</v>
      </c>
      <c r="DI331" s="117" t="s">
        <v>145</v>
      </c>
      <c r="DJ331" s="117" t="s">
        <v>145</v>
      </c>
      <c r="DK331" s="117" t="s">
        <v>145</v>
      </c>
      <c r="DL331" s="117" t="s">
        <v>145</v>
      </c>
      <c r="DM331" s="117" t="s">
        <v>145</v>
      </c>
      <c r="DN331" s="117" t="s">
        <v>145</v>
      </c>
      <c r="DO331" s="117" t="s">
        <v>145</v>
      </c>
      <c r="DP331" s="117" t="s">
        <v>145</v>
      </c>
      <c r="DQ331" s="117" t="s">
        <v>145</v>
      </c>
      <c r="DR331" s="117" t="s">
        <v>145</v>
      </c>
      <c r="DS331" s="117" t="s">
        <v>145</v>
      </c>
      <c r="DT331" s="117" t="s">
        <v>145</v>
      </c>
      <c r="DU331" s="117" t="s">
        <v>145</v>
      </c>
      <c r="DV331" s="117" t="s">
        <v>145</v>
      </c>
      <c r="DW331" s="117" t="s">
        <v>145</v>
      </c>
      <c r="DX331" s="117" t="s">
        <v>145</v>
      </c>
      <c r="DY331" s="117" t="s">
        <v>145</v>
      </c>
      <c r="DZ331" s="117" t="s">
        <v>145</v>
      </c>
      <c r="EA331" s="117" t="s">
        <v>145</v>
      </c>
      <c r="EB331" s="117" t="s">
        <v>145</v>
      </c>
      <c r="EC331" s="117" t="s">
        <v>180</v>
      </c>
      <c r="ED331" s="117" t="s">
        <v>145</v>
      </c>
      <c r="EE331" s="117" t="s">
        <v>154</v>
      </c>
      <c r="EF331" s="117" t="s">
        <v>145</v>
      </c>
      <c r="EG331" s="117" t="s">
        <v>145</v>
      </c>
      <c r="EH331" s="117" t="s">
        <v>145</v>
      </c>
      <c r="EI331" s="117" t="s">
        <v>145</v>
      </c>
      <c r="EJ331" s="117" t="s">
        <v>145</v>
      </c>
      <c r="EK331" s="117" t="s">
        <v>145</v>
      </c>
      <c r="EL331" s="117" t="s">
        <v>145</v>
      </c>
      <c r="EM331" s="117" t="s">
        <v>145</v>
      </c>
      <c r="EN331" s="117" t="s">
        <v>147</v>
      </c>
    </row>
    <row r="332" s="6" customFormat="1" spans="1:144">
      <c r="A332" s="117" t="s">
        <v>1703</v>
      </c>
      <c r="B332" s="117" t="s">
        <v>145</v>
      </c>
      <c r="C332" s="117" t="s">
        <v>146</v>
      </c>
      <c r="D332" s="117" t="s">
        <v>145</v>
      </c>
      <c r="E332" s="117" t="s">
        <v>147</v>
      </c>
      <c r="F332" s="117" t="s">
        <v>145</v>
      </c>
      <c r="G332" s="117" t="s">
        <v>148</v>
      </c>
      <c r="H332" s="117" t="s">
        <v>149</v>
      </c>
      <c r="I332" s="117" t="s">
        <v>145</v>
      </c>
      <c r="J332" s="117" t="s">
        <v>150</v>
      </c>
      <c r="K332" s="117" t="s">
        <v>151</v>
      </c>
      <c r="L332" s="117" t="s">
        <v>1686</v>
      </c>
      <c r="M332" s="117" t="s">
        <v>145</v>
      </c>
      <c r="N332" s="117" t="s">
        <v>146</v>
      </c>
      <c r="O332" s="117" t="s">
        <v>153</v>
      </c>
      <c r="P332" s="117" t="s">
        <v>154</v>
      </c>
      <c r="Q332" s="117" t="s">
        <v>155</v>
      </c>
      <c r="R332" s="117" t="s">
        <v>145</v>
      </c>
      <c r="S332" s="117" t="s">
        <v>156</v>
      </c>
      <c r="T332" s="117" t="s">
        <v>154</v>
      </c>
      <c r="U332" s="117" t="s">
        <v>145</v>
      </c>
      <c r="V332" s="117" t="s">
        <v>145</v>
      </c>
      <c r="W332" s="117" t="s">
        <v>157</v>
      </c>
      <c r="X332" s="117" t="s">
        <v>157</v>
      </c>
      <c r="Y332" s="117" t="s">
        <v>158</v>
      </c>
      <c r="Z332" s="117" t="s">
        <v>159</v>
      </c>
      <c r="AA332" s="117" t="s">
        <v>145</v>
      </c>
      <c r="AB332" s="117" t="s">
        <v>145</v>
      </c>
      <c r="AC332" s="117" t="s">
        <v>145</v>
      </c>
      <c r="AD332" s="117" t="s">
        <v>145</v>
      </c>
      <c r="AE332" s="117" t="s">
        <v>1704</v>
      </c>
      <c r="AF332" s="117" t="s">
        <v>145</v>
      </c>
      <c r="AG332" s="117" t="s">
        <v>145</v>
      </c>
      <c r="AH332" s="117" t="s">
        <v>147</v>
      </c>
      <c r="AI332" s="117" t="s">
        <v>145</v>
      </c>
      <c r="AJ332" s="117" t="s">
        <v>145</v>
      </c>
      <c r="AK332" s="117" t="s">
        <v>145</v>
      </c>
      <c r="AL332" s="117" t="s">
        <v>145</v>
      </c>
      <c r="AM332" s="117" t="s">
        <v>145</v>
      </c>
      <c r="AN332" s="117" t="s">
        <v>145</v>
      </c>
      <c r="AO332" s="117" t="s">
        <v>1705</v>
      </c>
      <c r="AP332" s="117" t="s">
        <v>1706</v>
      </c>
      <c r="AQ332" s="117" t="s">
        <v>1707</v>
      </c>
      <c r="AR332" s="117" t="s">
        <v>1708</v>
      </c>
      <c r="AS332" s="117" t="s">
        <v>1709</v>
      </c>
      <c r="AT332" s="117" t="s">
        <v>1710</v>
      </c>
      <c r="AU332" s="117" t="s">
        <v>145</v>
      </c>
      <c r="AV332" s="117" t="s">
        <v>1711</v>
      </c>
      <c r="AW332" s="117" t="s">
        <v>1712</v>
      </c>
      <c r="AX332" s="117" t="s">
        <v>1713</v>
      </c>
      <c r="AY332" s="117" t="s">
        <v>145</v>
      </c>
      <c r="AZ332" s="117" t="s">
        <v>1710</v>
      </c>
      <c r="BA332" s="117" t="s">
        <v>145</v>
      </c>
      <c r="BB332" s="117" t="s">
        <v>145</v>
      </c>
      <c r="BC332" s="117" t="s">
        <v>145</v>
      </c>
      <c r="BD332" s="117" t="s">
        <v>145</v>
      </c>
      <c r="BE332" s="117" t="s">
        <v>145</v>
      </c>
      <c r="BF332" s="117" t="s">
        <v>145</v>
      </c>
      <c r="BG332" s="117" t="s">
        <v>145</v>
      </c>
      <c r="BH332" s="117" t="s">
        <v>145</v>
      </c>
      <c r="BI332" s="117" t="s">
        <v>145</v>
      </c>
      <c r="BJ332" s="117" t="s">
        <v>145</v>
      </c>
      <c r="BK332" s="117" t="s">
        <v>145</v>
      </c>
      <c r="BL332" s="117" t="s">
        <v>170</v>
      </c>
      <c r="BM332" s="117" t="s">
        <v>145</v>
      </c>
      <c r="BN332" s="117" t="s">
        <v>145</v>
      </c>
      <c r="BO332" s="117" t="s">
        <v>145</v>
      </c>
      <c r="BP332" s="117" t="s">
        <v>145</v>
      </c>
      <c r="BQ332" s="117" t="s">
        <v>145</v>
      </c>
      <c r="BR332" s="117" t="s">
        <v>145</v>
      </c>
      <c r="BS332" s="117" t="s">
        <v>145</v>
      </c>
      <c r="BT332" s="117" t="s">
        <v>145</v>
      </c>
      <c r="BU332" s="117" t="s">
        <v>145</v>
      </c>
      <c r="BV332" s="117" t="s">
        <v>171</v>
      </c>
      <c r="BW332" s="117" t="s">
        <v>145</v>
      </c>
      <c r="BX332" s="117" t="s">
        <v>145</v>
      </c>
      <c r="BY332" s="117" t="s">
        <v>145</v>
      </c>
      <c r="BZ332" s="117" t="s">
        <v>145</v>
      </c>
      <c r="CA332" s="117" t="s">
        <v>145</v>
      </c>
      <c r="CB332" s="117" t="s">
        <v>221</v>
      </c>
      <c r="CC332" s="117" t="s">
        <v>221</v>
      </c>
      <c r="CD332" s="117" t="s">
        <v>145</v>
      </c>
      <c r="CE332" s="117" t="s">
        <v>145</v>
      </c>
      <c r="CF332" s="117" t="s">
        <v>145</v>
      </c>
      <c r="CG332" s="117" t="s">
        <v>145</v>
      </c>
      <c r="CH332" s="117" t="s">
        <v>145</v>
      </c>
      <c r="CI332" s="117" t="s">
        <v>145</v>
      </c>
      <c r="CJ332" s="117" t="s">
        <v>145</v>
      </c>
      <c r="CK332" s="117" t="s">
        <v>145</v>
      </c>
      <c r="CL332" s="117" t="s">
        <v>145</v>
      </c>
      <c r="CM332" s="117" t="s">
        <v>145</v>
      </c>
      <c r="CN332" s="117" t="s">
        <v>145</v>
      </c>
      <c r="CO332" s="117" t="s">
        <v>1714</v>
      </c>
      <c r="CP332" s="117" t="s">
        <v>145</v>
      </c>
      <c r="CQ332" s="117" t="s">
        <v>145</v>
      </c>
      <c r="CR332" s="117" t="s">
        <v>145</v>
      </c>
      <c r="CS332" s="117" t="s">
        <v>173</v>
      </c>
      <c r="CT332" s="117" t="s">
        <v>174</v>
      </c>
      <c r="CU332" s="117" t="s">
        <v>468</v>
      </c>
      <c r="CV332" s="117" t="s">
        <v>469</v>
      </c>
      <c r="CW332" s="117" t="s">
        <v>470</v>
      </c>
      <c r="CX332" s="117" t="s">
        <v>178</v>
      </c>
      <c r="CY332" s="117" t="s">
        <v>178</v>
      </c>
      <c r="CZ332" s="117" t="s">
        <v>179</v>
      </c>
      <c r="DA332" s="117" t="s">
        <v>179</v>
      </c>
      <c r="DB332" s="117" t="s">
        <v>145</v>
      </c>
      <c r="DC332" s="117" t="s">
        <v>145</v>
      </c>
      <c r="DD332" s="117" t="s">
        <v>179</v>
      </c>
      <c r="DE332" s="117" t="s">
        <v>145</v>
      </c>
      <c r="DF332" s="117" t="s">
        <v>145</v>
      </c>
      <c r="DG332" s="117" t="s">
        <v>145</v>
      </c>
      <c r="DH332" s="117" t="s">
        <v>145</v>
      </c>
      <c r="DI332" s="117" t="s">
        <v>145</v>
      </c>
      <c r="DJ332" s="117" t="s">
        <v>145</v>
      </c>
      <c r="DK332" s="117" t="s">
        <v>145</v>
      </c>
      <c r="DL332" s="117" t="s">
        <v>145</v>
      </c>
      <c r="DM332" s="117" t="s">
        <v>145</v>
      </c>
      <c r="DN332" s="117" t="s">
        <v>145</v>
      </c>
      <c r="DO332" s="117" t="s">
        <v>145</v>
      </c>
      <c r="DP332" s="117" t="s">
        <v>145</v>
      </c>
      <c r="DQ332" s="117" t="s">
        <v>145</v>
      </c>
      <c r="DR332" s="117" t="s">
        <v>145</v>
      </c>
      <c r="DS332" s="117" t="s">
        <v>145</v>
      </c>
      <c r="DT332" s="117" t="s">
        <v>145</v>
      </c>
      <c r="DU332" s="117" t="s">
        <v>145</v>
      </c>
      <c r="DV332" s="117" t="s">
        <v>145</v>
      </c>
      <c r="DW332" s="117" t="s">
        <v>145</v>
      </c>
      <c r="DX332" s="117" t="s">
        <v>145</v>
      </c>
      <c r="DY332" s="117" t="s">
        <v>145</v>
      </c>
      <c r="DZ332" s="117" t="s">
        <v>145</v>
      </c>
      <c r="EA332" s="117" t="s">
        <v>145</v>
      </c>
      <c r="EB332" s="117" t="s">
        <v>145</v>
      </c>
      <c r="EC332" s="117" t="s">
        <v>180</v>
      </c>
      <c r="ED332" s="117" t="s">
        <v>145</v>
      </c>
      <c r="EE332" s="117" t="s">
        <v>154</v>
      </c>
      <c r="EF332" s="117" t="s">
        <v>145</v>
      </c>
      <c r="EG332" s="117" t="s">
        <v>145</v>
      </c>
      <c r="EH332" s="117" t="s">
        <v>145</v>
      </c>
      <c r="EI332" s="117" t="s">
        <v>471</v>
      </c>
      <c r="EJ332" s="117" t="s">
        <v>145</v>
      </c>
      <c r="EK332" s="117" t="s">
        <v>145</v>
      </c>
      <c r="EL332" s="117" t="s">
        <v>145</v>
      </c>
      <c r="EM332" s="117" t="s">
        <v>145</v>
      </c>
      <c r="EN332" s="117" t="s">
        <v>147</v>
      </c>
    </row>
    <row r="333" s="6" customFormat="1" spans="1:144">
      <c r="A333" s="117" t="s">
        <v>1703</v>
      </c>
      <c r="B333" s="117" t="s">
        <v>145</v>
      </c>
      <c r="C333" s="117" t="s">
        <v>146</v>
      </c>
      <c r="D333" s="117" t="s">
        <v>145</v>
      </c>
      <c r="E333" s="117" t="s">
        <v>147</v>
      </c>
      <c r="F333" s="117" t="s">
        <v>145</v>
      </c>
      <c r="G333" s="117" t="s">
        <v>148</v>
      </c>
      <c r="H333" s="117" t="s">
        <v>149</v>
      </c>
      <c r="I333" s="117" t="s">
        <v>145</v>
      </c>
      <c r="J333" s="117" t="s">
        <v>150</v>
      </c>
      <c r="K333" s="117" t="s">
        <v>151</v>
      </c>
      <c r="L333" s="117" t="s">
        <v>1686</v>
      </c>
      <c r="M333" s="117" t="s">
        <v>145</v>
      </c>
      <c r="N333" s="117" t="s">
        <v>146</v>
      </c>
      <c r="O333" s="117" t="s">
        <v>153</v>
      </c>
      <c r="P333" s="117" t="s">
        <v>154</v>
      </c>
      <c r="Q333" s="117" t="s">
        <v>155</v>
      </c>
      <c r="R333" s="117" t="s">
        <v>145</v>
      </c>
      <c r="S333" s="117" t="s">
        <v>156</v>
      </c>
      <c r="T333" s="117" t="s">
        <v>154</v>
      </c>
      <c r="U333" s="117" t="s">
        <v>145</v>
      </c>
      <c r="V333" s="117" t="s">
        <v>145</v>
      </c>
      <c r="W333" s="117" t="s">
        <v>157</v>
      </c>
      <c r="X333" s="117" t="s">
        <v>157</v>
      </c>
      <c r="Y333" s="117" t="s">
        <v>158</v>
      </c>
      <c r="Z333" s="117" t="s">
        <v>159</v>
      </c>
      <c r="AA333" s="117" t="s">
        <v>145</v>
      </c>
      <c r="AB333" s="117" t="s">
        <v>145</v>
      </c>
      <c r="AC333" s="117" t="s">
        <v>145</v>
      </c>
      <c r="AD333" s="117" t="s">
        <v>145</v>
      </c>
      <c r="AE333" s="117" t="s">
        <v>1704</v>
      </c>
      <c r="AF333" s="117" t="s">
        <v>145</v>
      </c>
      <c r="AG333" s="117" t="s">
        <v>145</v>
      </c>
      <c r="AH333" s="117" t="s">
        <v>147</v>
      </c>
      <c r="AI333" s="117" t="s">
        <v>145</v>
      </c>
      <c r="AJ333" s="117" t="s">
        <v>145</v>
      </c>
      <c r="AK333" s="117" t="s">
        <v>145</v>
      </c>
      <c r="AL333" s="117" t="s">
        <v>145</v>
      </c>
      <c r="AM333" s="117" t="s">
        <v>145</v>
      </c>
      <c r="AN333" s="117" t="s">
        <v>145</v>
      </c>
      <c r="AO333" s="117" t="s">
        <v>1705</v>
      </c>
      <c r="AP333" s="117" t="s">
        <v>1706</v>
      </c>
      <c r="AQ333" s="117" t="s">
        <v>1707</v>
      </c>
      <c r="AR333" s="117" t="s">
        <v>1708</v>
      </c>
      <c r="AS333" s="117" t="s">
        <v>1709</v>
      </c>
      <c r="AT333" s="117" t="s">
        <v>1710</v>
      </c>
      <c r="AU333" s="117" t="s">
        <v>145</v>
      </c>
      <c r="AV333" s="117" t="s">
        <v>1711</v>
      </c>
      <c r="AW333" s="117" t="s">
        <v>1712</v>
      </c>
      <c r="AX333" s="117" t="s">
        <v>1713</v>
      </c>
      <c r="AY333" s="117" t="s">
        <v>145</v>
      </c>
      <c r="AZ333" s="117" t="s">
        <v>1710</v>
      </c>
      <c r="BA333" s="117" t="s">
        <v>145</v>
      </c>
      <c r="BB333" s="117" t="s">
        <v>145</v>
      </c>
      <c r="BC333" s="117" t="s">
        <v>145</v>
      </c>
      <c r="BD333" s="117" t="s">
        <v>145</v>
      </c>
      <c r="BE333" s="117" t="s">
        <v>145</v>
      </c>
      <c r="BF333" s="117" t="s">
        <v>145</v>
      </c>
      <c r="BG333" s="117" t="s">
        <v>145</v>
      </c>
      <c r="BH333" s="117" t="s">
        <v>145</v>
      </c>
      <c r="BI333" s="117" t="s">
        <v>145</v>
      </c>
      <c r="BJ333" s="117" t="s">
        <v>145</v>
      </c>
      <c r="BK333" s="117" t="s">
        <v>145</v>
      </c>
      <c r="BL333" s="117" t="s">
        <v>170</v>
      </c>
      <c r="BM333" s="117" t="s">
        <v>145</v>
      </c>
      <c r="BN333" s="117" t="s">
        <v>145</v>
      </c>
      <c r="BO333" s="117" t="s">
        <v>145</v>
      </c>
      <c r="BP333" s="117" t="s">
        <v>145</v>
      </c>
      <c r="BQ333" s="117" t="s">
        <v>145</v>
      </c>
      <c r="BR333" s="117" t="s">
        <v>145</v>
      </c>
      <c r="BS333" s="117" t="s">
        <v>145</v>
      </c>
      <c r="BT333" s="117" t="s">
        <v>145</v>
      </c>
      <c r="BU333" s="117" t="s">
        <v>145</v>
      </c>
      <c r="BV333" s="117" t="s">
        <v>171</v>
      </c>
      <c r="BW333" s="117" t="s">
        <v>145</v>
      </c>
      <c r="BX333" s="117" t="s">
        <v>145</v>
      </c>
      <c r="BY333" s="117" t="s">
        <v>145</v>
      </c>
      <c r="BZ333" s="117" t="s">
        <v>145</v>
      </c>
      <c r="CA333" s="117" t="s">
        <v>145</v>
      </c>
      <c r="CB333" s="117" t="s">
        <v>221</v>
      </c>
      <c r="CC333" s="117" t="s">
        <v>221</v>
      </c>
      <c r="CD333" s="117" t="s">
        <v>145</v>
      </c>
      <c r="CE333" s="117" t="s">
        <v>145</v>
      </c>
      <c r="CF333" s="117" t="s">
        <v>145</v>
      </c>
      <c r="CG333" s="117" t="s">
        <v>145</v>
      </c>
      <c r="CH333" s="117" t="s">
        <v>145</v>
      </c>
      <c r="CI333" s="117" t="s">
        <v>145</v>
      </c>
      <c r="CJ333" s="117" t="s">
        <v>145</v>
      </c>
      <c r="CK333" s="117" t="s">
        <v>145</v>
      </c>
      <c r="CL333" s="117" t="s">
        <v>145</v>
      </c>
      <c r="CM333" s="117" t="s">
        <v>145</v>
      </c>
      <c r="CN333" s="117" t="s">
        <v>145</v>
      </c>
      <c r="CO333" s="117" t="s">
        <v>1714</v>
      </c>
      <c r="CP333" s="117" t="s">
        <v>145</v>
      </c>
      <c r="CQ333" s="117" t="s">
        <v>145</v>
      </c>
      <c r="CR333" s="117" t="s">
        <v>145</v>
      </c>
      <c r="CS333" s="117" t="s">
        <v>173</v>
      </c>
      <c r="CT333" s="117" t="s">
        <v>181</v>
      </c>
      <c r="CU333" s="117" t="s">
        <v>1715</v>
      </c>
      <c r="CV333" s="117" t="s">
        <v>1716</v>
      </c>
      <c r="CW333" s="117" t="s">
        <v>1717</v>
      </c>
      <c r="CX333" s="117" t="s">
        <v>178</v>
      </c>
      <c r="CY333" s="117" t="s">
        <v>178</v>
      </c>
      <c r="CZ333" s="117" t="s">
        <v>179</v>
      </c>
      <c r="DA333" s="117" t="s">
        <v>179</v>
      </c>
      <c r="DB333" s="117" t="s">
        <v>145</v>
      </c>
      <c r="DC333" s="117" t="s">
        <v>145</v>
      </c>
      <c r="DD333" s="117" t="s">
        <v>179</v>
      </c>
      <c r="DE333" s="117" t="s">
        <v>145</v>
      </c>
      <c r="DF333" s="117" t="s">
        <v>145</v>
      </c>
      <c r="DG333" s="117" t="s">
        <v>145</v>
      </c>
      <c r="DH333" s="117" t="s">
        <v>145</v>
      </c>
      <c r="DI333" s="117" t="s">
        <v>145</v>
      </c>
      <c r="DJ333" s="117" t="s">
        <v>145</v>
      </c>
      <c r="DK333" s="117" t="s">
        <v>145</v>
      </c>
      <c r="DL333" s="117" t="s">
        <v>145</v>
      </c>
      <c r="DM333" s="117" t="s">
        <v>145</v>
      </c>
      <c r="DN333" s="117" t="s">
        <v>145</v>
      </c>
      <c r="DO333" s="117" t="s">
        <v>145</v>
      </c>
      <c r="DP333" s="117" t="s">
        <v>145</v>
      </c>
      <c r="DQ333" s="117" t="s">
        <v>145</v>
      </c>
      <c r="DR333" s="117" t="s">
        <v>145</v>
      </c>
      <c r="DS333" s="117" t="s">
        <v>145</v>
      </c>
      <c r="DT333" s="117" t="s">
        <v>145</v>
      </c>
      <c r="DU333" s="117" t="s">
        <v>145</v>
      </c>
      <c r="DV333" s="117" t="s">
        <v>145</v>
      </c>
      <c r="DW333" s="117" t="s">
        <v>145</v>
      </c>
      <c r="DX333" s="117" t="s">
        <v>145</v>
      </c>
      <c r="DY333" s="117" t="s">
        <v>145</v>
      </c>
      <c r="DZ333" s="117" t="s">
        <v>145</v>
      </c>
      <c r="EA333" s="117" t="s">
        <v>145</v>
      </c>
      <c r="EB333" s="117" t="s">
        <v>145</v>
      </c>
      <c r="EC333" s="117" t="s">
        <v>180</v>
      </c>
      <c r="ED333" s="117" t="s">
        <v>145</v>
      </c>
      <c r="EE333" s="117" t="s">
        <v>154</v>
      </c>
      <c r="EF333" s="117" t="s">
        <v>145</v>
      </c>
      <c r="EG333" s="117" t="s">
        <v>145</v>
      </c>
      <c r="EH333" s="117" t="s">
        <v>145</v>
      </c>
      <c r="EI333" s="117" t="s">
        <v>1718</v>
      </c>
      <c r="EJ333" s="117" t="s">
        <v>145</v>
      </c>
      <c r="EK333" s="117" t="s">
        <v>145</v>
      </c>
      <c r="EL333" s="117" t="s">
        <v>145</v>
      </c>
      <c r="EM333" s="117" t="s">
        <v>145</v>
      </c>
      <c r="EN333" s="117" t="s">
        <v>147</v>
      </c>
    </row>
    <row r="334" s="6" customFormat="1" spans="1:144">
      <c r="A334" s="117" t="s">
        <v>1703</v>
      </c>
      <c r="B334" s="117" t="s">
        <v>145</v>
      </c>
      <c r="C334" s="117" t="s">
        <v>146</v>
      </c>
      <c r="D334" s="117" t="s">
        <v>145</v>
      </c>
      <c r="E334" s="117" t="s">
        <v>147</v>
      </c>
      <c r="F334" s="117" t="s">
        <v>145</v>
      </c>
      <c r="G334" s="117" t="s">
        <v>148</v>
      </c>
      <c r="H334" s="117" t="s">
        <v>149</v>
      </c>
      <c r="I334" s="117" t="s">
        <v>145</v>
      </c>
      <c r="J334" s="117" t="s">
        <v>150</v>
      </c>
      <c r="K334" s="117" t="s">
        <v>151</v>
      </c>
      <c r="L334" s="117" t="s">
        <v>1686</v>
      </c>
      <c r="M334" s="117" t="s">
        <v>145</v>
      </c>
      <c r="N334" s="117" t="s">
        <v>146</v>
      </c>
      <c r="O334" s="117" t="s">
        <v>153</v>
      </c>
      <c r="P334" s="117" t="s">
        <v>154</v>
      </c>
      <c r="Q334" s="117" t="s">
        <v>155</v>
      </c>
      <c r="R334" s="117" t="s">
        <v>145</v>
      </c>
      <c r="S334" s="117" t="s">
        <v>156</v>
      </c>
      <c r="T334" s="117" t="s">
        <v>154</v>
      </c>
      <c r="U334" s="117" t="s">
        <v>145</v>
      </c>
      <c r="V334" s="117" t="s">
        <v>145</v>
      </c>
      <c r="W334" s="117" t="s">
        <v>157</v>
      </c>
      <c r="X334" s="117" t="s">
        <v>157</v>
      </c>
      <c r="Y334" s="117" t="s">
        <v>158</v>
      </c>
      <c r="Z334" s="117" t="s">
        <v>159</v>
      </c>
      <c r="AA334" s="117" t="s">
        <v>145</v>
      </c>
      <c r="AB334" s="117" t="s">
        <v>145</v>
      </c>
      <c r="AC334" s="117" t="s">
        <v>145</v>
      </c>
      <c r="AD334" s="117" t="s">
        <v>145</v>
      </c>
      <c r="AE334" s="117" t="s">
        <v>1704</v>
      </c>
      <c r="AF334" s="117" t="s">
        <v>145</v>
      </c>
      <c r="AG334" s="117" t="s">
        <v>145</v>
      </c>
      <c r="AH334" s="117" t="s">
        <v>147</v>
      </c>
      <c r="AI334" s="117" t="s">
        <v>145</v>
      </c>
      <c r="AJ334" s="117" t="s">
        <v>145</v>
      </c>
      <c r="AK334" s="117" t="s">
        <v>145</v>
      </c>
      <c r="AL334" s="117" t="s">
        <v>145</v>
      </c>
      <c r="AM334" s="117" t="s">
        <v>145</v>
      </c>
      <c r="AN334" s="117" t="s">
        <v>145</v>
      </c>
      <c r="AO334" s="117" t="s">
        <v>1705</v>
      </c>
      <c r="AP334" s="117" t="s">
        <v>1706</v>
      </c>
      <c r="AQ334" s="117" t="s">
        <v>1707</v>
      </c>
      <c r="AR334" s="117" t="s">
        <v>1708</v>
      </c>
      <c r="AS334" s="117" t="s">
        <v>1709</v>
      </c>
      <c r="AT334" s="117" t="s">
        <v>1710</v>
      </c>
      <c r="AU334" s="117" t="s">
        <v>145</v>
      </c>
      <c r="AV334" s="117" t="s">
        <v>1711</v>
      </c>
      <c r="AW334" s="117" t="s">
        <v>1712</v>
      </c>
      <c r="AX334" s="117" t="s">
        <v>1713</v>
      </c>
      <c r="AY334" s="117" t="s">
        <v>145</v>
      </c>
      <c r="AZ334" s="117" t="s">
        <v>1710</v>
      </c>
      <c r="BA334" s="117" t="s">
        <v>145</v>
      </c>
      <c r="BB334" s="117" t="s">
        <v>145</v>
      </c>
      <c r="BC334" s="117" t="s">
        <v>145</v>
      </c>
      <c r="BD334" s="117" t="s">
        <v>145</v>
      </c>
      <c r="BE334" s="117" t="s">
        <v>145</v>
      </c>
      <c r="BF334" s="117" t="s">
        <v>145</v>
      </c>
      <c r="BG334" s="117" t="s">
        <v>145</v>
      </c>
      <c r="BH334" s="117" t="s">
        <v>145</v>
      </c>
      <c r="BI334" s="117" t="s">
        <v>145</v>
      </c>
      <c r="BJ334" s="117" t="s">
        <v>145</v>
      </c>
      <c r="BK334" s="117" t="s">
        <v>145</v>
      </c>
      <c r="BL334" s="117" t="s">
        <v>170</v>
      </c>
      <c r="BM334" s="117" t="s">
        <v>145</v>
      </c>
      <c r="BN334" s="117" t="s">
        <v>145</v>
      </c>
      <c r="BO334" s="117" t="s">
        <v>145</v>
      </c>
      <c r="BP334" s="117" t="s">
        <v>145</v>
      </c>
      <c r="BQ334" s="117" t="s">
        <v>145</v>
      </c>
      <c r="BR334" s="117" t="s">
        <v>145</v>
      </c>
      <c r="BS334" s="117" t="s">
        <v>145</v>
      </c>
      <c r="BT334" s="117" t="s">
        <v>145</v>
      </c>
      <c r="BU334" s="117" t="s">
        <v>145</v>
      </c>
      <c r="BV334" s="117" t="s">
        <v>171</v>
      </c>
      <c r="BW334" s="117" t="s">
        <v>145</v>
      </c>
      <c r="BX334" s="117" t="s">
        <v>145</v>
      </c>
      <c r="BY334" s="117" t="s">
        <v>145</v>
      </c>
      <c r="BZ334" s="117" t="s">
        <v>145</v>
      </c>
      <c r="CA334" s="117" t="s">
        <v>145</v>
      </c>
      <c r="CB334" s="117" t="s">
        <v>221</v>
      </c>
      <c r="CC334" s="117" t="s">
        <v>221</v>
      </c>
      <c r="CD334" s="117" t="s">
        <v>145</v>
      </c>
      <c r="CE334" s="117" t="s">
        <v>145</v>
      </c>
      <c r="CF334" s="117" t="s">
        <v>145</v>
      </c>
      <c r="CG334" s="117" t="s">
        <v>145</v>
      </c>
      <c r="CH334" s="117" t="s">
        <v>145</v>
      </c>
      <c r="CI334" s="117" t="s">
        <v>145</v>
      </c>
      <c r="CJ334" s="117" t="s">
        <v>145</v>
      </c>
      <c r="CK334" s="117" t="s">
        <v>145</v>
      </c>
      <c r="CL334" s="117" t="s">
        <v>145</v>
      </c>
      <c r="CM334" s="117" t="s">
        <v>145</v>
      </c>
      <c r="CN334" s="117" t="s">
        <v>145</v>
      </c>
      <c r="CO334" s="117" t="s">
        <v>1714</v>
      </c>
      <c r="CP334" s="117" t="s">
        <v>145</v>
      </c>
      <c r="CQ334" s="117" t="s">
        <v>145</v>
      </c>
      <c r="CR334" s="117" t="s">
        <v>145</v>
      </c>
      <c r="CS334" s="117" t="s">
        <v>173</v>
      </c>
      <c r="CT334" s="117" t="s">
        <v>300</v>
      </c>
      <c r="CU334" s="117" t="s">
        <v>1719</v>
      </c>
      <c r="CV334" s="117" t="s">
        <v>1720</v>
      </c>
      <c r="CW334" s="117" t="s">
        <v>1721</v>
      </c>
      <c r="CX334" s="117" t="s">
        <v>178</v>
      </c>
      <c r="CY334" s="117" t="s">
        <v>178</v>
      </c>
      <c r="CZ334" s="117" t="s">
        <v>179</v>
      </c>
      <c r="DA334" s="117" t="s">
        <v>179</v>
      </c>
      <c r="DB334" s="117" t="s">
        <v>145</v>
      </c>
      <c r="DC334" s="117" t="s">
        <v>145</v>
      </c>
      <c r="DD334" s="117" t="s">
        <v>179</v>
      </c>
      <c r="DE334" s="117" t="s">
        <v>145</v>
      </c>
      <c r="DF334" s="117" t="s">
        <v>145</v>
      </c>
      <c r="DG334" s="117" t="s">
        <v>145</v>
      </c>
      <c r="DH334" s="117" t="s">
        <v>145</v>
      </c>
      <c r="DI334" s="117" t="s">
        <v>145</v>
      </c>
      <c r="DJ334" s="117" t="s">
        <v>145</v>
      </c>
      <c r="DK334" s="117" t="s">
        <v>145</v>
      </c>
      <c r="DL334" s="117" t="s">
        <v>145</v>
      </c>
      <c r="DM334" s="117" t="s">
        <v>145</v>
      </c>
      <c r="DN334" s="117" t="s">
        <v>145</v>
      </c>
      <c r="DO334" s="117" t="s">
        <v>145</v>
      </c>
      <c r="DP334" s="117" t="s">
        <v>145</v>
      </c>
      <c r="DQ334" s="117" t="s">
        <v>145</v>
      </c>
      <c r="DR334" s="117" t="s">
        <v>145</v>
      </c>
      <c r="DS334" s="117" t="s">
        <v>145</v>
      </c>
      <c r="DT334" s="117" t="s">
        <v>145</v>
      </c>
      <c r="DU334" s="117" t="s">
        <v>145</v>
      </c>
      <c r="DV334" s="117" t="s">
        <v>145</v>
      </c>
      <c r="DW334" s="117" t="s">
        <v>145</v>
      </c>
      <c r="DX334" s="117" t="s">
        <v>145</v>
      </c>
      <c r="DY334" s="117" t="s">
        <v>145</v>
      </c>
      <c r="DZ334" s="117" t="s">
        <v>145</v>
      </c>
      <c r="EA334" s="117" t="s">
        <v>145</v>
      </c>
      <c r="EB334" s="117" t="s">
        <v>145</v>
      </c>
      <c r="EC334" s="117" t="s">
        <v>180</v>
      </c>
      <c r="ED334" s="117" t="s">
        <v>145</v>
      </c>
      <c r="EE334" s="117" t="s">
        <v>154</v>
      </c>
      <c r="EF334" s="117" t="s">
        <v>145</v>
      </c>
      <c r="EG334" s="117" t="s">
        <v>145</v>
      </c>
      <c r="EH334" s="117" t="s">
        <v>145</v>
      </c>
      <c r="EI334" s="117" t="s">
        <v>1722</v>
      </c>
      <c r="EJ334" s="117" t="s">
        <v>145</v>
      </c>
      <c r="EK334" s="117" t="s">
        <v>145</v>
      </c>
      <c r="EL334" s="117" t="s">
        <v>145</v>
      </c>
      <c r="EM334" s="117" t="s">
        <v>145</v>
      </c>
      <c r="EN334" s="117" t="s">
        <v>147</v>
      </c>
    </row>
    <row r="335" s="6" customFormat="1" spans="1:144">
      <c r="A335" s="117" t="s">
        <v>1703</v>
      </c>
      <c r="B335" s="117" t="s">
        <v>145</v>
      </c>
      <c r="C335" s="117" t="s">
        <v>146</v>
      </c>
      <c r="D335" s="117" t="s">
        <v>145</v>
      </c>
      <c r="E335" s="117" t="s">
        <v>147</v>
      </c>
      <c r="F335" s="117" t="s">
        <v>145</v>
      </c>
      <c r="G335" s="117" t="s">
        <v>148</v>
      </c>
      <c r="H335" s="117" t="s">
        <v>149</v>
      </c>
      <c r="I335" s="117" t="s">
        <v>145</v>
      </c>
      <c r="J335" s="117" t="s">
        <v>150</v>
      </c>
      <c r="K335" s="117" t="s">
        <v>151</v>
      </c>
      <c r="L335" s="117" t="s">
        <v>1686</v>
      </c>
      <c r="M335" s="117" t="s">
        <v>145</v>
      </c>
      <c r="N335" s="117" t="s">
        <v>146</v>
      </c>
      <c r="O335" s="117" t="s">
        <v>153</v>
      </c>
      <c r="P335" s="117" t="s">
        <v>154</v>
      </c>
      <c r="Q335" s="117" t="s">
        <v>155</v>
      </c>
      <c r="R335" s="117" t="s">
        <v>145</v>
      </c>
      <c r="S335" s="117" t="s">
        <v>156</v>
      </c>
      <c r="T335" s="117" t="s">
        <v>154</v>
      </c>
      <c r="U335" s="117" t="s">
        <v>145</v>
      </c>
      <c r="V335" s="117" t="s">
        <v>145</v>
      </c>
      <c r="W335" s="117" t="s">
        <v>157</v>
      </c>
      <c r="X335" s="117" t="s">
        <v>157</v>
      </c>
      <c r="Y335" s="117" t="s">
        <v>158</v>
      </c>
      <c r="Z335" s="117" t="s">
        <v>159</v>
      </c>
      <c r="AA335" s="117" t="s">
        <v>145</v>
      </c>
      <c r="AB335" s="117" t="s">
        <v>145</v>
      </c>
      <c r="AC335" s="117" t="s">
        <v>145</v>
      </c>
      <c r="AD335" s="117" t="s">
        <v>145</v>
      </c>
      <c r="AE335" s="117" t="s">
        <v>1704</v>
      </c>
      <c r="AF335" s="117" t="s">
        <v>145</v>
      </c>
      <c r="AG335" s="117" t="s">
        <v>145</v>
      </c>
      <c r="AH335" s="117" t="s">
        <v>147</v>
      </c>
      <c r="AI335" s="117" t="s">
        <v>145</v>
      </c>
      <c r="AJ335" s="117" t="s">
        <v>145</v>
      </c>
      <c r="AK335" s="117" t="s">
        <v>145</v>
      </c>
      <c r="AL335" s="117" t="s">
        <v>145</v>
      </c>
      <c r="AM335" s="117" t="s">
        <v>145</v>
      </c>
      <c r="AN335" s="117" t="s">
        <v>145</v>
      </c>
      <c r="AO335" s="117" t="s">
        <v>1705</v>
      </c>
      <c r="AP335" s="117" t="s">
        <v>1706</v>
      </c>
      <c r="AQ335" s="117" t="s">
        <v>1707</v>
      </c>
      <c r="AR335" s="117" t="s">
        <v>1708</v>
      </c>
      <c r="AS335" s="117" t="s">
        <v>1709</v>
      </c>
      <c r="AT335" s="117" t="s">
        <v>1710</v>
      </c>
      <c r="AU335" s="117" t="s">
        <v>145</v>
      </c>
      <c r="AV335" s="117" t="s">
        <v>1711</v>
      </c>
      <c r="AW335" s="117" t="s">
        <v>1712</v>
      </c>
      <c r="AX335" s="117" t="s">
        <v>1713</v>
      </c>
      <c r="AY335" s="117" t="s">
        <v>145</v>
      </c>
      <c r="AZ335" s="117" t="s">
        <v>1710</v>
      </c>
      <c r="BA335" s="117" t="s">
        <v>145</v>
      </c>
      <c r="BB335" s="117" t="s">
        <v>145</v>
      </c>
      <c r="BC335" s="117" t="s">
        <v>145</v>
      </c>
      <c r="BD335" s="117" t="s">
        <v>145</v>
      </c>
      <c r="BE335" s="117" t="s">
        <v>145</v>
      </c>
      <c r="BF335" s="117" t="s">
        <v>145</v>
      </c>
      <c r="BG335" s="117" t="s">
        <v>145</v>
      </c>
      <c r="BH335" s="117" t="s">
        <v>145</v>
      </c>
      <c r="BI335" s="117" t="s">
        <v>145</v>
      </c>
      <c r="BJ335" s="117" t="s">
        <v>145</v>
      </c>
      <c r="BK335" s="117" t="s">
        <v>145</v>
      </c>
      <c r="BL335" s="117" t="s">
        <v>170</v>
      </c>
      <c r="BM335" s="117" t="s">
        <v>145</v>
      </c>
      <c r="BN335" s="117" t="s">
        <v>145</v>
      </c>
      <c r="BO335" s="117" t="s">
        <v>145</v>
      </c>
      <c r="BP335" s="117" t="s">
        <v>145</v>
      </c>
      <c r="BQ335" s="117" t="s">
        <v>145</v>
      </c>
      <c r="BR335" s="117" t="s">
        <v>145</v>
      </c>
      <c r="BS335" s="117" t="s">
        <v>145</v>
      </c>
      <c r="BT335" s="117" t="s">
        <v>145</v>
      </c>
      <c r="BU335" s="117" t="s">
        <v>145</v>
      </c>
      <c r="BV335" s="117" t="s">
        <v>171</v>
      </c>
      <c r="BW335" s="117" t="s">
        <v>145</v>
      </c>
      <c r="BX335" s="117" t="s">
        <v>145</v>
      </c>
      <c r="BY335" s="117" t="s">
        <v>145</v>
      </c>
      <c r="BZ335" s="117" t="s">
        <v>145</v>
      </c>
      <c r="CA335" s="117" t="s">
        <v>145</v>
      </c>
      <c r="CB335" s="117" t="s">
        <v>221</v>
      </c>
      <c r="CC335" s="117" t="s">
        <v>221</v>
      </c>
      <c r="CD335" s="117" t="s">
        <v>145</v>
      </c>
      <c r="CE335" s="117" t="s">
        <v>145</v>
      </c>
      <c r="CF335" s="117" t="s">
        <v>145</v>
      </c>
      <c r="CG335" s="117" t="s">
        <v>145</v>
      </c>
      <c r="CH335" s="117" t="s">
        <v>145</v>
      </c>
      <c r="CI335" s="117" t="s">
        <v>145</v>
      </c>
      <c r="CJ335" s="117" t="s">
        <v>145</v>
      </c>
      <c r="CK335" s="117" t="s">
        <v>145</v>
      </c>
      <c r="CL335" s="117" t="s">
        <v>145</v>
      </c>
      <c r="CM335" s="117" t="s">
        <v>145</v>
      </c>
      <c r="CN335" s="117" t="s">
        <v>145</v>
      </c>
      <c r="CO335" s="117" t="s">
        <v>1714</v>
      </c>
      <c r="CP335" s="117" t="s">
        <v>145</v>
      </c>
      <c r="CQ335" s="117" t="s">
        <v>145</v>
      </c>
      <c r="CR335" s="117" t="s">
        <v>145</v>
      </c>
      <c r="CS335" s="117" t="s">
        <v>173</v>
      </c>
      <c r="CT335" s="117" t="s">
        <v>305</v>
      </c>
      <c r="CU335" s="117" t="s">
        <v>242</v>
      </c>
      <c r="CV335" s="117" t="s">
        <v>243</v>
      </c>
      <c r="CW335" s="117" t="s">
        <v>244</v>
      </c>
      <c r="CX335" s="117" t="s">
        <v>178</v>
      </c>
      <c r="CY335" s="117" t="s">
        <v>178</v>
      </c>
      <c r="CZ335" s="117" t="s">
        <v>179</v>
      </c>
      <c r="DA335" s="117" t="s">
        <v>179</v>
      </c>
      <c r="DB335" s="117" t="s">
        <v>145</v>
      </c>
      <c r="DC335" s="117" t="s">
        <v>145</v>
      </c>
      <c r="DD335" s="117" t="s">
        <v>179</v>
      </c>
      <c r="DE335" s="117" t="s">
        <v>145</v>
      </c>
      <c r="DF335" s="117" t="s">
        <v>145</v>
      </c>
      <c r="DG335" s="117" t="s">
        <v>145</v>
      </c>
      <c r="DH335" s="117" t="s">
        <v>145</v>
      </c>
      <c r="DI335" s="117" t="s">
        <v>145</v>
      </c>
      <c r="DJ335" s="117" t="s">
        <v>145</v>
      </c>
      <c r="DK335" s="117" t="s">
        <v>145</v>
      </c>
      <c r="DL335" s="117" t="s">
        <v>145</v>
      </c>
      <c r="DM335" s="117" t="s">
        <v>145</v>
      </c>
      <c r="DN335" s="117" t="s">
        <v>145</v>
      </c>
      <c r="DO335" s="117" t="s">
        <v>145</v>
      </c>
      <c r="DP335" s="117" t="s">
        <v>145</v>
      </c>
      <c r="DQ335" s="117" t="s">
        <v>145</v>
      </c>
      <c r="DR335" s="117" t="s">
        <v>145</v>
      </c>
      <c r="DS335" s="117" t="s">
        <v>145</v>
      </c>
      <c r="DT335" s="117" t="s">
        <v>145</v>
      </c>
      <c r="DU335" s="117" t="s">
        <v>145</v>
      </c>
      <c r="DV335" s="117" t="s">
        <v>145</v>
      </c>
      <c r="DW335" s="117" t="s">
        <v>145</v>
      </c>
      <c r="DX335" s="117" t="s">
        <v>145</v>
      </c>
      <c r="DY335" s="117" t="s">
        <v>145</v>
      </c>
      <c r="DZ335" s="117" t="s">
        <v>145</v>
      </c>
      <c r="EA335" s="117" t="s">
        <v>145</v>
      </c>
      <c r="EB335" s="117" t="s">
        <v>145</v>
      </c>
      <c r="EC335" s="117" t="s">
        <v>180</v>
      </c>
      <c r="ED335" s="117" t="s">
        <v>145</v>
      </c>
      <c r="EE335" s="117" t="s">
        <v>154</v>
      </c>
      <c r="EF335" s="117" t="s">
        <v>145</v>
      </c>
      <c r="EG335" s="117" t="s">
        <v>145</v>
      </c>
      <c r="EH335" s="117" t="s">
        <v>145</v>
      </c>
      <c r="EI335" s="117" t="s">
        <v>145</v>
      </c>
      <c r="EJ335" s="117" t="s">
        <v>145</v>
      </c>
      <c r="EK335" s="117" t="s">
        <v>145</v>
      </c>
      <c r="EL335" s="117" t="s">
        <v>145</v>
      </c>
      <c r="EM335" s="117" t="s">
        <v>145</v>
      </c>
      <c r="EN335" s="117" t="s">
        <v>147</v>
      </c>
    </row>
    <row r="336" s="6" customFormat="1" spans="1:144">
      <c r="A336" s="117" t="s">
        <v>1703</v>
      </c>
      <c r="B336" s="117" t="s">
        <v>145</v>
      </c>
      <c r="C336" s="117" t="s">
        <v>146</v>
      </c>
      <c r="D336" s="117" t="s">
        <v>145</v>
      </c>
      <c r="E336" s="117" t="s">
        <v>147</v>
      </c>
      <c r="F336" s="117" t="s">
        <v>145</v>
      </c>
      <c r="G336" s="117" t="s">
        <v>148</v>
      </c>
      <c r="H336" s="117" t="s">
        <v>149</v>
      </c>
      <c r="I336" s="117" t="s">
        <v>145</v>
      </c>
      <c r="J336" s="117" t="s">
        <v>150</v>
      </c>
      <c r="K336" s="117" t="s">
        <v>151</v>
      </c>
      <c r="L336" s="117" t="s">
        <v>1686</v>
      </c>
      <c r="M336" s="117" t="s">
        <v>145</v>
      </c>
      <c r="N336" s="117" t="s">
        <v>146</v>
      </c>
      <c r="O336" s="117" t="s">
        <v>153</v>
      </c>
      <c r="P336" s="117" t="s">
        <v>154</v>
      </c>
      <c r="Q336" s="117" t="s">
        <v>155</v>
      </c>
      <c r="R336" s="117" t="s">
        <v>145</v>
      </c>
      <c r="S336" s="117" t="s">
        <v>156</v>
      </c>
      <c r="T336" s="117" t="s">
        <v>154</v>
      </c>
      <c r="U336" s="117" t="s">
        <v>145</v>
      </c>
      <c r="V336" s="117" t="s">
        <v>145</v>
      </c>
      <c r="W336" s="117" t="s">
        <v>157</v>
      </c>
      <c r="X336" s="117" t="s">
        <v>157</v>
      </c>
      <c r="Y336" s="117" t="s">
        <v>158</v>
      </c>
      <c r="Z336" s="117" t="s">
        <v>159</v>
      </c>
      <c r="AA336" s="117" t="s">
        <v>145</v>
      </c>
      <c r="AB336" s="117" t="s">
        <v>145</v>
      </c>
      <c r="AC336" s="117" t="s">
        <v>145</v>
      </c>
      <c r="AD336" s="117" t="s">
        <v>145</v>
      </c>
      <c r="AE336" s="117" t="s">
        <v>1704</v>
      </c>
      <c r="AF336" s="117" t="s">
        <v>145</v>
      </c>
      <c r="AG336" s="117" t="s">
        <v>145</v>
      </c>
      <c r="AH336" s="117" t="s">
        <v>147</v>
      </c>
      <c r="AI336" s="117" t="s">
        <v>145</v>
      </c>
      <c r="AJ336" s="117" t="s">
        <v>145</v>
      </c>
      <c r="AK336" s="117" t="s">
        <v>145</v>
      </c>
      <c r="AL336" s="117" t="s">
        <v>145</v>
      </c>
      <c r="AM336" s="117" t="s">
        <v>145</v>
      </c>
      <c r="AN336" s="117" t="s">
        <v>145</v>
      </c>
      <c r="AO336" s="117" t="s">
        <v>1705</v>
      </c>
      <c r="AP336" s="117" t="s">
        <v>1706</v>
      </c>
      <c r="AQ336" s="117" t="s">
        <v>1707</v>
      </c>
      <c r="AR336" s="117" t="s">
        <v>1708</v>
      </c>
      <c r="AS336" s="117" t="s">
        <v>1709</v>
      </c>
      <c r="AT336" s="117" t="s">
        <v>1710</v>
      </c>
      <c r="AU336" s="117" t="s">
        <v>145</v>
      </c>
      <c r="AV336" s="117" t="s">
        <v>1711</v>
      </c>
      <c r="AW336" s="117" t="s">
        <v>1712</v>
      </c>
      <c r="AX336" s="117" t="s">
        <v>1713</v>
      </c>
      <c r="AY336" s="117" t="s">
        <v>145</v>
      </c>
      <c r="AZ336" s="117" t="s">
        <v>1710</v>
      </c>
      <c r="BA336" s="117" t="s">
        <v>145</v>
      </c>
      <c r="BB336" s="117" t="s">
        <v>145</v>
      </c>
      <c r="BC336" s="117" t="s">
        <v>145</v>
      </c>
      <c r="BD336" s="117" t="s">
        <v>145</v>
      </c>
      <c r="BE336" s="117" t="s">
        <v>145</v>
      </c>
      <c r="BF336" s="117" t="s">
        <v>145</v>
      </c>
      <c r="BG336" s="117" t="s">
        <v>145</v>
      </c>
      <c r="BH336" s="117" t="s">
        <v>145</v>
      </c>
      <c r="BI336" s="117" t="s">
        <v>145</v>
      </c>
      <c r="BJ336" s="117" t="s">
        <v>145</v>
      </c>
      <c r="BK336" s="117" t="s">
        <v>145</v>
      </c>
      <c r="BL336" s="117" t="s">
        <v>170</v>
      </c>
      <c r="BM336" s="117" t="s">
        <v>145</v>
      </c>
      <c r="BN336" s="117" t="s">
        <v>145</v>
      </c>
      <c r="BO336" s="117" t="s">
        <v>145</v>
      </c>
      <c r="BP336" s="117" t="s">
        <v>145</v>
      </c>
      <c r="BQ336" s="117" t="s">
        <v>145</v>
      </c>
      <c r="BR336" s="117" t="s">
        <v>145</v>
      </c>
      <c r="BS336" s="117" t="s">
        <v>145</v>
      </c>
      <c r="BT336" s="117" t="s">
        <v>145</v>
      </c>
      <c r="BU336" s="117" t="s">
        <v>145</v>
      </c>
      <c r="BV336" s="117" t="s">
        <v>171</v>
      </c>
      <c r="BW336" s="117" t="s">
        <v>145</v>
      </c>
      <c r="BX336" s="117" t="s">
        <v>145</v>
      </c>
      <c r="BY336" s="117" t="s">
        <v>145</v>
      </c>
      <c r="BZ336" s="117" t="s">
        <v>145</v>
      </c>
      <c r="CA336" s="117" t="s">
        <v>145</v>
      </c>
      <c r="CB336" s="117" t="s">
        <v>221</v>
      </c>
      <c r="CC336" s="117" t="s">
        <v>221</v>
      </c>
      <c r="CD336" s="117" t="s">
        <v>145</v>
      </c>
      <c r="CE336" s="117" t="s">
        <v>145</v>
      </c>
      <c r="CF336" s="117" t="s">
        <v>145</v>
      </c>
      <c r="CG336" s="117" t="s">
        <v>145</v>
      </c>
      <c r="CH336" s="117" t="s">
        <v>145</v>
      </c>
      <c r="CI336" s="117" t="s">
        <v>145</v>
      </c>
      <c r="CJ336" s="117" t="s">
        <v>145</v>
      </c>
      <c r="CK336" s="117" t="s">
        <v>145</v>
      </c>
      <c r="CL336" s="117" t="s">
        <v>145</v>
      </c>
      <c r="CM336" s="117" t="s">
        <v>145</v>
      </c>
      <c r="CN336" s="117" t="s">
        <v>145</v>
      </c>
      <c r="CO336" s="117" t="s">
        <v>1714</v>
      </c>
      <c r="CP336" s="117" t="s">
        <v>145</v>
      </c>
      <c r="CQ336" s="117" t="s">
        <v>145</v>
      </c>
      <c r="CR336" s="117" t="s">
        <v>145</v>
      </c>
      <c r="CS336" s="117" t="s">
        <v>173</v>
      </c>
      <c r="CT336" s="117" t="s">
        <v>306</v>
      </c>
      <c r="CU336" s="117" t="s">
        <v>259</v>
      </c>
      <c r="CV336" s="117" t="s">
        <v>260</v>
      </c>
      <c r="CW336" s="117" t="s">
        <v>261</v>
      </c>
      <c r="CX336" s="117" t="s">
        <v>178</v>
      </c>
      <c r="CY336" s="117" t="s">
        <v>178</v>
      </c>
      <c r="CZ336" s="117" t="s">
        <v>179</v>
      </c>
      <c r="DA336" s="117" t="s">
        <v>179</v>
      </c>
      <c r="DB336" s="117" t="s">
        <v>145</v>
      </c>
      <c r="DC336" s="117" t="s">
        <v>145</v>
      </c>
      <c r="DD336" s="117" t="s">
        <v>179</v>
      </c>
      <c r="DE336" s="117" t="s">
        <v>145</v>
      </c>
      <c r="DF336" s="117" t="s">
        <v>145</v>
      </c>
      <c r="DG336" s="117" t="s">
        <v>145</v>
      </c>
      <c r="DH336" s="117" t="s">
        <v>145</v>
      </c>
      <c r="DI336" s="117" t="s">
        <v>145</v>
      </c>
      <c r="DJ336" s="117" t="s">
        <v>145</v>
      </c>
      <c r="DK336" s="117" t="s">
        <v>145</v>
      </c>
      <c r="DL336" s="117" t="s">
        <v>145</v>
      </c>
      <c r="DM336" s="117" t="s">
        <v>145</v>
      </c>
      <c r="DN336" s="117" t="s">
        <v>145</v>
      </c>
      <c r="DO336" s="117" t="s">
        <v>145</v>
      </c>
      <c r="DP336" s="117" t="s">
        <v>145</v>
      </c>
      <c r="DQ336" s="117" t="s">
        <v>145</v>
      </c>
      <c r="DR336" s="117" t="s">
        <v>145</v>
      </c>
      <c r="DS336" s="117" t="s">
        <v>145</v>
      </c>
      <c r="DT336" s="117" t="s">
        <v>145</v>
      </c>
      <c r="DU336" s="117" t="s">
        <v>145</v>
      </c>
      <c r="DV336" s="117" t="s">
        <v>145</v>
      </c>
      <c r="DW336" s="117" t="s">
        <v>145</v>
      </c>
      <c r="DX336" s="117" t="s">
        <v>145</v>
      </c>
      <c r="DY336" s="117" t="s">
        <v>145</v>
      </c>
      <c r="DZ336" s="117" t="s">
        <v>145</v>
      </c>
      <c r="EA336" s="117" t="s">
        <v>145</v>
      </c>
      <c r="EB336" s="117" t="s">
        <v>145</v>
      </c>
      <c r="EC336" s="117" t="s">
        <v>180</v>
      </c>
      <c r="ED336" s="117" t="s">
        <v>145</v>
      </c>
      <c r="EE336" s="117" t="s">
        <v>154</v>
      </c>
      <c r="EF336" s="117" t="s">
        <v>145</v>
      </c>
      <c r="EG336" s="117" t="s">
        <v>145</v>
      </c>
      <c r="EH336" s="117" t="s">
        <v>145</v>
      </c>
      <c r="EI336" s="117" t="s">
        <v>262</v>
      </c>
      <c r="EJ336" s="117" t="s">
        <v>145</v>
      </c>
      <c r="EK336" s="117" t="s">
        <v>145</v>
      </c>
      <c r="EL336" s="117" t="s">
        <v>145</v>
      </c>
      <c r="EM336" s="117" t="s">
        <v>145</v>
      </c>
      <c r="EN336" s="117" t="s">
        <v>147</v>
      </c>
    </row>
    <row r="337" s="6" customFormat="1" spans="1:144">
      <c r="A337" s="117" t="s">
        <v>1703</v>
      </c>
      <c r="B337" s="117" t="s">
        <v>145</v>
      </c>
      <c r="C337" s="117" t="s">
        <v>146</v>
      </c>
      <c r="D337" s="117" t="s">
        <v>145</v>
      </c>
      <c r="E337" s="117" t="s">
        <v>147</v>
      </c>
      <c r="F337" s="117" t="s">
        <v>145</v>
      </c>
      <c r="G337" s="117" t="s">
        <v>148</v>
      </c>
      <c r="H337" s="117" t="s">
        <v>149</v>
      </c>
      <c r="I337" s="117" t="s">
        <v>145</v>
      </c>
      <c r="J337" s="117" t="s">
        <v>150</v>
      </c>
      <c r="K337" s="117" t="s">
        <v>151</v>
      </c>
      <c r="L337" s="117" t="s">
        <v>1686</v>
      </c>
      <c r="M337" s="117" t="s">
        <v>145</v>
      </c>
      <c r="N337" s="117" t="s">
        <v>146</v>
      </c>
      <c r="O337" s="117" t="s">
        <v>153</v>
      </c>
      <c r="P337" s="117" t="s">
        <v>154</v>
      </c>
      <c r="Q337" s="117" t="s">
        <v>155</v>
      </c>
      <c r="R337" s="117" t="s">
        <v>145</v>
      </c>
      <c r="S337" s="117" t="s">
        <v>156</v>
      </c>
      <c r="T337" s="117" t="s">
        <v>154</v>
      </c>
      <c r="U337" s="117" t="s">
        <v>145</v>
      </c>
      <c r="V337" s="117" t="s">
        <v>145</v>
      </c>
      <c r="W337" s="117" t="s">
        <v>157</v>
      </c>
      <c r="X337" s="117" t="s">
        <v>157</v>
      </c>
      <c r="Y337" s="117" t="s">
        <v>158</v>
      </c>
      <c r="Z337" s="117" t="s">
        <v>159</v>
      </c>
      <c r="AA337" s="117" t="s">
        <v>145</v>
      </c>
      <c r="AB337" s="117" t="s">
        <v>145</v>
      </c>
      <c r="AC337" s="117" t="s">
        <v>145</v>
      </c>
      <c r="AD337" s="117" t="s">
        <v>145</v>
      </c>
      <c r="AE337" s="117" t="s">
        <v>1704</v>
      </c>
      <c r="AF337" s="117" t="s">
        <v>145</v>
      </c>
      <c r="AG337" s="117" t="s">
        <v>145</v>
      </c>
      <c r="AH337" s="117" t="s">
        <v>147</v>
      </c>
      <c r="AI337" s="117" t="s">
        <v>145</v>
      </c>
      <c r="AJ337" s="117" t="s">
        <v>145</v>
      </c>
      <c r="AK337" s="117" t="s">
        <v>145</v>
      </c>
      <c r="AL337" s="117" t="s">
        <v>145</v>
      </c>
      <c r="AM337" s="117" t="s">
        <v>145</v>
      </c>
      <c r="AN337" s="117" t="s">
        <v>145</v>
      </c>
      <c r="AO337" s="117" t="s">
        <v>1705</v>
      </c>
      <c r="AP337" s="117" t="s">
        <v>1706</v>
      </c>
      <c r="AQ337" s="117" t="s">
        <v>1707</v>
      </c>
      <c r="AR337" s="117" t="s">
        <v>1708</v>
      </c>
      <c r="AS337" s="117" t="s">
        <v>1709</v>
      </c>
      <c r="AT337" s="117" t="s">
        <v>1710</v>
      </c>
      <c r="AU337" s="117" t="s">
        <v>145</v>
      </c>
      <c r="AV337" s="117" t="s">
        <v>1711</v>
      </c>
      <c r="AW337" s="117" t="s">
        <v>1712</v>
      </c>
      <c r="AX337" s="117" t="s">
        <v>1713</v>
      </c>
      <c r="AY337" s="117" t="s">
        <v>145</v>
      </c>
      <c r="AZ337" s="117" t="s">
        <v>1710</v>
      </c>
      <c r="BA337" s="117" t="s">
        <v>145</v>
      </c>
      <c r="BB337" s="117" t="s">
        <v>145</v>
      </c>
      <c r="BC337" s="117" t="s">
        <v>145</v>
      </c>
      <c r="BD337" s="117" t="s">
        <v>145</v>
      </c>
      <c r="BE337" s="117" t="s">
        <v>145</v>
      </c>
      <c r="BF337" s="117" t="s">
        <v>145</v>
      </c>
      <c r="BG337" s="117" t="s">
        <v>145</v>
      </c>
      <c r="BH337" s="117" t="s">
        <v>145</v>
      </c>
      <c r="BI337" s="117" t="s">
        <v>145</v>
      </c>
      <c r="BJ337" s="117" t="s">
        <v>145</v>
      </c>
      <c r="BK337" s="117" t="s">
        <v>145</v>
      </c>
      <c r="BL337" s="117" t="s">
        <v>170</v>
      </c>
      <c r="BM337" s="117" t="s">
        <v>145</v>
      </c>
      <c r="BN337" s="117" t="s">
        <v>145</v>
      </c>
      <c r="BO337" s="117" t="s">
        <v>145</v>
      </c>
      <c r="BP337" s="117" t="s">
        <v>145</v>
      </c>
      <c r="BQ337" s="117" t="s">
        <v>145</v>
      </c>
      <c r="BR337" s="117" t="s">
        <v>145</v>
      </c>
      <c r="BS337" s="117" t="s">
        <v>145</v>
      </c>
      <c r="BT337" s="117" t="s">
        <v>145</v>
      </c>
      <c r="BU337" s="117" t="s">
        <v>145</v>
      </c>
      <c r="BV337" s="117" t="s">
        <v>171</v>
      </c>
      <c r="BW337" s="117" t="s">
        <v>145</v>
      </c>
      <c r="BX337" s="117" t="s">
        <v>145</v>
      </c>
      <c r="BY337" s="117" t="s">
        <v>145</v>
      </c>
      <c r="BZ337" s="117" t="s">
        <v>145</v>
      </c>
      <c r="CA337" s="117" t="s">
        <v>145</v>
      </c>
      <c r="CB337" s="117" t="s">
        <v>221</v>
      </c>
      <c r="CC337" s="117" t="s">
        <v>221</v>
      </c>
      <c r="CD337" s="117" t="s">
        <v>145</v>
      </c>
      <c r="CE337" s="117" t="s">
        <v>145</v>
      </c>
      <c r="CF337" s="117" t="s">
        <v>145</v>
      </c>
      <c r="CG337" s="117" t="s">
        <v>145</v>
      </c>
      <c r="CH337" s="117" t="s">
        <v>145</v>
      </c>
      <c r="CI337" s="117" t="s">
        <v>145</v>
      </c>
      <c r="CJ337" s="117" t="s">
        <v>145</v>
      </c>
      <c r="CK337" s="117" t="s">
        <v>145</v>
      </c>
      <c r="CL337" s="117" t="s">
        <v>145</v>
      </c>
      <c r="CM337" s="117" t="s">
        <v>145</v>
      </c>
      <c r="CN337" s="117" t="s">
        <v>145</v>
      </c>
      <c r="CO337" s="117" t="s">
        <v>1714</v>
      </c>
      <c r="CP337" s="117" t="s">
        <v>145</v>
      </c>
      <c r="CQ337" s="117" t="s">
        <v>145</v>
      </c>
      <c r="CR337" s="117" t="s">
        <v>145</v>
      </c>
      <c r="CS337" s="117" t="s">
        <v>173</v>
      </c>
      <c r="CT337" s="117" t="s">
        <v>310</v>
      </c>
      <c r="CU337" s="117" t="s">
        <v>527</v>
      </c>
      <c r="CV337" s="117" t="s">
        <v>528</v>
      </c>
      <c r="CW337" s="117" t="s">
        <v>529</v>
      </c>
      <c r="CX337" s="117" t="s">
        <v>178</v>
      </c>
      <c r="CY337" s="117" t="s">
        <v>178</v>
      </c>
      <c r="CZ337" s="117" t="s">
        <v>179</v>
      </c>
      <c r="DA337" s="117" t="s">
        <v>179</v>
      </c>
      <c r="DB337" s="117" t="s">
        <v>145</v>
      </c>
      <c r="DC337" s="117" t="s">
        <v>145</v>
      </c>
      <c r="DD337" s="117" t="s">
        <v>179</v>
      </c>
      <c r="DE337" s="117" t="s">
        <v>145</v>
      </c>
      <c r="DF337" s="117" t="s">
        <v>145</v>
      </c>
      <c r="DG337" s="117" t="s">
        <v>145</v>
      </c>
      <c r="DH337" s="117" t="s">
        <v>145</v>
      </c>
      <c r="DI337" s="117" t="s">
        <v>145</v>
      </c>
      <c r="DJ337" s="117" t="s">
        <v>145</v>
      </c>
      <c r="DK337" s="117" t="s">
        <v>145</v>
      </c>
      <c r="DL337" s="117" t="s">
        <v>145</v>
      </c>
      <c r="DM337" s="117" t="s">
        <v>145</v>
      </c>
      <c r="DN337" s="117" t="s">
        <v>145</v>
      </c>
      <c r="DO337" s="117" t="s">
        <v>145</v>
      </c>
      <c r="DP337" s="117" t="s">
        <v>145</v>
      </c>
      <c r="DQ337" s="117" t="s">
        <v>145</v>
      </c>
      <c r="DR337" s="117" t="s">
        <v>145</v>
      </c>
      <c r="DS337" s="117" t="s">
        <v>145</v>
      </c>
      <c r="DT337" s="117" t="s">
        <v>145</v>
      </c>
      <c r="DU337" s="117" t="s">
        <v>145</v>
      </c>
      <c r="DV337" s="117" t="s">
        <v>145</v>
      </c>
      <c r="DW337" s="117" t="s">
        <v>145</v>
      </c>
      <c r="DX337" s="117" t="s">
        <v>145</v>
      </c>
      <c r="DY337" s="117" t="s">
        <v>145</v>
      </c>
      <c r="DZ337" s="117" t="s">
        <v>145</v>
      </c>
      <c r="EA337" s="117" t="s">
        <v>145</v>
      </c>
      <c r="EB337" s="117" t="s">
        <v>145</v>
      </c>
      <c r="EC337" s="117" t="s">
        <v>180</v>
      </c>
      <c r="ED337" s="117" t="s">
        <v>145</v>
      </c>
      <c r="EE337" s="117" t="s">
        <v>154</v>
      </c>
      <c r="EF337" s="117" t="s">
        <v>145</v>
      </c>
      <c r="EG337" s="117" t="s">
        <v>145</v>
      </c>
      <c r="EH337" s="117" t="s">
        <v>145</v>
      </c>
      <c r="EI337" s="117" t="s">
        <v>530</v>
      </c>
      <c r="EJ337" s="117" t="s">
        <v>145</v>
      </c>
      <c r="EK337" s="117" t="s">
        <v>145</v>
      </c>
      <c r="EL337" s="117" t="s">
        <v>145</v>
      </c>
      <c r="EM337" s="117" t="s">
        <v>145</v>
      </c>
      <c r="EN337" s="117" t="s">
        <v>147</v>
      </c>
    </row>
    <row r="338" s="6" customFormat="1" spans="1:144">
      <c r="A338" s="117" t="s">
        <v>1703</v>
      </c>
      <c r="B338" s="117" t="s">
        <v>145</v>
      </c>
      <c r="C338" s="117" t="s">
        <v>146</v>
      </c>
      <c r="D338" s="117" t="s">
        <v>145</v>
      </c>
      <c r="E338" s="117" t="s">
        <v>147</v>
      </c>
      <c r="F338" s="117" t="s">
        <v>145</v>
      </c>
      <c r="G338" s="117" t="s">
        <v>148</v>
      </c>
      <c r="H338" s="117" t="s">
        <v>149</v>
      </c>
      <c r="I338" s="117" t="s">
        <v>145</v>
      </c>
      <c r="J338" s="117" t="s">
        <v>150</v>
      </c>
      <c r="K338" s="117" t="s">
        <v>151</v>
      </c>
      <c r="L338" s="117" t="s">
        <v>1686</v>
      </c>
      <c r="M338" s="117" t="s">
        <v>145</v>
      </c>
      <c r="N338" s="117" t="s">
        <v>146</v>
      </c>
      <c r="O338" s="117" t="s">
        <v>153</v>
      </c>
      <c r="P338" s="117" t="s">
        <v>154</v>
      </c>
      <c r="Q338" s="117" t="s">
        <v>155</v>
      </c>
      <c r="R338" s="117" t="s">
        <v>145</v>
      </c>
      <c r="S338" s="117" t="s">
        <v>156</v>
      </c>
      <c r="T338" s="117" t="s">
        <v>154</v>
      </c>
      <c r="U338" s="117" t="s">
        <v>145</v>
      </c>
      <c r="V338" s="117" t="s">
        <v>145</v>
      </c>
      <c r="W338" s="117" t="s">
        <v>157</v>
      </c>
      <c r="X338" s="117" t="s">
        <v>157</v>
      </c>
      <c r="Y338" s="117" t="s">
        <v>158</v>
      </c>
      <c r="Z338" s="117" t="s">
        <v>159</v>
      </c>
      <c r="AA338" s="117" t="s">
        <v>145</v>
      </c>
      <c r="AB338" s="117" t="s">
        <v>145</v>
      </c>
      <c r="AC338" s="117" t="s">
        <v>145</v>
      </c>
      <c r="AD338" s="117" t="s">
        <v>145</v>
      </c>
      <c r="AE338" s="117" t="s">
        <v>1704</v>
      </c>
      <c r="AF338" s="117" t="s">
        <v>145</v>
      </c>
      <c r="AG338" s="117" t="s">
        <v>145</v>
      </c>
      <c r="AH338" s="117" t="s">
        <v>147</v>
      </c>
      <c r="AI338" s="117" t="s">
        <v>145</v>
      </c>
      <c r="AJ338" s="117" t="s">
        <v>145</v>
      </c>
      <c r="AK338" s="117" t="s">
        <v>145</v>
      </c>
      <c r="AL338" s="117" t="s">
        <v>145</v>
      </c>
      <c r="AM338" s="117" t="s">
        <v>145</v>
      </c>
      <c r="AN338" s="117" t="s">
        <v>145</v>
      </c>
      <c r="AO338" s="117" t="s">
        <v>1705</v>
      </c>
      <c r="AP338" s="117" t="s">
        <v>1706</v>
      </c>
      <c r="AQ338" s="117" t="s">
        <v>1707</v>
      </c>
      <c r="AR338" s="117" t="s">
        <v>1708</v>
      </c>
      <c r="AS338" s="117" t="s">
        <v>1709</v>
      </c>
      <c r="AT338" s="117" t="s">
        <v>1710</v>
      </c>
      <c r="AU338" s="117" t="s">
        <v>145</v>
      </c>
      <c r="AV338" s="117" t="s">
        <v>1711</v>
      </c>
      <c r="AW338" s="117" t="s">
        <v>1712</v>
      </c>
      <c r="AX338" s="117" t="s">
        <v>1713</v>
      </c>
      <c r="AY338" s="117" t="s">
        <v>145</v>
      </c>
      <c r="AZ338" s="117" t="s">
        <v>1710</v>
      </c>
      <c r="BA338" s="117" t="s">
        <v>145</v>
      </c>
      <c r="BB338" s="117" t="s">
        <v>145</v>
      </c>
      <c r="BC338" s="117" t="s">
        <v>145</v>
      </c>
      <c r="BD338" s="117" t="s">
        <v>145</v>
      </c>
      <c r="BE338" s="117" t="s">
        <v>145</v>
      </c>
      <c r="BF338" s="117" t="s">
        <v>145</v>
      </c>
      <c r="BG338" s="117" t="s">
        <v>145</v>
      </c>
      <c r="BH338" s="117" t="s">
        <v>145</v>
      </c>
      <c r="BI338" s="117" t="s">
        <v>145</v>
      </c>
      <c r="BJ338" s="117" t="s">
        <v>145</v>
      </c>
      <c r="BK338" s="117" t="s">
        <v>145</v>
      </c>
      <c r="BL338" s="117" t="s">
        <v>170</v>
      </c>
      <c r="BM338" s="117" t="s">
        <v>145</v>
      </c>
      <c r="BN338" s="117" t="s">
        <v>145</v>
      </c>
      <c r="BO338" s="117" t="s">
        <v>145</v>
      </c>
      <c r="BP338" s="117" t="s">
        <v>145</v>
      </c>
      <c r="BQ338" s="117" t="s">
        <v>145</v>
      </c>
      <c r="BR338" s="117" t="s">
        <v>145</v>
      </c>
      <c r="BS338" s="117" t="s">
        <v>145</v>
      </c>
      <c r="BT338" s="117" t="s">
        <v>145</v>
      </c>
      <c r="BU338" s="117" t="s">
        <v>145</v>
      </c>
      <c r="BV338" s="117" t="s">
        <v>171</v>
      </c>
      <c r="BW338" s="117" t="s">
        <v>145</v>
      </c>
      <c r="BX338" s="117" t="s">
        <v>145</v>
      </c>
      <c r="BY338" s="117" t="s">
        <v>145</v>
      </c>
      <c r="BZ338" s="117" t="s">
        <v>145</v>
      </c>
      <c r="CA338" s="117" t="s">
        <v>145</v>
      </c>
      <c r="CB338" s="117" t="s">
        <v>221</v>
      </c>
      <c r="CC338" s="117" t="s">
        <v>221</v>
      </c>
      <c r="CD338" s="117" t="s">
        <v>145</v>
      </c>
      <c r="CE338" s="117" t="s">
        <v>145</v>
      </c>
      <c r="CF338" s="117" t="s">
        <v>145</v>
      </c>
      <c r="CG338" s="117" t="s">
        <v>145</v>
      </c>
      <c r="CH338" s="117" t="s">
        <v>145</v>
      </c>
      <c r="CI338" s="117" t="s">
        <v>145</v>
      </c>
      <c r="CJ338" s="117" t="s">
        <v>145</v>
      </c>
      <c r="CK338" s="117" t="s">
        <v>145</v>
      </c>
      <c r="CL338" s="117" t="s">
        <v>145</v>
      </c>
      <c r="CM338" s="117" t="s">
        <v>145</v>
      </c>
      <c r="CN338" s="117" t="s">
        <v>145</v>
      </c>
      <c r="CO338" s="117" t="s">
        <v>1714</v>
      </c>
      <c r="CP338" s="117" t="s">
        <v>145</v>
      </c>
      <c r="CQ338" s="117" t="s">
        <v>145</v>
      </c>
      <c r="CR338" s="117" t="s">
        <v>145</v>
      </c>
      <c r="CS338" s="117" t="s">
        <v>173</v>
      </c>
      <c r="CT338" s="117" t="s">
        <v>314</v>
      </c>
      <c r="CU338" s="117" t="s">
        <v>476</v>
      </c>
      <c r="CV338" s="117" t="s">
        <v>477</v>
      </c>
      <c r="CW338" s="117" t="s">
        <v>478</v>
      </c>
      <c r="CX338" s="117" t="s">
        <v>178</v>
      </c>
      <c r="CY338" s="117" t="s">
        <v>178</v>
      </c>
      <c r="CZ338" s="117" t="s">
        <v>179</v>
      </c>
      <c r="DA338" s="117" t="s">
        <v>179</v>
      </c>
      <c r="DB338" s="117" t="s">
        <v>145</v>
      </c>
      <c r="DC338" s="117" t="s">
        <v>145</v>
      </c>
      <c r="DD338" s="117" t="s">
        <v>179</v>
      </c>
      <c r="DE338" s="117" t="s">
        <v>145</v>
      </c>
      <c r="DF338" s="117" t="s">
        <v>145</v>
      </c>
      <c r="DG338" s="117" t="s">
        <v>145</v>
      </c>
      <c r="DH338" s="117" t="s">
        <v>145</v>
      </c>
      <c r="DI338" s="117" t="s">
        <v>145</v>
      </c>
      <c r="DJ338" s="117" t="s">
        <v>145</v>
      </c>
      <c r="DK338" s="117" t="s">
        <v>145</v>
      </c>
      <c r="DL338" s="117" t="s">
        <v>145</v>
      </c>
      <c r="DM338" s="117" t="s">
        <v>145</v>
      </c>
      <c r="DN338" s="117" t="s">
        <v>145</v>
      </c>
      <c r="DO338" s="117" t="s">
        <v>145</v>
      </c>
      <c r="DP338" s="117" t="s">
        <v>145</v>
      </c>
      <c r="DQ338" s="117" t="s">
        <v>145</v>
      </c>
      <c r="DR338" s="117" t="s">
        <v>145</v>
      </c>
      <c r="DS338" s="117" t="s">
        <v>145</v>
      </c>
      <c r="DT338" s="117" t="s">
        <v>145</v>
      </c>
      <c r="DU338" s="117" t="s">
        <v>145</v>
      </c>
      <c r="DV338" s="117" t="s">
        <v>145</v>
      </c>
      <c r="DW338" s="117" t="s">
        <v>145</v>
      </c>
      <c r="DX338" s="117" t="s">
        <v>145</v>
      </c>
      <c r="DY338" s="117" t="s">
        <v>145</v>
      </c>
      <c r="DZ338" s="117" t="s">
        <v>145</v>
      </c>
      <c r="EA338" s="117" t="s">
        <v>145</v>
      </c>
      <c r="EB338" s="117" t="s">
        <v>145</v>
      </c>
      <c r="EC338" s="117" t="s">
        <v>180</v>
      </c>
      <c r="ED338" s="117" t="s">
        <v>145</v>
      </c>
      <c r="EE338" s="117" t="s">
        <v>154</v>
      </c>
      <c r="EF338" s="117" t="s">
        <v>145</v>
      </c>
      <c r="EG338" s="117" t="s">
        <v>145</v>
      </c>
      <c r="EH338" s="117" t="s">
        <v>145</v>
      </c>
      <c r="EI338" s="117" t="s">
        <v>479</v>
      </c>
      <c r="EJ338" s="117" t="s">
        <v>145</v>
      </c>
      <c r="EK338" s="117" t="s">
        <v>145</v>
      </c>
      <c r="EL338" s="117" t="s">
        <v>145</v>
      </c>
      <c r="EM338" s="117" t="s">
        <v>145</v>
      </c>
      <c r="EN338" s="117" t="s">
        <v>147</v>
      </c>
    </row>
    <row r="339" s="6" customFormat="1" spans="1:144">
      <c r="A339" s="117" t="s">
        <v>1703</v>
      </c>
      <c r="B339" s="117" t="s">
        <v>145</v>
      </c>
      <c r="C339" s="117" t="s">
        <v>146</v>
      </c>
      <c r="D339" s="117" t="s">
        <v>145</v>
      </c>
      <c r="E339" s="117" t="s">
        <v>147</v>
      </c>
      <c r="F339" s="117" t="s">
        <v>145</v>
      </c>
      <c r="G339" s="117" t="s">
        <v>148</v>
      </c>
      <c r="H339" s="117" t="s">
        <v>149</v>
      </c>
      <c r="I339" s="117" t="s">
        <v>145</v>
      </c>
      <c r="J339" s="117" t="s">
        <v>150</v>
      </c>
      <c r="K339" s="117" t="s">
        <v>151</v>
      </c>
      <c r="L339" s="117" t="s">
        <v>1686</v>
      </c>
      <c r="M339" s="117" t="s">
        <v>145</v>
      </c>
      <c r="N339" s="117" t="s">
        <v>146</v>
      </c>
      <c r="O339" s="117" t="s">
        <v>153</v>
      </c>
      <c r="P339" s="117" t="s">
        <v>154</v>
      </c>
      <c r="Q339" s="117" t="s">
        <v>155</v>
      </c>
      <c r="R339" s="117" t="s">
        <v>145</v>
      </c>
      <c r="S339" s="117" t="s">
        <v>156</v>
      </c>
      <c r="T339" s="117" t="s">
        <v>154</v>
      </c>
      <c r="U339" s="117" t="s">
        <v>145</v>
      </c>
      <c r="V339" s="117" t="s">
        <v>145</v>
      </c>
      <c r="W339" s="117" t="s">
        <v>157</v>
      </c>
      <c r="X339" s="117" t="s">
        <v>157</v>
      </c>
      <c r="Y339" s="117" t="s">
        <v>158</v>
      </c>
      <c r="Z339" s="117" t="s">
        <v>159</v>
      </c>
      <c r="AA339" s="117" t="s">
        <v>145</v>
      </c>
      <c r="AB339" s="117" t="s">
        <v>145</v>
      </c>
      <c r="AC339" s="117" t="s">
        <v>145</v>
      </c>
      <c r="AD339" s="117" t="s">
        <v>145</v>
      </c>
      <c r="AE339" s="117" t="s">
        <v>1704</v>
      </c>
      <c r="AF339" s="117" t="s">
        <v>145</v>
      </c>
      <c r="AG339" s="117" t="s">
        <v>145</v>
      </c>
      <c r="AH339" s="117" t="s">
        <v>147</v>
      </c>
      <c r="AI339" s="117" t="s">
        <v>145</v>
      </c>
      <c r="AJ339" s="117" t="s">
        <v>145</v>
      </c>
      <c r="AK339" s="117" t="s">
        <v>145</v>
      </c>
      <c r="AL339" s="117" t="s">
        <v>145</v>
      </c>
      <c r="AM339" s="117" t="s">
        <v>145</v>
      </c>
      <c r="AN339" s="117" t="s">
        <v>145</v>
      </c>
      <c r="AO339" s="117" t="s">
        <v>1705</v>
      </c>
      <c r="AP339" s="117" t="s">
        <v>1706</v>
      </c>
      <c r="AQ339" s="117" t="s">
        <v>1707</v>
      </c>
      <c r="AR339" s="117" t="s">
        <v>1708</v>
      </c>
      <c r="AS339" s="117" t="s">
        <v>1709</v>
      </c>
      <c r="AT339" s="117" t="s">
        <v>1710</v>
      </c>
      <c r="AU339" s="117" t="s">
        <v>145</v>
      </c>
      <c r="AV339" s="117" t="s">
        <v>1711</v>
      </c>
      <c r="AW339" s="117" t="s">
        <v>1712</v>
      </c>
      <c r="AX339" s="117" t="s">
        <v>1713</v>
      </c>
      <c r="AY339" s="117" t="s">
        <v>145</v>
      </c>
      <c r="AZ339" s="117" t="s">
        <v>1710</v>
      </c>
      <c r="BA339" s="117" t="s">
        <v>145</v>
      </c>
      <c r="BB339" s="117" t="s">
        <v>145</v>
      </c>
      <c r="BC339" s="117" t="s">
        <v>145</v>
      </c>
      <c r="BD339" s="117" t="s">
        <v>145</v>
      </c>
      <c r="BE339" s="117" t="s">
        <v>145</v>
      </c>
      <c r="BF339" s="117" t="s">
        <v>145</v>
      </c>
      <c r="BG339" s="117" t="s">
        <v>145</v>
      </c>
      <c r="BH339" s="117" t="s">
        <v>145</v>
      </c>
      <c r="BI339" s="117" t="s">
        <v>145</v>
      </c>
      <c r="BJ339" s="117" t="s">
        <v>145</v>
      </c>
      <c r="BK339" s="117" t="s">
        <v>145</v>
      </c>
      <c r="BL339" s="117" t="s">
        <v>170</v>
      </c>
      <c r="BM339" s="117" t="s">
        <v>145</v>
      </c>
      <c r="BN339" s="117" t="s">
        <v>145</v>
      </c>
      <c r="BO339" s="117" t="s">
        <v>145</v>
      </c>
      <c r="BP339" s="117" t="s">
        <v>145</v>
      </c>
      <c r="BQ339" s="117" t="s">
        <v>145</v>
      </c>
      <c r="BR339" s="117" t="s">
        <v>145</v>
      </c>
      <c r="BS339" s="117" t="s">
        <v>145</v>
      </c>
      <c r="BT339" s="117" t="s">
        <v>145</v>
      </c>
      <c r="BU339" s="117" t="s">
        <v>145</v>
      </c>
      <c r="BV339" s="117" t="s">
        <v>171</v>
      </c>
      <c r="BW339" s="117" t="s">
        <v>145</v>
      </c>
      <c r="BX339" s="117" t="s">
        <v>145</v>
      </c>
      <c r="BY339" s="117" t="s">
        <v>145</v>
      </c>
      <c r="BZ339" s="117" t="s">
        <v>145</v>
      </c>
      <c r="CA339" s="117" t="s">
        <v>145</v>
      </c>
      <c r="CB339" s="117" t="s">
        <v>221</v>
      </c>
      <c r="CC339" s="117" t="s">
        <v>221</v>
      </c>
      <c r="CD339" s="117" t="s">
        <v>145</v>
      </c>
      <c r="CE339" s="117" t="s">
        <v>145</v>
      </c>
      <c r="CF339" s="117" t="s">
        <v>145</v>
      </c>
      <c r="CG339" s="117" t="s">
        <v>145</v>
      </c>
      <c r="CH339" s="117" t="s">
        <v>145</v>
      </c>
      <c r="CI339" s="117" t="s">
        <v>145</v>
      </c>
      <c r="CJ339" s="117" t="s">
        <v>145</v>
      </c>
      <c r="CK339" s="117" t="s">
        <v>145</v>
      </c>
      <c r="CL339" s="117" t="s">
        <v>145</v>
      </c>
      <c r="CM339" s="117" t="s">
        <v>145</v>
      </c>
      <c r="CN339" s="117" t="s">
        <v>145</v>
      </c>
      <c r="CO339" s="117" t="s">
        <v>1714</v>
      </c>
      <c r="CP339" s="117" t="s">
        <v>145</v>
      </c>
      <c r="CQ339" s="117" t="s">
        <v>145</v>
      </c>
      <c r="CR339" s="117" t="s">
        <v>145</v>
      </c>
      <c r="CS339" s="117" t="s">
        <v>173</v>
      </c>
      <c r="CT339" s="117" t="s">
        <v>318</v>
      </c>
      <c r="CU339" s="117" t="s">
        <v>1723</v>
      </c>
      <c r="CV339" s="117" t="s">
        <v>1724</v>
      </c>
      <c r="CW339" s="117" t="s">
        <v>1725</v>
      </c>
      <c r="CX339" s="117" t="s">
        <v>178</v>
      </c>
      <c r="CY339" s="117" t="s">
        <v>178</v>
      </c>
      <c r="CZ339" s="117" t="s">
        <v>179</v>
      </c>
      <c r="DA339" s="117" t="s">
        <v>179</v>
      </c>
      <c r="DB339" s="117" t="s">
        <v>145</v>
      </c>
      <c r="DC339" s="117" t="s">
        <v>145</v>
      </c>
      <c r="DD339" s="117" t="s">
        <v>179</v>
      </c>
      <c r="DE339" s="117" t="s">
        <v>145</v>
      </c>
      <c r="DF339" s="117" t="s">
        <v>145</v>
      </c>
      <c r="DG339" s="117" t="s">
        <v>145</v>
      </c>
      <c r="DH339" s="117" t="s">
        <v>145</v>
      </c>
      <c r="DI339" s="117" t="s">
        <v>145</v>
      </c>
      <c r="DJ339" s="117" t="s">
        <v>145</v>
      </c>
      <c r="DK339" s="117" t="s">
        <v>145</v>
      </c>
      <c r="DL339" s="117" t="s">
        <v>145</v>
      </c>
      <c r="DM339" s="117" t="s">
        <v>145</v>
      </c>
      <c r="DN339" s="117" t="s">
        <v>145</v>
      </c>
      <c r="DO339" s="117" t="s">
        <v>145</v>
      </c>
      <c r="DP339" s="117" t="s">
        <v>145</v>
      </c>
      <c r="DQ339" s="117" t="s">
        <v>145</v>
      </c>
      <c r="DR339" s="117" t="s">
        <v>145</v>
      </c>
      <c r="DS339" s="117" t="s">
        <v>145</v>
      </c>
      <c r="DT339" s="117" t="s">
        <v>145</v>
      </c>
      <c r="DU339" s="117" t="s">
        <v>145</v>
      </c>
      <c r="DV339" s="117" t="s">
        <v>145</v>
      </c>
      <c r="DW339" s="117" t="s">
        <v>145</v>
      </c>
      <c r="DX339" s="117" t="s">
        <v>145</v>
      </c>
      <c r="DY339" s="117" t="s">
        <v>145</v>
      </c>
      <c r="DZ339" s="117" t="s">
        <v>145</v>
      </c>
      <c r="EA339" s="117" t="s">
        <v>145</v>
      </c>
      <c r="EB339" s="117" t="s">
        <v>145</v>
      </c>
      <c r="EC339" s="117" t="s">
        <v>180</v>
      </c>
      <c r="ED339" s="117" t="s">
        <v>145</v>
      </c>
      <c r="EE339" s="117" t="s">
        <v>154</v>
      </c>
      <c r="EF339" s="117" t="s">
        <v>145</v>
      </c>
      <c r="EG339" s="117" t="s">
        <v>145</v>
      </c>
      <c r="EH339" s="117" t="s">
        <v>145</v>
      </c>
      <c r="EI339" s="117" t="s">
        <v>145</v>
      </c>
      <c r="EJ339" s="117" t="s">
        <v>145</v>
      </c>
      <c r="EK339" s="117" t="s">
        <v>145</v>
      </c>
      <c r="EL339" s="117" t="s">
        <v>145</v>
      </c>
      <c r="EM339" s="117" t="s">
        <v>145</v>
      </c>
      <c r="EN339" s="117" t="s">
        <v>147</v>
      </c>
    </row>
    <row r="340" s="6" customFormat="1" spans="1:144">
      <c r="A340" s="117" t="s">
        <v>1703</v>
      </c>
      <c r="B340" s="117" t="s">
        <v>145</v>
      </c>
      <c r="C340" s="117" t="s">
        <v>146</v>
      </c>
      <c r="D340" s="117" t="s">
        <v>145</v>
      </c>
      <c r="E340" s="117" t="s">
        <v>147</v>
      </c>
      <c r="F340" s="117" t="s">
        <v>145</v>
      </c>
      <c r="G340" s="117" t="s">
        <v>148</v>
      </c>
      <c r="H340" s="117" t="s">
        <v>149</v>
      </c>
      <c r="I340" s="117" t="s">
        <v>145</v>
      </c>
      <c r="J340" s="117" t="s">
        <v>150</v>
      </c>
      <c r="K340" s="117" t="s">
        <v>151</v>
      </c>
      <c r="L340" s="117" t="s">
        <v>1686</v>
      </c>
      <c r="M340" s="117" t="s">
        <v>145</v>
      </c>
      <c r="N340" s="117" t="s">
        <v>146</v>
      </c>
      <c r="O340" s="117" t="s">
        <v>153</v>
      </c>
      <c r="P340" s="117" t="s">
        <v>154</v>
      </c>
      <c r="Q340" s="117" t="s">
        <v>155</v>
      </c>
      <c r="R340" s="117" t="s">
        <v>145</v>
      </c>
      <c r="S340" s="117" t="s">
        <v>156</v>
      </c>
      <c r="T340" s="117" t="s">
        <v>154</v>
      </c>
      <c r="U340" s="117" t="s">
        <v>145</v>
      </c>
      <c r="V340" s="117" t="s">
        <v>145</v>
      </c>
      <c r="W340" s="117" t="s">
        <v>157</v>
      </c>
      <c r="X340" s="117" t="s">
        <v>157</v>
      </c>
      <c r="Y340" s="117" t="s">
        <v>158</v>
      </c>
      <c r="Z340" s="117" t="s">
        <v>159</v>
      </c>
      <c r="AA340" s="117" t="s">
        <v>145</v>
      </c>
      <c r="AB340" s="117" t="s">
        <v>145</v>
      </c>
      <c r="AC340" s="117" t="s">
        <v>145</v>
      </c>
      <c r="AD340" s="117" t="s">
        <v>145</v>
      </c>
      <c r="AE340" s="117" t="s">
        <v>1704</v>
      </c>
      <c r="AF340" s="117" t="s">
        <v>145</v>
      </c>
      <c r="AG340" s="117" t="s">
        <v>145</v>
      </c>
      <c r="AH340" s="117" t="s">
        <v>147</v>
      </c>
      <c r="AI340" s="117" t="s">
        <v>145</v>
      </c>
      <c r="AJ340" s="117" t="s">
        <v>145</v>
      </c>
      <c r="AK340" s="117" t="s">
        <v>145</v>
      </c>
      <c r="AL340" s="117" t="s">
        <v>145</v>
      </c>
      <c r="AM340" s="117" t="s">
        <v>145</v>
      </c>
      <c r="AN340" s="117" t="s">
        <v>145</v>
      </c>
      <c r="AO340" s="117" t="s">
        <v>1705</v>
      </c>
      <c r="AP340" s="117" t="s">
        <v>1706</v>
      </c>
      <c r="AQ340" s="117" t="s">
        <v>1707</v>
      </c>
      <c r="AR340" s="117" t="s">
        <v>1708</v>
      </c>
      <c r="AS340" s="117" t="s">
        <v>1709</v>
      </c>
      <c r="AT340" s="117" t="s">
        <v>1710</v>
      </c>
      <c r="AU340" s="117" t="s">
        <v>145</v>
      </c>
      <c r="AV340" s="117" t="s">
        <v>1711</v>
      </c>
      <c r="AW340" s="117" t="s">
        <v>1712</v>
      </c>
      <c r="AX340" s="117" t="s">
        <v>1713</v>
      </c>
      <c r="AY340" s="117" t="s">
        <v>145</v>
      </c>
      <c r="AZ340" s="117" t="s">
        <v>1710</v>
      </c>
      <c r="BA340" s="117" t="s">
        <v>145</v>
      </c>
      <c r="BB340" s="117" t="s">
        <v>145</v>
      </c>
      <c r="BC340" s="117" t="s">
        <v>145</v>
      </c>
      <c r="BD340" s="117" t="s">
        <v>145</v>
      </c>
      <c r="BE340" s="117" t="s">
        <v>145</v>
      </c>
      <c r="BF340" s="117" t="s">
        <v>145</v>
      </c>
      <c r="BG340" s="117" t="s">
        <v>145</v>
      </c>
      <c r="BH340" s="117" t="s">
        <v>145</v>
      </c>
      <c r="BI340" s="117" t="s">
        <v>145</v>
      </c>
      <c r="BJ340" s="117" t="s">
        <v>145</v>
      </c>
      <c r="BK340" s="117" t="s">
        <v>145</v>
      </c>
      <c r="BL340" s="117" t="s">
        <v>170</v>
      </c>
      <c r="BM340" s="117" t="s">
        <v>145</v>
      </c>
      <c r="BN340" s="117" t="s">
        <v>145</v>
      </c>
      <c r="BO340" s="117" t="s">
        <v>145</v>
      </c>
      <c r="BP340" s="117" t="s">
        <v>145</v>
      </c>
      <c r="BQ340" s="117" t="s">
        <v>145</v>
      </c>
      <c r="BR340" s="117" t="s">
        <v>145</v>
      </c>
      <c r="BS340" s="117" t="s">
        <v>145</v>
      </c>
      <c r="BT340" s="117" t="s">
        <v>145</v>
      </c>
      <c r="BU340" s="117" t="s">
        <v>145</v>
      </c>
      <c r="BV340" s="117" t="s">
        <v>171</v>
      </c>
      <c r="BW340" s="117" t="s">
        <v>145</v>
      </c>
      <c r="BX340" s="117" t="s">
        <v>145</v>
      </c>
      <c r="BY340" s="117" t="s">
        <v>145</v>
      </c>
      <c r="BZ340" s="117" t="s">
        <v>145</v>
      </c>
      <c r="CA340" s="117" t="s">
        <v>145</v>
      </c>
      <c r="CB340" s="117" t="s">
        <v>221</v>
      </c>
      <c r="CC340" s="117" t="s">
        <v>221</v>
      </c>
      <c r="CD340" s="117" t="s">
        <v>145</v>
      </c>
      <c r="CE340" s="117" t="s">
        <v>145</v>
      </c>
      <c r="CF340" s="117" t="s">
        <v>145</v>
      </c>
      <c r="CG340" s="117" t="s">
        <v>145</v>
      </c>
      <c r="CH340" s="117" t="s">
        <v>145</v>
      </c>
      <c r="CI340" s="117" t="s">
        <v>145</v>
      </c>
      <c r="CJ340" s="117" t="s">
        <v>145</v>
      </c>
      <c r="CK340" s="117" t="s">
        <v>145</v>
      </c>
      <c r="CL340" s="117" t="s">
        <v>145</v>
      </c>
      <c r="CM340" s="117" t="s">
        <v>145</v>
      </c>
      <c r="CN340" s="117" t="s">
        <v>145</v>
      </c>
      <c r="CO340" s="117" t="s">
        <v>1714</v>
      </c>
      <c r="CP340" s="117" t="s">
        <v>145</v>
      </c>
      <c r="CQ340" s="117" t="s">
        <v>145</v>
      </c>
      <c r="CR340" s="117" t="s">
        <v>145</v>
      </c>
      <c r="CS340" s="117" t="s">
        <v>173</v>
      </c>
      <c r="CT340" s="117" t="s">
        <v>322</v>
      </c>
      <c r="CU340" s="117" t="s">
        <v>275</v>
      </c>
      <c r="CV340" s="117" t="s">
        <v>276</v>
      </c>
      <c r="CW340" s="117" t="s">
        <v>277</v>
      </c>
      <c r="CX340" s="117" t="s">
        <v>178</v>
      </c>
      <c r="CY340" s="117" t="s">
        <v>178</v>
      </c>
      <c r="CZ340" s="117" t="s">
        <v>179</v>
      </c>
      <c r="DA340" s="117" t="s">
        <v>179</v>
      </c>
      <c r="DB340" s="117" t="s">
        <v>145</v>
      </c>
      <c r="DC340" s="117" t="s">
        <v>145</v>
      </c>
      <c r="DD340" s="117" t="s">
        <v>179</v>
      </c>
      <c r="DE340" s="117" t="s">
        <v>145</v>
      </c>
      <c r="DF340" s="117" t="s">
        <v>145</v>
      </c>
      <c r="DG340" s="117" t="s">
        <v>145</v>
      </c>
      <c r="DH340" s="117" t="s">
        <v>145</v>
      </c>
      <c r="DI340" s="117" t="s">
        <v>145</v>
      </c>
      <c r="DJ340" s="117" t="s">
        <v>145</v>
      </c>
      <c r="DK340" s="117" t="s">
        <v>145</v>
      </c>
      <c r="DL340" s="117" t="s">
        <v>145</v>
      </c>
      <c r="DM340" s="117" t="s">
        <v>145</v>
      </c>
      <c r="DN340" s="117" t="s">
        <v>145</v>
      </c>
      <c r="DO340" s="117" t="s">
        <v>145</v>
      </c>
      <c r="DP340" s="117" t="s">
        <v>145</v>
      </c>
      <c r="DQ340" s="117" t="s">
        <v>145</v>
      </c>
      <c r="DR340" s="117" t="s">
        <v>145</v>
      </c>
      <c r="DS340" s="117" t="s">
        <v>145</v>
      </c>
      <c r="DT340" s="117" t="s">
        <v>145</v>
      </c>
      <c r="DU340" s="117" t="s">
        <v>145</v>
      </c>
      <c r="DV340" s="117" t="s">
        <v>145</v>
      </c>
      <c r="DW340" s="117" t="s">
        <v>145</v>
      </c>
      <c r="DX340" s="117" t="s">
        <v>145</v>
      </c>
      <c r="DY340" s="117" t="s">
        <v>145</v>
      </c>
      <c r="DZ340" s="117" t="s">
        <v>145</v>
      </c>
      <c r="EA340" s="117" t="s">
        <v>145</v>
      </c>
      <c r="EB340" s="117" t="s">
        <v>145</v>
      </c>
      <c r="EC340" s="117" t="s">
        <v>180</v>
      </c>
      <c r="ED340" s="117" t="s">
        <v>145</v>
      </c>
      <c r="EE340" s="117" t="s">
        <v>154</v>
      </c>
      <c r="EF340" s="117" t="s">
        <v>145</v>
      </c>
      <c r="EG340" s="117" t="s">
        <v>145</v>
      </c>
      <c r="EH340" s="117" t="s">
        <v>145</v>
      </c>
      <c r="EI340" s="117" t="s">
        <v>145</v>
      </c>
      <c r="EJ340" s="117" t="s">
        <v>145</v>
      </c>
      <c r="EK340" s="117" t="s">
        <v>145</v>
      </c>
      <c r="EL340" s="117" t="s">
        <v>145</v>
      </c>
      <c r="EM340" s="117" t="s">
        <v>145</v>
      </c>
      <c r="EN340" s="117" t="s">
        <v>147</v>
      </c>
    </row>
    <row r="341" s="6" customFormat="1" spans="1:144">
      <c r="A341" s="117" t="s">
        <v>1703</v>
      </c>
      <c r="B341" s="117" t="s">
        <v>145</v>
      </c>
      <c r="C341" s="117" t="s">
        <v>146</v>
      </c>
      <c r="D341" s="117" t="s">
        <v>145</v>
      </c>
      <c r="E341" s="117" t="s">
        <v>147</v>
      </c>
      <c r="F341" s="117" t="s">
        <v>145</v>
      </c>
      <c r="G341" s="117" t="s">
        <v>148</v>
      </c>
      <c r="H341" s="117" t="s">
        <v>149</v>
      </c>
      <c r="I341" s="117" t="s">
        <v>145</v>
      </c>
      <c r="J341" s="117" t="s">
        <v>150</v>
      </c>
      <c r="K341" s="117" t="s">
        <v>151</v>
      </c>
      <c r="L341" s="117" t="s">
        <v>1686</v>
      </c>
      <c r="M341" s="117" t="s">
        <v>145</v>
      </c>
      <c r="N341" s="117" t="s">
        <v>146</v>
      </c>
      <c r="O341" s="117" t="s">
        <v>153</v>
      </c>
      <c r="P341" s="117" t="s">
        <v>154</v>
      </c>
      <c r="Q341" s="117" t="s">
        <v>155</v>
      </c>
      <c r="R341" s="117" t="s">
        <v>145</v>
      </c>
      <c r="S341" s="117" t="s">
        <v>156</v>
      </c>
      <c r="T341" s="117" t="s">
        <v>154</v>
      </c>
      <c r="U341" s="117" t="s">
        <v>145</v>
      </c>
      <c r="V341" s="117" t="s">
        <v>145</v>
      </c>
      <c r="W341" s="117" t="s">
        <v>157</v>
      </c>
      <c r="X341" s="117" t="s">
        <v>157</v>
      </c>
      <c r="Y341" s="117" t="s">
        <v>158</v>
      </c>
      <c r="Z341" s="117" t="s">
        <v>159</v>
      </c>
      <c r="AA341" s="117" t="s">
        <v>145</v>
      </c>
      <c r="AB341" s="117" t="s">
        <v>145</v>
      </c>
      <c r="AC341" s="117" t="s">
        <v>145</v>
      </c>
      <c r="AD341" s="117" t="s">
        <v>145</v>
      </c>
      <c r="AE341" s="117" t="s">
        <v>1704</v>
      </c>
      <c r="AF341" s="117" t="s">
        <v>145</v>
      </c>
      <c r="AG341" s="117" t="s">
        <v>145</v>
      </c>
      <c r="AH341" s="117" t="s">
        <v>147</v>
      </c>
      <c r="AI341" s="117" t="s">
        <v>145</v>
      </c>
      <c r="AJ341" s="117" t="s">
        <v>145</v>
      </c>
      <c r="AK341" s="117" t="s">
        <v>145</v>
      </c>
      <c r="AL341" s="117" t="s">
        <v>145</v>
      </c>
      <c r="AM341" s="117" t="s">
        <v>145</v>
      </c>
      <c r="AN341" s="117" t="s">
        <v>145</v>
      </c>
      <c r="AO341" s="117" t="s">
        <v>1705</v>
      </c>
      <c r="AP341" s="117" t="s">
        <v>1706</v>
      </c>
      <c r="AQ341" s="117" t="s">
        <v>1707</v>
      </c>
      <c r="AR341" s="117" t="s">
        <v>1708</v>
      </c>
      <c r="AS341" s="117" t="s">
        <v>1709</v>
      </c>
      <c r="AT341" s="117" t="s">
        <v>1710</v>
      </c>
      <c r="AU341" s="117" t="s">
        <v>145</v>
      </c>
      <c r="AV341" s="117" t="s">
        <v>1711</v>
      </c>
      <c r="AW341" s="117" t="s">
        <v>1712</v>
      </c>
      <c r="AX341" s="117" t="s">
        <v>1713</v>
      </c>
      <c r="AY341" s="117" t="s">
        <v>145</v>
      </c>
      <c r="AZ341" s="117" t="s">
        <v>1710</v>
      </c>
      <c r="BA341" s="117" t="s">
        <v>145</v>
      </c>
      <c r="BB341" s="117" t="s">
        <v>145</v>
      </c>
      <c r="BC341" s="117" t="s">
        <v>145</v>
      </c>
      <c r="BD341" s="117" t="s">
        <v>145</v>
      </c>
      <c r="BE341" s="117" t="s">
        <v>145</v>
      </c>
      <c r="BF341" s="117" t="s">
        <v>145</v>
      </c>
      <c r="BG341" s="117" t="s">
        <v>145</v>
      </c>
      <c r="BH341" s="117" t="s">
        <v>145</v>
      </c>
      <c r="BI341" s="117" t="s">
        <v>145</v>
      </c>
      <c r="BJ341" s="117" t="s">
        <v>145</v>
      </c>
      <c r="BK341" s="117" t="s">
        <v>145</v>
      </c>
      <c r="BL341" s="117" t="s">
        <v>170</v>
      </c>
      <c r="BM341" s="117" t="s">
        <v>145</v>
      </c>
      <c r="BN341" s="117" t="s">
        <v>145</v>
      </c>
      <c r="BO341" s="117" t="s">
        <v>145</v>
      </c>
      <c r="BP341" s="117" t="s">
        <v>145</v>
      </c>
      <c r="BQ341" s="117" t="s">
        <v>145</v>
      </c>
      <c r="BR341" s="117" t="s">
        <v>145</v>
      </c>
      <c r="BS341" s="117" t="s">
        <v>145</v>
      </c>
      <c r="BT341" s="117" t="s">
        <v>145</v>
      </c>
      <c r="BU341" s="117" t="s">
        <v>145</v>
      </c>
      <c r="BV341" s="117" t="s">
        <v>171</v>
      </c>
      <c r="BW341" s="117" t="s">
        <v>145</v>
      </c>
      <c r="BX341" s="117" t="s">
        <v>145</v>
      </c>
      <c r="BY341" s="117" t="s">
        <v>145</v>
      </c>
      <c r="BZ341" s="117" t="s">
        <v>145</v>
      </c>
      <c r="CA341" s="117" t="s">
        <v>145</v>
      </c>
      <c r="CB341" s="117" t="s">
        <v>221</v>
      </c>
      <c r="CC341" s="117" t="s">
        <v>221</v>
      </c>
      <c r="CD341" s="117" t="s">
        <v>145</v>
      </c>
      <c r="CE341" s="117" t="s">
        <v>145</v>
      </c>
      <c r="CF341" s="117" t="s">
        <v>145</v>
      </c>
      <c r="CG341" s="117" t="s">
        <v>145</v>
      </c>
      <c r="CH341" s="117" t="s">
        <v>145</v>
      </c>
      <c r="CI341" s="117" t="s">
        <v>145</v>
      </c>
      <c r="CJ341" s="117" t="s">
        <v>145</v>
      </c>
      <c r="CK341" s="117" t="s">
        <v>145</v>
      </c>
      <c r="CL341" s="117" t="s">
        <v>145</v>
      </c>
      <c r="CM341" s="117" t="s">
        <v>145</v>
      </c>
      <c r="CN341" s="117" t="s">
        <v>145</v>
      </c>
      <c r="CO341" s="117" t="s">
        <v>1714</v>
      </c>
      <c r="CP341" s="117" t="s">
        <v>145</v>
      </c>
      <c r="CQ341" s="117" t="s">
        <v>145</v>
      </c>
      <c r="CR341" s="117" t="s">
        <v>145</v>
      </c>
      <c r="CS341" s="117" t="s">
        <v>173</v>
      </c>
      <c r="CT341" s="117" t="s">
        <v>326</v>
      </c>
      <c r="CU341" s="117" t="s">
        <v>1726</v>
      </c>
      <c r="CV341" s="117" t="s">
        <v>1727</v>
      </c>
      <c r="CW341" s="117" t="s">
        <v>1728</v>
      </c>
      <c r="CX341" s="117" t="s">
        <v>178</v>
      </c>
      <c r="CY341" s="117" t="s">
        <v>178</v>
      </c>
      <c r="CZ341" s="117" t="s">
        <v>179</v>
      </c>
      <c r="DA341" s="117" t="s">
        <v>179</v>
      </c>
      <c r="DB341" s="117" t="s">
        <v>145</v>
      </c>
      <c r="DC341" s="117" t="s">
        <v>145</v>
      </c>
      <c r="DD341" s="117" t="s">
        <v>179</v>
      </c>
      <c r="DE341" s="117" t="s">
        <v>145</v>
      </c>
      <c r="DF341" s="117" t="s">
        <v>145</v>
      </c>
      <c r="DG341" s="117" t="s">
        <v>145</v>
      </c>
      <c r="DH341" s="117" t="s">
        <v>145</v>
      </c>
      <c r="DI341" s="117" t="s">
        <v>145</v>
      </c>
      <c r="DJ341" s="117" t="s">
        <v>145</v>
      </c>
      <c r="DK341" s="117" t="s">
        <v>145</v>
      </c>
      <c r="DL341" s="117" t="s">
        <v>145</v>
      </c>
      <c r="DM341" s="117" t="s">
        <v>145</v>
      </c>
      <c r="DN341" s="117" t="s">
        <v>145</v>
      </c>
      <c r="DO341" s="117" t="s">
        <v>145</v>
      </c>
      <c r="DP341" s="117" t="s">
        <v>145</v>
      </c>
      <c r="DQ341" s="117" t="s">
        <v>145</v>
      </c>
      <c r="DR341" s="117" t="s">
        <v>145</v>
      </c>
      <c r="DS341" s="117" t="s">
        <v>145</v>
      </c>
      <c r="DT341" s="117" t="s">
        <v>145</v>
      </c>
      <c r="DU341" s="117" t="s">
        <v>145</v>
      </c>
      <c r="DV341" s="117" t="s">
        <v>145</v>
      </c>
      <c r="DW341" s="117" t="s">
        <v>145</v>
      </c>
      <c r="DX341" s="117" t="s">
        <v>145</v>
      </c>
      <c r="DY341" s="117" t="s">
        <v>145</v>
      </c>
      <c r="DZ341" s="117" t="s">
        <v>145</v>
      </c>
      <c r="EA341" s="117" t="s">
        <v>145</v>
      </c>
      <c r="EB341" s="117" t="s">
        <v>145</v>
      </c>
      <c r="EC341" s="117" t="s">
        <v>180</v>
      </c>
      <c r="ED341" s="117" t="s">
        <v>145</v>
      </c>
      <c r="EE341" s="117" t="s">
        <v>154</v>
      </c>
      <c r="EF341" s="117" t="s">
        <v>145</v>
      </c>
      <c r="EG341" s="117" t="s">
        <v>145</v>
      </c>
      <c r="EH341" s="117" t="s">
        <v>145</v>
      </c>
      <c r="EI341" s="117" t="s">
        <v>1729</v>
      </c>
      <c r="EJ341" s="117" t="s">
        <v>1730</v>
      </c>
      <c r="EK341" s="117" t="s">
        <v>145</v>
      </c>
      <c r="EL341" s="117" t="s">
        <v>145</v>
      </c>
      <c r="EM341" s="117" t="s">
        <v>145</v>
      </c>
      <c r="EN341" s="117" t="s">
        <v>147</v>
      </c>
    </row>
    <row r="342" s="6" customFormat="1" spans="1:144">
      <c r="A342" s="117" t="s">
        <v>1703</v>
      </c>
      <c r="B342" s="117" t="s">
        <v>145</v>
      </c>
      <c r="C342" s="117" t="s">
        <v>146</v>
      </c>
      <c r="D342" s="117" t="s">
        <v>145</v>
      </c>
      <c r="E342" s="117" t="s">
        <v>147</v>
      </c>
      <c r="F342" s="117" t="s">
        <v>145</v>
      </c>
      <c r="G342" s="117" t="s">
        <v>148</v>
      </c>
      <c r="H342" s="117" t="s">
        <v>149</v>
      </c>
      <c r="I342" s="117" t="s">
        <v>145</v>
      </c>
      <c r="J342" s="117" t="s">
        <v>150</v>
      </c>
      <c r="K342" s="117" t="s">
        <v>151</v>
      </c>
      <c r="L342" s="117" t="s">
        <v>1686</v>
      </c>
      <c r="M342" s="117" t="s">
        <v>145</v>
      </c>
      <c r="N342" s="117" t="s">
        <v>146</v>
      </c>
      <c r="O342" s="117" t="s">
        <v>153</v>
      </c>
      <c r="P342" s="117" t="s">
        <v>154</v>
      </c>
      <c r="Q342" s="117" t="s">
        <v>155</v>
      </c>
      <c r="R342" s="117" t="s">
        <v>145</v>
      </c>
      <c r="S342" s="117" t="s">
        <v>156</v>
      </c>
      <c r="T342" s="117" t="s">
        <v>154</v>
      </c>
      <c r="U342" s="117" t="s">
        <v>145</v>
      </c>
      <c r="V342" s="117" t="s">
        <v>145</v>
      </c>
      <c r="W342" s="117" t="s">
        <v>157</v>
      </c>
      <c r="X342" s="117" t="s">
        <v>157</v>
      </c>
      <c r="Y342" s="117" t="s">
        <v>158</v>
      </c>
      <c r="Z342" s="117" t="s">
        <v>159</v>
      </c>
      <c r="AA342" s="117" t="s">
        <v>145</v>
      </c>
      <c r="AB342" s="117" t="s">
        <v>145</v>
      </c>
      <c r="AC342" s="117" t="s">
        <v>145</v>
      </c>
      <c r="AD342" s="117" t="s">
        <v>145</v>
      </c>
      <c r="AE342" s="117" t="s">
        <v>1704</v>
      </c>
      <c r="AF342" s="117" t="s">
        <v>145</v>
      </c>
      <c r="AG342" s="117" t="s">
        <v>145</v>
      </c>
      <c r="AH342" s="117" t="s">
        <v>147</v>
      </c>
      <c r="AI342" s="117" t="s">
        <v>145</v>
      </c>
      <c r="AJ342" s="117" t="s">
        <v>145</v>
      </c>
      <c r="AK342" s="117" t="s">
        <v>145</v>
      </c>
      <c r="AL342" s="117" t="s">
        <v>145</v>
      </c>
      <c r="AM342" s="117" t="s">
        <v>145</v>
      </c>
      <c r="AN342" s="117" t="s">
        <v>145</v>
      </c>
      <c r="AO342" s="117" t="s">
        <v>1705</v>
      </c>
      <c r="AP342" s="117" t="s">
        <v>1706</v>
      </c>
      <c r="AQ342" s="117" t="s">
        <v>1707</v>
      </c>
      <c r="AR342" s="117" t="s">
        <v>1708</v>
      </c>
      <c r="AS342" s="117" t="s">
        <v>1709</v>
      </c>
      <c r="AT342" s="117" t="s">
        <v>1710</v>
      </c>
      <c r="AU342" s="117" t="s">
        <v>145</v>
      </c>
      <c r="AV342" s="117" t="s">
        <v>1711</v>
      </c>
      <c r="AW342" s="117" t="s">
        <v>1712</v>
      </c>
      <c r="AX342" s="117" t="s">
        <v>1713</v>
      </c>
      <c r="AY342" s="117" t="s">
        <v>145</v>
      </c>
      <c r="AZ342" s="117" t="s">
        <v>1710</v>
      </c>
      <c r="BA342" s="117" t="s">
        <v>145</v>
      </c>
      <c r="BB342" s="117" t="s">
        <v>145</v>
      </c>
      <c r="BC342" s="117" t="s">
        <v>145</v>
      </c>
      <c r="BD342" s="117" t="s">
        <v>145</v>
      </c>
      <c r="BE342" s="117" t="s">
        <v>145</v>
      </c>
      <c r="BF342" s="117" t="s">
        <v>145</v>
      </c>
      <c r="BG342" s="117" t="s">
        <v>145</v>
      </c>
      <c r="BH342" s="117" t="s">
        <v>145</v>
      </c>
      <c r="BI342" s="117" t="s">
        <v>145</v>
      </c>
      <c r="BJ342" s="117" t="s">
        <v>145</v>
      </c>
      <c r="BK342" s="117" t="s">
        <v>145</v>
      </c>
      <c r="BL342" s="117" t="s">
        <v>170</v>
      </c>
      <c r="BM342" s="117" t="s">
        <v>145</v>
      </c>
      <c r="BN342" s="117" t="s">
        <v>145</v>
      </c>
      <c r="BO342" s="117" t="s">
        <v>145</v>
      </c>
      <c r="BP342" s="117" t="s">
        <v>145</v>
      </c>
      <c r="BQ342" s="117" t="s">
        <v>145</v>
      </c>
      <c r="BR342" s="117" t="s">
        <v>145</v>
      </c>
      <c r="BS342" s="117" t="s">
        <v>145</v>
      </c>
      <c r="BT342" s="117" t="s">
        <v>145</v>
      </c>
      <c r="BU342" s="117" t="s">
        <v>145</v>
      </c>
      <c r="BV342" s="117" t="s">
        <v>171</v>
      </c>
      <c r="BW342" s="117" t="s">
        <v>145</v>
      </c>
      <c r="BX342" s="117" t="s">
        <v>145</v>
      </c>
      <c r="BY342" s="117" t="s">
        <v>145</v>
      </c>
      <c r="BZ342" s="117" t="s">
        <v>145</v>
      </c>
      <c r="CA342" s="117" t="s">
        <v>145</v>
      </c>
      <c r="CB342" s="117" t="s">
        <v>221</v>
      </c>
      <c r="CC342" s="117" t="s">
        <v>221</v>
      </c>
      <c r="CD342" s="117" t="s">
        <v>145</v>
      </c>
      <c r="CE342" s="117" t="s">
        <v>145</v>
      </c>
      <c r="CF342" s="117" t="s">
        <v>145</v>
      </c>
      <c r="CG342" s="117" t="s">
        <v>145</v>
      </c>
      <c r="CH342" s="117" t="s">
        <v>145</v>
      </c>
      <c r="CI342" s="117" t="s">
        <v>145</v>
      </c>
      <c r="CJ342" s="117" t="s">
        <v>145</v>
      </c>
      <c r="CK342" s="117" t="s">
        <v>145</v>
      </c>
      <c r="CL342" s="117" t="s">
        <v>145</v>
      </c>
      <c r="CM342" s="117" t="s">
        <v>145</v>
      </c>
      <c r="CN342" s="117" t="s">
        <v>145</v>
      </c>
      <c r="CO342" s="117" t="s">
        <v>1714</v>
      </c>
      <c r="CP342" s="117" t="s">
        <v>145</v>
      </c>
      <c r="CQ342" s="117" t="s">
        <v>145</v>
      </c>
      <c r="CR342" s="117" t="s">
        <v>145</v>
      </c>
      <c r="CS342" s="117" t="s">
        <v>173</v>
      </c>
      <c r="CT342" s="117" t="s">
        <v>327</v>
      </c>
      <c r="CU342" s="117" t="s">
        <v>1731</v>
      </c>
      <c r="CV342" s="117" t="s">
        <v>1732</v>
      </c>
      <c r="CW342" s="117" t="s">
        <v>1733</v>
      </c>
      <c r="CX342" s="117" t="s">
        <v>178</v>
      </c>
      <c r="CY342" s="117" t="s">
        <v>178</v>
      </c>
      <c r="CZ342" s="117" t="s">
        <v>179</v>
      </c>
      <c r="DA342" s="117" t="s">
        <v>179</v>
      </c>
      <c r="DB342" s="117" t="s">
        <v>145</v>
      </c>
      <c r="DC342" s="117" t="s">
        <v>145</v>
      </c>
      <c r="DD342" s="117" t="s">
        <v>179</v>
      </c>
      <c r="DE342" s="117" t="s">
        <v>145</v>
      </c>
      <c r="DF342" s="117" t="s">
        <v>145</v>
      </c>
      <c r="DG342" s="117" t="s">
        <v>145</v>
      </c>
      <c r="DH342" s="117" t="s">
        <v>145</v>
      </c>
      <c r="DI342" s="117" t="s">
        <v>145</v>
      </c>
      <c r="DJ342" s="117" t="s">
        <v>145</v>
      </c>
      <c r="DK342" s="117" t="s">
        <v>145</v>
      </c>
      <c r="DL342" s="117" t="s">
        <v>145</v>
      </c>
      <c r="DM342" s="117" t="s">
        <v>145</v>
      </c>
      <c r="DN342" s="117" t="s">
        <v>145</v>
      </c>
      <c r="DO342" s="117" t="s">
        <v>145</v>
      </c>
      <c r="DP342" s="117" t="s">
        <v>145</v>
      </c>
      <c r="DQ342" s="117" t="s">
        <v>145</v>
      </c>
      <c r="DR342" s="117" t="s">
        <v>145</v>
      </c>
      <c r="DS342" s="117" t="s">
        <v>145</v>
      </c>
      <c r="DT342" s="117" t="s">
        <v>145</v>
      </c>
      <c r="DU342" s="117" t="s">
        <v>145</v>
      </c>
      <c r="DV342" s="117" t="s">
        <v>145</v>
      </c>
      <c r="DW342" s="117" t="s">
        <v>145</v>
      </c>
      <c r="DX342" s="117" t="s">
        <v>145</v>
      </c>
      <c r="DY342" s="117" t="s">
        <v>145</v>
      </c>
      <c r="DZ342" s="117" t="s">
        <v>145</v>
      </c>
      <c r="EA342" s="117" t="s">
        <v>145</v>
      </c>
      <c r="EB342" s="117" t="s">
        <v>145</v>
      </c>
      <c r="EC342" s="117" t="s">
        <v>180</v>
      </c>
      <c r="ED342" s="117" t="s">
        <v>145</v>
      </c>
      <c r="EE342" s="117" t="s">
        <v>154</v>
      </c>
      <c r="EF342" s="117" t="s">
        <v>145</v>
      </c>
      <c r="EG342" s="117" t="s">
        <v>145</v>
      </c>
      <c r="EH342" s="117" t="s">
        <v>145</v>
      </c>
      <c r="EI342" s="117" t="s">
        <v>1734</v>
      </c>
      <c r="EJ342" s="117" t="s">
        <v>145</v>
      </c>
      <c r="EK342" s="117" t="s">
        <v>145</v>
      </c>
      <c r="EL342" s="117" t="s">
        <v>145</v>
      </c>
      <c r="EM342" s="117" t="s">
        <v>145</v>
      </c>
      <c r="EN342" s="117" t="s">
        <v>147</v>
      </c>
    </row>
    <row r="343" s="6" customFormat="1" spans="1:144">
      <c r="A343" s="117" t="s">
        <v>1703</v>
      </c>
      <c r="B343" s="117" t="s">
        <v>145</v>
      </c>
      <c r="C343" s="117" t="s">
        <v>146</v>
      </c>
      <c r="D343" s="117" t="s">
        <v>145</v>
      </c>
      <c r="E343" s="117" t="s">
        <v>147</v>
      </c>
      <c r="F343" s="117" t="s">
        <v>145</v>
      </c>
      <c r="G343" s="117" t="s">
        <v>148</v>
      </c>
      <c r="H343" s="117" t="s">
        <v>149</v>
      </c>
      <c r="I343" s="117" t="s">
        <v>145</v>
      </c>
      <c r="J343" s="117" t="s">
        <v>150</v>
      </c>
      <c r="K343" s="117" t="s">
        <v>151</v>
      </c>
      <c r="L343" s="117" t="s">
        <v>1686</v>
      </c>
      <c r="M343" s="117" t="s">
        <v>145</v>
      </c>
      <c r="N343" s="117" t="s">
        <v>146</v>
      </c>
      <c r="O343" s="117" t="s">
        <v>153</v>
      </c>
      <c r="P343" s="117" t="s">
        <v>154</v>
      </c>
      <c r="Q343" s="117" t="s">
        <v>155</v>
      </c>
      <c r="R343" s="117" t="s">
        <v>145</v>
      </c>
      <c r="S343" s="117" t="s">
        <v>156</v>
      </c>
      <c r="T343" s="117" t="s">
        <v>154</v>
      </c>
      <c r="U343" s="117" t="s">
        <v>145</v>
      </c>
      <c r="V343" s="117" t="s">
        <v>145</v>
      </c>
      <c r="W343" s="117" t="s">
        <v>157</v>
      </c>
      <c r="X343" s="117" t="s">
        <v>157</v>
      </c>
      <c r="Y343" s="117" t="s">
        <v>158</v>
      </c>
      <c r="Z343" s="117" t="s">
        <v>159</v>
      </c>
      <c r="AA343" s="117" t="s">
        <v>145</v>
      </c>
      <c r="AB343" s="117" t="s">
        <v>145</v>
      </c>
      <c r="AC343" s="117" t="s">
        <v>145</v>
      </c>
      <c r="AD343" s="117" t="s">
        <v>145</v>
      </c>
      <c r="AE343" s="117" t="s">
        <v>1704</v>
      </c>
      <c r="AF343" s="117" t="s">
        <v>145</v>
      </c>
      <c r="AG343" s="117" t="s">
        <v>145</v>
      </c>
      <c r="AH343" s="117" t="s">
        <v>147</v>
      </c>
      <c r="AI343" s="117" t="s">
        <v>145</v>
      </c>
      <c r="AJ343" s="117" t="s">
        <v>145</v>
      </c>
      <c r="AK343" s="117" t="s">
        <v>145</v>
      </c>
      <c r="AL343" s="117" t="s">
        <v>145</v>
      </c>
      <c r="AM343" s="117" t="s">
        <v>145</v>
      </c>
      <c r="AN343" s="117" t="s">
        <v>145</v>
      </c>
      <c r="AO343" s="117" t="s">
        <v>1705</v>
      </c>
      <c r="AP343" s="117" t="s">
        <v>1706</v>
      </c>
      <c r="AQ343" s="117" t="s">
        <v>1707</v>
      </c>
      <c r="AR343" s="117" t="s">
        <v>1708</v>
      </c>
      <c r="AS343" s="117" t="s">
        <v>1709</v>
      </c>
      <c r="AT343" s="117" t="s">
        <v>1710</v>
      </c>
      <c r="AU343" s="117" t="s">
        <v>145</v>
      </c>
      <c r="AV343" s="117" t="s">
        <v>1711</v>
      </c>
      <c r="AW343" s="117" t="s">
        <v>1712</v>
      </c>
      <c r="AX343" s="117" t="s">
        <v>1713</v>
      </c>
      <c r="AY343" s="117" t="s">
        <v>145</v>
      </c>
      <c r="AZ343" s="117" t="s">
        <v>1710</v>
      </c>
      <c r="BA343" s="117" t="s">
        <v>145</v>
      </c>
      <c r="BB343" s="117" t="s">
        <v>145</v>
      </c>
      <c r="BC343" s="117" t="s">
        <v>145</v>
      </c>
      <c r="BD343" s="117" t="s">
        <v>145</v>
      </c>
      <c r="BE343" s="117" t="s">
        <v>145</v>
      </c>
      <c r="BF343" s="117" t="s">
        <v>145</v>
      </c>
      <c r="BG343" s="117" t="s">
        <v>145</v>
      </c>
      <c r="BH343" s="117" t="s">
        <v>145</v>
      </c>
      <c r="BI343" s="117" t="s">
        <v>145</v>
      </c>
      <c r="BJ343" s="117" t="s">
        <v>145</v>
      </c>
      <c r="BK343" s="117" t="s">
        <v>145</v>
      </c>
      <c r="BL343" s="117" t="s">
        <v>170</v>
      </c>
      <c r="BM343" s="117" t="s">
        <v>145</v>
      </c>
      <c r="BN343" s="117" t="s">
        <v>145</v>
      </c>
      <c r="BO343" s="117" t="s">
        <v>145</v>
      </c>
      <c r="BP343" s="117" t="s">
        <v>145</v>
      </c>
      <c r="BQ343" s="117" t="s">
        <v>145</v>
      </c>
      <c r="BR343" s="117" t="s">
        <v>145</v>
      </c>
      <c r="BS343" s="117" t="s">
        <v>145</v>
      </c>
      <c r="BT343" s="117" t="s">
        <v>145</v>
      </c>
      <c r="BU343" s="117" t="s">
        <v>145</v>
      </c>
      <c r="BV343" s="117" t="s">
        <v>171</v>
      </c>
      <c r="BW343" s="117" t="s">
        <v>145</v>
      </c>
      <c r="BX343" s="117" t="s">
        <v>145</v>
      </c>
      <c r="BY343" s="117" t="s">
        <v>145</v>
      </c>
      <c r="BZ343" s="117" t="s">
        <v>145</v>
      </c>
      <c r="CA343" s="117" t="s">
        <v>145</v>
      </c>
      <c r="CB343" s="117" t="s">
        <v>221</v>
      </c>
      <c r="CC343" s="117" t="s">
        <v>221</v>
      </c>
      <c r="CD343" s="117" t="s">
        <v>145</v>
      </c>
      <c r="CE343" s="117" t="s">
        <v>145</v>
      </c>
      <c r="CF343" s="117" t="s">
        <v>145</v>
      </c>
      <c r="CG343" s="117" t="s">
        <v>145</v>
      </c>
      <c r="CH343" s="117" t="s">
        <v>145</v>
      </c>
      <c r="CI343" s="117" t="s">
        <v>145</v>
      </c>
      <c r="CJ343" s="117" t="s">
        <v>145</v>
      </c>
      <c r="CK343" s="117" t="s">
        <v>145</v>
      </c>
      <c r="CL343" s="117" t="s">
        <v>145</v>
      </c>
      <c r="CM343" s="117" t="s">
        <v>145</v>
      </c>
      <c r="CN343" s="117" t="s">
        <v>145</v>
      </c>
      <c r="CO343" s="117" t="s">
        <v>1714</v>
      </c>
      <c r="CP343" s="117" t="s">
        <v>145</v>
      </c>
      <c r="CQ343" s="117" t="s">
        <v>145</v>
      </c>
      <c r="CR343" s="117" t="s">
        <v>145</v>
      </c>
      <c r="CS343" s="117" t="s">
        <v>173</v>
      </c>
      <c r="CT343" s="117" t="s">
        <v>331</v>
      </c>
      <c r="CU343" s="117" t="s">
        <v>350</v>
      </c>
      <c r="CV343" s="117" t="s">
        <v>351</v>
      </c>
      <c r="CW343" s="117" t="s">
        <v>352</v>
      </c>
      <c r="CX343" s="117" t="s">
        <v>178</v>
      </c>
      <c r="CY343" s="117" t="s">
        <v>178</v>
      </c>
      <c r="CZ343" s="117" t="s">
        <v>179</v>
      </c>
      <c r="DA343" s="117" t="s">
        <v>179</v>
      </c>
      <c r="DB343" s="117" t="s">
        <v>145</v>
      </c>
      <c r="DC343" s="117" t="s">
        <v>145</v>
      </c>
      <c r="DD343" s="117" t="s">
        <v>179</v>
      </c>
      <c r="DE343" s="117" t="s">
        <v>145</v>
      </c>
      <c r="DF343" s="117" t="s">
        <v>145</v>
      </c>
      <c r="DG343" s="117" t="s">
        <v>145</v>
      </c>
      <c r="DH343" s="117" t="s">
        <v>145</v>
      </c>
      <c r="DI343" s="117" t="s">
        <v>145</v>
      </c>
      <c r="DJ343" s="117" t="s">
        <v>145</v>
      </c>
      <c r="DK343" s="117" t="s">
        <v>145</v>
      </c>
      <c r="DL343" s="117" t="s">
        <v>145</v>
      </c>
      <c r="DM343" s="117" t="s">
        <v>145</v>
      </c>
      <c r="DN343" s="117" t="s">
        <v>145</v>
      </c>
      <c r="DO343" s="117" t="s">
        <v>145</v>
      </c>
      <c r="DP343" s="117" t="s">
        <v>145</v>
      </c>
      <c r="DQ343" s="117" t="s">
        <v>145</v>
      </c>
      <c r="DR343" s="117" t="s">
        <v>145</v>
      </c>
      <c r="DS343" s="117" t="s">
        <v>145</v>
      </c>
      <c r="DT343" s="117" t="s">
        <v>145</v>
      </c>
      <c r="DU343" s="117" t="s">
        <v>145</v>
      </c>
      <c r="DV343" s="117" t="s">
        <v>145</v>
      </c>
      <c r="DW343" s="117" t="s">
        <v>145</v>
      </c>
      <c r="DX343" s="117" t="s">
        <v>145</v>
      </c>
      <c r="DY343" s="117" t="s">
        <v>145</v>
      </c>
      <c r="DZ343" s="117" t="s">
        <v>145</v>
      </c>
      <c r="EA343" s="117" t="s">
        <v>145</v>
      </c>
      <c r="EB343" s="117" t="s">
        <v>145</v>
      </c>
      <c r="EC343" s="117" t="s">
        <v>180</v>
      </c>
      <c r="ED343" s="117" t="s">
        <v>145</v>
      </c>
      <c r="EE343" s="117" t="s">
        <v>154</v>
      </c>
      <c r="EF343" s="117" t="s">
        <v>145</v>
      </c>
      <c r="EG343" s="117" t="s">
        <v>145</v>
      </c>
      <c r="EH343" s="117" t="s">
        <v>145</v>
      </c>
      <c r="EI343" s="117" t="s">
        <v>145</v>
      </c>
      <c r="EJ343" s="117" t="s">
        <v>145</v>
      </c>
      <c r="EK343" s="117" t="s">
        <v>145</v>
      </c>
      <c r="EL343" s="117" t="s">
        <v>145</v>
      </c>
      <c r="EM343" s="117" t="s">
        <v>145</v>
      </c>
      <c r="EN343" s="117" t="s">
        <v>147</v>
      </c>
    </row>
    <row r="344" s="6" customFormat="1" spans="1:144">
      <c r="A344" s="117" t="s">
        <v>1735</v>
      </c>
      <c r="B344" s="117" t="s">
        <v>145</v>
      </c>
      <c r="C344" s="117" t="s">
        <v>146</v>
      </c>
      <c r="D344" s="117" t="s">
        <v>145</v>
      </c>
      <c r="E344" s="117" t="s">
        <v>147</v>
      </c>
      <c r="F344" s="117" t="s">
        <v>145</v>
      </c>
      <c r="G344" s="117" t="s">
        <v>148</v>
      </c>
      <c r="H344" s="117" t="s">
        <v>149</v>
      </c>
      <c r="I344" s="117" t="s">
        <v>145</v>
      </c>
      <c r="J344" s="117" t="s">
        <v>150</v>
      </c>
      <c r="K344" s="117" t="s">
        <v>151</v>
      </c>
      <c r="L344" s="117" t="s">
        <v>1736</v>
      </c>
      <c r="M344" s="117" t="s">
        <v>145</v>
      </c>
      <c r="N344" s="117" t="s">
        <v>146</v>
      </c>
      <c r="O344" s="117" t="s">
        <v>153</v>
      </c>
      <c r="P344" s="117" t="s">
        <v>154</v>
      </c>
      <c r="Q344" s="117" t="s">
        <v>155</v>
      </c>
      <c r="R344" s="117" t="s">
        <v>145</v>
      </c>
      <c r="S344" s="117" t="s">
        <v>156</v>
      </c>
      <c r="T344" s="117" t="s">
        <v>154</v>
      </c>
      <c r="U344" s="117" t="s">
        <v>145</v>
      </c>
      <c r="V344" s="117" t="s">
        <v>145</v>
      </c>
      <c r="W344" s="117" t="s">
        <v>157</v>
      </c>
      <c r="X344" s="117" t="s">
        <v>157</v>
      </c>
      <c r="Y344" s="117" t="s">
        <v>158</v>
      </c>
      <c r="Z344" s="117" t="s">
        <v>159</v>
      </c>
      <c r="AA344" s="117" t="s">
        <v>145</v>
      </c>
      <c r="AB344" s="117" t="s">
        <v>145</v>
      </c>
      <c r="AC344" s="117" t="s">
        <v>145</v>
      </c>
      <c r="AD344" s="117" t="s">
        <v>145</v>
      </c>
      <c r="AE344" s="117" t="s">
        <v>1737</v>
      </c>
      <c r="AF344" s="117" t="s">
        <v>145</v>
      </c>
      <c r="AG344" s="117" t="s">
        <v>145</v>
      </c>
      <c r="AH344" s="117" t="s">
        <v>147</v>
      </c>
      <c r="AI344" s="117" t="s">
        <v>145</v>
      </c>
      <c r="AJ344" s="117" t="s">
        <v>145</v>
      </c>
      <c r="AK344" s="117" t="s">
        <v>145</v>
      </c>
      <c r="AL344" s="117" t="s">
        <v>145</v>
      </c>
      <c r="AM344" s="117" t="s">
        <v>145</v>
      </c>
      <c r="AN344" s="117" t="s">
        <v>145</v>
      </c>
      <c r="AO344" s="117" t="s">
        <v>1249</v>
      </c>
      <c r="AP344" s="117" t="s">
        <v>895</v>
      </c>
      <c r="AQ344" s="117" t="s">
        <v>1738</v>
      </c>
      <c r="AR344" s="117" t="s">
        <v>520</v>
      </c>
      <c r="AS344" s="117" t="s">
        <v>1739</v>
      </c>
      <c r="AT344" s="117" t="s">
        <v>1740</v>
      </c>
      <c r="AU344" s="117" t="s">
        <v>145</v>
      </c>
      <c r="AV344" s="117" t="s">
        <v>1741</v>
      </c>
      <c r="AW344" s="117" t="s">
        <v>1742</v>
      </c>
      <c r="AX344" s="117" t="s">
        <v>1743</v>
      </c>
      <c r="AY344" s="117" t="s">
        <v>145</v>
      </c>
      <c r="AZ344" s="117" t="s">
        <v>1740</v>
      </c>
      <c r="BA344" s="117" t="s">
        <v>145</v>
      </c>
      <c r="BB344" s="117" t="s">
        <v>145</v>
      </c>
      <c r="BC344" s="117" t="s">
        <v>145</v>
      </c>
      <c r="BD344" s="117" t="s">
        <v>145</v>
      </c>
      <c r="BE344" s="117" t="s">
        <v>145</v>
      </c>
      <c r="BF344" s="117" t="s">
        <v>145</v>
      </c>
      <c r="BG344" s="117" t="s">
        <v>145</v>
      </c>
      <c r="BH344" s="117" t="s">
        <v>145</v>
      </c>
      <c r="BI344" s="117" t="s">
        <v>145</v>
      </c>
      <c r="BJ344" s="117" t="s">
        <v>145</v>
      </c>
      <c r="BK344" s="117" t="s">
        <v>145</v>
      </c>
      <c r="BL344" s="117" t="s">
        <v>170</v>
      </c>
      <c r="BM344" s="117" t="s">
        <v>145</v>
      </c>
      <c r="BN344" s="117" t="s">
        <v>145</v>
      </c>
      <c r="BO344" s="117" t="s">
        <v>145</v>
      </c>
      <c r="BP344" s="117" t="s">
        <v>145</v>
      </c>
      <c r="BQ344" s="117" t="s">
        <v>145</v>
      </c>
      <c r="BR344" s="117" t="s">
        <v>145</v>
      </c>
      <c r="BS344" s="117" t="s">
        <v>145</v>
      </c>
      <c r="BT344" s="117" t="s">
        <v>145</v>
      </c>
      <c r="BU344" s="117" t="s">
        <v>145</v>
      </c>
      <c r="BV344" s="117" t="s">
        <v>171</v>
      </c>
      <c r="BW344" s="117" t="s">
        <v>145</v>
      </c>
      <c r="BX344" s="117" t="s">
        <v>145</v>
      </c>
      <c r="BY344" s="117" t="s">
        <v>145</v>
      </c>
      <c r="BZ344" s="117" t="s">
        <v>145</v>
      </c>
      <c r="CA344" s="117" t="s">
        <v>145</v>
      </c>
      <c r="CB344" s="117" t="s">
        <v>149</v>
      </c>
      <c r="CC344" s="117" t="s">
        <v>149</v>
      </c>
      <c r="CD344" s="117" t="s">
        <v>145</v>
      </c>
      <c r="CE344" s="117" t="s">
        <v>145</v>
      </c>
      <c r="CF344" s="117" t="s">
        <v>145</v>
      </c>
      <c r="CG344" s="117" t="s">
        <v>145</v>
      </c>
      <c r="CH344" s="117" t="s">
        <v>145</v>
      </c>
      <c r="CI344" s="117" t="s">
        <v>145</v>
      </c>
      <c r="CJ344" s="117" t="s">
        <v>145</v>
      </c>
      <c r="CK344" s="117" t="s">
        <v>145</v>
      </c>
      <c r="CL344" s="117" t="s">
        <v>145</v>
      </c>
      <c r="CM344" s="117" t="s">
        <v>145</v>
      </c>
      <c r="CN344" s="117" t="s">
        <v>145</v>
      </c>
      <c r="CO344" s="117" t="s">
        <v>1472</v>
      </c>
      <c r="CP344" s="117" t="s">
        <v>145</v>
      </c>
      <c r="CQ344" s="117" t="s">
        <v>145</v>
      </c>
      <c r="CR344" s="117" t="s">
        <v>145</v>
      </c>
      <c r="CS344" s="117" t="s">
        <v>173</v>
      </c>
      <c r="CT344" s="117" t="s">
        <v>174</v>
      </c>
      <c r="CU344" s="117" t="s">
        <v>182</v>
      </c>
      <c r="CV344" s="117" t="s">
        <v>183</v>
      </c>
      <c r="CW344" s="117" t="s">
        <v>184</v>
      </c>
      <c r="CX344" s="117" t="s">
        <v>178</v>
      </c>
      <c r="CY344" s="117" t="s">
        <v>178</v>
      </c>
      <c r="CZ344" s="117" t="s">
        <v>179</v>
      </c>
      <c r="DA344" s="117" t="s">
        <v>179</v>
      </c>
      <c r="DB344" s="117" t="s">
        <v>145</v>
      </c>
      <c r="DC344" s="117" t="s">
        <v>145</v>
      </c>
      <c r="DD344" s="117" t="s">
        <v>179</v>
      </c>
      <c r="DE344" s="117" t="s">
        <v>145</v>
      </c>
      <c r="DF344" s="117" t="s">
        <v>145</v>
      </c>
      <c r="DG344" s="117" t="s">
        <v>145</v>
      </c>
      <c r="DH344" s="117" t="s">
        <v>145</v>
      </c>
      <c r="DI344" s="117" t="s">
        <v>145</v>
      </c>
      <c r="DJ344" s="117" t="s">
        <v>145</v>
      </c>
      <c r="DK344" s="117" t="s">
        <v>145</v>
      </c>
      <c r="DL344" s="117" t="s">
        <v>145</v>
      </c>
      <c r="DM344" s="117" t="s">
        <v>145</v>
      </c>
      <c r="DN344" s="117" t="s">
        <v>145</v>
      </c>
      <c r="DO344" s="117" t="s">
        <v>145</v>
      </c>
      <c r="DP344" s="117" t="s">
        <v>145</v>
      </c>
      <c r="DQ344" s="117" t="s">
        <v>145</v>
      </c>
      <c r="DR344" s="117" t="s">
        <v>145</v>
      </c>
      <c r="DS344" s="117" t="s">
        <v>145</v>
      </c>
      <c r="DT344" s="117" t="s">
        <v>145</v>
      </c>
      <c r="DU344" s="117" t="s">
        <v>145</v>
      </c>
      <c r="DV344" s="117" t="s">
        <v>145</v>
      </c>
      <c r="DW344" s="117" t="s">
        <v>145</v>
      </c>
      <c r="DX344" s="117" t="s">
        <v>145</v>
      </c>
      <c r="DY344" s="117" t="s">
        <v>145</v>
      </c>
      <c r="DZ344" s="117" t="s">
        <v>145</v>
      </c>
      <c r="EA344" s="117" t="s">
        <v>145</v>
      </c>
      <c r="EB344" s="117" t="s">
        <v>145</v>
      </c>
      <c r="EC344" s="117" t="s">
        <v>180</v>
      </c>
      <c r="ED344" s="117" t="s">
        <v>145</v>
      </c>
      <c r="EE344" s="117" t="s">
        <v>154</v>
      </c>
      <c r="EF344" s="117" t="s">
        <v>145</v>
      </c>
      <c r="EG344" s="117" t="s">
        <v>145</v>
      </c>
      <c r="EH344" s="117" t="s">
        <v>145</v>
      </c>
      <c r="EI344" s="117" t="s">
        <v>145</v>
      </c>
      <c r="EJ344" s="117" t="s">
        <v>145</v>
      </c>
      <c r="EK344" s="117" t="s">
        <v>145</v>
      </c>
      <c r="EL344" s="117" t="s">
        <v>145</v>
      </c>
      <c r="EM344" s="117" t="s">
        <v>145</v>
      </c>
      <c r="EN344" s="117" t="s">
        <v>147</v>
      </c>
    </row>
    <row r="345" s="6" customFormat="1" spans="1:144">
      <c r="A345" s="117" t="s">
        <v>1735</v>
      </c>
      <c r="B345" s="117" t="s">
        <v>145</v>
      </c>
      <c r="C345" s="117" t="s">
        <v>146</v>
      </c>
      <c r="D345" s="117" t="s">
        <v>145</v>
      </c>
      <c r="E345" s="117" t="s">
        <v>147</v>
      </c>
      <c r="F345" s="117" t="s">
        <v>145</v>
      </c>
      <c r="G345" s="117" t="s">
        <v>148</v>
      </c>
      <c r="H345" s="117" t="s">
        <v>149</v>
      </c>
      <c r="I345" s="117" t="s">
        <v>145</v>
      </c>
      <c r="J345" s="117" t="s">
        <v>150</v>
      </c>
      <c r="K345" s="117" t="s">
        <v>151</v>
      </c>
      <c r="L345" s="117" t="s">
        <v>1736</v>
      </c>
      <c r="M345" s="117" t="s">
        <v>145</v>
      </c>
      <c r="N345" s="117" t="s">
        <v>146</v>
      </c>
      <c r="O345" s="117" t="s">
        <v>153</v>
      </c>
      <c r="P345" s="117" t="s">
        <v>154</v>
      </c>
      <c r="Q345" s="117" t="s">
        <v>155</v>
      </c>
      <c r="R345" s="117" t="s">
        <v>145</v>
      </c>
      <c r="S345" s="117" t="s">
        <v>156</v>
      </c>
      <c r="T345" s="117" t="s">
        <v>154</v>
      </c>
      <c r="U345" s="117" t="s">
        <v>145</v>
      </c>
      <c r="V345" s="117" t="s">
        <v>145</v>
      </c>
      <c r="W345" s="117" t="s">
        <v>157</v>
      </c>
      <c r="X345" s="117" t="s">
        <v>157</v>
      </c>
      <c r="Y345" s="117" t="s">
        <v>158</v>
      </c>
      <c r="Z345" s="117" t="s">
        <v>159</v>
      </c>
      <c r="AA345" s="117" t="s">
        <v>145</v>
      </c>
      <c r="AB345" s="117" t="s">
        <v>145</v>
      </c>
      <c r="AC345" s="117" t="s">
        <v>145</v>
      </c>
      <c r="AD345" s="117" t="s">
        <v>145</v>
      </c>
      <c r="AE345" s="117" t="s">
        <v>1737</v>
      </c>
      <c r="AF345" s="117" t="s">
        <v>145</v>
      </c>
      <c r="AG345" s="117" t="s">
        <v>145</v>
      </c>
      <c r="AH345" s="117" t="s">
        <v>147</v>
      </c>
      <c r="AI345" s="117" t="s">
        <v>145</v>
      </c>
      <c r="AJ345" s="117" t="s">
        <v>145</v>
      </c>
      <c r="AK345" s="117" t="s">
        <v>145</v>
      </c>
      <c r="AL345" s="117" t="s">
        <v>145</v>
      </c>
      <c r="AM345" s="117" t="s">
        <v>145</v>
      </c>
      <c r="AN345" s="117" t="s">
        <v>145</v>
      </c>
      <c r="AO345" s="117" t="s">
        <v>1249</v>
      </c>
      <c r="AP345" s="117" t="s">
        <v>895</v>
      </c>
      <c r="AQ345" s="117" t="s">
        <v>1738</v>
      </c>
      <c r="AR345" s="117" t="s">
        <v>520</v>
      </c>
      <c r="AS345" s="117" t="s">
        <v>1739</v>
      </c>
      <c r="AT345" s="117" t="s">
        <v>1740</v>
      </c>
      <c r="AU345" s="117" t="s">
        <v>145</v>
      </c>
      <c r="AV345" s="117" t="s">
        <v>1741</v>
      </c>
      <c r="AW345" s="117" t="s">
        <v>1742</v>
      </c>
      <c r="AX345" s="117" t="s">
        <v>1743</v>
      </c>
      <c r="AY345" s="117" t="s">
        <v>145</v>
      </c>
      <c r="AZ345" s="117" t="s">
        <v>1740</v>
      </c>
      <c r="BA345" s="117" t="s">
        <v>145</v>
      </c>
      <c r="BB345" s="117" t="s">
        <v>145</v>
      </c>
      <c r="BC345" s="117" t="s">
        <v>145</v>
      </c>
      <c r="BD345" s="117" t="s">
        <v>145</v>
      </c>
      <c r="BE345" s="117" t="s">
        <v>145</v>
      </c>
      <c r="BF345" s="117" t="s">
        <v>145</v>
      </c>
      <c r="BG345" s="117" t="s">
        <v>145</v>
      </c>
      <c r="BH345" s="117" t="s">
        <v>145</v>
      </c>
      <c r="BI345" s="117" t="s">
        <v>145</v>
      </c>
      <c r="BJ345" s="117" t="s">
        <v>145</v>
      </c>
      <c r="BK345" s="117" t="s">
        <v>145</v>
      </c>
      <c r="BL345" s="117" t="s">
        <v>170</v>
      </c>
      <c r="BM345" s="117" t="s">
        <v>145</v>
      </c>
      <c r="BN345" s="117" t="s">
        <v>145</v>
      </c>
      <c r="BO345" s="117" t="s">
        <v>145</v>
      </c>
      <c r="BP345" s="117" t="s">
        <v>145</v>
      </c>
      <c r="BQ345" s="117" t="s">
        <v>145</v>
      </c>
      <c r="BR345" s="117" t="s">
        <v>145</v>
      </c>
      <c r="BS345" s="117" t="s">
        <v>145</v>
      </c>
      <c r="BT345" s="117" t="s">
        <v>145</v>
      </c>
      <c r="BU345" s="117" t="s">
        <v>145</v>
      </c>
      <c r="BV345" s="117" t="s">
        <v>171</v>
      </c>
      <c r="BW345" s="117" t="s">
        <v>145</v>
      </c>
      <c r="BX345" s="117" t="s">
        <v>145</v>
      </c>
      <c r="BY345" s="117" t="s">
        <v>145</v>
      </c>
      <c r="BZ345" s="117" t="s">
        <v>145</v>
      </c>
      <c r="CA345" s="117" t="s">
        <v>145</v>
      </c>
      <c r="CB345" s="117" t="s">
        <v>149</v>
      </c>
      <c r="CC345" s="117" t="s">
        <v>149</v>
      </c>
      <c r="CD345" s="117" t="s">
        <v>145</v>
      </c>
      <c r="CE345" s="117" t="s">
        <v>145</v>
      </c>
      <c r="CF345" s="117" t="s">
        <v>145</v>
      </c>
      <c r="CG345" s="117" t="s">
        <v>145</v>
      </c>
      <c r="CH345" s="117" t="s">
        <v>145</v>
      </c>
      <c r="CI345" s="117" t="s">
        <v>145</v>
      </c>
      <c r="CJ345" s="117" t="s">
        <v>145</v>
      </c>
      <c r="CK345" s="117" t="s">
        <v>145</v>
      </c>
      <c r="CL345" s="117" t="s">
        <v>145</v>
      </c>
      <c r="CM345" s="117" t="s">
        <v>145</v>
      </c>
      <c r="CN345" s="117" t="s">
        <v>145</v>
      </c>
      <c r="CO345" s="117" t="s">
        <v>1472</v>
      </c>
      <c r="CP345" s="117" t="s">
        <v>145</v>
      </c>
      <c r="CQ345" s="117" t="s">
        <v>145</v>
      </c>
      <c r="CR345" s="117" t="s">
        <v>145</v>
      </c>
      <c r="CS345" s="117" t="s">
        <v>173</v>
      </c>
      <c r="CT345" s="117" t="s">
        <v>181</v>
      </c>
      <c r="CU345" s="117" t="s">
        <v>175</v>
      </c>
      <c r="CV345" s="117" t="s">
        <v>176</v>
      </c>
      <c r="CW345" s="117" t="s">
        <v>177</v>
      </c>
      <c r="CX345" s="117" t="s">
        <v>178</v>
      </c>
      <c r="CY345" s="117" t="s">
        <v>178</v>
      </c>
      <c r="CZ345" s="117" t="s">
        <v>179</v>
      </c>
      <c r="DA345" s="117" t="s">
        <v>179</v>
      </c>
      <c r="DB345" s="117" t="s">
        <v>145</v>
      </c>
      <c r="DC345" s="117" t="s">
        <v>145</v>
      </c>
      <c r="DD345" s="117" t="s">
        <v>179</v>
      </c>
      <c r="DE345" s="117" t="s">
        <v>145</v>
      </c>
      <c r="DF345" s="117" t="s">
        <v>145</v>
      </c>
      <c r="DG345" s="117" t="s">
        <v>145</v>
      </c>
      <c r="DH345" s="117" t="s">
        <v>145</v>
      </c>
      <c r="DI345" s="117" t="s">
        <v>145</v>
      </c>
      <c r="DJ345" s="117" t="s">
        <v>145</v>
      </c>
      <c r="DK345" s="117" t="s">
        <v>145</v>
      </c>
      <c r="DL345" s="117" t="s">
        <v>145</v>
      </c>
      <c r="DM345" s="117" t="s">
        <v>145</v>
      </c>
      <c r="DN345" s="117" t="s">
        <v>145</v>
      </c>
      <c r="DO345" s="117" t="s">
        <v>145</v>
      </c>
      <c r="DP345" s="117" t="s">
        <v>145</v>
      </c>
      <c r="DQ345" s="117" t="s">
        <v>145</v>
      </c>
      <c r="DR345" s="117" t="s">
        <v>145</v>
      </c>
      <c r="DS345" s="117" t="s">
        <v>145</v>
      </c>
      <c r="DT345" s="117" t="s">
        <v>145</v>
      </c>
      <c r="DU345" s="117" t="s">
        <v>145</v>
      </c>
      <c r="DV345" s="117" t="s">
        <v>145</v>
      </c>
      <c r="DW345" s="117" t="s">
        <v>145</v>
      </c>
      <c r="DX345" s="117" t="s">
        <v>145</v>
      </c>
      <c r="DY345" s="117" t="s">
        <v>145</v>
      </c>
      <c r="DZ345" s="117" t="s">
        <v>145</v>
      </c>
      <c r="EA345" s="117" t="s">
        <v>145</v>
      </c>
      <c r="EB345" s="117" t="s">
        <v>145</v>
      </c>
      <c r="EC345" s="117" t="s">
        <v>180</v>
      </c>
      <c r="ED345" s="117" t="s">
        <v>145</v>
      </c>
      <c r="EE345" s="117" t="s">
        <v>154</v>
      </c>
      <c r="EF345" s="117" t="s">
        <v>145</v>
      </c>
      <c r="EG345" s="117" t="s">
        <v>145</v>
      </c>
      <c r="EH345" s="117" t="s">
        <v>145</v>
      </c>
      <c r="EI345" s="117" t="s">
        <v>145</v>
      </c>
      <c r="EJ345" s="117" t="s">
        <v>145</v>
      </c>
      <c r="EK345" s="117" t="s">
        <v>145</v>
      </c>
      <c r="EL345" s="117" t="s">
        <v>145</v>
      </c>
      <c r="EM345" s="117" t="s">
        <v>145</v>
      </c>
      <c r="EN345" s="117" t="s">
        <v>147</v>
      </c>
    </row>
    <row r="346" s="6" customFormat="1" spans="1:144">
      <c r="A346" s="117" t="s">
        <v>1735</v>
      </c>
      <c r="B346" s="117" t="s">
        <v>145</v>
      </c>
      <c r="C346" s="117" t="s">
        <v>146</v>
      </c>
      <c r="D346" s="117" t="s">
        <v>145</v>
      </c>
      <c r="E346" s="117" t="s">
        <v>147</v>
      </c>
      <c r="F346" s="117" t="s">
        <v>145</v>
      </c>
      <c r="G346" s="117" t="s">
        <v>148</v>
      </c>
      <c r="H346" s="117" t="s">
        <v>149</v>
      </c>
      <c r="I346" s="117" t="s">
        <v>145</v>
      </c>
      <c r="J346" s="117" t="s">
        <v>150</v>
      </c>
      <c r="K346" s="117" t="s">
        <v>151</v>
      </c>
      <c r="L346" s="117" t="s">
        <v>1736</v>
      </c>
      <c r="M346" s="117" t="s">
        <v>145</v>
      </c>
      <c r="N346" s="117" t="s">
        <v>146</v>
      </c>
      <c r="O346" s="117" t="s">
        <v>153</v>
      </c>
      <c r="P346" s="117" t="s">
        <v>154</v>
      </c>
      <c r="Q346" s="117" t="s">
        <v>155</v>
      </c>
      <c r="R346" s="117" t="s">
        <v>145</v>
      </c>
      <c r="S346" s="117" t="s">
        <v>156</v>
      </c>
      <c r="T346" s="117" t="s">
        <v>154</v>
      </c>
      <c r="U346" s="117" t="s">
        <v>145</v>
      </c>
      <c r="V346" s="117" t="s">
        <v>145</v>
      </c>
      <c r="W346" s="117" t="s">
        <v>157</v>
      </c>
      <c r="X346" s="117" t="s">
        <v>157</v>
      </c>
      <c r="Y346" s="117" t="s">
        <v>158</v>
      </c>
      <c r="Z346" s="117" t="s">
        <v>159</v>
      </c>
      <c r="AA346" s="117" t="s">
        <v>145</v>
      </c>
      <c r="AB346" s="117" t="s">
        <v>145</v>
      </c>
      <c r="AC346" s="117" t="s">
        <v>145</v>
      </c>
      <c r="AD346" s="117" t="s">
        <v>145</v>
      </c>
      <c r="AE346" s="117" t="s">
        <v>1737</v>
      </c>
      <c r="AF346" s="117" t="s">
        <v>145</v>
      </c>
      <c r="AG346" s="117" t="s">
        <v>145</v>
      </c>
      <c r="AH346" s="117" t="s">
        <v>147</v>
      </c>
      <c r="AI346" s="117" t="s">
        <v>145</v>
      </c>
      <c r="AJ346" s="117" t="s">
        <v>145</v>
      </c>
      <c r="AK346" s="117" t="s">
        <v>145</v>
      </c>
      <c r="AL346" s="117" t="s">
        <v>145</v>
      </c>
      <c r="AM346" s="117" t="s">
        <v>145</v>
      </c>
      <c r="AN346" s="117" t="s">
        <v>145</v>
      </c>
      <c r="AO346" s="117" t="s">
        <v>1249</v>
      </c>
      <c r="AP346" s="117" t="s">
        <v>895</v>
      </c>
      <c r="AQ346" s="117" t="s">
        <v>1738</v>
      </c>
      <c r="AR346" s="117" t="s">
        <v>520</v>
      </c>
      <c r="AS346" s="117" t="s">
        <v>1739</v>
      </c>
      <c r="AT346" s="117" t="s">
        <v>1740</v>
      </c>
      <c r="AU346" s="117" t="s">
        <v>145</v>
      </c>
      <c r="AV346" s="117" t="s">
        <v>1741</v>
      </c>
      <c r="AW346" s="117" t="s">
        <v>1742</v>
      </c>
      <c r="AX346" s="117" t="s">
        <v>1743</v>
      </c>
      <c r="AY346" s="117" t="s">
        <v>145</v>
      </c>
      <c r="AZ346" s="117" t="s">
        <v>1740</v>
      </c>
      <c r="BA346" s="117" t="s">
        <v>145</v>
      </c>
      <c r="BB346" s="117" t="s">
        <v>145</v>
      </c>
      <c r="BC346" s="117" t="s">
        <v>145</v>
      </c>
      <c r="BD346" s="117" t="s">
        <v>145</v>
      </c>
      <c r="BE346" s="117" t="s">
        <v>145</v>
      </c>
      <c r="BF346" s="117" t="s">
        <v>145</v>
      </c>
      <c r="BG346" s="117" t="s">
        <v>145</v>
      </c>
      <c r="BH346" s="117" t="s">
        <v>145</v>
      </c>
      <c r="BI346" s="117" t="s">
        <v>145</v>
      </c>
      <c r="BJ346" s="117" t="s">
        <v>145</v>
      </c>
      <c r="BK346" s="117" t="s">
        <v>145</v>
      </c>
      <c r="BL346" s="117" t="s">
        <v>170</v>
      </c>
      <c r="BM346" s="117" t="s">
        <v>145</v>
      </c>
      <c r="BN346" s="117" t="s">
        <v>145</v>
      </c>
      <c r="BO346" s="117" t="s">
        <v>145</v>
      </c>
      <c r="BP346" s="117" t="s">
        <v>145</v>
      </c>
      <c r="BQ346" s="117" t="s">
        <v>145</v>
      </c>
      <c r="BR346" s="117" t="s">
        <v>145</v>
      </c>
      <c r="BS346" s="117" t="s">
        <v>145</v>
      </c>
      <c r="BT346" s="117" t="s">
        <v>145</v>
      </c>
      <c r="BU346" s="117" t="s">
        <v>145</v>
      </c>
      <c r="BV346" s="117" t="s">
        <v>171</v>
      </c>
      <c r="BW346" s="117" t="s">
        <v>145</v>
      </c>
      <c r="BX346" s="117" t="s">
        <v>145</v>
      </c>
      <c r="BY346" s="117" t="s">
        <v>145</v>
      </c>
      <c r="BZ346" s="117" t="s">
        <v>145</v>
      </c>
      <c r="CA346" s="117" t="s">
        <v>145</v>
      </c>
      <c r="CB346" s="117" t="s">
        <v>149</v>
      </c>
      <c r="CC346" s="117" t="s">
        <v>149</v>
      </c>
      <c r="CD346" s="117" t="s">
        <v>145</v>
      </c>
      <c r="CE346" s="117" t="s">
        <v>145</v>
      </c>
      <c r="CF346" s="117" t="s">
        <v>145</v>
      </c>
      <c r="CG346" s="117" t="s">
        <v>145</v>
      </c>
      <c r="CH346" s="117" t="s">
        <v>145</v>
      </c>
      <c r="CI346" s="117" t="s">
        <v>145</v>
      </c>
      <c r="CJ346" s="117" t="s">
        <v>145</v>
      </c>
      <c r="CK346" s="117" t="s">
        <v>145</v>
      </c>
      <c r="CL346" s="117" t="s">
        <v>145</v>
      </c>
      <c r="CM346" s="117" t="s">
        <v>145</v>
      </c>
      <c r="CN346" s="117" t="s">
        <v>145</v>
      </c>
      <c r="CO346" s="117" t="s">
        <v>1472</v>
      </c>
      <c r="CP346" s="117" t="s">
        <v>145</v>
      </c>
      <c r="CQ346" s="117" t="s">
        <v>145</v>
      </c>
      <c r="CR346" s="117" t="s">
        <v>145</v>
      </c>
      <c r="CS346" s="117" t="s">
        <v>173</v>
      </c>
      <c r="CT346" s="117" t="s">
        <v>300</v>
      </c>
      <c r="CU346" s="117" t="s">
        <v>1006</v>
      </c>
      <c r="CV346" s="117" t="s">
        <v>1007</v>
      </c>
      <c r="CW346" s="117" t="s">
        <v>1008</v>
      </c>
      <c r="CX346" s="117" t="s">
        <v>178</v>
      </c>
      <c r="CY346" s="117" t="s">
        <v>178</v>
      </c>
      <c r="CZ346" s="117" t="s">
        <v>179</v>
      </c>
      <c r="DA346" s="117" t="s">
        <v>179</v>
      </c>
      <c r="DB346" s="117" t="s">
        <v>145</v>
      </c>
      <c r="DC346" s="117" t="s">
        <v>145</v>
      </c>
      <c r="DD346" s="117" t="s">
        <v>179</v>
      </c>
      <c r="DE346" s="117" t="s">
        <v>145</v>
      </c>
      <c r="DF346" s="117" t="s">
        <v>145</v>
      </c>
      <c r="DG346" s="117" t="s">
        <v>145</v>
      </c>
      <c r="DH346" s="117" t="s">
        <v>145</v>
      </c>
      <c r="DI346" s="117" t="s">
        <v>145</v>
      </c>
      <c r="DJ346" s="117" t="s">
        <v>145</v>
      </c>
      <c r="DK346" s="117" t="s">
        <v>145</v>
      </c>
      <c r="DL346" s="117" t="s">
        <v>145</v>
      </c>
      <c r="DM346" s="117" t="s">
        <v>145</v>
      </c>
      <c r="DN346" s="117" t="s">
        <v>145</v>
      </c>
      <c r="DO346" s="117" t="s">
        <v>145</v>
      </c>
      <c r="DP346" s="117" t="s">
        <v>145</v>
      </c>
      <c r="DQ346" s="117" t="s">
        <v>145</v>
      </c>
      <c r="DR346" s="117" t="s">
        <v>145</v>
      </c>
      <c r="DS346" s="117" t="s">
        <v>145</v>
      </c>
      <c r="DT346" s="117" t="s">
        <v>145</v>
      </c>
      <c r="DU346" s="117" t="s">
        <v>145</v>
      </c>
      <c r="DV346" s="117" t="s">
        <v>145</v>
      </c>
      <c r="DW346" s="117" t="s">
        <v>145</v>
      </c>
      <c r="DX346" s="117" t="s">
        <v>145</v>
      </c>
      <c r="DY346" s="117" t="s">
        <v>145</v>
      </c>
      <c r="DZ346" s="117" t="s">
        <v>145</v>
      </c>
      <c r="EA346" s="117" t="s">
        <v>145</v>
      </c>
      <c r="EB346" s="117" t="s">
        <v>145</v>
      </c>
      <c r="EC346" s="117" t="s">
        <v>180</v>
      </c>
      <c r="ED346" s="117" t="s">
        <v>145</v>
      </c>
      <c r="EE346" s="117" t="s">
        <v>154</v>
      </c>
      <c r="EF346" s="117" t="s">
        <v>145</v>
      </c>
      <c r="EG346" s="117" t="s">
        <v>145</v>
      </c>
      <c r="EH346" s="117" t="s">
        <v>145</v>
      </c>
      <c r="EI346" s="117" t="s">
        <v>145</v>
      </c>
      <c r="EJ346" s="117" t="s">
        <v>145</v>
      </c>
      <c r="EK346" s="117" t="s">
        <v>145</v>
      </c>
      <c r="EL346" s="117" t="s">
        <v>145</v>
      </c>
      <c r="EM346" s="117" t="s">
        <v>145</v>
      </c>
      <c r="EN346" s="117" t="s">
        <v>147</v>
      </c>
    </row>
    <row r="347" s="6" customFormat="1" spans="1:144">
      <c r="A347" s="117" t="s">
        <v>1744</v>
      </c>
      <c r="B347" s="117" t="s">
        <v>145</v>
      </c>
      <c r="C347" s="117" t="s">
        <v>146</v>
      </c>
      <c r="D347" s="117" t="s">
        <v>145</v>
      </c>
      <c r="E347" s="117" t="s">
        <v>147</v>
      </c>
      <c r="F347" s="117" t="s">
        <v>145</v>
      </c>
      <c r="G347" s="117" t="s">
        <v>148</v>
      </c>
      <c r="H347" s="117" t="s">
        <v>149</v>
      </c>
      <c r="I347" s="117" t="s">
        <v>145</v>
      </c>
      <c r="J347" s="117" t="s">
        <v>150</v>
      </c>
      <c r="K347" s="117" t="s">
        <v>151</v>
      </c>
      <c r="L347" s="117" t="s">
        <v>1736</v>
      </c>
      <c r="M347" s="117" t="s">
        <v>145</v>
      </c>
      <c r="N347" s="117" t="s">
        <v>146</v>
      </c>
      <c r="O347" s="117" t="s">
        <v>153</v>
      </c>
      <c r="P347" s="117" t="s">
        <v>154</v>
      </c>
      <c r="Q347" s="117" t="s">
        <v>155</v>
      </c>
      <c r="R347" s="117" t="s">
        <v>145</v>
      </c>
      <c r="S347" s="117" t="s">
        <v>156</v>
      </c>
      <c r="T347" s="117" t="s">
        <v>154</v>
      </c>
      <c r="U347" s="117" t="s">
        <v>145</v>
      </c>
      <c r="V347" s="117" t="s">
        <v>145</v>
      </c>
      <c r="W347" s="117" t="s">
        <v>157</v>
      </c>
      <c r="X347" s="117" t="s">
        <v>157</v>
      </c>
      <c r="Y347" s="117" t="s">
        <v>158</v>
      </c>
      <c r="Z347" s="117" t="s">
        <v>159</v>
      </c>
      <c r="AA347" s="117" t="s">
        <v>145</v>
      </c>
      <c r="AB347" s="117" t="s">
        <v>145</v>
      </c>
      <c r="AC347" s="117" t="s">
        <v>145</v>
      </c>
      <c r="AD347" s="117" t="s">
        <v>145</v>
      </c>
      <c r="AE347" s="117" t="s">
        <v>1745</v>
      </c>
      <c r="AF347" s="117" t="s">
        <v>145</v>
      </c>
      <c r="AG347" s="117" t="s">
        <v>145</v>
      </c>
      <c r="AH347" s="117" t="s">
        <v>147</v>
      </c>
      <c r="AI347" s="117" t="s">
        <v>145</v>
      </c>
      <c r="AJ347" s="117" t="s">
        <v>145</v>
      </c>
      <c r="AK347" s="117" t="s">
        <v>145</v>
      </c>
      <c r="AL347" s="117" t="s">
        <v>145</v>
      </c>
      <c r="AM347" s="117" t="s">
        <v>145</v>
      </c>
      <c r="AN347" s="117" t="s">
        <v>145</v>
      </c>
      <c r="AO347" s="117" t="s">
        <v>161</v>
      </c>
      <c r="AP347" s="117" t="s">
        <v>1064</v>
      </c>
      <c r="AQ347" s="117" t="s">
        <v>1065</v>
      </c>
      <c r="AR347" s="117" t="s">
        <v>164</v>
      </c>
      <c r="AS347" s="117" t="s">
        <v>1066</v>
      </c>
      <c r="AT347" s="117" t="s">
        <v>1067</v>
      </c>
      <c r="AU347" s="117" t="s">
        <v>145</v>
      </c>
      <c r="AV347" s="117" t="s">
        <v>1068</v>
      </c>
      <c r="AW347" s="117" t="s">
        <v>1069</v>
      </c>
      <c r="AX347" s="117" t="s">
        <v>1070</v>
      </c>
      <c r="AY347" s="117" t="s">
        <v>145</v>
      </c>
      <c r="AZ347" s="117" t="s">
        <v>1067</v>
      </c>
      <c r="BA347" s="117" t="s">
        <v>145</v>
      </c>
      <c r="BB347" s="117" t="s">
        <v>145</v>
      </c>
      <c r="BC347" s="117" t="s">
        <v>145</v>
      </c>
      <c r="BD347" s="117" t="s">
        <v>145</v>
      </c>
      <c r="BE347" s="117" t="s">
        <v>145</v>
      </c>
      <c r="BF347" s="117" t="s">
        <v>145</v>
      </c>
      <c r="BG347" s="117" t="s">
        <v>145</v>
      </c>
      <c r="BH347" s="117" t="s">
        <v>145</v>
      </c>
      <c r="BI347" s="117" t="s">
        <v>145</v>
      </c>
      <c r="BJ347" s="117" t="s">
        <v>145</v>
      </c>
      <c r="BK347" s="117" t="s">
        <v>145</v>
      </c>
      <c r="BL347" s="117" t="s">
        <v>170</v>
      </c>
      <c r="BM347" s="117" t="s">
        <v>145</v>
      </c>
      <c r="BN347" s="117" t="s">
        <v>145</v>
      </c>
      <c r="BO347" s="117" t="s">
        <v>145</v>
      </c>
      <c r="BP347" s="117" t="s">
        <v>145</v>
      </c>
      <c r="BQ347" s="117" t="s">
        <v>145</v>
      </c>
      <c r="BR347" s="117" t="s">
        <v>145</v>
      </c>
      <c r="BS347" s="117" t="s">
        <v>145</v>
      </c>
      <c r="BT347" s="117" t="s">
        <v>145</v>
      </c>
      <c r="BU347" s="117" t="s">
        <v>145</v>
      </c>
      <c r="BV347" s="117" t="s">
        <v>171</v>
      </c>
      <c r="BW347" s="117" t="s">
        <v>145</v>
      </c>
      <c r="BX347" s="117" t="s">
        <v>145</v>
      </c>
      <c r="BY347" s="117" t="s">
        <v>145</v>
      </c>
      <c r="BZ347" s="117" t="s">
        <v>145</v>
      </c>
      <c r="CA347" s="117" t="s">
        <v>145</v>
      </c>
      <c r="CB347" s="117" t="s">
        <v>149</v>
      </c>
      <c r="CC347" s="117" t="s">
        <v>149</v>
      </c>
      <c r="CD347" s="117" t="s">
        <v>145</v>
      </c>
      <c r="CE347" s="117" t="s">
        <v>145</v>
      </c>
      <c r="CF347" s="117" t="s">
        <v>145</v>
      </c>
      <c r="CG347" s="117" t="s">
        <v>145</v>
      </c>
      <c r="CH347" s="117" t="s">
        <v>145</v>
      </c>
      <c r="CI347" s="117" t="s">
        <v>145</v>
      </c>
      <c r="CJ347" s="117" t="s">
        <v>145</v>
      </c>
      <c r="CK347" s="117" t="s">
        <v>145</v>
      </c>
      <c r="CL347" s="117" t="s">
        <v>145</v>
      </c>
      <c r="CM347" s="117" t="s">
        <v>145</v>
      </c>
      <c r="CN347" s="117" t="s">
        <v>145</v>
      </c>
      <c r="CO347" s="117" t="s">
        <v>1472</v>
      </c>
      <c r="CP347" s="117" t="s">
        <v>145</v>
      </c>
      <c r="CQ347" s="117" t="s">
        <v>145</v>
      </c>
      <c r="CR347" s="117" t="s">
        <v>145</v>
      </c>
      <c r="CS347" s="117" t="s">
        <v>173</v>
      </c>
      <c r="CT347" s="117" t="s">
        <v>174</v>
      </c>
      <c r="CU347" s="117" t="s">
        <v>182</v>
      </c>
      <c r="CV347" s="117" t="s">
        <v>183</v>
      </c>
      <c r="CW347" s="117" t="s">
        <v>184</v>
      </c>
      <c r="CX347" s="117" t="s">
        <v>178</v>
      </c>
      <c r="CY347" s="117" t="s">
        <v>178</v>
      </c>
      <c r="CZ347" s="117" t="s">
        <v>179</v>
      </c>
      <c r="DA347" s="117" t="s">
        <v>179</v>
      </c>
      <c r="DB347" s="117" t="s">
        <v>145</v>
      </c>
      <c r="DC347" s="117" t="s">
        <v>145</v>
      </c>
      <c r="DD347" s="117" t="s">
        <v>179</v>
      </c>
      <c r="DE347" s="117" t="s">
        <v>145</v>
      </c>
      <c r="DF347" s="117" t="s">
        <v>145</v>
      </c>
      <c r="DG347" s="117" t="s">
        <v>145</v>
      </c>
      <c r="DH347" s="117" t="s">
        <v>145</v>
      </c>
      <c r="DI347" s="117" t="s">
        <v>145</v>
      </c>
      <c r="DJ347" s="117" t="s">
        <v>145</v>
      </c>
      <c r="DK347" s="117" t="s">
        <v>145</v>
      </c>
      <c r="DL347" s="117" t="s">
        <v>145</v>
      </c>
      <c r="DM347" s="117" t="s">
        <v>145</v>
      </c>
      <c r="DN347" s="117" t="s">
        <v>145</v>
      </c>
      <c r="DO347" s="117" t="s">
        <v>145</v>
      </c>
      <c r="DP347" s="117" t="s">
        <v>145</v>
      </c>
      <c r="DQ347" s="117" t="s">
        <v>145</v>
      </c>
      <c r="DR347" s="117" t="s">
        <v>145</v>
      </c>
      <c r="DS347" s="117" t="s">
        <v>145</v>
      </c>
      <c r="DT347" s="117" t="s">
        <v>145</v>
      </c>
      <c r="DU347" s="117" t="s">
        <v>145</v>
      </c>
      <c r="DV347" s="117" t="s">
        <v>145</v>
      </c>
      <c r="DW347" s="117" t="s">
        <v>145</v>
      </c>
      <c r="DX347" s="117" t="s">
        <v>145</v>
      </c>
      <c r="DY347" s="117" t="s">
        <v>145</v>
      </c>
      <c r="DZ347" s="117" t="s">
        <v>145</v>
      </c>
      <c r="EA347" s="117" t="s">
        <v>145</v>
      </c>
      <c r="EB347" s="117" t="s">
        <v>145</v>
      </c>
      <c r="EC347" s="117" t="s">
        <v>180</v>
      </c>
      <c r="ED347" s="117" t="s">
        <v>145</v>
      </c>
      <c r="EE347" s="117" t="s">
        <v>154</v>
      </c>
      <c r="EF347" s="117" t="s">
        <v>145</v>
      </c>
      <c r="EG347" s="117" t="s">
        <v>145</v>
      </c>
      <c r="EH347" s="117" t="s">
        <v>145</v>
      </c>
      <c r="EI347" s="117" t="s">
        <v>145</v>
      </c>
      <c r="EJ347" s="117" t="s">
        <v>145</v>
      </c>
      <c r="EK347" s="117" t="s">
        <v>145</v>
      </c>
      <c r="EL347" s="117" t="s">
        <v>145</v>
      </c>
      <c r="EM347" s="117" t="s">
        <v>145</v>
      </c>
      <c r="EN347" s="117" t="s">
        <v>147</v>
      </c>
    </row>
    <row r="348" s="6" customFormat="1" spans="1:144">
      <c r="A348" s="117" t="s">
        <v>1744</v>
      </c>
      <c r="B348" s="117" t="s">
        <v>145</v>
      </c>
      <c r="C348" s="117" t="s">
        <v>146</v>
      </c>
      <c r="D348" s="117" t="s">
        <v>145</v>
      </c>
      <c r="E348" s="117" t="s">
        <v>147</v>
      </c>
      <c r="F348" s="117" t="s">
        <v>145</v>
      </c>
      <c r="G348" s="117" t="s">
        <v>148</v>
      </c>
      <c r="H348" s="117" t="s">
        <v>149</v>
      </c>
      <c r="I348" s="117" t="s">
        <v>145</v>
      </c>
      <c r="J348" s="117" t="s">
        <v>150</v>
      </c>
      <c r="K348" s="117" t="s">
        <v>151</v>
      </c>
      <c r="L348" s="117" t="s">
        <v>1736</v>
      </c>
      <c r="M348" s="117" t="s">
        <v>145</v>
      </c>
      <c r="N348" s="117" t="s">
        <v>146</v>
      </c>
      <c r="O348" s="117" t="s">
        <v>153</v>
      </c>
      <c r="P348" s="117" t="s">
        <v>154</v>
      </c>
      <c r="Q348" s="117" t="s">
        <v>155</v>
      </c>
      <c r="R348" s="117" t="s">
        <v>145</v>
      </c>
      <c r="S348" s="117" t="s">
        <v>156</v>
      </c>
      <c r="T348" s="117" t="s">
        <v>154</v>
      </c>
      <c r="U348" s="117" t="s">
        <v>145</v>
      </c>
      <c r="V348" s="117" t="s">
        <v>145</v>
      </c>
      <c r="W348" s="117" t="s">
        <v>157</v>
      </c>
      <c r="X348" s="117" t="s">
        <v>157</v>
      </c>
      <c r="Y348" s="117" t="s">
        <v>158</v>
      </c>
      <c r="Z348" s="117" t="s">
        <v>159</v>
      </c>
      <c r="AA348" s="117" t="s">
        <v>145</v>
      </c>
      <c r="AB348" s="117" t="s">
        <v>145</v>
      </c>
      <c r="AC348" s="117" t="s">
        <v>145</v>
      </c>
      <c r="AD348" s="117" t="s">
        <v>145</v>
      </c>
      <c r="AE348" s="117" t="s">
        <v>1745</v>
      </c>
      <c r="AF348" s="117" t="s">
        <v>145</v>
      </c>
      <c r="AG348" s="117" t="s">
        <v>145</v>
      </c>
      <c r="AH348" s="117" t="s">
        <v>147</v>
      </c>
      <c r="AI348" s="117" t="s">
        <v>145</v>
      </c>
      <c r="AJ348" s="117" t="s">
        <v>145</v>
      </c>
      <c r="AK348" s="117" t="s">
        <v>145</v>
      </c>
      <c r="AL348" s="117" t="s">
        <v>145</v>
      </c>
      <c r="AM348" s="117" t="s">
        <v>145</v>
      </c>
      <c r="AN348" s="117" t="s">
        <v>145</v>
      </c>
      <c r="AO348" s="117" t="s">
        <v>161</v>
      </c>
      <c r="AP348" s="117" t="s">
        <v>1064</v>
      </c>
      <c r="AQ348" s="117" t="s">
        <v>1065</v>
      </c>
      <c r="AR348" s="117" t="s">
        <v>164</v>
      </c>
      <c r="AS348" s="117" t="s">
        <v>1066</v>
      </c>
      <c r="AT348" s="117" t="s">
        <v>1067</v>
      </c>
      <c r="AU348" s="117" t="s">
        <v>145</v>
      </c>
      <c r="AV348" s="117" t="s">
        <v>1068</v>
      </c>
      <c r="AW348" s="117" t="s">
        <v>1069</v>
      </c>
      <c r="AX348" s="117" t="s">
        <v>1070</v>
      </c>
      <c r="AY348" s="117" t="s">
        <v>145</v>
      </c>
      <c r="AZ348" s="117" t="s">
        <v>1067</v>
      </c>
      <c r="BA348" s="117" t="s">
        <v>145</v>
      </c>
      <c r="BB348" s="117" t="s">
        <v>145</v>
      </c>
      <c r="BC348" s="117" t="s">
        <v>145</v>
      </c>
      <c r="BD348" s="117" t="s">
        <v>145</v>
      </c>
      <c r="BE348" s="117" t="s">
        <v>145</v>
      </c>
      <c r="BF348" s="117" t="s">
        <v>145</v>
      </c>
      <c r="BG348" s="117" t="s">
        <v>145</v>
      </c>
      <c r="BH348" s="117" t="s">
        <v>145</v>
      </c>
      <c r="BI348" s="117" t="s">
        <v>145</v>
      </c>
      <c r="BJ348" s="117" t="s">
        <v>145</v>
      </c>
      <c r="BK348" s="117" t="s">
        <v>145</v>
      </c>
      <c r="BL348" s="117" t="s">
        <v>170</v>
      </c>
      <c r="BM348" s="117" t="s">
        <v>145</v>
      </c>
      <c r="BN348" s="117" t="s">
        <v>145</v>
      </c>
      <c r="BO348" s="117" t="s">
        <v>145</v>
      </c>
      <c r="BP348" s="117" t="s">
        <v>145</v>
      </c>
      <c r="BQ348" s="117" t="s">
        <v>145</v>
      </c>
      <c r="BR348" s="117" t="s">
        <v>145</v>
      </c>
      <c r="BS348" s="117" t="s">
        <v>145</v>
      </c>
      <c r="BT348" s="117" t="s">
        <v>145</v>
      </c>
      <c r="BU348" s="117" t="s">
        <v>145</v>
      </c>
      <c r="BV348" s="117" t="s">
        <v>171</v>
      </c>
      <c r="BW348" s="117" t="s">
        <v>145</v>
      </c>
      <c r="BX348" s="117" t="s">
        <v>145</v>
      </c>
      <c r="BY348" s="117" t="s">
        <v>145</v>
      </c>
      <c r="BZ348" s="117" t="s">
        <v>145</v>
      </c>
      <c r="CA348" s="117" t="s">
        <v>145</v>
      </c>
      <c r="CB348" s="117" t="s">
        <v>149</v>
      </c>
      <c r="CC348" s="117" t="s">
        <v>149</v>
      </c>
      <c r="CD348" s="117" t="s">
        <v>145</v>
      </c>
      <c r="CE348" s="117" t="s">
        <v>145</v>
      </c>
      <c r="CF348" s="117" t="s">
        <v>145</v>
      </c>
      <c r="CG348" s="117" t="s">
        <v>145</v>
      </c>
      <c r="CH348" s="117" t="s">
        <v>145</v>
      </c>
      <c r="CI348" s="117" t="s">
        <v>145</v>
      </c>
      <c r="CJ348" s="117" t="s">
        <v>145</v>
      </c>
      <c r="CK348" s="117" t="s">
        <v>145</v>
      </c>
      <c r="CL348" s="117" t="s">
        <v>145</v>
      </c>
      <c r="CM348" s="117" t="s">
        <v>145</v>
      </c>
      <c r="CN348" s="117" t="s">
        <v>145</v>
      </c>
      <c r="CO348" s="117" t="s">
        <v>1472</v>
      </c>
      <c r="CP348" s="117" t="s">
        <v>145</v>
      </c>
      <c r="CQ348" s="117" t="s">
        <v>145</v>
      </c>
      <c r="CR348" s="117" t="s">
        <v>145</v>
      </c>
      <c r="CS348" s="117" t="s">
        <v>173</v>
      </c>
      <c r="CT348" s="117" t="s">
        <v>181</v>
      </c>
      <c r="CU348" s="117" t="s">
        <v>175</v>
      </c>
      <c r="CV348" s="117" t="s">
        <v>176</v>
      </c>
      <c r="CW348" s="117" t="s">
        <v>177</v>
      </c>
      <c r="CX348" s="117" t="s">
        <v>178</v>
      </c>
      <c r="CY348" s="117" t="s">
        <v>178</v>
      </c>
      <c r="CZ348" s="117" t="s">
        <v>179</v>
      </c>
      <c r="DA348" s="117" t="s">
        <v>179</v>
      </c>
      <c r="DB348" s="117" t="s">
        <v>145</v>
      </c>
      <c r="DC348" s="117" t="s">
        <v>145</v>
      </c>
      <c r="DD348" s="117" t="s">
        <v>179</v>
      </c>
      <c r="DE348" s="117" t="s">
        <v>145</v>
      </c>
      <c r="DF348" s="117" t="s">
        <v>145</v>
      </c>
      <c r="DG348" s="117" t="s">
        <v>145</v>
      </c>
      <c r="DH348" s="117" t="s">
        <v>145</v>
      </c>
      <c r="DI348" s="117" t="s">
        <v>145</v>
      </c>
      <c r="DJ348" s="117" t="s">
        <v>145</v>
      </c>
      <c r="DK348" s="117" t="s">
        <v>145</v>
      </c>
      <c r="DL348" s="117" t="s">
        <v>145</v>
      </c>
      <c r="DM348" s="117" t="s">
        <v>145</v>
      </c>
      <c r="DN348" s="117" t="s">
        <v>145</v>
      </c>
      <c r="DO348" s="117" t="s">
        <v>145</v>
      </c>
      <c r="DP348" s="117" t="s">
        <v>145</v>
      </c>
      <c r="DQ348" s="117" t="s">
        <v>145</v>
      </c>
      <c r="DR348" s="117" t="s">
        <v>145</v>
      </c>
      <c r="DS348" s="117" t="s">
        <v>145</v>
      </c>
      <c r="DT348" s="117" t="s">
        <v>145</v>
      </c>
      <c r="DU348" s="117" t="s">
        <v>145</v>
      </c>
      <c r="DV348" s="117" t="s">
        <v>145</v>
      </c>
      <c r="DW348" s="117" t="s">
        <v>145</v>
      </c>
      <c r="DX348" s="117" t="s">
        <v>145</v>
      </c>
      <c r="DY348" s="117" t="s">
        <v>145</v>
      </c>
      <c r="DZ348" s="117" t="s">
        <v>145</v>
      </c>
      <c r="EA348" s="117" t="s">
        <v>145</v>
      </c>
      <c r="EB348" s="117" t="s">
        <v>145</v>
      </c>
      <c r="EC348" s="117" t="s">
        <v>180</v>
      </c>
      <c r="ED348" s="117" t="s">
        <v>145</v>
      </c>
      <c r="EE348" s="117" t="s">
        <v>154</v>
      </c>
      <c r="EF348" s="117" t="s">
        <v>145</v>
      </c>
      <c r="EG348" s="117" t="s">
        <v>145</v>
      </c>
      <c r="EH348" s="117" t="s">
        <v>145</v>
      </c>
      <c r="EI348" s="117" t="s">
        <v>145</v>
      </c>
      <c r="EJ348" s="117" t="s">
        <v>145</v>
      </c>
      <c r="EK348" s="117" t="s">
        <v>145</v>
      </c>
      <c r="EL348" s="117" t="s">
        <v>145</v>
      </c>
      <c r="EM348" s="117" t="s">
        <v>145</v>
      </c>
      <c r="EN348" s="117" t="s">
        <v>147</v>
      </c>
    </row>
    <row r="349" s="6" customFormat="1" spans="1:144">
      <c r="A349" s="117" t="s">
        <v>1744</v>
      </c>
      <c r="B349" s="117" t="s">
        <v>145</v>
      </c>
      <c r="C349" s="117" t="s">
        <v>146</v>
      </c>
      <c r="D349" s="117" t="s">
        <v>145</v>
      </c>
      <c r="E349" s="117" t="s">
        <v>147</v>
      </c>
      <c r="F349" s="117" t="s">
        <v>145</v>
      </c>
      <c r="G349" s="117" t="s">
        <v>148</v>
      </c>
      <c r="H349" s="117" t="s">
        <v>149</v>
      </c>
      <c r="I349" s="117" t="s">
        <v>145</v>
      </c>
      <c r="J349" s="117" t="s">
        <v>150</v>
      </c>
      <c r="K349" s="117" t="s">
        <v>151</v>
      </c>
      <c r="L349" s="117" t="s">
        <v>1736</v>
      </c>
      <c r="M349" s="117" t="s">
        <v>145</v>
      </c>
      <c r="N349" s="117" t="s">
        <v>146</v>
      </c>
      <c r="O349" s="117" t="s">
        <v>153</v>
      </c>
      <c r="P349" s="117" t="s">
        <v>154</v>
      </c>
      <c r="Q349" s="117" t="s">
        <v>155</v>
      </c>
      <c r="R349" s="117" t="s">
        <v>145</v>
      </c>
      <c r="S349" s="117" t="s">
        <v>156</v>
      </c>
      <c r="T349" s="117" t="s">
        <v>154</v>
      </c>
      <c r="U349" s="117" t="s">
        <v>145</v>
      </c>
      <c r="V349" s="117" t="s">
        <v>145</v>
      </c>
      <c r="W349" s="117" t="s">
        <v>157</v>
      </c>
      <c r="X349" s="117" t="s">
        <v>157</v>
      </c>
      <c r="Y349" s="117" t="s">
        <v>158</v>
      </c>
      <c r="Z349" s="117" t="s">
        <v>159</v>
      </c>
      <c r="AA349" s="117" t="s">
        <v>145</v>
      </c>
      <c r="AB349" s="117" t="s">
        <v>145</v>
      </c>
      <c r="AC349" s="117" t="s">
        <v>145</v>
      </c>
      <c r="AD349" s="117" t="s">
        <v>145</v>
      </c>
      <c r="AE349" s="117" t="s">
        <v>1745</v>
      </c>
      <c r="AF349" s="117" t="s">
        <v>145</v>
      </c>
      <c r="AG349" s="117" t="s">
        <v>145</v>
      </c>
      <c r="AH349" s="117" t="s">
        <v>147</v>
      </c>
      <c r="AI349" s="117" t="s">
        <v>145</v>
      </c>
      <c r="AJ349" s="117" t="s">
        <v>145</v>
      </c>
      <c r="AK349" s="117" t="s">
        <v>145</v>
      </c>
      <c r="AL349" s="117" t="s">
        <v>145</v>
      </c>
      <c r="AM349" s="117" t="s">
        <v>145</v>
      </c>
      <c r="AN349" s="117" t="s">
        <v>145</v>
      </c>
      <c r="AO349" s="117" t="s">
        <v>161</v>
      </c>
      <c r="AP349" s="117" t="s">
        <v>1064</v>
      </c>
      <c r="AQ349" s="117" t="s">
        <v>1065</v>
      </c>
      <c r="AR349" s="117" t="s">
        <v>164</v>
      </c>
      <c r="AS349" s="117" t="s">
        <v>1066</v>
      </c>
      <c r="AT349" s="117" t="s">
        <v>1067</v>
      </c>
      <c r="AU349" s="117" t="s">
        <v>145</v>
      </c>
      <c r="AV349" s="117" t="s">
        <v>1068</v>
      </c>
      <c r="AW349" s="117" t="s">
        <v>1069</v>
      </c>
      <c r="AX349" s="117" t="s">
        <v>1070</v>
      </c>
      <c r="AY349" s="117" t="s">
        <v>145</v>
      </c>
      <c r="AZ349" s="117" t="s">
        <v>1067</v>
      </c>
      <c r="BA349" s="117" t="s">
        <v>145</v>
      </c>
      <c r="BB349" s="117" t="s">
        <v>145</v>
      </c>
      <c r="BC349" s="117" t="s">
        <v>145</v>
      </c>
      <c r="BD349" s="117" t="s">
        <v>145</v>
      </c>
      <c r="BE349" s="117" t="s">
        <v>145</v>
      </c>
      <c r="BF349" s="117" t="s">
        <v>145</v>
      </c>
      <c r="BG349" s="117" t="s">
        <v>145</v>
      </c>
      <c r="BH349" s="117" t="s">
        <v>145</v>
      </c>
      <c r="BI349" s="117" t="s">
        <v>145</v>
      </c>
      <c r="BJ349" s="117" t="s">
        <v>145</v>
      </c>
      <c r="BK349" s="117" t="s">
        <v>145</v>
      </c>
      <c r="BL349" s="117" t="s">
        <v>170</v>
      </c>
      <c r="BM349" s="117" t="s">
        <v>145</v>
      </c>
      <c r="BN349" s="117" t="s">
        <v>145</v>
      </c>
      <c r="BO349" s="117" t="s">
        <v>145</v>
      </c>
      <c r="BP349" s="117" t="s">
        <v>145</v>
      </c>
      <c r="BQ349" s="117" t="s">
        <v>145</v>
      </c>
      <c r="BR349" s="117" t="s">
        <v>145</v>
      </c>
      <c r="BS349" s="117" t="s">
        <v>145</v>
      </c>
      <c r="BT349" s="117" t="s">
        <v>145</v>
      </c>
      <c r="BU349" s="117" t="s">
        <v>145</v>
      </c>
      <c r="BV349" s="117" t="s">
        <v>171</v>
      </c>
      <c r="BW349" s="117" t="s">
        <v>145</v>
      </c>
      <c r="BX349" s="117" t="s">
        <v>145</v>
      </c>
      <c r="BY349" s="117" t="s">
        <v>145</v>
      </c>
      <c r="BZ349" s="117" t="s">
        <v>145</v>
      </c>
      <c r="CA349" s="117" t="s">
        <v>145</v>
      </c>
      <c r="CB349" s="117" t="s">
        <v>149</v>
      </c>
      <c r="CC349" s="117" t="s">
        <v>149</v>
      </c>
      <c r="CD349" s="117" t="s">
        <v>145</v>
      </c>
      <c r="CE349" s="117" t="s">
        <v>145</v>
      </c>
      <c r="CF349" s="117" t="s">
        <v>145</v>
      </c>
      <c r="CG349" s="117" t="s">
        <v>145</v>
      </c>
      <c r="CH349" s="117" t="s">
        <v>145</v>
      </c>
      <c r="CI349" s="117" t="s">
        <v>145</v>
      </c>
      <c r="CJ349" s="117" t="s">
        <v>145</v>
      </c>
      <c r="CK349" s="117" t="s">
        <v>145</v>
      </c>
      <c r="CL349" s="117" t="s">
        <v>145</v>
      </c>
      <c r="CM349" s="117" t="s">
        <v>145</v>
      </c>
      <c r="CN349" s="117" t="s">
        <v>145</v>
      </c>
      <c r="CO349" s="117" t="s">
        <v>1472</v>
      </c>
      <c r="CP349" s="117" t="s">
        <v>145</v>
      </c>
      <c r="CQ349" s="117" t="s">
        <v>145</v>
      </c>
      <c r="CR349" s="117" t="s">
        <v>145</v>
      </c>
      <c r="CS349" s="117" t="s">
        <v>173</v>
      </c>
      <c r="CT349" s="117" t="s">
        <v>300</v>
      </c>
      <c r="CU349" s="117" t="s">
        <v>1006</v>
      </c>
      <c r="CV349" s="117" t="s">
        <v>1007</v>
      </c>
      <c r="CW349" s="117" t="s">
        <v>1008</v>
      </c>
      <c r="CX349" s="117" t="s">
        <v>178</v>
      </c>
      <c r="CY349" s="117" t="s">
        <v>178</v>
      </c>
      <c r="CZ349" s="117" t="s">
        <v>179</v>
      </c>
      <c r="DA349" s="117" t="s">
        <v>179</v>
      </c>
      <c r="DB349" s="117" t="s">
        <v>145</v>
      </c>
      <c r="DC349" s="117" t="s">
        <v>145</v>
      </c>
      <c r="DD349" s="117" t="s">
        <v>179</v>
      </c>
      <c r="DE349" s="117" t="s">
        <v>145</v>
      </c>
      <c r="DF349" s="117" t="s">
        <v>145</v>
      </c>
      <c r="DG349" s="117" t="s">
        <v>145</v>
      </c>
      <c r="DH349" s="117" t="s">
        <v>145</v>
      </c>
      <c r="DI349" s="117" t="s">
        <v>145</v>
      </c>
      <c r="DJ349" s="117" t="s">
        <v>145</v>
      </c>
      <c r="DK349" s="117" t="s">
        <v>145</v>
      </c>
      <c r="DL349" s="117" t="s">
        <v>145</v>
      </c>
      <c r="DM349" s="117" t="s">
        <v>145</v>
      </c>
      <c r="DN349" s="117" t="s">
        <v>145</v>
      </c>
      <c r="DO349" s="117" t="s">
        <v>145</v>
      </c>
      <c r="DP349" s="117" t="s">
        <v>145</v>
      </c>
      <c r="DQ349" s="117" t="s">
        <v>145</v>
      </c>
      <c r="DR349" s="117" t="s">
        <v>145</v>
      </c>
      <c r="DS349" s="117" t="s">
        <v>145</v>
      </c>
      <c r="DT349" s="117" t="s">
        <v>145</v>
      </c>
      <c r="DU349" s="117" t="s">
        <v>145</v>
      </c>
      <c r="DV349" s="117" t="s">
        <v>145</v>
      </c>
      <c r="DW349" s="117" t="s">
        <v>145</v>
      </c>
      <c r="DX349" s="117" t="s">
        <v>145</v>
      </c>
      <c r="DY349" s="117" t="s">
        <v>145</v>
      </c>
      <c r="DZ349" s="117" t="s">
        <v>145</v>
      </c>
      <c r="EA349" s="117" t="s">
        <v>145</v>
      </c>
      <c r="EB349" s="117" t="s">
        <v>145</v>
      </c>
      <c r="EC349" s="117" t="s">
        <v>180</v>
      </c>
      <c r="ED349" s="117" t="s">
        <v>145</v>
      </c>
      <c r="EE349" s="117" t="s">
        <v>154</v>
      </c>
      <c r="EF349" s="117" t="s">
        <v>145</v>
      </c>
      <c r="EG349" s="117" t="s">
        <v>145</v>
      </c>
      <c r="EH349" s="117" t="s">
        <v>145</v>
      </c>
      <c r="EI349" s="117" t="s">
        <v>145</v>
      </c>
      <c r="EJ349" s="117" t="s">
        <v>145</v>
      </c>
      <c r="EK349" s="117" t="s">
        <v>145</v>
      </c>
      <c r="EL349" s="117" t="s">
        <v>145</v>
      </c>
      <c r="EM349" s="117" t="s">
        <v>145</v>
      </c>
      <c r="EN349" s="117" t="s">
        <v>147</v>
      </c>
    </row>
    <row r="350" s="6" customFormat="1" spans="1:144">
      <c r="A350" s="117" t="s">
        <v>1746</v>
      </c>
      <c r="B350" s="117" t="s">
        <v>145</v>
      </c>
      <c r="C350" s="117" t="s">
        <v>146</v>
      </c>
      <c r="D350" s="117" t="s">
        <v>145</v>
      </c>
      <c r="E350" s="117" t="s">
        <v>147</v>
      </c>
      <c r="F350" s="117" t="s">
        <v>145</v>
      </c>
      <c r="G350" s="117" t="s">
        <v>148</v>
      </c>
      <c r="H350" s="117" t="s">
        <v>149</v>
      </c>
      <c r="I350" s="117" t="s">
        <v>145</v>
      </c>
      <c r="J350" s="117" t="s">
        <v>150</v>
      </c>
      <c r="K350" s="117" t="s">
        <v>151</v>
      </c>
      <c r="L350" s="117" t="s">
        <v>1747</v>
      </c>
      <c r="M350" s="117" t="s">
        <v>145</v>
      </c>
      <c r="N350" s="117" t="s">
        <v>146</v>
      </c>
      <c r="O350" s="117" t="s">
        <v>153</v>
      </c>
      <c r="P350" s="117" t="s">
        <v>154</v>
      </c>
      <c r="Q350" s="117" t="s">
        <v>155</v>
      </c>
      <c r="R350" s="117" t="s">
        <v>145</v>
      </c>
      <c r="S350" s="117" t="s">
        <v>156</v>
      </c>
      <c r="T350" s="117" t="s">
        <v>154</v>
      </c>
      <c r="U350" s="117" t="s">
        <v>145</v>
      </c>
      <c r="V350" s="117" t="s">
        <v>145</v>
      </c>
      <c r="W350" s="117" t="s">
        <v>157</v>
      </c>
      <c r="X350" s="117" t="s">
        <v>157</v>
      </c>
      <c r="Y350" s="117" t="s">
        <v>158</v>
      </c>
      <c r="Z350" s="117" t="s">
        <v>159</v>
      </c>
      <c r="AA350" s="117" t="s">
        <v>145</v>
      </c>
      <c r="AB350" s="117" t="s">
        <v>145</v>
      </c>
      <c r="AC350" s="117" t="s">
        <v>145</v>
      </c>
      <c r="AD350" s="117" t="s">
        <v>145</v>
      </c>
      <c r="AE350" s="117" t="s">
        <v>1748</v>
      </c>
      <c r="AF350" s="117" t="s">
        <v>145</v>
      </c>
      <c r="AG350" s="117" t="s">
        <v>145</v>
      </c>
      <c r="AH350" s="117" t="s">
        <v>147</v>
      </c>
      <c r="AI350" s="117" t="s">
        <v>145</v>
      </c>
      <c r="AJ350" s="117" t="s">
        <v>145</v>
      </c>
      <c r="AK350" s="117" t="s">
        <v>145</v>
      </c>
      <c r="AL350" s="117" t="s">
        <v>145</v>
      </c>
      <c r="AM350" s="117" t="s">
        <v>145</v>
      </c>
      <c r="AN350" s="117" t="s">
        <v>145</v>
      </c>
      <c r="AO350" s="117" t="s">
        <v>1749</v>
      </c>
      <c r="AP350" s="117" t="s">
        <v>1197</v>
      </c>
      <c r="AQ350" s="117" t="s">
        <v>1586</v>
      </c>
      <c r="AR350" s="117" t="s">
        <v>1110</v>
      </c>
      <c r="AS350" s="117" t="s">
        <v>1588</v>
      </c>
      <c r="AT350" s="117" t="s">
        <v>1589</v>
      </c>
      <c r="AU350" s="117" t="s">
        <v>145</v>
      </c>
      <c r="AV350" s="117" t="s">
        <v>1750</v>
      </c>
      <c r="AW350" s="117" t="s">
        <v>1751</v>
      </c>
      <c r="AX350" s="117" t="s">
        <v>1752</v>
      </c>
      <c r="AY350" s="117" t="s">
        <v>145</v>
      </c>
      <c r="AZ350" s="117" t="s">
        <v>1589</v>
      </c>
      <c r="BA350" s="117" t="s">
        <v>145</v>
      </c>
      <c r="BB350" s="117" t="s">
        <v>145</v>
      </c>
      <c r="BC350" s="117" t="s">
        <v>145</v>
      </c>
      <c r="BD350" s="117" t="s">
        <v>145</v>
      </c>
      <c r="BE350" s="117" t="s">
        <v>145</v>
      </c>
      <c r="BF350" s="117" t="s">
        <v>145</v>
      </c>
      <c r="BG350" s="117" t="s">
        <v>145</v>
      </c>
      <c r="BH350" s="117" t="s">
        <v>145</v>
      </c>
      <c r="BI350" s="117" t="s">
        <v>145</v>
      </c>
      <c r="BJ350" s="117" t="s">
        <v>145</v>
      </c>
      <c r="BK350" s="117" t="s">
        <v>145</v>
      </c>
      <c r="BL350" s="117" t="s">
        <v>170</v>
      </c>
      <c r="BM350" s="117" t="s">
        <v>145</v>
      </c>
      <c r="BN350" s="117" t="s">
        <v>145</v>
      </c>
      <c r="BO350" s="117" t="s">
        <v>145</v>
      </c>
      <c r="BP350" s="117" t="s">
        <v>145</v>
      </c>
      <c r="BQ350" s="117" t="s">
        <v>145</v>
      </c>
      <c r="BR350" s="117" t="s">
        <v>145</v>
      </c>
      <c r="BS350" s="117" t="s">
        <v>145</v>
      </c>
      <c r="BT350" s="117" t="s">
        <v>145</v>
      </c>
      <c r="BU350" s="117" t="s">
        <v>145</v>
      </c>
      <c r="BV350" s="117" t="s">
        <v>171</v>
      </c>
      <c r="BW350" s="117" t="s">
        <v>145</v>
      </c>
      <c r="BX350" s="117" t="s">
        <v>145</v>
      </c>
      <c r="BY350" s="117" t="s">
        <v>145</v>
      </c>
      <c r="BZ350" s="117" t="s">
        <v>145</v>
      </c>
      <c r="CA350" s="117" t="s">
        <v>145</v>
      </c>
      <c r="CB350" s="117" t="s">
        <v>149</v>
      </c>
      <c r="CC350" s="117" t="s">
        <v>149</v>
      </c>
      <c r="CD350" s="117" t="s">
        <v>145</v>
      </c>
      <c r="CE350" s="117" t="s">
        <v>145</v>
      </c>
      <c r="CF350" s="117" t="s">
        <v>145</v>
      </c>
      <c r="CG350" s="117" t="s">
        <v>145</v>
      </c>
      <c r="CH350" s="117" t="s">
        <v>145</v>
      </c>
      <c r="CI350" s="117" t="s">
        <v>145</v>
      </c>
      <c r="CJ350" s="117" t="s">
        <v>145</v>
      </c>
      <c r="CK350" s="117" t="s">
        <v>145</v>
      </c>
      <c r="CL350" s="117" t="s">
        <v>145</v>
      </c>
      <c r="CM350" s="117" t="s">
        <v>145</v>
      </c>
      <c r="CN350" s="117" t="s">
        <v>145</v>
      </c>
      <c r="CO350" s="117" t="s">
        <v>1472</v>
      </c>
      <c r="CP350" s="117" t="s">
        <v>145</v>
      </c>
      <c r="CQ350" s="117" t="s">
        <v>145</v>
      </c>
      <c r="CR350" s="117" t="s">
        <v>145</v>
      </c>
      <c r="CS350" s="117" t="s">
        <v>173</v>
      </c>
      <c r="CT350" s="117" t="s">
        <v>174</v>
      </c>
      <c r="CU350" s="117" t="s">
        <v>182</v>
      </c>
      <c r="CV350" s="117" t="s">
        <v>183</v>
      </c>
      <c r="CW350" s="117" t="s">
        <v>184</v>
      </c>
      <c r="CX350" s="117" t="s">
        <v>178</v>
      </c>
      <c r="CY350" s="117" t="s">
        <v>178</v>
      </c>
      <c r="CZ350" s="117" t="s">
        <v>179</v>
      </c>
      <c r="DA350" s="117" t="s">
        <v>179</v>
      </c>
      <c r="DB350" s="117" t="s">
        <v>145</v>
      </c>
      <c r="DC350" s="117" t="s">
        <v>145</v>
      </c>
      <c r="DD350" s="117" t="s">
        <v>179</v>
      </c>
      <c r="DE350" s="117" t="s">
        <v>145</v>
      </c>
      <c r="DF350" s="117" t="s">
        <v>145</v>
      </c>
      <c r="DG350" s="117" t="s">
        <v>145</v>
      </c>
      <c r="DH350" s="117" t="s">
        <v>145</v>
      </c>
      <c r="DI350" s="117" t="s">
        <v>145</v>
      </c>
      <c r="DJ350" s="117" t="s">
        <v>145</v>
      </c>
      <c r="DK350" s="117" t="s">
        <v>145</v>
      </c>
      <c r="DL350" s="117" t="s">
        <v>145</v>
      </c>
      <c r="DM350" s="117" t="s">
        <v>145</v>
      </c>
      <c r="DN350" s="117" t="s">
        <v>145</v>
      </c>
      <c r="DO350" s="117" t="s">
        <v>145</v>
      </c>
      <c r="DP350" s="117" t="s">
        <v>145</v>
      </c>
      <c r="DQ350" s="117" t="s">
        <v>145</v>
      </c>
      <c r="DR350" s="117" t="s">
        <v>145</v>
      </c>
      <c r="DS350" s="117" t="s">
        <v>145</v>
      </c>
      <c r="DT350" s="117" t="s">
        <v>145</v>
      </c>
      <c r="DU350" s="117" t="s">
        <v>145</v>
      </c>
      <c r="DV350" s="117" t="s">
        <v>145</v>
      </c>
      <c r="DW350" s="117" t="s">
        <v>145</v>
      </c>
      <c r="DX350" s="117" t="s">
        <v>145</v>
      </c>
      <c r="DY350" s="117" t="s">
        <v>145</v>
      </c>
      <c r="DZ350" s="117" t="s">
        <v>145</v>
      </c>
      <c r="EA350" s="117" t="s">
        <v>145</v>
      </c>
      <c r="EB350" s="117" t="s">
        <v>145</v>
      </c>
      <c r="EC350" s="117" t="s">
        <v>180</v>
      </c>
      <c r="ED350" s="117" t="s">
        <v>145</v>
      </c>
      <c r="EE350" s="117" t="s">
        <v>154</v>
      </c>
      <c r="EF350" s="117" t="s">
        <v>145</v>
      </c>
      <c r="EG350" s="117" t="s">
        <v>145</v>
      </c>
      <c r="EH350" s="117" t="s">
        <v>145</v>
      </c>
      <c r="EI350" s="117" t="s">
        <v>145</v>
      </c>
      <c r="EJ350" s="117" t="s">
        <v>145</v>
      </c>
      <c r="EK350" s="117" t="s">
        <v>145</v>
      </c>
      <c r="EL350" s="117" t="s">
        <v>145</v>
      </c>
      <c r="EM350" s="117" t="s">
        <v>145</v>
      </c>
      <c r="EN350" s="117" t="s">
        <v>147</v>
      </c>
    </row>
    <row r="351" s="6" customFormat="1" spans="1:144">
      <c r="A351" s="117" t="s">
        <v>1746</v>
      </c>
      <c r="B351" s="117" t="s">
        <v>145</v>
      </c>
      <c r="C351" s="117" t="s">
        <v>146</v>
      </c>
      <c r="D351" s="117" t="s">
        <v>145</v>
      </c>
      <c r="E351" s="117" t="s">
        <v>147</v>
      </c>
      <c r="F351" s="117" t="s">
        <v>145</v>
      </c>
      <c r="G351" s="117" t="s">
        <v>148</v>
      </c>
      <c r="H351" s="117" t="s">
        <v>149</v>
      </c>
      <c r="I351" s="117" t="s">
        <v>145</v>
      </c>
      <c r="J351" s="117" t="s">
        <v>150</v>
      </c>
      <c r="K351" s="117" t="s">
        <v>151</v>
      </c>
      <c r="L351" s="117" t="s">
        <v>1747</v>
      </c>
      <c r="M351" s="117" t="s">
        <v>145</v>
      </c>
      <c r="N351" s="117" t="s">
        <v>146</v>
      </c>
      <c r="O351" s="117" t="s">
        <v>153</v>
      </c>
      <c r="P351" s="117" t="s">
        <v>154</v>
      </c>
      <c r="Q351" s="117" t="s">
        <v>155</v>
      </c>
      <c r="R351" s="117" t="s">
        <v>145</v>
      </c>
      <c r="S351" s="117" t="s">
        <v>156</v>
      </c>
      <c r="T351" s="117" t="s">
        <v>154</v>
      </c>
      <c r="U351" s="117" t="s">
        <v>145</v>
      </c>
      <c r="V351" s="117" t="s">
        <v>145</v>
      </c>
      <c r="W351" s="117" t="s">
        <v>157</v>
      </c>
      <c r="X351" s="117" t="s">
        <v>157</v>
      </c>
      <c r="Y351" s="117" t="s">
        <v>158</v>
      </c>
      <c r="Z351" s="117" t="s">
        <v>159</v>
      </c>
      <c r="AA351" s="117" t="s">
        <v>145</v>
      </c>
      <c r="AB351" s="117" t="s">
        <v>145</v>
      </c>
      <c r="AC351" s="117" t="s">
        <v>145</v>
      </c>
      <c r="AD351" s="117" t="s">
        <v>145</v>
      </c>
      <c r="AE351" s="117" t="s">
        <v>1748</v>
      </c>
      <c r="AF351" s="117" t="s">
        <v>145</v>
      </c>
      <c r="AG351" s="117" t="s">
        <v>145</v>
      </c>
      <c r="AH351" s="117" t="s">
        <v>147</v>
      </c>
      <c r="AI351" s="117" t="s">
        <v>145</v>
      </c>
      <c r="AJ351" s="117" t="s">
        <v>145</v>
      </c>
      <c r="AK351" s="117" t="s">
        <v>145</v>
      </c>
      <c r="AL351" s="117" t="s">
        <v>145</v>
      </c>
      <c r="AM351" s="117" t="s">
        <v>145</v>
      </c>
      <c r="AN351" s="117" t="s">
        <v>145</v>
      </c>
      <c r="AO351" s="117" t="s">
        <v>1749</v>
      </c>
      <c r="AP351" s="117" t="s">
        <v>1197</v>
      </c>
      <c r="AQ351" s="117" t="s">
        <v>1586</v>
      </c>
      <c r="AR351" s="117" t="s">
        <v>1110</v>
      </c>
      <c r="AS351" s="117" t="s">
        <v>1588</v>
      </c>
      <c r="AT351" s="117" t="s">
        <v>1589</v>
      </c>
      <c r="AU351" s="117" t="s">
        <v>145</v>
      </c>
      <c r="AV351" s="117" t="s">
        <v>1750</v>
      </c>
      <c r="AW351" s="117" t="s">
        <v>1751</v>
      </c>
      <c r="AX351" s="117" t="s">
        <v>1752</v>
      </c>
      <c r="AY351" s="117" t="s">
        <v>145</v>
      </c>
      <c r="AZ351" s="117" t="s">
        <v>1589</v>
      </c>
      <c r="BA351" s="117" t="s">
        <v>145</v>
      </c>
      <c r="BB351" s="117" t="s">
        <v>145</v>
      </c>
      <c r="BC351" s="117" t="s">
        <v>145</v>
      </c>
      <c r="BD351" s="117" t="s">
        <v>145</v>
      </c>
      <c r="BE351" s="117" t="s">
        <v>145</v>
      </c>
      <c r="BF351" s="117" t="s">
        <v>145</v>
      </c>
      <c r="BG351" s="117" t="s">
        <v>145</v>
      </c>
      <c r="BH351" s="117" t="s">
        <v>145</v>
      </c>
      <c r="BI351" s="117" t="s">
        <v>145</v>
      </c>
      <c r="BJ351" s="117" t="s">
        <v>145</v>
      </c>
      <c r="BK351" s="117" t="s">
        <v>145</v>
      </c>
      <c r="BL351" s="117" t="s">
        <v>170</v>
      </c>
      <c r="BM351" s="117" t="s">
        <v>145</v>
      </c>
      <c r="BN351" s="117" t="s">
        <v>145</v>
      </c>
      <c r="BO351" s="117" t="s">
        <v>145</v>
      </c>
      <c r="BP351" s="117" t="s">
        <v>145</v>
      </c>
      <c r="BQ351" s="117" t="s">
        <v>145</v>
      </c>
      <c r="BR351" s="117" t="s">
        <v>145</v>
      </c>
      <c r="BS351" s="117" t="s">
        <v>145</v>
      </c>
      <c r="BT351" s="117" t="s">
        <v>145</v>
      </c>
      <c r="BU351" s="117" t="s">
        <v>145</v>
      </c>
      <c r="BV351" s="117" t="s">
        <v>171</v>
      </c>
      <c r="BW351" s="117" t="s">
        <v>145</v>
      </c>
      <c r="BX351" s="117" t="s">
        <v>145</v>
      </c>
      <c r="BY351" s="117" t="s">
        <v>145</v>
      </c>
      <c r="BZ351" s="117" t="s">
        <v>145</v>
      </c>
      <c r="CA351" s="117" t="s">
        <v>145</v>
      </c>
      <c r="CB351" s="117" t="s">
        <v>149</v>
      </c>
      <c r="CC351" s="117" t="s">
        <v>149</v>
      </c>
      <c r="CD351" s="117" t="s">
        <v>145</v>
      </c>
      <c r="CE351" s="117" t="s">
        <v>145</v>
      </c>
      <c r="CF351" s="117" t="s">
        <v>145</v>
      </c>
      <c r="CG351" s="117" t="s">
        <v>145</v>
      </c>
      <c r="CH351" s="117" t="s">
        <v>145</v>
      </c>
      <c r="CI351" s="117" t="s">
        <v>145</v>
      </c>
      <c r="CJ351" s="117" t="s">
        <v>145</v>
      </c>
      <c r="CK351" s="117" t="s">
        <v>145</v>
      </c>
      <c r="CL351" s="117" t="s">
        <v>145</v>
      </c>
      <c r="CM351" s="117" t="s">
        <v>145</v>
      </c>
      <c r="CN351" s="117" t="s">
        <v>145</v>
      </c>
      <c r="CO351" s="117" t="s">
        <v>1472</v>
      </c>
      <c r="CP351" s="117" t="s">
        <v>145</v>
      </c>
      <c r="CQ351" s="117" t="s">
        <v>145</v>
      </c>
      <c r="CR351" s="117" t="s">
        <v>145</v>
      </c>
      <c r="CS351" s="117" t="s">
        <v>173</v>
      </c>
      <c r="CT351" s="117" t="s">
        <v>181</v>
      </c>
      <c r="CU351" s="117" t="s">
        <v>175</v>
      </c>
      <c r="CV351" s="117" t="s">
        <v>176</v>
      </c>
      <c r="CW351" s="117" t="s">
        <v>177</v>
      </c>
      <c r="CX351" s="117" t="s">
        <v>178</v>
      </c>
      <c r="CY351" s="117" t="s">
        <v>178</v>
      </c>
      <c r="CZ351" s="117" t="s">
        <v>179</v>
      </c>
      <c r="DA351" s="117" t="s">
        <v>179</v>
      </c>
      <c r="DB351" s="117" t="s">
        <v>145</v>
      </c>
      <c r="DC351" s="117" t="s">
        <v>145</v>
      </c>
      <c r="DD351" s="117" t="s">
        <v>179</v>
      </c>
      <c r="DE351" s="117" t="s">
        <v>145</v>
      </c>
      <c r="DF351" s="117" t="s">
        <v>145</v>
      </c>
      <c r="DG351" s="117" t="s">
        <v>145</v>
      </c>
      <c r="DH351" s="117" t="s">
        <v>145</v>
      </c>
      <c r="DI351" s="117" t="s">
        <v>145</v>
      </c>
      <c r="DJ351" s="117" t="s">
        <v>145</v>
      </c>
      <c r="DK351" s="117" t="s">
        <v>145</v>
      </c>
      <c r="DL351" s="117" t="s">
        <v>145</v>
      </c>
      <c r="DM351" s="117" t="s">
        <v>145</v>
      </c>
      <c r="DN351" s="117" t="s">
        <v>145</v>
      </c>
      <c r="DO351" s="117" t="s">
        <v>145</v>
      </c>
      <c r="DP351" s="117" t="s">
        <v>145</v>
      </c>
      <c r="DQ351" s="117" t="s">
        <v>145</v>
      </c>
      <c r="DR351" s="117" t="s">
        <v>145</v>
      </c>
      <c r="DS351" s="117" t="s">
        <v>145</v>
      </c>
      <c r="DT351" s="117" t="s">
        <v>145</v>
      </c>
      <c r="DU351" s="117" t="s">
        <v>145</v>
      </c>
      <c r="DV351" s="117" t="s">
        <v>145</v>
      </c>
      <c r="DW351" s="117" t="s">
        <v>145</v>
      </c>
      <c r="DX351" s="117" t="s">
        <v>145</v>
      </c>
      <c r="DY351" s="117" t="s">
        <v>145</v>
      </c>
      <c r="DZ351" s="117" t="s">
        <v>145</v>
      </c>
      <c r="EA351" s="117" t="s">
        <v>145</v>
      </c>
      <c r="EB351" s="117" t="s">
        <v>145</v>
      </c>
      <c r="EC351" s="117" t="s">
        <v>180</v>
      </c>
      <c r="ED351" s="117" t="s">
        <v>145</v>
      </c>
      <c r="EE351" s="117" t="s">
        <v>154</v>
      </c>
      <c r="EF351" s="117" t="s">
        <v>145</v>
      </c>
      <c r="EG351" s="117" t="s">
        <v>145</v>
      </c>
      <c r="EH351" s="117" t="s">
        <v>145</v>
      </c>
      <c r="EI351" s="117" t="s">
        <v>145</v>
      </c>
      <c r="EJ351" s="117" t="s">
        <v>145</v>
      </c>
      <c r="EK351" s="117" t="s">
        <v>145</v>
      </c>
      <c r="EL351" s="117" t="s">
        <v>145</v>
      </c>
      <c r="EM351" s="117" t="s">
        <v>145</v>
      </c>
      <c r="EN351" s="117" t="s">
        <v>147</v>
      </c>
    </row>
    <row r="352" s="6" customFormat="1" spans="1:144">
      <c r="A352" s="117" t="s">
        <v>1746</v>
      </c>
      <c r="B352" s="117" t="s">
        <v>145</v>
      </c>
      <c r="C352" s="117" t="s">
        <v>146</v>
      </c>
      <c r="D352" s="117" t="s">
        <v>145</v>
      </c>
      <c r="E352" s="117" t="s">
        <v>147</v>
      </c>
      <c r="F352" s="117" t="s">
        <v>145</v>
      </c>
      <c r="G352" s="117" t="s">
        <v>148</v>
      </c>
      <c r="H352" s="117" t="s">
        <v>149</v>
      </c>
      <c r="I352" s="117" t="s">
        <v>145</v>
      </c>
      <c r="J352" s="117" t="s">
        <v>150</v>
      </c>
      <c r="K352" s="117" t="s">
        <v>151</v>
      </c>
      <c r="L352" s="117" t="s">
        <v>1747</v>
      </c>
      <c r="M352" s="117" t="s">
        <v>145</v>
      </c>
      <c r="N352" s="117" t="s">
        <v>146</v>
      </c>
      <c r="O352" s="117" t="s">
        <v>153</v>
      </c>
      <c r="P352" s="117" t="s">
        <v>154</v>
      </c>
      <c r="Q352" s="117" t="s">
        <v>155</v>
      </c>
      <c r="R352" s="117" t="s">
        <v>145</v>
      </c>
      <c r="S352" s="117" t="s">
        <v>156</v>
      </c>
      <c r="T352" s="117" t="s">
        <v>154</v>
      </c>
      <c r="U352" s="117" t="s">
        <v>145</v>
      </c>
      <c r="V352" s="117" t="s">
        <v>145</v>
      </c>
      <c r="W352" s="117" t="s">
        <v>157</v>
      </c>
      <c r="X352" s="117" t="s">
        <v>157</v>
      </c>
      <c r="Y352" s="117" t="s">
        <v>158</v>
      </c>
      <c r="Z352" s="117" t="s">
        <v>159</v>
      </c>
      <c r="AA352" s="117" t="s">
        <v>145</v>
      </c>
      <c r="AB352" s="117" t="s">
        <v>145</v>
      </c>
      <c r="AC352" s="117" t="s">
        <v>145</v>
      </c>
      <c r="AD352" s="117" t="s">
        <v>145</v>
      </c>
      <c r="AE352" s="117" t="s">
        <v>1748</v>
      </c>
      <c r="AF352" s="117" t="s">
        <v>145</v>
      </c>
      <c r="AG352" s="117" t="s">
        <v>145</v>
      </c>
      <c r="AH352" s="117" t="s">
        <v>147</v>
      </c>
      <c r="AI352" s="117" t="s">
        <v>145</v>
      </c>
      <c r="AJ352" s="117" t="s">
        <v>145</v>
      </c>
      <c r="AK352" s="117" t="s">
        <v>145</v>
      </c>
      <c r="AL352" s="117" t="s">
        <v>145</v>
      </c>
      <c r="AM352" s="117" t="s">
        <v>145</v>
      </c>
      <c r="AN352" s="117" t="s">
        <v>145</v>
      </c>
      <c r="AO352" s="117" t="s">
        <v>1749</v>
      </c>
      <c r="AP352" s="117" t="s">
        <v>1197</v>
      </c>
      <c r="AQ352" s="117" t="s">
        <v>1586</v>
      </c>
      <c r="AR352" s="117" t="s">
        <v>1110</v>
      </c>
      <c r="AS352" s="117" t="s">
        <v>1588</v>
      </c>
      <c r="AT352" s="117" t="s">
        <v>1589</v>
      </c>
      <c r="AU352" s="117" t="s">
        <v>145</v>
      </c>
      <c r="AV352" s="117" t="s">
        <v>1750</v>
      </c>
      <c r="AW352" s="117" t="s">
        <v>1751</v>
      </c>
      <c r="AX352" s="117" t="s">
        <v>1752</v>
      </c>
      <c r="AY352" s="117" t="s">
        <v>145</v>
      </c>
      <c r="AZ352" s="117" t="s">
        <v>1589</v>
      </c>
      <c r="BA352" s="117" t="s">
        <v>145</v>
      </c>
      <c r="BB352" s="117" t="s">
        <v>145</v>
      </c>
      <c r="BC352" s="117" t="s">
        <v>145</v>
      </c>
      <c r="BD352" s="117" t="s">
        <v>145</v>
      </c>
      <c r="BE352" s="117" t="s">
        <v>145</v>
      </c>
      <c r="BF352" s="117" t="s">
        <v>145</v>
      </c>
      <c r="BG352" s="117" t="s">
        <v>145</v>
      </c>
      <c r="BH352" s="117" t="s">
        <v>145</v>
      </c>
      <c r="BI352" s="117" t="s">
        <v>145</v>
      </c>
      <c r="BJ352" s="117" t="s">
        <v>145</v>
      </c>
      <c r="BK352" s="117" t="s">
        <v>145</v>
      </c>
      <c r="BL352" s="117" t="s">
        <v>170</v>
      </c>
      <c r="BM352" s="117" t="s">
        <v>145</v>
      </c>
      <c r="BN352" s="117" t="s">
        <v>145</v>
      </c>
      <c r="BO352" s="117" t="s">
        <v>145</v>
      </c>
      <c r="BP352" s="117" t="s">
        <v>145</v>
      </c>
      <c r="BQ352" s="117" t="s">
        <v>145</v>
      </c>
      <c r="BR352" s="117" t="s">
        <v>145</v>
      </c>
      <c r="BS352" s="117" t="s">
        <v>145</v>
      </c>
      <c r="BT352" s="117" t="s">
        <v>145</v>
      </c>
      <c r="BU352" s="117" t="s">
        <v>145</v>
      </c>
      <c r="BV352" s="117" t="s">
        <v>171</v>
      </c>
      <c r="BW352" s="117" t="s">
        <v>145</v>
      </c>
      <c r="BX352" s="117" t="s">
        <v>145</v>
      </c>
      <c r="BY352" s="117" t="s">
        <v>145</v>
      </c>
      <c r="BZ352" s="117" t="s">
        <v>145</v>
      </c>
      <c r="CA352" s="117" t="s">
        <v>145</v>
      </c>
      <c r="CB352" s="117" t="s">
        <v>149</v>
      </c>
      <c r="CC352" s="117" t="s">
        <v>149</v>
      </c>
      <c r="CD352" s="117" t="s">
        <v>145</v>
      </c>
      <c r="CE352" s="117" t="s">
        <v>145</v>
      </c>
      <c r="CF352" s="117" t="s">
        <v>145</v>
      </c>
      <c r="CG352" s="117" t="s">
        <v>145</v>
      </c>
      <c r="CH352" s="117" t="s">
        <v>145</v>
      </c>
      <c r="CI352" s="117" t="s">
        <v>145</v>
      </c>
      <c r="CJ352" s="117" t="s">
        <v>145</v>
      </c>
      <c r="CK352" s="117" t="s">
        <v>145</v>
      </c>
      <c r="CL352" s="117" t="s">
        <v>145</v>
      </c>
      <c r="CM352" s="117" t="s">
        <v>145</v>
      </c>
      <c r="CN352" s="117" t="s">
        <v>145</v>
      </c>
      <c r="CO352" s="117" t="s">
        <v>1472</v>
      </c>
      <c r="CP352" s="117" t="s">
        <v>145</v>
      </c>
      <c r="CQ352" s="117" t="s">
        <v>145</v>
      </c>
      <c r="CR352" s="117" t="s">
        <v>145</v>
      </c>
      <c r="CS352" s="117" t="s">
        <v>173</v>
      </c>
      <c r="CT352" s="117" t="s">
        <v>300</v>
      </c>
      <c r="CU352" s="117" t="s">
        <v>1006</v>
      </c>
      <c r="CV352" s="117" t="s">
        <v>1007</v>
      </c>
      <c r="CW352" s="117" t="s">
        <v>1008</v>
      </c>
      <c r="CX352" s="117" t="s">
        <v>178</v>
      </c>
      <c r="CY352" s="117" t="s">
        <v>178</v>
      </c>
      <c r="CZ352" s="117" t="s">
        <v>179</v>
      </c>
      <c r="DA352" s="117" t="s">
        <v>179</v>
      </c>
      <c r="DB352" s="117" t="s">
        <v>145</v>
      </c>
      <c r="DC352" s="117" t="s">
        <v>145</v>
      </c>
      <c r="DD352" s="117" t="s">
        <v>179</v>
      </c>
      <c r="DE352" s="117" t="s">
        <v>145</v>
      </c>
      <c r="DF352" s="117" t="s">
        <v>145</v>
      </c>
      <c r="DG352" s="117" t="s">
        <v>145</v>
      </c>
      <c r="DH352" s="117" t="s">
        <v>145</v>
      </c>
      <c r="DI352" s="117" t="s">
        <v>145</v>
      </c>
      <c r="DJ352" s="117" t="s">
        <v>145</v>
      </c>
      <c r="DK352" s="117" t="s">
        <v>145</v>
      </c>
      <c r="DL352" s="117" t="s">
        <v>145</v>
      </c>
      <c r="DM352" s="117" t="s">
        <v>145</v>
      </c>
      <c r="DN352" s="117" t="s">
        <v>145</v>
      </c>
      <c r="DO352" s="117" t="s">
        <v>145</v>
      </c>
      <c r="DP352" s="117" t="s">
        <v>145</v>
      </c>
      <c r="DQ352" s="117" t="s">
        <v>145</v>
      </c>
      <c r="DR352" s="117" t="s">
        <v>145</v>
      </c>
      <c r="DS352" s="117" t="s">
        <v>145</v>
      </c>
      <c r="DT352" s="117" t="s">
        <v>145</v>
      </c>
      <c r="DU352" s="117" t="s">
        <v>145</v>
      </c>
      <c r="DV352" s="117" t="s">
        <v>145</v>
      </c>
      <c r="DW352" s="117" t="s">
        <v>145</v>
      </c>
      <c r="DX352" s="117" t="s">
        <v>145</v>
      </c>
      <c r="DY352" s="117" t="s">
        <v>145</v>
      </c>
      <c r="DZ352" s="117" t="s">
        <v>145</v>
      </c>
      <c r="EA352" s="117" t="s">
        <v>145</v>
      </c>
      <c r="EB352" s="117" t="s">
        <v>145</v>
      </c>
      <c r="EC352" s="117" t="s">
        <v>180</v>
      </c>
      <c r="ED352" s="117" t="s">
        <v>145</v>
      </c>
      <c r="EE352" s="117" t="s">
        <v>154</v>
      </c>
      <c r="EF352" s="117" t="s">
        <v>145</v>
      </c>
      <c r="EG352" s="117" t="s">
        <v>145</v>
      </c>
      <c r="EH352" s="117" t="s">
        <v>145</v>
      </c>
      <c r="EI352" s="117" t="s">
        <v>145</v>
      </c>
      <c r="EJ352" s="117" t="s">
        <v>145</v>
      </c>
      <c r="EK352" s="117" t="s">
        <v>145</v>
      </c>
      <c r="EL352" s="117" t="s">
        <v>145</v>
      </c>
      <c r="EM352" s="117" t="s">
        <v>145</v>
      </c>
      <c r="EN352" s="117" t="s">
        <v>147</v>
      </c>
    </row>
    <row r="353" s="6" customFormat="1" spans="1:144">
      <c r="A353" s="117" t="s">
        <v>1753</v>
      </c>
      <c r="B353" s="117" t="s">
        <v>145</v>
      </c>
      <c r="C353" s="117" t="s">
        <v>146</v>
      </c>
      <c r="D353" s="117" t="s">
        <v>145</v>
      </c>
      <c r="E353" s="117" t="s">
        <v>147</v>
      </c>
      <c r="F353" s="117" t="s">
        <v>145</v>
      </c>
      <c r="G353" s="117" t="s">
        <v>148</v>
      </c>
      <c r="H353" s="117" t="s">
        <v>149</v>
      </c>
      <c r="I353" s="117" t="s">
        <v>145</v>
      </c>
      <c r="J353" s="117" t="s">
        <v>150</v>
      </c>
      <c r="K353" s="117" t="s">
        <v>151</v>
      </c>
      <c r="L353" s="117" t="s">
        <v>1747</v>
      </c>
      <c r="M353" s="117" t="s">
        <v>145</v>
      </c>
      <c r="N353" s="117" t="s">
        <v>146</v>
      </c>
      <c r="O353" s="117" t="s">
        <v>153</v>
      </c>
      <c r="P353" s="117" t="s">
        <v>154</v>
      </c>
      <c r="Q353" s="117" t="s">
        <v>155</v>
      </c>
      <c r="R353" s="117" t="s">
        <v>145</v>
      </c>
      <c r="S353" s="117" t="s">
        <v>156</v>
      </c>
      <c r="T353" s="117" t="s">
        <v>154</v>
      </c>
      <c r="U353" s="117" t="s">
        <v>145</v>
      </c>
      <c r="V353" s="117" t="s">
        <v>145</v>
      </c>
      <c r="W353" s="117" t="s">
        <v>157</v>
      </c>
      <c r="X353" s="117" t="s">
        <v>157</v>
      </c>
      <c r="Y353" s="117" t="s">
        <v>158</v>
      </c>
      <c r="Z353" s="117" t="s">
        <v>159</v>
      </c>
      <c r="AA353" s="117" t="s">
        <v>145</v>
      </c>
      <c r="AB353" s="117" t="s">
        <v>145</v>
      </c>
      <c r="AC353" s="117" t="s">
        <v>145</v>
      </c>
      <c r="AD353" s="117" t="s">
        <v>145</v>
      </c>
      <c r="AE353" s="117" t="s">
        <v>1754</v>
      </c>
      <c r="AF353" s="117" t="s">
        <v>145</v>
      </c>
      <c r="AG353" s="117" t="s">
        <v>145</v>
      </c>
      <c r="AH353" s="117" t="s">
        <v>147</v>
      </c>
      <c r="AI353" s="117" t="s">
        <v>145</v>
      </c>
      <c r="AJ353" s="117" t="s">
        <v>145</v>
      </c>
      <c r="AK353" s="117" t="s">
        <v>145</v>
      </c>
      <c r="AL353" s="117" t="s">
        <v>145</v>
      </c>
      <c r="AM353" s="117" t="s">
        <v>145</v>
      </c>
      <c r="AN353" s="117" t="s">
        <v>145</v>
      </c>
      <c r="AO353" s="117" t="s">
        <v>1755</v>
      </c>
      <c r="AP353" s="117" t="s">
        <v>1756</v>
      </c>
      <c r="AQ353" s="117" t="s">
        <v>1757</v>
      </c>
      <c r="AR353" s="117" t="s">
        <v>493</v>
      </c>
      <c r="AS353" s="117" t="s">
        <v>953</v>
      </c>
      <c r="AT353" s="117" t="s">
        <v>954</v>
      </c>
      <c r="AU353" s="117" t="s">
        <v>145</v>
      </c>
      <c r="AV353" s="117" t="s">
        <v>1758</v>
      </c>
      <c r="AW353" s="117" t="s">
        <v>1759</v>
      </c>
      <c r="AX353" s="117" t="s">
        <v>1760</v>
      </c>
      <c r="AY353" s="117" t="s">
        <v>145</v>
      </c>
      <c r="AZ353" s="117" t="s">
        <v>954</v>
      </c>
      <c r="BA353" s="117" t="s">
        <v>145</v>
      </c>
      <c r="BB353" s="117" t="s">
        <v>145</v>
      </c>
      <c r="BC353" s="117" t="s">
        <v>145</v>
      </c>
      <c r="BD353" s="117" t="s">
        <v>145</v>
      </c>
      <c r="BE353" s="117" t="s">
        <v>145</v>
      </c>
      <c r="BF353" s="117" t="s">
        <v>145</v>
      </c>
      <c r="BG353" s="117" t="s">
        <v>145</v>
      </c>
      <c r="BH353" s="117" t="s">
        <v>145</v>
      </c>
      <c r="BI353" s="117" t="s">
        <v>145</v>
      </c>
      <c r="BJ353" s="117" t="s">
        <v>145</v>
      </c>
      <c r="BK353" s="117" t="s">
        <v>145</v>
      </c>
      <c r="BL353" s="117" t="s">
        <v>170</v>
      </c>
      <c r="BM353" s="117" t="s">
        <v>145</v>
      </c>
      <c r="BN353" s="117" t="s">
        <v>145</v>
      </c>
      <c r="BO353" s="117" t="s">
        <v>145</v>
      </c>
      <c r="BP353" s="117" t="s">
        <v>145</v>
      </c>
      <c r="BQ353" s="117" t="s">
        <v>145</v>
      </c>
      <c r="BR353" s="117" t="s">
        <v>145</v>
      </c>
      <c r="BS353" s="117" t="s">
        <v>145</v>
      </c>
      <c r="BT353" s="117" t="s">
        <v>145</v>
      </c>
      <c r="BU353" s="117" t="s">
        <v>145</v>
      </c>
      <c r="BV353" s="117" t="s">
        <v>171</v>
      </c>
      <c r="BW353" s="117" t="s">
        <v>145</v>
      </c>
      <c r="BX353" s="117" t="s">
        <v>145</v>
      </c>
      <c r="BY353" s="117" t="s">
        <v>145</v>
      </c>
      <c r="BZ353" s="117" t="s">
        <v>145</v>
      </c>
      <c r="CA353" s="117" t="s">
        <v>145</v>
      </c>
      <c r="CB353" s="117" t="s">
        <v>149</v>
      </c>
      <c r="CC353" s="117" t="s">
        <v>149</v>
      </c>
      <c r="CD353" s="117" t="s">
        <v>145</v>
      </c>
      <c r="CE353" s="117" t="s">
        <v>145</v>
      </c>
      <c r="CF353" s="117" t="s">
        <v>145</v>
      </c>
      <c r="CG353" s="117" t="s">
        <v>145</v>
      </c>
      <c r="CH353" s="117" t="s">
        <v>145</v>
      </c>
      <c r="CI353" s="117" t="s">
        <v>145</v>
      </c>
      <c r="CJ353" s="117" t="s">
        <v>145</v>
      </c>
      <c r="CK353" s="117" t="s">
        <v>145</v>
      </c>
      <c r="CL353" s="117" t="s">
        <v>145</v>
      </c>
      <c r="CM353" s="117" t="s">
        <v>145</v>
      </c>
      <c r="CN353" s="117" t="s">
        <v>145</v>
      </c>
      <c r="CO353" s="117" t="s">
        <v>1472</v>
      </c>
      <c r="CP353" s="117" t="s">
        <v>145</v>
      </c>
      <c r="CQ353" s="117" t="s">
        <v>145</v>
      </c>
      <c r="CR353" s="117" t="s">
        <v>145</v>
      </c>
      <c r="CS353" s="117" t="s">
        <v>173</v>
      </c>
      <c r="CT353" s="117" t="s">
        <v>174</v>
      </c>
      <c r="CU353" s="117" t="s">
        <v>182</v>
      </c>
      <c r="CV353" s="117" t="s">
        <v>183</v>
      </c>
      <c r="CW353" s="117" t="s">
        <v>184</v>
      </c>
      <c r="CX353" s="117" t="s">
        <v>178</v>
      </c>
      <c r="CY353" s="117" t="s">
        <v>178</v>
      </c>
      <c r="CZ353" s="117" t="s">
        <v>179</v>
      </c>
      <c r="DA353" s="117" t="s">
        <v>179</v>
      </c>
      <c r="DB353" s="117" t="s">
        <v>145</v>
      </c>
      <c r="DC353" s="117" t="s">
        <v>145</v>
      </c>
      <c r="DD353" s="117" t="s">
        <v>179</v>
      </c>
      <c r="DE353" s="117" t="s">
        <v>145</v>
      </c>
      <c r="DF353" s="117" t="s">
        <v>145</v>
      </c>
      <c r="DG353" s="117" t="s">
        <v>145</v>
      </c>
      <c r="DH353" s="117" t="s">
        <v>145</v>
      </c>
      <c r="DI353" s="117" t="s">
        <v>145</v>
      </c>
      <c r="DJ353" s="117" t="s">
        <v>145</v>
      </c>
      <c r="DK353" s="117" t="s">
        <v>145</v>
      </c>
      <c r="DL353" s="117" t="s">
        <v>145</v>
      </c>
      <c r="DM353" s="117" t="s">
        <v>145</v>
      </c>
      <c r="DN353" s="117" t="s">
        <v>145</v>
      </c>
      <c r="DO353" s="117" t="s">
        <v>145</v>
      </c>
      <c r="DP353" s="117" t="s">
        <v>145</v>
      </c>
      <c r="DQ353" s="117" t="s">
        <v>145</v>
      </c>
      <c r="DR353" s="117" t="s">
        <v>145</v>
      </c>
      <c r="DS353" s="117" t="s">
        <v>145</v>
      </c>
      <c r="DT353" s="117" t="s">
        <v>145</v>
      </c>
      <c r="DU353" s="117" t="s">
        <v>145</v>
      </c>
      <c r="DV353" s="117" t="s">
        <v>145</v>
      </c>
      <c r="DW353" s="117" t="s">
        <v>145</v>
      </c>
      <c r="DX353" s="117" t="s">
        <v>145</v>
      </c>
      <c r="DY353" s="117" t="s">
        <v>145</v>
      </c>
      <c r="DZ353" s="117" t="s">
        <v>145</v>
      </c>
      <c r="EA353" s="117" t="s">
        <v>145</v>
      </c>
      <c r="EB353" s="117" t="s">
        <v>145</v>
      </c>
      <c r="EC353" s="117" t="s">
        <v>180</v>
      </c>
      <c r="ED353" s="117" t="s">
        <v>145</v>
      </c>
      <c r="EE353" s="117" t="s">
        <v>154</v>
      </c>
      <c r="EF353" s="117" t="s">
        <v>145</v>
      </c>
      <c r="EG353" s="117" t="s">
        <v>145</v>
      </c>
      <c r="EH353" s="117" t="s">
        <v>145</v>
      </c>
      <c r="EI353" s="117" t="s">
        <v>145</v>
      </c>
      <c r="EJ353" s="117" t="s">
        <v>145</v>
      </c>
      <c r="EK353" s="117" t="s">
        <v>145</v>
      </c>
      <c r="EL353" s="117" t="s">
        <v>145</v>
      </c>
      <c r="EM353" s="117" t="s">
        <v>145</v>
      </c>
      <c r="EN353" s="117" t="s">
        <v>147</v>
      </c>
    </row>
    <row r="354" s="6" customFormat="1" spans="1:144">
      <c r="A354" s="117" t="s">
        <v>1753</v>
      </c>
      <c r="B354" s="117" t="s">
        <v>145</v>
      </c>
      <c r="C354" s="117" t="s">
        <v>146</v>
      </c>
      <c r="D354" s="117" t="s">
        <v>145</v>
      </c>
      <c r="E354" s="117" t="s">
        <v>147</v>
      </c>
      <c r="F354" s="117" t="s">
        <v>145</v>
      </c>
      <c r="G354" s="117" t="s">
        <v>148</v>
      </c>
      <c r="H354" s="117" t="s">
        <v>149</v>
      </c>
      <c r="I354" s="117" t="s">
        <v>145</v>
      </c>
      <c r="J354" s="117" t="s">
        <v>150</v>
      </c>
      <c r="K354" s="117" t="s">
        <v>151</v>
      </c>
      <c r="L354" s="117" t="s">
        <v>1747</v>
      </c>
      <c r="M354" s="117" t="s">
        <v>145</v>
      </c>
      <c r="N354" s="117" t="s">
        <v>146</v>
      </c>
      <c r="O354" s="117" t="s">
        <v>153</v>
      </c>
      <c r="P354" s="117" t="s">
        <v>154</v>
      </c>
      <c r="Q354" s="117" t="s">
        <v>155</v>
      </c>
      <c r="R354" s="117" t="s">
        <v>145</v>
      </c>
      <c r="S354" s="117" t="s">
        <v>156</v>
      </c>
      <c r="T354" s="117" t="s">
        <v>154</v>
      </c>
      <c r="U354" s="117" t="s">
        <v>145</v>
      </c>
      <c r="V354" s="117" t="s">
        <v>145</v>
      </c>
      <c r="W354" s="117" t="s">
        <v>157</v>
      </c>
      <c r="X354" s="117" t="s">
        <v>157</v>
      </c>
      <c r="Y354" s="117" t="s">
        <v>158</v>
      </c>
      <c r="Z354" s="117" t="s">
        <v>159</v>
      </c>
      <c r="AA354" s="117" t="s">
        <v>145</v>
      </c>
      <c r="AB354" s="117" t="s">
        <v>145</v>
      </c>
      <c r="AC354" s="117" t="s">
        <v>145</v>
      </c>
      <c r="AD354" s="117" t="s">
        <v>145</v>
      </c>
      <c r="AE354" s="117" t="s">
        <v>1754</v>
      </c>
      <c r="AF354" s="117" t="s">
        <v>145</v>
      </c>
      <c r="AG354" s="117" t="s">
        <v>145</v>
      </c>
      <c r="AH354" s="117" t="s">
        <v>147</v>
      </c>
      <c r="AI354" s="117" t="s">
        <v>145</v>
      </c>
      <c r="AJ354" s="117" t="s">
        <v>145</v>
      </c>
      <c r="AK354" s="117" t="s">
        <v>145</v>
      </c>
      <c r="AL354" s="117" t="s">
        <v>145</v>
      </c>
      <c r="AM354" s="117" t="s">
        <v>145</v>
      </c>
      <c r="AN354" s="117" t="s">
        <v>145</v>
      </c>
      <c r="AO354" s="117" t="s">
        <v>1755</v>
      </c>
      <c r="AP354" s="117" t="s">
        <v>1756</v>
      </c>
      <c r="AQ354" s="117" t="s">
        <v>1757</v>
      </c>
      <c r="AR354" s="117" t="s">
        <v>493</v>
      </c>
      <c r="AS354" s="117" t="s">
        <v>953</v>
      </c>
      <c r="AT354" s="117" t="s">
        <v>954</v>
      </c>
      <c r="AU354" s="117" t="s">
        <v>145</v>
      </c>
      <c r="AV354" s="117" t="s">
        <v>1758</v>
      </c>
      <c r="AW354" s="117" t="s">
        <v>1759</v>
      </c>
      <c r="AX354" s="117" t="s">
        <v>1760</v>
      </c>
      <c r="AY354" s="117" t="s">
        <v>145</v>
      </c>
      <c r="AZ354" s="117" t="s">
        <v>954</v>
      </c>
      <c r="BA354" s="117" t="s">
        <v>145</v>
      </c>
      <c r="BB354" s="117" t="s">
        <v>145</v>
      </c>
      <c r="BC354" s="117" t="s">
        <v>145</v>
      </c>
      <c r="BD354" s="117" t="s">
        <v>145</v>
      </c>
      <c r="BE354" s="117" t="s">
        <v>145</v>
      </c>
      <c r="BF354" s="117" t="s">
        <v>145</v>
      </c>
      <c r="BG354" s="117" t="s">
        <v>145</v>
      </c>
      <c r="BH354" s="117" t="s">
        <v>145</v>
      </c>
      <c r="BI354" s="117" t="s">
        <v>145</v>
      </c>
      <c r="BJ354" s="117" t="s">
        <v>145</v>
      </c>
      <c r="BK354" s="117" t="s">
        <v>145</v>
      </c>
      <c r="BL354" s="117" t="s">
        <v>170</v>
      </c>
      <c r="BM354" s="117" t="s">
        <v>145</v>
      </c>
      <c r="BN354" s="117" t="s">
        <v>145</v>
      </c>
      <c r="BO354" s="117" t="s">
        <v>145</v>
      </c>
      <c r="BP354" s="117" t="s">
        <v>145</v>
      </c>
      <c r="BQ354" s="117" t="s">
        <v>145</v>
      </c>
      <c r="BR354" s="117" t="s">
        <v>145</v>
      </c>
      <c r="BS354" s="117" t="s">
        <v>145</v>
      </c>
      <c r="BT354" s="117" t="s">
        <v>145</v>
      </c>
      <c r="BU354" s="117" t="s">
        <v>145</v>
      </c>
      <c r="BV354" s="117" t="s">
        <v>171</v>
      </c>
      <c r="BW354" s="117" t="s">
        <v>145</v>
      </c>
      <c r="BX354" s="117" t="s">
        <v>145</v>
      </c>
      <c r="BY354" s="117" t="s">
        <v>145</v>
      </c>
      <c r="BZ354" s="117" t="s">
        <v>145</v>
      </c>
      <c r="CA354" s="117" t="s">
        <v>145</v>
      </c>
      <c r="CB354" s="117" t="s">
        <v>149</v>
      </c>
      <c r="CC354" s="117" t="s">
        <v>149</v>
      </c>
      <c r="CD354" s="117" t="s">
        <v>145</v>
      </c>
      <c r="CE354" s="117" t="s">
        <v>145</v>
      </c>
      <c r="CF354" s="117" t="s">
        <v>145</v>
      </c>
      <c r="CG354" s="117" t="s">
        <v>145</v>
      </c>
      <c r="CH354" s="117" t="s">
        <v>145</v>
      </c>
      <c r="CI354" s="117" t="s">
        <v>145</v>
      </c>
      <c r="CJ354" s="117" t="s">
        <v>145</v>
      </c>
      <c r="CK354" s="117" t="s">
        <v>145</v>
      </c>
      <c r="CL354" s="117" t="s">
        <v>145</v>
      </c>
      <c r="CM354" s="117" t="s">
        <v>145</v>
      </c>
      <c r="CN354" s="117" t="s">
        <v>145</v>
      </c>
      <c r="CO354" s="117" t="s">
        <v>1472</v>
      </c>
      <c r="CP354" s="117" t="s">
        <v>145</v>
      </c>
      <c r="CQ354" s="117" t="s">
        <v>145</v>
      </c>
      <c r="CR354" s="117" t="s">
        <v>145</v>
      </c>
      <c r="CS354" s="117" t="s">
        <v>173</v>
      </c>
      <c r="CT354" s="117" t="s">
        <v>181</v>
      </c>
      <c r="CU354" s="117" t="s">
        <v>175</v>
      </c>
      <c r="CV354" s="117" t="s">
        <v>176</v>
      </c>
      <c r="CW354" s="117" t="s">
        <v>177</v>
      </c>
      <c r="CX354" s="117" t="s">
        <v>178</v>
      </c>
      <c r="CY354" s="117" t="s">
        <v>178</v>
      </c>
      <c r="CZ354" s="117" t="s">
        <v>179</v>
      </c>
      <c r="DA354" s="117" t="s">
        <v>179</v>
      </c>
      <c r="DB354" s="117" t="s">
        <v>145</v>
      </c>
      <c r="DC354" s="117" t="s">
        <v>145</v>
      </c>
      <c r="DD354" s="117" t="s">
        <v>179</v>
      </c>
      <c r="DE354" s="117" t="s">
        <v>145</v>
      </c>
      <c r="DF354" s="117" t="s">
        <v>145</v>
      </c>
      <c r="DG354" s="117" t="s">
        <v>145</v>
      </c>
      <c r="DH354" s="117" t="s">
        <v>145</v>
      </c>
      <c r="DI354" s="117" t="s">
        <v>145</v>
      </c>
      <c r="DJ354" s="117" t="s">
        <v>145</v>
      </c>
      <c r="DK354" s="117" t="s">
        <v>145</v>
      </c>
      <c r="DL354" s="117" t="s">
        <v>145</v>
      </c>
      <c r="DM354" s="117" t="s">
        <v>145</v>
      </c>
      <c r="DN354" s="117" t="s">
        <v>145</v>
      </c>
      <c r="DO354" s="117" t="s">
        <v>145</v>
      </c>
      <c r="DP354" s="117" t="s">
        <v>145</v>
      </c>
      <c r="DQ354" s="117" t="s">
        <v>145</v>
      </c>
      <c r="DR354" s="117" t="s">
        <v>145</v>
      </c>
      <c r="DS354" s="117" t="s">
        <v>145</v>
      </c>
      <c r="DT354" s="117" t="s">
        <v>145</v>
      </c>
      <c r="DU354" s="117" t="s">
        <v>145</v>
      </c>
      <c r="DV354" s="117" t="s">
        <v>145</v>
      </c>
      <c r="DW354" s="117" t="s">
        <v>145</v>
      </c>
      <c r="DX354" s="117" t="s">
        <v>145</v>
      </c>
      <c r="DY354" s="117" t="s">
        <v>145</v>
      </c>
      <c r="DZ354" s="117" t="s">
        <v>145</v>
      </c>
      <c r="EA354" s="117" t="s">
        <v>145</v>
      </c>
      <c r="EB354" s="117" t="s">
        <v>145</v>
      </c>
      <c r="EC354" s="117" t="s">
        <v>180</v>
      </c>
      <c r="ED354" s="117" t="s">
        <v>145</v>
      </c>
      <c r="EE354" s="117" t="s">
        <v>154</v>
      </c>
      <c r="EF354" s="117" t="s">
        <v>145</v>
      </c>
      <c r="EG354" s="117" t="s">
        <v>145</v>
      </c>
      <c r="EH354" s="117" t="s">
        <v>145</v>
      </c>
      <c r="EI354" s="117" t="s">
        <v>145</v>
      </c>
      <c r="EJ354" s="117" t="s">
        <v>145</v>
      </c>
      <c r="EK354" s="117" t="s">
        <v>145</v>
      </c>
      <c r="EL354" s="117" t="s">
        <v>145</v>
      </c>
      <c r="EM354" s="117" t="s">
        <v>145</v>
      </c>
      <c r="EN354" s="117" t="s">
        <v>147</v>
      </c>
    </row>
    <row r="355" s="6" customFormat="1" spans="1:144">
      <c r="A355" s="117" t="s">
        <v>1753</v>
      </c>
      <c r="B355" s="117" t="s">
        <v>145</v>
      </c>
      <c r="C355" s="117" t="s">
        <v>146</v>
      </c>
      <c r="D355" s="117" t="s">
        <v>145</v>
      </c>
      <c r="E355" s="117" t="s">
        <v>147</v>
      </c>
      <c r="F355" s="117" t="s">
        <v>145</v>
      </c>
      <c r="G355" s="117" t="s">
        <v>148</v>
      </c>
      <c r="H355" s="117" t="s">
        <v>149</v>
      </c>
      <c r="I355" s="117" t="s">
        <v>145</v>
      </c>
      <c r="J355" s="117" t="s">
        <v>150</v>
      </c>
      <c r="K355" s="117" t="s">
        <v>151</v>
      </c>
      <c r="L355" s="117" t="s">
        <v>1747</v>
      </c>
      <c r="M355" s="117" t="s">
        <v>145</v>
      </c>
      <c r="N355" s="117" t="s">
        <v>146</v>
      </c>
      <c r="O355" s="117" t="s">
        <v>153</v>
      </c>
      <c r="P355" s="117" t="s">
        <v>154</v>
      </c>
      <c r="Q355" s="117" t="s">
        <v>155</v>
      </c>
      <c r="R355" s="117" t="s">
        <v>145</v>
      </c>
      <c r="S355" s="117" t="s">
        <v>156</v>
      </c>
      <c r="T355" s="117" t="s">
        <v>154</v>
      </c>
      <c r="U355" s="117" t="s">
        <v>145</v>
      </c>
      <c r="V355" s="117" t="s">
        <v>145</v>
      </c>
      <c r="W355" s="117" t="s">
        <v>157</v>
      </c>
      <c r="X355" s="117" t="s">
        <v>157</v>
      </c>
      <c r="Y355" s="117" t="s">
        <v>158</v>
      </c>
      <c r="Z355" s="117" t="s">
        <v>159</v>
      </c>
      <c r="AA355" s="117" t="s">
        <v>145</v>
      </c>
      <c r="AB355" s="117" t="s">
        <v>145</v>
      </c>
      <c r="AC355" s="117" t="s">
        <v>145</v>
      </c>
      <c r="AD355" s="117" t="s">
        <v>145</v>
      </c>
      <c r="AE355" s="117" t="s">
        <v>1754</v>
      </c>
      <c r="AF355" s="117" t="s">
        <v>145</v>
      </c>
      <c r="AG355" s="117" t="s">
        <v>145</v>
      </c>
      <c r="AH355" s="117" t="s">
        <v>147</v>
      </c>
      <c r="AI355" s="117" t="s">
        <v>145</v>
      </c>
      <c r="AJ355" s="117" t="s">
        <v>145</v>
      </c>
      <c r="AK355" s="117" t="s">
        <v>145</v>
      </c>
      <c r="AL355" s="117" t="s">
        <v>145</v>
      </c>
      <c r="AM355" s="117" t="s">
        <v>145</v>
      </c>
      <c r="AN355" s="117" t="s">
        <v>145</v>
      </c>
      <c r="AO355" s="117" t="s">
        <v>1755</v>
      </c>
      <c r="AP355" s="117" t="s">
        <v>1756</v>
      </c>
      <c r="AQ355" s="117" t="s">
        <v>1757</v>
      </c>
      <c r="AR355" s="117" t="s">
        <v>493</v>
      </c>
      <c r="AS355" s="117" t="s">
        <v>953</v>
      </c>
      <c r="AT355" s="117" t="s">
        <v>954</v>
      </c>
      <c r="AU355" s="117" t="s">
        <v>145</v>
      </c>
      <c r="AV355" s="117" t="s">
        <v>1758</v>
      </c>
      <c r="AW355" s="117" t="s">
        <v>1759</v>
      </c>
      <c r="AX355" s="117" t="s">
        <v>1760</v>
      </c>
      <c r="AY355" s="117" t="s">
        <v>145</v>
      </c>
      <c r="AZ355" s="117" t="s">
        <v>954</v>
      </c>
      <c r="BA355" s="117" t="s">
        <v>145</v>
      </c>
      <c r="BB355" s="117" t="s">
        <v>145</v>
      </c>
      <c r="BC355" s="117" t="s">
        <v>145</v>
      </c>
      <c r="BD355" s="117" t="s">
        <v>145</v>
      </c>
      <c r="BE355" s="117" t="s">
        <v>145</v>
      </c>
      <c r="BF355" s="117" t="s">
        <v>145</v>
      </c>
      <c r="BG355" s="117" t="s">
        <v>145</v>
      </c>
      <c r="BH355" s="117" t="s">
        <v>145</v>
      </c>
      <c r="BI355" s="117" t="s">
        <v>145</v>
      </c>
      <c r="BJ355" s="117" t="s">
        <v>145</v>
      </c>
      <c r="BK355" s="117" t="s">
        <v>145</v>
      </c>
      <c r="BL355" s="117" t="s">
        <v>170</v>
      </c>
      <c r="BM355" s="117" t="s">
        <v>145</v>
      </c>
      <c r="BN355" s="117" t="s">
        <v>145</v>
      </c>
      <c r="BO355" s="117" t="s">
        <v>145</v>
      </c>
      <c r="BP355" s="117" t="s">
        <v>145</v>
      </c>
      <c r="BQ355" s="117" t="s">
        <v>145</v>
      </c>
      <c r="BR355" s="117" t="s">
        <v>145</v>
      </c>
      <c r="BS355" s="117" t="s">
        <v>145</v>
      </c>
      <c r="BT355" s="117" t="s">
        <v>145</v>
      </c>
      <c r="BU355" s="117" t="s">
        <v>145</v>
      </c>
      <c r="BV355" s="117" t="s">
        <v>171</v>
      </c>
      <c r="BW355" s="117" t="s">
        <v>145</v>
      </c>
      <c r="BX355" s="117" t="s">
        <v>145</v>
      </c>
      <c r="BY355" s="117" t="s">
        <v>145</v>
      </c>
      <c r="BZ355" s="117" t="s">
        <v>145</v>
      </c>
      <c r="CA355" s="117" t="s">
        <v>145</v>
      </c>
      <c r="CB355" s="117" t="s">
        <v>149</v>
      </c>
      <c r="CC355" s="117" t="s">
        <v>149</v>
      </c>
      <c r="CD355" s="117" t="s">
        <v>145</v>
      </c>
      <c r="CE355" s="117" t="s">
        <v>145</v>
      </c>
      <c r="CF355" s="117" t="s">
        <v>145</v>
      </c>
      <c r="CG355" s="117" t="s">
        <v>145</v>
      </c>
      <c r="CH355" s="117" t="s">
        <v>145</v>
      </c>
      <c r="CI355" s="117" t="s">
        <v>145</v>
      </c>
      <c r="CJ355" s="117" t="s">
        <v>145</v>
      </c>
      <c r="CK355" s="117" t="s">
        <v>145</v>
      </c>
      <c r="CL355" s="117" t="s">
        <v>145</v>
      </c>
      <c r="CM355" s="117" t="s">
        <v>145</v>
      </c>
      <c r="CN355" s="117" t="s">
        <v>145</v>
      </c>
      <c r="CO355" s="117" t="s">
        <v>1472</v>
      </c>
      <c r="CP355" s="117" t="s">
        <v>145</v>
      </c>
      <c r="CQ355" s="117" t="s">
        <v>145</v>
      </c>
      <c r="CR355" s="117" t="s">
        <v>145</v>
      </c>
      <c r="CS355" s="117" t="s">
        <v>173</v>
      </c>
      <c r="CT355" s="117" t="s">
        <v>300</v>
      </c>
      <c r="CU355" s="117" t="s">
        <v>1006</v>
      </c>
      <c r="CV355" s="117" t="s">
        <v>1007</v>
      </c>
      <c r="CW355" s="117" t="s">
        <v>1008</v>
      </c>
      <c r="CX355" s="117" t="s">
        <v>178</v>
      </c>
      <c r="CY355" s="117" t="s">
        <v>178</v>
      </c>
      <c r="CZ355" s="117" t="s">
        <v>179</v>
      </c>
      <c r="DA355" s="117" t="s">
        <v>179</v>
      </c>
      <c r="DB355" s="117" t="s">
        <v>145</v>
      </c>
      <c r="DC355" s="117" t="s">
        <v>145</v>
      </c>
      <c r="DD355" s="117" t="s">
        <v>179</v>
      </c>
      <c r="DE355" s="117" t="s">
        <v>145</v>
      </c>
      <c r="DF355" s="117" t="s">
        <v>145</v>
      </c>
      <c r="DG355" s="117" t="s">
        <v>145</v>
      </c>
      <c r="DH355" s="117" t="s">
        <v>145</v>
      </c>
      <c r="DI355" s="117" t="s">
        <v>145</v>
      </c>
      <c r="DJ355" s="117" t="s">
        <v>145</v>
      </c>
      <c r="DK355" s="117" t="s">
        <v>145</v>
      </c>
      <c r="DL355" s="117" t="s">
        <v>145</v>
      </c>
      <c r="DM355" s="117" t="s">
        <v>145</v>
      </c>
      <c r="DN355" s="117" t="s">
        <v>145</v>
      </c>
      <c r="DO355" s="117" t="s">
        <v>145</v>
      </c>
      <c r="DP355" s="117" t="s">
        <v>145</v>
      </c>
      <c r="DQ355" s="117" t="s">
        <v>145</v>
      </c>
      <c r="DR355" s="117" t="s">
        <v>145</v>
      </c>
      <c r="DS355" s="117" t="s">
        <v>145</v>
      </c>
      <c r="DT355" s="117" t="s">
        <v>145</v>
      </c>
      <c r="DU355" s="117" t="s">
        <v>145</v>
      </c>
      <c r="DV355" s="117" t="s">
        <v>145</v>
      </c>
      <c r="DW355" s="117" t="s">
        <v>145</v>
      </c>
      <c r="DX355" s="117" t="s">
        <v>145</v>
      </c>
      <c r="DY355" s="117" t="s">
        <v>145</v>
      </c>
      <c r="DZ355" s="117" t="s">
        <v>145</v>
      </c>
      <c r="EA355" s="117" t="s">
        <v>145</v>
      </c>
      <c r="EB355" s="117" t="s">
        <v>145</v>
      </c>
      <c r="EC355" s="117" t="s">
        <v>180</v>
      </c>
      <c r="ED355" s="117" t="s">
        <v>145</v>
      </c>
      <c r="EE355" s="117" t="s">
        <v>154</v>
      </c>
      <c r="EF355" s="117" t="s">
        <v>145</v>
      </c>
      <c r="EG355" s="117" t="s">
        <v>145</v>
      </c>
      <c r="EH355" s="117" t="s">
        <v>145</v>
      </c>
      <c r="EI355" s="117" t="s">
        <v>145</v>
      </c>
      <c r="EJ355" s="117" t="s">
        <v>145</v>
      </c>
      <c r="EK355" s="117" t="s">
        <v>145</v>
      </c>
      <c r="EL355" s="117" t="s">
        <v>145</v>
      </c>
      <c r="EM355" s="117" t="s">
        <v>145</v>
      </c>
      <c r="EN355" s="117" t="s">
        <v>147</v>
      </c>
    </row>
    <row r="356" s="6" customFormat="1" spans="1:144">
      <c r="A356" s="117" t="s">
        <v>1761</v>
      </c>
      <c r="B356" s="117" t="s">
        <v>145</v>
      </c>
      <c r="C356" s="117" t="s">
        <v>146</v>
      </c>
      <c r="D356" s="117" t="s">
        <v>145</v>
      </c>
      <c r="E356" s="117" t="s">
        <v>147</v>
      </c>
      <c r="F356" s="117" t="s">
        <v>145</v>
      </c>
      <c r="G356" s="117" t="s">
        <v>148</v>
      </c>
      <c r="H356" s="117" t="s">
        <v>149</v>
      </c>
      <c r="I356" s="117" t="s">
        <v>145</v>
      </c>
      <c r="J356" s="117" t="s">
        <v>150</v>
      </c>
      <c r="K356" s="117" t="s">
        <v>151</v>
      </c>
      <c r="L356" s="117" t="s">
        <v>1762</v>
      </c>
      <c r="M356" s="117" t="s">
        <v>145</v>
      </c>
      <c r="N356" s="117" t="s">
        <v>146</v>
      </c>
      <c r="O356" s="117" t="s">
        <v>153</v>
      </c>
      <c r="P356" s="117" t="s">
        <v>154</v>
      </c>
      <c r="Q356" s="117" t="s">
        <v>155</v>
      </c>
      <c r="R356" s="117" t="s">
        <v>145</v>
      </c>
      <c r="S356" s="117" t="s">
        <v>156</v>
      </c>
      <c r="T356" s="117" t="s">
        <v>154</v>
      </c>
      <c r="U356" s="117" t="s">
        <v>145</v>
      </c>
      <c r="V356" s="117" t="s">
        <v>145</v>
      </c>
      <c r="W356" s="117" t="s">
        <v>157</v>
      </c>
      <c r="X356" s="117" t="s">
        <v>157</v>
      </c>
      <c r="Y356" s="117" t="s">
        <v>158</v>
      </c>
      <c r="Z356" s="117" t="s">
        <v>159</v>
      </c>
      <c r="AA356" s="117" t="s">
        <v>145</v>
      </c>
      <c r="AB356" s="117" t="s">
        <v>145</v>
      </c>
      <c r="AC356" s="117" t="s">
        <v>145</v>
      </c>
      <c r="AD356" s="117" t="s">
        <v>145</v>
      </c>
      <c r="AE356" s="117" t="s">
        <v>1763</v>
      </c>
      <c r="AF356" s="117" t="s">
        <v>145</v>
      </c>
      <c r="AG356" s="117" t="s">
        <v>145</v>
      </c>
      <c r="AH356" s="117" t="s">
        <v>147</v>
      </c>
      <c r="AI356" s="117" t="s">
        <v>145</v>
      </c>
      <c r="AJ356" s="117" t="s">
        <v>145</v>
      </c>
      <c r="AK356" s="117" t="s">
        <v>145</v>
      </c>
      <c r="AL356" s="117" t="s">
        <v>145</v>
      </c>
      <c r="AM356" s="117" t="s">
        <v>145</v>
      </c>
      <c r="AN356" s="117" t="s">
        <v>145</v>
      </c>
      <c r="AO356" s="117" t="s">
        <v>1764</v>
      </c>
      <c r="AP356" s="117" t="s">
        <v>1765</v>
      </c>
      <c r="AQ356" s="117" t="s">
        <v>1766</v>
      </c>
      <c r="AR356" s="117" t="s">
        <v>1622</v>
      </c>
      <c r="AS356" s="117" t="s">
        <v>1767</v>
      </c>
      <c r="AT356" s="117" t="s">
        <v>1624</v>
      </c>
      <c r="AU356" s="117" t="s">
        <v>145</v>
      </c>
      <c r="AV356" s="117" t="s">
        <v>1768</v>
      </c>
      <c r="AW356" s="117" t="s">
        <v>1769</v>
      </c>
      <c r="AX356" s="117" t="s">
        <v>1770</v>
      </c>
      <c r="AY356" s="117" t="s">
        <v>145</v>
      </c>
      <c r="AZ356" s="117" t="s">
        <v>1624</v>
      </c>
      <c r="BA356" s="117" t="s">
        <v>145</v>
      </c>
      <c r="BB356" s="117" t="s">
        <v>145</v>
      </c>
      <c r="BC356" s="117" t="s">
        <v>145</v>
      </c>
      <c r="BD356" s="117" t="s">
        <v>145</v>
      </c>
      <c r="BE356" s="117" t="s">
        <v>145</v>
      </c>
      <c r="BF356" s="117" t="s">
        <v>145</v>
      </c>
      <c r="BG356" s="117" t="s">
        <v>145</v>
      </c>
      <c r="BH356" s="117" t="s">
        <v>145</v>
      </c>
      <c r="BI356" s="117" t="s">
        <v>145</v>
      </c>
      <c r="BJ356" s="117" t="s">
        <v>145</v>
      </c>
      <c r="BK356" s="117" t="s">
        <v>145</v>
      </c>
      <c r="BL356" s="117" t="s">
        <v>170</v>
      </c>
      <c r="BM356" s="117" t="s">
        <v>145</v>
      </c>
      <c r="BN356" s="117" t="s">
        <v>145</v>
      </c>
      <c r="BO356" s="117" t="s">
        <v>145</v>
      </c>
      <c r="BP356" s="117" t="s">
        <v>145</v>
      </c>
      <c r="BQ356" s="117" t="s">
        <v>145</v>
      </c>
      <c r="BR356" s="117" t="s">
        <v>145</v>
      </c>
      <c r="BS356" s="117" t="s">
        <v>145</v>
      </c>
      <c r="BT356" s="117" t="s">
        <v>145</v>
      </c>
      <c r="BU356" s="117" t="s">
        <v>145</v>
      </c>
      <c r="BV356" s="117" t="s">
        <v>171</v>
      </c>
      <c r="BW356" s="117" t="s">
        <v>145</v>
      </c>
      <c r="BX356" s="117" t="s">
        <v>145</v>
      </c>
      <c r="BY356" s="117" t="s">
        <v>145</v>
      </c>
      <c r="BZ356" s="117" t="s">
        <v>145</v>
      </c>
      <c r="CA356" s="117" t="s">
        <v>145</v>
      </c>
      <c r="CB356" s="117" t="s">
        <v>149</v>
      </c>
      <c r="CC356" s="117" t="s">
        <v>149</v>
      </c>
      <c r="CD356" s="117" t="s">
        <v>145</v>
      </c>
      <c r="CE356" s="117" t="s">
        <v>145</v>
      </c>
      <c r="CF356" s="117" t="s">
        <v>145</v>
      </c>
      <c r="CG356" s="117" t="s">
        <v>145</v>
      </c>
      <c r="CH356" s="117" t="s">
        <v>145</v>
      </c>
      <c r="CI356" s="117" t="s">
        <v>145</v>
      </c>
      <c r="CJ356" s="117" t="s">
        <v>145</v>
      </c>
      <c r="CK356" s="117" t="s">
        <v>145</v>
      </c>
      <c r="CL356" s="117" t="s">
        <v>145</v>
      </c>
      <c r="CM356" s="117" t="s">
        <v>145</v>
      </c>
      <c r="CN356" s="117" t="s">
        <v>145</v>
      </c>
      <c r="CO356" s="117" t="s">
        <v>1472</v>
      </c>
      <c r="CP356" s="117" t="s">
        <v>145</v>
      </c>
      <c r="CQ356" s="117" t="s">
        <v>145</v>
      </c>
      <c r="CR356" s="117" t="s">
        <v>145</v>
      </c>
      <c r="CS356" s="117" t="s">
        <v>173</v>
      </c>
      <c r="CT356" s="117" t="s">
        <v>174</v>
      </c>
      <c r="CU356" s="117" t="s">
        <v>182</v>
      </c>
      <c r="CV356" s="117" t="s">
        <v>183</v>
      </c>
      <c r="CW356" s="117" t="s">
        <v>184</v>
      </c>
      <c r="CX356" s="117" t="s">
        <v>178</v>
      </c>
      <c r="CY356" s="117" t="s">
        <v>178</v>
      </c>
      <c r="CZ356" s="117" t="s">
        <v>179</v>
      </c>
      <c r="DA356" s="117" t="s">
        <v>179</v>
      </c>
      <c r="DB356" s="117" t="s">
        <v>145</v>
      </c>
      <c r="DC356" s="117" t="s">
        <v>145</v>
      </c>
      <c r="DD356" s="117" t="s">
        <v>179</v>
      </c>
      <c r="DE356" s="117" t="s">
        <v>145</v>
      </c>
      <c r="DF356" s="117" t="s">
        <v>145</v>
      </c>
      <c r="DG356" s="117" t="s">
        <v>145</v>
      </c>
      <c r="DH356" s="117" t="s">
        <v>145</v>
      </c>
      <c r="DI356" s="117" t="s">
        <v>145</v>
      </c>
      <c r="DJ356" s="117" t="s">
        <v>145</v>
      </c>
      <c r="DK356" s="117" t="s">
        <v>145</v>
      </c>
      <c r="DL356" s="117" t="s">
        <v>145</v>
      </c>
      <c r="DM356" s="117" t="s">
        <v>145</v>
      </c>
      <c r="DN356" s="117" t="s">
        <v>145</v>
      </c>
      <c r="DO356" s="117" t="s">
        <v>145</v>
      </c>
      <c r="DP356" s="117" t="s">
        <v>145</v>
      </c>
      <c r="DQ356" s="117" t="s">
        <v>145</v>
      </c>
      <c r="DR356" s="117" t="s">
        <v>145</v>
      </c>
      <c r="DS356" s="117" t="s">
        <v>145</v>
      </c>
      <c r="DT356" s="117" t="s">
        <v>145</v>
      </c>
      <c r="DU356" s="117" t="s">
        <v>145</v>
      </c>
      <c r="DV356" s="117" t="s">
        <v>145</v>
      </c>
      <c r="DW356" s="117" t="s">
        <v>145</v>
      </c>
      <c r="DX356" s="117" t="s">
        <v>145</v>
      </c>
      <c r="DY356" s="117" t="s">
        <v>145</v>
      </c>
      <c r="DZ356" s="117" t="s">
        <v>145</v>
      </c>
      <c r="EA356" s="117" t="s">
        <v>145</v>
      </c>
      <c r="EB356" s="117" t="s">
        <v>145</v>
      </c>
      <c r="EC356" s="117" t="s">
        <v>180</v>
      </c>
      <c r="ED356" s="117" t="s">
        <v>145</v>
      </c>
      <c r="EE356" s="117" t="s">
        <v>154</v>
      </c>
      <c r="EF356" s="117" t="s">
        <v>145</v>
      </c>
      <c r="EG356" s="117" t="s">
        <v>145</v>
      </c>
      <c r="EH356" s="117" t="s">
        <v>145</v>
      </c>
      <c r="EI356" s="117" t="s">
        <v>145</v>
      </c>
      <c r="EJ356" s="117" t="s">
        <v>145</v>
      </c>
      <c r="EK356" s="117" t="s">
        <v>145</v>
      </c>
      <c r="EL356" s="117" t="s">
        <v>145</v>
      </c>
      <c r="EM356" s="117" t="s">
        <v>145</v>
      </c>
      <c r="EN356" s="117" t="s">
        <v>147</v>
      </c>
    </row>
    <row r="357" s="6" customFormat="1" spans="1:144">
      <c r="A357" s="117" t="s">
        <v>1761</v>
      </c>
      <c r="B357" s="117" t="s">
        <v>145</v>
      </c>
      <c r="C357" s="117" t="s">
        <v>146</v>
      </c>
      <c r="D357" s="117" t="s">
        <v>145</v>
      </c>
      <c r="E357" s="117" t="s">
        <v>147</v>
      </c>
      <c r="F357" s="117" t="s">
        <v>145</v>
      </c>
      <c r="G357" s="117" t="s">
        <v>148</v>
      </c>
      <c r="H357" s="117" t="s">
        <v>149</v>
      </c>
      <c r="I357" s="117" t="s">
        <v>145</v>
      </c>
      <c r="J357" s="117" t="s">
        <v>150</v>
      </c>
      <c r="K357" s="117" t="s">
        <v>151</v>
      </c>
      <c r="L357" s="117" t="s">
        <v>1762</v>
      </c>
      <c r="M357" s="117" t="s">
        <v>145</v>
      </c>
      <c r="N357" s="117" t="s">
        <v>146</v>
      </c>
      <c r="O357" s="117" t="s">
        <v>153</v>
      </c>
      <c r="P357" s="117" t="s">
        <v>154</v>
      </c>
      <c r="Q357" s="117" t="s">
        <v>155</v>
      </c>
      <c r="R357" s="117" t="s">
        <v>145</v>
      </c>
      <c r="S357" s="117" t="s">
        <v>156</v>
      </c>
      <c r="T357" s="117" t="s">
        <v>154</v>
      </c>
      <c r="U357" s="117" t="s">
        <v>145</v>
      </c>
      <c r="V357" s="117" t="s">
        <v>145</v>
      </c>
      <c r="W357" s="117" t="s">
        <v>157</v>
      </c>
      <c r="X357" s="117" t="s">
        <v>157</v>
      </c>
      <c r="Y357" s="117" t="s">
        <v>158</v>
      </c>
      <c r="Z357" s="117" t="s">
        <v>159</v>
      </c>
      <c r="AA357" s="117" t="s">
        <v>145</v>
      </c>
      <c r="AB357" s="117" t="s">
        <v>145</v>
      </c>
      <c r="AC357" s="117" t="s">
        <v>145</v>
      </c>
      <c r="AD357" s="117" t="s">
        <v>145</v>
      </c>
      <c r="AE357" s="117" t="s">
        <v>1763</v>
      </c>
      <c r="AF357" s="117" t="s">
        <v>145</v>
      </c>
      <c r="AG357" s="117" t="s">
        <v>145</v>
      </c>
      <c r="AH357" s="117" t="s">
        <v>147</v>
      </c>
      <c r="AI357" s="117" t="s">
        <v>145</v>
      </c>
      <c r="AJ357" s="117" t="s">
        <v>145</v>
      </c>
      <c r="AK357" s="117" t="s">
        <v>145</v>
      </c>
      <c r="AL357" s="117" t="s">
        <v>145</v>
      </c>
      <c r="AM357" s="117" t="s">
        <v>145</v>
      </c>
      <c r="AN357" s="117" t="s">
        <v>145</v>
      </c>
      <c r="AO357" s="117" t="s">
        <v>1764</v>
      </c>
      <c r="AP357" s="117" t="s">
        <v>1765</v>
      </c>
      <c r="AQ357" s="117" t="s">
        <v>1766</v>
      </c>
      <c r="AR357" s="117" t="s">
        <v>1622</v>
      </c>
      <c r="AS357" s="117" t="s">
        <v>1767</v>
      </c>
      <c r="AT357" s="117" t="s">
        <v>1624</v>
      </c>
      <c r="AU357" s="117" t="s">
        <v>145</v>
      </c>
      <c r="AV357" s="117" t="s">
        <v>1768</v>
      </c>
      <c r="AW357" s="117" t="s">
        <v>1769</v>
      </c>
      <c r="AX357" s="117" t="s">
        <v>1770</v>
      </c>
      <c r="AY357" s="117" t="s">
        <v>145</v>
      </c>
      <c r="AZ357" s="117" t="s">
        <v>1624</v>
      </c>
      <c r="BA357" s="117" t="s">
        <v>145</v>
      </c>
      <c r="BB357" s="117" t="s">
        <v>145</v>
      </c>
      <c r="BC357" s="117" t="s">
        <v>145</v>
      </c>
      <c r="BD357" s="117" t="s">
        <v>145</v>
      </c>
      <c r="BE357" s="117" t="s">
        <v>145</v>
      </c>
      <c r="BF357" s="117" t="s">
        <v>145</v>
      </c>
      <c r="BG357" s="117" t="s">
        <v>145</v>
      </c>
      <c r="BH357" s="117" t="s">
        <v>145</v>
      </c>
      <c r="BI357" s="117" t="s">
        <v>145</v>
      </c>
      <c r="BJ357" s="117" t="s">
        <v>145</v>
      </c>
      <c r="BK357" s="117" t="s">
        <v>145</v>
      </c>
      <c r="BL357" s="117" t="s">
        <v>170</v>
      </c>
      <c r="BM357" s="117" t="s">
        <v>145</v>
      </c>
      <c r="BN357" s="117" t="s">
        <v>145</v>
      </c>
      <c r="BO357" s="117" t="s">
        <v>145</v>
      </c>
      <c r="BP357" s="117" t="s">
        <v>145</v>
      </c>
      <c r="BQ357" s="117" t="s">
        <v>145</v>
      </c>
      <c r="BR357" s="117" t="s">
        <v>145</v>
      </c>
      <c r="BS357" s="117" t="s">
        <v>145</v>
      </c>
      <c r="BT357" s="117" t="s">
        <v>145</v>
      </c>
      <c r="BU357" s="117" t="s">
        <v>145</v>
      </c>
      <c r="BV357" s="117" t="s">
        <v>171</v>
      </c>
      <c r="BW357" s="117" t="s">
        <v>145</v>
      </c>
      <c r="BX357" s="117" t="s">
        <v>145</v>
      </c>
      <c r="BY357" s="117" t="s">
        <v>145</v>
      </c>
      <c r="BZ357" s="117" t="s">
        <v>145</v>
      </c>
      <c r="CA357" s="117" t="s">
        <v>145</v>
      </c>
      <c r="CB357" s="117" t="s">
        <v>149</v>
      </c>
      <c r="CC357" s="117" t="s">
        <v>149</v>
      </c>
      <c r="CD357" s="117" t="s">
        <v>145</v>
      </c>
      <c r="CE357" s="117" t="s">
        <v>145</v>
      </c>
      <c r="CF357" s="117" t="s">
        <v>145</v>
      </c>
      <c r="CG357" s="117" t="s">
        <v>145</v>
      </c>
      <c r="CH357" s="117" t="s">
        <v>145</v>
      </c>
      <c r="CI357" s="117" t="s">
        <v>145</v>
      </c>
      <c r="CJ357" s="117" t="s">
        <v>145</v>
      </c>
      <c r="CK357" s="117" t="s">
        <v>145</v>
      </c>
      <c r="CL357" s="117" t="s">
        <v>145</v>
      </c>
      <c r="CM357" s="117" t="s">
        <v>145</v>
      </c>
      <c r="CN357" s="117" t="s">
        <v>145</v>
      </c>
      <c r="CO357" s="117" t="s">
        <v>1472</v>
      </c>
      <c r="CP357" s="117" t="s">
        <v>145</v>
      </c>
      <c r="CQ357" s="117" t="s">
        <v>145</v>
      </c>
      <c r="CR357" s="117" t="s">
        <v>145</v>
      </c>
      <c r="CS357" s="117" t="s">
        <v>173</v>
      </c>
      <c r="CT357" s="117" t="s">
        <v>181</v>
      </c>
      <c r="CU357" s="117" t="s">
        <v>175</v>
      </c>
      <c r="CV357" s="117" t="s">
        <v>176</v>
      </c>
      <c r="CW357" s="117" t="s">
        <v>177</v>
      </c>
      <c r="CX357" s="117" t="s">
        <v>178</v>
      </c>
      <c r="CY357" s="117" t="s">
        <v>178</v>
      </c>
      <c r="CZ357" s="117" t="s">
        <v>179</v>
      </c>
      <c r="DA357" s="117" t="s">
        <v>179</v>
      </c>
      <c r="DB357" s="117" t="s">
        <v>145</v>
      </c>
      <c r="DC357" s="117" t="s">
        <v>145</v>
      </c>
      <c r="DD357" s="117" t="s">
        <v>179</v>
      </c>
      <c r="DE357" s="117" t="s">
        <v>145</v>
      </c>
      <c r="DF357" s="117" t="s">
        <v>145</v>
      </c>
      <c r="DG357" s="117" t="s">
        <v>145</v>
      </c>
      <c r="DH357" s="117" t="s">
        <v>145</v>
      </c>
      <c r="DI357" s="117" t="s">
        <v>145</v>
      </c>
      <c r="DJ357" s="117" t="s">
        <v>145</v>
      </c>
      <c r="DK357" s="117" t="s">
        <v>145</v>
      </c>
      <c r="DL357" s="117" t="s">
        <v>145</v>
      </c>
      <c r="DM357" s="117" t="s">
        <v>145</v>
      </c>
      <c r="DN357" s="117" t="s">
        <v>145</v>
      </c>
      <c r="DO357" s="117" t="s">
        <v>145</v>
      </c>
      <c r="DP357" s="117" t="s">
        <v>145</v>
      </c>
      <c r="DQ357" s="117" t="s">
        <v>145</v>
      </c>
      <c r="DR357" s="117" t="s">
        <v>145</v>
      </c>
      <c r="DS357" s="117" t="s">
        <v>145</v>
      </c>
      <c r="DT357" s="117" t="s">
        <v>145</v>
      </c>
      <c r="DU357" s="117" t="s">
        <v>145</v>
      </c>
      <c r="DV357" s="117" t="s">
        <v>145</v>
      </c>
      <c r="DW357" s="117" t="s">
        <v>145</v>
      </c>
      <c r="DX357" s="117" t="s">
        <v>145</v>
      </c>
      <c r="DY357" s="117" t="s">
        <v>145</v>
      </c>
      <c r="DZ357" s="117" t="s">
        <v>145</v>
      </c>
      <c r="EA357" s="117" t="s">
        <v>145</v>
      </c>
      <c r="EB357" s="117" t="s">
        <v>145</v>
      </c>
      <c r="EC357" s="117" t="s">
        <v>180</v>
      </c>
      <c r="ED357" s="117" t="s">
        <v>145</v>
      </c>
      <c r="EE357" s="117" t="s">
        <v>154</v>
      </c>
      <c r="EF357" s="117" t="s">
        <v>145</v>
      </c>
      <c r="EG357" s="117" t="s">
        <v>145</v>
      </c>
      <c r="EH357" s="117" t="s">
        <v>145</v>
      </c>
      <c r="EI357" s="117" t="s">
        <v>145</v>
      </c>
      <c r="EJ357" s="117" t="s">
        <v>145</v>
      </c>
      <c r="EK357" s="117" t="s">
        <v>145</v>
      </c>
      <c r="EL357" s="117" t="s">
        <v>145</v>
      </c>
      <c r="EM357" s="117" t="s">
        <v>145</v>
      </c>
      <c r="EN357" s="117" t="s">
        <v>147</v>
      </c>
    </row>
    <row r="358" s="6" customFormat="1" spans="1:144">
      <c r="A358" s="117" t="s">
        <v>1761</v>
      </c>
      <c r="B358" s="117" t="s">
        <v>145</v>
      </c>
      <c r="C358" s="117" t="s">
        <v>146</v>
      </c>
      <c r="D358" s="117" t="s">
        <v>145</v>
      </c>
      <c r="E358" s="117" t="s">
        <v>147</v>
      </c>
      <c r="F358" s="117" t="s">
        <v>145</v>
      </c>
      <c r="G358" s="117" t="s">
        <v>148</v>
      </c>
      <c r="H358" s="117" t="s">
        <v>149</v>
      </c>
      <c r="I358" s="117" t="s">
        <v>145</v>
      </c>
      <c r="J358" s="117" t="s">
        <v>150</v>
      </c>
      <c r="K358" s="117" t="s">
        <v>151</v>
      </c>
      <c r="L358" s="117" t="s">
        <v>1762</v>
      </c>
      <c r="M358" s="117" t="s">
        <v>145</v>
      </c>
      <c r="N358" s="117" t="s">
        <v>146</v>
      </c>
      <c r="O358" s="117" t="s">
        <v>153</v>
      </c>
      <c r="P358" s="117" t="s">
        <v>154</v>
      </c>
      <c r="Q358" s="117" t="s">
        <v>155</v>
      </c>
      <c r="R358" s="117" t="s">
        <v>145</v>
      </c>
      <c r="S358" s="117" t="s">
        <v>156</v>
      </c>
      <c r="T358" s="117" t="s">
        <v>154</v>
      </c>
      <c r="U358" s="117" t="s">
        <v>145</v>
      </c>
      <c r="V358" s="117" t="s">
        <v>145</v>
      </c>
      <c r="W358" s="117" t="s">
        <v>157</v>
      </c>
      <c r="X358" s="117" t="s">
        <v>157</v>
      </c>
      <c r="Y358" s="117" t="s">
        <v>158</v>
      </c>
      <c r="Z358" s="117" t="s">
        <v>159</v>
      </c>
      <c r="AA358" s="117" t="s">
        <v>145</v>
      </c>
      <c r="AB358" s="117" t="s">
        <v>145</v>
      </c>
      <c r="AC358" s="117" t="s">
        <v>145</v>
      </c>
      <c r="AD358" s="117" t="s">
        <v>145</v>
      </c>
      <c r="AE358" s="117" t="s">
        <v>1763</v>
      </c>
      <c r="AF358" s="117" t="s">
        <v>145</v>
      </c>
      <c r="AG358" s="117" t="s">
        <v>145</v>
      </c>
      <c r="AH358" s="117" t="s">
        <v>147</v>
      </c>
      <c r="AI358" s="117" t="s">
        <v>145</v>
      </c>
      <c r="AJ358" s="117" t="s">
        <v>145</v>
      </c>
      <c r="AK358" s="117" t="s">
        <v>145</v>
      </c>
      <c r="AL358" s="117" t="s">
        <v>145</v>
      </c>
      <c r="AM358" s="117" t="s">
        <v>145</v>
      </c>
      <c r="AN358" s="117" t="s">
        <v>145</v>
      </c>
      <c r="AO358" s="117" t="s">
        <v>1764</v>
      </c>
      <c r="AP358" s="117" t="s">
        <v>1765</v>
      </c>
      <c r="AQ358" s="117" t="s">
        <v>1766</v>
      </c>
      <c r="AR358" s="117" t="s">
        <v>1622</v>
      </c>
      <c r="AS358" s="117" t="s">
        <v>1767</v>
      </c>
      <c r="AT358" s="117" t="s">
        <v>1624</v>
      </c>
      <c r="AU358" s="117" t="s">
        <v>145</v>
      </c>
      <c r="AV358" s="117" t="s">
        <v>1768</v>
      </c>
      <c r="AW358" s="117" t="s">
        <v>1769</v>
      </c>
      <c r="AX358" s="117" t="s">
        <v>1770</v>
      </c>
      <c r="AY358" s="117" t="s">
        <v>145</v>
      </c>
      <c r="AZ358" s="117" t="s">
        <v>1624</v>
      </c>
      <c r="BA358" s="117" t="s">
        <v>145</v>
      </c>
      <c r="BB358" s="117" t="s">
        <v>145</v>
      </c>
      <c r="BC358" s="117" t="s">
        <v>145</v>
      </c>
      <c r="BD358" s="117" t="s">
        <v>145</v>
      </c>
      <c r="BE358" s="117" t="s">
        <v>145</v>
      </c>
      <c r="BF358" s="117" t="s">
        <v>145</v>
      </c>
      <c r="BG358" s="117" t="s">
        <v>145</v>
      </c>
      <c r="BH358" s="117" t="s">
        <v>145</v>
      </c>
      <c r="BI358" s="117" t="s">
        <v>145</v>
      </c>
      <c r="BJ358" s="117" t="s">
        <v>145</v>
      </c>
      <c r="BK358" s="117" t="s">
        <v>145</v>
      </c>
      <c r="BL358" s="117" t="s">
        <v>170</v>
      </c>
      <c r="BM358" s="117" t="s">
        <v>145</v>
      </c>
      <c r="BN358" s="117" t="s">
        <v>145</v>
      </c>
      <c r="BO358" s="117" t="s">
        <v>145</v>
      </c>
      <c r="BP358" s="117" t="s">
        <v>145</v>
      </c>
      <c r="BQ358" s="117" t="s">
        <v>145</v>
      </c>
      <c r="BR358" s="117" t="s">
        <v>145</v>
      </c>
      <c r="BS358" s="117" t="s">
        <v>145</v>
      </c>
      <c r="BT358" s="117" t="s">
        <v>145</v>
      </c>
      <c r="BU358" s="117" t="s">
        <v>145</v>
      </c>
      <c r="BV358" s="117" t="s">
        <v>171</v>
      </c>
      <c r="BW358" s="117" t="s">
        <v>145</v>
      </c>
      <c r="BX358" s="117" t="s">
        <v>145</v>
      </c>
      <c r="BY358" s="117" t="s">
        <v>145</v>
      </c>
      <c r="BZ358" s="117" t="s">
        <v>145</v>
      </c>
      <c r="CA358" s="117" t="s">
        <v>145</v>
      </c>
      <c r="CB358" s="117" t="s">
        <v>149</v>
      </c>
      <c r="CC358" s="117" t="s">
        <v>149</v>
      </c>
      <c r="CD358" s="117" t="s">
        <v>145</v>
      </c>
      <c r="CE358" s="117" t="s">
        <v>145</v>
      </c>
      <c r="CF358" s="117" t="s">
        <v>145</v>
      </c>
      <c r="CG358" s="117" t="s">
        <v>145</v>
      </c>
      <c r="CH358" s="117" t="s">
        <v>145</v>
      </c>
      <c r="CI358" s="117" t="s">
        <v>145</v>
      </c>
      <c r="CJ358" s="117" t="s">
        <v>145</v>
      </c>
      <c r="CK358" s="117" t="s">
        <v>145</v>
      </c>
      <c r="CL358" s="117" t="s">
        <v>145</v>
      </c>
      <c r="CM358" s="117" t="s">
        <v>145</v>
      </c>
      <c r="CN358" s="117" t="s">
        <v>145</v>
      </c>
      <c r="CO358" s="117" t="s">
        <v>1472</v>
      </c>
      <c r="CP358" s="117" t="s">
        <v>145</v>
      </c>
      <c r="CQ358" s="117" t="s">
        <v>145</v>
      </c>
      <c r="CR358" s="117" t="s">
        <v>145</v>
      </c>
      <c r="CS358" s="117" t="s">
        <v>173</v>
      </c>
      <c r="CT358" s="117" t="s">
        <v>300</v>
      </c>
      <c r="CU358" s="117" t="s">
        <v>1006</v>
      </c>
      <c r="CV358" s="117" t="s">
        <v>1007</v>
      </c>
      <c r="CW358" s="117" t="s">
        <v>1008</v>
      </c>
      <c r="CX358" s="117" t="s">
        <v>178</v>
      </c>
      <c r="CY358" s="117" t="s">
        <v>178</v>
      </c>
      <c r="CZ358" s="117" t="s">
        <v>179</v>
      </c>
      <c r="DA358" s="117" t="s">
        <v>179</v>
      </c>
      <c r="DB358" s="117" t="s">
        <v>145</v>
      </c>
      <c r="DC358" s="117" t="s">
        <v>145</v>
      </c>
      <c r="DD358" s="117" t="s">
        <v>179</v>
      </c>
      <c r="DE358" s="117" t="s">
        <v>145</v>
      </c>
      <c r="DF358" s="117" t="s">
        <v>145</v>
      </c>
      <c r="DG358" s="117" t="s">
        <v>145</v>
      </c>
      <c r="DH358" s="117" t="s">
        <v>145</v>
      </c>
      <c r="DI358" s="117" t="s">
        <v>145</v>
      </c>
      <c r="DJ358" s="117" t="s">
        <v>145</v>
      </c>
      <c r="DK358" s="117" t="s">
        <v>145</v>
      </c>
      <c r="DL358" s="117" t="s">
        <v>145</v>
      </c>
      <c r="DM358" s="117" t="s">
        <v>145</v>
      </c>
      <c r="DN358" s="117" t="s">
        <v>145</v>
      </c>
      <c r="DO358" s="117" t="s">
        <v>145</v>
      </c>
      <c r="DP358" s="117" t="s">
        <v>145</v>
      </c>
      <c r="DQ358" s="117" t="s">
        <v>145</v>
      </c>
      <c r="DR358" s="117" t="s">
        <v>145</v>
      </c>
      <c r="DS358" s="117" t="s">
        <v>145</v>
      </c>
      <c r="DT358" s="117" t="s">
        <v>145</v>
      </c>
      <c r="DU358" s="117" t="s">
        <v>145</v>
      </c>
      <c r="DV358" s="117" t="s">
        <v>145</v>
      </c>
      <c r="DW358" s="117" t="s">
        <v>145</v>
      </c>
      <c r="DX358" s="117" t="s">
        <v>145</v>
      </c>
      <c r="DY358" s="117" t="s">
        <v>145</v>
      </c>
      <c r="DZ358" s="117" t="s">
        <v>145</v>
      </c>
      <c r="EA358" s="117" t="s">
        <v>145</v>
      </c>
      <c r="EB358" s="117" t="s">
        <v>145</v>
      </c>
      <c r="EC358" s="117" t="s">
        <v>180</v>
      </c>
      <c r="ED358" s="117" t="s">
        <v>145</v>
      </c>
      <c r="EE358" s="117" t="s">
        <v>154</v>
      </c>
      <c r="EF358" s="117" t="s">
        <v>145</v>
      </c>
      <c r="EG358" s="117" t="s">
        <v>145</v>
      </c>
      <c r="EH358" s="117" t="s">
        <v>145</v>
      </c>
      <c r="EI358" s="117" t="s">
        <v>145</v>
      </c>
      <c r="EJ358" s="117" t="s">
        <v>145</v>
      </c>
      <c r="EK358" s="117" t="s">
        <v>145</v>
      </c>
      <c r="EL358" s="117" t="s">
        <v>145</v>
      </c>
      <c r="EM358" s="117" t="s">
        <v>145</v>
      </c>
      <c r="EN358" s="117" t="s">
        <v>147</v>
      </c>
    </row>
    <row r="359" s="6" customFormat="1" spans="1:144">
      <c r="A359" s="117" t="s">
        <v>1771</v>
      </c>
      <c r="B359" s="117" t="s">
        <v>145</v>
      </c>
      <c r="C359" s="117" t="s">
        <v>146</v>
      </c>
      <c r="D359" s="117" t="s">
        <v>145</v>
      </c>
      <c r="E359" s="117" t="s">
        <v>147</v>
      </c>
      <c r="F359" s="117" t="s">
        <v>145</v>
      </c>
      <c r="G359" s="117" t="s">
        <v>148</v>
      </c>
      <c r="H359" s="117" t="s">
        <v>149</v>
      </c>
      <c r="I359" s="117" t="s">
        <v>145</v>
      </c>
      <c r="J359" s="117" t="s">
        <v>150</v>
      </c>
      <c r="K359" s="117" t="s">
        <v>151</v>
      </c>
      <c r="L359" s="117" t="s">
        <v>1762</v>
      </c>
      <c r="M359" s="117" t="s">
        <v>145</v>
      </c>
      <c r="N359" s="117" t="s">
        <v>146</v>
      </c>
      <c r="O359" s="117" t="s">
        <v>153</v>
      </c>
      <c r="P359" s="117" t="s">
        <v>154</v>
      </c>
      <c r="Q359" s="117" t="s">
        <v>155</v>
      </c>
      <c r="R359" s="117" t="s">
        <v>145</v>
      </c>
      <c r="S359" s="117" t="s">
        <v>156</v>
      </c>
      <c r="T359" s="117" t="s">
        <v>154</v>
      </c>
      <c r="U359" s="117" t="s">
        <v>145</v>
      </c>
      <c r="V359" s="117" t="s">
        <v>145</v>
      </c>
      <c r="W359" s="117" t="s">
        <v>157</v>
      </c>
      <c r="X359" s="117" t="s">
        <v>157</v>
      </c>
      <c r="Y359" s="117" t="s">
        <v>158</v>
      </c>
      <c r="Z359" s="117" t="s">
        <v>159</v>
      </c>
      <c r="AA359" s="117" t="s">
        <v>145</v>
      </c>
      <c r="AB359" s="117" t="s">
        <v>145</v>
      </c>
      <c r="AC359" s="117" t="s">
        <v>145</v>
      </c>
      <c r="AD359" s="117" t="s">
        <v>145</v>
      </c>
      <c r="AE359" s="117" t="s">
        <v>1772</v>
      </c>
      <c r="AF359" s="117" t="s">
        <v>145</v>
      </c>
      <c r="AG359" s="117" t="s">
        <v>145</v>
      </c>
      <c r="AH359" s="117" t="s">
        <v>147</v>
      </c>
      <c r="AI359" s="117" t="s">
        <v>145</v>
      </c>
      <c r="AJ359" s="117" t="s">
        <v>145</v>
      </c>
      <c r="AK359" s="117" t="s">
        <v>145</v>
      </c>
      <c r="AL359" s="117" t="s">
        <v>145</v>
      </c>
      <c r="AM359" s="117" t="s">
        <v>145</v>
      </c>
      <c r="AN359" s="117" t="s">
        <v>145</v>
      </c>
      <c r="AO359" s="117" t="s">
        <v>1773</v>
      </c>
      <c r="AP359" s="117" t="s">
        <v>534</v>
      </c>
      <c r="AQ359" s="117" t="s">
        <v>1774</v>
      </c>
      <c r="AR359" s="117" t="s">
        <v>537</v>
      </c>
      <c r="AS359" s="117" t="s">
        <v>1775</v>
      </c>
      <c r="AT359" s="117" t="s">
        <v>1776</v>
      </c>
      <c r="AU359" s="117" t="s">
        <v>145</v>
      </c>
      <c r="AV359" s="117" t="s">
        <v>1777</v>
      </c>
      <c r="AW359" s="117" t="s">
        <v>1778</v>
      </c>
      <c r="AX359" s="117" t="s">
        <v>1779</v>
      </c>
      <c r="AY359" s="117" t="s">
        <v>145</v>
      </c>
      <c r="AZ359" s="117" t="s">
        <v>1776</v>
      </c>
      <c r="BA359" s="117" t="s">
        <v>145</v>
      </c>
      <c r="BB359" s="117" t="s">
        <v>145</v>
      </c>
      <c r="BC359" s="117" t="s">
        <v>145</v>
      </c>
      <c r="BD359" s="117" t="s">
        <v>145</v>
      </c>
      <c r="BE359" s="117" t="s">
        <v>145</v>
      </c>
      <c r="BF359" s="117" t="s">
        <v>145</v>
      </c>
      <c r="BG359" s="117" t="s">
        <v>145</v>
      </c>
      <c r="BH359" s="117" t="s">
        <v>145</v>
      </c>
      <c r="BI359" s="117" t="s">
        <v>145</v>
      </c>
      <c r="BJ359" s="117" t="s">
        <v>145</v>
      </c>
      <c r="BK359" s="117" t="s">
        <v>145</v>
      </c>
      <c r="BL359" s="117" t="s">
        <v>170</v>
      </c>
      <c r="BM359" s="117" t="s">
        <v>145</v>
      </c>
      <c r="BN359" s="117" t="s">
        <v>145</v>
      </c>
      <c r="BO359" s="117" t="s">
        <v>145</v>
      </c>
      <c r="BP359" s="117" t="s">
        <v>145</v>
      </c>
      <c r="BQ359" s="117" t="s">
        <v>145</v>
      </c>
      <c r="BR359" s="117" t="s">
        <v>145</v>
      </c>
      <c r="BS359" s="117" t="s">
        <v>145</v>
      </c>
      <c r="BT359" s="117" t="s">
        <v>145</v>
      </c>
      <c r="BU359" s="117" t="s">
        <v>145</v>
      </c>
      <c r="BV359" s="117" t="s">
        <v>171</v>
      </c>
      <c r="BW359" s="117" t="s">
        <v>145</v>
      </c>
      <c r="BX359" s="117" t="s">
        <v>145</v>
      </c>
      <c r="BY359" s="117" t="s">
        <v>145</v>
      </c>
      <c r="BZ359" s="117" t="s">
        <v>145</v>
      </c>
      <c r="CA359" s="117" t="s">
        <v>145</v>
      </c>
      <c r="CB359" s="117" t="s">
        <v>149</v>
      </c>
      <c r="CC359" s="117" t="s">
        <v>149</v>
      </c>
      <c r="CD359" s="117" t="s">
        <v>145</v>
      </c>
      <c r="CE359" s="117" t="s">
        <v>145</v>
      </c>
      <c r="CF359" s="117" t="s">
        <v>145</v>
      </c>
      <c r="CG359" s="117" t="s">
        <v>145</v>
      </c>
      <c r="CH359" s="117" t="s">
        <v>145</v>
      </c>
      <c r="CI359" s="117" t="s">
        <v>145</v>
      </c>
      <c r="CJ359" s="117" t="s">
        <v>145</v>
      </c>
      <c r="CK359" s="117" t="s">
        <v>145</v>
      </c>
      <c r="CL359" s="117" t="s">
        <v>145</v>
      </c>
      <c r="CM359" s="117" t="s">
        <v>145</v>
      </c>
      <c r="CN359" s="117" t="s">
        <v>145</v>
      </c>
      <c r="CO359" s="117" t="s">
        <v>1472</v>
      </c>
      <c r="CP359" s="117" t="s">
        <v>145</v>
      </c>
      <c r="CQ359" s="117" t="s">
        <v>145</v>
      </c>
      <c r="CR359" s="117" t="s">
        <v>145</v>
      </c>
      <c r="CS359" s="117" t="s">
        <v>173</v>
      </c>
      <c r="CT359" s="117" t="s">
        <v>174</v>
      </c>
      <c r="CU359" s="117" t="s">
        <v>182</v>
      </c>
      <c r="CV359" s="117" t="s">
        <v>183</v>
      </c>
      <c r="CW359" s="117" t="s">
        <v>184</v>
      </c>
      <c r="CX359" s="117" t="s">
        <v>178</v>
      </c>
      <c r="CY359" s="117" t="s">
        <v>178</v>
      </c>
      <c r="CZ359" s="117" t="s">
        <v>179</v>
      </c>
      <c r="DA359" s="117" t="s">
        <v>179</v>
      </c>
      <c r="DB359" s="117" t="s">
        <v>145</v>
      </c>
      <c r="DC359" s="117" t="s">
        <v>145</v>
      </c>
      <c r="DD359" s="117" t="s">
        <v>179</v>
      </c>
      <c r="DE359" s="117" t="s">
        <v>145</v>
      </c>
      <c r="DF359" s="117" t="s">
        <v>145</v>
      </c>
      <c r="DG359" s="117" t="s">
        <v>145</v>
      </c>
      <c r="DH359" s="117" t="s">
        <v>145</v>
      </c>
      <c r="DI359" s="117" t="s">
        <v>145</v>
      </c>
      <c r="DJ359" s="117" t="s">
        <v>145</v>
      </c>
      <c r="DK359" s="117" t="s">
        <v>145</v>
      </c>
      <c r="DL359" s="117" t="s">
        <v>145</v>
      </c>
      <c r="DM359" s="117" t="s">
        <v>145</v>
      </c>
      <c r="DN359" s="117" t="s">
        <v>145</v>
      </c>
      <c r="DO359" s="117" t="s">
        <v>145</v>
      </c>
      <c r="DP359" s="117" t="s">
        <v>145</v>
      </c>
      <c r="DQ359" s="117" t="s">
        <v>145</v>
      </c>
      <c r="DR359" s="117" t="s">
        <v>145</v>
      </c>
      <c r="DS359" s="117" t="s">
        <v>145</v>
      </c>
      <c r="DT359" s="117" t="s">
        <v>145</v>
      </c>
      <c r="DU359" s="117" t="s">
        <v>145</v>
      </c>
      <c r="DV359" s="117" t="s">
        <v>145</v>
      </c>
      <c r="DW359" s="117" t="s">
        <v>145</v>
      </c>
      <c r="DX359" s="117" t="s">
        <v>145</v>
      </c>
      <c r="DY359" s="117" t="s">
        <v>145</v>
      </c>
      <c r="DZ359" s="117" t="s">
        <v>145</v>
      </c>
      <c r="EA359" s="117" t="s">
        <v>145</v>
      </c>
      <c r="EB359" s="117" t="s">
        <v>145</v>
      </c>
      <c r="EC359" s="117" t="s">
        <v>180</v>
      </c>
      <c r="ED359" s="117" t="s">
        <v>145</v>
      </c>
      <c r="EE359" s="117" t="s">
        <v>154</v>
      </c>
      <c r="EF359" s="117" t="s">
        <v>145</v>
      </c>
      <c r="EG359" s="117" t="s">
        <v>145</v>
      </c>
      <c r="EH359" s="117" t="s">
        <v>145</v>
      </c>
      <c r="EI359" s="117" t="s">
        <v>145</v>
      </c>
      <c r="EJ359" s="117" t="s">
        <v>145</v>
      </c>
      <c r="EK359" s="117" t="s">
        <v>145</v>
      </c>
      <c r="EL359" s="117" t="s">
        <v>145</v>
      </c>
      <c r="EM359" s="117" t="s">
        <v>145</v>
      </c>
      <c r="EN359" s="117" t="s">
        <v>147</v>
      </c>
    </row>
    <row r="360" s="6" customFormat="1" spans="1:144">
      <c r="A360" s="117" t="s">
        <v>1771</v>
      </c>
      <c r="B360" s="117" t="s">
        <v>145</v>
      </c>
      <c r="C360" s="117" t="s">
        <v>146</v>
      </c>
      <c r="D360" s="117" t="s">
        <v>145</v>
      </c>
      <c r="E360" s="117" t="s">
        <v>147</v>
      </c>
      <c r="F360" s="117" t="s">
        <v>145</v>
      </c>
      <c r="G360" s="117" t="s">
        <v>148</v>
      </c>
      <c r="H360" s="117" t="s">
        <v>149</v>
      </c>
      <c r="I360" s="117" t="s">
        <v>145</v>
      </c>
      <c r="J360" s="117" t="s">
        <v>150</v>
      </c>
      <c r="K360" s="117" t="s">
        <v>151</v>
      </c>
      <c r="L360" s="117" t="s">
        <v>1762</v>
      </c>
      <c r="M360" s="117" t="s">
        <v>145</v>
      </c>
      <c r="N360" s="117" t="s">
        <v>146</v>
      </c>
      <c r="O360" s="117" t="s">
        <v>153</v>
      </c>
      <c r="P360" s="117" t="s">
        <v>154</v>
      </c>
      <c r="Q360" s="117" t="s">
        <v>155</v>
      </c>
      <c r="R360" s="117" t="s">
        <v>145</v>
      </c>
      <c r="S360" s="117" t="s">
        <v>156</v>
      </c>
      <c r="T360" s="117" t="s">
        <v>154</v>
      </c>
      <c r="U360" s="117" t="s">
        <v>145</v>
      </c>
      <c r="V360" s="117" t="s">
        <v>145</v>
      </c>
      <c r="W360" s="117" t="s">
        <v>157</v>
      </c>
      <c r="X360" s="117" t="s">
        <v>157</v>
      </c>
      <c r="Y360" s="117" t="s">
        <v>158</v>
      </c>
      <c r="Z360" s="117" t="s">
        <v>159</v>
      </c>
      <c r="AA360" s="117" t="s">
        <v>145</v>
      </c>
      <c r="AB360" s="117" t="s">
        <v>145</v>
      </c>
      <c r="AC360" s="117" t="s">
        <v>145</v>
      </c>
      <c r="AD360" s="117" t="s">
        <v>145</v>
      </c>
      <c r="AE360" s="117" t="s">
        <v>1772</v>
      </c>
      <c r="AF360" s="117" t="s">
        <v>145</v>
      </c>
      <c r="AG360" s="117" t="s">
        <v>145</v>
      </c>
      <c r="AH360" s="117" t="s">
        <v>147</v>
      </c>
      <c r="AI360" s="117" t="s">
        <v>145</v>
      </c>
      <c r="AJ360" s="117" t="s">
        <v>145</v>
      </c>
      <c r="AK360" s="117" t="s">
        <v>145</v>
      </c>
      <c r="AL360" s="117" t="s">
        <v>145</v>
      </c>
      <c r="AM360" s="117" t="s">
        <v>145</v>
      </c>
      <c r="AN360" s="117" t="s">
        <v>145</v>
      </c>
      <c r="AO360" s="117" t="s">
        <v>1773</v>
      </c>
      <c r="AP360" s="117" t="s">
        <v>534</v>
      </c>
      <c r="AQ360" s="117" t="s">
        <v>1774</v>
      </c>
      <c r="AR360" s="117" t="s">
        <v>537</v>
      </c>
      <c r="AS360" s="117" t="s">
        <v>1775</v>
      </c>
      <c r="AT360" s="117" t="s">
        <v>1776</v>
      </c>
      <c r="AU360" s="117" t="s">
        <v>145</v>
      </c>
      <c r="AV360" s="117" t="s">
        <v>1777</v>
      </c>
      <c r="AW360" s="117" t="s">
        <v>1778</v>
      </c>
      <c r="AX360" s="117" t="s">
        <v>1779</v>
      </c>
      <c r="AY360" s="117" t="s">
        <v>145</v>
      </c>
      <c r="AZ360" s="117" t="s">
        <v>1776</v>
      </c>
      <c r="BA360" s="117" t="s">
        <v>145</v>
      </c>
      <c r="BB360" s="117" t="s">
        <v>145</v>
      </c>
      <c r="BC360" s="117" t="s">
        <v>145</v>
      </c>
      <c r="BD360" s="117" t="s">
        <v>145</v>
      </c>
      <c r="BE360" s="117" t="s">
        <v>145</v>
      </c>
      <c r="BF360" s="117" t="s">
        <v>145</v>
      </c>
      <c r="BG360" s="117" t="s">
        <v>145</v>
      </c>
      <c r="BH360" s="117" t="s">
        <v>145</v>
      </c>
      <c r="BI360" s="117" t="s">
        <v>145</v>
      </c>
      <c r="BJ360" s="117" t="s">
        <v>145</v>
      </c>
      <c r="BK360" s="117" t="s">
        <v>145</v>
      </c>
      <c r="BL360" s="117" t="s">
        <v>170</v>
      </c>
      <c r="BM360" s="117" t="s">
        <v>145</v>
      </c>
      <c r="BN360" s="117" t="s">
        <v>145</v>
      </c>
      <c r="BO360" s="117" t="s">
        <v>145</v>
      </c>
      <c r="BP360" s="117" t="s">
        <v>145</v>
      </c>
      <c r="BQ360" s="117" t="s">
        <v>145</v>
      </c>
      <c r="BR360" s="117" t="s">
        <v>145</v>
      </c>
      <c r="BS360" s="117" t="s">
        <v>145</v>
      </c>
      <c r="BT360" s="117" t="s">
        <v>145</v>
      </c>
      <c r="BU360" s="117" t="s">
        <v>145</v>
      </c>
      <c r="BV360" s="117" t="s">
        <v>171</v>
      </c>
      <c r="BW360" s="117" t="s">
        <v>145</v>
      </c>
      <c r="BX360" s="117" t="s">
        <v>145</v>
      </c>
      <c r="BY360" s="117" t="s">
        <v>145</v>
      </c>
      <c r="BZ360" s="117" t="s">
        <v>145</v>
      </c>
      <c r="CA360" s="117" t="s">
        <v>145</v>
      </c>
      <c r="CB360" s="117" t="s">
        <v>149</v>
      </c>
      <c r="CC360" s="117" t="s">
        <v>149</v>
      </c>
      <c r="CD360" s="117" t="s">
        <v>145</v>
      </c>
      <c r="CE360" s="117" t="s">
        <v>145</v>
      </c>
      <c r="CF360" s="117" t="s">
        <v>145</v>
      </c>
      <c r="CG360" s="117" t="s">
        <v>145</v>
      </c>
      <c r="CH360" s="117" t="s">
        <v>145</v>
      </c>
      <c r="CI360" s="117" t="s">
        <v>145</v>
      </c>
      <c r="CJ360" s="117" t="s">
        <v>145</v>
      </c>
      <c r="CK360" s="117" t="s">
        <v>145</v>
      </c>
      <c r="CL360" s="117" t="s">
        <v>145</v>
      </c>
      <c r="CM360" s="117" t="s">
        <v>145</v>
      </c>
      <c r="CN360" s="117" t="s">
        <v>145</v>
      </c>
      <c r="CO360" s="117" t="s">
        <v>1472</v>
      </c>
      <c r="CP360" s="117" t="s">
        <v>145</v>
      </c>
      <c r="CQ360" s="117" t="s">
        <v>145</v>
      </c>
      <c r="CR360" s="117" t="s">
        <v>145</v>
      </c>
      <c r="CS360" s="117" t="s">
        <v>173</v>
      </c>
      <c r="CT360" s="117" t="s">
        <v>181</v>
      </c>
      <c r="CU360" s="117" t="s">
        <v>175</v>
      </c>
      <c r="CV360" s="117" t="s">
        <v>176</v>
      </c>
      <c r="CW360" s="117" t="s">
        <v>177</v>
      </c>
      <c r="CX360" s="117" t="s">
        <v>178</v>
      </c>
      <c r="CY360" s="117" t="s">
        <v>178</v>
      </c>
      <c r="CZ360" s="117" t="s">
        <v>179</v>
      </c>
      <c r="DA360" s="117" t="s">
        <v>179</v>
      </c>
      <c r="DB360" s="117" t="s">
        <v>145</v>
      </c>
      <c r="DC360" s="117" t="s">
        <v>145</v>
      </c>
      <c r="DD360" s="117" t="s">
        <v>179</v>
      </c>
      <c r="DE360" s="117" t="s">
        <v>145</v>
      </c>
      <c r="DF360" s="117" t="s">
        <v>145</v>
      </c>
      <c r="DG360" s="117" t="s">
        <v>145</v>
      </c>
      <c r="DH360" s="117" t="s">
        <v>145</v>
      </c>
      <c r="DI360" s="117" t="s">
        <v>145</v>
      </c>
      <c r="DJ360" s="117" t="s">
        <v>145</v>
      </c>
      <c r="DK360" s="117" t="s">
        <v>145</v>
      </c>
      <c r="DL360" s="117" t="s">
        <v>145</v>
      </c>
      <c r="DM360" s="117" t="s">
        <v>145</v>
      </c>
      <c r="DN360" s="117" t="s">
        <v>145</v>
      </c>
      <c r="DO360" s="117" t="s">
        <v>145</v>
      </c>
      <c r="DP360" s="117" t="s">
        <v>145</v>
      </c>
      <c r="DQ360" s="117" t="s">
        <v>145</v>
      </c>
      <c r="DR360" s="117" t="s">
        <v>145</v>
      </c>
      <c r="DS360" s="117" t="s">
        <v>145</v>
      </c>
      <c r="DT360" s="117" t="s">
        <v>145</v>
      </c>
      <c r="DU360" s="117" t="s">
        <v>145</v>
      </c>
      <c r="DV360" s="117" t="s">
        <v>145</v>
      </c>
      <c r="DW360" s="117" t="s">
        <v>145</v>
      </c>
      <c r="DX360" s="117" t="s">
        <v>145</v>
      </c>
      <c r="DY360" s="117" t="s">
        <v>145</v>
      </c>
      <c r="DZ360" s="117" t="s">
        <v>145</v>
      </c>
      <c r="EA360" s="117" t="s">
        <v>145</v>
      </c>
      <c r="EB360" s="117" t="s">
        <v>145</v>
      </c>
      <c r="EC360" s="117" t="s">
        <v>180</v>
      </c>
      <c r="ED360" s="117" t="s">
        <v>145</v>
      </c>
      <c r="EE360" s="117" t="s">
        <v>154</v>
      </c>
      <c r="EF360" s="117" t="s">
        <v>145</v>
      </c>
      <c r="EG360" s="117" t="s">
        <v>145</v>
      </c>
      <c r="EH360" s="117" t="s">
        <v>145</v>
      </c>
      <c r="EI360" s="117" t="s">
        <v>145</v>
      </c>
      <c r="EJ360" s="117" t="s">
        <v>145</v>
      </c>
      <c r="EK360" s="117" t="s">
        <v>145</v>
      </c>
      <c r="EL360" s="117" t="s">
        <v>145</v>
      </c>
      <c r="EM360" s="117" t="s">
        <v>145</v>
      </c>
      <c r="EN360" s="117" t="s">
        <v>147</v>
      </c>
    </row>
    <row r="361" s="6" customFormat="1" spans="1:144">
      <c r="A361" s="117" t="s">
        <v>1771</v>
      </c>
      <c r="B361" s="117" t="s">
        <v>145</v>
      </c>
      <c r="C361" s="117" t="s">
        <v>146</v>
      </c>
      <c r="D361" s="117" t="s">
        <v>145</v>
      </c>
      <c r="E361" s="117" t="s">
        <v>147</v>
      </c>
      <c r="F361" s="117" t="s">
        <v>145</v>
      </c>
      <c r="G361" s="117" t="s">
        <v>148</v>
      </c>
      <c r="H361" s="117" t="s">
        <v>149</v>
      </c>
      <c r="I361" s="117" t="s">
        <v>145</v>
      </c>
      <c r="J361" s="117" t="s">
        <v>150</v>
      </c>
      <c r="K361" s="117" t="s">
        <v>151</v>
      </c>
      <c r="L361" s="117" t="s">
        <v>1762</v>
      </c>
      <c r="M361" s="117" t="s">
        <v>145</v>
      </c>
      <c r="N361" s="117" t="s">
        <v>146</v>
      </c>
      <c r="O361" s="117" t="s">
        <v>153</v>
      </c>
      <c r="P361" s="117" t="s">
        <v>154</v>
      </c>
      <c r="Q361" s="117" t="s">
        <v>155</v>
      </c>
      <c r="R361" s="117" t="s">
        <v>145</v>
      </c>
      <c r="S361" s="117" t="s">
        <v>156</v>
      </c>
      <c r="T361" s="117" t="s">
        <v>154</v>
      </c>
      <c r="U361" s="117" t="s">
        <v>145</v>
      </c>
      <c r="V361" s="117" t="s">
        <v>145</v>
      </c>
      <c r="W361" s="117" t="s">
        <v>157</v>
      </c>
      <c r="X361" s="117" t="s">
        <v>157</v>
      </c>
      <c r="Y361" s="117" t="s">
        <v>158</v>
      </c>
      <c r="Z361" s="117" t="s">
        <v>159</v>
      </c>
      <c r="AA361" s="117" t="s">
        <v>145</v>
      </c>
      <c r="AB361" s="117" t="s">
        <v>145</v>
      </c>
      <c r="AC361" s="117" t="s">
        <v>145</v>
      </c>
      <c r="AD361" s="117" t="s">
        <v>145</v>
      </c>
      <c r="AE361" s="117" t="s">
        <v>1772</v>
      </c>
      <c r="AF361" s="117" t="s">
        <v>145</v>
      </c>
      <c r="AG361" s="117" t="s">
        <v>145</v>
      </c>
      <c r="AH361" s="117" t="s">
        <v>147</v>
      </c>
      <c r="AI361" s="117" t="s">
        <v>145</v>
      </c>
      <c r="AJ361" s="117" t="s">
        <v>145</v>
      </c>
      <c r="AK361" s="117" t="s">
        <v>145</v>
      </c>
      <c r="AL361" s="117" t="s">
        <v>145</v>
      </c>
      <c r="AM361" s="117" t="s">
        <v>145</v>
      </c>
      <c r="AN361" s="117" t="s">
        <v>145</v>
      </c>
      <c r="AO361" s="117" t="s">
        <v>1773</v>
      </c>
      <c r="AP361" s="117" t="s">
        <v>534</v>
      </c>
      <c r="AQ361" s="117" t="s">
        <v>1774</v>
      </c>
      <c r="AR361" s="117" t="s">
        <v>537</v>
      </c>
      <c r="AS361" s="117" t="s">
        <v>1775</v>
      </c>
      <c r="AT361" s="117" t="s">
        <v>1776</v>
      </c>
      <c r="AU361" s="117" t="s">
        <v>145</v>
      </c>
      <c r="AV361" s="117" t="s">
        <v>1777</v>
      </c>
      <c r="AW361" s="117" t="s">
        <v>1778</v>
      </c>
      <c r="AX361" s="117" t="s">
        <v>1779</v>
      </c>
      <c r="AY361" s="117" t="s">
        <v>145</v>
      </c>
      <c r="AZ361" s="117" t="s">
        <v>1776</v>
      </c>
      <c r="BA361" s="117" t="s">
        <v>145</v>
      </c>
      <c r="BB361" s="117" t="s">
        <v>145</v>
      </c>
      <c r="BC361" s="117" t="s">
        <v>145</v>
      </c>
      <c r="BD361" s="117" t="s">
        <v>145</v>
      </c>
      <c r="BE361" s="117" t="s">
        <v>145</v>
      </c>
      <c r="BF361" s="117" t="s">
        <v>145</v>
      </c>
      <c r="BG361" s="117" t="s">
        <v>145</v>
      </c>
      <c r="BH361" s="117" t="s">
        <v>145</v>
      </c>
      <c r="BI361" s="117" t="s">
        <v>145</v>
      </c>
      <c r="BJ361" s="117" t="s">
        <v>145</v>
      </c>
      <c r="BK361" s="117" t="s">
        <v>145</v>
      </c>
      <c r="BL361" s="117" t="s">
        <v>170</v>
      </c>
      <c r="BM361" s="117" t="s">
        <v>145</v>
      </c>
      <c r="BN361" s="117" t="s">
        <v>145</v>
      </c>
      <c r="BO361" s="117" t="s">
        <v>145</v>
      </c>
      <c r="BP361" s="117" t="s">
        <v>145</v>
      </c>
      <c r="BQ361" s="117" t="s">
        <v>145</v>
      </c>
      <c r="BR361" s="117" t="s">
        <v>145</v>
      </c>
      <c r="BS361" s="117" t="s">
        <v>145</v>
      </c>
      <c r="BT361" s="117" t="s">
        <v>145</v>
      </c>
      <c r="BU361" s="117" t="s">
        <v>145</v>
      </c>
      <c r="BV361" s="117" t="s">
        <v>171</v>
      </c>
      <c r="BW361" s="117" t="s">
        <v>145</v>
      </c>
      <c r="BX361" s="117" t="s">
        <v>145</v>
      </c>
      <c r="BY361" s="117" t="s">
        <v>145</v>
      </c>
      <c r="BZ361" s="117" t="s">
        <v>145</v>
      </c>
      <c r="CA361" s="117" t="s">
        <v>145</v>
      </c>
      <c r="CB361" s="117" t="s">
        <v>149</v>
      </c>
      <c r="CC361" s="117" t="s">
        <v>149</v>
      </c>
      <c r="CD361" s="117" t="s">
        <v>145</v>
      </c>
      <c r="CE361" s="117" t="s">
        <v>145</v>
      </c>
      <c r="CF361" s="117" t="s">
        <v>145</v>
      </c>
      <c r="CG361" s="117" t="s">
        <v>145</v>
      </c>
      <c r="CH361" s="117" t="s">
        <v>145</v>
      </c>
      <c r="CI361" s="117" t="s">
        <v>145</v>
      </c>
      <c r="CJ361" s="117" t="s">
        <v>145</v>
      </c>
      <c r="CK361" s="117" t="s">
        <v>145</v>
      </c>
      <c r="CL361" s="117" t="s">
        <v>145</v>
      </c>
      <c r="CM361" s="117" t="s">
        <v>145</v>
      </c>
      <c r="CN361" s="117" t="s">
        <v>145</v>
      </c>
      <c r="CO361" s="117" t="s">
        <v>1472</v>
      </c>
      <c r="CP361" s="117" t="s">
        <v>145</v>
      </c>
      <c r="CQ361" s="117" t="s">
        <v>145</v>
      </c>
      <c r="CR361" s="117" t="s">
        <v>145</v>
      </c>
      <c r="CS361" s="117" t="s">
        <v>173</v>
      </c>
      <c r="CT361" s="117" t="s">
        <v>300</v>
      </c>
      <c r="CU361" s="117" t="s">
        <v>1006</v>
      </c>
      <c r="CV361" s="117" t="s">
        <v>1007</v>
      </c>
      <c r="CW361" s="117" t="s">
        <v>1008</v>
      </c>
      <c r="CX361" s="117" t="s">
        <v>178</v>
      </c>
      <c r="CY361" s="117" t="s">
        <v>178</v>
      </c>
      <c r="CZ361" s="117" t="s">
        <v>179</v>
      </c>
      <c r="DA361" s="117" t="s">
        <v>179</v>
      </c>
      <c r="DB361" s="117" t="s">
        <v>145</v>
      </c>
      <c r="DC361" s="117" t="s">
        <v>145</v>
      </c>
      <c r="DD361" s="117" t="s">
        <v>179</v>
      </c>
      <c r="DE361" s="117" t="s">
        <v>145</v>
      </c>
      <c r="DF361" s="117" t="s">
        <v>145</v>
      </c>
      <c r="DG361" s="117" t="s">
        <v>145</v>
      </c>
      <c r="DH361" s="117" t="s">
        <v>145</v>
      </c>
      <c r="DI361" s="117" t="s">
        <v>145</v>
      </c>
      <c r="DJ361" s="117" t="s">
        <v>145</v>
      </c>
      <c r="DK361" s="117" t="s">
        <v>145</v>
      </c>
      <c r="DL361" s="117" t="s">
        <v>145</v>
      </c>
      <c r="DM361" s="117" t="s">
        <v>145</v>
      </c>
      <c r="DN361" s="117" t="s">
        <v>145</v>
      </c>
      <c r="DO361" s="117" t="s">
        <v>145</v>
      </c>
      <c r="DP361" s="117" t="s">
        <v>145</v>
      </c>
      <c r="DQ361" s="117" t="s">
        <v>145</v>
      </c>
      <c r="DR361" s="117" t="s">
        <v>145</v>
      </c>
      <c r="DS361" s="117" t="s">
        <v>145</v>
      </c>
      <c r="DT361" s="117" t="s">
        <v>145</v>
      </c>
      <c r="DU361" s="117" t="s">
        <v>145</v>
      </c>
      <c r="DV361" s="117" t="s">
        <v>145</v>
      </c>
      <c r="DW361" s="117" t="s">
        <v>145</v>
      </c>
      <c r="DX361" s="117" t="s">
        <v>145</v>
      </c>
      <c r="DY361" s="117" t="s">
        <v>145</v>
      </c>
      <c r="DZ361" s="117" t="s">
        <v>145</v>
      </c>
      <c r="EA361" s="117" t="s">
        <v>145</v>
      </c>
      <c r="EB361" s="117" t="s">
        <v>145</v>
      </c>
      <c r="EC361" s="117" t="s">
        <v>180</v>
      </c>
      <c r="ED361" s="117" t="s">
        <v>145</v>
      </c>
      <c r="EE361" s="117" t="s">
        <v>154</v>
      </c>
      <c r="EF361" s="117" t="s">
        <v>145</v>
      </c>
      <c r="EG361" s="117" t="s">
        <v>145</v>
      </c>
      <c r="EH361" s="117" t="s">
        <v>145</v>
      </c>
      <c r="EI361" s="117" t="s">
        <v>145</v>
      </c>
      <c r="EJ361" s="117" t="s">
        <v>145</v>
      </c>
      <c r="EK361" s="117" t="s">
        <v>145</v>
      </c>
      <c r="EL361" s="117" t="s">
        <v>145</v>
      </c>
      <c r="EM361" s="117" t="s">
        <v>145</v>
      </c>
      <c r="EN361" s="117" t="s">
        <v>147</v>
      </c>
    </row>
    <row r="362" s="6" customFormat="1" spans="1:144">
      <c r="A362" s="117" t="s">
        <v>1780</v>
      </c>
      <c r="B362" s="117" t="s">
        <v>145</v>
      </c>
      <c r="C362" s="117" t="s">
        <v>146</v>
      </c>
      <c r="D362" s="117" t="s">
        <v>145</v>
      </c>
      <c r="E362" s="117" t="s">
        <v>147</v>
      </c>
      <c r="F362" s="117" t="s">
        <v>145</v>
      </c>
      <c r="G362" s="117" t="s">
        <v>148</v>
      </c>
      <c r="H362" s="117" t="s">
        <v>149</v>
      </c>
      <c r="I362" s="117" t="s">
        <v>145</v>
      </c>
      <c r="J362" s="117" t="s">
        <v>150</v>
      </c>
      <c r="K362" s="117" t="s">
        <v>151</v>
      </c>
      <c r="L362" s="117" t="s">
        <v>1762</v>
      </c>
      <c r="M362" s="117" t="s">
        <v>145</v>
      </c>
      <c r="N362" s="117" t="s">
        <v>146</v>
      </c>
      <c r="O362" s="117" t="s">
        <v>153</v>
      </c>
      <c r="P362" s="117" t="s">
        <v>154</v>
      </c>
      <c r="Q362" s="117" t="s">
        <v>155</v>
      </c>
      <c r="R362" s="117" t="s">
        <v>145</v>
      </c>
      <c r="S362" s="117" t="s">
        <v>156</v>
      </c>
      <c r="T362" s="117" t="s">
        <v>154</v>
      </c>
      <c r="U362" s="117" t="s">
        <v>145</v>
      </c>
      <c r="V362" s="117" t="s">
        <v>145</v>
      </c>
      <c r="W362" s="117" t="s">
        <v>157</v>
      </c>
      <c r="X362" s="117" t="s">
        <v>157</v>
      </c>
      <c r="Y362" s="117" t="s">
        <v>158</v>
      </c>
      <c r="Z362" s="117" t="s">
        <v>159</v>
      </c>
      <c r="AA362" s="117" t="s">
        <v>145</v>
      </c>
      <c r="AB362" s="117" t="s">
        <v>145</v>
      </c>
      <c r="AC362" s="117" t="s">
        <v>145</v>
      </c>
      <c r="AD362" s="117" t="s">
        <v>145</v>
      </c>
      <c r="AE362" s="117" t="s">
        <v>1781</v>
      </c>
      <c r="AF362" s="117" t="s">
        <v>145</v>
      </c>
      <c r="AG362" s="117" t="s">
        <v>145</v>
      </c>
      <c r="AH362" s="117" t="s">
        <v>147</v>
      </c>
      <c r="AI362" s="117" t="s">
        <v>145</v>
      </c>
      <c r="AJ362" s="117" t="s">
        <v>145</v>
      </c>
      <c r="AK362" s="117" t="s">
        <v>145</v>
      </c>
      <c r="AL362" s="117" t="s">
        <v>145</v>
      </c>
      <c r="AM362" s="117" t="s">
        <v>145</v>
      </c>
      <c r="AN362" s="117" t="s">
        <v>145</v>
      </c>
      <c r="AO362" s="117" t="s">
        <v>265</v>
      </c>
      <c r="AP362" s="117" t="s">
        <v>1782</v>
      </c>
      <c r="AQ362" s="117" t="s">
        <v>1783</v>
      </c>
      <c r="AR362" s="117" t="s">
        <v>268</v>
      </c>
      <c r="AS362" s="117" t="s">
        <v>625</v>
      </c>
      <c r="AT362" s="117" t="s">
        <v>626</v>
      </c>
      <c r="AU362" s="117" t="s">
        <v>145</v>
      </c>
      <c r="AV362" s="117" t="s">
        <v>1784</v>
      </c>
      <c r="AW362" s="117" t="s">
        <v>1785</v>
      </c>
      <c r="AX362" s="117" t="s">
        <v>1786</v>
      </c>
      <c r="AY362" s="117" t="s">
        <v>145</v>
      </c>
      <c r="AZ362" s="117" t="s">
        <v>626</v>
      </c>
      <c r="BA362" s="117" t="s">
        <v>145</v>
      </c>
      <c r="BB362" s="117" t="s">
        <v>145</v>
      </c>
      <c r="BC362" s="117" t="s">
        <v>145</v>
      </c>
      <c r="BD362" s="117" t="s">
        <v>145</v>
      </c>
      <c r="BE362" s="117" t="s">
        <v>145</v>
      </c>
      <c r="BF362" s="117" t="s">
        <v>145</v>
      </c>
      <c r="BG362" s="117" t="s">
        <v>145</v>
      </c>
      <c r="BH362" s="117" t="s">
        <v>145</v>
      </c>
      <c r="BI362" s="117" t="s">
        <v>145</v>
      </c>
      <c r="BJ362" s="117" t="s">
        <v>145</v>
      </c>
      <c r="BK362" s="117" t="s">
        <v>145</v>
      </c>
      <c r="BL362" s="117" t="s">
        <v>170</v>
      </c>
      <c r="BM362" s="117" t="s">
        <v>145</v>
      </c>
      <c r="BN362" s="117" t="s">
        <v>145</v>
      </c>
      <c r="BO362" s="117" t="s">
        <v>145</v>
      </c>
      <c r="BP362" s="117" t="s">
        <v>145</v>
      </c>
      <c r="BQ362" s="117" t="s">
        <v>145</v>
      </c>
      <c r="BR362" s="117" t="s">
        <v>145</v>
      </c>
      <c r="BS362" s="117" t="s">
        <v>145</v>
      </c>
      <c r="BT362" s="117" t="s">
        <v>145</v>
      </c>
      <c r="BU362" s="117" t="s">
        <v>145</v>
      </c>
      <c r="BV362" s="117" t="s">
        <v>171</v>
      </c>
      <c r="BW362" s="117" t="s">
        <v>145</v>
      </c>
      <c r="BX362" s="117" t="s">
        <v>145</v>
      </c>
      <c r="BY362" s="117" t="s">
        <v>145</v>
      </c>
      <c r="BZ362" s="117" t="s">
        <v>145</v>
      </c>
      <c r="CA362" s="117" t="s">
        <v>145</v>
      </c>
      <c r="CB362" s="117" t="s">
        <v>149</v>
      </c>
      <c r="CC362" s="117" t="s">
        <v>149</v>
      </c>
      <c r="CD362" s="117" t="s">
        <v>145</v>
      </c>
      <c r="CE362" s="117" t="s">
        <v>145</v>
      </c>
      <c r="CF362" s="117" t="s">
        <v>145</v>
      </c>
      <c r="CG362" s="117" t="s">
        <v>145</v>
      </c>
      <c r="CH362" s="117" t="s">
        <v>145</v>
      </c>
      <c r="CI362" s="117" t="s">
        <v>145</v>
      </c>
      <c r="CJ362" s="117" t="s">
        <v>145</v>
      </c>
      <c r="CK362" s="117" t="s">
        <v>145</v>
      </c>
      <c r="CL362" s="117" t="s">
        <v>145</v>
      </c>
      <c r="CM362" s="117" t="s">
        <v>145</v>
      </c>
      <c r="CN362" s="117" t="s">
        <v>145</v>
      </c>
      <c r="CO362" s="117" t="s">
        <v>1472</v>
      </c>
      <c r="CP362" s="117" t="s">
        <v>145</v>
      </c>
      <c r="CQ362" s="117" t="s">
        <v>145</v>
      </c>
      <c r="CR362" s="117" t="s">
        <v>145</v>
      </c>
      <c r="CS362" s="117" t="s">
        <v>173</v>
      </c>
      <c r="CT362" s="117" t="s">
        <v>174</v>
      </c>
      <c r="CU362" s="117" t="s">
        <v>182</v>
      </c>
      <c r="CV362" s="117" t="s">
        <v>183</v>
      </c>
      <c r="CW362" s="117" t="s">
        <v>184</v>
      </c>
      <c r="CX362" s="117" t="s">
        <v>178</v>
      </c>
      <c r="CY362" s="117" t="s">
        <v>178</v>
      </c>
      <c r="CZ362" s="117" t="s">
        <v>179</v>
      </c>
      <c r="DA362" s="117" t="s">
        <v>179</v>
      </c>
      <c r="DB362" s="117" t="s">
        <v>145</v>
      </c>
      <c r="DC362" s="117" t="s">
        <v>145</v>
      </c>
      <c r="DD362" s="117" t="s">
        <v>179</v>
      </c>
      <c r="DE362" s="117" t="s">
        <v>145</v>
      </c>
      <c r="DF362" s="117" t="s">
        <v>145</v>
      </c>
      <c r="DG362" s="117" t="s">
        <v>145</v>
      </c>
      <c r="DH362" s="117" t="s">
        <v>145</v>
      </c>
      <c r="DI362" s="117" t="s">
        <v>145</v>
      </c>
      <c r="DJ362" s="117" t="s">
        <v>145</v>
      </c>
      <c r="DK362" s="117" t="s">
        <v>145</v>
      </c>
      <c r="DL362" s="117" t="s">
        <v>145</v>
      </c>
      <c r="DM362" s="117" t="s">
        <v>145</v>
      </c>
      <c r="DN362" s="117" t="s">
        <v>145</v>
      </c>
      <c r="DO362" s="117" t="s">
        <v>145</v>
      </c>
      <c r="DP362" s="117" t="s">
        <v>145</v>
      </c>
      <c r="DQ362" s="117" t="s">
        <v>145</v>
      </c>
      <c r="DR362" s="117" t="s">
        <v>145</v>
      </c>
      <c r="DS362" s="117" t="s">
        <v>145</v>
      </c>
      <c r="DT362" s="117" t="s">
        <v>145</v>
      </c>
      <c r="DU362" s="117" t="s">
        <v>145</v>
      </c>
      <c r="DV362" s="117" t="s">
        <v>145</v>
      </c>
      <c r="DW362" s="117" t="s">
        <v>145</v>
      </c>
      <c r="DX362" s="117" t="s">
        <v>145</v>
      </c>
      <c r="DY362" s="117" t="s">
        <v>145</v>
      </c>
      <c r="DZ362" s="117" t="s">
        <v>145</v>
      </c>
      <c r="EA362" s="117" t="s">
        <v>145</v>
      </c>
      <c r="EB362" s="117" t="s">
        <v>145</v>
      </c>
      <c r="EC362" s="117" t="s">
        <v>180</v>
      </c>
      <c r="ED362" s="117" t="s">
        <v>145</v>
      </c>
      <c r="EE362" s="117" t="s">
        <v>154</v>
      </c>
      <c r="EF362" s="117" t="s">
        <v>145</v>
      </c>
      <c r="EG362" s="117" t="s">
        <v>145</v>
      </c>
      <c r="EH362" s="117" t="s">
        <v>145</v>
      </c>
      <c r="EI362" s="117" t="s">
        <v>145</v>
      </c>
      <c r="EJ362" s="117" t="s">
        <v>145</v>
      </c>
      <c r="EK362" s="117" t="s">
        <v>145</v>
      </c>
      <c r="EL362" s="117" t="s">
        <v>145</v>
      </c>
      <c r="EM362" s="117" t="s">
        <v>145</v>
      </c>
      <c r="EN362" s="117" t="s">
        <v>147</v>
      </c>
    </row>
    <row r="363" s="6" customFormat="1" spans="1:144">
      <c r="A363" s="117" t="s">
        <v>1780</v>
      </c>
      <c r="B363" s="117" t="s">
        <v>145</v>
      </c>
      <c r="C363" s="117" t="s">
        <v>146</v>
      </c>
      <c r="D363" s="117" t="s">
        <v>145</v>
      </c>
      <c r="E363" s="117" t="s">
        <v>147</v>
      </c>
      <c r="F363" s="117" t="s">
        <v>145</v>
      </c>
      <c r="G363" s="117" t="s">
        <v>148</v>
      </c>
      <c r="H363" s="117" t="s">
        <v>149</v>
      </c>
      <c r="I363" s="117" t="s">
        <v>145</v>
      </c>
      <c r="J363" s="117" t="s">
        <v>150</v>
      </c>
      <c r="K363" s="117" t="s">
        <v>151</v>
      </c>
      <c r="L363" s="117" t="s">
        <v>1762</v>
      </c>
      <c r="M363" s="117" t="s">
        <v>145</v>
      </c>
      <c r="N363" s="117" t="s">
        <v>146</v>
      </c>
      <c r="O363" s="117" t="s">
        <v>153</v>
      </c>
      <c r="P363" s="117" t="s">
        <v>154</v>
      </c>
      <c r="Q363" s="117" t="s">
        <v>155</v>
      </c>
      <c r="R363" s="117" t="s">
        <v>145</v>
      </c>
      <c r="S363" s="117" t="s">
        <v>156</v>
      </c>
      <c r="T363" s="117" t="s">
        <v>154</v>
      </c>
      <c r="U363" s="117" t="s">
        <v>145</v>
      </c>
      <c r="V363" s="117" t="s">
        <v>145</v>
      </c>
      <c r="W363" s="117" t="s">
        <v>157</v>
      </c>
      <c r="X363" s="117" t="s">
        <v>157</v>
      </c>
      <c r="Y363" s="117" t="s">
        <v>158</v>
      </c>
      <c r="Z363" s="117" t="s">
        <v>159</v>
      </c>
      <c r="AA363" s="117" t="s">
        <v>145</v>
      </c>
      <c r="AB363" s="117" t="s">
        <v>145</v>
      </c>
      <c r="AC363" s="117" t="s">
        <v>145</v>
      </c>
      <c r="AD363" s="117" t="s">
        <v>145</v>
      </c>
      <c r="AE363" s="117" t="s">
        <v>1781</v>
      </c>
      <c r="AF363" s="117" t="s">
        <v>145</v>
      </c>
      <c r="AG363" s="117" t="s">
        <v>145</v>
      </c>
      <c r="AH363" s="117" t="s">
        <v>147</v>
      </c>
      <c r="AI363" s="117" t="s">
        <v>145</v>
      </c>
      <c r="AJ363" s="117" t="s">
        <v>145</v>
      </c>
      <c r="AK363" s="117" t="s">
        <v>145</v>
      </c>
      <c r="AL363" s="117" t="s">
        <v>145</v>
      </c>
      <c r="AM363" s="117" t="s">
        <v>145</v>
      </c>
      <c r="AN363" s="117" t="s">
        <v>145</v>
      </c>
      <c r="AO363" s="117" t="s">
        <v>265</v>
      </c>
      <c r="AP363" s="117" t="s">
        <v>1782</v>
      </c>
      <c r="AQ363" s="117" t="s">
        <v>1783</v>
      </c>
      <c r="AR363" s="117" t="s">
        <v>268</v>
      </c>
      <c r="AS363" s="117" t="s">
        <v>625</v>
      </c>
      <c r="AT363" s="117" t="s">
        <v>626</v>
      </c>
      <c r="AU363" s="117" t="s">
        <v>145</v>
      </c>
      <c r="AV363" s="117" t="s">
        <v>1784</v>
      </c>
      <c r="AW363" s="117" t="s">
        <v>1785</v>
      </c>
      <c r="AX363" s="117" t="s">
        <v>1786</v>
      </c>
      <c r="AY363" s="117" t="s">
        <v>145</v>
      </c>
      <c r="AZ363" s="117" t="s">
        <v>626</v>
      </c>
      <c r="BA363" s="117" t="s">
        <v>145</v>
      </c>
      <c r="BB363" s="117" t="s">
        <v>145</v>
      </c>
      <c r="BC363" s="117" t="s">
        <v>145</v>
      </c>
      <c r="BD363" s="117" t="s">
        <v>145</v>
      </c>
      <c r="BE363" s="117" t="s">
        <v>145</v>
      </c>
      <c r="BF363" s="117" t="s">
        <v>145</v>
      </c>
      <c r="BG363" s="117" t="s">
        <v>145</v>
      </c>
      <c r="BH363" s="117" t="s">
        <v>145</v>
      </c>
      <c r="BI363" s="117" t="s">
        <v>145</v>
      </c>
      <c r="BJ363" s="117" t="s">
        <v>145</v>
      </c>
      <c r="BK363" s="117" t="s">
        <v>145</v>
      </c>
      <c r="BL363" s="117" t="s">
        <v>170</v>
      </c>
      <c r="BM363" s="117" t="s">
        <v>145</v>
      </c>
      <c r="BN363" s="117" t="s">
        <v>145</v>
      </c>
      <c r="BO363" s="117" t="s">
        <v>145</v>
      </c>
      <c r="BP363" s="117" t="s">
        <v>145</v>
      </c>
      <c r="BQ363" s="117" t="s">
        <v>145</v>
      </c>
      <c r="BR363" s="117" t="s">
        <v>145</v>
      </c>
      <c r="BS363" s="117" t="s">
        <v>145</v>
      </c>
      <c r="BT363" s="117" t="s">
        <v>145</v>
      </c>
      <c r="BU363" s="117" t="s">
        <v>145</v>
      </c>
      <c r="BV363" s="117" t="s">
        <v>171</v>
      </c>
      <c r="BW363" s="117" t="s">
        <v>145</v>
      </c>
      <c r="BX363" s="117" t="s">
        <v>145</v>
      </c>
      <c r="BY363" s="117" t="s">
        <v>145</v>
      </c>
      <c r="BZ363" s="117" t="s">
        <v>145</v>
      </c>
      <c r="CA363" s="117" t="s">
        <v>145</v>
      </c>
      <c r="CB363" s="117" t="s">
        <v>149</v>
      </c>
      <c r="CC363" s="117" t="s">
        <v>149</v>
      </c>
      <c r="CD363" s="117" t="s">
        <v>145</v>
      </c>
      <c r="CE363" s="117" t="s">
        <v>145</v>
      </c>
      <c r="CF363" s="117" t="s">
        <v>145</v>
      </c>
      <c r="CG363" s="117" t="s">
        <v>145</v>
      </c>
      <c r="CH363" s="117" t="s">
        <v>145</v>
      </c>
      <c r="CI363" s="117" t="s">
        <v>145</v>
      </c>
      <c r="CJ363" s="117" t="s">
        <v>145</v>
      </c>
      <c r="CK363" s="117" t="s">
        <v>145</v>
      </c>
      <c r="CL363" s="117" t="s">
        <v>145</v>
      </c>
      <c r="CM363" s="117" t="s">
        <v>145</v>
      </c>
      <c r="CN363" s="117" t="s">
        <v>145</v>
      </c>
      <c r="CO363" s="117" t="s">
        <v>1472</v>
      </c>
      <c r="CP363" s="117" t="s">
        <v>145</v>
      </c>
      <c r="CQ363" s="117" t="s">
        <v>145</v>
      </c>
      <c r="CR363" s="117" t="s">
        <v>145</v>
      </c>
      <c r="CS363" s="117" t="s">
        <v>173</v>
      </c>
      <c r="CT363" s="117" t="s">
        <v>181</v>
      </c>
      <c r="CU363" s="117" t="s">
        <v>175</v>
      </c>
      <c r="CV363" s="117" t="s">
        <v>176</v>
      </c>
      <c r="CW363" s="117" t="s">
        <v>177</v>
      </c>
      <c r="CX363" s="117" t="s">
        <v>178</v>
      </c>
      <c r="CY363" s="117" t="s">
        <v>178</v>
      </c>
      <c r="CZ363" s="117" t="s">
        <v>179</v>
      </c>
      <c r="DA363" s="117" t="s">
        <v>179</v>
      </c>
      <c r="DB363" s="117" t="s">
        <v>145</v>
      </c>
      <c r="DC363" s="117" t="s">
        <v>145</v>
      </c>
      <c r="DD363" s="117" t="s">
        <v>179</v>
      </c>
      <c r="DE363" s="117" t="s">
        <v>145</v>
      </c>
      <c r="DF363" s="117" t="s">
        <v>145</v>
      </c>
      <c r="DG363" s="117" t="s">
        <v>145</v>
      </c>
      <c r="DH363" s="117" t="s">
        <v>145</v>
      </c>
      <c r="DI363" s="117" t="s">
        <v>145</v>
      </c>
      <c r="DJ363" s="117" t="s">
        <v>145</v>
      </c>
      <c r="DK363" s="117" t="s">
        <v>145</v>
      </c>
      <c r="DL363" s="117" t="s">
        <v>145</v>
      </c>
      <c r="DM363" s="117" t="s">
        <v>145</v>
      </c>
      <c r="DN363" s="117" t="s">
        <v>145</v>
      </c>
      <c r="DO363" s="117" t="s">
        <v>145</v>
      </c>
      <c r="DP363" s="117" t="s">
        <v>145</v>
      </c>
      <c r="DQ363" s="117" t="s">
        <v>145</v>
      </c>
      <c r="DR363" s="117" t="s">
        <v>145</v>
      </c>
      <c r="DS363" s="117" t="s">
        <v>145</v>
      </c>
      <c r="DT363" s="117" t="s">
        <v>145</v>
      </c>
      <c r="DU363" s="117" t="s">
        <v>145</v>
      </c>
      <c r="DV363" s="117" t="s">
        <v>145</v>
      </c>
      <c r="DW363" s="117" t="s">
        <v>145</v>
      </c>
      <c r="DX363" s="117" t="s">
        <v>145</v>
      </c>
      <c r="DY363" s="117" t="s">
        <v>145</v>
      </c>
      <c r="DZ363" s="117" t="s">
        <v>145</v>
      </c>
      <c r="EA363" s="117" t="s">
        <v>145</v>
      </c>
      <c r="EB363" s="117" t="s">
        <v>145</v>
      </c>
      <c r="EC363" s="117" t="s">
        <v>180</v>
      </c>
      <c r="ED363" s="117" t="s">
        <v>145</v>
      </c>
      <c r="EE363" s="117" t="s">
        <v>154</v>
      </c>
      <c r="EF363" s="117" t="s">
        <v>145</v>
      </c>
      <c r="EG363" s="117" t="s">
        <v>145</v>
      </c>
      <c r="EH363" s="117" t="s">
        <v>145</v>
      </c>
      <c r="EI363" s="117" t="s">
        <v>145</v>
      </c>
      <c r="EJ363" s="117" t="s">
        <v>145</v>
      </c>
      <c r="EK363" s="117" t="s">
        <v>145</v>
      </c>
      <c r="EL363" s="117" t="s">
        <v>145</v>
      </c>
      <c r="EM363" s="117" t="s">
        <v>145</v>
      </c>
      <c r="EN363" s="117" t="s">
        <v>147</v>
      </c>
    </row>
    <row r="364" s="6" customFormat="1" spans="1:144">
      <c r="A364" s="117" t="s">
        <v>1780</v>
      </c>
      <c r="B364" s="117" t="s">
        <v>145</v>
      </c>
      <c r="C364" s="117" t="s">
        <v>146</v>
      </c>
      <c r="D364" s="117" t="s">
        <v>145</v>
      </c>
      <c r="E364" s="117" t="s">
        <v>147</v>
      </c>
      <c r="F364" s="117" t="s">
        <v>145</v>
      </c>
      <c r="G364" s="117" t="s">
        <v>148</v>
      </c>
      <c r="H364" s="117" t="s">
        <v>149</v>
      </c>
      <c r="I364" s="117" t="s">
        <v>145</v>
      </c>
      <c r="J364" s="117" t="s">
        <v>150</v>
      </c>
      <c r="K364" s="117" t="s">
        <v>151</v>
      </c>
      <c r="L364" s="117" t="s">
        <v>1762</v>
      </c>
      <c r="M364" s="117" t="s">
        <v>145</v>
      </c>
      <c r="N364" s="117" t="s">
        <v>146</v>
      </c>
      <c r="O364" s="117" t="s">
        <v>153</v>
      </c>
      <c r="P364" s="117" t="s">
        <v>154</v>
      </c>
      <c r="Q364" s="117" t="s">
        <v>155</v>
      </c>
      <c r="R364" s="117" t="s">
        <v>145</v>
      </c>
      <c r="S364" s="117" t="s">
        <v>156</v>
      </c>
      <c r="T364" s="117" t="s">
        <v>154</v>
      </c>
      <c r="U364" s="117" t="s">
        <v>145</v>
      </c>
      <c r="V364" s="117" t="s">
        <v>145</v>
      </c>
      <c r="W364" s="117" t="s">
        <v>157</v>
      </c>
      <c r="X364" s="117" t="s">
        <v>157</v>
      </c>
      <c r="Y364" s="117" t="s">
        <v>158</v>
      </c>
      <c r="Z364" s="117" t="s">
        <v>159</v>
      </c>
      <c r="AA364" s="117" t="s">
        <v>145</v>
      </c>
      <c r="AB364" s="117" t="s">
        <v>145</v>
      </c>
      <c r="AC364" s="117" t="s">
        <v>145</v>
      </c>
      <c r="AD364" s="117" t="s">
        <v>145</v>
      </c>
      <c r="AE364" s="117" t="s">
        <v>1781</v>
      </c>
      <c r="AF364" s="117" t="s">
        <v>145</v>
      </c>
      <c r="AG364" s="117" t="s">
        <v>145</v>
      </c>
      <c r="AH364" s="117" t="s">
        <v>147</v>
      </c>
      <c r="AI364" s="117" t="s">
        <v>145</v>
      </c>
      <c r="AJ364" s="117" t="s">
        <v>145</v>
      </c>
      <c r="AK364" s="117" t="s">
        <v>145</v>
      </c>
      <c r="AL364" s="117" t="s">
        <v>145</v>
      </c>
      <c r="AM364" s="117" t="s">
        <v>145</v>
      </c>
      <c r="AN364" s="117" t="s">
        <v>145</v>
      </c>
      <c r="AO364" s="117" t="s">
        <v>265</v>
      </c>
      <c r="AP364" s="117" t="s">
        <v>1782</v>
      </c>
      <c r="AQ364" s="117" t="s">
        <v>1783</v>
      </c>
      <c r="AR364" s="117" t="s">
        <v>268</v>
      </c>
      <c r="AS364" s="117" t="s">
        <v>625</v>
      </c>
      <c r="AT364" s="117" t="s">
        <v>626</v>
      </c>
      <c r="AU364" s="117" t="s">
        <v>145</v>
      </c>
      <c r="AV364" s="117" t="s">
        <v>1784</v>
      </c>
      <c r="AW364" s="117" t="s">
        <v>1785</v>
      </c>
      <c r="AX364" s="117" t="s">
        <v>1786</v>
      </c>
      <c r="AY364" s="117" t="s">
        <v>145</v>
      </c>
      <c r="AZ364" s="117" t="s">
        <v>626</v>
      </c>
      <c r="BA364" s="117" t="s">
        <v>145</v>
      </c>
      <c r="BB364" s="117" t="s">
        <v>145</v>
      </c>
      <c r="BC364" s="117" t="s">
        <v>145</v>
      </c>
      <c r="BD364" s="117" t="s">
        <v>145</v>
      </c>
      <c r="BE364" s="117" t="s">
        <v>145</v>
      </c>
      <c r="BF364" s="117" t="s">
        <v>145</v>
      </c>
      <c r="BG364" s="117" t="s">
        <v>145</v>
      </c>
      <c r="BH364" s="117" t="s">
        <v>145</v>
      </c>
      <c r="BI364" s="117" t="s">
        <v>145</v>
      </c>
      <c r="BJ364" s="117" t="s">
        <v>145</v>
      </c>
      <c r="BK364" s="117" t="s">
        <v>145</v>
      </c>
      <c r="BL364" s="117" t="s">
        <v>170</v>
      </c>
      <c r="BM364" s="117" t="s">
        <v>145</v>
      </c>
      <c r="BN364" s="117" t="s">
        <v>145</v>
      </c>
      <c r="BO364" s="117" t="s">
        <v>145</v>
      </c>
      <c r="BP364" s="117" t="s">
        <v>145</v>
      </c>
      <c r="BQ364" s="117" t="s">
        <v>145</v>
      </c>
      <c r="BR364" s="117" t="s">
        <v>145</v>
      </c>
      <c r="BS364" s="117" t="s">
        <v>145</v>
      </c>
      <c r="BT364" s="117" t="s">
        <v>145</v>
      </c>
      <c r="BU364" s="117" t="s">
        <v>145</v>
      </c>
      <c r="BV364" s="117" t="s">
        <v>171</v>
      </c>
      <c r="BW364" s="117" t="s">
        <v>145</v>
      </c>
      <c r="BX364" s="117" t="s">
        <v>145</v>
      </c>
      <c r="BY364" s="117" t="s">
        <v>145</v>
      </c>
      <c r="BZ364" s="117" t="s">
        <v>145</v>
      </c>
      <c r="CA364" s="117" t="s">
        <v>145</v>
      </c>
      <c r="CB364" s="117" t="s">
        <v>149</v>
      </c>
      <c r="CC364" s="117" t="s">
        <v>149</v>
      </c>
      <c r="CD364" s="117" t="s">
        <v>145</v>
      </c>
      <c r="CE364" s="117" t="s">
        <v>145</v>
      </c>
      <c r="CF364" s="117" t="s">
        <v>145</v>
      </c>
      <c r="CG364" s="117" t="s">
        <v>145</v>
      </c>
      <c r="CH364" s="117" t="s">
        <v>145</v>
      </c>
      <c r="CI364" s="117" t="s">
        <v>145</v>
      </c>
      <c r="CJ364" s="117" t="s">
        <v>145</v>
      </c>
      <c r="CK364" s="117" t="s">
        <v>145</v>
      </c>
      <c r="CL364" s="117" t="s">
        <v>145</v>
      </c>
      <c r="CM364" s="117" t="s">
        <v>145</v>
      </c>
      <c r="CN364" s="117" t="s">
        <v>145</v>
      </c>
      <c r="CO364" s="117" t="s">
        <v>1472</v>
      </c>
      <c r="CP364" s="117" t="s">
        <v>145</v>
      </c>
      <c r="CQ364" s="117" t="s">
        <v>145</v>
      </c>
      <c r="CR364" s="117" t="s">
        <v>145</v>
      </c>
      <c r="CS364" s="117" t="s">
        <v>173</v>
      </c>
      <c r="CT364" s="117" t="s">
        <v>300</v>
      </c>
      <c r="CU364" s="117" t="s">
        <v>1006</v>
      </c>
      <c r="CV364" s="117" t="s">
        <v>1007</v>
      </c>
      <c r="CW364" s="117" t="s">
        <v>1008</v>
      </c>
      <c r="CX364" s="117" t="s">
        <v>178</v>
      </c>
      <c r="CY364" s="117" t="s">
        <v>178</v>
      </c>
      <c r="CZ364" s="117" t="s">
        <v>179</v>
      </c>
      <c r="DA364" s="117" t="s">
        <v>179</v>
      </c>
      <c r="DB364" s="117" t="s">
        <v>145</v>
      </c>
      <c r="DC364" s="117" t="s">
        <v>145</v>
      </c>
      <c r="DD364" s="117" t="s">
        <v>179</v>
      </c>
      <c r="DE364" s="117" t="s">
        <v>145</v>
      </c>
      <c r="DF364" s="117" t="s">
        <v>145</v>
      </c>
      <c r="DG364" s="117" t="s">
        <v>145</v>
      </c>
      <c r="DH364" s="117" t="s">
        <v>145</v>
      </c>
      <c r="DI364" s="117" t="s">
        <v>145</v>
      </c>
      <c r="DJ364" s="117" t="s">
        <v>145</v>
      </c>
      <c r="DK364" s="117" t="s">
        <v>145</v>
      </c>
      <c r="DL364" s="117" t="s">
        <v>145</v>
      </c>
      <c r="DM364" s="117" t="s">
        <v>145</v>
      </c>
      <c r="DN364" s="117" t="s">
        <v>145</v>
      </c>
      <c r="DO364" s="117" t="s">
        <v>145</v>
      </c>
      <c r="DP364" s="117" t="s">
        <v>145</v>
      </c>
      <c r="DQ364" s="117" t="s">
        <v>145</v>
      </c>
      <c r="DR364" s="117" t="s">
        <v>145</v>
      </c>
      <c r="DS364" s="117" t="s">
        <v>145</v>
      </c>
      <c r="DT364" s="117" t="s">
        <v>145</v>
      </c>
      <c r="DU364" s="117" t="s">
        <v>145</v>
      </c>
      <c r="DV364" s="117" t="s">
        <v>145</v>
      </c>
      <c r="DW364" s="117" t="s">
        <v>145</v>
      </c>
      <c r="DX364" s="117" t="s">
        <v>145</v>
      </c>
      <c r="DY364" s="117" t="s">
        <v>145</v>
      </c>
      <c r="DZ364" s="117" t="s">
        <v>145</v>
      </c>
      <c r="EA364" s="117" t="s">
        <v>145</v>
      </c>
      <c r="EB364" s="117" t="s">
        <v>145</v>
      </c>
      <c r="EC364" s="117" t="s">
        <v>180</v>
      </c>
      <c r="ED364" s="117" t="s">
        <v>145</v>
      </c>
      <c r="EE364" s="117" t="s">
        <v>154</v>
      </c>
      <c r="EF364" s="117" t="s">
        <v>145</v>
      </c>
      <c r="EG364" s="117" t="s">
        <v>145</v>
      </c>
      <c r="EH364" s="117" t="s">
        <v>145</v>
      </c>
      <c r="EI364" s="117" t="s">
        <v>145</v>
      </c>
      <c r="EJ364" s="117" t="s">
        <v>145</v>
      </c>
      <c r="EK364" s="117" t="s">
        <v>145</v>
      </c>
      <c r="EL364" s="117" t="s">
        <v>145</v>
      </c>
      <c r="EM364" s="117" t="s">
        <v>145</v>
      </c>
      <c r="EN364" s="117" t="s">
        <v>147</v>
      </c>
    </row>
    <row r="365" s="6" customFormat="1" spans="1:144">
      <c r="A365" s="117" t="s">
        <v>1787</v>
      </c>
      <c r="B365" s="117" t="s">
        <v>145</v>
      </c>
      <c r="C365" s="117" t="s">
        <v>146</v>
      </c>
      <c r="D365" s="117" t="s">
        <v>145</v>
      </c>
      <c r="E365" s="117" t="s">
        <v>147</v>
      </c>
      <c r="F365" s="117" t="s">
        <v>145</v>
      </c>
      <c r="G365" s="117" t="s">
        <v>148</v>
      </c>
      <c r="H365" s="117" t="s">
        <v>149</v>
      </c>
      <c r="I365" s="117" t="s">
        <v>145</v>
      </c>
      <c r="J365" s="117" t="s">
        <v>150</v>
      </c>
      <c r="K365" s="117" t="s">
        <v>151</v>
      </c>
      <c r="L365" s="117" t="s">
        <v>1788</v>
      </c>
      <c r="M365" s="117" t="s">
        <v>145</v>
      </c>
      <c r="N365" s="117" t="s">
        <v>146</v>
      </c>
      <c r="O365" s="117" t="s">
        <v>153</v>
      </c>
      <c r="P365" s="117" t="s">
        <v>154</v>
      </c>
      <c r="Q365" s="117" t="s">
        <v>155</v>
      </c>
      <c r="R365" s="117" t="s">
        <v>145</v>
      </c>
      <c r="S365" s="117" t="s">
        <v>156</v>
      </c>
      <c r="T365" s="117" t="s">
        <v>154</v>
      </c>
      <c r="U365" s="117" t="s">
        <v>145</v>
      </c>
      <c r="V365" s="117" t="s">
        <v>145</v>
      </c>
      <c r="W365" s="117" t="s">
        <v>157</v>
      </c>
      <c r="X365" s="117" t="s">
        <v>157</v>
      </c>
      <c r="Y365" s="117" t="s">
        <v>158</v>
      </c>
      <c r="Z365" s="117" t="s">
        <v>159</v>
      </c>
      <c r="AA365" s="117" t="s">
        <v>145</v>
      </c>
      <c r="AB365" s="117" t="s">
        <v>145</v>
      </c>
      <c r="AC365" s="117" t="s">
        <v>145</v>
      </c>
      <c r="AD365" s="117" t="s">
        <v>145</v>
      </c>
      <c r="AE365" s="117" t="s">
        <v>1789</v>
      </c>
      <c r="AF365" s="117" t="s">
        <v>145</v>
      </c>
      <c r="AG365" s="117" t="s">
        <v>145</v>
      </c>
      <c r="AH365" s="117" t="s">
        <v>147</v>
      </c>
      <c r="AI365" s="117" t="s">
        <v>145</v>
      </c>
      <c r="AJ365" s="117" t="s">
        <v>145</v>
      </c>
      <c r="AK365" s="117" t="s">
        <v>145</v>
      </c>
      <c r="AL365" s="117" t="s">
        <v>145</v>
      </c>
      <c r="AM365" s="117" t="s">
        <v>145</v>
      </c>
      <c r="AN365" s="117" t="s">
        <v>145</v>
      </c>
      <c r="AO365" s="117" t="s">
        <v>161</v>
      </c>
      <c r="AP365" s="117" t="s">
        <v>1790</v>
      </c>
      <c r="AQ365" s="117" t="s">
        <v>1688</v>
      </c>
      <c r="AR365" s="117" t="s">
        <v>164</v>
      </c>
      <c r="AS365" s="117" t="s">
        <v>1689</v>
      </c>
      <c r="AT365" s="117" t="s">
        <v>1019</v>
      </c>
      <c r="AU365" s="117" t="s">
        <v>145</v>
      </c>
      <c r="AV365" s="117" t="s">
        <v>1791</v>
      </c>
      <c r="AW365" s="117" t="s">
        <v>1792</v>
      </c>
      <c r="AX365" s="117" t="s">
        <v>1793</v>
      </c>
      <c r="AY365" s="117" t="s">
        <v>145</v>
      </c>
      <c r="AZ365" s="117" t="s">
        <v>1019</v>
      </c>
      <c r="BA365" s="117" t="s">
        <v>145</v>
      </c>
      <c r="BB365" s="117" t="s">
        <v>145</v>
      </c>
      <c r="BC365" s="117" t="s">
        <v>145</v>
      </c>
      <c r="BD365" s="117" t="s">
        <v>145</v>
      </c>
      <c r="BE365" s="117" t="s">
        <v>145</v>
      </c>
      <c r="BF365" s="117" t="s">
        <v>145</v>
      </c>
      <c r="BG365" s="117" t="s">
        <v>145</v>
      </c>
      <c r="BH365" s="117" t="s">
        <v>145</v>
      </c>
      <c r="BI365" s="117" t="s">
        <v>145</v>
      </c>
      <c r="BJ365" s="117" t="s">
        <v>145</v>
      </c>
      <c r="BK365" s="117" t="s">
        <v>145</v>
      </c>
      <c r="BL365" s="117" t="s">
        <v>170</v>
      </c>
      <c r="BM365" s="117" t="s">
        <v>145</v>
      </c>
      <c r="BN365" s="117" t="s">
        <v>145</v>
      </c>
      <c r="BO365" s="117" t="s">
        <v>145</v>
      </c>
      <c r="BP365" s="117" t="s">
        <v>145</v>
      </c>
      <c r="BQ365" s="117" t="s">
        <v>145</v>
      </c>
      <c r="BR365" s="117" t="s">
        <v>145</v>
      </c>
      <c r="BS365" s="117" t="s">
        <v>145</v>
      </c>
      <c r="BT365" s="117" t="s">
        <v>145</v>
      </c>
      <c r="BU365" s="117" t="s">
        <v>145</v>
      </c>
      <c r="BV365" s="117" t="s">
        <v>171</v>
      </c>
      <c r="BW365" s="117" t="s">
        <v>145</v>
      </c>
      <c r="BX365" s="117" t="s">
        <v>145</v>
      </c>
      <c r="BY365" s="117" t="s">
        <v>145</v>
      </c>
      <c r="BZ365" s="117" t="s">
        <v>145</v>
      </c>
      <c r="CA365" s="117" t="s">
        <v>145</v>
      </c>
      <c r="CB365" s="117" t="s">
        <v>630</v>
      </c>
      <c r="CC365" s="117" t="s">
        <v>630</v>
      </c>
      <c r="CD365" s="117" t="s">
        <v>145</v>
      </c>
      <c r="CE365" s="117" t="s">
        <v>145</v>
      </c>
      <c r="CF365" s="117" t="s">
        <v>145</v>
      </c>
      <c r="CG365" s="117" t="s">
        <v>145</v>
      </c>
      <c r="CH365" s="117" t="s">
        <v>145</v>
      </c>
      <c r="CI365" s="117" t="s">
        <v>145</v>
      </c>
      <c r="CJ365" s="117" t="s">
        <v>145</v>
      </c>
      <c r="CK365" s="117" t="s">
        <v>145</v>
      </c>
      <c r="CL365" s="117" t="s">
        <v>145</v>
      </c>
      <c r="CM365" s="117" t="s">
        <v>145</v>
      </c>
      <c r="CN365" s="117" t="s">
        <v>145</v>
      </c>
      <c r="CO365" s="117" t="s">
        <v>1672</v>
      </c>
      <c r="CP365" s="117" t="s">
        <v>145</v>
      </c>
      <c r="CQ365" s="117" t="s">
        <v>145</v>
      </c>
      <c r="CR365" s="117" t="s">
        <v>145</v>
      </c>
      <c r="CS365" s="117" t="s">
        <v>173</v>
      </c>
      <c r="CT365" s="117" t="s">
        <v>174</v>
      </c>
      <c r="CU365" s="117" t="s">
        <v>182</v>
      </c>
      <c r="CV365" s="117" t="s">
        <v>183</v>
      </c>
      <c r="CW365" s="117" t="s">
        <v>184</v>
      </c>
      <c r="CX365" s="117" t="s">
        <v>178</v>
      </c>
      <c r="CY365" s="117" t="s">
        <v>178</v>
      </c>
      <c r="CZ365" s="117" t="s">
        <v>179</v>
      </c>
      <c r="DA365" s="117" t="s">
        <v>179</v>
      </c>
      <c r="DB365" s="117" t="s">
        <v>145</v>
      </c>
      <c r="DC365" s="117" t="s">
        <v>145</v>
      </c>
      <c r="DD365" s="117" t="s">
        <v>179</v>
      </c>
      <c r="DE365" s="117" t="s">
        <v>145</v>
      </c>
      <c r="DF365" s="117" t="s">
        <v>145</v>
      </c>
      <c r="DG365" s="117" t="s">
        <v>145</v>
      </c>
      <c r="DH365" s="117" t="s">
        <v>145</v>
      </c>
      <c r="DI365" s="117" t="s">
        <v>145</v>
      </c>
      <c r="DJ365" s="117" t="s">
        <v>145</v>
      </c>
      <c r="DK365" s="117" t="s">
        <v>145</v>
      </c>
      <c r="DL365" s="117" t="s">
        <v>145</v>
      </c>
      <c r="DM365" s="117" t="s">
        <v>145</v>
      </c>
      <c r="DN365" s="117" t="s">
        <v>145</v>
      </c>
      <c r="DO365" s="117" t="s">
        <v>145</v>
      </c>
      <c r="DP365" s="117" t="s">
        <v>145</v>
      </c>
      <c r="DQ365" s="117" t="s">
        <v>145</v>
      </c>
      <c r="DR365" s="117" t="s">
        <v>145</v>
      </c>
      <c r="DS365" s="117" t="s">
        <v>145</v>
      </c>
      <c r="DT365" s="117" t="s">
        <v>145</v>
      </c>
      <c r="DU365" s="117" t="s">
        <v>145</v>
      </c>
      <c r="DV365" s="117" t="s">
        <v>145</v>
      </c>
      <c r="DW365" s="117" t="s">
        <v>145</v>
      </c>
      <c r="DX365" s="117" t="s">
        <v>145</v>
      </c>
      <c r="DY365" s="117" t="s">
        <v>145</v>
      </c>
      <c r="DZ365" s="117" t="s">
        <v>145</v>
      </c>
      <c r="EA365" s="117" t="s">
        <v>145</v>
      </c>
      <c r="EB365" s="117" t="s">
        <v>145</v>
      </c>
      <c r="EC365" s="117" t="s">
        <v>180</v>
      </c>
      <c r="ED365" s="117" t="s">
        <v>145</v>
      </c>
      <c r="EE365" s="117" t="s">
        <v>154</v>
      </c>
      <c r="EF365" s="117" t="s">
        <v>145</v>
      </c>
      <c r="EG365" s="117" t="s">
        <v>145</v>
      </c>
      <c r="EH365" s="117" t="s">
        <v>145</v>
      </c>
      <c r="EI365" s="117" t="s">
        <v>145</v>
      </c>
      <c r="EJ365" s="117" t="s">
        <v>145</v>
      </c>
      <c r="EK365" s="117" t="s">
        <v>145</v>
      </c>
      <c r="EL365" s="117" t="s">
        <v>145</v>
      </c>
      <c r="EM365" s="117" t="s">
        <v>145</v>
      </c>
      <c r="EN365" s="117" t="s">
        <v>147</v>
      </c>
    </row>
    <row r="366" s="6" customFormat="1" spans="1:144">
      <c r="A366" s="117" t="s">
        <v>1787</v>
      </c>
      <c r="B366" s="117" t="s">
        <v>145</v>
      </c>
      <c r="C366" s="117" t="s">
        <v>146</v>
      </c>
      <c r="D366" s="117" t="s">
        <v>145</v>
      </c>
      <c r="E366" s="117" t="s">
        <v>147</v>
      </c>
      <c r="F366" s="117" t="s">
        <v>145</v>
      </c>
      <c r="G366" s="117" t="s">
        <v>148</v>
      </c>
      <c r="H366" s="117" t="s">
        <v>149</v>
      </c>
      <c r="I366" s="117" t="s">
        <v>145</v>
      </c>
      <c r="J366" s="117" t="s">
        <v>150</v>
      </c>
      <c r="K366" s="117" t="s">
        <v>151</v>
      </c>
      <c r="L366" s="117" t="s">
        <v>1788</v>
      </c>
      <c r="M366" s="117" t="s">
        <v>145</v>
      </c>
      <c r="N366" s="117" t="s">
        <v>146</v>
      </c>
      <c r="O366" s="117" t="s">
        <v>153</v>
      </c>
      <c r="P366" s="117" t="s">
        <v>154</v>
      </c>
      <c r="Q366" s="117" t="s">
        <v>155</v>
      </c>
      <c r="R366" s="117" t="s">
        <v>145</v>
      </c>
      <c r="S366" s="117" t="s">
        <v>156</v>
      </c>
      <c r="T366" s="117" t="s">
        <v>154</v>
      </c>
      <c r="U366" s="117" t="s">
        <v>145</v>
      </c>
      <c r="V366" s="117" t="s">
        <v>145</v>
      </c>
      <c r="W366" s="117" t="s">
        <v>157</v>
      </c>
      <c r="X366" s="117" t="s">
        <v>157</v>
      </c>
      <c r="Y366" s="117" t="s">
        <v>158</v>
      </c>
      <c r="Z366" s="117" t="s">
        <v>159</v>
      </c>
      <c r="AA366" s="117" t="s">
        <v>145</v>
      </c>
      <c r="AB366" s="117" t="s">
        <v>145</v>
      </c>
      <c r="AC366" s="117" t="s">
        <v>145</v>
      </c>
      <c r="AD366" s="117" t="s">
        <v>145</v>
      </c>
      <c r="AE366" s="117" t="s">
        <v>1789</v>
      </c>
      <c r="AF366" s="117" t="s">
        <v>145</v>
      </c>
      <c r="AG366" s="117" t="s">
        <v>145</v>
      </c>
      <c r="AH366" s="117" t="s">
        <v>147</v>
      </c>
      <c r="AI366" s="117" t="s">
        <v>145</v>
      </c>
      <c r="AJ366" s="117" t="s">
        <v>145</v>
      </c>
      <c r="AK366" s="117" t="s">
        <v>145</v>
      </c>
      <c r="AL366" s="117" t="s">
        <v>145</v>
      </c>
      <c r="AM366" s="117" t="s">
        <v>145</v>
      </c>
      <c r="AN366" s="117" t="s">
        <v>145</v>
      </c>
      <c r="AO366" s="117" t="s">
        <v>161</v>
      </c>
      <c r="AP366" s="117" t="s">
        <v>1790</v>
      </c>
      <c r="AQ366" s="117" t="s">
        <v>1688</v>
      </c>
      <c r="AR366" s="117" t="s">
        <v>164</v>
      </c>
      <c r="AS366" s="117" t="s">
        <v>1689</v>
      </c>
      <c r="AT366" s="117" t="s">
        <v>1019</v>
      </c>
      <c r="AU366" s="117" t="s">
        <v>145</v>
      </c>
      <c r="AV366" s="117" t="s">
        <v>1791</v>
      </c>
      <c r="AW366" s="117" t="s">
        <v>1792</v>
      </c>
      <c r="AX366" s="117" t="s">
        <v>1793</v>
      </c>
      <c r="AY366" s="117" t="s">
        <v>145</v>
      </c>
      <c r="AZ366" s="117" t="s">
        <v>1019</v>
      </c>
      <c r="BA366" s="117" t="s">
        <v>145</v>
      </c>
      <c r="BB366" s="117" t="s">
        <v>145</v>
      </c>
      <c r="BC366" s="117" t="s">
        <v>145</v>
      </c>
      <c r="BD366" s="117" t="s">
        <v>145</v>
      </c>
      <c r="BE366" s="117" t="s">
        <v>145</v>
      </c>
      <c r="BF366" s="117" t="s">
        <v>145</v>
      </c>
      <c r="BG366" s="117" t="s">
        <v>145</v>
      </c>
      <c r="BH366" s="117" t="s">
        <v>145</v>
      </c>
      <c r="BI366" s="117" t="s">
        <v>145</v>
      </c>
      <c r="BJ366" s="117" t="s">
        <v>145</v>
      </c>
      <c r="BK366" s="117" t="s">
        <v>145</v>
      </c>
      <c r="BL366" s="117" t="s">
        <v>170</v>
      </c>
      <c r="BM366" s="117" t="s">
        <v>145</v>
      </c>
      <c r="BN366" s="117" t="s">
        <v>145</v>
      </c>
      <c r="BO366" s="117" t="s">
        <v>145</v>
      </c>
      <c r="BP366" s="117" t="s">
        <v>145</v>
      </c>
      <c r="BQ366" s="117" t="s">
        <v>145</v>
      </c>
      <c r="BR366" s="117" t="s">
        <v>145</v>
      </c>
      <c r="BS366" s="117" t="s">
        <v>145</v>
      </c>
      <c r="BT366" s="117" t="s">
        <v>145</v>
      </c>
      <c r="BU366" s="117" t="s">
        <v>145</v>
      </c>
      <c r="BV366" s="117" t="s">
        <v>171</v>
      </c>
      <c r="BW366" s="117" t="s">
        <v>145</v>
      </c>
      <c r="BX366" s="117" t="s">
        <v>145</v>
      </c>
      <c r="BY366" s="117" t="s">
        <v>145</v>
      </c>
      <c r="BZ366" s="117" t="s">
        <v>145</v>
      </c>
      <c r="CA366" s="117" t="s">
        <v>145</v>
      </c>
      <c r="CB366" s="117" t="s">
        <v>630</v>
      </c>
      <c r="CC366" s="117" t="s">
        <v>630</v>
      </c>
      <c r="CD366" s="117" t="s">
        <v>145</v>
      </c>
      <c r="CE366" s="117" t="s">
        <v>145</v>
      </c>
      <c r="CF366" s="117" t="s">
        <v>145</v>
      </c>
      <c r="CG366" s="117" t="s">
        <v>145</v>
      </c>
      <c r="CH366" s="117" t="s">
        <v>145</v>
      </c>
      <c r="CI366" s="117" t="s">
        <v>145</v>
      </c>
      <c r="CJ366" s="117" t="s">
        <v>145</v>
      </c>
      <c r="CK366" s="117" t="s">
        <v>145</v>
      </c>
      <c r="CL366" s="117" t="s">
        <v>145</v>
      </c>
      <c r="CM366" s="117" t="s">
        <v>145</v>
      </c>
      <c r="CN366" s="117" t="s">
        <v>145</v>
      </c>
      <c r="CO366" s="117" t="s">
        <v>1672</v>
      </c>
      <c r="CP366" s="117" t="s">
        <v>145</v>
      </c>
      <c r="CQ366" s="117" t="s">
        <v>145</v>
      </c>
      <c r="CR366" s="117" t="s">
        <v>145</v>
      </c>
      <c r="CS366" s="117" t="s">
        <v>173</v>
      </c>
      <c r="CT366" s="117" t="s">
        <v>181</v>
      </c>
      <c r="CU366" s="117" t="s">
        <v>1673</v>
      </c>
      <c r="CV366" s="117" t="s">
        <v>1674</v>
      </c>
      <c r="CW366" s="117" t="s">
        <v>1674</v>
      </c>
      <c r="CX366" s="117" t="s">
        <v>178</v>
      </c>
      <c r="CY366" s="117" t="s">
        <v>178</v>
      </c>
      <c r="CZ366" s="117" t="s">
        <v>179</v>
      </c>
      <c r="DA366" s="117" t="s">
        <v>179</v>
      </c>
      <c r="DB366" s="117" t="s">
        <v>145</v>
      </c>
      <c r="DC366" s="117" t="s">
        <v>145</v>
      </c>
      <c r="DD366" s="117" t="s">
        <v>179</v>
      </c>
      <c r="DE366" s="117" t="s">
        <v>145</v>
      </c>
      <c r="DF366" s="117" t="s">
        <v>145</v>
      </c>
      <c r="DG366" s="117" t="s">
        <v>145</v>
      </c>
      <c r="DH366" s="117" t="s">
        <v>145</v>
      </c>
      <c r="DI366" s="117" t="s">
        <v>145</v>
      </c>
      <c r="DJ366" s="117" t="s">
        <v>145</v>
      </c>
      <c r="DK366" s="117" t="s">
        <v>145</v>
      </c>
      <c r="DL366" s="117" t="s">
        <v>145</v>
      </c>
      <c r="DM366" s="117" t="s">
        <v>145</v>
      </c>
      <c r="DN366" s="117" t="s">
        <v>145</v>
      </c>
      <c r="DO366" s="117" t="s">
        <v>145</v>
      </c>
      <c r="DP366" s="117" t="s">
        <v>145</v>
      </c>
      <c r="DQ366" s="117" t="s">
        <v>145</v>
      </c>
      <c r="DR366" s="117" t="s">
        <v>145</v>
      </c>
      <c r="DS366" s="117" t="s">
        <v>145</v>
      </c>
      <c r="DT366" s="117" t="s">
        <v>145</v>
      </c>
      <c r="DU366" s="117" t="s">
        <v>145</v>
      </c>
      <c r="DV366" s="117" t="s">
        <v>145</v>
      </c>
      <c r="DW366" s="117" t="s">
        <v>145</v>
      </c>
      <c r="DX366" s="117" t="s">
        <v>145</v>
      </c>
      <c r="DY366" s="117" t="s">
        <v>145</v>
      </c>
      <c r="DZ366" s="117" t="s">
        <v>145</v>
      </c>
      <c r="EA366" s="117" t="s">
        <v>145</v>
      </c>
      <c r="EB366" s="117" t="s">
        <v>145</v>
      </c>
      <c r="EC366" s="117" t="s">
        <v>180</v>
      </c>
      <c r="ED366" s="117" t="s">
        <v>145</v>
      </c>
      <c r="EE366" s="117" t="s">
        <v>154</v>
      </c>
      <c r="EF366" s="117" t="s">
        <v>145</v>
      </c>
      <c r="EG366" s="117" t="s">
        <v>145</v>
      </c>
      <c r="EH366" s="117" t="s">
        <v>145</v>
      </c>
      <c r="EI366" s="117" t="s">
        <v>145</v>
      </c>
      <c r="EJ366" s="117" t="s">
        <v>145</v>
      </c>
      <c r="EK366" s="117" t="s">
        <v>145</v>
      </c>
      <c r="EL366" s="117" t="s">
        <v>145</v>
      </c>
      <c r="EM366" s="117" t="s">
        <v>145</v>
      </c>
      <c r="EN366" s="117" t="s">
        <v>147</v>
      </c>
    </row>
    <row r="367" s="6" customFormat="1" spans="1:144">
      <c r="A367" s="117" t="s">
        <v>1787</v>
      </c>
      <c r="B367" s="117" t="s">
        <v>145</v>
      </c>
      <c r="C367" s="117" t="s">
        <v>146</v>
      </c>
      <c r="D367" s="117" t="s">
        <v>145</v>
      </c>
      <c r="E367" s="117" t="s">
        <v>147</v>
      </c>
      <c r="F367" s="117" t="s">
        <v>145</v>
      </c>
      <c r="G367" s="117" t="s">
        <v>148</v>
      </c>
      <c r="H367" s="117" t="s">
        <v>149</v>
      </c>
      <c r="I367" s="117" t="s">
        <v>145</v>
      </c>
      <c r="J367" s="117" t="s">
        <v>150</v>
      </c>
      <c r="K367" s="117" t="s">
        <v>151</v>
      </c>
      <c r="L367" s="117" t="s">
        <v>1788</v>
      </c>
      <c r="M367" s="117" t="s">
        <v>145</v>
      </c>
      <c r="N367" s="117" t="s">
        <v>146</v>
      </c>
      <c r="O367" s="117" t="s">
        <v>153</v>
      </c>
      <c r="P367" s="117" t="s">
        <v>154</v>
      </c>
      <c r="Q367" s="117" t="s">
        <v>155</v>
      </c>
      <c r="R367" s="117" t="s">
        <v>145</v>
      </c>
      <c r="S367" s="117" t="s">
        <v>156</v>
      </c>
      <c r="T367" s="117" t="s">
        <v>154</v>
      </c>
      <c r="U367" s="117" t="s">
        <v>145</v>
      </c>
      <c r="V367" s="117" t="s">
        <v>145</v>
      </c>
      <c r="W367" s="117" t="s">
        <v>157</v>
      </c>
      <c r="X367" s="117" t="s">
        <v>157</v>
      </c>
      <c r="Y367" s="117" t="s">
        <v>158</v>
      </c>
      <c r="Z367" s="117" t="s">
        <v>159</v>
      </c>
      <c r="AA367" s="117" t="s">
        <v>145</v>
      </c>
      <c r="AB367" s="117" t="s">
        <v>145</v>
      </c>
      <c r="AC367" s="117" t="s">
        <v>145</v>
      </c>
      <c r="AD367" s="117" t="s">
        <v>145</v>
      </c>
      <c r="AE367" s="117" t="s">
        <v>1789</v>
      </c>
      <c r="AF367" s="117" t="s">
        <v>145</v>
      </c>
      <c r="AG367" s="117" t="s">
        <v>145</v>
      </c>
      <c r="AH367" s="117" t="s">
        <v>147</v>
      </c>
      <c r="AI367" s="117" t="s">
        <v>145</v>
      </c>
      <c r="AJ367" s="117" t="s">
        <v>145</v>
      </c>
      <c r="AK367" s="117" t="s">
        <v>145</v>
      </c>
      <c r="AL367" s="117" t="s">
        <v>145</v>
      </c>
      <c r="AM367" s="117" t="s">
        <v>145</v>
      </c>
      <c r="AN367" s="117" t="s">
        <v>145</v>
      </c>
      <c r="AO367" s="117" t="s">
        <v>161</v>
      </c>
      <c r="AP367" s="117" t="s">
        <v>1790</v>
      </c>
      <c r="AQ367" s="117" t="s">
        <v>1688</v>
      </c>
      <c r="AR367" s="117" t="s">
        <v>164</v>
      </c>
      <c r="AS367" s="117" t="s">
        <v>1689</v>
      </c>
      <c r="AT367" s="117" t="s">
        <v>1019</v>
      </c>
      <c r="AU367" s="117" t="s">
        <v>145</v>
      </c>
      <c r="AV367" s="117" t="s">
        <v>1791</v>
      </c>
      <c r="AW367" s="117" t="s">
        <v>1792</v>
      </c>
      <c r="AX367" s="117" t="s">
        <v>1793</v>
      </c>
      <c r="AY367" s="117" t="s">
        <v>145</v>
      </c>
      <c r="AZ367" s="117" t="s">
        <v>1019</v>
      </c>
      <c r="BA367" s="117" t="s">
        <v>145</v>
      </c>
      <c r="BB367" s="117" t="s">
        <v>145</v>
      </c>
      <c r="BC367" s="117" t="s">
        <v>145</v>
      </c>
      <c r="BD367" s="117" t="s">
        <v>145</v>
      </c>
      <c r="BE367" s="117" t="s">
        <v>145</v>
      </c>
      <c r="BF367" s="117" t="s">
        <v>145</v>
      </c>
      <c r="BG367" s="117" t="s">
        <v>145</v>
      </c>
      <c r="BH367" s="117" t="s">
        <v>145</v>
      </c>
      <c r="BI367" s="117" t="s">
        <v>145</v>
      </c>
      <c r="BJ367" s="117" t="s">
        <v>145</v>
      </c>
      <c r="BK367" s="117" t="s">
        <v>145</v>
      </c>
      <c r="BL367" s="117" t="s">
        <v>170</v>
      </c>
      <c r="BM367" s="117" t="s">
        <v>145</v>
      </c>
      <c r="BN367" s="117" t="s">
        <v>145</v>
      </c>
      <c r="BO367" s="117" t="s">
        <v>145</v>
      </c>
      <c r="BP367" s="117" t="s">
        <v>145</v>
      </c>
      <c r="BQ367" s="117" t="s">
        <v>145</v>
      </c>
      <c r="BR367" s="117" t="s">
        <v>145</v>
      </c>
      <c r="BS367" s="117" t="s">
        <v>145</v>
      </c>
      <c r="BT367" s="117" t="s">
        <v>145</v>
      </c>
      <c r="BU367" s="117" t="s">
        <v>145</v>
      </c>
      <c r="BV367" s="117" t="s">
        <v>171</v>
      </c>
      <c r="BW367" s="117" t="s">
        <v>145</v>
      </c>
      <c r="BX367" s="117" t="s">
        <v>145</v>
      </c>
      <c r="BY367" s="117" t="s">
        <v>145</v>
      </c>
      <c r="BZ367" s="117" t="s">
        <v>145</v>
      </c>
      <c r="CA367" s="117" t="s">
        <v>145</v>
      </c>
      <c r="CB367" s="117" t="s">
        <v>630</v>
      </c>
      <c r="CC367" s="117" t="s">
        <v>630</v>
      </c>
      <c r="CD367" s="117" t="s">
        <v>145</v>
      </c>
      <c r="CE367" s="117" t="s">
        <v>145</v>
      </c>
      <c r="CF367" s="117" t="s">
        <v>145</v>
      </c>
      <c r="CG367" s="117" t="s">
        <v>145</v>
      </c>
      <c r="CH367" s="117" t="s">
        <v>145</v>
      </c>
      <c r="CI367" s="117" t="s">
        <v>145</v>
      </c>
      <c r="CJ367" s="117" t="s">
        <v>145</v>
      </c>
      <c r="CK367" s="117" t="s">
        <v>145</v>
      </c>
      <c r="CL367" s="117" t="s">
        <v>145</v>
      </c>
      <c r="CM367" s="117" t="s">
        <v>145</v>
      </c>
      <c r="CN367" s="117" t="s">
        <v>145</v>
      </c>
      <c r="CO367" s="117" t="s">
        <v>1672</v>
      </c>
      <c r="CP367" s="117" t="s">
        <v>145</v>
      </c>
      <c r="CQ367" s="117" t="s">
        <v>145</v>
      </c>
      <c r="CR367" s="117" t="s">
        <v>145</v>
      </c>
      <c r="CS367" s="117" t="s">
        <v>173</v>
      </c>
      <c r="CT367" s="117" t="s">
        <v>300</v>
      </c>
      <c r="CU367" s="117" t="s">
        <v>175</v>
      </c>
      <c r="CV367" s="117" t="s">
        <v>176</v>
      </c>
      <c r="CW367" s="117" t="s">
        <v>177</v>
      </c>
      <c r="CX367" s="117" t="s">
        <v>178</v>
      </c>
      <c r="CY367" s="117" t="s">
        <v>178</v>
      </c>
      <c r="CZ367" s="117" t="s">
        <v>179</v>
      </c>
      <c r="DA367" s="117" t="s">
        <v>179</v>
      </c>
      <c r="DB367" s="117" t="s">
        <v>145</v>
      </c>
      <c r="DC367" s="117" t="s">
        <v>145</v>
      </c>
      <c r="DD367" s="117" t="s">
        <v>179</v>
      </c>
      <c r="DE367" s="117" t="s">
        <v>145</v>
      </c>
      <c r="DF367" s="117" t="s">
        <v>145</v>
      </c>
      <c r="DG367" s="117" t="s">
        <v>145</v>
      </c>
      <c r="DH367" s="117" t="s">
        <v>145</v>
      </c>
      <c r="DI367" s="117" t="s">
        <v>145</v>
      </c>
      <c r="DJ367" s="117" t="s">
        <v>145</v>
      </c>
      <c r="DK367" s="117" t="s">
        <v>145</v>
      </c>
      <c r="DL367" s="117" t="s">
        <v>145</v>
      </c>
      <c r="DM367" s="117" t="s">
        <v>145</v>
      </c>
      <c r="DN367" s="117" t="s">
        <v>145</v>
      </c>
      <c r="DO367" s="117" t="s">
        <v>145</v>
      </c>
      <c r="DP367" s="117" t="s">
        <v>145</v>
      </c>
      <c r="DQ367" s="117" t="s">
        <v>145</v>
      </c>
      <c r="DR367" s="117" t="s">
        <v>145</v>
      </c>
      <c r="DS367" s="117" t="s">
        <v>145</v>
      </c>
      <c r="DT367" s="117" t="s">
        <v>145</v>
      </c>
      <c r="DU367" s="117" t="s">
        <v>145</v>
      </c>
      <c r="DV367" s="117" t="s">
        <v>145</v>
      </c>
      <c r="DW367" s="117" t="s">
        <v>145</v>
      </c>
      <c r="DX367" s="117" t="s">
        <v>145</v>
      </c>
      <c r="DY367" s="117" t="s">
        <v>145</v>
      </c>
      <c r="DZ367" s="117" t="s">
        <v>145</v>
      </c>
      <c r="EA367" s="117" t="s">
        <v>145</v>
      </c>
      <c r="EB367" s="117" t="s">
        <v>145</v>
      </c>
      <c r="EC367" s="117" t="s">
        <v>180</v>
      </c>
      <c r="ED367" s="117" t="s">
        <v>145</v>
      </c>
      <c r="EE367" s="117" t="s">
        <v>154</v>
      </c>
      <c r="EF367" s="117" t="s">
        <v>145</v>
      </c>
      <c r="EG367" s="117" t="s">
        <v>145</v>
      </c>
      <c r="EH367" s="117" t="s">
        <v>145</v>
      </c>
      <c r="EI367" s="117" t="s">
        <v>145</v>
      </c>
      <c r="EJ367" s="117" t="s">
        <v>145</v>
      </c>
      <c r="EK367" s="117" t="s">
        <v>145</v>
      </c>
      <c r="EL367" s="117" t="s">
        <v>145</v>
      </c>
      <c r="EM367" s="117" t="s">
        <v>145</v>
      </c>
      <c r="EN367" s="117" t="s">
        <v>147</v>
      </c>
    </row>
    <row r="368" s="6" customFormat="1" spans="1:144">
      <c r="A368" s="117" t="s">
        <v>1787</v>
      </c>
      <c r="B368" s="117" t="s">
        <v>145</v>
      </c>
      <c r="C368" s="117" t="s">
        <v>146</v>
      </c>
      <c r="D368" s="117" t="s">
        <v>145</v>
      </c>
      <c r="E368" s="117" t="s">
        <v>147</v>
      </c>
      <c r="F368" s="117" t="s">
        <v>145</v>
      </c>
      <c r="G368" s="117" t="s">
        <v>148</v>
      </c>
      <c r="H368" s="117" t="s">
        <v>149</v>
      </c>
      <c r="I368" s="117" t="s">
        <v>145</v>
      </c>
      <c r="J368" s="117" t="s">
        <v>150</v>
      </c>
      <c r="K368" s="117" t="s">
        <v>151</v>
      </c>
      <c r="L368" s="117" t="s">
        <v>1788</v>
      </c>
      <c r="M368" s="117" t="s">
        <v>145</v>
      </c>
      <c r="N368" s="117" t="s">
        <v>146</v>
      </c>
      <c r="O368" s="117" t="s">
        <v>153</v>
      </c>
      <c r="P368" s="117" t="s">
        <v>154</v>
      </c>
      <c r="Q368" s="117" t="s">
        <v>155</v>
      </c>
      <c r="R368" s="117" t="s">
        <v>145</v>
      </c>
      <c r="S368" s="117" t="s">
        <v>156</v>
      </c>
      <c r="T368" s="117" t="s">
        <v>154</v>
      </c>
      <c r="U368" s="117" t="s">
        <v>145</v>
      </c>
      <c r="V368" s="117" t="s">
        <v>145</v>
      </c>
      <c r="W368" s="117" t="s">
        <v>157</v>
      </c>
      <c r="X368" s="117" t="s">
        <v>157</v>
      </c>
      <c r="Y368" s="117" t="s">
        <v>158</v>
      </c>
      <c r="Z368" s="117" t="s">
        <v>159</v>
      </c>
      <c r="AA368" s="117" t="s">
        <v>145</v>
      </c>
      <c r="AB368" s="117" t="s">
        <v>145</v>
      </c>
      <c r="AC368" s="117" t="s">
        <v>145</v>
      </c>
      <c r="AD368" s="117" t="s">
        <v>145</v>
      </c>
      <c r="AE368" s="117" t="s">
        <v>1789</v>
      </c>
      <c r="AF368" s="117" t="s">
        <v>145</v>
      </c>
      <c r="AG368" s="117" t="s">
        <v>145</v>
      </c>
      <c r="AH368" s="117" t="s">
        <v>147</v>
      </c>
      <c r="AI368" s="117" t="s">
        <v>145</v>
      </c>
      <c r="AJ368" s="117" t="s">
        <v>145</v>
      </c>
      <c r="AK368" s="117" t="s">
        <v>145</v>
      </c>
      <c r="AL368" s="117" t="s">
        <v>145</v>
      </c>
      <c r="AM368" s="117" t="s">
        <v>145</v>
      </c>
      <c r="AN368" s="117" t="s">
        <v>145</v>
      </c>
      <c r="AO368" s="117" t="s">
        <v>161</v>
      </c>
      <c r="AP368" s="117" t="s">
        <v>1790</v>
      </c>
      <c r="AQ368" s="117" t="s">
        <v>1688</v>
      </c>
      <c r="AR368" s="117" t="s">
        <v>164</v>
      </c>
      <c r="AS368" s="117" t="s">
        <v>1689</v>
      </c>
      <c r="AT368" s="117" t="s">
        <v>1019</v>
      </c>
      <c r="AU368" s="117" t="s">
        <v>145</v>
      </c>
      <c r="AV368" s="117" t="s">
        <v>1791</v>
      </c>
      <c r="AW368" s="117" t="s">
        <v>1792</v>
      </c>
      <c r="AX368" s="117" t="s">
        <v>1793</v>
      </c>
      <c r="AY368" s="117" t="s">
        <v>145</v>
      </c>
      <c r="AZ368" s="117" t="s">
        <v>1019</v>
      </c>
      <c r="BA368" s="117" t="s">
        <v>145</v>
      </c>
      <c r="BB368" s="117" t="s">
        <v>145</v>
      </c>
      <c r="BC368" s="117" t="s">
        <v>145</v>
      </c>
      <c r="BD368" s="117" t="s">
        <v>145</v>
      </c>
      <c r="BE368" s="117" t="s">
        <v>145</v>
      </c>
      <c r="BF368" s="117" t="s">
        <v>145</v>
      </c>
      <c r="BG368" s="117" t="s">
        <v>145</v>
      </c>
      <c r="BH368" s="117" t="s">
        <v>145</v>
      </c>
      <c r="BI368" s="117" t="s">
        <v>145</v>
      </c>
      <c r="BJ368" s="117" t="s">
        <v>145</v>
      </c>
      <c r="BK368" s="117" t="s">
        <v>145</v>
      </c>
      <c r="BL368" s="117" t="s">
        <v>170</v>
      </c>
      <c r="BM368" s="117" t="s">
        <v>145</v>
      </c>
      <c r="BN368" s="117" t="s">
        <v>145</v>
      </c>
      <c r="BO368" s="117" t="s">
        <v>145</v>
      </c>
      <c r="BP368" s="117" t="s">
        <v>145</v>
      </c>
      <c r="BQ368" s="117" t="s">
        <v>145</v>
      </c>
      <c r="BR368" s="117" t="s">
        <v>145</v>
      </c>
      <c r="BS368" s="117" t="s">
        <v>145</v>
      </c>
      <c r="BT368" s="117" t="s">
        <v>145</v>
      </c>
      <c r="BU368" s="117" t="s">
        <v>145</v>
      </c>
      <c r="BV368" s="117" t="s">
        <v>171</v>
      </c>
      <c r="BW368" s="117" t="s">
        <v>145</v>
      </c>
      <c r="BX368" s="117" t="s">
        <v>145</v>
      </c>
      <c r="BY368" s="117" t="s">
        <v>145</v>
      </c>
      <c r="BZ368" s="117" t="s">
        <v>145</v>
      </c>
      <c r="CA368" s="117" t="s">
        <v>145</v>
      </c>
      <c r="CB368" s="117" t="s">
        <v>630</v>
      </c>
      <c r="CC368" s="117" t="s">
        <v>630</v>
      </c>
      <c r="CD368" s="117" t="s">
        <v>145</v>
      </c>
      <c r="CE368" s="117" t="s">
        <v>145</v>
      </c>
      <c r="CF368" s="117" t="s">
        <v>145</v>
      </c>
      <c r="CG368" s="117" t="s">
        <v>145</v>
      </c>
      <c r="CH368" s="117" t="s">
        <v>145</v>
      </c>
      <c r="CI368" s="117" t="s">
        <v>145</v>
      </c>
      <c r="CJ368" s="117" t="s">
        <v>145</v>
      </c>
      <c r="CK368" s="117" t="s">
        <v>145</v>
      </c>
      <c r="CL368" s="117" t="s">
        <v>145</v>
      </c>
      <c r="CM368" s="117" t="s">
        <v>145</v>
      </c>
      <c r="CN368" s="117" t="s">
        <v>145</v>
      </c>
      <c r="CO368" s="117" t="s">
        <v>1672</v>
      </c>
      <c r="CP368" s="117" t="s">
        <v>145</v>
      </c>
      <c r="CQ368" s="117" t="s">
        <v>145</v>
      </c>
      <c r="CR368" s="117" t="s">
        <v>145</v>
      </c>
      <c r="CS368" s="117" t="s">
        <v>173</v>
      </c>
      <c r="CT368" s="117" t="s">
        <v>305</v>
      </c>
      <c r="CU368" s="117" t="s">
        <v>1006</v>
      </c>
      <c r="CV368" s="117" t="s">
        <v>1007</v>
      </c>
      <c r="CW368" s="117" t="s">
        <v>1008</v>
      </c>
      <c r="CX368" s="117" t="s">
        <v>178</v>
      </c>
      <c r="CY368" s="117" t="s">
        <v>178</v>
      </c>
      <c r="CZ368" s="117" t="s">
        <v>179</v>
      </c>
      <c r="DA368" s="117" t="s">
        <v>179</v>
      </c>
      <c r="DB368" s="117" t="s">
        <v>145</v>
      </c>
      <c r="DC368" s="117" t="s">
        <v>145</v>
      </c>
      <c r="DD368" s="117" t="s">
        <v>179</v>
      </c>
      <c r="DE368" s="117" t="s">
        <v>145</v>
      </c>
      <c r="DF368" s="117" t="s">
        <v>145</v>
      </c>
      <c r="DG368" s="117" t="s">
        <v>145</v>
      </c>
      <c r="DH368" s="117" t="s">
        <v>145</v>
      </c>
      <c r="DI368" s="117" t="s">
        <v>145</v>
      </c>
      <c r="DJ368" s="117" t="s">
        <v>145</v>
      </c>
      <c r="DK368" s="117" t="s">
        <v>145</v>
      </c>
      <c r="DL368" s="117" t="s">
        <v>145</v>
      </c>
      <c r="DM368" s="117" t="s">
        <v>145</v>
      </c>
      <c r="DN368" s="117" t="s">
        <v>145</v>
      </c>
      <c r="DO368" s="117" t="s">
        <v>145</v>
      </c>
      <c r="DP368" s="117" t="s">
        <v>145</v>
      </c>
      <c r="DQ368" s="117" t="s">
        <v>145</v>
      </c>
      <c r="DR368" s="117" t="s">
        <v>145</v>
      </c>
      <c r="DS368" s="117" t="s">
        <v>145</v>
      </c>
      <c r="DT368" s="117" t="s">
        <v>145</v>
      </c>
      <c r="DU368" s="117" t="s">
        <v>145</v>
      </c>
      <c r="DV368" s="117" t="s">
        <v>145</v>
      </c>
      <c r="DW368" s="117" t="s">
        <v>145</v>
      </c>
      <c r="DX368" s="117" t="s">
        <v>145</v>
      </c>
      <c r="DY368" s="117" t="s">
        <v>145</v>
      </c>
      <c r="DZ368" s="117" t="s">
        <v>145</v>
      </c>
      <c r="EA368" s="117" t="s">
        <v>145</v>
      </c>
      <c r="EB368" s="117" t="s">
        <v>145</v>
      </c>
      <c r="EC368" s="117" t="s">
        <v>180</v>
      </c>
      <c r="ED368" s="117" t="s">
        <v>145</v>
      </c>
      <c r="EE368" s="117" t="s">
        <v>154</v>
      </c>
      <c r="EF368" s="117" t="s">
        <v>145</v>
      </c>
      <c r="EG368" s="117" t="s">
        <v>145</v>
      </c>
      <c r="EH368" s="117" t="s">
        <v>145</v>
      </c>
      <c r="EI368" s="117" t="s">
        <v>145</v>
      </c>
      <c r="EJ368" s="117" t="s">
        <v>145</v>
      </c>
      <c r="EK368" s="117" t="s">
        <v>145</v>
      </c>
      <c r="EL368" s="117" t="s">
        <v>145</v>
      </c>
      <c r="EM368" s="117" t="s">
        <v>145</v>
      </c>
      <c r="EN368" s="117" t="s">
        <v>147</v>
      </c>
    </row>
    <row r="369" s="6" customFormat="1" spans="1:144">
      <c r="A369" s="117" t="s">
        <v>1794</v>
      </c>
      <c r="B369" s="117" t="s">
        <v>145</v>
      </c>
      <c r="C369" s="117" t="s">
        <v>146</v>
      </c>
      <c r="D369" s="117" t="s">
        <v>145</v>
      </c>
      <c r="E369" s="117" t="s">
        <v>147</v>
      </c>
      <c r="F369" s="117" t="s">
        <v>145</v>
      </c>
      <c r="G369" s="117" t="s">
        <v>148</v>
      </c>
      <c r="H369" s="117" t="s">
        <v>149</v>
      </c>
      <c r="I369" s="117" t="s">
        <v>145</v>
      </c>
      <c r="J369" s="117" t="s">
        <v>150</v>
      </c>
      <c r="K369" s="117" t="s">
        <v>151</v>
      </c>
      <c r="L369" s="117" t="s">
        <v>1788</v>
      </c>
      <c r="M369" s="117" t="s">
        <v>145</v>
      </c>
      <c r="N369" s="117" t="s">
        <v>146</v>
      </c>
      <c r="O369" s="117" t="s">
        <v>153</v>
      </c>
      <c r="P369" s="117" t="s">
        <v>154</v>
      </c>
      <c r="Q369" s="117" t="s">
        <v>155</v>
      </c>
      <c r="R369" s="117" t="s">
        <v>145</v>
      </c>
      <c r="S369" s="117" t="s">
        <v>156</v>
      </c>
      <c r="T369" s="117" t="s">
        <v>154</v>
      </c>
      <c r="U369" s="117" t="s">
        <v>145</v>
      </c>
      <c r="V369" s="117" t="s">
        <v>145</v>
      </c>
      <c r="W369" s="117" t="s">
        <v>157</v>
      </c>
      <c r="X369" s="117" t="s">
        <v>157</v>
      </c>
      <c r="Y369" s="117" t="s">
        <v>158</v>
      </c>
      <c r="Z369" s="117" t="s">
        <v>159</v>
      </c>
      <c r="AA369" s="117" t="s">
        <v>145</v>
      </c>
      <c r="AB369" s="117" t="s">
        <v>145</v>
      </c>
      <c r="AC369" s="117" t="s">
        <v>145</v>
      </c>
      <c r="AD369" s="117" t="s">
        <v>145</v>
      </c>
      <c r="AE369" s="117" t="s">
        <v>1795</v>
      </c>
      <c r="AF369" s="117" t="s">
        <v>145</v>
      </c>
      <c r="AG369" s="117" t="s">
        <v>145</v>
      </c>
      <c r="AH369" s="117" t="s">
        <v>147</v>
      </c>
      <c r="AI369" s="117" t="s">
        <v>145</v>
      </c>
      <c r="AJ369" s="117" t="s">
        <v>145</v>
      </c>
      <c r="AK369" s="117" t="s">
        <v>145</v>
      </c>
      <c r="AL369" s="117" t="s">
        <v>145</v>
      </c>
      <c r="AM369" s="117" t="s">
        <v>145</v>
      </c>
      <c r="AN369" s="117" t="s">
        <v>145</v>
      </c>
      <c r="AO369" s="117" t="s">
        <v>1796</v>
      </c>
      <c r="AP369" s="117" t="s">
        <v>1466</v>
      </c>
      <c r="AQ369" s="117" t="s">
        <v>1797</v>
      </c>
      <c r="AR369" s="117" t="s">
        <v>164</v>
      </c>
      <c r="AS369" s="117" t="s">
        <v>1798</v>
      </c>
      <c r="AT369" s="117" t="s">
        <v>869</v>
      </c>
      <c r="AU369" s="117" t="s">
        <v>145</v>
      </c>
      <c r="AV369" s="117" t="s">
        <v>1799</v>
      </c>
      <c r="AW369" s="117" t="s">
        <v>1800</v>
      </c>
      <c r="AX369" s="117" t="s">
        <v>1801</v>
      </c>
      <c r="AY369" s="117" t="s">
        <v>145</v>
      </c>
      <c r="AZ369" s="117" t="s">
        <v>869</v>
      </c>
      <c r="BA369" s="117" t="s">
        <v>145</v>
      </c>
      <c r="BB369" s="117" t="s">
        <v>145</v>
      </c>
      <c r="BC369" s="117" t="s">
        <v>145</v>
      </c>
      <c r="BD369" s="117" t="s">
        <v>145</v>
      </c>
      <c r="BE369" s="117" t="s">
        <v>145</v>
      </c>
      <c r="BF369" s="117" t="s">
        <v>145</v>
      </c>
      <c r="BG369" s="117" t="s">
        <v>145</v>
      </c>
      <c r="BH369" s="117" t="s">
        <v>145</v>
      </c>
      <c r="BI369" s="117" t="s">
        <v>145</v>
      </c>
      <c r="BJ369" s="117" t="s">
        <v>145</v>
      </c>
      <c r="BK369" s="117" t="s">
        <v>145</v>
      </c>
      <c r="BL369" s="117" t="s">
        <v>170</v>
      </c>
      <c r="BM369" s="117" t="s">
        <v>145</v>
      </c>
      <c r="BN369" s="117" t="s">
        <v>145</v>
      </c>
      <c r="BO369" s="117" t="s">
        <v>145</v>
      </c>
      <c r="BP369" s="117" t="s">
        <v>145</v>
      </c>
      <c r="BQ369" s="117" t="s">
        <v>145</v>
      </c>
      <c r="BR369" s="117" t="s">
        <v>145</v>
      </c>
      <c r="BS369" s="117" t="s">
        <v>145</v>
      </c>
      <c r="BT369" s="117" t="s">
        <v>145</v>
      </c>
      <c r="BU369" s="117" t="s">
        <v>145</v>
      </c>
      <c r="BV369" s="117" t="s">
        <v>171</v>
      </c>
      <c r="BW369" s="117" t="s">
        <v>145</v>
      </c>
      <c r="BX369" s="117" t="s">
        <v>145</v>
      </c>
      <c r="BY369" s="117" t="s">
        <v>145</v>
      </c>
      <c r="BZ369" s="117" t="s">
        <v>145</v>
      </c>
      <c r="CA369" s="117" t="s">
        <v>145</v>
      </c>
      <c r="CB369" s="117" t="s">
        <v>149</v>
      </c>
      <c r="CC369" s="117" t="s">
        <v>149</v>
      </c>
      <c r="CD369" s="117" t="s">
        <v>145</v>
      </c>
      <c r="CE369" s="117" t="s">
        <v>145</v>
      </c>
      <c r="CF369" s="117" t="s">
        <v>145</v>
      </c>
      <c r="CG369" s="117" t="s">
        <v>145</v>
      </c>
      <c r="CH369" s="117" t="s">
        <v>145</v>
      </c>
      <c r="CI369" s="117" t="s">
        <v>145</v>
      </c>
      <c r="CJ369" s="117" t="s">
        <v>145</v>
      </c>
      <c r="CK369" s="117" t="s">
        <v>145</v>
      </c>
      <c r="CL369" s="117" t="s">
        <v>145</v>
      </c>
      <c r="CM369" s="117" t="s">
        <v>145</v>
      </c>
      <c r="CN369" s="117" t="s">
        <v>145</v>
      </c>
      <c r="CO369" s="117" t="s">
        <v>1472</v>
      </c>
      <c r="CP369" s="117" t="s">
        <v>145</v>
      </c>
      <c r="CQ369" s="117" t="s">
        <v>145</v>
      </c>
      <c r="CR369" s="117" t="s">
        <v>145</v>
      </c>
      <c r="CS369" s="117" t="s">
        <v>173</v>
      </c>
      <c r="CT369" s="117" t="s">
        <v>174</v>
      </c>
      <c r="CU369" s="117" t="s">
        <v>182</v>
      </c>
      <c r="CV369" s="117" t="s">
        <v>183</v>
      </c>
      <c r="CW369" s="117" t="s">
        <v>184</v>
      </c>
      <c r="CX369" s="117" t="s">
        <v>178</v>
      </c>
      <c r="CY369" s="117" t="s">
        <v>178</v>
      </c>
      <c r="CZ369" s="117" t="s">
        <v>179</v>
      </c>
      <c r="DA369" s="117" t="s">
        <v>179</v>
      </c>
      <c r="DB369" s="117" t="s">
        <v>145</v>
      </c>
      <c r="DC369" s="117" t="s">
        <v>145</v>
      </c>
      <c r="DD369" s="117" t="s">
        <v>179</v>
      </c>
      <c r="DE369" s="117" t="s">
        <v>145</v>
      </c>
      <c r="DF369" s="117" t="s">
        <v>145</v>
      </c>
      <c r="DG369" s="117" t="s">
        <v>145</v>
      </c>
      <c r="DH369" s="117" t="s">
        <v>145</v>
      </c>
      <c r="DI369" s="117" t="s">
        <v>145</v>
      </c>
      <c r="DJ369" s="117" t="s">
        <v>145</v>
      </c>
      <c r="DK369" s="117" t="s">
        <v>145</v>
      </c>
      <c r="DL369" s="117" t="s">
        <v>145</v>
      </c>
      <c r="DM369" s="117" t="s">
        <v>145</v>
      </c>
      <c r="DN369" s="117" t="s">
        <v>145</v>
      </c>
      <c r="DO369" s="117" t="s">
        <v>145</v>
      </c>
      <c r="DP369" s="117" t="s">
        <v>145</v>
      </c>
      <c r="DQ369" s="117" t="s">
        <v>145</v>
      </c>
      <c r="DR369" s="117" t="s">
        <v>145</v>
      </c>
      <c r="DS369" s="117" t="s">
        <v>145</v>
      </c>
      <c r="DT369" s="117" t="s">
        <v>145</v>
      </c>
      <c r="DU369" s="117" t="s">
        <v>145</v>
      </c>
      <c r="DV369" s="117" t="s">
        <v>145</v>
      </c>
      <c r="DW369" s="117" t="s">
        <v>145</v>
      </c>
      <c r="DX369" s="117" t="s">
        <v>145</v>
      </c>
      <c r="DY369" s="117" t="s">
        <v>145</v>
      </c>
      <c r="DZ369" s="117" t="s">
        <v>145</v>
      </c>
      <c r="EA369" s="117" t="s">
        <v>145</v>
      </c>
      <c r="EB369" s="117" t="s">
        <v>145</v>
      </c>
      <c r="EC369" s="117" t="s">
        <v>180</v>
      </c>
      <c r="ED369" s="117" t="s">
        <v>145</v>
      </c>
      <c r="EE369" s="117" t="s">
        <v>154</v>
      </c>
      <c r="EF369" s="117" t="s">
        <v>145</v>
      </c>
      <c r="EG369" s="117" t="s">
        <v>145</v>
      </c>
      <c r="EH369" s="117" t="s">
        <v>145</v>
      </c>
      <c r="EI369" s="117" t="s">
        <v>145</v>
      </c>
      <c r="EJ369" s="117" t="s">
        <v>145</v>
      </c>
      <c r="EK369" s="117" t="s">
        <v>145</v>
      </c>
      <c r="EL369" s="117" t="s">
        <v>145</v>
      </c>
      <c r="EM369" s="117" t="s">
        <v>145</v>
      </c>
      <c r="EN369" s="117" t="s">
        <v>147</v>
      </c>
    </row>
    <row r="370" s="6" customFormat="1" spans="1:144">
      <c r="A370" s="117" t="s">
        <v>1794</v>
      </c>
      <c r="B370" s="117" t="s">
        <v>145</v>
      </c>
      <c r="C370" s="117" t="s">
        <v>146</v>
      </c>
      <c r="D370" s="117" t="s">
        <v>145</v>
      </c>
      <c r="E370" s="117" t="s">
        <v>147</v>
      </c>
      <c r="F370" s="117" t="s">
        <v>145</v>
      </c>
      <c r="G370" s="117" t="s">
        <v>148</v>
      </c>
      <c r="H370" s="117" t="s">
        <v>149</v>
      </c>
      <c r="I370" s="117" t="s">
        <v>145</v>
      </c>
      <c r="J370" s="117" t="s">
        <v>150</v>
      </c>
      <c r="K370" s="117" t="s">
        <v>151</v>
      </c>
      <c r="L370" s="117" t="s">
        <v>1788</v>
      </c>
      <c r="M370" s="117" t="s">
        <v>145</v>
      </c>
      <c r="N370" s="117" t="s">
        <v>146</v>
      </c>
      <c r="O370" s="117" t="s">
        <v>153</v>
      </c>
      <c r="P370" s="117" t="s">
        <v>154</v>
      </c>
      <c r="Q370" s="117" t="s">
        <v>155</v>
      </c>
      <c r="R370" s="117" t="s">
        <v>145</v>
      </c>
      <c r="S370" s="117" t="s">
        <v>156</v>
      </c>
      <c r="T370" s="117" t="s">
        <v>154</v>
      </c>
      <c r="U370" s="117" t="s">
        <v>145</v>
      </c>
      <c r="V370" s="117" t="s">
        <v>145</v>
      </c>
      <c r="W370" s="117" t="s">
        <v>157</v>
      </c>
      <c r="X370" s="117" t="s">
        <v>157</v>
      </c>
      <c r="Y370" s="117" t="s">
        <v>158</v>
      </c>
      <c r="Z370" s="117" t="s">
        <v>159</v>
      </c>
      <c r="AA370" s="117" t="s">
        <v>145</v>
      </c>
      <c r="AB370" s="117" t="s">
        <v>145</v>
      </c>
      <c r="AC370" s="117" t="s">
        <v>145</v>
      </c>
      <c r="AD370" s="117" t="s">
        <v>145</v>
      </c>
      <c r="AE370" s="117" t="s">
        <v>1795</v>
      </c>
      <c r="AF370" s="117" t="s">
        <v>145</v>
      </c>
      <c r="AG370" s="117" t="s">
        <v>145</v>
      </c>
      <c r="AH370" s="117" t="s">
        <v>147</v>
      </c>
      <c r="AI370" s="117" t="s">
        <v>145</v>
      </c>
      <c r="AJ370" s="117" t="s">
        <v>145</v>
      </c>
      <c r="AK370" s="117" t="s">
        <v>145</v>
      </c>
      <c r="AL370" s="117" t="s">
        <v>145</v>
      </c>
      <c r="AM370" s="117" t="s">
        <v>145</v>
      </c>
      <c r="AN370" s="117" t="s">
        <v>145</v>
      </c>
      <c r="AO370" s="117" t="s">
        <v>1796</v>
      </c>
      <c r="AP370" s="117" t="s">
        <v>1466</v>
      </c>
      <c r="AQ370" s="117" t="s">
        <v>1797</v>
      </c>
      <c r="AR370" s="117" t="s">
        <v>164</v>
      </c>
      <c r="AS370" s="117" t="s">
        <v>1798</v>
      </c>
      <c r="AT370" s="117" t="s">
        <v>869</v>
      </c>
      <c r="AU370" s="117" t="s">
        <v>145</v>
      </c>
      <c r="AV370" s="117" t="s">
        <v>1799</v>
      </c>
      <c r="AW370" s="117" t="s">
        <v>1800</v>
      </c>
      <c r="AX370" s="117" t="s">
        <v>1801</v>
      </c>
      <c r="AY370" s="117" t="s">
        <v>145</v>
      </c>
      <c r="AZ370" s="117" t="s">
        <v>869</v>
      </c>
      <c r="BA370" s="117" t="s">
        <v>145</v>
      </c>
      <c r="BB370" s="117" t="s">
        <v>145</v>
      </c>
      <c r="BC370" s="117" t="s">
        <v>145</v>
      </c>
      <c r="BD370" s="117" t="s">
        <v>145</v>
      </c>
      <c r="BE370" s="117" t="s">
        <v>145</v>
      </c>
      <c r="BF370" s="117" t="s">
        <v>145</v>
      </c>
      <c r="BG370" s="117" t="s">
        <v>145</v>
      </c>
      <c r="BH370" s="117" t="s">
        <v>145</v>
      </c>
      <c r="BI370" s="117" t="s">
        <v>145</v>
      </c>
      <c r="BJ370" s="117" t="s">
        <v>145</v>
      </c>
      <c r="BK370" s="117" t="s">
        <v>145</v>
      </c>
      <c r="BL370" s="117" t="s">
        <v>170</v>
      </c>
      <c r="BM370" s="117" t="s">
        <v>145</v>
      </c>
      <c r="BN370" s="117" t="s">
        <v>145</v>
      </c>
      <c r="BO370" s="117" t="s">
        <v>145</v>
      </c>
      <c r="BP370" s="117" t="s">
        <v>145</v>
      </c>
      <c r="BQ370" s="117" t="s">
        <v>145</v>
      </c>
      <c r="BR370" s="117" t="s">
        <v>145</v>
      </c>
      <c r="BS370" s="117" t="s">
        <v>145</v>
      </c>
      <c r="BT370" s="117" t="s">
        <v>145</v>
      </c>
      <c r="BU370" s="117" t="s">
        <v>145</v>
      </c>
      <c r="BV370" s="117" t="s">
        <v>171</v>
      </c>
      <c r="BW370" s="117" t="s">
        <v>145</v>
      </c>
      <c r="BX370" s="117" t="s">
        <v>145</v>
      </c>
      <c r="BY370" s="117" t="s">
        <v>145</v>
      </c>
      <c r="BZ370" s="117" t="s">
        <v>145</v>
      </c>
      <c r="CA370" s="117" t="s">
        <v>145</v>
      </c>
      <c r="CB370" s="117" t="s">
        <v>149</v>
      </c>
      <c r="CC370" s="117" t="s">
        <v>149</v>
      </c>
      <c r="CD370" s="117" t="s">
        <v>145</v>
      </c>
      <c r="CE370" s="117" t="s">
        <v>145</v>
      </c>
      <c r="CF370" s="117" t="s">
        <v>145</v>
      </c>
      <c r="CG370" s="117" t="s">
        <v>145</v>
      </c>
      <c r="CH370" s="117" t="s">
        <v>145</v>
      </c>
      <c r="CI370" s="117" t="s">
        <v>145</v>
      </c>
      <c r="CJ370" s="117" t="s">
        <v>145</v>
      </c>
      <c r="CK370" s="117" t="s">
        <v>145</v>
      </c>
      <c r="CL370" s="117" t="s">
        <v>145</v>
      </c>
      <c r="CM370" s="117" t="s">
        <v>145</v>
      </c>
      <c r="CN370" s="117" t="s">
        <v>145</v>
      </c>
      <c r="CO370" s="117" t="s">
        <v>1472</v>
      </c>
      <c r="CP370" s="117" t="s">
        <v>145</v>
      </c>
      <c r="CQ370" s="117" t="s">
        <v>145</v>
      </c>
      <c r="CR370" s="117" t="s">
        <v>145</v>
      </c>
      <c r="CS370" s="117" t="s">
        <v>173</v>
      </c>
      <c r="CT370" s="117" t="s">
        <v>181</v>
      </c>
      <c r="CU370" s="117" t="s">
        <v>175</v>
      </c>
      <c r="CV370" s="117" t="s">
        <v>176</v>
      </c>
      <c r="CW370" s="117" t="s">
        <v>177</v>
      </c>
      <c r="CX370" s="117" t="s">
        <v>178</v>
      </c>
      <c r="CY370" s="117" t="s">
        <v>178</v>
      </c>
      <c r="CZ370" s="117" t="s">
        <v>179</v>
      </c>
      <c r="DA370" s="117" t="s">
        <v>179</v>
      </c>
      <c r="DB370" s="117" t="s">
        <v>145</v>
      </c>
      <c r="DC370" s="117" t="s">
        <v>145</v>
      </c>
      <c r="DD370" s="117" t="s">
        <v>179</v>
      </c>
      <c r="DE370" s="117" t="s">
        <v>145</v>
      </c>
      <c r="DF370" s="117" t="s">
        <v>145</v>
      </c>
      <c r="DG370" s="117" t="s">
        <v>145</v>
      </c>
      <c r="DH370" s="117" t="s">
        <v>145</v>
      </c>
      <c r="DI370" s="117" t="s">
        <v>145</v>
      </c>
      <c r="DJ370" s="117" t="s">
        <v>145</v>
      </c>
      <c r="DK370" s="117" t="s">
        <v>145</v>
      </c>
      <c r="DL370" s="117" t="s">
        <v>145</v>
      </c>
      <c r="DM370" s="117" t="s">
        <v>145</v>
      </c>
      <c r="DN370" s="117" t="s">
        <v>145</v>
      </c>
      <c r="DO370" s="117" t="s">
        <v>145</v>
      </c>
      <c r="DP370" s="117" t="s">
        <v>145</v>
      </c>
      <c r="DQ370" s="117" t="s">
        <v>145</v>
      </c>
      <c r="DR370" s="117" t="s">
        <v>145</v>
      </c>
      <c r="DS370" s="117" t="s">
        <v>145</v>
      </c>
      <c r="DT370" s="117" t="s">
        <v>145</v>
      </c>
      <c r="DU370" s="117" t="s">
        <v>145</v>
      </c>
      <c r="DV370" s="117" t="s">
        <v>145</v>
      </c>
      <c r="DW370" s="117" t="s">
        <v>145</v>
      </c>
      <c r="DX370" s="117" t="s">
        <v>145</v>
      </c>
      <c r="DY370" s="117" t="s">
        <v>145</v>
      </c>
      <c r="DZ370" s="117" t="s">
        <v>145</v>
      </c>
      <c r="EA370" s="117" t="s">
        <v>145</v>
      </c>
      <c r="EB370" s="117" t="s">
        <v>145</v>
      </c>
      <c r="EC370" s="117" t="s">
        <v>180</v>
      </c>
      <c r="ED370" s="117" t="s">
        <v>145</v>
      </c>
      <c r="EE370" s="117" t="s">
        <v>154</v>
      </c>
      <c r="EF370" s="117" t="s">
        <v>145</v>
      </c>
      <c r="EG370" s="117" t="s">
        <v>145</v>
      </c>
      <c r="EH370" s="117" t="s">
        <v>145</v>
      </c>
      <c r="EI370" s="117" t="s">
        <v>145</v>
      </c>
      <c r="EJ370" s="117" t="s">
        <v>145</v>
      </c>
      <c r="EK370" s="117" t="s">
        <v>145</v>
      </c>
      <c r="EL370" s="117" t="s">
        <v>145</v>
      </c>
      <c r="EM370" s="117" t="s">
        <v>145</v>
      </c>
      <c r="EN370" s="117" t="s">
        <v>147</v>
      </c>
    </row>
    <row r="371" s="6" customFormat="1" spans="1:144">
      <c r="A371" s="117" t="s">
        <v>1794</v>
      </c>
      <c r="B371" s="117" t="s">
        <v>145</v>
      </c>
      <c r="C371" s="117" t="s">
        <v>146</v>
      </c>
      <c r="D371" s="117" t="s">
        <v>145</v>
      </c>
      <c r="E371" s="117" t="s">
        <v>147</v>
      </c>
      <c r="F371" s="117" t="s">
        <v>145</v>
      </c>
      <c r="G371" s="117" t="s">
        <v>148</v>
      </c>
      <c r="H371" s="117" t="s">
        <v>149</v>
      </c>
      <c r="I371" s="117" t="s">
        <v>145</v>
      </c>
      <c r="J371" s="117" t="s">
        <v>150</v>
      </c>
      <c r="K371" s="117" t="s">
        <v>151</v>
      </c>
      <c r="L371" s="117" t="s">
        <v>1788</v>
      </c>
      <c r="M371" s="117" t="s">
        <v>145</v>
      </c>
      <c r="N371" s="117" t="s">
        <v>146</v>
      </c>
      <c r="O371" s="117" t="s">
        <v>153</v>
      </c>
      <c r="P371" s="117" t="s">
        <v>154</v>
      </c>
      <c r="Q371" s="117" t="s">
        <v>155</v>
      </c>
      <c r="R371" s="117" t="s">
        <v>145</v>
      </c>
      <c r="S371" s="117" t="s">
        <v>156</v>
      </c>
      <c r="T371" s="117" t="s">
        <v>154</v>
      </c>
      <c r="U371" s="117" t="s">
        <v>145</v>
      </c>
      <c r="V371" s="117" t="s">
        <v>145</v>
      </c>
      <c r="W371" s="117" t="s">
        <v>157</v>
      </c>
      <c r="X371" s="117" t="s">
        <v>157</v>
      </c>
      <c r="Y371" s="117" t="s">
        <v>158</v>
      </c>
      <c r="Z371" s="117" t="s">
        <v>159</v>
      </c>
      <c r="AA371" s="117" t="s">
        <v>145</v>
      </c>
      <c r="AB371" s="117" t="s">
        <v>145</v>
      </c>
      <c r="AC371" s="117" t="s">
        <v>145</v>
      </c>
      <c r="AD371" s="117" t="s">
        <v>145</v>
      </c>
      <c r="AE371" s="117" t="s">
        <v>1795</v>
      </c>
      <c r="AF371" s="117" t="s">
        <v>145</v>
      </c>
      <c r="AG371" s="117" t="s">
        <v>145</v>
      </c>
      <c r="AH371" s="117" t="s">
        <v>147</v>
      </c>
      <c r="AI371" s="117" t="s">
        <v>145</v>
      </c>
      <c r="AJ371" s="117" t="s">
        <v>145</v>
      </c>
      <c r="AK371" s="117" t="s">
        <v>145</v>
      </c>
      <c r="AL371" s="117" t="s">
        <v>145</v>
      </c>
      <c r="AM371" s="117" t="s">
        <v>145</v>
      </c>
      <c r="AN371" s="117" t="s">
        <v>145</v>
      </c>
      <c r="AO371" s="117" t="s">
        <v>1796</v>
      </c>
      <c r="AP371" s="117" t="s">
        <v>1466</v>
      </c>
      <c r="AQ371" s="117" t="s">
        <v>1797</v>
      </c>
      <c r="AR371" s="117" t="s">
        <v>164</v>
      </c>
      <c r="AS371" s="117" t="s">
        <v>1798</v>
      </c>
      <c r="AT371" s="117" t="s">
        <v>869</v>
      </c>
      <c r="AU371" s="117" t="s">
        <v>145</v>
      </c>
      <c r="AV371" s="117" t="s">
        <v>1799</v>
      </c>
      <c r="AW371" s="117" t="s">
        <v>1800</v>
      </c>
      <c r="AX371" s="117" t="s">
        <v>1801</v>
      </c>
      <c r="AY371" s="117" t="s">
        <v>145</v>
      </c>
      <c r="AZ371" s="117" t="s">
        <v>869</v>
      </c>
      <c r="BA371" s="117" t="s">
        <v>145</v>
      </c>
      <c r="BB371" s="117" t="s">
        <v>145</v>
      </c>
      <c r="BC371" s="117" t="s">
        <v>145</v>
      </c>
      <c r="BD371" s="117" t="s">
        <v>145</v>
      </c>
      <c r="BE371" s="117" t="s">
        <v>145</v>
      </c>
      <c r="BF371" s="117" t="s">
        <v>145</v>
      </c>
      <c r="BG371" s="117" t="s">
        <v>145</v>
      </c>
      <c r="BH371" s="117" t="s">
        <v>145</v>
      </c>
      <c r="BI371" s="117" t="s">
        <v>145</v>
      </c>
      <c r="BJ371" s="117" t="s">
        <v>145</v>
      </c>
      <c r="BK371" s="117" t="s">
        <v>145</v>
      </c>
      <c r="BL371" s="117" t="s">
        <v>170</v>
      </c>
      <c r="BM371" s="117" t="s">
        <v>145</v>
      </c>
      <c r="BN371" s="117" t="s">
        <v>145</v>
      </c>
      <c r="BO371" s="117" t="s">
        <v>145</v>
      </c>
      <c r="BP371" s="117" t="s">
        <v>145</v>
      </c>
      <c r="BQ371" s="117" t="s">
        <v>145</v>
      </c>
      <c r="BR371" s="117" t="s">
        <v>145</v>
      </c>
      <c r="BS371" s="117" t="s">
        <v>145</v>
      </c>
      <c r="BT371" s="117" t="s">
        <v>145</v>
      </c>
      <c r="BU371" s="117" t="s">
        <v>145</v>
      </c>
      <c r="BV371" s="117" t="s">
        <v>171</v>
      </c>
      <c r="BW371" s="117" t="s">
        <v>145</v>
      </c>
      <c r="BX371" s="117" t="s">
        <v>145</v>
      </c>
      <c r="BY371" s="117" t="s">
        <v>145</v>
      </c>
      <c r="BZ371" s="117" t="s">
        <v>145</v>
      </c>
      <c r="CA371" s="117" t="s">
        <v>145</v>
      </c>
      <c r="CB371" s="117" t="s">
        <v>149</v>
      </c>
      <c r="CC371" s="117" t="s">
        <v>149</v>
      </c>
      <c r="CD371" s="117" t="s">
        <v>145</v>
      </c>
      <c r="CE371" s="117" t="s">
        <v>145</v>
      </c>
      <c r="CF371" s="117" t="s">
        <v>145</v>
      </c>
      <c r="CG371" s="117" t="s">
        <v>145</v>
      </c>
      <c r="CH371" s="117" t="s">
        <v>145</v>
      </c>
      <c r="CI371" s="117" t="s">
        <v>145</v>
      </c>
      <c r="CJ371" s="117" t="s">
        <v>145</v>
      </c>
      <c r="CK371" s="117" t="s">
        <v>145</v>
      </c>
      <c r="CL371" s="117" t="s">
        <v>145</v>
      </c>
      <c r="CM371" s="117" t="s">
        <v>145</v>
      </c>
      <c r="CN371" s="117" t="s">
        <v>145</v>
      </c>
      <c r="CO371" s="117" t="s">
        <v>1472</v>
      </c>
      <c r="CP371" s="117" t="s">
        <v>145</v>
      </c>
      <c r="CQ371" s="117" t="s">
        <v>145</v>
      </c>
      <c r="CR371" s="117" t="s">
        <v>145</v>
      </c>
      <c r="CS371" s="117" t="s">
        <v>173</v>
      </c>
      <c r="CT371" s="117" t="s">
        <v>300</v>
      </c>
      <c r="CU371" s="117" t="s">
        <v>1006</v>
      </c>
      <c r="CV371" s="117" t="s">
        <v>1007</v>
      </c>
      <c r="CW371" s="117" t="s">
        <v>1008</v>
      </c>
      <c r="CX371" s="117" t="s">
        <v>178</v>
      </c>
      <c r="CY371" s="117" t="s">
        <v>178</v>
      </c>
      <c r="CZ371" s="117" t="s">
        <v>179</v>
      </c>
      <c r="DA371" s="117" t="s">
        <v>179</v>
      </c>
      <c r="DB371" s="117" t="s">
        <v>145</v>
      </c>
      <c r="DC371" s="117" t="s">
        <v>145</v>
      </c>
      <c r="DD371" s="117" t="s">
        <v>179</v>
      </c>
      <c r="DE371" s="117" t="s">
        <v>145</v>
      </c>
      <c r="DF371" s="117" t="s">
        <v>145</v>
      </c>
      <c r="DG371" s="117" t="s">
        <v>145</v>
      </c>
      <c r="DH371" s="117" t="s">
        <v>145</v>
      </c>
      <c r="DI371" s="117" t="s">
        <v>145</v>
      </c>
      <c r="DJ371" s="117" t="s">
        <v>145</v>
      </c>
      <c r="DK371" s="117" t="s">
        <v>145</v>
      </c>
      <c r="DL371" s="117" t="s">
        <v>145</v>
      </c>
      <c r="DM371" s="117" t="s">
        <v>145</v>
      </c>
      <c r="DN371" s="117" t="s">
        <v>145</v>
      </c>
      <c r="DO371" s="117" t="s">
        <v>145</v>
      </c>
      <c r="DP371" s="117" t="s">
        <v>145</v>
      </c>
      <c r="DQ371" s="117" t="s">
        <v>145</v>
      </c>
      <c r="DR371" s="117" t="s">
        <v>145</v>
      </c>
      <c r="DS371" s="117" t="s">
        <v>145</v>
      </c>
      <c r="DT371" s="117" t="s">
        <v>145</v>
      </c>
      <c r="DU371" s="117" t="s">
        <v>145</v>
      </c>
      <c r="DV371" s="117" t="s">
        <v>145</v>
      </c>
      <c r="DW371" s="117" t="s">
        <v>145</v>
      </c>
      <c r="DX371" s="117" t="s">
        <v>145</v>
      </c>
      <c r="DY371" s="117" t="s">
        <v>145</v>
      </c>
      <c r="DZ371" s="117" t="s">
        <v>145</v>
      </c>
      <c r="EA371" s="117" t="s">
        <v>145</v>
      </c>
      <c r="EB371" s="117" t="s">
        <v>145</v>
      </c>
      <c r="EC371" s="117" t="s">
        <v>180</v>
      </c>
      <c r="ED371" s="117" t="s">
        <v>145</v>
      </c>
      <c r="EE371" s="117" t="s">
        <v>154</v>
      </c>
      <c r="EF371" s="117" t="s">
        <v>145</v>
      </c>
      <c r="EG371" s="117" t="s">
        <v>145</v>
      </c>
      <c r="EH371" s="117" t="s">
        <v>145</v>
      </c>
      <c r="EI371" s="117" t="s">
        <v>145</v>
      </c>
      <c r="EJ371" s="117" t="s">
        <v>145</v>
      </c>
      <c r="EK371" s="117" t="s">
        <v>145</v>
      </c>
      <c r="EL371" s="117" t="s">
        <v>145</v>
      </c>
      <c r="EM371" s="117" t="s">
        <v>145</v>
      </c>
      <c r="EN371" s="117" t="s">
        <v>147</v>
      </c>
    </row>
    <row r="372" s="6" customFormat="1" spans="1:144">
      <c r="A372" s="117" t="s">
        <v>1802</v>
      </c>
      <c r="B372" s="117" t="s">
        <v>145</v>
      </c>
      <c r="C372" s="117" t="s">
        <v>146</v>
      </c>
      <c r="D372" s="117" t="s">
        <v>145</v>
      </c>
      <c r="E372" s="117" t="s">
        <v>147</v>
      </c>
      <c r="F372" s="117" t="s">
        <v>145</v>
      </c>
      <c r="G372" s="117" t="s">
        <v>148</v>
      </c>
      <c r="H372" s="117" t="s">
        <v>149</v>
      </c>
      <c r="I372" s="117" t="s">
        <v>145</v>
      </c>
      <c r="J372" s="117" t="s">
        <v>150</v>
      </c>
      <c r="K372" s="117" t="s">
        <v>151</v>
      </c>
      <c r="L372" s="117" t="s">
        <v>1803</v>
      </c>
      <c r="M372" s="117" t="s">
        <v>145</v>
      </c>
      <c r="N372" s="117" t="s">
        <v>146</v>
      </c>
      <c r="O372" s="117" t="s">
        <v>153</v>
      </c>
      <c r="P372" s="117" t="s">
        <v>154</v>
      </c>
      <c r="Q372" s="117" t="s">
        <v>155</v>
      </c>
      <c r="R372" s="117" t="s">
        <v>145</v>
      </c>
      <c r="S372" s="117" t="s">
        <v>156</v>
      </c>
      <c r="T372" s="117" t="s">
        <v>154</v>
      </c>
      <c r="U372" s="117" t="s">
        <v>145</v>
      </c>
      <c r="V372" s="117" t="s">
        <v>145</v>
      </c>
      <c r="W372" s="117" t="s">
        <v>157</v>
      </c>
      <c r="X372" s="117" t="s">
        <v>157</v>
      </c>
      <c r="Y372" s="117" t="s">
        <v>158</v>
      </c>
      <c r="Z372" s="117" t="s">
        <v>159</v>
      </c>
      <c r="AA372" s="117" t="s">
        <v>145</v>
      </c>
      <c r="AB372" s="117" t="s">
        <v>145</v>
      </c>
      <c r="AC372" s="117" t="s">
        <v>145</v>
      </c>
      <c r="AD372" s="117" t="s">
        <v>145</v>
      </c>
      <c r="AE372" s="117" t="s">
        <v>1804</v>
      </c>
      <c r="AF372" s="117" t="s">
        <v>145</v>
      </c>
      <c r="AG372" s="117" t="s">
        <v>145</v>
      </c>
      <c r="AH372" s="117" t="s">
        <v>147</v>
      </c>
      <c r="AI372" s="117" t="s">
        <v>145</v>
      </c>
      <c r="AJ372" s="117" t="s">
        <v>145</v>
      </c>
      <c r="AK372" s="117" t="s">
        <v>145</v>
      </c>
      <c r="AL372" s="117" t="s">
        <v>145</v>
      </c>
      <c r="AM372" s="117" t="s">
        <v>145</v>
      </c>
      <c r="AN372" s="117" t="s">
        <v>145</v>
      </c>
      <c r="AO372" s="117" t="s">
        <v>1127</v>
      </c>
      <c r="AP372" s="117" t="s">
        <v>759</v>
      </c>
      <c r="AQ372" s="117" t="s">
        <v>1805</v>
      </c>
      <c r="AR372" s="117" t="s">
        <v>1130</v>
      </c>
      <c r="AS372" s="117" t="s">
        <v>1131</v>
      </c>
      <c r="AT372" s="117" t="s">
        <v>1132</v>
      </c>
      <c r="AU372" s="117" t="s">
        <v>145</v>
      </c>
      <c r="AV372" s="117" t="s">
        <v>1806</v>
      </c>
      <c r="AW372" s="117" t="s">
        <v>1807</v>
      </c>
      <c r="AX372" s="117" t="s">
        <v>1808</v>
      </c>
      <c r="AY372" s="117" t="s">
        <v>145</v>
      </c>
      <c r="AZ372" s="117" t="s">
        <v>1132</v>
      </c>
      <c r="BA372" s="117" t="s">
        <v>145</v>
      </c>
      <c r="BB372" s="117" t="s">
        <v>145</v>
      </c>
      <c r="BC372" s="117" t="s">
        <v>145</v>
      </c>
      <c r="BD372" s="117" t="s">
        <v>145</v>
      </c>
      <c r="BE372" s="117" t="s">
        <v>145</v>
      </c>
      <c r="BF372" s="117" t="s">
        <v>145</v>
      </c>
      <c r="BG372" s="117" t="s">
        <v>145</v>
      </c>
      <c r="BH372" s="117" t="s">
        <v>145</v>
      </c>
      <c r="BI372" s="117" t="s">
        <v>145</v>
      </c>
      <c r="BJ372" s="117" t="s">
        <v>145</v>
      </c>
      <c r="BK372" s="117" t="s">
        <v>145</v>
      </c>
      <c r="BL372" s="117" t="s">
        <v>170</v>
      </c>
      <c r="BM372" s="117" t="s">
        <v>145</v>
      </c>
      <c r="BN372" s="117" t="s">
        <v>145</v>
      </c>
      <c r="BO372" s="117" t="s">
        <v>145</v>
      </c>
      <c r="BP372" s="117" t="s">
        <v>145</v>
      </c>
      <c r="BQ372" s="117" t="s">
        <v>145</v>
      </c>
      <c r="BR372" s="117" t="s">
        <v>145</v>
      </c>
      <c r="BS372" s="117" t="s">
        <v>145</v>
      </c>
      <c r="BT372" s="117" t="s">
        <v>145</v>
      </c>
      <c r="BU372" s="117" t="s">
        <v>145</v>
      </c>
      <c r="BV372" s="117" t="s">
        <v>171</v>
      </c>
      <c r="BW372" s="117" t="s">
        <v>145</v>
      </c>
      <c r="BX372" s="117" t="s">
        <v>145</v>
      </c>
      <c r="BY372" s="117" t="s">
        <v>145</v>
      </c>
      <c r="BZ372" s="117" t="s">
        <v>145</v>
      </c>
      <c r="CA372" s="117" t="s">
        <v>145</v>
      </c>
      <c r="CB372" s="117" t="s">
        <v>149</v>
      </c>
      <c r="CC372" s="117" t="s">
        <v>149</v>
      </c>
      <c r="CD372" s="117" t="s">
        <v>145</v>
      </c>
      <c r="CE372" s="117" t="s">
        <v>145</v>
      </c>
      <c r="CF372" s="117" t="s">
        <v>145</v>
      </c>
      <c r="CG372" s="117" t="s">
        <v>145</v>
      </c>
      <c r="CH372" s="117" t="s">
        <v>145</v>
      </c>
      <c r="CI372" s="117" t="s">
        <v>145</v>
      </c>
      <c r="CJ372" s="117" t="s">
        <v>145</v>
      </c>
      <c r="CK372" s="117" t="s">
        <v>145</v>
      </c>
      <c r="CL372" s="117" t="s">
        <v>145</v>
      </c>
      <c r="CM372" s="117" t="s">
        <v>145</v>
      </c>
      <c r="CN372" s="117" t="s">
        <v>145</v>
      </c>
      <c r="CO372" s="117" t="s">
        <v>1472</v>
      </c>
      <c r="CP372" s="117" t="s">
        <v>145</v>
      </c>
      <c r="CQ372" s="117" t="s">
        <v>145</v>
      </c>
      <c r="CR372" s="117" t="s">
        <v>145</v>
      </c>
      <c r="CS372" s="117" t="s">
        <v>173</v>
      </c>
      <c r="CT372" s="117" t="s">
        <v>174</v>
      </c>
      <c r="CU372" s="117" t="s">
        <v>182</v>
      </c>
      <c r="CV372" s="117" t="s">
        <v>183</v>
      </c>
      <c r="CW372" s="117" t="s">
        <v>184</v>
      </c>
      <c r="CX372" s="117" t="s">
        <v>178</v>
      </c>
      <c r="CY372" s="117" t="s">
        <v>178</v>
      </c>
      <c r="CZ372" s="117" t="s">
        <v>179</v>
      </c>
      <c r="DA372" s="117" t="s">
        <v>179</v>
      </c>
      <c r="DB372" s="117" t="s">
        <v>145</v>
      </c>
      <c r="DC372" s="117" t="s">
        <v>145</v>
      </c>
      <c r="DD372" s="117" t="s">
        <v>179</v>
      </c>
      <c r="DE372" s="117" t="s">
        <v>145</v>
      </c>
      <c r="DF372" s="117" t="s">
        <v>145</v>
      </c>
      <c r="DG372" s="117" t="s">
        <v>145</v>
      </c>
      <c r="DH372" s="117" t="s">
        <v>145</v>
      </c>
      <c r="DI372" s="117" t="s">
        <v>145</v>
      </c>
      <c r="DJ372" s="117" t="s">
        <v>145</v>
      </c>
      <c r="DK372" s="117" t="s">
        <v>145</v>
      </c>
      <c r="DL372" s="117" t="s">
        <v>145</v>
      </c>
      <c r="DM372" s="117" t="s">
        <v>145</v>
      </c>
      <c r="DN372" s="117" t="s">
        <v>145</v>
      </c>
      <c r="DO372" s="117" t="s">
        <v>145</v>
      </c>
      <c r="DP372" s="117" t="s">
        <v>145</v>
      </c>
      <c r="DQ372" s="117" t="s">
        <v>145</v>
      </c>
      <c r="DR372" s="117" t="s">
        <v>145</v>
      </c>
      <c r="DS372" s="117" t="s">
        <v>145</v>
      </c>
      <c r="DT372" s="117" t="s">
        <v>145</v>
      </c>
      <c r="DU372" s="117" t="s">
        <v>145</v>
      </c>
      <c r="DV372" s="117" t="s">
        <v>145</v>
      </c>
      <c r="DW372" s="117" t="s">
        <v>145</v>
      </c>
      <c r="DX372" s="117" t="s">
        <v>145</v>
      </c>
      <c r="DY372" s="117" t="s">
        <v>145</v>
      </c>
      <c r="DZ372" s="117" t="s">
        <v>145</v>
      </c>
      <c r="EA372" s="117" t="s">
        <v>145</v>
      </c>
      <c r="EB372" s="117" t="s">
        <v>145</v>
      </c>
      <c r="EC372" s="117" t="s">
        <v>180</v>
      </c>
      <c r="ED372" s="117" t="s">
        <v>145</v>
      </c>
      <c r="EE372" s="117" t="s">
        <v>154</v>
      </c>
      <c r="EF372" s="117" t="s">
        <v>145</v>
      </c>
      <c r="EG372" s="117" t="s">
        <v>145</v>
      </c>
      <c r="EH372" s="117" t="s">
        <v>145</v>
      </c>
      <c r="EI372" s="117" t="s">
        <v>145</v>
      </c>
      <c r="EJ372" s="117" t="s">
        <v>145</v>
      </c>
      <c r="EK372" s="117" t="s">
        <v>145</v>
      </c>
      <c r="EL372" s="117" t="s">
        <v>145</v>
      </c>
      <c r="EM372" s="117" t="s">
        <v>145</v>
      </c>
      <c r="EN372" s="117" t="s">
        <v>147</v>
      </c>
    </row>
    <row r="373" s="6" customFormat="1" spans="1:144">
      <c r="A373" s="117" t="s">
        <v>1802</v>
      </c>
      <c r="B373" s="117" t="s">
        <v>145</v>
      </c>
      <c r="C373" s="117" t="s">
        <v>146</v>
      </c>
      <c r="D373" s="117" t="s">
        <v>145</v>
      </c>
      <c r="E373" s="117" t="s">
        <v>147</v>
      </c>
      <c r="F373" s="117" t="s">
        <v>145</v>
      </c>
      <c r="G373" s="117" t="s">
        <v>148</v>
      </c>
      <c r="H373" s="117" t="s">
        <v>149</v>
      </c>
      <c r="I373" s="117" t="s">
        <v>145</v>
      </c>
      <c r="J373" s="117" t="s">
        <v>150</v>
      </c>
      <c r="K373" s="117" t="s">
        <v>151</v>
      </c>
      <c r="L373" s="117" t="s">
        <v>1803</v>
      </c>
      <c r="M373" s="117" t="s">
        <v>145</v>
      </c>
      <c r="N373" s="117" t="s">
        <v>146</v>
      </c>
      <c r="O373" s="117" t="s">
        <v>153</v>
      </c>
      <c r="P373" s="117" t="s">
        <v>154</v>
      </c>
      <c r="Q373" s="117" t="s">
        <v>155</v>
      </c>
      <c r="R373" s="117" t="s">
        <v>145</v>
      </c>
      <c r="S373" s="117" t="s">
        <v>156</v>
      </c>
      <c r="T373" s="117" t="s">
        <v>154</v>
      </c>
      <c r="U373" s="117" t="s">
        <v>145</v>
      </c>
      <c r="V373" s="117" t="s">
        <v>145</v>
      </c>
      <c r="W373" s="117" t="s">
        <v>157</v>
      </c>
      <c r="X373" s="117" t="s">
        <v>157</v>
      </c>
      <c r="Y373" s="117" t="s">
        <v>158</v>
      </c>
      <c r="Z373" s="117" t="s">
        <v>159</v>
      </c>
      <c r="AA373" s="117" t="s">
        <v>145</v>
      </c>
      <c r="AB373" s="117" t="s">
        <v>145</v>
      </c>
      <c r="AC373" s="117" t="s">
        <v>145</v>
      </c>
      <c r="AD373" s="117" t="s">
        <v>145</v>
      </c>
      <c r="AE373" s="117" t="s">
        <v>1804</v>
      </c>
      <c r="AF373" s="117" t="s">
        <v>145</v>
      </c>
      <c r="AG373" s="117" t="s">
        <v>145</v>
      </c>
      <c r="AH373" s="117" t="s">
        <v>147</v>
      </c>
      <c r="AI373" s="117" t="s">
        <v>145</v>
      </c>
      <c r="AJ373" s="117" t="s">
        <v>145</v>
      </c>
      <c r="AK373" s="117" t="s">
        <v>145</v>
      </c>
      <c r="AL373" s="117" t="s">
        <v>145</v>
      </c>
      <c r="AM373" s="117" t="s">
        <v>145</v>
      </c>
      <c r="AN373" s="117" t="s">
        <v>145</v>
      </c>
      <c r="AO373" s="117" t="s">
        <v>1127</v>
      </c>
      <c r="AP373" s="117" t="s">
        <v>759</v>
      </c>
      <c r="AQ373" s="117" t="s">
        <v>1805</v>
      </c>
      <c r="AR373" s="117" t="s">
        <v>1130</v>
      </c>
      <c r="AS373" s="117" t="s">
        <v>1131</v>
      </c>
      <c r="AT373" s="117" t="s">
        <v>1132</v>
      </c>
      <c r="AU373" s="117" t="s">
        <v>145</v>
      </c>
      <c r="AV373" s="117" t="s">
        <v>1806</v>
      </c>
      <c r="AW373" s="117" t="s">
        <v>1807</v>
      </c>
      <c r="AX373" s="117" t="s">
        <v>1808</v>
      </c>
      <c r="AY373" s="117" t="s">
        <v>145</v>
      </c>
      <c r="AZ373" s="117" t="s">
        <v>1132</v>
      </c>
      <c r="BA373" s="117" t="s">
        <v>145</v>
      </c>
      <c r="BB373" s="117" t="s">
        <v>145</v>
      </c>
      <c r="BC373" s="117" t="s">
        <v>145</v>
      </c>
      <c r="BD373" s="117" t="s">
        <v>145</v>
      </c>
      <c r="BE373" s="117" t="s">
        <v>145</v>
      </c>
      <c r="BF373" s="117" t="s">
        <v>145</v>
      </c>
      <c r="BG373" s="117" t="s">
        <v>145</v>
      </c>
      <c r="BH373" s="117" t="s">
        <v>145</v>
      </c>
      <c r="BI373" s="117" t="s">
        <v>145</v>
      </c>
      <c r="BJ373" s="117" t="s">
        <v>145</v>
      </c>
      <c r="BK373" s="117" t="s">
        <v>145</v>
      </c>
      <c r="BL373" s="117" t="s">
        <v>170</v>
      </c>
      <c r="BM373" s="117" t="s">
        <v>145</v>
      </c>
      <c r="BN373" s="117" t="s">
        <v>145</v>
      </c>
      <c r="BO373" s="117" t="s">
        <v>145</v>
      </c>
      <c r="BP373" s="117" t="s">
        <v>145</v>
      </c>
      <c r="BQ373" s="117" t="s">
        <v>145</v>
      </c>
      <c r="BR373" s="117" t="s">
        <v>145</v>
      </c>
      <c r="BS373" s="117" t="s">
        <v>145</v>
      </c>
      <c r="BT373" s="117" t="s">
        <v>145</v>
      </c>
      <c r="BU373" s="117" t="s">
        <v>145</v>
      </c>
      <c r="BV373" s="117" t="s">
        <v>171</v>
      </c>
      <c r="BW373" s="117" t="s">
        <v>145</v>
      </c>
      <c r="BX373" s="117" t="s">
        <v>145</v>
      </c>
      <c r="BY373" s="117" t="s">
        <v>145</v>
      </c>
      <c r="BZ373" s="117" t="s">
        <v>145</v>
      </c>
      <c r="CA373" s="117" t="s">
        <v>145</v>
      </c>
      <c r="CB373" s="117" t="s">
        <v>149</v>
      </c>
      <c r="CC373" s="117" t="s">
        <v>149</v>
      </c>
      <c r="CD373" s="117" t="s">
        <v>145</v>
      </c>
      <c r="CE373" s="117" t="s">
        <v>145</v>
      </c>
      <c r="CF373" s="117" t="s">
        <v>145</v>
      </c>
      <c r="CG373" s="117" t="s">
        <v>145</v>
      </c>
      <c r="CH373" s="117" t="s">
        <v>145</v>
      </c>
      <c r="CI373" s="117" t="s">
        <v>145</v>
      </c>
      <c r="CJ373" s="117" t="s">
        <v>145</v>
      </c>
      <c r="CK373" s="117" t="s">
        <v>145</v>
      </c>
      <c r="CL373" s="117" t="s">
        <v>145</v>
      </c>
      <c r="CM373" s="117" t="s">
        <v>145</v>
      </c>
      <c r="CN373" s="117" t="s">
        <v>145</v>
      </c>
      <c r="CO373" s="117" t="s">
        <v>1472</v>
      </c>
      <c r="CP373" s="117" t="s">
        <v>145</v>
      </c>
      <c r="CQ373" s="117" t="s">
        <v>145</v>
      </c>
      <c r="CR373" s="117" t="s">
        <v>145</v>
      </c>
      <c r="CS373" s="117" t="s">
        <v>173</v>
      </c>
      <c r="CT373" s="117" t="s">
        <v>181</v>
      </c>
      <c r="CU373" s="117" t="s">
        <v>175</v>
      </c>
      <c r="CV373" s="117" t="s">
        <v>176</v>
      </c>
      <c r="CW373" s="117" t="s">
        <v>177</v>
      </c>
      <c r="CX373" s="117" t="s">
        <v>178</v>
      </c>
      <c r="CY373" s="117" t="s">
        <v>178</v>
      </c>
      <c r="CZ373" s="117" t="s">
        <v>179</v>
      </c>
      <c r="DA373" s="117" t="s">
        <v>179</v>
      </c>
      <c r="DB373" s="117" t="s">
        <v>145</v>
      </c>
      <c r="DC373" s="117" t="s">
        <v>145</v>
      </c>
      <c r="DD373" s="117" t="s">
        <v>179</v>
      </c>
      <c r="DE373" s="117" t="s">
        <v>145</v>
      </c>
      <c r="DF373" s="117" t="s">
        <v>145</v>
      </c>
      <c r="DG373" s="117" t="s">
        <v>145</v>
      </c>
      <c r="DH373" s="117" t="s">
        <v>145</v>
      </c>
      <c r="DI373" s="117" t="s">
        <v>145</v>
      </c>
      <c r="DJ373" s="117" t="s">
        <v>145</v>
      </c>
      <c r="DK373" s="117" t="s">
        <v>145</v>
      </c>
      <c r="DL373" s="117" t="s">
        <v>145</v>
      </c>
      <c r="DM373" s="117" t="s">
        <v>145</v>
      </c>
      <c r="DN373" s="117" t="s">
        <v>145</v>
      </c>
      <c r="DO373" s="117" t="s">
        <v>145</v>
      </c>
      <c r="DP373" s="117" t="s">
        <v>145</v>
      </c>
      <c r="DQ373" s="117" t="s">
        <v>145</v>
      </c>
      <c r="DR373" s="117" t="s">
        <v>145</v>
      </c>
      <c r="DS373" s="117" t="s">
        <v>145</v>
      </c>
      <c r="DT373" s="117" t="s">
        <v>145</v>
      </c>
      <c r="DU373" s="117" t="s">
        <v>145</v>
      </c>
      <c r="DV373" s="117" t="s">
        <v>145</v>
      </c>
      <c r="DW373" s="117" t="s">
        <v>145</v>
      </c>
      <c r="DX373" s="117" t="s">
        <v>145</v>
      </c>
      <c r="DY373" s="117" t="s">
        <v>145</v>
      </c>
      <c r="DZ373" s="117" t="s">
        <v>145</v>
      </c>
      <c r="EA373" s="117" t="s">
        <v>145</v>
      </c>
      <c r="EB373" s="117" t="s">
        <v>145</v>
      </c>
      <c r="EC373" s="117" t="s">
        <v>180</v>
      </c>
      <c r="ED373" s="117" t="s">
        <v>145</v>
      </c>
      <c r="EE373" s="117" t="s">
        <v>154</v>
      </c>
      <c r="EF373" s="117" t="s">
        <v>145</v>
      </c>
      <c r="EG373" s="117" t="s">
        <v>145</v>
      </c>
      <c r="EH373" s="117" t="s">
        <v>145</v>
      </c>
      <c r="EI373" s="117" t="s">
        <v>145</v>
      </c>
      <c r="EJ373" s="117" t="s">
        <v>145</v>
      </c>
      <c r="EK373" s="117" t="s">
        <v>145</v>
      </c>
      <c r="EL373" s="117" t="s">
        <v>145</v>
      </c>
      <c r="EM373" s="117" t="s">
        <v>145</v>
      </c>
      <c r="EN373" s="117" t="s">
        <v>147</v>
      </c>
    </row>
    <row r="374" s="6" customFormat="1" spans="1:144">
      <c r="A374" s="117" t="s">
        <v>1802</v>
      </c>
      <c r="B374" s="117" t="s">
        <v>145</v>
      </c>
      <c r="C374" s="117" t="s">
        <v>146</v>
      </c>
      <c r="D374" s="117" t="s">
        <v>145</v>
      </c>
      <c r="E374" s="117" t="s">
        <v>147</v>
      </c>
      <c r="F374" s="117" t="s">
        <v>145</v>
      </c>
      <c r="G374" s="117" t="s">
        <v>148</v>
      </c>
      <c r="H374" s="117" t="s">
        <v>149</v>
      </c>
      <c r="I374" s="117" t="s">
        <v>145</v>
      </c>
      <c r="J374" s="117" t="s">
        <v>150</v>
      </c>
      <c r="K374" s="117" t="s">
        <v>151</v>
      </c>
      <c r="L374" s="117" t="s">
        <v>1803</v>
      </c>
      <c r="M374" s="117" t="s">
        <v>145</v>
      </c>
      <c r="N374" s="117" t="s">
        <v>146</v>
      </c>
      <c r="O374" s="117" t="s">
        <v>153</v>
      </c>
      <c r="P374" s="117" t="s">
        <v>154</v>
      </c>
      <c r="Q374" s="117" t="s">
        <v>155</v>
      </c>
      <c r="R374" s="117" t="s">
        <v>145</v>
      </c>
      <c r="S374" s="117" t="s">
        <v>156</v>
      </c>
      <c r="T374" s="117" t="s">
        <v>154</v>
      </c>
      <c r="U374" s="117" t="s">
        <v>145</v>
      </c>
      <c r="V374" s="117" t="s">
        <v>145</v>
      </c>
      <c r="W374" s="117" t="s">
        <v>157</v>
      </c>
      <c r="X374" s="117" t="s">
        <v>157</v>
      </c>
      <c r="Y374" s="117" t="s">
        <v>158</v>
      </c>
      <c r="Z374" s="117" t="s">
        <v>159</v>
      </c>
      <c r="AA374" s="117" t="s">
        <v>145</v>
      </c>
      <c r="AB374" s="117" t="s">
        <v>145</v>
      </c>
      <c r="AC374" s="117" t="s">
        <v>145</v>
      </c>
      <c r="AD374" s="117" t="s">
        <v>145</v>
      </c>
      <c r="AE374" s="117" t="s">
        <v>1804</v>
      </c>
      <c r="AF374" s="117" t="s">
        <v>145</v>
      </c>
      <c r="AG374" s="117" t="s">
        <v>145</v>
      </c>
      <c r="AH374" s="117" t="s">
        <v>147</v>
      </c>
      <c r="AI374" s="117" t="s">
        <v>145</v>
      </c>
      <c r="AJ374" s="117" t="s">
        <v>145</v>
      </c>
      <c r="AK374" s="117" t="s">
        <v>145</v>
      </c>
      <c r="AL374" s="117" t="s">
        <v>145</v>
      </c>
      <c r="AM374" s="117" t="s">
        <v>145</v>
      </c>
      <c r="AN374" s="117" t="s">
        <v>145</v>
      </c>
      <c r="AO374" s="117" t="s">
        <v>1127</v>
      </c>
      <c r="AP374" s="117" t="s">
        <v>759</v>
      </c>
      <c r="AQ374" s="117" t="s">
        <v>1805</v>
      </c>
      <c r="AR374" s="117" t="s">
        <v>1130</v>
      </c>
      <c r="AS374" s="117" t="s">
        <v>1131</v>
      </c>
      <c r="AT374" s="117" t="s">
        <v>1132</v>
      </c>
      <c r="AU374" s="117" t="s">
        <v>145</v>
      </c>
      <c r="AV374" s="117" t="s">
        <v>1806</v>
      </c>
      <c r="AW374" s="117" t="s">
        <v>1807</v>
      </c>
      <c r="AX374" s="117" t="s">
        <v>1808</v>
      </c>
      <c r="AY374" s="117" t="s">
        <v>145</v>
      </c>
      <c r="AZ374" s="117" t="s">
        <v>1132</v>
      </c>
      <c r="BA374" s="117" t="s">
        <v>145</v>
      </c>
      <c r="BB374" s="117" t="s">
        <v>145</v>
      </c>
      <c r="BC374" s="117" t="s">
        <v>145</v>
      </c>
      <c r="BD374" s="117" t="s">
        <v>145</v>
      </c>
      <c r="BE374" s="117" t="s">
        <v>145</v>
      </c>
      <c r="BF374" s="117" t="s">
        <v>145</v>
      </c>
      <c r="BG374" s="117" t="s">
        <v>145</v>
      </c>
      <c r="BH374" s="117" t="s">
        <v>145</v>
      </c>
      <c r="BI374" s="117" t="s">
        <v>145</v>
      </c>
      <c r="BJ374" s="117" t="s">
        <v>145</v>
      </c>
      <c r="BK374" s="117" t="s">
        <v>145</v>
      </c>
      <c r="BL374" s="117" t="s">
        <v>170</v>
      </c>
      <c r="BM374" s="117" t="s">
        <v>145</v>
      </c>
      <c r="BN374" s="117" t="s">
        <v>145</v>
      </c>
      <c r="BO374" s="117" t="s">
        <v>145</v>
      </c>
      <c r="BP374" s="117" t="s">
        <v>145</v>
      </c>
      <c r="BQ374" s="117" t="s">
        <v>145</v>
      </c>
      <c r="BR374" s="117" t="s">
        <v>145</v>
      </c>
      <c r="BS374" s="117" t="s">
        <v>145</v>
      </c>
      <c r="BT374" s="117" t="s">
        <v>145</v>
      </c>
      <c r="BU374" s="117" t="s">
        <v>145</v>
      </c>
      <c r="BV374" s="117" t="s">
        <v>171</v>
      </c>
      <c r="BW374" s="117" t="s">
        <v>145</v>
      </c>
      <c r="BX374" s="117" t="s">
        <v>145</v>
      </c>
      <c r="BY374" s="117" t="s">
        <v>145</v>
      </c>
      <c r="BZ374" s="117" t="s">
        <v>145</v>
      </c>
      <c r="CA374" s="117" t="s">
        <v>145</v>
      </c>
      <c r="CB374" s="117" t="s">
        <v>149</v>
      </c>
      <c r="CC374" s="117" t="s">
        <v>149</v>
      </c>
      <c r="CD374" s="117" t="s">
        <v>145</v>
      </c>
      <c r="CE374" s="117" t="s">
        <v>145</v>
      </c>
      <c r="CF374" s="117" t="s">
        <v>145</v>
      </c>
      <c r="CG374" s="117" t="s">
        <v>145</v>
      </c>
      <c r="CH374" s="117" t="s">
        <v>145</v>
      </c>
      <c r="CI374" s="117" t="s">
        <v>145</v>
      </c>
      <c r="CJ374" s="117" t="s">
        <v>145</v>
      </c>
      <c r="CK374" s="117" t="s">
        <v>145</v>
      </c>
      <c r="CL374" s="117" t="s">
        <v>145</v>
      </c>
      <c r="CM374" s="117" t="s">
        <v>145</v>
      </c>
      <c r="CN374" s="117" t="s">
        <v>145</v>
      </c>
      <c r="CO374" s="117" t="s">
        <v>1472</v>
      </c>
      <c r="CP374" s="117" t="s">
        <v>145</v>
      </c>
      <c r="CQ374" s="117" t="s">
        <v>145</v>
      </c>
      <c r="CR374" s="117" t="s">
        <v>145</v>
      </c>
      <c r="CS374" s="117" t="s">
        <v>173</v>
      </c>
      <c r="CT374" s="117" t="s">
        <v>300</v>
      </c>
      <c r="CU374" s="117" t="s">
        <v>1006</v>
      </c>
      <c r="CV374" s="117" t="s">
        <v>1007</v>
      </c>
      <c r="CW374" s="117" t="s">
        <v>1008</v>
      </c>
      <c r="CX374" s="117" t="s">
        <v>178</v>
      </c>
      <c r="CY374" s="117" t="s">
        <v>178</v>
      </c>
      <c r="CZ374" s="117" t="s">
        <v>179</v>
      </c>
      <c r="DA374" s="117" t="s">
        <v>179</v>
      </c>
      <c r="DB374" s="117" t="s">
        <v>145</v>
      </c>
      <c r="DC374" s="117" t="s">
        <v>145</v>
      </c>
      <c r="DD374" s="117" t="s">
        <v>179</v>
      </c>
      <c r="DE374" s="117" t="s">
        <v>145</v>
      </c>
      <c r="DF374" s="117" t="s">
        <v>145</v>
      </c>
      <c r="DG374" s="117" t="s">
        <v>145</v>
      </c>
      <c r="DH374" s="117" t="s">
        <v>145</v>
      </c>
      <c r="DI374" s="117" t="s">
        <v>145</v>
      </c>
      <c r="DJ374" s="117" t="s">
        <v>145</v>
      </c>
      <c r="DK374" s="117" t="s">
        <v>145</v>
      </c>
      <c r="DL374" s="117" t="s">
        <v>145</v>
      </c>
      <c r="DM374" s="117" t="s">
        <v>145</v>
      </c>
      <c r="DN374" s="117" t="s">
        <v>145</v>
      </c>
      <c r="DO374" s="117" t="s">
        <v>145</v>
      </c>
      <c r="DP374" s="117" t="s">
        <v>145</v>
      </c>
      <c r="DQ374" s="117" t="s">
        <v>145</v>
      </c>
      <c r="DR374" s="117" t="s">
        <v>145</v>
      </c>
      <c r="DS374" s="117" t="s">
        <v>145</v>
      </c>
      <c r="DT374" s="117" t="s">
        <v>145</v>
      </c>
      <c r="DU374" s="117" t="s">
        <v>145</v>
      </c>
      <c r="DV374" s="117" t="s">
        <v>145</v>
      </c>
      <c r="DW374" s="117" t="s">
        <v>145</v>
      </c>
      <c r="DX374" s="117" t="s">
        <v>145</v>
      </c>
      <c r="DY374" s="117" t="s">
        <v>145</v>
      </c>
      <c r="DZ374" s="117" t="s">
        <v>145</v>
      </c>
      <c r="EA374" s="117" t="s">
        <v>145</v>
      </c>
      <c r="EB374" s="117" t="s">
        <v>145</v>
      </c>
      <c r="EC374" s="117" t="s">
        <v>180</v>
      </c>
      <c r="ED374" s="117" t="s">
        <v>145</v>
      </c>
      <c r="EE374" s="117" t="s">
        <v>154</v>
      </c>
      <c r="EF374" s="117" t="s">
        <v>145</v>
      </c>
      <c r="EG374" s="117" t="s">
        <v>145</v>
      </c>
      <c r="EH374" s="117" t="s">
        <v>145</v>
      </c>
      <c r="EI374" s="117" t="s">
        <v>145</v>
      </c>
      <c r="EJ374" s="117" t="s">
        <v>145</v>
      </c>
      <c r="EK374" s="117" t="s">
        <v>145</v>
      </c>
      <c r="EL374" s="117" t="s">
        <v>145</v>
      </c>
      <c r="EM374" s="117" t="s">
        <v>145</v>
      </c>
      <c r="EN374" s="117" t="s">
        <v>147</v>
      </c>
    </row>
    <row r="375" s="6" customFormat="1" spans="1:144">
      <c r="A375" s="117" t="s">
        <v>1809</v>
      </c>
      <c r="B375" s="117" t="s">
        <v>145</v>
      </c>
      <c r="C375" s="117" t="s">
        <v>146</v>
      </c>
      <c r="D375" s="117" t="s">
        <v>145</v>
      </c>
      <c r="E375" s="117" t="s">
        <v>147</v>
      </c>
      <c r="F375" s="117" t="s">
        <v>145</v>
      </c>
      <c r="G375" s="117" t="s">
        <v>148</v>
      </c>
      <c r="H375" s="117" t="s">
        <v>149</v>
      </c>
      <c r="I375" s="117" t="s">
        <v>145</v>
      </c>
      <c r="J375" s="117" t="s">
        <v>150</v>
      </c>
      <c r="K375" s="117" t="s">
        <v>151</v>
      </c>
      <c r="L375" s="117" t="s">
        <v>1803</v>
      </c>
      <c r="M375" s="117" t="s">
        <v>145</v>
      </c>
      <c r="N375" s="117" t="s">
        <v>146</v>
      </c>
      <c r="O375" s="117" t="s">
        <v>153</v>
      </c>
      <c r="P375" s="117" t="s">
        <v>154</v>
      </c>
      <c r="Q375" s="117" t="s">
        <v>155</v>
      </c>
      <c r="R375" s="117" t="s">
        <v>145</v>
      </c>
      <c r="S375" s="117" t="s">
        <v>156</v>
      </c>
      <c r="T375" s="117" t="s">
        <v>154</v>
      </c>
      <c r="U375" s="117" t="s">
        <v>145</v>
      </c>
      <c r="V375" s="117" t="s">
        <v>145</v>
      </c>
      <c r="W375" s="117" t="s">
        <v>157</v>
      </c>
      <c r="X375" s="117" t="s">
        <v>157</v>
      </c>
      <c r="Y375" s="117" t="s">
        <v>158</v>
      </c>
      <c r="Z375" s="117" t="s">
        <v>159</v>
      </c>
      <c r="AA375" s="117" t="s">
        <v>145</v>
      </c>
      <c r="AB375" s="117" t="s">
        <v>145</v>
      </c>
      <c r="AC375" s="117" t="s">
        <v>145</v>
      </c>
      <c r="AD375" s="117" t="s">
        <v>145</v>
      </c>
      <c r="AE375" s="117" t="s">
        <v>1810</v>
      </c>
      <c r="AF375" s="117" t="s">
        <v>145</v>
      </c>
      <c r="AG375" s="117" t="s">
        <v>145</v>
      </c>
      <c r="AH375" s="117" t="s">
        <v>147</v>
      </c>
      <c r="AI375" s="117" t="s">
        <v>145</v>
      </c>
      <c r="AJ375" s="117" t="s">
        <v>145</v>
      </c>
      <c r="AK375" s="117" t="s">
        <v>145</v>
      </c>
      <c r="AL375" s="117" t="s">
        <v>145</v>
      </c>
      <c r="AM375" s="117" t="s">
        <v>145</v>
      </c>
      <c r="AN375" s="117" t="s">
        <v>145</v>
      </c>
      <c r="AO375" s="117" t="s">
        <v>855</v>
      </c>
      <c r="AP375" s="117" t="s">
        <v>1207</v>
      </c>
      <c r="AQ375" s="117" t="s">
        <v>1208</v>
      </c>
      <c r="AR375" s="117" t="s">
        <v>858</v>
      </c>
      <c r="AS375" s="117" t="s">
        <v>1209</v>
      </c>
      <c r="AT375" s="117" t="s">
        <v>1210</v>
      </c>
      <c r="AU375" s="117" t="s">
        <v>145</v>
      </c>
      <c r="AV375" s="117" t="s">
        <v>1211</v>
      </c>
      <c r="AW375" s="117" t="s">
        <v>1212</v>
      </c>
      <c r="AX375" s="117" t="s">
        <v>1213</v>
      </c>
      <c r="AY375" s="117" t="s">
        <v>145</v>
      </c>
      <c r="AZ375" s="117" t="s">
        <v>1210</v>
      </c>
      <c r="BA375" s="117" t="s">
        <v>145</v>
      </c>
      <c r="BB375" s="117" t="s">
        <v>145</v>
      </c>
      <c r="BC375" s="117" t="s">
        <v>145</v>
      </c>
      <c r="BD375" s="117" t="s">
        <v>145</v>
      </c>
      <c r="BE375" s="117" t="s">
        <v>145</v>
      </c>
      <c r="BF375" s="117" t="s">
        <v>145</v>
      </c>
      <c r="BG375" s="117" t="s">
        <v>145</v>
      </c>
      <c r="BH375" s="117" t="s">
        <v>145</v>
      </c>
      <c r="BI375" s="117" t="s">
        <v>145</v>
      </c>
      <c r="BJ375" s="117" t="s">
        <v>145</v>
      </c>
      <c r="BK375" s="117" t="s">
        <v>145</v>
      </c>
      <c r="BL375" s="117" t="s">
        <v>170</v>
      </c>
      <c r="BM375" s="117" t="s">
        <v>145</v>
      </c>
      <c r="BN375" s="117" t="s">
        <v>145</v>
      </c>
      <c r="BO375" s="117" t="s">
        <v>145</v>
      </c>
      <c r="BP375" s="117" t="s">
        <v>145</v>
      </c>
      <c r="BQ375" s="117" t="s">
        <v>145</v>
      </c>
      <c r="BR375" s="117" t="s">
        <v>145</v>
      </c>
      <c r="BS375" s="117" t="s">
        <v>145</v>
      </c>
      <c r="BT375" s="117" t="s">
        <v>145</v>
      </c>
      <c r="BU375" s="117" t="s">
        <v>145</v>
      </c>
      <c r="BV375" s="117" t="s">
        <v>171</v>
      </c>
      <c r="BW375" s="117" t="s">
        <v>145</v>
      </c>
      <c r="BX375" s="117" t="s">
        <v>145</v>
      </c>
      <c r="BY375" s="117" t="s">
        <v>145</v>
      </c>
      <c r="BZ375" s="117" t="s">
        <v>145</v>
      </c>
      <c r="CA375" s="117" t="s">
        <v>145</v>
      </c>
      <c r="CB375" s="117" t="s">
        <v>179</v>
      </c>
      <c r="CC375" s="117" t="s">
        <v>179</v>
      </c>
      <c r="CD375" s="117" t="s">
        <v>145</v>
      </c>
      <c r="CE375" s="117" t="s">
        <v>145</v>
      </c>
      <c r="CF375" s="117" t="s">
        <v>145</v>
      </c>
      <c r="CG375" s="117" t="s">
        <v>145</v>
      </c>
      <c r="CH375" s="117" t="s">
        <v>145</v>
      </c>
      <c r="CI375" s="117" t="s">
        <v>145</v>
      </c>
      <c r="CJ375" s="117" t="s">
        <v>145</v>
      </c>
      <c r="CK375" s="117" t="s">
        <v>145</v>
      </c>
      <c r="CL375" s="117" t="s">
        <v>145</v>
      </c>
      <c r="CM375" s="117" t="s">
        <v>145</v>
      </c>
      <c r="CN375" s="117" t="s">
        <v>145</v>
      </c>
      <c r="CO375" s="117" t="s">
        <v>1811</v>
      </c>
      <c r="CP375" s="117" t="s">
        <v>145</v>
      </c>
      <c r="CQ375" s="117" t="s">
        <v>145</v>
      </c>
      <c r="CR375" s="117" t="s">
        <v>145</v>
      </c>
      <c r="CS375" s="117" t="s">
        <v>173</v>
      </c>
      <c r="CT375" s="117" t="s">
        <v>174</v>
      </c>
      <c r="CU375" s="117" t="s">
        <v>1673</v>
      </c>
      <c r="CV375" s="117" t="s">
        <v>1674</v>
      </c>
      <c r="CW375" s="117" t="s">
        <v>1674</v>
      </c>
      <c r="CX375" s="117" t="s">
        <v>178</v>
      </c>
      <c r="CY375" s="117" t="s">
        <v>178</v>
      </c>
      <c r="CZ375" s="117" t="s">
        <v>179</v>
      </c>
      <c r="DA375" s="117" t="s">
        <v>179</v>
      </c>
      <c r="DB375" s="117" t="s">
        <v>145</v>
      </c>
      <c r="DC375" s="117" t="s">
        <v>145</v>
      </c>
      <c r="DD375" s="117" t="s">
        <v>179</v>
      </c>
      <c r="DE375" s="117" t="s">
        <v>145</v>
      </c>
      <c r="DF375" s="117" t="s">
        <v>145</v>
      </c>
      <c r="DG375" s="117" t="s">
        <v>145</v>
      </c>
      <c r="DH375" s="117" t="s">
        <v>145</v>
      </c>
      <c r="DI375" s="117" t="s">
        <v>145</v>
      </c>
      <c r="DJ375" s="117" t="s">
        <v>145</v>
      </c>
      <c r="DK375" s="117" t="s">
        <v>145</v>
      </c>
      <c r="DL375" s="117" t="s">
        <v>145</v>
      </c>
      <c r="DM375" s="117" t="s">
        <v>145</v>
      </c>
      <c r="DN375" s="117" t="s">
        <v>145</v>
      </c>
      <c r="DO375" s="117" t="s">
        <v>145</v>
      </c>
      <c r="DP375" s="117" t="s">
        <v>145</v>
      </c>
      <c r="DQ375" s="117" t="s">
        <v>145</v>
      </c>
      <c r="DR375" s="117" t="s">
        <v>145</v>
      </c>
      <c r="DS375" s="117" t="s">
        <v>145</v>
      </c>
      <c r="DT375" s="117" t="s">
        <v>145</v>
      </c>
      <c r="DU375" s="117" t="s">
        <v>145</v>
      </c>
      <c r="DV375" s="117" t="s">
        <v>145</v>
      </c>
      <c r="DW375" s="117" t="s">
        <v>145</v>
      </c>
      <c r="DX375" s="117" t="s">
        <v>145</v>
      </c>
      <c r="DY375" s="117" t="s">
        <v>145</v>
      </c>
      <c r="DZ375" s="117" t="s">
        <v>145</v>
      </c>
      <c r="EA375" s="117" t="s">
        <v>145</v>
      </c>
      <c r="EB375" s="117" t="s">
        <v>145</v>
      </c>
      <c r="EC375" s="117" t="s">
        <v>180</v>
      </c>
      <c r="ED375" s="117" t="s">
        <v>145</v>
      </c>
      <c r="EE375" s="117" t="s">
        <v>154</v>
      </c>
      <c r="EF375" s="117" t="s">
        <v>145</v>
      </c>
      <c r="EG375" s="117" t="s">
        <v>145</v>
      </c>
      <c r="EH375" s="117" t="s">
        <v>145</v>
      </c>
      <c r="EI375" s="117" t="s">
        <v>145</v>
      </c>
      <c r="EJ375" s="117" t="s">
        <v>145</v>
      </c>
      <c r="EK375" s="117" t="s">
        <v>145</v>
      </c>
      <c r="EL375" s="117" t="s">
        <v>145</v>
      </c>
      <c r="EM375" s="117" t="s">
        <v>145</v>
      </c>
      <c r="EN375" s="117" t="s">
        <v>147</v>
      </c>
    </row>
    <row r="376" s="6" customFormat="1" spans="1:144">
      <c r="A376" s="117" t="s">
        <v>1812</v>
      </c>
      <c r="B376" s="117" t="s">
        <v>145</v>
      </c>
      <c r="C376" s="117" t="s">
        <v>146</v>
      </c>
      <c r="D376" s="117" t="s">
        <v>145</v>
      </c>
      <c r="E376" s="117" t="s">
        <v>147</v>
      </c>
      <c r="F376" s="117" t="s">
        <v>145</v>
      </c>
      <c r="G376" s="117" t="s">
        <v>148</v>
      </c>
      <c r="H376" s="117" t="s">
        <v>149</v>
      </c>
      <c r="I376" s="117" t="s">
        <v>145</v>
      </c>
      <c r="J376" s="117" t="s">
        <v>150</v>
      </c>
      <c r="K376" s="117" t="s">
        <v>151</v>
      </c>
      <c r="L376" s="117" t="s">
        <v>1813</v>
      </c>
      <c r="M376" s="117" t="s">
        <v>145</v>
      </c>
      <c r="N376" s="117" t="s">
        <v>146</v>
      </c>
      <c r="O376" s="117" t="s">
        <v>153</v>
      </c>
      <c r="P376" s="117" t="s">
        <v>154</v>
      </c>
      <c r="Q376" s="117" t="s">
        <v>155</v>
      </c>
      <c r="R376" s="117" t="s">
        <v>145</v>
      </c>
      <c r="S376" s="117" t="s">
        <v>156</v>
      </c>
      <c r="T376" s="117" t="s">
        <v>154</v>
      </c>
      <c r="U376" s="117" t="s">
        <v>145</v>
      </c>
      <c r="V376" s="117" t="s">
        <v>145</v>
      </c>
      <c r="W376" s="117" t="s">
        <v>157</v>
      </c>
      <c r="X376" s="117" t="s">
        <v>157</v>
      </c>
      <c r="Y376" s="117" t="s">
        <v>158</v>
      </c>
      <c r="Z376" s="117" t="s">
        <v>159</v>
      </c>
      <c r="AA376" s="117" t="s">
        <v>145</v>
      </c>
      <c r="AB376" s="117" t="s">
        <v>145</v>
      </c>
      <c r="AC376" s="117" t="s">
        <v>145</v>
      </c>
      <c r="AD376" s="117" t="s">
        <v>145</v>
      </c>
      <c r="AE376" s="117" t="s">
        <v>1814</v>
      </c>
      <c r="AF376" s="117" t="s">
        <v>145</v>
      </c>
      <c r="AG376" s="117" t="s">
        <v>145</v>
      </c>
      <c r="AH376" s="117" t="s">
        <v>147</v>
      </c>
      <c r="AI376" s="117" t="s">
        <v>145</v>
      </c>
      <c r="AJ376" s="117" t="s">
        <v>145</v>
      </c>
      <c r="AK376" s="117" t="s">
        <v>145</v>
      </c>
      <c r="AL376" s="117" t="s">
        <v>145</v>
      </c>
      <c r="AM376" s="117" t="s">
        <v>145</v>
      </c>
      <c r="AN376" s="117" t="s">
        <v>145</v>
      </c>
      <c r="AO376" s="117" t="s">
        <v>1815</v>
      </c>
      <c r="AP376" s="117" t="s">
        <v>1466</v>
      </c>
      <c r="AQ376" s="117" t="s">
        <v>1816</v>
      </c>
      <c r="AR376" s="117" t="s">
        <v>164</v>
      </c>
      <c r="AS376" s="117" t="s">
        <v>1817</v>
      </c>
      <c r="AT376" s="117" t="s">
        <v>1818</v>
      </c>
      <c r="AU376" s="117" t="s">
        <v>145</v>
      </c>
      <c r="AV376" s="117" t="s">
        <v>1819</v>
      </c>
      <c r="AW376" s="117" t="s">
        <v>1820</v>
      </c>
      <c r="AX376" s="117" t="s">
        <v>1821</v>
      </c>
      <c r="AY376" s="117" t="s">
        <v>145</v>
      </c>
      <c r="AZ376" s="117" t="s">
        <v>1818</v>
      </c>
      <c r="BA376" s="117" t="s">
        <v>145</v>
      </c>
      <c r="BB376" s="117" t="s">
        <v>145</v>
      </c>
      <c r="BC376" s="117" t="s">
        <v>145</v>
      </c>
      <c r="BD376" s="117" t="s">
        <v>145</v>
      </c>
      <c r="BE376" s="117" t="s">
        <v>145</v>
      </c>
      <c r="BF376" s="117" t="s">
        <v>145</v>
      </c>
      <c r="BG376" s="117" t="s">
        <v>145</v>
      </c>
      <c r="BH376" s="117" t="s">
        <v>145</v>
      </c>
      <c r="BI376" s="117" t="s">
        <v>145</v>
      </c>
      <c r="BJ376" s="117" t="s">
        <v>145</v>
      </c>
      <c r="BK376" s="117" t="s">
        <v>145</v>
      </c>
      <c r="BL376" s="117" t="s">
        <v>170</v>
      </c>
      <c r="BM376" s="117" t="s">
        <v>145</v>
      </c>
      <c r="BN376" s="117" t="s">
        <v>145</v>
      </c>
      <c r="BO376" s="117" t="s">
        <v>145</v>
      </c>
      <c r="BP376" s="117" t="s">
        <v>145</v>
      </c>
      <c r="BQ376" s="117" t="s">
        <v>145</v>
      </c>
      <c r="BR376" s="117" t="s">
        <v>145</v>
      </c>
      <c r="BS376" s="117" t="s">
        <v>145</v>
      </c>
      <c r="BT376" s="117" t="s">
        <v>145</v>
      </c>
      <c r="BU376" s="117" t="s">
        <v>145</v>
      </c>
      <c r="BV376" s="117" t="s">
        <v>171</v>
      </c>
      <c r="BW376" s="117" t="s">
        <v>145</v>
      </c>
      <c r="BX376" s="117" t="s">
        <v>145</v>
      </c>
      <c r="BY376" s="117" t="s">
        <v>145</v>
      </c>
      <c r="BZ376" s="117" t="s">
        <v>145</v>
      </c>
      <c r="CA376" s="117" t="s">
        <v>145</v>
      </c>
      <c r="CB376" s="117" t="s">
        <v>1811</v>
      </c>
      <c r="CC376" s="117" t="s">
        <v>1811</v>
      </c>
      <c r="CD376" s="117" t="s">
        <v>145</v>
      </c>
      <c r="CE376" s="117" t="s">
        <v>145</v>
      </c>
      <c r="CF376" s="117" t="s">
        <v>145</v>
      </c>
      <c r="CG376" s="117" t="s">
        <v>145</v>
      </c>
      <c r="CH376" s="117" t="s">
        <v>145</v>
      </c>
      <c r="CI376" s="117" t="s">
        <v>145</v>
      </c>
      <c r="CJ376" s="117" t="s">
        <v>145</v>
      </c>
      <c r="CK376" s="117" t="s">
        <v>145</v>
      </c>
      <c r="CL376" s="117" t="s">
        <v>145</v>
      </c>
      <c r="CM376" s="117" t="s">
        <v>145</v>
      </c>
      <c r="CN376" s="117" t="s">
        <v>145</v>
      </c>
      <c r="CO376" s="117" t="s">
        <v>1822</v>
      </c>
      <c r="CP376" s="117" t="s">
        <v>145</v>
      </c>
      <c r="CQ376" s="117" t="s">
        <v>145</v>
      </c>
      <c r="CR376" s="117" t="s">
        <v>145</v>
      </c>
      <c r="CS376" s="117" t="s">
        <v>173</v>
      </c>
      <c r="CT376" s="117" t="s">
        <v>174</v>
      </c>
      <c r="CU376" s="117" t="s">
        <v>242</v>
      </c>
      <c r="CV376" s="117" t="s">
        <v>243</v>
      </c>
      <c r="CW376" s="117" t="s">
        <v>244</v>
      </c>
      <c r="CX376" s="117" t="s">
        <v>178</v>
      </c>
      <c r="CY376" s="117" t="s">
        <v>178</v>
      </c>
      <c r="CZ376" s="117" t="s">
        <v>179</v>
      </c>
      <c r="DA376" s="117" t="s">
        <v>179</v>
      </c>
      <c r="DB376" s="117" t="s">
        <v>145</v>
      </c>
      <c r="DC376" s="117" t="s">
        <v>145</v>
      </c>
      <c r="DD376" s="117" t="s">
        <v>179</v>
      </c>
      <c r="DE376" s="117" t="s">
        <v>145</v>
      </c>
      <c r="DF376" s="117" t="s">
        <v>145</v>
      </c>
      <c r="DG376" s="117" t="s">
        <v>145</v>
      </c>
      <c r="DH376" s="117" t="s">
        <v>145</v>
      </c>
      <c r="DI376" s="117" t="s">
        <v>145</v>
      </c>
      <c r="DJ376" s="117" t="s">
        <v>145</v>
      </c>
      <c r="DK376" s="117" t="s">
        <v>145</v>
      </c>
      <c r="DL376" s="117" t="s">
        <v>145</v>
      </c>
      <c r="DM376" s="117" t="s">
        <v>145</v>
      </c>
      <c r="DN376" s="117" t="s">
        <v>145</v>
      </c>
      <c r="DO376" s="117" t="s">
        <v>145</v>
      </c>
      <c r="DP376" s="117" t="s">
        <v>145</v>
      </c>
      <c r="DQ376" s="117" t="s">
        <v>145</v>
      </c>
      <c r="DR376" s="117" t="s">
        <v>145</v>
      </c>
      <c r="DS376" s="117" t="s">
        <v>145</v>
      </c>
      <c r="DT376" s="117" t="s">
        <v>145</v>
      </c>
      <c r="DU376" s="117" t="s">
        <v>145</v>
      </c>
      <c r="DV376" s="117" t="s">
        <v>145</v>
      </c>
      <c r="DW376" s="117" t="s">
        <v>145</v>
      </c>
      <c r="DX376" s="117" t="s">
        <v>145</v>
      </c>
      <c r="DY376" s="117" t="s">
        <v>145</v>
      </c>
      <c r="DZ376" s="117" t="s">
        <v>145</v>
      </c>
      <c r="EA376" s="117" t="s">
        <v>145</v>
      </c>
      <c r="EB376" s="117" t="s">
        <v>145</v>
      </c>
      <c r="EC376" s="117" t="s">
        <v>180</v>
      </c>
      <c r="ED376" s="117" t="s">
        <v>145</v>
      </c>
      <c r="EE376" s="117" t="s">
        <v>154</v>
      </c>
      <c r="EF376" s="117" t="s">
        <v>145</v>
      </c>
      <c r="EG376" s="117" t="s">
        <v>145</v>
      </c>
      <c r="EH376" s="117" t="s">
        <v>145</v>
      </c>
      <c r="EI376" s="117" t="s">
        <v>145</v>
      </c>
      <c r="EJ376" s="117" t="s">
        <v>145</v>
      </c>
      <c r="EK376" s="117" t="s">
        <v>145</v>
      </c>
      <c r="EL376" s="117" t="s">
        <v>145</v>
      </c>
      <c r="EM376" s="117" t="s">
        <v>145</v>
      </c>
      <c r="EN376" s="117" t="s">
        <v>147</v>
      </c>
    </row>
    <row r="377" s="6" customFormat="1" spans="1:144">
      <c r="A377" s="117" t="s">
        <v>1812</v>
      </c>
      <c r="B377" s="117" t="s">
        <v>145</v>
      </c>
      <c r="C377" s="117" t="s">
        <v>146</v>
      </c>
      <c r="D377" s="117" t="s">
        <v>145</v>
      </c>
      <c r="E377" s="117" t="s">
        <v>147</v>
      </c>
      <c r="F377" s="117" t="s">
        <v>145</v>
      </c>
      <c r="G377" s="117" t="s">
        <v>148</v>
      </c>
      <c r="H377" s="117" t="s">
        <v>149</v>
      </c>
      <c r="I377" s="117" t="s">
        <v>145</v>
      </c>
      <c r="J377" s="117" t="s">
        <v>150</v>
      </c>
      <c r="K377" s="117" t="s">
        <v>151</v>
      </c>
      <c r="L377" s="117" t="s">
        <v>1813</v>
      </c>
      <c r="M377" s="117" t="s">
        <v>145</v>
      </c>
      <c r="N377" s="117" t="s">
        <v>146</v>
      </c>
      <c r="O377" s="117" t="s">
        <v>153</v>
      </c>
      <c r="P377" s="117" t="s">
        <v>154</v>
      </c>
      <c r="Q377" s="117" t="s">
        <v>155</v>
      </c>
      <c r="R377" s="117" t="s">
        <v>145</v>
      </c>
      <c r="S377" s="117" t="s">
        <v>156</v>
      </c>
      <c r="T377" s="117" t="s">
        <v>154</v>
      </c>
      <c r="U377" s="117" t="s">
        <v>145</v>
      </c>
      <c r="V377" s="117" t="s">
        <v>145</v>
      </c>
      <c r="W377" s="117" t="s">
        <v>157</v>
      </c>
      <c r="X377" s="117" t="s">
        <v>157</v>
      </c>
      <c r="Y377" s="117" t="s">
        <v>158</v>
      </c>
      <c r="Z377" s="117" t="s">
        <v>159</v>
      </c>
      <c r="AA377" s="117" t="s">
        <v>145</v>
      </c>
      <c r="AB377" s="117" t="s">
        <v>145</v>
      </c>
      <c r="AC377" s="117" t="s">
        <v>145</v>
      </c>
      <c r="AD377" s="117" t="s">
        <v>145</v>
      </c>
      <c r="AE377" s="117" t="s">
        <v>1814</v>
      </c>
      <c r="AF377" s="117" t="s">
        <v>145</v>
      </c>
      <c r="AG377" s="117" t="s">
        <v>145</v>
      </c>
      <c r="AH377" s="117" t="s">
        <v>147</v>
      </c>
      <c r="AI377" s="117" t="s">
        <v>145</v>
      </c>
      <c r="AJ377" s="117" t="s">
        <v>145</v>
      </c>
      <c r="AK377" s="117" t="s">
        <v>145</v>
      </c>
      <c r="AL377" s="117" t="s">
        <v>145</v>
      </c>
      <c r="AM377" s="117" t="s">
        <v>145</v>
      </c>
      <c r="AN377" s="117" t="s">
        <v>145</v>
      </c>
      <c r="AO377" s="117" t="s">
        <v>1815</v>
      </c>
      <c r="AP377" s="117" t="s">
        <v>1466</v>
      </c>
      <c r="AQ377" s="117" t="s">
        <v>1816</v>
      </c>
      <c r="AR377" s="117" t="s">
        <v>164</v>
      </c>
      <c r="AS377" s="117" t="s">
        <v>1817</v>
      </c>
      <c r="AT377" s="117" t="s">
        <v>1818</v>
      </c>
      <c r="AU377" s="117" t="s">
        <v>145</v>
      </c>
      <c r="AV377" s="117" t="s">
        <v>1819</v>
      </c>
      <c r="AW377" s="117" t="s">
        <v>1820</v>
      </c>
      <c r="AX377" s="117" t="s">
        <v>1821</v>
      </c>
      <c r="AY377" s="117" t="s">
        <v>145</v>
      </c>
      <c r="AZ377" s="117" t="s">
        <v>1818</v>
      </c>
      <c r="BA377" s="117" t="s">
        <v>145</v>
      </c>
      <c r="BB377" s="117" t="s">
        <v>145</v>
      </c>
      <c r="BC377" s="117" t="s">
        <v>145</v>
      </c>
      <c r="BD377" s="117" t="s">
        <v>145</v>
      </c>
      <c r="BE377" s="117" t="s">
        <v>145</v>
      </c>
      <c r="BF377" s="117" t="s">
        <v>145</v>
      </c>
      <c r="BG377" s="117" t="s">
        <v>145</v>
      </c>
      <c r="BH377" s="117" t="s">
        <v>145</v>
      </c>
      <c r="BI377" s="117" t="s">
        <v>145</v>
      </c>
      <c r="BJ377" s="117" t="s">
        <v>145</v>
      </c>
      <c r="BK377" s="117" t="s">
        <v>145</v>
      </c>
      <c r="BL377" s="117" t="s">
        <v>170</v>
      </c>
      <c r="BM377" s="117" t="s">
        <v>145</v>
      </c>
      <c r="BN377" s="117" t="s">
        <v>145</v>
      </c>
      <c r="BO377" s="117" t="s">
        <v>145</v>
      </c>
      <c r="BP377" s="117" t="s">
        <v>145</v>
      </c>
      <c r="BQ377" s="117" t="s">
        <v>145</v>
      </c>
      <c r="BR377" s="117" t="s">
        <v>145</v>
      </c>
      <c r="BS377" s="117" t="s">
        <v>145</v>
      </c>
      <c r="BT377" s="117" t="s">
        <v>145</v>
      </c>
      <c r="BU377" s="117" t="s">
        <v>145</v>
      </c>
      <c r="BV377" s="117" t="s">
        <v>171</v>
      </c>
      <c r="BW377" s="117" t="s">
        <v>145</v>
      </c>
      <c r="BX377" s="117" t="s">
        <v>145</v>
      </c>
      <c r="BY377" s="117" t="s">
        <v>145</v>
      </c>
      <c r="BZ377" s="117" t="s">
        <v>145</v>
      </c>
      <c r="CA377" s="117" t="s">
        <v>145</v>
      </c>
      <c r="CB377" s="117" t="s">
        <v>1811</v>
      </c>
      <c r="CC377" s="117" t="s">
        <v>1811</v>
      </c>
      <c r="CD377" s="117" t="s">
        <v>145</v>
      </c>
      <c r="CE377" s="117" t="s">
        <v>145</v>
      </c>
      <c r="CF377" s="117" t="s">
        <v>145</v>
      </c>
      <c r="CG377" s="117" t="s">
        <v>145</v>
      </c>
      <c r="CH377" s="117" t="s">
        <v>145</v>
      </c>
      <c r="CI377" s="117" t="s">
        <v>145</v>
      </c>
      <c r="CJ377" s="117" t="s">
        <v>145</v>
      </c>
      <c r="CK377" s="117" t="s">
        <v>145</v>
      </c>
      <c r="CL377" s="117" t="s">
        <v>145</v>
      </c>
      <c r="CM377" s="117" t="s">
        <v>145</v>
      </c>
      <c r="CN377" s="117" t="s">
        <v>145</v>
      </c>
      <c r="CO377" s="117" t="s">
        <v>1822</v>
      </c>
      <c r="CP377" s="117" t="s">
        <v>145</v>
      </c>
      <c r="CQ377" s="117" t="s">
        <v>145</v>
      </c>
      <c r="CR377" s="117" t="s">
        <v>145</v>
      </c>
      <c r="CS377" s="117" t="s">
        <v>173</v>
      </c>
      <c r="CT377" s="117" t="s">
        <v>181</v>
      </c>
      <c r="CU377" s="117" t="s">
        <v>527</v>
      </c>
      <c r="CV377" s="117" t="s">
        <v>528</v>
      </c>
      <c r="CW377" s="117" t="s">
        <v>529</v>
      </c>
      <c r="CX377" s="117" t="s">
        <v>178</v>
      </c>
      <c r="CY377" s="117" t="s">
        <v>178</v>
      </c>
      <c r="CZ377" s="117" t="s">
        <v>179</v>
      </c>
      <c r="DA377" s="117" t="s">
        <v>179</v>
      </c>
      <c r="DB377" s="117" t="s">
        <v>145</v>
      </c>
      <c r="DC377" s="117" t="s">
        <v>145</v>
      </c>
      <c r="DD377" s="117" t="s">
        <v>179</v>
      </c>
      <c r="DE377" s="117" t="s">
        <v>145</v>
      </c>
      <c r="DF377" s="117" t="s">
        <v>145</v>
      </c>
      <c r="DG377" s="117" t="s">
        <v>145</v>
      </c>
      <c r="DH377" s="117" t="s">
        <v>145</v>
      </c>
      <c r="DI377" s="117" t="s">
        <v>145</v>
      </c>
      <c r="DJ377" s="117" t="s">
        <v>145</v>
      </c>
      <c r="DK377" s="117" t="s">
        <v>145</v>
      </c>
      <c r="DL377" s="117" t="s">
        <v>145</v>
      </c>
      <c r="DM377" s="117" t="s">
        <v>145</v>
      </c>
      <c r="DN377" s="117" t="s">
        <v>145</v>
      </c>
      <c r="DO377" s="117" t="s">
        <v>145</v>
      </c>
      <c r="DP377" s="117" t="s">
        <v>145</v>
      </c>
      <c r="DQ377" s="117" t="s">
        <v>145</v>
      </c>
      <c r="DR377" s="117" t="s">
        <v>145</v>
      </c>
      <c r="DS377" s="117" t="s">
        <v>145</v>
      </c>
      <c r="DT377" s="117" t="s">
        <v>145</v>
      </c>
      <c r="DU377" s="117" t="s">
        <v>145</v>
      </c>
      <c r="DV377" s="117" t="s">
        <v>145</v>
      </c>
      <c r="DW377" s="117" t="s">
        <v>145</v>
      </c>
      <c r="DX377" s="117" t="s">
        <v>145</v>
      </c>
      <c r="DY377" s="117" t="s">
        <v>145</v>
      </c>
      <c r="DZ377" s="117" t="s">
        <v>145</v>
      </c>
      <c r="EA377" s="117" t="s">
        <v>145</v>
      </c>
      <c r="EB377" s="117" t="s">
        <v>145</v>
      </c>
      <c r="EC377" s="117" t="s">
        <v>180</v>
      </c>
      <c r="ED377" s="117" t="s">
        <v>145</v>
      </c>
      <c r="EE377" s="117" t="s">
        <v>154</v>
      </c>
      <c r="EF377" s="117" t="s">
        <v>145</v>
      </c>
      <c r="EG377" s="117" t="s">
        <v>145</v>
      </c>
      <c r="EH377" s="117" t="s">
        <v>145</v>
      </c>
      <c r="EI377" s="117" t="s">
        <v>530</v>
      </c>
      <c r="EJ377" s="117" t="s">
        <v>145</v>
      </c>
      <c r="EK377" s="117" t="s">
        <v>145</v>
      </c>
      <c r="EL377" s="117" t="s">
        <v>145</v>
      </c>
      <c r="EM377" s="117" t="s">
        <v>145</v>
      </c>
      <c r="EN377" s="117" t="s">
        <v>147</v>
      </c>
    </row>
    <row r="378" s="6" customFormat="1" spans="1:144">
      <c r="A378" s="117" t="s">
        <v>1812</v>
      </c>
      <c r="B378" s="117" t="s">
        <v>145</v>
      </c>
      <c r="C378" s="117" t="s">
        <v>146</v>
      </c>
      <c r="D378" s="117" t="s">
        <v>145</v>
      </c>
      <c r="E378" s="117" t="s">
        <v>147</v>
      </c>
      <c r="F378" s="117" t="s">
        <v>145</v>
      </c>
      <c r="G378" s="117" t="s">
        <v>148</v>
      </c>
      <c r="H378" s="117" t="s">
        <v>149</v>
      </c>
      <c r="I378" s="117" t="s">
        <v>145</v>
      </c>
      <c r="J378" s="117" t="s">
        <v>150</v>
      </c>
      <c r="K378" s="117" t="s">
        <v>151</v>
      </c>
      <c r="L378" s="117" t="s">
        <v>1813</v>
      </c>
      <c r="M378" s="117" t="s">
        <v>145</v>
      </c>
      <c r="N378" s="117" t="s">
        <v>146</v>
      </c>
      <c r="O378" s="117" t="s">
        <v>153</v>
      </c>
      <c r="P378" s="117" t="s">
        <v>154</v>
      </c>
      <c r="Q378" s="117" t="s">
        <v>155</v>
      </c>
      <c r="R378" s="117" t="s">
        <v>145</v>
      </c>
      <c r="S378" s="117" t="s">
        <v>156</v>
      </c>
      <c r="T378" s="117" t="s">
        <v>154</v>
      </c>
      <c r="U378" s="117" t="s">
        <v>145</v>
      </c>
      <c r="V378" s="117" t="s">
        <v>145</v>
      </c>
      <c r="W378" s="117" t="s">
        <v>157</v>
      </c>
      <c r="X378" s="117" t="s">
        <v>157</v>
      </c>
      <c r="Y378" s="117" t="s">
        <v>158</v>
      </c>
      <c r="Z378" s="117" t="s">
        <v>159</v>
      </c>
      <c r="AA378" s="117" t="s">
        <v>145</v>
      </c>
      <c r="AB378" s="117" t="s">
        <v>145</v>
      </c>
      <c r="AC378" s="117" t="s">
        <v>145</v>
      </c>
      <c r="AD378" s="117" t="s">
        <v>145</v>
      </c>
      <c r="AE378" s="117" t="s">
        <v>1814</v>
      </c>
      <c r="AF378" s="117" t="s">
        <v>145</v>
      </c>
      <c r="AG378" s="117" t="s">
        <v>145</v>
      </c>
      <c r="AH378" s="117" t="s">
        <v>147</v>
      </c>
      <c r="AI378" s="117" t="s">
        <v>145</v>
      </c>
      <c r="AJ378" s="117" t="s">
        <v>145</v>
      </c>
      <c r="AK378" s="117" t="s">
        <v>145</v>
      </c>
      <c r="AL378" s="117" t="s">
        <v>145</v>
      </c>
      <c r="AM378" s="117" t="s">
        <v>145</v>
      </c>
      <c r="AN378" s="117" t="s">
        <v>145</v>
      </c>
      <c r="AO378" s="117" t="s">
        <v>1815</v>
      </c>
      <c r="AP378" s="117" t="s">
        <v>1466</v>
      </c>
      <c r="AQ378" s="117" t="s">
        <v>1816</v>
      </c>
      <c r="AR378" s="117" t="s">
        <v>164</v>
      </c>
      <c r="AS378" s="117" t="s">
        <v>1817</v>
      </c>
      <c r="AT378" s="117" t="s">
        <v>1818</v>
      </c>
      <c r="AU378" s="117" t="s">
        <v>145</v>
      </c>
      <c r="AV378" s="117" t="s">
        <v>1819</v>
      </c>
      <c r="AW378" s="117" t="s">
        <v>1820</v>
      </c>
      <c r="AX378" s="117" t="s">
        <v>1821</v>
      </c>
      <c r="AY378" s="117" t="s">
        <v>145</v>
      </c>
      <c r="AZ378" s="117" t="s">
        <v>1818</v>
      </c>
      <c r="BA378" s="117" t="s">
        <v>145</v>
      </c>
      <c r="BB378" s="117" t="s">
        <v>145</v>
      </c>
      <c r="BC378" s="117" t="s">
        <v>145</v>
      </c>
      <c r="BD378" s="117" t="s">
        <v>145</v>
      </c>
      <c r="BE378" s="117" t="s">
        <v>145</v>
      </c>
      <c r="BF378" s="117" t="s">
        <v>145</v>
      </c>
      <c r="BG378" s="117" t="s">
        <v>145</v>
      </c>
      <c r="BH378" s="117" t="s">
        <v>145</v>
      </c>
      <c r="BI378" s="117" t="s">
        <v>145</v>
      </c>
      <c r="BJ378" s="117" t="s">
        <v>145</v>
      </c>
      <c r="BK378" s="117" t="s">
        <v>145</v>
      </c>
      <c r="BL378" s="117" t="s">
        <v>170</v>
      </c>
      <c r="BM378" s="117" t="s">
        <v>145</v>
      </c>
      <c r="BN378" s="117" t="s">
        <v>145</v>
      </c>
      <c r="BO378" s="117" t="s">
        <v>145</v>
      </c>
      <c r="BP378" s="117" t="s">
        <v>145</v>
      </c>
      <c r="BQ378" s="117" t="s">
        <v>145</v>
      </c>
      <c r="BR378" s="117" t="s">
        <v>145</v>
      </c>
      <c r="BS378" s="117" t="s">
        <v>145</v>
      </c>
      <c r="BT378" s="117" t="s">
        <v>145</v>
      </c>
      <c r="BU378" s="117" t="s">
        <v>145</v>
      </c>
      <c r="BV378" s="117" t="s">
        <v>171</v>
      </c>
      <c r="BW378" s="117" t="s">
        <v>145</v>
      </c>
      <c r="BX378" s="117" t="s">
        <v>145</v>
      </c>
      <c r="BY378" s="117" t="s">
        <v>145</v>
      </c>
      <c r="BZ378" s="117" t="s">
        <v>145</v>
      </c>
      <c r="CA378" s="117" t="s">
        <v>145</v>
      </c>
      <c r="CB378" s="117" t="s">
        <v>1811</v>
      </c>
      <c r="CC378" s="117" t="s">
        <v>1811</v>
      </c>
      <c r="CD378" s="117" t="s">
        <v>145</v>
      </c>
      <c r="CE378" s="117" t="s">
        <v>145</v>
      </c>
      <c r="CF378" s="117" t="s">
        <v>145</v>
      </c>
      <c r="CG378" s="117" t="s">
        <v>145</v>
      </c>
      <c r="CH378" s="117" t="s">
        <v>145</v>
      </c>
      <c r="CI378" s="117" t="s">
        <v>145</v>
      </c>
      <c r="CJ378" s="117" t="s">
        <v>145</v>
      </c>
      <c r="CK378" s="117" t="s">
        <v>145</v>
      </c>
      <c r="CL378" s="117" t="s">
        <v>145</v>
      </c>
      <c r="CM378" s="117" t="s">
        <v>145</v>
      </c>
      <c r="CN378" s="117" t="s">
        <v>145</v>
      </c>
      <c r="CO378" s="117" t="s">
        <v>1822</v>
      </c>
      <c r="CP378" s="117" t="s">
        <v>145</v>
      </c>
      <c r="CQ378" s="117" t="s">
        <v>145</v>
      </c>
      <c r="CR378" s="117" t="s">
        <v>145</v>
      </c>
      <c r="CS378" s="117" t="s">
        <v>173</v>
      </c>
      <c r="CT378" s="117" t="s">
        <v>300</v>
      </c>
      <c r="CU378" s="117" t="s">
        <v>476</v>
      </c>
      <c r="CV378" s="117" t="s">
        <v>477</v>
      </c>
      <c r="CW378" s="117" t="s">
        <v>478</v>
      </c>
      <c r="CX378" s="117" t="s">
        <v>178</v>
      </c>
      <c r="CY378" s="117" t="s">
        <v>178</v>
      </c>
      <c r="CZ378" s="117" t="s">
        <v>179</v>
      </c>
      <c r="DA378" s="117" t="s">
        <v>179</v>
      </c>
      <c r="DB378" s="117" t="s">
        <v>145</v>
      </c>
      <c r="DC378" s="117" t="s">
        <v>145</v>
      </c>
      <c r="DD378" s="117" t="s">
        <v>179</v>
      </c>
      <c r="DE378" s="117" t="s">
        <v>145</v>
      </c>
      <c r="DF378" s="117" t="s">
        <v>145</v>
      </c>
      <c r="DG378" s="117" t="s">
        <v>145</v>
      </c>
      <c r="DH378" s="117" t="s">
        <v>145</v>
      </c>
      <c r="DI378" s="117" t="s">
        <v>145</v>
      </c>
      <c r="DJ378" s="117" t="s">
        <v>145</v>
      </c>
      <c r="DK378" s="117" t="s">
        <v>145</v>
      </c>
      <c r="DL378" s="117" t="s">
        <v>145</v>
      </c>
      <c r="DM378" s="117" t="s">
        <v>145</v>
      </c>
      <c r="DN378" s="117" t="s">
        <v>145</v>
      </c>
      <c r="DO378" s="117" t="s">
        <v>145</v>
      </c>
      <c r="DP378" s="117" t="s">
        <v>145</v>
      </c>
      <c r="DQ378" s="117" t="s">
        <v>145</v>
      </c>
      <c r="DR378" s="117" t="s">
        <v>145</v>
      </c>
      <c r="DS378" s="117" t="s">
        <v>145</v>
      </c>
      <c r="DT378" s="117" t="s">
        <v>145</v>
      </c>
      <c r="DU378" s="117" t="s">
        <v>145</v>
      </c>
      <c r="DV378" s="117" t="s">
        <v>145</v>
      </c>
      <c r="DW378" s="117" t="s">
        <v>145</v>
      </c>
      <c r="DX378" s="117" t="s">
        <v>145</v>
      </c>
      <c r="DY378" s="117" t="s">
        <v>145</v>
      </c>
      <c r="DZ378" s="117" t="s">
        <v>145</v>
      </c>
      <c r="EA378" s="117" t="s">
        <v>145</v>
      </c>
      <c r="EB378" s="117" t="s">
        <v>145</v>
      </c>
      <c r="EC378" s="117" t="s">
        <v>180</v>
      </c>
      <c r="ED378" s="117" t="s">
        <v>145</v>
      </c>
      <c r="EE378" s="117" t="s">
        <v>154</v>
      </c>
      <c r="EF378" s="117" t="s">
        <v>145</v>
      </c>
      <c r="EG378" s="117" t="s">
        <v>145</v>
      </c>
      <c r="EH378" s="117" t="s">
        <v>145</v>
      </c>
      <c r="EI378" s="117" t="s">
        <v>479</v>
      </c>
      <c r="EJ378" s="117" t="s">
        <v>145</v>
      </c>
      <c r="EK378" s="117" t="s">
        <v>145</v>
      </c>
      <c r="EL378" s="117" t="s">
        <v>145</v>
      </c>
      <c r="EM378" s="117" t="s">
        <v>145</v>
      </c>
      <c r="EN378" s="117" t="s">
        <v>147</v>
      </c>
    </row>
    <row r="379" s="6" customFormat="1" spans="1:144">
      <c r="A379" s="117" t="s">
        <v>1812</v>
      </c>
      <c r="B379" s="117" t="s">
        <v>145</v>
      </c>
      <c r="C379" s="117" t="s">
        <v>146</v>
      </c>
      <c r="D379" s="117" t="s">
        <v>145</v>
      </c>
      <c r="E379" s="117" t="s">
        <v>147</v>
      </c>
      <c r="F379" s="117" t="s">
        <v>145</v>
      </c>
      <c r="G379" s="117" t="s">
        <v>148</v>
      </c>
      <c r="H379" s="117" t="s">
        <v>149</v>
      </c>
      <c r="I379" s="117" t="s">
        <v>145</v>
      </c>
      <c r="J379" s="117" t="s">
        <v>150</v>
      </c>
      <c r="K379" s="117" t="s">
        <v>151</v>
      </c>
      <c r="L379" s="117" t="s">
        <v>1813</v>
      </c>
      <c r="M379" s="117" t="s">
        <v>145</v>
      </c>
      <c r="N379" s="117" t="s">
        <v>146</v>
      </c>
      <c r="O379" s="117" t="s">
        <v>153</v>
      </c>
      <c r="P379" s="117" t="s">
        <v>154</v>
      </c>
      <c r="Q379" s="117" t="s">
        <v>155</v>
      </c>
      <c r="R379" s="117" t="s">
        <v>145</v>
      </c>
      <c r="S379" s="117" t="s">
        <v>156</v>
      </c>
      <c r="T379" s="117" t="s">
        <v>154</v>
      </c>
      <c r="U379" s="117" t="s">
        <v>145</v>
      </c>
      <c r="V379" s="117" t="s">
        <v>145</v>
      </c>
      <c r="W379" s="117" t="s">
        <v>157</v>
      </c>
      <c r="X379" s="117" t="s">
        <v>157</v>
      </c>
      <c r="Y379" s="117" t="s">
        <v>158</v>
      </c>
      <c r="Z379" s="117" t="s">
        <v>159</v>
      </c>
      <c r="AA379" s="117" t="s">
        <v>145</v>
      </c>
      <c r="AB379" s="117" t="s">
        <v>145</v>
      </c>
      <c r="AC379" s="117" t="s">
        <v>145</v>
      </c>
      <c r="AD379" s="117" t="s">
        <v>145</v>
      </c>
      <c r="AE379" s="117" t="s">
        <v>1814</v>
      </c>
      <c r="AF379" s="117" t="s">
        <v>145</v>
      </c>
      <c r="AG379" s="117" t="s">
        <v>145</v>
      </c>
      <c r="AH379" s="117" t="s">
        <v>147</v>
      </c>
      <c r="AI379" s="117" t="s">
        <v>145</v>
      </c>
      <c r="AJ379" s="117" t="s">
        <v>145</v>
      </c>
      <c r="AK379" s="117" t="s">
        <v>145</v>
      </c>
      <c r="AL379" s="117" t="s">
        <v>145</v>
      </c>
      <c r="AM379" s="117" t="s">
        <v>145</v>
      </c>
      <c r="AN379" s="117" t="s">
        <v>145</v>
      </c>
      <c r="AO379" s="117" t="s">
        <v>1815</v>
      </c>
      <c r="AP379" s="117" t="s">
        <v>1466</v>
      </c>
      <c r="AQ379" s="117" t="s">
        <v>1816</v>
      </c>
      <c r="AR379" s="117" t="s">
        <v>164</v>
      </c>
      <c r="AS379" s="117" t="s">
        <v>1817</v>
      </c>
      <c r="AT379" s="117" t="s">
        <v>1818</v>
      </c>
      <c r="AU379" s="117" t="s">
        <v>145</v>
      </c>
      <c r="AV379" s="117" t="s">
        <v>1819</v>
      </c>
      <c r="AW379" s="117" t="s">
        <v>1820</v>
      </c>
      <c r="AX379" s="117" t="s">
        <v>1821</v>
      </c>
      <c r="AY379" s="117" t="s">
        <v>145</v>
      </c>
      <c r="AZ379" s="117" t="s">
        <v>1818</v>
      </c>
      <c r="BA379" s="117" t="s">
        <v>145</v>
      </c>
      <c r="BB379" s="117" t="s">
        <v>145</v>
      </c>
      <c r="BC379" s="117" t="s">
        <v>145</v>
      </c>
      <c r="BD379" s="117" t="s">
        <v>145</v>
      </c>
      <c r="BE379" s="117" t="s">
        <v>145</v>
      </c>
      <c r="BF379" s="117" t="s">
        <v>145</v>
      </c>
      <c r="BG379" s="117" t="s">
        <v>145</v>
      </c>
      <c r="BH379" s="117" t="s">
        <v>145</v>
      </c>
      <c r="BI379" s="117" t="s">
        <v>145</v>
      </c>
      <c r="BJ379" s="117" t="s">
        <v>145</v>
      </c>
      <c r="BK379" s="117" t="s">
        <v>145</v>
      </c>
      <c r="BL379" s="117" t="s">
        <v>170</v>
      </c>
      <c r="BM379" s="117" t="s">
        <v>145</v>
      </c>
      <c r="BN379" s="117" t="s">
        <v>145</v>
      </c>
      <c r="BO379" s="117" t="s">
        <v>145</v>
      </c>
      <c r="BP379" s="117" t="s">
        <v>145</v>
      </c>
      <c r="BQ379" s="117" t="s">
        <v>145</v>
      </c>
      <c r="BR379" s="117" t="s">
        <v>145</v>
      </c>
      <c r="BS379" s="117" t="s">
        <v>145</v>
      </c>
      <c r="BT379" s="117" t="s">
        <v>145</v>
      </c>
      <c r="BU379" s="117" t="s">
        <v>145</v>
      </c>
      <c r="BV379" s="117" t="s">
        <v>171</v>
      </c>
      <c r="BW379" s="117" t="s">
        <v>145</v>
      </c>
      <c r="BX379" s="117" t="s">
        <v>145</v>
      </c>
      <c r="BY379" s="117" t="s">
        <v>145</v>
      </c>
      <c r="BZ379" s="117" t="s">
        <v>145</v>
      </c>
      <c r="CA379" s="117" t="s">
        <v>145</v>
      </c>
      <c r="CB379" s="117" t="s">
        <v>1811</v>
      </c>
      <c r="CC379" s="117" t="s">
        <v>1811</v>
      </c>
      <c r="CD379" s="117" t="s">
        <v>145</v>
      </c>
      <c r="CE379" s="117" t="s">
        <v>145</v>
      </c>
      <c r="CF379" s="117" t="s">
        <v>145</v>
      </c>
      <c r="CG379" s="117" t="s">
        <v>145</v>
      </c>
      <c r="CH379" s="117" t="s">
        <v>145</v>
      </c>
      <c r="CI379" s="117" t="s">
        <v>145</v>
      </c>
      <c r="CJ379" s="117" t="s">
        <v>145</v>
      </c>
      <c r="CK379" s="117" t="s">
        <v>145</v>
      </c>
      <c r="CL379" s="117" t="s">
        <v>145</v>
      </c>
      <c r="CM379" s="117" t="s">
        <v>145</v>
      </c>
      <c r="CN379" s="117" t="s">
        <v>145</v>
      </c>
      <c r="CO379" s="117" t="s">
        <v>1822</v>
      </c>
      <c r="CP379" s="117" t="s">
        <v>145</v>
      </c>
      <c r="CQ379" s="117" t="s">
        <v>145</v>
      </c>
      <c r="CR379" s="117" t="s">
        <v>145</v>
      </c>
      <c r="CS379" s="117" t="s">
        <v>173</v>
      </c>
      <c r="CT379" s="117" t="s">
        <v>305</v>
      </c>
      <c r="CU379" s="117" t="s">
        <v>1723</v>
      </c>
      <c r="CV379" s="117" t="s">
        <v>1724</v>
      </c>
      <c r="CW379" s="117" t="s">
        <v>1725</v>
      </c>
      <c r="CX379" s="117" t="s">
        <v>178</v>
      </c>
      <c r="CY379" s="117" t="s">
        <v>178</v>
      </c>
      <c r="CZ379" s="117" t="s">
        <v>179</v>
      </c>
      <c r="DA379" s="117" t="s">
        <v>179</v>
      </c>
      <c r="DB379" s="117" t="s">
        <v>145</v>
      </c>
      <c r="DC379" s="117" t="s">
        <v>145</v>
      </c>
      <c r="DD379" s="117" t="s">
        <v>179</v>
      </c>
      <c r="DE379" s="117" t="s">
        <v>145</v>
      </c>
      <c r="DF379" s="117" t="s">
        <v>145</v>
      </c>
      <c r="DG379" s="117" t="s">
        <v>145</v>
      </c>
      <c r="DH379" s="117" t="s">
        <v>145</v>
      </c>
      <c r="DI379" s="117" t="s">
        <v>145</v>
      </c>
      <c r="DJ379" s="117" t="s">
        <v>145</v>
      </c>
      <c r="DK379" s="117" t="s">
        <v>145</v>
      </c>
      <c r="DL379" s="117" t="s">
        <v>145</v>
      </c>
      <c r="DM379" s="117" t="s">
        <v>145</v>
      </c>
      <c r="DN379" s="117" t="s">
        <v>145</v>
      </c>
      <c r="DO379" s="117" t="s">
        <v>145</v>
      </c>
      <c r="DP379" s="117" t="s">
        <v>145</v>
      </c>
      <c r="DQ379" s="117" t="s">
        <v>145</v>
      </c>
      <c r="DR379" s="117" t="s">
        <v>145</v>
      </c>
      <c r="DS379" s="117" t="s">
        <v>145</v>
      </c>
      <c r="DT379" s="117" t="s">
        <v>145</v>
      </c>
      <c r="DU379" s="117" t="s">
        <v>145</v>
      </c>
      <c r="DV379" s="117" t="s">
        <v>145</v>
      </c>
      <c r="DW379" s="117" t="s">
        <v>145</v>
      </c>
      <c r="DX379" s="117" t="s">
        <v>145</v>
      </c>
      <c r="DY379" s="117" t="s">
        <v>145</v>
      </c>
      <c r="DZ379" s="117" t="s">
        <v>145</v>
      </c>
      <c r="EA379" s="117" t="s">
        <v>145</v>
      </c>
      <c r="EB379" s="117" t="s">
        <v>145</v>
      </c>
      <c r="EC379" s="117" t="s">
        <v>180</v>
      </c>
      <c r="ED379" s="117" t="s">
        <v>145</v>
      </c>
      <c r="EE379" s="117" t="s">
        <v>154</v>
      </c>
      <c r="EF379" s="117" t="s">
        <v>145</v>
      </c>
      <c r="EG379" s="117" t="s">
        <v>145</v>
      </c>
      <c r="EH379" s="117" t="s">
        <v>145</v>
      </c>
      <c r="EI379" s="117" t="s">
        <v>145</v>
      </c>
      <c r="EJ379" s="117" t="s">
        <v>145</v>
      </c>
      <c r="EK379" s="117" t="s">
        <v>145</v>
      </c>
      <c r="EL379" s="117" t="s">
        <v>145</v>
      </c>
      <c r="EM379" s="117" t="s">
        <v>145</v>
      </c>
      <c r="EN379" s="117" t="s">
        <v>147</v>
      </c>
    </row>
    <row r="380" s="6" customFormat="1" spans="1:144">
      <c r="A380" s="117" t="s">
        <v>1812</v>
      </c>
      <c r="B380" s="117" t="s">
        <v>145</v>
      </c>
      <c r="C380" s="117" t="s">
        <v>146</v>
      </c>
      <c r="D380" s="117" t="s">
        <v>145</v>
      </c>
      <c r="E380" s="117" t="s">
        <v>147</v>
      </c>
      <c r="F380" s="117" t="s">
        <v>145</v>
      </c>
      <c r="G380" s="117" t="s">
        <v>148</v>
      </c>
      <c r="H380" s="117" t="s">
        <v>149</v>
      </c>
      <c r="I380" s="117" t="s">
        <v>145</v>
      </c>
      <c r="J380" s="117" t="s">
        <v>150</v>
      </c>
      <c r="K380" s="117" t="s">
        <v>151</v>
      </c>
      <c r="L380" s="117" t="s">
        <v>1813</v>
      </c>
      <c r="M380" s="117" t="s">
        <v>145</v>
      </c>
      <c r="N380" s="117" t="s">
        <v>146</v>
      </c>
      <c r="O380" s="117" t="s">
        <v>153</v>
      </c>
      <c r="P380" s="117" t="s">
        <v>154</v>
      </c>
      <c r="Q380" s="117" t="s">
        <v>155</v>
      </c>
      <c r="R380" s="117" t="s">
        <v>145</v>
      </c>
      <c r="S380" s="117" t="s">
        <v>156</v>
      </c>
      <c r="T380" s="117" t="s">
        <v>154</v>
      </c>
      <c r="U380" s="117" t="s">
        <v>145</v>
      </c>
      <c r="V380" s="117" t="s">
        <v>145</v>
      </c>
      <c r="W380" s="117" t="s">
        <v>157</v>
      </c>
      <c r="X380" s="117" t="s">
        <v>157</v>
      </c>
      <c r="Y380" s="117" t="s">
        <v>158</v>
      </c>
      <c r="Z380" s="117" t="s">
        <v>159</v>
      </c>
      <c r="AA380" s="117" t="s">
        <v>145</v>
      </c>
      <c r="AB380" s="117" t="s">
        <v>145</v>
      </c>
      <c r="AC380" s="117" t="s">
        <v>145</v>
      </c>
      <c r="AD380" s="117" t="s">
        <v>145</v>
      </c>
      <c r="AE380" s="117" t="s">
        <v>1814</v>
      </c>
      <c r="AF380" s="117" t="s">
        <v>145</v>
      </c>
      <c r="AG380" s="117" t="s">
        <v>145</v>
      </c>
      <c r="AH380" s="117" t="s">
        <v>147</v>
      </c>
      <c r="AI380" s="117" t="s">
        <v>145</v>
      </c>
      <c r="AJ380" s="117" t="s">
        <v>145</v>
      </c>
      <c r="AK380" s="117" t="s">
        <v>145</v>
      </c>
      <c r="AL380" s="117" t="s">
        <v>145</v>
      </c>
      <c r="AM380" s="117" t="s">
        <v>145</v>
      </c>
      <c r="AN380" s="117" t="s">
        <v>145</v>
      </c>
      <c r="AO380" s="117" t="s">
        <v>1815</v>
      </c>
      <c r="AP380" s="117" t="s">
        <v>1466</v>
      </c>
      <c r="AQ380" s="117" t="s">
        <v>1816</v>
      </c>
      <c r="AR380" s="117" t="s">
        <v>164</v>
      </c>
      <c r="AS380" s="117" t="s">
        <v>1817</v>
      </c>
      <c r="AT380" s="117" t="s">
        <v>1818</v>
      </c>
      <c r="AU380" s="117" t="s">
        <v>145</v>
      </c>
      <c r="AV380" s="117" t="s">
        <v>1819</v>
      </c>
      <c r="AW380" s="117" t="s">
        <v>1820</v>
      </c>
      <c r="AX380" s="117" t="s">
        <v>1821</v>
      </c>
      <c r="AY380" s="117" t="s">
        <v>145</v>
      </c>
      <c r="AZ380" s="117" t="s">
        <v>1818</v>
      </c>
      <c r="BA380" s="117" t="s">
        <v>145</v>
      </c>
      <c r="BB380" s="117" t="s">
        <v>145</v>
      </c>
      <c r="BC380" s="117" t="s">
        <v>145</v>
      </c>
      <c r="BD380" s="117" t="s">
        <v>145</v>
      </c>
      <c r="BE380" s="117" t="s">
        <v>145</v>
      </c>
      <c r="BF380" s="117" t="s">
        <v>145</v>
      </c>
      <c r="BG380" s="117" t="s">
        <v>145</v>
      </c>
      <c r="BH380" s="117" t="s">
        <v>145</v>
      </c>
      <c r="BI380" s="117" t="s">
        <v>145</v>
      </c>
      <c r="BJ380" s="117" t="s">
        <v>145</v>
      </c>
      <c r="BK380" s="117" t="s">
        <v>145</v>
      </c>
      <c r="BL380" s="117" t="s">
        <v>170</v>
      </c>
      <c r="BM380" s="117" t="s">
        <v>145</v>
      </c>
      <c r="BN380" s="117" t="s">
        <v>145</v>
      </c>
      <c r="BO380" s="117" t="s">
        <v>145</v>
      </c>
      <c r="BP380" s="117" t="s">
        <v>145</v>
      </c>
      <c r="BQ380" s="117" t="s">
        <v>145</v>
      </c>
      <c r="BR380" s="117" t="s">
        <v>145</v>
      </c>
      <c r="BS380" s="117" t="s">
        <v>145</v>
      </c>
      <c r="BT380" s="117" t="s">
        <v>145</v>
      </c>
      <c r="BU380" s="117" t="s">
        <v>145</v>
      </c>
      <c r="BV380" s="117" t="s">
        <v>171</v>
      </c>
      <c r="BW380" s="117" t="s">
        <v>145</v>
      </c>
      <c r="BX380" s="117" t="s">
        <v>145</v>
      </c>
      <c r="BY380" s="117" t="s">
        <v>145</v>
      </c>
      <c r="BZ380" s="117" t="s">
        <v>145</v>
      </c>
      <c r="CA380" s="117" t="s">
        <v>145</v>
      </c>
      <c r="CB380" s="117" t="s">
        <v>1811</v>
      </c>
      <c r="CC380" s="117" t="s">
        <v>1811</v>
      </c>
      <c r="CD380" s="117" t="s">
        <v>145</v>
      </c>
      <c r="CE380" s="117" t="s">
        <v>145</v>
      </c>
      <c r="CF380" s="117" t="s">
        <v>145</v>
      </c>
      <c r="CG380" s="117" t="s">
        <v>145</v>
      </c>
      <c r="CH380" s="117" t="s">
        <v>145</v>
      </c>
      <c r="CI380" s="117" t="s">
        <v>145</v>
      </c>
      <c r="CJ380" s="117" t="s">
        <v>145</v>
      </c>
      <c r="CK380" s="117" t="s">
        <v>145</v>
      </c>
      <c r="CL380" s="117" t="s">
        <v>145</v>
      </c>
      <c r="CM380" s="117" t="s">
        <v>145</v>
      </c>
      <c r="CN380" s="117" t="s">
        <v>145</v>
      </c>
      <c r="CO380" s="117" t="s">
        <v>1822</v>
      </c>
      <c r="CP380" s="117" t="s">
        <v>145</v>
      </c>
      <c r="CQ380" s="117" t="s">
        <v>145</v>
      </c>
      <c r="CR380" s="117" t="s">
        <v>145</v>
      </c>
      <c r="CS380" s="117" t="s">
        <v>173</v>
      </c>
      <c r="CT380" s="117" t="s">
        <v>306</v>
      </c>
      <c r="CU380" s="117" t="s">
        <v>1823</v>
      </c>
      <c r="CV380" s="117" t="s">
        <v>1824</v>
      </c>
      <c r="CW380" s="117" t="s">
        <v>1825</v>
      </c>
      <c r="CX380" s="117" t="s">
        <v>178</v>
      </c>
      <c r="CY380" s="117" t="s">
        <v>178</v>
      </c>
      <c r="CZ380" s="117" t="s">
        <v>179</v>
      </c>
      <c r="DA380" s="117" t="s">
        <v>179</v>
      </c>
      <c r="DB380" s="117" t="s">
        <v>145</v>
      </c>
      <c r="DC380" s="117" t="s">
        <v>145</v>
      </c>
      <c r="DD380" s="117" t="s">
        <v>179</v>
      </c>
      <c r="DE380" s="117" t="s">
        <v>145</v>
      </c>
      <c r="DF380" s="117" t="s">
        <v>145</v>
      </c>
      <c r="DG380" s="117" t="s">
        <v>145</v>
      </c>
      <c r="DH380" s="117" t="s">
        <v>145</v>
      </c>
      <c r="DI380" s="117" t="s">
        <v>145</v>
      </c>
      <c r="DJ380" s="117" t="s">
        <v>145</v>
      </c>
      <c r="DK380" s="117" t="s">
        <v>145</v>
      </c>
      <c r="DL380" s="117" t="s">
        <v>145</v>
      </c>
      <c r="DM380" s="117" t="s">
        <v>145</v>
      </c>
      <c r="DN380" s="117" t="s">
        <v>145</v>
      </c>
      <c r="DO380" s="117" t="s">
        <v>145</v>
      </c>
      <c r="DP380" s="117" t="s">
        <v>145</v>
      </c>
      <c r="DQ380" s="117" t="s">
        <v>145</v>
      </c>
      <c r="DR380" s="117" t="s">
        <v>145</v>
      </c>
      <c r="DS380" s="117" t="s">
        <v>145</v>
      </c>
      <c r="DT380" s="117" t="s">
        <v>145</v>
      </c>
      <c r="DU380" s="117" t="s">
        <v>145</v>
      </c>
      <c r="DV380" s="117" t="s">
        <v>145</v>
      </c>
      <c r="DW380" s="117" t="s">
        <v>145</v>
      </c>
      <c r="DX380" s="117" t="s">
        <v>145</v>
      </c>
      <c r="DY380" s="117" t="s">
        <v>145</v>
      </c>
      <c r="DZ380" s="117" t="s">
        <v>145</v>
      </c>
      <c r="EA380" s="117" t="s">
        <v>145</v>
      </c>
      <c r="EB380" s="117" t="s">
        <v>145</v>
      </c>
      <c r="EC380" s="117" t="s">
        <v>180</v>
      </c>
      <c r="ED380" s="117" t="s">
        <v>145</v>
      </c>
      <c r="EE380" s="117" t="s">
        <v>154</v>
      </c>
      <c r="EF380" s="117" t="s">
        <v>145</v>
      </c>
      <c r="EG380" s="117" t="s">
        <v>145</v>
      </c>
      <c r="EH380" s="117" t="s">
        <v>145</v>
      </c>
      <c r="EI380" s="117" t="s">
        <v>145</v>
      </c>
      <c r="EJ380" s="117" t="s">
        <v>145</v>
      </c>
      <c r="EK380" s="117" t="s">
        <v>145</v>
      </c>
      <c r="EL380" s="117" t="s">
        <v>145</v>
      </c>
      <c r="EM380" s="117" t="s">
        <v>145</v>
      </c>
      <c r="EN380" s="117" t="s">
        <v>147</v>
      </c>
    </row>
    <row r="381" s="6" customFormat="1" spans="1:144">
      <c r="A381" s="117" t="s">
        <v>1812</v>
      </c>
      <c r="B381" s="117" t="s">
        <v>145</v>
      </c>
      <c r="C381" s="117" t="s">
        <v>146</v>
      </c>
      <c r="D381" s="117" t="s">
        <v>145</v>
      </c>
      <c r="E381" s="117" t="s">
        <v>147</v>
      </c>
      <c r="F381" s="117" t="s">
        <v>145</v>
      </c>
      <c r="G381" s="117" t="s">
        <v>148</v>
      </c>
      <c r="H381" s="117" t="s">
        <v>149</v>
      </c>
      <c r="I381" s="117" t="s">
        <v>145</v>
      </c>
      <c r="J381" s="117" t="s">
        <v>150</v>
      </c>
      <c r="K381" s="117" t="s">
        <v>151</v>
      </c>
      <c r="L381" s="117" t="s">
        <v>1813</v>
      </c>
      <c r="M381" s="117" t="s">
        <v>145</v>
      </c>
      <c r="N381" s="117" t="s">
        <v>146</v>
      </c>
      <c r="O381" s="117" t="s">
        <v>153</v>
      </c>
      <c r="P381" s="117" t="s">
        <v>154</v>
      </c>
      <c r="Q381" s="117" t="s">
        <v>155</v>
      </c>
      <c r="R381" s="117" t="s">
        <v>145</v>
      </c>
      <c r="S381" s="117" t="s">
        <v>156</v>
      </c>
      <c r="T381" s="117" t="s">
        <v>154</v>
      </c>
      <c r="U381" s="117" t="s">
        <v>145</v>
      </c>
      <c r="V381" s="117" t="s">
        <v>145</v>
      </c>
      <c r="W381" s="117" t="s">
        <v>157</v>
      </c>
      <c r="X381" s="117" t="s">
        <v>157</v>
      </c>
      <c r="Y381" s="117" t="s">
        <v>158</v>
      </c>
      <c r="Z381" s="117" t="s">
        <v>159</v>
      </c>
      <c r="AA381" s="117" t="s">
        <v>145</v>
      </c>
      <c r="AB381" s="117" t="s">
        <v>145</v>
      </c>
      <c r="AC381" s="117" t="s">
        <v>145</v>
      </c>
      <c r="AD381" s="117" t="s">
        <v>145</v>
      </c>
      <c r="AE381" s="117" t="s">
        <v>1814</v>
      </c>
      <c r="AF381" s="117" t="s">
        <v>145</v>
      </c>
      <c r="AG381" s="117" t="s">
        <v>145</v>
      </c>
      <c r="AH381" s="117" t="s">
        <v>147</v>
      </c>
      <c r="AI381" s="117" t="s">
        <v>145</v>
      </c>
      <c r="AJ381" s="117" t="s">
        <v>145</v>
      </c>
      <c r="AK381" s="117" t="s">
        <v>145</v>
      </c>
      <c r="AL381" s="117" t="s">
        <v>145</v>
      </c>
      <c r="AM381" s="117" t="s">
        <v>145</v>
      </c>
      <c r="AN381" s="117" t="s">
        <v>145</v>
      </c>
      <c r="AO381" s="117" t="s">
        <v>1815</v>
      </c>
      <c r="AP381" s="117" t="s">
        <v>1466</v>
      </c>
      <c r="AQ381" s="117" t="s">
        <v>1816</v>
      </c>
      <c r="AR381" s="117" t="s">
        <v>164</v>
      </c>
      <c r="AS381" s="117" t="s">
        <v>1817</v>
      </c>
      <c r="AT381" s="117" t="s">
        <v>1818</v>
      </c>
      <c r="AU381" s="117" t="s">
        <v>145</v>
      </c>
      <c r="AV381" s="117" t="s">
        <v>1819</v>
      </c>
      <c r="AW381" s="117" t="s">
        <v>1820</v>
      </c>
      <c r="AX381" s="117" t="s">
        <v>1821</v>
      </c>
      <c r="AY381" s="117" t="s">
        <v>145</v>
      </c>
      <c r="AZ381" s="117" t="s">
        <v>1818</v>
      </c>
      <c r="BA381" s="117" t="s">
        <v>145</v>
      </c>
      <c r="BB381" s="117" t="s">
        <v>145</v>
      </c>
      <c r="BC381" s="117" t="s">
        <v>145</v>
      </c>
      <c r="BD381" s="117" t="s">
        <v>145</v>
      </c>
      <c r="BE381" s="117" t="s">
        <v>145</v>
      </c>
      <c r="BF381" s="117" t="s">
        <v>145</v>
      </c>
      <c r="BG381" s="117" t="s">
        <v>145</v>
      </c>
      <c r="BH381" s="117" t="s">
        <v>145</v>
      </c>
      <c r="BI381" s="117" t="s">
        <v>145</v>
      </c>
      <c r="BJ381" s="117" t="s">
        <v>145</v>
      </c>
      <c r="BK381" s="117" t="s">
        <v>145</v>
      </c>
      <c r="BL381" s="117" t="s">
        <v>170</v>
      </c>
      <c r="BM381" s="117" t="s">
        <v>145</v>
      </c>
      <c r="BN381" s="117" t="s">
        <v>145</v>
      </c>
      <c r="BO381" s="117" t="s">
        <v>145</v>
      </c>
      <c r="BP381" s="117" t="s">
        <v>145</v>
      </c>
      <c r="BQ381" s="117" t="s">
        <v>145</v>
      </c>
      <c r="BR381" s="117" t="s">
        <v>145</v>
      </c>
      <c r="BS381" s="117" t="s">
        <v>145</v>
      </c>
      <c r="BT381" s="117" t="s">
        <v>145</v>
      </c>
      <c r="BU381" s="117" t="s">
        <v>145</v>
      </c>
      <c r="BV381" s="117" t="s">
        <v>171</v>
      </c>
      <c r="BW381" s="117" t="s">
        <v>145</v>
      </c>
      <c r="BX381" s="117" t="s">
        <v>145</v>
      </c>
      <c r="BY381" s="117" t="s">
        <v>145</v>
      </c>
      <c r="BZ381" s="117" t="s">
        <v>145</v>
      </c>
      <c r="CA381" s="117" t="s">
        <v>145</v>
      </c>
      <c r="CB381" s="117" t="s">
        <v>1811</v>
      </c>
      <c r="CC381" s="117" t="s">
        <v>1811</v>
      </c>
      <c r="CD381" s="117" t="s">
        <v>145</v>
      </c>
      <c r="CE381" s="117" t="s">
        <v>145</v>
      </c>
      <c r="CF381" s="117" t="s">
        <v>145</v>
      </c>
      <c r="CG381" s="117" t="s">
        <v>145</v>
      </c>
      <c r="CH381" s="117" t="s">
        <v>145</v>
      </c>
      <c r="CI381" s="117" t="s">
        <v>145</v>
      </c>
      <c r="CJ381" s="117" t="s">
        <v>145</v>
      </c>
      <c r="CK381" s="117" t="s">
        <v>145</v>
      </c>
      <c r="CL381" s="117" t="s">
        <v>145</v>
      </c>
      <c r="CM381" s="117" t="s">
        <v>145</v>
      </c>
      <c r="CN381" s="117" t="s">
        <v>145</v>
      </c>
      <c r="CO381" s="117" t="s">
        <v>1822</v>
      </c>
      <c r="CP381" s="117" t="s">
        <v>145</v>
      </c>
      <c r="CQ381" s="117" t="s">
        <v>145</v>
      </c>
      <c r="CR381" s="117" t="s">
        <v>145</v>
      </c>
      <c r="CS381" s="117" t="s">
        <v>173</v>
      </c>
      <c r="CT381" s="117" t="s">
        <v>310</v>
      </c>
      <c r="CU381" s="117" t="s">
        <v>1726</v>
      </c>
      <c r="CV381" s="117" t="s">
        <v>1727</v>
      </c>
      <c r="CW381" s="117" t="s">
        <v>1728</v>
      </c>
      <c r="CX381" s="117" t="s">
        <v>178</v>
      </c>
      <c r="CY381" s="117" t="s">
        <v>178</v>
      </c>
      <c r="CZ381" s="117" t="s">
        <v>179</v>
      </c>
      <c r="DA381" s="117" t="s">
        <v>179</v>
      </c>
      <c r="DB381" s="117" t="s">
        <v>145</v>
      </c>
      <c r="DC381" s="117" t="s">
        <v>145</v>
      </c>
      <c r="DD381" s="117" t="s">
        <v>179</v>
      </c>
      <c r="DE381" s="117" t="s">
        <v>145</v>
      </c>
      <c r="DF381" s="117" t="s">
        <v>145</v>
      </c>
      <c r="DG381" s="117" t="s">
        <v>145</v>
      </c>
      <c r="DH381" s="117" t="s">
        <v>145</v>
      </c>
      <c r="DI381" s="117" t="s">
        <v>145</v>
      </c>
      <c r="DJ381" s="117" t="s">
        <v>145</v>
      </c>
      <c r="DK381" s="117" t="s">
        <v>145</v>
      </c>
      <c r="DL381" s="117" t="s">
        <v>145</v>
      </c>
      <c r="DM381" s="117" t="s">
        <v>145</v>
      </c>
      <c r="DN381" s="117" t="s">
        <v>145</v>
      </c>
      <c r="DO381" s="117" t="s">
        <v>145</v>
      </c>
      <c r="DP381" s="117" t="s">
        <v>145</v>
      </c>
      <c r="DQ381" s="117" t="s">
        <v>145</v>
      </c>
      <c r="DR381" s="117" t="s">
        <v>145</v>
      </c>
      <c r="DS381" s="117" t="s">
        <v>145</v>
      </c>
      <c r="DT381" s="117" t="s">
        <v>145</v>
      </c>
      <c r="DU381" s="117" t="s">
        <v>145</v>
      </c>
      <c r="DV381" s="117" t="s">
        <v>145</v>
      </c>
      <c r="DW381" s="117" t="s">
        <v>145</v>
      </c>
      <c r="DX381" s="117" t="s">
        <v>145</v>
      </c>
      <c r="DY381" s="117" t="s">
        <v>145</v>
      </c>
      <c r="DZ381" s="117" t="s">
        <v>145</v>
      </c>
      <c r="EA381" s="117" t="s">
        <v>145</v>
      </c>
      <c r="EB381" s="117" t="s">
        <v>145</v>
      </c>
      <c r="EC381" s="117" t="s">
        <v>180</v>
      </c>
      <c r="ED381" s="117" t="s">
        <v>145</v>
      </c>
      <c r="EE381" s="117" t="s">
        <v>154</v>
      </c>
      <c r="EF381" s="117" t="s">
        <v>145</v>
      </c>
      <c r="EG381" s="117" t="s">
        <v>145</v>
      </c>
      <c r="EH381" s="117" t="s">
        <v>145</v>
      </c>
      <c r="EI381" s="117" t="s">
        <v>1729</v>
      </c>
      <c r="EJ381" s="117" t="s">
        <v>1730</v>
      </c>
      <c r="EK381" s="117" t="s">
        <v>145</v>
      </c>
      <c r="EL381" s="117" t="s">
        <v>145</v>
      </c>
      <c r="EM381" s="117" t="s">
        <v>145</v>
      </c>
      <c r="EN381" s="117" t="s">
        <v>147</v>
      </c>
    </row>
    <row r="382" s="6" customFormat="1" spans="1:144">
      <c r="A382" s="117" t="s">
        <v>1812</v>
      </c>
      <c r="B382" s="117" t="s">
        <v>145</v>
      </c>
      <c r="C382" s="117" t="s">
        <v>146</v>
      </c>
      <c r="D382" s="117" t="s">
        <v>145</v>
      </c>
      <c r="E382" s="117" t="s">
        <v>147</v>
      </c>
      <c r="F382" s="117" t="s">
        <v>145</v>
      </c>
      <c r="G382" s="117" t="s">
        <v>148</v>
      </c>
      <c r="H382" s="117" t="s">
        <v>149</v>
      </c>
      <c r="I382" s="117" t="s">
        <v>145</v>
      </c>
      <c r="J382" s="117" t="s">
        <v>150</v>
      </c>
      <c r="K382" s="117" t="s">
        <v>151</v>
      </c>
      <c r="L382" s="117" t="s">
        <v>1813</v>
      </c>
      <c r="M382" s="117" t="s">
        <v>145</v>
      </c>
      <c r="N382" s="117" t="s">
        <v>146</v>
      </c>
      <c r="O382" s="117" t="s">
        <v>153</v>
      </c>
      <c r="P382" s="117" t="s">
        <v>154</v>
      </c>
      <c r="Q382" s="117" t="s">
        <v>155</v>
      </c>
      <c r="R382" s="117" t="s">
        <v>145</v>
      </c>
      <c r="S382" s="117" t="s">
        <v>156</v>
      </c>
      <c r="T382" s="117" t="s">
        <v>154</v>
      </c>
      <c r="U382" s="117" t="s">
        <v>145</v>
      </c>
      <c r="V382" s="117" t="s">
        <v>145</v>
      </c>
      <c r="W382" s="117" t="s">
        <v>157</v>
      </c>
      <c r="X382" s="117" t="s">
        <v>157</v>
      </c>
      <c r="Y382" s="117" t="s">
        <v>158</v>
      </c>
      <c r="Z382" s="117" t="s">
        <v>159</v>
      </c>
      <c r="AA382" s="117" t="s">
        <v>145</v>
      </c>
      <c r="AB382" s="117" t="s">
        <v>145</v>
      </c>
      <c r="AC382" s="117" t="s">
        <v>145</v>
      </c>
      <c r="AD382" s="117" t="s">
        <v>145</v>
      </c>
      <c r="AE382" s="117" t="s">
        <v>1814</v>
      </c>
      <c r="AF382" s="117" t="s">
        <v>145</v>
      </c>
      <c r="AG382" s="117" t="s">
        <v>145</v>
      </c>
      <c r="AH382" s="117" t="s">
        <v>147</v>
      </c>
      <c r="AI382" s="117" t="s">
        <v>145</v>
      </c>
      <c r="AJ382" s="117" t="s">
        <v>145</v>
      </c>
      <c r="AK382" s="117" t="s">
        <v>145</v>
      </c>
      <c r="AL382" s="117" t="s">
        <v>145</v>
      </c>
      <c r="AM382" s="117" t="s">
        <v>145</v>
      </c>
      <c r="AN382" s="117" t="s">
        <v>145</v>
      </c>
      <c r="AO382" s="117" t="s">
        <v>1815</v>
      </c>
      <c r="AP382" s="117" t="s">
        <v>1466</v>
      </c>
      <c r="AQ382" s="117" t="s">
        <v>1816</v>
      </c>
      <c r="AR382" s="117" t="s">
        <v>164</v>
      </c>
      <c r="AS382" s="117" t="s">
        <v>1817</v>
      </c>
      <c r="AT382" s="117" t="s">
        <v>1818</v>
      </c>
      <c r="AU382" s="117" t="s">
        <v>145</v>
      </c>
      <c r="AV382" s="117" t="s">
        <v>1819</v>
      </c>
      <c r="AW382" s="117" t="s">
        <v>1820</v>
      </c>
      <c r="AX382" s="117" t="s">
        <v>1821</v>
      </c>
      <c r="AY382" s="117" t="s">
        <v>145</v>
      </c>
      <c r="AZ382" s="117" t="s">
        <v>1818</v>
      </c>
      <c r="BA382" s="117" t="s">
        <v>145</v>
      </c>
      <c r="BB382" s="117" t="s">
        <v>145</v>
      </c>
      <c r="BC382" s="117" t="s">
        <v>145</v>
      </c>
      <c r="BD382" s="117" t="s">
        <v>145</v>
      </c>
      <c r="BE382" s="117" t="s">
        <v>145</v>
      </c>
      <c r="BF382" s="117" t="s">
        <v>145</v>
      </c>
      <c r="BG382" s="117" t="s">
        <v>145</v>
      </c>
      <c r="BH382" s="117" t="s">
        <v>145</v>
      </c>
      <c r="BI382" s="117" t="s">
        <v>145</v>
      </c>
      <c r="BJ382" s="117" t="s">
        <v>145</v>
      </c>
      <c r="BK382" s="117" t="s">
        <v>145</v>
      </c>
      <c r="BL382" s="117" t="s">
        <v>170</v>
      </c>
      <c r="BM382" s="117" t="s">
        <v>145</v>
      </c>
      <c r="BN382" s="117" t="s">
        <v>145</v>
      </c>
      <c r="BO382" s="117" t="s">
        <v>145</v>
      </c>
      <c r="BP382" s="117" t="s">
        <v>145</v>
      </c>
      <c r="BQ382" s="117" t="s">
        <v>145</v>
      </c>
      <c r="BR382" s="117" t="s">
        <v>145</v>
      </c>
      <c r="BS382" s="117" t="s">
        <v>145</v>
      </c>
      <c r="BT382" s="117" t="s">
        <v>145</v>
      </c>
      <c r="BU382" s="117" t="s">
        <v>145</v>
      </c>
      <c r="BV382" s="117" t="s">
        <v>171</v>
      </c>
      <c r="BW382" s="117" t="s">
        <v>145</v>
      </c>
      <c r="BX382" s="117" t="s">
        <v>145</v>
      </c>
      <c r="BY382" s="117" t="s">
        <v>145</v>
      </c>
      <c r="BZ382" s="117" t="s">
        <v>145</v>
      </c>
      <c r="CA382" s="117" t="s">
        <v>145</v>
      </c>
      <c r="CB382" s="117" t="s">
        <v>1811</v>
      </c>
      <c r="CC382" s="117" t="s">
        <v>1811</v>
      </c>
      <c r="CD382" s="117" t="s">
        <v>145</v>
      </c>
      <c r="CE382" s="117" t="s">
        <v>145</v>
      </c>
      <c r="CF382" s="117" t="s">
        <v>145</v>
      </c>
      <c r="CG382" s="117" t="s">
        <v>145</v>
      </c>
      <c r="CH382" s="117" t="s">
        <v>145</v>
      </c>
      <c r="CI382" s="117" t="s">
        <v>145</v>
      </c>
      <c r="CJ382" s="117" t="s">
        <v>145</v>
      </c>
      <c r="CK382" s="117" t="s">
        <v>145</v>
      </c>
      <c r="CL382" s="117" t="s">
        <v>145</v>
      </c>
      <c r="CM382" s="117" t="s">
        <v>145</v>
      </c>
      <c r="CN382" s="117" t="s">
        <v>145</v>
      </c>
      <c r="CO382" s="117" t="s">
        <v>1822</v>
      </c>
      <c r="CP382" s="117" t="s">
        <v>145</v>
      </c>
      <c r="CQ382" s="117" t="s">
        <v>145</v>
      </c>
      <c r="CR382" s="117" t="s">
        <v>145</v>
      </c>
      <c r="CS382" s="117" t="s">
        <v>173</v>
      </c>
      <c r="CT382" s="117" t="s">
        <v>314</v>
      </c>
      <c r="CU382" s="117" t="s">
        <v>350</v>
      </c>
      <c r="CV382" s="117" t="s">
        <v>351</v>
      </c>
      <c r="CW382" s="117" t="s">
        <v>352</v>
      </c>
      <c r="CX382" s="117" t="s">
        <v>178</v>
      </c>
      <c r="CY382" s="117" t="s">
        <v>178</v>
      </c>
      <c r="CZ382" s="117" t="s">
        <v>179</v>
      </c>
      <c r="DA382" s="117" t="s">
        <v>179</v>
      </c>
      <c r="DB382" s="117" t="s">
        <v>145</v>
      </c>
      <c r="DC382" s="117" t="s">
        <v>145</v>
      </c>
      <c r="DD382" s="117" t="s">
        <v>179</v>
      </c>
      <c r="DE382" s="117" t="s">
        <v>145</v>
      </c>
      <c r="DF382" s="117" t="s">
        <v>145</v>
      </c>
      <c r="DG382" s="117" t="s">
        <v>145</v>
      </c>
      <c r="DH382" s="117" t="s">
        <v>145</v>
      </c>
      <c r="DI382" s="117" t="s">
        <v>145</v>
      </c>
      <c r="DJ382" s="117" t="s">
        <v>145</v>
      </c>
      <c r="DK382" s="117" t="s">
        <v>145</v>
      </c>
      <c r="DL382" s="117" t="s">
        <v>145</v>
      </c>
      <c r="DM382" s="117" t="s">
        <v>145</v>
      </c>
      <c r="DN382" s="117" t="s">
        <v>145</v>
      </c>
      <c r="DO382" s="117" t="s">
        <v>145</v>
      </c>
      <c r="DP382" s="117" t="s">
        <v>145</v>
      </c>
      <c r="DQ382" s="117" t="s">
        <v>145</v>
      </c>
      <c r="DR382" s="117" t="s">
        <v>145</v>
      </c>
      <c r="DS382" s="117" t="s">
        <v>145</v>
      </c>
      <c r="DT382" s="117" t="s">
        <v>145</v>
      </c>
      <c r="DU382" s="117" t="s">
        <v>145</v>
      </c>
      <c r="DV382" s="117" t="s">
        <v>145</v>
      </c>
      <c r="DW382" s="117" t="s">
        <v>145</v>
      </c>
      <c r="DX382" s="117" t="s">
        <v>145</v>
      </c>
      <c r="DY382" s="117" t="s">
        <v>145</v>
      </c>
      <c r="DZ382" s="117" t="s">
        <v>145</v>
      </c>
      <c r="EA382" s="117" t="s">
        <v>145</v>
      </c>
      <c r="EB382" s="117" t="s">
        <v>145</v>
      </c>
      <c r="EC382" s="117" t="s">
        <v>180</v>
      </c>
      <c r="ED382" s="117" t="s">
        <v>145</v>
      </c>
      <c r="EE382" s="117" t="s">
        <v>154</v>
      </c>
      <c r="EF382" s="117" t="s">
        <v>145</v>
      </c>
      <c r="EG382" s="117" t="s">
        <v>145</v>
      </c>
      <c r="EH382" s="117" t="s">
        <v>145</v>
      </c>
      <c r="EI382" s="117" t="s">
        <v>145</v>
      </c>
      <c r="EJ382" s="117" t="s">
        <v>145</v>
      </c>
      <c r="EK382" s="117" t="s">
        <v>145</v>
      </c>
      <c r="EL382" s="117" t="s">
        <v>145</v>
      </c>
      <c r="EM382" s="117" t="s">
        <v>145</v>
      </c>
      <c r="EN382" s="117" t="s">
        <v>147</v>
      </c>
    </row>
    <row r="383" s="6" customFormat="1" spans="1:144">
      <c r="A383" s="117" t="s">
        <v>1812</v>
      </c>
      <c r="B383" s="117" t="s">
        <v>145</v>
      </c>
      <c r="C383" s="117" t="s">
        <v>146</v>
      </c>
      <c r="D383" s="117" t="s">
        <v>145</v>
      </c>
      <c r="E383" s="117" t="s">
        <v>147</v>
      </c>
      <c r="F383" s="117" t="s">
        <v>145</v>
      </c>
      <c r="G383" s="117" t="s">
        <v>148</v>
      </c>
      <c r="H383" s="117" t="s">
        <v>149</v>
      </c>
      <c r="I383" s="117" t="s">
        <v>145</v>
      </c>
      <c r="J383" s="117" t="s">
        <v>150</v>
      </c>
      <c r="K383" s="117" t="s">
        <v>151</v>
      </c>
      <c r="L383" s="117" t="s">
        <v>1813</v>
      </c>
      <c r="M383" s="117" t="s">
        <v>145</v>
      </c>
      <c r="N383" s="117" t="s">
        <v>146</v>
      </c>
      <c r="O383" s="117" t="s">
        <v>153</v>
      </c>
      <c r="P383" s="117" t="s">
        <v>154</v>
      </c>
      <c r="Q383" s="117" t="s">
        <v>155</v>
      </c>
      <c r="R383" s="117" t="s">
        <v>145</v>
      </c>
      <c r="S383" s="117" t="s">
        <v>156</v>
      </c>
      <c r="T383" s="117" t="s">
        <v>154</v>
      </c>
      <c r="U383" s="117" t="s">
        <v>145</v>
      </c>
      <c r="V383" s="117" t="s">
        <v>145</v>
      </c>
      <c r="W383" s="117" t="s">
        <v>157</v>
      </c>
      <c r="X383" s="117" t="s">
        <v>157</v>
      </c>
      <c r="Y383" s="117" t="s">
        <v>158</v>
      </c>
      <c r="Z383" s="117" t="s">
        <v>159</v>
      </c>
      <c r="AA383" s="117" t="s">
        <v>145</v>
      </c>
      <c r="AB383" s="117" t="s">
        <v>145</v>
      </c>
      <c r="AC383" s="117" t="s">
        <v>145</v>
      </c>
      <c r="AD383" s="117" t="s">
        <v>145</v>
      </c>
      <c r="AE383" s="117" t="s">
        <v>1814</v>
      </c>
      <c r="AF383" s="117" t="s">
        <v>145</v>
      </c>
      <c r="AG383" s="117" t="s">
        <v>145</v>
      </c>
      <c r="AH383" s="117" t="s">
        <v>147</v>
      </c>
      <c r="AI383" s="117" t="s">
        <v>145</v>
      </c>
      <c r="AJ383" s="117" t="s">
        <v>145</v>
      </c>
      <c r="AK383" s="117" t="s">
        <v>145</v>
      </c>
      <c r="AL383" s="117" t="s">
        <v>145</v>
      </c>
      <c r="AM383" s="117" t="s">
        <v>145</v>
      </c>
      <c r="AN383" s="117" t="s">
        <v>145</v>
      </c>
      <c r="AO383" s="117" t="s">
        <v>1815</v>
      </c>
      <c r="AP383" s="117" t="s">
        <v>1466</v>
      </c>
      <c r="AQ383" s="117" t="s">
        <v>1816</v>
      </c>
      <c r="AR383" s="117" t="s">
        <v>164</v>
      </c>
      <c r="AS383" s="117" t="s">
        <v>1817</v>
      </c>
      <c r="AT383" s="117" t="s">
        <v>1818</v>
      </c>
      <c r="AU383" s="117" t="s">
        <v>145</v>
      </c>
      <c r="AV383" s="117" t="s">
        <v>1819</v>
      </c>
      <c r="AW383" s="117" t="s">
        <v>1820</v>
      </c>
      <c r="AX383" s="117" t="s">
        <v>1821</v>
      </c>
      <c r="AY383" s="117" t="s">
        <v>145</v>
      </c>
      <c r="AZ383" s="117" t="s">
        <v>1818</v>
      </c>
      <c r="BA383" s="117" t="s">
        <v>145</v>
      </c>
      <c r="BB383" s="117" t="s">
        <v>145</v>
      </c>
      <c r="BC383" s="117" t="s">
        <v>145</v>
      </c>
      <c r="BD383" s="117" t="s">
        <v>145</v>
      </c>
      <c r="BE383" s="117" t="s">
        <v>145</v>
      </c>
      <c r="BF383" s="117" t="s">
        <v>145</v>
      </c>
      <c r="BG383" s="117" t="s">
        <v>145</v>
      </c>
      <c r="BH383" s="117" t="s">
        <v>145</v>
      </c>
      <c r="BI383" s="117" t="s">
        <v>145</v>
      </c>
      <c r="BJ383" s="117" t="s">
        <v>145</v>
      </c>
      <c r="BK383" s="117" t="s">
        <v>145</v>
      </c>
      <c r="BL383" s="117" t="s">
        <v>170</v>
      </c>
      <c r="BM383" s="117" t="s">
        <v>145</v>
      </c>
      <c r="BN383" s="117" t="s">
        <v>145</v>
      </c>
      <c r="BO383" s="117" t="s">
        <v>145</v>
      </c>
      <c r="BP383" s="117" t="s">
        <v>145</v>
      </c>
      <c r="BQ383" s="117" t="s">
        <v>145</v>
      </c>
      <c r="BR383" s="117" t="s">
        <v>145</v>
      </c>
      <c r="BS383" s="117" t="s">
        <v>145</v>
      </c>
      <c r="BT383" s="117" t="s">
        <v>145</v>
      </c>
      <c r="BU383" s="117" t="s">
        <v>145</v>
      </c>
      <c r="BV383" s="117" t="s">
        <v>171</v>
      </c>
      <c r="BW383" s="117" t="s">
        <v>145</v>
      </c>
      <c r="BX383" s="117" t="s">
        <v>145</v>
      </c>
      <c r="BY383" s="117" t="s">
        <v>145</v>
      </c>
      <c r="BZ383" s="117" t="s">
        <v>145</v>
      </c>
      <c r="CA383" s="117" t="s">
        <v>145</v>
      </c>
      <c r="CB383" s="117" t="s">
        <v>1811</v>
      </c>
      <c r="CC383" s="117" t="s">
        <v>1811</v>
      </c>
      <c r="CD383" s="117" t="s">
        <v>145</v>
      </c>
      <c r="CE383" s="117" t="s">
        <v>145</v>
      </c>
      <c r="CF383" s="117" t="s">
        <v>145</v>
      </c>
      <c r="CG383" s="117" t="s">
        <v>145</v>
      </c>
      <c r="CH383" s="117" t="s">
        <v>145</v>
      </c>
      <c r="CI383" s="117" t="s">
        <v>145</v>
      </c>
      <c r="CJ383" s="117" t="s">
        <v>145</v>
      </c>
      <c r="CK383" s="117" t="s">
        <v>145</v>
      </c>
      <c r="CL383" s="117" t="s">
        <v>145</v>
      </c>
      <c r="CM383" s="117" t="s">
        <v>145</v>
      </c>
      <c r="CN383" s="117" t="s">
        <v>145</v>
      </c>
      <c r="CO383" s="117" t="s">
        <v>1822</v>
      </c>
      <c r="CP383" s="117" t="s">
        <v>145</v>
      </c>
      <c r="CQ383" s="117" t="s">
        <v>145</v>
      </c>
      <c r="CR383" s="117" t="s">
        <v>145</v>
      </c>
      <c r="CS383" s="117" t="s">
        <v>173</v>
      </c>
      <c r="CT383" s="117" t="s">
        <v>318</v>
      </c>
      <c r="CU383" s="117" t="s">
        <v>468</v>
      </c>
      <c r="CV383" s="117" t="s">
        <v>469</v>
      </c>
      <c r="CW383" s="117" t="s">
        <v>470</v>
      </c>
      <c r="CX383" s="117" t="s">
        <v>178</v>
      </c>
      <c r="CY383" s="117" t="s">
        <v>178</v>
      </c>
      <c r="CZ383" s="117" t="s">
        <v>179</v>
      </c>
      <c r="DA383" s="117" t="s">
        <v>179</v>
      </c>
      <c r="DB383" s="117" t="s">
        <v>145</v>
      </c>
      <c r="DC383" s="117" t="s">
        <v>145</v>
      </c>
      <c r="DD383" s="117" t="s">
        <v>179</v>
      </c>
      <c r="DE383" s="117" t="s">
        <v>145</v>
      </c>
      <c r="DF383" s="117" t="s">
        <v>145</v>
      </c>
      <c r="DG383" s="117" t="s">
        <v>145</v>
      </c>
      <c r="DH383" s="117" t="s">
        <v>145</v>
      </c>
      <c r="DI383" s="117" t="s">
        <v>145</v>
      </c>
      <c r="DJ383" s="117" t="s">
        <v>145</v>
      </c>
      <c r="DK383" s="117" t="s">
        <v>145</v>
      </c>
      <c r="DL383" s="117" t="s">
        <v>145</v>
      </c>
      <c r="DM383" s="117" t="s">
        <v>145</v>
      </c>
      <c r="DN383" s="117" t="s">
        <v>145</v>
      </c>
      <c r="DO383" s="117" t="s">
        <v>145</v>
      </c>
      <c r="DP383" s="117" t="s">
        <v>145</v>
      </c>
      <c r="DQ383" s="117" t="s">
        <v>145</v>
      </c>
      <c r="DR383" s="117" t="s">
        <v>145</v>
      </c>
      <c r="DS383" s="117" t="s">
        <v>145</v>
      </c>
      <c r="DT383" s="117" t="s">
        <v>145</v>
      </c>
      <c r="DU383" s="117" t="s">
        <v>145</v>
      </c>
      <c r="DV383" s="117" t="s">
        <v>145</v>
      </c>
      <c r="DW383" s="117" t="s">
        <v>145</v>
      </c>
      <c r="DX383" s="117" t="s">
        <v>145</v>
      </c>
      <c r="DY383" s="117" t="s">
        <v>145</v>
      </c>
      <c r="DZ383" s="117" t="s">
        <v>145</v>
      </c>
      <c r="EA383" s="117" t="s">
        <v>145</v>
      </c>
      <c r="EB383" s="117" t="s">
        <v>145</v>
      </c>
      <c r="EC383" s="117" t="s">
        <v>180</v>
      </c>
      <c r="ED383" s="117" t="s">
        <v>145</v>
      </c>
      <c r="EE383" s="117" t="s">
        <v>154</v>
      </c>
      <c r="EF383" s="117" t="s">
        <v>145</v>
      </c>
      <c r="EG383" s="117" t="s">
        <v>145</v>
      </c>
      <c r="EH383" s="117" t="s">
        <v>145</v>
      </c>
      <c r="EI383" s="117" t="s">
        <v>471</v>
      </c>
      <c r="EJ383" s="117" t="s">
        <v>145</v>
      </c>
      <c r="EK383" s="117" t="s">
        <v>145</v>
      </c>
      <c r="EL383" s="117" t="s">
        <v>145</v>
      </c>
      <c r="EM383" s="117" t="s">
        <v>145</v>
      </c>
      <c r="EN383" s="117" t="s">
        <v>147</v>
      </c>
    </row>
    <row r="384" s="6" customFormat="1" spans="1:144">
      <c r="A384" s="117" t="s">
        <v>1812</v>
      </c>
      <c r="B384" s="117" t="s">
        <v>145</v>
      </c>
      <c r="C384" s="117" t="s">
        <v>146</v>
      </c>
      <c r="D384" s="117" t="s">
        <v>145</v>
      </c>
      <c r="E384" s="117" t="s">
        <v>147</v>
      </c>
      <c r="F384" s="117" t="s">
        <v>145</v>
      </c>
      <c r="G384" s="117" t="s">
        <v>148</v>
      </c>
      <c r="H384" s="117" t="s">
        <v>149</v>
      </c>
      <c r="I384" s="117" t="s">
        <v>145</v>
      </c>
      <c r="J384" s="117" t="s">
        <v>150</v>
      </c>
      <c r="K384" s="117" t="s">
        <v>151</v>
      </c>
      <c r="L384" s="117" t="s">
        <v>1813</v>
      </c>
      <c r="M384" s="117" t="s">
        <v>145</v>
      </c>
      <c r="N384" s="117" t="s">
        <v>146</v>
      </c>
      <c r="O384" s="117" t="s">
        <v>153</v>
      </c>
      <c r="P384" s="117" t="s">
        <v>154</v>
      </c>
      <c r="Q384" s="117" t="s">
        <v>155</v>
      </c>
      <c r="R384" s="117" t="s">
        <v>145</v>
      </c>
      <c r="S384" s="117" t="s">
        <v>156</v>
      </c>
      <c r="T384" s="117" t="s">
        <v>154</v>
      </c>
      <c r="U384" s="117" t="s">
        <v>145</v>
      </c>
      <c r="V384" s="117" t="s">
        <v>145</v>
      </c>
      <c r="W384" s="117" t="s">
        <v>157</v>
      </c>
      <c r="X384" s="117" t="s">
        <v>157</v>
      </c>
      <c r="Y384" s="117" t="s">
        <v>158</v>
      </c>
      <c r="Z384" s="117" t="s">
        <v>159</v>
      </c>
      <c r="AA384" s="117" t="s">
        <v>145</v>
      </c>
      <c r="AB384" s="117" t="s">
        <v>145</v>
      </c>
      <c r="AC384" s="117" t="s">
        <v>145</v>
      </c>
      <c r="AD384" s="117" t="s">
        <v>145</v>
      </c>
      <c r="AE384" s="117" t="s">
        <v>1814</v>
      </c>
      <c r="AF384" s="117" t="s">
        <v>145</v>
      </c>
      <c r="AG384" s="117" t="s">
        <v>145</v>
      </c>
      <c r="AH384" s="117" t="s">
        <v>147</v>
      </c>
      <c r="AI384" s="117" t="s">
        <v>145</v>
      </c>
      <c r="AJ384" s="117" t="s">
        <v>145</v>
      </c>
      <c r="AK384" s="117" t="s">
        <v>145</v>
      </c>
      <c r="AL384" s="117" t="s">
        <v>145</v>
      </c>
      <c r="AM384" s="117" t="s">
        <v>145</v>
      </c>
      <c r="AN384" s="117" t="s">
        <v>145</v>
      </c>
      <c r="AO384" s="117" t="s">
        <v>1815</v>
      </c>
      <c r="AP384" s="117" t="s">
        <v>1466</v>
      </c>
      <c r="AQ384" s="117" t="s">
        <v>1816</v>
      </c>
      <c r="AR384" s="117" t="s">
        <v>164</v>
      </c>
      <c r="AS384" s="117" t="s">
        <v>1817</v>
      </c>
      <c r="AT384" s="117" t="s">
        <v>1818</v>
      </c>
      <c r="AU384" s="117" t="s">
        <v>145</v>
      </c>
      <c r="AV384" s="117" t="s">
        <v>1819</v>
      </c>
      <c r="AW384" s="117" t="s">
        <v>1820</v>
      </c>
      <c r="AX384" s="117" t="s">
        <v>1821</v>
      </c>
      <c r="AY384" s="117" t="s">
        <v>145</v>
      </c>
      <c r="AZ384" s="117" t="s">
        <v>1818</v>
      </c>
      <c r="BA384" s="117" t="s">
        <v>145</v>
      </c>
      <c r="BB384" s="117" t="s">
        <v>145</v>
      </c>
      <c r="BC384" s="117" t="s">
        <v>145</v>
      </c>
      <c r="BD384" s="117" t="s">
        <v>145</v>
      </c>
      <c r="BE384" s="117" t="s">
        <v>145</v>
      </c>
      <c r="BF384" s="117" t="s">
        <v>145</v>
      </c>
      <c r="BG384" s="117" t="s">
        <v>145</v>
      </c>
      <c r="BH384" s="117" t="s">
        <v>145</v>
      </c>
      <c r="BI384" s="117" t="s">
        <v>145</v>
      </c>
      <c r="BJ384" s="117" t="s">
        <v>145</v>
      </c>
      <c r="BK384" s="117" t="s">
        <v>145</v>
      </c>
      <c r="BL384" s="117" t="s">
        <v>170</v>
      </c>
      <c r="BM384" s="117" t="s">
        <v>145</v>
      </c>
      <c r="BN384" s="117" t="s">
        <v>145</v>
      </c>
      <c r="BO384" s="117" t="s">
        <v>145</v>
      </c>
      <c r="BP384" s="117" t="s">
        <v>145</v>
      </c>
      <c r="BQ384" s="117" t="s">
        <v>145</v>
      </c>
      <c r="BR384" s="117" t="s">
        <v>145</v>
      </c>
      <c r="BS384" s="117" t="s">
        <v>145</v>
      </c>
      <c r="BT384" s="117" t="s">
        <v>145</v>
      </c>
      <c r="BU384" s="117" t="s">
        <v>145</v>
      </c>
      <c r="BV384" s="117" t="s">
        <v>171</v>
      </c>
      <c r="BW384" s="117" t="s">
        <v>145</v>
      </c>
      <c r="BX384" s="117" t="s">
        <v>145</v>
      </c>
      <c r="BY384" s="117" t="s">
        <v>145</v>
      </c>
      <c r="BZ384" s="117" t="s">
        <v>145</v>
      </c>
      <c r="CA384" s="117" t="s">
        <v>145</v>
      </c>
      <c r="CB384" s="117" t="s">
        <v>1811</v>
      </c>
      <c r="CC384" s="117" t="s">
        <v>1811</v>
      </c>
      <c r="CD384" s="117" t="s">
        <v>145</v>
      </c>
      <c r="CE384" s="117" t="s">
        <v>145</v>
      </c>
      <c r="CF384" s="117" t="s">
        <v>145</v>
      </c>
      <c r="CG384" s="117" t="s">
        <v>145</v>
      </c>
      <c r="CH384" s="117" t="s">
        <v>145</v>
      </c>
      <c r="CI384" s="117" t="s">
        <v>145</v>
      </c>
      <c r="CJ384" s="117" t="s">
        <v>145</v>
      </c>
      <c r="CK384" s="117" t="s">
        <v>145</v>
      </c>
      <c r="CL384" s="117" t="s">
        <v>145</v>
      </c>
      <c r="CM384" s="117" t="s">
        <v>145</v>
      </c>
      <c r="CN384" s="117" t="s">
        <v>145</v>
      </c>
      <c r="CO384" s="117" t="s">
        <v>1822</v>
      </c>
      <c r="CP384" s="117" t="s">
        <v>145</v>
      </c>
      <c r="CQ384" s="117" t="s">
        <v>145</v>
      </c>
      <c r="CR384" s="117" t="s">
        <v>145</v>
      </c>
      <c r="CS384" s="117" t="s">
        <v>173</v>
      </c>
      <c r="CT384" s="117" t="s">
        <v>322</v>
      </c>
      <c r="CU384" s="117" t="s">
        <v>606</v>
      </c>
      <c r="CV384" s="117" t="s">
        <v>607</v>
      </c>
      <c r="CW384" s="117" t="s">
        <v>608</v>
      </c>
      <c r="CX384" s="117" t="s">
        <v>178</v>
      </c>
      <c r="CY384" s="117" t="s">
        <v>178</v>
      </c>
      <c r="CZ384" s="117" t="s">
        <v>179</v>
      </c>
      <c r="DA384" s="117" t="s">
        <v>179</v>
      </c>
      <c r="DB384" s="117" t="s">
        <v>145</v>
      </c>
      <c r="DC384" s="117" t="s">
        <v>145</v>
      </c>
      <c r="DD384" s="117" t="s">
        <v>179</v>
      </c>
      <c r="DE384" s="117" t="s">
        <v>145</v>
      </c>
      <c r="DF384" s="117" t="s">
        <v>145</v>
      </c>
      <c r="DG384" s="117" t="s">
        <v>145</v>
      </c>
      <c r="DH384" s="117" t="s">
        <v>145</v>
      </c>
      <c r="DI384" s="117" t="s">
        <v>145</v>
      </c>
      <c r="DJ384" s="117" t="s">
        <v>145</v>
      </c>
      <c r="DK384" s="117" t="s">
        <v>145</v>
      </c>
      <c r="DL384" s="117" t="s">
        <v>145</v>
      </c>
      <c r="DM384" s="117" t="s">
        <v>145</v>
      </c>
      <c r="DN384" s="117" t="s">
        <v>145</v>
      </c>
      <c r="DO384" s="117" t="s">
        <v>145</v>
      </c>
      <c r="DP384" s="117" t="s">
        <v>145</v>
      </c>
      <c r="DQ384" s="117" t="s">
        <v>145</v>
      </c>
      <c r="DR384" s="117" t="s">
        <v>145</v>
      </c>
      <c r="DS384" s="117" t="s">
        <v>145</v>
      </c>
      <c r="DT384" s="117" t="s">
        <v>145</v>
      </c>
      <c r="DU384" s="117" t="s">
        <v>145</v>
      </c>
      <c r="DV384" s="117" t="s">
        <v>145</v>
      </c>
      <c r="DW384" s="117" t="s">
        <v>145</v>
      </c>
      <c r="DX384" s="117" t="s">
        <v>145</v>
      </c>
      <c r="DY384" s="117" t="s">
        <v>145</v>
      </c>
      <c r="DZ384" s="117" t="s">
        <v>145</v>
      </c>
      <c r="EA384" s="117" t="s">
        <v>145</v>
      </c>
      <c r="EB384" s="117" t="s">
        <v>145</v>
      </c>
      <c r="EC384" s="117" t="s">
        <v>180</v>
      </c>
      <c r="ED384" s="117" t="s">
        <v>145</v>
      </c>
      <c r="EE384" s="117" t="s">
        <v>154</v>
      </c>
      <c r="EF384" s="117" t="s">
        <v>145</v>
      </c>
      <c r="EG384" s="117" t="s">
        <v>145</v>
      </c>
      <c r="EH384" s="117" t="s">
        <v>145</v>
      </c>
      <c r="EI384" s="117" t="s">
        <v>609</v>
      </c>
      <c r="EJ384" s="117" t="s">
        <v>145</v>
      </c>
      <c r="EK384" s="117" t="s">
        <v>145</v>
      </c>
      <c r="EL384" s="117" t="s">
        <v>145</v>
      </c>
      <c r="EM384" s="117" t="s">
        <v>145</v>
      </c>
      <c r="EN384" s="117" t="s">
        <v>147</v>
      </c>
    </row>
    <row r="385" s="6" customFormat="1" spans="1:144">
      <c r="A385" s="117" t="s">
        <v>1812</v>
      </c>
      <c r="B385" s="117" t="s">
        <v>145</v>
      </c>
      <c r="C385" s="117" t="s">
        <v>146</v>
      </c>
      <c r="D385" s="117" t="s">
        <v>145</v>
      </c>
      <c r="E385" s="117" t="s">
        <v>147</v>
      </c>
      <c r="F385" s="117" t="s">
        <v>145</v>
      </c>
      <c r="G385" s="117" t="s">
        <v>148</v>
      </c>
      <c r="H385" s="117" t="s">
        <v>149</v>
      </c>
      <c r="I385" s="117" t="s">
        <v>145</v>
      </c>
      <c r="J385" s="117" t="s">
        <v>150</v>
      </c>
      <c r="K385" s="117" t="s">
        <v>151</v>
      </c>
      <c r="L385" s="117" t="s">
        <v>1813</v>
      </c>
      <c r="M385" s="117" t="s">
        <v>145</v>
      </c>
      <c r="N385" s="117" t="s">
        <v>146</v>
      </c>
      <c r="O385" s="117" t="s">
        <v>153</v>
      </c>
      <c r="P385" s="117" t="s">
        <v>154</v>
      </c>
      <c r="Q385" s="117" t="s">
        <v>155</v>
      </c>
      <c r="R385" s="117" t="s">
        <v>145</v>
      </c>
      <c r="S385" s="117" t="s">
        <v>156</v>
      </c>
      <c r="T385" s="117" t="s">
        <v>154</v>
      </c>
      <c r="U385" s="117" t="s">
        <v>145</v>
      </c>
      <c r="V385" s="117" t="s">
        <v>145</v>
      </c>
      <c r="W385" s="117" t="s">
        <v>157</v>
      </c>
      <c r="X385" s="117" t="s">
        <v>157</v>
      </c>
      <c r="Y385" s="117" t="s">
        <v>158</v>
      </c>
      <c r="Z385" s="117" t="s">
        <v>159</v>
      </c>
      <c r="AA385" s="117" t="s">
        <v>145</v>
      </c>
      <c r="AB385" s="117" t="s">
        <v>145</v>
      </c>
      <c r="AC385" s="117" t="s">
        <v>145</v>
      </c>
      <c r="AD385" s="117" t="s">
        <v>145</v>
      </c>
      <c r="AE385" s="117" t="s">
        <v>1814</v>
      </c>
      <c r="AF385" s="117" t="s">
        <v>145</v>
      </c>
      <c r="AG385" s="117" t="s">
        <v>145</v>
      </c>
      <c r="AH385" s="117" t="s">
        <v>147</v>
      </c>
      <c r="AI385" s="117" t="s">
        <v>145</v>
      </c>
      <c r="AJ385" s="117" t="s">
        <v>145</v>
      </c>
      <c r="AK385" s="117" t="s">
        <v>145</v>
      </c>
      <c r="AL385" s="117" t="s">
        <v>145</v>
      </c>
      <c r="AM385" s="117" t="s">
        <v>145</v>
      </c>
      <c r="AN385" s="117" t="s">
        <v>145</v>
      </c>
      <c r="AO385" s="117" t="s">
        <v>1815</v>
      </c>
      <c r="AP385" s="117" t="s">
        <v>1466</v>
      </c>
      <c r="AQ385" s="117" t="s">
        <v>1816</v>
      </c>
      <c r="AR385" s="117" t="s">
        <v>164</v>
      </c>
      <c r="AS385" s="117" t="s">
        <v>1817</v>
      </c>
      <c r="AT385" s="117" t="s">
        <v>1818</v>
      </c>
      <c r="AU385" s="117" t="s">
        <v>145</v>
      </c>
      <c r="AV385" s="117" t="s">
        <v>1819</v>
      </c>
      <c r="AW385" s="117" t="s">
        <v>1820</v>
      </c>
      <c r="AX385" s="117" t="s">
        <v>1821</v>
      </c>
      <c r="AY385" s="117" t="s">
        <v>145</v>
      </c>
      <c r="AZ385" s="117" t="s">
        <v>1818</v>
      </c>
      <c r="BA385" s="117" t="s">
        <v>145</v>
      </c>
      <c r="BB385" s="117" t="s">
        <v>145</v>
      </c>
      <c r="BC385" s="117" t="s">
        <v>145</v>
      </c>
      <c r="BD385" s="117" t="s">
        <v>145</v>
      </c>
      <c r="BE385" s="117" t="s">
        <v>145</v>
      </c>
      <c r="BF385" s="117" t="s">
        <v>145</v>
      </c>
      <c r="BG385" s="117" t="s">
        <v>145</v>
      </c>
      <c r="BH385" s="117" t="s">
        <v>145</v>
      </c>
      <c r="BI385" s="117" t="s">
        <v>145</v>
      </c>
      <c r="BJ385" s="117" t="s">
        <v>145</v>
      </c>
      <c r="BK385" s="117" t="s">
        <v>145</v>
      </c>
      <c r="BL385" s="117" t="s">
        <v>170</v>
      </c>
      <c r="BM385" s="117" t="s">
        <v>145</v>
      </c>
      <c r="BN385" s="117" t="s">
        <v>145</v>
      </c>
      <c r="BO385" s="117" t="s">
        <v>145</v>
      </c>
      <c r="BP385" s="117" t="s">
        <v>145</v>
      </c>
      <c r="BQ385" s="117" t="s">
        <v>145</v>
      </c>
      <c r="BR385" s="117" t="s">
        <v>145</v>
      </c>
      <c r="BS385" s="117" t="s">
        <v>145</v>
      </c>
      <c r="BT385" s="117" t="s">
        <v>145</v>
      </c>
      <c r="BU385" s="117" t="s">
        <v>145</v>
      </c>
      <c r="BV385" s="117" t="s">
        <v>171</v>
      </c>
      <c r="BW385" s="117" t="s">
        <v>145</v>
      </c>
      <c r="BX385" s="117" t="s">
        <v>145</v>
      </c>
      <c r="BY385" s="117" t="s">
        <v>145</v>
      </c>
      <c r="BZ385" s="117" t="s">
        <v>145</v>
      </c>
      <c r="CA385" s="117" t="s">
        <v>145</v>
      </c>
      <c r="CB385" s="117" t="s">
        <v>1811</v>
      </c>
      <c r="CC385" s="117" t="s">
        <v>1811</v>
      </c>
      <c r="CD385" s="117" t="s">
        <v>145</v>
      </c>
      <c r="CE385" s="117" t="s">
        <v>145</v>
      </c>
      <c r="CF385" s="117" t="s">
        <v>145</v>
      </c>
      <c r="CG385" s="117" t="s">
        <v>145</v>
      </c>
      <c r="CH385" s="117" t="s">
        <v>145</v>
      </c>
      <c r="CI385" s="117" t="s">
        <v>145</v>
      </c>
      <c r="CJ385" s="117" t="s">
        <v>145</v>
      </c>
      <c r="CK385" s="117" t="s">
        <v>145</v>
      </c>
      <c r="CL385" s="117" t="s">
        <v>145</v>
      </c>
      <c r="CM385" s="117" t="s">
        <v>145</v>
      </c>
      <c r="CN385" s="117" t="s">
        <v>145</v>
      </c>
      <c r="CO385" s="117" t="s">
        <v>1822</v>
      </c>
      <c r="CP385" s="117" t="s">
        <v>145</v>
      </c>
      <c r="CQ385" s="117" t="s">
        <v>145</v>
      </c>
      <c r="CR385" s="117" t="s">
        <v>145</v>
      </c>
      <c r="CS385" s="117" t="s">
        <v>173</v>
      </c>
      <c r="CT385" s="117" t="s">
        <v>326</v>
      </c>
      <c r="CU385" s="117" t="s">
        <v>1719</v>
      </c>
      <c r="CV385" s="117" t="s">
        <v>1720</v>
      </c>
      <c r="CW385" s="117" t="s">
        <v>1721</v>
      </c>
      <c r="CX385" s="117" t="s">
        <v>178</v>
      </c>
      <c r="CY385" s="117" t="s">
        <v>178</v>
      </c>
      <c r="CZ385" s="117" t="s">
        <v>179</v>
      </c>
      <c r="DA385" s="117" t="s">
        <v>179</v>
      </c>
      <c r="DB385" s="117" t="s">
        <v>145</v>
      </c>
      <c r="DC385" s="117" t="s">
        <v>145</v>
      </c>
      <c r="DD385" s="117" t="s">
        <v>179</v>
      </c>
      <c r="DE385" s="117" t="s">
        <v>145</v>
      </c>
      <c r="DF385" s="117" t="s">
        <v>145</v>
      </c>
      <c r="DG385" s="117" t="s">
        <v>145</v>
      </c>
      <c r="DH385" s="117" t="s">
        <v>145</v>
      </c>
      <c r="DI385" s="117" t="s">
        <v>145</v>
      </c>
      <c r="DJ385" s="117" t="s">
        <v>145</v>
      </c>
      <c r="DK385" s="117" t="s">
        <v>145</v>
      </c>
      <c r="DL385" s="117" t="s">
        <v>145</v>
      </c>
      <c r="DM385" s="117" t="s">
        <v>145</v>
      </c>
      <c r="DN385" s="117" t="s">
        <v>145</v>
      </c>
      <c r="DO385" s="117" t="s">
        <v>145</v>
      </c>
      <c r="DP385" s="117" t="s">
        <v>145</v>
      </c>
      <c r="DQ385" s="117" t="s">
        <v>145</v>
      </c>
      <c r="DR385" s="117" t="s">
        <v>145</v>
      </c>
      <c r="DS385" s="117" t="s">
        <v>145</v>
      </c>
      <c r="DT385" s="117" t="s">
        <v>145</v>
      </c>
      <c r="DU385" s="117" t="s">
        <v>145</v>
      </c>
      <c r="DV385" s="117" t="s">
        <v>145</v>
      </c>
      <c r="DW385" s="117" t="s">
        <v>145</v>
      </c>
      <c r="DX385" s="117" t="s">
        <v>145</v>
      </c>
      <c r="DY385" s="117" t="s">
        <v>145</v>
      </c>
      <c r="DZ385" s="117" t="s">
        <v>145</v>
      </c>
      <c r="EA385" s="117" t="s">
        <v>145</v>
      </c>
      <c r="EB385" s="117" t="s">
        <v>145</v>
      </c>
      <c r="EC385" s="117" t="s">
        <v>180</v>
      </c>
      <c r="ED385" s="117" t="s">
        <v>145</v>
      </c>
      <c r="EE385" s="117" t="s">
        <v>154</v>
      </c>
      <c r="EF385" s="117" t="s">
        <v>145</v>
      </c>
      <c r="EG385" s="117" t="s">
        <v>145</v>
      </c>
      <c r="EH385" s="117" t="s">
        <v>145</v>
      </c>
      <c r="EI385" s="117" t="s">
        <v>1722</v>
      </c>
      <c r="EJ385" s="117" t="s">
        <v>145</v>
      </c>
      <c r="EK385" s="117" t="s">
        <v>145</v>
      </c>
      <c r="EL385" s="117" t="s">
        <v>145</v>
      </c>
      <c r="EM385" s="117" t="s">
        <v>145</v>
      </c>
      <c r="EN385" s="117" t="s">
        <v>147</v>
      </c>
    </row>
    <row r="386" s="6" customFormat="1" spans="1:144">
      <c r="A386" s="117" t="s">
        <v>1812</v>
      </c>
      <c r="B386" s="117" t="s">
        <v>145</v>
      </c>
      <c r="C386" s="117" t="s">
        <v>146</v>
      </c>
      <c r="D386" s="117" t="s">
        <v>145</v>
      </c>
      <c r="E386" s="117" t="s">
        <v>147</v>
      </c>
      <c r="F386" s="117" t="s">
        <v>145</v>
      </c>
      <c r="G386" s="117" t="s">
        <v>148</v>
      </c>
      <c r="H386" s="117" t="s">
        <v>149</v>
      </c>
      <c r="I386" s="117" t="s">
        <v>145</v>
      </c>
      <c r="J386" s="117" t="s">
        <v>150</v>
      </c>
      <c r="K386" s="117" t="s">
        <v>151</v>
      </c>
      <c r="L386" s="117" t="s">
        <v>1813</v>
      </c>
      <c r="M386" s="117" t="s">
        <v>145</v>
      </c>
      <c r="N386" s="117" t="s">
        <v>146</v>
      </c>
      <c r="O386" s="117" t="s">
        <v>153</v>
      </c>
      <c r="P386" s="117" t="s">
        <v>154</v>
      </c>
      <c r="Q386" s="117" t="s">
        <v>155</v>
      </c>
      <c r="R386" s="117" t="s">
        <v>145</v>
      </c>
      <c r="S386" s="117" t="s">
        <v>156</v>
      </c>
      <c r="T386" s="117" t="s">
        <v>154</v>
      </c>
      <c r="U386" s="117" t="s">
        <v>145</v>
      </c>
      <c r="V386" s="117" t="s">
        <v>145</v>
      </c>
      <c r="W386" s="117" t="s">
        <v>157</v>
      </c>
      <c r="X386" s="117" t="s">
        <v>157</v>
      </c>
      <c r="Y386" s="117" t="s">
        <v>158</v>
      </c>
      <c r="Z386" s="117" t="s">
        <v>159</v>
      </c>
      <c r="AA386" s="117" t="s">
        <v>145</v>
      </c>
      <c r="AB386" s="117" t="s">
        <v>145</v>
      </c>
      <c r="AC386" s="117" t="s">
        <v>145</v>
      </c>
      <c r="AD386" s="117" t="s">
        <v>145</v>
      </c>
      <c r="AE386" s="117" t="s">
        <v>1814</v>
      </c>
      <c r="AF386" s="117" t="s">
        <v>145</v>
      </c>
      <c r="AG386" s="117" t="s">
        <v>145</v>
      </c>
      <c r="AH386" s="117" t="s">
        <v>147</v>
      </c>
      <c r="AI386" s="117" t="s">
        <v>145</v>
      </c>
      <c r="AJ386" s="117" t="s">
        <v>145</v>
      </c>
      <c r="AK386" s="117" t="s">
        <v>145</v>
      </c>
      <c r="AL386" s="117" t="s">
        <v>145</v>
      </c>
      <c r="AM386" s="117" t="s">
        <v>145</v>
      </c>
      <c r="AN386" s="117" t="s">
        <v>145</v>
      </c>
      <c r="AO386" s="117" t="s">
        <v>1815</v>
      </c>
      <c r="AP386" s="117" t="s">
        <v>1466</v>
      </c>
      <c r="AQ386" s="117" t="s">
        <v>1816</v>
      </c>
      <c r="AR386" s="117" t="s">
        <v>164</v>
      </c>
      <c r="AS386" s="117" t="s">
        <v>1817</v>
      </c>
      <c r="AT386" s="117" t="s">
        <v>1818</v>
      </c>
      <c r="AU386" s="117" t="s">
        <v>145</v>
      </c>
      <c r="AV386" s="117" t="s">
        <v>1819</v>
      </c>
      <c r="AW386" s="117" t="s">
        <v>1820</v>
      </c>
      <c r="AX386" s="117" t="s">
        <v>1821</v>
      </c>
      <c r="AY386" s="117" t="s">
        <v>145</v>
      </c>
      <c r="AZ386" s="117" t="s">
        <v>1818</v>
      </c>
      <c r="BA386" s="117" t="s">
        <v>145</v>
      </c>
      <c r="BB386" s="117" t="s">
        <v>145</v>
      </c>
      <c r="BC386" s="117" t="s">
        <v>145</v>
      </c>
      <c r="BD386" s="117" t="s">
        <v>145</v>
      </c>
      <c r="BE386" s="117" t="s">
        <v>145</v>
      </c>
      <c r="BF386" s="117" t="s">
        <v>145</v>
      </c>
      <c r="BG386" s="117" t="s">
        <v>145</v>
      </c>
      <c r="BH386" s="117" t="s">
        <v>145</v>
      </c>
      <c r="BI386" s="117" t="s">
        <v>145</v>
      </c>
      <c r="BJ386" s="117" t="s">
        <v>145</v>
      </c>
      <c r="BK386" s="117" t="s">
        <v>145</v>
      </c>
      <c r="BL386" s="117" t="s">
        <v>170</v>
      </c>
      <c r="BM386" s="117" t="s">
        <v>145</v>
      </c>
      <c r="BN386" s="117" t="s">
        <v>145</v>
      </c>
      <c r="BO386" s="117" t="s">
        <v>145</v>
      </c>
      <c r="BP386" s="117" t="s">
        <v>145</v>
      </c>
      <c r="BQ386" s="117" t="s">
        <v>145</v>
      </c>
      <c r="BR386" s="117" t="s">
        <v>145</v>
      </c>
      <c r="BS386" s="117" t="s">
        <v>145</v>
      </c>
      <c r="BT386" s="117" t="s">
        <v>145</v>
      </c>
      <c r="BU386" s="117" t="s">
        <v>145</v>
      </c>
      <c r="BV386" s="117" t="s">
        <v>171</v>
      </c>
      <c r="BW386" s="117" t="s">
        <v>145</v>
      </c>
      <c r="BX386" s="117" t="s">
        <v>145</v>
      </c>
      <c r="BY386" s="117" t="s">
        <v>145</v>
      </c>
      <c r="BZ386" s="117" t="s">
        <v>145</v>
      </c>
      <c r="CA386" s="117" t="s">
        <v>145</v>
      </c>
      <c r="CB386" s="117" t="s">
        <v>1811</v>
      </c>
      <c r="CC386" s="117" t="s">
        <v>1811</v>
      </c>
      <c r="CD386" s="117" t="s">
        <v>145</v>
      </c>
      <c r="CE386" s="117" t="s">
        <v>145</v>
      </c>
      <c r="CF386" s="117" t="s">
        <v>145</v>
      </c>
      <c r="CG386" s="117" t="s">
        <v>145</v>
      </c>
      <c r="CH386" s="117" t="s">
        <v>145</v>
      </c>
      <c r="CI386" s="117" t="s">
        <v>145</v>
      </c>
      <c r="CJ386" s="117" t="s">
        <v>145</v>
      </c>
      <c r="CK386" s="117" t="s">
        <v>145</v>
      </c>
      <c r="CL386" s="117" t="s">
        <v>145</v>
      </c>
      <c r="CM386" s="117" t="s">
        <v>145</v>
      </c>
      <c r="CN386" s="117" t="s">
        <v>145</v>
      </c>
      <c r="CO386" s="117" t="s">
        <v>1822</v>
      </c>
      <c r="CP386" s="117" t="s">
        <v>145</v>
      </c>
      <c r="CQ386" s="117" t="s">
        <v>145</v>
      </c>
      <c r="CR386" s="117" t="s">
        <v>145</v>
      </c>
      <c r="CS386" s="117" t="s">
        <v>173</v>
      </c>
      <c r="CT386" s="117" t="s">
        <v>327</v>
      </c>
      <c r="CU386" s="117" t="s">
        <v>259</v>
      </c>
      <c r="CV386" s="117" t="s">
        <v>260</v>
      </c>
      <c r="CW386" s="117" t="s">
        <v>261</v>
      </c>
      <c r="CX386" s="117" t="s">
        <v>178</v>
      </c>
      <c r="CY386" s="117" t="s">
        <v>178</v>
      </c>
      <c r="CZ386" s="117" t="s">
        <v>179</v>
      </c>
      <c r="DA386" s="117" t="s">
        <v>179</v>
      </c>
      <c r="DB386" s="117" t="s">
        <v>145</v>
      </c>
      <c r="DC386" s="117" t="s">
        <v>145</v>
      </c>
      <c r="DD386" s="117" t="s">
        <v>179</v>
      </c>
      <c r="DE386" s="117" t="s">
        <v>145</v>
      </c>
      <c r="DF386" s="117" t="s">
        <v>145</v>
      </c>
      <c r="DG386" s="117" t="s">
        <v>145</v>
      </c>
      <c r="DH386" s="117" t="s">
        <v>145</v>
      </c>
      <c r="DI386" s="117" t="s">
        <v>145</v>
      </c>
      <c r="DJ386" s="117" t="s">
        <v>145</v>
      </c>
      <c r="DK386" s="117" t="s">
        <v>145</v>
      </c>
      <c r="DL386" s="117" t="s">
        <v>145</v>
      </c>
      <c r="DM386" s="117" t="s">
        <v>145</v>
      </c>
      <c r="DN386" s="117" t="s">
        <v>145</v>
      </c>
      <c r="DO386" s="117" t="s">
        <v>145</v>
      </c>
      <c r="DP386" s="117" t="s">
        <v>145</v>
      </c>
      <c r="DQ386" s="117" t="s">
        <v>145</v>
      </c>
      <c r="DR386" s="117" t="s">
        <v>145</v>
      </c>
      <c r="DS386" s="117" t="s">
        <v>145</v>
      </c>
      <c r="DT386" s="117" t="s">
        <v>145</v>
      </c>
      <c r="DU386" s="117" t="s">
        <v>145</v>
      </c>
      <c r="DV386" s="117" t="s">
        <v>145</v>
      </c>
      <c r="DW386" s="117" t="s">
        <v>145</v>
      </c>
      <c r="DX386" s="117" t="s">
        <v>145</v>
      </c>
      <c r="DY386" s="117" t="s">
        <v>145</v>
      </c>
      <c r="DZ386" s="117" t="s">
        <v>145</v>
      </c>
      <c r="EA386" s="117" t="s">
        <v>145</v>
      </c>
      <c r="EB386" s="117" t="s">
        <v>145</v>
      </c>
      <c r="EC386" s="117" t="s">
        <v>180</v>
      </c>
      <c r="ED386" s="117" t="s">
        <v>145</v>
      </c>
      <c r="EE386" s="117" t="s">
        <v>154</v>
      </c>
      <c r="EF386" s="117" t="s">
        <v>145</v>
      </c>
      <c r="EG386" s="117" t="s">
        <v>145</v>
      </c>
      <c r="EH386" s="117" t="s">
        <v>145</v>
      </c>
      <c r="EI386" s="117" t="s">
        <v>262</v>
      </c>
      <c r="EJ386" s="117" t="s">
        <v>145</v>
      </c>
      <c r="EK386" s="117" t="s">
        <v>145</v>
      </c>
      <c r="EL386" s="117" t="s">
        <v>145</v>
      </c>
      <c r="EM386" s="117" t="s">
        <v>145</v>
      </c>
      <c r="EN386" s="117" t="s">
        <v>147</v>
      </c>
    </row>
    <row r="387" s="6" customFormat="1" spans="1:144">
      <c r="A387" s="117" t="s">
        <v>1812</v>
      </c>
      <c r="B387" s="117" t="s">
        <v>145</v>
      </c>
      <c r="C387" s="117" t="s">
        <v>146</v>
      </c>
      <c r="D387" s="117" t="s">
        <v>145</v>
      </c>
      <c r="E387" s="117" t="s">
        <v>147</v>
      </c>
      <c r="F387" s="117" t="s">
        <v>145</v>
      </c>
      <c r="G387" s="117" t="s">
        <v>148</v>
      </c>
      <c r="H387" s="117" t="s">
        <v>149</v>
      </c>
      <c r="I387" s="117" t="s">
        <v>145</v>
      </c>
      <c r="J387" s="117" t="s">
        <v>150</v>
      </c>
      <c r="K387" s="117" t="s">
        <v>151</v>
      </c>
      <c r="L387" s="117" t="s">
        <v>1813</v>
      </c>
      <c r="M387" s="117" t="s">
        <v>145</v>
      </c>
      <c r="N387" s="117" t="s">
        <v>146</v>
      </c>
      <c r="O387" s="117" t="s">
        <v>153</v>
      </c>
      <c r="P387" s="117" t="s">
        <v>154</v>
      </c>
      <c r="Q387" s="117" t="s">
        <v>155</v>
      </c>
      <c r="R387" s="117" t="s">
        <v>145</v>
      </c>
      <c r="S387" s="117" t="s">
        <v>156</v>
      </c>
      <c r="T387" s="117" t="s">
        <v>154</v>
      </c>
      <c r="U387" s="117" t="s">
        <v>145</v>
      </c>
      <c r="V387" s="117" t="s">
        <v>145</v>
      </c>
      <c r="W387" s="117" t="s">
        <v>157</v>
      </c>
      <c r="X387" s="117" t="s">
        <v>157</v>
      </c>
      <c r="Y387" s="117" t="s">
        <v>158</v>
      </c>
      <c r="Z387" s="117" t="s">
        <v>159</v>
      </c>
      <c r="AA387" s="117" t="s">
        <v>145</v>
      </c>
      <c r="AB387" s="117" t="s">
        <v>145</v>
      </c>
      <c r="AC387" s="117" t="s">
        <v>145</v>
      </c>
      <c r="AD387" s="117" t="s">
        <v>145</v>
      </c>
      <c r="AE387" s="117" t="s">
        <v>1814</v>
      </c>
      <c r="AF387" s="117" t="s">
        <v>145</v>
      </c>
      <c r="AG387" s="117" t="s">
        <v>145</v>
      </c>
      <c r="AH387" s="117" t="s">
        <v>147</v>
      </c>
      <c r="AI387" s="117" t="s">
        <v>145</v>
      </c>
      <c r="AJ387" s="117" t="s">
        <v>145</v>
      </c>
      <c r="AK387" s="117" t="s">
        <v>145</v>
      </c>
      <c r="AL387" s="117" t="s">
        <v>145</v>
      </c>
      <c r="AM387" s="117" t="s">
        <v>145</v>
      </c>
      <c r="AN387" s="117" t="s">
        <v>145</v>
      </c>
      <c r="AO387" s="117" t="s">
        <v>1815</v>
      </c>
      <c r="AP387" s="117" t="s">
        <v>1466</v>
      </c>
      <c r="AQ387" s="117" t="s">
        <v>1816</v>
      </c>
      <c r="AR387" s="117" t="s">
        <v>164</v>
      </c>
      <c r="AS387" s="117" t="s">
        <v>1817</v>
      </c>
      <c r="AT387" s="117" t="s">
        <v>1818</v>
      </c>
      <c r="AU387" s="117" t="s">
        <v>145</v>
      </c>
      <c r="AV387" s="117" t="s">
        <v>1819</v>
      </c>
      <c r="AW387" s="117" t="s">
        <v>1820</v>
      </c>
      <c r="AX387" s="117" t="s">
        <v>1821</v>
      </c>
      <c r="AY387" s="117" t="s">
        <v>145</v>
      </c>
      <c r="AZ387" s="117" t="s">
        <v>1818</v>
      </c>
      <c r="BA387" s="117" t="s">
        <v>145</v>
      </c>
      <c r="BB387" s="117" t="s">
        <v>145</v>
      </c>
      <c r="BC387" s="117" t="s">
        <v>145</v>
      </c>
      <c r="BD387" s="117" t="s">
        <v>145</v>
      </c>
      <c r="BE387" s="117" t="s">
        <v>145</v>
      </c>
      <c r="BF387" s="117" t="s">
        <v>145</v>
      </c>
      <c r="BG387" s="117" t="s">
        <v>145</v>
      </c>
      <c r="BH387" s="117" t="s">
        <v>145</v>
      </c>
      <c r="BI387" s="117" t="s">
        <v>145</v>
      </c>
      <c r="BJ387" s="117" t="s">
        <v>145</v>
      </c>
      <c r="BK387" s="117" t="s">
        <v>145</v>
      </c>
      <c r="BL387" s="117" t="s">
        <v>170</v>
      </c>
      <c r="BM387" s="117" t="s">
        <v>145</v>
      </c>
      <c r="BN387" s="117" t="s">
        <v>145</v>
      </c>
      <c r="BO387" s="117" t="s">
        <v>145</v>
      </c>
      <c r="BP387" s="117" t="s">
        <v>145</v>
      </c>
      <c r="BQ387" s="117" t="s">
        <v>145</v>
      </c>
      <c r="BR387" s="117" t="s">
        <v>145</v>
      </c>
      <c r="BS387" s="117" t="s">
        <v>145</v>
      </c>
      <c r="BT387" s="117" t="s">
        <v>145</v>
      </c>
      <c r="BU387" s="117" t="s">
        <v>145</v>
      </c>
      <c r="BV387" s="117" t="s">
        <v>171</v>
      </c>
      <c r="BW387" s="117" t="s">
        <v>145</v>
      </c>
      <c r="BX387" s="117" t="s">
        <v>145</v>
      </c>
      <c r="BY387" s="117" t="s">
        <v>145</v>
      </c>
      <c r="BZ387" s="117" t="s">
        <v>145</v>
      </c>
      <c r="CA387" s="117" t="s">
        <v>145</v>
      </c>
      <c r="CB387" s="117" t="s">
        <v>1811</v>
      </c>
      <c r="CC387" s="117" t="s">
        <v>1811</v>
      </c>
      <c r="CD387" s="117" t="s">
        <v>145</v>
      </c>
      <c r="CE387" s="117" t="s">
        <v>145</v>
      </c>
      <c r="CF387" s="117" t="s">
        <v>145</v>
      </c>
      <c r="CG387" s="117" t="s">
        <v>145</v>
      </c>
      <c r="CH387" s="117" t="s">
        <v>145</v>
      </c>
      <c r="CI387" s="117" t="s">
        <v>145</v>
      </c>
      <c r="CJ387" s="117" t="s">
        <v>145</v>
      </c>
      <c r="CK387" s="117" t="s">
        <v>145</v>
      </c>
      <c r="CL387" s="117" t="s">
        <v>145</v>
      </c>
      <c r="CM387" s="117" t="s">
        <v>145</v>
      </c>
      <c r="CN387" s="117" t="s">
        <v>145</v>
      </c>
      <c r="CO387" s="117" t="s">
        <v>1822</v>
      </c>
      <c r="CP387" s="117" t="s">
        <v>145</v>
      </c>
      <c r="CQ387" s="117" t="s">
        <v>145</v>
      </c>
      <c r="CR387" s="117" t="s">
        <v>145</v>
      </c>
      <c r="CS387" s="117" t="s">
        <v>173</v>
      </c>
      <c r="CT387" s="117" t="s">
        <v>331</v>
      </c>
      <c r="CU387" s="117" t="s">
        <v>443</v>
      </c>
      <c r="CV387" s="117" t="s">
        <v>1826</v>
      </c>
      <c r="CW387" s="117" t="s">
        <v>1827</v>
      </c>
      <c r="CX387" s="117" t="s">
        <v>178</v>
      </c>
      <c r="CY387" s="117" t="s">
        <v>178</v>
      </c>
      <c r="CZ387" s="117" t="s">
        <v>179</v>
      </c>
      <c r="DA387" s="117" t="s">
        <v>179</v>
      </c>
      <c r="DB387" s="117" t="s">
        <v>145</v>
      </c>
      <c r="DC387" s="117" t="s">
        <v>145</v>
      </c>
      <c r="DD387" s="117" t="s">
        <v>179</v>
      </c>
      <c r="DE387" s="117" t="s">
        <v>145</v>
      </c>
      <c r="DF387" s="117" t="s">
        <v>145</v>
      </c>
      <c r="DG387" s="117" t="s">
        <v>145</v>
      </c>
      <c r="DH387" s="117" t="s">
        <v>145</v>
      </c>
      <c r="DI387" s="117" t="s">
        <v>145</v>
      </c>
      <c r="DJ387" s="117" t="s">
        <v>145</v>
      </c>
      <c r="DK387" s="117" t="s">
        <v>145</v>
      </c>
      <c r="DL387" s="117" t="s">
        <v>145</v>
      </c>
      <c r="DM387" s="117" t="s">
        <v>145</v>
      </c>
      <c r="DN387" s="117" t="s">
        <v>145</v>
      </c>
      <c r="DO387" s="117" t="s">
        <v>145</v>
      </c>
      <c r="DP387" s="117" t="s">
        <v>145</v>
      </c>
      <c r="DQ387" s="117" t="s">
        <v>145</v>
      </c>
      <c r="DR387" s="117" t="s">
        <v>145</v>
      </c>
      <c r="DS387" s="117" t="s">
        <v>145</v>
      </c>
      <c r="DT387" s="117" t="s">
        <v>145</v>
      </c>
      <c r="DU387" s="117" t="s">
        <v>145</v>
      </c>
      <c r="DV387" s="117" t="s">
        <v>145</v>
      </c>
      <c r="DW387" s="117" t="s">
        <v>145</v>
      </c>
      <c r="DX387" s="117" t="s">
        <v>145</v>
      </c>
      <c r="DY387" s="117" t="s">
        <v>145</v>
      </c>
      <c r="DZ387" s="117" t="s">
        <v>145</v>
      </c>
      <c r="EA387" s="117" t="s">
        <v>145</v>
      </c>
      <c r="EB387" s="117" t="s">
        <v>145</v>
      </c>
      <c r="EC387" s="117" t="s">
        <v>180</v>
      </c>
      <c r="ED387" s="117" t="s">
        <v>145</v>
      </c>
      <c r="EE387" s="117" t="s">
        <v>154</v>
      </c>
      <c r="EF387" s="117" t="s">
        <v>145</v>
      </c>
      <c r="EG387" s="117" t="s">
        <v>145</v>
      </c>
      <c r="EH387" s="117" t="s">
        <v>145</v>
      </c>
      <c r="EI387" s="117" t="s">
        <v>145</v>
      </c>
      <c r="EJ387" s="117" t="s">
        <v>145</v>
      </c>
      <c r="EK387" s="117" t="s">
        <v>145</v>
      </c>
      <c r="EL387" s="117" t="s">
        <v>145</v>
      </c>
      <c r="EM387" s="117" t="s">
        <v>145</v>
      </c>
      <c r="EN387" s="117" t="s">
        <v>147</v>
      </c>
    </row>
    <row r="388" s="6" customFormat="1" spans="1:144">
      <c r="A388" s="117" t="s">
        <v>1812</v>
      </c>
      <c r="B388" s="117" t="s">
        <v>145</v>
      </c>
      <c r="C388" s="117" t="s">
        <v>146</v>
      </c>
      <c r="D388" s="117" t="s">
        <v>145</v>
      </c>
      <c r="E388" s="117" t="s">
        <v>147</v>
      </c>
      <c r="F388" s="117" t="s">
        <v>145</v>
      </c>
      <c r="G388" s="117" t="s">
        <v>148</v>
      </c>
      <c r="H388" s="117" t="s">
        <v>149</v>
      </c>
      <c r="I388" s="117" t="s">
        <v>145</v>
      </c>
      <c r="J388" s="117" t="s">
        <v>150</v>
      </c>
      <c r="K388" s="117" t="s">
        <v>151</v>
      </c>
      <c r="L388" s="117" t="s">
        <v>1813</v>
      </c>
      <c r="M388" s="117" t="s">
        <v>145</v>
      </c>
      <c r="N388" s="117" t="s">
        <v>146</v>
      </c>
      <c r="O388" s="117" t="s">
        <v>153</v>
      </c>
      <c r="P388" s="117" t="s">
        <v>154</v>
      </c>
      <c r="Q388" s="117" t="s">
        <v>155</v>
      </c>
      <c r="R388" s="117" t="s">
        <v>145</v>
      </c>
      <c r="S388" s="117" t="s">
        <v>156</v>
      </c>
      <c r="T388" s="117" t="s">
        <v>154</v>
      </c>
      <c r="U388" s="117" t="s">
        <v>145</v>
      </c>
      <c r="V388" s="117" t="s">
        <v>145</v>
      </c>
      <c r="W388" s="117" t="s">
        <v>157</v>
      </c>
      <c r="X388" s="117" t="s">
        <v>157</v>
      </c>
      <c r="Y388" s="117" t="s">
        <v>158</v>
      </c>
      <c r="Z388" s="117" t="s">
        <v>159</v>
      </c>
      <c r="AA388" s="117" t="s">
        <v>145</v>
      </c>
      <c r="AB388" s="117" t="s">
        <v>145</v>
      </c>
      <c r="AC388" s="117" t="s">
        <v>145</v>
      </c>
      <c r="AD388" s="117" t="s">
        <v>145</v>
      </c>
      <c r="AE388" s="117" t="s">
        <v>1814</v>
      </c>
      <c r="AF388" s="117" t="s">
        <v>145</v>
      </c>
      <c r="AG388" s="117" t="s">
        <v>145</v>
      </c>
      <c r="AH388" s="117" t="s">
        <v>147</v>
      </c>
      <c r="AI388" s="117" t="s">
        <v>145</v>
      </c>
      <c r="AJ388" s="117" t="s">
        <v>145</v>
      </c>
      <c r="AK388" s="117" t="s">
        <v>145</v>
      </c>
      <c r="AL388" s="117" t="s">
        <v>145</v>
      </c>
      <c r="AM388" s="117" t="s">
        <v>145</v>
      </c>
      <c r="AN388" s="117" t="s">
        <v>145</v>
      </c>
      <c r="AO388" s="117" t="s">
        <v>1815</v>
      </c>
      <c r="AP388" s="117" t="s">
        <v>1466</v>
      </c>
      <c r="AQ388" s="117" t="s">
        <v>1816</v>
      </c>
      <c r="AR388" s="117" t="s">
        <v>164</v>
      </c>
      <c r="AS388" s="117" t="s">
        <v>1817</v>
      </c>
      <c r="AT388" s="117" t="s">
        <v>1818</v>
      </c>
      <c r="AU388" s="117" t="s">
        <v>145</v>
      </c>
      <c r="AV388" s="117" t="s">
        <v>1819</v>
      </c>
      <c r="AW388" s="117" t="s">
        <v>1820</v>
      </c>
      <c r="AX388" s="117" t="s">
        <v>1821</v>
      </c>
      <c r="AY388" s="117" t="s">
        <v>145</v>
      </c>
      <c r="AZ388" s="117" t="s">
        <v>1818</v>
      </c>
      <c r="BA388" s="117" t="s">
        <v>145</v>
      </c>
      <c r="BB388" s="117" t="s">
        <v>145</v>
      </c>
      <c r="BC388" s="117" t="s">
        <v>145</v>
      </c>
      <c r="BD388" s="117" t="s">
        <v>145</v>
      </c>
      <c r="BE388" s="117" t="s">
        <v>145</v>
      </c>
      <c r="BF388" s="117" t="s">
        <v>145</v>
      </c>
      <c r="BG388" s="117" t="s">
        <v>145</v>
      </c>
      <c r="BH388" s="117" t="s">
        <v>145</v>
      </c>
      <c r="BI388" s="117" t="s">
        <v>145</v>
      </c>
      <c r="BJ388" s="117" t="s">
        <v>145</v>
      </c>
      <c r="BK388" s="117" t="s">
        <v>145</v>
      </c>
      <c r="BL388" s="117" t="s">
        <v>170</v>
      </c>
      <c r="BM388" s="117" t="s">
        <v>145</v>
      </c>
      <c r="BN388" s="117" t="s">
        <v>145</v>
      </c>
      <c r="BO388" s="117" t="s">
        <v>145</v>
      </c>
      <c r="BP388" s="117" t="s">
        <v>145</v>
      </c>
      <c r="BQ388" s="117" t="s">
        <v>145</v>
      </c>
      <c r="BR388" s="117" t="s">
        <v>145</v>
      </c>
      <c r="BS388" s="117" t="s">
        <v>145</v>
      </c>
      <c r="BT388" s="117" t="s">
        <v>145</v>
      </c>
      <c r="BU388" s="117" t="s">
        <v>145</v>
      </c>
      <c r="BV388" s="117" t="s">
        <v>171</v>
      </c>
      <c r="BW388" s="117" t="s">
        <v>145</v>
      </c>
      <c r="BX388" s="117" t="s">
        <v>145</v>
      </c>
      <c r="BY388" s="117" t="s">
        <v>145</v>
      </c>
      <c r="BZ388" s="117" t="s">
        <v>145</v>
      </c>
      <c r="CA388" s="117" t="s">
        <v>145</v>
      </c>
      <c r="CB388" s="117" t="s">
        <v>1811</v>
      </c>
      <c r="CC388" s="117" t="s">
        <v>1811</v>
      </c>
      <c r="CD388" s="117" t="s">
        <v>145</v>
      </c>
      <c r="CE388" s="117" t="s">
        <v>145</v>
      </c>
      <c r="CF388" s="117" t="s">
        <v>145</v>
      </c>
      <c r="CG388" s="117" t="s">
        <v>145</v>
      </c>
      <c r="CH388" s="117" t="s">
        <v>145</v>
      </c>
      <c r="CI388" s="117" t="s">
        <v>145</v>
      </c>
      <c r="CJ388" s="117" t="s">
        <v>145</v>
      </c>
      <c r="CK388" s="117" t="s">
        <v>145</v>
      </c>
      <c r="CL388" s="117" t="s">
        <v>145</v>
      </c>
      <c r="CM388" s="117" t="s">
        <v>145</v>
      </c>
      <c r="CN388" s="117" t="s">
        <v>145</v>
      </c>
      <c r="CO388" s="117" t="s">
        <v>1822</v>
      </c>
      <c r="CP388" s="117" t="s">
        <v>145</v>
      </c>
      <c r="CQ388" s="117" t="s">
        <v>145</v>
      </c>
      <c r="CR388" s="117" t="s">
        <v>145</v>
      </c>
      <c r="CS388" s="117" t="s">
        <v>173</v>
      </c>
      <c r="CT388" s="117" t="s">
        <v>335</v>
      </c>
      <c r="CU388" s="117" t="s">
        <v>323</v>
      </c>
      <c r="CV388" s="117" t="s">
        <v>324</v>
      </c>
      <c r="CW388" s="117" t="s">
        <v>325</v>
      </c>
      <c r="CX388" s="117" t="s">
        <v>178</v>
      </c>
      <c r="CY388" s="117" t="s">
        <v>178</v>
      </c>
      <c r="CZ388" s="117" t="s">
        <v>179</v>
      </c>
      <c r="DA388" s="117" t="s">
        <v>179</v>
      </c>
      <c r="DB388" s="117" t="s">
        <v>145</v>
      </c>
      <c r="DC388" s="117" t="s">
        <v>145</v>
      </c>
      <c r="DD388" s="117" t="s">
        <v>179</v>
      </c>
      <c r="DE388" s="117" t="s">
        <v>145</v>
      </c>
      <c r="DF388" s="117" t="s">
        <v>145</v>
      </c>
      <c r="DG388" s="117" t="s">
        <v>145</v>
      </c>
      <c r="DH388" s="117" t="s">
        <v>145</v>
      </c>
      <c r="DI388" s="117" t="s">
        <v>145</v>
      </c>
      <c r="DJ388" s="117" t="s">
        <v>145</v>
      </c>
      <c r="DK388" s="117" t="s">
        <v>145</v>
      </c>
      <c r="DL388" s="117" t="s">
        <v>145</v>
      </c>
      <c r="DM388" s="117" t="s">
        <v>145</v>
      </c>
      <c r="DN388" s="117" t="s">
        <v>145</v>
      </c>
      <c r="DO388" s="117" t="s">
        <v>145</v>
      </c>
      <c r="DP388" s="117" t="s">
        <v>145</v>
      </c>
      <c r="DQ388" s="117" t="s">
        <v>145</v>
      </c>
      <c r="DR388" s="117" t="s">
        <v>145</v>
      </c>
      <c r="DS388" s="117" t="s">
        <v>145</v>
      </c>
      <c r="DT388" s="117" t="s">
        <v>145</v>
      </c>
      <c r="DU388" s="117" t="s">
        <v>145</v>
      </c>
      <c r="DV388" s="117" t="s">
        <v>145</v>
      </c>
      <c r="DW388" s="117" t="s">
        <v>145</v>
      </c>
      <c r="DX388" s="117" t="s">
        <v>145</v>
      </c>
      <c r="DY388" s="117" t="s">
        <v>145</v>
      </c>
      <c r="DZ388" s="117" t="s">
        <v>145</v>
      </c>
      <c r="EA388" s="117" t="s">
        <v>145</v>
      </c>
      <c r="EB388" s="117" t="s">
        <v>145</v>
      </c>
      <c r="EC388" s="117" t="s">
        <v>180</v>
      </c>
      <c r="ED388" s="117" t="s">
        <v>145</v>
      </c>
      <c r="EE388" s="117" t="s">
        <v>154</v>
      </c>
      <c r="EF388" s="117" t="s">
        <v>145</v>
      </c>
      <c r="EG388" s="117" t="s">
        <v>145</v>
      </c>
      <c r="EH388" s="117" t="s">
        <v>145</v>
      </c>
      <c r="EI388" s="117" t="s">
        <v>145</v>
      </c>
      <c r="EJ388" s="117" t="s">
        <v>145</v>
      </c>
      <c r="EK388" s="117" t="s">
        <v>145</v>
      </c>
      <c r="EL388" s="117" t="s">
        <v>145</v>
      </c>
      <c r="EM388" s="117" t="s">
        <v>145</v>
      </c>
      <c r="EN388" s="117" t="s">
        <v>147</v>
      </c>
    </row>
    <row r="389" s="6" customFormat="1" spans="1:144">
      <c r="A389" s="117" t="s">
        <v>1812</v>
      </c>
      <c r="B389" s="117" t="s">
        <v>145</v>
      </c>
      <c r="C389" s="117" t="s">
        <v>146</v>
      </c>
      <c r="D389" s="117" t="s">
        <v>145</v>
      </c>
      <c r="E389" s="117" t="s">
        <v>147</v>
      </c>
      <c r="F389" s="117" t="s">
        <v>145</v>
      </c>
      <c r="G389" s="117" t="s">
        <v>148</v>
      </c>
      <c r="H389" s="117" t="s">
        <v>149</v>
      </c>
      <c r="I389" s="117" t="s">
        <v>145</v>
      </c>
      <c r="J389" s="117" t="s">
        <v>150</v>
      </c>
      <c r="K389" s="117" t="s">
        <v>151</v>
      </c>
      <c r="L389" s="117" t="s">
        <v>1813</v>
      </c>
      <c r="M389" s="117" t="s">
        <v>145</v>
      </c>
      <c r="N389" s="117" t="s">
        <v>146</v>
      </c>
      <c r="O389" s="117" t="s">
        <v>153</v>
      </c>
      <c r="P389" s="117" t="s">
        <v>154</v>
      </c>
      <c r="Q389" s="117" t="s">
        <v>155</v>
      </c>
      <c r="R389" s="117" t="s">
        <v>145</v>
      </c>
      <c r="S389" s="117" t="s">
        <v>156</v>
      </c>
      <c r="T389" s="117" t="s">
        <v>154</v>
      </c>
      <c r="U389" s="117" t="s">
        <v>145</v>
      </c>
      <c r="V389" s="117" t="s">
        <v>145</v>
      </c>
      <c r="W389" s="117" t="s">
        <v>157</v>
      </c>
      <c r="X389" s="117" t="s">
        <v>157</v>
      </c>
      <c r="Y389" s="117" t="s">
        <v>158</v>
      </c>
      <c r="Z389" s="117" t="s">
        <v>159</v>
      </c>
      <c r="AA389" s="117" t="s">
        <v>145</v>
      </c>
      <c r="AB389" s="117" t="s">
        <v>145</v>
      </c>
      <c r="AC389" s="117" t="s">
        <v>145</v>
      </c>
      <c r="AD389" s="117" t="s">
        <v>145</v>
      </c>
      <c r="AE389" s="117" t="s">
        <v>1814</v>
      </c>
      <c r="AF389" s="117" t="s">
        <v>145</v>
      </c>
      <c r="AG389" s="117" t="s">
        <v>145</v>
      </c>
      <c r="AH389" s="117" t="s">
        <v>147</v>
      </c>
      <c r="AI389" s="117" t="s">
        <v>145</v>
      </c>
      <c r="AJ389" s="117" t="s">
        <v>145</v>
      </c>
      <c r="AK389" s="117" t="s">
        <v>145</v>
      </c>
      <c r="AL389" s="117" t="s">
        <v>145</v>
      </c>
      <c r="AM389" s="117" t="s">
        <v>145</v>
      </c>
      <c r="AN389" s="117" t="s">
        <v>145</v>
      </c>
      <c r="AO389" s="117" t="s">
        <v>1815</v>
      </c>
      <c r="AP389" s="117" t="s">
        <v>1466</v>
      </c>
      <c r="AQ389" s="117" t="s">
        <v>1816</v>
      </c>
      <c r="AR389" s="117" t="s">
        <v>164</v>
      </c>
      <c r="AS389" s="117" t="s">
        <v>1817</v>
      </c>
      <c r="AT389" s="117" t="s">
        <v>1818</v>
      </c>
      <c r="AU389" s="117" t="s">
        <v>145</v>
      </c>
      <c r="AV389" s="117" t="s">
        <v>1819</v>
      </c>
      <c r="AW389" s="117" t="s">
        <v>1820</v>
      </c>
      <c r="AX389" s="117" t="s">
        <v>1821</v>
      </c>
      <c r="AY389" s="117" t="s">
        <v>145</v>
      </c>
      <c r="AZ389" s="117" t="s">
        <v>1818</v>
      </c>
      <c r="BA389" s="117" t="s">
        <v>145</v>
      </c>
      <c r="BB389" s="117" t="s">
        <v>145</v>
      </c>
      <c r="BC389" s="117" t="s">
        <v>145</v>
      </c>
      <c r="BD389" s="117" t="s">
        <v>145</v>
      </c>
      <c r="BE389" s="117" t="s">
        <v>145</v>
      </c>
      <c r="BF389" s="117" t="s">
        <v>145</v>
      </c>
      <c r="BG389" s="117" t="s">
        <v>145</v>
      </c>
      <c r="BH389" s="117" t="s">
        <v>145</v>
      </c>
      <c r="BI389" s="117" t="s">
        <v>145</v>
      </c>
      <c r="BJ389" s="117" t="s">
        <v>145</v>
      </c>
      <c r="BK389" s="117" t="s">
        <v>145</v>
      </c>
      <c r="BL389" s="117" t="s">
        <v>170</v>
      </c>
      <c r="BM389" s="117" t="s">
        <v>145</v>
      </c>
      <c r="BN389" s="117" t="s">
        <v>145</v>
      </c>
      <c r="BO389" s="117" t="s">
        <v>145</v>
      </c>
      <c r="BP389" s="117" t="s">
        <v>145</v>
      </c>
      <c r="BQ389" s="117" t="s">
        <v>145</v>
      </c>
      <c r="BR389" s="117" t="s">
        <v>145</v>
      </c>
      <c r="BS389" s="117" t="s">
        <v>145</v>
      </c>
      <c r="BT389" s="117" t="s">
        <v>145</v>
      </c>
      <c r="BU389" s="117" t="s">
        <v>145</v>
      </c>
      <c r="BV389" s="117" t="s">
        <v>171</v>
      </c>
      <c r="BW389" s="117" t="s">
        <v>145</v>
      </c>
      <c r="BX389" s="117" t="s">
        <v>145</v>
      </c>
      <c r="BY389" s="117" t="s">
        <v>145</v>
      </c>
      <c r="BZ389" s="117" t="s">
        <v>145</v>
      </c>
      <c r="CA389" s="117" t="s">
        <v>145</v>
      </c>
      <c r="CB389" s="117" t="s">
        <v>1811</v>
      </c>
      <c r="CC389" s="117" t="s">
        <v>1811</v>
      </c>
      <c r="CD389" s="117" t="s">
        <v>145</v>
      </c>
      <c r="CE389" s="117" t="s">
        <v>145</v>
      </c>
      <c r="CF389" s="117" t="s">
        <v>145</v>
      </c>
      <c r="CG389" s="117" t="s">
        <v>145</v>
      </c>
      <c r="CH389" s="117" t="s">
        <v>145</v>
      </c>
      <c r="CI389" s="117" t="s">
        <v>145</v>
      </c>
      <c r="CJ389" s="117" t="s">
        <v>145</v>
      </c>
      <c r="CK389" s="117" t="s">
        <v>145</v>
      </c>
      <c r="CL389" s="117" t="s">
        <v>145</v>
      </c>
      <c r="CM389" s="117" t="s">
        <v>145</v>
      </c>
      <c r="CN389" s="117" t="s">
        <v>145</v>
      </c>
      <c r="CO389" s="117" t="s">
        <v>1822</v>
      </c>
      <c r="CP389" s="117" t="s">
        <v>145</v>
      </c>
      <c r="CQ389" s="117" t="s">
        <v>145</v>
      </c>
      <c r="CR389" s="117" t="s">
        <v>145</v>
      </c>
      <c r="CS389" s="117" t="s">
        <v>173</v>
      </c>
      <c r="CT389" s="117" t="s">
        <v>340</v>
      </c>
      <c r="CU389" s="117" t="s">
        <v>275</v>
      </c>
      <c r="CV389" s="117" t="s">
        <v>276</v>
      </c>
      <c r="CW389" s="117" t="s">
        <v>277</v>
      </c>
      <c r="CX389" s="117" t="s">
        <v>178</v>
      </c>
      <c r="CY389" s="117" t="s">
        <v>178</v>
      </c>
      <c r="CZ389" s="117" t="s">
        <v>179</v>
      </c>
      <c r="DA389" s="117" t="s">
        <v>179</v>
      </c>
      <c r="DB389" s="117" t="s">
        <v>145</v>
      </c>
      <c r="DC389" s="117" t="s">
        <v>145</v>
      </c>
      <c r="DD389" s="117" t="s">
        <v>179</v>
      </c>
      <c r="DE389" s="117" t="s">
        <v>145</v>
      </c>
      <c r="DF389" s="117" t="s">
        <v>145</v>
      </c>
      <c r="DG389" s="117" t="s">
        <v>145</v>
      </c>
      <c r="DH389" s="117" t="s">
        <v>145</v>
      </c>
      <c r="DI389" s="117" t="s">
        <v>145</v>
      </c>
      <c r="DJ389" s="117" t="s">
        <v>145</v>
      </c>
      <c r="DK389" s="117" t="s">
        <v>145</v>
      </c>
      <c r="DL389" s="117" t="s">
        <v>145</v>
      </c>
      <c r="DM389" s="117" t="s">
        <v>145</v>
      </c>
      <c r="DN389" s="117" t="s">
        <v>145</v>
      </c>
      <c r="DO389" s="117" t="s">
        <v>145</v>
      </c>
      <c r="DP389" s="117" t="s">
        <v>145</v>
      </c>
      <c r="DQ389" s="117" t="s">
        <v>145</v>
      </c>
      <c r="DR389" s="117" t="s">
        <v>145</v>
      </c>
      <c r="DS389" s="117" t="s">
        <v>145</v>
      </c>
      <c r="DT389" s="117" t="s">
        <v>145</v>
      </c>
      <c r="DU389" s="117" t="s">
        <v>145</v>
      </c>
      <c r="DV389" s="117" t="s">
        <v>145</v>
      </c>
      <c r="DW389" s="117" t="s">
        <v>145</v>
      </c>
      <c r="DX389" s="117" t="s">
        <v>145</v>
      </c>
      <c r="DY389" s="117" t="s">
        <v>145</v>
      </c>
      <c r="DZ389" s="117" t="s">
        <v>145</v>
      </c>
      <c r="EA389" s="117" t="s">
        <v>145</v>
      </c>
      <c r="EB389" s="117" t="s">
        <v>145</v>
      </c>
      <c r="EC389" s="117" t="s">
        <v>180</v>
      </c>
      <c r="ED389" s="117" t="s">
        <v>145</v>
      </c>
      <c r="EE389" s="117" t="s">
        <v>154</v>
      </c>
      <c r="EF389" s="117" t="s">
        <v>145</v>
      </c>
      <c r="EG389" s="117" t="s">
        <v>145</v>
      </c>
      <c r="EH389" s="117" t="s">
        <v>145</v>
      </c>
      <c r="EI389" s="117" t="s">
        <v>145</v>
      </c>
      <c r="EJ389" s="117" t="s">
        <v>145</v>
      </c>
      <c r="EK389" s="117" t="s">
        <v>145</v>
      </c>
      <c r="EL389" s="117" t="s">
        <v>145</v>
      </c>
      <c r="EM389" s="117" t="s">
        <v>145</v>
      </c>
      <c r="EN389" s="117" t="s">
        <v>147</v>
      </c>
    </row>
    <row r="390" s="6" customFormat="1" spans="1:144">
      <c r="A390" s="117" t="s">
        <v>1812</v>
      </c>
      <c r="B390" s="117" t="s">
        <v>145</v>
      </c>
      <c r="C390" s="117" t="s">
        <v>146</v>
      </c>
      <c r="D390" s="117" t="s">
        <v>145</v>
      </c>
      <c r="E390" s="117" t="s">
        <v>147</v>
      </c>
      <c r="F390" s="117" t="s">
        <v>145</v>
      </c>
      <c r="G390" s="117" t="s">
        <v>148</v>
      </c>
      <c r="H390" s="117" t="s">
        <v>149</v>
      </c>
      <c r="I390" s="117" t="s">
        <v>145</v>
      </c>
      <c r="J390" s="117" t="s">
        <v>150</v>
      </c>
      <c r="K390" s="117" t="s">
        <v>151</v>
      </c>
      <c r="L390" s="117" t="s">
        <v>1813</v>
      </c>
      <c r="M390" s="117" t="s">
        <v>145</v>
      </c>
      <c r="N390" s="117" t="s">
        <v>146</v>
      </c>
      <c r="O390" s="117" t="s">
        <v>153</v>
      </c>
      <c r="P390" s="117" t="s">
        <v>154</v>
      </c>
      <c r="Q390" s="117" t="s">
        <v>155</v>
      </c>
      <c r="R390" s="117" t="s">
        <v>145</v>
      </c>
      <c r="S390" s="117" t="s">
        <v>156</v>
      </c>
      <c r="T390" s="117" t="s">
        <v>154</v>
      </c>
      <c r="U390" s="117" t="s">
        <v>145</v>
      </c>
      <c r="V390" s="117" t="s">
        <v>145</v>
      </c>
      <c r="W390" s="117" t="s">
        <v>157</v>
      </c>
      <c r="X390" s="117" t="s">
        <v>157</v>
      </c>
      <c r="Y390" s="117" t="s">
        <v>158</v>
      </c>
      <c r="Z390" s="117" t="s">
        <v>159</v>
      </c>
      <c r="AA390" s="117" t="s">
        <v>145</v>
      </c>
      <c r="AB390" s="117" t="s">
        <v>145</v>
      </c>
      <c r="AC390" s="117" t="s">
        <v>145</v>
      </c>
      <c r="AD390" s="117" t="s">
        <v>145</v>
      </c>
      <c r="AE390" s="117" t="s">
        <v>1814</v>
      </c>
      <c r="AF390" s="117" t="s">
        <v>145</v>
      </c>
      <c r="AG390" s="117" t="s">
        <v>145</v>
      </c>
      <c r="AH390" s="117" t="s">
        <v>147</v>
      </c>
      <c r="AI390" s="117" t="s">
        <v>145</v>
      </c>
      <c r="AJ390" s="117" t="s">
        <v>145</v>
      </c>
      <c r="AK390" s="117" t="s">
        <v>145</v>
      </c>
      <c r="AL390" s="117" t="s">
        <v>145</v>
      </c>
      <c r="AM390" s="117" t="s">
        <v>145</v>
      </c>
      <c r="AN390" s="117" t="s">
        <v>145</v>
      </c>
      <c r="AO390" s="117" t="s">
        <v>1815</v>
      </c>
      <c r="AP390" s="117" t="s">
        <v>1466</v>
      </c>
      <c r="AQ390" s="117" t="s">
        <v>1816</v>
      </c>
      <c r="AR390" s="117" t="s">
        <v>164</v>
      </c>
      <c r="AS390" s="117" t="s">
        <v>1817</v>
      </c>
      <c r="AT390" s="117" t="s">
        <v>1818</v>
      </c>
      <c r="AU390" s="117" t="s">
        <v>145</v>
      </c>
      <c r="AV390" s="117" t="s">
        <v>1819</v>
      </c>
      <c r="AW390" s="117" t="s">
        <v>1820</v>
      </c>
      <c r="AX390" s="117" t="s">
        <v>1821</v>
      </c>
      <c r="AY390" s="117" t="s">
        <v>145</v>
      </c>
      <c r="AZ390" s="117" t="s">
        <v>1818</v>
      </c>
      <c r="BA390" s="117" t="s">
        <v>145</v>
      </c>
      <c r="BB390" s="117" t="s">
        <v>145</v>
      </c>
      <c r="BC390" s="117" t="s">
        <v>145</v>
      </c>
      <c r="BD390" s="117" t="s">
        <v>145</v>
      </c>
      <c r="BE390" s="117" t="s">
        <v>145</v>
      </c>
      <c r="BF390" s="117" t="s">
        <v>145</v>
      </c>
      <c r="BG390" s="117" t="s">
        <v>145</v>
      </c>
      <c r="BH390" s="117" t="s">
        <v>145</v>
      </c>
      <c r="BI390" s="117" t="s">
        <v>145</v>
      </c>
      <c r="BJ390" s="117" t="s">
        <v>145</v>
      </c>
      <c r="BK390" s="117" t="s">
        <v>145</v>
      </c>
      <c r="BL390" s="117" t="s">
        <v>170</v>
      </c>
      <c r="BM390" s="117" t="s">
        <v>145</v>
      </c>
      <c r="BN390" s="117" t="s">
        <v>145</v>
      </c>
      <c r="BO390" s="117" t="s">
        <v>145</v>
      </c>
      <c r="BP390" s="117" t="s">
        <v>145</v>
      </c>
      <c r="BQ390" s="117" t="s">
        <v>145</v>
      </c>
      <c r="BR390" s="117" t="s">
        <v>145</v>
      </c>
      <c r="BS390" s="117" t="s">
        <v>145</v>
      </c>
      <c r="BT390" s="117" t="s">
        <v>145</v>
      </c>
      <c r="BU390" s="117" t="s">
        <v>145</v>
      </c>
      <c r="BV390" s="117" t="s">
        <v>171</v>
      </c>
      <c r="BW390" s="117" t="s">
        <v>145</v>
      </c>
      <c r="BX390" s="117" t="s">
        <v>145</v>
      </c>
      <c r="BY390" s="117" t="s">
        <v>145</v>
      </c>
      <c r="BZ390" s="117" t="s">
        <v>145</v>
      </c>
      <c r="CA390" s="117" t="s">
        <v>145</v>
      </c>
      <c r="CB390" s="117" t="s">
        <v>1811</v>
      </c>
      <c r="CC390" s="117" t="s">
        <v>1811</v>
      </c>
      <c r="CD390" s="117" t="s">
        <v>145</v>
      </c>
      <c r="CE390" s="117" t="s">
        <v>145</v>
      </c>
      <c r="CF390" s="117" t="s">
        <v>145</v>
      </c>
      <c r="CG390" s="117" t="s">
        <v>145</v>
      </c>
      <c r="CH390" s="117" t="s">
        <v>145</v>
      </c>
      <c r="CI390" s="117" t="s">
        <v>145</v>
      </c>
      <c r="CJ390" s="117" t="s">
        <v>145</v>
      </c>
      <c r="CK390" s="117" t="s">
        <v>145</v>
      </c>
      <c r="CL390" s="117" t="s">
        <v>145</v>
      </c>
      <c r="CM390" s="117" t="s">
        <v>145</v>
      </c>
      <c r="CN390" s="117" t="s">
        <v>145</v>
      </c>
      <c r="CO390" s="117" t="s">
        <v>1822</v>
      </c>
      <c r="CP390" s="117" t="s">
        <v>145</v>
      </c>
      <c r="CQ390" s="117" t="s">
        <v>145</v>
      </c>
      <c r="CR390" s="117" t="s">
        <v>145</v>
      </c>
      <c r="CS390" s="117" t="s">
        <v>173</v>
      </c>
      <c r="CT390" s="117" t="s">
        <v>345</v>
      </c>
      <c r="CU390" s="117" t="s">
        <v>1731</v>
      </c>
      <c r="CV390" s="117" t="s">
        <v>1732</v>
      </c>
      <c r="CW390" s="117" t="s">
        <v>1733</v>
      </c>
      <c r="CX390" s="117" t="s">
        <v>178</v>
      </c>
      <c r="CY390" s="117" t="s">
        <v>178</v>
      </c>
      <c r="CZ390" s="117" t="s">
        <v>179</v>
      </c>
      <c r="DA390" s="117" t="s">
        <v>179</v>
      </c>
      <c r="DB390" s="117" t="s">
        <v>145</v>
      </c>
      <c r="DC390" s="117" t="s">
        <v>145</v>
      </c>
      <c r="DD390" s="117" t="s">
        <v>179</v>
      </c>
      <c r="DE390" s="117" t="s">
        <v>145</v>
      </c>
      <c r="DF390" s="117" t="s">
        <v>145</v>
      </c>
      <c r="DG390" s="117" t="s">
        <v>145</v>
      </c>
      <c r="DH390" s="117" t="s">
        <v>145</v>
      </c>
      <c r="DI390" s="117" t="s">
        <v>145</v>
      </c>
      <c r="DJ390" s="117" t="s">
        <v>145</v>
      </c>
      <c r="DK390" s="117" t="s">
        <v>145</v>
      </c>
      <c r="DL390" s="117" t="s">
        <v>145</v>
      </c>
      <c r="DM390" s="117" t="s">
        <v>145</v>
      </c>
      <c r="DN390" s="117" t="s">
        <v>145</v>
      </c>
      <c r="DO390" s="117" t="s">
        <v>145</v>
      </c>
      <c r="DP390" s="117" t="s">
        <v>145</v>
      </c>
      <c r="DQ390" s="117" t="s">
        <v>145</v>
      </c>
      <c r="DR390" s="117" t="s">
        <v>145</v>
      </c>
      <c r="DS390" s="117" t="s">
        <v>145</v>
      </c>
      <c r="DT390" s="117" t="s">
        <v>145</v>
      </c>
      <c r="DU390" s="117" t="s">
        <v>145</v>
      </c>
      <c r="DV390" s="117" t="s">
        <v>145</v>
      </c>
      <c r="DW390" s="117" t="s">
        <v>145</v>
      </c>
      <c r="DX390" s="117" t="s">
        <v>145</v>
      </c>
      <c r="DY390" s="117" t="s">
        <v>145</v>
      </c>
      <c r="DZ390" s="117" t="s">
        <v>145</v>
      </c>
      <c r="EA390" s="117" t="s">
        <v>145</v>
      </c>
      <c r="EB390" s="117" t="s">
        <v>145</v>
      </c>
      <c r="EC390" s="117" t="s">
        <v>180</v>
      </c>
      <c r="ED390" s="117" t="s">
        <v>145</v>
      </c>
      <c r="EE390" s="117" t="s">
        <v>154</v>
      </c>
      <c r="EF390" s="117" t="s">
        <v>145</v>
      </c>
      <c r="EG390" s="117" t="s">
        <v>145</v>
      </c>
      <c r="EH390" s="117" t="s">
        <v>145</v>
      </c>
      <c r="EI390" s="117" t="s">
        <v>1734</v>
      </c>
      <c r="EJ390" s="117" t="s">
        <v>145</v>
      </c>
      <c r="EK390" s="117" t="s">
        <v>145</v>
      </c>
      <c r="EL390" s="117" t="s">
        <v>145</v>
      </c>
      <c r="EM390" s="117" t="s">
        <v>145</v>
      </c>
      <c r="EN390" s="117" t="s">
        <v>147</v>
      </c>
    </row>
    <row r="391" s="6" customFormat="1" spans="1:144">
      <c r="A391" s="117" t="s">
        <v>1828</v>
      </c>
      <c r="B391" s="117" t="s">
        <v>145</v>
      </c>
      <c r="C391" s="117" t="s">
        <v>146</v>
      </c>
      <c r="D391" s="117" t="s">
        <v>145</v>
      </c>
      <c r="E391" s="117" t="s">
        <v>147</v>
      </c>
      <c r="F391" s="117" t="s">
        <v>145</v>
      </c>
      <c r="G391" s="117" t="s">
        <v>148</v>
      </c>
      <c r="H391" s="117" t="s">
        <v>149</v>
      </c>
      <c r="I391" s="117" t="s">
        <v>145</v>
      </c>
      <c r="J391" s="117" t="s">
        <v>150</v>
      </c>
      <c r="K391" s="117" t="s">
        <v>151</v>
      </c>
      <c r="L391" s="117" t="s">
        <v>1813</v>
      </c>
      <c r="M391" s="117" t="s">
        <v>145</v>
      </c>
      <c r="N391" s="117" t="s">
        <v>146</v>
      </c>
      <c r="O391" s="117" t="s">
        <v>153</v>
      </c>
      <c r="P391" s="117" t="s">
        <v>154</v>
      </c>
      <c r="Q391" s="117" t="s">
        <v>155</v>
      </c>
      <c r="R391" s="117" t="s">
        <v>145</v>
      </c>
      <c r="S391" s="117" t="s">
        <v>156</v>
      </c>
      <c r="T391" s="117" t="s">
        <v>154</v>
      </c>
      <c r="U391" s="117" t="s">
        <v>145</v>
      </c>
      <c r="V391" s="117" t="s">
        <v>145</v>
      </c>
      <c r="W391" s="117" t="s">
        <v>157</v>
      </c>
      <c r="X391" s="117" t="s">
        <v>157</v>
      </c>
      <c r="Y391" s="117" t="s">
        <v>158</v>
      </c>
      <c r="Z391" s="117" t="s">
        <v>159</v>
      </c>
      <c r="AA391" s="117" t="s">
        <v>145</v>
      </c>
      <c r="AB391" s="117" t="s">
        <v>145</v>
      </c>
      <c r="AC391" s="117" t="s">
        <v>145</v>
      </c>
      <c r="AD391" s="117" t="s">
        <v>145</v>
      </c>
      <c r="AE391" s="117" t="s">
        <v>1829</v>
      </c>
      <c r="AF391" s="117" t="s">
        <v>145</v>
      </c>
      <c r="AG391" s="117" t="s">
        <v>145</v>
      </c>
      <c r="AH391" s="117" t="s">
        <v>147</v>
      </c>
      <c r="AI391" s="117" t="s">
        <v>145</v>
      </c>
      <c r="AJ391" s="117" t="s">
        <v>145</v>
      </c>
      <c r="AK391" s="117" t="s">
        <v>145</v>
      </c>
      <c r="AL391" s="117" t="s">
        <v>145</v>
      </c>
      <c r="AM391" s="117" t="s">
        <v>145</v>
      </c>
      <c r="AN391" s="117" t="s">
        <v>145</v>
      </c>
      <c r="AO391" s="117" t="s">
        <v>1830</v>
      </c>
      <c r="AP391" s="117" t="s">
        <v>1831</v>
      </c>
      <c r="AQ391" s="117" t="s">
        <v>1832</v>
      </c>
      <c r="AR391" s="117" t="s">
        <v>1833</v>
      </c>
      <c r="AS391" s="117" t="s">
        <v>1834</v>
      </c>
      <c r="AT391" s="117" t="s">
        <v>1835</v>
      </c>
      <c r="AU391" s="117" t="s">
        <v>145</v>
      </c>
      <c r="AV391" s="117" t="s">
        <v>1836</v>
      </c>
      <c r="AW391" s="117" t="s">
        <v>1837</v>
      </c>
      <c r="AX391" s="117" t="s">
        <v>1838</v>
      </c>
      <c r="AY391" s="117" t="s">
        <v>145</v>
      </c>
      <c r="AZ391" s="117" t="s">
        <v>1835</v>
      </c>
      <c r="BA391" s="117" t="s">
        <v>145</v>
      </c>
      <c r="BB391" s="117" t="s">
        <v>145</v>
      </c>
      <c r="BC391" s="117" t="s">
        <v>145</v>
      </c>
      <c r="BD391" s="117" t="s">
        <v>145</v>
      </c>
      <c r="BE391" s="117" t="s">
        <v>145</v>
      </c>
      <c r="BF391" s="117" t="s">
        <v>145</v>
      </c>
      <c r="BG391" s="117" t="s">
        <v>145</v>
      </c>
      <c r="BH391" s="117" t="s">
        <v>145</v>
      </c>
      <c r="BI391" s="117" t="s">
        <v>145</v>
      </c>
      <c r="BJ391" s="117" t="s">
        <v>145</v>
      </c>
      <c r="BK391" s="117" t="s">
        <v>145</v>
      </c>
      <c r="BL391" s="117" t="s">
        <v>170</v>
      </c>
      <c r="BM391" s="117" t="s">
        <v>145</v>
      </c>
      <c r="BN391" s="117" t="s">
        <v>145</v>
      </c>
      <c r="BO391" s="117" t="s">
        <v>145</v>
      </c>
      <c r="BP391" s="117" t="s">
        <v>145</v>
      </c>
      <c r="BQ391" s="117" t="s">
        <v>145</v>
      </c>
      <c r="BR391" s="117" t="s">
        <v>145</v>
      </c>
      <c r="BS391" s="117" t="s">
        <v>145</v>
      </c>
      <c r="BT391" s="117" t="s">
        <v>145</v>
      </c>
      <c r="BU391" s="117" t="s">
        <v>145</v>
      </c>
      <c r="BV391" s="117" t="s">
        <v>171</v>
      </c>
      <c r="BW391" s="117" t="s">
        <v>145</v>
      </c>
      <c r="BX391" s="117" t="s">
        <v>145</v>
      </c>
      <c r="BY391" s="117" t="s">
        <v>145</v>
      </c>
      <c r="BZ391" s="117" t="s">
        <v>145</v>
      </c>
      <c r="CA391" s="117" t="s">
        <v>145</v>
      </c>
      <c r="CB391" s="117" t="s">
        <v>149</v>
      </c>
      <c r="CC391" s="117" t="s">
        <v>149</v>
      </c>
      <c r="CD391" s="117" t="s">
        <v>145</v>
      </c>
      <c r="CE391" s="117" t="s">
        <v>145</v>
      </c>
      <c r="CF391" s="117" t="s">
        <v>145</v>
      </c>
      <c r="CG391" s="117" t="s">
        <v>145</v>
      </c>
      <c r="CH391" s="117" t="s">
        <v>145</v>
      </c>
      <c r="CI391" s="117" t="s">
        <v>145</v>
      </c>
      <c r="CJ391" s="117" t="s">
        <v>145</v>
      </c>
      <c r="CK391" s="117" t="s">
        <v>145</v>
      </c>
      <c r="CL391" s="117" t="s">
        <v>145</v>
      </c>
      <c r="CM391" s="117" t="s">
        <v>145</v>
      </c>
      <c r="CN391" s="117" t="s">
        <v>145</v>
      </c>
      <c r="CO391" s="117" t="s">
        <v>1472</v>
      </c>
      <c r="CP391" s="117" t="s">
        <v>145</v>
      </c>
      <c r="CQ391" s="117" t="s">
        <v>145</v>
      </c>
      <c r="CR391" s="117" t="s">
        <v>145</v>
      </c>
      <c r="CS391" s="117" t="s">
        <v>173</v>
      </c>
      <c r="CT391" s="117" t="s">
        <v>174</v>
      </c>
      <c r="CU391" s="117" t="s">
        <v>182</v>
      </c>
      <c r="CV391" s="117" t="s">
        <v>183</v>
      </c>
      <c r="CW391" s="117" t="s">
        <v>184</v>
      </c>
      <c r="CX391" s="117" t="s">
        <v>178</v>
      </c>
      <c r="CY391" s="117" t="s">
        <v>178</v>
      </c>
      <c r="CZ391" s="117" t="s">
        <v>179</v>
      </c>
      <c r="DA391" s="117" t="s">
        <v>179</v>
      </c>
      <c r="DB391" s="117" t="s">
        <v>145</v>
      </c>
      <c r="DC391" s="117" t="s">
        <v>145</v>
      </c>
      <c r="DD391" s="117" t="s">
        <v>179</v>
      </c>
      <c r="DE391" s="117" t="s">
        <v>145</v>
      </c>
      <c r="DF391" s="117" t="s">
        <v>145</v>
      </c>
      <c r="DG391" s="117" t="s">
        <v>145</v>
      </c>
      <c r="DH391" s="117" t="s">
        <v>145</v>
      </c>
      <c r="DI391" s="117" t="s">
        <v>145</v>
      </c>
      <c r="DJ391" s="117" t="s">
        <v>145</v>
      </c>
      <c r="DK391" s="117" t="s">
        <v>145</v>
      </c>
      <c r="DL391" s="117" t="s">
        <v>145</v>
      </c>
      <c r="DM391" s="117" t="s">
        <v>145</v>
      </c>
      <c r="DN391" s="117" t="s">
        <v>145</v>
      </c>
      <c r="DO391" s="117" t="s">
        <v>145</v>
      </c>
      <c r="DP391" s="117" t="s">
        <v>145</v>
      </c>
      <c r="DQ391" s="117" t="s">
        <v>145</v>
      </c>
      <c r="DR391" s="117" t="s">
        <v>145</v>
      </c>
      <c r="DS391" s="117" t="s">
        <v>145</v>
      </c>
      <c r="DT391" s="117" t="s">
        <v>145</v>
      </c>
      <c r="DU391" s="117" t="s">
        <v>145</v>
      </c>
      <c r="DV391" s="117" t="s">
        <v>145</v>
      </c>
      <c r="DW391" s="117" t="s">
        <v>145</v>
      </c>
      <c r="DX391" s="117" t="s">
        <v>145</v>
      </c>
      <c r="DY391" s="117" t="s">
        <v>145</v>
      </c>
      <c r="DZ391" s="117" t="s">
        <v>145</v>
      </c>
      <c r="EA391" s="117" t="s">
        <v>145</v>
      </c>
      <c r="EB391" s="117" t="s">
        <v>145</v>
      </c>
      <c r="EC391" s="117" t="s">
        <v>180</v>
      </c>
      <c r="ED391" s="117" t="s">
        <v>145</v>
      </c>
      <c r="EE391" s="117" t="s">
        <v>154</v>
      </c>
      <c r="EF391" s="117" t="s">
        <v>145</v>
      </c>
      <c r="EG391" s="117" t="s">
        <v>145</v>
      </c>
      <c r="EH391" s="117" t="s">
        <v>145</v>
      </c>
      <c r="EI391" s="117" t="s">
        <v>145</v>
      </c>
      <c r="EJ391" s="117" t="s">
        <v>145</v>
      </c>
      <c r="EK391" s="117" t="s">
        <v>145</v>
      </c>
      <c r="EL391" s="117" t="s">
        <v>145</v>
      </c>
      <c r="EM391" s="117" t="s">
        <v>145</v>
      </c>
      <c r="EN391" s="117" t="s">
        <v>147</v>
      </c>
    </row>
    <row r="392" s="6" customFormat="1" spans="1:144">
      <c r="A392" s="117" t="s">
        <v>1828</v>
      </c>
      <c r="B392" s="117" t="s">
        <v>145</v>
      </c>
      <c r="C392" s="117" t="s">
        <v>146</v>
      </c>
      <c r="D392" s="117" t="s">
        <v>145</v>
      </c>
      <c r="E392" s="117" t="s">
        <v>147</v>
      </c>
      <c r="F392" s="117" t="s">
        <v>145</v>
      </c>
      <c r="G392" s="117" t="s">
        <v>148</v>
      </c>
      <c r="H392" s="117" t="s">
        <v>149</v>
      </c>
      <c r="I392" s="117" t="s">
        <v>145</v>
      </c>
      <c r="J392" s="117" t="s">
        <v>150</v>
      </c>
      <c r="K392" s="117" t="s">
        <v>151</v>
      </c>
      <c r="L392" s="117" t="s">
        <v>1813</v>
      </c>
      <c r="M392" s="117" t="s">
        <v>145</v>
      </c>
      <c r="N392" s="117" t="s">
        <v>146</v>
      </c>
      <c r="O392" s="117" t="s">
        <v>153</v>
      </c>
      <c r="P392" s="117" t="s">
        <v>154</v>
      </c>
      <c r="Q392" s="117" t="s">
        <v>155</v>
      </c>
      <c r="R392" s="117" t="s">
        <v>145</v>
      </c>
      <c r="S392" s="117" t="s">
        <v>156</v>
      </c>
      <c r="T392" s="117" t="s">
        <v>154</v>
      </c>
      <c r="U392" s="117" t="s">
        <v>145</v>
      </c>
      <c r="V392" s="117" t="s">
        <v>145</v>
      </c>
      <c r="W392" s="117" t="s">
        <v>157</v>
      </c>
      <c r="X392" s="117" t="s">
        <v>157</v>
      </c>
      <c r="Y392" s="117" t="s">
        <v>158</v>
      </c>
      <c r="Z392" s="117" t="s">
        <v>159</v>
      </c>
      <c r="AA392" s="117" t="s">
        <v>145</v>
      </c>
      <c r="AB392" s="117" t="s">
        <v>145</v>
      </c>
      <c r="AC392" s="117" t="s">
        <v>145</v>
      </c>
      <c r="AD392" s="117" t="s">
        <v>145</v>
      </c>
      <c r="AE392" s="117" t="s">
        <v>1829</v>
      </c>
      <c r="AF392" s="117" t="s">
        <v>145</v>
      </c>
      <c r="AG392" s="117" t="s">
        <v>145</v>
      </c>
      <c r="AH392" s="117" t="s">
        <v>147</v>
      </c>
      <c r="AI392" s="117" t="s">
        <v>145</v>
      </c>
      <c r="AJ392" s="117" t="s">
        <v>145</v>
      </c>
      <c r="AK392" s="117" t="s">
        <v>145</v>
      </c>
      <c r="AL392" s="117" t="s">
        <v>145</v>
      </c>
      <c r="AM392" s="117" t="s">
        <v>145</v>
      </c>
      <c r="AN392" s="117" t="s">
        <v>145</v>
      </c>
      <c r="AO392" s="117" t="s">
        <v>1830</v>
      </c>
      <c r="AP392" s="117" t="s">
        <v>1831</v>
      </c>
      <c r="AQ392" s="117" t="s">
        <v>1832</v>
      </c>
      <c r="AR392" s="117" t="s">
        <v>1833</v>
      </c>
      <c r="AS392" s="117" t="s">
        <v>1834</v>
      </c>
      <c r="AT392" s="117" t="s">
        <v>1835</v>
      </c>
      <c r="AU392" s="117" t="s">
        <v>145</v>
      </c>
      <c r="AV392" s="117" t="s">
        <v>1836</v>
      </c>
      <c r="AW392" s="117" t="s">
        <v>1837</v>
      </c>
      <c r="AX392" s="117" t="s">
        <v>1838</v>
      </c>
      <c r="AY392" s="117" t="s">
        <v>145</v>
      </c>
      <c r="AZ392" s="117" t="s">
        <v>1835</v>
      </c>
      <c r="BA392" s="117" t="s">
        <v>145</v>
      </c>
      <c r="BB392" s="117" t="s">
        <v>145</v>
      </c>
      <c r="BC392" s="117" t="s">
        <v>145</v>
      </c>
      <c r="BD392" s="117" t="s">
        <v>145</v>
      </c>
      <c r="BE392" s="117" t="s">
        <v>145</v>
      </c>
      <c r="BF392" s="117" t="s">
        <v>145</v>
      </c>
      <c r="BG392" s="117" t="s">
        <v>145</v>
      </c>
      <c r="BH392" s="117" t="s">
        <v>145</v>
      </c>
      <c r="BI392" s="117" t="s">
        <v>145</v>
      </c>
      <c r="BJ392" s="117" t="s">
        <v>145</v>
      </c>
      <c r="BK392" s="117" t="s">
        <v>145</v>
      </c>
      <c r="BL392" s="117" t="s">
        <v>170</v>
      </c>
      <c r="BM392" s="117" t="s">
        <v>145</v>
      </c>
      <c r="BN392" s="117" t="s">
        <v>145</v>
      </c>
      <c r="BO392" s="117" t="s">
        <v>145</v>
      </c>
      <c r="BP392" s="117" t="s">
        <v>145</v>
      </c>
      <c r="BQ392" s="117" t="s">
        <v>145</v>
      </c>
      <c r="BR392" s="117" t="s">
        <v>145</v>
      </c>
      <c r="BS392" s="117" t="s">
        <v>145</v>
      </c>
      <c r="BT392" s="117" t="s">
        <v>145</v>
      </c>
      <c r="BU392" s="117" t="s">
        <v>145</v>
      </c>
      <c r="BV392" s="117" t="s">
        <v>171</v>
      </c>
      <c r="BW392" s="117" t="s">
        <v>145</v>
      </c>
      <c r="BX392" s="117" t="s">
        <v>145</v>
      </c>
      <c r="BY392" s="117" t="s">
        <v>145</v>
      </c>
      <c r="BZ392" s="117" t="s">
        <v>145</v>
      </c>
      <c r="CA392" s="117" t="s">
        <v>145</v>
      </c>
      <c r="CB392" s="117" t="s">
        <v>149</v>
      </c>
      <c r="CC392" s="117" t="s">
        <v>149</v>
      </c>
      <c r="CD392" s="117" t="s">
        <v>145</v>
      </c>
      <c r="CE392" s="117" t="s">
        <v>145</v>
      </c>
      <c r="CF392" s="117" t="s">
        <v>145</v>
      </c>
      <c r="CG392" s="117" t="s">
        <v>145</v>
      </c>
      <c r="CH392" s="117" t="s">
        <v>145</v>
      </c>
      <c r="CI392" s="117" t="s">
        <v>145</v>
      </c>
      <c r="CJ392" s="117" t="s">
        <v>145</v>
      </c>
      <c r="CK392" s="117" t="s">
        <v>145</v>
      </c>
      <c r="CL392" s="117" t="s">
        <v>145</v>
      </c>
      <c r="CM392" s="117" t="s">
        <v>145</v>
      </c>
      <c r="CN392" s="117" t="s">
        <v>145</v>
      </c>
      <c r="CO392" s="117" t="s">
        <v>1472</v>
      </c>
      <c r="CP392" s="117" t="s">
        <v>145</v>
      </c>
      <c r="CQ392" s="117" t="s">
        <v>145</v>
      </c>
      <c r="CR392" s="117" t="s">
        <v>145</v>
      </c>
      <c r="CS392" s="117" t="s">
        <v>173</v>
      </c>
      <c r="CT392" s="117" t="s">
        <v>181</v>
      </c>
      <c r="CU392" s="117" t="s">
        <v>175</v>
      </c>
      <c r="CV392" s="117" t="s">
        <v>176</v>
      </c>
      <c r="CW392" s="117" t="s">
        <v>177</v>
      </c>
      <c r="CX392" s="117" t="s">
        <v>178</v>
      </c>
      <c r="CY392" s="117" t="s">
        <v>178</v>
      </c>
      <c r="CZ392" s="117" t="s">
        <v>179</v>
      </c>
      <c r="DA392" s="117" t="s">
        <v>179</v>
      </c>
      <c r="DB392" s="117" t="s">
        <v>145</v>
      </c>
      <c r="DC392" s="117" t="s">
        <v>145</v>
      </c>
      <c r="DD392" s="117" t="s">
        <v>179</v>
      </c>
      <c r="DE392" s="117" t="s">
        <v>145</v>
      </c>
      <c r="DF392" s="117" t="s">
        <v>145</v>
      </c>
      <c r="DG392" s="117" t="s">
        <v>145</v>
      </c>
      <c r="DH392" s="117" t="s">
        <v>145</v>
      </c>
      <c r="DI392" s="117" t="s">
        <v>145</v>
      </c>
      <c r="DJ392" s="117" t="s">
        <v>145</v>
      </c>
      <c r="DK392" s="117" t="s">
        <v>145</v>
      </c>
      <c r="DL392" s="117" t="s">
        <v>145</v>
      </c>
      <c r="DM392" s="117" t="s">
        <v>145</v>
      </c>
      <c r="DN392" s="117" t="s">
        <v>145</v>
      </c>
      <c r="DO392" s="117" t="s">
        <v>145</v>
      </c>
      <c r="DP392" s="117" t="s">
        <v>145</v>
      </c>
      <c r="DQ392" s="117" t="s">
        <v>145</v>
      </c>
      <c r="DR392" s="117" t="s">
        <v>145</v>
      </c>
      <c r="DS392" s="117" t="s">
        <v>145</v>
      </c>
      <c r="DT392" s="117" t="s">
        <v>145</v>
      </c>
      <c r="DU392" s="117" t="s">
        <v>145</v>
      </c>
      <c r="DV392" s="117" t="s">
        <v>145</v>
      </c>
      <c r="DW392" s="117" t="s">
        <v>145</v>
      </c>
      <c r="DX392" s="117" t="s">
        <v>145</v>
      </c>
      <c r="DY392" s="117" t="s">
        <v>145</v>
      </c>
      <c r="DZ392" s="117" t="s">
        <v>145</v>
      </c>
      <c r="EA392" s="117" t="s">
        <v>145</v>
      </c>
      <c r="EB392" s="117" t="s">
        <v>145</v>
      </c>
      <c r="EC392" s="117" t="s">
        <v>180</v>
      </c>
      <c r="ED392" s="117" t="s">
        <v>145</v>
      </c>
      <c r="EE392" s="117" t="s">
        <v>154</v>
      </c>
      <c r="EF392" s="117" t="s">
        <v>145</v>
      </c>
      <c r="EG392" s="117" t="s">
        <v>145</v>
      </c>
      <c r="EH392" s="117" t="s">
        <v>145</v>
      </c>
      <c r="EI392" s="117" t="s">
        <v>145</v>
      </c>
      <c r="EJ392" s="117" t="s">
        <v>145</v>
      </c>
      <c r="EK392" s="117" t="s">
        <v>145</v>
      </c>
      <c r="EL392" s="117" t="s">
        <v>145</v>
      </c>
      <c r="EM392" s="117" t="s">
        <v>145</v>
      </c>
      <c r="EN392" s="117" t="s">
        <v>147</v>
      </c>
    </row>
    <row r="393" s="6" customFormat="1" spans="1:144">
      <c r="A393" s="117" t="s">
        <v>1828</v>
      </c>
      <c r="B393" s="117" t="s">
        <v>145</v>
      </c>
      <c r="C393" s="117" t="s">
        <v>146</v>
      </c>
      <c r="D393" s="117" t="s">
        <v>145</v>
      </c>
      <c r="E393" s="117" t="s">
        <v>147</v>
      </c>
      <c r="F393" s="117" t="s">
        <v>145</v>
      </c>
      <c r="G393" s="117" t="s">
        <v>148</v>
      </c>
      <c r="H393" s="117" t="s">
        <v>149</v>
      </c>
      <c r="I393" s="117" t="s">
        <v>145</v>
      </c>
      <c r="J393" s="117" t="s">
        <v>150</v>
      </c>
      <c r="K393" s="117" t="s">
        <v>151</v>
      </c>
      <c r="L393" s="117" t="s">
        <v>1813</v>
      </c>
      <c r="M393" s="117" t="s">
        <v>145</v>
      </c>
      <c r="N393" s="117" t="s">
        <v>146</v>
      </c>
      <c r="O393" s="117" t="s">
        <v>153</v>
      </c>
      <c r="P393" s="117" t="s">
        <v>154</v>
      </c>
      <c r="Q393" s="117" t="s">
        <v>155</v>
      </c>
      <c r="R393" s="117" t="s">
        <v>145</v>
      </c>
      <c r="S393" s="117" t="s">
        <v>156</v>
      </c>
      <c r="T393" s="117" t="s">
        <v>154</v>
      </c>
      <c r="U393" s="117" t="s">
        <v>145</v>
      </c>
      <c r="V393" s="117" t="s">
        <v>145</v>
      </c>
      <c r="W393" s="117" t="s">
        <v>157</v>
      </c>
      <c r="X393" s="117" t="s">
        <v>157</v>
      </c>
      <c r="Y393" s="117" t="s">
        <v>158</v>
      </c>
      <c r="Z393" s="117" t="s">
        <v>159</v>
      </c>
      <c r="AA393" s="117" t="s">
        <v>145</v>
      </c>
      <c r="AB393" s="117" t="s">
        <v>145</v>
      </c>
      <c r="AC393" s="117" t="s">
        <v>145</v>
      </c>
      <c r="AD393" s="117" t="s">
        <v>145</v>
      </c>
      <c r="AE393" s="117" t="s">
        <v>1829</v>
      </c>
      <c r="AF393" s="117" t="s">
        <v>145</v>
      </c>
      <c r="AG393" s="117" t="s">
        <v>145</v>
      </c>
      <c r="AH393" s="117" t="s">
        <v>147</v>
      </c>
      <c r="AI393" s="117" t="s">
        <v>145</v>
      </c>
      <c r="AJ393" s="117" t="s">
        <v>145</v>
      </c>
      <c r="AK393" s="117" t="s">
        <v>145</v>
      </c>
      <c r="AL393" s="117" t="s">
        <v>145</v>
      </c>
      <c r="AM393" s="117" t="s">
        <v>145</v>
      </c>
      <c r="AN393" s="117" t="s">
        <v>145</v>
      </c>
      <c r="AO393" s="117" t="s">
        <v>1830</v>
      </c>
      <c r="AP393" s="117" t="s">
        <v>1831</v>
      </c>
      <c r="AQ393" s="117" t="s">
        <v>1832</v>
      </c>
      <c r="AR393" s="117" t="s">
        <v>1833</v>
      </c>
      <c r="AS393" s="117" t="s">
        <v>1834</v>
      </c>
      <c r="AT393" s="117" t="s">
        <v>1835</v>
      </c>
      <c r="AU393" s="117" t="s">
        <v>145</v>
      </c>
      <c r="AV393" s="117" t="s">
        <v>1836</v>
      </c>
      <c r="AW393" s="117" t="s">
        <v>1837</v>
      </c>
      <c r="AX393" s="117" t="s">
        <v>1838</v>
      </c>
      <c r="AY393" s="117" t="s">
        <v>145</v>
      </c>
      <c r="AZ393" s="117" t="s">
        <v>1835</v>
      </c>
      <c r="BA393" s="117" t="s">
        <v>145</v>
      </c>
      <c r="BB393" s="117" t="s">
        <v>145</v>
      </c>
      <c r="BC393" s="117" t="s">
        <v>145</v>
      </c>
      <c r="BD393" s="117" t="s">
        <v>145</v>
      </c>
      <c r="BE393" s="117" t="s">
        <v>145</v>
      </c>
      <c r="BF393" s="117" t="s">
        <v>145</v>
      </c>
      <c r="BG393" s="117" t="s">
        <v>145</v>
      </c>
      <c r="BH393" s="117" t="s">
        <v>145</v>
      </c>
      <c r="BI393" s="117" t="s">
        <v>145</v>
      </c>
      <c r="BJ393" s="117" t="s">
        <v>145</v>
      </c>
      <c r="BK393" s="117" t="s">
        <v>145</v>
      </c>
      <c r="BL393" s="117" t="s">
        <v>170</v>
      </c>
      <c r="BM393" s="117" t="s">
        <v>145</v>
      </c>
      <c r="BN393" s="117" t="s">
        <v>145</v>
      </c>
      <c r="BO393" s="117" t="s">
        <v>145</v>
      </c>
      <c r="BP393" s="117" t="s">
        <v>145</v>
      </c>
      <c r="BQ393" s="117" t="s">
        <v>145</v>
      </c>
      <c r="BR393" s="117" t="s">
        <v>145</v>
      </c>
      <c r="BS393" s="117" t="s">
        <v>145</v>
      </c>
      <c r="BT393" s="117" t="s">
        <v>145</v>
      </c>
      <c r="BU393" s="117" t="s">
        <v>145</v>
      </c>
      <c r="BV393" s="117" t="s">
        <v>171</v>
      </c>
      <c r="BW393" s="117" t="s">
        <v>145</v>
      </c>
      <c r="BX393" s="117" t="s">
        <v>145</v>
      </c>
      <c r="BY393" s="117" t="s">
        <v>145</v>
      </c>
      <c r="BZ393" s="117" t="s">
        <v>145</v>
      </c>
      <c r="CA393" s="117" t="s">
        <v>145</v>
      </c>
      <c r="CB393" s="117" t="s">
        <v>149</v>
      </c>
      <c r="CC393" s="117" t="s">
        <v>149</v>
      </c>
      <c r="CD393" s="117" t="s">
        <v>145</v>
      </c>
      <c r="CE393" s="117" t="s">
        <v>145</v>
      </c>
      <c r="CF393" s="117" t="s">
        <v>145</v>
      </c>
      <c r="CG393" s="117" t="s">
        <v>145</v>
      </c>
      <c r="CH393" s="117" t="s">
        <v>145</v>
      </c>
      <c r="CI393" s="117" t="s">
        <v>145</v>
      </c>
      <c r="CJ393" s="117" t="s">
        <v>145</v>
      </c>
      <c r="CK393" s="117" t="s">
        <v>145</v>
      </c>
      <c r="CL393" s="117" t="s">
        <v>145</v>
      </c>
      <c r="CM393" s="117" t="s">
        <v>145</v>
      </c>
      <c r="CN393" s="117" t="s">
        <v>145</v>
      </c>
      <c r="CO393" s="117" t="s">
        <v>1472</v>
      </c>
      <c r="CP393" s="117" t="s">
        <v>145</v>
      </c>
      <c r="CQ393" s="117" t="s">
        <v>145</v>
      </c>
      <c r="CR393" s="117" t="s">
        <v>145</v>
      </c>
      <c r="CS393" s="117" t="s">
        <v>173</v>
      </c>
      <c r="CT393" s="117" t="s">
        <v>300</v>
      </c>
      <c r="CU393" s="117" t="s">
        <v>1006</v>
      </c>
      <c r="CV393" s="117" t="s">
        <v>1007</v>
      </c>
      <c r="CW393" s="117" t="s">
        <v>1008</v>
      </c>
      <c r="CX393" s="117" t="s">
        <v>178</v>
      </c>
      <c r="CY393" s="117" t="s">
        <v>178</v>
      </c>
      <c r="CZ393" s="117" t="s">
        <v>179</v>
      </c>
      <c r="DA393" s="117" t="s">
        <v>179</v>
      </c>
      <c r="DB393" s="117" t="s">
        <v>145</v>
      </c>
      <c r="DC393" s="117" t="s">
        <v>145</v>
      </c>
      <c r="DD393" s="117" t="s">
        <v>179</v>
      </c>
      <c r="DE393" s="117" t="s">
        <v>145</v>
      </c>
      <c r="DF393" s="117" t="s">
        <v>145</v>
      </c>
      <c r="DG393" s="117" t="s">
        <v>145</v>
      </c>
      <c r="DH393" s="117" t="s">
        <v>145</v>
      </c>
      <c r="DI393" s="117" t="s">
        <v>145</v>
      </c>
      <c r="DJ393" s="117" t="s">
        <v>145</v>
      </c>
      <c r="DK393" s="117" t="s">
        <v>145</v>
      </c>
      <c r="DL393" s="117" t="s">
        <v>145</v>
      </c>
      <c r="DM393" s="117" t="s">
        <v>145</v>
      </c>
      <c r="DN393" s="117" t="s">
        <v>145</v>
      </c>
      <c r="DO393" s="117" t="s">
        <v>145</v>
      </c>
      <c r="DP393" s="117" t="s">
        <v>145</v>
      </c>
      <c r="DQ393" s="117" t="s">
        <v>145</v>
      </c>
      <c r="DR393" s="117" t="s">
        <v>145</v>
      </c>
      <c r="DS393" s="117" t="s">
        <v>145</v>
      </c>
      <c r="DT393" s="117" t="s">
        <v>145</v>
      </c>
      <c r="DU393" s="117" t="s">
        <v>145</v>
      </c>
      <c r="DV393" s="117" t="s">
        <v>145</v>
      </c>
      <c r="DW393" s="117" t="s">
        <v>145</v>
      </c>
      <c r="DX393" s="117" t="s">
        <v>145</v>
      </c>
      <c r="DY393" s="117" t="s">
        <v>145</v>
      </c>
      <c r="DZ393" s="117" t="s">
        <v>145</v>
      </c>
      <c r="EA393" s="117" t="s">
        <v>145</v>
      </c>
      <c r="EB393" s="117" t="s">
        <v>145</v>
      </c>
      <c r="EC393" s="117" t="s">
        <v>180</v>
      </c>
      <c r="ED393" s="117" t="s">
        <v>145</v>
      </c>
      <c r="EE393" s="117" t="s">
        <v>154</v>
      </c>
      <c r="EF393" s="117" t="s">
        <v>145</v>
      </c>
      <c r="EG393" s="117" t="s">
        <v>145</v>
      </c>
      <c r="EH393" s="117" t="s">
        <v>145</v>
      </c>
      <c r="EI393" s="117" t="s">
        <v>145</v>
      </c>
      <c r="EJ393" s="117" t="s">
        <v>145</v>
      </c>
      <c r="EK393" s="117" t="s">
        <v>145</v>
      </c>
      <c r="EL393" s="117" t="s">
        <v>145</v>
      </c>
      <c r="EM393" s="117" t="s">
        <v>145</v>
      </c>
      <c r="EN393" s="117" t="s">
        <v>147</v>
      </c>
    </row>
    <row r="394" s="6" customFormat="1" spans="1:144">
      <c r="A394" s="117" t="s">
        <v>1839</v>
      </c>
      <c r="B394" s="117" t="s">
        <v>145</v>
      </c>
      <c r="C394" s="117" t="s">
        <v>146</v>
      </c>
      <c r="D394" s="117" t="s">
        <v>145</v>
      </c>
      <c r="E394" s="117" t="s">
        <v>147</v>
      </c>
      <c r="F394" s="117" t="s">
        <v>145</v>
      </c>
      <c r="G394" s="117" t="s">
        <v>148</v>
      </c>
      <c r="H394" s="117" t="s">
        <v>149</v>
      </c>
      <c r="I394" s="117" t="s">
        <v>145</v>
      </c>
      <c r="J394" s="117" t="s">
        <v>150</v>
      </c>
      <c r="K394" s="117" t="s">
        <v>151</v>
      </c>
      <c r="L394" s="117" t="s">
        <v>1840</v>
      </c>
      <c r="M394" s="117" t="s">
        <v>145</v>
      </c>
      <c r="N394" s="117" t="s">
        <v>146</v>
      </c>
      <c r="O394" s="117" t="s">
        <v>153</v>
      </c>
      <c r="P394" s="117" t="s">
        <v>154</v>
      </c>
      <c r="Q394" s="117" t="s">
        <v>155</v>
      </c>
      <c r="R394" s="117" t="s">
        <v>145</v>
      </c>
      <c r="S394" s="117" t="s">
        <v>156</v>
      </c>
      <c r="T394" s="117" t="s">
        <v>154</v>
      </c>
      <c r="U394" s="117" t="s">
        <v>145</v>
      </c>
      <c r="V394" s="117" t="s">
        <v>145</v>
      </c>
      <c r="W394" s="117" t="s">
        <v>157</v>
      </c>
      <c r="X394" s="117" t="s">
        <v>157</v>
      </c>
      <c r="Y394" s="117" t="s">
        <v>158</v>
      </c>
      <c r="Z394" s="117" t="s">
        <v>159</v>
      </c>
      <c r="AA394" s="117" t="s">
        <v>145</v>
      </c>
      <c r="AB394" s="117" t="s">
        <v>145</v>
      </c>
      <c r="AC394" s="117" t="s">
        <v>145</v>
      </c>
      <c r="AD394" s="117" t="s">
        <v>145</v>
      </c>
      <c r="AE394" s="117" t="s">
        <v>1841</v>
      </c>
      <c r="AF394" s="117" t="s">
        <v>145</v>
      </c>
      <c r="AG394" s="117" t="s">
        <v>145</v>
      </c>
      <c r="AH394" s="117" t="s">
        <v>147</v>
      </c>
      <c r="AI394" s="117" t="s">
        <v>145</v>
      </c>
      <c r="AJ394" s="117" t="s">
        <v>145</v>
      </c>
      <c r="AK394" s="117" t="s">
        <v>145</v>
      </c>
      <c r="AL394" s="117" t="s">
        <v>145</v>
      </c>
      <c r="AM394" s="117" t="s">
        <v>145</v>
      </c>
      <c r="AN394" s="117" t="s">
        <v>145</v>
      </c>
      <c r="AO394" s="117" t="s">
        <v>715</v>
      </c>
      <c r="AP394" s="117" t="s">
        <v>1842</v>
      </c>
      <c r="AQ394" s="117" t="s">
        <v>961</v>
      </c>
      <c r="AR394" s="117" t="s">
        <v>648</v>
      </c>
      <c r="AS394" s="117" t="s">
        <v>962</v>
      </c>
      <c r="AT394" s="117" t="s">
        <v>963</v>
      </c>
      <c r="AU394" s="117" t="s">
        <v>145</v>
      </c>
      <c r="AV394" s="117" t="s">
        <v>1843</v>
      </c>
      <c r="AW394" s="117" t="s">
        <v>1844</v>
      </c>
      <c r="AX394" s="117" t="s">
        <v>1845</v>
      </c>
      <c r="AY394" s="117" t="s">
        <v>145</v>
      </c>
      <c r="AZ394" s="117" t="s">
        <v>963</v>
      </c>
      <c r="BA394" s="117" t="s">
        <v>145</v>
      </c>
      <c r="BB394" s="117" t="s">
        <v>145</v>
      </c>
      <c r="BC394" s="117" t="s">
        <v>145</v>
      </c>
      <c r="BD394" s="117" t="s">
        <v>145</v>
      </c>
      <c r="BE394" s="117" t="s">
        <v>145</v>
      </c>
      <c r="BF394" s="117" t="s">
        <v>145</v>
      </c>
      <c r="BG394" s="117" t="s">
        <v>145</v>
      </c>
      <c r="BH394" s="117" t="s">
        <v>145</v>
      </c>
      <c r="BI394" s="117" t="s">
        <v>145</v>
      </c>
      <c r="BJ394" s="117" t="s">
        <v>145</v>
      </c>
      <c r="BK394" s="117" t="s">
        <v>145</v>
      </c>
      <c r="BL394" s="117" t="s">
        <v>170</v>
      </c>
      <c r="BM394" s="117" t="s">
        <v>145</v>
      </c>
      <c r="BN394" s="117" t="s">
        <v>145</v>
      </c>
      <c r="BO394" s="117" t="s">
        <v>145</v>
      </c>
      <c r="BP394" s="117" t="s">
        <v>145</v>
      </c>
      <c r="BQ394" s="117" t="s">
        <v>145</v>
      </c>
      <c r="BR394" s="117" t="s">
        <v>145</v>
      </c>
      <c r="BS394" s="117" t="s">
        <v>145</v>
      </c>
      <c r="BT394" s="117" t="s">
        <v>145</v>
      </c>
      <c r="BU394" s="117" t="s">
        <v>145</v>
      </c>
      <c r="BV394" s="117" t="s">
        <v>171</v>
      </c>
      <c r="BW394" s="117" t="s">
        <v>145</v>
      </c>
      <c r="BX394" s="117" t="s">
        <v>145</v>
      </c>
      <c r="BY394" s="117" t="s">
        <v>145</v>
      </c>
      <c r="BZ394" s="117" t="s">
        <v>145</v>
      </c>
      <c r="CA394" s="117" t="s">
        <v>145</v>
      </c>
      <c r="CB394" s="117" t="s">
        <v>149</v>
      </c>
      <c r="CC394" s="117" t="s">
        <v>149</v>
      </c>
      <c r="CD394" s="117" t="s">
        <v>145</v>
      </c>
      <c r="CE394" s="117" t="s">
        <v>145</v>
      </c>
      <c r="CF394" s="117" t="s">
        <v>145</v>
      </c>
      <c r="CG394" s="117" t="s">
        <v>145</v>
      </c>
      <c r="CH394" s="117" t="s">
        <v>145</v>
      </c>
      <c r="CI394" s="117" t="s">
        <v>145</v>
      </c>
      <c r="CJ394" s="117" t="s">
        <v>145</v>
      </c>
      <c r="CK394" s="117" t="s">
        <v>145</v>
      </c>
      <c r="CL394" s="117" t="s">
        <v>145</v>
      </c>
      <c r="CM394" s="117" t="s">
        <v>145</v>
      </c>
      <c r="CN394" s="117" t="s">
        <v>145</v>
      </c>
      <c r="CO394" s="117" t="s">
        <v>1472</v>
      </c>
      <c r="CP394" s="117" t="s">
        <v>145</v>
      </c>
      <c r="CQ394" s="117" t="s">
        <v>145</v>
      </c>
      <c r="CR394" s="117" t="s">
        <v>145</v>
      </c>
      <c r="CS394" s="117" t="s">
        <v>173</v>
      </c>
      <c r="CT394" s="117" t="s">
        <v>174</v>
      </c>
      <c r="CU394" s="117" t="s">
        <v>182</v>
      </c>
      <c r="CV394" s="117" t="s">
        <v>183</v>
      </c>
      <c r="CW394" s="117" t="s">
        <v>184</v>
      </c>
      <c r="CX394" s="117" t="s">
        <v>178</v>
      </c>
      <c r="CY394" s="117" t="s">
        <v>178</v>
      </c>
      <c r="CZ394" s="117" t="s">
        <v>179</v>
      </c>
      <c r="DA394" s="117" t="s">
        <v>179</v>
      </c>
      <c r="DB394" s="117" t="s">
        <v>145</v>
      </c>
      <c r="DC394" s="117" t="s">
        <v>145</v>
      </c>
      <c r="DD394" s="117" t="s">
        <v>179</v>
      </c>
      <c r="DE394" s="117" t="s">
        <v>145</v>
      </c>
      <c r="DF394" s="117" t="s">
        <v>145</v>
      </c>
      <c r="DG394" s="117" t="s">
        <v>145</v>
      </c>
      <c r="DH394" s="117" t="s">
        <v>145</v>
      </c>
      <c r="DI394" s="117" t="s">
        <v>145</v>
      </c>
      <c r="DJ394" s="117" t="s">
        <v>145</v>
      </c>
      <c r="DK394" s="117" t="s">
        <v>145</v>
      </c>
      <c r="DL394" s="117" t="s">
        <v>145</v>
      </c>
      <c r="DM394" s="117" t="s">
        <v>145</v>
      </c>
      <c r="DN394" s="117" t="s">
        <v>145</v>
      </c>
      <c r="DO394" s="117" t="s">
        <v>145</v>
      </c>
      <c r="DP394" s="117" t="s">
        <v>145</v>
      </c>
      <c r="DQ394" s="117" t="s">
        <v>145</v>
      </c>
      <c r="DR394" s="117" t="s">
        <v>145</v>
      </c>
      <c r="DS394" s="117" t="s">
        <v>145</v>
      </c>
      <c r="DT394" s="117" t="s">
        <v>145</v>
      </c>
      <c r="DU394" s="117" t="s">
        <v>145</v>
      </c>
      <c r="DV394" s="117" t="s">
        <v>145</v>
      </c>
      <c r="DW394" s="117" t="s">
        <v>145</v>
      </c>
      <c r="DX394" s="117" t="s">
        <v>145</v>
      </c>
      <c r="DY394" s="117" t="s">
        <v>145</v>
      </c>
      <c r="DZ394" s="117" t="s">
        <v>145</v>
      </c>
      <c r="EA394" s="117" t="s">
        <v>145</v>
      </c>
      <c r="EB394" s="117" t="s">
        <v>145</v>
      </c>
      <c r="EC394" s="117" t="s">
        <v>180</v>
      </c>
      <c r="ED394" s="117" t="s">
        <v>145</v>
      </c>
      <c r="EE394" s="117" t="s">
        <v>154</v>
      </c>
      <c r="EF394" s="117" t="s">
        <v>145</v>
      </c>
      <c r="EG394" s="117" t="s">
        <v>145</v>
      </c>
      <c r="EH394" s="117" t="s">
        <v>145</v>
      </c>
      <c r="EI394" s="117" t="s">
        <v>145</v>
      </c>
      <c r="EJ394" s="117" t="s">
        <v>145</v>
      </c>
      <c r="EK394" s="117" t="s">
        <v>145</v>
      </c>
      <c r="EL394" s="117" t="s">
        <v>145</v>
      </c>
      <c r="EM394" s="117" t="s">
        <v>145</v>
      </c>
      <c r="EN394" s="117" t="s">
        <v>147</v>
      </c>
    </row>
    <row r="395" s="6" customFormat="1" spans="1:144">
      <c r="A395" s="117" t="s">
        <v>1839</v>
      </c>
      <c r="B395" s="117" t="s">
        <v>145</v>
      </c>
      <c r="C395" s="117" t="s">
        <v>146</v>
      </c>
      <c r="D395" s="117" t="s">
        <v>145</v>
      </c>
      <c r="E395" s="117" t="s">
        <v>147</v>
      </c>
      <c r="F395" s="117" t="s">
        <v>145</v>
      </c>
      <c r="G395" s="117" t="s">
        <v>148</v>
      </c>
      <c r="H395" s="117" t="s">
        <v>149</v>
      </c>
      <c r="I395" s="117" t="s">
        <v>145</v>
      </c>
      <c r="J395" s="117" t="s">
        <v>150</v>
      </c>
      <c r="K395" s="117" t="s">
        <v>151</v>
      </c>
      <c r="L395" s="117" t="s">
        <v>1840</v>
      </c>
      <c r="M395" s="117" t="s">
        <v>145</v>
      </c>
      <c r="N395" s="117" t="s">
        <v>146</v>
      </c>
      <c r="O395" s="117" t="s">
        <v>153</v>
      </c>
      <c r="P395" s="117" t="s">
        <v>154</v>
      </c>
      <c r="Q395" s="117" t="s">
        <v>155</v>
      </c>
      <c r="R395" s="117" t="s">
        <v>145</v>
      </c>
      <c r="S395" s="117" t="s">
        <v>156</v>
      </c>
      <c r="T395" s="117" t="s">
        <v>154</v>
      </c>
      <c r="U395" s="117" t="s">
        <v>145</v>
      </c>
      <c r="V395" s="117" t="s">
        <v>145</v>
      </c>
      <c r="W395" s="117" t="s">
        <v>157</v>
      </c>
      <c r="X395" s="117" t="s">
        <v>157</v>
      </c>
      <c r="Y395" s="117" t="s">
        <v>158</v>
      </c>
      <c r="Z395" s="117" t="s">
        <v>159</v>
      </c>
      <c r="AA395" s="117" t="s">
        <v>145</v>
      </c>
      <c r="AB395" s="117" t="s">
        <v>145</v>
      </c>
      <c r="AC395" s="117" t="s">
        <v>145</v>
      </c>
      <c r="AD395" s="117" t="s">
        <v>145</v>
      </c>
      <c r="AE395" s="117" t="s">
        <v>1841</v>
      </c>
      <c r="AF395" s="117" t="s">
        <v>145</v>
      </c>
      <c r="AG395" s="117" t="s">
        <v>145</v>
      </c>
      <c r="AH395" s="117" t="s">
        <v>147</v>
      </c>
      <c r="AI395" s="117" t="s">
        <v>145</v>
      </c>
      <c r="AJ395" s="117" t="s">
        <v>145</v>
      </c>
      <c r="AK395" s="117" t="s">
        <v>145</v>
      </c>
      <c r="AL395" s="117" t="s">
        <v>145</v>
      </c>
      <c r="AM395" s="117" t="s">
        <v>145</v>
      </c>
      <c r="AN395" s="117" t="s">
        <v>145</v>
      </c>
      <c r="AO395" s="117" t="s">
        <v>715</v>
      </c>
      <c r="AP395" s="117" t="s">
        <v>1842</v>
      </c>
      <c r="AQ395" s="117" t="s">
        <v>961</v>
      </c>
      <c r="AR395" s="117" t="s">
        <v>648</v>
      </c>
      <c r="AS395" s="117" t="s">
        <v>962</v>
      </c>
      <c r="AT395" s="117" t="s">
        <v>963</v>
      </c>
      <c r="AU395" s="117" t="s">
        <v>145</v>
      </c>
      <c r="AV395" s="117" t="s">
        <v>1843</v>
      </c>
      <c r="AW395" s="117" t="s">
        <v>1844</v>
      </c>
      <c r="AX395" s="117" t="s">
        <v>1845</v>
      </c>
      <c r="AY395" s="117" t="s">
        <v>145</v>
      </c>
      <c r="AZ395" s="117" t="s">
        <v>963</v>
      </c>
      <c r="BA395" s="117" t="s">
        <v>145</v>
      </c>
      <c r="BB395" s="117" t="s">
        <v>145</v>
      </c>
      <c r="BC395" s="117" t="s">
        <v>145</v>
      </c>
      <c r="BD395" s="117" t="s">
        <v>145</v>
      </c>
      <c r="BE395" s="117" t="s">
        <v>145</v>
      </c>
      <c r="BF395" s="117" t="s">
        <v>145</v>
      </c>
      <c r="BG395" s="117" t="s">
        <v>145</v>
      </c>
      <c r="BH395" s="117" t="s">
        <v>145</v>
      </c>
      <c r="BI395" s="117" t="s">
        <v>145</v>
      </c>
      <c r="BJ395" s="117" t="s">
        <v>145</v>
      </c>
      <c r="BK395" s="117" t="s">
        <v>145</v>
      </c>
      <c r="BL395" s="117" t="s">
        <v>170</v>
      </c>
      <c r="BM395" s="117" t="s">
        <v>145</v>
      </c>
      <c r="BN395" s="117" t="s">
        <v>145</v>
      </c>
      <c r="BO395" s="117" t="s">
        <v>145</v>
      </c>
      <c r="BP395" s="117" t="s">
        <v>145</v>
      </c>
      <c r="BQ395" s="117" t="s">
        <v>145</v>
      </c>
      <c r="BR395" s="117" t="s">
        <v>145</v>
      </c>
      <c r="BS395" s="117" t="s">
        <v>145</v>
      </c>
      <c r="BT395" s="117" t="s">
        <v>145</v>
      </c>
      <c r="BU395" s="117" t="s">
        <v>145</v>
      </c>
      <c r="BV395" s="117" t="s">
        <v>171</v>
      </c>
      <c r="BW395" s="117" t="s">
        <v>145</v>
      </c>
      <c r="BX395" s="117" t="s">
        <v>145</v>
      </c>
      <c r="BY395" s="117" t="s">
        <v>145</v>
      </c>
      <c r="BZ395" s="117" t="s">
        <v>145</v>
      </c>
      <c r="CA395" s="117" t="s">
        <v>145</v>
      </c>
      <c r="CB395" s="117" t="s">
        <v>149</v>
      </c>
      <c r="CC395" s="117" t="s">
        <v>149</v>
      </c>
      <c r="CD395" s="117" t="s">
        <v>145</v>
      </c>
      <c r="CE395" s="117" t="s">
        <v>145</v>
      </c>
      <c r="CF395" s="117" t="s">
        <v>145</v>
      </c>
      <c r="CG395" s="117" t="s">
        <v>145</v>
      </c>
      <c r="CH395" s="117" t="s">
        <v>145</v>
      </c>
      <c r="CI395" s="117" t="s">
        <v>145</v>
      </c>
      <c r="CJ395" s="117" t="s">
        <v>145</v>
      </c>
      <c r="CK395" s="117" t="s">
        <v>145</v>
      </c>
      <c r="CL395" s="117" t="s">
        <v>145</v>
      </c>
      <c r="CM395" s="117" t="s">
        <v>145</v>
      </c>
      <c r="CN395" s="117" t="s">
        <v>145</v>
      </c>
      <c r="CO395" s="117" t="s">
        <v>1472</v>
      </c>
      <c r="CP395" s="117" t="s">
        <v>145</v>
      </c>
      <c r="CQ395" s="117" t="s">
        <v>145</v>
      </c>
      <c r="CR395" s="117" t="s">
        <v>145</v>
      </c>
      <c r="CS395" s="117" t="s">
        <v>173</v>
      </c>
      <c r="CT395" s="117" t="s">
        <v>181</v>
      </c>
      <c r="CU395" s="117" t="s">
        <v>175</v>
      </c>
      <c r="CV395" s="117" t="s">
        <v>176</v>
      </c>
      <c r="CW395" s="117" t="s">
        <v>177</v>
      </c>
      <c r="CX395" s="117" t="s">
        <v>178</v>
      </c>
      <c r="CY395" s="117" t="s">
        <v>178</v>
      </c>
      <c r="CZ395" s="117" t="s">
        <v>179</v>
      </c>
      <c r="DA395" s="117" t="s">
        <v>179</v>
      </c>
      <c r="DB395" s="117" t="s">
        <v>145</v>
      </c>
      <c r="DC395" s="117" t="s">
        <v>145</v>
      </c>
      <c r="DD395" s="117" t="s">
        <v>179</v>
      </c>
      <c r="DE395" s="117" t="s">
        <v>145</v>
      </c>
      <c r="DF395" s="117" t="s">
        <v>145</v>
      </c>
      <c r="DG395" s="117" t="s">
        <v>145</v>
      </c>
      <c r="DH395" s="117" t="s">
        <v>145</v>
      </c>
      <c r="DI395" s="117" t="s">
        <v>145</v>
      </c>
      <c r="DJ395" s="117" t="s">
        <v>145</v>
      </c>
      <c r="DK395" s="117" t="s">
        <v>145</v>
      </c>
      <c r="DL395" s="117" t="s">
        <v>145</v>
      </c>
      <c r="DM395" s="117" t="s">
        <v>145</v>
      </c>
      <c r="DN395" s="117" t="s">
        <v>145</v>
      </c>
      <c r="DO395" s="117" t="s">
        <v>145</v>
      </c>
      <c r="DP395" s="117" t="s">
        <v>145</v>
      </c>
      <c r="DQ395" s="117" t="s">
        <v>145</v>
      </c>
      <c r="DR395" s="117" t="s">
        <v>145</v>
      </c>
      <c r="DS395" s="117" t="s">
        <v>145</v>
      </c>
      <c r="DT395" s="117" t="s">
        <v>145</v>
      </c>
      <c r="DU395" s="117" t="s">
        <v>145</v>
      </c>
      <c r="DV395" s="117" t="s">
        <v>145</v>
      </c>
      <c r="DW395" s="117" t="s">
        <v>145</v>
      </c>
      <c r="DX395" s="117" t="s">
        <v>145</v>
      </c>
      <c r="DY395" s="117" t="s">
        <v>145</v>
      </c>
      <c r="DZ395" s="117" t="s">
        <v>145</v>
      </c>
      <c r="EA395" s="117" t="s">
        <v>145</v>
      </c>
      <c r="EB395" s="117" t="s">
        <v>145</v>
      </c>
      <c r="EC395" s="117" t="s">
        <v>180</v>
      </c>
      <c r="ED395" s="117" t="s">
        <v>145</v>
      </c>
      <c r="EE395" s="117" t="s">
        <v>154</v>
      </c>
      <c r="EF395" s="117" t="s">
        <v>145</v>
      </c>
      <c r="EG395" s="117" t="s">
        <v>145</v>
      </c>
      <c r="EH395" s="117" t="s">
        <v>145</v>
      </c>
      <c r="EI395" s="117" t="s">
        <v>145</v>
      </c>
      <c r="EJ395" s="117" t="s">
        <v>145</v>
      </c>
      <c r="EK395" s="117" t="s">
        <v>145</v>
      </c>
      <c r="EL395" s="117" t="s">
        <v>145</v>
      </c>
      <c r="EM395" s="117" t="s">
        <v>145</v>
      </c>
      <c r="EN395" s="117" t="s">
        <v>147</v>
      </c>
    </row>
    <row r="396" s="6" customFormat="1" spans="1:144">
      <c r="A396" s="117" t="s">
        <v>1839</v>
      </c>
      <c r="B396" s="117" t="s">
        <v>145</v>
      </c>
      <c r="C396" s="117" t="s">
        <v>146</v>
      </c>
      <c r="D396" s="117" t="s">
        <v>145</v>
      </c>
      <c r="E396" s="117" t="s">
        <v>147</v>
      </c>
      <c r="F396" s="117" t="s">
        <v>145</v>
      </c>
      <c r="G396" s="117" t="s">
        <v>148</v>
      </c>
      <c r="H396" s="117" t="s">
        <v>149</v>
      </c>
      <c r="I396" s="117" t="s">
        <v>145</v>
      </c>
      <c r="J396" s="117" t="s">
        <v>150</v>
      </c>
      <c r="K396" s="117" t="s">
        <v>151</v>
      </c>
      <c r="L396" s="117" t="s">
        <v>1840</v>
      </c>
      <c r="M396" s="117" t="s">
        <v>145</v>
      </c>
      <c r="N396" s="117" t="s">
        <v>146</v>
      </c>
      <c r="O396" s="117" t="s">
        <v>153</v>
      </c>
      <c r="P396" s="117" t="s">
        <v>154</v>
      </c>
      <c r="Q396" s="117" t="s">
        <v>155</v>
      </c>
      <c r="R396" s="117" t="s">
        <v>145</v>
      </c>
      <c r="S396" s="117" t="s">
        <v>156</v>
      </c>
      <c r="T396" s="117" t="s">
        <v>154</v>
      </c>
      <c r="U396" s="117" t="s">
        <v>145</v>
      </c>
      <c r="V396" s="117" t="s">
        <v>145</v>
      </c>
      <c r="W396" s="117" t="s">
        <v>157</v>
      </c>
      <c r="X396" s="117" t="s">
        <v>157</v>
      </c>
      <c r="Y396" s="117" t="s">
        <v>158</v>
      </c>
      <c r="Z396" s="117" t="s">
        <v>159</v>
      </c>
      <c r="AA396" s="117" t="s">
        <v>145</v>
      </c>
      <c r="AB396" s="117" t="s">
        <v>145</v>
      </c>
      <c r="AC396" s="117" t="s">
        <v>145</v>
      </c>
      <c r="AD396" s="117" t="s">
        <v>145</v>
      </c>
      <c r="AE396" s="117" t="s">
        <v>1841</v>
      </c>
      <c r="AF396" s="117" t="s">
        <v>145</v>
      </c>
      <c r="AG396" s="117" t="s">
        <v>145</v>
      </c>
      <c r="AH396" s="117" t="s">
        <v>147</v>
      </c>
      <c r="AI396" s="117" t="s">
        <v>145</v>
      </c>
      <c r="AJ396" s="117" t="s">
        <v>145</v>
      </c>
      <c r="AK396" s="117" t="s">
        <v>145</v>
      </c>
      <c r="AL396" s="117" t="s">
        <v>145</v>
      </c>
      <c r="AM396" s="117" t="s">
        <v>145</v>
      </c>
      <c r="AN396" s="117" t="s">
        <v>145</v>
      </c>
      <c r="AO396" s="117" t="s">
        <v>715</v>
      </c>
      <c r="AP396" s="117" t="s">
        <v>1842</v>
      </c>
      <c r="AQ396" s="117" t="s">
        <v>961</v>
      </c>
      <c r="AR396" s="117" t="s">
        <v>648</v>
      </c>
      <c r="AS396" s="117" t="s">
        <v>962</v>
      </c>
      <c r="AT396" s="117" t="s">
        <v>963</v>
      </c>
      <c r="AU396" s="117" t="s">
        <v>145</v>
      </c>
      <c r="AV396" s="117" t="s">
        <v>1843</v>
      </c>
      <c r="AW396" s="117" t="s">
        <v>1844</v>
      </c>
      <c r="AX396" s="117" t="s">
        <v>1845</v>
      </c>
      <c r="AY396" s="117" t="s">
        <v>145</v>
      </c>
      <c r="AZ396" s="117" t="s">
        <v>963</v>
      </c>
      <c r="BA396" s="117" t="s">
        <v>145</v>
      </c>
      <c r="BB396" s="117" t="s">
        <v>145</v>
      </c>
      <c r="BC396" s="117" t="s">
        <v>145</v>
      </c>
      <c r="BD396" s="117" t="s">
        <v>145</v>
      </c>
      <c r="BE396" s="117" t="s">
        <v>145</v>
      </c>
      <c r="BF396" s="117" t="s">
        <v>145</v>
      </c>
      <c r="BG396" s="117" t="s">
        <v>145</v>
      </c>
      <c r="BH396" s="117" t="s">
        <v>145</v>
      </c>
      <c r="BI396" s="117" t="s">
        <v>145</v>
      </c>
      <c r="BJ396" s="117" t="s">
        <v>145</v>
      </c>
      <c r="BK396" s="117" t="s">
        <v>145</v>
      </c>
      <c r="BL396" s="117" t="s">
        <v>170</v>
      </c>
      <c r="BM396" s="117" t="s">
        <v>145</v>
      </c>
      <c r="BN396" s="117" t="s">
        <v>145</v>
      </c>
      <c r="BO396" s="117" t="s">
        <v>145</v>
      </c>
      <c r="BP396" s="117" t="s">
        <v>145</v>
      </c>
      <c r="BQ396" s="117" t="s">
        <v>145</v>
      </c>
      <c r="BR396" s="117" t="s">
        <v>145</v>
      </c>
      <c r="BS396" s="117" t="s">
        <v>145</v>
      </c>
      <c r="BT396" s="117" t="s">
        <v>145</v>
      </c>
      <c r="BU396" s="117" t="s">
        <v>145</v>
      </c>
      <c r="BV396" s="117" t="s">
        <v>171</v>
      </c>
      <c r="BW396" s="117" t="s">
        <v>145</v>
      </c>
      <c r="BX396" s="117" t="s">
        <v>145</v>
      </c>
      <c r="BY396" s="117" t="s">
        <v>145</v>
      </c>
      <c r="BZ396" s="117" t="s">
        <v>145</v>
      </c>
      <c r="CA396" s="117" t="s">
        <v>145</v>
      </c>
      <c r="CB396" s="117" t="s">
        <v>149</v>
      </c>
      <c r="CC396" s="117" t="s">
        <v>149</v>
      </c>
      <c r="CD396" s="117" t="s">
        <v>145</v>
      </c>
      <c r="CE396" s="117" t="s">
        <v>145</v>
      </c>
      <c r="CF396" s="117" t="s">
        <v>145</v>
      </c>
      <c r="CG396" s="117" t="s">
        <v>145</v>
      </c>
      <c r="CH396" s="117" t="s">
        <v>145</v>
      </c>
      <c r="CI396" s="117" t="s">
        <v>145</v>
      </c>
      <c r="CJ396" s="117" t="s">
        <v>145</v>
      </c>
      <c r="CK396" s="117" t="s">
        <v>145</v>
      </c>
      <c r="CL396" s="117" t="s">
        <v>145</v>
      </c>
      <c r="CM396" s="117" t="s">
        <v>145</v>
      </c>
      <c r="CN396" s="117" t="s">
        <v>145</v>
      </c>
      <c r="CO396" s="117" t="s">
        <v>1472</v>
      </c>
      <c r="CP396" s="117" t="s">
        <v>145</v>
      </c>
      <c r="CQ396" s="117" t="s">
        <v>145</v>
      </c>
      <c r="CR396" s="117" t="s">
        <v>145</v>
      </c>
      <c r="CS396" s="117" t="s">
        <v>173</v>
      </c>
      <c r="CT396" s="117" t="s">
        <v>300</v>
      </c>
      <c r="CU396" s="117" t="s">
        <v>1006</v>
      </c>
      <c r="CV396" s="117" t="s">
        <v>1007</v>
      </c>
      <c r="CW396" s="117" t="s">
        <v>1008</v>
      </c>
      <c r="CX396" s="117" t="s">
        <v>178</v>
      </c>
      <c r="CY396" s="117" t="s">
        <v>178</v>
      </c>
      <c r="CZ396" s="117" t="s">
        <v>179</v>
      </c>
      <c r="DA396" s="117" t="s">
        <v>179</v>
      </c>
      <c r="DB396" s="117" t="s">
        <v>145</v>
      </c>
      <c r="DC396" s="117" t="s">
        <v>145</v>
      </c>
      <c r="DD396" s="117" t="s">
        <v>179</v>
      </c>
      <c r="DE396" s="117" t="s">
        <v>145</v>
      </c>
      <c r="DF396" s="117" t="s">
        <v>145</v>
      </c>
      <c r="DG396" s="117" t="s">
        <v>145</v>
      </c>
      <c r="DH396" s="117" t="s">
        <v>145</v>
      </c>
      <c r="DI396" s="117" t="s">
        <v>145</v>
      </c>
      <c r="DJ396" s="117" t="s">
        <v>145</v>
      </c>
      <c r="DK396" s="117" t="s">
        <v>145</v>
      </c>
      <c r="DL396" s="117" t="s">
        <v>145</v>
      </c>
      <c r="DM396" s="117" t="s">
        <v>145</v>
      </c>
      <c r="DN396" s="117" t="s">
        <v>145</v>
      </c>
      <c r="DO396" s="117" t="s">
        <v>145</v>
      </c>
      <c r="DP396" s="117" t="s">
        <v>145</v>
      </c>
      <c r="DQ396" s="117" t="s">
        <v>145</v>
      </c>
      <c r="DR396" s="117" t="s">
        <v>145</v>
      </c>
      <c r="DS396" s="117" t="s">
        <v>145</v>
      </c>
      <c r="DT396" s="117" t="s">
        <v>145</v>
      </c>
      <c r="DU396" s="117" t="s">
        <v>145</v>
      </c>
      <c r="DV396" s="117" t="s">
        <v>145</v>
      </c>
      <c r="DW396" s="117" t="s">
        <v>145</v>
      </c>
      <c r="DX396" s="117" t="s">
        <v>145</v>
      </c>
      <c r="DY396" s="117" t="s">
        <v>145</v>
      </c>
      <c r="DZ396" s="117" t="s">
        <v>145</v>
      </c>
      <c r="EA396" s="117" t="s">
        <v>145</v>
      </c>
      <c r="EB396" s="117" t="s">
        <v>145</v>
      </c>
      <c r="EC396" s="117" t="s">
        <v>180</v>
      </c>
      <c r="ED396" s="117" t="s">
        <v>145</v>
      </c>
      <c r="EE396" s="117" t="s">
        <v>154</v>
      </c>
      <c r="EF396" s="117" t="s">
        <v>145</v>
      </c>
      <c r="EG396" s="117" t="s">
        <v>145</v>
      </c>
      <c r="EH396" s="117" t="s">
        <v>145</v>
      </c>
      <c r="EI396" s="117" t="s">
        <v>145</v>
      </c>
      <c r="EJ396" s="117" t="s">
        <v>145</v>
      </c>
      <c r="EK396" s="117" t="s">
        <v>145</v>
      </c>
      <c r="EL396" s="117" t="s">
        <v>145</v>
      </c>
      <c r="EM396" s="117" t="s">
        <v>145</v>
      </c>
      <c r="EN396" s="117" t="s">
        <v>147</v>
      </c>
    </row>
    <row r="397" s="6" customFormat="1" spans="1:144">
      <c r="A397" s="117" t="s">
        <v>1846</v>
      </c>
      <c r="B397" s="117" t="s">
        <v>145</v>
      </c>
      <c r="C397" s="117" t="s">
        <v>146</v>
      </c>
      <c r="D397" s="117" t="s">
        <v>145</v>
      </c>
      <c r="E397" s="117" t="s">
        <v>147</v>
      </c>
      <c r="F397" s="117" t="s">
        <v>145</v>
      </c>
      <c r="G397" s="117" t="s">
        <v>148</v>
      </c>
      <c r="H397" s="117" t="s">
        <v>149</v>
      </c>
      <c r="I397" s="117" t="s">
        <v>145</v>
      </c>
      <c r="J397" s="117" t="s">
        <v>150</v>
      </c>
      <c r="K397" s="117" t="s">
        <v>151</v>
      </c>
      <c r="L397" s="117" t="s">
        <v>1840</v>
      </c>
      <c r="M397" s="117" t="s">
        <v>145</v>
      </c>
      <c r="N397" s="117" t="s">
        <v>146</v>
      </c>
      <c r="O397" s="117" t="s">
        <v>153</v>
      </c>
      <c r="P397" s="117" t="s">
        <v>154</v>
      </c>
      <c r="Q397" s="117" t="s">
        <v>155</v>
      </c>
      <c r="R397" s="117" t="s">
        <v>145</v>
      </c>
      <c r="S397" s="117" t="s">
        <v>156</v>
      </c>
      <c r="T397" s="117" t="s">
        <v>154</v>
      </c>
      <c r="U397" s="117" t="s">
        <v>145</v>
      </c>
      <c r="V397" s="117" t="s">
        <v>145</v>
      </c>
      <c r="W397" s="117" t="s">
        <v>157</v>
      </c>
      <c r="X397" s="117" t="s">
        <v>157</v>
      </c>
      <c r="Y397" s="117" t="s">
        <v>158</v>
      </c>
      <c r="Z397" s="117" t="s">
        <v>159</v>
      </c>
      <c r="AA397" s="117" t="s">
        <v>145</v>
      </c>
      <c r="AB397" s="117" t="s">
        <v>145</v>
      </c>
      <c r="AC397" s="117" t="s">
        <v>145</v>
      </c>
      <c r="AD397" s="117" t="s">
        <v>145</v>
      </c>
      <c r="AE397" s="117" t="s">
        <v>1847</v>
      </c>
      <c r="AF397" s="117" t="s">
        <v>145</v>
      </c>
      <c r="AG397" s="117" t="s">
        <v>145</v>
      </c>
      <c r="AH397" s="117" t="s">
        <v>147</v>
      </c>
      <c r="AI397" s="117" t="s">
        <v>145</v>
      </c>
      <c r="AJ397" s="117" t="s">
        <v>145</v>
      </c>
      <c r="AK397" s="117" t="s">
        <v>145</v>
      </c>
      <c r="AL397" s="117" t="s">
        <v>145</v>
      </c>
      <c r="AM397" s="117" t="s">
        <v>145</v>
      </c>
      <c r="AN397" s="117" t="s">
        <v>145</v>
      </c>
      <c r="AO397" s="117" t="s">
        <v>1848</v>
      </c>
      <c r="AP397" s="117" t="s">
        <v>1849</v>
      </c>
      <c r="AQ397" s="117" t="s">
        <v>1850</v>
      </c>
      <c r="AR397" s="117" t="s">
        <v>761</v>
      </c>
      <c r="AS397" s="117" t="s">
        <v>1851</v>
      </c>
      <c r="AT397" s="117" t="s">
        <v>1852</v>
      </c>
      <c r="AU397" s="117" t="s">
        <v>145</v>
      </c>
      <c r="AV397" s="117" t="s">
        <v>1853</v>
      </c>
      <c r="AW397" s="117" t="s">
        <v>1854</v>
      </c>
      <c r="AX397" s="117" t="s">
        <v>1855</v>
      </c>
      <c r="AY397" s="117" t="s">
        <v>145</v>
      </c>
      <c r="AZ397" s="117" t="s">
        <v>1852</v>
      </c>
      <c r="BA397" s="117" t="s">
        <v>145</v>
      </c>
      <c r="BB397" s="117" t="s">
        <v>145</v>
      </c>
      <c r="BC397" s="117" t="s">
        <v>145</v>
      </c>
      <c r="BD397" s="117" t="s">
        <v>145</v>
      </c>
      <c r="BE397" s="117" t="s">
        <v>145</v>
      </c>
      <c r="BF397" s="117" t="s">
        <v>145</v>
      </c>
      <c r="BG397" s="117" t="s">
        <v>145</v>
      </c>
      <c r="BH397" s="117" t="s">
        <v>145</v>
      </c>
      <c r="BI397" s="117" t="s">
        <v>145</v>
      </c>
      <c r="BJ397" s="117" t="s">
        <v>145</v>
      </c>
      <c r="BK397" s="117" t="s">
        <v>145</v>
      </c>
      <c r="BL397" s="117" t="s">
        <v>170</v>
      </c>
      <c r="BM397" s="117" t="s">
        <v>145</v>
      </c>
      <c r="BN397" s="117" t="s">
        <v>145</v>
      </c>
      <c r="BO397" s="117" t="s">
        <v>145</v>
      </c>
      <c r="BP397" s="117" t="s">
        <v>145</v>
      </c>
      <c r="BQ397" s="117" t="s">
        <v>145</v>
      </c>
      <c r="BR397" s="117" t="s">
        <v>145</v>
      </c>
      <c r="BS397" s="117" t="s">
        <v>145</v>
      </c>
      <c r="BT397" s="117" t="s">
        <v>145</v>
      </c>
      <c r="BU397" s="117" t="s">
        <v>145</v>
      </c>
      <c r="BV397" s="117" t="s">
        <v>171</v>
      </c>
      <c r="BW397" s="117" t="s">
        <v>145</v>
      </c>
      <c r="BX397" s="117" t="s">
        <v>145</v>
      </c>
      <c r="BY397" s="117" t="s">
        <v>145</v>
      </c>
      <c r="BZ397" s="117" t="s">
        <v>145</v>
      </c>
      <c r="CA397" s="117" t="s">
        <v>145</v>
      </c>
      <c r="CB397" s="117" t="s">
        <v>149</v>
      </c>
      <c r="CC397" s="117" t="s">
        <v>149</v>
      </c>
      <c r="CD397" s="117" t="s">
        <v>145</v>
      </c>
      <c r="CE397" s="117" t="s">
        <v>145</v>
      </c>
      <c r="CF397" s="117" t="s">
        <v>145</v>
      </c>
      <c r="CG397" s="117" t="s">
        <v>145</v>
      </c>
      <c r="CH397" s="117" t="s">
        <v>145</v>
      </c>
      <c r="CI397" s="117" t="s">
        <v>145</v>
      </c>
      <c r="CJ397" s="117" t="s">
        <v>145</v>
      </c>
      <c r="CK397" s="117" t="s">
        <v>145</v>
      </c>
      <c r="CL397" s="117" t="s">
        <v>145</v>
      </c>
      <c r="CM397" s="117" t="s">
        <v>145</v>
      </c>
      <c r="CN397" s="117" t="s">
        <v>145</v>
      </c>
      <c r="CO397" s="117" t="s">
        <v>1472</v>
      </c>
      <c r="CP397" s="117" t="s">
        <v>145</v>
      </c>
      <c r="CQ397" s="117" t="s">
        <v>145</v>
      </c>
      <c r="CR397" s="117" t="s">
        <v>145</v>
      </c>
      <c r="CS397" s="117" t="s">
        <v>173</v>
      </c>
      <c r="CT397" s="117" t="s">
        <v>174</v>
      </c>
      <c r="CU397" s="117" t="s">
        <v>182</v>
      </c>
      <c r="CV397" s="117" t="s">
        <v>183</v>
      </c>
      <c r="CW397" s="117" t="s">
        <v>184</v>
      </c>
      <c r="CX397" s="117" t="s">
        <v>178</v>
      </c>
      <c r="CY397" s="117" t="s">
        <v>178</v>
      </c>
      <c r="CZ397" s="117" t="s">
        <v>179</v>
      </c>
      <c r="DA397" s="117" t="s">
        <v>179</v>
      </c>
      <c r="DB397" s="117" t="s">
        <v>145</v>
      </c>
      <c r="DC397" s="117" t="s">
        <v>145</v>
      </c>
      <c r="DD397" s="117" t="s">
        <v>179</v>
      </c>
      <c r="DE397" s="117" t="s">
        <v>145</v>
      </c>
      <c r="DF397" s="117" t="s">
        <v>145</v>
      </c>
      <c r="DG397" s="117" t="s">
        <v>145</v>
      </c>
      <c r="DH397" s="117" t="s">
        <v>145</v>
      </c>
      <c r="DI397" s="117" t="s">
        <v>145</v>
      </c>
      <c r="DJ397" s="117" t="s">
        <v>145</v>
      </c>
      <c r="DK397" s="117" t="s">
        <v>145</v>
      </c>
      <c r="DL397" s="117" t="s">
        <v>145</v>
      </c>
      <c r="DM397" s="117" t="s">
        <v>145</v>
      </c>
      <c r="DN397" s="117" t="s">
        <v>145</v>
      </c>
      <c r="DO397" s="117" t="s">
        <v>145</v>
      </c>
      <c r="DP397" s="117" t="s">
        <v>145</v>
      </c>
      <c r="DQ397" s="117" t="s">
        <v>145</v>
      </c>
      <c r="DR397" s="117" t="s">
        <v>145</v>
      </c>
      <c r="DS397" s="117" t="s">
        <v>145</v>
      </c>
      <c r="DT397" s="117" t="s">
        <v>145</v>
      </c>
      <c r="DU397" s="117" t="s">
        <v>145</v>
      </c>
      <c r="DV397" s="117" t="s">
        <v>145</v>
      </c>
      <c r="DW397" s="117" t="s">
        <v>145</v>
      </c>
      <c r="DX397" s="117" t="s">
        <v>145</v>
      </c>
      <c r="DY397" s="117" t="s">
        <v>145</v>
      </c>
      <c r="DZ397" s="117" t="s">
        <v>145</v>
      </c>
      <c r="EA397" s="117" t="s">
        <v>145</v>
      </c>
      <c r="EB397" s="117" t="s">
        <v>145</v>
      </c>
      <c r="EC397" s="117" t="s">
        <v>180</v>
      </c>
      <c r="ED397" s="117" t="s">
        <v>145</v>
      </c>
      <c r="EE397" s="117" t="s">
        <v>154</v>
      </c>
      <c r="EF397" s="117" t="s">
        <v>145</v>
      </c>
      <c r="EG397" s="117" t="s">
        <v>145</v>
      </c>
      <c r="EH397" s="117" t="s">
        <v>145</v>
      </c>
      <c r="EI397" s="117" t="s">
        <v>145</v>
      </c>
      <c r="EJ397" s="117" t="s">
        <v>145</v>
      </c>
      <c r="EK397" s="117" t="s">
        <v>145</v>
      </c>
      <c r="EL397" s="117" t="s">
        <v>145</v>
      </c>
      <c r="EM397" s="117" t="s">
        <v>145</v>
      </c>
      <c r="EN397" s="117" t="s">
        <v>147</v>
      </c>
    </row>
    <row r="398" s="6" customFormat="1" spans="1:144">
      <c r="A398" s="117" t="s">
        <v>1846</v>
      </c>
      <c r="B398" s="117" t="s">
        <v>145</v>
      </c>
      <c r="C398" s="117" t="s">
        <v>146</v>
      </c>
      <c r="D398" s="117" t="s">
        <v>145</v>
      </c>
      <c r="E398" s="117" t="s">
        <v>147</v>
      </c>
      <c r="F398" s="117" t="s">
        <v>145</v>
      </c>
      <c r="G398" s="117" t="s">
        <v>148</v>
      </c>
      <c r="H398" s="117" t="s">
        <v>149</v>
      </c>
      <c r="I398" s="117" t="s">
        <v>145</v>
      </c>
      <c r="J398" s="117" t="s">
        <v>150</v>
      </c>
      <c r="K398" s="117" t="s">
        <v>151</v>
      </c>
      <c r="L398" s="117" t="s">
        <v>1840</v>
      </c>
      <c r="M398" s="117" t="s">
        <v>145</v>
      </c>
      <c r="N398" s="117" t="s">
        <v>146</v>
      </c>
      <c r="O398" s="117" t="s">
        <v>153</v>
      </c>
      <c r="P398" s="117" t="s">
        <v>154</v>
      </c>
      <c r="Q398" s="117" t="s">
        <v>155</v>
      </c>
      <c r="R398" s="117" t="s">
        <v>145</v>
      </c>
      <c r="S398" s="117" t="s">
        <v>156</v>
      </c>
      <c r="T398" s="117" t="s">
        <v>154</v>
      </c>
      <c r="U398" s="117" t="s">
        <v>145</v>
      </c>
      <c r="V398" s="117" t="s">
        <v>145</v>
      </c>
      <c r="W398" s="117" t="s">
        <v>157</v>
      </c>
      <c r="X398" s="117" t="s">
        <v>157</v>
      </c>
      <c r="Y398" s="117" t="s">
        <v>158</v>
      </c>
      <c r="Z398" s="117" t="s">
        <v>159</v>
      </c>
      <c r="AA398" s="117" t="s">
        <v>145</v>
      </c>
      <c r="AB398" s="117" t="s">
        <v>145</v>
      </c>
      <c r="AC398" s="117" t="s">
        <v>145</v>
      </c>
      <c r="AD398" s="117" t="s">
        <v>145</v>
      </c>
      <c r="AE398" s="117" t="s">
        <v>1847</v>
      </c>
      <c r="AF398" s="117" t="s">
        <v>145</v>
      </c>
      <c r="AG398" s="117" t="s">
        <v>145</v>
      </c>
      <c r="AH398" s="117" t="s">
        <v>147</v>
      </c>
      <c r="AI398" s="117" t="s">
        <v>145</v>
      </c>
      <c r="AJ398" s="117" t="s">
        <v>145</v>
      </c>
      <c r="AK398" s="117" t="s">
        <v>145</v>
      </c>
      <c r="AL398" s="117" t="s">
        <v>145</v>
      </c>
      <c r="AM398" s="117" t="s">
        <v>145</v>
      </c>
      <c r="AN398" s="117" t="s">
        <v>145</v>
      </c>
      <c r="AO398" s="117" t="s">
        <v>1848</v>
      </c>
      <c r="AP398" s="117" t="s">
        <v>1849</v>
      </c>
      <c r="AQ398" s="117" t="s">
        <v>1850</v>
      </c>
      <c r="AR398" s="117" t="s">
        <v>761</v>
      </c>
      <c r="AS398" s="117" t="s">
        <v>1851</v>
      </c>
      <c r="AT398" s="117" t="s">
        <v>1852</v>
      </c>
      <c r="AU398" s="117" t="s">
        <v>145</v>
      </c>
      <c r="AV398" s="117" t="s">
        <v>1853</v>
      </c>
      <c r="AW398" s="117" t="s">
        <v>1854</v>
      </c>
      <c r="AX398" s="117" t="s">
        <v>1855</v>
      </c>
      <c r="AY398" s="117" t="s">
        <v>145</v>
      </c>
      <c r="AZ398" s="117" t="s">
        <v>1852</v>
      </c>
      <c r="BA398" s="117" t="s">
        <v>145</v>
      </c>
      <c r="BB398" s="117" t="s">
        <v>145</v>
      </c>
      <c r="BC398" s="117" t="s">
        <v>145</v>
      </c>
      <c r="BD398" s="117" t="s">
        <v>145</v>
      </c>
      <c r="BE398" s="117" t="s">
        <v>145</v>
      </c>
      <c r="BF398" s="117" t="s">
        <v>145</v>
      </c>
      <c r="BG398" s="117" t="s">
        <v>145</v>
      </c>
      <c r="BH398" s="117" t="s">
        <v>145</v>
      </c>
      <c r="BI398" s="117" t="s">
        <v>145</v>
      </c>
      <c r="BJ398" s="117" t="s">
        <v>145</v>
      </c>
      <c r="BK398" s="117" t="s">
        <v>145</v>
      </c>
      <c r="BL398" s="117" t="s">
        <v>170</v>
      </c>
      <c r="BM398" s="117" t="s">
        <v>145</v>
      </c>
      <c r="BN398" s="117" t="s">
        <v>145</v>
      </c>
      <c r="BO398" s="117" t="s">
        <v>145</v>
      </c>
      <c r="BP398" s="117" t="s">
        <v>145</v>
      </c>
      <c r="BQ398" s="117" t="s">
        <v>145</v>
      </c>
      <c r="BR398" s="117" t="s">
        <v>145</v>
      </c>
      <c r="BS398" s="117" t="s">
        <v>145</v>
      </c>
      <c r="BT398" s="117" t="s">
        <v>145</v>
      </c>
      <c r="BU398" s="117" t="s">
        <v>145</v>
      </c>
      <c r="BV398" s="117" t="s">
        <v>171</v>
      </c>
      <c r="BW398" s="117" t="s">
        <v>145</v>
      </c>
      <c r="BX398" s="117" t="s">
        <v>145</v>
      </c>
      <c r="BY398" s="117" t="s">
        <v>145</v>
      </c>
      <c r="BZ398" s="117" t="s">
        <v>145</v>
      </c>
      <c r="CA398" s="117" t="s">
        <v>145</v>
      </c>
      <c r="CB398" s="117" t="s">
        <v>149</v>
      </c>
      <c r="CC398" s="117" t="s">
        <v>149</v>
      </c>
      <c r="CD398" s="117" t="s">
        <v>145</v>
      </c>
      <c r="CE398" s="117" t="s">
        <v>145</v>
      </c>
      <c r="CF398" s="117" t="s">
        <v>145</v>
      </c>
      <c r="CG398" s="117" t="s">
        <v>145</v>
      </c>
      <c r="CH398" s="117" t="s">
        <v>145</v>
      </c>
      <c r="CI398" s="117" t="s">
        <v>145</v>
      </c>
      <c r="CJ398" s="117" t="s">
        <v>145</v>
      </c>
      <c r="CK398" s="117" t="s">
        <v>145</v>
      </c>
      <c r="CL398" s="117" t="s">
        <v>145</v>
      </c>
      <c r="CM398" s="117" t="s">
        <v>145</v>
      </c>
      <c r="CN398" s="117" t="s">
        <v>145</v>
      </c>
      <c r="CO398" s="117" t="s">
        <v>1472</v>
      </c>
      <c r="CP398" s="117" t="s">
        <v>145</v>
      </c>
      <c r="CQ398" s="117" t="s">
        <v>145</v>
      </c>
      <c r="CR398" s="117" t="s">
        <v>145</v>
      </c>
      <c r="CS398" s="117" t="s">
        <v>173</v>
      </c>
      <c r="CT398" s="117" t="s">
        <v>181</v>
      </c>
      <c r="CU398" s="117" t="s">
        <v>175</v>
      </c>
      <c r="CV398" s="117" t="s">
        <v>176</v>
      </c>
      <c r="CW398" s="117" t="s">
        <v>177</v>
      </c>
      <c r="CX398" s="117" t="s">
        <v>178</v>
      </c>
      <c r="CY398" s="117" t="s">
        <v>178</v>
      </c>
      <c r="CZ398" s="117" t="s">
        <v>179</v>
      </c>
      <c r="DA398" s="117" t="s">
        <v>179</v>
      </c>
      <c r="DB398" s="117" t="s">
        <v>145</v>
      </c>
      <c r="DC398" s="117" t="s">
        <v>145</v>
      </c>
      <c r="DD398" s="117" t="s">
        <v>179</v>
      </c>
      <c r="DE398" s="117" t="s">
        <v>145</v>
      </c>
      <c r="DF398" s="117" t="s">
        <v>145</v>
      </c>
      <c r="DG398" s="117" t="s">
        <v>145</v>
      </c>
      <c r="DH398" s="117" t="s">
        <v>145</v>
      </c>
      <c r="DI398" s="117" t="s">
        <v>145</v>
      </c>
      <c r="DJ398" s="117" t="s">
        <v>145</v>
      </c>
      <c r="DK398" s="117" t="s">
        <v>145</v>
      </c>
      <c r="DL398" s="117" t="s">
        <v>145</v>
      </c>
      <c r="DM398" s="117" t="s">
        <v>145</v>
      </c>
      <c r="DN398" s="117" t="s">
        <v>145</v>
      </c>
      <c r="DO398" s="117" t="s">
        <v>145</v>
      </c>
      <c r="DP398" s="117" t="s">
        <v>145</v>
      </c>
      <c r="DQ398" s="117" t="s">
        <v>145</v>
      </c>
      <c r="DR398" s="117" t="s">
        <v>145</v>
      </c>
      <c r="DS398" s="117" t="s">
        <v>145</v>
      </c>
      <c r="DT398" s="117" t="s">
        <v>145</v>
      </c>
      <c r="DU398" s="117" t="s">
        <v>145</v>
      </c>
      <c r="DV398" s="117" t="s">
        <v>145</v>
      </c>
      <c r="DW398" s="117" t="s">
        <v>145</v>
      </c>
      <c r="DX398" s="117" t="s">
        <v>145</v>
      </c>
      <c r="DY398" s="117" t="s">
        <v>145</v>
      </c>
      <c r="DZ398" s="117" t="s">
        <v>145</v>
      </c>
      <c r="EA398" s="117" t="s">
        <v>145</v>
      </c>
      <c r="EB398" s="117" t="s">
        <v>145</v>
      </c>
      <c r="EC398" s="117" t="s">
        <v>180</v>
      </c>
      <c r="ED398" s="117" t="s">
        <v>145</v>
      </c>
      <c r="EE398" s="117" t="s">
        <v>154</v>
      </c>
      <c r="EF398" s="117" t="s">
        <v>145</v>
      </c>
      <c r="EG398" s="117" t="s">
        <v>145</v>
      </c>
      <c r="EH398" s="117" t="s">
        <v>145</v>
      </c>
      <c r="EI398" s="117" t="s">
        <v>145</v>
      </c>
      <c r="EJ398" s="117" t="s">
        <v>145</v>
      </c>
      <c r="EK398" s="117" t="s">
        <v>145</v>
      </c>
      <c r="EL398" s="117" t="s">
        <v>145</v>
      </c>
      <c r="EM398" s="117" t="s">
        <v>145</v>
      </c>
      <c r="EN398" s="117" t="s">
        <v>147</v>
      </c>
    </row>
    <row r="399" s="6" customFormat="1" spans="1:144">
      <c r="A399" s="117" t="s">
        <v>1846</v>
      </c>
      <c r="B399" s="117" t="s">
        <v>145</v>
      </c>
      <c r="C399" s="117" t="s">
        <v>146</v>
      </c>
      <c r="D399" s="117" t="s">
        <v>145</v>
      </c>
      <c r="E399" s="117" t="s">
        <v>147</v>
      </c>
      <c r="F399" s="117" t="s">
        <v>145</v>
      </c>
      <c r="G399" s="117" t="s">
        <v>148</v>
      </c>
      <c r="H399" s="117" t="s">
        <v>149</v>
      </c>
      <c r="I399" s="117" t="s">
        <v>145</v>
      </c>
      <c r="J399" s="117" t="s">
        <v>150</v>
      </c>
      <c r="K399" s="117" t="s">
        <v>151</v>
      </c>
      <c r="L399" s="117" t="s">
        <v>1840</v>
      </c>
      <c r="M399" s="117" t="s">
        <v>145</v>
      </c>
      <c r="N399" s="117" t="s">
        <v>146</v>
      </c>
      <c r="O399" s="117" t="s">
        <v>153</v>
      </c>
      <c r="P399" s="117" t="s">
        <v>154</v>
      </c>
      <c r="Q399" s="117" t="s">
        <v>155</v>
      </c>
      <c r="R399" s="117" t="s">
        <v>145</v>
      </c>
      <c r="S399" s="117" t="s">
        <v>156</v>
      </c>
      <c r="T399" s="117" t="s">
        <v>154</v>
      </c>
      <c r="U399" s="117" t="s">
        <v>145</v>
      </c>
      <c r="V399" s="117" t="s">
        <v>145</v>
      </c>
      <c r="W399" s="117" t="s">
        <v>157</v>
      </c>
      <c r="X399" s="117" t="s">
        <v>157</v>
      </c>
      <c r="Y399" s="117" t="s">
        <v>158</v>
      </c>
      <c r="Z399" s="117" t="s">
        <v>159</v>
      </c>
      <c r="AA399" s="117" t="s">
        <v>145</v>
      </c>
      <c r="AB399" s="117" t="s">
        <v>145</v>
      </c>
      <c r="AC399" s="117" t="s">
        <v>145</v>
      </c>
      <c r="AD399" s="117" t="s">
        <v>145</v>
      </c>
      <c r="AE399" s="117" t="s">
        <v>1847</v>
      </c>
      <c r="AF399" s="117" t="s">
        <v>145</v>
      </c>
      <c r="AG399" s="117" t="s">
        <v>145</v>
      </c>
      <c r="AH399" s="117" t="s">
        <v>147</v>
      </c>
      <c r="AI399" s="117" t="s">
        <v>145</v>
      </c>
      <c r="AJ399" s="117" t="s">
        <v>145</v>
      </c>
      <c r="AK399" s="117" t="s">
        <v>145</v>
      </c>
      <c r="AL399" s="117" t="s">
        <v>145</v>
      </c>
      <c r="AM399" s="117" t="s">
        <v>145</v>
      </c>
      <c r="AN399" s="117" t="s">
        <v>145</v>
      </c>
      <c r="AO399" s="117" t="s">
        <v>1848</v>
      </c>
      <c r="AP399" s="117" t="s">
        <v>1849</v>
      </c>
      <c r="AQ399" s="117" t="s">
        <v>1850</v>
      </c>
      <c r="AR399" s="117" t="s">
        <v>761</v>
      </c>
      <c r="AS399" s="117" t="s">
        <v>1851</v>
      </c>
      <c r="AT399" s="117" t="s">
        <v>1852</v>
      </c>
      <c r="AU399" s="117" t="s">
        <v>145</v>
      </c>
      <c r="AV399" s="117" t="s">
        <v>1853</v>
      </c>
      <c r="AW399" s="117" t="s">
        <v>1854</v>
      </c>
      <c r="AX399" s="117" t="s">
        <v>1855</v>
      </c>
      <c r="AY399" s="117" t="s">
        <v>145</v>
      </c>
      <c r="AZ399" s="117" t="s">
        <v>1852</v>
      </c>
      <c r="BA399" s="117" t="s">
        <v>145</v>
      </c>
      <c r="BB399" s="117" t="s">
        <v>145</v>
      </c>
      <c r="BC399" s="117" t="s">
        <v>145</v>
      </c>
      <c r="BD399" s="117" t="s">
        <v>145</v>
      </c>
      <c r="BE399" s="117" t="s">
        <v>145</v>
      </c>
      <c r="BF399" s="117" t="s">
        <v>145</v>
      </c>
      <c r="BG399" s="117" t="s">
        <v>145</v>
      </c>
      <c r="BH399" s="117" t="s">
        <v>145</v>
      </c>
      <c r="BI399" s="117" t="s">
        <v>145</v>
      </c>
      <c r="BJ399" s="117" t="s">
        <v>145</v>
      </c>
      <c r="BK399" s="117" t="s">
        <v>145</v>
      </c>
      <c r="BL399" s="117" t="s">
        <v>170</v>
      </c>
      <c r="BM399" s="117" t="s">
        <v>145</v>
      </c>
      <c r="BN399" s="117" t="s">
        <v>145</v>
      </c>
      <c r="BO399" s="117" t="s">
        <v>145</v>
      </c>
      <c r="BP399" s="117" t="s">
        <v>145</v>
      </c>
      <c r="BQ399" s="117" t="s">
        <v>145</v>
      </c>
      <c r="BR399" s="117" t="s">
        <v>145</v>
      </c>
      <c r="BS399" s="117" t="s">
        <v>145</v>
      </c>
      <c r="BT399" s="117" t="s">
        <v>145</v>
      </c>
      <c r="BU399" s="117" t="s">
        <v>145</v>
      </c>
      <c r="BV399" s="117" t="s">
        <v>171</v>
      </c>
      <c r="BW399" s="117" t="s">
        <v>145</v>
      </c>
      <c r="BX399" s="117" t="s">
        <v>145</v>
      </c>
      <c r="BY399" s="117" t="s">
        <v>145</v>
      </c>
      <c r="BZ399" s="117" t="s">
        <v>145</v>
      </c>
      <c r="CA399" s="117" t="s">
        <v>145</v>
      </c>
      <c r="CB399" s="117" t="s">
        <v>149</v>
      </c>
      <c r="CC399" s="117" t="s">
        <v>149</v>
      </c>
      <c r="CD399" s="117" t="s">
        <v>145</v>
      </c>
      <c r="CE399" s="117" t="s">
        <v>145</v>
      </c>
      <c r="CF399" s="117" t="s">
        <v>145</v>
      </c>
      <c r="CG399" s="117" t="s">
        <v>145</v>
      </c>
      <c r="CH399" s="117" t="s">
        <v>145</v>
      </c>
      <c r="CI399" s="117" t="s">
        <v>145</v>
      </c>
      <c r="CJ399" s="117" t="s">
        <v>145</v>
      </c>
      <c r="CK399" s="117" t="s">
        <v>145</v>
      </c>
      <c r="CL399" s="117" t="s">
        <v>145</v>
      </c>
      <c r="CM399" s="117" t="s">
        <v>145</v>
      </c>
      <c r="CN399" s="117" t="s">
        <v>145</v>
      </c>
      <c r="CO399" s="117" t="s">
        <v>1472</v>
      </c>
      <c r="CP399" s="117" t="s">
        <v>145</v>
      </c>
      <c r="CQ399" s="117" t="s">
        <v>145</v>
      </c>
      <c r="CR399" s="117" t="s">
        <v>145</v>
      </c>
      <c r="CS399" s="117" t="s">
        <v>173</v>
      </c>
      <c r="CT399" s="117" t="s">
        <v>300</v>
      </c>
      <c r="CU399" s="117" t="s">
        <v>1006</v>
      </c>
      <c r="CV399" s="117" t="s">
        <v>1007</v>
      </c>
      <c r="CW399" s="117" t="s">
        <v>1008</v>
      </c>
      <c r="CX399" s="117" t="s">
        <v>178</v>
      </c>
      <c r="CY399" s="117" t="s">
        <v>178</v>
      </c>
      <c r="CZ399" s="117" t="s">
        <v>179</v>
      </c>
      <c r="DA399" s="117" t="s">
        <v>179</v>
      </c>
      <c r="DB399" s="117" t="s">
        <v>145</v>
      </c>
      <c r="DC399" s="117" t="s">
        <v>145</v>
      </c>
      <c r="DD399" s="117" t="s">
        <v>179</v>
      </c>
      <c r="DE399" s="117" t="s">
        <v>145</v>
      </c>
      <c r="DF399" s="117" t="s">
        <v>145</v>
      </c>
      <c r="DG399" s="117" t="s">
        <v>145</v>
      </c>
      <c r="DH399" s="117" t="s">
        <v>145</v>
      </c>
      <c r="DI399" s="117" t="s">
        <v>145</v>
      </c>
      <c r="DJ399" s="117" t="s">
        <v>145</v>
      </c>
      <c r="DK399" s="117" t="s">
        <v>145</v>
      </c>
      <c r="DL399" s="117" t="s">
        <v>145</v>
      </c>
      <c r="DM399" s="117" t="s">
        <v>145</v>
      </c>
      <c r="DN399" s="117" t="s">
        <v>145</v>
      </c>
      <c r="DO399" s="117" t="s">
        <v>145</v>
      </c>
      <c r="DP399" s="117" t="s">
        <v>145</v>
      </c>
      <c r="DQ399" s="117" t="s">
        <v>145</v>
      </c>
      <c r="DR399" s="117" t="s">
        <v>145</v>
      </c>
      <c r="DS399" s="117" t="s">
        <v>145</v>
      </c>
      <c r="DT399" s="117" t="s">
        <v>145</v>
      </c>
      <c r="DU399" s="117" t="s">
        <v>145</v>
      </c>
      <c r="DV399" s="117" t="s">
        <v>145</v>
      </c>
      <c r="DW399" s="117" t="s">
        <v>145</v>
      </c>
      <c r="DX399" s="117" t="s">
        <v>145</v>
      </c>
      <c r="DY399" s="117" t="s">
        <v>145</v>
      </c>
      <c r="DZ399" s="117" t="s">
        <v>145</v>
      </c>
      <c r="EA399" s="117" t="s">
        <v>145</v>
      </c>
      <c r="EB399" s="117" t="s">
        <v>145</v>
      </c>
      <c r="EC399" s="117" t="s">
        <v>180</v>
      </c>
      <c r="ED399" s="117" t="s">
        <v>145</v>
      </c>
      <c r="EE399" s="117" t="s">
        <v>154</v>
      </c>
      <c r="EF399" s="117" t="s">
        <v>145</v>
      </c>
      <c r="EG399" s="117" t="s">
        <v>145</v>
      </c>
      <c r="EH399" s="117" t="s">
        <v>145</v>
      </c>
      <c r="EI399" s="117" t="s">
        <v>145</v>
      </c>
      <c r="EJ399" s="117" t="s">
        <v>145</v>
      </c>
      <c r="EK399" s="117" t="s">
        <v>145</v>
      </c>
      <c r="EL399" s="117" t="s">
        <v>145</v>
      </c>
      <c r="EM399" s="117" t="s">
        <v>145</v>
      </c>
      <c r="EN399" s="117" t="s">
        <v>147</v>
      </c>
    </row>
    <row r="400" s="6" customFormat="1" spans="1:144">
      <c r="A400" s="117" t="s">
        <v>1856</v>
      </c>
      <c r="B400" s="117" t="s">
        <v>145</v>
      </c>
      <c r="C400" s="117" t="s">
        <v>146</v>
      </c>
      <c r="D400" s="117" t="s">
        <v>145</v>
      </c>
      <c r="E400" s="117" t="s">
        <v>147</v>
      </c>
      <c r="F400" s="117" t="s">
        <v>145</v>
      </c>
      <c r="G400" s="117" t="s">
        <v>148</v>
      </c>
      <c r="H400" s="117" t="s">
        <v>149</v>
      </c>
      <c r="I400" s="117" t="s">
        <v>145</v>
      </c>
      <c r="J400" s="117" t="s">
        <v>150</v>
      </c>
      <c r="K400" s="117" t="s">
        <v>151</v>
      </c>
      <c r="L400" s="117" t="s">
        <v>1840</v>
      </c>
      <c r="M400" s="117" t="s">
        <v>145</v>
      </c>
      <c r="N400" s="117" t="s">
        <v>146</v>
      </c>
      <c r="O400" s="117" t="s">
        <v>153</v>
      </c>
      <c r="P400" s="117" t="s">
        <v>154</v>
      </c>
      <c r="Q400" s="117" t="s">
        <v>155</v>
      </c>
      <c r="R400" s="117" t="s">
        <v>145</v>
      </c>
      <c r="S400" s="117" t="s">
        <v>156</v>
      </c>
      <c r="T400" s="117" t="s">
        <v>154</v>
      </c>
      <c r="U400" s="117" t="s">
        <v>145</v>
      </c>
      <c r="V400" s="117" t="s">
        <v>145</v>
      </c>
      <c r="W400" s="117" t="s">
        <v>157</v>
      </c>
      <c r="X400" s="117" t="s">
        <v>157</v>
      </c>
      <c r="Y400" s="117" t="s">
        <v>158</v>
      </c>
      <c r="Z400" s="117" t="s">
        <v>159</v>
      </c>
      <c r="AA400" s="117" t="s">
        <v>145</v>
      </c>
      <c r="AB400" s="117" t="s">
        <v>145</v>
      </c>
      <c r="AC400" s="117" t="s">
        <v>145</v>
      </c>
      <c r="AD400" s="117" t="s">
        <v>145</v>
      </c>
      <c r="AE400" s="117" t="s">
        <v>1857</v>
      </c>
      <c r="AF400" s="117" t="s">
        <v>145</v>
      </c>
      <c r="AG400" s="117" t="s">
        <v>145</v>
      </c>
      <c r="AH400" s="117" t="s">
        <v>147</v>
      </c>
      <c r="AI400" s="117" t="s">
        <v>145</v>
      </c>
      <c r="AJ400" s="117" t="s">
        <v>145</v>
      </c>
      <c r="AK400" s="117" t="s">
        <v>145</v>
      </c>
      <c r="AL400" s="117" t="s">
        <v>145</v>
      </c>
      <c r="AM400" s="117" t="s">
        <v>145</v>
      </c>
      <c r="AN400" s="117" t="s">
        <v>145</v>
      </c>
      <c r="AO400" s="117" t="s">
        <v>161</v>
      </c>
      <c r="AP400" s="117" t="s">
        <v>866</v>
      </c>
      <c r="AQ400" s="117" t="s">
        <v>867</v>
      </c>
      <c r="AR400" s="117" t="s">
        <v>164</v>
      </c>
      <c r="AS400" s="117" t="s">
        <v>868</v>
      </c>
      <c r="AT400" s="117" t="s">
        <v>869</v>
      </c>
      <c r="AU400" s="117" t="s">
        <v>145</v>
      </c>
      <c r="AV400" s="117" t="s">
        <v>870</v>
      </c>
      <c r="AW400" s="117" t="s">
        <v>871</v>
      </c>
      <c r="AX400" s="117" t="s">
        <v>872</v>
      </c>
      <c r="AY400" s="117" t="s">
        <v>145</v>
      </c>
      <c r="AZ400" s="117" t="s">
        <v>869</v>
      </c>
      <c r="BA400" s="117" t="s">
        <v>145</v>
      </c>
      <c r="BB400" s="117" t="s">
        <v>145</v>
      </c>
      <c r="BC400" s="117" t="s">
        <v>145</v>
      </c>
      <c r="BD400" s="117" t="s">
        <v>145</v>
      </c>
      <c r="BE400" s="117" t="s">
        <v>145</v>
      </c>
      <c r="BF400" s="117" t="s">
        <v>145</v>
      </c>
      <c r="BG400" s="117" t="s">
        <v>145</v>
      </c>
      <c r="BH400" s="117" t="s">
        <v>145</v>
      </c>
      <c r="BI400" s="117" t="s">
        <v>145</v>
      </c>
      <c r="BJ400" s="117" t="s">
        <v>145</v>
      </c>
      <c r="BK400" s="117" t="s">
        <v>145</v>
      </c>
      <c r="BL400" s="117" t="s">
        <v>170</v>
      </c>
      <c r="BM400" s="117" t="s">
        <v>145</v>
      </c>
      <c r="BN400" s="117" t="s">
        <v>145</v>
      </c>
      <c r="BO400" s="117" t="s">
        <v>145</v>
      </c>
      <c r="BP400" s="117" t="s">
        <v>145</v>
      </c>
      <c r="BQ400" s="117" t="s">
        <v>145</v>
      </c>
      <c r="BR400" s="117" t="s">
        <v>145</v>
      </c>
      <c r="BS400" s="117" t="s">
        <v>145</v>
      </c>
      <c r="BT400" s="117" t="s">
        <v>145</v>
      </c>
      <c r="BU400" s="117" t="s">
        <v>145</v>
      </c>
      <c r="BV400" s="117" t="s">
        <v>171</v>
      </c>
      <c r="BW400" s="117" t="s">
        <v>145</v>
      </c>
      <c r="BX400" s="117" t="s">
        <v>145</v>
      </c>
      <c r="BY400" s="117" t="s">
        <v>145</v>
      </c>
      <c r="BZ400" s="117" t="s">
        <v>145</v>
      </c>
      <c r="CA400" s="117" t="s">
        <v>145</v>
      </c>
      <c r="CB400" s="117" t="s">
        <v>149</v>
      </c>
      <c r="CC400" s="117" t="s">
        <v>149</v>
      </c>
      <c r="CD400" s="117" t="s">
        <v>145</v>
      </c>
      <c r="CE400" s="117" t="s">
        <v>145</v>
      </c>
      <c r="CF400" s="117" t="s">
        <v>145</v>
      </c>
      <c r="CG400" s="117" t="s">
        <v>145</v>
      </c>
      <c r="CH400" s="117" t="s">
        <v>145</v>
      </c>
      <c r="CI400" s="117" t="s">
        <v>145</v>
      </c>
      <c r="CJ400" s="117" t="s">
        <v>145</v>
      </c>
      <c r="CK400" s="117" t="s">
        <v>145</v>
      </c>
      <c r="CL400" s="117" t="s">
        <v>145</v>
      </c>
      <c r="CM400" s="117" t="s">
        <v>145</v>
      </c>
      <c r="CN400" s="117" t="s">
        <v>145</v>
      </c>
      <c r="CO400" s="117" t="s">
        <v>1472</v>
      </c>
      <c r="CP400" s="117" t="s">
        <v>145</v>
      </c>
      <c r="CQ400" s="117" t="s">
        <v>145</v>
      </c>
      <c r="CR400" s="117" t="s">
        <v>145</v>
      </c>
      <c r="CS400" s="117" t="s">
        <v>173</v>
      </c>
      <c r="CT400" s="117" t="s">
        <v>174</v>
      </c>
      <c r="CU400" s="117" t="s">
        <v>182</v>
      </c>
      <c r="CV400" s="117" t="s">
        <v>183</v>
      </c>
      <c r="CW400" s="117" t="s">
        <v>184</v>
      </c>
      <c r="CX400" s="117" t="s">
        <v>178</v>
      </c>
      <c r="CY400" s="117" t="s">
        <v>178</v>
      </c>
      <c r="CZ400" s="117" t="s">
        <v>179</v>
      </c>
      <c r="DA400" s="117" t="s">
        <v>179</v>
      </c>
      <c r="DB400" s="117" t="s">
        <v>145</v>
      </c>
      <c r="DC400" s="117" t="s">
        <v>145</v>
      </c>
      <c r="DD400" s="117" t="s">
        <v>179</v>
      </c>
      <c r="DE400" s="117" t="s">
        <v>145</v>
      </c>
      <c r="DF400" s="117" t="s">
        <v>145</v>
      </c>
      <c r="DG400" s="117" t="s">
        <v>145</v>
      </c>
      <c r="DH400" s="117" t="s">
        <v>145</v>
      </c>
      <c r="DI400" s="117" t="s">
        <v>145</v>
      </c>
      <c r="DJ400" s="117" t="s">
        <v>145</v>
      </c>
      <c r="DK400" s="117" t="s">
        <v>145</v>
      </c>
      <c r="DL400" s="117" t="s">
        <v>145</v>
      </c>
      <c r="DM400" s="117" t="s">
        <v>145</v>
      </c>
      <c r="DN400" s="117" t="s">
        <v>145</v>
      </c>
      <c r="DO400" s="117" t="s">
        <v>145</v>
      </c>
      <c r="DP400" s="117" t="s">
        <v>145</v>
      </c>
      <c r="DQ400" s="117" t="s">
        <v>145</v>
      </c>
      <c r="DR400" s="117" t="s">
        <v>145</v>
      </c>
      <c r="DS400" s="117" t="s">
        <v>145</v>
      </c>
      <c r="DT400" s="117" t="s">
        <v>145</v>
      </c>
      <c r="DU400" s="117" t="s">
        <v>145</v>
      </c>
      <c r="DV400" s="117" t="s">
        <v>145</v>
      </c>
      <c r="DW400" s="117" t="s">
        <v>145</v>
      </c>
      <c r="DX400" s="117" t="s">
        <v>145</v>
      </c>
      <c r="DY400" s="117" t="s">
        <v>145</v>
      </c>
      <c r="DZ400" s="117" t="s">
        <v>145</v>
      </c>
      <c r="EA400" s="117" t="s">
        <v>145</v>
      </c>
      <c r="EB400" s="117" t="s">
        <v>145</v>
      </c>
      <c r="EC400" s="117" t="s">
        <v>180</v>
      </c>
      <c r="ED400" s="117" t="s">
        <v>145</v>
      </c>
      <c r="EE400" s="117" t="s">
        <v>154</v>
      </c>
      <c r="EF400" s="117" t="s">
        <v>145</v>
      </c>
      <c r="EG400" s="117" t="s">
        <v>145</v>
      </c>
      <c r="EH400" s="117" t="s">
        <v>145</v>
      </c>
      <c r="EI400" s="117" t="s">
        <v>145</v>
      </c>
      <c r="EJ400" s="117" t="s">
        <v>145</v>
      </c>
      <c r="EK400" s="117" t="s">
        <v>145</v>
      </c>
      <c r="EL400" s="117" t="s">
        <v>145</v>
      </c>
      <c r="EM400" s="117" t="s">
        <v>145</v>
      </c>
      <c r="EN400" s="117" t="s">
        <v>147</v>
      </c>
    </row>
    <row r="401" s="6" customFormat="1" spans="1:144">
      <c r="A401" s="117" t="s">
        <v>1856</v>
      </c>
      <c r="B401" s="117" t="s">
        <v>145</v>
      </c>
      <c r="C401" s="117" t="s">
        <v>146</v>
      </c>
      <c r="D401" s="117" t="s">
        <v>145</v>
      </c>
      <c r="E401" s="117" t="s">
        <v>147</v>
      </c>
      <c r="F401" s="117" t="s">
        <v>145</v>
      </c>
      <c r="G401" s="117" t="s">
        <v>148</v>
      </c>
      <c r="H401" s="117" t="s">
        <v>149</v>
      </c>
      <c r="I401" s="117" t="s">
        <v>145</v>
      </c>
      <c r="J401" s="117" t="s">
        <v>150</v>
      </c>
      <c r="K401" s="117" t="s">
        <v>151</v>
      </c>
      <c r="L401" s="117" t="s">
        <v>1840</v>
      </c>
      <c r="M401" s="117" t="s">
        <v>145</v>
      </c>
      <c r="N401" s="117" t="s">
        <v>146</v>
      </c>
      <c r="O401" s="117" t="s">
        <v>153</v>
      </c>
      <c r="P401" s="117" t="s">
        <v>154</v>
      </c>
      <c r="Q401" s="117" t="s">
        <v>155</v>
      </c>
      <c r="R401" s="117" t="s">
        <v>145</v>
      </c>
      <c r="S401" s="117" t="s">
        <v>156</v>
      </c>
      <c r="T401" s="117" t="s">
        <v>154</v>
      </c>
      <c r="U401" s="117" t="s">
        <v>145</v>
      </c>
      <c r="V401" s="117" t="s">
        <v>145</v>
      </c>
      <c r="W401" s="117" t="s">
        <v>157</v>
      </c>
      <c r="X401" s="117" t="s">
        <v>157</v>
      </c>
      <c r="Y401" s="117" t="s">
        <v>158</v>
      </c>
      <c r="Z401" s="117" t="s">
        <v>159</v>
      </c>
      <c r="AA401" s="117" t="s">
        <v>145</v>
      </c>
      <c r="AB401" s="117" t="s">
        <v>145</v>
      </c>
      <c r="AC401" s="117" t="s">
        <v>145</v>
      </c>
      <c r="AD401" s="117" t="s">
        <v>145</v>
      </c>
      <c r="AE401" s="117" t="s">
        <v>1857</v>
      </c>
      <c r="AF401" s="117" t="s">
        <v>145</v>
      </c>
      <c r="AG401" s="117" t="s">
        <v>145</v>
      </c>
      <c r="AH401" s="117" t="s">
        <v>147</v>
      </c>
      <c r="AI401" s="117" t="s">
        <v>145</v>
      </c>
      <c r="AJ401" s="117" t="s">
        <v>145</v>
      </c>
      <c r="AK401" s="117" t="s">
        <v>145</v>
      </c>
      <c r="AL401" s="117" t="s">
        <v>145</v>
      </c>
      <c r="AM401" s="117" t="s">
        <v>145</v>
      </c>
      <c r="AN401" s="117" t="s">
        <v>145</v>
      </c>
      <c r="AO401" s="117" t="s">
        <v>161</v>
      </c>
      <c r="AP401" s="117" t="s">
        <v>866</v>
      </c>
      <c r="AQ401" s="117" t="s">
        <v>867</v>
      </c>
      <c r="AR401" s="117" t="s">
        <v>164</v>
      </c>
      <c r="AS401" s="117" t="s">
        <v>868</v>
      </c>
      <c r="AT401" s="117" t="s">
        <v>869</v>
      </c>
      <c r="AU401" s="117" t="s">
        <v>145</v>
      </c>
      <c r="AV401" s="117" t="s">
        <v>870</v>
      </c>
      <c r="AW401" s="117" t="s">
        <v>871</v>
      </c>
      <c r="AX401" s="117" t="s">
        <v>872</v>
      </c>
      <c r="AY401" s="117" t="s">
        <v>145</v>
      </c>
      <c r="AZ401" s="117" t="s">
        <v>869</v>
      </c>
      <c r="BA401" s="117" t="s">
        <v>145</v>
      </c>
      <c r="BB401" s="117" t="s">
        <v>145</v>
      </c>
      <c r="BC401" s="117" t="s">
        <v>145</v>
      </c>
      <c r="BD401" s="117" t="s">
        <v>145</v>
      </c>
      <c r="BE401" s="117" t="s">
        <v>145</v>
      </c>
      <c r="BF401" s="117" t="s">
        <v>145</v>
      </c>
      <c r="BG401" s="117" t="s">
        <v>145</v>
      </c>
      <c r="BH401" s="117" t="s">
        <v>145</v>
      </c>
      <c r="BI401" s="117" t="s">
        <v>145</v>
      </c>
      <c r="BJ401" s="117" t="s">
        <v>145</v>
      </c>
      <c r="BK401" s="117" t="s">
        <v>145</v>
      </c>
      <c r="BL401" s="117" t="s">
        <v>170</v>
      </c>
      <c r="BM401" s="117" t="s">
        <v>145</v>
      </c>
      <c r="BN401" s="117" t="s">
        <v>145</v>
      </c>
      <c r="BO401" s="117" t="s">
        <v>145</v>
      </c>
      <c r="BP401" s="117" t="s">
        <v>145</v>
      </c>
      <c r="BQ401" s="117" t="s">
        <v>145</v>
      </c>
      <c r="BR401" s="117" t="s">
        <v>145</v>
      </c>
      <c r="BS401" s="117" t="s">
        <v>145</v>
      </c>
      <c r="BT401" s="117" t="s">
        <v>145</v>
      </c>
      <c r="BU401" s="117" t="s">
        <v>145</v>
      </c>
      <c r="BV401" s="117" t="s">
        <v>171</v>
      </c>
      <c r="BW401" s="117" t="s">
        <v>145</v>
      </c>
      <c r="BX401" s="117" t="s">
        <v>145</v>
      </c>
      <c r="BY401" s="117" t="s">
        <v>145</v>
      </c>
      <c r="BZ401" s="117" t="s">
        <v>145</v>
      </c>
      <c r="CA401" s="117" t="s">
        <v>145</v>
      </c>
      <c r="CB401" s="117" t="s">
        <v>149</v>
      </c>
      <c r="CC401" s="117" t="s">
        <v>149</v>
      </c>
      <c r="CD401" s="117" t="s">
        <v>145</v>
      </c>
      <c r="CE401" s="117" t="s">
        <v>145</v>
      </c>
      <c r="CF401" s="117" t="s">
        <v>145</v>
      </c>
      <c r="CG401" s="117" t="s">
        <v>145</v>
      </c>
      <c r="CH401" s="117" t="s">
        <v>145</v>
      </c>
      <c r="CI401" s="117" t="s">
        <v>145</v>
      </c>
      <c r="CJ401" s="117" t="s">
        <v>145</v>
      </c>
      <c r="CK401" s="117" t="s">
        <v>145</v>
      </c>
      <c r="CL401" s="117" t="s">
        <v>145</v>
      </c>
      <c r="CM401" s="117" t="s">
        <v>145</v>
      </c>
      <c r="CN401" s="117" t="s">
        <v>145</v>
      </c>
      <c r="CO401" s="117" t="s">
        <v>1472</v>
      </c>
      <c r="CP401" s="117" t="s">
        <v>145</v>
      </c>
      <c r="CQ401" s="117" t="s">
        <v>145</v>
      </c>
      <c r="CR401" s="117" t="s">
        <v>145</v>
      </c>
      <c r="CS401" s="117" t="s">
        <v>173</v>
      </c>
      <c r="CT401" s="117" t="s">
        <v>181</v>
      </c>
      <c r="CU401" s="117" t="s">
        <v>175</v>
      </c>
      <c r="CV401" s="117" t="s">
        <v>176</v>
      </c>
      <c r="CW401" s="117" t="s">
        <v>177</v>
      </c>
      <c r="CX401" s="117" t="s">
        <v>178</v>
      </c>
      <c r="CY401" s="117" t="s">
        <v>178</v>
      </c>
      <c r="CZ401" s="117" t="s">
        <v>179</v>
      </c>
      <c r="DA401" s="117" t="s">
        <v>179</v>
      </c>
      <c r="DB401" s="117" t="s">
        <v>145</v>
      </c>
      <c r="DC401" s="117" t="s">
        <v>145</v>
      </c>
      <c r="DD401" s="117" t="s">
        <v>179</v>
      </c>
      <c r="DE401" s="117" t="s">
        <v>145</v>
      </c>
      <c r="DF401" s="117" t="s">
        <v>145</v>
      </c>
      <c r="DG401" s="117" t="s">
        <v>145</v>
      </c>
      <c r="DH401" s="117" t="s">
        <v>145</v>
      </c>
      <c r="DI401" s="117" t="s">
        <v>145</v>
      </c>
      <c r="DJ401" s="117" t="s">
        <v>145</v>
      </c>
      <c r="DK401" s="117" t="s">
        <v>145</v>
      </c>
      <c r="DL401" s="117" t="s">
        <v>145</v>
      </c>
      <c r="DM401" s="117" t="s">
        <v>145</v>
      </c>
      <c r="DN401" s="117" t="s">
        <v>145</v>
      </c>
      <c r="DO401" s="117" t="s">
        <v>145</v>
      </c>
      <c r="DP401" s="117" t="s">
        <v>145</v>
      </c>
      <c r="DQ401" s="117" t="s">
        <v>145</v>
      </c>
      <c r="DR401" s="117" t="s">
        <v>145</v>
      </c>
      <c r="DS401" s="117" t="s">
        <v>145</v>
      </c>
      <c r="DT401" s="117" t="s">
        <v>145</v>
      </c>
      <c r="DU401" s="117" t="s">
        <v>145</v>
      </c>
      <c r="DV401" s="117" t="s">
        <v>145</v>
      </c>
      <c r="DW401" s="117" t="s">
        <v>145</v>
      </c>
      <c r="DX401" s="117" t="s">
        <v>145</v>
      </c>
      <c r="DY401" s="117" t="s">
        <v>145</v>
      </c>
      <c r="DZ401" s="117" t="s">
        <v>145</v>
      </c>
      <c r="EA401" s="117" t="s">
        <v>145</v>
      </c>
      <c r="EB401" s="117" t="s">
        <v>145</v>
      </c>
      <c r="EC401" s="117" t="s">
        <v>180</v>
      </c>
      <c r="ED401" s="117" t="s">
        <v>145</v>
      </c>
      <c r="EE401" s="117" t="s">
        <v>154</v>
      </c>
      <c r="EF401" s="117" t="s">
        <v>145</v>
      </c>
      <c r="EG401" s="117" t="s">
        <v>145</v>
      </c>
      <c r="EH401" s="117" t="s">
        <v>145</v>
      </c>
      <c r="EI401" s="117" t="s">
        <v>145</v>
      </c>
      <c r="EJ401" s="117" t="s">
        <v>145</v>
      </c>
      <c r="EK401" s="117" t="s">
        <v>145</v>
      </c>
      <c r="EL401" s="117" t="s">
        <v>145</v>
      </c>
      <c r="EM401" s="117" t="s">
        <v>145</v>
      </c>
      <c r="EN401" s="117" t="s">
        <v>147</v>
      </c>
    </row>
    <row r="402" s="6" customFormat="1" spans="1:144">
      <c r="A402" s="117" t="s">
        <v>1856</v>
      </c>
      <c r="B402" s="117" t="s">
        <v>145</v>
      </c>
      <c r="C402" s="117" t="s">
        <v>146</v>
      </c>
      <c r="D402" s="117" t="s">
        <v>145</v>
      </c>
      <c r="E402" s="117" t="s">
        <v>147</v>
      </c>
      <c r="F402" s="117" t="s">
        <v>145</v>
      </c>
      <c r="G402" s="117" t="s">
        <v>148</v>
      </c>
      <c r="H402" s="117" t="s">
        <v>149</v>
      </c>
      <c r="I402" s="117" t="s">
        <v>145</v>
      </c>
      <c r="J402" s="117" t="s">
        <v>150</v>
      </c>
      <c r="K402" s="117" t="s">
        <v>151</v>
      </c>
      <c r="L402" s="117" t="s">
        <v>1840</v>
      </c>
      <c r="M402" s="117" t="s">
        <v>145</v>
      </c>
      <c r="N402" s="117" t="s">
        <v>146</v>
      </c>
      <c r="O402" s="117" t="s">
        <v>153</v>
      </c>
      <c r="P402" s="117" t="s">
        <v>154</v>
      </c>
      <c r="Q402" s="117" t="s">
        <v>155</v>
      </c>
      <c r="R402" s="117" t="s">
        <v>145</v>
      </c>
      <c r="S402" s="117" t="s">
        <v>156</v>
      </c>
      <c r="T402" s="117" t="s">
        <v>154</v>
      </c>
      <c r="U402" s="117" t="s">
        <v>145</v>
      </c>
      <c r="V402" s="117" t="s">
        <v>145</v>
      </c>
      <c r="W402" s="117" t="s">
        <v>157</v>
      </c>
      <c r="X402" s="117" t="s">
        <v>157</v>
      </c>
      <c r="Y402" s="117" t="s">
        <v>158</v>
      </c>
      <c r="Z402" s="117" t="s">
        <v>159</v>
      </c>
      <c r="AA402" s="117" t="s">
        <v>145</v>
      </c>
      <c r="AB402" s="117" t="s">
        <v>145</v>
      </c>
      <c r="AC402" s="117" t="s">
        <v>145</v>
      </c>
      <c r="AD402" s="117" t="s">
        <v>145</v>
      </c>
      <c r="AE402" s="117" t="s">
        <v>1857</v>
      </c>
      <c r="AF402" s="117" t="s">
        <v>145</v>
      </c>
      <c r="AG402" s="117" t="s">
        <v>145</v>
      </c>
      <c r="AH402" s="117" t="s">
        <v>147</v>
      </c>
      <c r="AI402" s="117" t="s">
        <v>145</v>
      </c>
      <c r="AJ402" s="117" t="s">
        <v>145</v>
      </c>
      <c r="AK402" s="117" t="s">
        <v>145</v>
      </c>
      <c r="AL402" s="117" t="s">
        <v>145</v>
      </c>
      <c r="AM402" s="117" t="s">
        <v>145</v>
      </c>
      <c r="AN402" s="117" t="s">
        <v>145</v>
      </c>
      <c r="AO402" s="117" t="s">
        <v>161</v>
      </c>
      <c r="AP402" s="117" t="s">
        <v>866</v>
      </c>
      <c r="AQ402" s="117" t="s">
        <v>867</v>
      </c>
      <c r="AR402" s="117" t="s">
        <v>164</v>
      </c>
      <c r="AS402" s="117" t="s">
        <v>868</v>
      </c>
      <c r="AT402" s="117" t="s">
        <v>869</v>
      </c>
      <c r="AU402" s="117" t="s">
        <v>145</v>
      </c>
      <c r="AV402" s="117" t="s">
        <v>870</v>
      </c>
      <c r="AW402" s="117" t="s">
        <v>871</v>
      </c>
      <c r="AX402" s="117" t="s">
        <v>872</v>
      </c>
      <c r="AY402" s="117" t="s">
        <v>145</v>
      </c>
      <c r="AZ402" s="117" t="s">
        <v>869</v>
      </c>
      <c r="BA402" s="117" t="s">
        <v>145</v>
      </c>
      <c r="BB402" s="117" t="s">
        <v>145</v>
      </c>
      <c r="BC402" s="117" t="s">
        <v>145</v>
      </c>
      <c r="BD402" s="117" t="s">
        <v>145</v>
      </c>
      <c r="BE402" s="117" t="s">
        <v>145</v>
      </c>
      <c r="BF402" s="117" t="s">
        <v>145</v>
      </c>
      <c r="BG402" s="117" t="s">
        <v>145</v>
      </c>
      <c r="BH402" s="117" t="s">
        <v>145</v>
      </c>
      <c r="BI402" s="117" t="s">
        <v>145</v>
      </c>
      <c r="BJ402" s="117" t="s">
        <v>145</v>
      </c>
      <c r="BK402" s="117" t="s">
        <v>145</v>
      </c>
      <c r="BL402" s="117" t="s">
        <v>170</v>
      </c>
      <c r="BM402" s="117" t="s">
        <v>145</v>
      </c>
      <c r="BN402" s="117" t="s">
        <v>145</v>
      </c>
      <c r="BO402" s="117" t="s">
        <v>145</v>
      </c>
      <c r="BP402" s="117" t="s">
        <v>145</v>
      </c>
      <c r="BQ402" s="117" t="s">
        <v>145</v>
      </c>
      <c r="BR402" s="117" t="s">
        <v>145</v>
      </c>
      <c r="BS402" s="117" t="s">
        <v>145</v>
      </c>
      <c r="BT402" s="117" t="s">
        <v>145</v>
      </c>
      <c r="BU402" s="117" t="s">
        <v>145</v>
      </c>
      <c r="BV402" s="117" t="s">
        <v>171</v>
      </c>
      <c r="BW402" s="117" t="s">
        <v>145</v>
      </c>
      <c r="BX402" s="117" t="s">
        <v>145</v>
      </c>
      <c r="BY402" s="117" t="s">
        <v>145</v>
      </c>
      <c r="BZ402" s="117" t="s">
        <v>145</v>
      </c>
      <c r="CA402" s="117" t="s">
        <v>145</v>
      </c>
      <c r="CB402" s="117" t="s">
        <v>149</v>
      </c>
      <c r="CC402" s="117" t="s">
        <v>149</v>
      </c>
      <c r="CD402" s="117" t="s">
        <v>145</v>
      </c>
      <c r="CE402" s="117" t="s">
        <v>145</v>
      </c>
      <c r="CF402" s="117" t="s">
        <v>145</v>
      </c>
      <c r="CG402" s="117" t="s">
        <v>145</v>
      </c>
      <c r="CH402" s="117" t="s">
        <v>145</v>
      </c>
      <c r="CI402" s="117" t="s">
        <v>145</v>
      </c>
      <c r="CJ402" s="117" t="s">
        <v>145</v>
      </c>
      <c r="CK402" s="117" t="s">
        <v>145</v>
      </c>
      <c r="CL402" s="117" t="s">
        <v>145</v>
      </c>
      <c r="CM402" s="117" t="s">
        <v>145</v>
      </c>
      <c r="CN402" s="117" t="s">
        <v>145</v>
      </c>
      <c r="CO402" s="117" t="s">
        <v>1472</v>
      </c>
      <c r="CP402" s="117" t="s">
        <v>145</v>
      </c>
      <c r="CQ402" s="117" t="s">
        <v>145</v>
      </c>
      <c r="CR402" s="117" t="s">
        <v>145</v>
      </c>
      <c r="CS402" s="117" t="s">
        <v>173</v>
      </c>
      <c r="CT402" s="117" t="s">
        <v>300</v>
      </c>
      <c r="CU402" s="117" t="s">
        <v>1006</v>
      </c>
      <c r="CV402" s="117" t="s">
        <v>1007</v>
      </c>
      <c r="CW402" s="117" t="s">
        <v>1008</v>
      </c>
      <c r="CX402" s="117" t="s">
        <v>178</v>
      </c>
      <c r="CY402" s="117" t="s">
        <v>178</v>
      </c>
      <c r="CZ402" s="117" t="s">
        <v>179</v>
      </c>
      <c r="DA402" s="117" t="s">
        <v>179</v>
      </c>
      <c r="DB402" s="117" t="s">
        <v>145</v>
      </c>
      <c r="DC402" s="117" t="s">
        <v>145</v>
      </c>
      <c r="DD402" s="117" t="s">
        <v>179</v>
      </c>
      <c r="DE402" s="117" t="s">
        <v>145</v>
      </c>
      <c r="DF402" s="117" t="s">
        <v>145</v>
      </c>
      <c r="DG402" s="117" t="s">
        <v>145</v>
      </c>
      <c r="DH402" s="117" t="s">
        <v>145</v>
      </c>
      <c r="DI402" s="117" t="s">
        <v>145</v>
      </c>
      <c r="DJ402" s="117" t="s">
        <v>145</v>
      </c>
      <c r="DK402" s="117" t="s">
        <v>145</v>
      </c>
      <c r="DL402" s="117" t="s">
        <v>145</v>
      </c>
      <c r="DM402" s="117" t="s">
        <v>145</v>
      </c>
      <c r="DN402" s="117" t="s">
        <v>145</v>
      </c>
      <c r="DO402" s="117" t="s">
        <v>145</v>
      </c>
      <c r="DP402" s="117" t="s">
        <v>145</v>
      </c>
      <c r="DQ402" s="117" t="s">
        <v>145</v>
      </c>
      <c r="DR402" s="117" t="s">
        <v>145</v>
      </c>
      <c r="DS402" s="117" t="s">
        <v>145</v>
      </c>
      <c r="DT402" s="117" t="s">
        <v>145</v>
      </c>
      <c r="DU402" s="117" t="s">
        <v>145</v>
      </c>
      <c r="DV402" s="117" t="s">
        <v>145</v>
      </c>
      <c r="DW402" s="117" t="s">
        <v>145</v>
      </c>
      <c r="DX402" s="117" t="s">
        <v>145</v>
      </c>
      <c r="DY402" s="117" t="s">
        <v>145</v>
      </c>
      <c r="DZ402" s="117" t="s">
        <v>145</v>
      </c>
      <c r="EA402" s="117" t="s">
        <v>145</v>
      </c>
      <c r="EB402" s="117" t="s">
        <v>145</v>
      </c>
      <c r="EC402" s="117" t="s">
        <v>180</v>
      </c>
      <c r="ED402" s="117" t="s">
        <v>145</v>
      </c>
      <c r="EE402" s="117" t="s">
        <v>154</v>
      </c>
      <c r="EF402" s="117" t="s">
        <v>145</v>
      </c>
      <c r="EG402" s="117" t="s">
        <v>145</v>
      </c>
      <c r="EH402" s="117" t="s">
        <v>145</v>
      </c>
      <c r="EI402" s="117" t="s">
        <v>145</v>
      </c>
      <c r="EJ402" s="117" t="s">
        <v>145</v>
      </c>
      <c r="EK402" s="117" t="s">
        <v>145</v>
      </c>
      <c r="EL402" s="117" t="s">
        <v>145</v>
      </c>
      <c r="EM402" s="117" t="s">
        <v>145</v>
      </c>
      <c r="EN402" s="117" t="s">
        <v>147</v>
      </c>
    </row>
    <row r="403" s="6" customFormat="1" spans="1:144">
      <c r="A403" s="117" t="s">
        <v>1858</v>
      </c>
      <c r="B403" s="117" t="s">
        <v>145</v>
      </c>
      <c r="C403" s="117" t="s">
        <v>146</v>
      </c>
      <c r="D403" s="117" t="s">
        <v>145</v>
      </c>
      <c r="E403" s="117" t="s">
        <v>147</v>
      </c>
      <c r="F403" s="117" t="s">
        <v>145</v>
      </c>
      <c r="G403" s="117" t="s">
        <v>148</v>
      </c>
      <c r="H403" s="117" t="s">
        <v>149</v>
      </c>
      <c r="I403" s="117" t="s">
        <v>145</v>
      </c>
      <c r="J403" s="117" t="s">
        <v>150</v>
      </c>
      <c r="K403" s="117" t="s">
        <v>151</v>
      </c>
      <c r="L403" s="117" t="s">
        <v>1859</v>
      </c>
      <c r="M403" s="117" t="s">
        <v>145</v>
      </c>
      <c r="N403" s="117" t="s">
        <v>146</v>
      </c>
      <c r="O403" s="117" t="s">
        <v>153</v>
      </c>
      <c r="P403" s="117" t="s">
        <v>154</v>
      </c>
      <c r="Q403" s="117" t="s">
        <v>155</v>
      </c>
      <c r="R403" s="117" t="s">
        <v>145</v>
      </c>
      <c r="S403" s="117" t="s">
        <v>156</v>
      </c>
      <c r="T403" s="117" t="s">
        <v>154</v>
      </c>
      <c r="U403" s="117" t="s">
        <v>145</v>
      </c>
      <c r="V403" s="117" t="s">
        <v>145</v>
      </c>
      <c r="W403" s="117" t="s">
        <v>157</v>
      </c>
      <c r="X403" s="117" t="s">
        <v>157</v>
      </c>
      <c r="Y403" s="117" t="s">
        <v>158</v>
      </c>
      <c r="Z403" s="117" t="s">
        <v>159</v>
      </c>
      <c r="AA403" s="117" t="s">
        <v>145</v>
      </c>
      <c r="AB403" s="117" t="s">
        <v>145</v>
      </c>
      <c r="AC403" s="117" t="s">
        <v>145</v>
      </c>
      <c r="AD403" s="117" t="s">
        <v>145</v>
      </c>
      <c r="AE403" s="117" t="s">
        <v>1860</v>
      </c>
      <c r="AF403" s="117" t="s">
        <v>145</v>
      </c>
      <c r="AG403" s="117" t="s">
        <v>145</v>
      </c>
      <c r="AH403" s="117" t="s">
        <v>147</v>
      </c>
      <c r="AI403" s="117" t="s">
        <v>145</v>
      </c>
      <c r="AJ403" s="117" t="s">
        <v>145</v>
      </c>
      <c r="AK403" s="117" t="s">
        <v>145</v>
      </c>
      <c r="AL403" s="117" t="s">
        <v>145</v>
      </c>
      <c r="AM403" s="117" t="s">
        <v>145</v>
      </c>
      <c r="AN403" s="117" t="s">
        <v>145</v>
      </c>
      <c r="AO403" s="117" t="s">
        <v>832</v>
      </c>
      <c r="AP403" s="117" t="s">
        <v>1861</v>
      </c>
      <c r="AQ403" s="117" t="s">
        <v>1862</v>
      </c>
      <c r="AR403" s="117" t="s">
        <v>835</v>
      </c>
      <c r="AS403" s="117" t="s">
        <v>1863</v>
      </c>
      <c r="AT403" s="117" t="s">
        <v>1864</v>
      </c>
      <c r="AU403" s="117" t="s">
        <v>145</v>
      </c>
      <c r="AV403" s="117" t="s">
        <v>1865</v>
      </c>
      <c r="AW403" s="117" t="s">
        <v>1866</v>
      </c>
      <c r="AX403" s="117" t="s">
        <v>1867</v>
      </c>
      <c r="AY403" s="117" t="s">
        <v>145</v>
      </c>
      <c r="AZ403" s="117" t="s">
        <v>1864</v>
      </c>
      <c r="BA403" s="117" t="s">
        <v>145</v>
      </c>
      <c r="BB403" s="117" t="s">
        <v>145</v>
      </c>
      <c r="BC403" s="117" t="s">
        <v>145</v>
      </c>
      <c r="BD403" s="117" t="s">
        <v>145</v>
      </c>
      <c r="BE403" s="117" t="s">
        <v>145</v>
      </c>
      <c r="BF403" s="117" t="s">
        <v>145</v>
      </c>
      <c r="BG403" s="117" t="s">
        <v>145</v>
      </c>
      <c r="BH403" s="117" t="s">
        <v>145</v>
      </c>
      <c r="BI403" s="117" t="s">
        <v>145</v>
      </c>
      <c r="BJ403" s="117" t="s">
        <v>145</v>
      </c>
      <c r="BK403" s="117" t="s">
        <v>145</v>
      </c>
      <c r="BL403" s="117" t="s">
        <v>170</v>
      </c>
      <c r="BM403" s="117" t="s">
        <v>145</v>
      </c>
      <c r="BN403" s="117" t="s">
        <v>145</v>
      </c>
      <c r="BO403" s="117" t="s">
        <v>145</v>
      </c>
      <c r="BP403" s="117" t="s">
        <v>145</v>
      </c>
      <c r="BQ403" s="117" t="s">
        <v>145</v>
      </c>
      <c r="BR403" s="117" t="s">
        <v>145</v>
      </c>
      <c r="BS403" s="117" t="s">
        <v>145</v>
      </c>
      <c r="BT403" s="117" t="s">
        <v>145</v>
      </c>
      <c r="BU403" s="117" t="s">
        <v>145</v>
      </c>
      <c r="BV403" s="117" t="s">
        <v>171</v>
      </c>
      <c r="BW403" s="117" t="s">
        <v>145</v>
      </c>
      <c r="BX403" s="117" t="s">
        <v>145</v>
      </c>
      <c r="BY403" s="117" t="s">
        <v>145</v>
      </c>
      <c r="BZ403" s="117" t="s">
        <v>145</v>
      </c>
      <c r="CA403" s="117" t="s">
        <v>145</v>
      </c>
      <c r="CB403" s="117" t="s">
        <v>1811</v>
      </c>
      <c r="CC403" s="117" t="s">
        <v>1811</v>
      </c>
      <c r="CD403" s="117" t="s">
        <v>145</v>
      </c>
      <c r="CE403" s="117" t="s">
        <v>145</v>
      </c>
      <c r="CF403" s="117" t="s">
        <v>145</v>
      </c>
      <c r="CG403" s="117" t="s">
        <v>145</v>
      </c>
      <c r="CH403" s="117" t="s">
        <v>145</v>
      </c>
      <c r="CI403" s="117" t="s">
        <v>145</v>
      </c>
      <c r="CJ403" s="117" t="s">
        <v>145</v>
      </c>
      <c r="CK403" s="117" t="s">
        <v>145</v>
      </c>
      <c r="CL403" s="117" t="s">
        <v>145</v>
      </c>
      <c r="CM403" s="117" t="s">
        <v>145</v>
      </c>
      <c r="CN403" s="117" t="s">
        <v>145</v>
      </c>
      <c r="CO403" s="117" t="s">
        <v>1822</v>
      </c>
      <c r="CP403" s="117" t="s">
        <v>145</v>
      </c>
      <c r="CQ403" s="117" t="s">
        <v>145</v>
      </c>
      <c r="CR403" s="117" t="s">
        <v>145</v>
      </c>
      <c r="CS403" s="117" t="s">
        <v>173</v>
      </c>
      <c r="CT403" s="117" t="s">
        <v>174</v>
      </c>
      <c r="CU403" s="117" t="s">
        <v>242</v>
      </c>
      <c r="CV403" s="117" t="s">
        <v>243</v>
      </c>
      <c r="CW403" s="117" t="s">
        <v>244</v>
      </c>
      <c r="CX403" s="117" t="s">
        <v>178</v>
      </c>
      <c r="CY403" s="117" t="s">
        <v>178</v>
      </c>
      <c r="CZ403" s="117" t="s">
        <v>179</v>
      </c>
      <c r="DA403" s="117" t="s">
        <v>179</v>
      </c>
      <c r="DB403" s="117" t="s">
        <v>145</v>
      </c>
      <c r="DC403" s="117" t="s">
        <v>145</v>
      </c>
      <c r="DD403" s="117" t="s">
        <v>179</v>
      </c>
      <c r="DE403" s="117" t="s">
        <v>145</v>
      </c>
      <c r="DF403" s="117" t="s">
        <v>145</v>
      </c>
      <c r="DG403" s="117" t="s">
        <v>145</v>
      </c>
      <c r="DH403" s="117" t="s">
        <v>145</v>
      </c>
      <c r="DI403" s="117" t="s">
        <v>145</v>
      </c>
      <c r="DJ403" s="117" t="s">
        <v>145</v>
      </c>
      <c r="DK403" s="117" t="s">
        <v>145</v>
      </c>
      <c r="DL403" s="117" t="s">
        <v>145</v>
      </c>
      <c r="DM403" s="117" t="s">
        <v>145</v>
      </c>
      <c r="DN403" s="117" t="s">
        <v>145</v>
      </c>
      <c r="DO403" s="117" t="s">
        <v>145</v>
      </c>
      <c r="DP403" s="117" t="s">
        <v>145</v>
      </c>
      <c r="DQ403" s="117" t="s">
        <v>145</v>
      </c>
      <c r="DR403" s="117" t="s">
        <v>145</v>
      </c>
      <c r="DS403" s="117" t="s">
        <v>145</v>
      </c>
      <c r="DT403" s="117" t="s">
        <v>145</v>
      </c>
      <c r="DU403" s="117" t="s">
        <v>145</v>
      </c>
      <c r="DV403" s="117" t="s">
        <v>145</v>
      </c>
      <c r="DW403" s="117" t="s">
        <v>145</v>
      </c>
      <c r="DX403" s="117" t="s">
        <v>145</v>
      </c>
      <c r="DY403" s="117" t="s">
        <v>145</v>
      </c>
      <c r="DZ403" s="117" t="s">
        <v>145</v>
      </c>
      <c r="EA403" s="117" t="s">
        <v>145</v>
      </c>
      <c r="EB403" s="117" t="s">
        <v>145</v>
      </c>
      <c r="EC403" s="117" t="s">
        <v>180</v>
      </c>
      <c r="ED403" s="117" t="s">
        <v>145</v>
      </c>
      <c r="EE403" s="117" t="s">
        <v>154</v>
      </c>
      <c r="EF403" s="117" t="s">
        <v>145</v>
      </c>
      <c r="EG403" s="117" t="s">
        <v>145</v>
      </c>
      <c r="EH403" s="117" t="s">
        <v>145</v>
      </c>
      <c r="EI403" s="117" t="s">
        <v>145</v>
      </c>
      <c r="EJ403" s="117" t="s">
        <v>145</v>
      </c>
      <c r="EK403" s="117" t="s">
        <v>145</v>
      </c>
      <c r="EL403" s="117" t="s">
        <v>145</v>
      </c>
      <c r="EM403" s="117" t="s">
        <v>145</v>
      </c>
      <c r="EN403" s="117" t="s">
        <v>147</v>
      </c>
    </row>
    <row r="404" s="6" customFormat="1" spans="1:144">
      <c r="A404" s="117" t="s">
        <v>1858</v>
      </c>
      <c r="B404" s="117" t="s">
        <v>145</v>
      </c>
      <c r="C404" s="117" t="s">
        <v>146</v>
      </c>
      <c r="D404" s="117" t="s">
        <v>145</v>
      </c>
      <c r="E404" s="117" t="s">
        <v>147</v>
      </c>
      <c r="F404" s="117" t="s">
        <v>145</v>
      </c>
      <c r="G404" s="117" t="s">
        <v>148</v>
      </c>
      <c r="H404" s="117" t="s">
        <v>149</v>
      </c>
      <c r="I404" s="117" t="s">
        <v>145</v>
      </c>
      <c r="J404" s="117" t="s">
        <v>150</v>
      </c>
      <c r="K404" s="117" t="s">
        <v>151</v>
      </c>
      <c r="L404" s="117" t="s">
        <v>1859</v>
      </c>
      <c r="M404" s="117" t="s">
        <v>145</v>
      </c>
      <c r="N404" s="117" t="s">
        <v>146</v>
      </c>
      <c r="O404" s="117" t="s">
        <v>153</v>
      </c>
      <c r="P404" s="117" t="s">
        <v>154</v>
      </c>
      <c r="Q404" s="117" t="s">
        <v>155</v>
      </c>
      <c r="R404" s="117" t="s">
        <v>145</v>
      </c>
      <c r="S404" s="117" t="s">
        <v>156</v>
      </c>
      <c r="T404" s="117" t="s">
        <v>154</v>
      </c>
      <c r="U404" s="117" t="s">
        <v>145</v>
      </c>
      <c r="V404" s="117" t="s">
        <v>145</v>
      </c>
      <c r="W404" s="117" t="s">
        <v>157</v>
      </c>
      <c r="X404" s="117" t="s">
        <v>157</v>
      </c>
      <c r="Y404" s="117" t="s">
        <v>158</v>
      </c>
      <c r="Z404" s="117" t="s">
        <v>159</v>
      </c>
      <c r="AA404" s="117" t="s">
        <v>145</v>
      </c>
      <c r="AB404" s="117" t="s">
        <v>145</v>
      </c>
      <c r="AC404" s="117" t="s">
        <v>145</v>
      </c>
      <c r="AD404" s="117" t="s">
        <v>145</v>
      </c>
      <c r="AE404" s="117" t="s">
        <v>1860</v>
      </c>
      <c r="AF404" s="117" t="s">
        <v>145</v>
      </c>
      <c r="AG404" s="117" t="s">
        <v>145</v>
      </c>
      <c r="AH404" s="117" t="s">
        <v>147</v>
      </c>
      <c r="AI404" s="117" t="s">
        <v>145</v>
      </c>
      <c r="AJ404" s="117" t="s">
        <v>145</v>
      </c>
      <c r="AK404" s="117" t="s">
        <v>145</v>
      </c>
      <c r="AL404" s="117" t="s">
        <v>145</v>
      </c>
      <c r="AM404" s="117" t="s">
        <v>145</v>
      </c>
      <c r="AN404" s="117" t="s">
        <v>145</v>
      </c>
      <c r="AO404" s="117" t="s">
        <v>832</v>
      </c>
      <c r="AP404" s="117" t="s">
        <v>1861</v>
      </c>
      <c r="AQ404" s="117" t="s">
        <v>1862</v>
      </c>
      <c r="AR404" s="117" t="s">
        <v>835</v>
      </c>
      <c r="AS404" s="117" t="s">
        <v>1863</v>
      </c>
      <c r="AT404" s="117" t="s">
        <v>1864</v>
      </c>
      <c r="AU404" s="117" t="s">
        <v>145</v>
      </c>
      <c r="AV404" s="117" t="s">
        <v>1865</v>
      </c>
      <c r="AW404" s="117" t="s">
        <v>1866</v>
      </c>
      <c r="AX404" s="117" t="s">
        <v>1867</v>
      </c>
      <c r="AY404" s="117" t="s">
        <v>145</v>
      </c>
      <c r="AZ404" s="117" t="s">
        <v>1864</v>
      </c>
      <c r="BA404" s="117" t="s">
        <v>145</v>
      </c>
      <c r="BB404" s="117" t="s">
        <v>145</v>
      </c>
      <c r="BC404" s="117" t="s">
        <v>145</v>
      </c>
      <c r="BD404" s="117" t="s">
        <v>145</v>
      </c>
      <c r="BE404" s="117" t="s">
        <v>145</v>
      </c>
      <c r="BF404" s="117" t="s">
        <v>145</v>
      </c>
      <c r="BG404" s="117" t="s">
        <v>145</v>
      </c>
      <c r="BH404" s="117" t="s">
        <v>145</v>
      </c>
      <c r="BI404" s="117" t="s">
        <v>145</v>
      </c>
      <c r="BJ404" s="117" t="s">
        <v>145</v>
      </c>
      <c r="BK404" s="117" t="s">
        <v>145</v>
      </c>
      <c r="BL404" s="117" t="s">
        <v>170</v>
      </c>
      <c r="BM404" s="117" t="s">
        <v>145</v>
      </c>
      <c r="BN404" s="117" t="s">
        <v>145</v>
      </c>
      <c r="BO404" s="117" t="s">
        <v>145</v>
      </c>
      <c r="BP404" s="117" t="s">
        <v>145</v>
      </c>
      <c r="BQ404" s="117" t="s">
        <v>145</v>
      </c>
      <c r="BR404" s="117" t="s">
        <v>145</v>
      </c>
      <c r="BS404" s="117" t="s">
        <v>145</v>
      </c>
      <c r="BT404" s="117" t="s">
        <v>145</v>
      </c>
      <c r="BU404" s="117" t="s">
        <v>145</v>
      </c>
      <c r="BV404" s="117" t="s">
        <v>171</v>
      </c>
      <c r="BW404" s="117" t="s">
        <v>145</v>
      </c>
      <c r="BX404" s="117" t="s">
        <v>145</v>
      </c>
      <c r="BY404" s="117" t="s">
        <v>145</v>
      </c>
      <c r="BZ404" s="117" t="s">
        <v>145</v>
      </c>
      <c r="CA404" s="117" t="s">
        <v>145</v>
      </c>
      <c r="CB404" s="117" t="s">
        <v>1811</v>
      </c>
      <c r="CC404" s="117" t="s">
        <v>1811</v>
      </c>
      <c r="CD404" s="117" t="s">
        <v>145</v>
      </c>
      <c r="CE404" s="117" t="s">
        <v>145</v>
      </c>
      <c r="CF404" s="117" t="s">
        <v>145</v>
      </c>
      <c r="CG404" s="117" t="s">
        <v>145</v>
      </c>
      <c r="CH404" s="117" t="s">
        <v>145</v>
      </c>
      <c r="CI404" s="117" t="s">
        <v>145</v>
      </c>
      <c r="CJ404" s="117" t="s">
        <v>145</v>
      </c>
      <c r="CK404" s="117" t="s">
        <v>145</v>
      </c>
      <c r="CL404" s="117" t="s">
        <v>145</v>
      </c>
      <c r="CM404" s="117" t="s">
        <v>145</v>
      </c>
      <c r="CN404" s="117" t="s">
        <v>145</v>
      </c>
      <c r="CO404" s="117" t="s">
        <v>1822</v>
      </c>
      <c r="CP404" s="117" t="s">
        <v>145</v>
      </c>
      <c r="CQ404" s="117" t="s">
        <v>145</v>
      </c>
      <c r="CR404" s="117" t="s">
        <v>145</v>
      </c>
      <c r="CS404" s="117" t="s">
        <v>173</v>
      </c>
      <c r="CT404" s="117" t="s">
        <v>181</v>
      </c>
      <c r="CU404" s="117" t="s">
        <v>527</v>
      </c>
      <c r="CV404" s="117" t="s">
        <v>528</v>
      </c>
      <c r="CW404" s="117" t="s">
        <v>529</v>
      </c>
      <c r="CX404" s="117" t="s">
        <v>178</v>
      </c>
      <c r="CY404" s="117" t="s">
        <v>178</v>
      </c>
      <c r="CZ404" s="117" t="s">
        <v>179</v>
      </c>
      <c r="DA404" s="117" t="s">
        <v>179</v>
      </c>
      <c r="DB404" s="117" t="s">
        <v>145</v>
      </c>
      <c r="DC404" s="117" t="s">
        <v>145</v>
      </c>
      <c r="DD404" s="117" t="s">
        <v>179</v>
      </c>
      <c r="DE404" s="117" t="s">
        <v>145</v>
      </c>
      <c r="DF404" s="117" t="s">
        <v>145</v>
      </c>
      <c r="DG404" s="117" t="s">
        <v>145</v>
      </c>
      <c r="DH404" s="117" t="s">
        <v>145</v>
      </c>
      <c r="DI404" s="117" t="s">
        <v>145</v>
      </c>
      <c r="DJ404" s="117" t="s">
        <v>145</v>
      </c>
      <c r="DK404" s="117" t="s">
        <v>145</v>
      </c>
      <c r="DL404" s="117" t="s">
        <v>145</v>
      </c>
      <c r="DM404" s="117" t="s">
        <v>145</v>
      </c>
      <c r="DN404" s="117" t="s">
        <v>145</v>
      </c>
      <c r="DO404" s="117" t="s">
        <v>145</v>
      </c>
      <c r="DP404" s="117" t="s">
        <v>145</v>
      </c>
      <c r="DQ404" s="117" t="s">
        <v>145</v>
      </c>
      <c r="DR404" s="117" t="s">
        <v>145</v>
      </c>
      <c r="DS404" s="117" t="s">
        <v>145</v>
      </c>
      <c r="DT404" s="117" t="s">
        <v>145</v>
      </c>
      <c r="DU404" s="117" t="s">
        <v>145</v>
      </c>
      <c r="DV404" s="117" t="s">
        <v>145</v>
      </c>
      <c r="DW404" s="117" t="s">
        <v>145</v>
      </c>
      <c r="DX404" s="117" t="s">
        <v>145</v>
      </c>
      <c r="DY404" s="117" t="s">
        <v>145</v>
      </c>
      <c r="DZ404" s="117" t="s">
        <v>145</v>
      </c>
      <c r="EA404" s="117" t="s">
        <v>145</v>
      </c>
      <c r="EB404" s="117" t="s">
        <v>145</v>
      </c>
      <c r="EC404" s="117" t="s">
        <v>180</v>
      </c>
      <c r="ED404" s="117" t="s">
        <v>145</v>
      </c>
      <c r="EE404" s="117" t="s">
        <v>154</v>
      </c>
      <c r="EF404" s="117" t="s">
        <v>145</v>
      </c>
      <c r="EG404" s="117" t="s">
        <v>145</v>
      </c>
      <c r="EH404" s="117" t="s">
        <v>145</v>
      </c>
      <c r="EI404" s="117" t="s">
        <v>530</v>
      </c>
      <c r="EJ404" s="117" t="s">
        <v>145</v>
      </c>
      <c r="EK404" s="117" t="s">
        <v>145</v>
      </c>
      <c r="EL404" s="117" t="s">
        <v>145</v>
      </c>
      <c r="EM404" s="117" t="s">
        <v>145</v>
      </c>
      <c r="EN404" s="117" t="s">
        <v>147</v>
      </c>
    </row>
    <row r="405" s="6" customFormat="1" spans="1:144">
      <c r="A405" s="117" t="s">
        <v>1858</v>
      </c>
      <c r="B405" s="117" t="s">
        <v>145</v>
      </c>
      <c r="C405" s="117" t="s">
        <v>146</v>
      </c>
      <c r="D405" s="117" t="s">
        <v>145</v>
      </c>
      <c r="E405" s="117" t="s">
        <v>147</v>
      </c>
      <c r="F405" s="117" t="s">
        <v>145</v>
      </c>
      <c r="G405" s="117" t="s">
        <v>148</v>
      </c>
      <c r="H405" s="117" t="s">
        <v>149</v>
      </c>
      <c r="I405" s="117" t="s">
        <v>145</v>
      </c>
      <c r="J405" s="117" t="s">
        <v>150</v>
      </c>
      <c r="K405" s="117" t="s">
        <v>151</v>
      </c>
      <c r="L405" s="117" t="s">
        <v>1859</v>
      </c>
      <c r="M405" s="117" t="s">
        <v>145</v>
      </c>
      <c r="N405" s="117" t="s">
        <v>146</v>
      </c>
      <c r="O405" s="117" t="s">
        <v>153</v>
      </c>
      <c r="P405" s="117" t="s">
        <v>154</v>
      </c>
      <c r="Q405" s="117" t="s">
        <v>155</v>
      </c>
      <c r="R405" s="117" t="s">
        <v>145</v>
      </c>
      <c r="S405" s="117" t="s">
        <v>156</v>
      </c>
      <c r="T405" s="117" t="s">
        <v>154</v>
      </c>
      <c r="U405" s="117" t="s">
        <v>145</v>
      </c>
      <c r="V405" s="117" t="s">
        <v>145</v>
      </c>
      <c r="W405" s="117" t="s">
        <v>157</v>
      </c>
      <c r="X405" s="117" t="s">
        <v>157</v>
      </c>
      <c r="Y405" s="117" t="s">
        <v>158</v>
      </c>
      <c r="Z405" s="117" t="s">
        <v>159</v>
      </c>
      <c r="AA405" s="117" t="s">
        <v>145</v>
      </c>
      <c r="AB405" s="117" t="s">
        <v>145</v>
      </c>
      <c r="AC405" s="117" t="s">
        <v>145</v>
      </c>
      <c r="AD405" s="117" t="s">
        <v>145</v>
      </c>
      <c r="AE405" s="117" t="s">
        <v>1860</v>
      </c>
      <c r="AF405" s="117" t="s">
        <v>145</v>
      </c>
      <c r="AG405" s="117" t="s">
        <v>145</v>
      </c>
      <c r="AH405" s="117" t="s">
        <v>147</v>
      </c>
      <c r="AI405" s="117" t="s">
        <v>145</v>
      </c>
      <c r="AJ405" s="117" t="s">
        <v>145</v>
      </c>
      <c r="AK405" s="117" t="s">
        <v>145</v>
      </c>
      <c r="AL405" s="117" t="s">
        <v>145</v>
      </c>
      <c r="AM405" s="117" t="s">
        <v>145</v>
      </c>
      <c r="AN405" s="117" t="s">
        <v>145</v>
      </c>
      <c r="AO405" s="117" t="s">
        <v>832</v>
      </c>
      <c r="AP405" s="117" t="s">
        <v>1861</v>
      </c>
      <c r="AQ405" s="117" t="s">
        <v>1862</v>
      </c>
      <c r="AR405" s="117" t="s">
        <v>835</v>
      </c>
      <c r="AS405" s="117" t="s">
        <v>1863</v>
      </c>
      <c r="AT405" s="117" t="s">
        <v>1864</v>
      </c>
      <c r="AU405" s="117" t="s">
        <v>145</v>
      </c>
      <c r="AV405" s="117" t="s">
        <v>1865</v>
      </c>
      <c r="AW405" s="117" t="s">
        <v>1866</v>
      </c>
      <c r="AX405" s="117" t="s">
        <v>1867</v>
      </c>
      <c r="AY405" s="117" t="s">
        <v>145</v>
      </c>
      <c r="AZ405" s="117" t="s">
        <v>1864</v>
      </c>
      <c r="BA405" s="117" t="s">
        <v>145</v>
      </c>
      <c r="BB405" s="117" t="s">
        <v>145</v>
      </c>
      <c r="BC405" s="117" t="s">
        <v>145</v>
      </c>
      <c r="BD405" s="117" t="s">
        <v>145</v>
      </c>
      <c r="BE405" s="117" t="s">
        <v>145</v>
      </c>
      <c r="BF405" s="117" t="s">
        <v>145</v>
      </c>
      <c r="BG405" s="117" t="s">
        <v>145</v>
      </c>
      <c r="BH405" s="117" t="s">
        <v>145</v>
      </c>
      <c r="BI405" s="117" t="s">
        <v>145</v>
      </c>
      <c r="BJ405" s="117" t="s">
        <v>145</v>
      </c>
      <c r="BK405" s="117" t="s">
        <v>145</v>
      </c>
      <c r="BL405" s="117" t="s">
        <v>170</v>
      </c>
      <c r="BM405" s="117" t="s">
        <v>145</v>
      </c>
      <c r="BN405" s="117" t="s">
        <v>145</v>
      </c>
      <c r="BO405" s="117" t="s">
        <v>145</v>
      </c>
      <c r="BP405" s="117" t="s">
        <v>145</v>
      </c>
      <c r="BQ405" s="117" t="s">
        <v>145</v>
      </c>
      <c r="BR405" s="117" t="s">
        <v>145</v>
      </c>
      <c r="BS405" s="117" t="s">
        <v>145</v>
      </c>
      <c r="BT405" s="117" t="s">
        <v>145</v>
      </c>
      <c r="BU405" s="117" t="s">
        <v>145</v>
      </c>
      <c r="BV405" s="117" t="s">
        <v>171</v>
      </c>
      <c r="BW405" s="117" t="s">
        <v>145</v>
      </c>
      <c r="BX405" s="117" t="s">
        <v>145</v>
      </c>
      <c r="BY405" s="117" t="s">
        <v>145</v>
      </c>
      <c r="BZ405" s="117" t="s">
        <v>145</v>
      </c>
      <c r="CA405" s="117" t="s">
        <v>145</v>
      </c>
      <c r="CB405" s="117" t="s">
        <v>1811</v>
      </c>
      <c r="CC405" s="117" t="s">
        <v>1811</v>
      </c>
      <c r="CD405" s="117" t="s">
        <v>145</v>
      </c>
      <c r="CE405" s="117" t="s">
        <v>145</v>
      </c>
      <c r="CF405" s="117" t="s">
        <v>145</v>
      </c>
      <c r="CG405" s="117" t="s">
        <v>145</v>
      </c>
      <c r="CH405" s="117" t="s">
        <v>145</v>
      </c>
      <c r="CI405" s="117" t="s">
        <v>145</v>
      </c>
      <c r="CJ405" s="117" t="s">
        <v>145</v>
      </c>
      <c r="CK405" s="117" t="s">
        <v>145</v>
      </c>
      <c r="CL405" s="117" t="s">
        <v>145</v>
      </c>
      <c r="CM405" s="117" t="s">
        <v>145</v>
      </c>
      <c r="CN405" s="117" t="s">
        <v>145</v>
      </c>
      <c r="CO405" s="117" t="s">
        <v>1822</v>
      </c>
      <c r="CP405" s="117" t="s">
        <v>145</v>
      </c>
      <c r="CQ405" s="117" t="s">
        <v>145</v>
      </c>
      <c r="CR405" s="117" t="s">
        <v>145</v>
      </c>
      <c r="CS405" s="117" t="s">
        <v>173</v>
      </c>
      <c r="CT405" s="117" t="s">
        <v>300</v>
      </c>
      <c r="CU405" s="117" t="s">
        <v>476</v>
      </c>
      <c r="CV405" s="117" t="s">
        <v>477</v>
      </c>
      <c r="CW405" s="117" t="s">
        <v>478</v>
      </c>
      <c r="CX405" s="117" t="s">
        <v>178</v>
      </c>
      <c r="CY405" s="117" t="s">
        <v>178</v>
      </c>
      <c r="CZ405" s="117" t="s">
        <v>179</v>
      </c>
      <c r="DA405" s="117" t="s">
        <v>179</v>
      </c>
      <c r="DB405" s="117" t="s">
        <v>145</v>
      </c>
      <c r="DC405" s="117" t="s">
        <v>145</v>
      </c>
      <c r="DD405" s="117" t="s">
        <v>179</v>
      </c>
      <c r="DE405" s="117" t="s">
        <v>145</v>
      </c>
      <c r="DF405" s="117" t="s">
        <v>145</v>
      </c>
      <c r="DG405" s="117" t="s">
        <v>145</v>
      </c>
      <c r="DH405" s="117" t="s">
        <v>145</v>
      </c>
      <c r="DI405" s="117" t="s">
        <v>145</v>
      </c>
      <c r="DJ405" s="117" t="s">
        <v>145</v>
      </c>
      <c r="DK405" s="117" t="s">
        <v>145</v>
      </c>
      <c r="DL405" s="117" t="s">
        <v>145</v>
      </c>
      <c r="DM405" s="117" t="s">
        <v>145</v>
      </c>
      <c r="DN405" s="117" t="s">
        <v>145</v>
      </c>
      <c r="DO405" s="117" t="s">
        <v>145</v>
      </c>
      <c r="DP405" s="117" t="s">
        <v>145</v>
      </c>
      <c r="DQ405" s="117" t="s">
        <v>145</v>
      </c>
      <c r="DR405" s="117" t="s">
        <v>145</v>
      </c>
      <c r="DS405" s="117" t="s">
        <v>145</v>
      </c>
      <c r="DT405" s="117" t="s">
        <v>145</v>
      </c>
      <c r="DU405" s="117" t="s">
        <v>145</v>
      </c>
      <c r="DV405" s="117" t="s">
        <v>145</v>
      </c>
      <c r="DW405" s="117" t="s">
        <v>145</v>
      </c>
      <c r="DX405" s="117" t="s">
        <v>145</v>
      </c>
      <c r="DY405" s="117" t="s">
        <v>145</v>
      </c>
      <c r="DZ405" s="117" t="s">
        <v>145</v>
      </c>
      <c r="EA405" s="117" t="s">
        <v>145</v>
      </c>
      <c r="EB405" s="117" t="s">
        <v>145</v>
      </c>
      <c r="EC405" s="117" t="s">
        <v>180</v>
      </c>
      <c r="ED405" s="117" t="s">
        <v>145</v>
      </c>
      <c r="EE405" s="117" t="s">
        <v>154</v>
      </c>
      <c r="EF405" s="117" t="s">
        <v>145</v>
      </c>
      <c r="EG405" s="117" t="s">
        <v>145</v>
      </c>
      <c r="EH405" s="117" t="s">
        <v>145</v>
      </c>
      <c r="EI405" s="117" t="s">
        <v>479</v>
      </c>
      <c r="EJ405" s="117" t="s">
        <v>145</v>
      </c>
      <c r="EK405" s="117" t="s">
        <v>145</v>
      </c>
      <c r="EL405" s="117" t="s">
        <v>145</v>
      </c>
      <c r="EM405" s="117" t="s">
        <v>145</v>
      </c>
      <c r="EN405" s="117" t="s">
        <v>147</v>
      </c>
    </row>
    <row r="406" s="6" customFormat="1" spans="1:144">
      <c r="A406" s="117" t="s">
        <v>1858</v>
      </c>
      <c r="B406" s="117" t="s">
        <v>145</v>
      </c>
      <c r="C406" s="117" t="s">
        <v>146</v>
      </c>
      <c r="D406" s="117" t="s">
        <v>145</v>
      </c>
      <c r="E406" s="117" t="s">
        <v>147</v>
      </c>
      <c r="F406" s="117" t="s">
        <v>145</v>
      </c>
      <c r="G406" s="117" t="s">
        <v>148</v>
      </c>
      <c r="H406" s="117" t="s">
        <v>149</v>
      </c>
      <c r="I406" s="117" t="s">
        <v>145</v>
      </c>
      <c r="J406" s="117" t="s">
        <v>150</v>
      </c>
      <c r="K406" s="117" t="s">
        <v>151</v>
      </c>
      <c r="L406" s="117" t="s">
        <v>1859</v>
      </c>
      <c r="M406" s="117" t="s">
        <v>145</v>
      </c>
      <c r="N406" s="117" t="s">
        <v>146</v>
      </c>
      <c r="O406" s="117" t="s">
        <v>153</v>
      </c>
      <c r="P406" s="117" t="s">
        <v>154</v>
      </c>
      <c r="Q406" s="117" t="s">
        <v>155</v>
      </c>
      <c r="R406" s="117" t="s">
        <v>145</v>
      </c>
      <c r="S406" s="117" t="s">
        <v>156</v>
      </c>
      <c r="T406" s="117" t="s">
        <v>154</v>
      </c>
      <c r="U406" s="117" t="s">
        <v>145</v>
      </c>
      <c r="V406" s="117" t="s">
        <v>145</v>
      </c>
      <c r="W406" s="117" t="s">
        <v>157</v>
      </c>
      <c r="X406" s="117" t="s">
        <v>157</v>
      </c>
      <c r="Y406" s="117" t="s">
        <v>158</v>
      </c>
      <c r="Z406" s="117" t="s">
        <v>159</v>
      </c>
      <c r="AA406" s="117" t="s">
        <v>145</v>
      </c>
      <c r="AB406" s="117" t="s">
        <v>145</v>
      </c>
      <c r="AC406" s="117" t="s">
        <v>145</v>
      </c>
      <c r="AD406" s="117" t="s">
        <v>145</v>
      </c>
      <c r="AE406" s="117" t="s">
        <v>1860</v>
      </c>
      <c r="AF406" s="117" t="s">
        <v>145</v>
      </c>
      <c r="AG406" s="117" t="s">
        <v>145</v>
      </c>
      <c r="AH406" s="117" t="s">
        <v>147</v>
      </c>
      <c r="AI406" s="117" t="s">
        <v>145</v>
      </c>
      <c r="AJ406" s="117" t="s">
        <v>145</v>
      </c>
      <c r="AK406" s="117" t="s">
        <v>145</v>
      </c>
      <c r="AL406" s="117" t="s">
        <v>145</v>
      </c>
      <c r="AM406" s="117" t="s">
        <v>145</v>
      </c>
      <c r="AN406" s="117" t="s">
        <v>145</v>
      </c>
      <c r="AO406" s="117" t="s">
        <v>832</v>
      </c>
      <c r="AP406" s="117" t="s">
        <v>1861</v>
      </c>
      <c r="AQ406" s="117" t="s">
        <v>1862</v>
      </c>
      <c r="AR406" s="117" t="s">
        <v>835</v>
      </c>
      <c r="AS406" s="117" t="s">
        <v>1863</v>
      </c>
      <c r="AT406" s="117" t="s">
        <v>1864</v>
      </c>
      <c r="AU406" s="117" t="s">
        <v>145</v>
      </c>
      <c r="AV406" s="117" t="s">
        <v>1865</v>
      </c>
      <c r="AW406" s="117" t="s">
        <v>1866</v>
      </c>
      <c r="AX406" s="117" t="s">
        <v>1867</v>
      </c>
      <c r="AY406" s="117" t="s">
        <v>145</v>
      </c>
      <c r="AZ406" s="117" t="s">
        <v>1864</v>
      </c>
      <c r="BA406" s="117" t="s">
        <v>145</v>
      </c>
      <c r="BB406" s="117" t="s">
        <v>145</v>
      </c>
      <c r="BC406" s="117" t="s">
        <v>145</v>
      </c>
      <c r="BD406" s="117" t="s">
        <v>145</v>
      </c>
      <c r="BE406" s="117" t="s">
        <v>145</v>
      </c>
      <c r="BF406" s="117" t="s">
        <v>145</v>
      </c>
      <c r="BG406" s="117" t="s">
        <v>145</v>
      </c>
      <c r="BH406" s="117" t="s">
        <v>145</v>
      </c>
      <c r="BI406" s="117" t="s">
        <v>145</v>
      </c>
      <c r="BJ406" s="117" t="s">
        <v>145</v>
      </c>
      <c r="BK406" s="117" t="s">
        <v>145</v>
      </c>
      <c r="BL406" s="117" t="s">
        <v>170</v>
      </c>
      <c r="BM406" s="117" t="s">
        <v>145</v>
      </c>
      <c r="BN406" s="117" t="s">
        <v>145</v>
      </c>
      <c r="BO406" s="117" t="s">
        <v>145</v>
      </c>
      <c r="BP406" s="117" t="s">
        <v>145</v>
      </c>
      <c r="BQ406" s="117" t="s">
        <v>145</v>
      </c>
      <c r="BR406" s="117" t="s">
        <v>145</v>
      </c>
      <c r="BS406" s="117" t="s">
        <v>145</v>
      </c>
      <c r="BT406" s="117" t="s">
        <v>145</v>
      </c>
      <c r="BU406" s="117" t="s">
        <v>145</v>
      </c>
      <c r="BV406" s="117" t="s">
        <v>171</v>
      </c>
      <c r="BW406" s="117" t="s">
        <v>145</v>
      </c>
      <c r="BX406" s="117" t="s">
        <v>145</v>
      </c>
      <c r="BY406" s="117" t="s">
        <v>145</v>
      </c>
      <c r="BZ406" s="117" t="s">
        <v>145</v>
      </c>
      <c r="CA406" s="117" t="s">
        <v>145</v>
      </c>
      <c r="CB406" s="117" t="s">
        <v>1811</v>
      </c>
      <c r="CC406" s="117" t="s">
        <v>1811</v>
      </c>
      <c r="CD406" s="117" t="s">
        <v>145</v>
      </c>
      <c r="CE406" s="117" t="s">
        <v>145</v>
      </c>
      <c r="CF406" s="117" t="s">
        <v>145</v>
      </c>
      <c r="CG406" s="117" t="s">
        <v>145</v>
      </c>
      <c r="CH406" s="117" t="s">
        <v>145</v>
      </c>
      <c r="CI406" s="117" t="s">
        <v>145</v>
      </c>
      <c r="CJ406" s="117" t="s">
        <v>145</v>
      </c>
      <c r="CK406" s="117" t="s">
        <v>145</v>
      </c>
      <c r="CL406" s="117" t="s">
        <v>145</v>
      </c>
      <c r="CM406" s="117" t="s">
        <v>145</v>
      </c>
      <c r="CN406" s="117" t="s">
        <v>145</v>
      </c>
      <c r="CO406" s="117" t="s">
        <v>1822</v>
      </c>
      <c r="CP406" s="117" t="s">
        <v>145</v>
      </c>
      <c r="CQ406" s="117" t="s">
        <v>145</v>
      </c>
      <c r="CR406" s="117" t="s">
        <v>145</v>
      </c>
      <c r="CS406" s="117" t="s">
        <v>173</v>
      </c>
      <c r="CT406" s="117" t="s">
        <v>305</v>
      </c>
      <c r="CU406" s="117" t="s">
        <v>1723</v>
      </c>
      <c r="CV406" s="117" t="s">
        <v>1724</v>
      </c>
      <c r="CW406" s="117" t="s">
        <v>1725</v>
      </c>
      <c r="CX406" s="117" t="s">
        <v>178</v>
      </c>
      <c r="CY406" s="117" t="s">
        <v>178</v>
      </c>
      <c r="CZ406" s="117" t="s">
        <v>179</v>
      </c>
      <c r="DA406" s="117" t="s">
        <v>179</v>
      </c>
      <c r="DB406" s="117" t="s">
        <v>145</v>
      </c>
      <c r="DC406" s="117" t="s">
        <v>145</v>
      </c>
      <c r="DD406" s="117" t="s">
        <v>179</v>
      </c>
      <c r="DE406" s="117" t="s">
        <v>145</v>
      </c>
      <c r="DF406" s="117" t="s">
        <v>145</v>
      </c>
      <c r="DG406" s="117" t="s">
        <v>145</v>
      </c>
      <c r="DH406" s="117" t="s">
        <v>145</v>
      </c>
      <c r="DI406" s="117" t="s">
        <v>145</v>
      </c>
      <c r="DJ406" s="117" t="s">
        <v>145</v>
      </c>
      <c r="DK406" s="117" t="s">
        <v>145</v>
      </c>
      <c r="DL406" s="117" t="s">
        <v>145</v>
      </c>
      <c r="DM406" s="117" t="s">
        <v>145</v>
      </c>
      <c r="DN406" s="117" t="s">
        <v>145</v>
      </c>
      <c r="DO406" s="117" t="s">
        <v>145</v>
      </c>
      <c r="DP406" s="117" t="s">
        <v>145</v>
      </c>
      <c r="DQ406" s="117" t="s">
        <v>145</v>
      </c>
      <c r="DR406" s="117" t="s">
        <v>145</v>
      </c>
      <c r="DS406" s="117" t="s">
        <v>145</v>
      </c>
      <c r="DT406" s="117" t="s">
        <v>145</v>
      </c>
      <c r="DU406" s="117" t="s">
        <v>145</v>
      </c>
      <c r="DV406" s="117" t="s">
        <v>145</v>
      </c>
      <c r="DW406" s="117" t="s">
        <v>145</v>
      </c>
      <c r="DX406" s="117" t="s">
        <v>145</v>
      </c>
      <c r="DY406" s="117" t="s">
        <v>145</v>
      </c>
      <c r="DZ406" s="117" t="s">
        <v>145</v>
      </c>
      <c r="EA406" s="117" t="s">
        <v>145</v>
      </c>
      <c r="EB406" s="117" t="s">
        <v>145</v>
      </c>
      <c r="EC406" s="117" t="s">
        <v>180</v>
      </c>
      <c r="ED406" s="117" t="s">
        <v>145</v>
      </c>
      <c r="EE406" s="117" t="s">
        <v>154</v>
      </c>
      <c r="EF406" s="117" t="s">
        <v>145</v>
      </c>
      <c r="EG406" s="117" t="s">
        <v>145</v>
      </c>
      <c r="EH406" s="117" t="s">
        <v>145</v>
      </c>
      <c r="EI406" s="117" t="s">
        <v>145</v>
      </c>
      <c r="EJ406" s="117" t="s">
        <v>145</v>
      </c>
      <c r="EK406" s="117" t="s">
        <v>145</v>
      </c>
      <c r="EL406" s="117" t="s">
        <v>145</v>
      </c>
      <c r="EM406" s="117" t="s">
        <v>145</v>
      </c>
      <c r="EN406" s="117" t="s">
        <v>147</v>
      </c>
    </row>
    <row r="407" s="6" customFormat="1" spans="1:144">
      <c r="A407" s="117" t="s">
        <v>1858</v>
      </c>
      <c r="B407" s="117" t="s">
        <v>145</v>
      </c>
      <c r="C407" s="117" t="s">
        <v>146</v>
      </c>
      <c r="D407" s="117" t="s">
        <v>145</v>
      </c>
      <c r="E407" s="117" t="s">
        <v>147</v>
      </c>
      <c r="F407" s="117" t="s">
        <v>145</v>
      </c>
      <c r="G407" s="117" t="s">
        <v>148</v>
      </c>
      <c r="H407" s="117" t="s">
        <v>149</v>
      </c>
      <c r="I407" s="117" t="s">
        <v>145</v>
      </c>
      <c r="J407" s="117" t="s">
        <v>150</v>
      </c>
      <c r="K407" s="117" t="s">
        <v>151</v>
      </c>
      <c r="L407" s="117" t="s">
        <v>1859</v>
      </c>
      <c r="M407" s="117" t="s">
        <v>145</v>
      </c>
      <c r="N407" s="117" t="s">
        <v>146</v>
      </c>
      <c r="O407" s="117" t="s">
        <v>153</v>
      </c>
      <c r="P407" s="117" t="s">
        <v>154</v>
      </c>
      <c r="Q407" s="117" t="s">
        <v>155</v>
      </c>
      <c r="R407" s="117" t="s">
        <v>145</v>
      </c>
      <c r="S407" s="117" t="s">
        <v>156</v>
      </c>
      <c r="T407" s="117" t="s">
        <v>154</v>
      </c>
      <c r="U407" s="117" t="s">
        <v>145</v>
      </c>
      <c r="V407" s="117" t="s">
        <v>145</v>
      </c>
      <c r="W407" s="117" t="s">
        <v>157</v>
      </c>
      <c r="X407" s="117" t="s">
        <v>157</v>
      </c>
      <c r="Y407" s="117" t="s">
        <v>158</v>
      </c>
      <c r="Z407" s="117" t="s">
        <v>159</v>
      </c>
      <c r="AA407" s="117" t="s">
        <v>145</v>
      </c>
      <c r="AB407" s="117" t="s">
        <v>145</v>
      </c>
      <c r="AC407" s="117" t="s">
        <v>145</v>
      </c>
      <c r="AD407" s="117" t="s">
        <v>145</v>
      </c>
      <c r="AE407" s="117" t="s">
        <v>1860</v>
      </c>
      <c r="AF407" s="117" t="s">
        <v>145</v>
      </c>
      <c r="AG407" s="117" t="s">
        <v>145</v>
      </c>
      <c r="AH407" s="117" t="s">
        <v>147</v>
      </c>
      <c r="AI407" s="117" t="s">
        <v>145</v>
      </c>
      <c r="AJ407" s="117" t="s">
        <v>145</v>
      </c>
      <c r="AK407" s="117" t="s">
        <v>145</v>
      </c>
      <c r="AL407" s="117" t="s">
        <v>145</v>
      </c>
      <c r="AM407" s="117" t="s">
        <v>145</v>
      </c>
      <c r="AN407" s="117" t="s">
        <v>145</v>
      </c>
      <c r="AO407" s="117" t="s">
        <v>832</v>
      </c>
      <c r="AP407" s="117" t="s">
        <v>1861</v>
      </c>
      <c r="AQ407" s="117" t="s">
        <v>1862</v>
      </c>
      <c r="AR407" s="117" t="s">
        <v>835</v>
      </c>
      <c r="AS407" s="117" t="s">
        <v>1863</v>
      </c>
      <c r="AT407" s="117" t="s">
        <v>1864</v>
      </c>
      <c r="AU407" s="117" t="s">
        <v>145</v>
      </c>
      <c r="AV407" s="117" t="s">
        <v>1865</v>
      </c>
      <c r="AW407" s="117" t="s">
        <v>1866</v>
      </c>
      <c r="AX407" s="117" t="s">
        <v>1867</v>
      </c>
      <c r="AY407" s="117" t="s">
        <v>145</v>
      </c>
      <c r="AZ407" s="117" t="s">
        <v>1864</v>
      </c>
      <c r="BA407" s="117" t="s">
        <v>145</v>
      </c>
      <c r="BB407" s="117" t="s">
        <v>145</v>
      </c>
      <c r="BC407" s="117" t="s">
        <v>145</v>
      </c>
      <c r="BD407" s="117" t="s">
        <v>145</v>
      </c>
      <c r="BE407" s="117" t="s">
        <v>145</v>
      </c>
      <c r="BF407" s="117" t="s">
        <v>145</v>
      </c>
      <c r="BG407" s="117" t="s">
        <v>145</v>
      </c>
      <c r="BH407" s="117" t="s">
        <v>145</v>
      </c>
      <c r="BI407" s="117" t="s">
        <v>145</v>
      </c>
      <c r="BJ407" s="117" t="s">
        <v>145</v>
      </c>
      <c r="BK407" s="117" t="s">
        <v>145</v>
      </c>
      <c r="BL407" s="117" t="s">
        <v>170</v>
      </c>
      <c r="BM407" s="117" t="s">
        <v>145</v>
      </c>
      <c r="BN407" s="117" t="s">
        <v>145</v>
      </c>
      <c r="BO407" s="117" t="s">
        <v>145</v>
      </c>
      <c r="BP407" s="117" t="s">
        <v>145</v>
      </c>
      <c r="BQ407" s="117" t="s">
        <v>145</v>
      </c>
      <c r="BR407" s="117" t="s">
        <v>145</v>
      </c>
      <c r="BS407" s="117" t="s">
        <v>145</v>
      </c>
      <c r="BT407" s="117" t="s">
        <v>145</v>
      </c>
      <c r="BU407" s="117" t="s">
        <v>145</v>
      </c>
      <c r="BV407" s="117" t="s">
        <v>171</v>
      </c>
      <c r="BW407" s="117" t="s">
        <v>145</v>
      </c>
      <c r="BX407" s="117" t="s">
        <v>145</v>
      </c>
      <c r="BY407" s="117" t="s">
        <v>145</v>
      </c>
      <c r="BZ407" s="117" t="s">
        <v>145</v>
      </c>
      <c r="CA407" s="117" t="s">
        <v>145</v>
      </c>
      <c r="CB407" s="117" t="s">
        <v>1811</v>
      </c>
      <c r="CC407" s="117" t="s">
        <v>1811</v>
      </c>
      <c r="CD407" s="117" t="s">
        <v>145</v>
      </c>
      <c r="CE407" s="117" t="s">
        <v>145</v>
      </c>
      <c r="CF407" s="117" t="s">
        <v>145</v>
      </c>
      <c r="CG407" s="117" t="s">
        <v>145</v>
      </c>
      <c r="CH407" s="117" t="s">
        <v>145</v>
      </c>
      <c r="CI407" s="117" t="s">
        <v>145</v>
      </c>
      <c r="CJ407" s="117" t="s">
        <v>145</v>
      </c>
      <c r="CK407" s="117" t="s">
        <v>145</v>
      </c>
      <c r="CL407" s="117" t="s">
        <v>145</v>
      </c>
      <c r="CM407" s="117" t="s">
        <v>145</v>
      </c>
      <c r="CN407" s="117" t="s">
        <v>145</v>
      </c>
      <c r="CO407" s="117" t="s">
        <v>1822</v>
      </c>
      <c r="CP407" s="117" t="s">
        <v>145</v>
      </c>
      <c r="CQ407" s="117" t="s">
        <v>145</v>
      </c>
      <c r="CR407" s="117" t="s">
        <v>145</v>
      </c>
      <c r="CS407" s="117" t="s">
        <v>173</v>
      </c>
      <c r="CT407" s="117" t="s">
        <v>306</v>
      </c>
      <c r="CU407" s="117" t="s">
        <v>1868</v>
      </c>
      <c r="CV407" s="117" t="s">
        <v>1869</v>
      </c>
      <c r="CW407" s="117" t="s">
        <v>1870</v>
      </c>
      <c r="CX407" s="117" t="s">
        <v>178</v>
      </c>
      <c r="CY407" s="117" t="s">
        <v>178</v>
      </c>
      <c r="CZ407" s="117" t="s">
        <v>179</v>
      </c>
      <c r="DA407" s="117" t="s">
        <v>179</v>
      </c>
      <c r="DB407" s="117" t="s">
        <v>145</v>
      </c>
      <c r="DC407" s="117" t="s">
        <v>145</v>
      </c>
      <c r="DD407" s="117" t="s">
        <v>179</v>
      </c>
      <c r="DE407" s="117" t="s">
        <v>145</v>
      </c>
      <c r="DF407" s="117" t="s">
        <v>145</v>
      </c>
      <c r="DG407" s="117" t="s">
        <v>145</v>
      </c>
      <c r="DH407" s="117" t="s">
        <v>145</v>
      </c>
      <c r="DI407" s="117" t="s">
        <v>145</v>
      </c>
      <c r="DJ407" s="117" t="s">
        <v>145</v>
      </c>
      <c r="DK407" s="117" t="s">
        <v>145</v>
      </c>
      <c r="DL407" s="117" t="s">
        <v>145</v>
      </c>
      <c r="DM407" s="117" t="s">
        <v>145</v>
      </c>
      <c r="DN407" s="117" t="s">
        <v>145</v>
      </c>
      <c r="DO407" s="117" t="s">
        <v>145</v>
      </c>
      <c r="DP407" s="117" t="s">
        <v>145</v>
      </c>
      <c r="DQ407" s="117" t="s">
        <v>145</v>
      </c>
      <c r="DR407" s="117" t="s">
        <v>145</v>
      </c>
      <c r="DS407" s="117" t="s">
        <v>145</v>
      </c>
      <c r="DT407" s="117" t="s">
        <v>145</v>
      </c>
      <c r="DU407" s="117" t="s">
        <v>145</v>
      </c>
      <c r="DV407" s="117" t="s">
        <v>145</v>
      </c>
      <c r="DW407" s="117" t="s">
        <v>145</v>
      </c>
      <c r="DX407" s="117" t="s">
        <v>145</v>
      </c>
      <c r="DY407" s="117" t="s">
        <v>145</v>
      </c>
      <c r="DZ407" s="117" t="s">
        <v>145</v>
      </c>
      <c r="EA407" s="117" t="s">
        <v>145</v>
      </c>
      <c r="EB407" s="117" t="s">
        <v>145</v>
      </c>
      <c r="EC407" s="117" t="s">
        <v>180</v>
      </c>
      <c r="ED407" s="117" t="s">
        <v>145</v>
      </c>
      <c r="EE407" s="117" t="s">
        <v>154</v>
      </c>
      <c r="EF407" s="117" t="s">
        <v>145</v>
      </c>
      <c r="EG407" s="117" t="s">
        <v>145</v>
      </c>
      <c r="EH407" s="117" t="s">
        <v>145</v>
      </c>
      <c r="EI407" s="117" t="s">
        <v>1871</v>
      </c>
      <c r="EJ407" s="117" t="s">
        <v>145</v>
      </c>
      <c r="EK407" s="117" t="s">
        <v>145</v>
      </c>
      <c r="EL407" s="117" t="s">
        <v>145</v>
      </c>
      <c r="EM407" s="117" t="s">
        <v>145</v>
      </c>
      <c r="EN407" s="117" t="s">
        <v>147</v>
      </c>
    </row>
    <row r="408" s="6" customFormat="1" spans="1:144">
      <c r="A408" s="117" t="s">
        <v>1858</v>
      </c>
      <c r="B408" s="117" t="s">
        <v>145</v>
      </c>
      <c r="C408" s="117" t="s">
        <v>146</v>
      </c>
      <c r="D408" s="117" t="s">
        <v>145</v>
      </c>
      <c r="E408" s="117" t="s">
        <v>147</v>
      </c>
      <c r="F408" s="117" t="s">
        <v>145</v>
      </c>
      <c r="G408" s="117" t="s">
        <v>148</v>
      </c>
      <c r="H408" s="117" t="s">
        <v>149</v>
      </c>
      <c r="I408" s="117" t="s">
        <v>145</v>
      </c>
      <c r="J408" s="117" t="s">
        <v>150</v>
      </c>
      <c r="K408" s="117" t="s">
        <v>151</v>
      </c>
      <c r="L408" s="117" t="s">
        <v>1859</v>
      </c>
      <c r="M408" s="117" t="s">
        <v>145</v>
      </c>
      <c r="N408" s="117" t="s">
        <v>146</v>
      </c>
      <c r="O408" s="117" t="s">
        <v>153</v>
      </c>
      <c r="P408" s="117" t="s">
        <v>154</v>
      </c>
      <c r="Q408" s="117" t="s">
        <v>155</v>
      </c>
      <c r="R408" s="117" t="s">
        <v>145</v>
      </c>
      <c r="S408" s="117" t="s">
        <v>156</v>
      </c>
      <c r="T408" s="117" t="s">
        <v>154</v>
      </c>
      <c r="U408" s="117" t="s">
        <v>145</v>
      </c>
      <c r="V408" s="117" t="s">
        <v>145</v>
      </c>
      <c r="W408" s="117" t="s">
        <v>157</v>
      </c>
      <c r="X408" s="117" t="s">
        <v>157</v>
      </c>
      <c r="Y408" s="117" t="s">
        <v>158</v>
      </c>
      <c r="Z408" s="117" t="s">
        <v>159</v>
      </c>
      <c r="AA408" s="117" t="s">
        <v>145</v>
      </c>
      <c r="AB408" s="117" t="s">
        <v>145</v>
      </c>
      <c r="AC408" s="117" t="s">
        <v>145</v>
      </c>
      <c r="AD408" s="117" t="s">
        <v>145</v>
      </c>
      <c r="AE408" s="117" t="s">
        <v>1860</v>
      </c>
      <c r="AF408" s="117" t="s">
        <v>145</v>
      </c>
      <c r="AG408" s="117" t="s">
        <v>145</v>
      </c>
      <c r="AH408" s="117" t="s">
        <v>147</v>
      </c>
      <c r="AI408" s="117" t="s">
        <v>145</v>
      </c>
      <c r="AJ408" s="117" t="s">
        <v>145</v>
      </c>
      <c r="AK408" s="117" t="s">
        <v>145</v>
      </c>
      <c r="AL408" s="117" t="s">
        <v>145</v>
      </c>
      <c r="AM408" s="117" t="s">
        <v>145</v>
      </c>
      <c r="AN408" s="117" t="s">
        <v>145</v>
      </c>
      <c r="AO408" s="117" t="s">
        <v>832</v>
      </c>
      <c r="AP408" s="117" t="s">
        <v>1861</v>
      </c>
      <c r="AQ408" s="117" t="s">
        <v>1862</v>
      </c>
      <c r="AR408" s="117" t="s">
        <v>835</v>
      </c>
      <c r="AS408" s="117" t="s">
        <v>1863</v>
      </c>
      <c r="AT408" s="117" t="s">
        <v>1864</v>
      </c>
      <c r="AU408" s="117" t="s">
        <v>145</v>
      </c>
      <c r="AV408" s="117" t="s">
        <v>1865</v>
      </c>
      <c r="AW408" s="117" t="s">
        <v>1866</v>
      </c>
      <c r="AX408" s="117" t="s">
        <v>1867</v>
      </c>
      <c r="AY408" s="117" t="s">
        <v>145</v>
      </c>
      <c r="AZ408" s="117" t="s">
        <v>1864</v>
      </c>
      <c r="BA408" s="117" t="s">
        <v>145</v>
      </c>
      <c r="BB408" s="117" t="s">
        <v>145</v>
      </c>
      <c r="BC408" s="117" t="s">
        <v>145</v>
      </c>
      <c r="BD408" s="117" t="s">
        <v>145</v>
      </c>
      <c r="BE408" s="117" t="s">
        <v>145</v>
      </c>
      <c r="BF408" s="117" t="s">
        <v>145</v>
      </c>
      <c r="BG408" s="117" t="s">
        <v>145</v>
      </c>
      <c r="BH408" s="117" t="s">
        <v>145</v>
      </c>
      <c r="BI408" s="117" t="s">
        <v>145</v>
      </c>
      <c r="BJ408" s="117" t="s">
        <v>145</v>
      </c>
      <c r="BK408" s="117" t="s">
        <v>145</v>
      </c>
      <c r="BL408" s="117" t="s">
        <v>170</v>
      </c>
      <c r="BM408" s="117" t="s">
        <v>145</v>
      </c>
      <c r="BN408" s="117" t="s">
        <v>145</v>
      </c>
      <c r="BO408" s="117" t="s">
        <v>145</v>
      </c>
      <c r="BP408" s="117" t="s">
        <v>145</v>
      </c>
      <c r="BQ408" s="117" t="s">
        <v>145</v>
      </c>
      <c r="BR408" s="117" t="s">
        <v>145</v>
      </c>
      <c r="BS408" s="117" t="s">
        <v>145</v>
      </c>
      <c r="BT408" s="117" t="s">
        <v>145</v>
      </c>
      <c r="BU408" s="117" t="s">
        <v>145</v>
      </c>
      <c r="BV408" s="117" t="s">
        <v>171</v>
      </c>
      <c r="BW408" s="117" t="s">
        <v>145</v>
      </c>
      <c r="BX408" s="117" t="s">
        <v>145</v>
      </c>
      <c r="BY408" s="117" t="s">
        <v>145</v>
      </c>
      <c r="BZ408" s="117" t="s">
        <v>145</v>
      </c>
      <c r="CA408" s="117" t="s">
        <v>145</v>
      </c>
      <c r="CB408" s="117" t="s">
        <v>1811</v>
      </c>
      <c r="CC408" s="117" t="s">
        <v>1811</v>
      </c>
      <c r="CD408" s="117" t="s">
        <v>145</v>
      </c>
      <c r="CE408" s="117" t="s">
        <v>145</v>
      </c>
      <c r="CF408" s="117" t="s">
        <v>145</v>
      </c>
      <c r="CG408" s="117" t="s">
        <v>145</v>
      </c>
      <c r="CH408" s="117" t="s">
        <v>145</v>
      </c>
      <c r="CI408" s="117" t="s">
        <v>145</v>
      </c>
      <c r="CJ408" s="117" t="s">
        <v>145</v>
      </c>
      <c r="CK408" s="117" t="s">
        <v>145</v>
      </c>
      <c r="CL408" s="117" t="s">
        <v>145</v>
      </c>
      <c r="CM408" s="117" t="s">
        <v>145</v>
      </c>
      <c r="CN408" s="117" t="s">
        <v>145</v>
      </c>
      <c r="CO408" s="117" t="s">
        <v>1822</v>
      </c>
      <c r="CP408" s="117" t="s">
        <v>145</v>
      </c>
      <c r="CQ408" s="117" t="s">
        <v>145</v>
      </c>
      <c r="CR408" s="117" t="s">
        <v>145</v>
      </c>
      <c r="CS408" s="117" t="s">
        <v>173</v>
      </c>
      <c r="CT408" s="117" t="s">
        <v>310</v>
      </c>
      <c r="CU408" s="117" t="s">
        <v>1726</v>
      </c>
      <c r="CV408" s="117" t="s">
        <v>1727</v>
      </c>
      <c r="CW408" s="117" t="s">
        <v>1728</v>
      </c>
      <c r="CX408" s="117" t="s">
        <v>178</v>
      </c>
      <c r="CY408" s="117" t="s">
        <v>178</v>
      </c>
      <c r="CZ408" s="117" t="s">
        <v>179</v>
      </c>
      <c r="DA408" s="117" t="s">
        <v>179</v>
      </c>
      <c r="DB408" s="117" t="s">
        <v>145</v>
      </c>
      <c r="DC408" s="117" t="s">
        <v>145</v>
      </c>
      <c r="DD408" s="117" t="s">
        <v>179</v>
      </c>
      <c r="DE408" s="117" t="s">
        <v>145</v>
      </c>
      <c r="DF408" s="117" t="s">
        <v>145</v>
      </c>
      <c r="DG408" s="117" t="s">
        <v>145</v>
      </c>
      <c r="DH408" s="117" t="s">
        <v>145</v>
      </c>
      <c r="DI408" s="117" t="s">
        <v>145</v>
      </c>
      <c r="DJ408" s="117" t="s">
        <v>145</v>
      </c>
      <c r="DK408" s="117" t="s">
        <v>145</v>
      </c>
      <c r="DL408" s="117" t="s">
        <v>145</v>
      </c>
      <c r="DM408" s="117" t="s">
        <v>145</v>
      </c>
      <c r="DN408" s="117" t="s">
        <v>145</v>
      </c>
      <c r="DO408" s="117" t="s">
        <v>145</v>
      </c>
      <c r="DP408" s="117" t="s">
        <v>145</v>
      </c>
      <c r="DQ408" s="117" t="s">
        <v>145</v>
      </c>
      <c r="DR408" s="117" t="s">
        <v>145</v>
      </c>
      <c r="DS408" s="117" t="s">
        <v>145</v>
      </c>
      <c r="DT408" s="117" t="s">
        <v>145</v>
      </c>
      <c r="DU408" s="117" t="s">
        <v>145</v>
      </c>
      <c r="DV408" s="117" t="s">
        <v>145</v>
      </c>
      <c r="DW408" s="117" t="s">
        <v>145</v>
      </c>
      <c r="DX408" s="117" t="s">
        <v>145</v>
      </c>
      <c r="DY408" s="117" t="s">
        <v>145</v>
      </c>
      <c r="DZ408" s="117" t="s">
        <v>145</v>
      </c>
      <c r="EA408" s="117" t="s">
        <v>145</v>
      </c>
      <c r="EB408" s="117" t="s">
        <v>145</v>
      </c>
      <c r="EC408" s="117" t="s">
        <v>180</v>
      </c>
      <c r="ED408" s="117" t="s">
        <v>145</v>
      </c>
      <c r="EE408" s="117" t="s">
        <v>154</v>
      </c>
      <c r="EF408" s="117" t="s">
        <v>145</v>
      </c>
      <c r="EG408" s="117" t="s">
        <v>145</v>
      </c>
      <c r="EH408" s="117" t="s">
        <v>145</v>
      </c>
      <c r="EI408" s="117" t="s">
        <v>1729</v>
      </c>
      <c r="EJ408" s="117" t="s">
        <v>1730</v>
      </c>
      <c r="EK408" s="117" t="s">
        <v>145</v>
      </c>
      <c r="EL408" s="117" t="s">
        <v>145</v>
      </c>
      <c r="EM408" s="117" t="s">
        <v>145</v>
      </c>
      <c r="EN408" s="117" t="s">
        <v>147</v>
      </c>
    </row>
    <row r="409" s="6" customFormat="1" spans="1:144">
      <c r="A409" s="117" t="s">
        <v>1858</v>
      </c>
      <c r="B409" s="117" t="s">
        <v>145</v>
      </c>
      <c r="C409" s="117" t="s">
        <v>146</v>
      </c>
      <c r="D409" s="117" t="s">
        <v>145</v>
      </c>
      <c r="E409" s="117" t="s">
        <v>147</v>
      </c>
      <c r="F409" s="117" t="s">
        <v>145</v>
      </c>
      <c r="G409" s="117" t="s">
        <v>148</v>
      </c>
      <c r="H409" s="117" t="s">
        <v>149</v>
      </c>
      <c r="I409" s="117" t="s">
        <v>145</v>
      </c>
      <c r="J409" s="117" t="s">
        <v>150</v>
      </c>
      <c r="K409" s="117" t="s">
        <v>151</v>
      </c>
      <c r="L409" s="117" t="s">
        <v>1859</v>
      </c>
      <c r="M409" s="117" t="s">
        <v>145</v>
      </c>
      <c r="N409" s="117" t="s">
        <v>146</v>
      </c>
      <c r="O409" s="117" t="s">
        <v>153</v>
      </c>
      <c r="P409" s="117" t="s">
        <v>154</v>
      </c>
      <c r="Q409" s="117" t="s">
        <v>155</v>
      </c>
      <c r="R409" s="117" t="s">
        <v>145</v>
      </c>
      <c r="S409" s="117" t="s">
        <v>156</v>
      </c>
      <c r="T409" s="117" t="s">
        <v>154</v>
      </c>
      <c r="U409" s="117" t="s">
        <v>145</v>
      </c>
      <c r="V409" s="117" t="s">
        <v>145</v>
      </c>
      <c r="W409" s="117" t="s">
        <v>157</v>
      </c>
      <c r="X409" s="117" t="s">
        <v>157</v>
      </c>
      <c r="Y409" s="117" t="s">
        <v>158</v>
      </c>
      <c r="Z409" s="117" t="s">
        <v>159</v>
      </c>
      <c r="AA409" s="117" t="s">
        <v>145</v>
      </c>
      <c r="AB409" s="117" t="s">
        <v>145</v>
      </c>
      <c r="AC409" s="117" t="s">
        <v>145</v>
      </c>
      <c r="AD409" s="117" t="s">
        <v>145</v>
      </c>
      <c r="AE409" s="117" t="s">
        <v>1860</v>
      </c>
      <c r="AF409" s="117" t="s">
        <v>145</v>
      </c>
      <c r="AG409" s="117" t="s">
        <v>145</v>
      </c>
      <c r="AH409" s="117" t="s">
        <v>147</v>
      </c>
      <c r="AI409" s="117" t="s">
        <v>145</v>
      </c>
      <c r="AJ409" s="117" t="s">
        <v>145</v>
      </c>
      <c r="AK409" s="117" t="s">
        <v>145</v>
      </c>
      <c r="AL409" s="117" t="s">
        <v>145</v>
      </c>
      <c r="AM409" s="117" t="s">
        <v>145</v>
      </c>
      <c r="AN409" s="117" t="s">
        <v>145</v>
      </c>
      <c r="AO409" s="117" t="s">
        <v>832</v>
      </c>
      <c r="AP409" s="117" t="s">
        <v>1861</v>
      </c>
      <c r="AQ409" s="117" t="s">
        <v>1862</v>
      </c>
      <c r="AR409" s="117" t="s">
        <v>835</v>
      </c>
      <c r="AS409" s="117" t="s">
        <v>1863</v>
      </c>
      <c r="AT409" s="117" t="s">
        <v>1864</v>
      </c>
      <c r="AU409" s="117" t="s">
        <v>145</v>
      </c>
      <c r="AV409" s="117" t="s">
        <v>1865</v>
      </c>
      <c r="AW409" s="117" t="s">
        <v>1866</v>
      </c>
      <c r="AX409" s="117" t="s">
        <v>1867</v>
      </c>
      <c r="AY409" s="117" t="s">
        <v>145</v>
      </c>
      <c r="AZ409" s="117" t="s">
        <v>1864</v>
      </c>
      <c r="BA409" s="117" t="s">
        <v>145</v>
      </c>
      <c r="BB409" s="117" t="s">
        <v>145</v>
      </c>
      <c r="BC409" s="117" t="s">
        <v>145</v>
      </c>
      <c r="BD409" s="117" t="s">
        <v>145</v>
      </c>
      <c r="BE409" s="117" t="s">
        <v>145</v>
      </c>
      <c r="BF409" s="117" t="s">
        <v>145</v>
      </c>
      <c r="BG409" s="117" t="s">
        <v>145</v>
      </c>
      <c r="BH409" s="117" t="s">
        <v>145</v>
      </c>
      <c r="BI409" s="117" t="s">
        <v>145</v>
      </c>
      <c r="BJ409" s="117" t="s">
        <v>145</v>
      </c>
      <c r="BK409" s="117" t="s">
        <v>145</v>
      </c>
      <c r="BL409" s="117" t="s">
        <v>170</v>
      </c>
      <c r="BM409" s="117" t="s">
        <v>145</v>
      </c>
      <c r="BN409" s="117" t="s">
        <v>145</v>
      </c>
      <c r="BO409" s="117" t="s">
        <v>145</v>
      </c>
      <c r="BP409" s="117" t="s">
        <v>145</v>
      </c>
      <c r="BQ409" s="117" t="s">
        <v>145</v>
      </c>
      <c r="BR409" s="117" t="s">
        <v>145</v>
      </c>
      <c r="BS409" s="117" t="s">
        <v>145</v>
      </c>
      <c r="BT409" s="117" t="s">
        <v>145</v>
      </c>
      <c r="BU409" s="117" t="s">
        <v>145</v>
      </c>
      <c r="BV409" s="117" t="s">
        <v>171</v>
      </c>
      <c r="BW409" s="117" t="s">
        <v>145</v>
      </c>
      <c r="BX409" s="117" t="s">
        <v>145</v>
      </c>
      <c r="BY409" s="117" t="s">
        <v>145</v>
      </c>
      <c r="BZ409" s="117" t="s">
        <v>145</v>
      </c>
      <c r="CA409" s="117" t="s">
        <v>145</v>
      </c>
      <c r="CB409" s="117" t="s">
        <v>1811</v>
      </c>
      <c r="CC409" s="117" t="s">
        <v>1811</v>
      </c>
      <c r="CD409" s="117" t="s">
        <v>145</v>
      </c>
      <c r="CE409" s="117" t="s">
        <v>145</v>
      </c>
      <c r="CF409" s="117" t="s">
        <v>145</v>
      </c>
      <c r="CG409" s="117" t="s">
        <v>145</v>
      </c>
      <c r="CH409" s="117" t="s">
        <v>145</v>
      </c>
      <c r="CI409" s="117" t="s">
        <v>145</v>
      </c>
      <c r="CJ409" s="117" t="s">
        <v>145</v>
      </c>
      <c r="CK409" s="117" t="s">
        <v>145</v>
      </c>
      <c r="CL409" s="117" t="s">
        <v>145</v>
      </c>
      <c r="CM409" s="117" t="s">
        <v>145</v>
      </c>
      <c r="CN409" s="117" t="s">
        <v>145</v>
      </c>
      <c r="CO409" s="117" t="s">
        <v>1822</v>
      </c>
      <c r="CP409" s="117" t="s">
        <v>145</v>
      </c>
      <c r="CQ409" s="117" t="s">
        <v>145</v>
      </c>
      <c r="CR409" s="117" t="s">
        <v>145</v>
      </c>
      <c r="CS409" s="117" t="s">
        <v>173</v>
      </c>
      <c r="CT409" s="117" t="s">
        <v>314</v>
      </c>
      <c r="CU409" s="117" t="s">
        <v>350</v>
      </c>
      <c r="CV409" s="117" t="s">
        <v>351</v>
      </c>
      <c r="CW409" s="117" t="s">
        <v>352</v>
      </c>
      <c r="CX409" s="117" t="s">
        <v>178</v>
      </c>
      <c r="CY409" s="117" t="s">
        <v>178</v>
      </c>
      <c r="CZ409" s="117" t="s">
        <v>179</v>
      </c>
      <c r="DA409" s="117" t="s">
        <v>179</v>
      </c>
      <c r="DB409" s="117" t="s">
        <v>145</v>
      </c>
      <c r="DC409" s="117" t="s">
        <v>145</v>
      </c>
      <c r="DD409" s="117" t="s">
        <v>179</v>
      </c>
      <c r="DE409" s="117" t="s">
        <v>145</v>
      </c>
      <c r="DF409" s="117" t="s">
        <v>145</v>
      </c>
      <c r="DG409" s="117" t="s">
        <v>145</v>
      </c>
      <c r="DH409" s="117" t="s">
        <v>145</v>
      </c>
      <c r="DI409" s="117" t="s">
        <v>145</v>
      </c>
      <c r="DJ409" s="117" t="s">
        <v>145</v>
      </c>
      <c r="DK409" s="117" t="s">
        <v>145</v>
      </c>
      <c r="DL409" s="117" t="s">
        <v>145</v>
      </c>
      <c r="DM409" s="117" t="s">
        <v>145</v>
      </c>
      <c r="DN409" s="117" t="s">
        <v>145</v>
      </c>
      <c r="DO409" s="117" t="s">
        <v>145</v>
      </c>
      <c r="DP409" s="117" t="s">
        <v>145</v>
      </c>
      <c r="DQ409" s="117" t="s">
        <v>145</v>
      </c>
      <c r="DR409" s="117" t="s">
        <v>145</v>
      </c>
      <c r="DS409" s="117" t="s">
        <v>145</v>
      </c>
      <c r="DT409" s="117" t="s">
        <v>145</v>
      </c>
      <c r="DU409" s="117" t="s">
        <v>145</v>
      </c>
      <c r="DV409" s="117" t="s">
        <v>145</v>
      </c>
      <c r="DW409" s="117" t="s">
        <v>145</v>
      </c>
      <c r="DX409" s="117" t="s">
        <v>145</v>
      </c>
      <c r="DY409" s="117" t="s">
        <v>145</v>
      </c>
      <c r="DZ409" s="117" t="s">
        <v>145</v>
      </c>
      <c r="EA409" s="117" t="s">
        <v>145</v>
      </c>
      <c r="EB409" s="117" t="s">
        <v>145</v>
      </c>
      <c r="EC409" s="117" t="s">
        <v>180</v>
      </c>
      <c r="ED409" s="117" t="s">
        <v>145</v>
      </c>
      <c r="EE409" s="117" t="s">
        <v>154</v>
      </c>
      <c r="EF409" s="117" t="s">
        <v>145</v>
      </c>
      <c r="EG409" s="117" t="s">
        <v>145</v>
      </c>
      <c r="EH409" s="117" t="s">
        <v>145</v>
      </c>
      <c r="EI409" s="117" t="s">
        <v>145</v>
      </c>
      <c r="EJ409" s="117" t="s">
        <v>145</v>
      </c>
      <c r="EK409" s="117" t="s">
        <v>145</v>
      </c>
      <c r="EL409" s="117" t="s">
        <v>145</v>
      </c>
      <c r="EM409" s="117" t="s">
        <v>145</v>
      </c>
      <c r="EN409" s="117" t="s">
        <v>147</v>
      </c>
    </row>
    <row r="410" s="6" customFormat="1" spans="1:144">
      <c r="A410" s="117" t="s">
        <v>1858</v>
      </c>
      <c r="B410" s="117" t="s">
        <v>145</v>
      </c>
      <c r="C410" s="117" t="s">
        <v>146</v>
      </c>
      <c r="D410" s="117" t="s">
        <v>145</v>
      </c>
      <c r="E410" s="117" t="s">
        <v>147</v>
      </c>
      <c r="F410" s="117" t="s">
        <v>145</v>
      </c>
      <c r="G410" s="117" t="s">
        <v>148</v>
      </c>
      <c r="H410" s="117" t="s">
        <v>149</v>
      </c>
      <c r="I410" s="117" t="s">
        <v>145</v>
      </c>
      <c r="J410" s="117" t="s">
        <v>150</v>
      </c>
      <c r="K410" s="117" t="s">
        <v>151</v>
      </c>
      <c r="L410" s="117" t="s">
        <v>1859</v>
      </c>
      <c r="M410" s="117" t="s">
        <v>145</v>
      </c>
      <c r="N410" s="117" t="s">
        <v>146</v>
      </c>
      <c r="O410" s="117" t="s">
        <v>153</v>
      </c>
      <c r="P410" s="117" t="s">
        <v>154</v>
      </c>
      <c r="Q410" s="117" t="s">
        <v>155</v>
      </c>
      <c r="R410" s="117" t="s">
        <v>145</v>
      </c>
      <c r="S410" s="117" t="s">
        <v>156</v>
      </c>
      <c r="T410" s="117" t="s">
        <v>154</v>
      </c>
      <c r="U410" s="117" t="s">
        <v>145</v>
      </c>
      <c r="V410" s="117" t="s">
        <v>145</v>
      </c>
      <c r="W410" s="117" t="s">
        <v>157</v>
      </c>
      <c r="X410" s="117" t="s">
        <v>157</v>
      </c>
      <c r="Y410" s="117" t="s">
        <v>158</v>
      </c>
      <c r="Z410" s="117" t="s">
        <v>159</v>
      </c>
      <c r="AA410" s="117" t="s">
        <v>145</v>
      </c>
      <c r="AB410" s="117" t="s">
        <v>145</v>
      </c>
      <c r="AC410" s="117" t="s">
        <v>145</v>
      </c>
      <c r="AD410" s="117" t="s">
        <v>145</v>
      </c>
      <c r="AE410" s="117" t="s">
        <v>1860</v>
      </c>
      <c r="AF410" s="117" t="s">
        <v>145</v>
      </c>
      <c r="AG410" s="117" t="s">
        <v>145</v>
      </c>
      <c r="AH410" s="117" t="s">
        <v>147</v>
      </c>
      <c r="AI410" s="117" t="s">
        <v>145</v>
      </c>
      <c r="AJ410" s="117" t="s">
        <v>145</v>
      </c>
      <c r="AK410" s="117" t="s">
        <v>145</v>
      </c>
      <c r="AL410" s="117" t="s">
        <v>145</v>
      </c>
      <c r="AM410" s="117" t="s">
        <v>145</v>
      </c>
      <c r="AN410" s="117" t="s">
        <v>145</v>
      </c>
      <c r="AO410" s="117" t="s">
        <v>832</v>
      </c>
      <c r="AP410" s="117" t="s">
        <v>1861</v>
      </c>
      <c r="AQ410" s="117" t="s">
        <v>1862</v>
      </c>
      <c r="AR410" s="117" t="s">
        <v>835</v>
      </c>
      <c r="AS410" s="117" t="s">
        <v>1863</v>
      </c>
      <c r="AT410" s="117" t="s">
        <v>1864</v>
      </c>
      <c r="AU410" s="117" t="s">
        <v>145</v>
      </c>
      <c r="AV410" s="117" t="s">
        <v>1865</v>
      </c>
      <c r="AW410" s="117" t="s">
        <v>1866</v>
      </c>
      <c r="AX410" s="117" t="s">
        <v>1867</v>
      </c>
      <c r="AY410" s="117" t="s">
        <v>145</v>
      </c>
      <c r="AZ410" s="117" t="s">
        <v>1864</v>
      </c>
      <c r="BA410" s="117" t="s">
        <v>145</v>
      </c>
      <c r="BB410" s="117" t="s">
        <v>145</v>
      </c>
      <c r="BC410" s="117" t="s">
        <v>145</v>
      </c>
      <c r="BD410" s="117" t="s">
        <v>145</v>
      </c>
      <c r="BE410" s="117" t="s">
        <v>145</v>
      </c>
      <c r="BF410" s="117" t="s">
        <v>145</v>
      </c>
      <c r="BG410" s="117" t="s">
        <v>145</v>
      </c>
      <c r="BH410" s="117" t="s">
        <v>145</v>
      </c>
      <c r="BI410" s="117" t="s">
        <v>145</v>
      </c>
      <c r="BJ410" s="117" t="s">
        <v>145</v>
      </c>
      <c r="BK410" s="117" t="s">
        <v>145</v>
      </c>
      <c r="BL410" s="117" t="s">
        <v>170</v>
      </c>
      <c r="BM410" s="117" t="s">
        <v>145</v>
      </c>
      <c r="BN410" s="117" t="s">
        <v>145</v>
      </c>
      <c r="BO410" s="117" t="s">
        <v>145</v>
      </c>
      <c r="BP410" s="117" t="s">
        <v>145</v>
      </c>
      <c r="BQ410" s="117" t="s">
        <v>145</v>
      </c>
      <c r="BR410" s="117" t="s">
        <v>145</v>
      </c>
      <c r="BS410" s="117" t="s">
        <v>145</v>
      </c>
      <c r="BT410" s="117" t="s">
        <v>145</v>
      </c>
      <c r="BU410" s="117" t="s">
        <v>145</v>
      </c>
      <c r="BV410" s="117" t="s">
        <v>171</v>
      </c>
      <c r="BW410" s="117" t="s">
        <v>145</v>
      </c>
      <c r="BX410" s="117" t="s">
        <v>145</v>
      </c>
      <c r="BY410" s="117" t="s">
        <v>145</v>
      </c>
      <c r="BZ410" s="117" t="s">
        <v>145</v>
      </c>
      <c r="CA410" s="117" t="s">
        <v>145</v>
      </c>
      <c r="CB410" s="117" t="s">
        <v>1811</v>
      </c>
      <c r="CC410" s="117" t="s">
        <v>1811</v>
      </c>
      <c r="CD410" s="117" t="s">
        <v>145</v>
      </c>
      <c r="CE410" s="117" t="s">
        <v>145</v>
      </c>
      <c r="CF410" s="117" t="s">
        <v>145</v>
      </c>
      <c r="CG410" s="117" t="s">
        <v>145</v>
      </c>
      <c r="CH410" s="117" t="s">
        <v>145</v>
      </c>
      <c r="CI410" s="117" t="s">
        <v>145</v>
      </c>
      <c r="CJ410" s="117" t="s">
        <v>145</v>
      </c>
      <c r="CK410" s="117" t="s">
        <v>145</v>
      </c>
      <c r="CL410" s="117" t="s">
        <v>145</v>
      </c>
      <c r="CM410" s="117" t="s">
        <v>145</v>
      </c>
      <c r="CN410" s="117" t="s">
        <v>145</v>
      </c>
      <c r="CO410" s="117" t="s">
        <v>1822</v>
      </c>
      <c r="CP410" s="117" t="s">
        <v>145</v>
      </c>
      <c r="CQ410" s="117" t="s">
        <v>145</v>
      </c>
      <c r="CR410" s="117" t="s">
        <v>145</v>
      </c>
      <c r="CS410" s="117" t="s">
        <v>173</v>
      </c>
      <c r="CT410" s="117" t="s">
        <v>318</v>
      </c>
      <c r="CU410" s="117" t="s">
        <v>468</v>
      </c>
      <c r="CV410" s="117" t="s">
        <v>469</v>
      </c>
      <c r="CW410" s="117" t="s">
        <v>470</v>
      </c>
      <c r="CX410" s="117" t="s">
        <v>178</v>
      </c>
      <c r="CY410" s="117" t="s">
        <v>178</v>
      </c>
      <c r="CZ410" s="117" t="s">
        <v>179</v>
      </c>
      <c r="DA410" s="117" t="s">
        <v>179</v>
      </c>
      <c r="DB410" s="117" t="s">
        <v>145</v>
      </c>
      <c r="DC410" s="117" t="s">
        <v>145</v>
      </c>
      <c r="DD410" s="117" t="s">
        <v>179</v>
      </c>
      <c r="DE410" s="117" t="s">
        <v>145</v>
      </c>
      <c r="DF410" s="117" t="s">
        <v>145</v>
      </c>
      <c r="DG410" s="117" t="s">
        <v>145</v>
      </c>
      <c r="DH410" s="117" t="s">
        <v>145</v>
      </c>
      <c r="DI410" s="117" t="s">
        <v>145</v>
      </c>
      <c r="DJ410" s="117" t="s">
        <v>145</v>
      </c>
      <c r="DK410" s="117" t="s">
        <v>145</v>
      </c>
      <c r="DL410" s="117" t="s">
        <v>145</v>
      </c>
      <c r="DM410" s="117" t="s">
        <v>145</v>
      </c>
      <c r="DN410" s="117" t="s">
        <v>145</v>
      </c>
      <c r="DO410" s="117" t="s">
        <v>145</v>
      </c>
      <c r="DP410" s="117" t="s">
        <v>145</v>
      </c>
      <c r="DQ410" s="117" t="s">
        <v>145</v>
      </c>
      <c r="DR410" s="117" t="s">
        <v>145</v>
      </c>
      <c r="DS410" s="117" t="s">
        <v>145</v>
      </c>
      <c r="DT410" s="117" t="s">
        <v>145</v>
      </c>
      <c r="DU410" s="117" t="s">
        <v>145</v>
      </c>
      <c r="DV410" s="117" t="s">
        <v>145</v>
      </c>
      <c r="DW410" s="117" t="s">
        <v>145</v>
      </c>
      <c r="DX410" s="117" t="s">
        <v>145</v>
      </c>
      <c r="DY410" s="117" t="s">
        <v>145</v>
      </c>
      <c r="DZ410" s="117" t="s">
        <v>145</v>
      </c>
      <c r="EA410" s="117" t="s">
        <v>145</v>
      </c>
      <c r="EB410" s="117" t="s">
        <v>145</v>
      </c>
      <c r="EC410" s="117" t="s">
        <v>180</v>
      </c>
      <c r="ED410" s="117" t="s">
        <v>145</v>
      </c>
      <c r="EE410" s="117" t="s">
        <v>154</v>
      </c>
      <c r="EF410" s="117" t="s">
        <v>145</v>
      </c>
      <c r="EG410" s="117" t="s">
        <v>145</v>
      </c>
      <c r="EH410" s="117" t="s">
        <v>145</v>
      </c>
      <c r="EI410" s="117" t="s">
        <v>471</v>
      </c>
      <c r="EJ410" s="117" t="s">
        <v>145</v>
      </c>
      <c r="EK410" s="117" t="s">
        <v>145</v>
      </c>
      <c r="EL410" s="117" t="s">
        <v>145</v>
      </c>
      <c r="EM410" s="117" t="s">
        <v>145</v>
      </c>
      <c r="EN410" s="117" t="s">
        <v>147</v>
      </c>
    </row>
    <row r="411" s="6" customFormat="1" spans="1:144">
      <c r="A411" s="117" t="s">
        <v>1858</v>
      </c>
      <c r="B411" s="117" t="s">
        <v>145</v>
      </c>
      <c r="C411" s="117" t="s">
        <v>146</v>
      </c>
      <c r="D411" s="117" t="s">
        <v>145</v>
      </c>
      <c r="E411" s="117" t="s">
        <v>147</v>
      </c>
      <c r="F411" s="117" t="s">
        <v>145</v>
      </c>
      <c r="G411" s="117" t="s">
        <v>148</v>
      </c>
      <c r="H411" s="117" t="s">
        <v>149</v>
      </c>
      <c r="I411" s="117" t="s">
        <v>145</v>
      </c>
      <c r="J411" s="117" t="s">
        <v>150</v>
      </c>
      <c r="K411" s="117" t="s">
        <v>151</v>
      </c>
      <c r="L411" s="117" t="s">
        <v>1859</v>
      </c>
      <c r="M411" s="117" t="s">
        <v>145</v>
      </c>
      <c r="N411" s="117" t="s">
        <v>146</v>
      </c>
      <c r="O411" s="117" t="s">
        <v>153</v>
      </c>
      <c r="P411" s="117" t="s">
        <v>154</v>
      </c>
      <c r="Q411" s="117" t="s">
        <v>155</v>
      </c>
      <c r="R411" s="117" t="s">
        <v>145</v>
      </c>
      <c r="S411" s="117" t="s">
        <v>156</v>
      </c>
      <c r="T411" s="117" t="s">
        <v>154</v>
      </c>
      <c r="U411" s="117" t="s">
        <v>145</v>
      </c>
      <c r="V411" s="117" t="s">
        <v>145</v>
      </c>
      <c r="W411" s="117" t="s">
        <v>157</v>
      </c>
      <c r="X411" s="117" t="s">
        <v>157</v>
      </c>
      <c r="Y411" s="117" t="s">
        <v>158</v>
      </c>
      <c r="Z411" s="117" t="s">
        <v>159</v>
      </c>
      <c r="AA411" s="117" t="s">
        <v>145</v>
      </c>
      <c r="AB411" s="117" t="s">
        <v>145</v>
      </c>
      <c r="AC411" s="117" t="s">
        <v>145</v>
      </c>
      <c r="AD411" s="117" t="s">
        <v>145</v>
      </c>
      <c r="AE411" s="117" t="s">
        <v>1860</v>
      </c>
      <c r="AF411" s="117" t="s">
        <v>145</v>
      </c>
      <c r="AG411" s="117" t="s">
        <v>145</v>
      </c>
      <c r="AH411" s="117" t="s">
        <v>147</v>
      </c>
      <c r="AI411" s="117" t="s">
        <v>145</v>
      </c>
      <c r="AJ411" s="117" t="s">
        <v>145</v>
      </c>
      <c r="AK411" s="117" t="s">
        <v>145</v>
      </c>
      <c r="AL411" s="117" t="s">
        <v>145</v>
      </c>
      <c r="AM411" s="117" t="s">
        <v>145</v>
      </c>
      <c r="AN411" s="117" t="s">
        <v>145</v>
      </c>
      <c r="AO411" s="117" t="s">
        <v>832</v>
      </c>
      <c r="AP411" s="117" t="s">
        <v>1861</v>
      </c>
      <c r="AQ411" s="117" t="s">
        <v>1862</v>
      </c>
      <c r="AR411" s="117" t="s">
        <v>835</v>
      </c>
      <c r="AS411" s="117" t="s">
        <v>1863</v>
      </c>
      <c r="AT411" s="117" t="s">
        <v>1864</v>
      </c>
      <c r="AU411" s="117" t="s">
        <v>145</v>
      </c>
      <c r="AV411" s="117" t="s">
        <v>1865</v>
      </c>
      <c r="AW411" s="117" t="s">
        <v>1866</v>
      </c>
      <c r="AX411" s="117" t="s">
        <v>1867</v>
      </c>
      <c r="AY411" s="117" t="s">
        <v>145</v>
      </c>
      <c r="AZ411" s="117" t="s">
        <v>1864</v>
      </c>
      <c r="BA411" s="117" t="s">
        <v>145</v>
      </c>
      <c r="BB411" s="117" t="s">
        <v>145</v>
      </c>
      <c r="BC411" s="117" t="s">
        <v>145</v>
      </c>
      <c r="BD411" s="117" t="s">
        <v>145</v>
      </c>
      <c r="BE411" s="117" t="s">
        <v>145</v>
      </c>
      <c r="BF411" s="117" t="s">
        <v>145</v>
      </c>
      <c r="BG411" s="117" t="s">
        <v>145</v>
      </c>
      <c r="BH411" s="117" t="s">
        <v>145</v>
      </c>
      <c r="BI411" s="117" t="s">
        <v>145</v>
      </c>
      <c r="BJ411" s="117" t="s">
        <v>145</v>
      </c>
      <c r="BK411" s="117" t="s">
        <v>145</v>
      </c>
      <c r="BL411" s="117" t="s">
        <v>170</v>
      </c>
      <c r="BM411" s="117" t="s">
        <v>145</v>
      </c>
      <c r="BN411" s="117" t="s">
        <v>145</v>
      </c>
      <c r="BO411" s="117" t="s">
        <v>145</v>
      </c>
      <c r="BP411" s="117" t="s">
        <v>145</v>
      </c>
      <c r="BQ411" s="117" t="s">
        <v>145</v>
      </c>
      <c r="BR411" s="117" t="s">
        <v>145</v>
      </c>
      <c r="BS411" s="117" t="s">
        <v>145</v>
      </c>
      <c r="BT411" s="117" t="s">
        <v>145</v>
      </c>
      <c r="BU411" s="117" t="s">
        <v>145</v>
      </c>
      <c r="BV411" s="117" t="s">
        <v>171</v>
      </c>
      <c r="BW411" s="117" t="s">
        <v>145</v>
      </c>
      <c r="BX411" s="117" t="s">
        <v>145</v>
      </c>
      <c r="BY411" s="117" t="s">
        <v>145</v>
      </c>
      <c r="BZ411" s="117" t="s">
        <v>145</v>
      </c>
      <c r="CA411" s="117" t="s">
        <v>145</v>
      </c>
      <c r="CB411" s="117" t="s">
        <v>1811</v>
      </c>
      <c r="CC411" s="117" t="s">
        <v>1811</v>
      </c>
      <c r="CD411" s="117" t="s">
        <v>145</v>
      </c>
      <c r="CE411" s="117" t="s">
        <v>145</v>
      </c>
      <c r="CF411" s="117" t="s">
        <v>145</v>
      </c>
      <c r="CG411" s="117" t="s">
        <v>145</v>
      </c>
      <c r="CH411" s="117" t="s">
        <v>145</v>
      </c>
      <c r="CI411" s="117" t="s">
        <v>145</v>
      </c>
      <c r="CJ411" s="117" t="s">
        <v>145</v>
      </c>
      <c r="CK411" s="117" t="s">
        <v>145</v>
      </c>
      <c r="CL411" s="117" t="s">
        <v>145</v>
      </c>
      <c r="CM411" s="117" t="s">
        <v>145</v>
      </c>
      <c r="CN411" s="117" t="s">
        <v>145</v>
      </c>
      <c r="CO411" s="117" t="s">
        <v>1822</v>
      </c>
      <c r="CP411" s="117" t="s">
        <v>145</v>
      </c>
      <c r="CQ411" s="117" t="s">
        <v>145</v>
      </c>
      <c r="CR411" s="117" t="s">
        <v>145</v>
      </c>
      <c r="CS411" s="117" t="s">
        <v>173</v>
      </c>
      <c r="CT411" s="117" t="s">
        <v>322</v>
      </c>
      <c r="CU411" s="117" t="s">
        <v>1872</v>
      </c>
      <c r="CV411" s="117" t="s">
        <v>1873</v>
      </c>
      <c r="CW411" s="117" t="s">
        <v>1874</v>
      </c>
      <c r="CX411" s="117" t="s">
        <v>178</v>
      </c>
      <c r="CY411" s="117" t="s">
        <v>178</v>
      </c>
      <c r="CZ411" s="117" t="s">
        <v>179</v>
      </c>
      <c r="DA411" s="117" t="s">
        <v>179</v>
      </c>
      <c r="DB411" s="117" t="s">
        <v>145</v>
      </c>
      <c r="DC411" s="117" t="s">
        <v>145</v>
      </c>
      <c r="DD411" s="117" t="s">
        <v>179</v>
      </c>
      <c r="DE411" s="117" t="s">
        <v>145</v>
      </c>
      <c r="DF411" s="117" t="s">
        <v>145</v>
      </c>
      <c r="DG411" s="117" t="s">
        <v>145</v>
      </c>
      <c r="DH411" s="117" t="s">
        <v>145</v>
      </c>
      <c r="DI411" s="117" t="s">
        <v>145</v>
      </c>
      <c r="DJ411" s="117" t="s">
        <v>145</v>
      </c>
      <c r="DK411" s="117" t="s">
        <v>145</v>
      </c>
      <c r="DL411" s="117" t="s">
        <v>145</v>
      </c>
      <c r="DM411" s="117" t="s">
        <v>145</v>
      </c>
      <c r="DN411" s="117" t="s">
        <v>145</v>
      </c>
      <c r="DO411" s="117" t="s">
        <v>145</v>
      </c>
      <c r="DP411" s="117" t="s">
        <v>145</v>
      </c>
      <c r="DQ411" s="117" t="s">
        <v>145</v>
      </c>
      <c r="DR411" s="117" t="s">
        <v>145</v>
      </c>
      <c r="DS411" s="117" t="s">
        <v>145</v>
      </c>
      <c r="DT411" s="117" t="s">
        <v>145</v>
      </c>
      <c r="DU411" s="117" t="s">
        <v>145</v>
      </c>
      <c r="DV411" s="117" t="s">
        <v>145</v>
      </c>
      <c r="DW411" s="117" t="s">
        <v>145</v>
      </c>
      <c r="DX411" s="117" t="s">
        <v>145</v>
      </c>
      <c r="DY411" s="117" t="s">
        <v>145</v>
      </c>
      <c r="DZ411" s="117" t="s">
        <v>145</v>
      </c>
      <c r="EA411" s="117" t="s">
        <v>145</v>
      </c>
      <c r="EB411" s="117" t="s">
        <v>145</v>
      </c>
      <c r="EC411" s="117" t="s">
        <v>180</v>
      </c>
      <c r="ED411" s="117" t="s">
        <v>145</v>
      </c>
      <c r="EE411" s="117" t="s">
        <v>154</v>
      </c>
      <c r="EF411" s="117" t="s">
        <v>145</v>
      </c>
      <c r="EG411" s="117" t="s">
        <v>145</v>
      </c>
      <c r="EH411" s="117" t="s">
        <v>145</v>
      </c>
      <c r="EI411" s="117" t="s">
        <v>1875</v>
      </c>
      <c r="EJ411" s="117" t="s">
        <v>145</v>
      </c>
      <c r="EK411" s="117" t="s">
        <v>145</v>
      </c>
      <c r="EL411" s="117" t="s">
        <v>145</v>
      </c>
      <c r="EM411" s="117" t="s">
        <v>145</v>
      </c>
      <c r="EN411" s="117" t="s">
        <v>147</v>
      </c>
    </row>
    <row r="412" s="6" customFormat="1" spans="1:144">
      <c r="A412" s="117" t="s">
        <v>1858</v>
      </c>
      <c r="B412" s="117" t="s">
        <v>145</v>
      </c>
      <c r="C412" s="117" t="s">
        <v>146</v>
      </c>
      <c r="D412" s="117" t="s">
        <v>145</v>
      </c>
      <c r="E412" s="117" t="s">
        <v>147</v>
      </c>
      <c r="F412" s="117" t="s">
        <v>145</v>
      </c>
      <c r="G412" s="117" t="s">
        <v>148</v>
      </c>
      <c r="H412" s="117" t="s">
        <v>149</v>
      </c>
      <c r="I412" s="117" t="s">
        <v>145</v>
      </c>
      <c r="J412" s="117" t="s">
        <v>150</v>
      </c>
      <c r="K412" s="117" t="s">
        <v>151</v>
      </c>
      <c r="L412" s="117" t="s">
        <v>1859</v>
      </c>
      <c r="M412" s="117" t="s">
        <v>145</v>
      </c>
      <c r="N412" s="117" t="s">
        <v>146</v>
      </c>
      <c r="O412" s="117" t="s">
        <v>153</v>
      </c>
      <c r="P412" s="117" t="s">
        <v>154</v>
      </c>
      <c r="Q412" s="117" t="s">
        <v>155</v>
      </c>
      <c r="R412" s="117" t="s">
        <v>145</v>
      </c>
      <c r="S412" s="117" t="s">
        <v>156</v>
      </c>
      <c r="T412" s="117" t="s">
        <v>154</v>
      </c>
      <c r="U412" s="117" t="s">
        <v>145</v>
      </c>
      <c r="V412" s="117" t="s">
        <v>145</v>
      </c>
      <c r="W412" s="117" t="s">
        <v>157</v>
      </c>
      <c r="X412" s="117" t="s">
        <v>157</v>
      </c>
      <c r="Y412" s="117" t="s">
        <v>158</v>
      </c>
      <c r="Z412" s="117" t="s">
        <v>159</v>
      </c>
      <c r="AA412" s="117" t="s">
        <v>145</v>
      </c>
      <c r="AB412" s="117" t="s">
        <v>145</v>
      </c>
      <c r="AC412" s="117" t="s">
        <v>145</v>
      </c>
      <c r="AD412" s="117" t="s">
        <v>145</v>
      </c>
      <c r="AE412" s="117" t="s">
        <v>1860</v>
      </c>
      <c r="AF412" s="117" t="s">
        <v>145</v>
      </c>
      <c r="AG412" s="117" t="s">
        <v>145</v>
      </c>
      <c r="AH412" s="117" t="s">
        <v>147</v>
      </c>
      <c r="AI412" s="117" t="s">
        <v>145</v>
      </c>
      <c r="AJ412" s="117" t="s">
        <v>145</v>
      </c>
      <c r="AK412" s="117" t="s">
        <v>145</v>
      </c>
      <c r="AL412" s="117" t="s">
        <v>145</v>
      </c>
      <c r="AM412" s="117" t="s">
        <v>145</v>
      </c>
      <c r="AN412" s="117" t="s">
        <v>145</v>
      </c>
      <c r="AO412" s="117" t="s">
        <v>832</v>
      </c>
      <c r="AP412" s="117" t="s">
        <v>1861</v>
      </c>
      <c r="AQ412" s="117" t="s">
        <v>1862</v>
      </c>
      <c r="AR412" s="117" t="s">
        <v>835</v>
      </c>
      <c r="AS412" s="117" t="s">
        <v>1863</v>
      </c>
      <c r="AT412" s="117" t="s">
        <v>1864</v>
      </c>
      <c r="AU412" s="117" t="s">
        <v>145</v>
      </c>
      <c r="AV412" s="117" t="s">
        <v>1865</v>
      </c>
      <c r="AW412" s="117" t="s">
        <v>1866</v>
      </c>
      <c r="AX412" s="117" t="s">
        <v>1867</v>
      </c>
      <c r="AY412" s="117" t="s">
        <v>145</v>
      </c>
      <c r="AZ412" s="117" t="s">
        <v>1864</v>
      </c>
      <c r="BA412" s="117" t="s">
        <v>145</v>
      </c>
      <c r="BB412" s="117" t="s">
        <v>145</v>
      </c>
      <c r="BC412" s="117" t="s">
        <v>145</v>
      </c>
      <c r="BD412" s="117" t="s">
        <v>145</v>
      </c>
      <c r="BE412" s="117" t="s">
        <v>145</v>
      </c>
      <c r="BF412" s="117" t="s">
        <v>145</v>
      </c>
      <c r="BG412" s="117" t="s">
        <v>145</v>
      </c>
      <c r="BH412" s="117" t="s">
        <v>145</v>
      </c>
      <c r="BI412" s="117" t="s">
        <v>145</v>
      </c>
      <c r="BJ412" s="117" t="s">
        <v>145</v>
      </c>
      <c r="BK412" s="117" t="s">
        <v>145</v>
      </c>
      <c r="BL412" s="117" t="s">
        <v>170</v>
      </c>
      <c r="BM412" s="117" t="s">
        <v>145</v>
      </c>
      <c r="BN412" s="117" t="s">
        <v>145</v>
      </c>
      <c r="BO412" s="117" t="s">
        <v>145</v>
      </c>
      <c r="BP412" s="117" t="s">
        <v>145</v>
      </c>
      <c r="BQ412" s="117" t="s">
        <v>145</v>
      </c>
      <c r="BR412" s="117" t="s">
        <v>145</v>
      </c>
      <c r="BS412" s="117" t="s">
        <v>145</v>
      </c>
      <c r="BT412" s="117" t="s">
        <v>145</v>
      </c>
      <c r="BU412" s="117" t="s">
        <v>145</v>
      </c>
      <c r="BV412" s="117" t="s">
        <v>171</v>
      </c>
      <c r="BW412" s="117" t="s">
        <v>145</v>
      </c>
      <c r="BX412" s="117" t="s">
        <v>145</v>
      </c>
      <c r="BY412" s="117" t="s">
        <v>145</v>
      </c>
      <c r="BZ412" s="117" t="s">
        <v>145</v>
      </c>
      <c r="CA412" s="117" t="s">
        <v>145</v>
      </c>
      <c r="CB412" s="117" t="s">
        <v>1811</v>
      </c>
      <c r="CC412" s="117" t="s">
        <v>1811</v>
      </c>
      <c r="CD412" s="117" t="s">
        <v>145</v>
      </c>
      <c r="CE412" s="117" t="s">
        <v>145</v>
      </c>
      <c r="CF412" s="117" t="s">
        <v>145</v>
      </c>
      <c r="CG412" s="117" t="s">
        <v>145</v>
      </c>
      <c r="CH412" s="117" t="s">
        <v>145</v>
      </c>
      <c r="CI412" s="117" t="s">
        <v>145</v>
      </c>
      <c r="CJ412" s="117" t="s">
        <v>145</v>
      </c>
      <c r="CK412" s="117" t="s">
        <v>145</v>
      </c>
      <c r="CL412" s="117" t="s">
        <v>145</v>
      </c>
      <c r="CM412" s="117" t="s">
        <v>145</v>
      </c>
      <c r="CN412" s="117" t="s">
        <v>145</v>
      </c>
      <c r="CO412" s="117" t="s">
        <v>1822</v>
      </c>
      <c r="CP412" s="117" t="s">
        <v>145</v>
      </c>
      <c r="CQ412" s="117" t="s">
        <v>145</v>
      </c>
      <c r="CR412" s="117" t="s">
        <v>145</v>
      </c>
      <c r="CS412" s="117" t="s">
        <v>173</v>
      </c>
      <c r="CT412" s="117" t="s">
        <v>326</v>
      </c>
      <c r="CU412" s="117" t="s">
        <v>1719</v>
      </c>
      <c r="CV412" s="117" t="s">
        <v>1720</v>
      </c>
      <c r="CW412" s="117" t="s">
        <v>1721</v>
      </c>
      <c r="CX412" s="117" t="s">
        <v>178</v>
      </c>
      <c r="CY412" s="117" t="s">
        <v>178</v>
      </c>
      <c r="CZ412" s="117" t="s">
        <v>179</v>
      </c>
      <c r="DA412" s="117" t="s">
        <v>179</v>
      </c>
      <c r="DB412" s="117" t="s">
        <v>145</v>
      </c>
      <c r="DC412" s="117" t="s">
        <v>145</v>
      </c>
      <c r="DD412" s="117" t="s">
        <v>179</v>
      </c>
      <c r="DE412" s="117" t="s">
        <v>145</v>
      </c>
      <c r="DF412" s="117" t="s">
        <v>145</v>
      </c>
      <c r="DG412" s="117" t="s">
        <v>145</v>
      </c>
      <c r="DH412" s="117" t="s">
        <v>145</v>
      </c>
      <c r="DI412" s="117" t="s">
        <v>145</v>
      </c>
      <c r="DJ412" s="117" t="s">
        <v>145</v>
      </c>
      <c r="DK412" s="117" t="s">
        <v>145</v>
      </c>
      <c r="DL412" s="117" t="s">
        <v>145</v>
      </c>
      <c r="DM412" s="117" t="s">
        <v>145</v>
      </c>
      <c r="DN412" s="117" t="s">
        <v>145</v>
      </c>
      <c r="DO412" s="117" t="s">
        <v>145</v>
      </c>
      <c r="DP412" s="117" t="s">
        <v>145</v>
      </c>
      <c r="DQ412" s="117" t="s">
        <v>145</v>
      </c>
      <c r="DR412" s="117" t="s">
        <v>145</v>
      </c>
      <c r="DS412" s="117" t="s">
        <v>145</v>
      </c>
      <c r="DT412" s="117" t="s">
        <v>145</v>
      </c>
      <c r="DU412" s="117" t="s">
        <v>145</v>
      </c>
      <c r="DV412" s="117" t="s">
        <v>145</v>
      </c>
      <c r="DW412" s="117" t="s">
        <v>145</v>
      </c>
      <c r="DX412" s="117" t="s">
        <v>145</v>
      </c>
      <c r="DY412" s="117" t="s">
        <v>145</v>
      </c>
      <c r="DZ412" s="117" t="s">
        <v>145</v>
      </c>
      <c r="EA412" s="117" t="s">
        <v>145</v>
      </c>
      <c r="EB412" s="117" t="s">
        <v>145</v>
      </c>
      <c r="EC412" s="117" t="s">
        <v>180</v>
      </c>
      <c r="ED412" s="117" t="s">
        <v>145</v>
      </c>
      <c r="EE412" s="117" t="s">
        <v>154</v>
      </c>
      <c r="EF412" s="117" t="s">
        <v>145</v>
      </c>
      <c r="EG412" s="117" t="s">
        <v>145</v>
      </c>
      <c r="EH412" s="117" t="s">
        <v>145</v>
      </c>
      <c r="EI412" s="117" t="s">
        <v>1722</v>
      </c>
      <c r="EJ412" s="117" t="s">
        <v>145</v>
      </c>
      <c r="EK412" s="117" t="s">
        <v>145</v>
      </c>
      <c r="EL412" s="117" t="s">
        <v>145</v>
      </c>
      <c r="EM412" s="117" t="s">
        <v>145</v>
      </c>
      <c r="EN412" s="117" t="s">
        <v>147</v>
      </c>
    </row>
    <row r="413" s="6" customFormat="1" spans="1:144">
      <c r="A413" s="117" t="s">
        <v>1858</v>
      </c>
      <c r="B413" s="117" t="s">
        <v>145</v>
      </c>
      <c r="C413" s="117" t="s">
        <v>146</v>
      </c>
      <c r="D413" s="117" t="s">
        <v>145</v>
      </c>
      <c r="E413" s="117" t="s">
        <v>147</v>
      </c>
      <c r="F413" s="117" t="s">
        <v>145</v>
      </c>
      <c r="G413" s="117" t="s">
        <v>148</v>
      </c>
      <c r="H413" s="117" t="s">
        <v>149</v>
      </c>
      <c r="I413" s="117" t="s">
        <v>145</v>
      </c>
      <c r="J413" s="117" t="s">
        <v>150</v>
      </c>
      <c r="K413" s="117" t="s">
        <v>151</v>
      </c>
      <c r="L413" s="117" t="s">
        <v>1859</v>
      </c>
      <c r="M413" s="117" t="s">
        <v>145</v>
      </c>
      <c r="N413" s="117" t="s">
        <v>146</v>
      </c>
      <c r="O413" s="117" t="s">
        <v>153</v>
      </c>
      <c r="P413" s="117" t="s">
        <v>154</v>
      </c>
      <c r="Q413" s="117" t="s">
        <v>155</v>
      </c>
      <c r="R413" s="117" t="s">
        <v>145</v>
      </c>
      <c r="S413" s="117" t="s">
        <v>156</v>
      </c>
      <c r="T413" s="117" t="s">
        <v>154</v>
      </c>
      <c r="U413" s="117" t="s">
        <v>145</v>
      </c>
      <c r="V413" s="117" t="s">
        <v>145</v>
      </c>
      <c r="W413" s="117" t="s">
        <v>157</v>
      </c>
      <c r="X413" s="117" t="s">
        <v>157</v>
      </c>
      <c r="Y413" s="117" t="s">
        <v>158</v>
      </c>
      <c r="Z413" s="117" t="s">
        <v>159</v>
      </c>
      <c r="AA413" s="117" t="s">
        <v>145</v>
      </c>
      <c r="AB413" s="117" t="s">
        <v>145</v>
      </c>
      <c r="AC413" s="117" t="s">
        <v>145</v>
      </c>
      <c r="AD413" s="117" t="s">
        <v>145</v>
      </c>
      <c r="AE413" s="117" t="s">
        <v>1860</v>
      </c>
      <c r="AF413" s="117" t="s">
        <v>145</v>
      </c>
      <c r="AG413" s="117" t="s">
        <v>145</v>
      </c>
      <c r="AH413" s="117" t="s">
        <v>147</v>
      </c>
      <c r="AI413" s="117" t="s">
        <v>145</v>
      </c>
      <c r="AJ413" s="117" t="s">
        <v>145</v>
      </c>
      <c r="AK413" s="117" t="s">
        <v>145</v>
      </c>
      <c r="AL413" s="117" t="s">
        <v>145</v>
      </c>
      <c r="AM413" s="117" t="s">
        <v>145</v>
      </c>
      <c r="AN413" s="117" t="s">
        <v>145</v>
      </c>
      <c r="AO413" s="117" t="s">
        <v>832</v>
      </c>
      <c r="AP413" s="117" t="s">
        <v>1861</v>
      </c>
      <c r="AQ413" s="117" t="s">
        <v>1862</v>
      </c>
      <c r="AR413" s="117" t="s">
        <v>835</v>
      </c>
      <c r="AS413" s="117" t="s">
        <v>1863</v>
      </c>
      <c r="AT413" s="117" t="s">
        <v>1864</v>
      </c>
      <c r="AU413" s="117" t="s">
        <v>145</v>
      </c>
      <c r="AV413" s="117" t="s">
        <v>1865</v>
      </c>
      <c r="AW413" s="117" t="s">
        <v>1866</v>
      </c>
      <c r="AX413" s="117" t="s">
        <v>1867</v>
      </c>
      <c r="AY413" s="117" t="s">
        <v>145</v>
      </c>
      <c r="AZ413" s="117" t="s">
        <v>1864</v>
      </c>
      <c r="BA413" s="117" t="s">
        <v>145</v>
      </c>
      <c r="BB413" s="117" t="s">
        <v>145</v>
      </c>
      <c r="BC413" s="117" t="s">
        <v>145</v>
      </c>
      <c r="BD413" s="117" t="s">
        <v>145</v>
      </c>
      <c r="BE413" s="117" t="s">
        <v>145</v>
      </c>
      <c r="BF413" s="117" t="s">
        <v>145</v>
      </c>
      <c r="BG413" s="117" t="s">
        <v>145</v>
      </c>
      <c r="BH413" s="117" t="s">
        <v>145</v>
      </c>
      <c r="BI413" s="117" t="s">
        <v>145</v>
      </c>
      <c r="BJ413" s="117" t="s">
        <v>145</v>
      </c>
      <c r="BK413" s="117" t="s">
        <v>145</v>
      </c>
      <c r="BL413" s="117" t="s">
        <v>170</v>
      </c>
      <c r="BM413" s="117" t="s">
        <v>145</v>
      </c>
      <c r="BN413" s="117" t="s">
        <v>145</v>
      </c>
      <c r="BO413" s="117" t="s">
        <v>145</v>
      </c>
      <c r="BP413" s="117" t="s">
        <v>145</v>
      </c>
      <c r="BQ413" s="117" t="s">
        <v>145</v>
      </c>
      <c r="BR413" s="117" t="s">
        <v>145</v>
      </c>
      <c r="BS413" s="117" t="s">
        <v>145</v>
      </c>
      <c r="BT413" s="117" t="s">
        <v>145</v>
      </c>
      <c r="BU413" s="117" t="s">
        <v>145</v>
      </c>
      <c r="BV413" s="117" t="s">
        <v>171</v>
      </c>
      <c r="BW413" s="117" t="s">
        <v>145</v>
      </c>
      <c r="BX413" s="117" t="s">
        <v>145</v>
      </c>
      <c r="BY413" s="117" t="s">
        <v>145</v>
      </c>
      <c r="BZ413" s="117" t="s">
        <v>145</v>
      </c>
      <c r="CA413" s="117" t="s">
        <v>145</v>
      </c>
      <c r="CB413" s="117" t="s">
        <v>1811</v>
      </c>
      <c r="CC413" s="117" t="s">
        <v>1811</v>
      </c>
      <c r="CD413" s="117" t="s">
        <v>145</v>
      </c>
      <c r="CE413" s="117" t="s">
        <v>145</v>
      </c>
      <c r="CF413" s="117" t="s">
        <v>145</v>
      </c>
      <c r="CG413" s="117" t="s">
        <v>145</v>
      </c>
      <c r="CH413" s="117" t="s">
        <v>145</v>
      </c>
      <c r="CI413" s="117" t="s">
        <v>145</v>
      </c>
      <c r="CJ413" s="117" t="s">
        <v>145</v>
      </c>
      <c r="CK413" s="117" t="s">
        <v>145</v>
      </c>
      <c r="CL413" s="117" t="s">
        <v>145</v>
      </c>
      <c r="CM413" s="117" t="s">
        <v>145</v>
      </c>
      <c r="CN413" s="117" t="s">
        <v>145</v>
      </c>
      <c r="CO413" s="117" t="s">
        <v>1822</v>
      </c>
      <c r="CP413" s="117" t="s">
        <v>145</v>
      </c>
      <c r="CQ413" s="117" t="s">
        <v>145</v>
      </c>
      <c r="CR413" s="117" t="s">
        <v>145</v>
      </c>
      <c r="CS413" s="117" t="s">
        <v>173</v>
      </c>
      <c r="CT413" s="117" t="s">
        <v>327</v>
      </c>
      <c r="CU413" s="117" t="s">
        <v>259</v>
      </c>
      <c r="CV413" s="117" t="s">
        <v>260</v>
      </c>
      <c r="CW413" s="117" t="s">
        <v>261</v>
      </c>
      <c r="CX413" s="117" t="s">
        <v>178</v>
      </c>
      <c r="CY413" s="117" t="s">
        <v>178</v>
      </c>
      <c r="CZ413" s="117" t="s">
        <v>179</v>
      </c>
      <c r="DA413" s="117" t="s">
        <v>179</v>
      </c>
      <c r="DB413" s="117" t="s">
        <v>145</v>
      </c>
      <c r="DC413" s="117" t="s">
        <v>145</v>
      </c>
      <c r="DD413" s="117" t="s">
        <v>179</v>
      </c>
      <c r="DE413" s="117" t="s">
        <v>145</v>
      </c>
      <c r="DF413" s="117" t="s">
        <v>145</v>
      </c>
      <c r="DG413" s="117" t="s">
        <v>145</v>
      </c>
      <c r="DH413" s="117" t="s">
        <v>145</v>
      </c>
      <c r="DI413" s="117" t="s">
        <v>145</v>
      </c>
      <c r="DJ413" s="117" t="s">
        <v>145</v>
      </c>
      <c r="DK413" s="117" t="s">
        <v>145</v>
      </c>
      <c r="DL413" s="117" t="s">
        <v>145</v>
      </c>
      <c r="DM413" s="117" t="s">
        <v>145</v>
      </c>
      <c r="DN413" s="117" t="s">
        <v>145</v>
      </c>
      <c r="DO413" s="117" t="s">
        <v>145</v>
      </c>
      <c r="DP413" s="117" t="s">
        <v>145</v>
      </c>
      <c r="DQ413" s="117" t="s">
        <v>145</v>
      </c>
      <c r="DR413" s="117" t="s">
        <v>145</v>
      </c>
      <c r="DS413" s="117" t="s">
        <v>145</v>
      </c>
      <c r="DT413" s="117" t="s">
        <v>145</v>
      </c>
      <c r="DU413" s="117" t="s">
        <v>145</v>
      </c>
      <c r="DV413" s="117" t="s">
        <v>145</v>
      </c>
      <c r="DW413" s="117" t="s">
        <v>145</v>
      </c>
      <c r="DX413" s="117" t="s">
        <v>145</v>
      </c>
      <c r="DY413" s="117" t="s">
        <v>145</v>
      </c>
      <c r="DZ413" s="117" t="s">
        <v>145</v>
      </c>
      <c r="EA413" s="117" t="s">
        <v>145</v>
      </c>
      <c r="EB413" s="117" t="s">
        <v>145</v>
      </c>
      <c r="EC413" s="117" t="s">
        <v>180</v>
      </c>
      <c r="ED413" s="117" t="s">
        <v>145</v>
      </c>
      <c r="EE413" s="117" t="s">
        <v>154</v>
      </c>
      <c r="EF413" s="117" t="s">
        <v>145</v>
      </c>
      <c r="EG413" s="117" t="s">
        <v>145</v>
      </c>
      <c r="EH413" s="117" t="s">
        <v>145</v>
      </c>
      <c r="EI413" s="117" t="s">
        <v>262</v>
      </c>
      <c r="EJ413" s="117" t="s">
        <v>145</v>
      </c>
      <c r="EK413" s="117" t="s">
        <v>145</v>
      </c>
      <c r="EL413" s="117" t="s">
        <v>145</v>
      </c>
      <c r="EM413" s="117" t="s">
        <v>145</v>
      </c>
      <c r="EN413" s="117" t="s">
        <v>147</v>
      </c>
    </row>
    <row r="414" s="6" customFormat="1" spans="1:144">
      <c r="A414" s="117" t="s">
        <v>1858</v>
      </c>
      <c r="B414" s="117" t="s">
        <v>145</v>
      </c>
      <c r="C414" s="117" t="s">
        <v>146</v>
      </c>
      <c r="D414" s="117" t="s">
        <v>145</v>
      </c>
      <c r="E414" s="117" t="s">
        <v>147</v>
      </c>
      <c r="F414" s="117" t="s">
        <v>145</v>
      </c>
      <c r="G414" s="117" t="s">
        <v>148</v>
      </c>
      <c r="H414" s="117" t="s">
        <v>149</v>
      </c>
      <c r="I414" s="117" t="s">
        <v>145</v>
      </c>
      <c r="J414" s="117" t="s">
        <v>150</v>
      </c>
      <c r="K414" s="117" t="s">
        <v>151</v>
      </c>
      <c r="L414" s="117" t="s">
        <v>1859</v>
      </c>
      <c r="M414" s="117" t="s">
        <v>145</v>
      </c>
      <c r="N414" s="117" t="s">
        <v>146</v>
      </c>
      <c r="O414" s="117" t="s">
        <v>153</v>
      </c>
      <c r="P414" s="117" t="s">
        <v>154</v>
      </c>
      <c r="Q414" s="117" t="s">
        <v>155</v>
      </c>
      <c r="R414" s="117" t="s">
        <v>145</v>
      </c>
      <c r="S414" s="117" t="s">
        <v>156</v>
      </c>
      <c r="T414" s="117" t="s">
        <v>154</v>
      </c>
      <c r="U414" s="117" t="s">
        <v>145</v>
      </c>
      <c r="V414" s="117" t="s">
        <v>145</v>
      </c>
      <c r="W414" s="117" t="s">
        <v>157</v>
      </c>
      <c r="X414" s="117" t="s">
        <v>157</v>
      </c>
      <c r="Y414" s="117" t="s">
        <v>158</v>
      </c>
      <c r="Z414" s="117" t="s">
        <v>159</v>
      </c>
      <c r="AA414" s="117" t="s">
        <v>145</v>
      </c>
      <c r="AB414" s="117" t="s">
        <v>145</v>
      </c>
      <c r="AC414" s="117" t="s">
        <v>145</v>
      </c>
      <c r="AD414" s="117" t="s">
        <v>145</v>
      </c>
      <c r="AE414" s="117" t="s">
        <v>1860</v>
      </c>
      <c r="AF414" s="117" t="s">
        <v>145</v>
      </c>
      <c r="AG414" s="117" t="s">
        <v>145</v>
      </c>
      <c r="AH414" s="117" t="s">
        <v>147</v>
      </c>
      <c r="AI414" s="117" t="s">
        <v>145</v>
      </c>
      <c r="AJ414" s="117" t="s">
        <v>145</v>
      </c>
      <c r="AK414" s="117" t="s">
        <v>145</v>
      </c>
      <c r="AL414" s="117" t="s">
        <v>145</v>
      </c>
      <c r="AM414" s="117" t="s">
        <v>145</v>
      </c>
      <c r="AN414" s="117" t="s">
        <v>145</v>
      </c>
      <c r="AO414" s="117" t="s">
        <v>832</v>
      </c>
      <c r="AP414" s="117" t="s">
        <v>1861</v>
      </c>
      <c r="AQ414" s="117" t="s">
        <v>1862</v>
      </c>
      <c r="AR414" s="117" t="s">
        <v>835</v>
      </c>
      <c r="AS414" s="117" t="s">
        <v>1863</v>
      </c>
      <c r="AT414" s="117" t="s">
        <v>1864</v>
      </c>
      <c r="AU414" s="117" t="s">
        <v>145</v>
      </c>
      <c r="AV414" s="117" t="s">
        <v>1865</v>
      </c>
      <c r="AW414" s="117" t="s">
        <v>1866</v>
      </c>
      <c r="AX414" s="117" t="s">
        <v>1867</v>
      </c>
      <c r="AY414" s="117" t="s">
        <v>145</v>
      </c>
      <c r="AZ414" s="117" t="s">
        <v>1864</v>
      </c>
      <c r="BA414" s="117" t="s">
        <v>145</v>
      </c>
      <c r="BB414" s="117" t="s">
        <v>145</v>
      </c>
      <c r="BC414" s="117" t="s">
        <v>145</v>
      </c>
      <c r="BD414" s="117" t="s">
        <v>145</v>
      </c>
      <c r="BE414" s="117" t="s">
        <v>145</v>
      </c>
      <c r="BF414" s="117" t="s">
        <v>145</v>
      </c>
      <c r="BG414" s="117" t="s">
        <v>145</v>
      </c>
      <c r="BH414" s="117" t="s">
        <v>145</v>
      </c>
      <c r="BI414" s="117" t="s">
        <v>145</v>
      </c>
      <c r="BJ414" s="117" t="s">
        <v>145</v>
      </c>
      <c r="BK414" s="117" t="s">
        <v>145</v>
      </c>
      <c r="BL414" s="117" t="s">
        <v>170</v>
      </c>
      <c r="BM414" s="117" t="s">
        <v>145</v>
      </c>
      <c r="BN414" s="117" t="s">
        <v>145</v>
      </c>
      <c r="BO414" s="117" t="s">
        <v>145</v>
      </c>
      <c r="BP414" s="117" t="s">
        <v>145</v>
      </c>
      <c r="BQ414" s="117" t="s">
        <v>145</v>
      </c>
      <c r="BR414" s="117" t="s">
        <v>145</v>
      </c>
      <c r="BS414" s="117" t="s">
        <v>145</v>
      </c>
      <c r="BT414" s="117" t="s">
        <v>145</v>
      </c>
      <c r="BU414" s="117" t="s">
        <v>145</v>
      </c>
      <c r="BV414" s="117" t="s">
        <v>171</v>
      </c>
      <c r="BW414" s="117" t="s">
        <v>145</v>
      </c>
      <c r="BX414" s="117" t="s">
        <v>145</v>
      </c>
      <c r="BY414" s="117" t="s">
        <v>145</v>
      </c>
      <c r="BZ414" s="117" t="s">
        <v>145</v>
      </c>
      <c r="CA414" s="117" t="s">
        <v>145</v>
      </c>
      <c r="CB414" s="117" t="s">
        <v>1811</v>
      </c>
      <c r="CC414" s="117" t="s">
        <v>1811</v>
      </c>
      <c r="CD414" s="117" t="s">
        <v>145</v>
      </c>
      <c r="CE414" s="117" t="s">
        <v>145</v>
      </c>
      <c r="CF414" s="117" t="s">
        <v>145</v>
      </c>
      <c r="CG414" s="117" t="s">
        <v>145</v>
      </c>
      <c r="CH414" s="117" t="s">
        <v>145</v>
      </c>
      <c r="CI414" s="117" t="s">
        <v>145</v>
      </c>
      <c r="CJ414" s="117" t="s">
        <v>145</v>
      </c>
      <c r="CK414" s="117" t="s">
        <v>145</v>
      </c>
      <c r="CL414" s="117" t="s">
        <v>145</v>
      </c>
      <c r="CM414" s="117" t="s">
        <v>145</v>
      </c>
      <c r="CN414" s="117" t="s">
        <v>145</v>
      </c>
      <c r="CO414" s="117" t="s">
        <v>1822</v>
      </c>
      <c r="CP414" s="117" t="s">
        <v>145</v>
      </c>
      <c r="CQ414" s="117" t="s">
        <v>145</v>
      </c>
      <c r="CR414" s="117" t="s">
        <v>145</v>
      </c>
      <c r="CS414" s="117" t="s">
        <v>173</v>
      </c>
      <c r="CT414" s="117" t="s">
        <v>331</v>
      </c>
      <c r="CU414" s="117" t="s">
        <v>311</v>
      </c>
      <c r="CV414" s="117" t="s">
        <v>312</v>
      </c>
      <c r="CW414" s="117" t="s">
        <v>313</v>
      </c>
      <c r="CX414" s="117" t="s">
        <v>178</v>
      </c>
      <c r="CY414" s="117" t="s">
        <v>178</v>
      </c>
      <c r="CZ414" s="117" t="s">
        <v>179</v>
      </c>
      <c r="DA414" s="117" t="s">
        <v>179</v>
      </c>
      <c r="DB414" s="117" t="s">
        <v>145</v>
      </c>
      <c r="DC414" s="117" t="s">
        <v>145</v>
      </c>
      <c r="DD414" s="117" t="s">
        <v>179</v>
      </c>
      <c r="DE414" s="117" t="s">
        <v>145</v>
      </c>
      <c r="DF414" s="117" t="s">
        <v>145</v>
      </c>
      <c r="DG414" s="117" t="s">
        <v>145</v>
      </c>
      <c r="DH414" s="117" t="s">
        <v>145</v>
      </c>
      <c r="DI414" s="117" t="s">
        <v>145</v>
      </c>
      <c r="DJ414" s="117" t="s">
        <v>145</v>
      </c>
      <c r="DK414" s="117" t="s">
        <v>145</v>
      </c>
      <c r="DL414" s="117" t="s">
        <v>145</v>
      </c>
      <c r="DM414" s="117" t="s">
        <v>145</v>
      </c>
      <c r="DN414" s="117" t="s">
        <v>145</v>
      </c>
      <c r="DO414" s="117" t="s">
        <v>145</v>
      </c>
      <c r="DP414" s="117" t="s">
        <v>145</v>
      </c>
      <c r="DQ414" s="117" t="s">
        <v>145</v>
      </c>
      <c r="DR414" s="117" t="s">
        <v>145</v>
      </c>
      <c r="DS414" s="117" t="s">
        <v>145</v>
      </c>
      <c r="DT414" s="117" t="s">
        <v>145</v>
      </c>
      <c r="DU414" s="117" t="s">
        <v>145</v>
      </c>
      <c r="DV414" s="117" t="s">
        <v>145</v>
      </c>
      <c r="DW414" s="117" t="s">
        <v>145</v>
      </c>
      <c r="DX414" s="117" t="s">
        <v>145</v>
      </c>
      <c r="DY414" s="117" t="s">
        <v>145</v>
      </c>
      <c r="DZ414" s="117" t="s">
        <v>145</v>
      </c>
      <c r="EA414" s="117" t="s">
        <v>145</v>
      </c>
      <c r="EB414" s="117" t="s">
        <v>145</v>
      </c>
      <c r="EC414" s="117" t="s">
        <v>180</v>
      </c>
      <c r="ED414" s="117" t="s">
        <v>145</v>
      </c>
      <c r="EE414" s="117" t="s">
        <v>154</v>
      </c>
      <c r="EF414" s="117" t="s">
        <v>145</v>
      </c>
      <c r="EG414" s="117" t="s">
        <v>145</v>
      </c>
      <c r="EH414" s="117" t="s">
        <v>145</v>
      </c>
      <c r="EI414" s="117" t="s">
        <v>145</v>
      </c>
      <c r="EJ414" s="117" t="s">
        <v>145</v>
      </c>
      <c r="EK414" s="117" t="s">
        <v>145</v>
      </c>
      <c r="EL414" s="117" t="s">
        <v>145</v>
      </c>
      <c r="EM414" s="117" t="s">
        <v>145</v>
      </c>
      <c r="EN414" s="117" t="s">
        <v>147</v>
      </c>
    </row>
    <row r="415" s="6" customFormat="1" spans="1:144">
      <c r="A415" s="117" t="s">
        <v>1858</v>
      </c>
      <c r="B415" s="117" t="s">
        <v>145</v>
      </c>
      <c r="C415" s="117" t="s">
        <v>146</v>
      </c>
      <c r="D415" s="117" t="s">
        <v>145</v>
      </c>
      <c r="E415" s="117" t="s">
        <v>147</v>
      </c>
      <c r="F415" s="117" t="s">
        <v>145</v>
      </c>
      <c r="G415" s="117" t="s">
        <v>148</v>
      </c>
      <c r="H415" s="117" t="s">
        <v>149</v>
      </c>
      <c r="I415" s="117" t="s">
        <v>145</v>
      </c>
      <c r="J415" s="117" t="s">
        <v>150</v>
      </c>
      <c r="K415" s="117" t="s">
        <v>151</v>
      </c>
      <c r="L415" s="117" t="s">
        <v>1859</v>
      </c>
      <c r="M415" s="117" t="s">
        <v>145</v>
      </c>
      <c r="N415" s="117" t="s">
        <v>146</v>
      </c>
      <c r="O415" s="117" t="s">
        <v>153</v>
      </c>
      <c r="P415" s="117" t="s">
        <v>154</v>
      </c>
      <c r="Q415" s="117" t="s">
        <v>155</v>
      </c>
      <c r="R415" s="117" t="s">
        <v>145</v>
      </c>
      <c r="S415" s="117" t="s">
        <v>156</v>
      </c>
      <c r="T415" s="117" t="s">
        <v>154</v>
      </c>
      <c r="U415" s="117" t="s">
        <v>145</v>
      </c>
      <c r="V415" s="117" t="s">
        <v>145</v>
      </c>
      <c r="W415" s="117" t="s">
        <v>157</v>
      </c>
      <c r="X415" s="117" t="s">
        <v>157</v>
      </c>
      <c r="Y415" s="117" t="s">
        <v>158</v>
      </c>
      <c r="Z415" s="117" t="s">
        <v>159</v>
      </c>
      <c r="AA415" s="117" t="s">
        <v>145</v>
      </c>
      <c r="AB415" s="117" t="s">
        <v>145</v>
      </c>
      <c r="AC415" s="117" t="s">
        <v>145</v>
      </c>
      <c r="AD415" s="117" t="s">
        <v>145</v>
      </c>
      <c r="AE415" s="117" t="s">
        <v>1860</v>
      </c>
      <c r="AF415" s="117" t="s">
        <v>145</v>
      </c>
      <c r="AG415" s="117" t="s">
        <v>145</v>
      </c>
      <c r="AH415" s="117" t="s">
        <v>147</v>
      </c>
      <c r="AI415" s="117" t="s">
        <v>145</v>
      </c>
      <c r="AJ415" s="117" t="s">
        <v>145</v>
      </c>
      <c r="AK415" s="117" t="s">
        <v>145</v>
      </c>
      <c r="AL415" s="117" t="s">
        <v>145</v>
      </c>
      <c r="AM415" s="117" t="s">
        <v>145</v>
      </c>
      <c r="AN415" s="117" t="s">
        <v>145</v>
      </c>
      <c r="AO415" s="117" t="s">
        <v>832</v>
      </c>
      <c r="AP415" s="117" t="s">
        <v>1861</v>
      </c>
      <c r="AQ415" s="117" t="s">
        <v>1862</v>
      </c>
      <c r="AR415" s="117" t="s">
        <v>835</v>
      </c>
      <c r="AS415" s="117" t="s">
        <v>1863</v>
      </c>
      <c r="AT415" s="117" t="s">
        <v>1864</v>
      </c>
      <c r="AU415" s="117" t="s">
        <v>145</v>
      </c>
      <c r="AV415" s="117" t="s">
        <v>1865</v>
      </c>
      <c r="AW415" s="117" t="s">
        <v>1866</v>
      </c>
      <c r="AX415" s="117" t="s">
        <v>1867</v>
      </c>
      <c r="AY415" s="117" t="s">
        <v>145</v>
      </c>
      <c r="AZ415" s="117" t="s">
        <v>1864</v>
      </c>
      <c r="BA415" s="117" t="s">
        <v>145</v>
      </c>
      <c r="BB415" s="117" t="s">
        <v>145</v>
      </c>
      <c r="BC415" s="117" t="s">
        <v>145</v>
      </c>
      <c r="BD415" s="117" t="s">
        <v>145</v>
      </c>
      <c r="BE415" s="117" t="s">
        <v>145</v>
      </c>
      <c r="BF415" s="117" t="s">
        <v>145</v>
      </c>
      <c r="BG415" s="117" t="s">
        <v>145</v>
      </c>
      <c r="BH415" s="117" t="s">
        <v>145</v>
      </c>
      <c r="BI415" s="117" t="s">
        <v>145</v>
      </c>
      <c r="BJ415" s="117" t="s">
        <v>145</v>
      </c>
      <c r="BK415" s="117" t="s">
        <v>145</v>
      </c>
      <c r="BL415" s="117" t="s">
        <v>170</v>
      </c>
      <c r="BM415" s="117" t="s">
        <v>145</v>
      </c>
      <c r="BN415" s="117" t="s">
        <v>145</v>
      </c>
      <c r="BO415" s="117" t="s">
        <v>145</v>
      </c>
      <c r="BP415" s="117" t="s">
        <v>145</v>
      </c>
      <c r="BQ415" s="117" t="s">
        <v>145</v>
      </c>
      <c r="BR415" s="117" t="s">
        <v>145</v>
      </c>
      <c r="BS415" s="117" t="s">
        <v>145</v>
      </c>
      <c r="BT415" s="117" t="s">
        <v>145</v>
      </c>
      <c r="BU415" s="117" t="s">
        <v>145</v>
      </c>
      <c r="BV415" s="117" t="s">
        <v>171</v>
      </c>
      <c r="BW415" s="117" t="s">
        <v>145</v>
      </c>
      <c r="BX415" s="117" t="s">
        <v>145</v>
      </c>
      <c r="BY415" s="117" t="s">
        <v>145</v>
      </c>
      <c r="BZ415" s="117" t="s">
        <v>145</v>
      </c>
      <c r="CA415" s="117" t="s">
        <v>145</v>
      </c>
      <c r="CB415" s="117" t="s">
        <v>1811</v>
      </c>
      <c r="CC415" s="117" t="s">
        <v>1811</v>
      </c>
      <c r="CD415" s="117" t="s">
        <v>145</v>
      </c>
      <c r="CE415" s="117" t="s">
        <v>145</v>
      </c>
      <c r="CF415" s="117" t="s">
        <v>145</v>
      </c>
      <c r="CG415" s="117" t="s">
        <v>145</v>
      </c>
      <c r="CH415" s="117" t="s">
        <v>145</v>
      </c>
      <c r="CI415" s="117" t="s">
        <v>145</v>
      </c>
      <c r="CJ415" s="117" t="s">
        <v>145</v>
      </c>
      <c r="CK415" s="117" t="s">
        <v>145</v>
      </c>
      <c r="CL415" s="117" t="s">
        <v>145</v>
      </c>
      <c r="CM415" s="117" t="s">
        <v>145</v>
      </c>
      <c r="CN415" s="117" t="s">
        <v>145</v>
      </c>
      <c r="CO415" s="117" t="s">
        <v>1822</v>
      </c>
      <c r="CP415" s="117" t="s">
        <v>145</v>
      </c>
      <c r="CQ415" s="117" t="s">
        <v>145</v>
      </c>
      <c r="CR415" s="117" t="s">
        <v>145</v>
      </c>
      <c r="CS415" s="117" t="s">
        <v>173</v>
      </c>
      <c r="CT415" s="117" t="s">
        <v>335</v>
      </c>
      <c r="CU415" s="117" t="s">
        <v>315</v>
      </c>
      <c r="CV415" s="117" t="s">
        <v>316</v>
      </c>
      <c r="CW415" s="117" t="s">
        <v>317</v>
      </c>
      <c r="CX415" s="117" t="s">
        <v>178</v>
      </c>
      <c r="CY415" s="117" t="s">
        <v>178</v>
      </c>
      <c r="CZ415" s="117" t="s">
        <v>179</v>
      </c>
      <c r="DA415" s="117" t="s">
        <v>179</v>
      </c>
      <c r="DB415" s="117" t="s">
        <v>145</v>
      </c>
      <c r="DC415" s="117" t="s">
        <v>145</v>
      </c>
      <c r="DD415" s="117" t="s">
        <v>179</v>
      </c>
      <c r="DE415" s="117" t="s">
        <v>145</v>
      </c>
      <c r="DF415" s="117" t="s">
        <v>145</v>
      </c>
      <c r="DG415" s="117" t="s">
        <v>145</v>
      </c>
      <c r="DH415" s="117" t="s">
        <v>145</v>
      </c>
      <c r="DI415" s="117" t="s">
        <v>145</v>
      </c>
      <c r="DJ415" s="117" t="s">
        <v>145</v>
      </c>
      <c r="DK415" s="117" t="s">
        <v>145</v>
      </c>
      <c r="DL415" s="117" t="s">
        <v>145</v>
      </c>
      <c r="DM415" s="117" t="s">
        <v>145</v>
      </c>
      <c r="DN415" s="117" t="s">
        <v>145</v>
      </c>
      <c r="DO415" s="117" t="s">
        <v>145</v>
      </c>
      <c r="DP415" s="117" t="s">
        <v>145</v>
      </c>
      <c r="DQ415" s="117" t="s">
        <v>145</v>
      </c>
      <c r="DR415" s="117" t="s">
        <v>145</v>
      </c>
      <c r="DS415" s="117" t="s">
        <v>145</v>
      </c>
      <c r="DT415" s="117" t="s">
        <v>145</v>
      </c>
      <c r="DU415" s="117" t="s">
        <v>145</v>
      </c>
      <c r="DV415" s="117" t="s">
        <v>145</v>
      </c>
      <c r="DW415" s="117" t="s">
        <v>145</v>
      </c>
      <c r="DX415" s="117" t="s">
        <v>145</v>
      </c>
      <c r="DY415" s="117" t="s">
        <v>145</v>
      </c>
      <c r="DZ415" s="117" t="s">
        <v>145</v>
      </c>
      <c r="EA415" s="117" t="s">
        <v>145</v>
      </c>
      <c r="EB415" s="117" t="s">
        <v>145</v>
      </c>
      <c r="EC415" s="117" t="s">
        <v>180</v>
      </c>
      <c r="ED415" s="117" t="s">
        <v>145</v>
      </c>
      <c r="EE415" s="117" t="s">
        <v>154</v>
      </c>
      <c r="EF415" s="117" t="s">
        <v>145</v>
      </c>
      <c r="EG415" s="117" t="s">
        <v>145</v>
      </c>
      <c r="EH415" s="117" t="s">
        <v>145</v>
      </c>
      <c r="EI415" s="117" t="s">
        <v>145</v>
      </c>
      <c r="EJ415" s="117" t="s">
        <v>145</v>
      </c>
      <c r="EK415" s="117" t="s">
        <v>145</v>
      </c>
      <c r="EL415" s="117" t="s">
        <v>145</v>
      </c>
      <c r="EM415" s="117" t="s">
        <v>145</v>
      </c>
      <c r="EN415" s="117" t="s">
        <v>147</v>
      </c>
    </row>
    <row r="416" s="6" customFormat="1" spans="1:144">
      <c r="A416" s="117" t="s">
        <v>1858</v>
      </c>
      <c r="B416" s="117" t="s">
        <v>145</v>
      </c>
      <c r="C416" s="117" t="s">
        <v>146</v>
      </c>
      <c r="D416" s="117" t="s">
        <v>145</v>
      </c>
      <c r="E416" s="117" t="s">
        <v>147</v>
      </c>
      <c r="F416" s="117" t="s">
        <v>145</v>
      </c>
      <c r="G416" s="117" t="s">
        <v>148</v>
      </c>
      <c r="H416" s="117" t="s">
        <v>149</v>
      </c>
      <c r="I416" s="117" t="s">
        <v>145</v>
      </c>
      <c r="J416" s="117" t="s">
        <v>150</v>
      </c>
      <c r="K416" s="117" t="s">
        <v>151</v>
      </c>
      <c r="L416" s="117" t="s">
        <v>1859</v>
      </c>
      <c r="M416" s="117" t="s">
        <v>145</v>
      </c>
      <c r="N416" s="117" t="s">
        <v>146</v>
      </c>
      <c r="O416" s="117" t="s">
        <v>153</v>
      </c>
      <c r="P416" s="117" t="s">
        <v>154</v>
      </c>
      <c r="Q416" s="117" t="s">
        <v>155</v>
      </c>
      <c r="R416" s="117" t="s">
        <v>145</v>
      </c>
      <c r="S416" s="117" t="s">
        <v>156</v>
      </c>
      <c r="T416" s="117" t="s">
        <v>154</v>
      </c>
      <c r="U416" s="117" t="s">
        <v>145</v>
      </c>
      <c r="V416" s="117" t="s">
        <v>145</v>
      </c>
      <c r="W416" s="117" t="s">
        <v>157</v>
      </c>
      <c r="X416" s="117" t="s">
        <v>157</v>
      </c>
      <c r="Y416" s="117" t="s">
        <v>158</v>
      </c>
      <c r="Z416" s="117" t="s">
        <v>159</v>
      </c>
      <c r="AA416" s="117" t="s">
        <v>145</v>
      </c>
      <c r="AB416" s="117" t="s">
        <v>145</v>
      </c>
      <c r="AC416" s="117" t="s">
        <v>145</v>
      </c>
      <c r="AD416" s="117" t="s">
        <v>145</v>
      </c>
      <c r="AE416" s="117" t="s">
        <v>1860</v>
      </c>
      <c r="AF416" s="117" t="s">
        <v>145</v>
      </c>
      <c r="AG416" s="117" t="s">
        <v>145</v>
      </c>
      <c r="AH416" s="117" t="s">
        <v>147</v>
      </c>
      <c r="AI416" s="117" t="s">
        <v>145</v>
      </c>
      <c r="AJ416" s="117" t="s">
        <v>145</v>
      </c>
      <c r="AK416" s="117" t="s">
        <v>145</v>
      </c>
      <c r="AL416" s="117" t="s">
        <v>145</v>
      </c>
      <c r="AM416" s="117" t="s">
        <v>145</v>
      </c>
      <c r="AN416" s="117" t="s">
        <v>145</v>
      </c>
      <c r="AO416" s="117" t="s">
        <v>832</v>
      </c>
      <c r="AP416" s="117" t="s">
        <v>1861</v>
      </c>
      <c r="AQ416" s="117" t="s">
        <v>1862</v>
      </c>
      <c r="AR416" s="117" t="s">
        <v>835</v>
      </c>
      <c r="AS416" s="117" t="s">
        <v>1863</v>
      </c>
      <c r="AT416" s="117" t="s">
        <v>1864</v>
      </c>
      <c r="AU416" s="117" t="s">
        <v>145</v>
      </c>
      <c r="AV416" s="117" t="s">
        <v>1865</v>
      </c>
      <c r="AW416" s="117" t="s">
        <v>1866</v>
      </c>
      <c r="AX416" s="117" t="s">
        <v>1867</v>
      </c>
      <c r="AY416" s="117" t="s">
        <v>145</v>
      </c>
      <c r="AZ416" s="117" t="s">
        <v>1864</v>
      </c>
      <c r="BA416" s="117" t="s">
        <v>145</v>
      </c>
      <c r="BB416" s="117" t="s">
        <v>145</v>
      </c>
      <c r="BC416" s="117" t="s">
        <v>145</v>
      </c>
      <c r="BD416" s="117" t="s">
        <v>145</v>
      </c>
      <c r="BE416" s="117" t="s">
        <v>145</v>
      </c>
      <c r="BF416" s="117" t="s">
        <v>145</v>
      </c>
      <c r="BG416" s="117" t="s">
        <v>145</v>
      </c>
      <c r="BH416" s="117" t="s">
        <v>145</v>
      </c>
      <c r="BI416" s="117" t="s">
        <v>145</v>
      </c>
      <c r="BJ416" s="117" t="s">
        <v>145</v>
      </c>
      <c r="BK416" s="117" t="s">
        <v>145</v>
      </c>
      <c r="BL416" s="117" t="s">
        <v>170</v>
      </c>
      <c r="BM416" s="117" t="s">
        <v>145</v>
      </c>
      <c r="BN416" s="117" t="s">
        <v>145</v>
      </c>
      <c r="BO416" s="117" t="s">
        <v>145</v>
      </c>
      <c r="BP416" s="117" t="s">
        <v>145</v>
      </c>
      <c r="BQ416" s="117" t="s">
        <v>145</v>
      </c>
      <c r="BR416" s="117" t="s">
        <v>145</v>
      </c>
      <c r="BS416" s="117" t="s">
        <v>145</v>
      </c>
      <c r="BT416" s="117" t="s">
        <v>145</v>
      </c>
      <c r="BU416" s="117" t="s">
        <v>145</v>
      </c>
      <c r="BV416" s="117" t="s">
        <v>171</v>
      </c>
      <c r="BW416" s="117" t="s">
        <v>145</v>
      </c>
      <c r="BX416" s="117" t="s">
        <v>145</v>
      </c>
      <c r="BY416" s="117" t="s">
        <v>145</v>
      </c>
      <c r="BZ416" s="117" t="s">
        <v>145</v>
      </c>
      <c r="CA416" s="117" t="s">
        <v>145</v>
      </c>
      <c r="CB416" s="117" t="s">
        <v>1811</v>
      </c>
      <c r="CC416" s="117" t="s">
        <v>1811</v>
      </c>
      <c r="CD416" s="117" t="s">
        <v>145</v>
      </c>
      <c r="CE416" s="117" t="s">
        <v>145</v>
      </c>
      <c r="CF416" s="117" t="s">
        <v>145</v>
      </c>
      <c r="CG416" s="117" t="s">
        <v>145</v>
      </c>
      <c r="CH416" s="117" t="s">
        <v>145</v>
      </c>
      <c r="CI416" s="117" t="s">
        <v>145</v>
      </c>
      <c r="CJ416" s="117" t="s">
        <v>145</v>
      </c>
      <c r="CK416" s="117" t="s">
        <v>145</v>
      </c>
      <c r="CL416" s="117" t="s">
        <v>145</v>
      </c>
      <c r="CM416" s="117" t="s">
        <v>145</v>
      </c>
      <c r="CN416" s="117" t="s">
        <v>145</v>
      </c>
      <c r="CO416" s="117" t="s">
        <v>1822</v>
      </c>
      <c r="CP416" s="117" t="s">
        <v>145</v>
      </c>
      <c r="CQ416" s="117" t="s">
        <v>145</v>
      </c>
      <c r="CR416" s="117" t="s">
        <v>145</v>
      </c>
      <c r="CS416" s="117" t="s">
        <v>173</v>
      </c>
      <c r="CT416" s="117" t="s">
        <v>340</v>
      </c>
      <c r="CU416" s="117" t="s">
        <v>275</v>
      </c>
      <c r="CV416" s="117" t="s">
        <v>276</v>
      </c>
      <c r="CW416" s="117" t="s">
        <v>277</v>
      </c>
      <c r="CX416" s="117" t="s">
        <v>178</v>
      </c>
      <c r="CY416" s="117" t="s">
        <v>178</v>
      </c>
      <c r="CZ416" s="117" t="s">
        <v>179</v>
      </c>
      <c r="DA416" s="117" t="s">
        <v>179</v>
      </c>
      <c r="DB416" s="117" t="s">
        <v>145</v>
      </c>
      <c r="DC416" s="117" t="s">
        <v>145</v>
      </c>
      <c r="DD416" s="117" t="s">
        <v>179</v>
      </c>
      <c r="DE416" s="117" t="s">
        <v>145</v>
      </c>
      <c r="DF416" s="117" t="s">
        <v>145</v>
      </c>
      <c r="DG416" s="117" t="s">
        <v>145</v>
      </c>
      <c r="DH416" s="117" t="s">
        <v>145</v>
      </c>
      <c r="DI416" s="117" t="s">
        <v>145</v>
      </c>
      <c r="DJ416" s="117" t="s">
        <v>145</v>
      </c>
      <c r="DK416" s="117" t="s">
        <v>145</v>
      </c>
      <c r="DL416" s="117" t="s">
        <v>145</v>
      </c>
      <c r="DM416" s="117" t="s">
        <v>145</v>
      </c>
      <c r="DN416" s="117" t="s">
        <v>145</v>
      </c>
      <c r="DO416" s="117" t="s">
        <v>145</v>
      </c>
      <c r="DP416" s="117" t="s">
        <v>145</v>
      </c>
      <c r="DQ416" s="117" t="s">
        <v>145</v>
      </c>
      <c r="DR416" s="117" t="s">
        <v>145</v>
      </c>
      <c r="DS416" s="117" t="s">
        <v>145</v>
      </c>
      <c r="DT416" s="117" t="s">
        <v>145</v>
      </c>
      <c r="DU416" s="117" t="s">
        <v>145</v>
      </c>
      <c r="DV416" s="117" t="s">
        <v>145</v>
      </c>
      <c r="DW416" s="117" t="s">
        <v>145</v>
      </c>
      <c r="DX416" s="117" t="s">
        <v>145</v>
      </c>
      <c r="DY416" s="117" t="s">
        <v>145</v>
      </c>
      <c r="DZ416" s="117" t="s">
        <v>145</v>
      </c>
      <c r="EA416" s="117" t="s">
        <v>145</v>
      </c>
      <c r="EB416" s="117" t="s">
        <v>145</v>
      </c>
      <c r="EC416" s="117" t="s">
        <v>180</v>
      </c>
      <c r="ED416" s="117" t="s">
        <v>145</v>
      </c>
      <c r="EE416" s="117" t="s">
        <v>154</v>
      </c>
      <c r="EF416" s="117" t="s">
        <v>145</v>
      </c>
      <c r="EG416" s="117" t="s">
        <v>145</v>
      </c>
      <c r="EH416" s="117" t="s">
        <v>145</v>
      </c>
      <c r="EI416" s="117" t="s">
        <v>145</v>
      </c>
      <c r="EJ416" s="117" t="s">
        <v>145</v>
      </c>
      <c r="EK416" s="117" t="s">
        <v>145</v>
      </c>
      <c r="EL416" s="117" t="s">
        <v>145</v>
      </c>
      <c r="EM416" s="117" t="s">
        <v>145</v>
      </c>
      <c r="EN416" s="117" t="s">
        <v>147</v>
      </c>
    </row>
    <row r="417" s="6" customFormat="1" spans="1:144">
      <c r="A417" s="117" t="s">
        <v>1858</v>
      </c>
      <c r="B417" s="117" t="s">
        <v>145</v>
      </c>
      <c r="C417" s="117" t="s">
        <v>146</v>
      </c>
      <c r="D417" s="117" t="s">
        <v>145</v>
      </c>
      <c r="E417" s="117" t="s">
        <v>147</v>
      </c>
      <c r="F417" s="117" t="s">
        <v>145</v>
      </c>
      <c r="G417" s="117" t="s">
        <v>148</v>
      </c>
      <c r="H417" s="117" t="s">
        <v>149</v>
      </c>
      <c r="I417" s="117" t="s">
        <v>145</v>
      </c>
      <c r="J417" s="117" t="s">
        <v>150</v>
      </c>
      <c r="K417" s="117" t="s">
        <v>151</v>
      </c>
      <c r="L417" s="117" t="s">
        <v>1859</v>
      </c>
      <c r="M417" s="117" t="s">
        <v>145</v>
      </c>
      <c r="N417" s="117" t="s">
        <v>146</v>
      </c>
      <c r="O417" s="117" t="s">
        <v>153</v>
      </c>
      <c r="P417" s="117" t="s">
        <v>154</v>
      </c>
      <c r="Q417" s="117" t="s">
        <v>155</v>
      </c>
      <c r="R417" s="117" t="s">
        <v>145</v>
      </c>
      <c r="S417" s="117" t="s">
        <v>156</v>
      </c>
      <c r="T417" s="117" t="s">
        <v>154</v>
      </c>
      <c r="U417" s="117" t="s">
        <v>145</v>
      </c>
      <c r="V417" s="117" t="s">
        <v>145</v>
      </c>
      <c r="W417" s="117" t="s">
        <v>157</v>
      </c>
      <c r="X417" s="117" t="s">
        <v>157</v>
      </c>
      <c r="Y417" s="117" t="s">
        <v>158</v>
      </c>
      <c r="Z417" s="117" t="s">
        <v>159</v>
      </c>
      <c r="AA417" s="117" t="s">
        <v>145</v>
      </c>
      <c r="AB417" s="117" t="s">
        <v>145</v>
      </c>
      <c r="AC417" s="117" t="s">
        <v>145</v>
      </c>
      <c r="AD417" s="117" t="s">
        <v>145</v>
      </c>
      <c r="AE417" s="117" t="s">
        <v>1860</v>
      </c>
      <c r="AF417" s="117" t="s">
        <v>145</v>
      </c>
      <c r="AG417" s="117" t="s">
        <v>145</v>
      </c>
      <c r="AH417" s="117" t="s">
        <v>147</v>
      </c>
      <c r="AI417" s="117" t="s">
        <v>145</v>
      </c>
      <c r="AJ417" s="117" t="s">
        <v>145</v>
      </c>
      <c r="AK417" s="117" t="s">
        <v>145</v>
      </c>
      <c r="AL417" s="117" t="s">
        <v>145</v>
      </c>
      <c r="AM417" s="117" t="s">
        <v>145</v>
      </c>
      <c r="AN417" s="117" t="s">
        <v>145</v>
      </c>
      <c r="AO417" s="117" t="s">
        <v>832</v>
      </c>
      <c r="AP417" s="117" t="s">
        <v>1861</v>
      </c>
      <c r="AQ417" s="117" t="s">
        <v>1862</v>
      </c>
      <c r="AR417" s="117" t="s">
        <v>835</v>
      </c>
      <c r="AS417" s="117" t="s">
        <v>1863</v>
      </c>
      <c r="AT417" s="117" t="s">
        <v>1864</v>
      </c>
      <c r="AU417" s="117" t="s">
        <v>145</v>
      </c>
      <c r="AV417" s="117" t="s">
        <v>1865</v>
      </c>
      <c r="AW417" s="117" t="s">
        <v>1866</v>
      </c>
      <c r="AX417" s="117" t="s">
        <v>1867</v>
      </c>
      <c r="AY417" s="117" t="s">
        <v>145</v>
      </c>
      <c r="AZ417" s="117" t="s">
        <v>1864</v>
      </c>
      <c r="BA417" s="117" t="s">
        <v>145</v>
      </c>
      <c r="BB417" s="117" t="s">
        <v>145</v>
      </c>
      <c r="BC417" s="117" t="s">
        <v>145</v>
      </c>
      <c r="BD417" s="117" t="s">
        <v>145</v>
      </c>
      <c r="BE417" s="117" t="s">
        <v>145</v>
      </c>
      <c r="BF417" s="117" t="s">
        <v>145</v>
      </c>
      <c r="BG417" s="117" t="s">
        <v>145</v>
      </c>
      <c r="BH417" s="117" t="s">
        <v>145</v>
      </c>
      <c r="BI417" s="117" t="s">
        <v>145</v>
      </c>
      <c r="BJ417" s="117" t="s">
        <v>145</v>
      </c>
      <c r="BK417" s="117" t="s">
        <v>145</v>
      </c>
      <c r="BL417" s="117" t="s">
        <v>170</v>
      </c>
      <c r="BM417" s="117" t="s">
        <v>145</v>
      </c>
      <c r="BN417" s="117" t="s">
        <v>145</v>
      </c>
      <c r="BO417" s="117" t="s">
        <v>145</v>
      </c>
      <c r="BP417" s="117" t="s">
        <v>145</v>
      </c>
      <c r="BQ417" s="117" t="s">
        <v>145</v>
      </c>
      <c r="BR417" s="117" t="s">
        <v>145</v>
      </c>
      <c r="BS417" s="117" t="s">
        <v>145</v>
      </c>
      <c r="BT417" s="117" t="s">
        <v>145</v>
      </c>
      <c r="BU417" s="117" t="s">
        <v>145</v>
      </c>
      <c r="BV417" s="117" t="s">
        <v>171</v>
      </c>
      <c r="BW417" s="117" t="s">
        <v>145</v>
      </c>
      <c r="BX417" s="117" t="s">
        <v>145</v>
      </c>
      <c r="BY417" s="117" t="s">
        <v>145</v>
      </c>
      <c r="BZ417" s="117" t="s">
        <v>145</v>
      </c>
      <c r="CA417" s="117" t="s">
        <v>145</v>
      </c>
      <c r="CB417" s="117" t="s">
        <v>1811</v>
      </c>
      <c r="CC417" s="117" t="s">
        <v>1811</v>
      </c>
      <c r="CD417" s="117" t="s">
        <v>145</v>
      </c>
      <c r="CE417" s="117" t="s">
        <v>145</v>
      </c>
      <c r="CF417" s="117" t="s">
        <v>145</v>
      </c>
      <c r="CG417" s="117" t="s">
        <v>145</v>
      </c>
      <c r="CH417" s="117" t="s">
        <v>145</v>
      </c>
      <c r="CI417" s="117" t="s">
        <v>145</v>
      </c>
      <c r="CJ417" s="117" t="s">
        <v>145</v>
      </c>
      <c r="CK417" s="117" t="s">
        <v>145</v>
      </c>
      <c r="CL417" s="117" t="s">
        <v>145</v>
      </c>
      <c r="CM417" s="117" t="s">
        <v>145</v>
      </c>
      <c r="CN417" s="117" t="s">
        <v>145</v>
      </c>
      <c r="CO417" s="117" t="s">
        <v>1822</v>
      </c>
      <c r="CP417" s="117" t="s">
        <v>145</v>
      </c>
      <c r="CQ417" s="117" t="s">
        <v>145</v>
      </c>
      <c r="CR417" s="117" t="s">
        <v>145</v>
      </c>
      <c r="CS417" s="117" t="s">
        <v>173</v>
      </c>
      <c r="CT417" s="117" t="s">
        <v>345</v>
      </c>
      <c r="CU417" s="117" t="s">
        <v>1731</v>
      </c>
      <c r="CV417" s="117" t="s">
        <v>1732</v>
      </c>
      <c r="CW417" s="117" t="s">
        <v>1733</v>
      </c>
      <c r="CX417" s="117" t="s">
        <v>178</v>
      </c>
      <c r="CY417" s="117" t="s">
        <v>178</v>
      </c>
      <c r="CZ417" s="117" t="s">
        <v>179</v>
      </c>
      <c r="DA417" s="117" t="s">
        <v>179</v>
      </c>
      <c r="DB417" s="117" t="s">
        <v>145</v>
      </c>
      <c r="DC417" s="117" t="s">
        <v>145</v>
      </c>
      <c r="DD417" s="117" t="s">
        <v>179</v>
      </c>
      <c r="DE417" s="117" t="s">
        <v>145</v>
      </c>
      <c r="DF417" s="117" t="s">
        <v>145</v>
      </c>
      <c r="DG417" s="117" t="s">
        <v>145</v>
      </c>
      <c r="DH417" s="117" t="s">
        <v>145</v>
      </c>
      <c r="DI417" s="117" t="s">
        <v>145</v>
      </c>
      <c r="DJ417" s="117" t="s">
        <v>145</v>
      </c>
      <c r="DK417" s="117" t="s">
        <v>145</v>
      </c>
      <c r="DL417" s="117" t="s">
        <v>145</v>
      </c>
      <c r="DM417" s="117" t="s">
        <v>145</v>
      </c>
      <c r="DN417" s="117" t="s">
        <v>145</v>
      </c>
      <c r="DO417" s="117" t="s">
        <v>145</v>
      </c>
      <c r="DP417" s="117" t="s">
        <v>145</v>
      </c>
      <c r="DQ417" s="117" t="s">
        <v>145</v>
      </c>
      <c r="DR417" s="117" t="s">
        <v>145</v>
      </c>
      <c r="DS417" s="117" t="s">
        <v>145</v>
      </c>
      <c r="DT417" s="117" t="s">
        <v>145</v>
      </c>
      <c r="DU417" s="117" t="s">
        <v>145</v>
      </c>
      <c r="DV417" s="117" t="s">
        <v>145</v>
      </c>
      <c r="DW417" s="117" t="s">
        <v>145</v>
      </c>
      <c r="DX417" s="117" t="s">
        <v>145</v>
      </c>
      <c r="DY417" s="117" t="s">
        <v>145</v>
      </c>
      <c r="DZ417" s="117" t="s">
        <v>145</v>
      </c>
      <c r="EA417" s="117" t="s">
        <v>145</v>
      </c>
      <c r="EB417" s="117" t="s">
        <v>145</v>
      </c>
      <c r="EC417" s="117" t="s">
        <v>180</v>
      </c>
      <c r="ED417" s="117" t="s">
        <v>145</v>
      </c>
      <c r="EE417" s="117" t="s">
        <v>154</v>
      </c>
      <c r="EF417" s="117" t="s">
        <v>145</v>
      </c>
      <c r="EG417" s="117" t="s">
        <v>145</v>
      </c>
      <c r="EH417" s="117" t="s">
        <v>145</v>
      </c>
      <c r="EI417" s="117" t="s">
        <v>1734</v>
      </c>
      <c r="EJ417" s="117" t="s">
        <v>145</v>
      </c>
      <c r="EK417" s="117" t="s">
        <v>145</v>
      </c>
      <c r="EL417" s="117" t="s">
        <v>145</v>
      </c>
      <c r="EM417" s="117" t="s">
        <v>145</v>
      </c>
      <c r="EN417" s="117" t="s">
        <v>147</v>
      </c>
    </row>
    <row r="418" s="6" customFormat="1" spans="1:144">
      <c r="A418" s="117" t="s">
        <v>1876</v>
      </c>
      <c r="B418" s="117" t="s">
        <v>145</v>
      </c>
      <c r="C418" s="117" t="s">
        <v>146</v>
      </c>
      <c r="D418" s="117" t="s">
        <v>145</v>
      </c>
      <c r="E418" s="117" t="s">
        <v>147</v>
      </c>
      <c r="F418" s="117" t="s">
        <v>145</v>
      </c>
      <c r="G418" s="117" t="s">
        <v>148</v>
      </c>
      <c r="H418" s="117" t="s">
        <v>149</v>
      </c>
      <c r="I418" s="117" t="s">
        <v>145</v>
      </c>
      <c r="J418" s="117" t="s">
        <v>150</v>
      </c>
      <c r="K418" s="117" t="s">
        <v>151</v>
      </c>
      <c r="L418" s="117" t="s">
        <v>1877</v>
      </c>
      <c r="M418" s="117" t="s">
        <v>145</v>
      </c>
      <c r="N418" s="117" t="s">
        <v>146</v>
      </c>
      <c r="O418" s="117" t="s">
        <v>153</v>
      </c>
      <c r="P418" s="117" t="s">
        <v>154</v>
      </c>
      <c r="Q418" s="117" t="s">
        <v>155</v>
      </c>
      <c r="R418" s="117" t="s">
        <v>145</v>
      </c>
      <c r="S418" s="117" t="s">
        <v>156</v>
      </c>
      <c r="T418" s="117" t="s">
        <v>154</v>
      </c>
      <c r="U418" s="117" t="s">
        <v>145</v>
      </c>
      <c r="V418" s="117" t="s">
        <v>145</v>
      </c>
      <c r="W418" s="117" t="s">
        <v>157</v>
      </c>
      <c r="X418" s="117" t="s">
        <v>157</v>
      </c>
      <c r="Y418" s="117" t="s">
        <v>158</v>
      </c>
      <c r="Z418" s="117" t="s">
        <v>159</v>
      </c>
      <c r="AA418" s="117" t="s">
        <v>145</v>
      </c>
      <c r="AB418" s="117" t="s">
        <v>145</v>
      </c>
      <c r="AC418" s="117" t="s">
        <v>145</v>
      </c>
      <c r="AD418" s="117" t="s">
        <v>145</v>
      </c>
      <c r="AE418" s="117" t="s">
        <v>1878</v>
      </c>
      <c r="AF418" s="117" t="s">
        <v>145</v>
      </c>
      <c r="AG418" s="117" t="s">
        <v>145</v>
      </c>
      <c r="AH418" s="117" t="s">
        <v>147</v>
      </c>
      <c r="AI418" s="117" t="s">
        <v>145</v>
      </c>
      <c r="AJ418" s="117" t="s">
        <v>145</v>
      </c>
      <c r="AK418" s="117" t="s">
        <v>145</v>
      </c>
      <c r="AL418" s="117" t="s">
        <v>145</v>
      </c>
      <c r="AM418" s="117" t="s">
        <v>145</v>
      </c>
      <c r="AN418" s="117" t="s">
        <v>145</v>
      </c>
      <c r="AO418" s="117" t="s">
        <v>1074</v>
      </c>
      <c r="AP418" s="117" t="s">
        <v>1879</v>
      </c>
      <c r="AQ418" s="117" t="s">
        <v>1880</v>
      </c>
      <c r="AR418" s="117" t="s">
        <v>1077</v>
      </c>
      <c r="AS418" s="117" t="s">
        <v>1881</v>
      </c>
      <c r="AT418" s="117" t="s">
        <v>1882</v>
      </c>
      <c r="AU418" s="117" t="s">
        <v>145</v>
      </c>
      <c r="AV418" s="117" t="s">
        <v>1883</v>
      </c>
      <c r="AW418" s="117" t="s">
        <v>1884</v>
      </c>
      <c r="AX418" s="117" t="s">
        <v>1885</v>
      </c>
      <c r="AY418" s="117" t="s">
        <v>145</v>
      </c>
      <c r="AZ418" s="117" t="s">
        <v>1882</v>
      </c>
      <c r="BA418" s="117" t="s">
        <v>145</v>
      </c>
      <c r="BB418" s="117" t="s">
        <v>145</v>
      </c>
      <c r="BC418" s="117" t="s">
        <v>145</v>
      </c>
      <c r="BD418" s="117" t="s">
        <v>145</v>
      </c>
      <c r="BE418" s="117" t="s">
        <v>145</v>
      </c>
      <c r="BF418" s="117" t="s">
        <v>145</v>
      </c>
      <c r="BG418" s="117" t="s">
        <v>145</v>
      </c>
      <c r="BH418" s="117" t="s">
        <v>145</v>
      </c>
      <c r="BI418" s="117" t="s">
        <v>145</v>
      </c>
      <c r="BJ418" s="117" t="s">
        <v>145</v>
      </c>
      <c r="BK418" s="117" t="s">
        <v>145</v>
      </c>
      <c r="BL418" s="117" t="s">
        <v>170</v>
      </c>
      <c r="BM418" s="117" t="s">
        <v>145</v>
      </c>
      <c r="BN418" s="117" t="s">
        <v>145</v>
      </c>
      <c r="BO418" s="117" t="s">
        <v>145</v>
      </c>
      <c r="BP418" s="117" t="s">
        <v>145</v>
      </c>
      <c r="BQ418" s="117" t="s">
        <v>145</v>
      </c>
      <c r="BR418" s="117" t="s">
        <v>145</v>
      </c>
      <c r="BS418" s="117" t="s">
        <v>145</v>
      </c>
      <c r="BT418" s="117" t="s">
        <v>145</v>
      </c>
      <c r="BU418" s="117" t="s">
        <v>145</v>
      </c>
      <c r="BV418" s="117" t="s">
        <v>171</v>
      </c>
      <c r="BW418" s="117" t="s">
        <v>145</v>
      </c>
      <c r="BX418" s="117" t="s">
        <v>145</v>
      </c>
      <c r="BY418" s="117" t="s">
        <v>145</v>
      </c>
      <c r="BZ418" s="117" t="s">
        <v>145</v>
      </c>
      <c r="CA418" s="117" t="s">
        <v>145</v>
      </c>
      <c r="CB418" s="117" t="s">
        <v>630</v>
      </c>
      <c r="CC418" s="117" t="s">
        <v>630</v>
      </c>
      <c r="CD418" s="117" t="s">
        <v>145</v>
      </c>
      <c r="CE418" s="117" t="s">
        <v>145</v>
      </c>
      <c r="CF418" s="117" t="s">
        <v>145</v>
      </c>
      <c r="CG418" s="117" t="s">
        <v>145</v>
      </c>
      <c r="CH418" s="117" t="s">
        <v>145</v>
      </c>
      <c r="CI418" s="117" t="s">
        <v>145</v>
      </c>
      <c r="CJ418" s="117" t="s">
        <v>145</v>
      </c>
      <c r="CK418" s="117" t="s">
        <v>145</v>
      </c>
      <c r="CL418" s="117" t="s">
        <v>145</v>
      </c>
      <c r="CM418" s="117" t="s">
        <v>145</v>
      </c>
      <c r="CN418" s="117" t="s">
        <v>145</v>
      </c>
      <c r="CO418" s="117" t="s">
        <v>1672</v>
      </c>
      <c r="CP418" s="117" t="s">
        <v>145</v>
      </c>
      <c r="CQ418" s="117" t="s">
        <v>145</v>
      </c>
      <c r="CR418" s="117" t="s">
        <v>145</v>
      </c>
      <c r="CS418" s="117" t="s">
        <v>173</v>
      </c>
      <c r="CT418" s="117" t="s">
        <v>174</v>
      </c>
      <c r="CU418" s="117" t="s">
        <v>182</v>
      </c>
      <c r="CV418" s="117" t="s">
        <v>183</v>
      </c>
      <c r="CW418" s="117" t="s">
        <v>184</v>
      </c>
      <c r="CX418" s="117" t="s">
        <v>178</v>
      </c>
      <c r="CY418" s="117" t="s">
        <v>178</v>
      </c>
      <c r="CZ418" s="117" t="s">
        <v>179</v>
      </c>
      <c r="DA418" s="117" t="s">
        <v>179</v>
      </c>
      <c r="DB418" s="117" t="s">
        <v>145</v>
      </c>
      <c r="DC418" s="117" t="s">
        <v>145</v>
      </c>
      <c r="DD418" s="117" t="s">
        <v>179</v>
      </c>
      <c r="DE418" s="117" t="s">
        <v>145</v>
      </c>
      <c r="DF418" s="117" t="s">
        <v>145</v>
      </c>
      <c r="DG418" s="117" t="s">
        <v>145</v>
      </c>
      <c r="DH418" s="117" t="s">
        <v>145</v>
      </c>
      <c r="DI418" s="117" t="s">
        <v>145</v>
      </c>
      <c r="DJ418" s="117" t="s">
        <v>145</v>
      </c>
      <c r="DK418" s="117" t="s">
        <v>145</v>
      </c>
      <c r="DL418" s="117" t="s">
        <v>145</v>
      </c>
      <c r="DM418" s="117" t="s">
        <v>145</v>
      </c>
      <c r="DN418" s="117" t="s">
        <v>145</v>
      </c>
      <c r="DO418" s="117" t="s">
        <v>145</v>
      </c>
      <c r="DP418" s="117" t="s">
        <v>145</v>
      </c>
      <c r="DQ418" s="117" t="s">
        <v>145</v>
      </c>
      <c r="DR418" s="117" t="s">
        <v>145</v>
      </c>
      <c r="DS418" s="117" t="s">
        <v>145</v>
      </c>
      <c r="DT418" s="117" t="s">
        <v>145</v>
      </c>
      <c r="DU418" s="117" t="s">
        <v>145</v>
      </c>
      <c r="DV418" s="117" t="s">
        <v>145</v>
      </c>
      <c r="DW418" s="117" t="s">
        <v>145</v>
      </c>
      <c r="DX418" s="117" t="s">
        <v>145</v>
      </c>
      <c r="DY418" s="117" t="s">
        <v>145</v>
      </c>
      <c r="DZ418" s="117" t="s">
        <v>145</v>
      </c>
      <c r="EA418" s="117" t="s">
        <v>145</v>
      </c>
      <c r="EB418" s="117" t="s">
        <v>145</v>
      </c>
      <c r="EC418" s="117" t="s">
        <v>180</v>
      </c>
      <c r="ED418" s="117" t="s">
        <v>145</v>
      </c>
      <c r="EE418" s="117" t="s">
        <v>154</v>
      </c>
      <c r="EF418" s="117" t="s">
        <v>145</v>
      </c>
      <c r="EG418" s="117" t="s">
        <v>145</v>
      </c>
      <c r="EH418" s="117" t="s">
        <v>145</v>
      </c>
      <c r="EI418" s="117" t="s">
        <v>145</v>
      </c>
      <c r="EJ418" s="117" t="s">
        <v>145</v>
      </c>
      <c r="EK418" s="117" t="s">
        <v>145</v>
      </c>
      <c r="EL418" s="117" t="s">
        <v>145</v>
      </c>
      <c r="EM418" s="117" t="s">
        <v>145</v>
      </c>
      <c r="EN418" s="117" t="s">
        <v>147</v>
      </c>
    </row>
    <row r="419" s="6" customFormat="1" spans="1:144">
      <c r="A419" s="117" t="s">
        <v>1876</v>
      </c>
      <c r="B419" s="117" t="s">
        <v>145</v>
      </c>
      <c r="C419" s="117" t="s">
        <v>146</v>
      </c>
      <c r="D419" s="117" t="s">
        <v>145</v>
      </c>
      <c r="E419" s="117" t="s">
        <v>147</v>
      </c>
      <c r="F419" s="117" t="s">
        <v>145</v>
      </c>
      <c r="G419" s="117" t="s">
        <v>148</v>
      </c>
      <c r="H419" s="117" t="s">
        <v>149</v>
      </c>
      <c r="I419" s="117" t="s">
        <v>145</v>
      </c>
      <c r="J419" s="117" t="s">
        <v>150</v>
      </c>
      <c r="K419" s="117" t="s">
        <v>151</v>
      </c>
      <c r="L419" s="117" t="s">
        <v>1877</v>
      </c>
      <c r="M419" s="117" t="s">
        <v>145</v>
      </c>
      <c r="N419" s="117" t="s">
        <v>146</v>
      </c>
      <c r="O419" s="117" t="s">
        <v>153</v>
      </c>
      <c r="P419" s="117" t="s">
        <v>154</v>
      </c>
      <c r="Q419" s="117" t="s">
        <v>155</v>
      </c>
      <c r="R419" s="117" t="s">
        <v>145</v>
      </c>
      <c r="S419" s="117" t="s">
        <v>156</v>
      </c>
      <c r="T419" s="117" t="s">
        <v>154</v>
      </c>
      <c r="U419" s="117" t="s">
        <v>145</v>
      </c>
      <c r="V419" s="117" t="s">
        <v>145</v>
      </c>
      <c r="W419" s="117" t="s">
        <v>157</v>
      </c>
      <c r="X419" s="117" t="s">
        <v>157</v>
      </c>
      <c r="Y419" s="117" t="s">
        <v>158</v>
      </c>
      <c r="Z419" s="117" t="s">
        <v>159</v>
      </c>
      <c r="AA419" s="117" t="s">
        <v>145</v>
      </c>
      <c r="AB419" s="117" t="s">
        <v>145</v>
      </c>
      <c r="AC419" s="117" t="s">
        <v>145</v>
      </c>
      <c r="AD419" s="117" t="s">
        <v>145</v>
      </c>
      <c r="AE419" s="117" t="s">
        <v>1878</v>
      </c>
      <c r="AF419" s="117" t="s">
        <v>145</v>
      </c>
      <c r="AG419" s="117" t="s">
        <v>145</v>
      </c>
      <c r="AH419" s="117" t="s">
        <v>147</v>
      </c>
      <c r="AI419" s="117" t="s">
        <v>145</v>
      </c>
      <c r="AJ419" s="117" t="s">
        <v>145</v>
      </c>
      <c r="AK419" s="117" t="s">
        <v>145</v>
      </c>
      <c r="AL419" s="117" t="s">
        <v>145</v>
      </c>
      <c r="AM419" s="117" t="s">
        <v>145</v>
      </c>
      <c r="AN419" s="117" t="s">
        <v>145</v>
      </c>
      <c r="AO419" s="117" t="s">
        <v>1074</v>
      </c>
      <c r="AP419" s="117" t="s">
        <v>1879</v>
      </c>
      <c r="AQ419" s="117" t="s">
        <v>1880</v>
      </c>
      <c r="AR419" s="117" t="s">
        <v>1077</v>
      </c>
      <c r="AS419" s="117" t="s">
        <v>1881</v>
      </c>
      <c r="AT419" s="117" t="s">
        <v>1882</v>
      </c>
      <c r="AU419" s="117" t="s">
        <v>145</v>
      </c>
      <c r="AV419" s="117" t="s">
        <v>1883</v>
      </c>
      <c r="AW419" s="117" t="s">
        <v>1884</v>
      </c>
      <c r="AX419" s="117" t="s">
        <v>1885</v>
      </c>
      <c r="AY419" s="117" t="s">
        <v>145</v>
      </c>
      <c r="AZ419" s="117" t="s">
        <v>1882</v>
      </c>
      <c r="BA419" s="117" t="s">
        <v>145</v>
      </c>
      <c r="BB419" s="117" t="s">
        <v>145</v>
      </c>
      <c r="BC419" s="117" t="s">
        <v>145</v>
      </c>
      <c r="BD419" s="117" t="s">
        <v>145</v>
      </c>
      <c r="BE419" s="117" t="s">
        <v>145</v>
      </c>
      <c r="BF419" s="117" t="s">
        <v>145</v>
      </c>
      <c r="BG419" s="117" t="s">
        <v>145</v>
      </c>
      <c r="BH419" s="117" t="s">
        <v>145</v>
      </c>
      <c r="BI419" s="117" t="s">
        <v>145</v>
      </c>
      <c r="BJ419" s="117" t="s">
        <v>145</v>
      </c>
      <c r="BK419" s="117" t="s">
        <v>145</v>
      </c>
      <c r="BL419" s="117" t="s">
        <v>170</v>
      </c>
      <c r="BM419" s="117" t="s">
        <v>145</v>
      </c>
      <c r="BN419" s="117" t="s">
        <v>145</v>
      </c>
      <c r="BO419" s="117" t="s">
        <v>145</v>
      </c>
      <c r="BP419" s="117" t="s">
        <v>145</v>
      </c>
      <c r="BQ419" s="117" t="s">
        <v>145</v>
      </c>
      <c r="BR419" s="117" t="s">
        <v>145</v>
      </c>
      <c r="BS419" s="117" t="s">
        <v>145</v>
      </c>
      <c r="BT419" s="117" t="s">
        <v>145</v>
      </c>
      <c r="BU419" s="117" t="s">
        <v>145</v>
      </c>
      <c r="BV419" s="117" t="s">
        <v>171</v>
      </c>
      <c r="BW419" s="117" t="s">
        <v>145</v>
      </c>
      <c r="BX419" s="117" t="s">
        <v>145</v>
      </c>
      <c r="BY419" s="117" t="s">
        <v>145</v>
      </c>
      <c r="BZ419" s="117" t="s">
        <v>145</v>
      </c>
      <c r="CA419" s="117" t="s">
        <v>145</v>
      </c>
      <c r="CB419" s="117" t="s">
        <v>630</v>
      </c>
      <c r="CC419" s="117" t="s">
        <v>630</v>
      </c>
      <c r="CD419" s="117" t="s">
        <v>145</v>
      </c>
      <c r="CE419" s="117" t="s">
        <v>145</v>
      </c>
      <c r="CF419" s="117" t="s">
        <v>145</v>
      </c>
      <c r="CG419" s="117" t="s">
        <v>145</v>
      </c>
      <c r="CH419" s="117" t="s">
        <v>145</v>
      </c>
      <c r="CI419" s="117" t="s">
        <v>145</v>
      </c>
      <c r="CJ419" s="117" t="s">
        <v>145</v>
      </c>
      <c r="CK419" s="117" t="s">
        <v>145</v>
      </c>
      <c r="CL419" s="117" t="s">
        <v>145</v>
      </c>
      <c r="CM419" s="117" t="s">
        <v>145</v>
      </c>
      <c r="CN419" s="117" t="s">
        <v>145</v>
      </c>
      <c r="CO419" s="117" t="s">
        <v>1672</v>
      </c>
      <c r="CP419" s="117" t="s">
        <v>145</v>
      </c>
      <c r="CQ419" s="117" t="s">
        <v>145</v>
      </c>
      <c r="CR419" s="117" t="s">
        <v>145</v>
      </c>
      <c r="CS419" s="117" t="s">
        <v>173</v>
      </c>
      <c r="CT419" s="117" t="s">
        <v>181</v>
      </c>
      <c r="CU419" s="117" t="s">
        <v>1673</v>
      </c>
      <c r="CV419" s="117" t="s">
        <v>1674</v>
      </c>
      <c r="CW419" s="117" t="s">
        <v>1674</v>
      </c>
      <c r="CX419" s="117" t="s">
        <v>178</v>
      </c>
      <c r="CY419" s="117" t="s">
        <v>178</v>
      </c>
      <c r="CZ419" s="117" t="s">
        <v>179</v>
      </c>
      <c r="DA419" s="117" t="s">
        <v>179</v>
      </c>
      <c r="DB419" s="117" t="s">
        <v>145</v>
      </c>
      <c r="DC419" s="117" t="s">
        <v>145</v>
      </c>
      <c r="DD419" s="117" t="s">
        <v>179</v>
      </c>
      <c r="DE419" s="117" t="s">
        <v>145</v>
      </c>
      <c r="DF419" s="117" t="s">
        <v>145</v>
      </c>
      <c r="DG419" s="117" t="s">
        <v>145</v>
      </c>
      <c r="DH419" s="117" t="s">
        <v>145</v>
      </c>
      <c r="DI419" s="117" t="s">
        <v>145</v>
      </c>
      <c r="DJ419" s="117" t="s">
        <v>145</v>
      </c>
      <c r="DK419" s="117" t="s">
        <v>145</v>
      </c>
      <c r="DL419" s="117" t="s">
        <v>145</v>
      </c>
      <c r="DM419" s="117" t="s">
        <v>145</v>
      </c>
      <c r="DN419" s="117" t="s">
        <v>145</v>
      </c>
      <c r="DO419" s="117" t="s">
        <v>145</v>
      </c>
      <c r="DP419" s="117" t="s">
        <v>145</v>
      </c>
      <c r="DQ419" s="117" t="s">
        <v>145</v>
      </c>
      <c r="DR419" s="117" t="s">
        <v>145</v>
      </c>
      <c r="DS419" s="117" t="s">
        <v>145</v>
      </c>
      <c r="DT419" s="117" t="s">
        <v>145</v>
      </c>
      <c r="DU419" s="117" t="s">
        <v>145</v>
      </c>
      <c r="DV419" s="117" t="s">
        <v>145</v>
      </c>
      <c r="DW419" s="117" t="s">
        <v>145</v>
      </c>
      <c r="DX419" s="117" t="s">
        <v>145</v>
      </c>
      <c r="DY419" s="117" t="s">
        <v>145</v>
      </c>
      <c r="DZ419" s="117" t="s">
        <v>145</v>
      </c>
      <c r="EA419" s="117" t="s">
        <v>145</v>
      </c>
      <c r="EB419" s="117" t="s">
        <v>145</v>
      </c>
      <c r="EC419" s="117" t="s">
        <v>180</v>
      </c>
      <c r="ED419" s="117" t="s">
        <v>145</v>
      </c>
      <c r="EE419" s="117" t="s">
        <v>154</v>
      </c>
      <c r="EF419" s="117" t="s">
        <v>145</v>
      </c>
      <c r="EG419" s="117" t="s">
        <v>145</v>
      </c>
      <c r="EH419" s="117" t="s">
        <v>145</v>
      </c>
      <c r="EI419" s="117" t="s">
        <v>145</v>
      </c>
      <c r="EJ419" s="117" t="s">
        <v>145</v>
      </c>
      <c r="EK419" s="117" t="s">
        <v>145</v>
      </c>
      <c r="EL419" s="117" t="s">
        <v>145</v>
      </c>
      <c r="EM419" s="117" t="s">
        <v>145</v>
      </c>
      <c r="EN419" s="117" t="s">
        <v>147</v>
      </c>
    </row>
    <row r="420" s="6" customFormat="1" spans="1:144">
      <c r="A420" s="117" t="s">
        <v>1876</v>
      </c>
      <c r="B420" s="117" t="s">
        <v>145</v>
      </c>
      <c r="C420" s="117" t="s">
        <v>146</v>
      </c>
      <c r="D420" s="117" t="s">
        <v>145</v>
      </c>
      <c r="E420" s="117" t="s">
        <v>147</v>
      </c>
      <c r="F420" s="117" t="s">
        <v>145</v>
      </c>
      <c r="G420" s="117" t="s">
        <v>148</v>
      </c>
      <c r="H420" s="117" t="s">
        <v>149</v>
      </c>
      <c r="I420" s="117" t="s">
        <v>145</v>
      </c>
      <c r="J420" s="117" t="s">
        <v>150</v>
      </c>
      <c r="K420" s="117" t="s">
        <v>151</v>
      </c>
      <c r="L420" s="117" t="s">
        <v>1877</v>
      </c>
      <c r="M420" s="117" t="s">
        <v>145</v>
      </c>
      <c r="N420" s="117" t="s">
        <v>146</v>
      </c>
      <c r="O420" s="117" t="s">
        <v>153</v>
      </c>
      <c r="P420" s="117" t="s">
        <v>154</v>
      </c>
      <c r="Q420" s="117" t="s">
        <v>155</v>
      </c>
      <c r="R420" s="117" t="s">
        <v>145</v>
      </c>
      <c r="S420" s="117" t="s">
        <v>156</v>
      </c>
      <c r="T420" s="117" t="s">
        <v>154</v>
      </c>
      <c r="U420" s="117" t="s">
        <v>145</v>
      </c>
      <c r="V420" s="117" t="s">
        <v>145</v>
      </c>
      <c r="W420" s="117" t="s">
        <v>157</v>
      </c>
      <c r="X420" s="117" t="s">
        <v>157</v>
      </c>
      <c r="Y420" s="117" t="s">
        <v>158</v>
      </c>
      <c r="Z420" s="117" t="s">
        <v>159</v>
      </c>
      <c r="AA420" s="117" t="s">
        <v>145</v>
      </c>
      <c r="AB420" s="117" t="s">
        <v>145</v>
      </c>
      <c r="AC420" s="117" t="s">
        <v>145</v>
      </c>
      <c r="AD420" s="117" t="s">
        <v>145</v>
      </c>
      <c r="AE420" s="117" t="s">
        <v>1878</v>
      </c>
      <c r="AF420" s="117" t="s">
        <v>145</v>
      </c>
      <c r="AG420" s="117" t="s">
        <v>145</v>
      </c>
      <c r="AH420" s="117" t="s">
        <v>147</v>
      </c>
      <c r="AI420" s="117" t="s">
        <v>145</v>
      </c>
      <c r="AJ420" s="117" t="s">
        <v>145</v>
      </c>
      <c r="AK420" s="117" t="s">
        <v>145</v>
      </c>
      <c r="AL420" s="117" t="s">
        <v>145</v>
      </c>
      <c r="AM420" s="117" t="s">
        <v>145</v>
      </c>
      <c r="AN420" s="117" t="s">
        <v>145</v>
      </c>
      <c r="AO420" s="117" t="s">
        <v>1074</v>
      </c>
      <c r="AP420" s="117" t="s">
        <v>1879</v>
      </c>
      <c r="AQ420" s="117" t="s">
        <v>1880</v>
      </c>
      <c r="AR420" s="117" t="s">
        <v>1077</v>
      </c>
      <c r="AS420" s="117" t="s">
        <v>1881</v>
      </c>
      <c r="AT420" s="117" t="s">
        <v>1882</v>
      </c>
      <c r="AU420" s="117" t="s">
        <v>145</v>
      </c>
      <c r="AV420" s="117" t="s">
        <v>1883</v>
      </c>
      <c r="AW420" s="117" t="s">
        <v>1884</v>
      </c>
      <c r="AX420" s="117" t="s">
        <v>1885</v>
      </c>
      <c r="AY420" s="117" t="s">
        <v>145</v>
      </c>
      <c r="AZ420" s="117" t="s">
        <v>1882</v>
      </c>
      <c r="BA420" s="117" t="s">
        <v>145</v>
      </c>
      <c r="BB420" s="117" t="s">
        <v>145</v>
      </c>
      <c r="BC420" s="117" t="s">
        <v>145</v>
      </c>
      <c r="BD420" s="117" t="s">
        <v>145</v>
      </c>
      <c r="BE420" s="117" t="s">
        <v>145</v>
      </c>
      <c r="BF420" s="117" t="s">
        <v>145</v>
      </c>
      <c r="BG420" s="117" t="s">
        <v>145</v>
      </c>
      <c r="BH420" s="117" t="s">
        <v>145</v>
      </c>
      <c r="BI420" s="117" t="s">
        <v>145</v>
      </c>
      <c r="BJ420" s="117" t="s">
        <v>145</v>
      </c>
      <c r="BK420" s="117" t="s">
        <v>145</v>
      </c>
      <c r="BL420" s="117" t="s">
        <v>170</v>
      </c>
      <c r="BM420" s="117" t="s">
        <v>145</v>
      </c>
      <c r="BN420" s="117" t="s">
        <v>145</v>
      </c>
      <c r="BO420" s="117" t="s">
        <v>145</v>
      </c>
      <c r="BP420" s="117" t="s">
        <v>145</v>
      </c>
      <c r="BQ420" s="117" t="s">
        <v>145</v>
      </c>
      <c r="BR420" s="117" t="s">
        <v>145</v>
      </c>
      <c r="BS420" s="117" t="s">
        <v>145</v>
      </c>
      <c r="BT420" s="117" t="s">
        <v>145</v>
      </c>
      <c r="BU420" s="117" t="s">
        <v>145</v>
      </c>
      <c r="BV420" s="117" t="s">
        <v>171</v>
      </c>
      <c r="BW420" s="117" t="s">
        <v>145</v>
      </c>
      <c r="BX420" s="117" t="s">
        <v>145</v>
      </c>
      <c r="BY420" s="117" t="s">
        <v>145</v>
      </c>
      <c r="BZ420" s="117" t="s">
        <v>145</v>
      </c>
      <c r="CA420" s="117" t="s">
        <v>145</v>
      </c>
      <c r="CB420" s="117" t="s">
        <v>630</v>
      </c>
      <c r="CC420" s="117" t="s">
        <v>630</v>
      </c>
      <c r="CD420" s="117" t="s">
        <v>145</v>
      </c>
      <c r="CE420" s="117" t="s">
        <v>145</v>
      </c>
      <c r="CF420" s="117" t="s">
        <v>145</v>
      </c>
      <c r="CG420" s="117" t="s">
        <v>145</v>
      </c>
      <c r="CH420" s="117" t="s">
        <v>145</v>
      </c>
      <c r="CI420" s="117" t="s">
        <v>145</v>
      </c>
      <c r="CJ420" s="117" t="s">
        <v>145</v>
      </c>
      <c r="CK420" s="117" t="s">
        <v>145</v>
      </c>
      <c r="CL420" s="117" t="s">
        <v>145</v>
      </c>
      <c r="CM420" s="117" t="s">
        <v>145</v>
      </c>
      <c r="CN420" s="117" t="s">
        <v>145</v>
      </c>
      <c r="CO420" s="117" t="s">
        <v>1672</v>
      </c>
      <c r="CP420" s="117" t="s">
        <v>145</v>
      </c>
      <c r="CQ420" s="117" t="s">
        <v>145</v>
      </c>
      <c r="CR420" s="117" t="s">
        <v>145</v>
      </c>
      <c r="CS420" s="117" t="s">
        <v>173</v>
      </c>
      <c r="CT420" s="117" t="s">
        <v>300</v>
      </c>
      <c r="CU420" s="117" t="s">
        <v>175</v>
      </c>
      <c r="CV420" s="117" t="s">
        <v>176</v>
      </c>
      <c r="CW420" s="117" t="s">
        <v>177</v>
      </c>
      <c r="CX420" s="117" t="s">
        <v>178</v>
      </c>
      <c r="CY420" s="117" t="s">
        <v>178</v>
      </c>
      <c r="CZ420" s="117" t="s">
        <v>179</v>
      </c>
      <c r="DA420" s="117" t="s">
        <v>179</v>
      </c>
      <c r="DB420" s="117" t="s">
        <v>145</v>
      </c>
      <c r="DC420" s="117" t="s">
        <v>145</v>
      </c>
      <c r="DD420" s="117" t="s">
        <v>179</v>
      </c>
      <c r="DE420" s="117" t="s">
        <v>145</v>
      </c>
      <c r="DF420" s="117" t="s">
        <v>145</v>
      </c>
      <c r="DG420" s="117" t="s">
        <v>145</v>
      </c>
      <c r="DH420" s="117" t="s">
        <v>145</v>
      </c>
      <c r="DI420" s="117" t="s">
        <v>145</v>
      </c>
      <c r="DJ420" s="117" t="s">
        <v>145</v>
      </c>
      <c r="DK420" s="117" t="s">
        <v>145</v>
      </c>
      <c r="DL420" s="117" t="s">
        <v>145</v>
      </c>
      <c r="DM420" s="117" t="s">
        <v>145</v>
      </c>
      <c r="DN420" s="117" t="s">
        <v>145</v>
      </c>
      <c r="DO420" s="117" t="s">
        <v>145</v>
      </c>
      <c r="DP420" s="117" t="s">
        <v>145</v>
      </c>
      <c r="DQ420" s="117" t="s">
        <v>145</v>
      </c>
      <c r="DR420" s="117" t="s">
        <v>145</v>
      </c>
      <c r="DS420" s="117" t="s">
        <v>145</v>
      </c>
      <c r="DT420" s="117" t="s">
        <v>145</v>
      </c>
      <c r="DU420" s="117" t="s">
        <v>145</v>
      </c>
      <c r="DV420" s="117" t="s">
        <v>145</v>
      </c>
      <c r="DW420" s="117" t="s">
        <v>145</v>
      </c>
      <c r="DX420" s="117" t="s">
        <v>145</v>
      </c>
      <c r="DY420" s="117" t="s">
        <v>145</v>
      </c>
      <c r="DZ420" s="117" t="s">
        <v>145</v>
      </c>
      <c r="EA420" s="117" t="s">
        <v>145</v>
      </c>
      <c r="EB420" s="117" t="s">
        <v>145</v>
      </c>
      <c r="EC420" s="117" t="s">
        <v>180</v>
      </c>
      <c r="ED420" s="117" t="s">
        <v>145</v>
      </c>
      <c r="EE420" s="117" t="s">
        <v>154</v>
      </c>
      <c r="EF420" s="117" t="s">
        <v>145</v>
      </c>
      <c r="EG420" s="117" t="s">
        <v>145</v>
      </c>
      <c r="EH420" s="117" t="s">
        <v>145</v>
      </c>
      <c r="EI420" s="117" t="s">
        <v>145</v>
      </c>
      <c r="EJ420" s="117" t="s">
        <v>145</v>
      </c>
      <c r="EK420" s="117" t="s">
        <v>145</v>
      </c>
      <c r="EL420" s="117" t="s">
        <v>145</v>
      </c>
      <c r="EM420" s="117" t="s">
        <v>145</v>
      </c>
      <c r="EN420" s="117" t="s">
        <v>147</v>
      </c>
    </row>
    <row r="421" s="6" customFormat="1" spans="1:144">
      <c r="A421" s="117" t="s">
        <v>1876</v>
      </c>
      <c r="B421" s="117" t="s">
        <v>145</v>
      </c>
      <c r="C421" s="117" t="s">
        <v>146</v>
      </c>
      <c r="D421" s="117" t="s">
        <v>145</v>
      </c>
      <c r="E421" s="117" t="s">
        <v>147</v>
      </c>
      <c r="F421" s="117" t="s">
        <v>145</v>
      </c>
      <c r="G421" s="117" t="s">
        <v>148</v>
      </c>
      <c r="H421" s="117" t="s">
        <v>149</v>
      </c>
      <c r="I421" s="117" t="s">
        <v>145</v>
      </c>
      <c r="J421" s="117" t="s">
        <v>150</v>
      </c>
      <c r="K421" s="117" t="s">
        <v>151</v>
      </c>
      <c r="L421" s="117" t="s">
        <v>1877</v>
      </c>
      <c r="M421" s="117" t="s">
        <v>145</v>
      </c>
      <c r="N421" s="117" t="s">
        <v>146</v>
      </c>
      <c r="O421" s="117" t="s">
        <v>153</v>
      </c>
      <c r="P421" s="117" t="s">
        <v>154</v>
      </c>
      <c r="Q421" s="117" t="s">
        <v>155</v>
      </c>
      <c r="R421" s="117" t="s">
        <v>145</v>
      </c>
      <c r="S421" s="117" t="s">
        <v>156</v>
      </c>
      <c r="T421" s="117" t="s">
        <v>154</v>
      </c>
      <c r="U421" s="117" t="s">
        <v>145</v>
      </c>
      <c r="V421" s="117" t="s">
        <v>145</v>
      </c>
      <c r="W421" s="117" t="s">
        <v>157</v>
      </c>
      <c r="X421" s="117" t="s">
        <v>157</v>
      </c>
      <c r="Y421" s="117" t="s">
        <v>158</v>
      </c>
      <c r="Z421" s="117" t="s">
        <v>159</v>
      </c>
      <c r="AA421" s="117" t="s">
        <v>145</v>
      </c>
      <c r="AB421" s="117" t="s">
        <v>145</v>
      </c>
      <c r="AC421" s="117" t="s">
        <v>145</v>
      </c>
      <c r="AD421" s="117" t="s">
        <v>145</v>
      </c>
      <c r="AE421" s="117" t="s">
        <v>1878</v>
      </c>
      <c r="AF421" s="117" t="s">
        <v>145</v>
      </c>
      <c r="AG421" s="117" t="s">
        <v>145</v>
      </c>
      <c r="AH421" s="117" t="s">
        <v>147</v>
      </c>
      <c r="AI421" s="117" t="s">
        <v>145</v>
      </c>
      <c r="AJ421" s="117" t="s">
        <v>145</v>
      </c>
      <c r="AK421" s="117" t="s">
        <v>145</v>
      </c>
      <c r="AL421" s="117" t="s">
        <v>145</v>
      </c>
      <c r="AM421" s="117" t="s">
        <v>145</v>
      </c>
      <c r="AN421" s="117" t="s">
        <v>145</v>
      </c>
      <c r="AO421" s="117" t="s">
        <v>1074</v>
      </c>
      <c r="AP421" s="117" t="s">
        <v>1879</v>
      </c>
      <c r="AQ421" s="117" t="s">
        <v>1880</v>
      </c>
      <c r="AR421" s="117" t="s">
        <v>1077</v>
      </c>
      <c r="AS421" s="117" t="s">
        <v>1881</v>
      </c>
      <c r="AT421" s="117" t="s">
        <v>1882</v>
      </c>
      <c r="AU421" s="117" t="s">
        <v>145</v>
      </c>
      <c r="AV421" s="117" t="s">
        <v>1883</v>
      </c>
      <c r="AW421" s="117" t="s">
        <v>1884</v>
      </c>
      <c r="AX421" s="117" t="s">
        <v>1885</v>
      </c>
      <c r="AY421" s="117" t="s">
        <v>145</v>
      </c>
      <c r="AZ421" s="117" t="s">
        <v>1882</v>
      </c>
      <c r="BA421" s="117" t="s">
        <v>145</v>
      </c>
      <c r="BB421" s="117" t="s">
        <v>145</v>
      </c>
      <c r="BC421" s="117" t="s">
        <v>145</v>
      </c>
      <c r="BD421" s="117" t="s">
        <v>145</v>
      </c>
      <c r="BE421" s="117" t="s">
        <v>145</v>
      </c>
      <c r="BF421" s="117" t="s">
        <v>145</v>
      </c>
      <c r="BG421" s="117" t="s">
        <v>145</v>
      </c>
      <c r="BH421" s="117" t="s">
        <v>145</v>
      </c>
      <c r="BI421" s="117" t="s">
        <v>145</v>
      </c>
      <c r="BJ421" s="117" t="s">
        <v>145</v>
      </c>
      <c r="BK421" s="117" t="s">
        <v>145</v>
      </c>
      <c r="BL421" s="117" t="s">
        <v>170</v>
      </c>
      <c r="BM421" s="117" t="s">
        <v>145</v>
      </c>
      <c r="BN421" s="117" t="s">
        <v>145</v>
      </c>
      <c r="BO421" s="117" t="s">
        <v>145</v>
      </c>
      <c r="BP421" s="117" t="s">
        <v>145</v>
      </c>
      <c r="BQ421" s="117" t="s">
        <v>145</v>
      </c>
      <c r="BR421" s="117" t="s">
        <v>145</v>
      </c>
      <c r="BS421" s="117" t="s">
        <v>145</v>
      </c>
      <c r="BT421" s="117" t="s">
        <v>145</v>
      </c>
      <c r="BU421" s="117" t="s">
        <v>145</v>
      </c>
      <c r="BV421" s="117" t="s">
        <v>171</v>
      </c>
      <c r="BW421" s="117" t="s">
        <v>145</v>
      </c>
      <c r="BX421" s="117" t="s">
        <v>145</v>
      </c>
      <c r="BY421" s="117" t="s">
        <v>145</v>
      </c>
      <c r="BZ421" s="117" t="s">
        <v>145</v>
      </c>
      <c r="CA421" s="117" t="s">
        <v>145</v>
      </c>
      <c r="CB421" s="117" t="s">
        <v>630</v>
      </c>
      <c r="CC421" s="117" t="s">
        <v>630</v>
      </c>
      <c r="CD421" s="117" t="s">
        <v>145</v>
      </c>
      <c r="CE421" s="117" t="s">
        <v>145</v>
      </c>
      <c r="CF421" s="117" t="s">
        <v>145</v>
      </c>
      <c r="CG421" s="117" t="s">
        <v>145</v>
      </c>
      <c r="CH421" s="117" t="s">
        <v>145</v>
      </c>
      <c r="CI421" s="117" t="s">
        <v>145</v>
      </c>
      <c r="CJ421" s="117" t="s">
        <v>145</v>
      </c>
      <c r="CK421" s="117" t="s">
        <v>145</v>
      </c>
      <c r="CL421" s="117" t="s">
        <v>145</v>
      </c>
      <c r="CM421" s="117" t="s">
        <v>145</v>
      </c>
      <c r="CN421" s="117" t="s">
        <v>145</v>
      </c>
      <c r="CO421" s="117" t="s">
        <v>1672</v>
      </c>
      <c r="CP421" s="117" t="s">
        <v>145</v>
      </c>
      <c r="CQ421" s="117" t="s">
        <v>145</v>
      </c>
      <c r="CR421" s="117" t="s">
        <v>145</v>
      </c>
      <c r="CS421" s="117" t="s">
        <v>173</v>
      </c>
      <c r="CT421" s="117" t="s">
        <v>305</v>
      </c>
      <c r="CU421" s="117" t="s">
        <v>1006</v>
      </c>
      <c r="CV421" s="117" t="s">
        <v>1007</v>
      </c>
      <c r="CW421" s="117" t="s">
        <v>1008</v>
      </c>
      <c r="CX421" s="117" t="s">
        <v>178</v>
      </c>
      <c r="CY421" s="117" t="s">
        <v>178</v>
      </c>
      <c r="CZ421" s="117" t="s">
        <v>179</v>
      </c>
      <c r="DA421" s="117" t="s">
        <v>179</v>
      </c>
      <c r="DB421" s="117" t="s">
        <v>145</v>
      </c>
      <c r="DC421" s="117" t="s">
        <v>145</v>
      </c>
      <c r="DD421" s="117" t="s">
        <v>179</v>
      </c>
      <c r="DE421" s="117" t="s">
        <v>145</v>
      </c>
      <c r="DF421" s="117" t="s">
        <v>145</v>
      </c>
      <c r="DG421" s="117" t="s">
        <v>145</v>
      </c>
      <c r="DH421" s="117" t="s">
        <v>145</v>
      </c>
      <c r="DI421" s="117" t="s">
        <v>145</v>
      </c>
      <c r="DJ421" s="117" t="s">
        <v>145</v>
      </c>
      <c r="DK421" s="117" t="s">
        <v>145</v>
      </c>
      <c r="DL421" s="117" t="s">
        <v>145</v>
      </c>
      <c r="DM421" s="117" t="s">
        <v>145</v>
      </c>
      <c r="DN421" s="117" t="s">
        <v>145</v>
      </c>
      <c r="DO421" s="117" t="s">
        <v>145</v>
      </c>
      <c r="DP421" s="117" t="s">
        <v>145</v>
      </c>
      <c r="DQ421" s="117" t="s">
        <v>145</v>
      </c>
      <c r="DR421" s="117" t="s">
        <v>145</v>
      </c>
      <c r="DS421" s="117" t="s">
        <v>145</v>
      </c>
      <c r="DT421" s="117" t="s">
        <v>145</v>
      </c>
      <c r="DU421" s="117" t="s">
        <v>145</v>
      </c>
      <c r="DV421" s="117" t="s">
        <v>145</v>
      </c>
      <c r="DW421" s="117" t="s">
        <v>145</v>
      </c>
      <c r="DX421" s="117" t="s">
        <v>145</v>
      </c>
      <c r="DY421" s="117" t="s">
        <v>145</v>
      </c>
      <c r="DZ421" s="117" t="s">
        <v>145</v>
      </c>
      <c r="EA421" s="117" t="s">
        <v>145</v>
      </c>
      <c r="EB421" s="117" t="s">
        <v>145</v>
      </c>
      <c r="EC421" s="117" t="s">
        <v>180</v>
      </c>
      <c r="ED421" s="117" t="s">
        <v>145</v>
      </c>
      <c r="EE421" s="117" t="s">
        <v>154</v>
      </c>
      <c r="EF421" s="117" t="s">
        <v>145</v>
      </c>
      <c r="EG421" s="117" t="s">
        <v>145</v>
      </c>
      <c r="EH421" s="117" t="s">
        <v>145</v>
      </c>
      <c r="EI421" s="117" t="s">
        <v>145</v>
      </c>
      <c r="EJ421" s="117" t="s">
        <v>145</v>
      </c>
      <c r="EK421" s="117" t="s">
        <v>145</v>
      </c>
      <c r="EL421" s="117" t="s">
        <v>145</v>
      </c>
      <c r="EM421" s="117" t="s">
        <v>145</v>
      </c>
      <c r="EN421" s="117" t="s">
        <v>147</v>
      </c>
    </row>
    <row r="422" s="6" customFormat="1" spans="1:144">
      <c r="A422" s="117" t="s">
        <v>1886</v>
      </c>
      <c r="B422" s="117" t="s">
        <v>145</v>
      </c>
      <c r="C422" s="117" t="s">
        <v>146</v>
      </c>
      <c r="D422" s="117" t="s">
        <v>145</v>
      </c>
      <c r="E422" s="117" t="s">
        <v>147</v>
      </c>
      <c r="F422" s="117" t="s">
        <v>145</v>
      </c>
      <c r="G422" s="117" t="s">
        <v>148</v>
      </c>
      <c r="H422" s="117" t="s">
        <v>149</v>
      </c>
      <c r="I422" s="117" t="s">
        <v>145</v>
      </c>
      <c r="J422" s="117" t="s">
        <v>150</v>
      </c>
      <c r="K422" s="117" t="s">
        <v>151</v>
      </c>
      <c r="L422" s="117" t="s">
        <v>1887</v>
      </c>
      <c r="M422" s="117" t="s">
        <v>145</v>
      </c>
      <c r="N422" s="117" t="s">
        <v>146</v>
      </c>
      <c r="O422" s="117" t="s">
        <v>153</v>
      </c>
      <c r="P422" s="117" t="s">
        <v>154</v>
      </c>
      <c r="Q422" s="117" t="s">
        <v>155</v>
      </c>
      <c r="R422" s="117" t="s">
        <v>145</v>
      </c>
      <c r="S422" s="117" t="s">
        <v>156</v>
      </c>
      <c r="T422" s="117" t="s">
        <v>154</v>
      </c>
      <c r="U422" s="117" t="s">
        <v>145</v>
      </c>
      <c r="V422" s="117" t="s">
        <v>145</v>
      </c>
      <c r="W422" s="117" t="s">
        <v>157</v>
      </c>
      <c r="X422" s="117" t="s">
        <v>157</v>
      </c>
      <c r="Y422" s="117" t="s">
        <v>158</v>
      </c>
      <c r="Z422" s="117" t="s">
        <v>159</v>
      </c>
      <c r="AA422" s="117" t="s">
        <v>145</v>
      </c>
      <c r="AB422" s="117" t="s">
        <v>145</v>
      </c>
      <c r="AC422" s="117" t="s">
        <v>145</v>
      </c>
      <c r="AD422" s="117" t="s">
        <v>145</v>
      </c>
      <c r="AE422" s="117" t="s">
        <v>1888</v>
      </c>
      <c r="AF422" s="117" t="s">
        <v>145</v>
      </c>
      <c r="AG422" s="117" t="s">
        <v>145</v>
      </c>
      <c r="AH422" s="117" t="s">
        <v>147</v>
      </c>
      <c r="AI422" s="117" t="s">
        <v>145</v>
      </c>
      <c r="AJ422" s="117" t="s">
        <v>145</v>
      </c>
      <c r="AK422" s="117" t="s">
        <v>145</v>
      </c>
      <c r="AL422" s="117" t="s">
        <v>145</v>
      </c>
      <c r="AM422" s="117" t="s">
        <v>145</v>
      </c>
      <c r="AN422" s="117" t="s">
        <v>145</v>
      </c>
      <c r="AO422" s="117" t="s">
        <v>1333</v>
      </c>
      <c r="AP422" s="117" t="s">
        <v>1520</v>
      </c>
      <c r="AQ422" s="117" t="s">
        <v>1889</v>
      </c>
      <c r="AR422" s="117" t="s">
        <v>203</v>
      </c>
      <c r="AS422" s="117" t="s">
        <v>1522</v>
      </c>
      <c r="AT422" s="117" t="s">
        <v>1523</v>
      </c>
      <c r="AU422" s="117" t="s">
        <v>145</v>
      </c>
      <c r="AV422" s="117" t="s">
        <v>1890</v>
      </c>
      <c r="AW422" s="117" t="s">
        <v>1891</v>
      </c>
      <c r="AX422" s="117" t="s">
        <v>1892</v>
      </c>
      <c r="AY422" s="117" t="s">
        <v>145</v>
      </c>
      <c r="AZ422" s="117" t="s">
        <v>1523</v>
      </c>
      <c r="BA422" s="117" t="s">
        <v>145</v>
      </c>
      <c r="BB422" s="117" t="s">
        <v>145</v>
      </c>
      <c r="BC422" s="117" t="s">
        <v>145</v>
      </c>
      <c r="BD422" s="117" t="s">
        <v>145</v>
      </c>
      <c r="BE422" s="117" t="s">
        <v>145</v>
      </c>
      <c r="BF422" s="117" t="s">
        <v>145</v>
      </c>
      <c r="BG422" s="117" t="s">
        <v>145</v>
      </c>
      <c r="BH422" s="117" t="s">
        <v>145</v>
      </c>
      <c r="BI422" s="117" t="s">
        <v>145</v>
      </c>
      <c r="BJ422" s="117" t="s">
        <v>145</v>
      </c>
      <c r="BK422" s="117" t="s">
        <v>145</v>
      </c>
      <c r="BL422" s="117" t="s">
        <v>170</v>
      </c>
      <c r="BM422" s="117" t="s">
        <v>145</v>
      </c>
      <c r="BN422" s="117" t="s">
        <v>145</v>
      </c>
      <c r="BO422" s="117" t="s">
        <v>145</v>
      </c>
      <c r="BP422" s="117" t="s">
        <v>145</v>
      </c>
      <c r="BQ422" s="117" t="s">
        <v>145</v>
      </c>
      <c r="BR422" s="117" t="s">
        <v>145</v>
      </c>
      <c r="BS422" s="117" t="s">
        <v>145</v>
      </c>
      <c r="BT422" s="117" t="s">
        <v>145</v>
      </c>
      <c r="BU422" s="117" t="s">
        <v>145</v>
      </c>
      <c r="BV422" s="117" t="s">
        <v>171</v>
      </c>
      <c r="BW422" s="117" t="s">
        <v>145</v>
      </c>
      <c r="BX422" s="117" t="s">
        <v>145</v>
      </c>
      <c r="BY422" s="117" t="s">
        <v>145</v>
      </c>
      <c r="BZ422" s="117" t="s">
        <v>145</v>
      </c>
      <c r="CA422" s="117" t="s">
        <v>145</v>
      </c>
      <c r="CB422" s="117" t="s">
        <v>149</v>
      </c>
      <c r="CC422" s="117" t="s">
        <v>149</v>
      </c>
      <c r="CD422" s="117" t="s">
        <v>145</v>
      </c>
      <c r="CE422" s="117" t="s">
        <v>145</v>
      </c>
      <c r="CF422" s="117" t="s">
        <v>145</v>
      </c>
      <c r="CG422" s="117" t="s">
        <v>145</v>
      </c>
      <c r="CH422" s="117" t="s">
        <v>145</v>
      </c>
      <c r="CI422" s="117" t="s">
        <v>145</v>
      </c>
      <c r="CJ422" s="117" t="s">
        <v>145</v>
      </c>
      <c r="CK422" s="117" t="s">
        <v>145</v>
      </c>
      <c r="CL422" s="117" t="s">
        <v>145</v>
      </c>
      <c r="CM422" s="117" t="s">
        <v>145</v>
      </c>
      <c r="CN422" s="117" t="s">
        <v>145</v>
      </c>
      <c r="CO422" s="117" t="s">
        <v>1472</v>
      </c>
      <c r="CP422" s="117" t="s">
        <v>145</v>
      </c>
      <c r="CQ422" s="117" t="s">
        <v>145</v>
      </c>
      <c r="CR422" s="117" t="s">
        <v>145</v>
      </c>
      <c r="CS422" s="117" t="s">
        <v>173</v>
      </c>
      <c r="CT422" s="117" t="s">
        <v>174</v>
      </c>
      <c r="CU422" s="117" t="s">
        <v>182</v>
      </c>
      <c r="CV422" s="117" t="s">
        <v>183</v>
      </c>
      <c r="CW422" s="117" t="s">
        <v>184</v>
      </c>
      <c r="CX422" s="117" t="s">
        <v>178</v>
      </c>
      <c r="CY422" s="117" t="s">
        <v>178</v>
      </c>
      <c r="CZ422" s="117" t="s">
        <v>179</v>
      </c>
      <c r="DA422" s="117" t="s">
        <v>179</v>
      </c>
      <c r="DB422" s="117" t="s">
        <v>145</v>
      </c>
      <c r="DC422" s="117" t="s">
        <v>145</v>
      </c>
      <c r="DD422" s="117" t="s">
        <v>179</v>
      </c>
      <c r="DE422" s="117" t="s">
        <v>145</v>
      </c>
      <c r="DF422" s="117" t="s">
        <v>145</v>
      </c>
      <c r="DG422" s="117" t="s">
        <v>145</v>
      </c>
      <c r="DH422" s="117" t="s">
        <v>145</v>
      </c>
      <c r="DI422" s="117" t="s">
        <v>145</v>
      </c>
      <c r="DJ422" s="117" t="s">
        <v>145</v>
      </c>
      <c r="DK422" s="117" t="s">
        <v>145</v>
      </c>
      <c r="DL422" s="117" t="s">
        <v>145</v>
      </c>
      <c r="DM422" s="117" t="s">
        <v>145</v>
      </c>
      <c r="DN422" s="117" t="s">
        <v>145</v>
      </c>
      <c r="DO422" s="117" t="s">
        <v>145</v>
      </c>
      <c r="DP422" s="117" t="s">
        <v>145</v>
      </c>
      <c r="DQ422" s="117" t="s">
        <v>145</v>
      </c>
      <c r="DR422" s="117" t="s">
        <v>145</v>
      </c>
      <c r="DS422" s="117" t="s">
        <v>145</v>
      </c>
      <c r="DT422" s="117" t="s">
        <v>145</v>
      </c>
      <c r="DU422" s="117" t="s">
        <v>145</v>
      </c>
      <c r="DV422" s="117" t="s">
        <v>145</v>
      </c>
      <c r="DW422" s="117" t="s">
        <v>145</v>
      </c>
      <c r="DX422" s="117" t="s">
        <v>145</v>
      </c>
      <c r="DY422" s="117" t="s">
        <v>145</v>
      </c>
      <c r="DZ422" s="117" t="s">
        <v>145</v>
      </c>
      <c r="EA422" s="117" t="s">
        <v>145</v>
      </c>
      <c r="EB422" s="117" t="s">
        <v>145</v>
      </c>
      <c r="EC422" s="117" t="s">
        <v>180</v>
      </c>
      <c r="ED422" s="117" t="s">
        <v>145</v>
      </c>
      <c r="EE422" s="117" t="s">
        <v>154</v>
      </c>
      <c r="EF422" s="117" t="s">
        <v>145</v>
      </c>
      <c r="EG422" s="117" t="s">
        <v>145</v>
      </c>
      <c r="EH422" s="117" t="s">
        <v>145</v>
      </c>
      <c r="EI422" s="117" t="s">
        <v>145</v>
      </c>
      <c r="EJ422" s="117" t="s">
        <v>145</v>
      </c>
      <c r="EK422" s="117" t="s">
        <v>145</v>
      </c>
      <c r="EL422" s="117" t="s">
        <v>145</v>
      </c>
      <c r="EM422" s="117" t="s">
        <v>145</v>
      </c>
      <c r="EN422" s="117" t="s">
        <v>147</v>
      </c>
    </row>
    <row r="423" s="6" customFormat="1" spans="1:144">
      <c r="A423" s="117" t="s">
        <v>1886</v>
      </c>
      <c r="B423" s="117" t="s">
        <v>145</v>
      </c>
      <c r="C423" s="117" t="s">
        <v>146</v>
      </c>
      <c r="D423" s="117" t="s">
        <v>145</v>
      </c>
      <c r="E423" s="117" t="s">
        <v>147</v>
      </c>
      <c r="F423" s="117" t="s">
        <v>145</v>
      </c>
      <c r="G423" s="117" t="s">
        <v>148</v>
      </c>
      <c r="H423" s="117" t="s">
        <v>149</v>
      </c>
      <c r="I423" s="117" t="s">
        <v>145</v>
      </c>
      <c r="J423" s="117" t="s">
        <v>150</v>
      </c>
      <c r="K423" s="117" t="s">
        <v>151</v>
      </c>
      <c r="L423" s="117" t="s">
        <v>1887</v>
      </c>
      <c r="M423" s="117" t="s">
        <v>145</v>
      </c>
      <c r="N423" s="117" t="s">
        <v>146</v>
      </c>
      <c r="O423" s="117" t="s">
        <v>153</v>
      </c>
      <c r="P423" s="117" t="s">
        <v>154</v>
      </c>
      <c r="Q423" s="117" t="s">
        <v>155</v>
      </c>
      <c r="R423" s="117" t="s">
        <v>145</v>
      </c>
      <c r="S423" s="117" t="s">
        <v>156</v>
      </c>
      <c r="T423" s="117" t="s">
        <v>154</v>
      </c>
      <c r="U423" s="117" t="s">
        <v>145</v>
      </c>
      <c r="V423" s="117" t="s">
        <v>145</v>
      </c>
      <c r="W423" s="117" t="s">
        <v>157</v>
      </c>
      <c r="X423" s="117" t="s">
        <v>157</v>
      </c>
      <c r="Y423" s="117" t="s">
        <v>158</v>
      </c>
      <c r="Z423" s="117" t="s">
        <v>159</v>
      </c>
      <c r="AA423" s="117" t="s">
        <v>145</v>
      </c>
      <c r="AB423" s="117" t="s">
        <v>145</v>
      </c>
      <c r="AC423" s="117" t="s">
        <v>145</v>
      </c>
      <c r="AD423" s="117" t="s">
        <v>145</v>
      </c>
      <c r="AE423" s="117" t="s">
        <v>1888</v>
      </c>
      <c r="AF423" s="117" t="s">
        <v>145</v>
      </c>
      <c r="AG423" s="117" t="s">
        <v>145</v>
      </c>
      <c r="AH423" s="117" t="s">
        <v>147</v>
      </c>
      <c r="AI423" s="117" t="s">
        <v>145</v>
      </c>
      <c r="AJ423" s="117" t="s">
        <v>145</v>
      </c>
      <c r="AK423" s="117" t="s">
        <v>145</v>
      </c>
      <c r="AL423" s="117" t="s">
        <v>145</v>
      </c>
      <c r="AM423" s="117" t="s">
        <v>145</v>
      </c>
      <c r="AN423" s="117" t="s">
        <v>145</v>
      </c>
      <c r="AO423" s="117" t="s">
        <v>1333</v>
      </c>
      <c r="AP423" s="117" t="s">
        <v>1520</v>
      </c>
      <c r="AQ423" s="117" t="s">
        <v>1889</v>
      </c>
      <c r="AR423" s="117" t="s">
        <v>203</v>
      </c>
      <c r="AS423" s="117" t="s">
        <v>1522</v>
      </c>
      <c r="AT423" s="117" t="s">
        <v>1523</v>
      </c>
      <c r="AU423" s="117" t="s">
        <v>145</v>
      </c>
      <c r="AV423" s="117" t="s">
        <v>1890</v>
      </c>
      <c r="AW423" s="117" t="s">
        <v>1891</v>
      </c>
      <c r="AX423" s="117" t="s">
        <v>1892</v>
      </c>
      <c r="AY423" s="117" t="s">
        <v>145</v>
      </c>
      <c r="AZ423" s="117" t="s">
        <v>1523</v>
      </c>
      <c r="BA423" s="117" t="s">
        <v>145</v>
      </c>
      <c r="BB423" s="117" t="s">
        <v>145</v>
      </c>
      <c r="BC423" s="117" t="s">
        <v>145</v>
      </c>
      <c r="BD423" s="117" t="s">
        <v>145</v>
      </c>
      <c r="BE423" s="117" t="s">
        <v>145</v>
      </c>
      <c r="BF423" s="117" t="s">
        <v>145</v>
      </c>
      <c r="BG423" s="117" t="s">
        <v>145</v>
      </c>
      <c r="BH423" s="117" t="s">
        <v>145</v>
      </c>
      <c r="BI423" s="117" t="s">
        <v>145</v>
      </c>
      <c r="BJ423" s="117" t="s">
        <v>145</v>
      </c>
      <c r="BK423" s="117" t="s">
        <v>145</v>
      </c>
      <c r="BL423" s="117" t="s">
        <v>170</v>
      </c>
      <c r="BM423" s="117" t="s">
        <v>145</v>
      </c>
      <c r="BN423" s="117" t="s">
        <v>145</v>
      </c>
      <c r="BO423" s="117" t="s">
        <v>145</v>
      </c>
      <c r="BP423" s="117" t="s">
        <v>145</v>
      </c>
      <c r="BQ423" s="117" t="s">
        <v>145</v>
      </c>
      <c r="BR423" s="117" t="s">
        <v>145</v>
      </c>
      <c r="BS423" s="117" t="s">
        <v>145</v>
      </c>
      <c r="BT423" s="117" t="s">
        <v>145</v>
      </c>
      <c r="BU423" s="117" t="s">
        <v>145</v>
      </c>
      <c r="BV423" s="117" t="s">
        <v>171</v>
      </c>
      <c r="BW423" s="117" t="s">
        <v>145</v>
      </c>
      <c r="BX423" s="117" t="s">
        <v>145</v>
      </c>
      <c r="BY423" s="117" t="s">
        <v>145</v>
      </c>
      <c r="BZ423" s="117" t="s">
        <v>145</v>
      </c>
      <c r="CA423" s="117" t="s">
        <v>145</v>
      </c>
      <c r="CB423" s="117" t="s">
        <v>149</v>
      </c>
      <c r="CC423" s="117" t="s">
        <v>149</v>
      </c>
      <c r="CD423" s="117" t="s">
        <v>145</v>
      </c>
      <c r="CE423" s="117" t="s">
        <v>145</v>
      </c>
      <c r="CF423" s="117" t="s">
        <v>145</v>
      </c>
      <c r="CG423" s="117" t="s">
        <v>145</v>
      </c>
      <c r="CH423" s="117" t="s">
        <v>145</v>
      </c>
      <c r="CI423" s="117" t="s">
        <v>145</v>
      </c>
      <c r="CJ423" s="117" t="s">
        <v>145</v>
      </c>
      <c r="CK423" s="117" t="s">
        <v>145</v>
      </c>
      <c r="CL423" s="117" t="s">
        <v>145</v>
      </c>
      <c r="CM423" s="117" t="s">
        <v>145</v>
      </c>
      <c r="CN423" s="117" t="s">
        <v>145</v>
      </c>
      <c r="CO423" s="117" t="s">
        <v>1472</v>
      </c>
      <c r="CP423" s="117" t="s">
        <v>145</v>
      </c>
      <c r="CQ423" s="117" t="s">
        <v>145</v>
      </c>
      <c r="CR423" s="117" t="s">
        <v>145</v>
      </c>
      <c r="CS423" s="117" t="s">
        <v>173</v>
      </c>
      <c r="CT423" s="117" t="s">
        <v>181</v>
      </c>
      <c r="CU423" s="117" t="s">
        <v>175</v>
      </c>
      <c r="CV423" s="117" t="s">
        <v>176</v>
      </c>
      <c r="CW423" s="117" t="s">
        <v>177</v>
      </c>
      <c r="CX423" s="117" t="s">
        <v>178</v>
      </c>
      <c r="CY423" s="117" t="s">
        <v>178</v>
      </c>
      <c r="CZ423" s="117" t="s">
        <v>179</v>
      </c>
      <c r="DA423" s="117" t="s">
        <v>179</v>
      </c>
      <c r="DB423" s="117" t="s">
        <v>145</v>
      </c>
      <c r="DC423" s="117" t="s">
        <v>145</v>
      </c>
      <c r="DD423" s="117" t="s">
        <v>179</v>
      </c>
      <c r="DE423" s="117" t="s">
        <v>145</v>
      </c>
      <c r="DF423" s="117" t="s">
        <v>145</v>
      </c>
      <c r="DG423" s="117" t="s">
        <v>145</v>
      </c>
      <c r="DH423" s="117" t="s">
        <v>145</v>
      </c>
      <c r="DI423" s="117" t="s">
        <v>145</v>
      </c>
      <c r="DJ423" s="117" t="s">
        <v>145</v>
      </c>
      <c r="DK423" s="117" t="s">
        <v>145</v>
      </c>
      <c r="DL423" s="117" t="s">
        <v>145</v>
      </c>
      <c r="DM423" s="117" t="s">
        <v>145</v>
      </c>
      <c r="DN423" s="117" t="s">
        <v>145</v>
      </c>
      <c r="DO423" s="117" t="s">
        <v>145</v>
      </c>
      <c r="DP423" s="117" t="s">
        <v>145</v>
      </c>
      <c r="DQ423" s="117" t="s">
        <v>145</v>
      </c>
      <c r="DR423" s="117" t="s">
        <v>145</v>
      </c>
      <c r="DS423" s="117" t="s">
        <v>145</v>
      </c>
      <c r="DT423" s="117" t="s">
        <v>145</v>
      </c>
      <c r="DU423" s="117" t="s">
        <v>145</v>
      </c>
      <c r="DV423" s="117" t="s">
        <v>145</v>
      </c>
      <c r="DW423" s="117" t="s">
        <v>145</v>
      </c>
      <c r="DX423" s="117" t="s">
        <v>145</v>
      </c>
      <c r="DY423" s="117" t="s">
        <v>145</v>
      </c>
      <c r="DZ423" s="117" t="s">
        <v>145</v>
      </c>
      <c r="EA423" s="117" t="s">
        <v>145</v>
      </c>
      <c r="EB423" s="117" t="s">
        <v>145</v>
      </c>
      <c r="EC423" s="117" t="s">
        <v>180</v>
      </c>
      <c r="ED423" s="117" t="s">
        <v>145</v>
      </c>
      <c r="EE423" s="117" t="s">
        <v>154</v>
      </c>
      <c r="EF423" s="117" t="s">
        <v>145</v>
      </c>
      <c r="EG423" s="117" t="s">
        <v>145</v>
      </c>
      <c r="EH423" s="117" t="s">
        <v>145</v>
      </c>
      <c r="EI423" s="117" t="s">
        <v>145</v>
      </c>
      <c r="EJ423" s="117" t="s">
        <v>145</v>
      </c>
      <c r="EK423" s="117" t="s">
        <v>145</v>
      </c>
      <c r="EL423" s="117" t="s">
        <v>145</v>
      </c>
      <c r="EM423" s="117" t="s">
        <v>145</v>
      </c>
      <c r="EN423" s="117" t="s">
        <v>147</v>
      </c>
    </row>
    <row r="424" s="6" customFormat="1" spans="1:144">
      <c r="A424" s="117" t="s">
        <v>1886</v>
      </c>
      <c r="B424" s="117" t="s">
        <v>145</v>
      </c>
      <c r="C424" s="117" t="s">
        <v>146</v>
      </c>
      <c r="D424" s="117" t="s">
        <v>145</v>
      </c>
      <c r="E424" s="117" t="s">
        <v>147</v>
      </c>
      <c r="F424" s="117" t="s">
        <v>145</v>
      </c>
      <c r="G424" s="117" t="s">
        <v>148</v>
      </c>
      <c r="H424" s="117" t="s">
        <v>149</v>
      </c>
      <c r="I424" s="117" t="s">
        <v>145</v>
      </c>
      <c r="J424" s="117" t="s">
        <v>150</v>
      </c>
      <c r="K424" s="117" t="s">
        <v>151</v>
      </c>
      <c r="L424" s="117" t="s">
        <v>1887</v>
      </c>
      <c r="M424" s="117" t="s">
        <v>145</v>
      </c>
      <c r="N424" s="117" t="s">
        <v>146</v>
      </c>
      <c r="O424" s="117" t="s">
        <v>153</v>
      </c>
      <c r="P424" s="117" t="s">
        <v>154</v>
      </c>
      <c r="Q424" s="117" t="s">
        <v>155</v>
      </c>
      <c r="R424" s="117" t="s">
        <v>145</v>
      </c>
      <c r="S424" s="117" t="s">
        <v>156</v>
      </c>
      <c r="T424" s="117" t="s">
        <v>154</v>
      </c>
      <c r="U424" s="117" t="s">
        <v>145</v>
      </c>
      <c r="V424" s="117" t="s">
        <v>145</v>
      </c>
      <c r="W424" s="117" t="s">
        <v>157</v>
      </c>
      <c r="X424" s="117" t="s">
        <v>157</v>
      </c>
      <c r="Y424" s="117" t="s">
        <v>158</v>
      </c>
      <c r="Z424" s="117" t="s">
        <v>159</v>
      </c>
      <c r="AA424" s="117" t="s">
        <v>145</v>
      </c>
      <c r="AB424" s="117" t="s">
        <v>145</v>
      </c>
      <c r="AC424" s="117" t="s">
        <v>145</v>
      </c>
      <c r="AD424" s="117" t="s">
        <v>145</v>
      </c>
      <c r="AE424" s="117" t="s">
        <v>1888</v>
      </c>
      <c r="AF424" s="117" t="s">
        <v>145</v>
      </c>
      <c r="AG424" s="117" t="s">
        <v>145</v>
      </c>
      <c r="AH424" s="117" t="s">
        <v>147</v>
      </c>
      <c r="AI424" s="117" t="s">
        <v>145</v>
      </c>
      <c r="AJ424" s="117" t="s">
        <v>145</v>
      </c>
      <c r="AK424" s="117" t="s">
        <v>145</v>
      </c>
      <c r="AL424" s="117" t="s">
        <v>145</v>
      </c>
      <c r="AM424" s="117" t="s">
        <v>145</v>
      </c>
      <c r="AN424" s="117" t="s">
        <v>145</v>
      </c>
      <c r="AO424" s="117" t="s">
        <v>1333</v>
      </c>
      <c r="AP424" s="117" t="s">
        <v>1520</v>
      </c>
      <c r="AQ424" s="117" t="s">
        <v>1889</v>
      </c>
      <c r="AR424" s="117" t="s">
        <v>203</v>
      </c>
      <c r="AS424" s="117" t="s">
        <v>1522</v>
      </c>
      <c r="AT424" s="117" t="s">
        <v>1523</v>
      </c>
      <c r="AU424" s="117" t="s">
        <v>145</v>
      </c>
      <c r="AV424" s="117" t="s">
        <v>1890</v>
      </c>
      <c r="AW424" s="117" t="s">
        <v>1891</v>
      </c>
      <c r="AX424" s="117" t="s">
        <v>1892</v>
      </c>
      <c r="AY424" s="117" t="s">
        <v>145</v>
      </c>
      <c r="AZ424" s="117" t="s">
        <v>1523</v>
      </c>
      <c r="BA424" s="117" t="s">
        <v>145</v>
      </c>
      <c r="BB424" s="117" t="s">
        <v>145</v>
      </c>
      <c r="BC424" s="117" t="s">
        <v>145</v>
      </c>
      <c r="BD424" s="117" t="s">
        <v>145</v>
      </c>
      <c r="BE424" s="117" t="s">
        <v>145</v>
      </c>
      <c r="BF424" s="117" t="s">
        <v>145</v>
      </c>
      <c r="BG424" s="117" t="s">
        <v>145</v>
      </c>
      <c r="BH424" s="117" t="s">
        <v>145</v>
      </c>
      <c r="BI424" s="117" t="s">
        <v>145</v>
      </c>
      <c r="BJ424" s="117" t="s">
        <v>145</v>
      </c>
      <c r="BK424" s="117" t="s">
        <v>145</v>
      </c>
      <c r="BL424" s="117" t="s">
        <v>170</v>
      </c>
      <c r="BM424" s="117" t="s">
        <v>145</v>
      </c>
      <c r="BN424" s="117" t="s">
        <v>145</v>
      </c>
      <c r="BO424" s="117" t="s">
        <v>145</v>
      </c>
      <c r="BP424" s="117" t="s">
        <v>145</v>
      </c>
      <c r="BQ424" s="117" t="s">
        <v>145</v>
      </c>
      <c r="BR424" s="117" t="s">
        <v>145</v>
      </c>
      <c r="BS424" s="117" t="s">
        <v>145</v>
      </c>
      <c r="BT424" s="117" t="s">
        <v>145</v>
      </c>
      <c r="BU424" s="117" t="s">
        <v>145</v>
      </c>
      <c r="BV424" s="117" t="s">
        <v>171</v>
      </c>
      <c r="BW424" s="117" t="s">
        <v>145</v>
      </c>
      <c r="BX424" s="117" t="s">
        <v>145</v>
      </c>
      <c r="BY424" s="117" t="s">
        <v>145</v>
      </c>
      <c r="BZ424" s="117" t="s">
        <v>145</v>
      </c>
      <c r="CA424" s="117" t="s">
        <v>145</v>
      </c>
      <c r="CB424" s="117" t="s">
        <v>149</v>
      </c>
      <c r="CC424" s="117" t="s">
        <v>149</v>
      </c>
      <c r="CD424" s="117" t="s">
        <v>145</v>
      </c>
      <c r="CE424" s="117" t="s">
        <v>145</v>
      </c>
      <c r="CF424" s="117" t="s">
        <v>145</v>
      </c>
      <c r="CG424" s="117" t="s">
        <v>145</v>
      </c>
      <c r="CH424" s="117" t="s">
        <v>145</v>
      </c>
      <c r="CI424" s="117" t="s">
        <v>145</v>
      </c>
      <c r="CJ424" s="117" t="s">
        <v>145</v>
      </c>
      <c r="CK424" s="117" t="s">
        <v>145</v>
      </c>
      <c r="CL424" s="117" t="s">
        <v>145</v>
      </c>
      <c r="CM424" s="117" t="s">
        <v>145</v>
      </c>
      <c r="CN424" s="117" t="s">
        <v>145</v>
      </c>
      <c r="CO424" s="117" t="s">
        <v>1472</v>
      </c>
      <c r="CP424" s="117" t="s">
        <v>145</v>
      </c>
      <c r="CQ424" s="117" t="s">
        <v>145</v>
      </c>
      <c r="CR424" s="117" t="s">
        <v>145</v>
      </c>
      <c r="CS424" s="117" t="s">
        <v>173</v>
      </c>
      <c r="CT424" s="117" t="s">
        <v>300</v>
      </c>
      <c r="CU424" s="117" t="s">
        <v>1006</v>
      </c>
      <c r="CV424" s="117" t="s">
        <v>1007</v>
      </c>
      <c r="CW424" s="117" t="s">
        <v>1008</v>
      </c>
      <c r="CX424" s="117" t="s">
        <v>178</v>
      </c>
      <c r="CY424" s="117" t="s">
        <v>178</v>
      </c>
      <c r="CZ424" s="117" t="s">
        <v>179</v>
      </c>
      <c r="DA424" s="117" t="s">
        <v>179</v>
      </c>
      <c r="DB424" s="117" t="s">
        <v>145</v>
      </c>
      <c r="DC424" s="117" t="s">
        <v>145</v>
      </c>
      <c r="DD424" s="117" t="s">
        <v>179</v>
      </c>
      <c r="DE424" s="117" t="s">
        <v>145</v>
      </c>
      <c r="DF424" s="117" t="s">
        <v>145</v>
      </c>
      <c r="DG424" s="117" t="s">
        <v>145</v>
      </c>
      <c r="DH424" s="117" t="s">
        <v>145</v>
      </c>
      <c r="DI424" s="117" t="s">
        <v>145</v>
      </c>
      <c r="DJ424" s="117" t="s">
        <v>145</v>
      </c>
      <c r="DK424" s="117" t="s">
        <v>145</v>
      </c>
      <c r="DL424" s="117" t="s">
        <v>145</v>
      </c>
      <c r="DM424" s="117" t="s">
        <v>145</v>
      </c>
      <c r="DN424" s="117" t="s">
        <v>145</v>
      </c>
      <c r="DO424" s="117" t="s">
        <v>145</v>
      </c>
      <c r="DP424" s="117" t="s">
        <v>145</v>
      </c>
      <c r="DQ424" s="117" t="s">
        <v>145</v>
      </c>
      <c r="DR424" s="117" t="s">
        <v>145</v>
      </c>
      <c r="DS424" s="117" t="s">
        <v>145</v>
      </c>
      <c r="DT424" s="117" t="s">
        <v>145</v>
      </c>
      <c r="DU424" s="117" t="s">
        <v>145</v>
      </c>
      <c r="DV424" s="117" t="s">
        <v>145</v>
      </c>
      <c r="DW424" s="117" t="s">
        <v>145</v>
      </c>
      <c r="DX424" s="117" t="s">
        <v>145</v>
      </c>
      <c r="DY424" s="117" t="s">
        <v>145</v>
      </c>
      <c r="DZ424" s="117" t="s">
        <v>145</v>
      </c>
      <c r="EA424" s="117" t="s">
        <v>145</v>
      </c>
      <c r="EB424" s="117" t="s">
        <v>145</v>
      </c>
      <c r="EC424" s="117" t="s">
        <v>180</v>
      </c>
      <c r="ED424" s="117" t="s">
        <v>145</v>
      </c>
      <c r="EE424" s="117" t="s">
        <v>154</v>
      </c>
      <c r="EF424" s="117" t="s">
        <v>145</v>
      </c>
      <c r="EG424" s="117" t="s">
        <v>145</v>
      </c>
      <c r="EH424" s="117" t="s">
        <v>145</v>
      </c>
      <c r="EI424" s="117" t="s">
        <v>145</v>
      </c>
      <c r="EJ424" s="117" t="s">
        <v>145</v>
      </c>
      <c r="EK424" s="117" t="s">
        <v>145</v>
      </c>
      <c r="EL424" s="117" t="s">
        <v>145</v>
      </c>
      <c r="EM424" s="117" t="s">
        <v>145</v>
      </c>
      <c r="EN424" s="117" t="s">
        <v>147</v>
      </c>
    </row>
    <row r="425" s="6" customFormat="1" spans="1:144">
      <c r="A425" s="117" t="s">
        <v>1893</v>
      </c>
      <c r="B425" s="117" t="s">
        <v>145</v>
      </c>
      <c r="C425" s="117" t="s">
        <v>146</v>
      </c>
      <c r="D425" s="117" t="s">
        <v>145</v>
      </c>
      <c r="E425" s="117" t="s">
        <v>147</v>
      </c>
      <c r="F425" s="117" t="s">
        <v>145</v>
      </c>
      <c r="G425" s="117" t="s">
        <v>148</v>
      </c>
      <c r="H425" s="117" t="s">
        <v>149</v>
      </c>
      <c r="I425" s="117" t="s">
        <v>145</v>
      </c>
      <c r="J425" s="117" t="s">
        <v>150</v>
      </c>
      <c r="K425" s="117" t="s">
        <v>151</v>
      </c>
      <c r="L425" s="117" t="s">
        <v>1887</v>
      </c>
      <c r="M425" s="117" t="s">
        <v>145</v>
      </c>
      <c r="N425" s="117" t="s">
        <v>146</v>
      </c>
      <c r="O425" s="117" t="s">
        <v>153</v>
      </c>
      <c r="P425" s="117" t="s">
        <v>154</v>
      </c>
      <c r="Q425" s="117" t="s">
        <v>155</v>
      </c>
      <c r="R425" s="117" t="s">
        <v>145</v>
      </c>
      <c r="S425" s="117" t="s">
        <v>156</v>
      </c>
      <c r="T425" s="117" t="s">
        <v>154</v>
      </c>
      <c r="U425" s="117" t="s">
        <v>145</v>
      </c>
      <c r="V425" s="117" t="s">
        <v>145</v>
      </c>
      <c r="W425" s="117" t="s">
        <v>157</v>
      </c>
      <c r="X425" s="117" t="s">
        <v>157</v>
      </c>
      <c r="Y425" s="117" t="s">
        <v>158</v>
      </c>
      <c r="Z425" s="117" t="s">
        <v>159</v>
      </c>
      <c r="AA425" s="117" t="s">
        <v>145</v>
      </c>
      <c r="AB425" s="117" t="s">
        <v>145</v>
      </c>
      <c r="AC425" s="117" t="s">
        <v>145</v>
      </c>
      <c r="AD425" s="117" t="s">
        <v>145</v>
      </c>
      <c r="AE425" s="117" t="s">
        <v>1894</v>
      </c>
      <c r="AF425" s="117" t="s">
        <v>145</v>
      </c>
      <c r="AG425" s="117" t="s">
        <v>145</v>
      </c>
      <c r="AH425" s="117" t="s">
        <v>147</v>
      </c>
      <c r="AI425" s="117" t="s">
        <v>145</v>
      </c>
      <c r="AJ425" s="117" t="s">
        <v>145</v>
      </c>
      <c r="AK425" s="117" t="s">
        <v>145</v>
      </c>
      <c r="AL425" s="117" t="s">
        <v>145</v>
      </c>
      <c r="AM425" s="117" t="s">
        <v>145</v>
      </c>
      <c r="AN425" s="117" t="s">
        <v>145</v>
      </c>
      <c r="AO425" s="117" t="s">
        <v>1895</v>
      </c>
      <c r="AP425" s="117" t="s">
        <v>1486</v>
      </c>
      <c r="AQ425" s="117" t="s">
        <v>1658</v>
      </c>
      <c r="AR425" s="117" t="s">
        <v>1130</v>
      </c>
      <c r="AS425" s="117" t="s">
        <v>1131</v>
      </c>
      <c r="AT425" s="117" t="s">
        <v>1132</v>
      </c>
      <c r="AU425" s="117" t="s">
        <v>145</v>
      </c>
      <c r="AV425" s="117" t="s">
        <v>1896</v>
      </c>
      <c r="AW425" s="117" t="s">
        <v>1897</v>
      </c>
      <c r="AX425" s="117" t="s">
        <v>1898</v>
      </c>
      <c r="AY425" s="117" t="s">
        <v>145</v>
      </c>
      <c r="AZ425" s="117" t="s">
        <v>1132</v>
      </c>
      <c r="BA425" s="117" t="s">
        <v>145</v>
      </c>
      <c r="BB425" s="117" t="s">
        <v>145</v>
      </c>
      <c r="BC425" s="117" t="s">
        <v>145</v>
      </c>
      <c r="BD425" s="117" t="s">
        <v>145</v>
      </c>
      <c r="BE425" s="117" t="s">
        <v>145</v>
      </c>
      <c r="BF425" s="117" t="s">
        <v>145</v>
      </c>
      <c r="BG425" s="117" t="s">
        <v>145</v>
      </c>
      <c r="BH425" s="117" t="s">
        <v>145</v>
      </c>
      <c r="BI425" s="117" t="s">
        <v>145</v>
      </c>
      <c r="BJ425" s="117" t="s">
        <v>145</v>
      </c>
      <c r="BK425" s="117" t="s">
        <v>145</v>
      </c>
      <c r="BL425" s="117" t="s">
        <v>170</v>
      </c>
      <c r="BM425" s="117" t="s">
        <v>145</v>
      </c>
      <c r="BN425" s="117" t="s">
        <v>145</v>
      </c>
      <c r="BO425" s="117" t="s">
        <v>145</v>
      </c>
      <c r="BP425" s="117" t="s">
        <v>145</v>
      </c>
      <c r="BQ425" s="117" t="s">
        <v>145</v>
      </c>
      <c r="BR425" s="117" t="s">
        <v>145</v>
      </c>
      <c r="BS425" s="117" t="s">
        <v>145</v>
      </c>
      <c r="BT425" s="117" t="s">
        <v>145</v>
      </c>
      <c r="BU425" s="117" t="s">
        <v>145</v>
      </c>
      <c r="BV425" s="117" t="s">
        <v>171</v>
      </c>
      <c r="BW425" s="117" t="s">
        <v>145</v>
      </c>
      <c r="BX425" s="117" t="s">
        <v>145</v>
      </c>
      <c r="BY425" s="117" t="s">
        <v>145</v>
      </c>
      <c r="BZ425" s="117" t="s">
        <v>145</v>
      </c>
      <c r="CA425" s="117" t="s">
        <v>145</v>
      </c>
      <c r="CB425" s="117" t="s">
        <v>149</v>
      </c>
      <c r="CC425" s="117" t="s">
        <v>149</v>
      </c>
      <c r="CD425" s="117" t="s">
        <v>145</v>
      </c>
      <c r="CE425" s="117" t="s">
        <v>145</v>
      </c>
      <c r="CF425" s="117" t="s">
        <v>145</v>
      </c>
      <c r="CG425" s="117" t="s">
        <v>145</v>
      </c>
      <c r="CH425" s="117" t="s">
        <v>145</v>
      </c>
      <c r="CI425" s="117" t="s">
        <v>145</v>
      </c>
      <c r="CJ425" s="117" t="s">
        <v>145</v>
      </c>
      <c r="CK425" s="117" t="s">
        <v>145</v>
      </c>
      <c r="CL425" s="117" t="s">
        <v>145</v>
      </c>
      <c r="CM425" s="117" t="s">
        <v>145</v>
      </c>
      <c r="CN425" s="117" t="s">
        <v>145</v>
      </c>
      <c r="CO425" s="117" t="s">
        <v>1472</v>
      </c>
      <c r="CP425" s="117" t="s">
        <v>145</v>
      </c>
      <c r="CQ425" s="117" t="s">
        <v>145</v>
      </c>
      <c r="CR425" s="117" t="s">
        <v>145</v>
      </c>
      <c r="CS425" s="117" t="s">
        <v>173</v>
      </c>
      <c r="CT425" s="117" t="s">
        <v>174</v>
      </c>
      <c r="CU425" s="117" t="s">
        <v>182</v>
      </c>
      <c r="CV425" s="117" t="s">
        <v>183</v>
      </c>
      <c r="CW425" s="117" t="s">
        <v>184</v>
      </c>
      <c r="CX425" s="117" t="s">
        <v>178</v>
      </c>
      <c r="CY425" s="117" t="s">
        <v>178</v>
      </c>
      <c r="CZ425" s="117" t="s">
        <v>179</v>
      </c>
      <c r="DA425" s="117" t="s">
        <v>179</v>
      </c>
      <c r="DB425" s="117" t="s">
        <v>145</v>
      </c>
      <c r="DC425" s="117" t="s">
        <v>145</v>
      </c>
      <c r="DD425" s="117" t="s">
        <v>179</v>
      </c>
      <c r="DE425" s="117" t="s">
        <v>145</v>
      </c>
      <c r="DF425" s="117" t="s">
        <v>145</v>
      </c>
      <c r="DG425" s="117" t="s">
        <v>145</v>
      </c>
      <c r="DH425" s="117" t="s">
        <v>145</v>
      </c>
      <c r="DI425" s="117" t="s">
        <v>145</v>
      </c>
      <c r="DJ425" s="117" t="s">
        <v>145</v>
      </c>
      <c r="DK425" s="117" t="s">
        <v>145</v>
      </c>
      <c r="DL425" s="117" t="s">
        <v>145</v>
      </c>
      <c r="DM425" s="117" t="s">
        <v>145</v>
      </c>
      <c r="DN425" s="117" t="s">
        <v>145</v>
      </c>
      <c r="DO425" s="117" t="s">
        <v>145</v>
      </c>
      <c r="DP425" s="117" t="s">
        <v>145</v>
      </c>
      <c r="DQ425" s="117" t="s">
        <v>145</v>
      </c>
      <c r="DR425" s="117" t="s">
        <v>145</v>
      </c>
      <c r="DS425" s="117" t="s">
        <v>145</v>
      </c>
      <c r="DT425" s="117" t="s">
        <v>145</v>
      </c>
      <c r="DU425" s="117" t="s">
        <v>145</v>
      </c>
      <c r="DV425" s="117" t="s">
        <v>145</v>
      </c>
      <c r="DW425" s="117" t="s">
        <v>145</v>
      </c>
      <c r="DX425" s="117" t="s">
        <v>145</v>
      </c>
      <c r="DY425" s="117" t="s">
        <v>145</v>
      </c>
      <c r="DZ425" s="117" t="s">
        <v>145</v>
      </c>
      <c r="EA425" s="117" t="s">
        <v>145</v>
      </c>
      <c r="EB425" s="117" t="s">
        <v>145</v>
      </c>
      <c r="EC425" s="117" t="s">
        <v>180</v>
      </c>
      <c r="ED425" s="117" t="s">
        <v>145</v>
      </c>
      <c r="EE425" s="117" t="s">
        <v>154</v>
      </c>
      <c r="EF425" s="117" t="s">
        <v>145</v>
      </c>
      <c r="EG425" s="117" t="s">
        <v>145</v>
      </c>
      <c r="EH425" s="117" t="s">
        <v>145</v>
      </c>
      <c r="EI425" s="117" t="s">
        <v>145</v>
      </c>
      <c r="EJ425" s="117" t="s">
        <v>145</v>
      </c>
      <c r="EK425" s="117" t="s">
        <v>145</v>
      </c>
      <c r="EL425" s="117" t="s">
        <v>145</v>
      </c>
      <c r="EM425" s="117" t="s">
        <v>145</v>
      </c>
      <c r="EN425" s="117" t="s">
        <v>147</v>
      </c>
    </row>
    <row r="426" s="6" customFormat="1" spans="1:144">
      <c r="A426" s="117" t="s">
        <v>1893</v>
      </c>
      <c r="B426" s="117" t="s">
        <v>145</v>
      </c>
      <c r="C426" s="117" t="s">
        <v>146</v>
      </c>
      <c r="D426" s="117" t="s">
        <v>145</v>
      </c>
      <c r="E426" s="117" t="s">
        <v>147</v>
      </c>
      <c r="F426" s="117" t="s">
        <v>145</v>
      </c>
      <c r="G426" s="117" t="s">
        <v>148</v>
      </c>
      <c r="H426" s="117" t="s">
        <v>149</v>
      </c>
      <c r="I426" s="117" t="s">
        <v>145</v>
      </c>
      <c r="J426" s="117" t="s">
        <v>150</v>
      </c>
      <c r="K426" s="117" t="s">
        <v>151</v>
      </c>
      <c r="L426" s="117" t="s">
        <v>1887</v>
      </c>
      <c r="M426" s="117" t="s">
        <v>145</v>
      </c>
      <c r="N426" s="117" t="s">
        <v>146</v>
      </c>
      <c r="O426" s="117" t="s">
        <v>153</v>
      </c>
      <c r="P426" s="117" t="s">
        <v>154</v>
      </c>
      <c r="Q426" s="117" t="s">
        <v>155</v>
      </c>
      <c r="R426" s="117" t="s">
        <v>145</v>
      </c>
      <c r="S426" s="117" t="s">
        <v>156</v>
      </c>
      <c r="T426" s="117" t="s">
        <v>154</v>
      </c>
      <c r="U426" s="117" t="s">
        <v>145</v>
      </c>
      <c r="V426" s="117" t="s">
        <v>145</v>
      </c>
      <c r="W426" s="117" t="s">
        <v>157</v>
      </c>
      <c r="X426" s="117" t="s">
        <v>157</v>
      </c>
      <c r="Y426" s="117" t="s">
        <v>158</v>
      </c>
      <c r="Z426" s="117" t="s">
        <v>159</v>
      </c>
      <c r="AA426" s="117" t="s">
        <v>145</v>
      </c>
      <c r="AB426" s="117" t="s">
        <v>145</v>
      </c>
      <c r="AC426" s="117" t="s">
        <v>145</v>
      </c>
      <c r="AD426" s="117" t="s">
        <v>145</v>
      </c>
      <c r="AE426" s="117" t="s">
        <v>1894</v>
      </c>
      <c r="AF426" s="117" t="s">
        <v>145</v>
      </c>
      <c r="AG426" s="117" t="s">
        <v>145</v>
      </c>
      <c r="AH426" s="117" t="s">
        <v>147</v>
      </c>
      <c r="AI426" s="117" t="s">
        <v>145</v>
      </c>
      <c r="AJ426" s="117" t="s">
        <v>145</v>
      </c>
      <c r="AK426" s="117" t="s">
        <v>145</v>
      </c>
      <c r="AL426" s="117" t="s">
        <v>145</v>
      </c>
      <c r="AM426" s="117" t="s">
        <v>145</v>
      </c>
      <c r="AN426" s="117" t="s">
        <v>145</v>
      </c>
      <c r="AO426" s="117" t="s">
        <v>1895</v>
      </c>
      <c r="AP426" s="117" t="s">
        <v>1486</v>
      </c>
      <c r="AQ426" s="117" t="s">
        <v>1658</v>
      </c>
      <c r="AR426" s="117" t="s">
        <v>1130</v>
      </c>
      <c r="AS426" s="117" t="s">
        <v>1131</v>
      </c>
      <c r="AT426" s="117" t="s">
        <v>1132</v>
      </c>
      <c r="AU426" s="117" t="s">
        <v>145</v>
      </c>
      <c r="AV426" s="117" t="s">
        <v>1896</v>
      </c>
      <c r="AW426" s="117" t="s">
        <v>1897</v>
      </c>
      <c r="AX426" s="117" t="s">
        <v>1898</v>
      </c>
      <c r="AY426" s="117" t="s">
        <v>145</v>
      </c>
      <c r="AZ426" s="117" t="s">
        <v>1132</v>
      </c>
      <c r="BA426" s="117" t="s">
        <v>145</v>
      </c>
      <c r="BB426" s="117" t="s">
        <v>145</v>
      </c>
      <c r="BC426" s="117" t="s">
        <v>145</v>
      </c>
      <c r="BD426" s="117" t="s">
        <v>145</v>
      </c>
      <c r="BE426" s="117" t="s">
        <v>145</v>
      </c>
      <c r="BF426" s="117" t="s">
        <v>145</v>
      </c>
      <c r="BG426" s="117" t="s">
        <v>145</v>
      </c>
      <c r="BH426" s="117" t="s">
        <v>145</v>
      </c>
      <c r="BI426" s="117" t="s">
        <v>145</v>
      </c>
      <c r="BJ426" s="117" t="s">
        <v>145</v>
      </c>
      <c r="BK426" s="117" t="s">
        <v>145</v>
      </c>
      <c r="BL426" s="117" t="s">
        <v>170</v>
      </c>
      <c r="BM426" s="117" t="s">
        <v>145</v>
      </c>
      <c r="BN426" s="117" t="s">
        <v>145</v>
      </c>
      <c r="BO426" s="117" t="s">
        <v>145</v>
      </c>
      <c r="BP426" s="117" t="s">
        <v>145</v>
      </c>
      <c r="BQ426" s="117" t="s">
        <v>145</v>
      </c>
      <c r="BR426" s="117" t="s">
        <v>145</v>
      </c>
      <c r="BS426" s="117" t="s">
        <v>145</v>
      </c>
      <c r="BT426" s="117" t="s">
        <v>145</v>
      </c>
      <c r="BU426" s="117" t="s">
        <v>145</v>
      </c>
      <c r="BV426" s="117" t="s">
        <v>171</v>
      </c>
      <c r="BW426" s="117" t="s">
        <v>145</v>
      </c>
      <c r="BX426" s="117" t="s">
        <v>145</v>
      </c>
      <c r="BY426" s="117" t="s">
        <v>145</v>
      </c>
      <c r="BZ426" s="117" t="s">
        <v>145</v>
      </c>
      <c r="CA426" s="117" t="s">
        <v>145</v>
      </c>
      <c r="CB426" s="117" t="s">
        <v>149</v>
      </c>
      <c r="CC426" s="117" t="s">
        <v>149</v>
      </c>
      <c r="CD426" s="117" t="s">
        <v>145</v>
      </c>
      <c r="CE426" s="117" t="s">
        <v>145</v>
      </c>
      <c r="CF426" s="117" t="s">
        <v>145</v>
      </c>
      <c r="CG426" s="117" t="s">
        <v>145</v>
      </c>
      <c r="CH426" s="117" t="s">
        <v>145</v>
      </c>
      <c r="CI426" s="117" t="s">
        <v>145</v>
      </c>
      <c r="CJ426" s="117" t="s">
        <v>145</v>
      </c>
      <c r="CK426" s="117" t="s">
        <v>145</v>
      </c>
      <c r="CL426" s="117" t="s">
        <v>145</v>
      </c>
      <c r="CM426" s="117" t="s">
        <v>145</v>
      </c>
      <c r="CN426" s="117" t="s">
        <v>145</v>
      </c>
      <c r="CO426" s="117" t="s">
        <v>1472</v>
      </c>
      <c r="CP426" s="117" t="s">
        <v>145</v>
      </c>
      <c r="CQ426" s="117" t="s">
        <v>145</v>
      </c>
      <c r="CR426" s="117" t="s">
        <v>145</v>
      </c>
      <c r="CS426" s="117" t="s">
        <v>173</v>
      </c>
      <c r="CT426" s="117" t="s">
        <v>181</v>
      </c>
      <c r="CU426" s="117" t="s">
        <v>175</v>
      </c>
      <c r="CV426" s="117" t="s">
        <v>176</v>
      </c>
      <c r="CW426" s="117" t="s">
        <v>177</v>
      </c>
      <c r="CX426" s="117" t="s">
        <v>178</v>
      </c>
      <c r="CY426" s="117" t="s">
        <v>178</v>
      </c>
      <c r="CZ426" s="117" t="s">
        <v>179</v>
      </c>
      <c r="DA426" s="117" t="s">
        <v>179</v>
      </c>
      <c r="DB426" s="117" t="s">
        <v>145</v>
      </c>
      <c r="DC426" s="117" t="s">
        <v>145</v>
      </c>
      <c r="DD426" s="117" t="s">
        <v>179</v>
      </c>
      <c r="DE426" s="117" t="s">
        <v>145</v>
      </c>
      <c r="DF426" s="117" t="s">
        <v>145</v>
      </c>
      <c r="DG426" s="117" t="s">
        <v>145</v>
      </c>
      <c r="DH426" s="117" t="s">
        <v>145</v>
      </c>
      <c r="DI426" s="117" t="s">
        <v>145</v>
      </c>
      <c r="DJ426" s="117" t="s">
        <v>145</v>
      </c>
      <c r="DK426" s="117" t="s">
        <v>145</v>
      </c>
      <c r="DL426" s="117" t="s">
        <v>145</v>
      </c>
      <c r="DM426" s="117" t="s">
        <v>145</v>
      </c>
      <c r="DN426" s="117" t="s">
        <v>145</v>
      </c>
      <c r="DO426" s="117" t="s">
        <v>145</v>
      </c>
      <c r="DP426" s="117" t="s">
        <v>145</v>
      </c>
      <c r="DQ426" s="117" t="s">
        <v>145</v>
      </c>
      <c r="DR426" s="117" t="s">
        <v>145</v>
      </c>
      <c r="DS426" s="117" t="s">
        <v>145</v>
      </c>
      <c r="DT426" s="117" t="s">
        <v>145</v>
      </c>
      <c r="DU426" s="117" t="s">
        <v>145</v>
      </c>
      <c r="DV426" s="117" t="s">
        <v>145</v>
      </c>
      <c r="DW426" s="117" t="s">
        <v>145</v>
      </c>
      <c r="DX426" s="117" t="s">
        <v>145</v>
      </c>
      <c r="DY426" s="117" t="s">
        <v>145</v>
      </c>
      <c r="DZ426" s="117" t="s">
        <v>145</v>
      </c>
      <c r="EA426" s="117" t="s">
        <v>145</v>
      </c>
      <c r="EB426" s="117" t="s">
        <v>145</v>
      </c>
      <c r="EC426" s="117" t="s">
        <v>180</v>
      </c>
      <c r="ED426" s="117" t="s">
        <v>145</v>
      </c>
      <c r="EE426" s="117" t="s">
        <v>154</v>
      </c>
      <c r="EF426" s="117" t="s">
        <v>145</v>
      </c>
      <c r="EG426" s="117" t="s">
        <v>145</v>
      </c>
      <c r="EH426" s="117" t="s">
        <v>145</v>
      </c>
      <c r="EI426" s="117" t="s">
        <v>145</v>
      </c>
      <c r="EJ426" s="117" t="s">
        <v>145</v>
      </c>
      <c r="EK426" s="117" t="s">
        <v>145</v>
      </c>
      <c r="EL426" s="117" t="s">
        <v>145</v>
      </c>
      <c r="EM426" s="117" t="s">
        <v>145</v>
      </c>
      <c r="EN426" s="117" t="s">
        <v>147</v>
      </c>
    </row>
    <row r="427" s="6" customFormat="1" spans="1:144">
      <c r="A427" s="117" t="s">
        <v>1893</v>
      </c>
      <c r="B427" s="117" t="s">
        <v>145</v>
      </c>
      <c r="C427" s="117" t="s">
        <v>146</v>
      </c>
      <c r="D427" s="117" t="s">
        <v>145</v>
      </c>
      <c r="E427" s="117" t="s">
        <v>147</v>
      </c>
      <c r="F427" s="117" t="s">
        <v>145</v>
      </c>
      <c r="G427" s="117" t="s">
        <v>148</v>
      </c>
      <c r="H427" s="117" t="s">
        <v>149</v>
      </c>
      <c r="I427" s="117" t="s">
        <v>145</v>
      </c>
      <c r="J427" s="117" t="s">
        <v>150</v>
      </c>
      <c r="K427" s="117" t="s">
        <v>151</v>
      </c>
      <c r="L427" s="117" t="s">
        <v>1887</v>
      </c>
      <c r="M427" s="117" t="s">
        <v>145</v>
      </c>
      <c r="N427" s="117" t="s">
        <v>146</v>
      </c>
      <c r="O427" s="117" t="s">
        <v>153</v>
      </c>
      <c r="P427" s="117" t="s">
        <v>154</v>
      </c>
      <c r="Q427" s="117" t="s">
        <v>155</v>
      </c>
      <c r="R427" s="117" t="s">
        <v>145</v>
      </c>
      <c r="S427" s="117" t="s">
        <v>156</v>
      </c>
      <c r="T427" s="117" t="s">
        <v>154</v>
      </c>
      <c r="U427" s="117" t="s">
        <v>145</v>
      </c>
      <c r="V427" s="117" t="s">
        <v>145</v>
      </c>
      <c r="W427" s="117" t="s">
        <v>157</v>
      </c>
      <c r="X427" s="117" t="s">
        <v>157</v>
      </c>
      <c r="Y427" s="117" t="s">
        <v>158</v>
      </c>
      <c r="Z427" s="117" t="s">
        <v>159</v>
      </c>
      <c r="AA427" s="117" t="s">
        <v>145</v>
      </c>
      <c r="AB427" s="117" t="s">
        <v>145</v>
      </c>
      <c r="AC427" s="117" t="s">
        <v>145</v>
      </c>
      <c r="AD427" s="117" t="s">
        <v>145</v>
      </c>
      <c r="AE427" s="117" t="s">
        <v>1894</v>
      </c>
      <c r="AF427" s="117" t="s">
        <v>145</v>
      </c>
      <c r="AG427" s="117" t="s">
        <v>145</v>
      </c>
      <c r="AH427" s="117" t="s">
        <v>147</v>
      </c>
      <c r="AI427" s="117" t="s">
        <v>145</v>
      </c>
      <c r="AJ427" s="117" t="s">
        <v>145</v>
      </c>
      <c r="AK427" s="117" t="s">
        <v>145</v>
      </c>
      <c r="AL427" s="117" t="s">
        <v>145</v>
      </c>
      <c r="AM427" s="117" t="s">
        <v>145</v>
      </c>
      <c r="AN427" s="117" t="s">
        <v>145</v>
      </c>
      <c r="AO427" s="117" t="s">
        <v>1895</v>
      </c>
      <c r="AP427" s="117" t="s">
        <v>1486</v>
      </c>
      <c r="AQ427" s="117" t="s">
        <v>1658</v>
      </c>
      <c r="AR427" s="117" t="s">
        <v>1130</v>
      </c>
      <c r="AS427" s="117" t="s">
        <v>1131</v>
      </c>
      <c r="AT427" s="117" t="s">
        <v>1132</v>
      </c>
      <c r="AU427" s="117" t="s">
        <v>145</v>
      </c>
      <c r="AV427" s="117" t="s">
        <v>1896</v>
      </c>
      <c r="AW427" s="117" t="s">
        <v>1897</v>
      </c>
      <c r="AX427" s="117" t="s">
        <v>1898</v>
      </c>
      <c r="AY427" s="117" t="s">
        <v>145</v>
      </c>
      <c r="AZ427" s="117" t="s">
        <v>1132</v>
      </c>
      <c r="BA427" s="117" t="s">
        <v>145</v>
      </c>
      <c r="BB427" s="117" t="s">
        <v>145</v>
      </c>
      <c r="BC427" s="117" t="s">
        <v>145</v>
      </c>
      <c r="BD427" s="117" t="s">
        <v>145</v>
      </c>
      <c r="BE427" s="117" t="s">
        <v>145</v>
      </c>
      <c r="BF427" s="117" t="s">
        <v>145</v>
      </c>
      <c r="BG427" s="117" t="s">
        <v>145</v>
      </c>
      <c r="BH427" s="117" t="s">
        <v>145</v>
      </c>
      <c r="BI427" s="117" t="s">
        <v>145</v>
      </c>
      <c r="BJ427" s="117" t="s">
        <v>145</v>
      </c>
      <c r="BK427" s="117" t="s">
        <v>145</v>
      </c>
      <c r="BL427" s="117" t="s">
        <v>170</v>
      </c>
      <c r="BM427" s="117" t="s">
        <v>145</v>
      </c>
      <c r="BN427" s="117" t="s">
        <v>145</v>
      </c>
      <c r="BO427" s="117" t="s">
        <v>145</v>
      </c>
      <c r="BP427" s="117" t="s">
        <v>145</v>
      </c>
      <c r="BQ427" s="117" t="s">
        <v>145</v>
      </c>
      <c r="BR427" s="117" t="s">
        <v>145</v>
      </c>
      <c r="BS427" s="117" t="s">
        <v>145</v>
      </c>
      <c r="BT427" s="117" t="s">
        <v>145</v>
      </c>
      <c r="BU427" s="117" t="s">
        <v>145</v>
      </c>
      <c r="BV427" s="117" t="s">
        <v>171</v>
      </c>
      <c r="BW427" s="117" t="s">
        <v>145</v>
      </c>
      <c r="BX427" s="117" t="s">
        <v>145</v>
      </c>
      <c r="BY427" s="117" t="s">
        <v>145</v>
      </c>
      <c r="BZ427" s="117" t="s">
        <v>145</v>
      </c>
      <c r="CA427" s="117" t="s">
        <v>145</v>
      </c>
      <c r="CB427" s="117" t="s">
        <v>149</v>
      </c>
      <c r="CC427" s="117" t="s">
        <v>149</v>
      </c>
      <c r="CD427" s="117" t="s">
        <v>145</v>
      </c>
      <c r="CE427" s="117" t="s">
        <v>145</v>
      </c>
      <c r="CF427" s="117" t="s">
        <v>145</v>
      </c>
      <c r="CG427" s="117" t="s">
        <v>145</v>
      </c>
      <c r="CH427" s="117" t="s">
        <v>145</v>
      </c>
      <c r="CI427" s="117" t="s">
        <v>145</v>
      </c>
      <c r="CJ427" s="117" t="s">
        <v>145</v>
      </c>
      <c r="CK427" s="117" t="s">
        <v>145</v>
      </c>
      <c r="CL427" s="117" t="s">
        <v>145</v>
      </c>
      <c r="CM427" s="117" t="s">
        <v>145</v>
      </c>
      <c r="CN427" s="117" t="s">
        <v>145</v>
      </c>
      <c r="CO427" s="117" t="s">
        <v>1472</v>
      </c>
      <c r="CP427" s="117" t="s">
        <v>145</v>
      </c>
      <c r="CQ427" s="117" t="s">
        <v>145</v>
      </c>
      <c r="CR427" s="117" t="s">
        <v>145</v>
      </c>
      <c r="CS427" s="117" t="s">
        <v>173</v>
      </c>
      <c r="CT427" s="117" t="s">
        <v>300</v>
      </c>
      <c r="CU427" s="117" t="s">
        <v>1006</v>
      </c>
      <c r="CV427" s="117" t="s">
        <v>1007</v>
      </c>
      <c r="CW427" s="117" t="s">
        <v>1008</v>
      </c>
      <c r="CX427" s="117" t="s">
        <v>178</v>
      </c>
      <c r="CY427" s="117" t="s">
        <v>178</v>
      </c>
      <c r="CZ427" s="117" t="s">
        <v>179</v>
      </c>
      <c r="DA427" s="117" t="s">
        <v>179</v>
      </c>
      <c r="DB427" s="117" t="s">
        <v>145</v>
      </c>
      <c r="DC427" s="117" t="s">
        <v>145</v>
      </c>
      <c r="DD427" s="117" t="s">
        <v>179</v>
      </c>
      <c r="DE427" s="117" t="s">
        <v>145</v>
      </c>
      <c r="DF427" s="117" t="s">
        <v>145</v>
      </c>
      <c r="DG427" s="117" t="s">
        <v>145</v>
      </c>
      <c r="DH427" s="117" t="s">
        <v>145</v>
      </c>
      <c r="DI427" s="117" t="s">
        <v>145</v>
      </c>
      <c r="DJ427" s="117" t="s">
        <v>145</v>
      </c>
      <c r="DK427" s="117" t="s">
        <v>145</v>
      </c>
      <c r="DL427" s="117" t="s">
        <v>145</v>
      </c>
      <c r="DM427" s="117" t="s">
        <v>145</v>
      </c>
      <c r="DN427" s="117" t="s">
        <v>145</v>
      </c>
      <c r="DO427" s="117" t="s">
        <v>145</v>
      </c>
      <c r="DP427" s="117" t="s">
        <v>145</v>
      </c>
      <c r="DQ427" s="117" t="s">
        <v>145</v>
      </c>
      <c r="DR427" s="117" t="s">
        <v>145</v>
      </c>
      <c r="DS427" s="117" t="s">
        <v>145</v>
      </c>
      <c r="DT427" s="117" t="s">
        <v>145</v>
      </c>
      <c r="DU427" s="117" t="s">
        <v>145</v>
      </c>
      <c r="DV427" s="117" t="s">
        <v>145</v>
      </c>
      <c r="DW427" s="117" t="s">
        <v>145</v>
      </c>
      <c r="DX427" s="117" t="s">
        <v>145</v>
      </c>
      <c r="DY427" s="117" t="s">
        <v>145</v>
      </c>
      <c r="DZ427" s="117" t="s">
        <v>145</v>
      </c>
      <c r="EA427" s="117" t="s">
        <v>145</v>
      </c>
      <c r="EB427" s="117" t="s">
        <v>145</v>
      </c>
      <c r="EC427" s="117" t="s">
        <v>180</v>
      </c>
      <c r="ED427" s="117" t="s">
        <v>145</v>
      </c>
      <c r="EE427" s="117" t="s">
        <v>154</v>
      </c>
      <c r="EF427" s="117" t="s">
        <v>145</v>
      </c>
      <c r="EG427" s="117" t="s">
        <v>145</v>
      </c>
      <c r="EH427" s="117" t="s">
        <v>145</v>
      </c>
      <c r="EI427" s="117" t="s">
        <v>145</v>
      </c>
      <c r="EJ427" s="117" t="s">
        <v>145</v>
      </c>
      <c r="EK427" s="117" t="s">
        <v>145</v>
      </c>
      <c r="EL427" s="117" t="s">
        <v>145</v>
      </c>
      <c r="EM427" s="117" t="s">
        <v>145</v>
      </c>
      <c r="EN427" s="117" t="s">
        <v>147</v>
      </c>
    </row>
    <row r="428" s="6" customFormat="1" spans="1:144">
      <c r="A428" s="117" t="s">
        <v>1899</v>
      </c>
      <c r="B428" s="117" t="s">
        <v>145</v>
      </c>
      <c r="C428" s="117" t="s">
        <v>146</v>
      </c>
      <c r="D428" s="117" t="s">
        <v>145</v>
      </c>
      <c r="E428" s="117" t="s">
        <v>147</v>
      </c>
      <c r="F428" s="117" t="s">
        <v>145</v>
      </c>
      <c r="G428" s="117" t="s">
        <v>148</v>
      </c>
      <c r="H428" s="117" t="s">
        <v>149</v>
      </c>
      <c r="I428" s="117" t="s">
        <v>145</v>
      </c>
      <c r="J428" s="117" t="s">
        <v>150</v>
      </c>
      <c r="K428" s="117" t="s">
        <v>151</v>
      </c>
      <c r="L428" s="117" t="s">
        <v>1900</v>
      </c>
      <c r="M428" s="117" t="s">
        <v>145</v>
      </c>
      <c r="N428" s="117" t="s">
        <v>146</v>
      </c>
      <c r="O428" s="117" t="s">
        <v>153</v>
      </c>
      <c r="P428" s="117" t="s">
        <v>154</v>
      </c>
      <c r="Q428" s="117" t="s">
        <v>155</v>
      </c>
      <c r="R428" s="117" t="s">
        <v>145</v>
      </c>
      <c r="S428" s="117" t="s">
        <v>156</v>
      </c>
      <c r="T428" s="117" t="s">
        <v>154</v>
      </c>
      <c r="U428" s="117" t="s">
        <v>145</v>
      </c>
      <c r="V428" s="117" t="s">
        <v>145</v>
      </c>
      <c r="W428" s="117" t="s">
        <v>157</v>
      </c>
      <c r="X428" s="117" t="s">
        <v>157</v>
      </c>
      <c r="Y428" s="117" t="s">
        <v>158</v>
      </c>
      <c r="Z428" s="117" t="s">
        <v>159</v>
      </c>
      <c r="AA428" s="117" t="s">
        <v>145</v>
      </c>
      <c r="AB428" s="117" t="s">
        <v>145</v>
      </c>
      <c r="AC428" s="117" t="s">
        <v>145</v>
      </c>
      <c r="AD428" s="117" t="s">
        <v>145</v>
      </c>
      <c r="AE428" s="117" t="s">
        <v>1901</v>
      </c>
      <c r="AF428" s="117" t="s">
        <v>145</v>
      </c>
      <c r="AG428" s="117" t="s">
        <v>145</v>
      </c>
      <c r="AH428" s="117" t="s">
        <v>147</v>
      </c>
      <c r="AI428" s="117" t="s">
        <v>145</v>
      </c>
      <c r="AJ428" s="117" t="s">
        <v>145</v>
      </c>
      <c r="AK428" s="117" t="s">
        <v>145</v>
      </c>
      <c r="AL428" s="117" t="s">
        <v>145</v>
      </c>
      <c r="AM428" s="117" t="s">
        <v>145</v>
      </c>
      <c r="AN428" s="117" t="s">
        <v>145</v>
      </c>
      <c r="AO428" s="117" t="s">
        <v>161</v>
      </c>
      <c r="AP428" s="117" t="s">
        <v>399</v>
      </c>
      <c r="AQ428" s="117" t="s">
        <v>400</v>
      </c>
      <c r="AR428" s="117" t="s">
        <v>164</v>
      </c>
      <c r="AS428" s="117" t="s">
        <v>401</v>
      </c>
      <c r="AT428" s="117" t="s">
        <v>402</v>
      </c>
      <c r="AU428" s="117" t="s">
        <v>145</v>
      </c>
      <c r="AV428" s="117" t="s">
        <v>1902</v>
      </c>
      <c r="AW428" s="117" t="s">
        <v>1903</v>
      </c>
      <c r="AX428" s="117" t="s">
        <v>1904</v>
      </c>
      <c r="AY428" s="117" t="s">
        <v>145</v>
      </c>
      <c r="AZ428" s="117" t="s">
        <v>402</v>
      </c>
      <c r="BA428" s="117" t="s">
        <v>145</v>
      </c>
      <c r="BB428" s="117" t="s">
        <v>145</v>
      </c>
      <c r="BC428" s="117" t="s">
        <v>145</v>
      </c>
      <c r="BD428" s="117" t="s">
        <v>145</v>
      </c>
      <c r="BE428" s="117" t="s">
        <v>145</v>
      </c>
      <c r="BF428" s="117" t="s">
        <v>145</v>
      </c>
      <c r="BG428" s="117" t="s">
        <v>145</v>
      </c>
      <c r="BH428" s="117" t="s">
        <v>145</v>
      </c>
      <c r="BI428" s="117" t="s">
        <v>145</v>
      </c>
      <c r="BJ428" s="117" t="s">
        <v>145</v>
      </c>
      <c r="BK428" s="117" t="s">
        <v>145</v>
      </c>
      <c r="BL428" s="117" t="s">
        <v>170</v>
      </c>
      <c r="BM428" s="117" t="s">
        <v>145</v>
      </c>
      <c r="BN428" s="117" t="s">
        <v>145</v>
      </c>
      <c r="BO428" s="117" t="s">
        <v>145</v>
      </c>
      <c r="BP428" s="117" t="s">
        <v>145</v>
      </c>
      <c r="BQ428" s="117" t="s">
        <v>145</v>
      </c>
      <c r="BR428" s="117" t="s">
        <v>145</v>
      </c>
      <c r="BS428" s="117" t="s">
        <v>145</v>
      </c>
      <c r="BT428" s="117" t="s">
        <v>145</v>
      </c>
      <c r="BU428" s="117" t="s">
        <v>145</v>
      </c>
      <c r="BV428" s="117" t="s">
        <v>171</v>
      </c>
      <c r="BW428" s="117" t="s">
        <v>145</v>
      </c>
      <c r="BX428" s="117" t="s">
        <v>145</v>
      </c>
      <c r="BY428" s="117" t="s">
        <v>145</v>
      </c>
      <c r="BZ428" s="117" t="s">
        <v>145</v>
      </c>
      <c r="CA428" s="117" t="s">
        <v>145</v>
      </c>
      <c r="CB428" s="117" t="s">
        <v>1811</v>
      </c>
      <c r="CC428" s="117" t="s">
        <v>1811</v>
      </c>
      <c r="CD428" s="117" t="s">
        <v>145</v>
      </c>
      <c r="CE428" s="117" t="s">
        <v>145</v>
      </c>
      <c r="CF428" s="117" t="s">
        <v>145</v>
      </c>
      <c r="CG428" s="117" t="s">
        <v>145</v>
      </c>
      <c r="CH428" s="117" t="s">
        <v>145</v>
      </c>
      <c r="CI428" s="117" t="s">
        <v>145</v>
      </c>
      <c r="CJ428" s="117" t="s">
        <v>145</v>
      </c>
      <c r="CK428" s="117" t="s">
        <v>145</v>
      </c>
      <c r="CL428" s="117" t="s">
        <v>145</v>
      </c>
      <c r="CM428" s="117" t="s">
        <v>145</v>
      </c>
      <c r="CN428" s="117" t="s">
        <v>145</v>
      </c>
      <c r="CO428" s="117" t="s">
        <v>1822</v>
      </c>
      <c r="CP428" s="117" t="s">
        <v>145</v>
      </c>
      <c r="CQ428" s="117" t="s">
        <v>145</v>
      </c>
      <c r="CR428" s="117" t="s">
        <v>145</v>
      </c>
      <c r="CS428" s="117" t="s">
        <v>173</v>
      </c>
      <c r="CT428" s="117" t="s">
        <v>174</v>
      </c>
      <c r="CU428" s="117" t="s">
        <v>242</v>
      </c>
      <c r="CV428" s="117" t="s">
        <v>243</v>
      </c>
      <c r="CW428" s="117" t="s">
        <v>244</v>
      </c>
      <c r="CX428" s="117" t="s">
        <v>178</v>
      </c>
      <c r="CY428" s="117" t="s">
        <v>178</v>
      </c>
      <c r="CZ428" s="117" t="s">
        <v>179</v>
      </c>
      <c r="DA428" s="117" t="s">
        <v>179</v>
      </c>
      <c r="DB428" s="117" t="s">
        <v>145</v>
      </c>
      <c r="DC428" s="117" t="s">
        <v>145</v>
      </c>
      <c r="DD428" s="117" t="s">
        <v>179</v>
      </c>
      <c r="DE428" s="117" t="s">
        <v>145</v>
      </c>
      <c r="DF428" s="117" t="s">
        <v>145</v>
      </c>
      <c r="DG428" s="117" t="s">
        <v>145</v>
      </c>
      <c r="DH428" s="117" t="s">
        <v>145</v>
      </c>
      <c r="DI428" s="117" t="s">
        <v>145</v>
      </c>
      <c r="DJ428" s="117" t="s">
        <v>145</v>
      </c>
      <c r="DK428" s="117" t="s">
        <v>145</v>
      </c>
      <c r="DL428" s="117" t="s">
        <v>145</v>
      </c>
      <c r="DM428" s="117" t="s">
        <v>145</v>
      </c>
      <c r="DN428" s="117" t="s">
        <v>145</v>
      </c>
      <c r="DO428" s="117" t="s">
        <v>145</v>
      </c>
      <c r="DP428" s="117" t="s">
        <v>145</v>
      </c>
      <c r="DQ428" s="117" t="s">
        <v>145</v>
      </c>
      <c r="DR428" s="117" t="s">
        <v>145</v>
      </c>
      <c r="DS428" s="117" t="s">
        <v>145</v>
      </c>
      <c r="DT428" s="117" t="s">
        <v>145</v>
      </c>
      <c r="DU428" s="117" t="s">
        <v>145</v>
      </c>
      <c r="DV428" s="117" t="s">
        <v>145</v>
      </c>
      <c r="DW428" s="117" t="s">
        <v>145</v>
      </c>
      <c r="DX428" s="117" t="s">
        <v>145</v>
      </c>
      <c r="DY428" s="117" t="s">
        <v>145</v>
      </c>
      <c r="DZ428" s="117" t="s">
        <v>145</v>
      </c>
      <c r="EA428" s="117" t="s">
        <v>145</v>
      </c>
      <c r="EB428" s="117" t="s">
        <v>145</v>
      </c>
      <c r="EC428" s="117" t="s">
        <v>180</v>
      </c>
      <c r="ED428" s="117" t="s">
        <v>145</v>
      </c>
      <c r="EE428" s="117" t="s">
        <v>154</v>
      </c>
      <c r="EF428" s="117" t="s">
        <v>145</v>
      </c>
      <c r="EG428" s="117" t="s">
        <v>145</v>
      </c>
      <c r="EH428" s="117" t="s">
        <v>145</v>
      </c>
      <c r="EI428" s="117" t="s">
        <v>145</v>
      </c>
      <c r="EJ428" s="117" t="s">
        <v>145</v>
      </c>
      <c r="EK428" s="117" t="s">
        <v>145</v>
      </c>
      <c r="EL428" s="117" t="s">
        <v>145</v>
      </c>
      <c r="EM428" s="117" t="s">
        <v>145</v>
      </c>
      <c r="EN428" s="117" t="s">
        <v>147</v>
      </c>
    </row>
    <row r="429" s="6" customFormat="1" spans="1:144">
      <c r="A429" s="117" t="s">
        <v>1899</v>
      </c>
      <c r="B429" s="117" t="s">
        <v>145</v>
      </c>
      <c r="C429" s="117" t="s">
        <v>146</v>
      </c>
      <c r="D429" s="117" t="s">
        <v>145</v>
      </c>
      <c r="E429" s="117" t="s">
        <v>147</v>
      </c>
      <c r="F429" s="117" t="s">
        <v>145</v>
      </c>
      <c r="G429" s="117" t="s">
        <v>148</v>
      </c>
      <c r="H429" s="117" t="s">
        <v>149</v>
      </c>
      <c r="I429" s="117" t="s">
        <v>145</v>
      </c>
      <c r="J429" s="117" t="s">
        <v>150</v>
      </c>
      <c r="K429" s="117" t="s">
        <v>151</v>
      </c>
      <c r="L429" s="117" t="s">
        <v>1900</v>
      </c>
      <c r="M429" s="117" t="s">
        <v>145</v>
      </c>
      <c r="N429" s="117" t="s">
        <v>146</v>
      </c>
      <c r="O429" s="117" t="s">
        <v>153</v>
      </c>
      <c r="P429" s="117" t="s">
        <v>154</v>
      </c>
      <c r="Q429" s="117" t="s">
        <v>155</v>
      </c>
      <c r="R429" s="117" t="s">
        <v>145</v>
      </c>
      <c r="S429" s="117" t="s">
        <v>156</v>
      </c>
      <c r="T429" s="117" t="s">
        <v>154</v>
      </c>
      <c r="U429" s="117" t="s">
        <v>145</v>
      </c>
      <c r="V429" s="117" t="s">
        <v>145</v>
      </c>
      <c r="W429" s="117" t="s">
        <v>157</v>
      </c>
      <c r="X429" s="117" t="s">
        <v>157</v>
      </c>
      <c r="Y429" s="117" t="s">
        <v>158</v>
      </c>
      <c r="Z429" s="117" t="s">
        <v>159</v>
      </c>
      <c r="AA429" s="117" t="s">
        <v>145</v>
      </c>
      <c r="AB429" s="117" t="s">
        <v>145</v>
      </c>
      <c r="AC429" s="117" t="s">
        <v>145</v>
      </c>
      <c r="AD429" s="117" t="s">
        <v>145</v>
      </c>
      <c r="AE429" s="117" t="s">
        <v>1901</v>
      </c>
      <c r="AF429" s="117" t="s">
        <v>145</v>
      </c>
      <c r="AG429" s="117" t="s">
        <v>145</v>
      </c>
      <c r="AH429" s="117" t="s">
        <v>147</v>
      </c>
      <c r="AI429" s="117" t="s">
        <v>145</v>
      </c>
      <c r="AJ429" s="117" t="s">
        <v>145</v>
      </c>
      <c r="AK429" s="117" t="s">
        <v>145</v>
      </c>
      <c r="AL429" s="117" t="s">
        <v>145</v>
      </c>
      <c r="AM429" s="117" t="s">
        <v>145</v>
      </c>
      <c r="AN429" s="117" t="s">
        <v>145</v>
      </c>
      <c r="AO429" s="117" t="s">
        <v>161</v>
      </c>
      <c r="AP429" s="117" t="s">
        <v>399</v>
      </c>
      <c r="AQ429" s="117" t="s">
        <v>400</v>
      </c>
      <c r="AR429" s="117" t="s">
        <v>164</v>
      </c>
      <c r="AS429" s="117" t="s">
        <v>401</v>
      </c>
      <c r="AT429" s="117" t="s">
        <v>402</v>
      </c>
      <c r="AU429" s="117" t="s">
        <v>145</v>
      </c>
      <c r="AV429" s="117" t="s">
        <v>1902</v>
      </c>
      <c r="AW429" s="117" t="s">
        <v>1903</v>
      </c>
      <c r="AX429" s="117" t="s">
        <v>1904</v>
      </c>
      <c r="AY429" s="117" t="s">
        <v>145</v>
      </c>
      <c r="AZ429" s="117" t="s">
        <v>402</v>
      </c>
      <c r="BA429" s="117" t="s">
        <v>145</v>
      </c>
      <c r="BB429" s="117" t="s">
        <v>145</v>
      </c>
      <c r="BC429" s="117" t="s">
        <v>145</v>
      </c>
      <c r="BD429" s="117" t="s">
        <v>145</v>
      </c>
      <c r="BE429" s="117" t="s">
        <v>145</v>
      </c>
      <c r="BF429" s="117" t="s">
        <v>145</v>
      </c>
      <c r="BG429" s="117" t="s">
        <v>145</v>
      </c>
      <c r="BH429" s="117" t="s">
        <v>145</v>
      </c>
      <c r="BI429" s="117" t="s">
        <v>145</v>
      </c>
      <c r="BJ429" s="117" t="s">
        <v>145</v>
      </c>
      <c r="BK429" s="117" t="s">
        <v>145</v>
      </c>
      <c r="BL429" s="117" t="s">
        <v>170</v>
      </c>
      <c r="BM429" s="117" t="s">
        <v>145</v>
      </c>
      <c r="BN429" s="117" t="s">
        <v>145</v>
      </c>
      <c r="BO429" s="117" t="s">
        <v>145</v>
      </c>
      <c r="BP429" s="117" t="s">
        <v>145</v>
      </c>
      <c r="BQ429" s="117" t="s">
        <v>145</v>
      </c>
      <c r="BR429" s="117" t="s">
        <v>145</v>
      </c>
      <c r="BS429" s="117" t="s">
        <v>145</v>
      </c>
      <c r="BT429" s="117" t="s">
        <v>145</v>
      </c>
      <c r="BU429" s="117" t="s">
        <v>145</v>
      </c>
      <c r="BV429" s="117" t="s">
        <v>171</v>
      </c>
      <c r="BW429" s="117" t="s">
        <v>145</v>
      </c>
      <c r="BX429" s="117" t="s">
        <v>145</v>
      </c>
      <c r="BY429" s="117" t="s">
        <v>145</v>
      </c>
      <c r="BZ429" s="117" t="s">
        <v>145</v>
      </c>
      <c r="CA429" s="117" t="s">
        <v>145</v>
      </c>
      <c r="CB429" s="117" t="s">
        <v>1811</v>
      </c>
      <c r="CC429" s="117" t="s">
        <v>1811</v>
      </c>
      <c r="CD429" s="117" t="s">
        <v>145</v>
      </c>
      <c r="CE429" s="117" t="s">
        <v>145</v>
      </c>
      <c r="CF429" s="117" t="s">
        <v>145</v>
      </c>
      <c r="CG429" s="117" t="s">
        <v>145</v>
      </c>
      <c r="CH429" s="117" t="s">
        <v>145</v>
      </c>
      <c r="CI429" s="117" t="s">
        <v>145</v>
      </c>
      <c r="CJ429" s="117" t="s">
        <v>145</v>
      </c>
      <c r="CK429" s="117" t="s">
        <v>145</v>
      </c>
      <c r="CL429" s="117" t="s">
        <v>145</v>
      </c>
      <c r="CM429" s="117" t="s">
        <v>145</v>
      </c>
      <c r="CN429" s="117" t="s">
        <v>145</v>
      </c>
      <c r="CO429" s="117" t="s">
        <v>1822</v>
      </c>
      <c r="CP429" s="117" t="s">
        <v>145</v>
      </c>
      <c r="CQ429" s="117" t="s">
        <v>145</v>
      </c>
      <c r="CR429" s="117" t="s">
        <v>145</v>
      </c>
      <c r="CS429" s="117" t="s">
        <v>173</v>
      </c>
      <c r="CT429" s="117" t="s">
        <v>181</v>
      </c>
      <c r="CU429" s="117" t="s">
        <v>527</v>
      </c>
      <c r="CV429" s="117" t="s">
        <v>528</v>
      </c>
      <c r="CW429" s="117" t="s">
        <v>529</v>
      </c>
      <c r="CX429" s="117" t="s">
        <v>178</v>
      </c>
      <c r="CY429" s="117" t="s">
        <v>178</v>
      </c>
      <c r="CZ429" s="117" t="s">
        <v>179</v>
      </c>
      <c r="DA429" s="117" t="s">
        <v>179</v>
      </c>
      <c r="DB429" s="117" t="s">
        <v>145</v>
      </c>
      <c r="DC429" s="117" t="s">
        <v>145</v>
      </c>
      <c r="DD429" s="117" t="s">
        <v>179</v>
      </c>
      <c r="DE429" s="117" t="s">
        <v>145</v>
      </c>
      <c r="DF429" s="117" t="s">
        <v>145</v>
      </c>
      <c r="DG429" s="117" t="s">
        <v>145</v>
      </c>
      <c r="DH429" s="117" t="s">
        <v>145</v>
      </c>
      <c r="DI429" s="117" t="s">
        <v>145</v>
      </c>
      <c r="DJ429" s="117" t="s">
        <v>145</v>
      </c>
      <c r="DK429" s="117" t="s">
        <v>145</v>
      </c>
      <c r="DL429" s="117" t="s">
        <v>145</v>
      </c>
      <c r="DM429" s="117" t="s">
        <v>145</v>
      </c>
      <c r="DN429" s="117" t="s">
        <v>145</v>
      </c>
      <c r="DO429" s="117" t="s">
        <v>145</v>
      </c>
      <c r="DP429" s="117" t="s">
        <v>145</v>
      </c>
      <c r="DQ429" s="117" t="s">
        <v>145</v>
      </c>
      <c r="DR429" s="117" t="s">
        <v>145</v>
      </c>
      <c r="DS429" s="117" t="s">
        <v>145</v>
      </c>
      <c r="DT429" s="117" t="s">
        <v>145</v>
      </c>
      <c r="DU429" s="117" t="s">
        <v>145</v>
      </c>
      <c r="DV429" s="117" t="s">
        <v>145</v>
      </c>
      <c r="DW429" s="117" t="s">
        <v>145</v>
      </c>
      <c r="DX429" s="117" t="s">
        <v>145</v>
      </c>
      <c r="DY429" s="117" t="s">
        <v>145</v>
      </c>
      <c r="DZ429" s="117" t="s">
        <v>145</v>
      </c>
      <c r="EA429" s="117" t="s">
        <v>145</v>
      </c>
      <c r="EB429" s="117" t="s">
        <v>145</v>
      </c>
      <c r="EC429" s="117" t="s">
        <v>180</v>
      </c>
      <c r="ED429" s="117" t="s">
        <v>145</v>
      </c>
      <c r="EE429" s="117" t="s">
        <v>154</v>
      </c>
      <c r="EF429" s="117" t="s">
        <v>145</v>
      </c>
      <c r="EG429" s="117" t="s">
        <v>145</v>
      </c>
      <c r="EH429" s="117" t="s">
        <v>145</v>
      </c>
      <c r="EI429" s="117" t="s">
        <v>530</v>
      </c>
      <c r="EJ429" s="117" t="s">
        <v>145</v>
      </c>
      <c r="EK429" s="117" t="s">
        <v>145</v>
      </c>
      <c r="EL429" s="117" t="s">
        <v>145</v>
      </c>
      <c r="EM429" s="117" t="s">
        <v>145</v>
      </c>
      <c r="EN429" s="117" t="s">
        <v>147</v>
      </c>
    </row>
    <row r="430" s="6" customFormat="1" spans="1:144">
      <c r="A430" s="117" t="s">
        <v>1899</v>
      </c>
      <c r="B430" s="117" t="s">
        <v>145</v>
      </c>
      <c r="C430" s="117" t="s">
        <v>146</v>
      </c>
      <c r="D430" s="117" t="s">
        <v>145</v>
      </c>
      <c r="E430" s="117" t="s">
        <v>147</v>
      </c>
      <c r="F430" s="117" t="s">
        <v>145</v>
      </c>
      <c r="G430" s="117" t="s">
        <v>148</v>
      </c>
      <c r="H430" s="117" t="s">
        <v>149</v>
      </c>
      <c r="I430" s="117" t="s">
        <v>145</v>
      </c>
      <c r="J430" s="117" t="s">
        <v>150</v>
      </c>
      <c r="K430" s="117" t="s">
        <v>151</v>
      </c>
      <c r="L430" s="117" t="s">
        <v>1900</v>
      </c>
      <c r="M430" s="117" t="s">
        <v>145</v>
      </c>
      <c r="N430" s="117" t="s">
        <v>146</v>
      </c>
      <c r="O430" s="117" t="s">
        <v>153</v>
      </c>
      <c r="P430" s="117" t="s">
        <v>154</v>
      </c>
      <c r="Q430" s="117" t="s">
        <v>155</v>
      </c>
      <c r="R430" s="117" t="s">
        <v>145</v>
      </c>
      <c r="S430" s="117" t="s">
        <v>156</v>
      </c>
      <c r="T430" s="117" t="s">
        <v>154</v>
      </c>
      <c r="U430" s="117" t="s">
        <v>145</v>
      </c>
      <c r="V430" s="117" t="s">
        <v>145</v>
      </c>
      <c r="W430" s="117" t="s">
        <v>157</v>
      </c>
      <c r="X430" s="117" t="s">
        <v>157</v>
      </c>
      <c r="Y430" s="117" t="s">
        <v>158</v>
      </c>
      <c r="Z430" s="117" t="s">
        <v>159</v>
      </c>
      <c r="AA430" s="117" t="s">
        <v>145</v>
      </c>
      <c r="AB430" s="117" t="s">
        <v>145</v>
      </c>
      <c r="AC430" s="117" t="s">
        <v>145</v>
      </c>
      <c r="AD430" s="117" t="s">
        <v>145</v>
      </c>
      <c r="AE430" s="117" t="s">
        <v>1901</v>
      </c>
      <c r="AF430" s="117" t="s">
        <v>145</v>
      </c>
      <c r="AG430" s="117" t="s">
        <v>145</v>
      </c>
      <c r="AH430" s="117" t="s">
        <v>147</v>
      </c>
      <c r="AI430" s="117" t="s">
        <v>145</v>
      </c>
      <c r="AJ430" s="117" t="s">
        <v>145</v>
      </c>
      <c r="AK430" s="117" t="s">
        <v>145</v>
      </c>
      <c r="AL430" s="117" t="s">
        <v>145</v>
      </c>
      <c r="AM430" s="117" t="s">
        <v>145</v>
      </c>
      <c r="AN430" s="117" t="s">
        <v>145</v>
      </c>
      <c r="AO430" s="117" t="s">
        <v>161</v>
      </c>
      <c r="AP430" s="117" t="s">
        <v>399</v>
      </c>
      <c r="AQ430" s="117" t="s">
        <v>400</v>
      </c>
      <c r="AR430" s="117" t="s">
        <v>164</v>
      </c>
      <c r="AS430" s="117" t="s">
        <v>401</v>
      </c>
      <c r="AT430" s="117" t="s">
        <v>402</v>
      </c>
      <c r="AU430" s="117" t="s">
        <v>145</v>
      </c>
      <c r="AV430" s="117" t="s">
        <v>1902</v>
      </c>
      <c r="AW430" s="117" t="s">
        <v>1903</v>
      </c>
      <c r="AX430" s="117" t="s">
        <v>1904</v>
      </c>
      <c r="AY430" s="117" t="s">
        <v>145</v>
      </c>
      <c r="AZ430" s="117" t="s">
        <v>402</v>
      </c>
      <c r="BA430" s="117" t="s">
        <v>145</v>
      </c>
      <c r="BB430" s="117" t="s">
        <v>145</v>
      </c>
      <c r="BC430" s="117" t="s">
        <v>145</v>
      </c>
      <c r="BD430" s="117" t="s">
        <v>145</v>
      </c>
      <c r="BE430" s="117" t="s">
        <v>145</v>
      </c>
      <c r="BF430" s="117" t="s">
        <v>145</v>
      </c>
      <c r="BG430" s="117" t="s">
        <v>145</v>
      </c>
      <c r="BH430" s="117" t="s">
        <v>145</v>
      </c>
      <c r="BI430" s="117" t="s">
        <v>145</v>
      </c>
      <c r="BJ430" s="117" t="s">
        <v>145</v>
      </c>
      <c r="BK430" s="117" t="s">
        <v>145</v>
      </c>
      <c r="BL430" s="117" t="s">
        <v>170</v>
      </c>
      <c r="BM430" s="117" t="s">
        <v>145</v>
      </c>
      <c r="BN430" s="117" t="s">
        <v>145</v>
      </c>
      <c r="BO430" s="117" t="s">
        <v>145</v>
      </c>
      <c r="BP430" s="117" t="s">
        <v>145</v>
      </c>
      <c r="BQ430" s="117" t="s">
        <v>145</v>
      </c>
      <c r="BR430" s="117" t="s">
        <v>145</v>
      </c>
      <c r="BS430" s="117" t="s">
        <v>145</v>
      </c>
      <c r="BT430" s="117" t="s">
        <v>145</v>
      </c>
      <c r="BU430" s="117" t="s">
        <v>145</v>
      </c>
      <c r="BV430" s="117" t="s">
        <v>171</v>
      </c>
      <c r="BW430" s="117" t="s">
        <v>145</v>
      </c>
      <c r="BX430" s="117" t="s">
        <v>145</v>
      </c>
      <c r="BY430" s="117" t="s">
        <v>145</v>
      </c>
      <c r="BZ430" s="117" t="s">
        <v>145</v>
      </c>
      <c r="CA430" s="117" t="s">
        <v>145</v>
      </c>
      <c r="CB430" s="117" t="s">
        <v>1811</v>
      </c>
      <c r="CC430" s="117" t="s">
        <v>1811</v>
      </c>
      <c r="CD430" s="117" t="s">
        <v>145</v>
      </c>
      <c r="CE430" s="117" t="s">
        <v>145</v>
      </c>
      <c r="CF430" s="117" t="s">
        <v>145</v>
      </c>
      <c r="CG430" s="117" t="s">
        <v>145</v>
      </c>
      <c r="CH430" s="117" t="s">
        <v>145</v>
      </c>
      <c r="CI430" s="117" t="s">
        <v>145</v>
      </c>
      <c r="CJ430" s="117" t="s">
        <v>145</v>
      </c>
      <c r="CK430" s="117" t="s">
        <v>145</v>
      </c>
      <c r="CL430" s="117" t="s">
        <v>145</v>
      </c>
      <c r="CM430" s="117" t="s">
        <v>145</v>
      </c>
      <c r="CN430" s="117" t="s">
        <v>145</v>
      </c>
      <c r="CO430" s="117" t="s">
        <v>1822</v>
      </c>
      <c r="CP430" s="117" t="s">
        <v>145</v>
      </c>
      <c r="CQ430" s="117" t="s">
        <v>145</v>
      </c>
      <c r="CR430" s="117" t="s">
        <v>145</v>
      </c>
      <c r="CS430" s="117" t="s">
        <v>173</v>
      </c>
      <c r="CT430" s="117" t="s">
        <v>300</v>
      </c>
      <c r="CU430" s="117" t="s">
        <v>476</v>
      </c>
      <c r="CV430" s="117" t="s">
        <v>477</v>
      </c>
      <c r="CW430" s="117" t="s">
        <v>478</v>
      </c>
      <c r="CX430" s="117" t="s">
        <v>178</v>
      </c>
      <c r="CY430" s="117" t="s">
        <v>178</v>
      </c>
      <c r="CZ430" s="117" t="s">
        <v>179</v>
      </c>
      <c r="DA430" s="117" t="s">
        <v>179</v>
      </c>
      <c r="DB430" s="117" t="s">
        <v>145</v>
      </c>
      <c r="DC430" s="117" t="s">
        <v>145</v>
      </c>
      <c r="DD430" s="117" t="s">
        <v>179</v>
      </c>
      <c r="DE430" s="117" t="s">
        <v>145</v>
      </c>
      <c r="DF430" s="117" t="s">
        <v>145</v>
      </c>
      <c r="DG430" s="117" t="s">
        <v>145</v>
      </c>
      <c r="DH430" s="117" t="s">
        <v>145</v>
      </c>
      <c r="DI430" s="117" t="s">
        <v>145</v>
      </c>
      <c r="DJ430" s="117" t="s">
        <v>145</v>
      </c>
      <c r="DK430" s="117" t="s">
        <v>145</v>
      </c>
      <c r="DL430" s="117" t="s">
        <v>145</v>
      </c>
      <c r="DM430" s="117" t="s">
        <v>145</v>
      </c>
      <c r="DN430" s="117" t="s">
        <v>145</v>
      </c>
      <c r="DO430" s="117" t="s">
        <v>145</v>
      </c>
      <c r="DP430" s="117" t="s">
        <v>145</v>
      </c>
      <c r="DQ430" s="117" t="s">
        <v>145</v>
      </c>
      <c r="DR430" s="117" t="s">
        <v>145</v>
      </c>
      <c r="DS430" s="117" t="s">
        <v>145</v>
      </c>
      <c r="DT430" s="117" t="s">
        <v>145</v>
      </c>
      <c r="DU430" s="117" t="s">
        <v>145</v>
      </c>
      <c r="DV430" s="117" t="s">
        <v>145</v>
      </c>
      <c r="DW430" s="117" t="s">
        <v>145</v>
      </c>
      <c r="DX430" s="117" t="s">
        <v>145</v>
      </c>
      <c r="DY430" s="117" t="s">
        <v>145</v>
      </c>
      <c r="DZ430" s="117" t="s">
        <v>145</v>
      </c>
      <c r="EA430" s="117" t="s">
        <v>145</v>
      </c>
      <c r="EB430" s="117" t="s">
        <v>145</v>
      </c>
      <c r="EC430" s="117" t="s">
        <v>180</v>
      </c>
      <c r="ED430" s="117" t="s">
        <v>145</v>
      </c>
      <c r="EE430" s="117" t="s">
        <v>154</v>
      </c>
      <c r="EF430" s="117" t="s">
        <v>145</v>
      </c>
      <c r="EG430" s="117" t="s">
        <v>145</v>
      </c>
      <c r="EH430" s="117" t="s">
        <v>145</v>
      </c>
      <c r="EI430" s="117" t="s">
        <v>479</v>
      </c>
      <c r="EJ430" s="117" t="s">
        <v>145</v>
      </c>
      <c r="EK430" s="117" t="s">
        <v>145</v>
      </c>
      <c r="EL430" s="117" t="s">
        <v>145</v>
      </c>
      <c r="EM430" s="117" t="s">
        <v>145</v>
      </c>
      <c r="EN430" s="117" t="s">
        <v>147</v>
      </c>
    </row>
    <row r="431" s="6" customFormat="1" spans="1:144">
      <c r="A431" s="117" t="s">
        <v>1899</v>
      </c>
      <c r="B431" s="117" t="s">
        <v>145</v>
      </c>
      <c r="C431" s="117" t="s">
        <v>146</v>
      </c>
      <c r="D431" s="117" t="s">
        <v>145</v>
      </c>
      <c r="E431" s="117" t="s">
        <v>147</v>
      </c>
      <c r="F431" s="117" t="s">
        <v>145</v>
      </c>
      <c r="G431" s="117" t="s">
        <v>148</v>
      </c>
      <c r="H431" s="117" t="s">
        <v>149</v>
      </c>
      <c r="I431" s="117" t="s">
        <v>145</v>
      </c>
      <c r="J431" s="117" t="s">
        <v>150</v>
      </c>
      <c r="K431" s="117" t="s">
        <v>151</v>
      </c>
      <c r="L431" s="117" t="s">
        <v>1900</v>
      </c>
      <c r="M431" s="117" t="s">
        <v>145</v>
      </c>
      <c r="N431" s="117" t="s">
        <v>146</v>
      </c>
      <c r="O431" s="117" t="s">
        <v>153</v>
      </c>
      <c r="P431" s="117" t="s">
        <v>154</v>
      </c>
      <c r="Q431" s="117" t="s">
        <v>155</v>
      </c>
      <c r="R431" s="117" t="s">
        <v>145</v>
      </c>
      <c r="S431" s="117" t="s">
        <v>156</v>
      </c>
      <c r="T431" s="117" t="s">
        <v>154</v>
      </c>
      <c r="U431" s="117" t="s">
        <v>145</v>
      </c>
      <c r="V431" s="117" t="s">
        <v>145</v>
      </c>
      <c r="W431" s="117" t="s">
        <v>157</v>
      </c>
      <c r="X431" s="117" t="s">
        <v>157</v>
      </c>
      <c r="Y431" s="117" t="s">
        <v>158</v>
      </c>
      <c r="Z431" s="117" t="s">
        <v>159</v>
      </c>
      <c r="AA431" s="117" t="s">
        <v>145</v>
      </c>
      <c r="AB431" s="117" t="s">
        <v>145</v>
      </c>
      <c r="AC431" s="117" t="s">
        <v>145</v>
      </c>
      <c r="AD431" s="117" t="s">
        <v>145</v>
      </c>
      <c r="AE431" s="117" t="s">
        <v>1901</v>
      </c>
      <c r="AF431" s="117" t="s">
        <v>145</v>
      </c>
      <c r="AG431" s="117" t="s">
        <v>145</v>
      </c>
      <c r="AH431" s="117" t="s">
        <v>147</v>
      </c>
      <c r="AI431" s="117" t="s">
        <v>145</v>
      </c>
      <c r="AJ431" s="117" t="s">
        <v>145</v>
      </c>
      <c r="AK431" s="117" t="s">
        <v>145</v>
      </c>
      <c r="AL431" s="117" t="s">
        <v>145</v>
      </c>
      <c r="AM431" s="117" t="s">
        <v>145</v>
      </c>
      <c r="AN431" s="117" t="s">
        <v>145</v>
      </c>
      <c r="AO431" s="117" t="s">
        <v>161</v>
      </c>
      <c r="AP431" s="117" t="s">
        <v>399</v>
      </c>
      <c r="AQ431" s="117" t="s">
        <v>400</v>
      </c>
      <c r="AR431" s="117" t="s">
        <v>164</v>
      </c>
      <c r="AS431" s="117" t="s">
        <v>401</v>
      </c>
      <c r="AT431" s="117" t="s">
        <v>402</v>
      </c>
      <c r="AU431" s="117" t="s">
        <v>145</v>
      </c>
      <c r="AV431" s="117" t="s">
        <v>1902</v>
      </c>
      <c r="AW431" s="117" t="s">
        <v>1903</v>
      </c>
      <c r="AX431" s="117" t="s">
        <v>1904</v>
      </c>
      <c r="AY431" s="117" t="s">
        <v>145</v>
      </c>
      <c r="AZ431" s="117" t="s">
        <v>402</v>
      </c>
      <c r="BA431" s="117" t="s">
        <v>145</v>
      </c>
      <c r="BB431" s="117" t="s">
        <v>145</v>
      </c>
      <c r="BC431" s="117" t="s">
        <v>145</v>
      </c>
      <c r="BD431" s="117" t="s">
        <v>145</v>
      </c>
      <c r="BE431" s="117" t="s">
        <v>145</v>
      </c>
      <c r="BF431" s="117" t="s">
        <v>145</v>
      </c>
      <c r="BG431" s="117" t="s">
        <v>145</v>
      </c>
      <c r="BH431" s="117" t="s">
        <v>145</v>
      </c>
      <c r="BI431" s="117" t="s">
        <v>145</v>
      </c>
      <c r="BJ431" s="117" t="s">
        <v>145</v>
      </c>
      <c r="BK431" s="117" t="s">
        <v>145</v>
      </c>
      <c r="BL431" s="117" t="s">
        <v>170</v>
      </c>
      <c r="BM431" s="117" t="s">
        <v>145</v>
      </c>
      <c r="BN431" s="117" t="s">
        <v>145</v>
      </c>
      <c r="BO431" s="117" t="s">
        <v>145</v>
      </c>
      <c r="BP431" s="117" t="s">
        <v>145</v>
      </c>
      <c r="BQ431" s="117" t="s">
        <v>145</v>
      </c>
      <c r="BR431" s="117" t="s">
        <v>145</v>
      </c>
      <c r="BS431" s="117" t="s">
        <v>145</v>
      </c>
      <c r="BT431" s="117" t="s">
        <v>145</v>
      </c>
      <c r="BU431" s="117" t="s">
        <v>145</v>
      </c>
      <c r="BV431" s="117" t="s">
        <v>171</v>
      </c>
      <c r="BW431" s="117" t="s">
        <v>145</v>
      </c>
      <c r="BX431" s="117" t="s">
        <v>145</v>
      </c>
      <c r="BY431" s="117" t="s">
        <v>145</v>
      </c>
      <c r="BZ431" s="117" t="s">
        <v>145</v>
      </c>
      <c r="CA431" s="117" t="s">
        <v>145</v>
      </c>
      <c r="CB431" s="117" t="s">
        <v>1811</v>
      </c>
      <c r="CC431" s="117" t="s">
        <v>1811</v>
      </c>
      <c r="CD431" s="117" t="s">
        <v>145</v>
      </c>
      <c r="CE431" s="117" t="s">
        <v>145</v>
      </c>
      <c r="CF431" s="117" t="s">
        <v>145</v>
      </c>
      <c r="CG431" s="117" t="s">
        <v>145</v>
      </c>
      <c r="CH431" s="117" t="s">
        <v>145</v>
      </c>
      <c r="CI431" s="117" t="s">
        <v>145</v>
      </c>
      <c r="CJ431" s="117" t="s">
        <v>145</v>
      </c>
      <c r="CK431" s="117" t="s">
        <v>145</v>
      </c>
      <c r="CL431" s="117" t="s">
        <v>145</v>
      </c>
      <c r="CM431" s="117" t="s">
        <v>145</v>
      </c>
      <c r="CN431" s="117" t="s">
        <v>145</v>
      </c>
      <c r="CO431" s="117" t="s">
        <v>1822</v>
      </c>
      <c r="CP431" s="117" t="s">
        <v>145</v>
      </c>
      <c r="CQ431" s="117" t="s">
        <v>145</v>
      </c>
      <c r="CR431" s="117" t="s">
        <v>145</v>
      </c>
      <c r="CS431" s="117" t="s">
        <v>173</v>
      </c>
      <c r="CT431" s="117" t="s">
        <v>305</v>
      </c>
      <c r="CU431" s="117" t="s">
        <v>1723</v>
      </c>
      <c r="CV431" s="117" t="s">
        <v>1724</v>
      </c>
      <c r="CW431" s="117" t="s">
        <v>1725</v>
      </c>
      <c r="CX431" s="117" t="s">
        <v>178</v>
      </c>
      <c r="CY431" s="117" t="s">
        <v>178</v>
      </c>
      <c r="CZ431" s="117" t="s">
        <v>179</v>
      </c>
      <c r="DA431" s="117" t="s">
        <v>179</v>
      </c>
      <c r="DB431" s="117" t="s">
        <v>145</v>
      </c>
      <c r="DC431" s="117" t="s">
        <v>145</v>
      </c>
      <c r="DD431" s="117" t="s">
        <v>179</v>
      </c>
      <c r="DE431" s="117" t="s">
        <v>145</v>
      </c>
      <c r="DF431" s="117" t="s">
        <v>145</v>
      </c>
      <c r="DG431" s="117" t="s">
        <v>145</v>
      </c>
      <c r="DH431" s="117" t="s">
        <v>145</v>
      </c>
      <c r="DI431" s="117" t="s">
        <v>145</v>
      </c>
      <c r="DJ431" s="117" t="s">
        <v>145</v>
      </c>
      <c r="DK431" s="117" t="s">
        <v>145</v>
      </c>
      <c r="DL431" s="117" t="s">
        <v>145</v>
      </c>
      <c r="DM431" s="117" t="s">
        <v>145</v>
      </c>
      <c r="DN431" s="117" t="s">
        <v>145</v>
      </c>
      <c r="DO431" s="117" t="s">
        <v>145</v>
      </c>
      <c r="DP431" s="117" t="s">
        <v>145</v>
      </c>
      <c r="DQ431" s="117" t="s">
        <v>145</v>
      </c>
      <c r="DR431" s="117" t="s">
        <v>145</v>
      </c>
      <c r="DS431" s="117" t="s">
        <v>145</v>
      </c>
      <c r="DT431" s="117" t="s">
        <v>145</v>
      </c>
      <c r="DU431" s="117" t="s">
        <v>145</v>
      </c>
      <c r="DV431" s="117" t="s">
        <v>145</v>
      </c>
      <c r="DW431" s="117" t="s">
        <v>145</v>
      </c>
      <c r="DX431" s="117" t="s">
        <v>145</v>
      </c>
      <c r="DY431" s="117" t="s">
        <v>145</v>
      </c>
      <c r="DZ431" s="117" t="s">
        <v>145</v>
      </c>
      <c r="EA431" s="117" t="s">
        <v>145</v>
      </c>
      <c r="EB431" s="117" t="s">
        <v>145</v>
      </c>
      <c r="EC431" s="117" t="s">
        <v>180</v>
      </c>
      <c r="ED431" s="117" t="s">
        <v>145</v>
      </c>
      <c r="EE431" s="117" t="s">
        <v>154</v>
      </c>
      <c r="EF431" s="117" t="s">
        <v>145</v>
      </c>
      <c r="EG431" s="117" t="s">
        <v>145</v>
      </c>
      <c r="EH431" s="117" t="s">
        <v>145</v>
      </c>
      <c r="EI431" s="117" t="s">
        <v>145</v>
      </c>
      <c r="EJ431" s="117" t="s">
        <v>145</v>
      </c>
      <c r="EK431" s="117" t="s">
        <v>145</v>
      </c>
      <c r="EL431" s="117" t="s">
        <v>145</v>
      </c>
      <c r="EM431" s="117" t="s">
        <v>145</v>
      </c>
      <c r="EN431" s="117" t="s">
        <v>147</v>
      </c>
    </row>
    <row r="432" s="6" customFormat="1" spans="1:144">
      <c r="A432" s="117" t="s">
        <v>1899</v>
      </c>
      <c r="B432" s="117" t="s">
        <v>145</v>
      </c>
      <c r="C432" s="117" t="s">
        <v>146</v>
      </c>
      <c r="D432" s="117" t="s">
        <v>145</v>
      </c>
      <c r="E432" s="117" t="s">
        <v>147</v>
      </c>
      <c r="F432" s="117" t="s">
        <v>145</v>
      </c>
      <c r="G432" s="117" t="s">
        <v>148</v>
      </c>
      <c r="H432" s="117" t="s">
        <v>149</v>
      </c>
      <c r="I432" s="117" t="s">
        <v>145</v>
      </c>
      <c r="J432" s="117" t="s">
        <v>150</v>
      </c>
      <c r="K432" s="117" t="s">
        <v>151</v>
      </c>
      <c r="L432" s="117" t="s">
        <v>1900</v>
      </c>
      <c r="M432" s="117" t="s">
        <v>145</v>
      </c>
      <c r="N432" s="117" t="s">
        <v>146</v>
      </c>
      <c r="O432" s="117" t="s">
        <v>153</v>
      </c>
      <c r="P432" s="117" t="s">
        <v>154</v>
      </c>
      <c r="Q432" s="117" t="s">
        <v>155</v>
      </c>
      <c r="R432" s="117" t="s">
        <v>145</v>
      </c>
      <c r="S432" s="117" t="s">
        <v>156</v>
      </c>
      <c r="T432" s="117" t="s">
        <v>154</v>
      </c>
      <c r="U432" s="117" t="s">
        <v>145</v>
      </c>
      <c r="V432" s="117" t="s">
        <v>145</v>
      </c>
      <c r="W432" s="117" t="s">
        <v>157</v>
      </c>
      <c r="X432" s="117" t="s">
        <v>157</v>
      </c>
      <c r="Y432" s="117" t="s">
        <v>158</v>
      </c>
      <c r="Z432" s="117" t="s">
        <v>159</v>
      </c>
      <c r="AA432" s="117" t="s">
        <v>145</v>
      </c>
      <c r="AB432" s="117" t="s">
        <v>145</v>
      </c>
      <c r="AC432" s="117" t="s">
        <v>145</v>
      </c>
      <c r="AD432" s="117" t="s">
        <v>145</v>
      </c>
      <c r="AE432" s="117" t="s">
        <v>1901</v>
      </c>
      <c r="AF432" s="117" t="s">
        <v>145</v>
      </c>
      <c r="AG432" s="117" t="s">
        <v>145</v>
      </c>
      <c r="AH432" s="117" t="s">
        <v>147</v>
      </c>
      <c r="AI432" s="117" t="s">
        <v>145</v>
      </c>
      <c r="AJ432" s="117" t="s">
        <v>145</v>
      </c>
      <c r="AK432" s="117" t="s">
        <v>145</v>
      </c>
      <c r="AL432" s="117" t="s">
        <v>145</v>
      </c>
      <c r="AM432" s="117" t="s">
        <v>145</v>
      </c>
      <c r="AN432" s="117" t="s">
        <v>145</v>
      </c>
      <c r="AO432" s="117" t="s">
        <v>161</v>
      </c>
      <c r="AP432" s="117" t="s">
        <v>399</v>
      </c>
      <c r="AQ432" s="117" t="s">
        <v>400</v>
      </c>
      <c r="AR432" s="117" t="s">
        <v>164</v>
      </c>
      <c r="AS432" s="117" t="s">
        <v>401</v>
      </c>
      <c r="AT432" s="117" t="s">
        <v>402</v>
      </c>
      <c r="AU432" s="117" t="s">
        <v>145</v>
      </c>
      <c r="AV432" s="117" t="s">
        <v>1902</v>
      </c>
      <c r="AW432" s="117" t="s">
        <v>1903</v>
      </c>
      <c r="AX432" s="117" t="s">
        <v>1904</v>
      </c>
      <c r="AY432" s="117" t="s">
        <v>145</v>
      </c>
      <c r="AZ432" s="117" t="s">
        <v>402</v>
      </c>
      <c r="BA432" s="117" t="s">
        <v>145</v>
      </c>
      <c r="BB432" s="117" t="s">
        <v>145</v>
      </c>
      <c r="BC432" s="117" t="s">
        <v>145</v>
      </c>
      <c r="BD432" s="117" t="s">
        <v>145</v>
      </c>
      <c r="BE432" s="117" t="s">
        <v>145</v>
      </c>
      <c r="BF432" s="117" t="s">
        <v>145</v>
      </c>
      <c r="BG432" s="117" t="s">
        <v>145</v>
      </c>
      <c r="BH432" s="117" t="s">
        <v>145</v>
      </c>
      <c r="BI432" s="117" t="s">
        <v>145</v>
      </c>
      <c r="BJ432" s="117" t="s">
        <v>145</v>
      </c>
      <c r="BK432" s="117" t="s">
        <v>145</v>
      </c>
      <c r="BL432" s="117" t="s">
        <v>170</v>
      </c>
      <c r="BM432" s="117" t="s">
        <v>145</v>
      </c>
      <c r="BN432" s="117" t="s">
        <v>145</v>
      </c>
      <c r="BO432" s="117" t="s">
        <v>145</v>
      </c>
      <c r="BP432" s="117" t="s">
        <v>145</v>
      </c>
      <c r="BQ432" s="117" t="s">
        <v>145</v>
      </c>
      <c r="BR432" s="117" t="s">
        <v>145</v>
      </c>
      <c r="BS432" s="117" t="s">
        <v>145</v>
      </c>
      <c r="BT432" s="117" t="s">
        <v>145</v>
      </c>
      <c r="BU432" s="117" t="s">
        <v>145</v>
      </c>
      <c r="BV432" s="117" t="s">
        <v>171</v>
      </c>
      <c r="BW432" s="117" t="s">
        <v>145</v>
      </c>
      <c r="BX432" s="117" t="s">
        <v>145</v>
      </c>
      <c r="BY432" s="117" t="s">
        <v>145</v>
      </c>
      <c r="BZ432" s="117" t="s">
        <v>145</v>
      </c>
      <c r="CA432" s="117" t="s">
        <v>145</v>
      </c>
      <c r="CB432" s="117" t="s">
        <v>1811</v>
      </c>
      <c r="CC432" s="117" t="s">
        <v>1811</v>
      </c>
      <c r="CD432" s="117" t="s">
        <v>145</v>
      </c>
      <c r="CE432" s="117" t="s">
        <v>145</v>
      </c>
      <c r="CF432" s="117" t="s">
        <v>145</v>
      </c>
      <c r="CG432" s="117" t="s">
        <v>145</v>
      </c>
      <c r="CH432" s="117" t="s">
        <v>145</v>
      </c>
      <c r="CI432" s="117" t="s">
        <v>145</v>
      </c>
      <c r="CJ432" s="117" t="s">
        <v>145</v>
      </c>
      <c r="CK432" s="117" t="s">
        <v>145</v>
      </c>
      <c r="CL432" s="117" t="s">
        <v>145</v>
      </c>
      <c r="CM432" s="117" t="s">
        <v>145</v>
      </c>
      <c r="CN432" s="117" t="s">
        <v>145</v>
      </c>
      <c r="CO432" s="117" t="s">
        <v>1822</v>
      </c>
      <c r="CP432" s="117" t="s">
        <v>145</v>
      </c>
      <c r="CQ432" s="117" t="s">
        <v>145</v>
      </c>
      <c r="CR432" s="117" t="s">
        <v>145</v>
      </c>
      <c r="CS432" s="117" t="s">
        <v>173</v>
      </c>
      <c r="CT432" s="117" t="s">
        <v>306</v>
      </c>
      <c r="CU432" s="117" t="s">
        <v>1905</v>
      </c>
      <c r="CV432" s="117" t="s">
        <v>1906</v>
      </c>
      <c r="CW432" s="117" t="s">
        <v>1907</v>
      </c>
      <c r="CX432" s="117" t="s">
        <v>178</v>
      </c>
      <c r="CY432" s="117" t="s">
        <v>178</v>
      </c>
      <c r="CZ432" s="117" t="s">
        <v>179</v>
      </c>
      <c r="DA432" s="117" t="s">
        <v>179</v>
      </c>
      <c r="DB432" s="117" t="s">
        <v>145</v>
      </c>
      <c r="DC432" s="117" t="s">
        <v>145</v>
      </c>
      <c r="DD432" s="117" t="s">
        <v>179</v>
      </c>
      <c r="DE432" s="117" t="s">
        <v>145</v>
      </c>
      <c r="DF432" s="117" t="s">
        <v>145</v>
      </c>
      <c r="DG432" s="117" t="s">
        <v>145</v>
      </c>
      <c r="DH432" s="117" t="s">
        <v>145</v>
      </c>
      <c r="DI432" s="117" t="s">
        <v>145</v>
      </c>
      <c r="DJ432" s="117" t="s">
        <v>145</v>
      </c>
      <c r="DK432" s="117" t="s">
        <v>145</v>
      </c>
      <c r="DL432" s="117" t="s">
        <v>145</v>
      </c>
      <c r="DM432" s="117" t="s">
        <v>145</v>
      </c>
      <c r="DN432" s="117" t="s">
        <v>145</v>
      </c>
      <c r="DO432" s="117" t="s">
        <v>145</v>
      </c>
      <c r="DP432" s="117" t="s">
        <v>145</v>
      </c>
      <c r="DQ432" s="117" t="s">
        <v>145</v>
      </c>
      <c r="DR432" s="117" t="s">
        <v>145</v>
      </c>
      <c r="DS432" s="117" t="s">
        <v>145</v>
      </c>
      <c r="DT432" s="117" t="s">
        <v>145</v>
      </c>
      <c r="DU432" s="117" t="s">
        <v>145</v>
      </c>
      <c r="DV432" s="117" t="s">
        <v>145</v>
      </c>
      <c r="DW432" s="117" t="s">
        <v>145</v>
      </c>
      <c r="DX432" s="117" t="s">
        <v>145</v>
      </c>
      <c r="DY432" s="117" t="s">
        <v>145</v>
      </c>
      <c r="DZ432" s="117" t="s">
        <v>145</v>
      </c>
      <c r="EA432" s="117" t="s">
        <v>145</v>
      </c>
      <c r="EB432" s="117" t="s">
        <v>145</v>
      </c>
      <c r="EC432" s="117" t="s">
        <v>180</v>
      </c>
      <c r="ED432" s="117" t="s">
        <v>145</v>
      </c>
      <c r="EE432" s="117" t="s">
        <v>154</v>
      </c>
      <c r="EF432" s="117" t="s">
        <v>145</v>
      </c>
      <c r="EG432" s="117" t="s">
        <v>145</v>
      </c>
      <c r="EH432" s="117" t="s">
        <v>145</v>
      </c>
      <c r="EI432" s="117" t="s">
        <v>1908</v>
      </c>
      <c r="EJ432" s="117" t="s">
        <v>145</v>
      </c>
      <c r="EK432" s="117" t="s">
        <v>145</v>
      </c>
      <c r="EL432" s="117" t="s">
        <v>145</v>
      </c>
      <c r="EM432" s="117" t="s">
        <v>145</v>
      </c>
      <c r="EN432" s="117" t="s">
        <v>147</v>
      </c>
    </row>
    <row r="433" s="6" customFormat="1" spans="1:144">
      <c r="A433" s="117" t="s">
        <v>1899</v>
      </c>
      <c r="B433" s="117" t="s">
        <v>145</v>
      </c>
      <c r="C433" s="117" t="s">
        <v>146</v>
      </c>
      <c r="D433" s="117" t="s">
        <v>145</v>
      </c>
      <c r="E433" s="117" t="s">
        <v>147</v>
      </c>
      <c r="F433" s="117" t="s">
        <v>145</v>
      </c>
      <c r="G433" s="117" t="s">
        <v>148</v>
      </c>
      <c r="H433" s="117" t="s">
        <v>149</v>
      </c>
      <c r="I433" s="117" t="s">
        <v>145</v>
      </c>
      <c r="J433" s="117" t="s">
        <v>150</v>
      </c>
      <c r="K433" s="117" t="s">
        <v>151</v>
      </c>
      <c r="L433" s="117" t="s">
        <v>1900</v>
      </c>
      <c r="M433" s="117" t="s">
        <v>145</v>
      </c>
      <c r="N433" s="117" t="s">
        <v>146</v>
      </c>
      <c r="O433" s="117" t="s">
        <v>153</v>
      </c>
      <c r="P433" s="117" t="s">
        <v>154</v>
      </c>
      <c r="Q433" s="117" t="s">
        <v>155</v>
      </c>
      <c r="R433" s="117" t="s">
        <v>145</v>
      </c>
      <c r="S433" s="117" t="s">
        <v>156</v>
      </c>
      <c r="T433" s="117" t="s">
        <v>154</v>
      </c>
      <c r="U433" s="117" t="s">
        <v>145</v>
      </c>
      <c r="V433" s="117" t="s">
        <v>145</v>
      </c>
      <c r="W433" s="117" t="s">
        <v>157</v>
      </c>
      <c r="X433" s="117" t="s">
        <v>157</v>
      </c>
      <c r="Y433" s="117" t="s">
        <v>158</v>
      </c>
      <c r="Z433" s="117" t="s">
        <v>159</v>
      </c>
      <c r="AA433" s="117" t="s">
        <v>145</v>
      </c>
      <c r="AB433" s="117" t="s">
        <v>145</v>
      </c>
      <c r="AC433" s="117" t="s">
        <v>145</v>
      </c>
      <c r="AD433" s="117" t="s">
        <v>145</v>
      </c>
      <c r="AE433" s="117" t="s">
        <v>1901</v>
      </c>
      <c r="AF433" s="117" t="s">
        <v>145</v>
      </c>
      <c r="AG433" s="117" t="s">
        <v>145</v>
      </c>
      <c r="AH433" s="117" t="s">
        <v>147</v>
      </c>
      <c r="AI433" s="117" t="s">
        <v>145</v>
      </c>
      <c r="AJ433" s="117" t="s">
        <v>145</v>
      </c>
      <c r="AK433" s="117" t="s">
        <v>145</v>
      </c>
      <c r="AL433" s="117" t="s">
        <v>145</v>
      </c>
      <c r="AM433" s="117" t="s">
        <v>145</v>
      </c>
      <c r="AN433" s="117" t="s">
        <v>145</v>
      </c>
      <c r="AO433" s="117" t="s">
        <v>161</v>
      </c>
      <c r="AP433" s="117" t="s">
        <v>399</v>
      </c>
      <c r="AQ433" s="117" t="s">
        <v>400</v>
      </c>
      <c r="AR433" s="117" t="s">
        <v>164</v>
      </c>
      <c r="AS433" s="117" t="s">
        <v>401</v>
      </c>
      <c r="AT433" s="117" t="s">
        <v>402</v>
      </c>
      <c r="AU433" s="117" t="s">
        <v>145</v>
      </c>
      <c r="AV433" s="117" t="s">
        <v>1902</v>
      </c>
      <c r="AW433" s="117" t="s">
        <v>1903</v>
      </c>
      <c r="AX433" s="117" t="s">
        <v>1904</v>
      </c>
      <c r="AY433" s="117" t="s">
        <v>145</v>
      </c>
      <c r="AZ433" s="117" t="s">
        <v>402</v>
      </c>
      <c r="BA433" s="117" t="s">
        <v>145</v>
      </c>
      <c r="BB433" s="117" t="s">
        <v>145</v>
      </c>
      <c r="BC433" s="117" t="s">
        <v>145</v>
      </c>
      <c r="BD433" s="117" t="s">
        <v>145</v>
      </c>
      <c r="BE433" s="117" t="s">
        <v>145</v>
      </c>
      <c r="BF433" s="117" t="s">
        <v>145</v>
      </c>
      <c r="BG433" s="117" t="s">
        <v>145</v>
      </c>
      <c r="BH433" s="117" t="s">
        <v>145</v>
      </c>
      <c r="BI433" s="117" t="s">
        <v>145</v>
      </c>
      <c r="BJ433" s="117" t="s">
        <v>145</v>
      </c>
      <c r="BK433" s="117" t="s">
        <v>145</v>
      </c>
      <c r="BL433" s="117" t="s">
        <v>170</v>
      </c>
      <c r="BM433" s="117" t="s">
        <v>145</v>
      </c>
      <c r="BN433" s="117" t="s">
        <v>145</v>
      </c>
      <c r="BO433" s="117" t="s">
        <v>145</v>
      </c>
      <c r="BP433" s="117" t="s">
        <v>145</v>
      </c>
      <c r="BQ433" s="117" t="s">
        <v>145</v>
      </c>
      <c r="BR433" s="117" t="s">
        <v>145</v>
      </c>
      <c r="BS433" s="117" t="s">
        <v>145</v>
      </c>
      <c r="BT433" s="117" t="s">
        <v>145</v>
      </c>
      <c r="BU433" s="117" t="s">
        <v>145</v>
      </c>
      <c r="BV433" s="117" t="s">
        <v>171</v>
      </c>
      <c r="BW433" s="117" t="s">
        <v>145</v>
      </c>
      <c r="BX433" s="117" t="s">
        <v>145</v>
      </c>
      <c r="BY433" s="117" t="s">
        <v>145</v>
      </c>
      <c r="BZ433" s="117" t="s">
        <v>145</v>
      </c>
      <c r="CA433" s="117" t="s">
        <v>145</v>
      </c>
      <c r="CB433" s="117" t="s">
        <v>1811</v>
      </c>
      <c r="CC433" s="117" t="s">
        <v>1811</v>
      </c>
      <c r="CD433" s="117" t="s">
        <v>145</v>
      </c>
      <c r="CE433" s="117" t="s">
        <v>145</v>
      </c>
      <c r="CF433" s="117" t="s">
        <v>145</v>
      </c>
      <c r="CG433" s="117" t="s">
        <v>145</v>
      </c>
      <c r="CH433" s="117" t="s">
        <v>145</v>
      </c>
      <c r="CI433" s="117" t="s">
        <v>145</v>
      </c>
      <c r="CJ433" s="117" t="s">
        <v>145</v>
      </c>
      <c r="CK433" s="117" t="s">
        <v>145</v>
      </c>
      <c r="CL433" s="117" t="s">
        <v>145</v>
      </c>
      <c r="CM433" s="117" t="s">
        <v>145</v>
      </c>
      <c r="CN433" s="117" t="s">
        <v>145</v>
      </c>
      <c r="CO433" s="117" t="s">
        <v>1822</v>
      </c>
      <c r="CP433" s="117" t="s">
        <v>145</v>
      </c>
      <c r="CQ433" s="117" t="s">
        <v>145</v>
      </c>
      <c r="CR433" s="117" t="s">
        <v>145</v>
      </c>
      <c r="CS433" s="117" t="s">
        <v>173</v>
      </c>
      <c r="CT433" s="117" t="s">
        <v>310</v>
      </c>
      <c r="CU433" s="117" t="s">
        <v>1726</v>
      </c>
      <c r="CV433" s="117" t="s">
        <v>1727</v>
      </c>
      <c r="CW433" s="117" t="s">
        <v>1728</v>
      </c>
      <c r="CX433" s="117" t="s">
        <v>178</v>
      </c>
      <c r="CY433" s="117" t="s">
        <v>178</v>
      </c>
      <c r="CZ433" s="117" t="s">
        <v>179</v>
      </c>
      <c r="DA433" s="117" t="s">
        <v>179</v>
      </c>
      <c r="DB433" s="117" t="s">
        <v>145</v>
      </c>
      <c r="DC433" s="117" t="s">
        <v>145</v>
      </c>
      <c r="DD433" s="117" t="s">
        <v>179</v>
      </c>
      <c r="DE433" s="117" t="s">
        <v>145</v>
      </c>
      <c r="DF433" s="117" t="s">
        <v>145</v>
      </c>
      <c r="DG433" s="117" t="s">
        <v>145</v>
      </c>
      <c r="DH433" s="117" t="s">
        <v>145</v>
      </c>
      <c r="DI433" s="117" t="s">
        <v>145</v>
      </c>
      <c r="DJ433" s="117" t="s">
        <v>145</v>
      </c>
      <c r="DK433" s="117" t="s">
        <v>145</v>
      </c>
      <c r="DL433" s="117" t="s">
        <v>145</v>
      </c>
      <c r="DM433" s="117" t="s">
        <v>145</v>
      </c>
      <c r="DN433" s="117" t="s">
        <v>145</v>
      </c>
      <c r="DO433" s="117" t="s">
        <v>145</v>
      </c>
      <c r="DP433" s="117" t="s">
        <v>145</v>
      </c>
      <c r="DQ433" s="117" t="s">
        <v>145</v>
      </c>
      <c r="DR433" s="117" t="s">
        <v>145</v>
      </c>
      <c r="DS433" s="117" t="s">
        <v>145</v>
      </c>
      <c r="DT433" s="117" t="s">
        <v>145</v>
      </c>
      <c r="DU433" s="117" t="s">
        <v>145</v>
      </c>
      <c r="DV433" s="117" t="s">
        <v>145</v>
      </c>
      <c r="DW433" s="117" t="s">
        <v>145</v>
      </c>
      <c r="DX433" s="117" t="s">
        <v>145</v>
      </c>
      <c r="DY433" s="117" t="s">
        <v>145</v>
      </c>
      <c r="DZ433" s="117" t="s">
        <v>145</v>
      </c>
      <c r="EA433" s="117" t="s">
        <v>145</v>
      </c>
      <c r="EB433" s="117" t="s">
        <v>145</v>
      </c>
      <c r="EC433" s="117" t="s">
        <v>180</v>
      </c>
      <c r="ED433" s="117" t="s">
        <v>145</v>
      </c>
      <c r="EE433" s="117" t="s">
        <v>154</v>
      </c>
      <c r="EF433" s="117" t="s">
        <v>145</v>
      </c>
      <c r="EG433" s="117" t="s">
        <v>145</v>
      </c>
      <c r="EH433" s="117" t="s">
        <v>145</v>
      </c>
      <c r="EI433" s="117" t="s">
        <v>1729</v>
      </c>
      <c r="EJ433" s="117" t="s">
        <v>1730</v>
      </c>
      <c r="EK433" s="117" t="s">
        <v>145</v>
      </c>
      <c r="EL433" s="117" t="s">
        <v>145</v>
      </c>
      <c r="EM433" s="117" t="s">
        <v>145</v>
      </c>
      <c r="EN433" s="117" t="s">
        <v>147</v>
      </c>
    </row>
    <row r="434" s="6" customFormat="1" spans="1:144">
      <c r="A434" s="117" t="s">
        <v>1899</v>
      </c>
      <c r="B434" s="117" t="s">
        <v>145</v>
      </c>
      <c r="C434" s="117" t="s">
        <v>146</v>
      </c>
      <c r="D434" s="117" t="s">
        <v>145</v>
      </c>
      <c r="E434" s="117" t="s">
        <v>147</v>
      </c>
      <c r="F434" s="117" t="s">
        <v>145</v>
      </c>
      <c r="G434" s="117" t="s">
        <v>148</v>
      </c>
      <c r="H434" s="117" t="s">
        <v>149</v>
      </c>
      <c r="I434" s="117" t="s">
        <v>145</v>
      </c>
      <c r="J434" s="117" t="s">
        <v>150</v>
      </c>
      <c r="K434" s="117" t="s">
        <v>151</v>
      </c>
      <c r="L434" s="117" t="s">
        <v>1900</v>
      </c>
      <c r="M434" s="117" t="s">
        <v>145</v>
      </c>
      <c r="N434" s="117" t="s">
        <v>146</v>
      </c>
      <c r="O434" s="117" t="s">
        <v>153</v>
      </c>
      <c r="P434" s="117" t="s">
        <v>154</v>
      </c>
      <c r="Q434" s="117" t="s">
        <v>155</v>
      </c>
      <c r="R434" s="117" t="s">
        <v>145</v>
      </c>
      <c r="S434" s="117" t="s">
        <v>156</v>
      </c>
      <c r="T434" s="117" t="s">
        <v>154</v>
      </c>
      <c r="U434" s="117" t="s">
        <v>145</v>
      </c>
      <c r="V434" s="117" t="s">
        <v>145</v>
      </c>
      <c r="W434" s="117" t="s">
        <v>157</v>
      </c>
      <c r="X434" s="117" t="s">
        <v>157</v>
      </c>
      <c r="Y434" s="117" t="s">
        <v>158</v>
      </c>
      <c r="Z434" s="117" t="s">
        <v>159</v>
      </c>
      <c r="AA434" s="117" t="s">
        <v>145</v>
      </c>
      <c r="AB434" s="117" t="s">
        <v>145</v>
      </c>
      <c r="AC434" s="117" t="s">
        <v>145</v>
      </c>
      <c r="AD434" s="117" t="s">
        <v>145</v>
      </c>
      <c r="AE434" s="117" t="s">
        <v>1901</v>
      </c>
      <c r="AF434" s="117" t="s">
        <v>145</v>
      </c>
      <c r="AG434" s="117" t="s">
        <v>145</v>
      </c>
      <c r="AH434" s="117" t="s">
        <v>147</v>
      </c>
      <c r="AI434" s="117" t="s">
        <v>145</v>
      </c>
      <c r="AJ434" s="117" t="s">
        <v>145</v>
      </c>
      <c r="AK434" s="117" t="s">
        <v>145</v>
      </c>
      <c r="AL434" s="117" t="s">
        <v>145</v>
      </c>
      <c r="AM434" s="117" t="s">
        <v>145</v>
      </c>
      <c r="AN434" s="117" t="s">
        <v>145</v>
      </c>
      <c r="AO434" s="117" t="s">
        <v>161</v>
      </c>
      <c r="AP434" s="117" t="s">
        <v>399</v>
      </c>
      <c r="AQ434" s="117" t="s">
        <v>400</v>
      </c>
      <c r="AR434" s="117" t="s">
        <v>164</v>
      </c>
      <c r="AS434" s="117" t="s">
        <v>401</v>
      </c>
      <c r="AT434" s="117" t="s">
        <v>402</v>
      </c>
      <c r="AU434" s="117" t="s">
        <v>145</v>
      </c>
      <c r="AV434" s="117" t="s">
        <v>1902</v>
      </c>
      <c r="AW434" s="117" t="s">
        <v>1903</v>
      </c>
      <c r="AX434" s="117" t="s">
        <v>1904</v>
      </c>
      <c r="AY434" s="117" t="s">
        <v>145</v>
      </c>
      <c r="AZ434" s="117" t="s">
        <v>402</v>
      </c>
      <c r="BA434" s="117" t="s">
        <v>145</v>
      </c>
      <c r="BB434" s="117" t="s">
        <v>145</v>
      </c>
      <c r="BC434" s="117" t="s">
        <v>145</v>
      </c>
      <c r="BD434" s="117" t="s">
        <v>145</v>
      </c>
      <c r="BE434" s="117" t="s">
        <v>145</v>
      </c>
      <c r="BF434" s="117" t="s">
        <v>145</v>
      </c>
      <c r="BG434" s="117" t="s">
        <v>145</v>
      </c>
      <c r="BH434" s="117" t="s">
        <v>145</v>
      </c>
      <c r="BI434" s="117" t="s">
        <v>145</v>
      </c>
      <c r="BJ434" s="117" t="s">
        <v>145</v>
      </c>
      <c r="BK434" s="117" t="s">
        <v>145</v>
      </c>
      <c r="BL434" s="117" t="s">
        <v>170</v>
      </c>
      <c r="BM434" s="117" t="s">
        <v>145</v>
      </c>
      <c r="BN434" s="117" t="s">
        <v>145</v>
      </c>
      <c r="BO434" s="117" t="s">
        <v>145</v>
      </c>
      <c r="BP434" s="117" t="s">
        <v>145</v>
      </c>
      <c r="BQ434" s="117" t="s">
        <v>145</v>
      </c>
      <c r="BR434" s="117" t="s">
        <v>145</v>
      </c>
      <c r="BS434" s="117" t="s">
        <v>145</v>
      </c>
      <c r="BT434" s="117" t="s">
        <v>145</v>
      </c>
      <c r="BU434" s="117" t="s">
        <v>145</v>
      </c>
      <c r="BV434" s="117" t="s">
        <v>171</v>
      </c>
      <c r="BW434" s="117" t="s">
        <v>145</v>
      </c>
      <c r="BX434" s="117" t="s">
        <v>145</v>
      </c>
      <c r="BY434" s="117" t="s">
        <v>145</v>
      </c>
      <c r="BZ434" s="117" t="s">
        <v>145</v>
      </c>
      <c r="CA434" s="117" t="s">
        <v>145</v>
      </c>
      <c r="CB434" s="117" t="s">
        <v>1811</v>
      </c>
      <c r="CC434" s="117" t="s">
        <v>1811</v>
      </c>
      <c r="CD434" s="117" t="s">
        <v>145</v>
      </c>
      <c r="CE434" s="117" t="s">
        <v>145</v>
      </c>
      <c r="CF434" s="117" t="s">
        <v>145</v>
      </c>
      <c r="CG434" s="117" t="s">
        <v>145</v>
      </c>
      <c r="CH434" s="117" t="s">
        <v>145</v>
      </c>
      <c r="CI434" s="117" t="s">
        <v>145</v>
      </c>
      <c r="CJ434" s="117" t="s">
        <v>145</v>
      </c>
      <c r="CK434" s="117" t="s">
        <v>145</v>
      </c>
      <c r="CL434" s="117" t="s">
        <v>145</v>
      </c>
      <c r="CM434" s="117" t="s">
        <v>145</v>
      </c>
      <c r="CN434" s="117" t="s">
        <v>145</v>
      </c>
      <c r="CO434" s="117" t="s">
        <v>1822</v>
      </c>
      <c r="CP434" s="117" t="s">
        <v>145</v>
      </c>
      <c r="CQ434" s="117" t="s">
        <v>145</v>
      </c>
      <c r="CR434" s="117" t="s">
        <v>145</v>
      </c>
      <c r="CS434" s="117" t="s">
        <v>173</v>
      </c>
      <c r="CT434" s="117" t="s">
        <v>314</v>
      </c>
      <c r="CU434" s="117" t="s">
        <v>350</v>
      </c>
      <c r="CV434" s="117" t="s">
        <v>351</v>
      </c>
      <c r="CW434" s="117" t="s">
        <v>352</v>
      </c>
      <c r="CX434" s="117" t="s">
        <v>178</v>
      </c>
      <c r="CY434" s="117" t="s">
        <v>178</v>
      </c>
      <c r="CZ434" s="117" t="s">
        <v>179</v>
      </c>
      <c r="DA434" s="117" t="s">
        <v>179</v>
      </c>
      <c r="DB434" s="117" t="s">
        <v>145</v>
      </c>
      <c r="DC434" s="117" t="s">
        <v>145</v>
      </c>
      <c r="DD434" s="117" t="s">
        <v>179</v>
      </c>
      <c r="DE434" s="117" t="s">
        <v>145</v>
      </c>
      <c r="DF434" s="117" t="s">
        <v>145</v>
      </c>
      <c r="DG434" s="117" t="s">
        <v>145</v>
      </c>
      <c r="DH434" s="117" t="s">
        <v>145</v>
      </c>
      <c r="DI434" s="117" t="s">
        <v>145</v>
      </c>
      <c r="DJ434" s="117" t="s">
        <v>145</v>
      </c>
      <c r="DK434" s="117" t="s">
        <v>145</v>
      </c>
      <c r="DL434" s="117" t="s">
        <v>145</v>
      </c>
      <c r="DM434" s="117" t="s">
        <v>145</v>
      </c>
      <c r="DN434" s="117" t="s">
        <v>145</v>
      </c>
      <c r="DO434" s="117" t="s">
        <v>145</v>
      </c>
      <c r="DP434" s="117" t="s">
        <v>145</v>
      </c>
      <c r="DQ434" s="117" t="s">
        <v>145</v>
      </c>
      <c r="DR434" s="117" t="s">
        <v>145</v>
      </c>
      <c r="DS434" s="117" t="s">
        <v>145</v>
      </c>
      <c r="DT434" s="117" t="s">
        <v>145</v>
      </c>
      <c r="DU434" s="117" t="s">
        <v>145</v>
      </c>
      <c r="DV434" s="117" t="s">
        <v>145</v>
      </c>
      <c r="DW434" s="117" t="s">
        <v>145</v>
      </c>
      <c r="DX434" s="117" t="s">
        <v>145</v>
      </c>
      <c r="DY434" s="117" t="s">
        <v>145</v>
      </c>
      <c r="DZ434" s="117" t="s">
        <v>145</v>
      </c>
      <c r="EA434" s="117" t="s">
        <v>145</v>
      </c>
      <c r="EB434" s="117" t="s">
        <v>145</v>
      </c>
      <c r="EC434" s="117" t="s">
        <v>180</v>
      </c>
      <c r="ED434" s="117" t="s">
        <v>145</v>
      </c>
      <c r="EE434" s="117" t="s">
        <v>154</v>
      </c>
      <c r="EF434" s="117" t="s">
        <v>145</v>
      </c>
      <c r="EG434" s="117" t="s">
        <v>145</v>
      </c>
      <c r="EH434" s="117" t="s">
        <v>145</v>
      </c>
      <c r="EI434" s="117" t="s">
        <v>145</v>
      </c>
      <c r="EJ434" s="117" t="s">
        <v>145</v>
      </c>
      <c r="EK434" s="117" t="s">
        <v>145</v>
      </c>
      <c r="EL434" s="117" t="s">
        <v>145</v>
      </c>
      <c r="EM434" s="117" t="s">
        <v>145</v>
      </c>
      <c r="EN434" s="117" t="s">
        <v>147</v>
      </c>
    </row>
    <row r="435" s="6" customFormat="1" spans="1:144">
      <c r="A435" s="117" t="s">
        <v>1899</v>
      </c>
      <c r="B435" s="117" t="s">
        <v>145</v>
      </c>
      <c r="C435" s="117" t="s">
        <v>146</v>
      </c>
      <c r="D435" s="117" t="s">
        <v>145</v>
      </c>
      <c r="E435" s="117" t="s">
        <v>147</v>
      </c>
      <c r="F435" s="117" t="s">
        <v>145</v>
      </c>
      <c r="G435" s="117" t="s">
        <v>148</v>
      </c>
      <c r="H435" s="117" t="s">
        <v>149</v>
      </c>
      <c r="I435" s="117" t="s">
        <v>145</v>
      </c>
      <c r="J435" s="117" t="s">
        <v>150</v>
      </c>
      <c r="K435" s="117" t="s">
        <v>151</v>
      </c>
      <c r="L435" s="117" t="s">
        <v>1900</v>
      </c>
      <c r="M435" s="117" t="s">
        <v>145</v>
      </c>
      <c r="N435" s="117" t="s">
        <v>146</v>
      </c>
      <c r="O435" s="117" t="s">
        <v>153</v>
      </c>
      <c r="P435" s="117" t="s">
        <v>154</v>
      </c>
      <c r="Q435" s="117" t="s">
        <v>155</v>
      </c>
      <c r="R435" s="117" t="s">
        <v>145</v>
      </c>
      <c r="S435" s="117" t="s">
        <v>156</v>
      </c>
      <c r="T435" s="117" t="s">
        <v>154</v>
      </c>
      <c r="U435" s="117" t="s">
        <v>145</v>
      </c>
      <c r="V435" s="117" t="s">
        <v>145</v>
      </c>
      <c r="W435" s="117" t="s">
        <v>157</v>
      </c>
      <c r="X435" s="117" t="s">
        <v>157</v>
      </c>
      <c r="Y435" s="117" t="s">
        <v>158</v>
      </c>
      <c r="Z435" s="117" t="s">
        <v>159</v>
      </c>
      <c r="AA435" s="117" t="s">
        <v>145</v>
      </c>
      <c r="AB435" s="117" t="s">
        <v>145</v>
      </c>
      <c r="AC435" s="117" t="s">
        <v>145</v>
      </c>
      <c r="AD435" s="117" t="s">
        <v>145</v>
      </c>
      <c r="AE435" s="117" t="s">
        <v>1901</v>
      </c>
      <c r="AF435" s="117" t="s">
        <v>145</v>
      </c>
      <c r="AG435" s="117" t="s">
        <v>145</v>
      </c>
      <c r="AH435" s="117" t="s">
        <v>147</v>
      </c>
      <c r="AI435" s="117" t="s">
        <v>145</v>
      </c>
      <c r="AJ435" s="117" t="s">
        <v>145</v>
      </c>
      <c r="AK435" s="117" t="s">
        <v>145</v>
      </c>
      <c r="AL435" s="117" t="s">
        <v>145</v>
      </c>
      <c r="AM435" s="117" t="s">
        <v>145</v>
      </c>
      <c r="AN435" s="117" t="s">
        <v>145</v>
      </c>
      <c r="AO435" s="117" t="s">
        <v>161</v>
      </c>
      <c r="AP435" s="117" t="s">
        <v>399</v>
      </c>
      <c r="AQ435" s="117" t="s">
        <v>400</v>
      </c>
      <c r="AR435" s="117" t="s">
        <v>164</v>
      </c>
      <c r="AS435" s="117" t="s">
        <v>401</v>
      </c>
      <c r="AT435" s="117" t="s">
        <v>402</v>
      </c>
      <c r="AU435" s="117" t="s">
        <v>145</v>
      </c>
      <c r="AV435" s="117" t="s">
        <v>1902</v>
      </c>
      <c r="AW435" s="117" t="s">
        <v>1903</v>
      </c>
      <c r="AX435" s="117" t="s">
        <v>1904</v>
      </c>
      <c r="AY435" s="117" t="s">
        <v>145</v>
      </c>
      <c r="AZ435" s="117" t="s">
        <v>402</v>
      </c>
      <c r="BA435" s="117" t="s">
        <v>145</v>
      </c>
      <c r="BB435" s="117" t="s">
        <v>145</v>
      </c>
      <c r="BC435" s="117" t="s">
        <v>145</v>
      </c>
      <c r="BD435" s="117" t="s">
        <v>145</v>
      </c>
      <c r="BE435" s="117" t="s">
        <v>145</v>
      </c>
      <c r="BF435" s="117" t="s">
        <v>145</v>
      </c>
      <c r="BG435" s="117" t="s">
        <v>145</v>
      </c>
      <c r="BH435" s="117" t="s">
        <v>145</v>
      </c>
      <c r="BI435" s="117" t="s">
        <v>145</v>
      </c>
      <c r="BJ435" s="117" t="s">
        <v>145</v>
      </c>
      <c r="BK435" s="117" t="s">
        <v>145</v>
      </c>
      <c r="BL435" s="117" t="s">
        <v>170</v>
      </c>
      <c r="BM435" s="117" t="s">
        <v>145</v>
      </c>
      <c r="BN435" s="117" t="s">
        <v>145</v>
      </c>
      <c r="BO435" s="117" t="s">
        <v>145</v>
      </c>
      <c r="BP435" s="117" t="s">
        <v>145</v>
      </c>
      <c r="BQ435" s="117" t="s">
        <v>145</v>
      </c>
      <c r="BR435" s="117" t="s">
        <v>145</v>
      </c>
      <c r="BS435" s="117" t="s">
        <v>145</v>
      </c>
      <c r="BT435" s="117" t="s">
        <v>145</v>
      </c>
      <c r="BU435" s="117" t="s">
        <v>145</v>
      </c>
      <c r="BV435" s="117" t="s">
        <v>171</v>
      </c>
      <c r="BW435" s="117" t="s">
        <v>145</v>
      </c>
      <c r="BX435" s="117" t="s">
        <v>145</v>
      </c>
      <c r="BY435" s="117" t="s">
        <v>145</v>
      </c>
      <c r="BZ435" s="117" t="s">
        <v>145</v>
      </c>
      <c r="CA435" s="117" t="s">
        <v>145</v>
      </c>
      <c r="CB435" s="117" t="s">
        <v>1811</v>
      </c>
      <c r="CC435" s="117" t="s">
        <v>1811</v>
      </c>
      <c r="CD435" s="117" t="s">
        <v>145</v>
      </c>
      <c r="CE435" s="117" t="s">
        <v>145</v>
      </c>
      <c r="CF435" s="117" t="s">
        <v>145</v>
      </c>
      <c r="CG435" s="117" t="s">
        <v>145</v>
      </c>
      <c r="CH435" s="117" t="s">
        <v>145</v>
      </c>
      <c r="CI435" s="117" t="s">
        <v>145</v>
      </c>
      <c r="CJ435" s="117" t="s">
        <v>145</v>
      </c>
      <c r="CK435" s="117" t="s">
        <v>145</v>
      </c>
      <c r="CL435" s="117" t="s">
        <v>145</v>
      </c>
      <c r="CM435" s="117" t="s">
        <v>145</v>
      </c>
      <c r="CN435" s="117" t="s">
        <v>145</v>
      </c>
      <c r="CO435" s="117" t="s">
        <v>1822</v>
      </c>
      <c r="CP435" s="117" t="s">
        <v>145</v>
      </c>
      <c r="CQ435" s="117" t="s">
        <v>145</v>
      </c>
      <c r="CR435" s="117" t="s">
        <v>145</v>
      </c>
      <c r="CS435" s="117" t="s">
        <v>173</v>
      </c>
      <c r="CT435" s="117" t="s">
        <v>318</v>
      </c>
      <c r="CU435" s="117" t="s">
        <v>468</v>
      </c>
      <c r="CV435" s="117" t="s">
        <v>469</v>
      </c>
      <c r="CW435" s="117" t="s">
        <v>470</v>
      </c>
      <c r="CX435" s="117" t="s">
        <v>178</v>
      </c>
      <c r="CY435" s="117" t="s">
        <v>178</v>
      </c>
      <c r="CZ435" s="117" t="s">
        <v>179</v>
      </c>
      <c r="DA435" s="117" t="s">
        <v>179</v>
      </c>
      <c r="DB435" s="117" t="s">
        <v>145</v>
      </c>
      <c r="DC435" s="117" t="s">
        <v>145</v>
      </c>
      <c r="DD435" s="117" t="s">
        <v>179</v>
      </c>
      <c r="DE435" s="117" t="s">
        <v>145</v>
      </c>
      <c r="DF435" s="117" t="s">
        <v>145</v>
      </c>
      <c r="DG435" s="117" t="s">
        <v>145</v>
      </c>
      <c r="DH435" s="117" t="s">
        <v>145</v>
      </c>
      <c r="DI435" s="117" t="s">
        <v>145</v>
      </c>
      <c r="DJ435" s="117" t="s">
        <v>145</v>
      </c>
      <c r="DK435" s="117" t="s">
        <v>145</v>
      </c>
      <c r="DL435" s="117" t="s">
        <v>145</v>
      </c>
      <c r="DM435" s="117" t="s">
        <v>145</v>
      </c>
      <c r="DN435" s="117" t="s">
        <v>145</v>
      </c>
      <c r="DO435" s="117" t="s">
        <v>145</v>
      </c>
      <c r="DP435" s="117" t="s">
        <v>145</v>
      </c>
      <c r="DQ435" s="117" t="s">
        <v>145</v>
      </c>
      <c r="DR435" s="117" t="s">
        <v>145</v>
      </c>
      <c r="DS435" s="117" t="s">
        <v>145</v>
      </c>
      <c r="DT435" s="117" t="s">
        <v>145</v>
      </c>
      <c r="DU435" s="117" t="s">
        <v>145</v>
      </c>
      <c r="DV435" s="117" t="s">
        <v>145</v>
      </c>
      <c r="DW435" s="117" t="s">
        <v>145</v>
      </c>
      <c r="DX435" s="117" t="s">
        <v>145</v>
      </c>
      <c r="DY435" s="117" t="s">
        <v>145</v>
      </c>
      <c r="DZ435" s="117" t="s">
        <v>145</v>
      </c>
      <c r="EA435" s="117" t="s">
        <v>145</v>
      </c>
      <c r="EB435" s="117" t="s">
        <v>145</v>
      </c>
      <c r="EC435" s="117" t="s">
        <v>180</v>
      </c>
      <c r="ED435" s="117" t="s">
        <v>145</v>
      </c>
      <c r="EE435" s="117" t="s">
        <v>154</v>
      </c>
      <c r="EF435" s="117" t="s">
        <v>145</v>
      </c>
      <c r="EG435" s="117" t="s">
        <v>145</v>
      </c>
      <c r="EH435" s="117" t="s">
        <v>145</v>
      </c>
      <c r="EI435" s="117" t="s">
        <v>471</v>
      </c>
      <c r="EJ435" s="117" t="s">
        <v>145</v>
      </c>
      <c r="EK435" s="117" t="s">
        <v>145</v>
      </c>
      <c r="EL435" s="117" t="s">
        <v>145</v>
      </c>
      <c r="EM435" s="117" t="s">
        <v>145</v>
      </c>
      <c r="EN435" s="117" t="s">
        <v>147</v>
      </c>
    </row>
    <row r="436" s="6" customFormat="1" spans="1:144">
      <c r="A436" s="117" t="s">
        <v>1899</v>
      </c>
      <c r="B436" s="117" t="s">
        <v>145</v>
      </c>
      <c r="C436" s="117" t="s">
        <v>146</v>
      </c>
      <c r="D436" s="117" t="s">
        <v>145</v>
      </c>
      <c r="E436" s="117" t="s">
        <v>147</v>
      </c>
      <c r="F436" s="117" t="s">
        <v>145</v>
      </c>
      <c r="G436" s="117" t="s">
        <v>148</v>
      </c>
      <c r="H436" s="117" t="s">
        <v>149</v>
      </c>
      <c r="I436" s="117" t="s">
        <v>145</v>
      </c>
      <c r="J436" s="117" t="s">
        <v>150</v>
      </c>
      <c r="K436" s="117" t="s">
        <v>151</v>
      </c>
      <c r="L436" s="117" t="s">
        <v>1900</v>
      </c>
      <c r="M436" s="117" t="s">
        <v>145</v>
      </c>
      <c r="N436" s="117" t="s">
        <v>146</v>
      </c>
      <c r="O436" s="117" t="s">
        <v>153</v>
      </c>
      <c r="P436" s="117" t="s">
        <v>154</v>
      </c>
      <c r="Q436" s="117" t="s">
        <v>155</v>
      </c>
      <c r="R436" s="117" t="s">
        <v>145</v>
      </c>
      <c r="S436" s="117" t="s">
        <v>156</v>
      </c>
      <c r="T436" s="117" t="s">
        <v>154</v>
      </c>
      <c r="U436" s="117" t="s">
        <v>145</v>
      </c>
      <c r="V436" s="117" t="s">
        <v>145</v>
      </c>
      <c r="W436" s="117" t="s">
        <v>157</v>
      </c>
      <c r="X436" s="117" t="s">
        <v>157</v>
      </c>
      <c r="Y436" s="117" t="s">
        <v>158</v>
      </c>
      <c r="Z436" s="117" t="s">
        <v>159</v>
      </c>
      <c r="AA436" s="117" t="s">
        <v>145</v>
      </c>
      <c r="AB436" s="117" t="s">
        <v>145</v>
      </c>
      <c r="AC436" s="117" t="s">
        <v>145</v>
      </c>
      <c r="AD436" s="117" t="s">
        <v>145</v>
      </c>
      <c r="AE436" s="117" t="s">
        <v>1901</v>
      </c>
      <c r="AF436" s="117" t="s">
        <v>145</v>
      </c>
      <c r="AG436" s="117" t="s">
        <v>145</v>
      </c>
      <c r="AH436" s="117" t="s">
        <v>147</v>
      </c>
      <c r="AI436" s="117" t="s">
        <v>145</v>
      </c>
      <c r="AJ436" s="117" t="s">
        <v>145</v>
      </c>
      <c r="AK436" s="117" t="s">
        <v>145</v>
      </c>
      <c r="AL436" s="117" t="s">
        <v>145</v>
      </c>
      <c r="AM436" s="117" t="s">
        <v>145</v>
      </c>
      <c r="AN436" s="117" t="s">
        <v>145</v>
      </c>
      <c r="AO436" s="117" t="s">
        <v>161</v>
      </c>
      <c r="AP436" s="117" t="s">
        <v>399</v>
      </c>
      <c r="AQ436" s="117" t="s">
        <v>400</v>
      </c>
      <c r="AR436" s="117" t="s">
        <v>164</v>
      </c>
      <c r="AS436" s="117" t="s">
        <v>401</v>
      </c>
      <c r="AT436" s="117" t="s">
        <v>402</v>
      </c>
      <c r="AU436" s="117" t="s">
        <v>145</v>
      </c>
      <c r="AV436" s="117" t="s">
        <v>1902</v>
      </c>
      <c r="AW436" s="117" t="s">
        <v>1903</v>
      </c>
      <c r="AX436" s="117" t="s">
        <v>1904</v>
      </c>
      <c r="AY436" s="117" t="s">
        <v>145</v>
      </c>
      <c r="AZ436" s="117" t="s">
        <v>402</v>
      </c>
      <c r="BA436" s="117" t="s">
        <v>145</v>
      </c>
      <c r="BB436" s="117" t="s">
        <v>145</v>
      </c>
      <c r="BC436" s="117" t="s">
        <v>145</v>
      </c>
      <c r="BD436" s="117" t="s">
        <v>145</v>
      </c>
      <c r="BE436" s="117" t="s">
        <v>145</v>
      </c>
      <c r="BF436" s="117" t="s">
        <v>145</v>
      </c>
      <c r="BG436" s="117" t="s">
        <v>145</v>
      </c>
      <c r="BH436" s="117" t="s">
        <v>145</v>
      </c>
      <c r="BI436" s="117" t="s">
        <v>145</v>
      </c>
      <c r="BJ436" s="117" t="s">
        <v>145</v>
      </c>
      <c r="BK436" s="117" t="s">
        <v>145</v>
      </c>
      <c r="BL436" s="117" t="s">
        <v>170</v>
      </c>
      <c r="BM436" s="117" t="s">
        <v>145</v>
      </c>
      <c r="BN436" s="117" t="s">
        <v>145</v>
      </c>
      <c r="BO436" s="117" t="s">
        <v>145</v>
      </c>
      <c r="BP436" s="117" t="s">
        <v>145</v>
      </c>
      <c r="BQ436" s="117" t="s">
        <v>145</v>
      </c>
      <c r="BR436" s="117" t="s">
        <v>145</v>
      </c>
      <c r="BS436" s="117" t="s">
        <v>145</v>
      </c>
      <c r="BT436" s="117" t="s">
        <v>145</v>
      </c>
      <c r="BU436" s="117" t="s">
        <v>145</v>
      </c>
      <c r="BV436" s="117" t="s">
        <v>171</v>
      </c>
      <c r="BW436" s="117" t="s">
        <v>145</v>
      </c>
      <c r="BX436" s="117" t="s">
        <v>145</v>
      </c>
      <c r="BY436" s="117" t="s">
        <v>145</v>
      </c>
      <c r="BZ436" s="117" t="s">
        <v>145</v>
      </c>
      <c r="CA436" s="117" t="s">
        <v>145</v>
      </c>
      <c r="CB436" s="117" t="s">
        <v>1811</v>
      </c>
      <c r="CC436" s="117" t="s">
        <v>1811</v>
      </c>
      <c r="CD436" s="117" t="s">
        <v>145</v>
      </c>
      <c r="CE436" s="117" t="s">
        <v>145</v>
      </c>
      <c r="CF436" s="117" t="s">
        <v>145</v>
      </c>
      <c r="CG436" s="117" t="s">
        <v>145</v>
      </c>
      <c r="CH436" s="117" t="s">
        <v>145</v>
      </c>
      <c r="CI436" s="117" t="s">
        <v>145</v>
      </c>
      <c r="CJ436" s="117" t="s">
        <v>145</v>
      </c>
      <c r="CK436" s="117" t="s">
        <v>145</v>
      </c>
      <c r="CL436" s="117" t="s">
        <v>145</v>
      </c>
      <c r="CM436" s="117" t="s">
        <v>145</v>
      </c>
      <c r="CN436" s="117" t="s">
        <v>145</v>
      </c>
      <c r="CO436" s="117" t="s">
        <v>1822</v>
      </c>
      <c r="CP436" s="117" t="s">
        <v>145</v>
      </c>
      <c r="CQ436" s="117" t="s">
        <v>145</v>
      </c>
      <c r="CR436" s="117" t="s">
        <v>145</v>
      </c>
      <c r="CS436" s="117" t="s">
        <v>173</v>
      </c>
      <c r="CT436" s="117" t="s">
        <v>322</v>
      </c>
      <c r="CU436" s="117" t="s">
        <v>296</v>
      </c>
      <c r="CV436" s="117" t="s">
        <v>297</v>
      </c>
      <c r="CW436" s="117" t="s">
        <v>298</v>
      </c>
      <c r="CX436" s="117" t="s">
        <v>178</v>
      </c>
      <c r="CY436" s="117" t="s">
        <v>178</v>
      </c>
      <c r="CZ436" s="117" t="s">
        <v>179</v>
      </c>
      <c r="DA436" s="117" t="s">
        <v>179</v>
      </c>
      <c r="DB436" s="117" t="s">
        <v>145</v>
      </c>
      <c r="DC436" s="117" t="s">
        <v>145</v>
      </c>
      <c r="DD436" s="117" t="s">
        <v>179</v>
      </c>
      <c r="DE436" s="117" t="s">
        <v>145</v>
      </c>
      <c r="DF436" s="117" t="s">
        <v>145</v>
      </c>
      <c r="DG436" s="117" t="s">
        <v>145</v>
      </c>
      <c r="DH436" s="117" t="s">
        <v>145</v>
      </c>
      <c r="DI436" s="117" t="s">
        <v>145</v>
      </c>
      <c r="DJ436" s="117" t="s">
        <v>145</v>
      </c>
      <c r="DK436" s="117" t="s">
        <v>145</v>
      </c>
      <c r="DL436" s="117" t="s">
        <v>145</v>
      </c>
      <c r="DM436" s="117" t="s">
        <v>145</v>
      </c>
      <c r="DN436" s="117" t="s">
        <v>145</v>
      </c>
      <c r="DO436" s="117" t="s">
        <v>145</v>
      </c>
      <c r="DP436" s="117" t="s">
        <v>145</v>
      </c>
      <c r="DQ436" s="117" t="s">
        <v>145</v>
      </c>
      <c r="DR436" s="117" t="s">
        <v>145</v>
      </c>
      <c r="DS436" s="117" t="s">
        <v>145</v>
      </c>
      <c r="DT436" s="117" t="s">
        <v>145</v>
      </c>
      <c r="DU436" s="117" t="s">
        <v>145</v>
      </c>
      <c r="DV436" s="117" t="s">
        <v>145</v>
      </c>
      <c r="DW436" s="117" t="s">
        <v>145</v>
      </c>
      <c r="DX436" s="117" t="s">
        <v>145</v>
      </c>
      <c r="DY436" s="117" t="s">
        <v>145</v>
      </c>
      <c r="DZ436" s="117" t="s">
        <v>145</v>
      </c>
      <c r="EA436" s="117" t="s">
        <v>145</v>
      </c>
      <c r="EB436" s="117" t="s">
        <v>145</v>
      </c>
      <c r="EC436" s="117" t="s">
        <v>180</v>
      </c>
      <c r="ED436" s="117" t="s">
        <v>145</v>
      </c>
      <c r="EE436" s="117" t="s">
        <v>154</v>
      </c>
      <c r="EF436" s="117" t="s">
        <v>145</v>
      </c>
      <c r="EG436" s="117" t="s">
        <v>145</v>
      </c>
      <c r="EH436" s="117" t="s">
        <v>145</v>
      </c>
      <c r="EI436" s="117" t="s">
        <v>299</v>
      </c>
      <c r="EJ436" s="117" t="s">
        <v>145</v>
      </c>
      <c r="EK436" s="117" t="s">
        <v>145</v>
      </c>
      <c r="EL436" s="117" t="s">
        <v>145</v>
      </c>
      <c r="EM436" s="117" t="s">
        <v>145</v>
      </c>
      <c r="EN436" s="117" t="s">
        <v>147</v>
      </c>
    </row>
    <row r="437" s="6" customFormat="1" spans="1:144">
      <c r="A437" s="117" t="s">
        <v>1899</v>
      </c>
      <c r="B437" s="117" t="s">
        <v>145</v>
      </c>
      <c r="C437" s="117" t="s">
        <v>146</v>
      </c>
      <c r="D437" s="117" t="s">
        <v>145</v>
      </c>
      <c r="E437" s="117" t="s">
        <v>147</v>
      </c>
      <c r="F437" s="117" t="s">
        <v>145</v>
      </c>
      <c r="G437" s="117" t="s">
        <v>148</v>
      </c>
      <c r="H437" s="117" t="s">
        <v>149</v>
      </c>
      <c r="I437" s="117" t="s">
        <v>145</v>
      </c>
      <c r="J437" s="117" t="s">
        <v>150</v>
      </c>
      <c r="K437" s="117" t="s">
        <v>151</v>
      </c>
      <c r="L437" s="117" t="s">
        <v>1900</v>
      </c>
      <c r="M437" s="117" t="s">
        <v>145</v>
      </c>
      <c r="N437" s="117" t="s">
        <v>146</v>
      </c>
      <c r="O437" s="117" t="s">
        <v>153</v>
      </c>
      <c r="P437" s="117" t="s">
        <v>154</v>
      </c>
      <c r="Q437" s="117" t="s">
        <v>155</v>
      </c>
      <c r="R437" s="117" t="s">
        <v>145</v>
      </c>
      <c r="S437" s="117" t="s">
        <v>156</v>
      </c>
      <c r="T437" s="117" t="s">
        <v>154</v>
      </c>
      <c r="U437" s="117" t="s">
        <v>145</v>
      </c>
      <c r="V437" s="117" t="s">
        <v>145</v>
      </c>
      <c r="W437" s="117" t="s">
        <v>157</v>
      </c>
      <c r="X437" s="117" t="s">
        <v>157</v>
      </c>
      <c r="Y437" s="117" t="s">
        <v>158</v>
      </c>
      <c r="Z437" s="117" t="s">
        <v>159</v>
      </c>
      <c r="AA437" s="117" t="s">
        <v>145</v>
      </c>
      <c r="AB437" s="117" t="s">
        <v>145</v>
      </c>
      <c r="AC437" s="117" t="s">
        <v>145</v>
      </c>
      <c r="AD437" s="117" t="s">
        <v>145</v>
      </c>
      <c r="AE437" s="117" t="s">
        <v>1901</v>
      </c>
      <c r="AF437" s="117" t="s">
        <v>145</v>
      </c>
      <c r="AG437" s="117" t="s">
        <v>145</v>
      </c>
      <c r="AH437" s="117" t="s">
        <v>147</v>
      </c>
      <c r="AI437" s="117" t="s">
        <v>145</v>
      </c>
      <c r="AJ437" s="117" t="s">
        <v>145</v>
      </c>
      <c r="AK437" s="117" t="s">
        <v>145</v>
      </c>
      <c r="AL437" s="117" t="s">
        <v>145</v>
      </c>
      <c r="AM437" s="117" t="s">
        <v>145</v>
      </c>
      <c r="AN437" s="117" t="s">
        <v>145</v>
      </c>
      <c r="AO437" s="117" t="s">
        <v>161</v>
      </c>
      <c r="AP437" s="117" t="s">
        <v>399</v>
      </c>
      <c r="AQ437" s="117" t="s">
        <v>400</v>
      </c>
      <c r="AR437" s="117" t="s">
        <v>164</v>
      </c>
      <c r="AS437" s="117" t="s">
        <v>401</v>
      </c>
      <c r="AT437" s="117" t="s">
        <v>402</v>
      </c>
      <c r="AU437" s="117" t="s">
        <v>145</v>
      </c>
      <c r="AV437" s="117" t="s">
        <v>1902</v>
      </c>
      <c r="AW437" s="117" t="s">
        <v>1903</v>
      </c>
      <c r="AX437" s="117" t="s">
        <v>1904</v>
      </c>
      <c r="AY437" s="117" t="s">
        <v>145</v>
      </c>
      <c r="AZ437" s="117" t="s">
        <v>402</v>
      </c>
      <c r="BA437" s="117" t="s">
        <v>145</v>
      </c>
      <c r="BB437" s="117" t="s">
        <v>145</v>
      </c>
      <c r="BC437" s="117" t="s">
        <v>145</v>
      </c>
      <c r="BD437" s="117" t="s">
        <v>145</v>
      </c>
      <c r="BE437" s="117" t="s">
        <v>145</v>
      </c>
      <c r="BF437" s="117" t="s">
        <v>145</v>
      </c>
      <c r="BG437" s="117" t="s">
        <v>145</v>
      </c>
      <c r="BH437" s="117" t="s">
        <v>145</v>
      </c>
      <c r="BI437" s="117" t="s">
        <v>145</v>
      </c>
      <c r="BJ437" s="117" t="s">
        <v>145</v>
      </c>
      <c r="BK437" s="117" t="s">
        <v>145</v>
      </c>
      <c r="BL437" s="117" t="s">
        <v>170</v>
      </c>
      <c r="BM437" s="117" t="s">
        <v>145</v>
      </c>
      <c r="BN437" s="117" t="s">
        <v>145</v>
      </c>
      <c r="BO437" s="117" t="s">
        <v>145</v>
      </c>
      <c r="BP437" s="117" t="s">
        <v>145</v>
      </c>
      <c r="BQ437" s="117" t="s">
        <v>145</v>
      </c>
      <c r="BR437" s="117" t="s">
        <v>145</v>
      </c>
      <c r="BS437" s="117" t="s">
        <v>145</v>
      </c>
      <c r="BT437" s="117" t="s">
        <v>145</v>
      </c>
      <c r="BU437" s="117" t="s">
        <v>145</v>
      </c>
      <c r="BV437" s="117" t="s">
        <v>171</v>
      </c>
      <c r="BW437" s="117" t="s">
        <v>145</v>
      </c>
      <c r="BX437" s="117" t="s">
        <v>145</v>
      </c>
      <c r="BY437" s="117" t="s">
        <v>145</v>
      </c>
      <c r="BZ437" s="117" t="s">
        <v>145</v>
      </c>
      <c r="CA437" s="117" t="s">
        <v>145</v>
      </c>
      <c r="CB437" s="117" t="s">
        <v>1811</v>
      </c>
      <c r="CC437" s="117" t="s">
        <v>1811</v>
      </c>
      <c r="CD437" s="117" t="s">
        <v>145</v>
      </c>
      <c r="CE437" s="117" t="s">
        <v>145</v>
      </c>
      <c r="CF437" s="117" t="s">
        <v>145</v>
      </c>
      <c r="CG437" s="117" t="s">
        <v>145</v>
      </c>
      <c r="CH437" s="117" t="s">
        <v>145</v>
      </c>
      <c r="CI437" s="117" t="s">
        <v>145</v>
      </c>
      <c r="CJ437" s="117" t="s">
        <v>145</v>
      </c>
      <c r="CK437" s="117" t="s">
        <v>145</v>
      </c>
      <c r="CL437" s="117" t="s">
        <v>145</v>
      </c>
      <c r="CM437" s="117" t="s">
        <v>145</v>
      </c>
      <c r="CN437" s="117" t="s">
        <v>145</v>
      </c>
      <c r="CO437" s="117" t="s">
        <v>1822</v>
      </c>
      <c r="CP437" s="117" t="s">
        <v>145</v>
      </c>
      <c r="CQ437" s="117" t="s">
        <v>145</v>
      </c>
      <c r="CR437" s="117" t="s">
        <v>145</v>
      </c>
      <c r="CS437" s="117" t="s">
        <v>173</v>
      </c>
      <c r="CT437" s="117" t="s">
        <v>326</v>
      </c>
      <c r="CU437" s="117" t="s">
        <v>1719</v>
      </c>
      <c r="CV437" s="117" t="s">
        <v>1720</v>
      </c>
      <c r="CW437" s="117" t="s">
        <v>1721</v>
      </c>
      <c r="CX437" s="117" t="s">
        <v>178</v>
      </c>
      <c r="CY437" s="117" t="s">
        <v>178</v>
      </c>
      <c r="CZ437" s="117" t="s">
        <v>179</v>
      </c>
      <c r="DA437" s="117" t="s">
        <v>179</v>
      </c>
      <c r="DB437" s="117" t="s">
        <v>145</v>
      </c>
      <c r="DC437" s="117" t="s">
        <v>145</v>
      </c>
      <c r="DD437" s="117" t="s">
        <v>179</v>
      </c>
      <c r="DE437" s="117" t="s">
        <v>145</v>
      </c>
      <c r="DF437" s="117" t="s">
        <v>145</v>
      </c>
      <c r="DG437" s="117" t="s">
        <v>145</v>
      </c>
      <c r="DH437" s="117" t="s">
        <v>145</v>
      </c>
      <c r="DI437" s="117" t="s">
        <v>145</v>
      </c>
      <c r="DJ437" s="117" t="s">
        <v>145</v>
      </c>
      <c r="DK437" s="117" t="s">
        <v>145</v>
      </c>
      <c r="DL437" s="117" t="s">
        <v>145</v>
      </c>
      <c r="DM437" s="117" t="s">
        <v>145</v>
      </c>
      <c r="DN437" s="117" t="s">
        <v>145</v>
      </c>
      <c r="DO437" s="117" t="s">
        <v>145</v>
      </c>
      <c r="DP437" s="117" t="s">
        <v>145</v>
      </c>
      <c r="DQ437" s="117" t="s">
        <v>145</v>
      </c>
      <c r="DR437" s="117" t="s">
        <v>145</v>
      </c>
      <c r="DS437" s="117" t="s">
        <v>145</v>
      </c>
      <c r="DT437" s="117" t="s">
        <v>145</v>
      </c>
      <c r="DU437" s="117" t="s">
        <v>145</v>
      </c>
      <c r="DV437" s="117" t="s">
        <v>145</v>
      </c>
      <c r="DW437" s="117" t="s">
        <v>145</v>
      </c>
      <c r="DX437" s="117" t="s">
        <v>145</v>
      </c>
      <c r="DY437" s="117" t="s">
        <v>145</v>
      </c>
      <c r="DZ437" s="117" t="s">
        <v>145</v>
      </c>
      <c r="EA437" s="117" t="s">
        <v>145</v>
      </c>
      <c r="EB437" s="117" t="s">
        <v>145</v>
      </c>
      <c r="EC437" s="117" t="s">
        <v>180</v>
      </c>
      <c r="ED437" s="117" t="s">
        <v>145</v>
      </c>
      <c r="EE437" s="117" t="s">
        <v>154</v>
      </c>
      <c r="EF437" s="117" t="s">
        <v>145</v>
      </c>
      <c r="EG437" s="117" t="s">
        <v>145</v>
      </c>
      <c r="EH437" s="117" t="s">
        <v>145</v>
      </c>
      <c r="EI437" s="117" t="s">
        <v>1722</v>
      </c>
      <c r="EJ437" s="117" t="s">
        <v>145</v>
      </c>
      <c r="EK437" s="117" t="s">
        <v>145</v>
      </c>
      <c r="EL437" s="117" t="s">
        <v>145</v>
      </c>
      <c r="EM437" s="117" t="s">
        <v>145</v>
      </c>
      <c r="EN437" s="117" t="s">
        <v>147</v>
      </c>
    </row>
    <row r="438" s="6" customFormat="1" spans="1:144">
      <c r="A438" s="117" t="s">
        <v>1899</v>
      </c>
      <c r="B438" s="117" t="s">
        <v>145</v>
      </c>
      <c r="C438" s="117" t="s">
        <v>146</v>
      </c>
      <c r="D438" s="117" t="s">
        <v>145</v>
      </c>
      <c r="E438" s="117" t="s">
        <v>147</v>
      </c>
      <c r="F438" s="117" t="s">
        <v>145</v>
      </c>
      <c r="G438" s="117" t="s">
        <v>148</v>
      </c>
      <c r="H438" s="117" t="s">
        <v>149</v>
      </c>
      <c r="I438" s="117" t="s">
        <v>145</v>
      </c>
      <c r="J438" s="117" t="s">
        <v>150</v>
      </c>
      <c r="K438" s="117" t="s">
        <v>151</v>
      </c>
      <c r="L438" s="117" t="s">
        <v>1900</v>
      </c>
      <c r="M438" s="117" t="s">
        <v>145</v>
      </c>
      <c r="N438" s="117" t="s">
        <v>146</v>
      </c>
      <c r="O438" s="117" t="s">
        <v>153</v>
      </c>
      <c r="P438" s="117" t="s">
        <v>154</v>
      </c>
      <c r="Q438" s="117" t="s">
        <v>155</v>
      </c>
      <c r="R438" s="117" t="s">
        <v>145</v>
      </c>
      <c r="S438" s="117" t="s">
        <v>156</v>
      </c>
      <c r="T438" s="117" t="s">
        <v>154</v>
      </c>
      <c r="U438" s="117" t="s">
        <v>145</v>
      </c>
      <c r="V438" s="117" t="s">
        <v>145</v>
      </c>
      <c r="W438" s="117" t="s">
        <v>157</v>
      </c>
      <c r="X438" s="117" t="s">
        <v>157</v>
      </c>
      <c r="Y438" s="117" t="s">
        <v>158</v>
      </c>
      <c r="Z438" s="117" t="s">
        <v>159</v>
      </c>
      <c r="AA438" s="117" t="s">
        <v>145</v>
      </c>
      <c r="AB438" s="117" t="s">
        <v>145</v>
      </c>
      <c r="AC438" s="117" t="s">
        <v>145</v>
      </c>
      <c r="AD438" s="117" t="s">
        <v>145</v>
      </c>
      <c r="AE438" s="117" t="s">
        <v>1901</v>
      </c>
      <c r="AF438" s="117" t="s">
        <v>145</v>
      </c>
      <c r="AG438" s="117" t="s">
        <v>145</v>
      </c>
      <c r="AH438" s="117" t="s">
        <v>147</v>
      </c>
      <c r="AI438" s="117" t="s">
        <v>145</v>
      </c>
      <c r="AJ438" s="117" t="s">
        <v>145</v>
      </c>
      <c r="AK438" s="117" t="s">
        <v>145</v>
      </c>
      <c r="AL438" s="117" t="s">
        <v>145</v>
      </c>
      <c r="AM438" s="117" t="s">
        <v>145</v>
      </c>
      <c r="AN438" s="117" t="s">
        <v>145</v>
      </c>
      <c r="AO438" s="117" t="s">
        <v>161</v>
      </c>
      <c r="AP438" s="117" t="s">
        <v>399</v>
      </c>
      <c r="AQ438" s="117" t="s">
        <v>400</v>
      </c>
      <c r="AR438" s="117" t="s">
        <v>164</v>
      </c>
      <c r="AS438" s="117" t="s">
        <v>401</v>
      </c>
      <c r="AT438" s="117" t="s">
        <v>402</v>
      </c>
      <c r="AU438" s="117" t="s">
        <v>145</v>
      </c>
      <c r="AV438" s="117" t="s">
        <v>1902</v>
      </c>
      <c r="AW438" s="117" t="s">
        <v>1903</v>
      </c>
      <c r="AX438" s="117" t="s">
        <v>1904</v>
      </c>
      <c r="AY438" s="117" t="s">
        <v>145</v>
      </c>
      <c r="AZ438" s="117" t="s">
        <v>402</v>
      </c>
      <c r="BA438" s="117" t="s">
        <v>145</v>
      </c>
      <c r="BB438" s="117" t="s">
        <v>145</v>
      </c>
      <c r="BC438" s="117" t="s">
        <v>145</v>
      </c>
      <c r="BD438" s="117" t="s">
        <v>145</v>
      </c>
      <c r="BE438" s="117" t="s">
        <v>145</v>
      </c>
      <c r="BF438" s="117" t="s">
        <v>145</v>
      </c>
      <c r="BG438" s="117" t="s">
        <v>145</v>
      </c>
      <c r="BH438" s="117" t="s">
        <v>145</v>
      </c>
      <c r="BI438" s="117" t="s">
        <v>145</v>
      </c>
      <c r="BJ438" s="117" t="s">
        <v>145</v>
      </c>
      <c r="BK438" s="117" t="s">
        <v>145</v>
      </c>
      <c r="BL438" s="117" t="s">
        <v>170</v>
      </c>
      <c r="BM438" s="117" t="s">
        <v>145</v>
      </c>
      <c r="BN438" s="117" t="s">
        <v>145</v>
      </c>
      <c r="BO438" s="117" t="s">
        <v>145</v>
      </c>
      <c r="BP438" s="117" t="s">
        <v>145</v>
      </c>
      <c r="BQ438" s="117" t="s">
        <v>145</v>
      </c>
      <c r="BR438" s="117" t="s">
        <v>145</v>
      </c>
      <c r="BS438" s="117" t="s">
        <v>145</v>
      </c>
      <c r="BT438" s="117" t="s">
        <v>145</v>
      </c>
      <c r="BU438" s="117" t="s">
        <v>145</v>
      </c>
      <c r="BV438" s="117" t="s">
        <v>171</v>
      </c>
      <c r="BW438" s="117" t="s">
        <v>145</v>
      </c>
      <c r="BX438" s="117" t="s">
        <v>145</v>
      </c>
      <c r="BY438" s="117" t="s">
        <v>145</v>
      </c>
      <c r="BZ438" s="117" t="s">
        <v>145</v>
      </c>
      <c r="CA438" s="117" t="s">
        <v>145</v>
      </c>
      <c r="CB438" s="117" t="s">
        <v>1811</v>
      </c>
      <c r="CC438" s="117" t="s">
        <v>1811</v>
      </c>
      <c r="CD438" s="117" t="s">
        <v>145</v>
      </c>
      <c r="CE438" s="117" t="s">
        <v>145</v>
      </c>
      <c r="CF438" s="117" t="s">
        <v>145</v>
      </c>
      <c r="CG438" s="117" t="s">
        <v>145</v>
      </c>
      <c r="CH438" s="117" t="s">
        <v>145</v>
      </c>
      <c r="CI438" s="117" t="s">
        <v>145</v>
      </c>
      <c r="CJ438" s="117" t="s">
        <v>145</v>
      </c>
      <c r="CK438" s="117" t="s">
        <v>145</v>
      </c>
      <c r="CL438" s="117" t="s">
        <v>145</v>
      </c>
      <c r="CM438" s="117" t="s">
        <v>145</v>
      </c>
      <c r="CN438" s="117" t="s">
        <v>145</v>
      </c>
      <c r="CO438" s="117" t="s">
        <v>1822</v>
      </c>
      <c r="CP438" s="117" t="s">
        <v>145</v>
      </c>
      <c r="CQ438" s="117" t="s">
        <v>145</v>
      </c>
      <c r="CR438" s="117" t="s">
        <v>145</v>
      </c>
      <c r="CS438" s="117" t="s">
        <v>173</v>
      </c>
      <c r="CT438" s="117" t="s">
        <v>327</v>
      </c>
      <c r="CU438" s="117" t="s">
        <v>259</v>
      </c>
      <c r="CV438" s="117" t="s">
        <v>260</v>
      </c>
      <c r="CW438" s="117" t="s">
        <v>261</v>
      </c>
      <c r="CX438" s="117" t="s">
        <v>178</v>
      </c>
      <c r="CY438" s="117" t="s">
        <v>178</v>
      </c>
      <c r="CZ438" s="117" t="s">
        <v>179</v>
      </c>
      <c r="DA438" s="117" t="s">
        <v>179</v>
      </c>
      <c r="DB438" s="117" t="s">
        <v>145</v>
      </c>
      <c r="DC438" s="117" t="s">
        <v>145</v>
      </c>
      <c r="DD438" s="117" t="s">
        <v>179</v>
      </c>
      <c r="DE438" s="117" t="s">
        <v>145</v>
      </c>
      <c r="DF438" s="117" t="s">
        <v>145</v>
      </c>
      <c r="DG438" s="117" t="s">
        <v>145</v>
      </c>
      <c r="DH438" s="117" t="s">
        <v>145</v>
      </c>
      <c r="DI438" s="117" t="s">
        <v>145</v>
      </c>
      <c r="DJ438" s="117" t="s">
        <v>145</v>
      </c>
      <c r="DK438" s="117" t="s">
        <v>145</v>
      </c>
      <c r="DL438" s="117" t="s">
        <v>145</v>
      </c>
      <c r="DM438" s="117" t="s">
        <v>145</v>
      </c>
      <c r="DN438" s="117" t="s">
        <v>145</v>
      </c>
      <c r="DO438" s="117" t="s">
        <v>145</v>
      </c>
      <c r="DP438" s="117" t="s">
        <v>145</v>
      </c>
      <c r="DQ438" s="117" t="s">
        <v>145</v>
      </c>
      <c r="DR438" s="117" t="s">
        <v>145</v>
      </c>
      <c r="DS438" s="117" t="s">
        <v>145</v>
      </c>
      <c r="DT438" s="117" t="s">
        <v>145</v>
      </c>
      <c r="DU438" s="117" t="s">
        <v>145</v>
      </c>
      <c r="DV438" s="117" t="s">
        <v>145</v>
      </c>
      <c r="DW438" s="117" t="s">
        <v>145</v>
      </c>
      <c r="DX438" s="117" t="s">
        <v>145</v>
      </c>
      <c r="DY438" s="117" t="s">
        <v>145</v>
      </c>
      <c r="DZ438" s="117" t="s">
        <v>145</v>
      </c>
      <c r="EA438" s="117" t="s">
        <v>145</v>
      </c>
      <c r="EB438" s="117" t="s">
        <v>145</v>
      </c>
      <c r="EC438" s="117" t="s">
        <v>180</v>
      </c>
      <c r="ED438" s="117" t="s">
        <v>145</v>
      </c>
      <c r="EE438" s="117" t="s">
        <v>154</v>
      </c>
      <c r="EF438" s="117" t="s">
        <v>145</v>
      </c>
      <c r="EG438" s="117" t="s">
        <v>145</v>
      </c>
      <c r="EH438" s="117" t="s">
        <v>145</v>
      </c>
      <c r="EI438" s="117" t="s">
        <v>262</v>
      </c>
      <c r="EJ438" s="117" t="s">
        <v>145</v>
      </c>
      <c r="EK438" s="117" t="s">
        <v>145</v>
      </c>
      <c r="EL438" s="117" t="s">
        <v>145</v>
      </c>
      <c r="EM438" s="117" t="s">
        <v>145</v>
      </c>
      <c r="EN438" s="117" t="s">
        <v>147</v>
      </c>
    </row>
    <row r="439" s="6" customFormat="1" spans="1:144">
      <c r="A439" s="117" t="s">
        <v>1899</v>
      </c>
      <c r="B439" s="117" t="s">
        <v>145</v>
      </c>
      <c r="C439" s="117" t="s">
        <v>146</v>
      </c>
      <c r="D439" s="117" t="s">
        <v>145</v>
      </c>
      <c r="E439" s="117" t="s">
        <v>147</v>
      </c>
      <c r="F439" s="117" t="s">
        <v>145</v>
      </c>
      <c r="G439" s="117" t="s">
        <v>148</v>
      </c>
      <c r="H439" s="117" t="s">
        <v>149</v>
      </c>
      <c r="I439" s="117" t="s">
        <v>145</v>
      </c>
      <c r="J439" s="117" t="s">
        <v>150</v>
      </c>
      <c r="K439" s="117" t="s">
        <v>151</v>
      </c>
      <c r="L439" s="117" t="s">
        <v>1900</v>
      </c>
      <c r="M439" s="117" t="s">
        <v>145</v>
      </c>
      <c r="N439" s="117" t="s">
        <v>146</v>
      </c>
      <c r="O439" s="117" t="s">
        <v>153</v>
      </c>
      <c r="P439" s="117" t="s">
        <v>154</v>
      </c>
      <c r="Q439" s="117" t="s">
        <v>155</v>
      </c>
      <c r="R439" s="117" t="s">
        <v>145</v>
      </c>
      <c r="S439" s="117" t="s">
        <v>156</v>
      </c>
      <c r="T439" s="117" t="s">
        <v>154</v>
      </c>
      <c r="U439" s="117" t="s">
        <v>145</v>
      </c>
      <c r="V439" s="117" t="s">
        <v>145</v>
      </c>
      <c r="W439" s="117" t="s">
        <v>157</v>
      </c>
      <c r="X439" s="117" t="s">
        <v>157</v>
      </c>
      <c r="Y439" s="117" t="s">
        <v>158</v>
      </c>
      <c r="Z439" s="117" t="s">
        <v>159</v>
      </c>
      <c r="AA439" s="117" t="s">
        <v>145</v>
      </c>
      <c r="AB439" s="117" t="s">
        <v>145</v>
      </c>
      <c r="AC439" s="117" t="s">
        <v>145</v>
      </c>
      <c r="AD439" s="117" t="s">
        <v>145</v>
      </c>
      <c r="AE439" s="117" t="s">
        <v>1901</v>
      </c>
      <c r="AF439" s="117" t="s">
        <v>145</v>
      </c>
      <c r="AG439" s="117" t="s">
        <v>145</v>
      </c>
      <c r="AH439" s="117" t="s">
        <v>147</v>
      </c>
      <c r="AI439" s="117" t="s">
        <v>145</v>
      </c>
      <c r="AJ439" s="117" t="s">
        <v>145</v>
      </c>
      <c r="AK439" s="117" t="s">
        <v>145</v>
      </c>
      <c r="AL439" s="117" t="s">
        <v>145</v>
      </c>
      <c r="AM439" s="117" t="s">
        <v>145</v>
      </c>
      <c r="AN439" s="117" t="s">
        <v>145</v>
      </c>
      <c r="AO439" s="117" t="s">
        <v>161</v>
      </c>
      <c r="AP439" s="117" t="s">
        <v>399</v>
      </c>
      <c r="AQ439" s="117" t="s">
        <v>400</v>
      </c>
      <c r="AR439" s="117" t="s">
        <v>164</v>
      </c>
      <c r="AS439" s="117" t="s">
        <v>401</v>
      </c>
      <c r="AT439" s="117" t="s">
        <v>402</v>
      </c>
      <c r="AU439" s="117" t="s">
        <v>145</v>
      </c>
      <c r="AV439" s="117" t="s">
        <v>1902</v>
      </c>
      <c r="AW439" s="117" t="s">
        <v>1903</v>
      </c>
      <c r="AX439" s="117" t="s">
        <v>1904</v>
      </c>
      <c r="AY439" s="117" t="s">
        <v>145</v>
      </c>
      <c r="AZ439" s="117" t="s">
        <v>402</v>
      </c>
      <c r="BA439" s="117" t="s">
        <v>145</v>
      </c>
      <c r="BB439" s="117" t="s">
        <v>145</v>
      </c>
      <c r="BC439" s="117" t="s">
        <v>145</v>
      </c>
      <c r="BD439" s="117" t="s">
        <v>145</v>
      </c>
      <c r="BE439" s="117" t="s">
        <v>145</v>
      </c>
      <c r="BF439" s="117" t="s">
        <v>145</v>
      </c>
      <c r="BG439" s="117" t="s">
        <v>145</v>
      </c>
      <c r="BH439" s="117" t="s">
        <v>145</v>
      </c>
      <c r="BI439" s="117" t="s">
        <v>145</v>
      </c>
      <c r="BJ439" s="117" t="s">
        <v>145</v>
      </c>
      <c r="BK439" s="117" t="s">
        <v>145</v>
      </c>
      <c r="BL439" s="117" t="s">
        <v>170</v>
      </c>
      <c r="BM439" s="117" t="s">
        <v>145</v>
      </c>
      <c r="BN439" s="117" t="s">
        <v>145</v>
      </c>
      <c r="BO439" s="117" t="s">
        <v>145</v>
      </c>
      <c r="BP439" s="117" t="s">
        <v>145</v>
      </c>
      <c r="BQ439" s="117" t="s">
        <v>145</v>
      </c>
      <c r="BR439" s="117" t="s">
        <v>145</v>
      </c>
      <c r="BS439" s="117" t="s">
        <v>145</v>
      </c>
      <c r="BT439" s="117" t="s">
        <v>145</v>
      </c>
      <c r="BU439" s="117" t="s">
        <v>145</v>
      </c>
      <c r="BV439" s="117" t="s">
        <v>171</v>
      </c>
      <c r="BW439" s="117" t="s">
        <v>145</v>
      </c>
      <c r="BX439" s="117" t="s">
        <v>145</v>
      </c>
      <c r="BY439" s="117" t="s">
        <v>145</v>
      </c>
      <c r="BZ439" s="117" t="s">
        <v>145</v>
      </c>
      <c r="CA439" s="117" t="s">
        <v>145</v>
      </c>
      <c r="CB439" s="117" t="s">
        <v>1811</v>
      </c>
      <c r="CC439" s="117" t="s">
        <v>1811</v>
      </c>
      <c r="CD439" s="117" t="s">
        <v>145</v>
      </c>
      <c r="CE439" s="117" t="s">
        <v>145</v>
      </c>
      <c r="CF439" s="117" t="s">
        <v>145</v>
      </c>
      <c r="CG439" s="117" t="s">
        <v>145</v>
      </c>
      <c r="CH439" s="117" t="s">
        <v>145</v>
      </c>
      <c r="CI439" s="117" t="s">
        <v>145</v>
      </c>
      <c r="CJ439" s="117" t="s">
        <v>145</v>
      </c>
      <c r="CK439" s="117" t="s">
        <v>145</v>
      </c>
      <c r="CL439" s="117" t="s">
        <v>145</v>
      </c>
      <c r="CM439" s="117" t="s">
        <v>145</v>
      </c>
      <c r="CN439" s="117" t="s">
        <v>145</v>
      </c>
      <c r="CO439" s="117" t="s">
        <v>1822</v>
      </c>
      <c r="CP439" s="117" t="s">
        <v>145</v>
      </c>
      <c r="CQ439" s="117" t="s">
        <v>145</v>
      </c>
      <c r="CR439" s="117" t="s">
        <v>145</v>
      </c>
      <c r="CS439" s="117" t="s">
        <v>173</v>
      </c>
      <c r="CT439" s="117" t="s">
        <v>331</v>
      </c>
      <c r="CU439" s="117" t="s">
        <v>1909</v>
      </c>
      <c r="CV439" s="117" t="s">
        <v>1910</v>
      </c>
      <c r="CW439" s="117" t="s">
        <v>1911</v>
      </c>
      <c r="CX439" s="117" t="s">
        <v>178</v>
      </c>
      <c r="CY439" s="117" t="s">
        <v>178</v>
      </c>
      <c r="CZ439" s="117" t="s">
        <v>179</v>
      </c>
      <c r="DA439" s="117" t="s">
        <v>179</v>
      </c>
      <c r="DB439" s="117" t="s">
        <v>145</v>
      </c>
      <c r="DC439" s="117" t="s">
        <v>145</v>
      </c>
      <c r="DD439" s="117" t="s">
        <v>179</v>
      </c>
      <c r="DE439" s="117" t="s">
        <v>145</v>
      </c>
      <c r="DF439" s="117" t="s">
        <v>145</v>
      </c>
      <c r="DG439" s="117" t="s">
        <v>145</v>
      </c>
      <c r="DH439" s="117" t="s">
        <v>145</v>
      </c>
      <c r="DI439" s="117" t="s">
        <v>145</v>
      </c>
      <c r="DJ439" s="117" t="s">
        <v>145</v>
      </c>
      <c r="DK439" s="117" t="s">
        <v>145</v>
      </c>
      <c r="DL439" s="117" t="s">
        <v>145</v>
      </c>
      <c r="DM439" s="117" t="s">
        <v>145</v>
      </c>
      <c r="DN439" s="117" t="s">
        <v>145</v>
      </c>
      <c r="DO439" s="117" t="s">
        <v>145</v>
      </c>
      <c r="DP439" s="117" t="s">
        <v>145</v>
      </c>
      <c r="DQ439" s="117" t="s">
        <v>145</v>
      </c>
      <c r="DR439" s="117" t="s">
        <v>145</v>
      </c>
      <c r="DS439" s="117" t="s">
        <v>145</v>
      </c>
      <c r="DT439" s="117" t="s">
        <v>145</v>
      </c>
      <c r="DU439" s="117" t="s">
        <v>145</v>
      </c>
      <c r="DV439" s="117" t="s">
        <v>145</v>
      </c>
      <c r="DW439" s="117" t="s">
        <v>145</v>
      </c>
      <c r="DX439" s="117" t="s">
        <v>145</v>
      </c>
      <c r="DY439" s="117" t="s">
        <v>145</v>
      </c>
      <c r="DZ439" s="117" t="s">
        <v>145</v>
      </c>
      <c r="EA439" s="117" t="s">
        <v>145</v>
      </c>
      <c r="EB439" s="117" t="s">
        <v>145</v>
      </c>
      <c r="EC439" s="117" t="s">
        <v>180</v>
      </c>
      <c r="ED439" s="117" t="s">
        <v>145</v>
      </c>
      <c r="EE439" s="117" t="s">
        <v>154</v>
      </c>
      <c r="EF439" s="117" t="s">
        <v>145</v>
      </c>
      <c r="EG439" s="117" t="s">
        <v>145</v>
      </c>
      <c r="EH439" s="117" t="s">
        <v>145</v>
      </c>
      <c r="EI439" s="117" t="s">
        <v>145</v>
      </c>
      <c r="EJ439" s="117" t="s">
        <v>145</v>
      </c>
      <c r="EK439" s="117" t="s">
        <v>145</v>
      </c>
      <c r="EL439" s="117" t="s">
        <v>145</v>
      </c>
      <c r="EM439" s="117" t="s">
        <v>145</v>
      </c>
      <c r="EN439" s="117" t="s">
        <v>147</v>
      </c>
    </row>
    <row r="440" s="6" customFormat="1" spans="1:144">
      <c r="A440" s="117" t="s">
        <v>1899</v>
      </c>
      <c r="B440" s="117" t="s">
        <v>145</v>
      </c>
      <c r="C440" s="117" t="s">
        <v>146</v>
      </c>
      <c r="D440" s="117" t="s">
        <v>145</v>
      </c>
      <c r="E440" s="117" t="s">
        <v>147</v>
      </c>
      <c r="F440" s="117" t="s">
        <v>145</v>
      </c>
      <c r="G440" s="117" t="s">
        <v>148</v>
      </c>
      <c r="H440" s="117" t="s">
        <v>149</v>
      </c>
      <c r="I440" s="117" t="s">
        <v>145</v>
      </c>
      <c r="J440" s="117" t="s">
        <v>150</v>
      </c>
      <c r="K440" s="117" t="s">
        <v>151</v>
      </c>
      <c r="L440" s="117" t="s">
        <v>1900</v>
      </c>
      <c r="M440" s="117" t="s">
        <v>145</v>
      </c>
      <c r="N440" s="117" t="s">
        <v>146</v>
      </c>
      <c r="O440" s="117" t="s">
        <v>153</v>
      </c>
      <c r="P440" s="117" t="s">
        <v>154</v>
      </c>
      <c r="Q440" s="117" t="s">
        <v>155</v>
      </c>
      <c r="R440" s="117" t="s">
        <v>145</v>
      </c>
      <c r="S440" s="117" t="s">
        <v>156</v>
      </c>
      <c r="T440" s="117" t="s">
        <v>154</v>
      </c>
      <c r="U440" s="117" t="s">
        <v>145</v>
      </c>
      <c r="V440" s="117" t="s">
        <v>145</v>
      </c>
      <c r="W440" s="117" t="s">
        <v>157</v>
      </c>
      <c r="X440" s="117" t="s">
        <v>157</v>
      </c>
      <c r="Y440" s="117" t="s">
        <v>158</v>
      </c>
      <c r="Z440" s="117" t="s">
        <v>159</v>
      </c>
      <c r="AA440" s="117" t="s">
        <v>145</v>
      </c>
      <c r="AB440" s="117" t="s">
        <v>145</v>
      </c>
      <c r="AC440" s="117" t="s">
        <v>145</v>
      </c>
      <c r="AD440" s="117" t="s">
        <v>145</v>
      </c>
      <c r="AE440" s="117" t="s">
        <v>1901</v>
      </c>
      <c r="AF440" s="117" t="s">
        <v>145</v>
      </c>
      <c r="AG440" s="117" t="s">
        <v>145</v>
      </c>
      <c r="AH440" s="117" t="s">
        <v>147</v>
      </c>
      <c r="AI440" s="117" t="s">
        <v>145</v>
      </c>
      <c r="AJ440" s="117" t="s">
        <v>145</v>
      </c>
      <c r="AK440" s="117" t="s">
        <v>145</v>
      </c>
      <c r="AL440" s="117" t="s">
        <v>145</v>
      </c>
      <c r="AM440" s="117" t="s">
        <v>145</v>
      </c>
      <c r="AN440" s="117" t="s">
        <v>145</v>
      </c>
      <c r="AO440" s="117" t="s">
        <v>161</v>
      </c>
      <c r="AP440" s="117" t="s">
        <v>399</v>
      </c>
      <c r="AQ440" s="117" t="s">
        <v>400</v>
      </c>
      <c r="AR440" s="117" t="s">
        <v>164</v>
      </c>
      <c r="AS440" s="117" t="s">
        <v>401</v>
      </c>
      <c r="AT440" s="117" t="s">
        <v>402</v>
      </c>
      <c r="AU440" s="117" t="s">
        <v>145</v>
      </c>
      <c r="AV440" s="117" t="s">
        <v>1902</v>
      </c>
      <c r="AW440" s="117" t="s">
        <v>1903</v>
      </c>
      <c r="AX440" s="117" t="s">
        <v>1904</v>
      </c>
      <c r="AY440" s="117" t="s">
        <v>145</v>
      </c>
      <c r="AZ440" s="117" t="s">
        <v>402</v>
      </c>
      <c r="BA440" s="117" t="s">
        <v>145</v>
      </c>
      <c r="BB440" s="117" t="s">
        <v>145</v>
      </c>
      <c r="BC440" s="117" t="s">
        <v>145</v>
      </c>
      <c r="BD440" s="117" t="s">
        <v>145</v>
      </c>
      <c r="BE440" s="117" t="s">
        <v>145</v>
      </c>
      <c r="BF440" s="117" t="s">
        <v>145</v>
      </c>
      <c r="BG440" s="117" t="s">
        <v>145</v>
      </c>
      <c r="BH440" s="117" t="s">
        <v>145</v>
      </c>
      <c r="BI440" s="117" t="s">
        <v>145</v>
      </c>
      <c r="BJ440" s="117" t="s">
        <v>145</v>
      </c>
      <c r="BK440" s="117" t="s">
        <v>145</v>
      </c>
      <c r="BL440" s="117" t="s">
        <v>170</v>
      </c>
      <c r="BM440" s="117" t="s">
        <v>145</v>
      </c>
      <c r="BN440" s="117" t="s">
        <v>145</v>
      </c>
      <c r="BO440" s="117" t="s">
        <v>145</v>
      </c>
      <c r="BP440" s="117" t="s">
        <v>145</v>
      </c>
      <c r="BQ440" s="117" t="s">
        <v>145</v>
      </c>
      <c r="BR440" s="117" t="s">
        <v>145</v>
      </c>
      <c r="BS440" s="117" t="s">
        <v>145</v>
      </c>
      <c r="BT440" s="117" t="s">
        <v>145</v>
      </c>
      <c r="BU440" s="117" t="s">
        <v>145</v>
      </c>
      <c r="BV440" s="117" t="s">
        <v>171</v>
      </c>
      <c r="BW440" s="117" t="s">
        <v>145</v>
      </c>
      <c r="BX440" s="117" t="s">
        <v>145</v>
      </c>
      <c r="BY440" s="117" t="s">
        <v>145</v>
      </c>
      <c r="BZ440" s="117" t="s">
        <v>145</v>
      </c>
      <c r="CA440" s="117" t="s">
        <v>145</v>
      </c>
      <c r="CB440" s="117" t="s">
        <v>1811</v>
      </c>
      <c r="CC440" s="117" t="s">
        <v>1811</v>
      </c>
      <c r="CD440" s="117" t="s">
        <v>145</v>
      </c>
      <c r="CE440" s="117" t="s">
        <v>145</v>
      </c>
      <c r="CF440" s="117" t="s">
        <v>145</v>
      </c>
      <c r="CG440" s="117" t="s">
        <v>145</v>
      </c>
      <c r="CH440" s="117" t="s">
        <v>145</v>
      </c>
      <c r="CI440" s="117" t="s">
        <v>145</v>
      </c>
      <c r="CJ440" s="117" t="s">
        <v>145</v>
      </c>
      <c r="CK440" s="117" t="s">
        <v>145</v>
      </c>
      <c r="CL440" s="117" t="s">
        <v>145</v>
      </c>
      <c r="CM440" s="117" t="s">
        <v>145</v>
      </c>
      <c r="CN440" s="117" t="s">
        <v>145</v>
      </c>
      <c r="CO440" s="117" t="s">
        <v>1822</v>
      </c>
      <c r="CP440" s="117" t="s">
        <v>145</v>
      </c>
      <c r="CQ440" s="117" t="s">
        <v>145</v>
      </c>
      <c r="CR440" s="117" t="s">
        <v>145</v>
      </c>
      <c r="CS440" s="117" t="s">
        <v>173</v>
      </c>
      <c r="CT440" s="117" t="s">
        <v>335</v>
      </c>
      <c r="CU440" s="117" t="s">
        <v>315</v>
      </c>
      <c r="CV440" s="117" t="s">
        <v>316</v>
      </c>
      <c r="CW440" s="117" t="s">
        <v>317</v>
      </c>
      <c r="CX440" s="117" t="s">
        <v>178</v>
      </c>
      <c r="CY440" s="117" t="s">
        <v>178</v>
      </c>
      <c r="CZ440" s="117" t="s">
        <v>179</v>
      </c>
      <c r="DA440" s="117" t="s">
        <v>179</v>
      </c>
      <c r="DB440" s="117" t="s">
        <v>145</v>
      </c>
      <c r="DC440" s="117" t="s">
        <v>145</v>
      </c>
      <c r="DD440" s="117" t="s">
        <v>179</v>
      </c>
      <c r="DE440" s="117" t="s">
        <v>145</v>
      </c>
      <c r="DF440" s="117" t="s">
        <v>145</v>
      </c>
      <c r="DG440" s="117" t="s">
        <v>145</v>
      </c>
      <c r="DH440" s="117" t="s">
        <v>145</v>
      </c>
      <c r="DI440" s="117" t="s">
        <v>145</v>
      </c>
      <c r="DJ440" s="117" t="s">
        <v>145</v>
      </c>
      <c r="DK440" s="117" t="s">
        <v>145</v>
      </c>
      <c r="DL440" s="117" t="s">
        <v>145</v>
      </c>
      <c r="DM440" s="117" t="s">
        <v>145</v>
      </c>
      <c r="DN440" s="117" t="s">
        <v>145</v>
      </c>
      <c r="DO440" s="117" t="s">
        <v>145</v>
      </c>
      <c r="DP440" s="117" t="s">
        <v>145</v>
      </c>
      <c r="DQ440" s="117" t="s">
        <v>145</v>
      </c>
      <c r="DR440" s="117" t="s">
        <v>145</v>
      </c>
      <c r="DS440" s="117" t="s">
        <v>145</v>
      </c>
      <c r="DT440" s="117" t="s">
        <v>145</v>
      </c>
      <c r="DU440" s="117" t="s">
        <v>145</v>
      </c>
      <c r="DV440" s="117" t="s">
        <v>145</v>
      </c>
      <c r="DW440" s="117" t="s">
        <v>145</v>
      </c>
      <c r="DX440" s="117" t="s">
        <v>145</v>
      </c>
      <c r="DY440" s="117" t="s">
        <v>145</v>
      </c>
      <c r="DZ440" s="117" t="s">
        <v>145</v>
      </c>
      <c r="EA440" s="117" t="s">
        <v>145</v>
      </c>
      <c r="EB440" s="117" t="s">
        <v>145</v>
      </c>
      <c r="EC440" s="117" t="s">
        <v>180</v>
      </c>
      <c r="ED440" s="117" t="s">
        <v>145</v>
      </c>
      <c r="EE440" s="117" t="s">
        <v>154</v>
      </c>
      <c r="EF440" s="117" t="s">
        <v>145</v>
      </c>
      <c r="EG440" s="117" t="s">
        <v>145</v>
      </c>
      <c r="EH440" s="117" t="s">
        <v>145</v>
      </c>
      <c r="EI440" s="117" t="s">
        <v>145</v>
      </c>
      <c r="EJ440" s="117" t="s">
        <v>145</v>
      </c>
      <c r="EK440" s="117" t="s">
        <v>145</v>
      </c>
      <c r="EL440" s="117" t="s">
        <v>145</v>
      </c>
      <c r="EM440" s="117" t="s">
        <v>145</v>
      </c>
      <c r="EN440" s="117" t="s">
        <v>147</v>
      </c>
    </row>
    <row r="441" s="6" customFormat="1" spans="1:144">
      <c r="A441" s="117" t="s">
        <v>1899</v>
      </c>
      <c r="B441" s="117" t="s">
        <v>145</v>
      </c>
      <c r="C441" s="117" t="s">
        <v>146</v>
      </c>
      <c r="D441" s="117" t="s">
        <v>145</v>
      </c>
      <c r="E441" s="117" t="s">
        <v>147</v>
      </c>
      <c r="F441" s="117" t="s">
        <v>145</v>
      </c>
      <c r="G441" s="117" t="s">
        <v>148</v>
      </c>
      <c r="H441" s="117" t="s">
        <v>149</v>
      </c>
      <c r="I441" s="117" t="s">
        <v>145</v>
      </c>
      <c r="J441" s="117" t="s">
        <v>150</v>
      </c>
      <c r="K441" s="117" t="s">
        <v>151</v>
      </c>
      <c r="L441" s="117" t="s">
        <v>1900</v>
      </c>
      <c r="M441" s="117" t="s">
        <v>145</v>
      </c>
      <c r="N441" s="117" t="s">
        <v>146</v>
      </c>
      <c r="O441" s="117" t="s">
        <v>153</v>
      </c>
      <c r="P441" s="117" t="s">
        <v>154</v>
      </c>
      <c r="Q441" s="117" t="s">
        <v>155</v>
      </c>
      <c r="R441" s="117" t="s">
        <v>145</v>
      </c>
      <c r="S441" s="117" t="s">
        <v>156</v>
      </c>
      <c r="T441" s="117" t="s">
        <v>154</v>
      </c>
      <c r="U441" s="117" t="s">
        <v>145</v>
      </c>
      <c r="V441" s="117" t="s">
        <v>145</v>
      </c>
      <c r="W441" s="117" t="s">
        <v>157</v>
      </c>
      <c r="X441" s="117" t="s">
        <v>157</v>
      </c>
      <c r="Y441" s="117" t="s">
        <v>158</v>
      </c>
      <c r="Z441" s="117" t="s">
        <v>159</v>
      </c>
      <c r="AA441" s="117" t="s">
        <v>145</v>
      </c>
      <c r="AB441" s="117" t="s">
        <v>145</v>
      </c>
      <c r="AC441" s="117" t="s">
        <v>145</v>
      </c>
      <c r="AD441" s="117" t="s">
        <v>145</v>
      </c>
      <c r="AE441" s="117" t="s">
        <v>1901</v>
      </c>
      <c r="AF441" s="117" t="s">
        <v>145</v>
      </c>
      <c r="AG441" s="117" t="s">
        <v>145</v>
      </c>
      <c r="AH441" s="117" t="s">
        <v>147</v>
      </c>
      <c r="AI441" s="117" t="s">
        <v>145</v>
      </c>
      <c r="AJ441" s="117" t="s">
        <v>145</v>
      </c>
      <c r="AK441" s="117" t="s">
        <v>145</v>
      </c>
      <c r="AL441" s="117" t="s">
        <v>145</v>
      </c>
      <c r="AM441" s="117" t="s">
        <v>145</v>
      </c>
      <c r="AN441" s="117" t="s">
        <v>145</v>
      </c>
      <c r="AO441" s="117" t="s">
        <v>161</v>
      </c>
      <c r="AP441" s="117" t="s">
        <v>399</v>
      </c>
      <c r="AQ441" s="117" t="s">
        <v>400</v>
      </c>
      <c r="AR441" s="117" t="s">
        <v>164</v>
      </c>
      <c r="AS441" s="117" t="s">
        <v>401</v>
      </c>
      <c r="AT441" s="117" t="s">
        <v>402</v>
      </c>
      <c r="AU441" s="117" t="s">
        <v>145</v>
      </c>
      <c r="AV441" s="117" t="s">
        <v>1902</v>
      </c>
      <c r="AW441" s="117" t="s">
        <v>1903</v>
      </c>
      <c r="AX441" s="117" t="s">
        <v>1904</v>
      </c>
      <c r="AY441" s="117" t="s">
        <v>145</v>
      </c>
      <c r="AZ441" s="117" t="s">
        <v>402</v>
      </c>
      <c r="BA441" s="117" t="s">
        <v>145</v>
      </c>
      <c r="BB441" s="117" t="s">
        <v>145</v>
      </c>
      <c r="BC441" s="117" t="s">
        <v>145</v>
      </c>
      <c r="BD441" s="117" t="s">
        <v>145</v>
      </c>
      <c r="BE441" s="117" t="s">
        <v>145</v>
      </c>
      <c r="BF441" s="117" t="s">
        <v>145</v>
      </c>
      <c r="BG441" s="117" t="s">
        <v>145</v>
      </c>
      <c r="BH441" s="117" t="s">
        <v>145</v>
      </c>
      <c r="BI441" s="117" t="s">
        <v>145</v>
      </c>
      <c r="BJ441" s="117" t="s">
        <v>145</v>
      </c>
      <c r="BK441" s="117" t="s">
        <v>145</v>
      </c>
      <c r="BL441" s="117" t="s">
        <v>170</v>
      </c>
      <c r="BM441" s="117" t="s">
        <v>145</v>
      </c>
      <c r="BN441" s="117" t="s">
        <v>145</v>
      </c>
      <c r="BO441" s="117" t="s">
        <v>145</v>
      </c>
      <c r="BP441" s="117" t="s">
        <v>145</v>
      </c>
      <c r="BQ441" s="117" t="s">
        <v>145</v>
      </c>
      <c r="BR441" s="117" t="s">
        <v>145</v>
      </c>
      <c r="BS441" s="117" t="s">
        <v>145</v>
      </c>
      <c r="BT441" s="117" t="s">
        <v>145</v>
      </c>
      <c r="BU441" s="117" t="s">
        <v>145</v>
      </c>
      <c r="BV441" s="117" t="s">
        <v>171</v>
      </c>
      <c r="BW441" s="117" t="s">
        <v>145</v>
      </c>
      <c r="BX441" s="117" t="s">
        <v>145</v>
      </c>
      <c r="BY441" s="117" t="s">
        <v>145</v>
      </c>
      <c r="BZ441" s="117" t="s">
        <v>145</v>
      </c>
      <c r="CA441" s="117" t="s">
        <v>145</v>
      </c>
      <c r="CB441" s="117" t="s">
        <v>1811</v>
      </c>
      <c r="CC441" s="117" t="s">
        <v>1811</v>
      </c>
      <c r="CD441" s="117" t="s">
        <v>145</v>
      </c>
      <c r="CE441" s="117" t="s">
        <v>145</v>
      </c>
      <c r="CF441" s="117" t="s">
        <v>145</v>
      </c>
      <c r="CG441" s="117" t="s">
        <v>145</v>
      </c>
      <c r="CH441" s="117" t="s">
        <v>145</v>
      </c>
      <c r="CI441" s="117" t="s">
        <v>145</v>
      </c>
      <c r="CJ441" s="117" t="s">
        <v>145</v>
      </c>
      <c r="CK441" s="117" t="s">
        <v>145</v>
      </c>
      <c r="CL441" s="117" t="s">
        <v>145</v>
      </c>
      <c r="CM441" s="117" t="s">
        <v>145</v>
      </c>
      <c r="CN441" s="117" t="s">
        <v>145</v>
      </c>
      <c r="CO441" s="117" t="s">
        <v>1822</v>
      </c>
      <c r="CP441" s="117" t="s">
        <v>145</v>
      </c>
      <c r="CQ441" s="117" t="s">
        <v>145</v>
      </c>
      <c r="CR441" s="117" t="s">
        <v>145</v>
      </c>
      <c r="CS441" s="117" t="s">
        <v>173</v>
      </c>
      <c r="CT441" s="117" t="s">
        <v>340</v>
      </c>
      <c r="CU441" s="117" t="s">
        <v>275</v>
      </c>
      <c r="CV441" s="117" t="s">
        <v>276</v>
      </c>
      <c r="CW441" s="117" t="s">
        <v>277</v>
      </c>
      <c r="CX441" s="117" t="s">
        <v>178</v>
      </c>
      <c r="CY441" s="117" t="s">
        <v>178</v>
      </c>
      <c r="CZ441" s="117" t="s">
        <v>179</v>
      </c>
      <c r="DA441" s="117" t="s">
        <v>179</v>
      </c>
      <c r="DB441" s="117" t="s">
        <v>145</v>
      </c>
      <c r="DC441" s="117" t="s">
        <v>145</v>
      </c>
      <c r="DD441" s="117" t="s">
        <v>179</v>
      </c>
      <c r="DE441" s="117" t="s">
        <v>145</v>
      </c>
      <c r="DF441" s="117" t="s">
        <v>145</v>
      </c>
      <c r="DG441" s="117" t="s">
        <v>145</v>
      </c>
      <c r="DH441" s="117" t="s">
        <v>145</v>
      </c>
      <c r="DI441" s="117" t="s">
        <v>145</v>
      </c>
      <c r="DJ441" s="117" t="s">
        <v>145</v>
      </c>
      <c r="DK441" s="117" t="s">
        <v>145</v>
      </c>
      <c r="DL441" s="117" t="s">
        <v>145</v>
      </c>
      <c r="DM441" s="117" t="s">
        <v>145</v>
      </c>
      <c r="DN441" s="117" t="s">
        <v>145</v>
      </c>
      <c r="DO441" s="117" t="s">
        <v>145</v>
      </c>
      <c r="DP441" s="117" t="s">
        <v>145</v>
      </c>
      <c r="DQ441" s="117" t="s">
        <v>145</v>
      </c>
      <c r="DR441" s="117" t="s">
        <v>145</v>
      </c>
      <c r="DS441" s="117" t="s">
        <v>145</v>
      </c>
      <c r="DT441" s="117" t="s">
        <v>145</v>
      </c>
      <c r="DU441" s="117" t="s">
        <v>145</v>
      </c>
      <c r="DV441" s="117" t="s">
        <v>145</v>
      </c>
      <c r="DW441" s="117" t="s">
        <v>145</v>
      </c>
      <c r="DX441" s="117" t="s">
        <v>145</v>
      </c>
      <c r="DY441" s="117" t="s">
        <v>145</v>
      </c>
      <c r="DZ441" s="117" t="s">
        <v>145</v>
      </c>
      <c r="EA441" s="117" t="s">
        <v>145</v>
      </c>
      <c r="EB441" s="117" t="s">
        <v>145</v>
      </c>
      <c r="EC441" s="117" t="s">
        <v>180</v>
      </c>
      <c r="ED441" s="117" t="s">
        <v>145</v>
      </c>
      <c r="EE441" s="117" t="s">
        <v>154</v>
      </c>
      <c r="EF441" s="117" t="s">
        <v>145</v>
      </c>
      <c r="EG441" s="117" t="s">
        <v>145</v>
      </c>
      <c r="EH441" s="117" t="s">
        <v>145</v>
      </c>
      <c r="EI441" s="117" t="s">
        <v>145</v>
      </c>
      <c r="EJ441" s="117" t="s">
        <v>145</v>
      </c>
      <c r="EK441" s="117" t="s">
        <v>145</v>
      </c>
      <c r="EL441" s="117" t="s">
        <v>145</v>
      </c>
      <c r="EM441" s="117" t="s">
        <v>145</v>
      </c>
      <c r="EN441" s="117" t="s">
        <v>147</v>
      </c>
    </row>
    <row r="442" s="6" customFormat="1" spans="1:144">
      <c r="A442" s="117" t="s">
        <v>1899</v>
      </c>
      <c r="B442" s="117" t="s">
        <v>145</v>
      </c>
      <c r="C442" s="117" t="s">
        <v>146</v>
      </c>
      <c r="D442" s="117" t="s">
        <v>145</v>
      </c>
      <c r="E442" s="117" t="s">
        <v>147</v>
      </c>
      <c r="F442" s="117" t="s">
        <v>145</v>
      </c>
      <c r="G442" s="117" t="s">
        <v>148</v>
      </c>
      <c r="H442" s="117" t="s">
        <v>149</v>
      </c>
      <c r="I442" s="117" t="s">
        <v>145</v>
      </c>
      <c r="J442" s="117" t="s">
        <v>150</v>
      </c>
      <c r="K442" s="117" t="s">
        <v>151</v>
      </c>
      <c r="L442" s="117" t="s">
        <v>1900</v>
      </c>
      <c r="M442" s="117" t="s">
        <v>145</v>
      </c>
      <c r="N442" s="117" t="s">
        <v>146</v>
      </c>
      <c r="O442" s="117" t="s">
        <v>153</v>
      </c>
      <c r="P442" s="117" t="s">
        <v>154</v>
      </c>
      <c r="Q442" s="117" t="s">
        <v>155</v>
      </c>
      <c r="R442" s="117" t="s">
        <v>145</v>
      </c>
      <c r="S442" s="117" t="s">
        <v>156</v>
      </c>
      <c r="T442" s="117" t="s">
        <v>154</v>
      </c>
      <c r="U442" s="117" t="s">
        <v>145</v>
      </c>
      <c r="V442" s="117" t="s">
        <v>145</v>
      </c>
      <c r="W442" s="117" t="s">
        <v>157</v>
      </c>
      <c r="X442" s="117" t="s">
        <v>157</v>
      </c>
      <c r="Y442" s="117" t="s">
        <v>158</v>
      </c>
      <c r="Z442" s="117" t="s">
        <v>159</v>
      </c>
      <c r="AA442" s="117" t="s">
        <v>145</v>
      </c>
      <c r="AB442" s="117" t="s">
        <v>145</v>
      </c>
      <c r="AC442" s="117" t="s">
        <v>145</v>
      </c>
      <c r="AD442" s="117" t="s">
        <v>145</v>
      </c>
      <c r="AE442" s="117" t="s">
        <v>1901</v>
      </c>
      <c r="AF442" s="117" t="s">
        <v>145</v>
      </c>
      <c r="AG442" s="117" t="s">
        <v>145</v>
      </c>
      <c r="AH442" s="117" t="s">
        <v>147</v>
      </c>
      <c r="AI442" s="117" t="s">
        <v>145</v>
      </c>
      <c r="AJ442" s="117" t="s">
        <v>145</v>
      </c>
      <c r="AK442" s="117" t="s">
        <v>145</v>
      </c>
      <c r="AL442" s="117" t="s">
        <v>145</v>
      </c>
      <c r="AM442" s="117" t="s">
        <v>145</v>
      </c>
      <c r="AN442" s="117" t="s">
        <v>145</v>
      </c>
      <c r="AO442" s="117" t="s">
        <v>161</v>
      </c>
      <c r="AP442" s="117" t="s">
        <v>399</v>
      </c>
      <c r="AQ442" s="117" t="s">
        <v>400</v>
      </c>
      <c r="AR442" s="117" t="s">
        <v>164</v>
      </c>
      <c r="AS442" s="117" t="s">
        <v>401</v>
      </c>
      <c r="AT442" s="117" t="s">
        <v>402</v>
      </c>
      <c r="AU442" s="117" t="s">
        <v>145</v>
      </c>
      <c r="AV442" s="117" t="s">
        <v>1902</v>
      </c>
      <c r="AW442" s="117" t="s">
        <v>1903</v>
      </c>
      <c r="AX442" s="117" t="s">
        <v>1904</v>
      </c>
      <c r="AY442" s="117" t="s">
        <v>145</v>
      </c>
      <c r="AZ442" s="117" t="s">
        <v>402</v>
      </c>
      <c r="BA442" s="117" t="s">
        <v>145</v>
      </c>
      <c r="BB442" s="117" t="s">
        <v>145</v>
      </c>
      <c r="BC442" s="117" t="s">
        <v>145</v>
      </c>
      <c r="BD442" s="117" t="s">
        <v>145</v>
      </c>
      <c r="BE442" s="117" t="s">
        <v>145</v>
      </c>
      <c r="BF442" s="117" t="s">
        <v>145</v>
      </c>
      <c r="BG442" s="117" t="s">
        <v>145</v>
      </c>
      <c r="BH442" s="117" t="s">
        <v>145</v>
      </c>
      <c r="BI442" s="117" t="s">
        <v>145</v>
      </c>
      <c r="BJ442" s="117" t="s">
        <v>145</v>
      </c>
      <c r="BK442" s="117" t="s">
        <v>145</v>
      </c>
      <c r="BL442" s="117" t="s">
        <v>170</v>
      </c>
      <c r="BM442" s="117" t="s">
        <v>145</v>
      </c>
      <c r="BN442" s="117" t="s">
        <v>145</v>
      </c>
      <c r="BO442" s="117" t="s">
        <v>145</v>
      </c>
      <c r="BP442" s="117" t="s">
        <v>145</v>
      </c>
      <c r="BQ442" s="117" t="s">
        <v>145</v>
      </c>
      <c r="BR442" s="117" t="s">
        <v>145</v>
      </c>
      <c r="BS442" s="117" t="s">
        <v>145</v>
      </c>
      <c r="BT442" s="117" t="s">
        <v>145</v>
      </c>
      <c r="BU442" s="117" t="s">
        <v>145</v>
      </c>
      <c r="BV442" s="117" t="s">
        <v>171</v>
      </c>
      <c r="BW442" s="117" t="s">
        <v>145</v>
      </c>
      <c r="BX442" s="117" t="s">
        <v>145</v>
      </c>
      <c r="BY442" s="117" t="s">
        <v>145</v>
      </c>
      <c r="BZ442" s="117" t="s">
        <v>145</v>
      </c>
      <c r="CA442" s="117" t="s">
        <v>145</v>
      </c>
      <c r="CB442" s="117" t="s">
        <v>1811</v>
      </c>
      <c r="CC442" s="117" t="s">
        <v>1811</v>
      </c>
      <c r="CD442" s="117" t="s">
        <v>145</v>
      </c>
      <c r="CE442" s="117" t="s">
        <v>145</v>
      </c>
      <c r="CF442" s="117" t="s">
        <v>145</v>
      </c>
      <c r="CG442" s="117" t="s">
        <v>145</v>
      </c>
      <c r="CH442" s="117" t="s">
        <v>145</v>
      </c>
      <c r="CI442" s="117" t="s">
        <v>145</v>
      </c>
      <c r="CJ442" s="117" t="s">
        <v>145</v>
      </c>
      <c r="CK442" s="117" t="s">
        <v>145</v>
      </c>
      <c r="CL442" s="117" t="s">
        <v>145</v>
      </c>
      <c r="CM442" s="117" t="s">
        <v>145</v>
      </c>
      <c r="CN442" s="117" t="s">
        <v>145</v>
      </c>
      <c r="CO442" s="117" t="s">
        <v>1822</v>
      </c>
      <c r="CP442" s="117" t="s">
        <v>145</v>
      </c>
      <c r="CQ442" s="117" t="s">
        <v>145</v>
      </c>
      <c r="CR442" s="117" t="s">
        <v>145</v>
      </c>
      <c r="CS442" s="117" t="s">
        <v>173</v>
      </c>
      <c r="CT442" s="117" t="s">
        <v>345</v>
      </c>
      <c r="CU442" s="117" t="s">
        <v>1731</v>
      </c>
      <c r="CV442" s="117" t="s">
        <v>1732</v>
      </c>
      <c r="CW442" s="117" t="s">
        <v>1733</v>
      </c>
      <c r="CX442" s="117" t="s">
        <v>178</v>
      </c>
      <c r="CY442" s="117" t="s">
        <v>178</v>
      </c>
      <c r="CZ442" s="117" t="s">
        <v>179</v>
      </c>
      <c r="DA442" s="117" t="s">
        <v>179</v>
      </c>
      <c r="DB442" s="117" t="s">
        <v>145</v>
      </c>
      <c r="DC442" s="117" t="s">
        <v>145</v>
      </c>
      <c r="DD442" s="117" t="s">
        <v>179</v>
      </c>
      <c r="DE442" s="117" t="s">
        <v>145</v>
      </c>
      <c r="DF442" s="117" t="s">
        <v>145</v>
      </c>
      <c r="DG442" s="117" t="s">
        <v>145</v>
      </c>
      <c r="DH442" s="117" t="s">
        <v>145</v>
      </c>
      <c r="DI442" s="117" t="s">
        <v>145</v>
      </c>
      <c r="DJ442" s="117" t="s">
        <v>145</v>
      </c>
      <c r="DK442" s="117" t="s">
        <v>145</v>
      </c>
      <c r="DL442" s="117" t="s">
        <v>145</v>
      </c>
      <c r="DM442" s="117" t="s">
        <v>145</v>
      </c>
      <c r="DN442" s="117" t="s">
        <v>145</v>
      </c>
      <c r="DO442" s="117" t="s">
        <v>145</v>
      </c>
      <c r="DP442" s="117" t="s">
        <v>145</v>
      </c>
      <c r="DQ442" s="117" t="s">
        <v>145</v>
      </c>
      <c r="DR442" s="117" t="s">
        <v>145</v>
      </c>
      <c r="DS442" s="117" t="s">
        <v>145</v>
      </c>
      <c r="DT442" s="117" t="s">
        <v>145</v>
      </c>
      <c r="DU442" s="117" t="s">
        <v>145</v>
      </c>
      <c r="DV442" s="117" t="s">
        <v>145</v>
      </c>
      <c r="DW442" s="117" t="s">
        <v>145</v>
      </c>
      <c r="DX442" s="117" t="s">
        <v>145</v>
      </c>
      <c r="DY442" s="117" t="s">
        <v>145</v>
      </c>
      <c r="DZ442" s="117" t="s">
        <v>145</v>
      </c>
      <c r="EA442" s="117" t="s">
        <v>145</v>
      </c>
      <c r="EB442" s="117" t="s">
        <v>145</v>
      </c>
      <c r="EC442" s="117" t="s">
        <v>180</v>
      </c>
      <c r="ED442" s="117" t="s">
        <v>145</v>
      </c>
      <c r="EE442" s="117" t="s">
        <v>154</v>
      </c>
      <c r="EF442" s="117" t="s">
        <v>145</v>
      </c>
      <c r="EG442" s="117" t="s">
        <v>145</v>
      </c>
      <c r="EH442" s="117" t="s">
        <v>145</v>
      </c>
      <c r="EI442" s="117" t="s">
        <v>1734</v>
      </c>
      <c r="EJ442" s="117" t="s">
        <v>145</v>
      </c>
      <c r="EK442" s="117" t="s">
        <v>145</v>
      </c>
      <c r="EL442" s="117" t="s">
        <v>145</v>
      </c>
      <c r="EM442" s="117" t="s">
        <v>145</v>
      </c>
      <c r="EN442" s="117" t="s">
        <v>147</v>
      </c>
    </row>
    <row r="443" s="6" customFormat="1" spans="1:144">
      <c r="A443" s="117" t="s">
        <v>1912</v>
      </c>
      <c r="B443" s="117" t="s">
        <v>145</v>
      </c>
      <c r="C443" s="117" t="s">
        <v>146</v>
      </c>
      <c r="D443" s="117" t="s">
        <v>145</v>
      </c>
      <c r="E443" s="117" t="s">
        <v>147</v>
      </c>
      <c r="F443" s="117" t="s">
        <v>145</v>
      </c>
      <c r="G443" s="117" t="s">
        <v>148</v>
      </c>
      <c r="H443" s="117" t="s">
        <v>149</v>
      </c>
      <c r="I443" s="117" t="s">
        <v>145</v>
      </c>
      <c r="J443" s="117" t="s">
        <v>150</v>
      </c>
      <c r="K443" s="117" t="s">
        <v>151</v>
      </c>
      <c r="L443" s="117" t="s">
        <v>1900</v>
      </c>
      <c r="M443" s="117" t="s">
        <v>145</v>
      </c>
      <c r="N443" s="117" t="s">
        <v>146</v>
      </c>
      <c r="O443" s="117" t="s">
        <v>153</v>
      </c>
      <c r="P443" s="117" t="s">
        <v>154</v>
      </c>
      <c r="Q443" s="117" t="s">
        <v>155</v>
      </c>
      <c r="R443" s="117" t="s">
        <v>145</v>
      </c>
      <c r="S443" s="117" t="s">
        <v>156</v>
      </c>
      <c r="T443" s="117" t="s">
        <v>154</v>
      </c>
      <c r="U443" s="117" t="s">
        <v>145</v>
      </c>
      <c r="V443" s="117" t="s">
        <v>145</v>
      </c>
      <c r="W443" s="117" t="s">
        <v>157</v>
      </c>
      <c r="X443" s="117" t="s">
        <v>157</v>
      </c>
      <c r="Y443" s="117" t="s">
        <v>158</v>
      </c>
      <c r="Z443" s="117" t="s">
        <v>159</v>
      </c>
      <c r="AA443" s="117" t="s">
        <v>145</v>
      </c>
      <c r="AB443" s="117" t="s">
        <v>145</v>
      </c>
      <c r="AC443" s="117" t="s">
        <v>145</v>
      </c>
      <c r="AD443" s="117" t="s">
        <v>145</v>
      </c>
      <c r="AE443" s="117" t="s">
        <v>1913</v>
      </c>
      <c r="AF443" s="117" t="s">
        <v>145</v>
      </c>
      <c r="AG443" s="117" t="s">
        <v>145</v>
      </c>
      <c r="AH443" s="117" t="s">
        <v>147</v>
      </c>
      <c r="AI443" s="117" t="s">
        <v>145</v>
      </c>
      <c r="AJ443" s="117" t="s">
        <v>145</v>
      </c>
      <c r="AK443" s="117" t="s">
        <v>145</v>
      </c>
      <c r="AL443" s="117" t="s">
        <v>145</v>
      </c>
      <c r="AM443" s="117" t="s">
        <v>145</v>
      </c>
      <c r="AN443" s="117" t="s">
        <v>145</v>
      </c>
      <c r="AO443" s="117" t="s">
        <v>161</v>
      </c>
      <c r="AP443" s="117" t="s">
        <v>686</v>
      </c>
      <c r="AQ443" s="117" t="s">
        <v>687</v>
      </c>
      <c r="AR443" s="117" t="s">
        <v>164</v>
      </c>
      <c r="AS443" s="117" t="s">
        <v>688</v>
      </c>
      <c r="AT443" s="117" t="s">
        <v>689</v>
      </c>
      <c r="AU443" s="117" t="s">
        <v>145</v>
      </c>
      <c r="AV443" s="117" t="s">
        <v>690</v>
      </c>
      <c r="AW443" s="117" t="s">
        <v>691</v>
      </c>
      <c r="AX443" s="117" t="s">
        <v>692</v>
      </c>
      <c r="AY443" s="117" t="s">
        <v>145</v>
      </c>
      <c r="AZ443" s="117" t="s">
        <v>689</v>
      </c>
      <c r="BA443" s="117" t="s">
        <v>145</v>
      </c>
      <c r="BB443" s="117" t="s">
        <v>145</v>
      </c>
      <c r="BC443" s="117" t="s">
        <v>145</v>
      </c>
      <c r="BD443" s="117" t="s">
        <v>145</v>
      </c>
      <c r="BE443" s="117" t="s">
        <v>145</v>
      </c>
      <c r="BF443" s="117" t="s">
        <v>145</v>
      </c>
      <c r="BG443" s="117" t="s">
        <v>145</v>
      </c>
      <c r="BH443" s="117" t="s">
        <v>145</v>
      </c>
      <c r="BI443" s="117" t="s">
        <v>145</v>
      </c>
      <c r="BJ443" s="117" t="s">
        <v>145</v>
      </c>
      <c r="BK443" s="117" t="s">
        <v>145</v>
      </c>
      <c r="BL443" s="117" t="s">
        <v>170</v>
      </c>
      <c r="BM443" s="117" t="s">
        <v>145</v>
      </c>
      <c r="BN443" s="117" t="s">
        <v>145</v>
      </c>
      <c r="BO443" s="117" t="s">
        <v>145</v>
      </c>
      <c r="BP443" s="117" t="s">
        <v>145</v>
      </c>
      <c r="BQ443" s="117" t="s">
        <v>145</v>
      </c>
      <c r="BR443" s="117" t="s">
        <v>145</v>
      </c>
      <c r="BS443" s="117" t="s">
        <v>145</v>
      </c>
      <c r="BT443" s="117" t="s">
        <v>145</v>
      </c>
      <c r="BU443" s="117" t="s">
        <v>145</v>
      </c>
      <c r="BV443" s="117" t="s">
        <v>171</v>
      </c>
      <c r="BW443" s="117" t="s">
        <v>145</v>
      </c>
      <c r="BX443" s="117" t="s">
        <v>145</v>
      </c>
      <c r="BY443" s="117" t="s">
        <v>145</v>
      </c>
      <c r="BZ443" s="117" t="s">
        <v>145</v>
      </c>
      <c r="CA443" s="117" t="s">
        <v>145</v>
      </c>
      <c r="CB443" s="117" t="s">
        <v>149</v>
      </c>
      <c r="CC443" s="117" t="s">
        <v>149</v>
      </c>
      <c r="CD443" s="117" t="s">
        <v>145</v>
      </c>
      <c r="CE443" s="117" t="s">
        <v>145</v>
      </c>
      <c r="CF443" s="117" t="s">
        <v>145</v>
      </c>
      <c r="CG443" s="117" t="s">
        <v>145</v>
      </c>
      <c r="CH443" s="117" t="s">
        <v>145</v>
      </c>
      <c r="CI443" s="117" t="s">
        <v>145</v>
      </c>
      <c r="CJ443" s="117" t="s">
        <v>145</v>
      </c>
      <c r="CK443" s="117" t="s">
        <v>145</v>
      </c>
      <c r="CL443" s="117" t="s">
        <v>145</v>
      </c>
      <c r="CM443" s="117" t="s">
        <v>145</v>
      </c>
      <c r="CN443" s="117" t="s">
        <v>145</v>
      </c>
      <c r="CO443" s="117" t="s">
        <v>1472</v>
      </c>
      <c r="CP443" s="117" t="s">
        <v>145</v>
      </c>
      <c r="CQ443" s="117" t="s">
        <v>145</v>
      </c>
      <c r="CR443" s="117" t="s">
        <v>145</v>
      </c>
      <c r="CS443" s="117" t="s">
        <v>173</v>
      </c>
      <c r="CT443" s="117" t="s">
        <v>174</v>
      </c>
      <c r="CU443" s="117" t="s">
        <v>182</v>
      </c>
      <c r="CV443" s="117" t="s">
        <v>183</v>
      </c>
      <c r="CW443" s="117" t="s">
        <v>184</v>
      </c>
      <c r="CX443" s="117" t="s">
        <v>178</v>
      </c>
      <c r="CY443" s="117" t="s">
        <v>178</v>
      </c>
      <c r="CZ443" s="117" t="s">
        <v>179</v>
      </c>
      <c r="DA443" s="117" t="s">
        <v>179</v>
      </c>
      <c r="DB443" s="117" t="s">
        <v>145</v>
      </c>
      <c r="DC443" s="117" t="s">
        <v>145</v>
      </c>
      <c r="DD443" s="117" t="s">
        <v>179</v>
      </c>
      <c r="DE443" s="117" t="s">
        <v>145</v>
      </c>
      <c r="DF443" s="117" t="s">
        <v>145</v>
      </c>
      <c r="DG443" s="117" t="s">
        <v>145</v>
      </c>
      <c r="DH443" s="117" t="s">
        <v>145</v>
      </c>
      <c r="DI443" s="117" t="s">
        <v>145</v>
      </c>
      <c r="DJ443" s="117" t="s">
        <v>145</v>
      </c>
      <c r="DK443" s="117" t="s">
        <v>145</v>
      </c>
      <c r="DL443" s="117" t="s">
        <v>145</v>
      </c>
      <c r="DM443" s="117" t="s">
        <v>145</v>
      </c>
      <c r="DN443" s="117" t="s">
        <v>145</v>
      </c>
      <c r="DO443" s="117" t="s">
        <v>145</v>
      </c>
      <c r="DP443" s="117" t="s">
        <v>145</v>
      </c>
      <c r="DQ443" s="117" t="s">
        <v>145</v>
      </c>
      <c r="DR443" s="117" t="s">
        <v>145</v>
      </c>
      <c r="DS443" s="117" t="s">
        <v>145</v>
      </c>
      <c r="DT443" s="117" t="s">
        <v>145</v>
      </c>
      <c r="DU443" s="117" t="s">
        <v>145</v>
      </c>
      <c r="DV443" s="117" t="s">
        <v>145</v>
      </c>
      <c r="DW443" s="117" t="s">
        <v>145</v>
      </c>
      <c r="DX443" s="117" t="s">
        <v>145</v>
      </c>
      <c r="DY443" s="117" t="s">
        <v>145</v>
      </c>
      <c r="DZ443" s="117" t="s">
        <v>145</v>
      </c>
      <c r="EA443" s="117" t="s">
        <v>145</v>
      </c>
      <c r="EB443" s="117" t="s">
        <v>145</v>
      </c>
      <c r="EC443" s="117" t="s">
        <v>180</v>
      </c>
      <c r="ED443" s="117" t="s">
        <v>145</v>
      </c>
      <c r="EE443" s="117" t="s">
        <v>154</v>
      </c>
      <c r="EF443" s="117" t="s">
        <v>145</v>
      </c>
      <c r="EG443" s="117" t="s">
        <v>145</v>
      </c>
      <c r="EH443" s="117" t="s">
        <v>145</v>
      </c>
      <c r="EI443" s="117" t="s">
        <v>145</v>
      </c>
      <c r="EJ443" s="117" t="s">
        <v>145</v>
      </c>
      <c r="EK443" s="117" t="s">
        <v>145</v>
      </c>
      <c r="EL443" s="117" t="s">
        <v>145</v>
      </c>
      <c r="EM443" s="117" t="s">
        <v>145</v>
      </c>
      <c r="EN443" s="117" t="s">
        <v>147</v>
      </c>
    </row>
    <row r="444" s="6" customFormat="1" spans="1:144">
      <c r="A444" s="117" t="s">
        <v>1912</v>
      </c>
      <c r="B444" s="117" t="s">
        <v>145</v>
      </c>
      <c r="C444" s="117" t="s">
        <v>146</v>
      </c>
      <c r="D444" s="117" t="s">
        <v>145</v>
      </c>
      <c r="E444" s="117" t="s">
        <v>147</v>
      </c>
      <c r="F444" s="117" t="s">
        <v>145</v>
      </c>
      <c r="G444" s="117" t="s">
        <v>148</v>
      </c>
      <c r="H444" s="117" t="s">
        <v>149</v>
      </c>
      <c r="I444" s="117" t="s">
        <v>145</v>
      </c>
      <c r="J444" s="117" t="s">
        <v>150</v>
      </c>
      <c r="K444" s="117" t="s">
        <v>151</v>
      </c>
      <c r="L444" s="117" t="s">
        <v>1900</v>
      </c>
      <c r="M444" s="117" t="s">
        <v>145</v>
      </c>
      <c r="N444" s="117" t="s">
        <v>146</v>
      </c>
      <c r="O444" s="117" t="s">
        <v>153</v>
      </c>
      <c r="P444" s="117" t="s">
        <v>154</v>
      </c>
      <c r="Q444" s="117" t="s">
        <v>155</v>
      </c>
      <c r="R444" s="117" t="s">
        <v>145</v>
      </c>
      <c r="S444" s="117" t="s">
        <v>156</v>
      </c>
      <c r="T444" s="117" t="s">
        <v>154</v>
      </c>
      <c r="U444" s="117" t="s">
        <v>145</v>
      </c>
      <c r="V444" s="117" t="s">
        <v>145</v>
      </c>
      <c r="W444" s="117" t="s">
        <v>157</v>
      </c>
      <c r="X444" s="117" t="s">
        <v>157</v>
      </c>
      <c r="Y444" s="117" t="s">
        <v>158</v>
      </c>
      <c r="Z444" s="117" t="s">
        <v>159</v>
      </c>
      <c r="AA444" s="117" t="s">
        <v>145</v>
      </c>
      <c r="AB444" s="117" t="s">
        <v>145</v>
      </c>
      <c r="AC444" s="117" t="s">
        <v>145</v>
      </c>
      <c r="AD444" s="117" t="s">
        <v>145</v>
      </c>
      <c r="AE444" s="117" t="s">
        <v>1913</v>
      </c>
      <c r="AF444" s="117" t="s">
        <v>145</v>
      </c>
      <c r="AG444" s="117" t="s">
        <v>145</v>
      </c>
      <c r="AH444" s="117" t="s">
        <v>147</v>
      </c>
      <c r="AI444" s="117" t="s">
        <v>145</v>
      </c>
      <c r="AJ444" s="117" t="s">
        <v>145</v>
      </c>
      <c r="AK444" s="117" t="s">
        <v>145</v>
      </c>
      <c r="AL444" s="117" t="s">
        <v>145</v>
      </c>
      <c r="AM444" s="117" t="s">
        <v>145</v>
      </c>
      <c r="AN444" s="117" t="s">
        <v>145</v>
      </c>
      <c r="AO444" s="117" t="s">
        <v>161</v>
      </c>
      <c r="AP444" s="117" t="s">
        <v>686</v>
      </c>
      <c r="AQ444" s="117" t="s">
        <v>687</v>
      </c>
      <c r="AR444" s="117" t="s">
        <v>164</v>
      </c>
      <c r="AS444" s="117" t="s">
        <v>688</v>
      </c>
      <c r="AT444" s="117" t="s">
        <v>689</v>
      </c>
      <c r="AU444" s="117" t="s">
        <v>145</v>
      </c>
      <c r="AV444" s="117" t="s">
        <v>690</v>
      </c>
      <c r="AW444" s="117" t="s">
        <v>691</v>
      </c>
      <c r="AX444" s="117" t="s">
        <v>692</v>
      </c>
      <c r="AY444" s="117" t="s">
        <v>145</v>
      </c>
      <c r="AZ444" s="117" t="s">
        <v>689</v>
      </c>
      <c r="BA444" s="117" t="s">
        <v>145</v>
      </c>
      <c r="BB444" s="117" t="s">
        <v>145</v>
      </c>
      <c r="BC444" s="117" t="s">
        <v>145</v>
      </c>
      <c r="BD444" s="117" t="s">
        <v>145</v>
      </c>
      <c r="BE444" s="117" t="s">
        <v>145</v>
      </c>
      <c r="BF444" s="117" t="s">
        <v>145</v>
      </c>
      <c r="BG444" s="117" t="s">
        <v>145</v>
      </c>
      <c r="BH444" s="117" t="s">
        <v>145</v>
      </c>
      <c r="BI444" s="117" t="s">
        <v>145</v>
      </c>
      <c r="BJ444" s="117" t="s">
        <v>145</v>
      </c>
      <c r="BK444" s="117" t="s">
        <v>145</v>
      </c>
      <c r="BL444" s="117" t="s">
        <v>170</v>
      </c>
      <c r="BM444" s="117" t="s">
        <v>145</v>
      </c>
      <c r="BN444" s="117" t="s">
        <v>145</v>
      </c>
      <c r="BO444" s="117" t="s">
        <v>145</v>
      </c>
      <c r="BP444" s="117" t="s">
        <v>145</v>
      </c>
      <c r="BQ444" s="117" t="s">
        <v>145</v>
      </c>
      <c r="BR444" s="117" t="s">
        <v>145</v>
      </c>
      <c r="BS444" s="117" t="s">
        <v>145</v>
      </c>
      <c r="BT444" s="117" t="s">
        <v>145</v>
      </c>
      <c r="BU444" s="117" t="s">
        <v>145</v>
      </c>
      <c r="BV444" s="117" t="s">
        <v>171</v>
      </c>
      <c r="BW444" s="117" t="s">
        <v>145</v>
      </c>
      <c r="BX444" s="117" t="s">
        <v>145</v>
      </c>
      <c r="BY444" s="117" t="s">
        <v>145</v>
      </c>
      <c r="BZ444" s="117" t="s">
        <v>145</v>
      </c>
      <c r="CA444" s="117" t="s">
        <v>145</v>
      </c>
      <c r="CB444" s="117" t="s">
        <v>149</v>
      </c>
      <c r="CC444" s="117" t="s">
        <v>149</v>
      </c>
      <c r="CD444" s="117" t="s">
        <v>145</v>
      </c>
      <c r="CE444" s="117" t="s">
        <v>145</v>
      </c>
      <c r="CF444" s="117" t="s">
        <v>145</v>
      </c>
      <c r="CG444" s="117" t="s">
        <v>145</v>
      </c>
      <c r="CH444" s="117" t="s">
        <v>145</v>
      </c>
      <c r="CI444" s="117" t="s">
        <v>145</v>
      </c>
      <c r="CJ444" s="117" t="s">
        <v>145</v>
      </c>
      <c r="CK444" s="117" t="s">
        <v>145</v>
      </c>
      <c r="CL444" s="117" t="s">
        <v>145</v>
      </c>
      <c r="CM444" s="117" t="s">
        <v>145</v>
      </c>
      <c r="CN444" s="117" t="s">
        <v>145</v>
      </c>
      <c r="CO444" s="117" t="s">
        <v>1472</v>
      </c>
      <c r="CP444" s="117" t="s">
        <v>145</v>
      </c>
      <c r="CQ444" s="117" t="s">
        <v>145</v>
      </c>
      <c r="CR444" s="117" t="s">
        <v>145</v>
      </c>
      <c r="CS444" s="117" t="s">
        <v>173</v>
      </c>
      <c r="CT444" s="117" t="s">
        <v>181</v>
      </c>
      <c r="CU444" s="117" t="s">
        <v>175</v>
      </c>
      <c r="CV444" s="117" t="s">
        <v>176</v>
      </c>
      <c r="CW444" s="117" t="s">
        <v>177</v>
      </c>
      <c r="CX444" s="117" t="s">
        <v>178</v>
      </c>
      <c r="CY444" s="117" t="s">
        <v>178</v>
      </c>
      <c r="CZ444" s="117" t="s">
        <v>179</v>
      </c>
      <c r="DA444" s="117" t="s">
        <v>179</v>
      </c>
      <c r="DB444" s="117" t="s">
        <v>145</v>
      </c>
      <c r="DC444" s="117" t="s">
        <v>145</v>
      </c>
      <c r="DD444" s="117" t="s">
        <v>179</v>
      </c>
      <c r="DE444" s="117" t="s">
        <v>145</v>
      </c>
      <c r="DF444" s="117" t="s">
        <v>145</v>
      </c>
      <c r="DG444" s="117" t="s">
        <v>145</v>
      </c>
      <c r="DH444" s="117" t="s">
        <v>145</v>
      </c>
      <c r="DI444" s="117" t="s">
        <v>145</v>
      </c>
      <c r="DJ444" s="117" t="s">
        <v>145</v>
      </c>
      <c r="DK444" s="117" t="s">
        <v>145</v>
      </c>
      <c r="DL444" s="117" t="s">
        <v>145</v>
      </c>
      <c r="DM444" s="117" t="s">
        <v>145</v>
      </c>
      <c r="DN444" s="117" t="s">
        <v>145</v>
      </c>
      <c r="DO444" s="117" t="s">
        <v>145</v>
      </c>
      <c r="DP444" s="117" t="s">
        <v>145</v>
      </c>
      <c r="DQ444" s="117" t="s">
        <v>145</v>
      </c>
      <c r="DR444" s="117" t="s">
        <v>145</v>
      </c>
      <c r="DS444" s="117" t="s">
        <v>145</v>
      </c>
      <c r="DT444" s="117" t="s">
        <v>145</v>
      </c>
      <c r="DU444" s="117" t="s">
        <v>145</v>
      </c>
      <c r="DV444" s="117" t="s">
        <v>145</v>
      </c>
      <c r="DW444" s="117" t="s">
        <v>145</v>
      </c>
      <c r="DX444" s="117" t="s">
        <v>145</v>
      </c>
      <c r="DY444" s="117" t="s">
        <v>145</v>
      </c>
      <c r="DZ444" s="117" t="s">
        <v>145</v>
      </c>
      <c r="EA444" s="117" t="s">
        <v>145</v>
      </c>
      <c r="EB444" s="117" t="s">
        <v>145</v>
      </c>
      <c r="EC444" s="117" t="s">
        <v>180</v>
      </c>
      <c r="ED444" s="117" t="s">
        <v>145</v>
      </c>
      <c r="EE444" s="117" t="s">
        <v>154</v>
      </c>
      <c r="EF444" s="117" t="s">
        <v>145</v>
      </c>
      <c r="EG444" s="117" t="s">
        <v>145</v>
      </c>
      <c r="EH444" s="117" t="s">
        <v>145</v>
      </c>
      <c r="EI444" s="117" t="s">
        <v>145</v>
      </c>
      <c r="EJ444" s="117" t="s">
        <v>145</v>
      </c>
      <c r="EK444" s="117" t="s">
        <v>145</v>
      </c>
      <c r="EL444" s="117" t="s">
        <v>145</v>
      </c>
      <c r="EM444" s="117" t="s">
        <v>145</v>
      </c>
      <c r="EN444" s="117" t="s">
        <v>147</v>
      </c>
    </row>
    <row r="445" s="6" customFormat="1" spans="1:144">
      <c r="A445" s="117" t="s">
        <v>1912</v>
      </c>
      <c r="B445" s="117" t="s">
        <v>145</v>
      </c>
      <c r="C445" s="117" t="s">
        <v>146</v>
      </c>
      <c r="D445" s="117" t="s">
        <v>145</v>
      </c>
      <c r="E445" s="117" t="s">
        <v>147</v>
      </c>
      <c r="F445" s="117" t="s">
        <v>145</v>
      </c>
      <c r="G445" s="117" t="s">
        <v>148</v>
      </c>
      <c r="H445" s="117" t="s">
        <v>149</v>
      </c>
      <c r="I445" s="117" t="s">
        <v>145</v>
      </c>
      <c r="J445" s="117" t="s">
        <v>150</v>
      </c>
      <c r="K445" s="117" t="s">
        <v>151</v>
      </c>
      <c r="L445" s="117" t="s">
        <v>1900</v>
      </c>
      <c r="M445" s="117" t="s">
        <v>145</v>
      </c>
      <c r="N445" s="117" t="s">
        <v>146</v>
      </c>
      <c r="O445" s="117" t="s">
        <v>153</v>
      </c>
      <c r="P445" s="117" t="s">
        <v>154</v>
      </c>
      <c r="Q445" s="117" t="s">
        <v>155</v>
      </c>
      <c r="R445" s="117" t="s">
        <v>145</v>
      </c>
      <c r="S445" s="117" t="s">
        <v>156</v>
      </c>
      <c r="T445" s="117" t="s">
        <v>154</v>
      </c>
      <c r="U445" s="117" t="s">
        <v>145</v>
      </c>
      <c r="V445" s="117" t="s">
        <v>145</v>
      </c>
      <c r="W445" s="117" t="s">
        <v>157</v>
      </c>
      <c r="X445" s="117" t="s">
        <v>157</v>
      </c>
      <c r="Y445" s="117" t="s">
        <v>158</v>
      </c>
      <c r="Z445" s="117" t="s">
        <v>159</v>
      </c>
      <c r="AA445" s="117" t="s">
        <v>145</v>
      </c>
      <c r="AB445" s="117" t="s">
        <v>145</v>
      </c>
      <c r="AC445" s="117" t="s">
        <v>145</v>
      </c>
      <c r="AD445" s="117" t="s">
        <v>145</v>
      </c>
      <c r="AE445" s="117" t="s">
        <v>1913</v>
      </c>
      <c r="AF445" s="117" t="s">
        <v>145</v>
      </c>
      <c r="AG445" s="117" t="s">
        <v>145</v>
      </c>
      <c r="AH445" s="117" t="s">
        <v>147</v>
      </c>
      <c r="AI445" s="117" t="s">
        <v>145</v>
      </c>
      <c r="AJ445" s="117" t="s">
        <v>145</v>
      </c>
      <c r="AK445" s="117" t="s">
        <v>145</v>
      </c>
      <c r="AL445" s="117" t="s">
        <v>145</v>
      </c>
      <c r="AM445" s="117" t="s">
        <v>145</v>
      </c>
      <c r="AN445" s="117" t="s">
        <v>145</v>
      </c>
      <c r="AO445" s="117" t="s">
        <v>161</v>
      </c>
      <c r="AP445" s="117" t="s">
        <v>686</v>
      </c>
      <c r="AQ445" s="117" t="s">
        <v>687</v>
      </c>
      <c r="AR445" s="117" t="s">
        <v>164</v>
      </c>
      <c r="AS445" s="117" t="s">
        <v>688</v>
      </c>
      <c r="AT445" s="117" t="s">
        <v>689</v>
      </c>
      <c r="AU445" s="117" t="s">
        <v>145</v>
      </c>
      <c r="AV445" s="117" t="s">
        <v>690</v>
      </c>
      <c r="AW445" s="117" t="s">
        <v>691</v>
      </c>
      <c r="AX445" s="117" t="s">
        <v>692</v>
      </c>
      <c r="AY445" s="117" t="s">
        <v>145</v>
      </c>
      <c r="AZ445" s="117" t="s">
        <v>689</v>
      </c>
      <c r="BA445" s="117" t="s">
        <v>145</v>
      </c>
      <c r="BB445" s="117" t="s">
        <v>145</v>
      </c>
      <c r="BC445" s="117" t="s">
        <v>145</v>
      </c>
      <c r="BD445" s="117" t="s">
        <v>145</v>
      </c>
      <c r="BE445" s="117" t="s">
        <v>145</v>
      </c>
      <c r="BF445" s="117" t="s">
        <v>145</v>
      </c>
      <c r="BG445" s="117" t="s">
        <v>145</v>
      </c>
      <c r="BH445" s="117" t="s">
        <v>145</v>
      </c>
      <c r="BI445" s="117" t="s">
        <v>145</v>
      </c>
      <c r="BJ445" s="117" t="s">
        <v>145</v>
      </c>
      <c r="BK445" s="117" t="s">
        <v>145</v>
      </c>
      <c r="BL445" s="117" t="s">
        <v>170</v>
      </c>
      <c r="BM445" s="117" t="s">
        <v>145</v>
      </c>
      <c r="BN445" s="117" t="s">
        <v>145</v>
      </c>
      <c r="BO445" s="117" t="s">
        <v>145</v>
      </c>
      <c r="BP445" s="117" t="s">
        <v>145</v>
      </c>
      <c r="BQ445" s="117" t="s">
        <v>145</v>
      </c>
      <c r="BR445" s="117" t="s">
        <v>145</v>
      </c>
      <c r="BS445" s="117" t="s">
        <v>145</v>
      </c>
      <c r="BT445" s="117" t="s">
        <v>145</v>
      </c>
      <c r="BU445" s="117" t="s">
        <v>145</v>
      </c>
      <c r="BV445" s="117" t="s">
        <v>171</v>
      </c>
      <c r="BW445" s="117" t="s">
        <v>145</v>
      </c>
      <c r="BX445" s="117" t="s">
        <v>145</v>
      </c>
      <c r="BY445" s="117" t="s">
        <v>145</v>
      </c>
      <c r="BZ445" s="117" t="s">
        <v>145</v>
      </c>
      <c r="CA445" s="117" t="s">
        <v>145</v>
      </c>
      <c r="CB445" s="117" t="s">
        <v>149</v>
      </c>
      <c r="CC445" s="117" t="s">
        <v>149</v>
      </c>
      <c r="CD445" s="117" t="s">
        <v>145</v>
      </c>
      <c r="CE445" s="117" t="s">
        <v>145</v>
      </c>
      <c r="CF445" s="117" t="s">
        <v>145</v>
      </c>
      <c r="CG445" s="117" t="s">
        <v>145</v>
      </c>
      <c r="CH445" s="117" t="s">
        <v>145</v>
      </c>
      <c r="CI445" s="117" t="s">
        <v>145</v>
      </c>
      <c r="CJ445" s="117" t="s">
        <v>145</v>
      </c>
      <c r="CK445" s="117" t="s">
        <v>145</v>
      </c>
      <c r="CL445" s="117" t="s">
        <v>145</v>
      </c>
      <c r="CM445" s="117" t="s">
        <v>145</v>
      </c>
      <c r="CN445" s="117" t="s">
        <v>145</v>
      </c>
      <c r="CO445" s="117" t="s">
        <v>1472</v>
      </c>
      <c r="CP445" s="117" t="s">
        <v>145</v>
      </c>
      <c r="CQ445" s="117" t="s">
        <v>145</v>
      </c>
      <c r="CR445" s="117" t="s">
        <v>145</v>
      </c>
      <c r="CS445" s="117" t="s">
        <v>173</v>
      </c>
      <c r="CT445" s="117" t="s">
        <v>300</v>
      </c>
      <c r="CU445" s="117" t="s">
        <v>1006</v>
      </c>
      <c r="CV445" s="117" t="s">
        <v>1007</v>
      </c>
      <c r="CW445" s="117" t="s">
        <v>1008</v>
      </c>
      <c r="CX445" s="117" t="s">
        <v>178</v>
      </c>
      <c r="CY445" s="117" t="s">
        <v>178</v>
      </c>
      <c r="CZ445" s="117" t="s">
        <v>179</v>
      </c>
      <c r="DA445" s="117" t="s">
        <v>179</v>
      </c>
      <c r="DB445" s="117" t="s">
        <v>145</v>
      </c>
      <c r="DC445" s="117" t="s">
        <v>145</v>
      </c>
      <c r="DD445" s="117" t="s">
        <v>179</v>
      </c>
      <c r="DE445" s="117" t="s">
        <v>145</v>
      </c>
      <c r="DF445" s="117" t="s">
        <v>145</v>
      </c>
      <c r="DG445" s="117" t="s">
        <v>145</v>
      </c>
      <c r="DH445" s="117" t="s">
        <v>145</v>
      </c>
      <c r="DI445" s="117" t="s">
        <v>145</v>
      </c>
      <c r="DJ445" s="117" t="s">
        <v>145</v>
      </c>
      <c r="DK445" s="117" t="s">
        <v>145</v>
      </c>
      <c r="DL445" s="117" t="s">
        <v>145</v>
      </c>
      <c r="DM445" s="117" t="s">
        <v>145</v>
      </c>
      <c r="DN445" s="117" t="s">
        <v>145</v>
      </c>
      <c r="DO445" s="117" t="s">
        <v>145</v>
      </c>
      <c r="DP445" s="117" t="s">
        <v>145</v>
      </c>
      <c r="DQ445" s="117" t="s">
        <v>145</v>
      </c>
      <c r="DR445" s="117" t="s">
        <v>145</v>
      </c>
      <c r="DS445" s="117" t="s">
        <v>145</v>
      </c>
      <c r="DT445" s="117" t="s">
        <v>145</v>
      </c>
      <c r="DU445" s="117" t="s">
        <v>145</v>
      </c>
      <c r="DV445" s="117" t="s">
        <v>145</v>
      </c>
      <c r="DW445" s="117" t="s">
        <v>145</v>
      </c>
      <c r="DX445" s="117" t="s">
        <v>145</v>
      </c>
      <c r="DY445" s="117" t="s">
        <v>145</v>
      </c>
      <c r="DZ445" s="117" t="s">
        <v>145</v>
      </c>
      <c r="EA445" s="117" t="s">
        <v>145</v>
      </c>
      <c r="EB445" s="117" t="s">
        <v>145</v>
      </c>
      <c r="EC445" s="117" t="s">
        <v>180</v>
      </c>
      <c r="ED445" s="117" t="s">
        <v>145</v>
      </c>
      <c r="EE445" s="117" t="s">
        <v>154</v>
      </c>
      <c r="EF445" s="117" t="s">
        <v>145</v>
      </c>
      <c r="EG445" s="117" t="s">
        <v>145</v>
      </c>
      <c r="EH445" s="117" t="s">
        <v>145</v>
      </c>
      <c r="EI445" s="117" t="s">
        <v>145</v>
      </c>
      <c r="EJ445" s="117" t="s">
        <v>145</v>
      </c>
      <c r="EK445" s="117" t="s">
        <v>145</v>
      </c>
      <c r="EL445" s="117" t="s">
        <v>145</v>
      </c>
      <c r="EM445" s="117" t="s">
        <v>145</v>
      </c>
      <c r="EN445" s="117" t="s">
        <v>147</v>
      </c>
    </row>
    <row r="446" spans="1:144">
      <c r="A446" s="117" t="s">
        <v>1914</v>
      </c>
      <c r="B446" s="117" t="s">
        <v>145</v>
      </c>
      <c r="C446" s="117" t="s">
        <v>146</v>
      </c>
      <c r="D446" s="117" t="s">
        <v>145</v>
      </c>
      <c r="E446" s="117" t="s">
        <v>147</v>
      </c>
      <c r="F446" s="117" t="s">
        <v>145</v>
      </c>
      <c r="G446" s="117" t="s">
        <v>148</v>
      </c>
      <c r="H446" s="117" t="s">
        <v>149</v>
      </c>
      <c r="I446" s="117" t="s">
        <v>145</v>
      </c>
      <c r="J446" s="117" t="s">
        <v>150</v>
      </c>
      <c r="K446" s="117" t="s">
        <v>151</v>
      </c>
      <c r="L446" s="117" t="s">
        <v>1915</v>
      </c>
      <c r="M446" s="117" t="s">
        <v>145</v>
      </c>
      <c r="N446" s="117" t="s">
        <v>146</v>
      </c>
      <c r="O446" s="117" t="s">
        <v>153</v>
      </c>
      <c r="P446" s="117" t="s">
        <v>154</v>
      </c>
      <c r="Q446" s="117" t="s">
        <v>155</v>
      </c>
      <c r="R446" s="117" t="s">
        <v>145</v>
      </c>
      <c r="S446" s="117" t="s">
        <v>156</v>
      </c>
      <c r="T446" s="117" t="s">
        <v>154</v>
      </c>
      <c r="U446" s="117" t="s">
        <v>145</v>
      </c>
      <c r="V446" s="117" t="s">
        <v>145</v>
      </c>
      <c r="W446" s="117" t="s">
        <v>157</v>
      </c>
      <c r="X446" s="117" t="s">
        <v>157</v>
      </c>
      <c r="Y446" s="117" t="s">
        <v>158</v>
      </c>
      <c r="Z446" s="117" t="s">
        <v>159</v>
      </c>
      <c r="AA446" s="117" t="s">
        <v>145</v>
      </c>
      <c r="AB446" s="117" t="s">
        <v>145</v>
      </c>
      <c r="AC446" s="117" t="s">
        <v>145</v>
      </c>
      <c r="AD446" s="117" t="s">
        <v>145</v>
      </c>
      <c r="AE446" s="117" t="s">
        <v>1916</v>
      </c>
      <c r="AF446" s="117" t="s">
        <v>145</v>
      </c>
      <c r="AG446" s="117" t="s">
        <v>145</v>
      </c>
      <c r="AH446" s="117" t="s">
        <v>147</v>
      </c>
      <c r="AI446" s="117" t="s">
        <v>145</v>
      </c>
      <c r="AJ446" s="117" t="s">
        <v>145</v>
      </c>
      <c r="AK446" s="117" t="s">
        <v>145</v>
      </c>
      <c r="AL446" s="117" t="s">
        <v>145</v>
      </c>
      <c r="AM446" s="117" t="s">
        <v>145</v>
      </c>
      <c r="AN446" s="117" t="s">
        <v>145</v>
      </c>
      <c r="AO446" s="117" t="s">
        <v>1917</v>
      </c>
      <c r="AP446" s="117" t="s">
        <v>1918</v>
      </c>
      <c r="AQ446" s="117" t="s">
        <v>1919</v>
      </c>
      <c r="AR446" s="117" t="s">
        <v>1920</v>
      </c>
      <c r="AS446" s="117" t="s">
        <v>1921</v>
      </c>
      <c r="AT446" s="117" t="s">
        <v>1922</v>
      </c>
      <c r="AU446" s="117" t="s">
        <v>145</v>
      </c>
      <c r="AV446" s="117" t="s">
        <v>1923</v>
      </c>
      <c r="AW446" s="117" t="s">
        <v>1924</v>
      </c>
      <c r="AX446" s="117" t="s">
        <v>1925</v>
      </c>
      <c r="AY446" s="117" t="s">
        <v>145</v>
      </c>
      <c r="AZ446" s="117" t="s">
        <v>1922</v>
      </c>
      <c r="BA446" s="117" t="s">
        <v>145</v>
      </c>
      <c r="BB446" s="117" t="s">
        <v>145</v>
      </c>
      <c r="BC446" s="117" t="s">
        <v>145</v>
      </c>
      <c r="BD446" s="117" t="s">
        <v>145</v>
      </c>
      <c r="BE446" s="117" t="s">
        <v>145</v>
      </c>
      <c r="BF446" s="117" t="s">
        <v>145</v>
      </c>
      <c r="BG446" s="117" t="s">
        <v>145</v>
      </c>
      <c r="BH446" s="117" t="s">
        <v>145</v>
      </c>
      <c r="BI446" s="117" t="s">
        <v>145</v>
      </c>
      <c r="BJ446" s="117" t="s">
        <v>145</v>
      </c>
      <c r="BK446" s="117" t="s">
        <v>145</v>
      </c>
      <c r="BL446" s="117" t="s">
        <v>170</v>
      </c>
      <c r="BM446" s="117" t="s">
        <v>145</v>
      </c>
      <c r="BN446" s="117" t="s">
        <v>145</v>
      </c>
      <c r="BO446" s="117" t="s">
        <v>145</v>
      </c>
      <c r="BP446" s="117" t="s">
        <v>145</v>
      </c>
      <c r="BQ446" s="117" t="s">
        <v>145</v>
      </c>
      <c r="BR446" s="117" t="s">
        <v>145</v>
      </c>
      <c r="BS446" s="117" t="s">
        <v>145</v>
      </c>
      <c r="BT446" s="117" t="s">
        <v>145</v>
      </c>
      <c r="BU446" s="117" t="s">
        <v>145</v>
      </c>
      <c r="BV446" s="117" t="s">
        <v>171</v>
      </c>
      <c r="BW446" s="117" t="s">
        <v>145</v>
      </c>
      <c r="BX446" s="117" t="s">
        <v>145</v>
      </c>
      <c r="BY446" s="117" t="s">
        <v>145</v>
      </c>
      <c r="BZ446" s="117" t="s">
        <v>145</v>
      </c>
      <c r="CA446" s="117" t="s">
        <v>145</v>
      </c>
      <c r="CB446" s="117" t="s">
        <v>149</v>
      </c>
      <c r="CC446" s="117" t="s">
        <v>149</v>
      </c>
      <c r="CD446" s="117" t="s">
        <v>145</v>
      </c>
      <c r="CE446" s="117" t="s">
        <v>145</v>
      </c>
      <c r="CF446" s="117" t="s">
        <v>145</v>
      </c>
      <c r="CG446" s="117" t="s">
        <v>145</v>
      </c>
      <c r="CH446" s="117" t="s">
        <v>145</v>
      </c>
      <c r="CI446" s="117" t="s">
        <v>145</v>
      </c>
      <c r="CJ446" s="117" t="s">
        <v>145</v>
      </c>
      <c r="CK446" s="117" t="s">
        <v>145</v>
      </c>
      <c r="CL446" s="117" t="s">
        <v>145</v>
      </c>
      <c r="CM446" s="117" t="s">
        <v>145</v>
      </c>
      <c r="CN446" s="117" t="s">
        <v>145</v>
      </c>
      <c r="CO446" s="117" t="s">
        <v>1472</v>
      </c>
      <c r="CP446" s="117" t="s">
        <v>145</v>
      </c>
      <c r="CQ446" s="117" t="s">
        <v>145</v>
      </c>
      <c r="CR446" s="117" t="s">
        <v>145</v>
      </c>
      <c r="CS446" s="117" t="s">
        <v>173</v>
      </c>
      <c r="CT446" s="117" t="s">
        <v>174</v>
      </c>
      <c r="CU446" s="117" t="s">
        <v>182</v>
      </c>
      <c r="CV446" s="117" t="s">
        <v>183</v>
      </c>
      <c r="CW446" s="117" t="s">
        <v>184</v>
      </c>
      <c r="CX446" s="117" t="s">
        <v>178</v>
      </c>
      <c r="CY446" s="117" t="s">
        <v>178</v>
      </c>
      <c r="CZ446" s="117" t="s">
        <v>179</v>
      </c>
      <c r="DA446" s="117" t="s">
        <v>179</v>
      </c>
      <c r="DB446" s="117" t="s">
        <v>145</v>
      </c>
      <c r="DC446" s="117" t="s">
        <v>145</v>
      </c>
      <c r="DD446" s="117" t="s">
        <v>179</v>
      </c>
      <c r="DE446" s="117" t="s">
        <v>145</v>
      </c>
      <c r="DF446" s="117" t="s">
        <v>145</v>
      </c>
      <c r="DG446" s="117" t="s">
        <v>145</v>
      </c>
      <c r="DH446" s="117" t="s">
        <v>145</v>
      </c>
      <c r="DI446" s="117" t="s">
        <v>145</v>
      </c>
      <c r="DJ446" s="117" t="s">
        <v>145</v>
      </c>
      <c r="DK446" s="117" t="s">
        <v>145</v>
      </c>
      <c r="DL446" s="117" t="s">
        <v>145</v>
      </c>
      <c r="DM446" s="117" t="s">
        <v>145</v>
      </c>
      <c r="DN446" s="117" t="s">
        <v>145</v>
      </c>
      <c r="DO446" s="117" t="s">
        <v>145</v>
      </c>
      <c r="DP446" s="117" t="s">
        <v>145</v>
      </c>
      <c r="DQ446" s="117" t="s">
        <v>145</v>
      </c>
      <c r="DR446" s="117" t="s">
        <v>145</v>
      </c>
      <c r="DS446" s="117" t="s">
        <v>145</v>
      </c>
      <c r="DT446" s="117" t="s">
        <v>145</v>
      </c>
      <c r="DU446" s="117" t="s">
        <v>145</v>
      </c>
      <c r="DV446" s="117" t="s">
        <v>145</v>
      </c>
      <c r="DW446" s="117" t="s">
        <v>145</v>
      </c>
      <c r="DX446" s="117" t="s">
        <v>145</v>
      </c>
      <c r="DY446" s="117" t="s">
        <v>145</v>
      </c>
      <c r="DZ446" s="117" t="s">
        <v>145</v>
      </c>
      <c r="EA446" s="117" t="s">
        <v>145</v>
      </c>
      <c r="EB446" s="117" t="s">
        <v>145</v>
      </c>
      <c r="EC446" s="117" t="s">
        <v>180</v>
      </c>
      <c r="ED446" s="117" t="s">
        <v>145</v>
      </c>
      <c r="EE446" s="117" t="s">
        <v>154</v>
      </c>
      <c r="EF446" s="117" t="s">
        <v>145</v>
      </c>
      <c r="EG446" s="117" t="s">
        <v>145</v>
      </c>
      <c r="EH446" s="117" t="s">
        <v>145</v>
      </c>
      <c r="EI446" s="117" t="s">
        <v>145</v>
      </c>
      <c r="EJ446" s="117" t="s">
        <v>145</v>
      </c>
      <c r="EK446" s="117" t="s">
        <v>145</v>
      </c>
      <c r="EL446" s="117" t="s">
        <v>145</v>
      </c>
      <c r="EM446" s="117" t="s">
        <v>145</v>
      </c>
      <c r="EN446" s="117" t="s">
        <v>147</v>
      </c>
    </row>
    <row r="447" spans="1:144">
      <c r="A447" s="117" t="s">
        <v>1914</v>
      </c>
      <c r="B447" s="117" t="s">
        <v>145</v>
      </c>
      <c r="C447" s="117" t="s">
        <v>146</v>
      </c>
      <c r="D447" s="117" t="s">
        <v>145</v>
      </c>
      <c r="E447" s="117" t="s">
        <v>147</v>
      </c>
      <c r="F447" s="117" t="s">
        <v>145</v>
      </c>
      <c r="G447" s="117" t="s">
        <v>148</v>
      </c>
      <c r="H447" s="117" t="s">
        <v>149</v>
      </c>
      <c r="I447" s="117" t="s">
        <v>145</v>
      </c>
      <c r="J447" s="117" t="s">
        <v>150</v>
      </c>
      <c r="K447" s="117" t="s">
        <v>151</v>
      </c>
      <c r="L447" s="117" t="s">
        <v>1915</v>
      </c>
      <c r="M447" s="117" t="s">
        <v>145</v>
      </c>
      <c r="N447" s="117" t="s">
        <v>146</v>
      </c>
      <c r="O447" s="117" t="s">
        <v>153</v>
      </c>
      <c r="P447" s="117" t="s">
        <v>154</v>
      </c>
      <c r="Q447" s="117" t="s">
        <v>155</v>
      </c>
      <c r="R447" s="117" t="s">
        <v>145</v>
      </c>
      <c r="S447" s="117" t="s">
        <v>156</v>
      </c>
      <c r="T447" s="117" t="s">
        <v>154</v>
      </c>
      <c r="U447" s="117" t="s">
        <v>145</v>
      </c>
      <c r="V447" s="117" t="s">
        <v>145</v>
      </c>
      <c r="W447" s="117" t="s">
        <v>157</v>
      </c>
      <c r="X447" s="117" t="s">
        <v>157</v>
      </c>
      <c r="Y447" s="117" t="s">
        <v>158</v>
      </c>
      <c r="Z447" s="117" t="s">
        <v>159</v>
      </c>
      <c r="AA447" s="117" t="s">
        <v>145</v>
      </c>
      <c r="AB447" s="117" t="s">
        <v>145</v>
      </c>
      <c r="AC447" s="117" t="s">
        <v>145</v>
      </c>
      <c r="AD447" s="117" t="s">
        <v>145</v>
      </c>
      <c r="AE447" s="117" t="s">
        <v>1916</v>
      </c>
      <c r="AF447" s="117" t="s">
        <v>145</v>
      </c>
      <c r="AG447" s="117" t="s">
        <v>145</v>
      </c>
      <c r="AH447" s="117" t="s">
        <v>147</v>
      </c>
      <c r="AI447" s="117" t="s">
        <v>145</v>
      </c>
      <c r="AJ447" s="117" t="s">
        <v>145</v>
      </c>
      <c r="AK447" s="117" t="s">
        <v>145</v>
      </c>
      <c r="AL447" s="117" t="s">
        <v>145</v>
      </c>
      <c r="AM447" s="117" t="s">
        <v>145</v>
      </c>
      <c r="AN447" s="117" t="s">
        <v>145</v>
      </c>
      <c r="AO447" s="117" t="s">
        <v>1917</v>
      </c>
      <c r="AP447" s="117" t="s">
        <v>1918</v>
      </c>
      <c r="AQ447" s="117" t="s">
        <v>1919</v>
      </c>
      <c r="AR447" s="117" t="s">
        <v>1920</v>
      </c>
      <c r="AS447" s="117" t="s">
        <v>1921</v>
      </c>
      <c r="AT447" s="117" t="s">
        <v>1922</v>
      </c>
      <c r="AU447" s="117" t="s">
        <v>145</v>
      </c>
      <c r="AV447" s="117" t="s">
        <v>1923</v>
      </c>
      <c r="AW447" s="117" t="s">
        <v>1924</v>
      </c>
      <c r="AX447" s="117" t="s">
        <v>1925</v>
      </c>
      <c r="AY447" s="117" t="s">
        <v>145</v>
      </c>
      <c r="AZ447" s="117" t="s">
        <v>1922</v>
      </c>
      <c r="BA447" s="117" t="s">
        <v>145</v>
      </c>
      <c r="BB447" s="117" t="s">
        <v>145</v>
      </c>
      <c r="BC447" s="117" t="s">
        <v>145</v>
      </c>
      <c r="BD447" s="117" t="s">
        <v>145</v>
      </c>
      <c r="BE447" s="117" t="s">
        <v>145</v>
      </c>
      <c r="BF447" s="117" t="s">
        <v>145</v>
      </c>
      <c r="BG447" s="117" t="s">
        <v>145</v>
      </c>
      <c r="BH447" s="117" t="s">
        <v>145</v>
      </c>
      <c r="BI447" s="117" t="s">
        <v>145</v>
      </c>
      <c r="BJ447" s="117" t="s">
        <v>145</v>
      </c>
      <c r="BK447" s="117" t="s">
        <v>145</v>
      </c>
      <c r="BL447" s="117" t="s">
        <v>170</v>
      </c>
      <c r="BM447" s="117" t="s">
        <v>145</v>
      </c>
      <c r="BN447" s="117" t="s">
        <v>145</v>
      </c>
      <c r="BO447" s="117" t="s">
        <v>145</v>
      </c>
      <c r="BP447" s="117" t="s">
        <v>145</v>
      </c>
      <c r="BQ447" s="117" t="s">
        <v>145</v>
      </c>
      <c r="BR447" s="117" t="s">
        <v>145</v>
      </c>
      <c r="BS447" s="117" t="s">
        <v>145</v>
      </c>
      <c r="BT447" s="117" t="s">
        <v>145</v>
      </c>
      <c r="BU447" s="117" t="s">
        <v>145</v>
      </c>
      <c r="BV447" s="117" t="s">
        <v>171</v>
      </c>
      <c r="BW447" s="117" t="s">
        <v>145</v>
      </c>
      <c r="BX447" s="117" t="s">
        <v>145</v>
      </c>
      <c r="BY447" s="117" t="s">
        <v>145</v>
      </c>
      <c r="BZ447" s="117" t="s">
        <v>145</v>
      </c>
      <c r="CA447" s="117" t="s">
        <v>145</v>
      </c>
      <c r="CB447" s="117" t="s">
        <v>149</v>
      </c>
      <c r="CC447" s="117" t="s">
        <v>149</v>
      </c>
      <c r="CD447" s="117" t="s">
        <v>145</v>
      </c>
      <c r="CE447" s="117" t="s">
        <v>145</v>
      </c>
      <c r="CF447" s="117" t="s">
        <v>145</v>
      </c>
      <c r="CG447" s="117" t="s">
        <v>145</v>
      </c>
      <c r="CH447" s="117" t="s">
        <v>145</v>
      </c>
      <c r="CI447" s="117" t="s">
        <v>145</v>
      </c>
      <c r="CJ447" s="117" t="s">
        <v>145</v>
      </c>
      <c r="CK447" s="117" t="s">
        <v>145</v>
      </c>
      <c r="CL447" s="117" t="s">
        <v>145</v>
      </c>
      <c r="CM447" s="117" t="s">
        <v>145</v>
      </c>
      <c r="CN447" s="117" t="s">
        <v>145</v>
      </c>
      <c r="CO447" s="117" t="s">
        <v>1472</v>
      </c>
      <c r="CP447" s="117" t="s">
        <v>145</v>
      </c>
      <c r="CQ447" s="117" t="s">
        <v>145</v>
      </c>
      <c r="CR447" s="117" t="s">
        <v>145</v>
      </c>
      <c r="CS447" s="117" t="s">
        <v>173</v>
      </c>
      <c r="CT447" s="117" t="s">
        <v>181</v>
      </c>
      <c r="CU447" s="117" t="s">
        <v>175</v>
      </c>
      <c r="CV447" s="117" t="s">
        <v>176</v>
      </c>
      <c r="CW447" s="117" t="s">
        <v>177</v>
      </c>
      <c r="CX447" s="117" t="s">
        <v>178</v>
      </c>
      <c r="CY447" s="117" t="s">
        <v>178</v>
      </c>
      <c r="CZ447" s="117" t="s">
        <v>179</v>
      </c>
      <c r="DA447" s="117" t="s">
        <v>179</v>
      </c>
      <c r="DB447" s="117" t="s">
        <v>145</v>
      </c>
      <c r="DC447" s="117" t="s">
        <v>145</v>
      </c>
      <c r="DD447" s="117" t="s">
        <v>179</v>
      </c>
      <c r="DE447" s="117" t="s">
        <v>145</v>
      </c>
      <c r="DF447" s="117" t="s">
        <v>145</v>
      </c>
      <c r="DG447" s="117" t="s">
        <v>145</v>
      </c>
      <c r="DH447" s="117" t="s">
        <v>145</v>
      </c>
      <c r="DI447" s="117" t="s">
        <v>145</v>
      </c>
      <c r="DJ447" s="117" t="s">
        <v>145</v>
      </c>
      <c r="DK447" s="117" t="s">
        <v>145</v>
      </c>
      <c r="DL447" s="117" t="s">
        <v>145</v>
      </c>
      <c r="DM447" s="117" t="s">
        <v>145</v>
      </c>
      <c r="DN447" s="117" t="s">
        <v>145</v>
      </c>
      <c r="DO447" s="117" t="s">
        <v>145</v>
      </c>
      <c r="DP447" s="117" t="s">
        <v>145</v>
      </c>
      <c r="DQ447" s="117" t="s">
        <v>145</v>
      </c>
      <c r="DR447" s="117" t="s">
        <v>145</v>
      </c>
      <c r="DS447" s="117" t="s">
        <v>145</v>
      </c>
      <c r="DT447" s="117" t="s">
        <v>145</v>
      </c>
      <c r="DU447" s="117" t="s">
        <v>145</v>
      </c>
      <c r="DV447" s="117" t="s">
        <v>145</v>
      </c>
      <c r="DW447" s="117" t="s">
        <v>145</v>
      </c>
      <c r="DX447" s="117" t="s">
        <v>145</v>
      </c>
      <c r="DY447" s="117" t="s">
        <v>145</v>
      </c>
      <c r="DZ447" s="117" t="s">
        <v>145</v>
      </c>
      <c r="EA447" s="117" t="s">
        <v>145</v>
      </c>
      <c r="EB447" s="117" t="s">
        <v>145</v>
      </c>
      <c r="EC447" s="117" t="s">
        <v>180</v>
      </c>
      <c r="ED447" s="117" t="s">
        <v>145</v>
      </c>
      <c r="EE447" s="117" t="s">
        <v>154</v>
      </c>
      <c r="EF447" s="117" t="s">
        <v>145</v>
      </c>
      <c r="EG447" s="117" t="s">
        <v>145</v>
      </c>
      <c r="EH447" s="117" t="s">
        <v>145</v>
      </c>
      <c r="EI447" s="117" t="s">
        <v>145</v>
      </c>
      <c r="EJ447" s="117" t="s">
        <v>145</v>
      </c>
      <c r="EK447" s="117" t="s">
        <v>145</v>
      </c>
      <c r="EL447" s="117" t="s">
        <v>145</v>
      </c>
      <c r="EM447" s="117" t="s">
        <v>145</v>
      </c>
      <c r="EN447" s="117" t="s">
        <v>147</v>
      </c>
    </row>
    <row r="448" spans="1:144">
      <c r="A448" s="117" t="s">
        <v>1914</v>
      </c>
      <c r="B448" s="117" t="s">
        <v>145</v>
      </c>
      <c r="C448" s="117" t="s">
        <v>146</v>
      </c>
      <c r="D448" s="117" t="s">
        <v>145</v>
      </c>
      <c r="E448" s="117" t="s">
        <v>147</v>
      </c>
      <c r="F448" s="117" t="s">
        <v>145</v>
      </c>
      <c r="G448" s="117" t="s">
        <v>148</v>
      </c>
      <c r="H448" s="117" t="s">
        <v>149</v>
      </c>
      <c r="I448" s="117" t="s">
        <v>145</v>
      </c>
      <c r="J448" s="117" t="s">
        <v>150</v>
      </c>
      <c r="K448" s="117" t="s">
        <v>151</v>
      </c>
      <c r="L448" s="117" t="s">
        <v>1915</v>
      </c>
      <c r="M448" s="117" t="s">
        <v>145</v>
      </c>
      <c r="N448" s="117" t="s">
        <v>146</v>
      </c>
      <c r="O448" s="117" t="s">
        <v>153</v>
      </c>
      <c r="P448" s="117" t="s">
        <v>154</v>
      </c>
      <c r="Q448" s="117" t="s">
        <v>155</v>
      </c>
      <c r="R448" s="117" t="s">
        <v>145</v>
      </c>
      <c r="S448" s="117" t="s">
        <v>156</v>
      </c>
      <c r="T448" s="117" t="s">
        <v>154</v>
      </c>
      <c r="U448" s="117" t="s">
        <v>145</v>
      </c>
      <c r="V448" s="117" t="s">
        <v>145</v>
      </c>
      <c r="W448" s="117" t="s">
        <v>157</v>
      </c>
      <c r="X448" s="117" t="s">
        <v>157</v>
      </c>
      <c r="Y448" s="117" t="s">
        <v>158</v>
      </c>
      <c r="Z448" s="117" t="s">
        <v>159</v>
      </c>
      <c r="AA448" s="117" t="s">
        <v>145</v>
      </c>
      <c r="AB448" s="117" t="s">
        <v>145</v>
      </c>
      <c r="AC448" s="117" t="s">
        <v>145</v>
      </c>
      <c r="AD448" s="117" t="s">
        <v>145</v>
      </c>
      <c r="AE448" s="117" t="s">
        <v>1916</v>
      </c>
      <c r="AF448" s="117" t="s">
        <v>145</v>
      </c>
      <c r="AG448" s="117" t="s">
        <v>145</v>
      </c>
      <c r="AH448" s="117" t="s">
        <v>147</v>
      </c>
      <c r="AI448" s="117" t="s">
        <v>145</v>
      </c>
      <c r="AJ448" s="117" t="s">
        <v>145</v>
      </c>
      <c r="AK448" s="117" t="s">
        <v>145</v>
      </c>
      <c r="AL448" s="117" t="s">
        <v>145</v>
      </c>
      <c r="AM448" s="117" t="s">
        <v>145</v>
      </c>
      <c r="AN448" s="117" t="s">
        <v>145</v>
      </c>
      <c r="AO448" s="117" t="s">
        <v>1917</v>
      </c>
      <c r="AP448" s="117" t="s">
        <v>1918</v>
      </c>
      <c r="AQ448" s="117" t="s">
        <v>1919</v>
      </c>
      <c r="AR448" s="117" t="s">
        <v>1920</v>
      </c>
      <c r="AS448" s="117" t="s">
        <v>1921</v>
      </c>
      <c r="AT448" s="117" t="s">
        <v>1922</v>
      </c>
      <c r="AU448" s="117" t="s">
        <v>145</v>
      </c>
      <c r="AV448" s="117" t="s">
        <v>1923</v>
      </c>
      <c r="AW448" s="117" t="s">
        <v>1924</v>
      </c>
      <c r="AX448" s="117" t="s">
        <v>1925</v>
      </c>
      <c r="AY448" s="117" t="s">
        <v>145</v>
      </c>
      <c r="AZ448" s="117" t="s">
        <v>1922</v>
      </c>
      <c r="BA448" s="117" t="s">
        <v>145</v>
      </c>
      <c r="BB448" s="117" t="s">
        <v>145</v>
      </c>
      <c r="BC448" s="117" t="s">
        <v>145</v>
      </c>
      <c r="BD448" s="117" t="s">
        <v>145</v>
      </c>
      <c r="BE448" s="117" t="s">
        <v>145</v>
      </c>
      <c r="BF448" s="117" t="s">
        <v>145</v>
      </c>
      <c r="BG448" s="117" t="s">
        <v>145</v>
      </c>
      <c r="BH448" s="117" t="s">
        <v>145</v>
      </c>
      <c r="BI448" s="117" t="s">
        <v>145</v>
      </c>
      <c r="BJ448" s="117" t="s">
        <v>145</v>
      </c>
      <c r="BK448" s="117" t="s">
        <v>145</v>
      </c>
      <c r="BL448" s="117" t="s">
        <v>170</v>
      </c>
      <c r="BM448" s="117" t="s">
        <v>145</v>
      </c>
      <c r="BN448" s="117" t="s">
        <v>145</v>
      </c>
      <c r="BO448" s="117" t="s">
        <v>145</v>
      </c>
      <c r="BP448" s="117" t="s">
        <v>145</v>
      </c>
      <c r="BQ448" s="117" t="s">
        <v>145</v>
      </c>
      <c r="BR448" s="117" t="s">
        <v>145</v>
      </c>
      <c r="BS448" s="117" t="s">
        <v>145</v>
      </c>
      <c r="BT448" s="117" t="s">
        <v>145</v>
      </c>
      <c r="BU448" s="117" t="s">
        <v>145</v>
      </c>
      <c r="BV448" s="117" t="s">
        <v>171</v>
      </c>
      <c r="BW448" s="117" t="s">
        <v>145</v>
      </c>
      <c r="BX448" s="117" t="s">
        <v>145</v>
      </c>
      <c r="BY448" s="117" t="s">
        <v>145</v>
      </c>
      <c r="BZ448" s="117" t="s">
        <v>145</v>
      </c>
      <c r="CA448" s="117" t="s">
        <v>145</v>
      </c>
      <c r="CB448" s="117" t="s">
        <v>149</v>
      </c>
      <c r="CC448" s="117" t="s">
        <v>149</v>
      </c>
      <c r="CD448" s="117" t="s">
        <v>145</v>
      </c>
      <c r="CE448" s="117" t="s">
        <v>145</v>
      </c>
      <c r="CF448" s="117" t="s">
        <v>145</v>
      </c>
      <c r="CG448" s="117" t="s">
        <v>145</v>
      </c>
      <c r="CH448" s="117" t="s">
        <v>145</v>
      </c>
      <c r="CI448" s="117" t="s">
        <v>145</v>
      </c>
      <c r="CJ448" s="117" t="s">
        <v>145</v>
      </c>
      <c r="CK448" s="117" t="s">
        <v>145</v>
      </c>
      <c r="CL448" s="117" t="s">
        <v>145</v>
      </c>
      <c r="CM448" s="117" t="s">
        <v>145</v>
      </c>
      <c r="CN448" s="117" t="s">
        <v>145</v>
      </c>
      <c r="CO448" s="117" t="s">
        <v>1472</v>
      </c>
      <c r="CP448" s="117" t="s">
        <v>145</v>
      </c>
      <c r="CQ448" s="117" t="s">
        <v>145</v>
      </c>
      <c r="CR448" s="117" t="s">
        <v>145</v>
      </c>
      <c r="CS448" s="117" t="s">
        <v>173</v>
      </c>
      <c r="CT448" s="117" t="s">
        <v>300</v>
      </c>
      <c r="CU448" s="117" t="s">
        <v>1006</v>
      </c>
      <c r="CV448" s="117" t="s">
        <v>1007</v>
      </c>
      <c r="CW448" s="117" t="s">
        <v>1008</v>
      </c>
      <c r="CX448" s="117" t="s">
        <v>178</v>
      </c>
      <c r="CY448" s="117" t="s">
        <v>178</v>
      </c>
      <c r="CZ448" s="117" t="s">
        <v>179</v>
      </c>
      <c r="DA448" s="117" t="s">
        <v>179</v>
      </c>
      <c r="DB448" s="117" t="s">
        <v>145</v>
      </c>
      <c r="DC448" s="117" t="s">
        <v>145</v>
      </c>
      <c r="DD448" s="117" t="s">
        <v>179</v>
      </c>
      <c r="DE448" s="117" t="s">
        <v>145</v>
      </c>
      <c r="DF448" s="117" t="s">
        <v>145</v>
      </c>
      <c r="DG448" s="117" t="s">
        <v>145</v>
      </c>
      <c r="DH448" s="117" t="s">
        <v>145</v>
      </c>
      <c r="DI448" s="117" t="s">
        <v>145</v>
      </c>
      <c r="DJ448" s="117" t="s">
        <v>145</v>
      </c>
      <c r="DK448" s="117" t="s">
        <v>145</v>
      </c>
      <c r="DL448" s="117" t="s">
        <v>145</v>
      </c>
      <c r="DM448" s="117" t="s">
        <v>145</v>
      </c>
      <c r="DN448" s="117" t="s">
        <v>145</v>
      </c>
      <c r="DO448" s="117" t="s">
        <v>145</v>
      </c>
      <c r="DP448" s="117" t="s">
        <v>145</v>
      </c>
      <c r="DQ448" s="117" t="s">
        <v>145</v>
      </c>
      <c r="DR448" s="117" t="s">
        <v>145</v>
      </c>
      <c r="DS448" s="117" t="s">
        <v>145</v>
      </c>
      <c r="DT448" s="117" t="s">
        <v>145</v>
      </c>
      <c r="DU448" s="117" t="s">
        <v>145</v>
      </c>
      <c r="DV448" s="117" t="s">
        <v>145</v>
      </c>
      <c r="DW448" s="117" t="s">
        <v>145</v>
      </c>
      <c r="DX448" s="117" t="s">
        <v>145</v>
      </c>
      <c r="DY448" s="117" t="s">
        <v>145</v>
      </c>
      <c r="DZ448" s="117" t="s">
        <v>145</v>
      </c>
      <c r="EA448" s="117" t="s">
        <v>145</v>
      </c>
      <c r="EB448" s="117" t="s">
        <v>145</v>
      </c>
      <c r="EC448" s="117" t="s">
        <v>180</v>
      </c>
      <c r="ED448" s="117" t="s">
        <v>145</v>
      </c>
      <c r="EE448" s="117" t="s">
        <v>154</v>
      </c>
      <c r="EF448" s="117" t="s">
        <v>145</v>
      </c>
      <c r="EG448" s="117" t="s">
        <v>145</v>
      </c>
      <c r="EH448" s="117" t="s">
        <v>145</v>
      </c>
      <c r="EI448" s="117" t="s">
        <v>145</v>
      </c>
      <c r="EJ448" s="117" t="s">
        <v>145</v>
      </c>
      <c r="EK448" s="117" t="s">
        <v>145</v>
      </c>
      <c r="EL448" s="117" t="s">
        <v>145</v>
      </c>
      <c r="EM448" s="117" t="s">
        <v>145</v>
      </c>
      <c r="EN448" s="117" t="s">
        <v>147</v>
      </c>
    </row>
    <row r="449" spans="1:144">
      <c r="A449" s="117" t="s">
        <v>1926</v>
      </c>
      <c r="B449" s="117" t="s">
        <v>145</v>
      </c>
      <c r="C449" s="117" t="s">
        <v>146</v>
      </c>
      <c r="D449" s="117" t="s">
        <v>145</v>
      </c>
      <c r="E449" s="117" t="s">
        <v>147</v>
      </c>
      <c r="F449" s="117" t="s">
        <v>145</v>
      </c>
      <c r="G449" s="117" t="s">
        <v>148</v>
      </c>
      <c r="H449" s="117" t="s">
        <v>149</v>
      </c>
      <c r="I449" s="117" t="s">
        <v>145</v>
      </c>
      <c r="J449" s="117" t="s">
        <v>150</v>
      </c>
      <c r="K449" s="117" t="s">
        <v>151</v>
      </c>
      <c r="L449" s="117" t="s">
        <v>1915</v>
      </c>
      <c r="M449" s="117" t="s">
        <v>145</v>
      </c>
      <c r="N449" s="117" t="s">
        <v>146</v>
      </c>
      <c r="O449" s="117" t="s">
        <v>153</v>
      </c>
      <c r="P449" s="117" t="s">
        <v>154</v>
      </c>
      <c r="Q449" s="117" t="s">
        <v>155</v>
      </c>
      <c r="R449" s="117" t="s">
        <v>145</v>
      </c>
      <c r="S449" s="117" t="s">
        <v>156</v>
      </c>
      <c r="T449" s="117" t="s">
        <v>154</v>
      </c>
      <c r="U449" s="117" t="s">
        <v>145</v>
      </c>
      <c r="V449" s="117" t="s">
        <v>145</v>
      </c>
      <c r="W449" s="117" t="s">
        <v>157</v>
      </c>
      <c r="X449" s="117" t="s">
        <v>157</v>
      </c>
      <c r="Y449" s="117" t="s">
        <v>158</v>
      </c>
      <c r="Z449" s="117" t="s">
        <v>159</v>
      </c>
      <c r="AA449" s="117" t="s">
        <v>145</v>
      </c>
      <c r="AB449" s="117" t="s">
        <v>145</v>
      </c>
      <c r="AC449" s="117" t="s">
        <v>145</v>
      </c>
      <c r="AD449" s="117" t="s">
        <v>145</v>
      </c>
      <c r="AE449" s="117" t="s">
        <v>1927</v>
      </c>
      <c r="AF449" s="117" t="s">
        <v>145</v>
      </c>
      <c r="AG449" s="117" t="s">
        <v>145</v>
      </c>
      <c r="AH449" s="117" t="s">
        <v>147</v>
      </c>
      <c r="AI449" s="117" t="s">
        <v>145</v>
      </c>
      <c r="AJ449" s="117" t="s">
        <v>145</v>
      </c>
      <c r="AK449" s="117" t="s">
        <v>145</v>
      </c>
      <c r="AL449" s="117" t="s">
        <v>145</v>
      </c>
      <c r="AM449" s="117" t="s">
        <v>145</v>
      </c>
      <c r="AN449" s="117" t="s">
        <v>145</v>
      </c>
      <c r="AO449" s="117" t="s">
        <v>668</v>
      </c>
      <c r="AP449" s="117" t="s">
        <v>669</v>
      </c>
      <c r="AQ449" s="117" t="s">
        <v>1446</v>
      </c>
      <c r="AR449" s="117" t="s">
        <v>671</v>
      </c>
      <c r="AS449" s="117" t="s">
        <v>672</v>
      </c>
      <c r="AT449" s="117" t="s">
        <v>673</v>
      </c>
      <c r="AU449" s="117" t="s">
        <v>145</v>
      </c>
      <c r="AV449" s="117" t="s">
        <v>1928</v>
      </c>
      <c r="AW449" s="117" t="s">
        <v>1929</v>
      </c>
      <c r="AX449" s="117" t="s">
        <v>1930</v>
      </c>
      <c r="AY449" s="117" t="s">
        <v>145</v>
      </c>
      <c r="AZ449" s="117" t="s">
        <v>673</v>
      </c>
      <c r="BA449" s="117" t="s">
        <v>145</v>
      </c>
      <c r="BB449" s="117" t="s">
        <v>145</v>
      </c>
      <c r="BC449" s="117" t="s">
        <v>145</v>
      </c>
      <c r="BD449" s="117" t="s">
        <v>145</v>
      </c>
      <c r="BE449" s="117" t="s">
        <v>145</v>
      </c>
      <c r="BF449" s="117" t="s">
        <v>145</v>
      </c>
      <c r="BG449" s="117" t="s">
        <v>145</v>
      </c>
      <c r="BH449" s="117" t="s">
        <v>145</v>
      </c>
      <c r="BI449" s="117" t="s">
        <v>145</v>
      </c>
      <c r="BJ449" s="117" t="s">
        <v>145</v>
      </c>
      <c r="BK449" s="117" t="s">
        <v>145</v>
      </c>
      <c r="BL449" s="117" t="s">
        <v>170</v>
      </c>
      <c r="BM449" s="117" t="s">
        <v>145</v>
      </c>
      <c r="BN449" s="117" t="s">
        <v>145</v>
      </c>
      <c r="BO449" s="117" t="s">
        <v>145</v>
      </c>
      <c r="BP449" s="117" t="s">
        <v>145</v>
      </c>
      <c r="BQ449" s="117" t="s">
        <v>145</v>
      </c>
      <c r="BR449" s="117" t="s">
        <v>145</v>
      </c>
      <c r="BS449" s="117" t="s">
        <v>145</v>
      </c>
      <c r="BT449" s="117" t="s">
        <v>145</v>
      </c>
      <c r="BU449" s="117" t="s">
        <v>145</v>
      </c>
      <c r="BV449" s="117" t="s">
        <v>171</v>
      </c>
      <c r="BW449" s="117" t="s">
        <v>145</v>
      </c>
      <c r="BX449" s="117" t="s">
        <v>145</v>
      </c>
      <c r="BY449" s="117" t="s">
        <v>145</v>
      </c>
      <c r="BZ449" s="117" t="s">
        <v>145</v>
      </c>
      <c r="CA449" s="117" t="s">
        <v>145</v>
      </c>
      <c r="CB449" s="117" t="s">
        <v>149</v>
      </c>
      <c r="CC449" s="117" t="s">
        <v>149</v>
      </c>
      <c r="CD449" s="117" t="s">
        <v>145</v>
      </c>
      <c r="CE449" s="117" t="s">
        <v>145</v>
      </c>
      <c r="CF449" s="117" t="s">
        <v>145</v>
      </c>
      <c r="CG449" s="117" t="s">
        <v>145</v>
      </c>
      <c r="CH449" s="117" t="s">
        <v>145</v>
      </c>
      <c r="CI449" s="117" t="s">
        <v>145</v>
      </c>
      <c r="CJ449" s="117" t="s">
        <v>145</v>
      </c>
      <c r="CK449" s="117" t="s">
        <v>145</v>
      </c>
      <c r="CL449" s="117" t="s">
        <v>145</v>
      </c>
      <c r="CM449" s="117" t="s">
        <v>145</v>
      </c>
      <c r="CN449" s="117" t="s">
        <v>145</v>
      </c>
      <c r="CO449" s="117" t="s">
        <v>1472</v>
      </c>
      <c r="CP449" s="117" t="s">
        <v>145</v>
      </c>
      <c r="CQ449" s="117" t="s">
        <v>145</v>
      </c>
      <c r="CR449" s="117" t="s">
        <v>145</v>
      </c>
      <c r="CS449" s="117" t="s">
        <v>173</v>
      </c>
      <c r="CT449" s="117" t="s">
        <v>174</v>
      </c>
      <c r="CU449" s="117" t="s">
        <v>182</v>
      </c>
      <c r="CV449" s="117" t="s">
        <v>183</v>
      </c>
      <c r="CW449" s="117" t="s">
        <v>184</v>
      </c>
      <c r="CX449" s="117" t="s">
        <v>178</v>
      </c>
      <c r="CY449" s="117" t="s">
        <v>178</v>
      </c>
      <c r="CZ449" s="117" t="s">
        <v>179</v>
      </c>
      <c r="DA449" s="117" t="s">
        <v>179</v>
      </c>
      <c r="DB449" s="117" t="s">
        <v>145</v>
      </c>
      <c r="DC449" s="117" t="s">
        <v>145</v>
      </c>
      <c r="DD449" s="117" t="s">
        <v>179</v>
      </c>
      <c r="DE449" s="117" t="s">
        <v>145</v>
      </c>
      <c r="DF449" s="117" t="s">
        <v>145</v>
      </c>
      <c r="DG449" s="117" t="s">
        <v>145</v>
      </c>
      <c r="DH449" s="117" t="s">
        <v>145</v>
      </c>
      <c r="DI449" s="117" t="s">
        <v>145</v>
      </c>
      <c r="DJ449" s="117" t="s">
        <v>145</v>
      </c>
      <c r="DK449" s="117" t="s">
        <v>145</v>
      </c>
      <c r="DL449" s="117" t="s">
        <v>145</v>
      </c>
      <c r="DM449" s="117" t="s">
        <v>145</v>
      </c>
      <c r="DN449" s="117" t="s">
        <v>145</v>
      </c>
      <c r="DO449" s="117" t="s">
        <v>145</v>
      </c>
      <c r="DP449" s="117" t="s">
        <v>145</v>
      </c>
      <c r="DQ449" s="117" t="s">
        <v>145</v>
      </c>
      <c r="DR449" s="117" t="s">
        <v>145</v>
      </c>
      <c r="DS449" s="117" t="s">
        <v>145</v>
      </c>
      <c r="DT449" s="117" t="s">
        <v>145</v>
      </c>
      <c r="DU449" s="117" t="s">
        <v>145</v>
      </c>
      <c r="DV449" s="117" t="s">
        <v>145</v>
      </c>
      <c r="DW449" s="117" t="s">
        <v>145</v>
      </c>
      <c r="DX449" s="117" t="s">
        <v>145</v>
      </c>
      <c r="DY449" s="117" t="s">
        <v>145</v>
      </c>
      <c r="DZ449" s="117" t="s">
        <v>145</v>
      </c>
      <c r="EA449" s="117" t="s">
        <v>145</v>
      </c>
      <c r="EB449" s="117" t="s">
        <v>145</v>
      </c>
      <c r="EC449" s="117" t="s">
        <v>180</v>
      </c>
      <c r="ED449" s="117" t="s">
        <v>145</v>
      </c>
      <c r="EE449" s="117" t="s">
        <v>154</v>
      </c>
      <c r="EF449" s="117" t="s">
        <v>145</v>
      </c>
      <c r="EG449" s="117" t="s">
        <v>145</v>
      </c>
      <c r="EH449" s="117" t="s">
        <v>145</v>
      </c>
      <c r="EI449" s="117" t="s">
        <v>145</v>
      </c>
      <c r="EJ449" s="117" t="s">
        <v>145</v>
      </c>
      <c r="EK449" s="117" t="s">
        <v>145</v>
      </c>
      <c r="EL449" s="117" t="s">
        <v>145</v>
      </c>
      <c r="EM449" s="117" t="s">
        <v>145</v>
      </c>
      <c r="EN449" s="117" t="s">
        <v>147</v>
      </c>
    </row>
    <row r="450" spans="1:144">
      <c r="A450" s="117" t="s">
        <v>1926</v>
      </c>
      <c r="B450" s="117" t="s">
        <v>145</v>
      </c>
      <c r="C450" s="117" t="s">
        <v>146</v>
      </c>
      <c r="D450" s="117" t="s">
        <v>145</v>
      </c>
      <c r="E450" s="117" t="s">
        <v>147</v>
      </c>
      <c r="F450" s="117" t="s">
        <v>145</v>
      </c>
      <c r="G450" s="117" t="s">
        <v>148</v>
      </c>
      <c r="H450" s="117" t="s">
        <v>149</v>
      </c>
      <c r="I450" s="117" t="s">
        <v>145</v>
      </c>
      <c r="J450" s="117" t="s">
        <v>150</v>
      </c>
      <c r="K450" s="117" t="s">
        <v>151</v>
      </c>
      <c r="L450" s="117" t="s">
        <v>1915</v>
      </c>
      <c r="M450" s="117" t="s">
        <v>145</v>
      </c>
      <c r="N450" s="117" t="s">
        <v>146</v>
      </c>
      <c r="O450" s="117" t="s">
        <v>153</v>
      </c>
      <c r="P450" s="117" t="s">
        <v>154</v>
      </c>
      <c r="Q450" s="117" t="s">
        <v>155</v>
      </c>
      <c r="R450" s="117" t="s">
        <v>145</v>
      </c>
      <c r="S450" s="117" t="s">
        <v>156</v>
      </c>
      <c r="T450" s="117" t="s">
        <v>154</v>
      </c>
      <c r="U450" s="117" t="s">
        <v>145</v>
      </c>
      <c r="V450" s="117" t="s">
        <v>145</v>
      </c>
      <c r="W450" s="117" t="s">
        <v>157</v>
      </c>
      <c r="X450" s="117" t="s">
        <v>157</v>
      </c>
      <c r="Y450" s="117" t="s">
        <v>158</v>
      </c>
      <c r="Z450" s="117" t="s">
        <v>159</v>
      </c>
      <c r="AA450" s="117" t="s">
        <v>145</v>
      </c>
      <c r="AB450" s="117" t="s">
        <v>145</v>
      </c>
      <c r="AC450" s="117" t="s">
        <v>145</v>
      </c>
      <c r="AD450" s="117" t="s">
        <v>145</v>
      </c>
      <c r="AE450" s="117" t="s">
        <v>1927</v>
      </c>
      <c r="AF450" s="117" t="s">
        <v>145</v>
      </c>
      <c r="AG450" s="117" t="s">
        <v>145</v>
      </c>
      <c r="AH450" s="117" t="s">
        <v>147</v>
      </c>
      <c r="AI450" s="117" t="s">
        <v>145</v>
      </c>
      <c r="AJ450" s="117" t="s">
        <v>145</v>
      </c>
      <c r="AK450" s="117" t="s">
        <v>145</v>
      </c>
      <c r="AL450" s="117" t="s">
        <v>145</v>
      </c>
      <c r="AM450" s="117" t="s">
        <v>145</v>
      </c>
      <c r="AN450" s="117" t="s">
        <v>145</v>
      </c>
      <c r="AO450" s="117" t="s">
        <v>668</v>
      </c>
      <c r="AP450" s="117" t="s">
        <v>669</v>
      </c>
      <c r="AQ450" s="117" t="s">
        <v>1446</v>
      </c>
      <c r="AR450" s="117" t="s">
        <v>671</v>
      </c>
      <c r="AS450" s="117" t="s">
        <v>672</v>
      </c>
      <c r="AT450" s="117" t="s">
        <v>673</v>
      </c>
      <c r="AU450" s="117" t="s">
        <v>145</v>
      </c>
      <c r="AV450" s="117" t="s">
        <v>1928</v>
      </c>
      <c r="AW450" s="117" t="s">
        <v>1929</v>
      </c>
      <c r="AX450" s="117" t="s">
        <v>1930</v>
      </c>
      <c r="AY450" s="117" t="s">
        <v>145</v>
      </c>
      <c r="AZ450" s="117" t="s">
        <v>673</v>
      </c>
      <c r="BA450" s="117" t="s">
        <v>145</v>
      </c>
      <c r="BB450" s="117" t="s">
        <v>145</v>
      </c>
      <c r="BC450" s="117" t="s">
        <v>145</v>
      </c>
      <c r="BD450" s="117" t="s">
        <v>145</v>
      </c>
      <c r="BE450" s="117" t="s">
        <v>145</v>
      </c>
      <c r="BF450" s="117" t="s">
        <v>145</v>
      </c>
      <c r="BG450" s="117" t="s">
        <v>145</v>
      </c>
      <c r="BH450" s="117" t="s">
        <v>145</v>
      </c>
      <c r="BI450" s="117" t="s">
        <v>145</v>
      </c>
      <c r="BJ450" s="117" t="s">
        <v>145</v>
      </c>
      <c r="BK450" s="117" t="s">
        <v>145</v>
      </c>
      <c r="BL450" s="117" t="s">
        <v>170</v>
      </c>
      <c r="BM450" s="117" t="s">
        <v>145</v>
      </c>
      <c r="BN450" s="117" t="s">
        <v>145</v>
      </c>
      <c r="BO450" s="117" t="s">
        <v>145</v>
      </c>
      <c r="BP450" s="117" t="s">
        <v>145</v>
      </c>
      <c r="BQ450" s="117" t="s">
        <v>145</v>
      </c>
      <c r="BR450" s="117" t="s">
        <v>145</v>
      </c>
      <c r="BS450" s="117" t="s">
        <v>145</v>
      </c>
      <c r="BT450" s="117" t="s">
        <v>145</v>
      </c>
      <c r="BU450" s="117" t="s">
        <v>145</v>
      </c>
      <c r="BV450" s="117" t="s">
        <v>171</v>
      </c>
      <c r="BW450" s="117" t="s">
        <v>145</v>
      </c>
      <c r="BX450" s="117" t="s">
        <v>145</v>
      </c>
      <c r="BY450" s="117" t="s">
        <v>145</v>
      </c>
      <c r="BZ450" s="117" t="s">
        <v>145</v>
      </c>
      <c r="CA450" s="117" t="s">
        <v>145</v>
      </c>
      <c r="CB450" s="117" t="s">
        <v>149</v>
      </c>
      <c r="CC450" s="117" t="s">
        <v>149</v>
      </c>
      <c r="CD450" s="117" t="s">
        <v>145</v>
      </c>
      <c r="CE450" s="117" t="s">
        <v>145</v>
      </c>
      <c r="CF450" s="117" t="s">
        <v>145</v>
      </c>
      <c r="CG450" s="117" t="s">
        <v>145</v>
      </c>
      <c r="CH450" s="117" t="s">
        <v>145</v>
      </c>
      <c r="CI450" s="117" t="s">
        <v>145</v>
      </c>
      <c r="CJ450" s="117" t="s">
        <v>145</v>
      </c>
      <c r="CK450" s="117" t="s">
        <v>145</v>
      </c>
      <c r="CL450" s="117" t="s">
        <v>145</v>
      </c>
      <c r="CM450" s="117" t="s">
        <v>145</v>
      </c>
      <c r="CN450" s="117" t="s">
        <v>145</v>
      </c>
      <c r="CO450" s="117" t="s">
        <v>1472</v>
      </c>
      <c r="CP450" s="117" t="s">
        <v>145</v>
      </c>
      <c r="CQ450" s="117" t="s">
        <v>145</v>
      </c>
      <c r="CR450" s="117" t="s">
        <v>145</v>
      </c>
      <c r="CS450" s="117" t="s">
        <v>173</v>
      </c>
      <c r="CT450" s="117" t="s">
        <v>181</v>
      </c>
      <c r="CU450" s="117" t="s">
        <v>175</v>
      </c>
      <c r="CV450" s="117" t="s">
        <v>176</v>
      </c>
      <c r="CW450" s="117" t="s">
        <v>177</v>
      </c>
      <c r="CX450" s="117" t="s">
        <v>178</v>
      </c>
      <c r="CY450" s="117" t="s">
        <v>178</v>
      </c>
      <c r="CZ450" s="117" t="s">
        <v>179</v>
      </c>
      <c r="DA450" s="117" t="s">
        <v>179</v>
      </c>
      <c r="DB450" s="117" t="s">
        <v>145</v>
      </c>
      <c r="DC450" s="117" t="s">
        <v>145</v>
      </c>
      <c r="DD450" s="117" t="s">
        <v>179</v>
      </c>
      <c r="DE450" s="117" t="s">
        <v>145</v>
      </c>
      <c r="DF450" s="117" t="s">
        <v>145</v>
      </c>
      <c r="DG450" s="117" t="s">
        <v>145</v>
      </c>
      <c r="DH450" s="117" t="s">
        <v>145</v>
      </c>
      <c r="DI450" s="117" t="s">
        <v>145</v>
      </c>
      <c r="DJ450" s="117" t="s">
        <v>145</v>
      </c>
      <c r="DK450" s="117" t="s">
        <v>145</v>
      </c>
      <c r="DL450" s="117" t="s">
        <v>145</v>
      </c>
      <c r="DM450" s="117" t="s">
        <v>145</v>
      </c>
      <c r="DN450" s="117" t="s">
        <v>145</v>
      </c>
      <c r="DO450" s="117" t="s">
        <v>145</v>
      </c>
      <c r="DP450" s="117" t="s">
        <v>145</v>
      </c>
      <c r="DQ450" s="117" t="s">
        <v>145</v>
      </c>
      <c r="DR450" s="117" t="s">
        <v>145</v>
      </c>
      <c r="DS450" s="117" t="s">
        <v>145</v>
      </c>
      <c r="DT450" s="117" t="s">
        <v>145</v>
      </c>
      <c r="DU450" s="117" t="s">
        <v>145</v>
      </c>
      <c r="DV450" s="117" t="s">
        <v>145</v>
      </c>
      <c r="DW450" s="117" t="s">
        <v>145</v>
      </c>
      <c r="DX450" s="117" t="s">
        <v>145</v>
      </c>
      <c r="DY450" s="117" t="s">
        <v>145</v>
      </c>
      <c r="DZ450" s="117" t="s">
        <v>145</v>
      </c>
      <c r="EA450" s="117" t="s">
        <v>145</v>
      </c>
      <c r="EB450" s="117" t="s">
        <v>145</v>
      </c>
      <c r="EC450" s="117" t="s">
        <v>180</v>
      </c>
      <c r="ED450" s="117" t="s">
        <v>145</v>
      </c>
      <c r="EE450" s="117" t="s">
        <v>154</v>
      </c>
      <c r="EF450" s="117" t="s">
        <v>145</v>
      </c>
      <c r="EG450" s="117" t="s">
        <v>145</v>
      </c>
      <c r="EH450" s="117" t="s">
        <v>145</v>
      </c>
      <c r="EI450" s="117" t="s">
        <v>145</v>
      </c>
      <c r="EJ450" s="117" t="s">
        <v>145</v>
      </c>
      <c r="EK450" s="117" t="s">
        <v>145</v>
      </c>
      <c r="EL450" s="117" t="s">
        <v>145</v>
      </c>
      <c r="EM450" s="117" t="s">
        <v>145</v>
      </c>
      <c r="EN450" s="117" t="s">
        <v>147</v>
      </c>
    </row>
    <row r="451" spans="1:144">
      <c r="A451" s="117" t="s">
        <v>1926</v>
      </c>
      <c r="B451" s="117" t="s">
        <v>145</v>
      </c>
      <c r="C451" s="117" t="s">
        <v>146</v>
      </c>
      <c r="D451" s="117" t="s">
        <v>145</v>
      </c>
      <c r="E451" s="117" t="s">
        <v>147</v>
      </c>
      <c r="F451" s="117" t="s">
        <v>145</v>
      </c>
      <c r="G451" s="117" t="s">
        <v>148</v>
      </c>
      <c r="H451" s="117" t="s">
        <v>149</v>
      </c>
      <c r="I451" s="117" t="s">
        <v>145</v>
      </c>
      <c r="J451" s="117" t="s">
        <v>150</v>
      </c>
      <c r="K451" s="117" t="s">
        <v>151</v>
      </c>
      <c r="L451" s="117" t="s">
        <v>1915</v>
      </c>
      <c r="M451" s="117" t="s">
        <v>145</v>
      </c>
      <c r="N451" s="117" t="s">
        <v>146</v>
      </c>
      <c r="O451" s="117" t="s">
        <v>153</v>
      </c>
      <c r="P451" s="117" t="s">
        <v>154</v>
      </c>
      <c r="Q451" s="117" t="s">
        <v>155</v>
      </c>
      <c r="R451" s="117" t="s">
        <v>145</v>
      </c>
      <c r="S451" s="117" t="s">
        <v>156</v>
      </c>
      <c r="T451" s="117" t="s">
        <v>154</v>
      </c>
      <c r="U451" s="117" t="s">
        <v>145</v>
      </c>
      <c r="V451" s="117" t="s">
        <v>145</v>
      </c>
      <c r="W451" s="117" t="s">
        <v>157</v>
      </c>
      <c r="X451" s="117" t="s">
        <v>157</v>
      </c>
      <c r="Y451" s="117" t="s">
        <v>158</v>
      </c>
      <c r="Z451" s="117" t="s">
        <v>159</v>
      </c>
      <c r="AA451" s="117" t="s">
        <v>145</v>
      </c>
      <c r="AB451" s="117" t="s">
        <v>145</v>
      </c>
      <c r="AC451" s="117" t="s">
        <v>145</v>
      </c>
      <c r="AD451" s="117" t="s">
        <v>145</v>
      </c>
      <c r="AE451" s="117" t="s">
        <v>1927</v>
      </c>
      <c r="AF451" s="117" t="s">
        <v>145</v>
      </c>
      <c r="AG451" s="117" t="s">
        <v>145</v>
      </c>
      <c r="AH451" s="117" t="s">
        <v>147</v>
      </c>
      <c r="AI451" s="117" t="s">
        <v>145</v>
      </c>
      <c r="AJ451" s="117" t="s">
        <v>145</v>
      </c>
      <c r="AK451" s="117" t="s">
        <v>145</v>
      </c>
      <c r="AL451" s="117" t="s">
        <v>145</v>
      </c>
      <c r="AM451" s="117" t="s">
        <v>145</v>
      </c>
      <c r="AN451" s="117" t="s">
        <v>145</v>
      </c>
      <c r="AO451" s="117" t="s">
        <v>668</v>
      </c>
      <c r="AP451" s="117" t="s">
        <v>669</v>
      </c>
      <c r="AQ451" s="117" t="s">
        <v>1446</v>
      </c>
      <c r="AR451" s="117" t="s">
        <v>671</v>
      </c>
      <c r="AS451" s="117" t="s">
        <v>672</v>
      </c>
      <c r="AT451" s="117" t="s">
        <v>673</v>
      </c>
      <c r="AU451" s="117" t="s">
        <v>145</v>
      </c>
      <c r="AV451" s="117" t="s">
        <v>1928</v>
      </c>
      <c r="AW451" s="117" t="s">
        <v>1929</v>
      </c>
      <c r="AX451" s="117" t="s">
        <v>1930</v>
      </c>
      <c r="AY451" s="117" t="s">
        <v>145</v>
      </c>
      <c r="AZ451" s="117" t="s">
        <v>673</v>
      </c>
      <c r="BA451" s="117" t="s">
        <v>145</v>
      </c>
      <c r="BB451" s="117" t="s">
        <v>145</v>
      </c>
      <c r="BC451" s="117" t="s">
        <v>145</v>
      </c>
      <c r="BD451" s="117" t="s">
        <v>145</v>
      </c>
      <c r="BE451" s="117" t="s">
        <v>145</v>
      </c>
      <c r="BF451" s="117" t="s">
        <v>145</v>
      </c>
      <c r="BG451" s="117" t="s">
        <v>145</v>
      </c>
      <c r="BH451" s="117" t="s">
        <v>145</v>
      </c>
      <c r="BI451" s="117" t="s">
        <v>145</v>
      </c>
      <c r="BJ451" s="117" t="s">
        <v>145</v>
      </c>
      <c r="BK451" s="117" t="s">
        <v>145</v>
      </c>
      <c r="BL451" s="117" t="s">
        <v>170</v>
      </c>
      <c r="BM451" s="117" t="s">
        <v>145</v>
      </c>
      <c r="BN451" s="117" t="s">
        <v>145</v>
      </c>
      <c r="BO451" s="117" t="s">
        <v>145</v>
      </c>
      <c r="BP451" s="117" t="s">
        <v>145</v>
      </c>
      <c r="BQ451" s="117" t="s">
        <v>145</v>
      </c>
      <c r="BR451" s="117" t="s">
        <v>145</v>
      </c>
      <c r="BS451" s="117" t="s">
        <v>145</v>
      </c>
      <c r="BT451" s="117" t="s">
        <v>145</v>
      </c>
      <c r="BU451" s="117" t="s">
        <v>145</v>
      </c>
      <c r="BV451" s="117" t="s">
        <v>171</v>
      </c>
      <c r="BW451" s="117" t="s">
        <v>145</v>
      </c>
      <c r="BX451" s="117" t="s">
        <v>145</v>
      </c>
      <c r="BY451" s="117" t="s">
        <v>145</v>
      </c>
      <c r="BZ451" s="117" t="s">
        <v>145</v>
      </c>
      <c r="CA451" s="117" t="s">
        <v>145</v>
      </c>
      <c r="CB451" s="117" t="s">
        <v>149</v>
      </c>
      <c r="CC451" s="117" t="s">
        <v>149</v>
      </c>
      <c r="CD451" s="117" t="s">
        <v>145</v>
      </c>
      <c r="CE451" s="117" t="s">
        <v>145</v>
      </c>
      <c r="CF451" s="117" t="s">
        <v>145</v>
      </c>
      <c r="CG451" s="117" t="s">
        <v>145</v>
      </c>
      <c r="CH451" s="117" t="s">
        <v>145</v>
      </c>
      <c r="CI451" s="117" t="s">
        <v>145</v>
      </c>
      <c r="CJ451" s="117" t="s">
        <v>145</v>
      </c>
      <c r="CK451" s="117" t="s">
        <v>145</v>
      </c>
      <c r="CL451" s="117" t="s">
        <v>145</v>
      </c>
      <c r="CM451" s="117" t="s">
        <v>145</v>
      </c>
      <c r="CN451" s="117" t="s">
        <v>145</v>
      </c>
      <c r="CO451" s="117" t="s">
        <v>1472</v>
      </c>
      <c r="CP451" s="117" t="s">
        <v>145</v>
      </c>
      <c r="CQ451" s="117" t="s">
        <v>145</v>
      </c>
      <c r="CR451" s="117" t="s">
        <v>145</v>
      </c>
      <c r="CS451" s="117" t="s">
        <v>173</v>
      </c>
      <c r="CT451" s="117" t="s">
        <v>300</v>
      </c>
      <c r="CU451" s="117" t="s">
        <v>1006</v>
      </c>
      <c r="CV451" s="117" t="s">
        <v>1007</v>
      </c>
      <c r="CW451" s="117" t="s">
        <v>1008</v>
      </c>
      <c r="CX451" s="117" t="s">
        <v>178</v>
      </c>
      <c r="CY451" s="117" t="s">
        <v>178</v>
      </c>
      <c r="CZ451" s="117" t="s">
        <v>179</v>
      </c>
      <c r="DA451" s="117" t="s">
        <v>179</v>
      </c>
      <c r="DB451" s="117" t="s">
        <v>145</v>
      </c>
      <c r="DC451" s="117" t="s">
        <v>145</v>
      </c>
      <c r="DD451" s="117" t="s">
        <v>179</v>
      </c>
      <c r="DE451" s="117" t="s">
        <v>145</v>
      </c>
      <c r="DF451" s="117" t="s">
        <v>145</v>
      </c>
      <c r="DG451" s="117" t="s">
        <v>145</v>
      </c>
      <c r="DH451" s="117" t="s">
        <v>145</v>
      </c>
      <c r="DI451" s="117" t="s">
        <v>145</v>
      </c>
      <c r="DJ451" s="117" t="s">
        <v>145</v>
      </c>
      <c r="DK451" s="117" t="s">
        <v>145</v>
      </c>
      <c r="DL451" s="117" t="s">
        <v>145</v>
      </c>
      <c r="DM451" s="117" t="s">
        <v>145</v>
      </c>
      <c r="DN451" s="117" t="s">
        <v>145</v>
      </c>
      <c r="DO451" s="117" t="s">
        <v>145</v>
      </c>
      <c r="DP451" s="117" t="s">
        <v>145</v>
      </c>
      <c r="DQ451" s="117" t="s">
        <v>145</v>
      </c>
      <c r="DR451" s="117" t="s">
        <v>145</v>
      </c>
      <c r="DS451" s="117" t="s">
        <v>145</v>
      </c>
      <c r="DT451" s="117" t="s">
        <v>145</v>
      </c>
      <c r="DU451" s="117" t="s">
        <v>145</v>
      </c>
      <c r="DV451" s="117" t="s">
        <v>145</v>
      </c>
      <c r="DW451" s="117" t="s">
        <v>145</v>
      </c>
      <c r="DX451" s="117" t="s">
        <v>145</v>
      </c>
      <c r="DY451" s="117" t="s">
        <v>145</v>
      </c>
      <c r="DZ451" s="117" t="s">
        <v>145</v>
      </c>
      <c r="EA451" s="117" t="s">
        <v>145</v>
      </c>
      <c r="EB451" s="117" t="s">
        <v>145</v>
      </c>
      <c r="EC451" s="117" t="s">
        <v>180</v>
      </c>
      <c r="ED451" s="117" t="s">
        <v>145</v>
      </c>
      <c r="EE451" s="117" t="s">
        <v>154</v>
      </c>
      <c r="EF451" s="117" t="s">
        <v>145</v>
      </c>
      <c r="EG451" s="117" t="s">
        <v>145</v>
      </c>
      <c r="EH451" s="117" t="s">
        <v>145</v>
      </c>
      <c r="EI451" s="117" t="s">
        <v>145</v>
      </c>
      <c r="EJ451" s="117" t="s">
        <v>145</v>
      </c>
      <c r="EK451" s="117" t="s">
        <v>145</v>
      </c>
      <c r="EL451" s="117" t="s">
        <v>145</v>
      </c>
      <c r="EM451" s="117" t="s">
        <v>145</v>
      </c>
      <c r="EN451" s="117" t="s">
        <v>147</v>
      </c>
    </row>
    <row r="452" spans="1:144">
      <c r="A452" s="117" t="s">
        <v>1931</v>
      </c>
      <c r="B452" s="117" t="s">
        <v>145</v>
      </c>
      <c r="C452" s="117" t="s">
        <v>146</v>
      </c>
      <c r="D452" s="117" t="s">
        <v>145</v>
      </c>
      <c r="E452" s="117" t="s">
        <v>147</v>
      </c>
      <c r="F452" s="117" t="s">
        <v>145</v>
      </c>
      <c r="G452" s="117" t="s">
        <v>148</v>
      </c>
      <c r="H452" s="117" t="s">
        <v>149</v>
      </c>
      <c r="I452" s="117" t="s">
        <v>145</v>
      </c>
      <c r="J452" s="117" t="s">
        <v>150</v>
      </c>
      <c r="K452" s="117" t="s">
        <v>151</v>
      </c>
      <c r="L452" s="117" t="s">
        <v>1932</v>
      </c>
      <c r="M452" s="117" t="s">
        <v>145</v>
      </c>
      <c r="N452" s="117" t="s">
        <v>146</v>
      </c>
      <c r="O452" s="117" t="s">
        <v>153</v>
      </c>
      <c r="P452" s="117" t="s">
        <v>154</v>
      </c>
      <c r="Q452" s="117" t="s">
        <v>155</v>
      </c>
      <c r="R452" s="117" t="s">
        <v>145</v>
      </c>
      <c r="S452" s="117" t="s">
        <v>156</v>
      </c>
      <c r="T452" s="117" t="s">
        <v>154</v>
      </c>
      <c r="U452" s="117" t="s">
        <v>145</v>
      </c>
      <c r="V452" s="117" t="s">
        <v>145</v>
      </c>
      <c r="W452" s="117" t="s">
        <v>157</v>
      </c>
      <c r="X452" s="117" t="s">
        <v>157</v>
      </c>
      <c r="Y452" s="117" t="s">
        <v>158</v>
      </c>
      <c r="Z452" s="117" t="s">
        <v>159</v>
      </c>
      <c r="AA452" s="117" t="s">
        <v>145</v>
      </c>
      <c r="AB452" s="117" t="s">
        <v>145</v>
      </c>
      <c r="AC452" s="117" t="s">
        <v>145</v>
      </c>
      <c r="AD452" s="117" t="s">
        <v>145</v>
      </c>
      <c r="AE452" s="117" t="s">
        <v>1933</v>
      </c>
      <c r="AF452" s="117" t="s">
        <v>145</v>
      </c>
      <c r="AG452" s="117" t="s">
        <v>145</v>
      </c>
      <c r="AH452" s="117" t="s">
        <v>147</v>
      </c>
      <c r="AI452" s="117" t="s">
        <v>145</v>
      </c>
      <c r="AJ452" s="117" t="s">
        <v>145</v>
      </c>
      <c r="AK452" s="117" t="s">
        <v>145</v>
      </c>
      <c r="AL452" s="117" t="s">
        <v>145</v>
      </c>
      <c r="AM452" s="117" t="s">
        <v>145</v>
      </c>
      <c r="AN452" s="117" t="s">
        <v>145</v>
      </c>
      <c r="AO452" s="117" t="s">
        <v>668</v>
      </c>
      <c r="AP452" s="117" t="s">
        <v>669</v>
      </c>
      <c r="AQ452" s="117" t="s">
        <v>1934</v>
      </c>
      <c r="AR452" s="117" t="s">
        <v>671</v>
      </c>
      <c r="AS452" s="117" t="s">
        <v>672</v>
      </c>
      <c r="AT452" s="117" t="s">
        <v>673</v>
      </c>
      <c r="AU452" s="117" t="s">
        <v>145</v>
      </c>
      <c r="AV452" s="117" t="s">
        <v>1935</v>
      </c>
      <c r="AW452" s="117" t="s">
        <v>460</v>
      </c>
      <c r="AX452" s="117" t="s">
        <v>1936</v>
      </c>
      <c r="AY452" s="117" t="s">
        <v>145</v>
      </c>
      <c r="AZ452" s="117" t="s">
        <v>673</v>
      </c>
      <c r="BA452" s="117" t="s">
        <v>145</v>
      </c>
      <c r="BB452" s="117" t="s">
        <v>145</v>
      </c>
      <c r="BC452" s="117" t="s">
        <v>145</v>
      </c>
      <c r="BD452" s="117" t="s">
        <v>145</v>
      </c>
      <c r="BE452" s="117" t="s">
        <v>145</v>
      </c>
      <c r="BF452" s="117" t="s">
        <v>145</v>
      </c>
      <c r="BG452" s="117" t="s">
        <v>145</v>
      </c>
      <c r="BH452" s="117" t="s">
        <v>145</v>
      </c>
      <c r="BI452" s="117" t="s">
        <v>145</v>
      </c>
      <c r="BJ452" s="117" t="s">
        <v>145</v>
      </c>
      <c r="BK452" s="117" t="s">
        <v>145</v>
      </c>
      <c r="BL452" s="117" t="s">
        <v>170</v>
      </c>
      <c r="BM452" s="117" t="s">
        <v>145</v>
      </c>
      <c r="BN452" s="117" t="s">
        <v>145</v>
      </c>
      <c r="BO452" s="117" t="s">
        <v>145</v>
      </c>
      <c r="BP452" s="117" t="s">
        <v>145</v>
      </c>
      <c r="BQ452" s="117" t="s">
        <v>145</v>
      </c>
      <c r="BR452" s="117" t="s">
        <v>145</v>
      </c>
      <c r="BS452" s="117" t="s">
        <v>145</v>
      </c>
      <c r="BT452" s="117" t="s">
        <v>145</v>
      </c>
      <c r="BU452" s="117" t="s">
        <v>145</v>
      </c>
      <c r="BV452" s="117" t="s">
        <v>171</v>
      </c>
      <c r="BW452" s="117" t="s">
        <v>145</v>
      </c>
      <c r="BX452" s="117" t="s">
        <v>145</v>
      </c>
      <c r="BY452" s="117" t="s">
        <v>145</v>
      </c>
      <c r="BZ452" s="117" t="s">
        <v>145</v>
      </c>
      <c r="CA452" s="117" t="s">
        <v>145</v>
      </c>
      <c r="CB452" s="117" t="s">
        <v>149</v>
      </c>
      <c r="CC452" s="117" t="s">
        <v>149</v>
      </c>
      <c r="CD452" s="117" t="s">
        <v>145</v>
      </c>
      <c r="CE452" s="117" t="s">
        <v>145</v>
      </c>
      <c r="CF452" s="117" t="s">
        <v>145</v>
      </c>
      <c r="CG452" s="117" t="s">
        <v>145</v>
      </c>
      <c r="CH452" s="117" t="s">
        <v>145</v>
      </c>
      <c r="CI452" s="117" t="s">
        <v>145</v>
      </c>
      <c r="CJ452" s="117" t="s">
        <v>145</v>
      </c>
      <c r="CK452" s="117" t="s">
        <v>145</v>
      </c>
      <c r="CL452" s="117" t="s">
        <v>145</v>
      </c>
      <c r="CM452" s="117" t="s">
        <v>145</v>
      </c>
      <c r="CN452" s="117" t="s">
        <v>145</v>
      </c>
      <c r="CO452" s="117" t="s">
        <v>1472</v>
      </c>
      <c r="CP452" s="117" t="s">
        <v>145</v>
      </c>
      <c r="CQ452" s="117" t="s">
        <v>145</v>
      </c>
      <c r="CR452" s="117" t="s">
        <v>145</v>
      </c>
      <c r="CS452" s="117" t="s">
        <v>173</v>
      </c>
      <c r="CT452" s="117" t="s">
        <v>174</v>
      </c>
      <c r="CU452" s="117" t="s">
        <v>182</v>
      </c>
      <c r="CV452" s="117" t="s">
        <v>183</v>
      </c>
      <c r="CW452" s="117" t="s">
        <v>184</v>
      </c>
      <c r="CX452" s="117" t="s">
        <v>178</v>
      </c>
      <c r="CY452" s="117" t="s">
        <v>178</v>
      </c>
      <c r="CZ452" s="117" t="s">
        <v>179</v>
      </c>
      <c r="DA452" s="117" t="s">
        <v>179</v>
      </c>
      <c r="DB452" s="117" t="s">
        <v>145</v>
      </c>
      <c r="DC452" s="117" t="s">
        <v>145</v>
      </c>
      <c r="DD452" s="117" t="s">
        <v>179</v>
      </c>
      <c r="DE452" s="117" t="s">
        <v>145</v>
      </c>
      <c r="DF452" s="117" t="s">
        <v>145</v>
      </c>
      <c r="DG452" s="117" t="s">
        <v>145</v>
      </c>
      <c r="DH452" s="117" t="s">
        <v>145</v>
      </c>
      <c r="DI452" s="117" t="s">
        <v>145</v>
      </c>
      <c r="DJ452" s="117" t="s">
        <v>145</v>
      </c>
      <c r="DK452" s="117" t="s">
        <v>145</v>
      </c>
      <c r="DL452" s="117" t="s">
        <v>145</v>
      </c>
      <c r="DM452" s="117" t="s">
        <v>145</v>
      </c>
      <c r="DN452" s="117" t="s">
        <v>145</v>
      </c>
      <c r="DO452" s="117" t="s">
        <v>145</v>
      </c>
      <c r="DP452" s="117" t="s">
        <v>145</v>
      </c>
      <c r="DQ452" s="117" t="s">
        <v>145</v>
      </c>
      <c r="DR452" s="117" t="s">
        <v>145</v>
      </c>
      <c r="DS452" s="117" t="s">
        <v>145</v>
      </c>
      <c r="DT452" s="117" t="s">
        <v>145</v>
      </c>
      <c r="DU452" s="117" t="s">
        <v>145</v>
      </c>
      <c r="DV452" s="117" t="s">
        <v>145</v>
      </c>
      <c r="DW452" s="117" t="s">
        <v>145</v>
      </c>
      <c r="DX452" s="117" t="s">
        <v>145</v>
      </c>
      <c r="DY452" s="117" t="s">
        <v>145</v>
      </c>
      <c r="DZ452" s="117" t="s">
        <v>145</v>
      </c>
      <c r="EA452" s="117" t="s">
        <v>145</v>
      </c>
      <c r="EB452" s="117" t="s">
        <v>145</v>
      </c>
      <c r="EC452" s="117" t="s">
        <v>180</v>
      </c>
      <c r="ED452" s="117" t="s">
        <v>145</v>
      </c>
      <c r="EE452" s="117" t="s">
        <v>154</v>
      </c>
      <c r="EF452" s="117" t="s">
        <v>145</v>
      </c>
      <c r="EG452" s="117" t="s">
        <v>145</v>
      </c>
      <c r="EH452" s="117" t="s">
        <v>145</v>
      </c>
      <c r="EI452" s="117" t="s">
        <v>145</v>
      </c>
      <c r="EJ452" s="117" t="s">
        <v>145</v>
      </c>
      <c r="EK452" s="117" t="s">
        <v>145</v>
      </c>
      <c r="EL452" s="117" t="s">
        <v>145</v>
      </c>
      <c r="EM452" s="117" t="s">
        <v>145</v>
      </c>
      <c r="EN452" s="117" t="s">
        <v>147</v>
      </c>
    </row>
    <row r="453" spans="1:144">
      <c r="A453" s="117" t="s">
        <v>1931</v>
      </c>
      <c r="B453" s="117" t="s">
        <v>145</v>
      </c>
      <c r="C453" s="117" t="s">
        <v>146</v>
      </c>
      <c r="D453" s="117" t="s">
        <v>145</v>
      </c>
      <c r="E453" s="117" t="s">
        <v>147</v>
      </c>
      <c r="F453" s="117" t="s">
        <v>145</v>
      </c>
      <c r="G453" s="117" t="s">
        <v>148</v>
      </c>
      <c r="H453" s="117" t="s">
        <v>149</v>
      </c>
      <c r="I453" s="117" t="s">
        <v>145</v>
      </c>
      <c r="J453" s="117" t="s">
        <v>150</v>
      </c>
      <c r="K453" s="117" t="s">
        <v>151</v>
      </c>
      <c r="L453" s="117" t="s">
        <v>1932</v>
      </c>
      <c r="M453" s="117" t="s">
        <v>145</v>
      </c>
      <c r="N453" s="117" t="s">
        <v>146</v>
      </c>
      <c r="O453" s="117" t="s">
        <v>153</v>
      </c>
      <c r="P453" s="117" t="s">
        <v>154</v>
      </c>
      <c r="Q453" s="117" t="s">
        <v>155</v>
      </c>
      <c r="R453" s="117" t="s">
        <v>145</v>
      </c>
      <c r="S453" s="117" t="s">
        <v>156</v>
      </c>
      <c r="T453" s="117" t="s">
        <v>154</v>
      </c>
      <c r="U453" s="117" t="s">
        <v>145</v>
      </c>
      <c r="V453" s="117" t="s">
        <v>145</v>
      </c>
      <c r="W453" s="117" t="s">
        <v>157</v>
      </c>
      <c r="X453" s="117" t="s">
        <v>157</v>
      </c>
      <c r="Y453" s="117" t="s">
        <v>158</v>
      </c>
      <c r="Z453" s="117" t="s">
        <v>159</v>
      </c>
      <c r="AA453" s="117" t="s">
        <v>145</v>
      </c>
      <c r="AB453" s="117" t="s">
        <v>145</v>
      </c>
      <c r="AC453" s="117" t="s">
        <v>145</v>
      </c>
      <c r="AD453" s="117" t="s">
        <v>145</v>
      </c>
      <c r="AE453" s="117" t="s">
        <v>1933</v>
      </c>
      <c r="AF453" s="117" t="s">
        <v>145</v>
      </c>
      <c r="AG453" s="117" t="s">
        <v>145</v>
      </c>
      <c r="AH453" s="117" t="s">
        <v>147</v>
      </c>
      <c r="AI453" s="117" t="s">
        <v>145</v>
      </c>
      <c r="AJ453" s="117" t="s">
        <v>145</v>
      </c>
      <c r="AK453" s="117" t="s">
        <v>145</v>
      </c>
      <c r="AL453" s="117" t="s">
        <v>145</v>
      </c>
      <c r="AM453" s="117" t="s">
        <v>145</v>
      </c>
      <c r="AN453" s="117" t="s">
        <v>145</v>
      </c>
      <c r="AO453" s="117" t="s">
        <v>668</v>
      </c>
      <c r="AP453" s="117" t="s">
        <v>669</v>
      </c>
      <c r="AQ453" s="117" t="s">
        <v>1934</v>
      </c>
      <c r="AR453" s="117" t="s">
        <v>671</v>
      </c>
      <c r="AS453" s="117" t="s">
        <v>672</v>
      </c>
      <c r="AT453" s="117" t="s">
        <v>673</v>
      </c>
      <c r="AU453" s="117" t="s">
        <v>145</v>
      </c>
      <c r="AV453" s="117" t="s">
        <v>1935</v>
      </c>
      <c r="AW453" s="117" t="s">
        <v>460</v>
      </c>
      <c r="AX453" s="117" t="s">
        <v>1936</v>
      </c>
      <c r="AY453" s="117" t="s">
        <v>145</v>
      </c>
      <c r="AZ453" s="117" t="s">
        <v>673</v>
      </c>
      <c r="BA453" s="117" t="s">
        <v>145</v>
      </c>
      <c r="BB453" s="117" t="s">
        <v>145</v>
      </c>
      <c r="BC453" s="117" t="s">
        <v>145</v>
      </c>
      <c r="BD453" s="117" t="s">
        <v>145</v>
      </c>
      <c r="BE453" s="117" t="s">
        <v>145</v>
      </c>
      <c r="BF453" s="117" t="s">
        <v>145</v>
      </c>
      <c r="BG453" s="117" t="s">
        <v>145</v>
      </c>
      <c r="BH453" s="117" t="s">
        <v>145</v>
      </c>
      <c r="BI453" s="117" t="s">
        <v>145</v>
      </c>
      <c r="BJ453" s="117" t="s">
        <v>145</v>
      </c>
      <c r="BK453" s="117" t="s">
        <v>145</v>
      </c>
      <c r="BL453" s="117" t="s">
        <v>170</v>
      </c>
      <c r="BM453" s="117" t="s">
        <v>145</v>
      </c>
      <c r="BN453" s="117" t="s">
        <v>145</v>
      </c>
      <c r="BO453" s="117" t="s">
        <v>145</v>
      </c>
      <c r="BP453" s="117" t="s">
        <v>145</v>
      </c>
      <c r="BQ453" s="117" t="s">
        <v>145</v>
      </c>
      <c r="BR453" s="117" t="s">
        <v>145</v>
      </c>
      <c r="BS453" s="117" t="s">
        <v>145</v>
      </c>
      <c r="BT453" s="117" t="s">
        <v>145</v>
      </c>
      <c r="BU453" s="117" t="s">
        <v>145</v>
      </c>
      <c r="BV453" s="117" t="s">
        <v>171</v>
      </c>
      <c r="BW453" s="117" t="s">
        <v>145</v>
      </c>
      <c r="BX453" s="117" t="s">
        <v>145</v>
      </c>
      <c r="BY453" s="117" t="s">
        <v>145</v>
      </c>
      <c r="BZ453" s="117" t="s">
        <v>145</v>
      </c>
      <c r="CA453" s="117" t="s">
        <v>145</v>
      </c>
      <c r="CB453" s="117" t="s">
        <v>149</v>
      </c>
      <c r="CC453" s="117" t="s">
        <v>149</v>
      </c>
      <c r="CD453" s="117" t="s">
        <v>145</v>
      </c>
      <c r="CE453" s="117" t="s">
        <v>145</v>
      </c>
      <c r="CF453" s="117" t="s">
        <v>145</v>
      </c>
      <c r="CG453" s="117" t="s">
        <v>145</v>
      </c>
      <c r="CH453" s="117" t="s">
        <v>145</v>
      </c>
      <c r="CI453" s="117" t="s">
        <v>145</v>
      </c>
      <c r="CJ453" s="117" t="s">
        <v>145</v>
      </c>
      <c r="CK453" s="117" t="s">
        <v>145</v>
      </c>
      <c r="CL453" s="117" t="s">
        <v>145</v>
      </c>
      <c r="CM453" s="117" t="s">
        <v>145</v>
      </c>
      <c r="CN453" s="117" t="s">
        <v>145</v>
      </c>
      <c r="CO453" s="117" t="s">
        <v>1472</v>
      </c>
      <c r="CP453" s="117" t="s">
        <v>145</v>
      </c>
      <c r="CQ453" s="117" t="s">
        <v>145</v>
      </c>
      <c r="CR453" s="117" t="s">
        <v>145</v>
      </c>
      <c r="CS453" s="117" t="s">
        <v>173</v>
      </c>
      <c r="CT453" s="117" t="s">
        <v>181</v>
      </c>
      <c r="CU453" s="117" t="s">
        <v>175</v>
      </c>
      <c r="CV453" s="117" t="s">
        <v>176</v>
      </c>
      <c r="CW453" s="117" t="s">
        <v>177</v>
      </c>
      <c r="CX453" s="117" t="s">
        <v>178</v>
      </c>
      <c r="CY453" s="117" t="s">
        <v>178</v>
      </c>
      <c r="CZ453" s="117" t="s">
        <v>179</v>
      </c>
      <c r="DA453" s="117" t="s">
        <v>179</v>
      </c>
      <c r="DB453" s="117" t="s">
        <v>145</v>
      </c>
      <c r="DC453" s="117" t="s">
        <v>145</v>
      </c>
      <c r="DD453" s="117" t="s">
        <v>179</v>
      </c>
      <c r="DE453" s="117" t="s">
        <v>145</v>
      </c>
      <c r="DF453" s="117" t="s">
        <v>145</v>
      </c>
      <c r="DG453" s="117" t="s">
        <v>145</v>
      </c>
      <c r="DH453" s="117" t="s">
        <v>145</v>
      </c>
      <c r="DI453" s="117" t="s">
        <v>145</v>
      </c>
      <c r="DJ453" s="117" t="s">
        <v>145</v>
      </c>
      <c r="DK453" s="117" t="s">
        <v>145</v>
      </c>
      <c r="DL453" s="117" t="s">
        <v>145</v>
      </c>
      <c r="DM453" s="117" t="s">
        <v>145</v>
      </c>
      <c r="DN453" s="117" t="s">
        <v>145</v>
      </c>
      <c r="DO453" s="117" t="s">
        <v>145</v>
      </c>
      <c r="DP453" s="117" t="s">
        <v>145</v>
      </c>
      <c r="DQ453" s="117" t="s">
        <v>145</v>
      </c>
      <c r="DR453" s="117" t="s">
        <v>145</v>
      </c>
      <c r="DS453" s="117" t="s">
        <v>145</v>
      </c>
      <c r="DT453" s="117" t="s">
        <v>145</v>
      </c>
      <c r="DU453" s="117" t="s">
        <v>145</v>
      </c>
      <c r="DV453" s="117" t="s">
        <v>145</v>
      </c>
      <c r="DW453" s="117" t="s">
        <v>145</v>
      </c>
      <c r="DX453" s="117" t="s">
        <v>145</v>
      </c>
      <c r="DY453" s="117" t="s">
        <v>145</v>
      </c>
      <c r="DZ453" s="117" t="s">
        <v>145</v>
      </c>
      <c r="EA453" s="117" t="s">
        <v>145</v>
      </c>
      <c r="EB453" s="117" t="s">
        <v>145</v>
      </c>
      <c r="EC453" s="117" t="s">
        <v>180</v>
      </c>
      <c r="ED453" s="117" t="s">
        <v>145</v>
      </c>
      <c r="EE453" s="117" t="s">
        <v>154</v>
      </c>
      <c r="EF453" s="117" t="s">
        <v>145</v>
      </c>
      <c r="EG453" s="117" t="s">
        <v>145</v>
      </c>
      <c r="EH453" s="117" t="s">
        <v>145</v>
      </c>
      <c r="EI453" s="117" t="s">
        <v>145</v>
      </c>
      <c r="EJ453" s="117" t="s">
        <v>145</v>
      </c>
      <c r="EK453" s="117" t="s">
        <v>145</v>
      </c>
      <c r="EL453" s="117" t="s">
        <v>145</v>
      </c>
      <c r="EM453" s="117" t="s">
        <v>145</v>
      </c>
      <c r="EN453" s="117" t="s">
        <v>147</v>
      </c>
    </row>
    <row r="454" spans="1:144">
      <c r="A454" s="117" t="s">
        <v>1931</v>
      </c>
      <c r="B454" s="117" t="s">
        <v>145</v>
      </c>
      <c r="C454" s="117" t="s">
        <v>146</v>
      </c>
      <c r="D454" s="117" t="s">
        <v>145</v>
      </c>
      <c r="E454" s="117" t="s">
        <v>147</v>
      </c>
      <c r="F454" s="117" t="s">
        <v>145</v>
      </c>
      <c r="G454" s="117" t="s">
        <v>148</v>
      </c>
      <c r="H454" s="117" t="s">
        <v>149</v>
      </c>
      <c r="I454" s="117" t="s">
        <v>145</v>
      </c>
      <c r="J454" s="117" t="s">
        <v>150</v>
      </c>
      <c r="K454" s="117" t="s">
        <v>151</v>
      </c>
      <c r="L454" s="117" t="s">
        <v>1932</v>
      </c>
      <c r="M454" s="117" t="s">
        <v>145</v>
      </c>
      <c r="N454" s="117" t="s">
        <v>146</v>
      </c>
      <c r="O454" s="117" t="s">
        <v>153</v>
      </c>
      <c r="P454" s="117" t="s">
        <v>154</v>
      </c>
      <c r="Q454" s="117" t="s">
        <v>155</v>
      </c>
      <c r="R454" s="117" t="s">
        <v>145</v>
      </c>
      <c r="S454" s="117" t="s">
        <v>156</v>
      </c>
      <c r="T454" s="117" t="s">
        <v>154</v>
      </c>
      <c r="U454" s="117" t="s">
        <v>145</v>
      </c>
      <c r="V454" s="117" t="s">
        <v>145</v>
      </c>
      <c r="W454" s="117" t="s">
        <v>157</v>
      </c>
      <c r="X454" s="117" t="s">
        <v>157</v>
      </c>
      <c r="Y454" s="117" t="s">
        <v>158</v>
      </c>
      <c r="Z454" s="117" t="s">
        <v>159</v>
      </c>
      <c r="AA454" s="117" t="s">
        <v>145</v>
      </c>
      <c r="AB454" s="117" t="s">
        <v>145</v>
      </c>
      <c r="AC454" s="117" t="s">
        <v>145</v>
      </c>
      <c r="AD454" s="117" t="s">
        <v>145</v>
      </c>
      <c r="AE454" s="117" t="s">
        <v>1933</v>
      </c>
      <c r="AF454" s="117" t="s">
        <v>145</v>
      </c>
      <c r="AG454" s="117" t="s">
        <v>145</v>
      </c>
      <c r="AH454" s="117" t="s">
        <v>147</v>
      </c>
      <c r="AI454" s="117" t="s">
        <v>145</v>
      </c>
      <c r="AJ454" s="117" t="s">
        <v>145</v>
      </c>
      <c r="AK454" s="117" t="s">
        <v>145</v>
      </c>
      <c r="AL454" s="117" t="s">
        <v>145</v>
      </c>
      <c r="AM454" s="117" t="s">
        <v>145</v>
      </c>
      <c r="AN454" s="117" t="s">
        <v>145</v>
      </c>
      <c r="AO454" s="117" t="s">
        <v>668</v>
      </c>
      <c r="AP454" s="117" t="s">
        <v>669</v>
      </c>
      <c r="AQ454" s="117" t="s">
        <v>1934</v>
      </c>
      <c r="AR454" s="117" t="s">
        <v>671</v>
      </c>
      <c r="AS454" s="117" t="s">
        <v>672</v>
      </c>
      <c r="AT454" s="117" t="s">
        <v>673</v>
      </c>
      <c r="AU454" s="117" t="s">
        <v>145</v>
      </c>
      <c r="AV454" s="117" t="s">
        <v>1935</v>
      </c>
      <c r="AW454" s="117" t="s">
        <v>460</v>
      </c>
      <c r="AX454" s="117" t="s">
        <v>1936</v>
      </c>
      <c r="AY454" s="117" t="s">
        <v>145</v>
      </c>
      <c r="AZ454" s="117" t="s">
        <v>673</v>
      </c>
      <c r="BA454" s="117" t="s">
        <v>145</v>
      </c>
      <c r="BB454" s="117" t="s">
        <v>145</v>
      </c>
      <c r="BC454" s="117" t="s">
        <v>145</v>
      </c>
      <c r="BD454" s="117" t="s">
        <v>145</v>
      </c>
      <c r="BE454" s="117" t="s">
        <v>145</v>
      </c>
      <c r="BF454" s="117" t="s">
        <v>145</v>
      </c>
      <c r="BG454" s="117" t="s">
        <v>145</v>
      </c>
      <c r="BH454" s="117" t="s">
        <v>145</v>
      </c>
      <c r="BI454" s="117" t="s">
        <v>145</v>
      </c>
      <c r="BJ454" s="117" t="s">
        <v>145</v>
      </c>
      <c r="BK454" s="117" t="s">
        <v>145</v>
      </c>
      <c r="BL454" s="117" t="s">
        <v>170</v>
      </c>
      <c r="BM454" s="117" t="s">
        <v>145</v>
      </c>
      <c r="BN454" s="117" t="s">
        <v>145</v>
      </c>
      <c r="BO454" s="117" t="s">
        <v>145</v>
      </c>
      <c r="BP454" s="117" t="s">
        <v>145</v>
      </c>
      <c r="BQ454" s="117" t="s">
        <v>145</v>
      </c>
      <c r="BR454" s="117" t="s">
        <v>145</v>
      </c>
      <c r="BS454" s="117" t="s">
        <v>145</v>
      </c>
      <c r="BT454" s="117" t="s">
        <v>145</v>
      </c>
      <c r="BU454" s="117" t="s">
        <v>145</v>
      </c>
      <c r="BV454" s="117" t="s">
        <v>171</v>
      </c>
      <c r="BW454" s="117" t="s">
        <v>145</v>
      </c>
      <c r="BX454" s="117" t="s">
        <v>145</v>
      </c>
      <c r="BY454" s="117" t="s">
        <v>145</v>
      </c>
      <c r="BZ454" s="117" t="s">
        <v>145</v>
      </c>
      <c r="CA454" s="117" t="s">
        <v>145</v>
      </c>
      <c r="CB454" s="117" t="s">
        <v>149</v>
      </c>
      <c r="CC454" s="117" t="s">
        <v>149</v>
      </c>
      <c r="CD454" s="117" t="s">
        <v>145</v>
      </c>
      <c r="CE454" s="117" t="s">
        <v>145</v>
      </c>
      <c r="CF454" s="117" t="s">
        <v>145</v>
      </c>
      <c r="CG454" s="117" t="s">
        <v>145</v>
      </c>
      <c r="CH454" s="117" t="s">
        <v>145</v>
      </c>
      <c r="CI454" s="117" t="s">
        <v>145</v>
      </c>
      <c r="CJ454" s="117" t="s">
        <v>145</v>
      </c>
      <c r="CK454" s="117" t="s">
        <v>145</v>
      </c>
      <c r="CL454" s="117" t="s">
        <v>145</v>
      </c>
      <c r="CM454" s="117" t="s">
        <v>145</v>
      </c>
      <c r="CN454" s="117" t="s">
        <v>145</v>
      </c>
      <c r="CO454" s="117" t="s">
        <v>1472</v>
      </c>
      <c r="CP454" s="117" t="s">
        <v>145</v>
      </c>
      <c r="CQ454" s="117" t="s">
        <v>145</v>
      </c>
      <c r="CR454" s="117" t="s">
        <v>145</v>
      </c>
      <c r="CS454" s="117" t="s">
        <v>173</v>
      </c>
      <c r="CT454" s="117" t="s">
        <v>300</v>
      </c>
      <c r="CU454" s="117" t="s">
        <v>1006</v>
      </c>
      <c r="CV454" s="117" t="s">
        <v>1007</v>
      </c>
      <c r="CW454" s="117" t="s">
        <v>1008</v>
      </c>
      <c r="CX454" s="117" t="s">
        <v>178</v>
      </c>
      <c r="CY454" s="117" t="s">
        <v>178</v>
      </c>
      <c r="CZ454" s="117" t="s">
        <v>179</v>
      </c>
      <c r="DA454" s="117" t="s">
        <v>179</v>
      </c>
      <c r="DB454" s="117" t="s">
        <v>145</v>
      </c>
      <c r="DC454" s="117" t="s">
        <v>145</v>
      </c>
      <c r="DD454" s="117" t="s">
        <v>179</v>
      </c>
      <c r="DE454" s="117" t="s">
        <v>145</v>
      </c>
      <c r="DF454" s="117" t="s">
        <v>145</v>
      </c>
      <c r="DG454" s="117" t="s">
        <v>145</v>
      </c>
      <c r="DH454" s="117" t="s">
        <v>145</v>
      </c>
      <c r="DI454" s="117" t="s">
        <v>145</v>
      </c>
      <c r="DJ454" s="117" t="s">
        <v>145</v>
      </c>
      <c r="DK454" s="117" t="s">
        <v>145</v>
      </c>
      <c r="DL454" s="117" t="s">
        <v>145</v>
      </c>
      <c r="DM454" s="117" t="s">
        <v>145</v>
      </c>
      <c r="DN454" s="117" t="s">
        <v>145</v>
      </c>
      <c r="DO454" s="117" t="s">
        <v>145</v>
      </c>
      <c r="DP454" s="117" t="s">
        <v>145</v>
      </c>
      <c r="DQ454" s="117" t="s">
        <v>145</v>
      </c>
      <c r="DR454" s="117" t="s">
        <v>145</v>
      </c>
      <c r="DS454" s="117" t="s">
        <v>145</v>
      </c>
      <c r="DT454" s="117" t="s">
        <v>145</v>
      </c>
      <c r="DU454" s="117" t="s">
        <v>145</v>
      </c>
      <c r="DV454" s="117" t="s">
        <v>145</v>
      </c>
      <c r="DW454" s="117" t="s">
        <v>145</v>
      </c>
      <c r="DX454" s="117" t="s">
        <v>145</v>
      </c>
      <c r="DY454" s="117" t="s">
        <v>145</v>
      </c>
      <c r="DZ454" s="117" t="s">
        <v>145</v>
      </c>
      <c r="EA454" s="117" t="s">
        <v>145</v>
      </c>
      <c r="EB454" s="117" t="s">
        <v>145</v>
      </c>
      <c r="EC454" s="117" t="s">
        <v>180</v>
      </c>
      <c r="ED454" s="117" t="s">
        <v>145</v>
      </c>
      <c r="EE454" s="117" t="s">
        <v>154</v>
      </c>
      <c r="EF454" s="117" t="s">
        <v>145</v>
      </c>
      <c r="EG454" s="117" t="s">
        <v>145</v>
      </c>
      <c r="EH454" s="117" t="s">
        <v>145</v>
      </c>
      <c r="EI454" s="117" t="s">
        <v>145</v>
      </c>
      <c r="EJ454" s="117" t="s">
        <v>145</v>
      </c>
      <c r="EK454" s="117" t="s">
        <v>145</v>
      </c>
      <c r="EL454" s="117" t="s">
        <v>145</v>
      </c>
      <c r="EM454" s="117" t="s">
        <v>145</v>
      </c>
      <c r="EN454" s="117" t="s">
        <v>147</v>
      </c>
    </row>
    <row r="455" spans="1:144">
      <c r="A455" s="117" t="s">
        <v>1937</v>
      </c>
      <c r="B455" s="117" t="s">
        <v>145</v>
      </c>
      <c r="C455" s="117" t="s">
        <v>146</v>
      </c>
      <c r="D455" s="117" t="s">
        <v>145</v>
      </c>
      <c r="E455" s="117" t="s">
        <v>147</v>
      </c>
      <c r="F455" s="117" t="s">
        <v>145</v>
      </c>
      <c r="G455" s="117" t="s">
        <v>148</v>
      </c>
      <c r="H455" s="117" t="s">
        <v>149</v>
      </c>
      <c r="I455" s="117" t="s">
        <v>145</v>
      </c>
      <c r="J455" s="117" t="s">
        <v>150</v>
      </c>
      <c r="K455" s="117" t="s">
        <v>151</v>
      </c>
      <c r="L455" s="117" t="s">
        <v>1932</v>
      </c>
      <c r="M455" s="117" t="s">
        <v>145</v>
      </c>
      <c r="N455" s="117" t="s">
        <v>146</v>
      </c>
      <c r="O455" s="117" t="s">
        <v>153</v>
      </c>
      <c r="P455" s="117" t="s">
        <v>154</v>
      </c>
      <c r="Q455" s="117" t="s">
        <v>155</v>
      </c>
      <c r="R455" s="117" t="s">
        <v>145</v>
      </c>
      <c r="S455" s="117" t="s">
        <v>156</v>
      </c>
      <c r="T455" s="117" t="s">
        <v>154</v>
      </c>
      <c r="U455" s="117" t="s">
        <v>145</v>
      </c>
      <c r="V455" s="117" t="s">
        <v>145</v>
      </c>
      <c r="W455" s="117" t="s">
        <v>157</v>
      </c>
      <c r="X455" s="117" t="s">
        <v>157</v>
      </c>
      <c r="Y455" s="117" t="s">
        <v>158</v>
      </c>
      <c r="Z455" s="117" t="s">
        <v>159</v>
      </c>
      <c r="AA455" s="117" t="s">
        <v>145</v>
      </c>
      <c r="AB455" s="117" t="s">
        <v>145</v>
      </c>
      <c r="AC455" s="117" t="s">
        <v>145</v>
      </c>
      <c r="AD455" s="117" t="s">
        <v>145</v>
      </c>
      <c r="AE455" s="117" t="s">
        <v>1938</v>
      </c>
      <c r="AF455" s="117" t="s">
        <v>145</v>
      </c>
      <c r="AG455" s="117" t="s">
        <v>145</v>
      </c>
      <c r="AH455" s="117" t="s">
        <v>147</v>
      </c>
      <c r="AI455" s="117" t="s">
        <v>145</v>
      </c>
      <c r="AJ455" s="117" t="s">
        <v>145</v>
      </c>
      <c r="AK455" s="117" t="s">
        <v>145</v>
      </c>
      <c r="AL455" s="117" t="s">
        <v>145</v>
      </c>
      <c r="AM455" s="117" t="s">
        <v>145</v>
      </c>
      <c r="AN455" s="117" t="s">
        <v>145</v>
      </c>
      <c r="AO455" s="117" t="s">
        <v>161</v>
      </c>
      <c r="AP455" s="117" t="s">
        <v>1939</v>
      </c>
      <c r="AQ455" s="117" t="s">
        <v>1940</v>
      </c>
      <c r="AR455" s="117" t="s">
        <v>164</v>
      </c>
      <c r="AS455" s="117" t="s">
        <v>1941</v>
      </c>
      <c r="AT455" s="117" t="s">
        <v>1942</v>
      </c>
      <c r="AU455" s="117" t="s">
        <v>145</v>
      </c>
      <c r="AV455" s="117" t="s">
        <v>1943</v>
      </c>
      <c r="AW455" s="117" t="s">
        <v>1944</v>
      </c>
      <c r="AX455" s="117" t="s">
        <v>1945</v>
      </c>
      <c r="AY455" s="117" t="s">
        <v>145</v>
      </c>
      <c r="AZ455" s="117" t="s">
        <v>1942</v>
      </c>
      <c r="BA455" s="117" t="s">
        <v>145</v>
      </c>
      <c r="BB455" s="117" t="s">
        <v>145</v>
      </c>
      <c r="BC455" s="117" t="s">
        <v>145</v>
      </c>
      <c r="BD455" s="117" t="s">
        <v>145</v>
      </c>
      <c r="BE455" s="117" t="s">
        <v>145</v>
      </c>
      <c r="BF455" s="117" t="s">
        <v>145</v>
      </c>
      <c r="BG455" s="117" t="s">
        <v>145</v>
      </c>
      <c r="BH455" s="117" t="s">
        <v>145</v>
      </c>
      <c r="BI455" s="117" t="s">
        <v>145</v>
      </c>
      <c r="BJ455" s="117" t="s">
        <v>145</v>
      </c>
      <c r="BK455" s="117" t="s">
        <v>145</v>
      </c>
      <c r="BL455" s="117" t="s">
        <v>170</v>
      </c>
      <c r="BM455" s="117" t="s">
        <v>145</v>
      </c>
      <c r="BN455" s="117" t="s">
        <v>145</v>
      </c>
      <c r="BO455" s="117" t="s">
        <v>145</v>
      </c>
      <c r="BP455" s="117" t="s">
        <v>145</v>
      </c>
      <c r="BQ455" s="117" t="s">
        <v>145</v>
      </c>
      <c r="BR455" s="117" t="s">
        <v>145</v>
      </c>
      <c r="BS455" s="117" t="s">
        <v>145</v>
      </c>
      <c r="BT455" s="117" t="s">
        <v>145</v>
      </c>
      <c r="BU455" s="117" t="s">
        <v>145</v>
      </c>
      <c r="BV455" s="117" t="s">
        <v>171</v>
      </c>
      <c r="BW455" s="117" t="s">
        <v>145</v>
      </c>
      <c r="BX455" s="117" t="s">
        <v>145</v>
      </c>
      <c r="BY455" s="117" t="s">
        <v>145</v>
      </c>
      <c r="BZ455" s="117" t="s">
        <v>145</v>
      </c>
      <c r="CA455" s="117" t="s">
        <v>145</v>
      </c>
      <c r="CB455" s="117" t="s">
        <v>149</v>
      </c>
      <c r="CC455" s="117" t="s">
        <v>149</v>
      </c>
      <c r="CD455" s="117" t="s">
        <v>145</v>
      </c>
      <c r="CE455" s="117" t="s">
        <v>145</v>
      </c>
      <c r="CF455" s="117" t="s">
        <v>145</v>
      </c>
      <c r="CG455" s="117" t="s">
        <v>145</v>
      </c>
      <c r="CH455" s="117" t="s">
        <v>145</v>
      </c>
      <c r="CI455" s="117" t="s">
        <v>145</v>
      </c>
      <c r="CJ455" s="117" t="s">
        <v>145</v>
      </c>
      <c r="CK455" s="117" t="s">
        <v>145</v>
      </c>
      <c r="CL455" s="117" t="s">
        <v>145</v>
      </c>
      <c r="CM455" s="117" t="s">
        <v>145</v>
      </c>
      <c r="CN455" s="117" t="s">
        <v>145</v>
      </c>
      <c r="CO455" s="117" t="s">
        <v>1472</v>
      </c>
      <c r="CP455" s="117" t="s">
        <v>145</v>
      </c>
      <c r="CQ455" s="117" t="s">
        <v>145</v>
      </c>
      <c r="CR455" s="117" t="s">
        <v>145</v>
      </c>
      <c r="CS455" s="117" t="s">
        <v>173</v>
      </c>
      <c r="CT455" s="117" t="s">
        <v>174</v>
      </c>
      <c r="CU455" s="117" t="s">
        <v>182</v>
      </c>
      <c r="CV455" s="117" t="s">
        <v>183</v>
      </c>
      <c r="CW455" s="117" t="s">
        <v>184</v>
      </c>
      <c r="CX455" s="117" t="s">
        <v>178</v>
      </c>
      <c r="CY455" s="117" t="s">
        <v>178</v>
      </c>
      <c r="CZ455" s="117" t="s">
        <v>179</v>
      </c>
      <c r="DA455" s="117" t="s">
        <v>179</v>
      </c>
      <c r="DB455" s="117" t="s">
        <v>145</v>
      </c>
      <c r="DC455" s="117" t="s">
        <v>145</v>
      </c>
      <c r="DD455" s="117" t="s">
        <v>179</v>
      </c>
      <c r="DE455" s="117" t="s">
        <v>145</v>
      </c>
      <c r="DF455" s="117" t="s">
        <v>145</v>
      </c>
      <c r="DG455" s="117" t="s">
        <v>145</v>
      </c>
      <c r="DH455" s="117" t="s">
        <v>145</v>
      </c>
      <c r="DI455" s="117" t="s">
        <v>145</v>
      </c>
      <c r="DJ455" s="117" t="s">
        <v>145</v>
      </c>
      <c r="DK455" s="117" t="s">
        <v>145</v>
      </c>
      <c r="DL455" s="117" t="s">
        <v>145</v>
      </c>
      <c r="DM455" s="117" t="s">
        <v>145</v>
      </c>
      <c r="DN455" s="117" t="s">
        <v>145</v>
      </c>
      <c r="DO455" s="117" t="s">
        <v>145</v>
      </c>
      <c r="DP455" s="117" t="s">
        <v>145</v>
      </c>
      <c r="DQ455" s="117" t="s">
        <v>145</v>
      </c>
      <c r="DR455" s="117" t="s">
        <v>145</v>
      </c>
      <c r="DS455" s="117" t="s">
        <v>145</v>
      </c>
      <c r="DT455" s="117" t="s">
        <v>145</v>
      </c>
      <c r="DU455" s="117" t="s">
        <v>145</v>
      </c>
      <c r="DV455" s="117" t="s">
        <v>145</v>
      </c>
      <c r="DW455" s="117" t="s">
        <v>145</v>
      </c>
      <c r="DX455" s="117" t="s">
        <v>145</v>
      </c>
      <c r="DY455" s="117" t="s">
        <v>145</v>
      </c>
      <c r="DZ455" s="117" t="s">
        <v>145</v>
      </c>
      <c r="EA455" s="117" t="s">
        <v>145</v>
      </c>
      <c r="EB455" s="117" t="s">
        <v>145</v>
      </c>
      <c r="EC455" s="117" t="s">
        <v>180</v>
      </c>
      <c r="ED455" s="117" t="s">
        <v>145</v>
      </c>
      <c r="EE455" s="117" t="s">
        <v>154</v>
      </c>
      <c r="EF455" s="117" t="s">
        <v>145</v>
      </c>
      <c r="EG455" s="117" t="s">
        <v>145</v>
      </c>
      <c r="EH455" s="117" t="s">
        <v>145</v>
      </c>
      <c r="EI455" s="117" t="s">
        <v>145</v>
      </c>
      <c r="EJ455" s="117" t="s">
        <v>145</v>
      </c>
      <c r="EK455" s="117" t="s">
        <v>145</v>
      </c>
      <c r="EL455" s="117" t="s">
        <v>145</v>
      </c>
      <c r="EM455" s="117" t="s">
        <v>145</v>
      </c>
      <c r="EN455" s="117" t="s">
        <v>147</v>
      </c>
    </row>
    <row r="456" spans="1:144">
      <c r="A456" s="117" t="s">
        <v>1937</v>
      </c>
      <c r="B456" s="117" t="s">
        <v>145</v>
      </c>
      <c r="C456" s="117" t="s">
        <v>146</v>
      </c>
      <c r="D456" s="117" t="s">
        <v>145</v>
      </c>
      <c r="E456" s="117" t="s">
        <v>147</v>
      </c>
      <c r="F456" s="117" t="s">
        <v>145</v>
      </c>
      <c r="G456" s="117" t="s">
        <v>148</v>
      </c>
      <c r="H456" s="117" t="s">
        <v>149</v>
      </c>
      <c r="I456" s="117" t="s">
        <v>145</v>
      </c>
      <c r="J456" s="117" t="s">
        <v>150</v>
      </c>
      <c r="K456" s="117" t="s">
        <v>151</v>
      </c>
      <c r="L456" s="117" t="s">
        <v>1932</v>
      </c>
      <c r="M456" s="117" t="s">
        <v>145</v>
      </c>
      <c r="N456" s="117" t="s">
        <v>146</v>
      </c>
      <c r="O456" s="117" t="s">
        <v>153</v>
      </c>
      <c r="P456" s="117" t="s">
        <v>154</v>
      </c>
      <c r="Q456" s="117" t="s">
        <v>155</v>
      </c>
      <c r="R456" s="117" t="s">
        <v>145</v>
      </c>
      <c r="S456" s="117" t="s">
        <v>156</v>
      </c>
      <c r="T456" s="117" t="s">
        <v>154</v>
      </c>
      <c r="U456" s="117" t="s">
        <v>145</v>
      </c>
      <c r="V456" s="117" t="s">
        <v>145</v>
      </c>
      <c r="W456" s="117" t="s">
        <v>157</v>
      </c>
      <c r="X456" s="117" t="s">
        <v>157</v>
      </c>
      <c r="Y456" s="117" t="s">
        <v>158</v>
      </c>
      <c r="Z456" s="117" t="s">
        <v>159</v>
      </c>
      <c r="AA456" s="117" t="s">
        <v>145</v>
      </c>
      <c r="AB456" s="117" t="s">
        <v>145</v>
      </c>
      <c r="AC456" s="117" t="s">
        <v>145</v>
      </c>
      <c r="AD456" s="117" t="s">
        <v>145</v>
      </c>
      <c r="AE456" s="117" t="s">
        <v>1938</v>
      </c>
      <c r="AF456" s="117" t="s">
        <v>145</v>
      </c>
      <c r="AG456" s="117" t="s">
        <v>145</v>
      </c>
      <c r="AH456" s="117" t="s">
        <v>147</v>
      </c>
      <c r="AI456" s="117" t="s">
        <v>145</v>
      </c>
      <c r="AJ456" s="117" t="s">
        <v>145</v>
      </c>
      <c r="AK456" s="117" t="s">
        <v>145</v>
      </c>
      <c r="AL456" s="117" t="s">
        <v>145</v>
      </c>
      <c r="AM456" s="117" t="s">
        <v>145</v>
      </c>
      <c r="AN456" s="117" t="s">
        <v>145</v>
      </c>
      <c r="AO456" s="117" t="s">
        <v>161</v>
      </c>
      <c r="AP456" s="117" t="s">
        <v>1939</v>
      </c>
      <c r="AQ456" s="117" t="s">
        <v>1940</v>
      </c>
      <c r="AR456" s="117" t="s">
        <v>164</v>
      </c>
      <c r="AS456" s="117" t="s">
        <v>1941</v>
      </c>
      <c r="AT456" s="117" t="s">
        <v>1942</v>
      </c>
      <c r="AU456" s="117" t="s">
        <v>145</v>
      </c>
      <c r="AV456" s="117" t="s">
        <v>1943</v>
      </c>
      <c r="AW456" s="117" t="s">
        <v>1944</v>
      </c>
      <c r="AX456" s="117" t="s">
        <v>1945</v>
      </c>
      <c r="AY456" s="117" t="s">
        <v>145</v>
      </c>
      <c r="AZ456" s="117" t="s">
        <v>1942</v>
      </c>
      <c r="BA456" s="117" t="s">
        <v>145</v>
      </c>
      <c r="BB456" s="117" t="s">
        <v>145</v>
      </c>
      <c r="BC456" s="117" t="s">
        <v>145</v>
      </c>
      <c r="BD456" s="117" t="s">
        <v>145</v>
      </c>
      <c r="BE456" s="117" t="s">
        <v>145</v>
      </c>
      <c r="BF456" s="117" t="s">
        <v>145</v>
      </c>
      <c r="BG456" s="117" t="s">
        <v>145</v>
      </c>
      <c r="BH456" s="117" t="s">
        <v>145</v>
      </c>
      <c r="BI456" s="117" t="s">
        <v>145</v>
      </c>
      <c r="BJ456" s="117" t="s">
        <v>145</v>
      </c>
      <c r="BK456" s="117" t="s">
        <v>145</v>
      </c>
      <c r="BL456" s="117" t="s">
        <v>170</v>
      </c>
      <c r="BM456" s="117" t="s">
        <v>145</v>
      </c>
      <c r="BN456" s="117" t="s">
        <v>145</v>
      </c>
      <c r="BO456" s="117" t="s">
        <v>145</v>
      </c>
      <c r="BP456" s="117" t="s">
        <v>145</v>
      </c>
      <c r="BQ456" s="117" t="s">
        <v>145</v>
      </c>
      <c r="BR456" s="117" t="s">
        <v>145</v>
      </c>
      <c r="BS456" s="117" t="s">
        <v>145</v>
      </c>
      <c r="BT456" s="117" t="s">
        <v>145</v>
      </c>
      <c r="BU456" s="117" t="s">
        <v>145</v>
      </c>
      <c r="BV456" s="117" t="s">
        <v>171</v>
      </c>
      <c r="BW456" s="117" t="s">
        <v>145</v>
      </c>
      <c r="BX456" s="117" t="s">
        <v>145</v>
      </c>
      <c r="BY456" s="117" t="s">
        <v>145</v>
      </c>
      <c r="BZ456" s="117" t="s">
        <v>145</v>
      </c>
      <c r="CA456" s="117" t="s">
        <v>145</v>
      </c>
      <c r="CB456" s="117" t="s">
        <v>149</v>
      </c>
      <c r="CC456" s="117" t="s">
        <v>149</v>
      </c>
      <c r="CD456" s="117" t="s">
        <v>145</v>
      </c>
      <c r="CE456" s="117" t="s">
        <v>145</v>
      </c>
      <c r="CF456" s="117" t="s">
        <v>145</v>
      </c>
      <c r="CG456" s="117" t="s">
        <v>145</v>
      </c>
      <c r="CH456" s="117" t="s">
        <v>145</v>
      </c>
      <c r="CI456" s="117" t="s">
        <v>145</v>
      </c>
      <c r="CJ456" s="117" t="s">
        <v>145</v>
      </c>
      <c r="CK456" s="117" t="s">
        <v>145</v>
      </c>
      <c r="CL456" s="117" t="s">
        <v>145</v>
      </c>
      <c r="CM456" s="117" t="s">
        <v>145</v>
      </c>
      <c r="CN456" s="117" t="s">
        <v>145</v>
      </c>
      <c r="CO456" s="117" t="s">
        <v>1472</v>
      </c>
      <c r="CP456" s="117" t="s">
        <v>145</v>
      </c>
      <c r="CQ456" s="117" t="s">
        <v>145</v>
      </c>
      <c r="CR456" s="117" t="s">
        <v>145</v>
      </c>
      <c r="CS456" s="117" t="s">
        <v>173</v>
      </c>
      <c r="CT456" s="117" t="s">
        <v>181</v>
      </c>
      <c r="CU456" s="117" t="s">
        <v>175</v>
      </c>
      <c r="CV456" s="117" t="s">
        <v>176</v>
      </c>
      <c r="CW456" s="117" t="s">
        <v>177</v>
      </c>
      <c r="CX456" s="117" t="s">
        <v>178</v>
      </c>
      <c r="CY456" s="117" t="s">
        <v>178</v>
      </c>
      <c r="CZ456" s="117" t="s">
        <v>179</v>
      </c>
      <c r="DA456" s="117" t="s">
        <v>179</v>
      </c>
      <c r="DB456" s="117" t="s">
        <v>145</v>
      </c>
      <c r="DC456" s="117" t="s">
        <v>145</v>
      </c>
      <c r="DD456" s="117" t="s">
        <v>179</v>
      </c>
      <c r="DE456" s="117" t="s">
        <v>145</v>
      </c>
      <c r="DF456" s="117" t="s">
        <v>145</v>
      </c>
      <c r="DG456" s="117" t="s">
        <v>145</v>
      </c>
      <c r="DH456" s="117" t="s">
        <v>145</v>
      </c>
      <c r="DI456" s="117" t="s">
        <v>145</v>
      </c>
      <c r="DJ456" s="117" t="s">
        <v>145</v>
      </c>
      <c r="DK456" s="117" t="s">
        <v>145</v>
      </c>
      <c r="DL456" s="117" t="s">
        <v>145</v>
      </c>
      <c r="DM456" s="117" t="s">
        <v>145</v>
      </c>
      <c r="DN456" s="117" t="s">
        <v>145</v>
      </c>
      <c r="DO456" s="117" t="s">
        <v>145</v>
      </c>
      <c r="DP456" s="117" t="s">
        <v>145</v>
      </c>
      <c r="DQ456" s="117" t="s">
        <v>145</v>
      </c>
      <c r="DR456" s="117" t="s">
        <v>145</v>
      </c>
      <c r="DS456" s="117" t="s">
        <v>145</v>
      </c>
      <c r="DT456" s="117" t="s">
        <v>145</v>
      </c>
      <c r="DU456" s="117" t="s">
        <v>145</v>
      </c>
      <c r="DV456" s="117" t="s">
        <v>145</v>
      </c>
      <c r="DW456" s="117" t="s">
        <v>145</v>
      </c>
      <c r="DX456" s="117" t="s">
        <v>145</v>
      </c>
      <c r="DY456" s="117" t="s">
        <v>145</v>
      </c>
      <c r="DZ456" s="117" t="s">
        <v>145</v>
      </c>
      <c r="EA456" s="117" t="s">
        <v>145</v>
      </c>
      <c r="EB456" s="117" t="s">
        <v>145</v>
      </c>
      <c r="EC456" s="117" t="s">
        <v>180</v>
      </c>
      <c r="ED456" s="117" t="s">
        <v>145</v>
      </c>
      <c r="EE456" s="117" t="s">
        <v>154</v>
      </c>
      <c r="EF456" s="117" t="s">
        <v>145</v>
      </c>
      <c r="EG456" s="117" t="s">
        <v>145</v>
      </c>
      <c r="EH456" s="117" t="s">
        <v>145</v>
      </c>
      <c r="EI456" s="117" t="s">
        <v>145</v>
      </c>
      <c r="EJ456" s="117" t="s">
        <v>145</v>
      </c>
      <c r="EK456" s="117" t="s">
        <v>145</v>
      </c>
      <c r="EL456" s="117" t="s">
        <v>145</v>
      </c>
      <c r="EM456" s="117" t="s">
        <v>145</v>
      </c>
      <c r="EN456" s="117" t="s">
        <v>147</v>
      </c>
    </row>
    <row r="457" spans="1:144">
      <c r="A457" s="117" t="s">
        <v>1937</v>
      </c>
      <c r="B457" s="117" t="s">
        <v>145</v>
      </c>
      <c r="C457" s="117" t="s">
        <v>146</v>
      </c>
      <c r="D457" s="117" t="s">
        <v>145</v>
      </c>
      <c r="E457" s="117" t="s">
        <v>147</v>
      </c>
      <c r="F457" s="117" t="s">
        <v>145</v>
      </c>
      <c r="G457" s="117" t="s">
        <v>148</v>
      </c>
      <c r="H457" s="117" t="s">
        <v>149</v>
      </c>
      <c r="I457" s="117" t="s">
        <v>145</v>
      </c>
      <c r="J457" s="117" t="s">
        <v>150</v>
      </c>
      <c r="K457" s="117" t="s">
        <v>151</v>
      </c>
      <c r="L457" s="117" t="s">
        <v>1932</v>
      </c>
      <c r="M457" s="117" t="s">
        <v>145</v>
      </c>
      <c r="N457" s="117" t="s">
        <v>146</v>
      </c>
      <c r="O457" s="117" t="s">
        <v>153</v>
      </c>
      <c r="P457" s="117" t="s">
        <v>154</v>
      </c>
      <c r="Q457" s="117" t="s">
        <v>155</v>
      </c>
      <c r="R457" s="117" t="s">
        <v>145</v>
      </c>
      <c r="S457" s="117" t="s">
        <v>156</v>
      </c>
      <c r="T457" s="117" t="s">
        <v>154</v>
      </c>
      <c r="U457" s="117" t="s">
        <v>145</v>
      </c>
      <c r="V457" s="117" t="s">
        <v>145</v>
      </c>
      <c r="W457" s="117" t="s">
        <v>157</v>
      </c>
      <c r="X457" s="117" t="s">
        <v>157</v>
      </c>
      <c r="Y457" s="117" t="s">
        <v>158</v>
      </c>
      <c r="Z457" s="117" t="s">
        <v>159</v>
      </c>
      <c r="AA457" s="117" t="s">
        <v>145</v>
      </c>
      <c r="AB457" s="117" t="s">
        <v>145</v>
      </c>
      <c r="AC457" s="117" t="s">
        <v>145</v>
      </c>
      <c r="AD457" s="117" t="s">
        <v>145</v>
      </c>
      <c r="AE457" s="117" t="s">
        <v>1938</v>
      </c>
      <c r="AF457" s="117" t="s">
        <v>145</v>
      </c>
      <c r="AG457" s="117" t="s">
        <v>145</v>
      </c>
      <c r="AH457" s="117" t="s">
        <v>147</v>
      </c>
      <c r="AI457" s="117" t="s">
        <v>145</v>
      </c>
      <c r="AJ457" s="117" t="s">
        <v>145</v>
      </c>
      <c r="AK457" s="117" t="s">
        <v>145</v>
      </c>
      <c r="AL457" s="117" t="s">
        <v>145</v>
      </c>
      <c r="AM457" s="117" t="s">
        <v>145</v>
      </c>
      <c r="AN457" s="117" t="s">
        <v>145</v>
      </c>
      <c r="AO457" s="117" t="s">
        <v>161</v>
      </c>
      <c r="AP457" s="117" t="s">
        <v>1939</v>
      </c>
      <c r="AQ457" s="117" t="s">
        <v>1940</v>
      </c>
      <c r="AR457" s="117" t="s">
        <v>164</v>
      </c>
      <c r="AS457" s="117" t="s">
        <v>1941</v>
      </c>
      <c r="AT457" s="117" t="s">
        <v>1942</v>
      </c>
      <c r="AU457" s="117" t="s">
        <v>145</v>
      </c>
      <c r="AV457" s="117" t="s">
        <v>1943</v>
      </c>
      <c r="AW457" s="117" t="s">
        <v>1944</v>
      </c>
      <c r="AX457" s="117" t="s">
        <v>1945</v>
      </c>
      <c r="AY457" s="117" t="s">
        <v>145</v>
      </c>
      <c r="AZ457" s="117" t="s">
        <v>1942</v>
      </c>
      <c r="BA457" s="117" t="s">
        <v>145</v>
      </c>
      <c r="BB457" s="117" t="s">
        <v>145</v>
      </c>
      <c r="BC457" s="117" t="s">
        <v>145</v>
      </c>
      <c r="BD457" s="117" t="s">
        <v>145</v>
      </c>
      <c r="BE457" s="117" t="s">
        <v>145</v>
      </c>
      <c r="BF457" s="117" t="s">
        <v>145</v>
      </c>
      <c r="BG457" s="117" t="s">
        <v>145</v>
      </c>
      <c r="BH457" s="117" t="s">
        <v>145</v>
      </c>
      <c r="BI457" s="117" t="s">
        <v>145</v>
      </c>
      <c r="BJ457" s="117" t="s">
        <v>145</v>
      </c>
      <c r="BK457" s="117" t="s">
        <v>145</v>
      </c>
      <c r="BL457" s="117" t="s">
        <v>170</v>
      </c>
      <c r="BM457" s="117" t="s">
        <v>145</v>
      </c>
      <c r="BN457" s="117" t="s">
        <v>145</v>
      </c>
      <c r="BO457" s="117" t="s">
        <v>145</v>
      </c>
      <c r="BP457" s="117" t="s">
        <v>145</v>
      </c>
      <c r="BQ457" s="117" t="s">
        <v>145</v>
      </c>
      <c r="BR457" s="117" t="s">
        <v>145</v>
      </c>
      <c r="BS457" s="117" t="s">
        <v>145</v>
      </c>
      <c r="BT457" s="117" t="s">
        <v>145</v>
      </c>
      <c r="BU457" s="117" t="s">
        <v>145</v>
      </c>
      <c r="BV457" s="117" t="s">
        <v>171</v>
      </c>
      <c r="BW457" s="117" t="s">
        <v>145</v>
      </c>
      <c r="BX457" s="117" t="s">
        <v>145</v>
      </c>
      <c r="BY457" s="117" t="s">
        <v>145</v>
      </c>
      <c r="BZ457" s="117" t="s">
        <v>145</v>
      </c>
      <c r="CA457" s="117" t="s">
        <v>145</v>
      </c>
      <c r="CB457" s="117" t="s">
        <v>149</v>
      </c>
      <c r="CC457" s="117" t="s">
        <v>149</v>
      </c>
      <c r="CD457" s="117" t="s">
        <v>145</v>
      </c>
      <c r="CE457" s="117" t="s">
        <v>145</v>
      </c>
      <c r="CF457" s="117" t="s">
        <v>145</v>
      </c>
      <c r="CG457" s="117" t="s">
        <v>145</v>
      </c>
      <c r="CH457" s="117" t="s">
        <v>145</v>
      </c>
      <c r="CI457" s="117" t="s">
        <v>145</v>
      </c>
      <c r="CJ457" s="117" t="s">
        <v>145</v>
      </c>
      <c r="CK457" s="117" t="s">
        <v>145</v>
      </c>
      <c r="CL457" s="117" t="s">
        <v>145</v>
      </c>
      <c r="CM457" s="117" t="s">
        <v>145</v>
      </c>
      <c r="CN457" s="117" t="s">
        <v>145</v>
      </c>
      <c r="CO457" s="117" t="s">
        <v>1472</v>
      </c>
      <c r="CP457" s="117" t="s">
        <v>145</v>
      </c>
      <c r="CQ457" s="117" t="s">
        <v>145</v>
      </c>
      <c r="CR457" s="117" t="s">
        <v>145</v>
      </c>
      <c r="CS457" s="117" t="s">
        <v>173</v>
      </c>
      <c r="CT457" s="117" t="s">
        <v>300</v>
      </c>
      <c r="CU457" s="117" t="s">
        <v>1006</v>
      </c>
      <c r="CV457" s="117" t="s">
        <v>1007</v>
      </c>
      <c r="CW457" s="117" t="s">
        <v>1008</v>
      </c>
      <c r="CX457" s="117" t="s">
        <v>178</v>
      </c>
      <c r="CY457" s="117" t="s">
        <v>178</v>
      </c>
      <c r="CZ457" s="117" t="s">
        <v>179</v>
      </c>
      <c r="DA457" s="117" t="s">
        <v>179</v>
      </c>
      <c r="DB457" s="117" t="s">
        <v>145</v>
      </c>
      <c r="DC457" s="117" t="s">
        <v>145</v>
      </c>
      <c r="DD457" s="117" t="s">
        <v>179</v>
      </c>
      <c r="DE457" s="117" t="s">
        <v>145</v>
      </c>
      <c r="DF457" s="117" t="s">
        <v>145</v>
      </c>
      <c r="DG457" s="117" t="s">
        <v>145</v>
      </c>
      <c r="DH457" s="117" t="s">
        <v>145</v>
      </c>
      <c r="DI457" s="117" t="s">
        <v>145</v>
      </c>
      <c r="DJ457" s="117" t="s">
        <v>145</v>
      </c>
      <c r="DK457" s="117" t="s">
        <v>145</v>
      </c>
      <c r="DL457" s="117" t="s">
        <v>145</v>
      </c>
      <c r="DM457" s="117" t="s">
        <v>145</v>
      </c>
      <c r="DN457" s="117" t="s">
        <v>145</v>
      </c>
      <c r="DO457" s="117" t="s">
        <v>145</v>
      </c>
      <c r="DP457" s="117" t="s">
        <v>145</v>
      </c>
      <c r="DQ457" s="117" t="s">
        <v>145</v>
      </c>
      <c r="DR457" s="117" t="s">
        <v>145</v>
      </c>
      <c r="DS457" s="117" t="s">
        <v>145</v>
      </c>
      <c r="DT457" s="117" t="s">
        <v>145</v>
      </c>
      <c r="DU457" s="117" t="s">
        <v>145</v>
      </c>
      <c r="DV457" s="117" t="s">
        <v>145</v>
      </c>
      <c r="DW457" s="117" t="s">
        <v>145</v>
      </c>
      <c r="DX457" s="117" t="s">
        <v>145</v>
      </c>
      <c r="DY457" s="117" t="s">
        <v>145</v>
      </c>
      <c r="DZ457" s="117" t="s">
        <v>145</v>
      </c>
      <c r="EA457" s="117" t="s">
        <v>145</v>
      </c>
      <c r="EB457" s="117" t="s">
        <v>145</v>
      </c>
      <c r="EC457" s="117" t="s">
        <v>180</v>
      </c>
      <c r="ED457" s="117" t="s">
        <v>145</v>
      </c>
      <c r="EE457" s="117" t="s">
        <v>154</v>
      </c>
      <c r="EF457" s="117" t="s">
        <v>145</v>
      </c>
      <c r="EG457" s="117" t="s">
        <v>145</v>
      </c>
      <c r="EH457" s="117" t="s">
        <v>145</v>
      </c>
      <c r="EI457" s="117" t="s">
        <v>145</v>
      </c>
      <c r="EJ457" s="117" t="s">
        <v>145</v>
      </c>
      <c r="EK457" s="117" t="s">
        <v>145</v>
      </c>
      <c r="EL457" s="117" t="s">
        <v>145</v>
      </c>
      <c r="EM457" s="117" t="s">
        <v>145</v>
      </c>
      <c r="EN457" s="117" t="s">
        <v>147</v>
      </c>
    </row>
    <row r="458" spans="1:144">
      <c r="A458" s="117" t="s">
        <v>1946</v>
      </c>
      <c r="B458" s="117" t="s">
        <v>145</v>
      </c>
      <c r="C458" s="117" t="s">
        <v>146</v>
      </c>
      <c r="D458" s="117" t="s">
        <v>145</v>
      </c>
      <c r="E458" s="117" t="s">
        <v>147</v>
      </c>
      <c r="F458" s="117" t="s">
        <v>145</v>
      </c>
      <c r="G458" s="117" t="s">
        <v>148</v>
      </c>
      <c r="H458" s="117" t="s">
        <v>149</v>
      </c>
      <c r="I458" s="117" t="s">
        <v>145</v>
      </c>
      <c r="J458" s="117" t="s">
        <v>150</v>
      </c>
      <c r="K458" s="117" t="s">
        <v>151</v>
      </c>
      <c r="L458" s="117" t="s">
        <v>1932</v>
      </c>
      <c r="M458" s="117" t="s">
        <v>145</v>
      </c>
      <c r="N458" s="117" t="s">
        <v>146</v>
      </c>
      <c r="O458" s="117" t="s">
        <v>153</v>
      </c>
      <c r="P458" s="117" t="s">
        <v>154</v>
      </c>
      <c r="Q458" s="117" t="s">
        <v>155</v>
      </c>
      <c r="R458" s="117" t="s">
        <v>145</v>
      </c>
      <c r="S458" s="117" t="s">
        <v>156</v>
      </c>
      <c r="T458" s="117" t="s">
        <v>154</v>
      </c>
      <c r="U458" s="117" t="s">
        <v>145</v>
      </c>
      <c r="V458" s="117" t="s">
        <v>145</v>
      </c>
      <c r="W458" s="117" t="s">
        <v>157</v>
      </c>
      <c r="X458" s="117" t="s">
        <v>157</v>
      </c>
      <c r="Y458" s="117" t="s">
        <v>158</v>
      </c>
      <c r="Z458" s="117" t="s">
        <v>159</v>
      </c>
      <c r="AA458" s="117" t="s">
        <v>145</v>
      </c>
      <c r="AB458" s="117" t="s">
        <v>145</v>
      </c>
      <c r="AC458" s="117" t="s">
        <v>145</v>
      </c>
      <c r="AD458" s="117" t="s">
        <v>145</v>
      </c>
      <c r="AE458" s="117" t="s">
        <v>1947</v>
      </c>
      <c r="AF458" s="117" t="s">
        <v>145</v>
      </c>
      <c r="AG458" s="117" t="s">
        <v>145</v>
      </c>
      <c r="AH458" s="117" t="s">
        <v>147</v>
      </c>
      <c r="AI458" s="117" t="s">
        <v>145</v>
      </c>
      <c r="AJ458" s="117" t="s">
        <v>145</v>
      </c>
      <c r="AK458" s="117" t="s">
        <v>145</v>
      </c>
      <c r="AL458" s="117" t="s">
        <v>145</v>
      </c>
      <c r="AM458" s="117" t="s">
        <v>145</v>
      </c>
      <c r="AN458" s="117" t="s">
        <v>145</v>
      </c>
      <c r="AO458" s="117" t="s">
        <v>1647</v>
      </c>
      <c r="AP458" s="117" t="s">
        <v>1948</v>
      </c>
      <c r="AQ458" s="117" t="s">
        <v>1949</v>
      </c>
      <c r="AR458" s="117" t="s">
        <v>1650</v>
      </c>
      <c r="AS458" s="117" t="s">
        <v>1950</v>
      </c>
      <c r="AT458" s="117" t="s">
        <v>1951</v>
      </c>
      <c r="AU458" s="117" t="s">
        <v>145</v>
      </c>
      <c r="AV458" s="117" t="s">
        <v>1952</v>
      </c>
      <c r="AW458" s="117" t="s">
        <v>1953</v>
      </c>
      <c r="AX458" s="117" t="s">
        <v>1954</v>
      </c>
      <c r="AY458" s="117" t="s">
        <v>145</v>
      </c>
      <c r="AZ458" s="117" t="s">
        <v>1951</v>
      </c>
      <c r="BA458" s="117" t="s">
        <v>145</v>
      </c>
      <c r="BB458" s="117" t="s">
        <v>145</v>
      </c>
      <c r="BC458" s="117" t="s">
        <v>145</v>
      </c>
      <c r="BD458" s="117" t="s">
        <v>145</v>
      </c>
      <c r="BE458" s="117" t="s">
        <v>145</v>
      </c>
      <c r="BF458" s="117" t="s">
        <v>145</v>
      </c>
      <c r="BG458" s="117" t="s">
        <v>145</v>
      </c>
      <c r="BH458" s="117" t="s">
        <v>145</v>
      </c>
      <c r="BI458" s="117" t="s">
        <v>145</v>
      </c>
      <c r="BJ458" s="117" t="s">
        <v>145</v>
      </c>
      <c r="BK458" s="117" t="s">
        <v>145</v>
      </c>
      <c r="BL458" s="117" t="s">
        <v>170</v>
      </c>
      <c r="BM458" s="117" t="s">
        <v>145</v>
      </c>
      <c r="BN458" s="117" t="s">
        <v>145</v>
      </c>
      <c r="BO458" s="117" t="s">
        <v>145</v>
      </c>
      <c r="BP458" s="117" t="s">
        <v>145</v>
      </c>
      <c r="BQ458" s="117" t="s">
        <v>145</v>
      </c>
      <c r="BR458" s="117" t="s">
        <v>145</v>
      </c>
      <c r="BS458" s="117" t="s">
        <v>145</v>
      </c>
      <c r="BT458" s="117" t="s">
        <v>145</v>
      </c>
      <c r="BU458" s="117" t="s">
        <v>145</v>
      </c>
      <c r="BV458" s="117" t="s">
        <v>171</v>
      </c>
      <c r="BW458" s="117" t="s">
        <v>145</v>
      </c>
      <c r="BX458" s="117" t="s">
        <v>145</v>
      </c>
      <c r="BY458" s="117" t="s">
        <v>145</v>
      </c>
      <c r="BZ458" s="117" t="s">
        <v>145</v>
      </c>
      <c r="CA458" s="117" t="s">
        <v>145</v>
      </c>
      <c r="CB458" s="117" t="s">
        <v>149</v>
      </c>
      <c r="CC458" s="117" t="s">
        <v>149</v>
      </c>
      <c r="CD458" s="117" t="s">
        <v>145</v>
      </c>
      <c r="CE458" s="117" t="s">
        <v>145</v>
      </c>
      <c r="CF458" s="117" t="s">
        <v>145</v>
      </c>
      <c r="CG458" s="117" t="s">
        <v>145</v>
      </c>
      <c r="CH458" s="117" t="s">
        <v>145</v>
      </c>
      <c r="CI458" s="117" t="s">
        <v>145</v>
      </c>
      <c r="CJ458" s="117" t="s">
        <v>145</v>
      </c>
      <c r="CK458" s="117" t="s">
        <v>145</v>
      </c>
      <c r="CL458" s="117" t="s">
        <v>145</v>
      </c>
      <c r="CM458" s="117" t="s">
        <v>145</v>
      </c>
      <c r="CN458" s="117" t="s">
        <v>145</v>
      </c>
      <c r="CO458" s="117" t="s">
        <v>1472</v>
      </c>
      <c r="CP458" s="117" t="s">
        <v>145</v>
      </c>
      <c r="CQ458" s="117" t="s">
        <v>145</v>
      </c>
      <c r="CR458" s="117" t="s">
        <v>145</v>
      </c>
      <c r="CS458" s="117" t="s">
        <v>173</v>
      </c>
      <c r="CT458" s="117" t="s">
        <v>174</v>
      </c>
      <c r="CU458" s="117" t="s">
        <v>182</v>
      </c>
      <c r="CV458" s="117" t="s">
        <v>183</v>
      </c>
      <c r="CW458" s="117" t="s">
        <v>184</v>
      </c>
      <c r="CX458" s="117" t="s">
        <v>178</v>
      </c>
      <c r="CY458" s="117" t="s">
        <v>178</v>
      </c>
      <c r="CZ458" s="117" t="s">
        <v>179</v>
      </c>
      <c r="DA458" s="117" t="s">
        <v>179</v>
      </c>
      <c r="DB458" s="117" t="s">
        <v>145</v>
      </c>
      <c r="DC458" s="117" t="s">
        <v>145</v>
      </c>
      <c r="DD458" s="117" t="s">
        <v>179</v>
      </c>
      <c r="DE458" s="117" t="s">
        <v>145</v>
      </c>
      <c r="DF458" s="117" t="s">
        <v>145</v>
      </c>
      <c r="DG458" s="117" t="s">
        <v>145</v>
      </c>
      <c r="DH458" s="117" t="s">
        <v>145</v>
      </c>
      <c r="DI458" s="117" t="s">
        <v>145</v>
      </c>
      <c r="DJ458" s="117" t="s">
        <v>145</v>
      </c>
      <c r="DK458" s="117" t="s">
        <v>145</v>
      </c>
      <c r="DL458" s="117" t="s">
        <v>145</v>
      </c>
      <c r="DM458" s="117" t="s">
        <v>145</v>
      </c>
      <c r="DN458" s="117" t="s">
        <v>145</v>
      </c>
      <c r="DO458" s="117" t="s">
        <v>145</v>
      </c>
      <c r="DP458" s="117" t="s">
        <v>145</v>
      </c>
      <c r="DQ458" s="117" t="s">
        <v>145</v>
      </c>
      <c r="DR458" s="117" t="s">
        <v>145</v>
      </c>
      <c r="DS458" s="117" t="s">
        <v>145</v>
      </c>
      <c r="DT458" s="117" t="s">
        <v>145</v>
      </c>
      <c r="DU458" s="117" t="s">
        <v>145</v>
      </c>
      <c r="DV458" s="117" t="s">
        <v>145</v>
      </c>
      <c r="DW458" s="117" t="s">
        <v>145</v>
      </c>
      <c r="DX458" s="117" t="s">
        <v>145</v>
      </c>
      <c r="DY458" s="117" t="s">
        <v>145</v>
      </c>
      <c r="DZ458" s="117" t="s">
        <v>145</v>
      </c>
      <c r="EA458" s="117" t="s">
        <v>145</v>
      </c>
      <c r="EB458" s="117" t="s">
        <v>145</v>
      </c>
      <c r="EC458" s="117" t="s">
        <v>180</v>
      </c>
      <c r="ED458" s="117" t="s">
        <v>145</v>
      </c>
      <c r="EE458" s="117" t="s">
        <v>154</v>
      </c>
      <c r="EF458" s="117" t="s">
        <v>145</v>
      </c>
      <c r="EG458" s="117" t="s">
        <v>145</v>
      </c>
      <c r="EH458" s="117" t="s">
        <v>145</v>
      </c>
      <c r="EI458" s="117" t="s">
        <v>145</v>
      </c>
      <c r="EJ458" s="117" t="s">
        <v>145</v>
      </c>
      <c r="EK458" s="117" t="s">
        <v>145</v>
      </c>
      <c r="EL458" s="117" t="s">
        <v>145</v>
      </c>
      <c r="EM458" s="117" t="s">
        <v>145</v>
      </c>
      <c r="EN458" s="117" t="s">
        <v>147</v>
      </c>
    </row>
    <row r="459" spans="1:144">
      <c r="A459" s="117" t="s">
        <v>1946</v>
      </c>
      <c r="B459" s="117" t="s">
        <v>145</v>
      </c>
      <c r="C459" s="117" t="s">
        <v>146</v>
      </c>
      <c r="D459" s="117" t="s">
        <v>145</v>
      </c>
      <c r="E459" s="117" t="s">
        <v>147</v>
      </c>
      <c r="F459" s="117" t="s">
        <v>145</v>
      </c>
      <c r="G459" s="117" t="s">
        <v>148</v>
      </c>
      <c r="H459" s="117" t="s">
        <v>149</v>
      </c>
      <c r="I459" s="117" t="s">
        <v>145</v>
      </c>
      <c r="J459" s="117" t="s">
        <v>150</v>
      </c>
      <c r="K459" s="117" t="s">
        <v>151</v>
      </c>
      <c r="L459" s="117" t="s">
        <v>1932</v>
      </c>
      <c r="M459" s="117" t="s">
        <v>145</v>
      </c>
      <c r="N459" s="117" t="s">
        <v>146</v>
      </c>
      <c r="O459" s="117" t="s">
        <v>153</v>
      </c>
      <c r="P459" s="117" t="s">
        <v>154</v>
      </c>
      <c r="Q459" s="117" t="s">
        <v>155</v>
      </c>
      <c r="R459" s="117" t="s">
        <v>145</v>
      </c>
      <c r="S459" s="117" t="s">
        <v>156</v>
      </c>
      <c r="T459" s="117" t="s">
        <v>154</v>
      </c>
      <c r="U459" s="117" t="s">
        <v>145</v>
      </c>
      <c r="V459" s="117" t="s">
        <v>145</v>
      </c>
      <c r="W459" s="117" t="s">
        <v>157</v>
      </c>
      <c r="X459" s="117" t="s">
        <v>157</v>
      </c>
      <c r="Y459" s="117" t="s">
        <v>158</v>
      </c>
      <c r="Z459" s="117" t="s">
        <v>159</v>
      </c>
      <c r="AA459" s="117" t="s">
        <v>145</v>
      </c>
      <c r="AB459" s="117" t="s">
        <v>145</v>
      </c>
      <c r="AC459" s="117" t="s">
        <v>145</v>
      </c>
      <c r="AD459" s="117" t="s">
        <v>145</v>
      </c>
      <c r="AE459" s="117" t="s">
        <v>1947</v>
      </c>
      <c r="AF459" s="117" t="s">
        <v>145</v>
      </c>
      <c r="AG459" s="117" t="s">
        <v>145</v>
      </c>
      <c r="AH459" s="117" t="s">
        <v>147</v>
      </c>
      <c r="AI459" s="117" t="s">
        <v>145</v>
      </c>
      <c r="AJ459" s="117" t="s">
        <v>145</v>
      </c>
      <c r="AK459" s="117" t="s">
        <v>145</v>
      </c>
      <c r="AL459" s="117" t="s">
        <v>145</v>
      </c>
      <c r="AM459" s="117" t="s">
        <v>145</v>
      </c>
      <c r="AN459" s="117" t="s">
        <v>145</v>
      </c>
      <c r="AO459" s="117" t="s">
        <v>1647</v>
      </c>
      <c r="AP459" s="117" t="s">
        <v>1948</v>
      </c>
      <c r="AQ459" s="117" t="s">
        <v>1949</v>
      </c>
      <c r="AR459" s="117" t="s">
        <v>1650</v>
      </c>
      <c r="AS459" s="117" t="s">
        <v>1950</v>
      </c>
      <c r="AT459" s="117" t="s">
        <v>1951</v>
      </c>
      <c r="AU459" s="117" t="s">
        <v>145</v>
      </c>
      <c r="AV459" s="117" t="s">
        <v>1952</v>
      </c>
      <c r="AW459" s="117" t="s">
        <v>1953</v>
      </c>
      <c r="AX459" s="117" t="s">
        <v>1954</v>
      </c>
      <c r="AY459" s="117" t="s">
        <v>145</v>
      </c>
      <c r="AZ459" s="117" t="s">
        <v>1951</v>
      </c>
      <c r="BA459" s="117" t="s">
        <v>145</v>
      </c>
      <c r="BB459" s="117" t="s">
        <v>145</v>
      </c>
      <c r="BC459" s="117" t="s">
        <v>145</v>
      </c>
      <c r="BD459" s="117" t="s">
        <v>145</v>
      </c>
      <c r="BE459" s="117" t="s">
        <v>145</v>
      </c>
      <c r="BF459" s="117" t="s">
        <v>145</v>
      </c>
      <c r="BG459" s="117" t="s">
        <v>145</v>
      </c>
      <c r="BH459" s="117" t="s">
        <v>145</v>
      </c>
      <c r="BI459" s="117" t="s">
        <v>145</v>
      </c>
      <c r="BJ459" s="117" t="s">
        <v>145</v>
      </c>
      <c r="BK459" s="117" t="s">
        <v>145</v>
      </c>
      <c r="BL459" s="117" t="s">
        <v>170</v>
      </c>
      <c r="BM459" s="117" t="s">
        <v>145</v>
      </c>
      <c r="BN459" s="117" t="s">
        <v>145</v>
      </c>
      <c r="BO459" s="117" t="s">
        <v>145</v>
      </c>
      <c r="BP459" s="117" t="s">
        <v>145</v>
      </c>
      <c r="BQ459" s="117" t="s">
        <v>145</v>
      </c>
      <c r="BR459" s="117" t="s">
        <v>145</v>
      </c>
      <c r="BS459" s="117" t="s">
        <v>145</v>
      </c>
      <c r="BT459" s="117" t="s">
        <v>145</v>
      </c>
      <c r="BU459" s="117" t="s">
        <v>145</v>
      </c>
      <c r="BV459" s="117" t="s">
        <v>171</v>
      </c>
      <c r="BW459" s="117" t="s">
        <v>145</v>
      </c>
      <c r="BX459" s="117" t="s">
        <v>145</v>
      </c>
      <c r="BY459" s="117" t="s">
        <v>145</v>
      </c>
      <c r="BZ459" s="117" t="s">
        <v>145</v>
      </c>
      <c r="CA459" s="117" t="s">
        <v>145</v>
      </c>
      <c r="CB459" s="117" t="s">
        <v>149</v>
      </c>
      <c r="CC459" s="117" t="s">
        <v>149</v>
      </c>
      <c r="CD459" s="117" t="s">
        <v>145</v>
      </c>
      <c r="CE459" s="117" t="s">
        <v>145</v>
      </c>
      <c r="CF459" s="117" t="s">
        <v>145</v>
      </c>
      <c r="CG459" s="117" t="s">
        <v>145</v>
      </c>
      <c r="CH459" s="117" t="s">
        <v>145</v>
      </c>
      <c r="CI459" s="117" t="s">
        <v>145</v>
      </c>
      <c r="CJ459" s="117" t="s">
        <v>145</v>
      </c>
      <c r="CK459" s="117" t="s">
        <v>145</v>
      </c>
      <c r="CL459" s="117" t="s">
        <v>145</v>
      </c>
      <c r="CM459" s="117" t="s">
        <v>145</v>
      </c>
      <c r="CN459" s="117" t="s">
        <v>145</v>
      </c>
      <c r="CO459" s="117" t="s">
        <v>1472</v>
      </c>
      <c r="CP459" s="117" t="s">
        <v>145</v>
      </c>
      <c r="CQ459" s="117" t="s">
        <v>145</v>
      </c>
      <c r="CR459" s="117" t="s">
        <v>145</v>
      </c>
      <c r="CS459" s="117" t="s">
        <v>173</v>
      </c>
      <c r="CT459" s="117" t="s">
        <v>181</v>
      </c>
      <c r="CU459" s="117" t="s">
        <v>175</v>
      </c>
      <c r="CV459" s="117" t="s">
        <v>176</v>
      </c>
      <c r="CW459" s="117" t="s">
        <v>177</v>
      </c>
      <c r="CX459" s="117" t="s">
        <v>178</v>
      </c>
      <c r="CY459" s="117" t="s">
        <v>178</v>
      </c>
      <c r="CZ459" s="117" t="s">
        <v>179</v>
      </c>
      <c r="DA459" s="117" t="s">
        <v>179</v>
      </c>
      <c r="DB459" s="117" t="s">
        <v>145</v>
      </c>
      <c r="DC459" s="117" t="s">
        <v>145</v>
      </c>
      <c r="DD459" s="117" t="s">
        <v>179</v>
      </c>
      <c r="DE459" s="117" t="s">
        <v>145</v>
      </c>
      <c r="DF459" s="117" t="s">
        <v>145</v>
      </c>
      <c r="DG459" s="117" t="s">
        <v>145</v>
      </c>
      <c r="DH459" s="117" t="s">
        <v>145</v>
      </c>
      <c r="DI459" s="117" t="s">
        <v>145</v>
      </c>
      <c r="DJ459" s="117" t="s">
        <v>145</v>
      </c>
      <c r="DK459" s="117" t="s">
        <v>145</v>
      </c>
      <c r="DL459" s="117" t="s">
        <v>145</v>
      </c>
      <c r="DM459" s="117" t="s">
        <v>145</v>
      </c>
      <c r="DN459" s="117" t="s">
        <v>145</v>
      </c>
      <c r="DO459" s="117" t="s">
        <v>145</v>
      </c>
      <c r="DP459" s="117" t="s">
        <v>145</v>
      </c>
      <c r="DQ459" s="117" t="s">
        <v>145</v>
      </c>
      <c r="DR459" s="117" t="s">
        <v>145</v>
      </c>
      <c r="DS459" s="117" t="s">
        <v>145</v>
      </c>
      <c r="DT459" s="117" t="s">
        <v>145</v>
      </c>
      <c r="DU459" s="117" t="s">
        <v>145</v>
      </c>
      <c r="DV459" s="117" t="s">
        <v>145</v>
      </c>
      <c r="DW459" s="117" t="s">
        <v>145</v>
      </c>
      <c r="DX459" s="117" t="s">
        <v>145</v>
      </c>
      <c r="DY459" s="117" t="s">
        <v>145</v>
      </c>
      <c r="DZ459" s="117" t="s">
        <v>145</v>
      </c>
      <c r="EA459" s="117" t="s">
        <v>145</v>
      </c>
      <c r="EB459" s="117" t="s">
        <v>145</v>
      </c>
      <c r="EC459" s="117" t="s">
        <v>180</v>
      </c>
      <c r="ED459" s="117" t="s">
        <v>145</v>
      </c>
      <c r="EE459" s="117" t="s">
        <v>154</v>
      </c>
      <c r="EF459" s="117" t="s">
        <v>145</v>
      </c>
      <c r="EG459" s="117" t="s">
        <v>145</v>
      </c>
      <c r="EH459" s="117" t="s">
        <v>145</v>
      </c>
      <c r="EI459" s="117" t="s">
        <v>145</v>
      </c>
      <c r="EJ459" s="117" t="s">
        <v>145</v>
      </c>
      <c r="EK459" s="117" t="s">
        <v>145</v>
      </c>
      <c r="EL459" s="117" t="s">
        <v>145</v>
      </c>
      <c r="EM459" s="117" t="s">
        <v>145</v>
      </c>
      <c r="EN459" s="117" t="s">
        <v>147</v>
      </c>
    </row>
    <row r="460" spans="1:144">
      <c r="A460" s="117" t="s">
        <v>1946</v>
      </c>
      <c r="B460" s="117" t="s">
        <v>145</v>
      </c>
      <c r="C460" s="117" t="s">
        <v>146</v>
      </c>
      <c r="D460" s="117" t="s">
        <v>145</v>
      </c>
      <c r="E460" s="117" t="s">
        <v>147</v>
      </c>
      <c r="F460" s="117" t="s">
        <v>145</v>
      </c>
      <c r="G460" s="117" t="s">
        <v>148</v>
      </c>
      <c r="H460" s="117" t="s">
        <v>149</v>
      </c>
      <c r="I460" s="117" t="s">
        <v>145</v>
      </c>
      <c r="J460" s="117" t="s">
        <v>150</v>
      </c>
      <c r="K460" s="117" t="s">
        <v>151</v>
      </c>
      <c r="L460" s="117" t="s">
        <v>1932</v>
      </c>
      <c r="M460" s="117" t="s">
        <v>145</v>
      </c>
      <c r="N460" s="117" t="s">
        <v>146</v>
      </c>
      <c r="O460" s="117" t="s">
        <v>153</v>
      </c>
      <c r="P460" s="117" t="s">
        <v>154</v>
      </c>
      <c r="Q460" s="117" t="s">
        <v>155</v>
      </c>
      <c r="R460" s="117" t="s">
        <v>145</v>
      </c>
      <c r="S460" s="117" t="s">
        <v>156</v>
      </c>
      <c r="T460" s="117" t="s">
        <v>154</v>
      </c>
      <c r="U460" s="117" t="s">
        <v>145</v>
      </c>
      <c r="V460" s="117" t="s">
        <v>145</v>
      </c>
      <c r="W460" s="117" t="s">
        <v>157</v>
      </c>
      <c r="X460" s="117" t="s">
        <v>157</v>
      </c>
      <c r="Y460" s="117" t="s">
        <v>158</v>
      </c>
      <c r="Z460" s="117" t="s">
        <v>159</v>
      </c>
      <c r="AA460" s="117" t="s">
        <v>145</v>
      </c>
      <c r="AB460" s="117" t="s">
        <v>145</v>
      </c>
      <c r="AC460" s="117" t="s">
        <v>145</v>
      </c>
      <c r="AD460" s="117" t="s">
        <v>145</v>
      </c>
      <c r="AE460" s="117" t="s">
        <v>1947</v>
      </c>
      <c r="AF460" s="117" t="s">
        <v>145</v>
      </c>
      <c r="AG460" s="117" t="s">
        <v>145</v>
      </c>
      <c r="AH460" s="117" t="s">
        <v>147</v>
      </c>
      <c r="AI460" s="117" t="s">
        <v>145</v>
      </c>
      <c r="AJ460" s="117" t="s">
        <v>145</v>
      </c>
      <c r="AK460" s="117" t="s">
        <v>145</v>
      </c>
      <c r="AL460" s="117" t="s">
        <v>145</v>
      </c>
      <c r="AM460" s="117" t="s">
        <v>145</v>
      </c>
      <c r="AN460" s="117" t="s">
        <v>145</v>
      </c>
      <c r="AO460" s="117" t="s">
        <v>1647</v>
      </c>
      <c r="AP460" s="117" t="s">
        <v>1948</v>
      </c>
      <c r="AQ460" s="117" t="s">
        <v>1949</v>
      </c>
      <c r="AR460" s="117" t="s">
        <v>1650</v>
      </c>
      <c r="AS460" s="117" t="s">
        <v>1950</v>
      </c>
      <c r="AT460" s="117" t="s">
        <v>1951</v>
      </c>
      <c r="AU460" s="117" t="s">
        <v>145</v>
      </c>
      <c r="AV460" s="117" t="s">
        <v>1952</v>
      </c>
      <c r="AW460" s="117" t="s">
        <v>1953</v>
      </c>
      <c r="AX460" s="117" t="s">
        <v>1954</v>
      </c>
      <c r="AY460" s="117" t="s">
        <v>145</v>
      </c>
      <c r="AZ460" s="117" t="s">
        <v>1951</v>
      </c>
      <c r="BA460" s="117" t="s">
        <v>145</v>
      </c>
      <c r="BB460" s="117" t="s">
        <v>145</v>
      </c>
      <c r="BC460" s="117" t="s">
        <v>145</v>
      </c>
      <c r="BD460" s="117" t="s">
        <v>145</v>
      </c>
      <c r="BE460" s="117" t="s">
        <v>145</v>
      </c>
      <c r="BF460" s="117" t="s">
        <v>145</v>
      </c>
      <c r="BG460" s="117" t="s">
        <v>145</v>
      </c>
      <c r="BH460" s="117" t="s">
        <v>145</v>
      </c>
      <c r="BI460" s="117" t="s">
        <v>145</v>
      </c>
      <c r="BJ460" s="117" t="s">
        <v>145</v>
      </c>
      <c r="BK460" s="117" t="s">
        <v>145</v>
      </c>
      <c r="BL460" s="117" t="s">
        <v>170</v>
      </c>
      <c r="BM460" s="117" t="s">
        <v>145</v>
      </c>
      <c r="BN460" s="117" t="s">
        <v>145</v>
      </c>
      <c r="BO460" s="117" t="s">
        <v>145</v>
      </c>
      <c r="BP460" s="117" t="s">
        <v>145</v>
      </c>
      <c r="BQ460" s="117" t="s">
        <v>145</v>
      </c>
      <c r="BR460" s="117" t="s">
        <v>145</v>
      </c>
      <c r="BS460" s="117" t="s">
        <v>145</v>
      </c>
      <c r="BT460" s="117" t="s">
        <v>145</v>
      </c>
      <c r="BU460" s="117" t="s">
        <v>145</v>
      </c>
      <c r="BV460" s="117" t="s">
        <v>171</v>
      </c>
      <c r="BW460" s="117" t="s">
        <v>145</v>
      </c>
      <c r="BX460" s="117" t="s">
        <v>145</v>
      </c>
      <c r="BY460" s="117" t="s">
        <v>145</v>
      </c>
      <c r="BZ460" s="117" t="s">
        <v>145</v>
      </c>
      <c r="CA460" s="117" t="s">
        <v>145</v>
      </c>
      <c r="CB460" s="117" t="s">
        <v>149</v>
      </c>
      <c r="CC460" s="117" t="s">
        <v>149</v>
      </c>
      <c r="CD460" s="117" t="s">
        <v>145</v>
      </c>
      <c r="CE460" s="117" t="s">
        <v>145</v>
      </c>
      <c r="CF460" s="117" t="s">
        <v>145</v>
      </c>
      <c r="CG460" s="117" t="s">
        <v>145</v>
      </c>
      <c r="CH460" s="117" t="s">
        <v>145</v>
      </c>
      <c r="CI460" s="117" t="s">
        <v>145</v>
      </c>
      <c r="CJ460" s="117" t="s">
        <v>145</v>
      </c>
      <c r="CK460" s="117" t="s">
        <v>145</v>
      </c>
      <c r="CL460" s="117" t="s">
        <v>145</v>
      </c>
      <c r="CM460" s="117" t="s">
        <v>145</v>
      </c>
      <c r="CN460" s="117" t="s">
        <v>145</v>
      </c>
      <c r="CO460" s="117" t="s">
        <v>1472</v>
      </c>
      <c r="CP460" s="117" t="s">
        <v>145</v>
      </c>
      <c r="CQ460" s="117" t="s">
        <v>145</v>
      </c>
      <c r="CR460" s="117" t="s">
        <v>145</v>
      </c>
      <c r="CS460" s="117" t="s">
        <v>173</v>
      </c>
      <c r="CT460" s="117" t="s">
        <v>300</v>
      </c>
      <c r="CU460" s="117" t="s">
        <v>1006</v>
      </c>
      <c r="CV460" s="117" t="s">
        <v>1007</v>
      </c>
      <c r="CW460" s="117" t="s">
        <v>1008</v>
      </c>
      <c r="CX460" s="117" t="s">
        <v>178</v>
      </c>
      <c r="CY460" s="117" t="s">
        <v>178</v>
      </c>
      <c r="CZ460" s="117" t="s">
        <v>179</v>
      </c>
      <c r="DA460" s="117" t="s">
        <v>179</v>
      </c>
      <c r="DB460" s="117" t="s">
        <v>145</v>
      </c>
      <c r="DC460" s="117" t="s">
        <v>145</v>
      </c>
      <c r="DD460" s="117" t="s">
        <v>179</v>
      </c>
      <c r="DE460" s="117" t="s">
        <v>145</v>
      </c>
      <c r="DF460" s="117" t="s">
        <v>145</v>
      </c>
      <c r="DG460" s="117" t="s">
        <v>145</v>
      </c>
      <c r="DH460" s="117" t="s">
        <v>145</v>
      </c>
      <c r="DI460" s="117" t="s">
        <v>145</v>
      </c>
      <c r="DJ460" s="117" t="s">
        <v>145</v>
      </c>
      <c r="DK460" s="117" t="s">
        <v>145</v>
      </c>
      <c r="DL460" s="117" t="s">
        <v>145</v>
      </c>
      <c r="DM460" s="117" t="s">
        <v>145</v>
      </c>
      <c r="DN460" s="117" t="s">
        <v>145</v>
      </c>
      <c r="DO460" s="117" t="s">
        <v>145</v>
      </c>
      <c r="DP460" s="117" t="s">
        <v>145</v>
      </c>
      <c r="DQ460" s="117" t="s">
        <v>145</v>
      </c>
      <c r="DR460" s="117" t="s">
        <v>145</v>
      </c>
      <c r="DS460" s="117" t="s">
        <v>145</v>
      </c>
      <c r="DT460" s="117" t="s">
        <v>145</v>
      </c>
      <c r="DU460" s="117" t="s">
        <v>145</v>
      </c>
      <c r="DV460" s="117" t="s">
        <v>145</v>
      </c>
      <c r="DW460" s="117" t="s">
        <v>145</v>
      </c>
      <c r="DX460" s="117" t="s">
        <v>145</v>
      </c>
      <c r="DY460" s="117" t="s">
        <v>145</v>
      </c>
      <c r="DZ460" s="117" t="s">
        <v>145</v>
      </c>
      <c r="EA460" s="117" t="s">
        <v>145</v>
      </c>
      <c r="EB460" s="117" t="s">
        <v>145</v>
      </c>
      <c r="EC460" s="117" t="s">
        <v>180</v>
      </c>
      <c r="ED460" s="117" t="s">
        <v>145</v>
      </c>
      <c r="EE460" s="117" t="s">
        <v>154</v>
      </c>
      <c r="EF460" s="117" t="s">
        <v>145</v>
      </c>
      <c r="EG460" s="117" t="s">
        <v>145</v>
      </c>
      <c r="EH460" s="117" t="s">
        <v>145</v>
      </c>
      <c r="EI460" s="117" t="s">
        <v>145</v>
      </c>
      <c r="EJ460" s="117" t="s">
        <v>145</v>
      </c>
      <c r="EK460" s="117" t="s">
        <v>145</v>
      </c>
      <c r="EL460" s="117" t="s">
        <v>145</v>
      </c>
      <c r="EM460" s="117" t="s">
        <v>145</v>
      </c>
      <c r="EN460" s="117" t="s">
        <v>147</v>
      </c>
    </row>
    <row r="461" spans="1:144">
      <c r="A461" s="117" t="s">
        <v>1955</v>
      </c>
      <c r="B461" s="117" t="s">
        <v>145</v>
      </c>
      <c r="C461" s="117" t="s">
        <v>146</v>
      </c>
      <c r="D461" s="117" t="s">
        <v>145</v>
      </c>
      <c r="E461" s="117" t="s">
        <v>147</v>
      </c>
      <c r="F461" s="117" t="s">
        <v>145</v>
      </c>
      <c r="G461" s="117" t="s">
        <v>148</v>
      </c>
      <c r="H461" s="117" t="s">
        <v>149</v>
      </c>
      <c r="I461" s="117" t="s">
        <v>145</v>
      </c>
      <c r="J461" s="117" t="s">
        <v>150</v>
      </c>
      <c r="K461" s="117" t="s">
        <v>151</v>
      </c>
      <c r="L461" s="117" t="s">
        <v>1956</v>
      </c>
      <c r="M461" s="117" t="s">
        <v>145</v>
      </c>
      <c r="N461" s="117" t="s">
        <v>146</v>
      </c>
      <c r="O461" s="117" t="s">
        <v>153</v>
      </c>
      <c r="P461" s="117" t="s">
        <v>154</v>
      </c>
      <c r="Q461" s="117" t="s">
        <v>155</v>
      </c>
      <c r="R461" s="117" t="s">
        <v>145</v>
      </c>
      <c r="S461" s="117" t="s">
        <v>156</v>
      </c>
      <c r="T461" s="117" t="s">
        <v>154</v>
      </c>
      <c r="U461" s="117" t="s">
        <v>145</v>
      </c>
      <c r="V461" s="117" t="s">
        <v>145</v>
      </c>
      <c r="W461" s="117" t="s">
        <v>157</v>
      </c>
      <c r="X461" s="117" t="s">
        <v>157</v>
      </c>
      <c r="Y461" s="117" t="s">
        <v>158</v>
      </c>
      <c r="Z461" s="117" t="s">
        <v>159</v>
      </c>
      <c r="AA461" s="117" t="s">
        <v>145</v>
      </c>
      <c r="AB461" s="117" t="s">
        <v>145</v>
      </c>
      <c r="AC461" s="117" t="s">
        <v>145</v>
      </c>
      <c r="AD461" s="117" t="s">
        <v>145</v>
      </c>
      <c r="AE461" s="117" t="s">
        <v>1957</v>
      </c>
      <c r="AF461" s="117" t="s">
        <v>145</v>
      </c>
      <c r="AG461" s="117" t="s">
        <v>145</v>
      </c>
      <c r="AH461" s="117" t="s">
        <v>147</v>
      </c>
      <c r="AI461" s="117" t="s">
        <v>145</v>
      </c>
      <c r="AJ461" s="117" t="s">
        <v>145</v>
      </c>
      <c r="AK461" s="117" t="s">
        <v>145</v>
      </c>
      <c r="AL461" s="117" t="s">
        <v>145</v>
      </c>
      <c r="AM461" s="117" t="s">
        <v>145</v>
      </c>
      <c r="AN461" s="117" t="s">
        <v>145</v>
      </c>
      <c r="AO461" s="117" t="s">
        <v>1958</v>
      </c>
      <c r="AP461" s="117" t="s">
        <v>1959</v>
      </c>
      <c r="AQ461" s="117" t="s">
        <v>1960</v>
      </c>
      <c r="AR461" s="117" t="s">
        <v>268</v>
      </c>
      <c r="AS461" s="117" t="s">
        <v>1250</v>
      </c>
      <c r="AT461" s="117" t="s">
        <v>1251</v>
      </c>
      <c r="AU461" s="117" t="s">
        <v>145</v>
      </c>
      <c r="AV461" s="117" t="s">
        <v>1961</v>
      </c>
      <c r="AW461" s="117" t="s">
        <v>1962</v>
      </c>
      <c r="AX461" s="117" t="s">
        <v>1963</v>
      </c>
      <c r="AY461" s="117" t="s">
        <v>145</v>
      </c>
      <c r="AZ461" s="117" t="s">
        <v>1251</v>
      </c>
      <c r="BA461" s="117" t="s">
        <v>145</v>
      </c>
      <c r="BB461" s="117" t="s">
        <v>145</v>
      </c>
      <c r="BC461" s="117" t="s">
        <v>145</v>
      </c>
      <c r="BD461" s="117" t="s">
        <v>145</v>
      </c>
      <c r="BE461" s="117" t="s">
        <v>145</v>
      </c>
      <c r="BF461" s="117" t="s">
        <v>145</v>
      </c>
      <c r="BG461" s="117" t="s">
        <v>145</v>
      </c>
      <c r="BH461" s="117" t="s">
        <v>145</v>
      </c>
      <c r="BI461" s="117" t="s">
        <v>145</v>
      </c>
      <c r="BJ461" s="117" t="s">
        <v>145</v>
      </c>
      <c r="BK461" s="117" t="s">
        <v>145</v>
      </c>
      <c r="BL461" s="117" t="s">
        <v>170</v>
      </c>
      <c r="BM461" s="117" t="s">
        <v>145</v>
      </c>
      <c r="BN461" s="117" t="s">
        <v>145</v>
      </c>
      <c r="BO461" s="117" t="s">
        <v>145</v>
      </c>
      <c r="BP461" s="117" t="s">
        <v>145</v>
      </c>
      <c r="BQ461" s="117" t="s">
        <v>145</v>
      </c>
      <c r="BR461" s="117" t="s">
        <v>145</v>
      </c>
      <c r="BS461" s="117" t="s">
        <v>145</v>
      </c>
      <c r="BT461" s="117" t="s">
        <v>145</v>
      </c>
      <c r="BU461" s="117" t="s">
        <v>145</v>
      </c>
      <c r="BV461" s="117" t="s">
        <v>171</v>
      </c>
      <c r="BW461" s="117" t="s">
        <v>145</v>
      </c>
      <c r="BX461" s="117" t="s">
        <v>145</v>
      </c>
      <c r="BY461" s="117" t="s">
        <v>145</v>
      </c>
      <c r="BZ461" s="117" t="s">
        <v>145</v>
      </c>
      <c r="CA461" s="117" t="s">
        <v>145</v>
      </c>
      <c r="CB461" s="117" t="s">
        <v>149</v>
      </c>
      <c r="CC461" s="117" t="s">
        <v>149</v>
      </c>
      <c r="CD461" s="117" t="s">
        <v>145</v>
      </c>
      <c r="CE461" s="117" t="s">
        <v>145</v>
      </c>
      <c r="CF461" s="117" t="s">
        <v>145</v>
      </c>
      <c r="CG461" s="117" t="s">
        <v>145</v>
      </c>
      <c r="CH461" s="117" t="s">
        <v>145</v>
      </c>
      <c r="CI461" s="117" t="s">
        <v>145</v>
      </c>
      <c r="CJ461" s="117" t="s">
        <v>145</v>
      </c>
      <c r="CK461" s="117" t="s">
        <v>145</v>
      </c>
      <c r="CL461" s="117" t="s">
        <v>145</v>
      </c>
      <c r="CM461" s="117" t="s">
        <v>145</v>
      </c>
      <c r="CN461" s="117" t="s">
        <v>145</v>
      </c>
      <c r="CO461" s="117" t="s">
        <v>1472</v>
      </c>
      <c r="CP461" s="117" t="s">
        <v>145</v>
      </c>
      <c r="CQ461" s="117" t="s">
        <v>145</v>
      </c>
      <c r="CR461" s="117" t="s">
        <v>145</v>
      </c>
      <c r="CS461" s="117" t="s">
        <v>173</v>
      </c>
      <c r="CT461" s="117" t="s">
        <v>174</v>
      </c>
      <c r="CU461" s="117" t="s">
        <v>182</v>
      </c>
      <c r="CV461" s="117" t="s">
        <v>183</v>
      </c>
      <c r="CW461" s="117" t="s">
        <v>184</v>
      </c>
      <c r="CX461" s="117" t="s">
        <v>178</v>
      </c>
      <c r="CY461" s="117" t="s">
        <v>178</v>
      </c>
      <c r="CZ461" s="117" t="s">
        <v>179</v>
      </c>
      <c r="DA461" s="117" t="s">
        <v>179</v>
      </c>
      <c r="DB461" s="117" t="s">
        <v>145</v>
      </c>
      <c r="DC461" s="117" t="s">
        <v>145</v>
      </c>
      <c r="DD461" s="117" t="s">
        <v>179</v>
      </c>
      <c r="DE461" s="117" t="s">
        <v>145</v>
      </c>
      <c r="DF461" s="117" t="s">
        <v>145</v>
      </c>
      <c r="DG461" s="117" t="s">
        <v>145</v>
      </c>
      <c r="DH461" s="117" t="s">
        <v>145</v>
      </c>
      <c r="DI461" s="117" t="s">
        <v>145</v>
      </c>
      <c r="DJ461" s="117" t="s">
        <v>145</v>
      </c>
      <c r="DK461" s="117" t="s">
        <v>145</v>
      </c>
      <c r="DL461" s="117" t="s">
        <v>145</v>
      </c>
      <c r="DM461" s="117" t="s">
        <v>145</v>
      </c>
      <c r="DN461" s="117" t="s">
        <v>145</v>
      </c>
      <c r="DO461" s="117" t="s">
        <v>145</v>
      </c>
      <c r="DP461" s="117" t="s">
        <v>145</v>
      </c>
      <c r="DQ461" s="117" t="s">
        <v>145</v>
      </c>
      <c r="DR461" s="117" t="s">
        <v>145</v>
      </c>
      <c r="DS461" s="117" t="s">
        <v>145</v>
      </c>
      <c r="DT461" s="117" t="s">
        <v>145</v>
      </c>
      <c r="DU461" s="117" t="s">
        <v>145</v>
      </c>
      <c r="DV461" s="117" t="s">
        <v>145</v>
      </c>
      <c r="DW461" s="117" t="s">
        <v>145</v>
      </c>
      <c r="DX461" s="117" t="s">
        <v>145</v>
      </c>
      <c r="DY461" s="117" t="s">
        <v>145</v>
      </c>
      <c r="DZ461" s="117" t="s">
        <v>145</v>
      </c>
      <c r="EA461" s="117" t="s">
        <v>145</v>
      </c>
      <c r="EB461" s="117" t="s">
        <v>145</v>
      </c>
      <c r="EC461" s="117" t="s">
        <v>180</v>
      </c>
      <c r="ED461" s="117" t="s">
        <v>145</v>
      </c>
      <c r="EE461" s="117" t="s">
        <v>154</v>
      </c>
      <c r="EF461" s="117" t="s">
        <v>145</v>
      </c>
      <c r="EG461" s="117" t="s">
        <v>145</v>
      </c>
      <c r="EH461" s="117" t="s">
        <v>145</v>
      </c>
      <c r="EI461" s="117" t="s">
        <v>145</v>
      </c>
      <c r="EJ461" s="117" t="s">
        <v>145</v>
      </c>
      <c r="EK461" s="117" t="s">
        <v>145</v>
      </c>
      <c r="EL461" s="117" t="s">
        <v>145</v>
      </c>
      <c r="EM461" s="117" t="s">
        <v>145</v>
      </c>
      <c r="EN461" s="117" t="s">
        <v>147</v>
      </c>
    </row>
    <row r="462" spans="1:144">
      <c r="A462" s="117" t="s">
        <v>1955</v>
      </c>
      <c r="B462" s="117" t="s">
        <v>145</v>
      </c>
      <c r="C462" s="117" t="s">
        <v>146</v>
      </c>
      <c r="D462" s="117" t="s">
        <v>145</v>
      </c>
      <c r="E462" s="117" t="s">
        <v>147</v>
      </c>
      <c r="F462" s="117" t="s">
        <v>145</v>
      </c>
      <c r="G462" s="117" t="s">
        <v>148</v>
      </c>
      <c r="H462" s="117" t="s">
        <v>149</v>
      </c>
      <c r="I462" s="117" t="s">
        <v>145</v>
      </c>
      <c r="J462" s="117" t="s">
        <v>150</v>
      </c>
      <c r="K462" s="117" t="s">
        <v>151</v>
      </c>
      <c r="L462" s="117" t="s">
        <v>1956</v>
      </c>
      <c r="M462" s="117" t="s">
        <v>145</v>
      </c>
      <c r="N462" s="117" t="s">
        <v>146</v>
      </c>
      <c r="O462" s="117" t="s">
        <v>153</v>
      </c>
      <c r="P462" s="117" t="s">
        <v>154</v>
      </c>
      <c r="Q462" s="117" t="s">
        <v>155</v>
      </c>
      <c r="R462" s="117" t="s">
        <v>145</v>
      </c>
      <c r="S462" s="117" t="s">
        <v>156</v>
      </c>
      <c r="T462" s="117" t="s">
        <v>154</v>
      </c>
      <c r="U462" s="117" t="s">
        <v>145</v>
      </c>
      <c r="V462" s="117" t="s">
        <v>145</v>
      </c>
      <c r="W462" s="117" t="s">
        <v>157</v>
      </c>
      <c r="X462" s="117" t="s">
        <v>157</v>
      </c>
      <c r="Y462" s="117" t="s">
        <v>158</v>
      </c>
      <c r="Z462" s="117" t="s">
        <v>159</v>
      </c>
      <c r="AA462" s="117" t="s">
        <v>145</v>
      </c>
      <c r="AB462" s="117" t="s">
        <v>145</v>
      </c>
      <c r="AC462" s="117" t="s">
        <v>145</v>
      </c>
      <c r="AD462" s="117" t="s">
        <v>145</v>
      </c>
      <c r="AE462" s="117" t="s">
        <v>1957</v>
      </c>
      <c r="AF462" s="117" t="s">
        <v>145</v>
      </c>
      <c r="AG462" s="117" t="s">
        <v>145</v>
      </c>
      <c r="AH462" s="117" t="s">
        <v>147</v>
      </c>
      <c r="AI462" s="117" t="s">
        <v>145</v>
      </c>
      <c r="AJ462" s="117" t="s">
        <v>145</v>
      </c>
      <c r="AK462" s="117" t="s">
        <v>145</v>
      </c>
      <c r="AL462" s="117" t="s">
        <v>145</v>
      </c>
      <c r="AM462" s="117" t="s">
        <v>145</v>
      </c>
      <c r="AN462" s="117" t="s">
        <v>145</v>
      </c>
      <c r="AO462" s="117" t="s">
        <v>1958</v>
      </c>
      <c r="AP462" s="117" t="s">
        <v>1959</v>
      </c>
      <c r="AQ462" s="117" t="s">
        <v>1960</v>
      </c>
      <c r="AR462" s="117" t="s">
        <v>268</v>
      </c>
      <c r="AS462" s="117" t="s">
        <v>1250</v>
      </c>
      <c r="AT462" s="117" t="s">
        <v>1251</v>
      </c>
      <c r="AU462" s="117" t="s">
        <v>145</v>
      </c>
      <c r="AV462" s="117" t="s">
        <v>1961</v>
      </c>
      <c r="AW462" s="117" t="s">
        <v>1962</v>
      </c>
      <c r="AX462" s="117" t="s">
        <v>1963</v>
      </c>
      <c r="AY462" s="117" t="s">
        <v>145</v>
      </c>
      <c r="AZ462" s="117" t="s">
        <v>1251</v>
      </c>
      <c r="BA462" s="117" t="s">
        <v>145</v>
      </c>
      <c r="BB462" s="117" t="s">
        <v>145</v>
      </c>
      <c r="BC462" s="117" t="s">
        <v>145</v>
      </c>
      <c r="BD462" s="117" t="s">
        <v>145</v>
      </c>
      <c r="BE462" s="117" t="s">
        <v>145</v>
      </c>
      <c r="BF462" s="117" t="s">
        <v>145</v>
      </c>
      <c r="BG462" s="117" t="s">
        <v>145</v>
      </c>
      <c r="BH462" s="117" t="s">
        <v>145</v>
      </c>
      <c r="BI462" s="117" t="s">
        <v>145</v>
      </c>
      <c r="BJ462" s="117" t="s">
        <v>145</v>
      </c>
      <c r="BK462" s="117" t="s">
        <v>145</v>
      </c>
      <c r="BL462" s="117" t="s">
        <v>170</v>
      </c>
      <c r="BM462" s="117" t="s">
        <v>145</v>
      </c>
      <c r="BN462" s="117" t="s">
        <v>145</v>
      </c>
      <c r="BO462" s="117" t="s">
        <v>145</v>
      </c>
      <c r="BP462" s="117" t="s">
        <v>145</v>
      </c>
      <c r="BQ462" s="117" t="s">
        <v>145</v>
      </c>
      <c r="BR462" s="117" t="s">
        <v>145</v>
      </c>
      <c r="BS462" s="117" t="s">
        <v>145</v>
      </c>
      <c r="BT462" s="117" t="s">
        <v>145</v>
      </c>
      <c r="BU462" s="117" t="s">
        <v>145</v>
      </c>
      <c r="BV462" s="117" t="s">
        <v>171</v>
      </c>
      <c r="BW462" s="117" t="s">
        <v>145</v>
      </c>
      <c r="BX462" s="117" t="s">
        <v>145</v>
      </c>
      <c r="BY462" s="117" t="s">
        <v>145</v>
      </c>
      <c r="BZ462" s="117" t="s">
        <v>145</v>
      </c>
      <c r="CA462" s="117" t="s">
        <v>145</v>
      </c>
      <c r="CB462" s="117" t="s">
        <v>149</v>
      </c>
      <c r="CC462" s="117" t="s">
        <v>149</v>
      </c>
      <c r="CD462" s="117" t="s">
        <v>145</v>
      </c>
      <c r="CE462" s="117" t="s">
        <v>145</v>
      </c>
      <c r="CF462" s="117" t="s">
        <v>145</v>
      </c>
      <c r="CG462" s="117" t="s">
        <v>145</v>
      </c>
      <c r="CH462" s="117" t="s">
        <v>145</v>
      </c>
      <c r="CI462" s="117" t="s">
        <v>145</v>
      </c>
      <c r="CJ462" s="117" t="s">
        <v>145</v>
      </c>
      <c r="CK462" s="117" t="s">
        <v>145</v>
      </c>
      <c r="CL462" s="117" t="s">
        <v>145</v>
      </c>
      <c r="CM462" s="117" t="s">
        <v>145</v>
      </c>
      <c r="CN462" s="117" t="s">
        <v>145</v>
      </c>
      <c r="CO462" s="117" t="s">
        <v>1472</v>
      </c>
      <c r="CP462" s="117" t="s">
        <v>145</v>
      </c>
      <c r="CQ462" s="117" t="s">
        <v>145</v>
      </c>
      <c r="CR462" s="117" t="s">
        <v>145</v>
      </c>
      <c r="CS462" s="117" t="s">
        <v>173</v>
      </c>
      <c r="CT462" s="117" t="s">
        <v>181</v>
      </c>
      <c r="CU462" s="117" t="s">
        <v>175</v>
      </c>
      <c r="CV462" s="117" t="s">
        <v>176</v>
      </c>
      <c r="CW462" s="117" t="s">
        <v>177</v>
      </c>
      <c r="CX462" s="117" t="s">
        <v>178</v>
      </c>
      <c r="CY462" s="117" t="s">
        <v>178</v>
      </c>
      <c r="CZ462" s="117" t="s">
        <v>179</v>
      </c>
      <c r="DA462" s="117" t="s">
        <v>179</v>
      </c>
      <c r="DB462" s="117" t="s">
        <v>145</v>
      </c>
      <c r="DC462" s="117" t="s">
        <v>145</v>
      </c>
      <c r="DD462" s="117" t="s">
        <v>179</v>
      </c>
      <c r="DE462" s="117" t="s">
        <v>145</v>
      </c>
      <c r="DF462" s="117" t="s">
        <v>145</v>
      </c>
      <c r="DG462" s="117" t="s">
        <v>145</v>
      </c>
      <c r="DH462" s="117" t="s">
        <v>145</v>
      </c>
      <c r="DI462" s="117" t="s">
        <v>145</v>
      </c>
      <c r="DJ462" s="117" t="s">
        <v>145</v>
      </c>
      <c r="DK462" s="117" t="s">
        <v>145</v>
      </c>
      <c r="DL462" s="117" t="s">
        <v>145</v>
      </c>
      <c r="DM462" s="117" t="s">
        <v>145</v>
      </c>
      <c r="DN462" s="117" t="s">
        <v>145</v>
      </c>
      <c r="DO462" s="117" t="s">
        <v>145</v>
      </c>
      <c r="DP462" s="117" t="s">
        <v>145</v>
      </c>
      <c r="DQ462" s="117" t="s">
        <v>145</v>
      </c>
      <c r="DR462" s="117" t="s">
        <v>145</v>
      </c>
      <c r="DS462" s="117" t="s">
        <v>145</v>
      </c>
      <c r="DT462" s="117" t="s">
        <v>145</v>
      </c>
      <c r="DU462" s="117" t="s">
        <v>145</v>
      </c>
      <c r="DV462" s="117" t="s">
        <v>145</v>
      </c>
      <c r="DW462" s="117" t="s">
        <v>145</v>
      </c>
      <c r="DX462" s="117" t="s">
        <v>145</v>
      </c>
      <c r="DY462" s="117" t="s">
        <v>145</v>
      </c>
      <c r="DZ462" s="117" t="s">
        <v>145</v>
      </c>
      <c r="EA462" s="117" t="s">
        <v>145</v>
      </c>
      <c r="EB462" s="117" t="s">
        <v>145</v>
      </c>
      <c r="EC462" s="117" t="s">
        <v>180</v>
      </c>
      <c r="ED462" s="117" t="s">
        <v>145</v>
      </c>
      <c r="EE462" s="117" t="s">
        <v>154</v>
      </c>
      <c r="EF462" s="117" t="s">
        <v>145</v>
      </c>
      <c r="EG462" s="117" t="s">
        <v>145</v>
      </c>
      <c r="EH462" s="117" t="s">
        <v>145</v>
      </c>
      <c r="EI462" s="117" t="s">
        <v>145</v>
      </c>
      <c r="EJ462" s="117" t="s">
        <v>145</v>
      </c>
      <c r="EK462" s="117" t="s">
        <v>145</v>
      </c>
      <c r="EL462" s="117" t="s">
        <v>145</v>
      </c>
      <c r="EM462" s="117" t="s">
        <v>145</v>
      </c>
      <c r="EN462" s="117" t="s">
        <v>147</v>
      </c>
    </row>
    <row r="463" spans="1:144">
      <c r="A463" s="117" t="s">
        <v>1955</v>
      </c>
      <c r="B463" s="117" t="s">
        <v>145</v>
      </c>
      <c r="C463" s="117" t="s">
        <v>146</v>
      </c>
      <c r="D463" s="117" t="s">
        <v>145</v>
      </c>
      <c r="E463" s="117" t="s">
        <v>147</v>
      </c>
      <c r="F463" s="117" t="s">
        <v>145</v>
      </c>
      <c r="G463" s="117" t="s">
        <v>148</v>
      </c>
      <c r="H463" s="117" t="s">
        <v>149</v>
      </c>
      <c r="I463" s="117" t="s">
        <v>145</v>
      </c>
      <c r="J463" s="117" t="s">
        <v>150</v>
      </c>
      <c r="K463" s="117" t="s">
        <v>151</v>
      </c>
      <c r="L463" s="117" t="s">
        <v>1956</v>
      </c>
      <c r="M463" s="117" t="s">
        <v>145</v>
      </c>
      <c r="N463" s="117" t="s">
        <v>146</v>
      </c>
      <c r="O463" s="117" t="s">
        <v>153</v>
      </c>
      <c r="P463" s="117" t="s">
        <v>154</v>
      </c>
      <c r="Q463" s="117" t="s">
        <v>155</v>
      </c>
      <c r="R463" s="117" t="s">
        <v>145</v>
      </c>
      <c r="S463" s="117" t="s">
        <v>156</v>
      </c>
      <c r="T463" s="117" t="s">
        <v>154</v>
      </c>
      <c r="U463" s="117" t="s">
        <v>145</v>
      </c>
      <c r="V463" s="117" t="s">
        <v>145</v>
      </c>
      <c r="W463" s="117" t="s">
        <v>157</v>
      </c>
      <c r="X463" s="117" t="s">
        <v>157</v>
      </c>
      <c r="Y463" s="117" t="s">
        <v>158</v>
      </c>
      <c r="Z463" s="117" t="s">
        <v>159</v>
      </c>
      <c r="AA463" s="117" t="s">
        <v>145</v>
      </c>
      <c r="AB463" s="117" t="s">
        <v>145</v>
      </c>
      <c r="AC463" s="117" t="s">
        <v>145</v>
      </c>
      <c r="AD463" s="117" t="s">
        <v>145</v>
      </c>
      <c r="AE463" s="117" t="s">
        <v>1957</v>
      </c>
      <c r="AF463" s="117" t="s">
        <v>145</v>
      </c>
      <c r="AG463" s="117" t="s">
        <v>145</v>
      </c>
      <c r="AH463" s="117" t="s">
        <v>147</v>
      </c>
      <c r="AI463" s="117" t="s">
        <v>145</v>
      </c>
      <c r="AJ463" s="117" t="s">
        <v>145</v>
      </c>
      <c r="AK463" s="117" t="s">
        <v>145</v>
      </c>
      <c r="AL463" s="117" t="s">
        <v>145</v>
      </c>
      <c r="AM463" s="117" t="s">
        <v>145</v>
      </c>
      <c r="AN463" s="117" t="s">
        <v>145</v>
      </c>
      <c r="AO463" s="117" t="s">
        <v>1958</v>
      </c>
      <c r="AP463" s="117" t="s">
        <v>1959</v>
      </c>
      <c r="AQ463" s="117" t="s">
        <v>1960</v>
      </c>
      <c r="AR463" s="117" t="s">
        <v>268</v>
      </c>
      <c r="AS463" s="117" t="s">
        <v>1250</v>
      </c>
      <c r="AT463" s="117" t="s">
        <v>1251</v>
      </c>
      <c r="AU463" s="117" t="s">
        <v>145</v>
      </c>
      <c r="AV463" s="117" t="s">
        <v>1961</v>
      </c>
      <c r="AW463" s="117" t="s">
        <v>1962</v>
      </c>
      <c r="AX463" s="117" t="s">
        <v>1963</v>
      </c>
      <c r="AY463" s="117" t="s">
        <v>145</v>
      </c>
      <c r="AZ463" s="117" t="s">
        <v>1251</v>
      </c>
      <c r="BA463" s="117" t="s">
        <v>145</v>
      </c>
      <c r="BB463" s="117" t="s">
        <v>145</v>
      </c>
      <c r="BC463" s="117" t="s">
        <v>145</v>
      </c>
      <c r="BD463" s="117" t="s">
        <v>145</v>
      </c>
      <c r="BE463" s="117" t="s">
        <v>145</v>
      </c>
      <c r="BF463" s="117" t="s">
        <v>145</v>
      </c>
      <c r="BG463" s="117" t="s">
        <v>145</v>
      </c>
      <c r="BH463" s="117" t="s">
        <v>145</v>
      </c>
      <c r="BI463" s="117" t="s">
        <v>145</v>
      </c>
      <c r="BJ463" s="117" t="s">
        <v>145</v>
      </c>
      <c r="BK463" s="117" t="s">
        <v>145</v>
      </c>
      <c r="BL463" s="117" t="s">
        <v>170</v>
      </c>
      <c r="BM463" s="117" t="s">
        <v>145</v>
      </c>
      <c r="BN463" s="117" t="s">
        <v>145</v>
      </c>
      <c r="BO463" s="117" t="s">
        <v>145</v>
      </c>
      <c r="BP463" s="117" t="s">
        <v>145</v>
      </c>
      <c r="BQ463" s="117" t="s">
        <v>145</v>
      </c>
      <c r="BR463" s="117" t="s">
        <v>145</v>
      </c>
      <c r="BS463" s="117" t="s">
        <v>145</v>
      </c>
      <c r="BT463" s="117" t="s">
        <v>145</v>
      </c>
      <c r="BU463" s="117" t="s">
        <v>145</v>
      </c>
      <c r="BV463" s="117" t="s">
        <v>171</v>
      </c>
      <c r="BW463" s="117" t="s">
        <v>145</v>
      </c>
      <c r="BX463" s="117" t="s">
        <v>145</v>
      </c>
      <c r="BY463" s="117" t="s">
        <v>145</v>
      </c>
      <c r="BZ463" s="117" t="s">
        <v>145</v>
      </c>
      <c r="CA463" s="117" t="s">
        <v>145</v>
      </c>
      <c r="CB463" s="117" t="s">
        <v>149</v>
      </c>
      <c r="CC463" s="117" t="s">
        <v>149</v>
      </c>
      <c r="CD463" s="117" t="s">
        <v>145</v>
      </c>
      <c r="CE463" s="117" t="s">
        <v>145</v>
      </c>
      <c r="CF463" s="117" t="s">
        <v>145</v>
      </c>
      <c r="CG463" s="117" t="s">
        <v>145</v>
      </c>
      <c r="CH463" s="117" t="s">
        <v>145</v>
      </c>
      <c r="CI463" s="117" t="s">
        <v>145</v>
      </c>
      <c r="CJ463" s="117" t="s">
        <v>145</v>
      </c>
      <c r="CK463" s="117" t="s">
        <v>145</v>
      </c>
      <c r="CL463" s="117" t="s">
        <v>145</v>
      </c>
      <c r="CM463" s="117" t="s">
        <v>145</v>
      </c>
      <c r="CN463" s="117" t="s">
        <v>145</v>
      </c>
      <c r="CO463" s="117" t="s">
        <v>1472</v>
      </c>
      <c r="CP463" s="117" t="s">
        <v>145</v>
      </c>
      <c r="CQ463" s="117" t="s">
        <v>145</v>
      </c>
      <c r="CR463" s="117" t="s">
        <v>145</v>
      </c>
      <c r="CS463" s="117" t="s">
        <v>173</v>
      </c>
      <c r="CT463" s="117" t="s">
        <v>300</v>
      </c>
      <c r="CU463" s="117" t="s">
        <v>1006</v>
      </c>
      <c r="CV463" s="117" t="s">
        <v>1007</v>
      </c>
      <c r="CW463" s="117" t="s">
        <v>1008</v>
      </c>
      <c r="CX463" s="117" t="s">
        <v>178</v>
      </c>
      <c r="CY463" s="117" t="s">
        <v>178</v>
      </c>
      <c r="CZ463" s="117" t="s">
        <v>179</v>
      </c>
      <c r="DA463" s="117" t="s">
        <v>179</v>
      </c>
      <c r="DB463" s="117" t="s">
        <v>145</v>
      </c>
      <c r="DC463" s="117" t="s">
        <v>145</v>
      </c>
      <c r="DD463" s="117" t="s">
        <v>179</v>
      </c>
      <c r="DE463" s="117" t="s">
        <v>145</v>
      </c>
      <c r="DF463" s="117" t="s">
        <v>145</v>
      </c>
      <c r="DG463" s="117" t="s">
        <v>145</v>
      </c>
      <c r="DH463" s="117" t="s">
        <v>145</v>
      </c>
      <c r="DI463" s="117" t="s">
        <v>145</v>
      </c>
      <c r="DJ463" s="117" t="s">
        <v>145</v>
      </c>
      <c r="DK463" s="117" t="s">
        <v>145</v>
      </c>
      <c r="DL463" s="117" t="s">
        <v>145</v>
      </c>
      <c r="DM463" s="117" t="s">
        <v>145</v>
      </c>
      <c r="DN463" s="117" t="s">
        <v>145</v>
      </c>
      <c r="DO463" s="117" t="s">
        <v>145</v>
      </c>
      <c r="DP463" s="117" t="s">
        <v>145</v>
      </c>
      <c r="DQ463" s="117" t="s">
        <v>145</v>
      </c>
      <c r="DR463" s="117" t="s">
        <v>145</v>
      </c>
      <c r="DS463" s="117" t="s">
        <v>145</v>
      </c>
      <c r="DT463" s="117" t="s">
        <v>145</v>
      </c>
      <c r="DU463" s="117" t="s">
        <v>145</v>
      </c>
      <c r="DV463" s="117" t="s">
        <v>145</v>
      </c>
      <c r="DW463" s="117" t="s">
        <v>145</v>
      </c>
      <c r="DX463" s="117" t="s">
        <v>145</v>
      </c>
      <c r="DY463" s="117" t="s">
        <v>145</v>
      </c>
      <c r="DZ463" s="117" t="s">
        <v>145</v>
      </c>
      <c r="EA463" s="117" t="s">
        <v>145</v>
      </c>
      <c r="EB463" s="117" t="s">
        <v>145</v>
      </c>
      <c r="EC463" s="117" t="s">
        <v>180</v>
      </c>
      <c r="ED463" s="117" t="s">
        <v>145</v>
      </c>
      <c r="EE463" s="117" t="s">
        <v>154</v>
      </c>
      <c r="EF463" s="117" t="s">
        <v>145</v>
      </c>
      <c r="EG463" s="117" t="s">
        <v>145</v>
      </c>
      <c r="EH463" s="117" t="s">
        <v>145</v>
      </c>
      <c r="EI463" s="117" t="s">
        <v>145</v>
      </c>
      <c r="EJ463" s="117" t="s">
        <v>145</v>
      </c>
      <c r="EK463" s="117" t="s">
        <v>145</v>
      </c>
      <c r="EL463" s="117" t="s">
        <v>145</v>
      </c>
      <c r="EM463" s="117" t="s">
        <v>145</v>
      </c>
      <c r="EN463" s="117" t="s">
        <v>147</v>
      </c>
    </row>
    <row r="464" spans="1:144">
      <c r="A464" s="117" t="s">
        <v>1964</v>
      </c>
      <c r="B464" s="117" t="s">
        <v>145</v>
      </c>
      <c r="C464" s="117" t="s">
        <v>146</v>
      </c>
      <c r="D464" s="117" t="s">
        <v>145</v>
      </c>
      <c r="E464" s="117" t="s">
        <v>147</v>
      </c>
      <c r="F464" s="117" t="s">
        <v>145</v>
      </c>
      <c r="G464" s="117" t="s">
        <v>148</v>
      </c>
      <c r="H464" s="117" t="s">
        <v>149</v>
      </c>
      <c r="I464" s="117" t="s">
        <v>145</v>
      </c>
      <c r="J464" s="117" t="s">
        <v>150</v>
      </c>
      <c r="K464" s="117" t="s">
        <v>151</v>
      </c>
      <c r="L464" s="117" t="s">
        <v>1956</v>
      </c>
      <c r="M464" s="117" t="s">
        <v>145</v>
      </c>
      <c r="N464" s="117" t="s">
        <v>146</v>
      </c>
      <c r="O464" s="117" t="s">
        <v>153</v>
      </c>
      <c r="P464" s="117" t="s">
        <v>154</v>
      </c>
      <c r="Q464" s="117" t="s">
        <v>155</v>
      </c>
      <c r="R464" s="117" t="s">
        <v>145</v>
      </c>
      <c r="S464" s="117" t="s">
        <v>156</v>
      </c>
      <c r="T464" s="117" t="s">
        <v>154</v>
      </c>
      <c r="U464" s="117" t="s">
        <v>145</v>
      </c>
      <c r="V464" s="117" t="s">
        <v>145</v>
      </c>
      <c r="W464" s="117" t="s">
        <v>157</v>
      </c>
      <c r="X464" s="117" t="s">
        <v>157</v>
      </c>
      <c r="Y464" s="117" t="s">
        <v>158</v>
      </c>
      <c r="Z464" s="117" t="s">
        <v>159</v>
      </c>
      <c r="AA464" s="117" t="s">
        <v>145</v>
      </c>
      <c r="AB464" s="117" t="s">
        <v>145</v>
      </c>
      <c r="AC464" s="117" t="s">
        <v>145</v>
      </c>
      <c r="AD464" s="117" t="s">
        <v>145</v>
      </c>
      <c r="AE464" s="117" t="s">
        <v>1965</v>
      </c>
      <c r="AF464" s="117" t="s">
        <v>145</v>
      </c>
      <c r="AG464" s="117" t="s">
        <v>145</v>
      </c>
      <c r="AH464" s="117" t="s">
        <v>147</v>
      </c>
      <c r="AI464" s="117" t="s">
        <v>145</v>
      </c>
      <c r="AJ464" s="117" t="s">
        <v>145</v>
      </c>
      <c r="AK464" s="117" t="s">
        <v>145</v>
      </c>
      <c r="AL464" s="117" t="s">
        <v>145</v>
      </c>
      <c r="AM464" s="117" t="s">
        <v>145</v>
      </c>
      <c r="AN464" s="117" t="s">
        <v>145</v>
      </c>
      <c r="AO464" s="117" t="s">
        <v>1966</v>
      </c>
      <c r="AP464" s="117" t="s">
        <v>645</v>
      </c>
      <c r="AQ464" s="117" t="s">
        <v>1967</v>
      </c>
      <c r="AR464" s="117" t="s">
        <v>648</v>
      </c>
      <c r="AS464" s="117" t="s">
        <v>1968</v>
      </c>
      <c r="AT464" s="117" t="s">
        <v>1969</v>
      </c>
      <c r="AU464" s="117" t="s">
        <v>145</v>
      </c>
      <c r="AV464" s="117" t="s">
        <v>1970</v>
      </c>
      <c r="AW464" s="117" t="s">
        <v>1971</v>
      </c>
      <c r="AX464" s="117" t="s">
        <v>1972</v>
      </c>
      <c r="AY464" s="117" t="s">
        <v>145</v>
      </c>
      <c r="AZ464" s="117" t="s">
        <v>1969</v>
      </c>
      <c r="BA464" s="117" t="s">
        <v>145</v>
      </c>
      <c r="BB464" s="117" t="s">
        <v>145</v>
      </c>
      <c r="BC464" s="117" t="s">
        <v>145</v>
      </c>
      <c r="BD464" s="117" t="s">
        <v>145</v>
      </c>
      <c r="BE464" s="117" t="s">
        <v>145</v>
      </c>
      <c r="BF464" s="117" t="s">
        <v>145</v>
      </c>
      <c r="BG464" s="117" t="s">
        <v>145</v>
      </c>
      <c r="BH464" s="117" t="s">
        <v>145</v>
      </c>
      <c r="BI464" s="117" t="s">
        <v>145</v>
      </c>
      <c r="BJ464" s="117" t="s">
        <v>145</v>
      </c>
      <c r="BK464" s="117" t="s">
        <v>145</v>
      </c>
      <c r="BL464" s="117" t="s">
        <v>170</v>
      </c>
      <c r="BM464" s="117" t="s">
        <v>145</v>
      </c>
      <c r="BN464" s="117" t="s">
        <v>145</v>
      </c>
      <c r="BO464" s="117" t="s">
        <v>145</v>
      </c>
      <c r="BP464" s="117" t="s">
        <v>145</v>
      </c>
      <c r="BQ464" s="117" t="s">
        <v>145</v>
      </c>
      <c r="BR464" s="117" t="s">
        <v>145</v>
      </c>
      <c r="BS464" s="117" t="s">
        <v>145</v>
      </c>
      <c r="BT464" s="117" t="s">
        <v>145</v>
      </c>
      <c r="BU464" s="117" t="s">
        <v>145</v>
      </c>
      <c r="BV464" s="117" t="s">
        <v>171</v>
      </c>
      <c r="BW464" s="117" t="s">
        <v>145</v>
      </c>
      <c r="BX464" s="117" t="s">
        <v>145</v>
      </c>
      <c r="BY464" s="117" t="s">
        <v>145</v>
      </c>
      <c r="BZ464" s="117" t="s">
        <v>145</v>
      </c>
      <c r="CA464" s="117" t="s">
        <v>145</v>
      </c>
      <c r="CB464" s="117" t="s">
        <v>149</v>
      </c>
      <c r="CC464" s="117" t="s">
        <v>149</v>
      </c>
      <c r="CD464" s="117" t="s">
        <v>145</v>
      </c>
      <c r="CE464" s="117" t="s">
        <v>145</v>
      </c>
      <c r="CF464" s="117" t="s">
        <v>145</v>
      </c>
      <c r="CG464" s="117" t="s">
        <v>145</v>
      </c>
      <c r="CH464" s="117" t="s">
        <v>145</v>
      </c>
      <c r="CI464" s="117" t="s">
        <v>145</v>
      </c>
      <c r="CJ464" s="117" t="s">
        <v>145</v>
      </c>
      <c r="CK464" s="117" t="s">
        <v>145</v>
      </c>
      <c r="CL464" s="117" t="s">
        <v>145</v>
      </c>
      <c r="CM464" s="117" t="s">
        <v>145</v>
      </c>
      <c r="CN464" s="117" t="s">
        <v>145</v>
      </c>
      <c r="CO464" s="117" t="s">
        <v>1472</v>
      </c>
      <c r="CP464" s="117" t="s">
        <v>145</v>
      </c>
      <c r="CQ464" s="117" t="s">
        <v>145</v>
      </c>
      <c r="CR464" s="117" t="s">
        <v>145</v>
      </c>
      <c r="CS464" s="117" t="s">
        <v>173</v>
      </c>
      <c r="CT464" s="117" t="s">
        <v>174</v>
      </c>
      <c r="CU464" s="117" t="s">
        <v>182</v>
      </c>
      <c r="CV464" s="117" t="s">
        <v>183</v>
      </c>
      <c r="CW464" s="117" t="s">
        <v>184</v>
      </c>
      <c r="CX464" s="117" t="s">
        <v>178</v>
      </c>
      <c r="CY464" s="117" t="s">
        <v>178</v>
      </c>
      <c r="CZ464" s="117" t="s">
        <v>179</v>
      </c>
      <c r="DA464" s="117" t="s">
        <v>179</v>
      </c>
      <c r="DB464" s="117" t="s">
        <v>145</v>
      </c>
      <c r="DC464" s="117" t="s">
        <v>145</v>
      </c>
      <c r="DD464" s="117" t="s">
        <v>179</v>
      </c>
      <c r="DE464" s="117" t="s">
        <v>145</v>
      </c>
      <c r="DF464" s="117" t="s">
        <v>145</v>
      </c>
      <c r="DG464" s="117" t="s">
        <v>145</v>
      </c>
      <c r="DH464" s="117" t="s">
        <v>145</v>
      </c>
      <c r="DI464" s="117" t="s">
        <v>145</v>
      </c>
      <c r="DJ464" s="117" t="s">
        <v>145</v>
      </c>
      <c r="DK464" s="117" t="s">
        <v>145</v>
      </c>
      <c r="DL464" s="117" t="s">
        <v>145</v>
      </c>
      <c r="DM464" s="117" t="s">
        <v>145</v>
      </c>
      <c r="DN464" s="117" t="s">
        <v>145</v>
      </c>
      <c r="DO464" s="117" t="s">
        <v>145</v>
      </c>
      <c r="DP464" s="117" t="s">
        <v>145</v>
      </c>
      <c r="DQ464" s="117" t="s">
        <v>145</v>
      </c>
      <c r="DR464" s="117" t="s">
        <v>145</v>
      </c>
      <c r="DS464" s="117" t="s">
        <v>145</v>
      </c>
      <c r="DT464" s="117" t="s">
        <v>145</v>
      </c>
      <c r="DU464" s="117" t="s">
        <v>145</v>
      </c>
      <c r="DV464" s="117" t="s">
        <v>145</v>
      </c>
      <c r="DW464" s="117" t="s">
        <v>145</v>
      </c>
      <c r="DX464" s="117" t="s">
        <v>145</v>
      </c>
      <c r="DY464" s="117" t="s">
        <v>145</v>
      </c>
      <c r="DZ464" s="117" t="s">
        <v>145</v>
      </c>
      <c r="EA464" s="117" t="s">
        <v>145</v>
      </c>
      <c r="EB464" s="117" t="s">
        <v>145</v>
      </c>
      <c r="EC464" s="117" t="s">
        <v>180</v>
      </c>
      <c r="ED464" s="117" t="s">
        <v>145</v>
      </c>
      <c r="EE464" s="117" t="s">
        <v>154</v>
      </c>
      <c r="EF464" s="117" t="s">
        <v>145</v>
      </c>
      <c r="EG464" s="117" t="s">
        <v>145</v>
      </c>
      <c r="EH464" s="117" t="s">
        <v>145</v>
      </c>
      <c r="EI464" s="117" t="s">
        <v>145</v>
      </c>
      <c r="EJ464" s="117" t="s">
        <v>145</v>
      </c>
      <c r="EK464" s="117" t="s">
        <v>145</v>
      </c>
      <c r="EL464" s="117" t="s">
        <v>145</v>
      </c>
      <c r="EM464" s="117" t="s">
        <v>145</v>
      </c>
      <c r="EN464" s="117" t="s">
        <v>147</v>
      </c>
    </row>
    <row r="465" spans="1:144">
      <c r="A465" s="117" t="s">
        <v>1964</v>
      </c>
      <c r="B465" s="117" t="s">
        <v>145</v>
      </c>
      <c r="C465" s="117" t="s">
        <v>146</v>
      </c>
      <c r="D465" s="117" t="s">
        <v>145</v>
      </c>
      <c r="E465" s="117" t="s">
        <v>147</v>
      </c>
      <c r="F465" s="117" t="s">
        <v>145</v>
      </c>
      <c r="G465" s="117" t="s">
        <v>148</v>
      </c>
      <c r="H465" s="117" t="s">
        <v>149</v>
      </c>
      <c r="I465" s="117" t="s">
        <v>145</v>
      </c>
      <c r="J465" s="117" t="s">
        <v>150</v>
      </c>
      <c r="K465" s="117" t="s">
        <v>151</v>
      </c>
      <c r="L465" s="117" t="s">
        <v>1956</v>
      </c>
      <c r="M465" s="117" t="s">
        <v>145</v>
      </c>
      <c r="N465" s="117" t="s">
        <v>146</v>
      </c>
      <c r="O465" s="117" t="s">
        <v>153</v>
      </c>
      <c r="P465" s="117" t="s">
        <v>154</v>
      </c>
      <c r="Q465" s="117" t="s">
        <v>155</v>
      </c>
      <c r="R465" s="117" t="s">
        <v>145</v>
      </c>
      <c r="S465" s="117" t="s">
        <v>156</v>
      </c>
      <c r="T465" s="117" t="s">
        <v>154</v>
      </c>
      <c r="U465" s="117" t="s">
        <v>145</v>
      </c>
      <c r="V465" s="117" t="s">
        <v>145</v>
      </c>
      <c r="W465" s="117" t="s">
        <v>157</v>
      </c>
      <c r="X465" s="117" t="s">
        <v>157</v>
      </c>
      <c r="Y465" s="117" t="s">
        <v>158</v>
      </c>
      <c r="Z465" s="117" t="s">
        <v>159</v>
      </c>
      <c r="AA465" s="117" t="s">
        <v>145</v>
      </c>
      <c r="AB465" s="117" t="s">
        <v>145</v>
      </c>
      <c r="AC465" s="117" t="s">
        <v>145</v>
      </c>
      <c r="AD465" s="117" t="s">
        <v>145</v>
      </c>
      <c r="AE465" s="117" t="s">
        <v>1965</v>
      </c>
      <c r="AF465" s="117" t="s">
        <v>145</v>
      </c>
      <c r="AG465" s="117" t="s">
        <v>145</v>
      </c>
      <c r="AH465" s="117" t="s">
        <v>147</v>
      </c>
      <c r="AI465" s="117" t="s">
        <v>145</v>
      </c>
      <c r="AJ465" s="117" t="s">
        <v>145</v>
      </c>
      <c r="AK465" s="117" t="s">
        <v>145</v>
      </c>
      <c r="AL465" s="117" t="s">
        <v>145</v>
      </c>
      <c r="AM465" s="117" t="s">
        <v>145</v>
      </c>
      <c r="AN465" s="117" t="s">
        <v>145</v>
      </c>
      <c r="AO465" s="117" t="s">
        <v>1966</v>
      </c>
      <c r="AP465" s="117" t="s">
        <v>645</v>
      </c>
      <c r="AQ465" s="117" t="s">
        <v>1967</v>
      </c>
      <c r="AR465" s="117" t="s">
        <v>648</v>
      </c>
      <c r="AS465" s="117" t="s">
        <v>1968</v>
      </c>
      <c r="AT465" s="117" t="s">
        <v>1969</v>
      </c>
      <c r="AU465" s="117" t="s">
        <v>145</v>
      </c>
      <c r="AV465" s="117" t="s">
        <v>1970</v>
      </c>
      <c r="AW465" s="117" t="s">
        <v>1971</v>
      </c>
      <c r="AX465" s="117" t="s">
        <v>1972</v>
      </c>
      <c r="AY465" s="117" t="s">
        <v>145</v>
      </c>
      <c r="AZ465" s="117" t="s">
        <v>1969</v>
      </c>
      <c r="BA465" s="117" t="s">
        <v>145</v>
      </c>
      <c r="BB465" s="117" t="s">
        <v>145</v>
      </c>
      <c r="BC465" s="117" t="s">
        <v>145</v>
      </c>
      <c r="BD465" s="117" t="s">
        <v>145</v>
      </c>
      <c r="BE465" s="117" t="s">
        <v>145</v>
      </c>
      <c r="BF465" s="117" t="s">
        <v>145</v>
      </c>
      <c r="BG465" s="117" t="s">
        <v>145</v>
      </c>
      <c r="BH465" s="117" t="s">
        <v>145</v>
      </c>
      <c r="BI465" s="117" t="s">
        <v>145</v>
      </c>
      <c r="BJ465" s="117" t="s">
        <v>145</v>
      </c>
      <c r="BK465" s="117" t="s">
        <v>145</v>
      </c>
      <c r="BL465" s="117" t="s">
        <v>170</v>
      </c>
      <c r="BM465" s="117" t="s">
        <v>145</v>
      </c>
      <c r="BN465" s="117" t="s">
        <v>145</v>
      </c>
      <c r="BO465" s="117" t="s">
        <v>145</v>
      </c>
      <c r="BP465" s="117" t="s">
        <v>145</v>
      </c>
      <c r="BQ465" s="117" t="s">
        <v>145</v>
      </c>
      <c r="BR465" s="117" t="s">
        <v>145</v>
      </c>
      <c r="BS465" s="117" t="s">
        <v>145</v>
      </c>
      <c r="BT465" s="117" t="s">
        <v>145</v>
      </c>
      <c r="BU465" s="117" t="s">
        <v>145</v>
      </c>
      <c r="BV465" s="117" t="s">
        <v>171</v>
      </c>
      <c r="BW465" s="117" t="s">
        <v>145</v>
      </c>
      <c r="BX465" s="117" t="s">
        <v>145</v>
      </c>
      <c r="BY465" s="117" t="s">
        <v>145</v>
      </c>
      <c r="BZ465" s="117" t="s">
        <v>145</v>
      </c>
      <c r="CA465" s="117" t="s">
        <v>145</v>
      </c>
      <c r="CB465" s="117" t="s">
        <v>149</v>
      </c>
      <c r="CC465" s="117" t="s">
        <v>149</v>
      </c>
      <c r="CD465" s="117" t="s">
        <v>145</v>
      </c>
      <c r="CE465" s="117" t="s">
        <v>145</v>
      </c>
      <c r="CF465" s="117" t="s">
        <v>145</v>
      </c>
      <c r="CG465" s="117" t="s">
        <v>145</v>
      </c>
      <c r="CH465" s="117" t="s">
        <v>145</v>
      </c>
      <c r="CI465" s="117" t="s">
        <v>145</v>
      </c>
      <c r="CJ465" s="117" t="s">
        <v>145</v>
      </c>
      <c r="CK465" s="117" t="s">
        <v>145</v>
      </c>
      <c r="CL465" s="117" t="s">
        <v>145</v>
      </c>
      <c r="CM465" s="117" t="s">
        <v>145</v>
      </c>
      <c r="CN465" s="117" t="s">
        <v>145</v>
      </c>
      <c r="CO465" s="117" t="s">
        <v>1472</v>
      </c>
      <c r="CP465" s="117" t="s">
        <v>145</v>
      </c>
      <c r="CQ465" s="117" t="s">
        <v>145</v>
      </c>
      <c r="CR465" s="117" t="s">
        <v>145</v>
      </c>
      <c r="CS465" s="117" t="s">
        <v>173</v>
      </c>
      <c r="CT465" s="117" t="s">
        <v>181</v>
      </c>
      <c r="CU465" s="117" t="s">
        <v>175</v>
      </c>
      <c r="CV465" s="117" t="s">
        <v>176</v>
      </c>
      <c r="CW465" s="117" t="s">
        <v>177</v>
      </c>
      <c r="CX465" s="117" t="s">
        <v>178</v>
      </c>
      <c r="CY465" s="117" t="s">
        <v>178</v>
      </c>
      <c r="CZ465" s="117" t="s">
        <v>179</v>
      </c>
      <c r="DA465" s="117" t="s">
        <v>179</v>
      </c>
      <c r="DB465" s="117" t="s">
        <v>145</v>
      </c>
      <c r="DC465" s="117" t="s">
        <v>145</v>
      </c>
      <c r="DD465" s="117" t="s">
        <v>179</v>
      </c>
      <c r="DE465" s="117" t="s">
        <v>145</v>
      </c>
      <c r="DF465" s="117" t="s">
        <v>145</v>
      </c>
      <c r="DG465" s="117" t="s">
        <v>145</v>
      </c>
      <c r="DH465" s="117" t="s">
        <v>145</v>
      </c>
      <c r="DI465" s="117" t="s">
        <v>145</v>
      </c>
      <c r="DJ465" s="117" t="s">
        <v>145</v>
      </c>
      <c r="DK465" s="117" t="s">
        <v>145</v>
      </c>
      <c r="DL465" s="117" t="s">
        <v>145</v>
      </c>
      <c r="DM465" s="117" t="s">
        <v>145</v>
      </c>
      <c r="DN465" s="117" t="s">
        <v>145</v>
      </c>
      <c r="DO465" s="117" t="s">
        <v>145</v>
      </c>
      <c r="DP465" s="117" t="s">
        <v>145</v>
      </c>
      <c r="DQ465" s="117" t="s">
        <v>145</v>
      </c>
      <c r="DR465" s="117" t="s">
        <v>145</v>
      </c>
      <c r="DS465" s="117" t="s">
        <v>145</v>
      </c>
      <c r="DT465" s="117" t="s">
        <v>145</v>
      </c>
      <c r="DU465" s="117" t="s">
        <v>145</v>
      </c>
      <c r="DV465" s="117" t="s">
        <v>145</v>
      </c>
      <c r="DW465" s="117" t="s">
        <v>145</v>
      </c>
      <c r="DX465" s="117" t="s">
        <v>145</v>
      </c>
      <c r="DY465" s="117" t="s">
        <v>145</v>
      </c>
      <c r="DZ465" s="117" t="s">
        <v>145</v>
      </c>
      <c r="EA465" s="117" t="s">
        <v>145</v>
      </c>
      <c r="EB465" s="117" t="s">
        <v>145</v>
      </c>
      <c r="EC465" s="117" t="s">
        <v>180</v>
      </c>
      <c r="ED465" s="117" t="s">
        <v>145</v>
      </c>
      <c r="EE465" s="117" t="s">
        <v>154</v>
      </c>
      <c r="EF465" s="117" t="s">
        <v>145</v>
      </c>
      <c r="EG465" s="117" t="s">
        <v>145</v>
      </c>
      <c r="EH465" s="117" t="s">
        <v>145</v>
      </c>
      <c r="EI465" s="117" t="s">
        <v>145</v>
      </c>
      <c r="EJ465" s="117" t="s">
        <v>145</v>
      </c>
      <c r="EK465" s="117" t="s">
        <v>145</v>
      </c>
      <c r="EL465" s="117" t="s">
        <v>145</v>
      </c>
      <c r="EM465" s="117" t="s">
        <v>145</v>
      </c>
      <c r="EN465" s="117" t="s">
        <v>147</v>
      </c>
    </row>
    <row r="466" spans="1:144">
      <c r="A466" s="117" t="s">
        <v>1964</v>
      </c>
      <c r="B466" s="117" t="s">
        <v>145</v>
      </c>
      <c r="C466" s="117" t="s">
        <v>146</v>
      </c>
      <c r="D466" s="117" t="s">
        <v>145</v>
      </c>
      <c r="E466" s="117" t="s">
        <v>147</v>
      </c>
      <c r="F466" s="117" t="s">
        <v>145</v>
      </c>
      <c r="G466" s="117" t="s">
        <v>148</v>
      </c>
      <c r="H466" s="117" t="s">
        <v>149</v>
      </c>
      <c r="I466" s="117" t="s">
        <v>145</v>
      </c>
      <c r="J466" s="117" t="s">
        <v>150</v>
      </c>
      <c r="K466" s="117" t="s">
        <v>151</v>
      </c>
      <c r="L466" s="117" t="s">
        <v>1956</v>
      </c>
      <c r="M466" s="117" t="s">
        <v>145</v>
      </c>
      <c r="N466" s="117" t="s">
        <v>146</v>
      </c>
      <c r="O466" s="117" t="s">
        <v>153</v>
      </c>
      <c r="P466" s="117" t="s">
        <v>154</v>
      </c>
      <c r="Q466" s="117" t="s">
        <v>155</v>
      </c>
      <c r="R466" s="117" t="s">
        <v>145</v>
      </c>
      <c r="S466" s="117" t="s">
        <v>156</v>
      </c>
      <c r="T466" s="117" t="s">
        <v>154</v>
      </c>
      <c r="U466" s="117" t="s">
        <v>145</v>
      </c>
      <c r="V466" s="117" t="s">
        <v>145</v>
      </c>
      <c r="W466" s="117" t="s">
        <v>157</v>
      </c>
      <c r="X466" s="117" t="s">
        <v>157</v>
      </c>
      <c r="Y466" s="117" t="s">
        <v>158</v>
      </c>
      <c r="Z466" s="117" t="s">
        <v>159</v>
      </c>
      <c r="AA466" s="117" t="s">
        <v>145</v>
      </c>
      <c r="AB466" s="117" t="s">
        <v>145</v>
      </c>
      <c r="AC466" s="117" t="s">
        <v>145</v>
      </c>
      <c r="AD466" s="117" t="s">
        <v>145</v>
      </c>
      <c r="AE466" s="117" t="s">
        <v>1965</v>
      </c>
      <c r="AF466" s="117" t="s">
        <v>145</v>
      </c>
      <c r="AG466" s="117" t="s">
        <v>145</v>
      </c>
      <c r="AH466" s="117" t="s">
        <v>147</v>
      </c>
      <c r="AI466" s="117" t="s">
        <v>145</v>
      </c>
      <c r="AJ466" s="117" t="s">
        <v>145</v>
      </c>
      <c r="AK466" s="117" t="s">
        <v>145</v>
      </c>
      <c r="AL466" s="117" t="s">
        <v>145</v>
      </c>
      <c r="AM466" s="117" t="s">
        <v>145</v>
      </c>
      <c r="AN466" s="117" t="s">
        <v>145</v>
      </c>
      <c r="AO466" s="117" t="s">
        <v>1966</v>
      </c>
      <c r="AP466" s="117" t="s">
        <v>645</v>
      </c>
      <c r="AQ466" s="117" t="s">
        <v>1967</v>
      </c>
      <c r="AR466" s="117" t="s">
        <v>648</v>
      </c>
      <c r="AS466" s="117" t="s">
        <v>1968</v>
      </c>
      <c r="AT466" s="117" t="s">
        <v>1969</v>
      </c>
      <c r="AU466" s="117" t="s">
        <v>145</v>
      </c>
      <c r="AV466" s="117" t="s">
        <v>1970</v>
      </c>
      <c r="AW466" s="117" t="s">
        <v>1971</v>
      </c>
      <c r="AX466" s="117" t="s">
        <v>1972</v>
      </c>
      <c r="AY466" s="117" t="s">
        <v>145</v>
      </c>
      <c r="AZ466" s="117" t="s">
        <v>1969</v>
      </c>
      <c r="BA466" s="117" t="s">
        <v>145</v>
      </c>
      <c r="BB466" s="117" t="s">
        <v>145</v>
      </c>
      <c r="BC466" s="117" t="s">
        <v>145</v>
      </c>
      <c r="BD466" s="117" t="s">
        <v>145</v>
      </c>
      <c r="BE466" s="117" t="s">
        <v>145</v>
      </c>
      <c r="BF466" s="117" t="s">
        <v>145</v>
      </c>
      <c r="BG466" s="117" t="s">
        <v>145</v>
      </c>
      <c r="BH466" s="117" t="s">
        <v>145</v>
      </c>
      <c r="BI466" s="117" t="s">
        <v>145</v>
      </c>
      <c r="BJ466" s="117" t="s">
        <v>145</v>
      </c>
      <c r="BK466" s="117" t="s">
        <v>145</v>
      </c>
      <c r="BL466" s="117" t="s">
        <v>170</v>
      </c>
      <c r="BM466" s="117" t="s">
        <v>145</v>
      </c>
      <c r="BN466" s="117" t="s">
        <v>145</v>
      </c>
      <c r="BO466" s="117" t="s">
        <v>145</v>
      </c>
      <c r="BP466" s="117" t="s">
        <v>145</v>
      </c>
      <c r="BQ466" s="117" t="s">
        <v>145</v>
      </c>
      <c r="BR466" s="117" t="s">
        <v>145</v>
      </c>
      <c r="BS466" s="117" t="s">
        <v>145</v>
      </c>
      <c r="BT466" s="117" t="s">
        <v>145</v>
      </c>
      <c r="BU466" s="117" t="s">
        <v>145</v>
      </c>
      <c r="BV466" s="117" t="s">
        <v>171</v>
      </c>
      <c r="BW466" s="117" t="s">
        <v>145</v>
      </c>
      <c r="BX466" s="117" t="s">
        <v>145</v>
      </c>
      <c r="BY466" s="117" t="s">
        <v>145</v>
      </c>
      <c r="BZ466" s="117" t="s">
        <v>145</v>
      </c>
      <c r="CA466" s="117" t="s">
        <v>145</v>
      </c>
      <c r="CB466" s="117" t="s">
        <v>149</v>
      </c>
      <c r="CC466" s="117" t="s">
        <v>149</v>
      </c>
      <c r="CD466" s="117" t="s">
        <v>145</v>
      </c>
      <c r="CE466" s="117" t="s">
        <v>145</v>
      </c>
      <c r="CF466" s="117" t="s">
        <v>145</v>
      </c>
      <c r="CG466" s="117" t="s">
        <v>145</v>
      </c>
      <c r="CH466" s="117" t="s">
        <v>145</v>
      </c>
      <c r="CI466" s="117" t="s">
        <v>145</v>
      </c>
      <c r="CJ466" s="117" t="s">
        <v>145</v>
      </c>
      <c r="CK466" s="117" t="s">
        <v>145</v>
      </c>
      <c r="CL466" s="117" t="s">
        <v>145</v>
      </c>
      <c r="CM466" s="117" t="s">
        <v>145</v>
      </c>
      <c r="CN466" s="117" t="s">
        <v>145</v>
      </c>
      <c r="CO466" s="117" t="s">
        <v>1472</v>
      </c>
      <c r="CP466" s="117" t="s">
        <v>145</v>
      </c>
      <c r="CQ466" s="117" t="s">
        <v>145</v>
      </c>
      <c r="CR466" s="117" t="s">
        <v>145</v>
      </c>
      <c r="CS466" s="117" t="s">
        <v>173</v>
      </c>
      <c r="CT466" s="117" t="s">
        <v>300</v>
      </c>
      <c r="CU466" s="117" t="s">
        <v>1006</v>
      </c>
      <c r="CV466" s="117" t="s">
        <v>1007</v>
      </c>
      <c r="CW466" s="117" t="s">
        <v>1008</v>
      </c>
      <c r="CX466" s="117" t="s">
        <v>178</v>
      </c>
      <c r="CY466" s="117" t="s">
        <v>178</v>
      </c>
      <c r="CZ466" s="117" t="s">
        <v>179</v>
      </c>
      <c r="DA466" s="117" t="s">
        <v>179</v>
      </c>
      <c r="DB466" s="117" t="s">
        <v>145</v>
      </c>
      <c r="DC466" s="117" t="s">
        <v>145</v>
      </c>
      <c r="DD466" s="117" t="s">
        <v>179</v>
      </c>
      <c r="DE466" s="117" t="s">
        <v>145</v>
      </c>
      <c r="DF466" s="117" t="s">
        <v>145</v>
      </c>
      <c r="DG466" s="117" t="s">
        <v>145</v>
      </c>
      <c r="DH466" s="117" t="s">
        <v>145</v>
      </c>
      <c r="DI466" s="117" t="s">
        <v>145</v>
      </c>
      <c r="DJ466" s="117" t="s">
        <v>145</v>
      </c>
      <c r="DK466" s="117" t="s">
        <v>145</v>
      </c>
      <c r="DL466" s="117" t="s">
        <v>145</v>
      </c>
      <c r="DM466" s="117" t="s">
        <v>145</v>
      </c>
      <c r="DN466" s="117" t="s">
        <v>145</v>
      </c>
      <c r="DO466" s="117" t="s">
        <v>145</v>
      </c>
      <c r="DP466" s="117" t="s">
        <v>145</v>
      </c>
      <c r="DQ466" s="117" t="s">
        <v>145</v>
      </c>
      <c r="DR466" s="117" t="s">
        <v>145</v>
      </c>
      <c r="DS466" s="117" t="s">
        <v>145</v>
      </c>
      <c r="DT466" s="117" t="s">
        <v>145</v>
      </c>
      <c r="DU466" s="117" t="s">
        <v>145</v>
      </c>
      <c r="DV466" s="117" t="s">
        <v>145</v>
      </c>
      <c r="DW466" s="117" t="s">
        <v>145</v>
      </c>
      <c r="DX466" s="117" t="s">
        <v>145</v>
      </c>
      <c r="DY466" s="117" t="s">
        <v>145</v>
      </c>
      <c r="DZ466" s="117" t="s">
        <v>145</v>
      </c>
      <c r="EA466" s="117" t="s">
        <v>145</v>
      </c>
      <c r="EB466" s="117" t="s">
        <v>145</v>
      </c>
      <c r="EC466" s="117" t="s">
        <v>180</v>
      </c>
      <c r="ED466" s="117" t="s">
        <v>145</v>
      </c>
      <c r="EE466" s="117" t="s">
        <v>154</v>
      </c>
      <c r="EF466" s="117" t="s">
        <v>145</v>
      </c>
      <c r="EG466" s="117" t="s">
        <v>145</v>
      </c>
      <c r="EH466" s="117" t="s">
        <v>145</v>
      </c>
      <c r="EI466" s="117" t="s">
        <v>145</v>
      </c>
      <c r="EJ466" s="117" t="s">
        <v>145</v>
      </c>
      <c r="EK466" s="117" t="s">
        <v>145</v>
      </c>
      <c r="EL466" s="117" t="s">
        <v>145</v>
      </c>
      <c r="EM466" s="117" t="s">
        <v>145</v>
      </c>
      <c r="EN466" s="117" t="s">
        <v>147</v>
      </c>
    </row>
    <row r="467" spans="1:144">
      <c r="A467" s="117" t="s">
        <v>1973</v>
      </c>
      <c r="B467" s="117" t="s">
        <v>145</v>
      </c>
      <c r="C467" s="117" t="s">
        <v>146</v>
      </c>
      <c r="D467" s="117" t="s">
        <v>145</v>
      </c>
      <c r="E467" s="117" t="s">
        <v>147</v>
      </c>
      <c r="F467" s="117" t="s">
        <v>145</v>
      </c>
      <c r="G467" s="117" t="s">
        <v>148</v>
      </c>
      <c r="H467" s="117" t="s">
        <v>149</v>
      </c>
      <c r="I467" s="117" t="s">
        <v>145</v>
      </c>
      <c r="J467" s="117" t="s">
        <v>150</v>
      </c>
      <c r="K467" s="117" t="s">
        <v>151</v>
      </c>
      <c r="L467" s="117" t="s">
        <v>1956</v>
      </c>
      <c r="M467" s="117" t="s">
        <v>145</v>
      </c>
      <c r="N467" s="117" t="s">
        <v>146</v>
      </c>
      <c r="O467" s="117" t="s">
        <v>153</v>
      </c>
      <c r="P467" s="117" t="s">
        <v>154</v>
      </c>
      <c r="Q467" s="117" t="s">
        <v>155</v>
      </c>
      <c r="R467" s="117" t="s">
        <v>145</v>
      </c>
      <c r="S467" s="117" t="s">
        <v>156</v>
      </c>
      <c r="T467" s="117" t="s">
        <v>154</v>
      </c>
      <c r="U467" s="117" t="s">
        <v>145</v>
      </c>
      <c r="V467" s="117" t="s">
        <v>145</v>
      </c>
      <c r="W467" s="117" t="s">
        <v>157</v>
      </c>
      <c r="X467" s="117" t="s">
        <v>157</v>
      </c>
      <c r="Y467" s="117" t="s">
        <v>158</v>
      </c>
      <c r="Z467" s="117" t="s">
        <v>159</v>
      </c>
      <c r="AA467" s="117" t="s">
        <v>145</v>
      </c>
      <c r="AB467" s="117" t="s">
        <v>145</v>
      </c>
      <c r="AC467" s="117" t="s">
        <v>145</v>
      </c>
      <c r="AD467" s="117" t="s">
        <v>145</v>
      </c>
      <c r="AE467" s="117" t="s">
        <v>1974</v>
      </c>
      <c r="AF467" s="117" t="s">
        <v>145</v>
      </c>
      <c r="AG467" s="117" t="s">
        <v>145</v>
      </c>
      <c r="AH467" s="117" t="s">
        <v>147</v>
      </c>
      <c r="AI467" s="117" t="s">
        <v>145</v>
      </c>
      <c r="AJ467" s="117" t="s">
        <v>145</v>
      </c>
      <c r="AK467" s="117" t="s">
        <v>145</v>
      </c>
      <c r="AL467" s="117" t="s">
        <v>145</v>
      </c>
      <c r="AM467" s="117" t="s">
        <v>145</v>
      </c>
      <c r="AN467" s="117" t="s">
        <v>145</v>
      </c>
      <c r="AO467" s="117" t="s">
        <v>1975</v>
      </c>
      <c r="AP467" s="117" t="s">
        <v>1976</v>
      </c>
      <c r="AQ467" s="117" t="s">
        <v>1977</v>
      </c>
      <c r="AR467" s="117" t="s">
        <v>1978</v>
      </c>
      <c r="AS467" s="117" t="s">
        <v>1979</v>
      </c>
      <c r="AT467" s="117" t="s">
        <v>1980</v>
      </c>
      <c r="AU467" s="117" t="s">
        <v>145</v>
      </c>
      <c r="AV467" s="117" t="s">
        <v>1981</v>
      </c>
      <c r="AW467" s="117" t="s">
        <v>1982</v>
      </c>
      <c r="AX467" s="117" t="s">
        <v>1983</v>
      </c>
      <c r="AY467" s="117" t="s">
        <v>145</v>
      </c>
      <c r="AZ467" s="117" t="s">
        <v>1980</v>
      </c>
      <c r="BA467" s="117" t="s">
        <v>145</v>
      </c>
      <c r="BB467" s="117" t="s">
        <v>145</v>
      </c>
      <c r="BC467" s="117" t="s">
        <v>145</v>
      </c>
      <c r="BD467" s="117" t="s">
        <v>145</v>
      </c>
      <c r="BE467" s="117" t="s">
        <v>145</v>
      </c>
      <c r="BF467" s="117" t="s">
        <v>145</v>
      </c>
      <c r="BG467" s="117" t="s">
        <v>145</v>
      </c>
      <c r="BH467" s="117" t="s">
        <v>145</v>
      </c>
      <c r="BI467" s="117" t="s">
        <v>145</v>
      </c>
      <c r="BJ467" s="117" t="s">
        <v>145</v>
      </c>
      <c r="BK467" s="117" t="s">
        <v>145</v>
      </c>
      <c r="BL467" s="117" t="s">
        <v>170</v>
      </c>
      <c r="BM467" s="117" t="s">
        <v>145</v>
      </c>
      <c r="BN467" s="117" t="s">
        <v>145</v>
      </c>
      <c r="BO467" s="117" t="s">
        <v>145</v>
      </c>
      <c r="BP467" s="117" t="s">
        <v>145</v>
      </c>
      <c r="BQ467" s="117" t="s">
        <v>145</v>
      </c>
      <c r="BR467" s="117" t="s">
        <v>145</v>
      </c>
      <c r="BS467" s="117" t="s">
        <v>145</v>
      </c>
      <c r="BT467" s="117" t="s">
        <v>145</v>
      </c>
      <c r="BU467" s="117" t="s">
        <v>145</v>
      </c>
      <c r="BV467" s="117" t="s">
        <v>171</v>
      </c>
      <c r="BW467" s="117" t="s">
        <v>145</v>
      </c>
      <c r="BX467" s="117" t="s">
        <v>145</v>
      </c>
      <c r="BY467" s="117" t="s">
        <v>145</v>
      </c>
      <c r="BZ467" s="117" t="s">
        <v>145</v>
      </c>
      <c r="CA467" s="117" t="s">
        <v>145</v>
      </c>
      <c r="CB467" s="117" t="s">
        <v>179</v>
      </c>
      <c r="CC467" s="117" t="s">
        <v>179</v>
      </c>
      <c r="CD467" s="117" t="s">
        <v>145</v>
      </c>
      <c r="CE467" s="117" t="s">
        <v>145</v>
      </c>
      <c r="CF467" s="117" t="s">
        <v>145</v>
      </c>
      <c r="CG467" s="117" t="s">
        <v>145</v>
      </c>
      <c r="CH467" s="117" t="s">
        <v>145</v>
      </c>
      <c r="CI467" s="117" t="s">
        <v>145</v>
      </c>
      <c r="CJ467" s="117" t="s">
        <v>145</v>
      </c>
      <c r="CK467" s="117" t="s">
        <v>145</v>
      </c>
      <c r="CL467" s="117" t="s">
        <v>145</v>
      </c>
      <c r="CM467" s="117" t="s">
        <v>145</v>
      </c>
      <c r="CN467" s="117" t="s">
        <v>145</v>
      </c>
      <c r="CO467" s="117" t="s">
        <v>1811</v>
      </c>
      <c r="CP467" s="117" t="s">
        <v>145</v>
      </c>
      <c r="CQ467" s="117" t="s">
        <v>145</v>
      </c>
      <c r="CR467" s="117" t="s">
        <v>145</v>
      </c>
      <c r="CS467" s="117" t="s">
        <v>173</v>
      </c>
      <c r="CT467" s="117" t="s">
        <v>174</v>
      </c>
      <c r="CU467" s="117" t="s">
        <v>1673</v>
      </c>
      <c r="CV467" s="117" t="s">
        <v>1674</v>
      </c>
      <c r="CW467" s="117" t="s">
        <v>1674</v>
      </c>
      <c r="CX467" s="117" t="s">
        <v>178</v>
      </c>
      <c r="CY467" s="117" t="s">
        <v>178</v>
      </c>
      <c r="CZ467" s="117" t="s">
        <v>179</v>
      </c>
      <c r="DA467" s="117" t="s">
        <v>179</v>
      </c>
      <c r="DB467" s="117" t="s">
        <v>145</v>
      </c>
      <c r="DC467" s="117" t="s">
        <v>145</v>
      </c>
      <c r="DD467" s="117" t="s">
        <v>179</v>
      </c>
      <c r="DE467" s="117" t="s">
        <v>145</v>
      </c>
      <c r="DF467" s="117" t="s">
        <v>145</v>
      </c>
      <c r="DG467" s="117" t="s">
        <v>145</v>
      </c>
      <c r="DH467" s="117" t="s">
        <v>145</v>
      </c>
      <c r="DI467" s="117" t="s">
        <v>145</v>
      </c>
      <c r="DJ467" s="117" t="s">
        <v>145</v>
      </c>
      <c r="DK467" s="117" t="s">
        <v>145</v>
      </c>
      <c r="DL467" s="117" t="s">
        <v>145</v>
      </c>
      <c r="DM467" s="117" t="s">
        <v>145</v>
      </c>
      <c r="DN467" s="117" t="s">
        <v>145</v>
      </c>
      <c r="DO467" s="117" t="s">
        <v>145</v>
      </c>
      <c r="DP467" s="117" t="s">
        <v>145</v>
      </c>
      <c r="DQ467" s="117" t="s">
        <v>145</v>
      </c>
      <c r="DR467" s="117" t="s">
        <v>145</v>
      </c>
      <c r="DS467" s="117" t="s">
        <v>145</v>
      </c>
      <c r="DT467" s="117" t="s">
        <v>145</v>
      </c>
      <c r="DU467" s="117" t="s">
        <v>145</v>
      </c>
      <c r="DV467" s="117" t="s">
        <v>145</v>
      </c>
      <c r="DW467" s="117" t="s">
        <v>145</v>
      </c>
      <c r="DX467" s="117" t="s">
        <v>145</v>
      </c>
      <c r="DY467" s="117" t="s">
        <v>145</v>
      </c>
      <c r="DZ467" s="117" t="s">
        <v>145</v>
      </c>
      <c r="EA467" s="117" t="s">
        <v>145</v>
      </c>
      <c r="EB467" s="117" t="s">
        <v>145</v>
      </c>
      <c r="EC467" s="117" t="s">
        <v>180</v>
      </c>
      <c r="ED467" s="117" t="s">
        <v>145</v>
      </c>
      <c r="EE467" s="117" t="s">
        <v>154</v>
      </c>
      <c r="EF467" s="117" t="s">
        <v>145</v>
      </c>
      <c r="EG467" s="117" t="s">
        <v>145</v>
      </c>
      <c r="EH467" s="117" t="s">
        <v>145</v>
      </c>
      <c r="EI467" s="117" t="s">
        <v>145</v>
      </c>
      <c r="EJ467" s="117" t="s">
        <v>145</v>
      </c>
      <c r="EK467" s="117" t="s">
        <v>145</v>
      </c>
      <c r="EL467" s="117" t="s">
        <v>145</v>
      </c>
      <c r="EM467" s="117" t="s">
        <v>145</v>
      </c>
      <c r="EN467" s="117" t="s">
        <v>147</v>
      </c>
    </row>
    <row r="468" spans="1:144">
      <c r="A468" s="117" t="s">
        <v>1984</v>
      </c>
      <c r="B468" s="117" t="s">
        <v>145</v>
      </c>
      <c r="C468" s="117" t="s">
        <v>146</v>
      </c>
      <c r="D468" s="117" t="s">
        <v>145</v>
      </c>
      <c r="E468" s="117" t="s">
        <v>147</v>
      </c>
      <c r="F468" s="117" t="s">
        <v>145</v>
      </c>
      <c r="G468" s="117" t="s">
        <v>148</v>
      </c>
      <c r="H468" s="117" t="s">
        <v>149</v>
      </c>
      <c r="I468" s="117" t="s">
        <v>145</v>
      </c>
      <c r="J468" s="117" t="s">
        <v>150</v>
      </c>
      <c r="K468" s="117" t="s">
        <v>151</v>
      </c>
      <c r="L468" s="117" t="s">
        <v>1985</v>
      </c>
      <c r="M468" s="117" t="s">
        <v>145</v>
      </c>
      <c r="N468" s="117" t="s">
        <v>146</v>
      </c>
      <c r="O468" s="117" t="s">
        <v>153</v>
      </c>
      <c r="P468" s="117" t="s">
        <v>154</v>
      </c>
      <c r="Q468" s="117" t="s">
        <v>155</v>
      </c>
      <c r="R468" s="117" t="s">
        <v>145</v>
      </c>
      <c r="S468" s="117" t="s">
        <v>156</v>
      </c>
      <c r="T468" s="117" t="s">
        <v>154</v>
      </c>
      <c r="U468" s="117" t="s">
        <v>145</v>
      </c>
      <c r="V468" s="117" t="s">
        <v>145</v>
      </c>
      <c r="W468" s="117" t="s">
        <v>157</v>
      </c>
      <c r="X468" s="117" t="s">
        <v>157</v>
      </c>
      <c r="Y468" s="117" t="s">
        <v>158</v>
      </c>
      <c r="Z468" s="117" t="s">
        <v>159</v>
      </c>
      <c r="AA468" s="117" t="s">
        <v>145</v>
      </c>
      <c r="AB468" s="117" t="s">
        <v>145</v>
      </c>
      <c r="AC468" s="117" t="s">
        <v>145</v>
      </c>
      <c r="AD468" s="117" t="s">
        <v>145</v>
      </c>
      <c r="AE468" s="117" t="s">
        <v>1986</v>
      </c>
      <c r="AF468" s="117" t="s">
        <v>145</v>
      </c>
      <c r="AG468" s="117" t="s">
        <v>145</v>
      </c>
      <c r="AH468" s="117" t="s">
        <v>147</v>
      </c>
      <c r="AI468" s="117" t="s">
        <v>145</v>
      </c>
      <c r="AJ468" s="117" t="s">
        <v>145</v>
      </c>
      <c r="AK468" s="117" t="s">
        <v>145</v>
      </c>
      <c r="AL468" s="117" t="s">
        <v>145</v>
      </c>
      <c r="AM468" s="117" t="s">
        <v>145</v>
      </c>
      <c r="AN468" s="117" t="s">
        <v>145</v>
      </c>
      <c r="AO468" s="117" t="s">
        <v>1096</v>
      </c>
      <c r="AP468" s="117" t="s">
        <v>1987</v>
      </c>
      <c r="AQ468" s="117" t="s">
        <v>1987</v>
      </c>
      <c r="AR468" s="117" t="s">
        <v>1098</v>
      </c>
      <c r="AS468" s="117" t="s">
        <v>1988</v>
      </c>
      <c r="AT468" s="117" t="s">
        <v>1989</v>
      </c>
      <c r="AU468" s="117" t="s">
        <v>145</v>
      </c>
      <c r="AV468" s="117" t="s">
        <v>1990</v>
      </c>
      <c r="AW468" s="117" t="s">
        <v>1991</v>
      </c>
      <c r="AX468" s="117" t="s">
        <v>1992</v>
      </c>
      <c r="AY468" s="117" t="s">
        <v>145</v>
      </c>
      <c r="AZ468" s="117" t="s">
        <v>1989</v>
      </c>
      <c r="BA468" s="117" t="s">
        <v>145</v>
      </c>
      <c r="BB468" s="117" t="s">
        <v>145</v>
      </c>
      <c r="BC468" s="117" t="s">
        <v>145</v>
      </c>
      <c r="BD468" s="117" t="s">
        <v>145</v>
      </c>
      <c r="BE468" s="117" t="s">
        <v>145</v>
      </c>
      <c r="BF468" s="117" t="s">
        <v>145</v>
      </c>
      <c r="BG468" s="117" t="s">
        <v>145</v>
      </c>
      <c r="BH468" s="117" t="s">
        <v>145</v>
      </c>
      <c r="BI468" s="117" t="s">
        <v>145</v>
      </c>
      <c r="BJ468" s="117" t="s">
        <v>145</v>
      </c>
      <c r="BK468" s="117" t="s">
        <v>145</v>
      </c>
      <c r="BL468" s="117" t="s">
        <v>170</v>
      </c>
      <c r="BM468" s="117" t="s">
        <v>145</v>
      </c>
      <c r="BN468" s="117" t="s">
        <v>145</v>
      </c>
      <c r="BO468" s="117" t="s">
        <v>145</v>
      </c>
      <c r="BP468" s="117" t="s">
        <v>145</v>
      </c>
      <c r="BQ468" s="117" t="s">
        <v>145</v>
      </c>
      <c r="BR468" s="117" t="s">
        <v>145</v>
      </c>
      <c r="BS468" s="117" t="s">
        <v>145</v>
      </c>
      <c r="BT468" s="117" t="s">
        <v>145</v>
      </c>
      <c r="BU468" s="117" t="s">
        <v>145</v>
      </c>
      <c r="BV468" s="117" t="s">
        <v>171</v>
      </c>
      <c r="BW468" s="117" t="s">
        <v>145</v>
      </c>
      <c r="BX468" s="117" t="s">
        <v>145</v>
      </c>
      <c r="BY468" s="117" t="s">
        <v>145</v>
      </c>
      <c r="BZ468" s="117" t="s">
        <v>145</v>
      </c>
      <c r="CA468" s="117" t="s">
        <v>145</v>
      </c>
      <c r="CB468" s="117" t="s">
        <v>149</v>
      </c>
      <c r="CC468" s="117" t="s">
        <v>149</v>
      </c>
      <c r="CD468" s="117" t="s">
        <v>145</v>
      </c>
      <c r="CE468" s="117" t="s">
        <v>145</v>
      </c>
      <c r="CF468" s="117" t="s">
        <v>145</v>
      </c>
      <c r="CG468" s="117" t="s">
        <v>145</v>
      </c>
      <c r="CH468" s="117" t="s">
        <v>145</v>
      </c>
      <c r="CI468" s="117" t="s">
        <v>145</v>
      </c>
      <c r="CJ468" s="117" t="s">
        <v>145</v>
      </c>
      <c r="CK468" s="117" t="s">
        <v>145</v>
      </c>
      <c r="CL468" s="117" t="s">
        <v>145</v>
      </c>
      <c r="CM468" s="117" t="s">
        <v>145</v>
      </c>
      <c r="CN468" s="117" t="s">
        <v>145</v>
      </c>
      <c r="CO468" s="117" t="s">
        <v>1472</v>
      </c>
      <c r="CP468" s="117" t="s">
        <v>145</v>
      </c>
      <c r="CQ468" s="117" t="s">
        <v>145</v>
      </c>
      <c r="CR468" s="117" t="s">
        <v>145</v>
      </c>
      <c r="CS468" s="117" t="s">
        <v>173</v>
      </c>
      <c r="CT468" s="117" t="s">
        <v>174</v>
      </c>
      <c r="CU468" s="117" t="s">
        <v>182</v>
      </c>
      <c r="CV468" s="117" t="s">
        <v>183</v>
      </c>
      <c r="CW468" s="117" t="s">
        <v>184</v>
      </c>
      <c r="CX468" s="117" t="s">
        <v>178</v>
      </c>
      <c r="CY468" s="117" t="s">
        <v>178</v>
      </c>
      <c r="CZ468" s="117" t="s">
        <v>179</v>
      </c>
      <c r="DA468" s="117" t="s">
        <v>179</v>
      </c>
      <c r="DB468" s="117" t="s">
        <v>145</v>
      </c>
      <c r="DC468" s="117" t="s">
        <v>145</v>
      </c>
      <c r="DD468" s="117" t="s">
        <v>179</v>
      </c>
      <c r="DE468" s="117" t="s">
        <v>145</v>
      </c>
      <c r="DF468" s="117" t="s">
        <v>145</v>
      </c>
      <c r="DG468" s="117" t="s">
        <v>145</v>
      </c>
      <c r="DH468" s="117" t="s">
        <v>145</v>
      </c>
      <c r="DI468" s="117" t="s">
        <v>145</v>
      </c>
      <c r="DJ468" s="117" t="s">
        <v>145</v>
      </c>
      <c r="DK468" s="117" t="s">
        <v>145</v>
      </c>
      <c r="DL468" s="117" t="s">
        <v>145</v>
      </c>
      <c r="DM468" s="117" t="s">
        <v>145</v>
      </c>
      <c r="DN468" s="117" t="s">
        <v>145</v>
      </c>
      <c r="DO468" s="117" t="s">
        <v>145</v>
      </c>
      <c r="DP468" s="117" t="s">
        <v>145</v>
      </c>
      <c r="DQ468" s="117" t="s">
        <v>145</v>
      </c>
      <c r="DR468" s="117" t="s">
        <v>145</v>
      </c>
      <c r="DS468" s="117" t="s">
        <v>145</v>
      </c>
      <c r="DT468" s="117" t="s">
        <v>145</v>
      </c>
      <c r="DU468" s="117" t="s">
        <v>145</v>
      </c>
      <c r="DV468" s="117" t="s">
        <v>145</v>
      </c>
      <c r="DW468" s="117" t="s">
        <v>145</v>
      </c>
      <c r="DX468" s="117" t="s">
        <v>145</v>
      </c>
      <c r="DY468" s="117" t="s">
        <v>145</v>
      </c>
      <c r="DZ468" s="117" t="s">
        <v>145</v>
      </c>
      <c r="EA468" s="117" t="s">
        <v>145</v>
      </c>
      <c r="EB468" s="117" t="s">
        <v>145</v>
      </c>
      <c r="EC468" s="117" t="s">
        <v>180</v>
      </c>
      <c r="ED468" s="117" t="s">
        <v>145</v>
      </c>
      <c r="EE468" s="117" t="s">
        <v>154</v>
      </c>
      <c r="EF468" s="117" t="s">
        <v>145</v>
      </c>
      <c r="EG468" s="117" t="s">
        <v>145</v>
      </c>
      <c r="EH468" s="117" t="s">
        <v>145</v>
      </c>
      <c r="EI468" s="117" t="s">
        <v>145</v>
      </c>
      <c r="EJ468" s="117" t="s">
        <v>145</v>
      </c>
      <c r="EK468" s="117" t="s">
        <v>145</v>
      </c>
      <c r="EL468" s="117" t="s">
        <v>145</v>
      </c>
      <c r="EM468" s="117" t="s">
        <v>145</v>
      </c>
      <c r="EN468" s="117" t="s">
        <v>147</v>
      </c>
    </row>
    <row r="469" spans="1:144">
      <c r="A469" s="117" t="s">
        <v>1984</v>
      </c>
      <c r="B469" s="117" t="s">
        <v>145</v>
      </c>
      <c r="C469" s="117" t="s">
        <v>146</v>
      </c>
      <c r="D469" s="117" t="s">
        <v>145</v>
      </c>
      <c r="E469" s="117" t="s">
        <v>147</v>
      </c>
      <c r="F469" s="117" t="s">
        <v>145</v>
      </c>
      <c r="G469" s="117" t="s">
        <v>148</v>
      </c>
      <c r="H469" s="117" t="s">
        <v>149</v>
      </c>
      <c r="I469" s="117" t="s">
        <v>145</v>
      </c>
      <c r="J469" s="117" t="s">
        <v>150</v>
      </c>
      <c r="K469" s="117" t="s">
        <v>151</v>
      </c>
      <c r="L469" s="117" t="s">
        <v>1985</v>
      </c>
      <c r="M469" s="117" t="s">
        <v>145</v>
      </c>
      <c r="N469" s="117" t="s">
        <v>146</v>
      </c>
      <c r="O469" s="117" t="s">
        <v>153</v>
      </c>
      <c r="P469" s="117" t="s">
        <v>154</v>
      </c>
      <c r="Q469" s="117" t="s">
        <v>155</v>
      </c>
      <c r="R469" s="117" t="s">
        <v>145</v>
      </c>
      <c r="S469" s="117" t="s">
        <v>156</v>
      </c>
      <c r="T469" s="117" t="s">
        <v>154</v>
      </c>
      <c r="U469" s="117" t="s">
        <v>145</v>
      </c>
      <c r="V469" s="117" t="s">
        <v>145</v>
      </c>
      <c r="W469" s="117" t="s">
        <v>157</v>
      </c>
      <c r="X469" s="117" t="s">
        <v>157</v>
      </c>
      <c r="Y469" s="117" t="s">
        <v>158</v>
      </c>
      <c r="Z469" s="117" t="s">
        <v>159</v>
      </c>
      <c r="AA469" s="117" t="s">
        <v>145</v>
      </c>
      <c r="AB469" s="117" t="s">
        <v>145</v>
      </c>
      <c r="AC469" s="117" t="s">
        <v>145</v>
      </c>
      <c r="AD469" s="117" t="s">
        <v>145</v>
      </c>
      <c r="AE469" s="117" t="s">
        <v>1986</v>
      </c>
      <c r="AF469" s="117" t="s">
        <v>145</v>
      </c>
      <c r="AG469" s="117" t="s">
        <v>145</v>
      </c>
      <c r="AH469" s="117" t="s">
        <v>147</v>
      </c>
      <c r="AI469" s="117" t="s">
        <v>145</v>
      </c>
      <c r="AJ469" s="117" t="s">
        <v>145</v>
      </c>
      <c r="AK469" s="117" t="s">
        <v>145</v>
      </c>
      <c r="AL469" s="117" t="s">
        <v>145</v>
      </c>
      <c r="AM469" s="117" t="s">
        <v>145</v>
      </c>
      <c r="AN469" s="117" t="s">
        <v>145</v>
      </c>
      <c r="AO469" s="117" t="s">
        <v>1096</v>
      </c>
      <c r="AP469" s="117" t="s">
        <v>1987</v>
      </c>
      <c r="AQ469" s="117" t="s">
        <v>1987</v>
      </c>
      <c r="AR469" s="117" t="s">
        <v>1098</v>
      </c>
      <c r="AS469" s="117" t="s">
        <v>1988</v>
      </c>
      <c r="AT469" s="117" t="s">
        <v>1989</v>
      </c>
      <c r="AU469" s="117" t="s">
        <v>145</v>
      </c>
      <c r="AV469" s="117" t="s">
        <v>1990</v>
      </c>
      <c r="AW469" s="117" t="s">
        <v>1991</v>
      </c>
      <c r="AX469" s="117" t="s">
        <v>1992</v>
      </c>
      <c r="AY469" s="117" t="s">
        <v>145</v>
      </c>
      <c r="AZ469" s="117" t="s">
        <v>1989</v>
      </c>
      <c r="BA469" s="117" t="s">
        <v>145</v>
      </c>
      <c r="BB469" s="117" t="s">
        <v>145</v>
      </c>
      <c r="BC469" s="117" t="s">
        <v>145</v>
      </c>
      <c r="BD469" s="117" t="s">
        <v>145</v>
      </c>
      <c r="BE469" s="117" t="s">
        <v>145</v>
      </c>
      <c r="BF469" s="117" t="s">
        <v>145</v>
      </c>
      <c r="BG469" s="117" t="s">
        <v>145</v>
      </c>
      <c r="BH469" s="117" t="s">
        <v>145</v>
      </c>
      <c r="BI469" s="117" t="s">
        <v>145</v>
      </c>
      <c r="BJ469" s="117" t="s">
        <v>145</v>
      </c>
      <c r="BK469" s="117" t="s">
        <v>145</v>
      </c>
      <c r="BL469" s="117" t="s">
        <v>170</v>
      </c>
      <c r="BM469" s="117" t="s">
        <v>145</v>
      </c>
      <c r="BN469" s="117" t="s">
        <v>145</v>
      </c>
      <c r="BO469" s="117" t="s">
        <v>145</v>
      </c>
      <c r="BP469" s="117" t="s">
        <v>145</v>
      </c>
      <c r="BQ469" s="117" t="s">
        <v>145</v>
      </c>
      <c r="BR469" s="117" t="s">
        <v>145</v>
      </c>
      <c r="BS469" s="117" t="s">
        <v>145</v>
      </c>
      <c r="BT469" s="117" t="s">
        <v>145</v>
      </c>
      <c r="BU469" s="117" t="s">
        <v>145</v>
      </c>
      <c r="BV469" s="117" t="s">
        <v>171</v>
      </c>
      <c r="BW469" s="117" t="s">
        <v>145</v>
      </c>
      <c r="BX469" s="117" t="s">
        <v>145</v>
      </c>
      <c r="BY469" s="117" t="s">
        <v>145</v>
      </c>
      <c r="BZ469" s="117" t="s">
        <v>145</v>
      </c>
      <c r="CA469" s="117" t="s">
        <v>145</v>
      </c>
      <c r="CB469" s="117" t="s">
        <v>149</v>
      </c>
      <c r="CC469" s="117" t="s">
        <v>149</v>
      </c>
      <c r="CD469" s="117" t="s">
        <v>145</v>
      </c>
      <c r="CE469" s="117" t="s">
        <v>145</v>
      </c>
      <c r="CF469" s="117" t="s">
        <v>145</v>
      </c>
      <c r="CG469" s="117" t="s">
        <v>145</v>
      </c>
      <c r="CH469" s="117" t="s">
        <v>145</v>
      </c>
      <c r="CI469" s="117" t="s">
        <v>145</v>
      </c>
      <c r="CJ469" s="117" t="s">
        <v>145</v>
      </c>
      <c r="CK469" s="117" t="s">
        <v>145</v>
      </c>
      <c r="CL469" s="117" t="s">
        <v>145</v>
      </c>
      <c r="CM469" s="117" t="s">
        <v>145</v>
      </c>
      <c r="CN469" s="117" t="s">
        <v>145</v>
      </c>
      <c r="CO469" s="117" t="s">
        <v>1472</v>
      </c>
      <c r="CP469" s="117" t="s">
        <v>145</v>
      </c>
      <c r="CQ469" s="117" t="s">
        <v>145</v>
      </c>
      <c r="CR469" s="117" t="s">
        <v>145</v>
      </c>
      <c r="CS469" s="117" t="s">
        <v>173</v>
      </c>
      <c r="CT469" s="117" t="s">
        <v>181</v>
      </c>
      <c r="CU469" s="117" t="s">
        <v>175</v>
      </c>
      <c r="CV469" s="117" t="s">
        <v>176</v>
      </c>
      <c r="CW469" s="117" t="s">
        <v>177</v>
      </c>
      <c r="CX469" s="117" t="s">
        <v>178</v>
      </c>
      <c r="CY469" s="117" t="s">
        <v>178</v>
      </c>
      <c r="CZ469" s="117" t="s">
        <v>179</v>
      </c>
      <c r="DA469" s="117" t="s">
        <v>179</v>
      </c>
      <c r="DB469" s="117" t="s">
        <v>145</v>
      </c>
      <c r="DC469" s="117" t="s">
        <v>145</v>
      </c>
      <c r="DD469" s="117" t="s">
        <v>179</v>
      </c>
      <c r="DE469" s="117" t="s">
        <v>145</v>
      </c>
      <c r="DF469" s="117" t="s">
        <v>145</v>
      </c>
      <c r="DG469" s="117" t="s">
        <v>145</v>
      </c>
      <c r="DH469" s="117" t="s">
        <v>145</v>
      </c>
      <c r="DI469" s="117" t="s">
        <v>145</v>
      </c>
      <c r="DJ469" s="117" t="s">
        <v>145</v>
      </c>
      <c r="DK469" s="117" t="s">
        <v>145</v>
      </c>
      <c r="DL469" s="117" t="s">
        <v>145</v>
      </c>
      <c r="DM469" s="117" t="s">
        <v>145</v>
      </c>
      <c r="DN469" s="117" t="s">
        <v>145</v>
      </c>
      <c r="DO469" s="117" t="s">
        <v>145</v>
      </c>
      <c r="DP469" s="117" t="s">
        <v>145</v>
      </c>
      <c r="DQ469" s="117" t="s">
        <v>145</v>
      </c>
      <c r="DR469" s="117" t="s">
        <v>145</v>
      </c>
      <c r="DS469" s="117" t="s">
        <v>145</v>
      </c>
      <c r="DT469" s="117" t="s">
        <v>145</v>
      </c>
      <c r="DU469" s="117" t="s">
        <v>145</v>
      </c>
      <c r="DV469" s="117" t="s">
        <v>145</v>
      </c>
      <c r="DW469" s="117" t="s">
        <v>145</v>
      </c>
      <c r="DX469" s="117" t="s">
        <v>145</v>
      </c>
      <c r="DY469" s="117" t="s">
        <v>145</v>
      </c>
      <c r="DZ469" s="117" t="s">
        <v>145</v>
      </c>
      <c r="EA469" s="117" t="s">
        <v>145</v>
      </c>
      <c r="EB469" s="117" t="s">
        <v>145</v>
      </c>
      <c r="EC469" s="117" t="s">
        <v>180</v>
      </c>
      <c r="ED469" s="117" t="s">
        <v>145</v>
      </c>
      <c r="EE469" s="117" t="s">
        <v>154</v>
      </c>
      <c r="EF469" s="117" t="s">
        <v>145</v>
      </c>
      <c r="EG469" s="117" t="s">
        <v>145</v>
      </c>
      <c r="EH469" s="117" t="s">
        <v>145</v>
      </c>
      <c r="EI469" s="117" t="s">
        <v>145</v>
      </c>
      <c r="EJ469" s="117" t="s">
        <v>145</v>
      </c>
      <c r="EK469" s="117" t="s">
        <v>145</v>
      </c>
      <c r="EL469" s="117" t="s">
        <v>145</v>
      </c>
      <c r="EM469" s="117" t="s">
        <v>145</v>
      </c>
      <c r="EN469" s="117" t="s">
        <v>147</v>
      </c>
    </row>
    <row r="470" spans="1:144">
      <c r="A470" s="117" t="s">
        <v>1984</v>
      </c>
      <c r="B470" s="117" t="s">
        <v>145</v>
      </c>
      <c r="C470" s="117" t="s">
        <v>146</v>
      </c>
      <c r="D470" s="117" t="s">
        <v>145</v>
      </c>
      <c r="E470" s="117" t="s">
        <v>147</v>
      </c>
      <c r="F470" s="117" t="s">
        <v>145</v>
      </c>
      <c r="G470" s="117" t="s">
        <v>148</v>
      </c>
      <c r="H470" s="117" t="s">
        <v>149</v>
      </c>
      <c r="I470" s="117" t="s">
        <v>145</v>
      </c>
      <c r="J470" s="117" t="s">
        <v>150</v>
      </c>
      <c r="K470" s="117" t="s">
        <v>151</v>
      </c>
      <c r="L470" s="117" t="s">
        <v>1985</v>
      </c>
      <c r="M470" s="117" t="s">
        <v>145</v>
      </c>
      <c r="N470" s="117" t="s">
        <v>146</v>
      </c>
      <c r="O470" s="117" t="s">
        <v>153</v>
      </c>
      <c r="P470" s="117" t="s">
        <v>154</v>
      </c>
      <c r="Q470" s="117" t="s">
        <v>155</v>
      </c>
      <c r="R470" s="117" t="s">
        <v>145</v>
      </c>
      <c r="S470" s="117" t="s">
        <v>156</v>
      </c>
      <c r="T470" s="117" t="s">
        <v>154</v>
      </c>
      <c r="U470" s="117" t="s">
        <v>145</v>
      </c>
      <c r="V470" s="117" t="s">
        <v>145</v>
      </c>
      <c r="W470" s="117" t="s">
        <v>157</v>
      </c>
      <c r="X470" s="117" t="s">
        <v>157</v>
      </c>
      <c r="Y470" s="117" t="s">
        <v>158</v>
      </c>
      <c r="Z470" s="117" t="s">
        <v>159</v>
      </c>
      <c r="AA470" s="117" t="s">
        <v>145</v>
      </c>
      <c r="AB470" s="117" t="s">
        <v>145</v>
      </c>
      <c r="AC470" s="117" t="s">
        <v>145</v>
      </c>
      <c r="AD470" s="117" t="s">
        <v>145</v>
      </c>
      <c r="AE470" s="117" t="s">
        <v>1986</v>
      </c>
      <c r="AF470" s="117" t="s">
        <v>145</v>
      </c>
      <c r="AG470" s="117" t="s">
        <v>145</v>
      </c>
      <c r="AH470" s="117" t="s">
        <v>147</v>
      </c>
      <c r="AI470" s="117" t="s">
        <v>145</v>
      </c>
      <c r="AJ470" s="117" t="s">
        <v>145</v>
      </c>
      <c r="AK470" s="117" t="s">
        <v>145</v>
      </c>
      <c r="AL470" s="117" t="s">
        <v>145</v>
      </c>
      <c r="AM470" s="117" t="s">
        <v>145</v>
      </c>
      <c r="AN470" s="117" t="s">
        <v>145</v>
      </c>
      <c r="AO470" s="117" t="s">
        <v>1096</v>
      </c>
      <c r="AP470" s="117" t="s">
        <v>1987</v>
      </c>
      <c r="AQ470" s="117" t="s">
        <v>1987</v>
      </c>
      <c r="AR470" s="117" t="s">
        <v>1098</v>
      </c>
      <c r="AS470" s="117" t="s">
        <v>1988</v>
      </c>
      <c r="AT470" s="117" t="s">
        <v>1989</v>
      </c>
      <c r="AU470" s="117" t="s">
        <v>145</v>
      </c>
      <c r="AV470" s="117" t="s">
        <v>1990</v>
      </c>
      <c r="AW470" s="117" t="s">
        <v>1991</v>
      </c>
      <c r="AX470" s="117" t="s">
        <v>1992</v>
      </c>
      <c r="AY470" s="117" t="s">
        <v>145</v>
      </c>
      <c r="AZ470" s="117" t="s">
        <v>1989</v>
      </c>
      <c r="BA470" s="117" t="s">
        <v>145</v>
      </c>
      <c r="BB470" s="117" t="s">
        <v>145</v>
      </c>
      <c r="BC470" s="117" t="s">
        <v>145</v>
      </c>
      <c r="BD470" s="117" t="s">
        <v>145</v>
      </c>
      <c r="BE470" s="117" t="s">
        <v>145</v>
      </c>
      <c r="BF470" s="117" t="s">
        <v>145</v>
      </c>
      <c r="BG470" s="117" t="s">
        <v>145</v>
      </c>
      <c r="BH470" s="117" t="s">
        <v>145</v>
      </c>
      <c r="BI470" s="117" t="s">
        <v>145</v>
      </c>
      <c r="BJ470" s="117" t="s">
        <v>145</v>
      </c>
      <c r="BK470" s="117" t="s">
        <v>145</v>
      </c>
      <c r="BL470" s="117" t="s">
        <v>170</v>
      </c>
      <c r="BM470" s="117" t="s">
        <v>145</v>
      </c>
      <c r="BN470" s="117" t="s">
        <v>145</v>
      </c>
      <c r="BO470" s="117" t="s">
        <v>145</v>
      </c>
      <c r="BP470" s="117" t="s">
        <v>145</v>
      </c>
      <c r="BQ470" s="117" t="s">
        <v>145</v>
      </c>
      <c r="BR470" s="117" t="s">
        <v>145</v>
      </c>
      <c r="BS470" s="117" t="s">
        <v>145</v>
      </c>
      <c r="BT470" s="117" t="s">
        <v>145</v>
      </c>
      <c r="BU470" s="117" t="s">
        <v>145</v>
      </c>
      <c r="BV470" s="117" t="s">
        <v>171</v>
      </c>
      <c r="BW470" s="117" t="s">
        <v>145</v>
      </c>
      <c r="BX470" s="117" t="s">
        <v>145</v>
      </c>
      <c r="BY470" s="117" t="s">
        <v>145</v>
      </c>
      <c r="BZ470" s="117" t="s">
        <v>145</v>
      </c>
      <c r="CA470" s="117" t="s">
        <v>145</v>
      </c>
      <c r="CB470" s="117" t="s">
        <v>149</v>
      </c>
      <c r="CC470" s="117" t="s">
        <v>149</v>
      </c>
      <c r="CD470" s="117" t="s">
        <v>145</v>
      </c>
      <c r="CE470" s="117" t="s">
        <v>145</v>
      </c>
      <c r="CF470" s="117" t="s">
        <v>145</v>
      </c>
      <c r="CG470" s="117" t="s">
        <v>145</v>
      </c>
      <c r="CH470" s="117" t="s">
        <v>145</v>
      </c>
      <c r="CI470" s="117" t="s">
        <v>145</v>
      </c>
      <c r="CJ470" s="117" t="s">
        <v>145</v>
      </c>
      <c r="CK470" s="117" t="s">
        <v>145</v>
      </c>
      <c r="CL470" s="117" t="s">
        <v>145</v>
      </c>
      <c r="CM470" s="117" t="s">
        <v>145</v>
      </c>
      <c r="CN470" s="117" t="s">
        <v>145</v>
      </c>
      <c r="CO470" s="117" t="s">
        <v>1472</v>
      </c>
      <c r="CP470" s="117" t="s">
        <v>145</v>
      </c>
      <c r="CQ470" s="117" t="s">
        <v>145</v>
      </c>
      <c r="CR470" s="117" t="s">
        <v>145</v>
      </c>
      <c r="CS470" s="117" t="s">
        <v>173</v>
      </c>
      <c r="CT470" s="117" t="s">
        <v>300</v>
      </c>
      <c r="CU470" s="117" t="s">
        <v>1006</v>
      </c>
      <c r="CV470" s="117" t="s">
        <v>1007</v>
      </c>
      <c r="CW470" s="117" t="s">
        <v>1008</v>
      </c>
      <c r="CX470" s="117" t="s">
        <v>178</v>
      </c>
      <c r="CY470" s="117" t="s">
        <v>178</v>
      </c>
      <c r="CZ470" s="117" t="s">
        <v>179</v>
      </c>
      <c r="DA470" s="117" t="s">
        <v>179</v>
      </c>
      <c r="DB470" s="117" t="s">
        <v>145</v>
      </c>
      <c r="DC470" s="117" t="s">
        <v>145</v>
      </c>
      <c r="DD470" s="117" t="s">
        <v>179</v>
      </c>
      <c r="DE470" s="117" t="s">
        <v>145</v>
      </c>
      <c r="DF470" s="117" t="s">
        <v>145</v>
      </c>
      <c r="DG470" s="117" t="s">
        <v>145</v>
      </c>
      <c r="DH470" s="117" t="s">
        <v>145</v>
      </c>
      <c r="DI470" s="117" t="s">
        <v>145</v>
      </c>
      <c r="DJ470" s="117" t="s">
        <v>145</v>
      </c>
      <c r="DK470" s="117" t="s">
        <v>145</v>
      </c>
      <c r="DL470" s="117" t="s">
        <v>145</v>
      </c>
      <c r="DM470" s="117" t="s">
        <v>145</v>
      </c>
      <c r="DN470" s="117" t="s">
        <v>145</v>
      </c>
      <c r="DO470" s="117" t="s">
        <v>145</v>
      </c>
      <c r="DP470" s="117" t="s">
        <v>145</v>
      </c>
      <c r="DQ470" s="117" t="s">
        <v>145</v>
      </c>
      <c r="DR470" s="117" t="s">
        <v>145</v>
      </c>
      <c r="DS470" s="117" t="s">
        <v>145</v>
      </c>
      <c r="DT470" s="117" t="s">
        <v>145</v>
      </c>
      <c r="DU470" s="117" t="s">
        <v>145</v>
      </c>
      <c r="DV470" s="117" t="s">
        <v>145</v>
      </c>
      <c r="DW470" s="117" t="s">
        <v>145</v>
      </c>
      <c r="DX470" s="117" t="s">
        <v>145</v>
      </c>
      <c r="DY470" s="117" t="s">
        <v>145</v>
      </c>
      <c r="DZ470" s="117" t="s">
        <v>145</v>
      </c>
      <c r="EA470" s="117" t="s">
        <v>145</v>
      </c>
      <c r="EB470" s="117" t="s">
        <v>145</v>
      </c>
      <c r="EC470" s="117" t="s">
        <v>180</v>
      </c>
      <c r="ED470" s="117" t="s">
        <v>145</v>
      </c>
      <c r="EE470" s="117" t="s">
        <v>154</v>
      </c>
      <c r="EF470" s="117" t="s">
        <v>145</v>
      </c>
      <c r="EG470" s="117" t="s">
        <v>145</v>
      </c>
      <c r="EH470" s="117" t="s">
        <v>145</v>
      </c>
      <c r="EI470" s="117" t="s">
        <v>145</v>
      </c>
      <c r="EJ470" s="117" t="s">
        <v>145</v>
      </c>
      <c r="EK470" s="117" t="s">
        <v>145</v>
      </c>
      <c r="EL470" s="117" t="s">
        <v>145</v>
      </c>
      <c r="EM470" s="117" t="s">
        <v>145</v>
      </c>
      <c r="EN470" s="117" t="s">
        <v>147</v>
      </c>
    </row>
    <row r="471" spans="1:144">
      <c r="A471" s="117" t="s">
        <v>1993</v>
      </c>
      <c r="B471" s="117" t="s">
        <v>145</v>
      </c>
      <c r="C471" s="117" t="s">
        <v>146</v>
      </c>
      <c r="D471" s="117" t="s">
        <v>145</v>
      </c>
      <c r="E471" s="117" t="s">
        <v>147</v>
      </c>
      <c r="F471" s="117" t="s">
        <v>145</v>
      </c>
      <c r="G471" s="117" t="s">
        <v>148</v>
      </c>
      <c r="H471" s="117" t="s">
        <v>149</v>
      </c>
      <c r="I471" s="117" t="s">
        <v>145</v>
      </c>
      <c r="J471" s="117" t="s">
        <v>150</v>
      </c>
      <c r="K471" s="117" t="s">
        <v>151</v>
      </c>
      <c r="L471" s="117" t="s">
        <v>1985</v>
      </c>
      <c r="M471" s="117" t="s">
        <v>145</v>
      </c>
      <c r="N471" s="117" t="s">
        <v>146</v>
      </c>
      <c r="O471" s="117" t="s">
        <v>153</v>
      </c>
      <c r="P471" s="117" t="s">
        <v>154</v>
      </c>
      <c r="Q471" s="117" t="s">
        <v>155</v>
      </c>
      <c r="R471" s="117" t="s">
        <v>145</v>
      </c>
      <c r="S471" s="117" t="s">
        <v>156</v>
      </c>
      <c r="T471" s="117" t="s">
        <v>154</v>
      </c>
      <c r="U471" s="117" t="s">
        <v>145</v>
      </c>
      <c r="V471" s="117" t="s">
        <v>145</v>
      </c>
      <c r="W471" s="117" t="s">
        <v>157</v>
      </c>
      <c r="X471" s="117" t="s">
        <v>157</v>
      </c>
      <c r="Y471" s="117" t="s">
        <v>158</v>
      </c>
      <c r="Z471" s="117" t="s">
        <v>159</v>
      </c>
      <c r="AA471" s="117" t="s">
        <v>145</v>
      </c>
      <c r="AB471" s="117" t="s">
        <v>145</v>
      </c>
      <c r="AC471" s="117" t="s">
        <v>145</v>
      </c>
      <c r="AD471" s="117" t="s">
        <v>145</v>
      </c>
      <c r="AE471" s="117" t="s">
        <v>1994</v>
      </c>
      <c r="AF471" s="117" t="s">
        <v>145</v>
      </c>
      <c r="AG471" s="117" t="s">
        <v>145</v>
      </c>
      <c r="AH471" s="117" t="s">
        <v>147</v>
      </c>
      <c r="AI471" s="117" t="s">
        <v>145</v>
      </c>
      <c r="AJ471" s="117" t="s">
        <v>145</v>
      </c>
      <c r="AK471" s="117" t="s">
        <v>145</v>
      </c>
      <c r="AL471" s="117" t="s">
        <v>145</v>
      </c>
      <c r="AM471" s="117" t="s">
        <v>145</v>
      </c>
      <c r="AN471" s="117" t="s">
        <v>145</v>
      </c>
      <c r="AO471" s="117" t="s">
        <v>576</v>
      </c>
      <c r="AP471" s="117" t="s">
        <v>1995</v>
      </c>
      <c r="AQ471" s="117" t="s">
        <v>1995</v>
      </c>
      <c r="AR471" s="117" t="s">
        <v>252</v>
      </c>
      <c r="AS471" s="117" t="s">
        <v>253</v>
      </c>
      <c r="AT471" s="117" t="s">
        <v>254</v>
      </c>
      <c r="AU471" s="117" t="s">
        <v>145</v>
      </c>
      <c r="AV471" s="117" t="s">
        <v>1996</v>
      </c>
      <c r="AW471" s="117" t="s">
        <v>1997</v>
      </c>
      <c r="AX471" s="117" t="s">
        <v>1998</v>
      </c>
      <c r="AY471" s="117" t="s">
        <v>145</v>
      </c>
      <c r="AZ471" s="117" t="s">
        <v>254</v>
      </c>
      <c r="BA471" s="117" t="s">
        <v>145</v>
      </c>
      <c r="BB471" s="117" t="s">
        <v>145</v>
      </c>
      <c r="BC471" s="117" t="s">
        <v>145</v>
      </c>
      <c r="BD471" s="117" t="s">
        <v>145</v>
      </c>
      <c r="BE471" s="117" t="s">
        <v>145</v>
      </c>
      <c r="BF471" s="117" t="s">
        <v>145</v>
      </c>
      <c r="BG471" s="117" t="s">
        <v>145</v>
      </c>
      <c r="BH471" s="117" t="s">
        <v>145</v>
      </c>
      <c r="BI471" s="117" t="s">
        <v>145</v>
      </c>
      <c r="BJ471" s="117" t="s">
        <v>145</v>
      </c>
      <c r="BK471" s="117" t="s">
        <v>145</v>
      </c>
      <c r="BL471" s="117" t="s">
        <v>170</v>
      </c>
      <c r="BM471" s="117" t="s">
        <v>145</v>
      </c>
      <c r="BN471" s="117" t="s">
        <v>145</v>
      </c>
      <c r="BO471" s="117" t="s">
        <v>145</v>
      </c>
      <c r="BP471" s="117" t="s">
        <v>145</v>
      </c>
      <c r="BQ471" s="117" t="s">
        <v>145</v>
      </c>
      <c r="BR471" s="117" t="s">
        <v>145</v>
      </c>
      <c r="BS471" s="117" t="s">
        <v>145</v>
      </c>
      <c r="BT471" s="117" t="s">
        <v>145</v>
      </c>
      <c r="BU471" s="117" t="s">
        <v>145</v>
      </c>
      <c r="BV471" s="117" t="s">
        <v>171</v>
      </c>
      <c r="BW471" s="117" t="s">
        <v>145</v>
      </c>
      <c r="BX471" s="117" t="s">
        <v>145</v>
      </c>
      <c r="BY471" s="117" t="s">
        <v>145</v>
      </c>
      <c r="BZ471" s="117" t="s">
        <v>145</v>
      </c>
      <c r="CA471" s="117" t="s">
        <v>145</v>
      </c>
      <c r="CB471" s="117" t="s">
        <v>149</v>
      </c>
      <c r="CC471" s="117" t="s">
        <v>149</v>
      </c>
      <c r="CD471" s="117" t="s">
        <v>145</v>
      </c>
      <c r="CE471" s="117" t="s">
        <v>145</v>
      </c>
      <c r="CF471" s="117" t="s">
        <v>145</v>
      </c>
      <c r="CG471" s="117" t="s">
        <v>145</v>
      </c>
      <c r="CH471" s="117" t="s">
        <v>145</v>
      </c>
      <c r="CI471" s="117" t="s">
        <v>145</v>
      </c>
      <c r="CJ471" s="117" t="s">
        <v>145</v>
      </c>
      <c r="CK471" s="117" t="s">
        <v>145</v>
      </c>
      <c r="CL471" s="117" t="s">
        <v>145</v>
      </c>
      <c r="CM471" s="117" t="s">
        <v>145</v>
      </c>
      <c r="CN471" s="117" t="s">
        <v>145</v>
      </c>
      <c r="CO471" s="117" t="s">
        <v>1472</v>
      </c>
      <c r="CP471" s="117" t="s">
        <v>145</v>
      </c>
      <c r="CQ471" s="117" t="s">
        <v>145</v>
      </c>
      <c r="CR471" s="117" t="s">
        <v>145</v>
      </c>
      <c r="CS471" s="117" t="s">
        <v>173</v>
      </c>
      <c r="CT471" s="117" t="s">
        <v>174</v>
      </c>
      <c r="CU471" s="117" t="s">
        <v>182</v>
      </c>
      <c r="CV471" s="117" t="s">
        <v>183</v>
      </c>
      <c r="CW471" s="117" t="s">
        <v>184</v>
      </c>
      <c r="CX471" s="117" t="s">
        <v>178</v>
      </c>
      <c r="CY471" s="117" t="s">
        <v>178</v>
      </c>
      <c r="CZ471" s="117" t="s">
        <v>179</v>
      </c>
      <c r="DA471" s="117" t="s">
        <v>179</v>
      </c>
      <c r="DB471" s="117" t="s">
        <v>145</v>
      </c>
      <c r="DC471" s="117" t="s">
        <v>145</v>
      </c>
      <c r="DD471" s="117" t="s">
        <v>179</v>
      </c>
      <c r="DE471" s="117" t="s">
        <v>145</v>
      </c>
      <c r="DF471" s="117" t="s">
        <v>145</v>
      </c>
      <c r="DG471" s="117" t="s">
        <v>145</v>
      </c>
      <c r="DH471" s="117" t="s">
        <v>145</v>
      </c>
      <c r="DI471" s="117" t="s">
        <v>145</v>
      </c>
      <c r="DJ471" s="117" t="s">
        <v>145</v>
      </c>
      <c r="DK471" s="117" t="s">
        <v>145</v>
      </c>
      <c r="DL471" s="117" t="s">
        <v>145</v>
      </c>
      <c r="DM471" s="117" t="s">
        <v>145</v>
      </c>
      <c r="DN471" s="117" t="s">
        <v>145</v>
      </c>
      <c r="DO471" s="117" t="s">
        <v>145</v>
      </c>
      <c r="DP471" s="117" t="s">
        <v>145</v>
      </c>
      <c r="DQ471" s="117" t="s">
        <v>145</v>
      </c>
      <c r="DR471" s="117" t="s">
        <v>145</v>
      </c>
      <c r="DS471" s="117" t="s">
        <v>145</v>
      </c>
      <c r="DT471" s="117" t="s">
        <v>145</v>
      </c>
      <c r="DU471" s="117" t="s">
        <v>145</v>
      </c>
      <c r="DV471" s="117" t="s">
        <v>145</v>
      </c>
      <c r="DW471" s="117" t="s">
        <v>145</v>
      </c>
      <c r="DX471" s="117" t="s">
        <v>145</v>
      </c>
      <c r="DY471" s="117" t="s">
        <v>145</v>
      </c>
      <c r="DZ471" s="117" t="s">
        <v>145</v>
      </c>
      <c r="EA471" s="117" t="s">
        <v>145</v>
      </c>
      <c r="EB471" s="117" t="s">
        <v>145</v>
      </c>
      <c r="EC471" s="117" t="s">
        <v>180</v>
      </c>
      <c r="ED471" s="117" t="s">
        <v>145</v>
      </c>
      <c r="EE471" s="117" t="s">
        <v>154</v>
      </c>
      <c r="EF471" s="117" t="s">
        <v>145</v>
      </c>
      <c r="EG471" s="117" t="s">
        <v>145</v>
      </c>
      <c r="EH471" s="117" t="s">
        <v>145</v>
      </c>
      <c r="EI471" s="117" t="s">
        <v>145</v>
      </c>
      <c r="EJ471" s="117" t="s">
        <v>145</v>
      </c>
      <c r="EK471" s="117" t="s">
        <v>145</v>
      </c>
      <c r="EL471" s="117" t="s">
        <v>145</v>
      </c>
      <c r="EM471" s="117" t="s">
        <v>145</v>
      </c>
      <c r="EN471" s="117" t="s">
        <v>147</v>
      </c>
    </row>
    <row r="472" spans="1:144">
      <c r="A472" s="117" t="s">
        <v>1993</v>
      </c>
      <c r="B472" s="117" t="s">
        <v>145</v>
      </c>
      <c r="C472" s="117" t="s">
        <v>146</v>
      </c>
      <c r="D472" s="117" t="s">
        <v>145</v>
      </c>
      <c r="E472" s="117" t="s">
        <v>147</v>
      </c>
      <c r="F472" s="117" t="s">
        <v>145</v>
      </c>
      <c r="G472" s="117" t="s">
        <v>148</v>
      </c>
      <c r="H472" s="117" t="s">
        <v>149</v>
      </c>
      <c r="I472" s="117" t="s">
        <v>145</v>
      </c>
      <c r="J472" s="117" t="s">
        <v>150</v>
      </c>
      <c r="K472" s="117" t="s">
        <v>151</v>
      </c>
      <c r="L472" s="117" t="s">
        <v>1985</v>
      </c>
      <c r="M472" s="117" t="s">
        <v>145</v>
      </c>
      <c r="N472" s="117" t="s">
        <v>146</v>
      </c>
      <c r="O472" s="117" t="s">
        <v>153</v>
      </c>
      <c r="P472" s="117" t="s">
        <v>154</v>
      </c>
      <c r="Q472" s="117" t="s">
        <v>155</v>
      </c>
      <c r="R472" s="117" t="s">
        <v>145</v>
      </c>
      <c r="S472" s="117" t="s">
        <v>156</v>
      </c>
      <c r="T472" s="117" t="s">
        <v>154</v>
      </c>
      <c r="U472" s="117" t="s">
        <v>145</v>
      </c>
      <c r="V472" s="117" t="s">
        <v>145</v>
      </c>
      <c r="W472" s="117" t="s">
        <v>157</v>
      </c>
      <c r="X472" s="117" t="s">
        <v>157</v>
      </c>
      <c r="Y472" s="117" t="s">
        <v>158</v>
      </c>
      <c r="Z472" s="117" t="s">
        <v>159</v>
      </c>
      <c r="AA472" s="117" t="s">
        <v>145</v>
      </c>
      <c r="AB472" s="117" t="s">
        <v>145</v>
      </c>
      <c r="AC472" s="117" t="s">
        <v>145</v>
      </c>
      <c r="AD472" s="117" t="s">
        <v>145</v>
      </c>
      <c r="AE472" s="117" t="s">
        <v>1994</v>
      </c>
      <c r="AF472" s="117" t="s">
        <v>145</v>
      </c>
      <c r="AG472" s="117" t="s">
        <v>145</v>
      </c>
      <c r="AH472" s="117" t="s">
        <v>147</v>
      </c>
      <c r="AI472" s="117" t="s">
        <v>145</v>
      </c>
      <c r="AJ472" s="117" t="s">
        <v>145</v>
      </c>
      <c r="AK472" s="117" t="s">
        <v>145</v>
      </c>
      <c r="AL472" s="117" t="s">
        <v>145</v>
      </c>
      <c r="AM472" s="117" t="s">
        <v>145</v>
      </c>
      <c r="AN472" s="117" t="s">
        <v>145</v>
      </c>
      <c r="AO472" s="117" t="s">
        <v>576</v>
      </c>
      <c r="AP472" s="117" t="s">
        <v>1995</v>
      </c>
      <c r="AQ472" s="117" t="s">
        <v>1995</v>
      </c>
      <c r="AR472" s="117" t="s">
        <v>252</v>
      </c>
      <c r="AS472" s="117" t="s">
        <v>253</v>
      </c>
      <c r="AT472" s="117" t="s">
        <v>254</v>
      </c>
      <c r="AU472" s="117" t="s">
        <v>145</v>
      </c>
      <c r="AV472" s="117" t="s">
        <v>1996</v>
      </c>
      <c r="AW472" s="117" t="s">
        <v>1997</v>
      </c>
      <c r="AX472" s="117" t="s">
        <v>1998</v>
      </c>
      <c r="AY472" s="117" t="s">
        <v>145</v>
      </c>
      <c r="AZ472" s="117" t="s">
        <v>254</v>
      </c>
      <c r="BA472" s="117" t="s">
        <v>145</v>
      </c>
      <c r="BB472" s="117" t="s">
        <v>145</v>
      </c>
      <c r="BC472" s="117" t="s">
        <v>145</v>
      </c>
      <c r="BD472" s="117" t="s">
        <v>145</v>
      </c>
      <c r="BE472" s="117" t="s">
        <v>145</v>
      </c>
      <c r="BF472" s="117" t="s">
        <v>145</v>
      </c>
      <c r="BG472" s="117" t="s">
        <v>145</v>
      </c>
      <c r="BH472" s="117" t="s">
        <v>145</v>
      </c>
      <c r="BI472" s="117" t="s">
        <v>145</v>
      </c>
      <c r="BJ472" s="117" t="s">
        <v>145</v>
      </c>
      <c r="BK472" s="117" t="s">
        <v>145</v>
      </c>
      <c r="BL472" s="117" t="s">
        <v>170</v>
      </c>
      <c r="BM472" s="117" t="s">
        <v>145</v>
      </c>
      <c r="BN472" s="117" t="s">
        <v>145</v>
      </c>
      <c r="BO472" s="117" t="s">
        <v>145</v>
      </c>
      <c r="BP472" s="117" t="s">
        <v>145</v>
      </c>
      <c r="BQ472" s="117" t="s">
        <v>145</v>
      </c>
      <c r="BR472" s="117" t="s">
        <v>145</v>
      </c>
      <c r="BS472" s="117" t="s">
        <v>145</v>
      </c>
      <c r="BT472" s="117" t="s">
        <v>145</v>
      </c>
      <c r="BU472" s="117" t="s">
        <v>145</v>
      </c>
      <c r="BV472" s="117" t="s">
        <v>171</v>
      </c>
      <c r="BW472" s="117" t="s">
        <v>145</v>
      </c>
      <c r="BX472" s="117" t="s">
        <v>145</v>
      </c>
      <c r="BY472" s="117" t="s">
        <v>145</v>
      </c>
      <c r="BZ472" s="117" t="s">
        <v>145</v>
      </c>
      <c r="CA472" s="117" t="s">
        <v>145</v>
      </c>
      <c r="CB472" s="117" t="s">
        <v>149</v>
      </c>
      <c r="CC472" s="117" t="s">
        <v>149</v>
      </c>
      <c r="CD472" s="117" t="s">
        <v>145</v>
      </c>
      <c r="CE472" s="117" t="s">
        <v>145</v>
      </c>
      <c r="CF472" s="117" t="s">
        <v>145</v>
      </c>
      <c r="CG472" s="117" t="s">
        <v>145</v>
      </c>
      <c r="CH472" s="117" t="s">
        <v>145</v>
      </c>
      <c r="CI472" s="117" t="s">
        <v>145</v>
      </c>
      <c r="CJ472" s="117" t="s">
        <v>145</v>
      </c>
      <c r="CK472" s="117" t="s">
        <v>145</v>
      </c>
      <c r="CL472" s="117" t="s">
        <v>145</v>
      </c>
      <c r="CM472" s="117" t="s">
        <v>145</v>
      </c>
      <c r="CN472" s="117" t="s">
        <v>145</v>
      </c>
      <c r="CO472" s="117" t="s">
        <v>1472</v>
      </c>
      <c r="CP472" s="117" t="s">
        <v>145</v>
      </c>
      <c r="CQ472" s="117" t="s">
        <v>145</v>
      </c>
      <c r="CR472" s="117" t="s">
        <v>145</v>
      </c>
      <c r="CS472" s="117" t="s">
        <v>173</v>
      </c>
      <c r="CT472" s="117" t="s">
        <v>181</v>
      </c>
      <c r="CU472" s="117" t="s">
        <v>175</v>
      </c>
      <c r="CV472" s="117" t="s">
        <v>176</v>
      </c>
      <c r="CW472" s="117" t="s">
        <v>177</v>
      </c>
      <c r="CX472" s="117" t="s">
        <v>178</v>
      </c>
      <c r="CY472" s="117" t="s">
        <v>178</v>
      </c>
      <c r="CZ472" s="117" t="s">
        <v>179</v>
      </c>
      <c r="DA472" s="117" t="s">
        <v>179</v>
      </c>
      <c r="DB472" s="117" t="s">
        <v>145</v>
      </c>
      <c r="DC472" s="117" t="s">
        <v>145</v>
      </c>
      <c r="DD472" s="117" t="s">
        <v>179</v>
      </c>
      <c r="DE472" s="117" t="s">
        <v>145</v>
      </c>
      <c r="DF472" s="117" t="s">
        <v>145</v>
      </c>
      <c r="DG472" s="117" t="s">
        <v>145</v>
      </c>
      <c r="DH472" s="117" t="s">
        <v>145</v>
      </c>
      <c r="DI472" s="117" t="s">
        <v>145</v>
      </c>
      <c r="DJ472" s="117" t="s">
        <v>145</v>
      </c>
      <c r="DK472" s="117" t="s">
        <v>145</v>
      </c>
      <c r="DL472" s="117" t="s">
        <v>145</v>
      </c>
      <c r="DM472" s="117" t="s">
        <v>145</v>
      </c>
      <c r="DN472" s="117" t="s">
        <v>145</v>
      </c>
      <c r="DO472" s="117" t="s">
        <v>145</v>
      </c>
      <c r="DP472" s="117" t="s">
        <v>145</v>
      </c>
      <c r="DQ472" s="117" t="s">
        <v>145</v>
      </c>
      <c r="DR472" s="117" t="s">
        <v>145</v>
      </c>
      <c r="DS472" s="117" t="s">
        <v>145</v>
      </c>
      <c r="DT472" s="117" t="s">
        <v>145</v>
      </c>
      <c r="DU472" s="117" t="s">
        <v>145</v>
      </c>
      <c r="DV472" s="117" t="s">
        <v>145</v>
      </c>
      <c r="DW472" s="117" t="s">
        <v>145</v>
      </c>
      <c r="DX472" s="117" t="s">
        <v>145</v>
      </c>
      <c r="DY472" s="117" t="s">
        <v>145</v>
      </c>
      <c r="DZ472" s="117" t="s">
        <v>145</v>
      </c>
      <c r="EA472" s="117" t="s">
        <v>145</v>
      </c>
      <c r="EB472" s="117" t="s">
        <v>145</v>
      </c>
      <c r="EC472" s="117" t="s">
        <v>180</v>
      </c>
      <c r="ED472" s="117" t="s">
        <v>145</v>
      </c>
      <c r="EE472" s="117" t="s">
        <v>154</v>
      </c>
      <c r="EF472" s="117" t="s">
        <v>145</v>
      </c>
      <c r="EG472" s="117" t="s">
        <v>145</v>
      </c>
      <c r="EH472" s="117" t="s">
        <v>145</v>
      </c>
      <c r="EI472" s="117" t="s">
        <v>145</v>
      </c>
      <c r="EJ472" s="117" t="s">
        <v>145</v>
      </c>
      <c r="EK472" s="117" t="s">
        <v>145</v>
      </c>
      <c r="EL472" s="117" t="s">
        <v>145</v>
      </c>
      <c r="EM472" s="117" t="s">
        <v>145</v>
      </c>
      <c r="EN472" s="117" t="s">
        <v>147</v>
      </c>
    </row>
    <row r="473" spans="1:144">
      <c r="A473" s="117" t="s">
        <v>1993</v>
      </c>
      <c r="B473" s="117" t="s">
        <v>145</v>
      </c>
      <c r="C473" s="117" t="s">
        <v>146</v>
      </c>
      <c r="D473" s="117" t="s">
        <v>145</v>
      </c>
      <c r="E473" s="117" t="s">
        <v>147</v>
      </c>
      <c r="F473" s="117" t="s">
        <v>145</v>
      </c>
      <c r="G473" s="117" t="s">
        <v>148</v>
      </c>
      <c r="H473" s="117" t="s">
        <v>149</v>
      </c>
      <c r="I473" s="117" t="s">
        <v>145</v>
      </c>
      <c r="J473" s="117" t="s">
        <v>150</v>
      </c>
      <c r="K473" s="117" t="s">
        <v>151</v>
      </c>
      <c r="L473" s="117" t="s">
        <v>1985</v>
      </c>
      <c r="M473" s="117" t="s">
        <v>145</v>
      </c>
      <c r="N473" s="117" t="s">
        <v>146</v>
      </c>
      <c r="O473" s="117" t="s">
        <v>153</v>
      </c>
      <c r="P473" s="117" t="s">
        <v>154</v>
      </c>
      <c r="Q473" s="117" t="s">
        <v>155</v>
      </c>
      <c r="R473" s="117" t="s">
        <v>145</v>
      </c>
      <c r="S473" s="117" t="s">
        <v>156</v>
      </c>
      <c r="T473" s="117" t="s">
        <v>154</v>
      </c>
      <c r="U473" s="117" t="s">
        <v>145</v>
      </c>
      <c r="V473" s="117" t="s">
        <v>145</v>
      </c>
      <c r="W473" s="117" t="s">
        <v>157</v>
      </c>
      <c r="X473" s="117" t="s">
        <v>157</v>
      </c>
      <c r="Y473" s="117" t="s">
        <v>158</v>
      </c>
      <c r="Z473" s="117" t="s">
        <v>159</v>
      </c>
      <c r="AA473" s="117" t="s">
        <v>145</v>
      </c>
      <c r="AB473" s="117" t="s">
        <v>145</v>
      </c>
      <c r="AC473" s="117" t="s">
        <v>145</v>
      </c>
      <c r="AD473" s="117" t="s">
        <v>145</v>
      </c>
      <c r="AE473" s="117" t="s">
        <v>1994</v>
      </c>
      <c r="AF473" s="117" t="s">
        <v>145</v>
      </c>
      <c r="AG473" s="117" t="s">
        <v>145</v>
      </c>
      <c r="AH473" s="117" t="s">
        <v>147</v>
      </c>
      <c r="AI473" s="117" t="s">
        <v>145</v>
      </c>
      <c r="AJ473" s="117" t="s">
        <v>145</v>
      </c>
      <c r="AK473" s="117" t="s">
        <v>145</v>
      </c>
      <c r="AL473" s="117" t="s">
        <v>145</v>
      </c>
      <c r="AM473" s="117" t="s">
        <v>145</v>
      </c>
      <c r="AN473" s="117" t="s">
        <v>145</v>
      </c>
      <c r="AO473" s="117" t="s">
        <v>576</v>
      </c>
      <c r="AP473" s="117" t="s">
        <v>1995</v>
      </c>
      <c r="AQ473" s="117" t="s">
        <v>1995</v>
      </c>
      <c r="AR473" s="117" t="s">
        <v>252</v>
      </c>
      <c r="AS473" s="117" t="s">
        <v>253</v>
      </c>
      <c r="AT473" s="117" t="s">
        <v>254</v>
      </c>
      <c r="AU473" s="117" t="s">
        <v>145</v>
      </c>
      <c r="AV473" s="117" t="s">
        <v>1996</v>
      </c>
      <c r="AW473" s="117" t="s">
        <v>1997</v>
      </c>
      <c r="AX473" s="117" t="s">
        <v>1998</v>
      </c>
      <c r="AY473" s="117" t="s">
        <v>145</v>
      </c>
      <c r="AZ473" s="117" t="s">
        <v>254</v>
      </c>
      <c r="BA473" s="117" t="s">
        <v>145</v>
      </c>
      <c r="BB473" s="117" t="s">
        <v>145</v>
      </c>
      <c r="BC473" s="117" t="s">
        <v>145</v>
      </c>
      <c r="BD473" s="117" t="s">
        <v>145</v>
      </c>
      <c r="BE473" s="117" t="s">
        <v>145</v>
      </c>
      <c r="BF473" s="117" t="s">
        <v>145</v>
      </c>
      <c r="BG473" s="117" t="s">
        <v>145</v>
      </c>
      <c r="BH473" s="117" t="s">
        <v>145</v>
      </c>
      <c r="BI473" s="117" t="s">
        <v>145</v>
      </c>
      <c r="BJ473" s="117" t="s">
        <v>145</v>
      </c>
      <c r="BK473" s="117" t="s">
        <v>145</v>
      </c>
      <c r="BL473" s="117" t="s">
        <v>170</v>
      </c>
      <c r="BM473" s="117" t="s">
        <v>145</v>
      </c>
      <c r="BN473" s="117" t="s">
        <v>145</v>
      </c>
      <c r="BO473" s="117" t="s">
        <v>145</v>
      </c>
      <c r="BP473" s="117" t="s">
        <v>145</v>
      </c>
      <c r="BQ473" s="117" t="s">
        <v>145</v>
      </c>
      <c r="BR473" s="117" t="s">
        <v>145</v>
      </c>
      <c r="BS473" s="117" t="s">
        <v>145</v>
      </c>
      <c r="BT473" s="117" t="s">
        <v>145</v>
      </c>
      <c r="BU473" s="117" t="s">
        <v>145</v>
      </c>
      <c r="BV473" s="117" t="s">
        <v>171</v>
      </c>
      <c r="BW473" s="117" t="s">
        <v>145</v>
      </c>
      <c r="BX473" s="117" t="s">
        <v>145</v>
      </c>
      <c r="BY473" s="117" t="s">
        <v>145</v>
      </c>
      <c r="BZ473" s="117" t="s">
        <v>145</v>
      </c>
      <c r="CA473" s="117" t="s">
        <v>145</v>
      </c>
      <c r="CB473" s="117" t="s">
        <v>149</v>
      </c>
      <c r="CC473" s="117" t="s">
        <v>149</v>
      </c>
      <c r="CD473" s="117" t="s">
        <v>145</v>
      </c>
      <c r="CE473" s="117" t="s">
        <v>145</v>
      </c>
      <c r="CF473" s="117" t="s">
        <v>145</v>
      </c>
      <c r="CG473" s="117" t="s">
        <v>145</v>
      </c>
      <c r="CH473" s="117" t="s">
        <v>145</v>
      </c>
      <c r="CI473" s="117" t="s">
        <v>145</v>
      </c>
      <c r="CJ473" s="117" t="s">
        <v>145</v>
      </c>
      <c r="CK473" s="117" t="s">
        <v>145</v>
      </c>
      <c r="CL473" s="117" t="s">
        <v>145</v>
      </c>
      <c r="CM473" s="117" t="s">
        <v>145</v>
      </c>
      <c r="CN473" s="117" t="s">
        <v>145</v>
      </c>
      <c r="CO473" s="117" t="s">
        <v>1472</v>
      </c>
      <c r="CP473" s="117" t="s">
        <v>145</v>
      </c>
      <c r="CQ473" s="117" t="s">
        <v>145</v>
      </c>
      <c r="CR473" s="117" t="s">
        <v>145</v>
      </c>
      <c r="CS473" s="117" t="s">
        <v>173</v>
      </c>
      <c r="CT473" s="117" t="s">
        <v>300</v>
      </c>
      <c r="CU473" s="117" t="s">
        <v>1006</v>
      </c>
      <c r="CV473" s="117" t="s">
        <v>1007</v>
      </c>
      <c r="CW473" s="117" t="s">
        <v>1008</v>
      </c>
      <c r="CX473" s="117" t="s">
        <v>178</v>
      </c>
      <c r="CY473" s="117" t="s">
        <v>178</v>
      </c>
      <c r="CZ473" s="117" t="s">
        <v>179</v>
      </c>
      <c r="DA473" s="117" t="s">
        <v>179</v>
      </c>
      <c r="DB473" s="117" t="s">
        <v>145</v>
      </c>
      <c r="DC473" s="117" t="s">
        <v>145</v>
      </c>
      <c r="DD473" s="117" t="s">
        <v>179</v>
      </c>
      <c r="DE473" s="117" t="s">
        <v>145</v>
      </c>
      <c r="DF473" s="117" t="s">
        <v>145</v>
      </c>
      <c r="DG473" s="117" t="s">
        <v>145</v>
      </c>
      <c r="DH473" s="117" t="s">
        <v>145</v>
      </c>
      <c r="DI473" s="117" t="s">
        <v>145</v>
      </c>
      <c r="DJ473" s="117" t="s">
        <v>145</v>
      </c>
      <c r="DK473" s="117" t="s">
        <v>145</v>
      </c>
      <c r="DL473" s="117" t="s">
        <v>145</v>
      </c>
      <c r="DM473" s="117" t="s">
        <v>145</v>
      </c>
      <c r="DN473" s="117" t="s">
        <v>145</v>
      </c>
      <c r="DO473" s="117" t="s">
        <v>145</v>
      </c>
      <c r="DP473" s="117" t="s">
        <v>145</v>
      </c>
      <c r="DQ473" s="117" t="s">
        <v>145</v>
      </c>
      <c r="DR473" s="117" t="s">
        <v>145</v>
      </c>
      <c r="DS473" s="117" t="s">
        <v>145</v>
      </c>
      <c r="DT473" s="117" t="s">
        <v>145</v>
      </c>
      <c r="DU473" s="117" t="s">
        <v>145</v>
      </c>
      <c r="DV473" s="117" t="s">
        <v>145</v>
      </c>
      <c r="DW473" s="117" t="s">
        <v>145</v>
      </c>
      <c r="DX473" s="117" t="s">
        <v>145</v>
      </c>
      <c r="DY473" s="117" t="s">
        <v>145</v>
      </c>
      <c r="DZ473" s="117" t="s">
        <v>145</v>
      </c>
      <c r="EA473" s="117" t="s">
        <v>145</v>
      </c>
      <c r="EB473" s="117" t="s">
        <v>145</v>
      </c>
      <c r="EC473" s="117" t="s">
        <v>180</v>
      </c>
      <c r="ED473" s="117" t="s">
        <v>145</v>
      </c>
      <c r="EE473" s="117" t="s">
        <v>154</v>
      </c>
      <c r="EF473" s="117" t="s">
        <v>145</v>
      </c>
      <c r="EG473" s="117" t="s">
        <v>145</v>
      </c>
      <c r="EH473" s="117" t="s">
        <v>145</v>
      </c>
      <c r="EI473" s="117" t="s">
        <v>145</v>
      </c>
      <c r="EJ473" s="117" t="s">
        <v>145</v>
      </c>
      <c r="EK473" s="117" t="s">
        <v>145</v>
      </c>
      <c r="EL473" s="117" t="s">
        <v>145</v>
      </c>
      <c r="EM473" s="117" t="s">
        <v>145</v>
      </c>
      <c r="EN473" s="117" t="s">
        <v>147</v>
      </c>
    </row>
    <row r="474" spans="1:144">
      <c r="A474" s="117" t="s">
        <v>1999</v>
      </c>
      <c r="B474" s="117" t="s">
        <v>145</v>
      </c>
      <c r="C474" s="117" t="s">
        <v>146</v>
      </c>
      <c r="D474" s="117" t="s">
        <v>145</v>
      </c>
      <c r="E474" s="117" t="s">
        <v>147</v>
      </c>
      <c r="F474" s="117" t="s">
        <v>145</v>
      </c>
      <c r="G474" s="117" t="s">
        <v>148</v>
      </c>
      <c r="H474" s="117" t="s">
        <v>149</v>
      </c>
      <c r="I474" s="117" t="s">
        <v>145</v>
      </c>
      <c r="J474" s="117" t="s">
        <v>150</v>
      </c>
      <c r="K474" s="117" t="s">
        <v>151</v>
      </c>
      <c r="L474" s="117" t="s">
        <v>1985</v>
      </c>
      <c r="M474" s="117" t="s">
        <v>145</v>
      </c>
      <c r="N474" s="117" t="s">
        <v>146</v>
      </c>
      <c r="O474" s="117" t="s">
        <v>153</v>
      </c>
      <c r="P474" s="117" t="s">
        <v>154</v>
      </c>
      <c r="Q474" s="117" t="s">
        <v>155</v>
      </c>
      <c r="R474" s="117" t="s">
        <v>145</v>
      </c>
      <c r="S474" s="117" t="s">
        <v>156</v>
      </c>
      <c r="T474" s="117" t="s">
        <v>154</v>
      </c>
      <c r="U474" s="117" t="s">
        <v>145</v>
      </c>
      <c r="V474" s="117" t="s">
        <v>145</v>
      </c>
      <c r="W474" s="117" t="s">
        <v>157</v>
      </c>
      <c r="X474" s="117" t="s">
        <v>157</v>
      </c>
      <c r="Y474" s="117" t="s">
        <v>158</v>
      </c>
      <c r="Z474" s="117" t="s">
        <v>159</v>
      </c>
      <c r="AA474" s="117" t="s">
        <v>145</v>
      </c>
      <c r="AB474" s="117" t="s">
        <v>145</v>
      </c>
      <c r="AC474" s="117" t="s">
        <v>145</v>
      </c>
      <c r="AD474" s="117" t="s">
        <v>145</v>
      </c>
      <c r="AE474" s="117" t="s">
        <v>2000</v>
      </c>
      <c r="AF474" s="117" t="s">
        <v>145</v>
      </c>
      <c r="AG474" s="117" t="s">
        <v>145</v>
      </c>
      <c r="AH474" s="117" t="s">
        <v>147</v>
      </c>
      <c r="AI474" s="117" t="s">
        <v>145</v>
      </c>
      <c r="AJ474" s="117" t="s">
        <v>145</v>
      </c>
      <c r="AK474" s="117" t="s">
        <v>145</v>
      </c>
      <c r="AL474" s="117" t="s">
        <v>145</v>
      </c>
      <c r="AM474" s="117" t="s">
        <v>145</v>
      </c>
      <c r="AN474" s="117" t="s">
        <v>145</v>
      </c>
      <c r="AO474" s="117" t="s">
        <v>2001</v>
      </c>
      <c r="AP474" s="117" t="s">
        <v>2002</v>
      </c>
      <c r="AQ474" s="117" t="s">
        <v>2002</v>
      </c>
      <c r="AR474" s="117" t="s">
        <v>637</v>
      </c>
      <c r="AS474" s="117" t="s">
        <v>638</v>
      </c>
      <c r="AT474" s="117" t="s">
        <v>2003</v>
      </c>
      <c r="AU474" s="117" t="s">
        <v>145</v>
      </c>
      <c r="AV474" s="117" t="s">
        <v>2004</v>
      </c>
      <c r="AW474" s="117" t="s">
        <v>2005</v>
      </c>
      <c r="AX474" s="117" t="s">
        <v>2006</v>
      </c>
      <c r="AY474" s="117" t="s">
        <v>145</v>
      </c>
      <c r="AZ474" s="117" t="s">
        <v>2003</v>
      </c>
      <c r="BA474" s="117" t="s">
        <v>145</v>
      </c>
      <c r="BB474" s="117" t="s">
        <v>145</v>
      </c>
      <c r="BC474" s="117" t="s">
        <v>145</v>
      </c>
      <c r="BD474" s="117" t="s">
        <v>145</v>
      </c>
      <c r="BE474" s="117" t="s">
        <v>145</v>
      </c>
      <c r="BF474" s="117" t="s">
        <v>145</v>
      </c>
      <c r="BG474" s="117" t="s">
        <v>145</v>
      </c>
      <c r="BH474" s="117" t="s">
        <v>145</v>
      </c>
      <c r="BI474" s="117" t="s">
        <v>145</v>
      </c>
      <c r="BJ474" s="117" t="s">
        <v>145</v>
      </c>
      <c r="BK474" s="117" t="s">
        <v>145</v>
      </c>
      <c r="BL474" s="117" t="s">
        <v>170</v>
      </c>
      <c r="BM474" s="117" t="s">
        <v>145</v>
      </c>
      <c r="BN474" s="117" t="s">
        <v>145</v>
      </c>
      <c r="BO474" s="117" t="s">
        <v>145</v>
      </c>
      <c r="BP474" s="117" t="s">
        <v>145</v>
      </c>
      <c r="BQ474" s="117" t="s">
        <v>145</v>
      </c>
      <c r="BR474" s="117" t="s">
        <v>145</v>
      </c>
      <c r="BS474" s="117" t="s">
        <v>145</v>
      </c>
      <c r="BT474" s="117" t="s">
        <v>145</v>
      </c>
      <c r="BU474" s="117" t="s">
        <v>145</v>
      </c>
      <c r="BV474" s="117" t="s">
        <v>171</v>
      </c>
      <c r="BW474" s="117" t="s">
        <v>145</v>
      </c>
      <c r="BX474" s="117" t="s">
        <v>145</v>
      </c>
      <c r="BY474" s="117" t="s">
        <v>145</v>
      </c>
      <c r="BZ474" s="117" t="s">
        <v>145</v>
      </c>
      <c r="CA474" s="117" t="s">
        <v>145</v>
      </c>
      <c r="CB474" s="117" t="s">
        <v>149</v>
      </c>
      <c r="CC474" s="117" t="s">
        <v>149</v>
      </c>
      <c r="CD474" s="117" t="s">
        <v>145</v>
      </c>
      <c r="CE474" s="117" t="s">
        <v>145</v>
      </c>
      <c r="CF474" s="117" t="s">
        <v>145</v>
      </c>
      <c r="CG474" s="117" t="s">
        <v>145</v>
      </c>
      <c r="CH474" s="117" t="s">
        <v>145</v>
      </c>
      <c r="CI474" s="117" t="s">
        <v>145</v>
      </c>
      <c r="CJ474" s="117" t="s">
        <v>145</v>
      </c>
      <c r="CK474" s="117" t="s">
        <v>145</v>
      </c>
      <c r="CL474" s="117" t="s">
        <v>145</v>
      </c>
      <c r="CM474" s="117" t="s">
        <v>145</v>
      </c>
      <c r="CN474" s="117" t="s">
        <v>145</v>
      </c>
      <c r="CO474" s="117" t="s">
        <v>1472</v>
      </c>
      <c r="CP474" s="117" t="s">
        <v>145</v>
      </c>
      <c r="CQ474" s="117" t="s">
        <v>145</v>
      </c>
      <c r="CR474" s="117" t="s">
        <v>145</v>
      </c>
      <c r="CS474" s="117" t="s">
        <v>173</v>
      </c>
      <c r="CT474" s="117" t="s">
        <v>174</v>
      </c>
      <c r="CU474" s="117" t="s">
        <v>182</v>
      </c>
      <c r="CV474" s="117" t="s">
        <v>183</v>
      </c>
      <c r="CW474" s="117" t="s">
        <v>184</v>
      </c>
      <c r="CX474" s="117" t="s">
        <v>178</v>
      </c>
      <c r="CY474" s="117" t="s">
        <v>178</v>
      </c>
      <c r="CZ474" s="117" t="s">
        <v>179</v>
      </c>
      <c r="DA474" s="117" t="s">
        <v>179</v>
      </c>
      <c r="DB474" s="117" t="s">
        <v>145</v>
      </c>
      <c r="DC474" s="117" t="s">
        <v>145</v>
      </c>
      <c r="DD474" s="117" t="s">
        <v>179</v>
      </c>
      <c r="DE474" s="117" t="s">
        <v>145</v>
      </c>
      <c r="DF474" s="117" t="s">
        <v>145</v>
      </c>
      <c r="DG474" s="117" t="s">
        <v>145</v>
      </c>
      <c r="DH474" s="117" t="s">
        <v>145</v>
      </c>
      <c r="DI474" s="117" t="s">
        <v>145</v>
      </c>
      <c r="DJ474" s="117" t="s">
        <v>145</v>
      </c>
      <c r="DK474" s="117" t="s">
        <v>145</v>
      </c>
      <c r="DL474" s="117" t="s">
        <v>145</v>
      </c>
      <c r="DM474" s="117" t="s">
        <v>145</v>
      </c>
      <c r="DN474" s="117" t="s">
        <v>145</v>
      </c>
      <c r="DO474" s="117" t="s">
        <v>145</v>
      </c>
      <c r="DP474" s="117" t="s">
        <v>145</v>
      </c>
      <c r="DQ474" s="117" t="s">
        <v>145</v>
      </c>
      <c r="DR474" s="117" t="s">
        <v>145</v>
      </c>
      <c r="DS474" s="117" t="s">
        <v>145</v>
      </c>
      <c r="DT474" s="117" t="s">
        <v>145</v>
      </c>
      <c r="DU474" s="117" t="s">
        <v>145</v>
      </c>
      <c r="DV474" s="117" t="s">
        <v>145</v>
      </c>
      <c r="DW474" s="117" t="s">
        <v>145</v>
      </c>
      <c r="DX474" s="117" t="s">
        <v>145</v>
      </c>
      <c r="DY474" s="117" t="s">
        <v>145</v>
      </c>
      <c r="DZ474" s="117" t="s">
        <v>145</v>
      </c>
      <c r="EA474" s="117" t="s">
        <v>145</v>
      </c>
      <c r="EB474" s="117" t="s">
        <v>145</v>
      </c>
      <c r="EC474" s="117" t="s">
        <v>180</v>
      </c>
      <c r="ED474" s="117" t="s">
        <v>145</v>
      </c>
      <c r="EE474" s="117" t="s">
        <v>154</v>
      </c>
      <c r="EF474" s="117" t="s">
        <v>145</v>
      </c>
      <c r="EG474" s="117" t="s">
        <v>145</v>
      </c>
      <c r="EH474" s="117" t="s">
        <v>145</v>
      </c>
      <c r="EI474" s="117" t="s">
        <v>145</v>
      </c>
      <c r="EJ474" s="117" t="s">
        <v>145</v>
      </c>
      <c r="EK474" s="117" t="s">
        <v>145</v>
      </c>
      <c r="EL474" s="117" t="s">
        <v>145</v>
      </c>
      <c r="EM474" s="117" t="s">
        <v>145</v>
      </c>
      <c r="EN474" s="117" t="s">
        <v>147</v>
      </c>
    </row>
    <row r="475" spans="1:144">
      <c r="A475" s="117" t="s">
        <v>1999</v>
      </c>
      <c r="B475" s="117" t="s">
        <v>145</v>
      </c>
      <c r="C475" s="117" t="s">
        <v>146</v>
      </c>
      <c r="D475" s="117" t="s">
        <v>145</v>
      </c>
      <c r="E475" s="117" t="s">
        <v>147</v>
      </c>
      <c r="F475" s="117" t="s">
        <v>145</v>
      </c>
      <c r="G475" s="117" t="s">
        <v>148</v>
      </c>
      <c r="H475" s="117" t="s">
        <v>149</v>
      </c>
      <c r="I475" s="117" t="s">
        <v>145</v>
      </c>
      <c r="J475" s="117" t="s">
        <v>150</v>
      </c>
      <c r="K475" s="117" t="s">
        <v>151</v>
      </c>
      <c r="L475" s="117" t="s">
        <v>1985</v>
      </c>
      <c r="M475" s="117" t="s">
        <v>145</v>
      </c>
      <c r="N475" s="117" t="s">
        <v>146</v>
      </c>
      <c r="O475" s="117" t="s">
        <v>153</v>
      </c>
      <c r="P475" s="117" t="s">
        <v>154</v>
      </c>
      <c r="Q475" s="117" t="s">
        <v>155</v>
      </c>
      <c r="R475" s="117" t="s">
        <v>145</v>
      </c>
      <c r="S475" s="117" t="s">
        <v>156</v>
      </c>
      <c r="T475" s="117" t="s">
        <v>154</v>
      </c>
      <c r="U475" s="117" t="s">
        <v>145</v>
      </c>
      <c r="V475" s="117" t="s">
        <v>145</v>
      </c>
      <c r="W475" s="117" t="s">
        <v>157</v>
      </c>
      <c r="X475" s="117" t="s">
        <v>157</v>
      </c>
      <c r="Y475" s="117" t="s">
        <v>158</v>
      </c>
      <c r="Z475" s="117" t="s">
        <v>159</v>
      </c>
      <c r="AA475" s="117" t="s">
        <v>145</v>
      </c>
      <c r="AB475" s="117" t="s">
        <v>145</v>
      </c>
      <c r="AC475" s="117" t="s">
        <v>145</v>
      </c>
      <c r="AD475" s="117" t="s">
        <v>145</v>
      </c>
      <c r="AE475" s="117" t="s">
        <v>2000</v>
      </c>
      <c r="AF475" s="117" t="s">
        <v>145</v>
      </c>
      <c r="AG475" s="117" t="s">
        <v>145</v>
      </c>
      <c r="AH475" s="117" t="s">
        <v>147</v>
      </c>
      <c r="AI475" s="117" t="s">
        <v>145</v>
      </c>
      <c r="AJ475" s="117" t="s">
        <v>145</v>
      </c>
      <c r="AK475" s="117" t="s">
        <v>145</v>
      </c>
      <c r="AL475" s="117" t="s">
        <v>145</v>
      </c>
      <c r="AM475" s="117" t="s">
        <v>145</v>
      </c>
      <c r="AN475" s="117" t="s">
        <v>145</v>
      </c>
      <c r="AO475" s="117" t="s">
        <v>2001</v>
      </c>
      <c r="AP475" s="117" t="s">
        <v>2002</v>
      </c>
      <c r="AQ475" s="117" t="s">
        <v>2002</v>
      </c>
      <c r="AR475" s="117" t="s">
        <v>637</v>
      </c>
      <c r="AS475" s="117" t="s">
        <v>638</v>
      </c>
      <c r="AT475" s="117" t="s">
        <v>2003</v>
      </c>
      <c r="AU475" s="117" t="s">
        <v>145</v>
      </c>
      <c r="AV475" s="117" t="s">
        <v>2004</v>
      </c>
      <c r="AW475" s="117" t="s">
        <v>2005</v>
      </c>
      <c r="AX475" s="117" t="s">
        <v>2006</v>
      </c>
      <c r="AY475" s="117" t="s">
        <v>145</v>
      </c>
      <c r="AZ475" s="117" t="s">
        <v>2003</v>
      </c>
      <c r="BA475" s="117" t="s">
        <v>145</v>
      </c>
      <c r="BB475" s="117" t="s">
        <v>145</v>
      </c>
      <c r="BC475" s="117" t="s">
        <v>145</v>
      </c>
      <c r="BD475" s="117" t="s">
        <v>145</v>
      </c>
      <c r="BE475" s="117" t="s">
        <v>145</v>
      </c>
      <c r="BF475" s="117" t="s">
        <v>145</v>
      </c>
      <c r="BG475" s="117" t="s">
        <v>145</v>
      </c>
      <c r="BH475" s="117" t="s">
        <v>145</v>
      </c>
      <c r="BI475" s="117" t="s">
        <v>145</v>
      </c>
      <c r="BJ475" s="117" t="s">
        <v>145</v>
      </c>
      <c r="BK475" s="117" t="s">
        <v>145</v>
      </c>
      <c r="BL475" s="117" t="s">
        <v>170</v>
      </c>
      <c r="BM475" s="117" t="s">
        <v>145</v>
      </c>
      <c r="BN475" s="117" t="s">
        <v>145</v>
      </c>
      <c r="BO475" s="117" t="s">
        <v>145</v>
      </c>
      <c r="BP475" s="117" t="s">
        <v>145</v>
      </c>
      <c r="BQ475" s="117" t="s">
        <v>145</v>
      </c>
      <c r="BR475" s="117" t="s">
        <v>145</v>
      </c>
      <c r="BS475" s="117" t="s">
        <v>145</v>
      </c>
      <c r="BT475" s="117" t="s">
        <v>145</v>
      </c>
      <c r="BU475" s="117" t="s">
        <v>145</v>
      </c>
      <c r="BV475" s="117" t="s">
        <v>171</v>
      </c>
      <c r="BW475" s="117" t="s">
        <v>145</v>
      </c>
      <c r="BX475" s="117" t="s">
        <v>145</v>
      </c>
      <c r="BY475" s="117" t="s">
        <v>145</v>
      </c>
      <c r="BZ475" s="117" t="s">
        <v>145</v>
      </c>
      <c r="CA475" s="117" t="s">
        <v>145</v>
      </c>
      <c r="CB475" s="117" t="s">
        <v>149</v>
      </c>
      <c r="CC475" s="117" t="s">
        <v>149</v>
      </c>
      <c r="CD475" s="117" t="s">
        <v>145</v>
      </c>
      <c r="CE475" s="117" t="s">
        <v>145</v>
      </c>
      <c r="CF475" s="117" t="s">
        <v>145</v>
      </c>
      <c r="CG475" s="117" t="s">
        <v>145</v>
      </c>
      <c r="CH475" s="117" t="s">
        <v>145</v>
      </c>
      <c r="CI475" s="117" t="s">
        <v>145</v>
      </c>
      <c r="CJ475" s="117" t="s">
        <v>145</v>
      </c>
      <c r="CK475" s="117" t="s">
        <v>145</v>
      </c>
      <c r="CL475" s="117" t="s">
        <v>145</v>
      </c>
      <c r="CM475" s="117" t="s">
        <v>145</v>
      </c>
      <c r="CN475" s="117" t="s">
        <v>145</v>
      </c>
      <c r="CO475" s="117" t="s">
        <v>1472</v>
      </c>
      <c r="CP475" s="117" t="s">
        <v>145</v>
      </c>
      <c r="CQ475" s="117" t="s">
        <v>145</v>
      </c>
      <c r="CR475" s="117" t="s">
        <v>145</v>
      </c>
      <c r="CS475" s="117" t="s">
        <v>173</v>
      </c>
      <c r="CT475" s="117" t="s">
        <v>181</v>
      </c>
      <c r="CU475" s="117" t="s">
        <v>175</v>
      </c>
      <c r="CV475" s="117" t="s">
        <v>176</v>
      </c>
      <c r="CW475" s="117" t="s">
        <v>177</v>
      </c>
      <c r="CX475" s="117" t="s">
        <v>178</v>
      </c>
      <c r="CY475" s="117" t="s">
        <v>178</v>
      </c>
      <c r="CZ475" s="117" t="s">
        <v>179</v>
      </c>
      <c r="DA475" s="117" t="s">
        <v>179</v>
      </c>
      <c r="DB475" s="117" t="s">
        <v>145</v>
      </c>
      <c r="DC475" s="117" t="s">
        <v>145</v>
      </c>
      <c r="DD475" s="117" t="s">
        <v>179</v>
      </c>
      <c r="DE475" s="117" t="s">
        <v>145</v>
      </c>
      <c r="DF475" s="117" t="s">
        <v>145</v>
      </c>
      <c r="DG475" s="117" t="s">
        <v>145</v>
      </c>
      <c r="DH475" s="117" t="s">
        <v>145</v>
      </c>
      <c r="DI475" s="117" t="s">
        <v>145</v>
      </c>
      <c r="DJ475" s="117" t="s">
        <v>145</v>
      </c>
      <c r="DK475" s="117" t="s">
        <v>145</v>
      </c>
      <c r="DL475" s="117" t="s">
        <v>145</v>
      </c>
      <c r="DM475" s="117" t="s">
        <v>145</v>
      </c>
      <c r="DN475" s="117" t="s">
        <v>145</v>
      </c>
      <c r="DO475" s="117" t="s">
        <v>145</v>
      </c>
      <c r="DP475" s="117" t="s">
        <v>145</v>
      </c>
      <c r="DQ475" s="117" t="s">
        <v>145</v>
      </c>
      <c r="DR475" s="117" t="s">
        <v>145</v>
      </c>
      <c r="DS475" s="117" t="s">
        <v>145</v>
      </c>
      <c r="DT475" s="117" t="s">
        <v>145</v>
      </c>
      <c r="DU475" s="117" t="s">
        <v>145</v>
      </c>
      <c r="DV475" s="117" t="s">
        <v>145</v>
      </c>
      <c r="DW475" s="117" t="s">
        <v>145</v>
      </c>
      <c r="DX475" s="117" t="s">
        <v>145</v>
      </c>
      <c r="DY475" s="117" t="s">
        <v>145</v>
      </c>
      <c r="DZ475" s="117" t="s">
        <v>145</v>
      </c>
      <c r="EA475" s="117" t="s">
        <v>145</v>
      </c>
      <c r="EB475" s="117" t="s">
        <v>145</v>
      </c>
      <c r="EC475" s="117" t="s">
        <v>180</v>
      </c>
      <c r="ED475" s="117" t="s">
        <v>145</v>
      </c>
      <c r="EE475" s="117" t="s">
        <v>154</v>
      </c>
      <c r="EF475" s="117" t="s">
        <v>145</v>
      </c>
      <c r="EG475" s="117" t="s">
        <v>145</v>
      </c>
      <c r="EH475" s="117" t="s">
        <v>145</v>
      </c>
      <c r="EI475" s="117" t="s">
        <v>145</v>
      </c>
      <c r="EJ475" s="117" t="s">
        <v>145</v>
      </c>
      <c r="EK475" s="117" t="s">
        <v>145</v>
      </c>
      <c r="EL475" s="117" t="s">
        <v>145</v>
      </c>
      <c r="EM475" s="117" t="s">
        <v>145</v>
      </c>
      <c r="EN475" s="117" t="s">
        <v>147</v>
      </c>
    </row>
    <row r="476" spans="1:144">
      <c r="A476" s="117" t="s">
        <v>1999</v>
      </c>
      <c r="B476" s="117" t="s">
        <v>145</v>
      </c>
      <c r="C476" s="117" t="s">
        <v>146</v>
      </c>
      <c r="D476" s="117" t="s">
        <v>145</v>
      </c>
      <c r="E476" s="117" t="s">
        <v>147</v>
      </c>
      <c r="F476" s="117" t="s">
        <v>145</v>
      </c>
      <c r="G476" s="117" t="s">
        <v>148</v>
      </c>
      <c r="H476" s="117" t="s">
        <v>149</v>
      </c>
      <c r="I476" s="117" t="s">
        <v>145</v>
      </c>
      <c r="J476" s="117" t="s">
        <v>150</v>
      </c>
      <c r="K476" s="117" t="s">
        <v>151</v>
      </c>
      <c r="L476" s="117" t="s">
        <v>1985</v>
      </c>
      <c r="M476" s="117" t="s">
        <v>145</v>
      </c>
      <c r="N476" s="117" t="s">
        <v>146</v>
      </c>
      <c r="O476" s="117" t="s">
        <v>153</v>
      </c>
      <c r="P476" s="117" t="s">
        <v>154</v>
      </c>
      <c r="Q476" s="117" t="s">
        <v>155</v>
      </c>
      <c r="R476" s="117" t="s">
        <v>145</v>
      </c>
      <c r="S476" s="117" t="s">
        <v>156</v>
      </c>
      <c r="T476" s="117" t="s">
        <v>154</v>
      </c>
      <c r="U476" s="117" t="s">
        <v>145</v>
      </c>
      <c r="V476" s="117" t="s">
        <v>145</v>
      </c>
      <c r="W476" s="117" t="s">
        <v>157</v>
      </c>
      <c r="X476" s="117" t="s">
        <v>157</v>
      </c>
      <c r="Y476" s="117" t="s">
        <v>158</v>
      </c>
      <c r="Z476" s="117" t="s">
        <v>159</v>
      </c>
      <c r="AA476" s="117" t="s">
        <v>145</v>
      </c>
      <c r="AB476" s="117" t="s">
        <v>145</v>
      </c>
      <c r="AC476" s="117" t="s">
        <v>145</v>
      </c>
      <c r="AD476" s="117" t="s">
        <v>145</v>
      </c>
      <c r="AE476" s="117" t="s">
        <v>2000</v>
      </c>
      <c r="AF476" s="117" t="s">
        <v>145</v>
      </c>
      <c r="AG476" s="117" t="s">
        <v>145</v>
      </c>
      <c r="AH476" s="117" t="s">
        <v>147</v>
      </c>
      <c r="AI476" s="117" t="s">
        <v>145</v>
      </c>
      <c r="AJ476" s="117" t="s">
        <v>145</v>
      </c>
      <c r="AK476" s="117" t="s">
        <v>145</v>
      </c>
      <c r="AL476" s="117" t="s">
        <v>145</v>
      </c>
      <c r="AM476" s="117" t="s">
        <v>145</v>
      </c>
      <c r="AN476" s="117" t="s">
        <v>145</v>
      </c>
      <c r="AO476" s="117" t="s">
        <v>2001</v>
      </c>
      <c r="AP476" s="117" t="s">
        <v>2002</v>
      </c>
      <c r="AQ476" s="117" t="s">
        <v>2002</v>
      </c>
      <c r="AR476" s="117" t="s">
        <v>637</v>
      </c>
      <c r="AS476" s="117" t="s">
        <v>638</v>
      </c>
      <c r="AT476" s="117" t="s">
        <v>2003</v>
      </c>
      <c r="AU476" s="117" t="s">
        <v>145</v>
      </c>
      <c r="AV476" s="117" t="s">
        <v>2004</v>
      </c>
      <c r="AW476" s="117" t="s">
        <v>2005</v>
      </c>
      <c r="AX476" s="117" t="s">
        <v>2006</v>
      </c>
      <c r="AY476" s="117" t="s">
        <v>145</v>
      </c>
      <c r="AZ476" s="117" t="s">
        <v>2003</v>
      </c>
      <c r="BA476" s="117" t="s">
        <v>145</v>
      </c>
      <c r="BB476" s="117" t="s">
        <v>145</v>
      </c>
      <c r="BC476" s="117" t="s">
        <v>145</v>
      </c>
      <c r="BD476" s="117" t="s">
        <v>145</v>
      </c>
      <c r="BE476" s="117" t="s">
        <v>145</v>
      </c>
      <c r="BF476" s="117" t="s">
        <v>145</v>
      </c>
      <c r="BG476" s="117" t="s">
        <v>145</v>
      </c>
      <c r="BH476" s="117" t="s">
        <v>145</v>
      </c>
      <c r="BI476" s="117" t="s">
        <v>145</v>
      </c>
      <c r="BJ476" s="117" t="s">
        <v>145</v>
      </c>
      <c r="BK476" s="117" t="s">
        <v>145</v>
      </c>
      <c r="BL476" s="117" t="s">
        <v>170</v>
      </c>
      <c r="BM476" s="117" t="s">
        <v>145</v>
      </c>
      <c r="BN476" s="117" t="s">
        <v>145</v>
      </c>
      <c r="BO476" s="117" t="s">
        <v>145</v>
      </c>
      <c r="BP476" s="117" t="s">
        <v>145</v>
      </c>
      <c r="BQ476" s="117" t="s">
        <v>145</v>
      </c>
      <c r="BR476" s="117" t="s">
        <v>145</v>
      </c>
      <c r="BS476" s="117" t="s">
        <v>145</v>
      </c>
      <c r="BT476" s="117" t="s">
        <v>145</v>
      </c>
      <c r="BU476" s="117" t="s">
        <v>145</v>
      </c>
      <c r="BV476" s="117" t="s">
        <v>171</v>
      </c>
      <c r="BW476" s="117" t="s">
        <v>145</v>
      </c>
      <c r="BX476" s="117" t="s">
        <v>145</v>
      </c>
      <c r="BY476" s="117" t="s">
        <v>145</v>
      </c>
      <c r="BZ476" s="117" t="s">
        <v>145</v>
      </c>
      <c r="CA476" s="117" t="s">
        <v>145</v>
      </c>
      <c r="CB476" s="117" t="s">
        <v>149</v>
      </c>
      <c r="CC476" s="117" t="s">
        <v>149</v>
      </c>
      <c r="CD476" s="117" t="s">
        <v>145</v>
      </c>
      <c r="CE476" s="117" t="s">
        <v>145</v>
      </c>
      <c r="CF476" s="117" t="s">
        <v>145</v>
      </c>
      <c r="CG476" s="117" t="s">
        <v>145</v>
      </c>
      <c r="CH476" s="117" t="s">
        <v>145</v>
      </c>
      <c r="CI476" s="117" t="s">
        <v>145</v>
      </c>
      <c r="CJ476" s="117" t="s">
        <v>145</v>
      </c>
      <c r="CK476" s="117" t="s">
        <v>145</v>
      </c>
      <c r="CL476" s="117" t="s">
        <v>145</v>
      </c>
      <c r="CM476" s="117" t="s">
        <v>145</v>
      </c>
      <c r="CN476" s="117" t="s">
        <v>145</v>
      </c>
      <c r="CO476" s="117" t="s">
        <v>1472</v>
      </c>
      <c r="CP476" s="117" t="s">
        <v>145</v>
      </c>
      <c r="CQ476" s="117" t="s">
        <v>145</v>
      </c>
      <c r="CR476" s="117" t="s">
        <v>145</v>
      </c>
      <c r="CS476" s="117" t="s">
        <v>173</v>
      </c>
      <c r="CT476" s="117" t="s">
        <v>300</v>
      </c>
      <c r="CU476" s="117" t="s">
        <v>1006</v>
      </c>
      <c r="CV476" s="117" t="s">
        <v>1007</v>
      </c>
      <c r="CW476" s="117" t="s">
        <v>1008</v>
      </c>
      <c r="CX476" s="117" t="s">
        <v>178</v>
      </c>
      <c r="CY476" s="117" t="s">
        <v>178</v>
      </c>
      <c r="CZ476" s="117" t="s">
        <v>179</v>
      </c>
      <c r="DA476" s="117" t="s">
        <v>179</v>
      </c>
      <c r="DB476" s="117" t="s">
        <v>145</v>
      </c>
      <c r="DC476" s="117" t="s">
        <v>145</v>
      </c>
      <c r="DD476" s="117" t="s">
        <v>179</v>
      </c>
      <c r="DE476" s="117" t="s">
        <v>145</v>
      </c>
      <c r="DF476" s="117" t="s">
        <v>145</v>
      </c>
      <c r="DG476" s="117" t="s">
        <v>145</v>
      </c>
      <c r="DH476" s="117" t="s">
        <v>145</v>
      </c>
      <c r="DI476" s="117" t="s">
        <v>145</v>
      </c>
      <c r="DJ476" s="117" t="s">
        <v>145</v>
      </c>
      <c r="DK476" s="117" t="s">
        <v>145</v>
      </c>
      <c r="DL476" s="117" t="s">
        <v>145</v>
      </c>
      <c r="DM476" s="117" t="s">
        <v>145</v>
      </c>
      <c r="DN476" s="117" t="s">
        <v>145</v>
      </c>
      <c r="DO476" s="117" t="s">
        <v>145</v>
      </c>
      <c r="DP476" s="117" t="s">
        <v>145</v>
      </c>
      <c r="DQ476" s="117" t="s">
        <v>145</v>
      </c>
      <c r="DR476" s="117" t="s">
        <v>145</v>
      </c>
      <c r="DS476" s="117" t="s">
        <v>145</v>
      </c>
      <c r="DT476" s="117" t="s">
        <v>145</v>
      </c>
      <c r="DU476" s="117" t="s">
        <v>145</v>
      </c>
      <c r="DV476" s="117" t="s">
        <v>145</v>
      </c>
      <c r="DW476" s="117" t="s">
        <v>145</v>
      </c>
      <c r="DX476" s="117" t="s">
        <v>145</v>
      </c>
      <c r="DY476" s="117" t="s">
        <v>145</v>
      </c>
      <c r="DZ476" s="117" t="s">
        <v>145</v>
      </c>
      <c r="EA476" s="117" t="s">
        <v>145</v>
      </c>
      <c r="EB476" s="117" t="s">
        <v>145</v>
      </c>
      <c r="EC476" s="117" t="s">
        <v>180</v>
      </c>
      <c r="ED476" s="117" t="s">
        <v>145</v>
      </c>
      <c r="EE476" s="117" t="s">
        <v>154</v>
      </c>
      <c r="EF476" s="117" t="s">
        <v>145</v>
      </c>
      <c r="EG476" s="117" t="s">
        <v>145</v>
      </c>
      <c r="EH476" s="117" t="s">
        <v>145</v>
      </c>
      <c r="EI476" s="117" t="s">
        <v>145</v>
      </c>
      <c r="EJ476" s="117" t="s">
        <v>145</v>
      </c>
      <c r="EK476" s="117" t="s">
        <v>145</v>
      </c>
      <c r="EL476" s="117" t="s">
        <v>145</v>
      </c>
      <c r="EM476" s="117" t="s">
        <v>145</v>
      </c>
      <c r="EN476" s="117" t="s">
        <v>147</v>
      </c>
    </row>
    <row r="477" spans="1:144">
      <c r="A477" s="117" t="s">
        <v>2007</v>
      </c>
      <c r="B477" s="117" t="s">
        <v>145</v>
      </c>
      <c r="C477" s="117" t="s">
        <v>146</v>
      </c>
      <c r="D477" s="117" t="s">
        <v>145</v>
      </c>
      <c r="E477" s="117" t="s">
        <v>147</v>
      </c>
      <c r="F477" s="117" t="s">
        <v>145</v>
      </c>
      <c r="G477" s="117" t="s">
        <v>148</v>
      </c>
      <c r="H477" s="117" t="s">
        <v>149</v>
      </c>
      <c r="I477" s="117" t="s">
        <v>145</v>
      </c>
      <c r="J477" s="117" t="s">
        <v>150</v>
      </c>
      <c r="K477" s="117" t="s">
        <v>151</v>
      </c>
      <c r="L477" s="117" t="s">
        <v>2008</v>
      </c>
      <c r="M477" s="117" t="s">
        <v>145</v>
      </c>
      <c r="N477" s="117" t="s">
        <v>146</v>
      </c>
      <c r="O477" s="117" t="s">
        <v>153</v>
      </c>
      <c r="P477" s="117" t="s">
        <v>154</v>
      </c>
      <c r="Q477" s="117" t="s">
        <v>155</v>
      </c>
      <c r="R477" s="117" t="s">
        <v>145</v>
      </c>
      <c r="S477" s="117" t="s">
        <v>156</v>
      </c>
      <c r="T477" s="117" t="s">
        <v>154</v>
      </c>
      <c r="U477" s="117" t="s">
        <v>145</v>
      </c>
      <c r="V477" s="117" t="s">
        <v>145</v>
      </c>
      <c r="W477" s="117" t="s">
        <v>157</v>
      </c>
      <c r="X477" s="117" t="s">
        <v>157</v>
      </c>
      <c r="Y477" s="117" t="s">
        <v>158</v>
      </c>
      <c r="Z477" s="117" t="s">
        <v>159</v>
      </c>
      <c r="AA477" s="117" t="s">
        <v>145</v>
      </c>
      <c r="AB477" s="117" t="s">
        <v>145</v>
      </c>
      <c r="AC477" s="117" t="s">
        <v>145</v>
      </c>
      <c r="AD477" s="117" t="s">
        <v>145</v>
      </c>
      <c r="AE477" s="117" t="s">
        <v>2009</v>
      </c>
      <c r="AF477" s="117" t="s">
        <v>145</v>
      </c>
      <c r="AG477" s="117" t="s">
        <v>145</v>
      </c>
      <c r="AH477" s="117" t="s">
        <v>147</v>
      </c>
      <c r="AI477" s="117" t="s">
        <v>145</v>
      </c>
      <c r="AJ477" s="117" t="s">
        <v>145</v>
      </c>
      <c r="AK477" s="117" t="s">
        <v>145</v>
      </c>
      <c r="AL477" s="117" t="s">
        <v>145</v>
      </c>
      <c r="AM477" s="117" t="s">
        <v>145</v>
      </c>
      <c r="AN477" s="117" t="s">
        <v>145</v>
      </c>
      <c r="AO477" s="117" t="s">
        <v>514</v>
      </c>
      <c r="AP477" s="117" t="s">
        <v>1290</v>
      </c>
      <c r="AQ477" s="117" t="s">
        <v>1290</v>
      </c>
      <c r="AR477" s="117" t="s">
        <v>164</v>
      </c>
      <c r="AS477" s="117" t="s">
        <v>1291</v>
      </c>
      <c r="AT477" s="117" t="s">
        <v>1037</v>
      </c>
      <c r="AU477" s="117" t="s">
        <v>145</v>
      </c>
      <c r="AV477" s="117" t="s">
        <v>2010</v>
      </c>
      <c r="AW477" s="117" t="s">
        <v>2011</v>
      </c>
      <c r="AX477" s="117" t="s">
        <v>2012</v>
      </c>
      <c r="AY477" s="117" t="s">
        <v>145</v>
      </c>
      <c r="AZ477" s="117" t="s">
        <v>1037</v>
      </c>
      <c r="BA477" s="117" t="s">
        <v>145</v>
      </c>
      <c r="BB477" s="117" t="s">
        <v>145</v>
      </c>
      <c r="BC477" s="117" t="s">
        <v>145</v>
      </c>
      <c r="BD477" s="117" t="s">
        <v>145</v>
      </c>
      <c r="BE477" s="117" t="s">
        <v>145</v>
      </c>
      <c r="BF477" s="117" t="s">
        <v>145</v>
      </c>
      <c r="BG477" s="117" t="s">
        <v>145</v>
      </c>
      <c r="BH477" s="117" t="s">
        <v>145</v>
      </c>
      <c r="BI477" s="117" t="s">
        <v>145</v>
      </c>
      <c r="BJ477" s="117" t="s">
        <v>145</v>
      </c>
      <c r="BK477" s="117" t="s">
        <v>145</v>
      </c>
      <c r="BL477" s="117" t="s">
        <v>170</v>
      </c>
      <c r="BM477" s="117" t="s">
        <v>145</v>
      </c>
      <c r="BN477" s="117" t="s">
        <v>145</v>
      </c>
      <c r="BO477" s="117" t="s">
        <v>145</v>
      </c>
      <c r="BP477" s="117" t="s">
        <v>145</v>
      </c>
      <c r="BQ477" s="117" t="s">
        <v>145</v>
      </c>
      <c r="BR477" s="117" t="s">
        <v>145</v>
      </c>
      <c r="BS477" s="117" t="s">
        <v>145</v>
      </c>
      <c r="BT477" s="117" t="s">
        <v>145</v>
      </c>
      <c r="BU477" s="117" t="s">
        <v>145</v>
      </c>
      <c r="BV477" s="117" t="s">
        <v>171</v>
      </c>
      <c r="BW477" s="117" t="s">
        <v>145</v>
      </c>
      <c r="BX477" s="117" t="s">
        <v>145</v>
      </c>
      <c r="BY477" s="117" t="s">
        <v>145</v>
      </c>
      <c r="BZ477" s="117" t="s">
        <v>145</v>
      </c>
      <c r="CA477" s="117" t="s">
        <v>145</v>
      </c>
      <c r="CB477" s="117" t="s">
        <v>149</v>
      </c>
      <c r="CC477" s="117" t="s">
        <v>149</v>
      </c>
      <c r="CD477" s="117" t="s">
        <v>145</v>
      </c>
      <c r="CE477" s="117" t="s">
        <v>145</v>
      </c>
      <c r="CF477" s="117" t="s">
        <v>145</v>
      </c>
      <c r="CG477" s="117" t="s">
        <v>145</v>
      </c>
      <c r="CH477" s="117" t="s">
        <v>145</v>
      </c>
      <c r="CI477" s="117" t="s">
        <v>145</v>
      </c>
      <c r="CJ477" s="117" t="s">
        <v>145</v>
      </c>
      <c r="CK477" s="117" t="s">
        <v>145</v>
      </c>
      <c r="CL477" s="117" t="s">
        <v>145</v>
      </c>
      <c r="CM477" s="117" t="s">
        <v>145</v>
      </c>
      <c r="CN477" s="117" t="s">
        <v>145</v>
      </c>
      <c r="CO477" s="117" t="s">
        <v>1472</v>
      </c>
      <c r="CP477" s="117" t="s">
        <v>145</v>
      </c>
      <c r="CQ477" s="117" t="s">
        <v>145</v>
      </c>
      <c r="CR477" s="117" t="s">
        <v>145</v>
      </c>
      <c r="CS477" s="117" t="s">
        <v>173</v>
      </c>
      <c r="CT477" s="117" t="s">
        <v>174</v>
      </c>
      <c r="CU477" s="117" t="s">
        <v>182</v>
      </c>
      <c r="CV477" s="117" t="s">
        <v>183</v>
      </c>
      <c r="CW477" s="117" t="s">
        <v>184</v>
      </c>
      <c r="CX477" s="117" t="s">
        <v>178</v>
      </c>
      <c r="CY477" s="117" t="s">
        <v>178</v>
      </c>
      <c r="CZ477" s="117" t="s">
        <v>179</v>
      </c>
      <c r="DA477" s="117" t="s">
        <v>179</v>
      </c>
      <c r="DB477" s="117" t="s">
        <v>145</v>
      </c>
      <c r="DC477" s="117" t="s">
        <v>145</v>
      </c>
      <c r="DD477" s="117" t="s">
        <v>179</v>
      </c>
      <c r="DE477" s="117" t="s">
        <v>145</v>
      </c>
      <c r="DF477" s="117" t="s">
        <v>145</v>
      </c>
      <c r="DG477" s="117" t="s">
        <v>145</v>
      </c>
      <c r="DH477" s="117" t="s">
        <v>145</v>
      </c>
      <c r="DI477" s="117" t="s">
        <v>145</v>
      </c>
      <c r="DJ477" s="117" t="s">
        <v>145</v>
      </c>
      <c r="DK477" s="117" t="s">
        <v>145</v>
      </c>
      <c r="DL477" s="117" t="s">
        <v>145</v>
      </c>
      <c r="DM477" s="117" t="s">
        <v>145</v>
      </c>
      <c r="DN477" s="117" t="s">
        <v>145</v>
      </c>
      <c r="DO477" s="117" t="s">
        <v>145</v>
      </c>
      <c r="DP477" s="117" t="s">
        <v>145</v>
      </c>
      <c r="DQ477" s="117" t="s">
        <v>145</v>
      </c>
      <c r="DR477" s="117" t="s">
        <v>145</v>
      </c>
      <c r="DS477" s="117" t="s">
        <v>145</v>
      </c>
      <c r="DT477" s="117" t="s">
        <v>145</v>
      </c>
      <c r="DU477" s="117" t="s">
        <v>145</v>
      </c>
      <c r="DV477" s="117" t="s">
        <v>145</v>
      </c>
      <c r="DW477" s="117" t="s">
        <v>145</v>
      </c>
      <c r="DX477" s="117" t="s">
        <v>145</v>
      </c>
      <c r="DY477" s="117" t="s">
        <v>145</v>
      </c>
      <c r="DZ477" s="117" t="s">
        <v>145</v>
      </c>
      <c r="EA477" s="117" t="s">
        <v>145</v>
      </c>
      <c r="EB477" s="117" t="s">
        <v>145</v>
      </c>
      <c r="EC477" s="117" t="s">
        <v>180</v>
      </c>
      <c r="ED477" s="117" t="s">
        <v>145</v>
      </c>
      <c r="EE477" s="117" t="s">
        <v>154</v>
      </c>
      <c r="EF477" s="117" t="s">
        <v>145</v>
      </c>
      <c r="EG477" s="117" t="s">
        <v>145</v>
      </c>
      <c r="EH477" s="117" t="s">
        <v>145</v>
      </c>
      <c r="EI477" s="117" t="s">
        <v>145</v>
      </c>
      <c r="EJ477" s="117" t="s">
        <v>145</v>
      </c>
      <c r="EK477" s="117" t="s">
        <v>145</v>
      </c>
      <c r="EL477" s="117" t="s">
        <v>145</v>
      </c>
      <c r="EM477" s="117" t="s">
        <v>145</v>
      </c>
      <c r="EN477" s="117" t="s">
        <v>147</v>
      </c>
    </row>
    <row r="478" spans="1:144">
      <c r="A478" s="117" t="s">
        <v>2007</v>
      </c>
      <c r="B478" s="117" t="s">
        <v>145</v>
      </c>
      <c r="C478" s="117" t="s">
        <v>146</v>
      </c>
      <c r="D478" s="117" t="s">
        <v>145</v>
      </c>
      <c r="E478" s="117" t="s">
        <v>147</v>
      </c>
      <c r="F478" s="117" t="s">
        <v>145</v>
      </c>
      <c r="G478" s="117" t="s">
        <v>148</v>
      </c>
      <c r="H478" s="117" t="s">
        <v>149</v>
      </c>
      <c r="I478" s="117" t="s">
        <v>145</v>
      </c>
      <c r="J478" s="117" t="s">
        <v>150</v>
      </c>
      <c r="K478" s="117" t="s">
        <v>151</v>
      </c>
      <c r="L478" s="117" t="s">
        <v>2008</v>
      </c>
      <c r="M478" s="117" t="s">
        <v>145</v>
      </c>
      <c r="N478" s="117" t="s">
        <v>146</v>
      </c>
      <c r="O478" s="117" t="s">
        <v>153</v>
      </c>
      <c r="P478" s="117" t="s">
        <v>154</v>
      </c>
      <c r="Q478" s="117" t="s">
        <v>155</v>
      </c>
      <c r="R478" s="117" t="s">
        <v>145</v>
      </c>
      <c r="S478" s="117" t="s">
        <v>156</v>
      </c>
      <c r="T478" s="117" t="s">
        <v>154</v>
      </c>
      <c r="U478" s="117" t="s">
        <v>145</v>
      </c>
      <c r="V478" s="117" t="s">
        <v>145</v>
      </c>
      <c r="W478" s="117" t="s">
        <v>157</v>
      </c>
      <c r="X478" s="117" t="s">
        <v>157</v>
      </c>
      <c r="Y478" s="117" t="s">
        <v>158</v>
      </c>
      <c r="Z478" s="117" t="s">
        <v>159</v>
      </c>
      <c r="AA478" s="117" t="s">
        <v>145</v>
      </c>
      <c r="AB478" s="117" t="s">
        <v>145</v>
      </c>
      <c r="AC478" s="117" t="s">
        <v>145</v>
      </c>
      <c r="AD478" s="117" t="s">
        <v>145</v>
      </c>
      <c r="AE478" s="117" t="s">
        <v>2009</v>
      </c>
      <c r="AF478" s="117" t="s">
        <v>145</v>
      </c>
      <c r="AG478" s="117" t="s">
        <v>145</v>
      </c>
      <c r="AH478" s="117" t="s">
        <v>147</v>
      </c>
      <c r="AI478" s="117" t="s">
        <v>145</v>
      </c>
      <c r="AJ478" s="117" t="s">
        <v>145</v>
      </c>
      <c r="AK478" s="117" t="s">
        <v>145</v>
      </c>
      <c r="AL478" s="117" t="s">
        <v>145</v>
      </c>
      <c r="AM478" s="117" t="s">
        <v>145</v>
      </c>
      <c r="AN478" s="117" t="s">
        <v>145</v>
      </c>
      <c r="AO478" s="117" t="s">
        <v>514</v>
      </c>
      <c r="AP478" s="117" t="s">
        <v>1290</v>
      </c>
      <c r="AQ478" s="117" t="s">
        <v>1290</v>
      </c>
      <c r="AR478" s="117" t="s">
        <v>164</v>
      </c>
      <c r="AS478" s="117" t="s">
        <v>1291</v>
      </c>
      <c r="AT478" s="117" t="s">
        <v>1037</v>
      </c>
      <c r="AU478" s="117" t="s">
        <v>145</v>
      </c>
      <c r="AV478" s="117" t="s">
        <v>2010</v>
      </c>
      <c r="AW478" s="117" t="s">
        <v>2011</v>
      </c>
      <c r="AX478" s="117" t="s">
        <v>2012</v>
      </c>
      <c r="AY478" s="117" t="s">
        <v>145</v>
      </c>
      <c r="AZ478" s="117" t="s">
        <v>1037</v>
      </c>
      <c r="BA478" s="117" t="s">
        <v>145</v>
      </c>
      <c r="BB478" s="117" t="s">
        <v>145</v>
      </c>
      <c r="BC478" s="117" t="s">
        <v>145</v>
      </c>
      <c r="BD478" s="117" t="s">
        <v>145</v>
      </c>
      <c r="BE478" s="117" t="s">
        <v>145</v>
      </c>
      <c r="BF478" s="117" t="s">
        <v>145</v>
      </c>
      <c r="BG478" s="117" t="s">
        <v>145</v>
      </c>
      <c r="BH478" s="117" t="s">
        <v>145</v>
      </c>
      <c r="BI478" s="117" t="s">
        <v>145</v>
      </c>
      <c r="BJ478" s="117" t="s">
        <v>145</v>
      </c>
      <c r="BK478" s="117" t="s">
        <v>145</v>
      </c>
      <c r="BL478" s="117" t="s">
        <v>170</v>
      </c>
      <c r="BM478" s="117" t="s">
        <v>145</v>
      </c>
      <c r="BN478" s="117" t="s">
        <v>145</v>
      </c>
      <c r="BO478" s="117" t="s">
        <v>145</v>
      </c>
      <c r="BP478" s="117" t="s">
        <v>145</v>
      </c>
      <c r="BQ478" s="117" t="s">
        <v>145</v>
      </c>
      <c r="BR478" s="117" t="s">
        <v>145</v>
      </c>
      <c r="BS478" s="117" t="s">
        <v>145</v>
      </c>
      <c r="BT478" s="117" t="s">
        <v>145</v>
      </c>
      <c r="BU478" s="117" t="s">
        <v>145</v>
      </c>
      <c r="BV478" s="117" t="s">
        <v>171</v>
      </c>
      <c r="BW478" s="117" t="s">
        <v>145</v>
      </c>
      <c r="BX478" s="117" t="s">
        <v>145</v>
      </c>
      <c r="BY478" s="117" t="s">
        <v>145</v>
      </c>
      <c r="BZ478" s="117" t="s">
        <v>145</v>
      </c>
      <c r="CA478" s="117" t="s">
        <v>145</v>
      </c>
      <c r="CB478" s="117" t="s">
        <v>149</v>
      </c>
      <c r="CC478" s="117" t="s">
        <v>149</v>
      </c>
      <c r="CD478" s="117" t="s">
        <v>145</v>
      </c>
      <c r="CE478" s="117" t="s">
        <v>145</v>
      </c>
      <c r="CF478" s="117" t="s">
        <v>145</v>
      </c>
      <c r="CG478" s="117" t="s">
        <v>145</v>
      </c>
      <c r="CH478" s="117" t="s">
        <v>145</v>
      </c>
      <c r="CI478" s="117" t="s">
        <v>145</v>
      </c>
      <c r="CJ478" s="117" t="s">
        <v>145</v>
      </c>
      <c r="CK478" s="117" t="s">
        <v>145</v>
      </c>
      <c r="CL478" s="117" t="s">
        <v>145</v>
      </c>
      <c r="CM478" s="117" t="s">
        <v>145</v>
      </c>
      <c r="CN478" s="117" t="s">
        <v>145</v>
      </c>
      <c r="CO478" s="117" t="s">
        <v>1472</v>
      </c>
      <c r="CP478" s="117" t="s">
        <v>145</v>
      </c>
      <c r="CQ478" s="117" t="s">
        <v>145</v>
      </c>
      <c r="CR478" s="117" t="s">
        <v>145</v>
      </c>
      <c r="CS478" s="117" t="s">
        <v>173</v>
      </c>
      <c r="CT478" s="117" t="s">
        <v>181</v>
      </c>
      <c r="CU478" s="117" t="s">
        <v>175</v>
      </c>
      <c r="CV478" s="117" t="s">
        <v>176</v>
      </c>
      <c r="CW478" s="117" t="s">
        <v>177</v>
      </c>
      <c r="CX478" s="117" t="s">
        <v>178</v>
      </c>
      <c r="CY478" s="117" t="s">
        <v>178</v>
      </c>
      <c r="CZ478" s="117" t="s">
        <v>179</v>
      </c>
      <c r="DA478" s="117" t="s">
        <v>179</v>
      </c>
      <c r="DB478" s="117" t="s">
        <v>145</v>
      </c>
      <c r="DC478" s="117" t="s">
        <v>145</v>
      </c>
      <c r="DD478" s="117" t="s">
        <v>179</v>
      </c>
      <c r="DE478" s="117" t="s">
        <v>145</v>
      </c>
      <c r="DF478" s="117" t="s">
        <v>145</v>
      </c>
      <c r="DG478" s="117" t="s">
        <v>145</v>
      </c>
      <c r="DH478" s="117" t="s">
        <v>145</v>
      </c>
      <c r="DI478" s="117" t="s">
        <v>145</v>
      </c>
      <c r="DJ478" s="117" t="s">
        <v>145</v>
      </c>
      <c r="DK478" s="117" t="s">
        <v>145</v>
      </c>
      <c r="DL478" s="117" t="s">
        <v>145</v>
      </c>
      <c r="DM478" s="117" t="s">
        <v>145</v>
      </c>
      <c r="DN478" s="117" t="s">
        <v>145</v>
      </c>
      <c r="DO478" s="117" t="s">
        <v>145</v>
      </c>
      <c r="DP478" s="117" t="s">
        <v>145</v>
      </c>
      <c r="DQ478" s="117" t="s">
        <v>145</v>
      </c>
      <c r="DR478" s="117" t="s">
        <v>145</v>
      </c>
      <c r="DS478" s="117" t="s">
        <v>145</v>
      </c>
      <c r="DT478" s="117" t="s">
        <v>145</v>
      </c>
      <c r="DU478" s="117" t="s">
        <v>145</v>
      </c>
      <c r="DV478" s="117" t="s">
        <v>145</v>
      </c>
      <c r="DW478" s="117" t="s">
        <v>145</v>
      </c>
      <c r="DX478" s="117" t="s">
        <v>145</v>
      </c>
      <c r="DY478" s="117" t="s">
        <v>145</v>
      </c>
      <c r="DZ478" s="117" t="s">
        <v>145</v>
      </c>
      <c r="EA478" s="117" t="s">
        <v>145</v>
      </c>
      <c r="EB478" s="117" t="s">
        <v>145</v>
      </c>
      <c r="EC478" s="117" t="s">
        <v>180</v>
      </c>
      <c r="ED478" s="117" t="s">
        <v>145</v>
      </c>
      <c r="EE478" s="117" t="s">
        <v>154</v>
      </c>
      <c r="EF478" s="117" t="s">
        <v>145</v>
      </c>
      <c r="EG478" s="117" t="s">
        <v>145</v>
      </c>
      <c r="EH478" s="117" t="s">
        <v>145</v>
      </c>
      <c r="EI478" s="117" t="s">
        <v>145</v>
      </c>
      <c r="EJ478" s="117" t="s">
        <v>145</v>
      </c>
      <c r="EK478" s="117" t="s">
        <v>145</v>
      </c>
      <c r="EL478" s="117" t="s">
        <v>145</v>
      </c>
      <c r="EM478" s="117" t="s">
        <v>145</v>
      </c>
      <c r="EN478" s="117" t="s">
        <v>147</v>
      </c>
    </row>
    <row r="479" spans="1:144">
      <c r="A479" s="117" t="s">
        <v>2007</v>
      </c>
      <c r="B479" s="117" t="s">
        <v>145</v>
      </c>
      <c r="C479" s="117" t="s">
        <v>146</v>
      </c>
      <c r="D479" s="117" t="s">
        <v>145</v>
      </c>
      <c r="E479" s="117" t="s">
        <v>147</v>
      </c>
      <c r="F479" s="117" t="s">
        <v>145</v>
      </c>
      <c r="G479" s="117" t="s">
        <v>148</v>
      </c>
      <c r="H479" s="117" t="s">
        <v>149</v>
      </c>
      <c r="I479" s="117" t="s">
        <v>145</v>
      </c>
      <c r="J479" s="117" t="s">
        <v>150</v>
      </c>
      <c r="K479" s="117" t="s">
        <v>151</v>
      </c>
      <c r="L479" s="117" t="s">
        <v>2008</v>
      </c>
      <c r="M479" s="117" t="s">
        <v>145</v>
      </c>
      <c r="N479" s="117" t="s">
        <v>146</v>
      </c>
      <c r="O479" s="117" t="s">
        <v>153</v>
      </c>
      <c r="P479" s="117" t="s">
        <v>154</v>
      </c>
      <c r="Q479" s="117" t="s">
        <v>155</v>
      </c>
      <c r="R479" s="117" t="s">
        <v>145</v>
      </c>
      <c r="S479" s="117" t="s">
        <v>156</v>
      </c>
      <c r="T479" s="117" t="s">
        <v>154</v>
      </c>
      <c r="U479" s="117" t="s">
        <v>145</v>
      </c>
      <c r="V479" s="117" t="s">
        <v>145</v>
      </c>
      <c r="W479" s="117" t="s">
        <v>157</v>
      </c>
      <c r="X479" s="117" t="s">
        <v>157</v>
      </c>
      <c r="Y479" s="117" t="s">
        <v>158</v>
      </c>
      <c r="Z479" s="117" t="s">
        <v>159</v>
      </c>
      <c r="AA479" s="117" t="s">
        <v>145</v>
      </c>
      <c r="AB479" s="117" t="s">
        <v>145</v>
      </c>
      <c r="AC479" s="117" t="s">
        <v>145</v>
      </c>
      <c r="AD479" s="117" t="s">
        <v>145</v>
      </c>
      <c r="AE479" s="117" t="s">
        <v>2009</v>
      </c>
      <c r="AF479" s="117" t="s">
        <v>145</v>
      </c>
      <c r="AG479" s="117" t="s">
        <v>145</v>
      </c>
      <c r="AH479" s="117" t="s">
        <v>147</v>
      </c>
      <c r="AI479" s="117" t="s">
        <v>145</v>
      </c>
      <c r="AJ479" s="117" t="s">
        <v>145</v>
      </c>
      <c r="AK479" s="117" t="s">
        <v>145</v>
      </c>
      <c r="AL479" s="117" t="s">
        <v>145</v>
      </c>
      <c r="AM479" s="117" t="s">
        <v>145</v>
      </c>
      <c r="AN479" s="117" t="s">
        <v>145</v>
      </c>
      <c r="AO479" s="117" t="s">
        <v>514</v>
      </c>
      <c r="AP479" s="117" t="s">
        <v>1290</v>
      </c>
      <c r="AQ479" s="117" t="s">
        <v>1290</v>
      </c>
      <c r="AR479" s="117" t="s">
        <v>164</v>
      </c>
      <c r="AS479" s="117" t="s">
        <v>1291</v>
      </c>
      <c r="AT479" s="117" t="s">
        <v>1037</v>
      </c>
      <c r="AU479" s="117" t="s">
        <v>145</v>
      </c>
      <c r="AV479" s="117" t="s">
        <v>2010</v>
      </c>
      <c r="AW479" s="117" t="s">
        <v>2011</v>
      </c>
      <c r="AX479" s="117" t="s">
        <v>2012</v>
      </c>
      <c r="AY479" s="117" t="s">
        <v>145</v>
      </c>
      <c r="AZ479" s="117" t="s">
        <v>1037</v>
      </c>
      <c r="BA479" s="117" t="s">
        <v>145</v>
      </c>
      <c r="BB479" s="117" t="s">
        <v>145</v>
      </c>
      <c r="BC479" s="117" t="s">
        <v>145</v>
      </c>
      <c r="BD479" s="117" t="s">
        <v>145</v>
      </c>
      <c r="BE479" s="117" t="s">
        <v>145</v>
      </c>
      <c r="BF479" s="117" t="s">
        <v>145</v>
      </c>
      <c r="BG479" s="117" t="s">
        <v>145</v>
      </c>
      <c r="BH479" s="117" t="s">
        <v>145</v>
      </c>
      <c r="BI479" s="117" t="s">
        <v>145</v>
      </c>
      <c r="BJ479" s="117" t="s">
        <v>145</v>
      </c>
      <c r="BK479" s="117" t="s">
        <v>145</v>
      </c>
      <c r="BL479" s="117" t="s">
        <v>170</v>
      </c>
      <c r="BM479" s="117" t="s">
        <v>145</v>
      </c>
      <c r="BN479" s="117" t="s">
        <v>145</v>
      </c>
      <c r="BO479" s="117" t="s">
        <v>145</v>
      </c>
      <c r="BP479" s="117" t="s">
        <v>145</v>
      </c>
      <c r="BQ479" s="117" t="s">
        <v>145</v>
      </c>
      <c r="BR479" s="117" t="s">
        <v>145</v>
      </c>
      <c r="BS479" s="117" t="s">
        <v>145</v>
      </c>
      <c r="BT479" s="117" t="s">
        <v>145</v>
      </c>
      <c r="BU479" s="117" t="s">
        <v>145</v>
      </c>
      <c r="BV479" s="117" t="s">
        <v>171</v>
      </c>
      <c r="BW479" s="117" t="s">
        <v>145</v>
      </c>
      <c r="BX479" s="117" t="s">
        <v>145</v>
      </c>
      <c r="BY479" s="117" t="s">
        <v>145</v>
      </c>
      <c r="BZ479" s="117" t="s">
        <v>145</v>
      </c>
      <c r="CA479" s="117" t="s">
        <v>145</v>
      </c>
      <c r="CB479" s="117" t="s">
        <v>149</v>
      </c>
      <c r="CC479" s="117" t="s">
        <v>149</v>
      </c>
      <c r="CD479" s="117" t="s">
        <v>145</v>
      </c>
      <c r="CE479" s="117" t="s">
        <v>145</v>
      </c>
      <c r="CF479" s="117" t="s">
        <v>145</v>
      </c>
      <c r="CG479" s="117" t="s">
        <v>145</v>
      </c>
      <c r="CH479" s="117" t="s">
        <v>145</v>
      </c>
      <c r="CI479" s="117" t="s">
        <v>145</v>
      </c>
      <c r="CJ479" s="117" t="s">
        <v>145</v>
      </c>
      <c r="CK479" s="117" t="s">
        <v>145</v>
      </c>
      <c r="CL479" s="117" t="s">
        <v>145</v>
      </c>
      <c r="CM479" s="117" t="s">
        <v>145</v>
      </c>
      <c r="CN479" s="117" t="s">
        <v>145</v>
      </c>
      <c r="CO479" s="117" t="s">
        <v>1472</v>
      </c>
      <c r="CP479" s="117" t="s">
        <v>145</v>
      </c>
      <c r="CQ479" s="117" t="s">
        <v>145</v>
      </c>
      <c r="CR479" s="117" t="s">
        <v>145</v>
      </c>
      <c r="CS479" s="117" t="s">
        <v>173</v>
      </c>
      <c r="CT479" s="117" t="s">
        <v>300</v>
      </c>
      <c r="CU479" s="117" t="s">
        <v>1006</v>
      </c>
      <c r="CV479" s="117" t="s">
        <v>1007</v>
      </c>
      <c r="CW479" s="117" t="s">
        <v>1008</v>
      </c>
      <c r="CX479" s="117" t="s">
        <v>178</v>
      </c>
      <c r="CY479" s="117" t="s">
        <v>178</v>
      </c>
      <c r="CZ479" s="117" t="s">
        <v>179</v>
      </c>
      <c r="DA479" s="117" t="s">
        <v>179</v>
      </c>
      <c r="DB479" s="117" t="s">
        <v>145</v>
      </c>
      <c r="DC479" s="117" t="s">
        <v>145</v>
      </c>
      <c r="DD479" s="117" t="s">
        <v>179</v>
      </c>
      <c r="DE479" s="117" t="s">
        <v>145</v>
      </c>
      <c r="DF479" s="117" t="s">
        <v>145</v>
      </c>
      <c r="DG479" s="117" t="s">
        <v>145</v>
      </c>
      <c r="DH479" s="117" t="s">
        <v>145</v>
      </c>
      <c r="DI479" s="117" t="s">
        <v>145</v>
      </c>
      <c r="DJ479" s="117" t="s">
        <v>145</v>
      </c>
      <c r="DK479" s="117" t="s">
        <v>145</v>
      </c>
      <c r="DL479" s="117" t="s">
        <v>145</v>
      </c>
      <c r="DM479" s="117" t="s">
        <v>145</v>
      </c>
      <c r="DN479" s="117" t="s">
        <v>145</v>
      </c>
      <c r="DO479" s="117" t="s">
        <v>145</v>
      </c>
      <c r="DP479" s="117" t="s">
        <v>145</v>
      </c>
      <c r="DQ479" s="117" t="s">
        <v>145</v>
      </c>
      <c r="DR479" s="117" t="s">
        <v>145</v>
      </c>
      <c r="DS479" s="117" t="s">
        <v>145</v>
      </c>
      <c r="DT479" s="117" t="s">
        <v>145</v>
      </c>
      <c r="DU479" s="117" t="s">
        <v>145</v>
      </c>
      <c r="DV479" s="117" t="s">
        <v>145</v>
      </c>
      <c r="DW479" s="117" t="s">
        <v>145</v>
      </c>
      <c r="DX479" s="117" t="s">
        <v>145</v>
      </c>
      <c r="DY479" s="117" t="s">
        <v>145</v>
      </c>
      <c r="DZ479" s="117" t="s">
        <v>145</v>
      </c>
      <c r="EA479" s="117" t="s">
        <v>145</v>
      </c>
      <c r="EB479" s="117" t="s">
        <v>145</v>
      </c>
      <c r="EC479" s="117" t="s">
        <v>180</v>
      </c>
      <c r="ED479" s="117" t="s">
        <v>145</v>
      </c>
      <c r="EE479" s="117" t="s">
        <v>154</v>
      </c>
      <c r="EF479" s="117" t="s">
        <v>145</v>
      </c>
      <c r="EG479" s="117" t="s">
        <v>145</v>
      </c>
      <c r="EH479" s="117" t="s">
        <v>145</v>
      </c>
      <c r="EI479" s="117" t="s">
        <v>145</v>
      </c>
      <c r="EJ479" s="117" t="s">
        <v>145</v>
      </c>
      <c r="EK479" s="117" t="s">
        <v>145</v>
      </c>
      <c r="EL479" s="117" t="s">
        <v>145</v>
      </c>
      <c r="EM479" s="117" t="s">
        <v>145</v>
      </c>
      <c r="EN479" s="117" t="s">
        <v>147</v>
      </c>
    </row>
    <row r="480" spans="1:144">
      <c r="A480" s="117" t="s">
        <v>2013</v>
      </c>
      <c r="B480" s="117" t="s">
        <v>145</v>
      </c>
      <c r="C480" s="117" t="s">
        <v>146</v>
      </c>
      <c r="D480" s="117" t="s">
        <v>145</v>
      </c>
      <c r="E480" s="117" t="s">
        <v>147</v>
      </c>
      <c r="F480" s="117" t="s">
        <v>145</v>
      </c>
      <c r="G480" s="117" t="s">
        <v>148</v>
      </c>
      <c r="H480" s="117" t="s">
        <v>149</v>
      </c>
      <c r="I480" s="117" t="s">
        <v>145</v>
      </c>
      <c r="J480" s="117" t="s">
        <v>150</v>
      </c>
      <c r="K480" s="117" t="s">
        <v>151</v>
      </c>
      <c r="L480" s="117" t="s">
        <v>2008</v>
      </c>
      <c r="M480" s="117" t="s">
        <v>145</v>
      </c>
      <c r="N480" s="117" t="s">
        <v>146</v>
      </c>
      <c r="O480" s="117" t="s">
        <v>153</v>
      </c>
      <c r="P480" s="117" t="s">
        <v>154</v>
      </c>
      <c r="Q480" s="117" t="s">
        <v>155</v>
      </c>
      <c r="R480" s="117" t="s">
        <v>145</v>
      </c>
      <c r="S480" s="117" t="s">
        <v>156</v>
      </c>
      <c r="T480" s="117" t="s">
        <v>154</v>
      </c>
      <c r="U480" s="117" t="s">
        <v>145</v>
      </c>
      <c r="V480" s="117" t="s">
        <v>145</v>
      </c>
      <c r="W480" s="117" t="s">
        <v>157</v>
      </c>
      <c r="X480" s="117" t="s">
        <v>157</v>
      </c>
      <c r="Y480" s="117" t="s">
        <v>158</v>
      </c>
      <c r="Z480" s="117" t="s">
        <v>159</v>
      </c>
      <c r="AA480" s="117" t="s">
        <v>145</v>
      </c>
      <c r="AB480" s="117" t="s">
        <v>145</v>
      </c>
      <c r="AC480" s="117" t="s">
        <v>145</v>
      </c>
      <c r="AD480" s="117" t="s">
        <v>145</v>
      </c>
      <c r="AE480" s="117" t="s">
        <v>2014</v>
      </c>
      <c r="AF480" s="117" t="s">
        <v>145</v>
      </c>
      <c r="AG480" s="117" t="s">
        <v>145</v>
      </c>
      <c r="AH480" s="117" t="s">
        <v>147</v>
      </c>
      <c r="AI480" s="117" t="s">
        <v>145</v>
      </c>
      <c r="AJ480" s="117" t="s">
        <v>145</v>
      </c>
      <c r="AK480" s="117" t="s">
        <v>145</v>
      </c>
      <c r="AL480" s="117" t="s">
        <v>145</v>
      </c>
      <c r="AM480" s="117" t="s">
        <v>145</v>
      </c>
      <c r="AN480" s="117" t="s">
        <v>145</v>
      </c>
      <c r="AO480" s="117" t="s">
        <v>2015</v>
      </c>
      <c r="AP480" s="117" t="s">
        <v>2016</v>
      </c>
      <c r="AQ480" s="117" t="s">
        <v>2016</v>
      </c>
      <c r="AR480" s="117" t="s">
        <v>972</v>
      </c>
      <c r="AS480" s="117" t="s">
        <v>2017</v>
      </c>
      <c r="AT480" s="117" t="s">
        <v>2018</v>
      </c>
      <c r="AU480" s="117" t="s">
        <v>145</v>
      </c>
      <c r="AV480" s="117" t="s">
        <v>2019</v>
      </c>
      <c r="AW480" s="117" t="s">
        <v>2020</v>
      </c>
      <c r="AX480" s="117" t="s">
        <v>2021</v>
      </c>
      <c r="AY480" s="117" t="s">
        <v>145</v>
      </c>
      <c r="AZ480" s="117" t="s">
        <v>2018</v>
      </c>
      <c r="BA480" s="117" t="s">
        <v>145</v>
      </c>
      <c r="BB480" s="117" t="s">
        <v>145</v>
      </c>
      <c r="BC480" s="117" t="s">
        <v>145</v>
      </c>
      <c r="BD480" s="117" t="s">
        <v>145</v>
      </c>
      <c r="BE480" s="117" t="s">
        <v>145</v>
      </c>
      <c r="BF480" s="117" t="s">
        <v>145</v>
      </c>
      <c r="BG480" s="117" t="s">
        <v>145</v>
      </c>
      <c r="BH480" s="117" t="s">
        <v>145</v>
      </c>
      <c r="BI480" s="117" t="s">
        <v>145</v>
      </c>
      <c r="BJ480" s="117" t="s">
        <v>145</v>
      </c>
      <c r="BK480" s="117" t="s">
        <v>145</v>
      </c>
      <c r="BL480" s="117" t="s">
        <v>170</v>
      </c>
      <c r="BM480" s="117" t="s">
        <v>145</v>
      </c>
      <c r="BN480" s="117" t="s">
        <v>145</v>
      </c>
      <c r="BO480" s="117" t="s">
        <v>145</v>
      </c>
      <c r="BP480" s="117" t="s">
        <v>145</v>
      </c>
      <c r="BQ480" s="117" t="s">
        <v>145</v>
      </c>
      <c r="BR480" s="117" t="s">
        <v>145</v>
      </c>
      <c r="BS480" s="117" t="s">
        <v>145</v>
      </c>
      <c r="BT480" s="117" t="s">
        <v>145</v>
      </c>
      <c r="BU480" s="117" t="s">
        <v>145</v>
      </c>
      <c r="BV480" s="117" t="s">
        <v>171</v>
      </c>
      <c r="BW480" s="117" t="s">
        <v>145</v>
      </c>
      <c r="BX480" s="117" t="s">
        <v>145</v>
      </c>
      <c r="BY480" s="117" t="s">
        <v>145</v>
      </c>
      <c r="BZ480" s="117" t="s">
        <v>145</v>
      </c>
      <c r="CA480" s="117" t="s">
        <v>145</v>
      </c>
      <c r="CB480" s="117" t="s">
        <v>149</v>
      </c>
      <c r="CC480" s="117" t="s">
        <v>149</v>
      </c>
      <c r="CD480" s="117" t="s">
        <v>145</v>
      </c>
      <c r="CE480" s="117" t="s">
        <v>145</v>
      </c>
      <c r="CF480" s="117" t="s">
        <v>145</v>
      </c>
      <c r="CG480" s="117" t="s">
        <v>145</v>
      </c>
      <c r="CH480" s="117" t="s">
        <v>145</v>
      </c>
      <c r="CI480" s="117" t="s">
        <v>145</v>
      </c>
      <c r="CJ480" s="117" t="s">
        <v>145</v>
      </c>
      <c r="CK480" s="117" t="s">
        <v>145</v>
      </c>
      <c r="CL480" s="117" t="s">
        <v>145</v>
      </c>
      <c r="CM480" s="117" t="s">
        <v>145</v>
      </c>
      <c r="CN480" s="117" t="s">
        <v>145</v>
      </c>
      <c r="CO480" s="117" t="s">
        <v>1472</v>
      </c>
      <c r="CP480" s="117" t="s">
        <v>145</v>
      </c>
      <c r="CQ480" s="117" t="s">
        <v>145</v>
      </c>
      <c r="CR480" s="117" t="s">
        <v>145</v>
      </c>
      <c r="CS480" s="117" t="s">
        <v>173</v>
      </c>
      <c r="CT480" s="117" t="s">
        <v>174</v>
      </c>
      <c r="CU480" s="117" t="s">
        <v>182</v>
      </c>
      <c r="CV480" s="117" t="s">
        <v>183</v>
      </c>
      <c r="CW480" s="117" t="s">
        <v>184</v>
      </c>
      <c r="CX480" s="117" t="s">
        <v>178</v>
      </c>
      <c r="CY480" s="117" t="s">
        <v>178</v>
      </c>
      <c r="CZ480" s="117" t="s">
        <v>179</v>
      </c>
      <c r="DA480" s="117" t="s">
        <v>179</v>
      </c>
      <c r="DB480" s="117" t="s">
        <v>145</v>
      </c>
      <c r="DC480" s="117" t="s">
        <v>145</v>
      </c>
      <c r="DD480" s="117" t="s">
        <v>179</v>
      </c>
      <c r="DE480" s="117" t="s">
        <v>145</v>
      </c>
      <c r="DF480" s="117" t="s">
        <v>145</v>
      </c>
      <c r="DG480" s="117" t="s">
        <v>145</v>
      </c>
      <c r="DH480" s="117" t="s">
        <v>145</v>
      </c>
      <c r="DI480" s="117" t="s">
        <v>145</v>
      </c>
      <c r="DJ480" s="117" t="s">
        <v>145</v>
      </c>
      <c r="DK480" s="117" t="s">
        <v>145</v>
      </c>
      <c r="DL480" s="117" t="s">
        <v>145</v>
      </c>
      <c r="DM480" s="117" t="s">
        <v>145</v>
      </c>
      <c r="DN480" s="117" t="s">
        <v>145</v>
      </c>
      <c r="DO480" s="117" t="s">
        <v>145</v>
      </c>
      <c r="DP480" s="117" t="s">
        <v>145</v>
      </c>
      <c r="DQ480" s="117" t="s">
        <v>145</v>
      </c>
      <c r="DR480" s="117" t="s">
        <v>145</v>
      </c>
      <c r="DS480" s="117" t="s">
        <v>145</v>
      </c>
      <c r="DT480" s="117" t="s">
        <v>145</v>
      </c>
      <c r="DU480" s="117" t="s">
        <v>145</v>
      </c>
      <c r="DV480" s="117" t="s">
        <v>145</v>
      </c>
      <c r="DW480" s="117" t="s">
        <v>145</v>
      </c>
      <c r="DX480" s="117" t="s">
        <v>145</v>
      </c>
      <c r="DY480" s="117" t="s">
        <v>145</v>
      </c>
      <c r="DZ480" s="117" t="s">
        <v>145</v>
      </c>
      <c r="EA480" s="117" t="s">
        <v>145</v>
      </c>
      <c r="EB480" s="117" t="s">
        <v>145</v>
      </c>
      <c r="EC480" s="117" t="s">
        <v>180</v>
      </c>
      <c r="ED480" s="117" t="s">
        <v>145</v>
      </c>
      <c r="EE480" s="117" t="s">
        <v>154</v>
      </c>
      <c r="EF480" s="117" t="s">
        <v>145</v>
      </c>
      <c r="EG480" s="117" t="s">
        <v>145</v>
      </c>
      <c r="EH480" s="117" t="s">
        <v>145</v>
      </c>
      <c r="EI480" s="117" t="s">
        <v>145</v>
      </c>
      <c r="EJ480" s="117" t="s">
        <v>145</v>
      </c>
      <c r="EK480" s="117" t="s">
        <v>145</v>
      </c>
      <c r="EL480" s="117" t="s">
        <v>145</v>
      </c>
      <c r="EM480" s="117" t="s">
        <v>145</v>
      </c>
      <c r="EN480" s="117" t="s">
        <v>147</v>
      </c>
    </row>
    <row r="481" spans="1:144">
      <c r="A481" s="117" t="s">
        <v>2013</v>
      </c>
      <c r="B481" s="117" t="s">
        <v>145</v>
      </c>
      <c r="C481" s="117" t="s">
        <v>146</v>
      </c>
      <c r="D481" s="117" t="s">
        <v>145</v>
      </c>
      <c r="E481" s="117" t="s">
        <v>147</v>
      </c>
      <c r="F481" s="117" t="s">
        <v>145</v>
      </c>
      <c r="G481" s="117" t="s">
        <v>148</v>
      </c>
      <c r="H481" s="117" t="s">
        <v>149</v>
      </c>
      <c r="I481" s="117" t="s">
        <v>145</v>
      </c>
      <c r="J481" s="117" t="s">
        <v>150</v>
      </c>
      <c r="K481" s="117" t="s">
        <v>151</v>
      </c>
      <c r="L481" s="117" t="s">
        <v>2008</v>
      </c>
      <c r="M481" s="117" t="s">
        <v>145</v>
      </c>
      <c r="N481" s="117" t="s">
        <v>146</v>
      </c>
      <c r="O481" s="117" t="s">
        <v>153</v>
      </c>
      <c r="P481" s="117" t="s">
        <v>154</v>
      </c>
      <c r="Q481" s="117" t="s">
        <v>155</v>
      </c>
      <c r="R481" s="117" t="s">
        <v>145</v>
      </c>
      <c r="S481" s="117" t="s">
        <v>156</v>
      </c>
      <c r="T481" s="117" t="s">
        <v>154</v>
      </c>
      <c r="U481" s="117" t="s">
        <v>145</v>
      </c>
      <c r="V481" s="117" t="s">
        <v>145</v>
      </c>
      <c r="W481" s="117" t="s">
        <v>157</v>
      </c>
      <c r="X481" s="117" t="s">
        <v>157</v>
      </c>
      <c r="Y481" s="117" t="s">
        <v>158</v>
      </c>
      <c r="Z481" s="117" t="s">
        <v>159</v>
      </c>
      <c r="AA481" s="117" t="s">
        <v>145</v>
      </c>
      <c r="AB481" s="117" t="s">
        <v>145</v>
      </c>
      <c r="AC481" s="117" t="s">
        <v>145</v>
      </c>
      <c r="AD481" s="117" t="s">
        <v>145</v>
      </c>
      <c r="AE481" s="117" t="s">
        <v>2014</v>
      </c>
      <c r="AF481" s="117" t="s">
        <v>145</v>
      </c>
      <c r="AG481" s="117" t="s">
        <v>145</v>
      </c>
      <c r="AH481" s="117" t="s">
        <v>147</v>
      </c>
      <c r="AI481" s="117" t="s">
        <v>145</v>
      </c>
      <c r="AJ481" s="117" t="s">
        <v>145</v>
      </c>
      <c r="AK481" s="117" t="s">
        <v>145</v>
      </c>
      <c r="AL481" s="117" t="s">
        <v>145</v>
      </c>
      <c r="AM481" s="117" t="s">
        <v>145</v>
      </c>
      <c r="AN481" s="117" t="s">
        <v>145</v>
      </c>
      <c r="AO481" s="117" t="s">
        <v>2015</v>
      </c>
      <c r="AP481" s="117" t="s">
        <v>2016</v>
      </c>
      <c r="AQ481" s="117" t="s">
        <v>2016</v>
      </c>
      <c r="AR481" s="117" t="s">
        <v>972</v>
      </c>
      <c r="AS481" s="117" t="s">
        <v>2017</v>
      </c>
      <c r="AT481" s="117" t="s">
        <v>2018</v>
      </c>
      <c r="AU481" s="117" t="s">
        <v>145</v>
      </c>
      <c r="AV481" s="117" t="s">
        <v>2019</v>
      </c>
      <c r="AW481" s="117" t="s">
        <v>2020</v>
      </c>
      <c r="AX481" s="117" t="s">
        <v>2021</v>
      </c>
      <c r="AY481" s="117" t="s">
        <v>145</v>
      </c>
      <c r="AZ481" s="117" t="s">
        <v>2018</v>
      </c>
      <c r="BA481" s="117" t="s">
        <v>145</v>
      </c>
      <c r="BB481" s="117" t="s">
        <v>145</v>
      </c>
      <c r="BC481" s="117" t="s">
        <v>145</v>
      </c>
      <c r="BD481" s="117" t="s">
        <v>145</v>
      </c>
      <c r="BE481" s="117" t="s">
        <v>145</v>
      </c>
      <c r="BF481" s="117" t="s">
        <v>145</v>
      </c>
      <c r="BG481" s="117" t="s">
        <v>145</v>
      </c>
      <c r="BH481" s="117" t="s">
        <v>145</v>
      </c>
      <c r="BI481" s="117" t="s">
        <v>145</v>
      </c>
      <c r="BJ481" s="117" t="s">
        <v>145</v>
      </c>
      <c r="BK481" s="117" t="s">
        <v>145</v>
      </c>
      <c r="BL481" s="117" t="s">
        <v>170</v>
      </c>
      <c r="BM481" s="117" t="s">
        <v>145</v>
      </c>
      <c r="BN481" s="117" t="s">
        <v>145</v>
      </c>
      <c r="BO481" s="117" t="s">
        <v>145</v>
      </c>
      <c r="BP481" s="117" t="s">
        <v>145</v>
      </c>
      <c r="BQ481" s="117" t="s">
        <v>145</v>
      </c>
      <c r="BR481" s="117" t="s">
        <v>145</v>
      </c>
      <c r="BS481" s="117" t="s">
        <v>145</v>
      </c>
      <c r="BT481" s="117" t="s">
        <v>145</v>
      </c>
      <c r="BU481" s="117" t="s">
        <v>145</v>
      </c>
      <c r="BV481" s="117" t="s">
        <v>171</v>
      </c>
      <c r="BW481" s="117" t="s">
        <v>145</v>
      </c>
      <c r="BX481" s="117" t="s">
        <v>145</v>
      </c>
      <c r="BY481" s="117" t="s">
        <v>145</v>
      </c>
      <c r="BZ481" s="117" t="s">
        <v>145</v>
      </c>
      <c r="CA481" s="117" t="s">
        <v>145</v>
      </c>
      <c r="CB481" s="117" t="s">
        <v>149</v>
      </c>
      <c r="CC481" s="117" t="s">
        <v>149</v>
      </c>
      <c r="CD481" s="117" t="s">
        <v>145</v>
      </c>
      <c r="CE481" s="117" t="s">
        <v>145</v>
      </c>
      <c r="CF481" s="117" t="s">
        <v>145</v>
      </c>
      <c r="CG481" s="117" t="s">
        <v>145</v>
      </c>
      <c r="CH481" s="117" t="s">
        <v>145</v>
      </c>
      <c r="CI481" s="117" t="s">
        <v>145</v>
      </c>
      <c r="CJ481" s="117" t="s">
        <v>145</v>
      </c>
      <c r="CK481" s="117" t="s">
        <v>145</v>
      </c>
      <c r="CL481" s="117" t="s">
        <v>145</v>
      </c>
      <c r="CM481" s="117" t="s">
        <v>145</v>
      </c>
      <c r="CN481" s="117" t="s">
        <v>145</v>
      </c>
      <c r="CO481" s="117" t="s">
        <v>1472</v>
      </c>
      <c r="CP481" s="117" t="s">
        <v>145</v>
      </c>
      <c r="CQ481" s="117" t="s">
        <v>145</v>
      </c>
      <c r="CR481" s="117" t="s">
        <v>145</v>
      </c>
      <c r="CS481" s="117" t="s">
        <v>173</v>
      </c>
      <c r="CT481" s="117" t="s">
        <v>181</v>
      </c>
      <c r="CU481" s="117" t="s">
        <v>175</v>
      </c>
      <c r="CV481" s="117" t="s">
        <v>176</v>
      </c>
      <c r="CW481" s="117" t="s">
        <v>177</v>
      </c>
      <c r="CX481" s="117" t="s">
        <v>178</v>
      </c>
      <c r="CY481" s="117" t="s">
        <v>178</v>
      </c>
      <c r="CZ481" s="117" t="s">
        <v>179</v>
      </c>
      <c r="DA481" s="117" t="s">
        <v>179</v>
      </c>
      <c r="DB481" s="117" t="s">
        <v>145</v>
      </c>
      <c r="DC481" s="117" t="s">
        <v>145</v>
      </c>
      <c r="DD481" s="117" t="s">
        <v>179</v>
      </c>
      <c r="DE481" s="117" t="s">
        <v>145</v>
      </c>
      <c r="DF481" s="117" t="s">
        <v>145</v>
      </c>
      <c r="DG481" s="117" t="s">
        <v>145</v>
      </c>
      <c r="DH481" s="117" t="s">
        <v>145</v>
      </c>
      <c r="DI481" s="117" t="s">
        <v>145</v>
      </c>
      <c r="DJ481" s="117" t="s">
        <v>145</v>
      </c>
      <c r="DK481" s="117" t="s">
        <v>145</v>
      </c>
      <c r="DL481" s="117" t="s">
        <v>145</v>
      </c>
      <c r="DM481" s="117" t="s">
        <v>145</v>
      </c>
      <c r="DN481" s="117" t="s">
        <v>145</v>
      </c>
      <c r="DO481" s="117" t="s">
        <v>145</v>
      </c>
      <c r="DP481" s="117" t="s">
        <v>145</v>
      </c>
      <c r="DQ481" s="117" t="s">
        <v>145</v>
      </c>
      <c r="DR481" s="117" t="s">
        <v>145</v>
      </c>
      <c r="DS481" s="117" t="s">
        <v>145</v>
      </c>
      <c r="DT481" s="117" t="s">
        <v>145</v>
      </c>
      <c r="DU481" s="117" t="s">
        <v>145</v>
      </c>
      <c r="DV481" s="117" t="s">
        <v>145</v>
      </c>
      <c r="DW481" s="117" t="s">
        <v>145</v>
      </c>
      <c r="DX481" s="117" t="s">
        <v>145</v>
      </c>
      <c r="DY481" s="117" t="s">
        <v>145</v>
      </c>
      <c r="DZ481" s="117" t="s">
        <v>145</v>
      </c>
      <c r="EA481" s="117" t="s">
        <v>145</v>
      </c>
      <c r="EB481" s="117" t="s">
        <v>145</v>
      </c>
      <c r="EC481" s="117" t="s">
        <v>180</v>
      </c>
      <c r="ED481" s="117" t="s">
        <v>145</v>
      </c>
      <c r="EE481" s="117" t="s">
        <v>154</v>
      </c>
      <c r="EF481" s="117" t="s">
        <v>145</v>
      </c>
      <c r="EG481" s="117" t="s">
        <v>145</v>
      </c>
      <c r="EH481" s="117" t="s">
        <v>145</v>
      </c>
      <c r="EI481" s="117" t="s">
        <v>145</v>
      </c>
      <c r="EJ481" s="117" t="s">
        <v>145</v>
      </c>
      <c r="EK481" s="117" t="s">
        <v>145</v>
      </c>
      <c r="EL481" s="117" t="s">
        <v>145</v>
      </c>
      <c r="EM481" s="117" t="s">
        <v>145</v>
      </c>
      <c r="EN481" s="117" t="s">
        <v>147</v>
      </c>
    </row>
    <row r="482" spans="1:144">
      <c r="A482" s="117" t="s">
        <v>2013</v>
      </c>
      <c r="B482" s="117" t="s">
        <v>145</v>
      </c>
      <c r="C482" s="117" t="s">
        <v>146</v>
      </c>
      <c r="D482" s="117" t="s">
        <v>145</v>
      </c>
      <c r="E482" s="117" t="s">
        <v>147</v>
      </c>
      <c r="F482" s="117" t="s">
        <v>145</v>
      </c>
      <c r="G482" s="117" t="s">
        <v>148</v>
      </c>
      <c r="H482" s="117" t="s">
        <v>149</v>
      </c>
      <c r="I482" s="117" t="s">
        <v>145</v>
      </c>
      <c r="J482" s="117" t="s">
        <v>150</v>
      </c>
      <c r="K482" s="117" t="s">
        <v>151</v>
      </c>
      <c r="L482" s="117" t="s">
        <v>2008</v>
      </c>
      <c r="M482" s="117" t="s">
        <v>145</v>
      </c>
      <c r="N482" s="117" t="s">
        <v>146</v>
      </c>
      <c r="O482" s="117" t="s">
        <v>153</v>
      </c>
      <c r="P482" s="117" t="s">
        <v>154</v>
      </c>
      <c r="Q482" s="117" t="s">
        <v>155</v>
      </c>
      <c r="R482" s="117" t="s">
        <v>145</v>
      </c>
      <c r="S482" s="117" t="s">
        <v>156</v>
      </c>
      <c r="T482" s="117" t="s">
        <v>154</v>
      </c>
      <c r="U482" s="117" t="s">
        <v>145</v>
      </c>
      <c r="V482" s="117" t="s">
        <v>145</v>
      </c>
      <c r="W482" s="117" t="s">
        <v>157</v>
      </c>
      <c r="X482" s="117" t="s">
        <v>157</v>
      </c>
      <c r="Y482" s="117" t="s">
        <v>158</v>
      </c>
      <c r="Z482" s="117" t="s">
        <v>159</v>
      </c>
      <c r="AA482" s="117" t="s">
        <v>145</v>
      </c>
      <c r="AB482" s="117" t="s">
        <v>145</v>
      </c>
      <c r="AC482" s="117" t="s">
        <v>145</v>
      </c>
      <c r="AD482" s="117" t="s">
        <v>145</v>
      </c>
      <c r="AE482" s="117" t="s">
        <v>2014</v>
      </c>
      <c r="AF482" s="117" t="s">
        <v>145</v>
      </c>
      <c r="AG482" s="117" t="s">
        <v>145</v>
      </c>
      <c r="AH482" s="117" t="s">
        <v>147</v>
      </c>
      <c r="AI482" s="117" t="s">
        <v>145</v>
      </c>
      <c r="AJ482" s="117" t="s">
        <v>145</v>
      </c>
      <c r="AK482" s="117" t="s">
        <v>145</v>
      </c>
      <c r="AL482" s="117" t="s">
        <v>145</v>
      </c>
      <c r="AM482" s="117" t="s">
        <v>145</v>
      </c>
      <c r="AN482" s="117" t="s">
        <v>145</v>
      </c>
      <c r="AO482" s="117" t="s">
        <v>2015</v>
      </c>
      <c r="AP482" s="117" t="s">
        <v>2016</v>
      </c>
      <c r="AQ482" s="117" t="s">
        <v>2016</v>
      </c>
      <c r="AR482" s="117" t="s">
        <v>972</v>
      </c>
      <c r="AS482" s="117" t="s">
        <v>2017</v>
      </c>
      <c r="AT482" s="117" t="s">
        <v>2018</v>
      </c>
      <c r="AU482" s="117" t="s">
        <v>145</v>
      </c>
      <c r="AV482" s="117" t="s">
        <v>2019</v>
      </c>
      <c r="AW482" s="117" t="s">
        <v>2020</v>
      </c>
      <c r="AX482" s="117" t="s">
        <v>2021</v>
      </c>
      <c r="AY482" s="117" t="s">
        <v>145</v>
      </c>
      <c r="AZ482" s="117" t="s">
        <v>2018</v>
      </c>
      <c r="BA482" s="117" t="s">
        <v>145</v>
      </c>
      <c r="BB482" s="117" t="s">
        <v>145</v>
      </c>
      <c r="BC482" s="117" t="s">
        <v>145</v>
      </c>
      <c r="BD482" s="117" t="s">
        <v>145</v>
      </c>
      <c r="BE482" s="117" t="s">
        <v>145</v>
      </c>
      <c r="BF482" s="117" t="s">
        <v>145</v>
      </c>
      <c r="BG482" s="117" t="s">
        <v>145</v>
      </c>
      <c r="BH482" s="117" t="s">
        <v>145</v>
      </c>
      <c r="BI482" s="117" t="s">
        <v>145</v>
      </c>
      <c r="BJ482" s="117" t="s">
        <v>145</v>
      </c>
      <c r="BK482" s="117" t="s">
        <v>145</v>
      </c>
      <c r="BL482" s="117" t="s">
        <v>170</v>
      </c>
      <c r="BM482" s="117" t="s">
        <v>145</v>
      </c>
      <c r="BN482" s="117" t="s">
        <v>145</v>
      </c>
      <c r="BO482" s="117" t="s">
        <v>145</v>
      </c>
      <c r="BP482" s="117" t="s">
        <v>145</v>
      </c>
      <c r="BQ482" s="117" t="s">
        <v>145</v>
      </c>
      <c r="BR482" s="117" t="s">
        <v>145</v>
      </c>
      <c r="BS482" s="117" t="s">
        <v>145</v>
      </c>
      <c r="BT482" s="117" t="s">
        <v>145</v>
      </c>
      <c r="BU482" s="117" t="s">
        <v>145</v>
      </c>
      <c r="BV482" s="117" t="s">
        <v>171</v>
      </c>
      <c r="BW482" s="117" t="s">
        <v>145</v>
      </c>
      <c r="BX482" s="117" t="s">
        <v>145</v>
      </c>
      <c r="BY482" s="117" t="s">
        <v>145</v>
      </c>
      <c r="BZ482" s="117" t="s">
        <v>145</v>
      </c>
      <c r="CA482" s="117" t="s">
        <v>145</v>
      </c>
      <c r="CB482" s="117" t="s">
        <v>149</v>
      </c>
      <c r="CC482" s="117" t="s">
        <v>149</v>
      </c>
      <c r="CD482" s="117" t="s">
        <v>145</v>
      </c>
      <c r="CE482" s="117" t="s">
        <v>145</v>
      </c>
      <c r="CF482" s="117" t="s">
        <v>145</v>
      </c>
      <c r="CG482" s="117" t="s">
        <v>145</v>
      </c>
      <c r="CH482" s="117" t="s">
        <v>145</v>
      </c>
      <c r="CI482" s="117" t="s">
        <v>145</v>
      </c>
      <c r="CJ482" s="117" t="s">
        <v>145</v>
      </c>
      <c r="CK482" s="117" t="s">
        <v>145</v>
      </c>
      <c r="CL482" s="117" t="s">
        <v>145</v>
      </c>
      <c r="CM482" s="117" t="s">
        <v>145</v>
      </c>
      <c r="CN482" s="117" t="s">
        <v>145</v>
      </c>
      <c r="CO482" s="117" t="s">
        <v>1472</v>
      </c>
      <c r="CP482" s="117" t="s">
        <v>145</v>
      </c>
      <c r="CQ482" s="117" t="s">
        <v>145</v>
      </c>
      <c r="CR482" s="117" t="s">
        <v>145</v>
      </c>
      <c r="CS482" s="117" t="s">
        <v>173</v>
      </c>
      <c r="CT482" s="117" t="s">
        <v>300</v>
      </c>
      <c r="CU482" s="117" t="s">
        <v>1006</v>
      </c>
      <c r="CV482" s="117" t="s">
        <v>1007</v>
      </c>
      <c r="CW482" s="117" t="s">
        <v>1008</v>
      </c>
      <c r="CX482" s="117" t="s">
        <v>178</v>
      </c>
      <c r="CY482" s="117" t="s">
        <v>178</v>
      </c>
      <c r="CZ482" s="117" t="s">
        <v>179</v>
      </c>
      <c r="DA482" s="117" t="s">
        <v>179</v>
      </c>
      <c r="DB482" s="117" t="s">
        <v>145</v>
      </c>
      <c r="DC482" s="117" t="s">
        <v>145</v>
      </c>
      <c r="DD482" s="117" t="s">
        <v>179</v>
      </c>
      <c r="DE482" s="117" t="s">
        <v>145</v>
      </c>
      <c r="DF482" s="117" t="s">
        <v>145</v>
      </c>
      <c r="DG482" s="117" t="s">
        <v>145</v>
      </c>
      <c r="DH482" s="117" t="s">
        <v>145</v>
      </c>
      <c r="DI482" s="117" t="s">
        <v>145</v>
      </c>
      <c r="DJ482" s="117" t="s">
        <v>145</v>
      </c>
      <c r="DK482" s="117" t="s">
        <v>145</v>
      </c>
      <c r="DL482" s="117" t="s">
        <v>145</v>
      </c>
      <c r="DM482" s="117" t="s">
        <v>145</v>
      </c>
      <c r="DN482" s="117" t="s">
        <v>145</v>
      </c>
      <c r="DO482" s="117" t="s">
        <v>145</v>
      </c>
      <c r="DP482" s="117" t="s">
        <v>145</v>
      </c>
      <c r="DQ482" s="117" t="s">
        <v>145</v>
      </c>
      <c r="DR482" s="117" t="s">
        <v>145</v>
      </c>
      <c r="DS482" s="117" t="s">
        <v>145</v>
      </c>
      <c r="DT482" s="117" t="s">
        <v>145</v>
      </c>
      <c r="DU482" s="117" t="s">
        <v>145</v>
      </c>
      <c r="DV482" s="117" t="s">
        <v>145</v>
      </c>
      <c r="DW482" s="117" t="s">
        <v>145</v>
      </c>
      <c r="DX482" s="117" t="s">
        <v>145</v>
      </c>
      <c r="DY482" s="117" t="s">
        <v>145</v>
      </c>
      <c r="DZ482" s="117" t="s">
        <v>145</v>
      </c>
      <c r="EA482" s="117" t="s">
        <v>145</v>
      </c>
      <c r="EB482" s="117" t="s">
        <v>145</v>
      </c>
      <c r="EC482" s="117" t="s">
        <v>180</v>
      </c>
      <c r="ED482" s="117" t="s">
        <v>145</v>
      </c>
      <c r="EE482" s="117" t="s">
        <v>154</v>
      </c>
      <c r="EF482" s="117" t="s">
        <v>145</v>
      </c>
      <c r="EG482" s="117" t="s">
        <v>145</v>
      </c>
      <c r="EH482" s="117" t="s">
        <v>145</v>
      </c>
      <c r="EI482" s="117" t="s">
        <v>145</v>
      </c>
      <c r="EJ482" s="117" t="s">
        <v>145</v>
      </c>
      <c r="EK482" s="117" t="s">
        <v>145</v>
      </c>
      <c r="EL482" s="117" t="s">
        <v>145</v>
      </c>
      <c r="EM482" s="117" t="s">
        <v>145</v>
      </c>
      <c r="EN482" s="117" t="s">
        <v>147</v>
      </c>
    </row>
    <row r="483" spans="1:144">
      <c r="A483" s="117" t="s">
        <v>2022</v>
      </c>
      <c r="B483" s="117" t="s">
        <v>145</v>
      </c>
      <c r="C483" s="117" t="s">
        <v>146</v>
      </c>
      <c r="D483" s="117" t="s">
        <v>145</v>
      </c>
      <c r="E483" s="117" t="s">
        <v>147</v>
      </c>
      <c r="F483" s="117" t="s">
        <v>145</v>
      </c>
      <c r="G483" s="117" t="s">
        <v>148</v>
      </c>
      <c r="H483" s="117" t="s">
        <v>149</v>
      </c>
      <c r="I483" s="117" t="s">
        <v>145</v>
      </c>
      <c r="J483" s="117" t="s">
        <v>150</v>
      </c>
      <c r="K483" s="117" t="s">
        <v>151</v>
      </c>
      <c r="L483" s="117" t="s">
        <v>2023</v>
      </c>
      <c r="M483" s="117" t="s">
        <v>145</v>
      </c>
      <c r="N483" s="117" t="s">
        <v>146</v>
      </c>
      <c r="O483" s="117" t="s">
        <v>153</v>
      </c>
      <c r="P483" s="117" t="s">
        <v>154</v>
      </c>
      <c r="Q483" s="117" t="s">
        <v>155</v>
      </c>
      <c r="R483" s="117" t="s">
        <v>145</v>
      </c>
      <c r="S483" s="117" t="s">
        <v>156</v>
      </c>
      <c r="T483" s="117" t="s">
        <v>154</v>
      </c>
      <c r="U483" s="117" t="s">
        <v>145</v>
      </c>
      <c r="V483" s="117" t="s">
        <v>145</v>
      </c>
      <c r="W483" s="117" t="s">
        <v>157</v>
      </c>
      <c r="X483" s="117" t="s">
        <v>157</v>
      </c>
      <c r="Y483" s="117" t="s">
        <v>158</v>
      </c>
      <c r="Z483" s="117" t="s">
        <v>159</v>
      </c>
      <c r="AA483" s="117" t="s">
        <v>145</v>
      </c>
      <c r="AB483" s="117" t="s">
        <v>145</v>
      </c>
      <c r="AC483" s="117" t="s">
        <v>145</v>
      </c>
      <c r="AD483" s="117" t="s">
        <v>145</v>
      </c>
      <c r="AE483" s="117" t="s">
        <v>2024</v>
      </c>
      <c r="AF483" s="117" t="s">
        <v>145</v>
      </c>
      <c r="AG483" s="117" t="s">
        <v>145</v>
      </c>
      <c r="AH483" s="117" t="s">
        <v>147</v>
      </c>
      <c r="AI483" s="117" t="s">
        <v>145</v>
      </c>
      <c r="AJ483" s="117" t="s">
        <v>145</v>
      </c>
      <c r="AK483" s="117" t="s">
        <v>145</v>
      </c>
      <c r="AL483" s="117" t="s">
        <v>145</v>
      </c>
      <c r="AM483" s="117" t="s">
        <v>145</v>
      </c>
      <c r="AN483" s="117" t="s">
        <v>145</v>
      </c>
      <c r="AO483" s="117" t="s">
        <v>668</v>
      </c>
      <c r="AP483" s="117" t="s">
        <v>669</v>
      </c>
      <c r="AQ483" s="117" t="s">
        <v>670</v>
      </c>
      <c r="AR483" s="117" t="s">
        <v>671</v>
      </c>
      <c r="AS483" s="117" t="s">
        <v>672</v>
      </c>
      <c r="AT483" s="117" t="s">
        <v>673</v>
      </c>
      <c r="AU483" s="117" t="s">
        <v>145</v>
      </c>
      <c r="AV483" s="117" t="s">
        <v>2025</v>
      </c>
      <c r="AW483" s="117" t="s">
        <v>2026</v>
      </c>
      <c r="AX483" s="117" t="s">
        <v>2027</v>
      </c>
      <c r="AY483" s="117" t="s">
        <v>145</v>
      </c>
      <c r="AZ483" s="117" t="s">
        <v>673</v>
      </c>
      <c r="BA483" s="117" t="s">
        <v>145</v>
      </c>
      <c r="BB483" s="117" t="s">
        <v>145</v>
      </c>
      <c r="BC483" s="117" t="s">
        <v>145</v>
      </c>
      <c r="BD483" s="117" t="s">
        <v>145</v>
      </c>
      <c r="BE483" s="117" t="s">
        <v>145</v>
      </c>
      <c r="BF483" s="117" t="s">
        <v>145</v>
      </c>
      <c r="BG483" s="117" t="s">
        <v>145</v>
      </c>
      <c r="BH483" s="117" t="s">
        <v>145</v>
      </c>
      <c r="BI483" s="117" t="s">
        <v>145</v>
      </c>
      <c r="BJ483" s="117" t="s">
        <v>145</v>
      </c>
      <c r="BK483" s="117" t="s">
        <v>145</v>
      </c>
      <c r="BL483" s="117" t="s">
        <v>170</v>
      </c>
      <c r="BM483" s="117" t="s">
        <v>145</v>
      </c>
      <c r="BN483" s="117" t="s">
        <v>145</v>
      </c>
      <c r="BO483" s="117" t="s">
        <v>145</v>
      </c>
      <c r="BP483" s="117" t="s">
        <v>145</v>
      </c>
      <c r="BQ483" s="117" t="s">
        <v>145</v>
      </c>
      <c r="BR483" s="117" t="s">
        <v>145</v>
      </c>
      <c r="BS483" s="117" t="s">
        <v>145</v>
      </c>
      <c r="BT483" s="117" t="s">
        <v>145</v>
      </c>
      <c r="BU483" s="117" t="s">
        <v>145</v>
      </c>
      <c r="BV483" s="117" t="s">
        <v>171</v>
      </c>
      <c r="BW483" s="117" t="s">
        <v>145</v>
      </c>
      <c r="BX483" s="117" t="s">
        <v>145</v>
      </c>
      <c r="BY483" s="117" t="s">
        <v>145</v>
      </c>
      <c r="BZ483" s="117" t="s">
        <v>145</v>
      </c>
      <c r="CA483" s="117" t="s">
        <v>145</v>
      </c>
      <c r="CB483" s="117" t="s">
        <v>630</v>
      </c>
      <c r="CC483" s="117" t="s">
        <v>630</v>
      </c>
      <c r="CD483" s="117" t="s">
        <v>145</v>
      </c>
      <c r="CE483" s="117" t="s">
        <v>145</v>
      </c>
      <c r="CF483" s="117" t="s">
        <v>145</v>
      </c>
      <c r="CG483" s="117" t="s">
        <v>145</v>
      </c>
      <c r="CH483" s="117" t="s">
        <v>145</v>
      </c>
      <c r="CI483" s="117" t="s">
        <v>145</v>
      </c>
      <c r="CJ483" s="117" t="s">
        <v>145</v>
      </c>
      <c r="CK483" s="117" t="s">
        <v>145</v>
      </c>
      <c r="CL483" s="117" t="s">
        <v>145</v>
      </c>
      <c r="CM483" s="117" t="s">
        <v>145</v>
      </c>
      <c r="CN483" s="117" t="s">
        <v>145</v>
      </c>
      <c r="CO483" s="117" t="s">
        <v>1672</v>
      </c>
      <c r="CP483" s="117" t="s">
        <v>145</v>
      </c>
      <c r="CQ483" s="117" t="s">
        <v>145</v>
      </c>
      <c r="CR483" s="117" t="s">
        <v>145</v>
      </c>
      <c r="CS483" s="117" t="s">
        <v>173</v>
      </c>
      <c r="CT483" s="117" t="s">
        <v>174</v>
      </c>
      <c r="CU483" s="117" t="s">
        <v>182</v>
      </c>
      <c r="CV483" s="117" t="s">
        <v>183</v>
      </c>
      <c r="CW483" s="117" t="s">
        <v>184</v>
      </c>
      <c r="CX483" s="117" t="s">
        <v>178</v>
      </c>
      <c r="CY483" s="117" t="s">
        <v>178</v>
      </c>
      <c r="CZ483" s="117" t="s">
        <v>179</v>
      </c>
      <c r="DA483" s="117" t="s">
        <v>179</v>
      </c>
      <c r="DB483" s="117" t="s">
        <v>145</v>
      </c>
      <c r="DC483" s="117" t="s">
        <v>145</v>
      </c>
      <c r="DD483" s="117" t="s">
        <v>179</v>
      </c>
      <c r="DE483" s="117" t="s">
        <v>145</v>
      </c>
      <c r="DF483" s="117" t="s">
        <v>145</v>
      </c>
      <c r="DG483" s="117" t="s">
        <v>145</v>
      </c>
      <c r="DH483" s="117" t="s">
        <v>145</v>
      </c>
      <c r="DI483" s="117" t="s">
        <v>145</v>
      </c>
      <c r="DJ483" s="117" t="s">
        <v>145</v>
      </c>
      <c r="DK483" s="117" t="s">
        <v>145</v>
      </c>
      <c r="DL483" s="117" t="s">
        <v>145</v>
      </c>
      <c r="DM483" s="117" t="s">
        <v>145</v>
      </c>
      <c r="DN483" s="117" t="s">
        <v>145</v>
      </c>
      <c r="DO483" s="117" t="s">
        <v>145</v>
      </c>
      <c r="DP483" s="117" t="s">
        <v>145</v>
      </c>
      <c r="DQ483" s="117" t="s">
        <v>145</v>
      </c>
      <c r="DR483" s="117" t="s">
        <v>145</v>
      </c>
      <c r="DS483" s="117" t="s">
        <v>145</v>
      </c>
      <c r="DT483" s="117" t="s">
        <v>145</v>
      </c>
      <c r="DU483" s="117" t="s">
        <v>145</v>
      </c>
      <c r="DV483" s="117" t="s">
        <v>145</v>
      </c>
      <c r="DW483" s="117" t="s">
        <v>145</v>
      </c>
      <c r="DX483" s="117" t="s">
        <v>145</v>
      </c>
      <c r="DY483" s="117" t="s">
        <v>145</v>
      </c>
      <c r="DZ483" s="117" t="s">
        <v>145</v>
      </c>
      <c r="EA483" s="117" t="s">
        <v>145</v>
      </c>
      <c r="EB483" s="117" t="s">
        <v>145</v>
      </c>
      <c r="EC483" s="117" t="s">
        <v>180</v>
      </c>
      <c r="ED483" s="117" t="s">
        <v>145</v>
      </c>
      <c r="EE483" s="117" t="s">
        <v>154</v>
      </c>
      <c r="EF483" s="117" t="s">
        <v>145</v>
      </c>
      <c r="EG483" s="117" t="s">
        <v>145</v>
      </c>
      <c r="EH483" s="117" t="s">
        <v>145</v>
      </c>
      <c r="EI483" s="117" t="s">
        <v>145</v>
      </c>
      <c r="EJ483" s="117" t="s">
        <v>145</v>
      </c>
      <c r="EK483" s="117" t="s">
        <v>145</v>
      </c>
      <c r="EL483" s="117" t="s">
        <v>145</v>
      </c>
      <c r="EM483" s="117" t="s">
        <v>145</v>
      </c>
      <c r="EN483" s="117" t="s">
        <v>147</v>
      </c>
    </row>
    <row r="484" spans="1:144">
      <c r="A484" s="117" t="s">
        <v>2022</v>
      </c>
      <c r="B484" s="117" t="s">
        <v>145</v>
      </c>
      <c r="C484" s="117" t="s">
        <v>146</v>
      </c>
      <c r="D484" s="117" t="s">
        <v>145</v>
      </c>
      <c r="E484" s="117" t="s">
        <v>147</v>
      </c>
      <c r="F484" s="117" t="s">
        <v>145</v>
      </c>
      <c r="G484" s="117" t="s">
        <v>148</v>
      </c>
      <c r="H484" s="117" t="s">
        <v>149</v>
      </c>
      <c r="I484" s="117" t="s">
        <v>145</v>
      </c>
      <c r="J484" s="117" t="s">
        <v>150</v>
      </c>
      <c r="K484" s="117" t="s">
        <v>151</v>
      </c>
      <c r="L484" s="117" t="s">
        <v>2023</v>
      </c>
      <c r="M484" s="117" t="s">
        <v>145</v>
      </c>
      <c r="N484" s="117" t="s">
        <v>146</v>
      </c>
      <c r="O484" s="117" t="s">
        <v>153</v>
      </c>
      <c r="P484" s="117" t="s">
        <v>154</v>
      </c>
      <c r="Q484" s="117" t="s">
        <v>155</v>
      </c>
      <c r="R484" s="117" t="s">
        <v>145</v>
      </c>
      <c r="S484" s="117" t="s">
        <v>156</v>
      </c>
      <c r="T484" s="117" t="s">
        <v>154</v>
      </c>
      <c r="U484" s="117" t="s">
        <v>145</v>
      </c>
      <c r="V484" s="117" t="s">
        <v>145</v>
      </c>
      <c r="W484" s="117" t="s">
        <v>157</v>
      </c>
      <c r="X484" s="117" t="s">
        <v>157</v>
      </c>
      <c r="Y484" s="117" t="s">
        <v>158</v>
      </c>
      <c r="Z484" s="117" t="s">
        <v>159</v>
      </c>
      <c r="AA484" s="117" t="s">
        <v>145</v>
      </c>
      <c r="AB484" s="117" t="s">
        <v>145</v>
      </c>
      <c r="AC484" s="117" t="s">
        <v>145</v>
      </c>
      <c r="AD484" s="117" t="s">
        <v>145</v>
      </c>
      <c r="AE484" s="117" t="s">
        <v>2024</v>
      </c>
      <c r="AF484" s="117" t="s">
        <v>145</v>
      </c>
      <c r="AG484" s="117" t="s">
        <v>145</v>
      </c>
      <c r="AH484" s="117" t="s">
        <v>147</v>
      </c>
      <c r="AI484" s="117" t="s">
        <v>145</v>
      </c>
      <c r="AJ484" s="117" t="s">
        <v>145</v>
      </c>
      <c r="AK484" s="117" t="s">
        <v>145</v>
      </c>
      <c r="AL484" s="117" t="s">
        <v>145</v>
      </c>
      <c r="AM484" s="117" t="s">
        <v>145</v>
      </c>
      <c r="AN484" s="117" t="s">
        <v>145</v>
      </c>
      <c r="AO484" s="117" t="s">
        <v>668</v>
      </c>
      <c r="AP484" s="117" t="s">
        <v>669</v>
      </c>
      <c r="AQ484" s="117" t="s">
        <v>670</v>
      </c>
      <c r="AR484" s="117" t="s">
        <v>671</v>
      </c>
      <c r="AS484" s="117" t="s">
        <v>672</v>
      </c>
      <c r="AT484" s="117" t="s">
        <v>673</v>
      </c>
      <c r="AU484" s="117" t="s">
        <v>145</v>
      </c>
      <c r="AV484" s="117" t="s">
        <v>2025</v>
      </c>
      <c r="AW484" s="117" t="s">
        <v>2026</v>
      </c>
      <c r="AX484" s="117" t="s">
        <v>2027</v>
      </c>
      <c r="AY484" s="117" t="s">
        <v>145</v>
      </c>
      <c r="AZ484" s="117" t="s">
        <v>673</v>
      </c>
      <c r="BA484" s="117" t="s">
        <v>145</v>
      </c>
      <c r="BB484" s="117" t="s">
        <v>145</v>
      </c>
      <c r="BC484" s="117" t="s">
        <v>145</v>
      </c>
      <c r="BD484" s="117" t="s">
        <v>145</v>
      </c>
      <c r="BE484" s="117" t="s">
        <v>145</v>
      </c>
      <c r="BF484" s="117" t="s">
        <v>145</v>
      </c>
      <c r="BG484" s="117" t="s">
        <v>145</v>
      </c>
      <c r="BH484" s="117" t="s">
        <v>145</v>
      </c>
      <c r="BI484" s="117" t="s">
        <v>145</v>
      </c>
      <c r="BJ484" s="117" t="s">
        <v>145</v>
      </c>
      <c r="BK484" s="117" t="s">
        <v>145</v>
      </c>
      <c r="BL484" s="117" t="s">
        <v>170</v>
      </c>
      <c r="BM484" s="117" t="s">
        <v>145</v>
      </c>
      <c r="BN484" s="117" t="s">
        <v>145</v>
      </c>
      <c r="BO484" s="117" t="s">
        <v>145</v>
      </c>
      <c r="BP484" s="117" t="s">
        <v>145</v>
      </c>
      <c r="BQ484" s="117" t="s">
        <v>145</v>
      </c>
      <c r="BR484" s="117" t="s">
        <v>145</v>
      </c>
      <c r="BS484" s="117" t="s">
        <v>145</v>
      </c>
      <c r="BT484" s="117" t="s">
        <v>145</v>
      </c>
      <c r="BU484" s="117" t="s">
        <v>145</v>
      </c>
      <c r="BV484" s="117" t="s">
        <v>171</v>
      </c>
      <c r="BW484" s="117" t="s">
        <v>145</v>
      </c>
      <c r="BX484" s="117" t="s">
        <v>145</v>
      </c>
      <c r="BY484" s="117" t="s">
        <v>145</v>
      </c>
      <c r="BZ484" s="117" t="s">
        <v>145</v>
      </c>
      <c r="CA484" s="117" t="s">
        <v>145</v>
      </c>
      <c r="CB484" s="117" t="s">
        <v>630</v>
      </c>
      <c r="CC484" s="117" t="s">
        <v>630</v>
      </c>
      <c r="CD484" s="117" t="s">
        <v>145</v>
      </c>
      <c r="CE484" s="117" t="s">
        <v>145</v>
      </c>
      <c r="CF484" s="117" t="s">
        <v>145</v>
      </c>
      <c r="CG484" s="117" t="s">
        <v>145</v>
      </c>
      <c r="CH484" s="117" t="s">
        <v>145</v>
      </c>
      <c r="CI484" s="117" t="s">
        <v>145</v>
      </c>
      <c r="CJ484" s="117" t="s">
        <v>145</v>
      </c>
      <c r="CK484" s="117" t="s">
        <v>145</v>
      </c>
      <c r="CL484" s="117" t="s">
        <v>145</v>
      </c>
      <c r="CM484" s="117" t="s">
        <v>145</v>
      </c>
      <c r="CN484" s="117" t="s">
        <v>145</v>
      </c>
      <c r="CO484" s="117" t="s">
        <v>1672</v>
      </c>
      <c r="CP484" s="117" t="s">
        <v>145</v>
      </c>
      <c r="CQ484" s="117" t="s">
        <v>145</v>
      </c>
      <c r="CR484" s="117" t="s">
        <v>145</v>
      </c>
      <c r="CS484" s="117" t="s">
        <v>173</v>
      </c>
      <c r="CT484" s="117" t="s">
        <v>181</v>
      </c>
      <c r="CU484" s="117" t="s">
        <v>1673</v>
      </c>
      <c r="CV484" s="117" t="s">
        <v>1674</v>
      </c>
      <c r="CW484" s="117" t="s">
        <v>1674</v>
      </c>
      <c r="CX484" s="117" t="s">
        <v>178</v>
      </c>
      <c r="CY484" s="117" t="s">
        <v>178</v>
      </c>
      <c r="CZ484" s="117" t="s">
        <v>179</v>
      </c>
      <c r="DA484" s="117" t="s">
        <v>179</v>
      </c>
      <c r="DB484" s="117" t="s">
        <v>145</v>
      </c>
      <c r="DC484" s="117" t="s">
        <v>145</v>
      </c>
      <c r="DD484" s="117" t="s">
        <v>179</v>
      </c>
      <c r="DE484" s="117" t="s">
        <v>145</v>
      </c>
      <c r="DF484" s="117" t="s">
        <v>145</v>
      </c>
      <c r="DG484" s="117" t="s">
        <v>145</v>
      </c>
      <c r="DH484" s="117" t="s">
        <v>145</v>
      </c>
      <c r="DI484" s="117" t="s">
        <v>145</v>
      </c>
      <c r="DJ484" s="117" t="s">
        <v>145</v>
      </c>
      <c r="DK484" s="117" t="s">
        <v>145</v>
      </c>
      <c r="DL484" s="117" t="s">
        <v>145</v>
      </c>
      <c r="DM484" s="117" t="s">
        <v>145</v>
      </c>
      <c r="DN484" s="117" t="s">
        <v>145</v>
      </c>
      <c r="DO484" s="117" t="s">
        <v>145</v>
      </c>
      <c r="DP484" s="117" t="s">
        <v>145</v>
      </c>
      <c r="DQ484" s="117" t="s">
        <v>145</v>
      </c>
      <c r="DR484" s="117" t="s">
        <v>145</v>
      </c>
      <c r="DS484" s="117" t="s">
        <v>145</v>
      </c>
      <c r="DT484" s="117" t="s">
        <v>145</v>
      </c>
      <c r="DU484" s="117" t="s">
        <v>145</v>
      </c>
      <c r="DV484" s="117" t="s">
        <v>145</v>
      </c>
      <c r="DW484" s="117" t="s">
        <v>145</v>
      </c>
      <c r="DX484" s="117" t="s">
        <v>145</v>
      </c>
      <c r="DY484" s="117" t="s">
        <v>145</v>
      </c>
      <c r="DZ484" s="117" t="s">
        <v>145</v>
      </c>
      <c r="EA484" s="117" t="s">
        <v>145</v>
      </c>
      <c r="EB484" s="117" t="s">
        <v>145</v>
      </c>
      <c r="EC484" s="117" t="s">
        <v>180</v>
      </c>
      <c r="ED484" s="117" t="s">
        <v>145</v>
      </c>
      <c r="EE484" s="117" t="s">
        <v>154</v>
      </c>
      <c r="EF484" s="117" t="s">
        <v>145</v>
      </c>
      <c r="EG484" s="117" t="s">
        <v>145</v>
      </c>
      <c r="EH484" s="117" t="s">
        <v>145</v>
      </c>
      <c r="EI484" s="117" t="s">
        <v>145</v>
      </c>
      <c r="EJ484" s="117" t="s">
        <v>145</v>
      </c>
      <c r="EK484" s="117" t="s">
        <v>145</v>
      </c>
      <c r="EL484" s="117" t="s">
        <v>145</v>
      </c>
      <c r="EM484" s="117" t="s">
        <v>145</v>
      </c>
      <c r="EN484" s="117" t="s">
        <v>147</v>
      </c>
    </row>
    <row r="485" spans="1:144">
      <c r="A485" s="117" t="s">
        <v>2022</v>
      </c>
      <c r="B485" s="117" t="s">
        <v>145</v>
      </c>
      <c r="C485" s="117" t="s">
        <v>146</v>
      </c>
      <c r="D485" s="117" t="s">
        <v>145</v>
      </c>
      <c r="E485" s="117" t="s">
        <v>147</v>
      </c>
      <c r="F485" s="117" t="s">
        <v>145</v>
      </c>
      <c r="G485" s="117" t="s">
        <v>148</v>
      </c>
      <c r="H485" s="117" t="s">
        <v>149</v>
      </c>
      <c r="I485" s="117" t="s">
        <v>145</v>
      </c>
      <c r="J485" s="117" t="s">
        <v>150</v>
      </c>
      <c r="K485" s="117" t="s">
        <v>151</v>
      </c>
      <c r="L485" s="117" t="s">
        <v>2023</v>
      </c>
      <c r="M485" s="117" t="s">
        <v>145</v>
      </c>
      <c r="N485" s="117" t="s">
        <v>146</v>
      </c>
      <c r="O485" s="117" t="s">
        <v>153</v>
      </c>
      <c r="P485" s="117" t="s">
        <v>154</v>
      </c>
      <c r="Q485" s="117" t="s">
        <v>155</v>
      </c>
      <c r="R485" s="117" t="s">
        <v>145</v>
      </c>
      <c r="S485" s="117" t="s">
        <v>156</v>
      </c>
      <c r="T485" s="117" t="s">
        <v>154</v>
      </c>
      <c r="U485" s="117" t="s">
        <v>145</v>
      </c>
      <c r="V485" s="117" t="s">
        <v>145</v>
      </c>
      <c r="W485" s="117" t="s">
        <v>157</v>
      </c>
      <c r="X485" s="117" t="s">
        <v>157</v>
      </c>
      <c r="Y485" s="117" t="s">
        <v>158</v>
      </c>
      <c r="Z485" s="117" t="s">
        <v>159</v>
      </c>
      <c r="AA485" s="117" t="s">
        <v>145</v>
      </c>
      <c r="AB485" s="117" t="s">
        <v>145</v>
      </c>
      <c r="AC485" s="117" t="s">
        <v>145</v>
      </c>
      <c r="AD485" s="117" t="s">
        <v>145</v>
      </c>
      <c r="AE485" s="117" t="s">
        <v>2024</v>
      </c>
      <c r="AF485" s="117" t="s">
        <v>145</v>
      </c>
      <c r="AG485" s="117" t="s">
        <v>145</v>
      </c>
      <c r="AH485" s="117" t="s">
        <v>147</v>
      </c>
      <c r="AI485" s="117" t="s">
        <v>145</v>
      </c>
      <c r="AJ485" s="117" t="s">
        <v>145</v>
      </c>
      <c r="AK485" s="117" t="s">
        <v>145</v>
      </c>
      <c r="AL485" s="117" t="s">
        <v>145</v>
      </c>
      <c r="AM485" s="117" t="s">
        <v>145</v>
      </c>
      <c r="AN485" s="117" t="s">
        <v>145</v>
      </c>
      <c r="AO485" s="117" t="s">
        <v>668</v>
      </c>
      <c r="AP485" s="117" t="s">
        <v>669</v>
      </c>
      <c r="AQ485" s="117" t="s">
        <v>670</v>
      </c>
      <c r="AR485" s="117" t="s">
        <v>671</v>
      </c>
      <c r="AS485" s="117" t="s">
        <v>672</v>
      </c>
      <c r="AT485" s="117" t="s">
        <v>673</v>
      </c>
      <c r="AU485" s="117" t="s">
        <v>145</v>
      </c>
      <c r="AV485" s="117" t="s">
        <v>2025</v>
      </c>
      <c r="AW485" s="117" t="s">
        <v>2026</v>
      </c>
      <c r="AX485" s="117" t="s">
        <v>2027</v>
      </c>
      <c r="AY485" s="117" t="s">
        <v>145</v>
      </c>
      <c r="AZ485" s="117" t="s">
        <v>673</v>
      </c>
      <c r="BA485" s="117" t="s">
        <v>145</v>
      </c>
      <c r="BB485" s="117" t="s">
        <v>145</v>
      </c>
      <c r="BC485" s="117" t="s">
        <v>145</v>
      </c>
      <c r="BD485" s="117" t="s">
        <v>145</v>
      </c>
      <c r="BE485" s="117" t="s">
        <v>145</v>
      </c>
      <c r="BF485" s="117" t="s">
        <v>145</v>
      </c>
      <c r="BG485" s="117" t="s">
        <v>145</v>
      </c>
      <c r="BH485" s="117" t="s">
        <v>145</v>
      </c>
      <c r="BI485" s="117" t="s">
        <v>145</v>
      </c>
      <c r="BJ485" s="117" t="s">
        <v>145</v>
      </c>
      <c r="BK485" s="117" t="s">
        <v>145</v>
      </c>
      <c r="BL485" s="117" t="s">
        <v>170</v>
      </c>
      <c r="BM485" s="117" t="s">
        <v>145</v>
      </c>
      <c r="BN485" s="117" t="s">
        <v>145</v>
      </c>
      <c r="BO485" s="117" t="s">
        <v>145</v>
      </c>
      <c r="BP485" s="117" t="s">
        <v>145</v>
      </c>
      <c r="BQ485" s="117" t="s">
        <v>145</v>
      </c>
      <c r="BR485" s="117" t="s">
        <v>145</v>
      </c>
      <c r="BS485" s="117" t="s">
        <v>145</v>
      </c>
      <c r="BT485" s="117" t="s">
        <v>145</v>
      </c>
      <c r="BU485" s="117" t="s">
        <v>145</v>
      </c>
      <c r="BV485" s="117" t="s">
        <v>171</v>
      </c>
      <c r="BW485" s="117" t="s">
        <v>145</v>
      </c>
      <c r="BX485" s="117" t="s">
        <v>145</v>
      </c>
      <c r="BY485" s="117" t="s">
        <v>145</v>
      </c>
      <c r="BZ485" s="117" t="s">
        <v>145</v>
      </c>
      <c r="CA485" s="117" t="s">
        <v>145</v>
      </c>
      <c r="CB485" s="117" t="s">
        <v>630</v>
      </c>
      <c r="CC485" s="117" t="s">
        <v>630</v>
      </c>
      <c r="CD485" s="117" t="s">
        <v>145</v>
      </c>
      <c r="CE485" s="117" t="s">
        <v>145</v>
      </c>
      <c r="CF485" s="117" t="s">
        <v>145</v>
      </c>
      <c r="CG485" s="117" t="s">
        <v>145</v>
      </c>
      <c r="CH485" s="117" t="s">
        <v>145</v>
      </c>
      <c r="CI485" s="117" t="s">
        <v>145</v>
      </c>
      <c r="CJ485" s="117" t="s">
        <v>145</v>
      </c>
      <c r="CK485" s="117" t="s">
        <v>145</v>
      </c>
      <c r="CL485" s="117" t="s">
        <v>145</v>
      </c>
      <c r="CM485" s="117" t="s">
        <v>145</v>
      </c>
      <c r="CN485" s="117" t="s">
        <v>145</v>
      </c>
      <c r="CO485" s="117" t="s">
        <v>1672</v>
      </c>
      <c r="CP485" s="117" t="s">
        <v>145</v>
      </c>
      <c r="CQ485" s="117" t="s">
        <v>145</v>
      </c>
      <c r="CR485" s="117" t="s">
        <v>145</v>
      </c>
      <c r="CS485" s="117" t="s">
        <v>173</v>
      </c>
      <c r="CT485" s="117" t="s">
        <v>300</v>
      </c>
      <c r="CU485" s="117" t="s">
        <v>175</v>
      </c>
      <c r="CV485" s="117" t="s">
        <v>176</v>
      </c>
      <c r="CW485" s="117" t="s">
        <v>177</v>
      </c>
      <c r="CX485" s="117" t="s">
        <v>178</v>
      </c>
      <c r="CY485" s="117" t="s">
        <v>178</v>
      </c>
      <c r="CZ485" s="117" t="s">
        <v>179</v>
      </c>
      <c r="DA485" s="117" t="s">
        <v>179</v>
      </c>
      <c r="DB485" s="117" t="s">
        <v>145</v>
      </c>
      <c r="DC485" s="117" t="s">
        <v>145</v>
      </c>
      <c r="DD485" s="117" t="s">
        <v>179</v>
      </c>
      <c r="DE485" s="117" t="s">
        <v>145</v>
      </c>
      <c r="DF485" s="117" t="s">
        <v>145</v>
      </c>
      <c r="DG485" s="117" t="s">
        <v>145</v>
      </c>
      <c r="DH485" s="117" t="s">
        <v>145</v>
      </c>
      <c r="DI485" s="117" t="s">
        <v>145</v>
      </c>
      <c r="DJ485" s="117" t="s">
        <v>145</v>
      </c>
      <c r="DK485" s="117" t="s">
        <v>145</v>
      </c>
      <c r="DL485" s="117" t="s">
        <v>145</v>
      </c>
      <c r="DM485" s="117" t="s">
        <v>145</v>
      </c>
      <c r="DN485" s="117" t="s">
        <v>145</v>
      </c>
      <c r="DO485" s="117" t="s">
        <v>145</v>
      </c>
      <c r="DP485" s="117" t="s">
        <v>145</v>
      </c>
      <c r="DQ485" s="117" t="s">
        <v>145</v>
      </c>
      <c r="DR485" s="117" t="s">
        <v>145</v>
      </c>
      <c r="DS485" s="117" t="s">
        <v>145</v>
      </c>
      <c r="DT485" s="117" t="s">
        <v>145</v>
      </c>
      <c r="DU485" s="117" t="s">
        <v>145</v>
      </c>
      <c r="DV485" s="117" t="s">
        <v>145</v>
      </c>
      <c r="DW485" s="117" t="s">
        <v>145</v>
      </c>
      <c r="DX485" s="117" t="s">
        <v>145</v>
      </c>
      <c r="DY485" s="117" t="s">
        <v>145</v>
      </c>
      <c r="DZ485" s="117" t="s">
        <v>145</v>
      </c>
      <c r="EA485" s="117" t="s">
        <v>145</v>
      </c>
      <c r="EB485" s="117" t="s">
        <v>145</v>
      </c>
      <c r="EC485" s="117" t="s">
        <v>180</v>
      </c>
      <c r="ED485" s="117" t="s">
        <v>145</v>
      </c>
      <c r="EE485" s="117" t="s">
        <v>154</v>
      </c>
      <c r="EF485" s="117" t="s">
        <v>145</v>
      </c>
      <c r="EG485" s="117" t="s">
        <v>145</v>
      </c>
      <c r="EH485" s="117" t="s">
        <v>145</v>
      </c>
      <c r="EI485" s="117" t="s">
        <v>145</v>
      </c>
      <c r="EJ485" s="117" t="s">
        <v>145</v>
      </c>
      <c r="EK485" s="117" t="s">
        <v>145</v>
      </c>
      <c r="EL485" s="117" t="s">
        <v>145</v>
      </c>
      <c r="EM485" s="117" t="s">
        <v>145</v>
      </c>
      <c r="EN485" s="117" t="s">
        <v>147</v>
      </c>
    </row>
    <row r="486" spans="1:144">
      <c r="A486" s="117" t="s">
        <v>2022</v>
      </c>
      <c r="B486" s="117" t="s">
        <v>145</v>
      </c>
      <c r="C486" s="117" t="s">
        <v>146</v>
      </c>
      <c r="D486" s="117" t="s">
        <v>145</v>
      </c>
      <c r="E486" s="117" t="s">
        <v>147</v>
      </c>
      <c r="F486" s="117" t="s">
        <v>145</v>
      </c>
      <c r="G486" s="117" t="s">
        <v>148</v>
      </c>
      <c r="H486" s="117" t="s">
        <v>149</v>
      </c>
      <c r="I486" s="117" t="s">
        <v>145</v>
      </c>
      <c r="J486" s="117" t="s">
        <v>150</v>
      </c>
      <c r="K486" s="117" t="s">
        <v>151</v>
      </c>
      <c r="L486" s="117" t="s">
        <v>2023</v>
      </c>
      <c r="M486" s="117" t="s">
        <v>145</v>
      </c>
      <c r="N486" s="117" t="s">
        <v>146</v>
      </c>
      <c r="O486" s="117" t="s">
        <v>153</v>
      </c>
      <c r="P486" s="117" t="s">
        <v>154</v>
      </c>
      <c r="Q486" s="117" t="s">
        <v>155</v>
      </c>
      <c r="R486" s="117" t="s">
        <v>145</v>
      </c>
      <c r="S486" s="117" t="s">
        <v>156</v>
      </c>
      <c r="T486" s="117" t="s">
        <v>154</v>
      </c>
      <c r="U486" s="117" t="s">
        <v>145</v>
      </c>
      <c r="V486" s="117" t="s">
        <v>145</v>
      </c>
      <c r="W486" s="117" t="s">
        <v>157</v>
      </c>
      <c r="X486" s="117" t="s">
        <v>157</v>
      </c>
      <c r="Y486" s="117" t="s">
        <v>158</v>
      </c>
      <c r="Z486" s="117" t="s">
        <v>159</v>
      </c>
      <c r="AA486" s="117" t="s">
        <v>145</v>
      </c>
      <c r="AB486" s="117" t="s">
        <v>145</v>
      </c>
      <c r="AC486" s="117" t="s">
        <v>145</v>
      </c>
      <c r="AD486" s="117" t="s">
        <v>145</v>
      </c>
      <c r="AE486" s="117" t="s">
        <v>2024</v>
      </c>
      <c r="AF486" s="117" t="s">
        <v>145</v>
      </c>
      <c r="AG486" s="117" t="s">
        <v>145</v>
      </c>
      <c r="AH486" s="117" t="s">
        <v>147</v>
      </c>
      <c r="AI486" s="117" t="s">
        <v>145</v>
      </c>
      <c r="AJ486" s="117" t="s">
        <v>145</v>
      </c>
      <c r="AK486" s="117" t="s">
        <v>145</v>
      </c>
      <c r="AL486" s="117" t="s">
        <v>145</v>
      </c>
      <c r="AM486" s="117" t="s">
        <v>145</v>
      </c>
      <c r="AN486" s="117" t="s">
        <v>145</v>
      </c>
      <c r="AO486" s="117" t="s">
        <v>668</v>
      </c>
      <c r="AP486" s="117" t="s">
        <v>669</v>
      </c>
      <c r="AQ486" s="117" t="s">
        <v>670</v>
      </c>
      <c r="AR486" s="117" t="s">
        <v>671</v>
      </c>
      <c r="AS486" s="117" t="s">
        <v>672</v>
      </c>
      <c r="AT486" s="117" t="s">
        <v>673</v>
      </c>
      <c r="AU486" s="117" t="s">
        <v>145</v>
      </c>
      <c r="AV486" s="117" t="s">
        <v>2025</v>
      </c>
      <c r="AW486" s="117" t="s">
        <v>2026</v>
      </c>
      <c r="AX486" s="117" t="s">
        <v>2027</v>
      </c>
      <c r="AY486" s="117" t="s">
        <v>145</v>
      </c>
      <c r="AZ486" s="117" t="s">
        <v>673</v>
      </c>
      <c r="BA486" s="117" t="s">
        <v>145</v>
      </c>
      <c r="BB486" s="117" t="s">
        <v>145</v>
      </c>
      <c r="BC486" s="117" t="s">
        <v>145</v>
      </c>
      <c r="BD486" s="117" t="s">
        <v>145</v>
      </c>
      <c r="BE486" s="117" t="s">
        <v>145</v>
      </c>
      <c r="BF486" s="117" t="s">
        <v>145</v>
      </c>
      <c r="BG486" s="117" t="s">
        <v>145</v>
      </c>
      <c r="BH486" s="117" t="s">
        <v>145</v>
      </c>
      <c r="BI486" s="117" t="s">
        <v>145</v>
      </c>
      <c r="BJ486" s="117" t="s">
        <v>145</v>
      </c>
      <c r="BK486" s="117" t="s">
        <v>145</v>
      </c>
      <c r="BL486" s="117" t="s">
        <v>170</v>
      </c>
      <c r="BM486" s="117" t="s">
        <v>145</v>
      </c>
      <c r="BN486" s="117" t="s">
        <v>145</v>
      </c>
      <c r="BO486" s="117" t="s">
        <v>145</v>
      </c>
      <c r="BP486" s="117" t="s">
        <v>145</v>
      </c>
      <c r="BQ486" s="117" t="s">
        <v>145</v>
      </c>
      <c r="BR486" s="117" t="s">
        <v>145</v>
      </c>
      <c r="BS486" s="117" t="s">
        <v>145</v>
      </c>
      <c r="BT486" s="117" t="s">
        <v>145</v>
      </c>
      <c r="BU486" s="117" t="s">
        <v>145</v>
      </c>
      <c r="BV486" s="117" t="s">
        <v>171</v>
      </c>
      <c r="BW486" s="117" t="s">
        <v>145</v>
      </c>
      <c r="BX486" s="117" t="s">
        <v>145</v>
      </c>
      <c r="BY486" s="117" t="s">
        <v>145</v>
      </c>
      <c r="BZ486" s="117" t="s">
        <v>145</v>
      </c>
      <c r="CA486" s="117" t="s">
        <v>145</v>
      </c>
      <c r="CB486" s="117" t="s">
        <v>630</v>
      </c>
      <c r="CC486" s="117" t="s">
        <v>630</v>
      </c>
      <c r="CD486" s="117" t="s">
        <v>145</v>
      </c>
      <c r="CE486" s="117" t="s">
        <v>145</v>
      </c>
      <c r="CF486" s="117" t="s">
        <v>145</v>
      </c>
      <c r="CG486" s="117" t="s">
        <v>145</v>
      </c>
      <c r="CH486" s="117" t="s">
        <v>145</v>
      </c>
      <c r="CI486" s="117" t="s">
        <v>145</v>
      </c>
      <c r="CJ486" s="117" t="s">
        <v>145</v>
      </c>
      <c r="CK486" s="117" t="s">
        <v>145</v>
      </c>
      <c r="CL486" s="117" t="s">
        <v>145</v>
      </c>
      <c r="CM486" s="117" t="s">
        <v>145</v>
      </c>
      <c r="CN486" s="117" t="s">
        <v>145</v>
      </c>
      <c r="CO486" s="117" t="s">
        <v>1672</v>
      </c>
      <c r="CP486" s="117" t="s">
        <v>145</v>
      </c>
      <c r="CQ486" s="117" t="s">
        <v>145</v>
      </c>
      <c r="CR486" s="117" t="s">
        <v>145</v>
      </c>
      <c r="CS486" s="117" t="s">
        <v>173</v>
      </c>
      <c r="CT486" s="117" t="s">
        <v>305</v>
      </c>
      <c r="CU486" s="117" t="s">
        <v>1006</v>
      </c>
      <c r="CV486" s="117" t="s">
        <v>1007</v>
      </c>
      <c r="CW486" s="117" t="s">
        <v>1008</v>
      </c>
      <c r="CX486" s="117" t="s">
        <v>178</v>
      </c>
      <c r="CY486" s="117" t="s">
        <v>178</v>
      </c>
      <c r="CZ486" s="117" t="s">
        <v>179</v>
      </c>
      <c r="DA486" s="117" t="s">
        <v>179</v>
      </c>
      <c r="DB486" s="117" t="s">
        <v>145</v>
      </c>
      <c r="DC486" s="117" t="s">
        <v>145</v>
      </c>
      <c r="DD486" s="117" t="s">
        <v>179</v>
      </c>
      <c r="DE486" s="117" t="s">
        <v>145</v>
      </c>
      <c r="DF486" s="117" t="s">
        <v>145</v>
      </c>
      <c r="DG486" s="117" t="s">
        <v>145</v>
      </c>
      <c r="DH486" s="117" t="s">
        <v>145</v>
      </c>
      <c r="DI486" s="117" t="s">
        <v>145</v>
      </c>
      <c r="DJ486" s="117" t="s">
        <v>145</v>
      </c>
      <c r="DK486" s="117" t="s">
        <v>145</v>
      </c>
      <c r="DL486" s="117" t="s">
        <v>145</v>
      </c>
      <c r="DM486" s="117" t="s">
        <v>145</v>
      </c>
      <c r="DN486" s="117" t="s">
        <v>145</v>
      </c>
      <c r="DO486" s="117" t="s">
        <v>145</v>
      </c>
      <c r="DP486" s="117" t="s">
        <v>145</v>
      </c>
      <c r="DQ486" s="117" t="s">
        <v>145</v>
      </c>
      <c r="DR486" s="117" t="s">
        <v>145</v>
      </c>
      <c r="DS486" s="117" t="s">
        <v>145</v>
      </c>
      <c r="DT486" s="117" t="s">
        <v>145</v>
      </c>
      <c r="DU486" s="117" t="s">
        <v>145</v>
      </c>
      <c r="DV486" s="117" t="s">
        <v>145</v>
      </c>
      <c r="DW486" s="117" t="s">
        <v>145</v>
      </c>
      <c r="DX486" s="117" t="s">
        <v>145</v>
      </c>
      <c r="DY486" s="117" t="s">
        <v>145</v>
      </c>
      <c r="DZ486" s="117" t="s">
        <v>145</v>
      </c>
      <c r="EA486" s="117" t="s">
        <v>145</v>
      </c>
      <c r="EB486" s="117" t="s">
        <v>145</v>
      </c>
      <c r="EC486" s="117" t="s">
        <v>180</v>
      </c>
      <c r="ED486" s="117" t="s">
        <v>145</v>
      </c>
      <c r="EE486" s="117" t="s">
        <v>154</v>
      </c>
      <c r="EF486" s="117" t="s">
        <v>145</v>
      </c>
      <c r="EG486" s="117" t="s">
        <v>145</v>
      </c>
      <c r="EH486" s="117" t="s">
        <v>145</v>
      </c>
      <c r="EI486" s="117" t="s">
        <v>145</v>
      </c>
      <c r="EJ486" s="117" t="s">
        <v>145</v>
      </c>
      <c r="EK486" s="117" t="s">
        <v>145</v>
      </c>
      <c r="EL486" s="117" t="s">
        <v>145</v>
      </c>
      <c r="EM486" s="117" t="s">
        <v>145</v>
      </c>
      <c r="EN486" s="117" t="s">
        <v>147</v>
      </c>
    </row>
    <row r="487" spans="1:144">
      <c r="A487" s="117" t="s">
        <v>2028</v>
      </c>
      <c r="B487" s="117" t="s">
        <v>145</v>
      </c>
      <c r="C487" s="117" t="s">
        <v>146</v>
      </c>
      <c r="D487" s="117" t="s">
        <v>145</v>
      </c>
      <c r="E487" s="117" t="s">
        <v>147</v>
      </c>
      <c r="F487" s="117" t="s">
        <v>145</v>
      </c>
      <c r="G487" s="117" t="s">
        <v>148</v>
      </c>
      <c r="H487" s="117" t="s">
        <v>149</v>
      </c>
      <c r="I487" s="117" t="s">
        <v>145</v>
      </c>
      <c r="J487" s="117" t="s">
        <v>150</v>
      </c>
      <c r="K487" s="117" t="s">
        <v>151</v>
      </c>
      <c r="L487" s="117" t="s">
        <v>2023</v>
      </c>
      <c r="M487" s="117" t="s">
        <v>145</v>
      </c>
      <c r="N487" s="117" t="s">
        <v>146</v>
      </c>
      <c r="O487" s="117" t="s">
        <v>153</v>
      </c>
      <c r="P487" s="117" t="s">
        <v>154</v>
      </c>
      <c r="Q487" s="117" t="s">
        <v>155</v>
      </c>
      <c r="R487" s="117" t="s">
        <v>145</v>
      </c>
      <c r="S487" s="117" t="s">
        <v>156</v>
      </c>
      <c r="T487" s="117" t="s">
        <v>154</v>
      </c>
      <c r="U487" s="117" t="s">
        <v>145</v>
      </c>
      <c r="V487" s="117" t="s">
        <v>145</v>
      </c>
      <c r="W487" s="117" t="s">
        <v>157</v>
      </c>
      <c r="X487" s="117" t="s">
        <v>157</v>
      </c>
      <c r="Y487" s="117" t="s">
        <v>158</v>
      </c>
      <c r="Z487" s="117" t="s">
        <v>159</v>
      </c>
      <c r="AA487" s="117" t="s">
        <v>145</v>
      </c>
      <c r="AB487" s="117" t="s">
        <v>145</v>
      </c>
      <c r="AC487" s="117" t="s">
        <v>145</v>
      </c>
      <c r="AD487" s="117" t="s">
        <v>145</v>
      </c>
      <c r="AE487" s="117" t="s">
        <v>2029</v>
      </c>
      <c r="AF487" s="117" t="s">
        <v>145</v>
      </c>
      <c r="AG487" s="117" t="s">
        <v>145</v>
      </c>
      <c r="AH487" s="117" t="s">
        <v>147</v>
      </c>
      <c r="AI487" s="117" t="s">
        <v>145</v>
      </c>
      <c r="AJ487" s="117" t="s">
        <v>145</v>
      </c>
      <c r="AK487" s="117" t="s">
        <v>145</v>
      </c>
      <c r="AL487" s="117" t="s">
        <v>145</v>
      </c>
      <c r="AM487" s="117" t="s">
        <v>145</v>
      </c>
      <c r="AN487" s="117" t="s">
        <v>145</v>
      </c>
      <c r="AO487" s="117" t="s">
        <v>1085</v>
      </c>
      <c r="AP487" s="117" t="s">
        <v>2030</v>
      </c>
      <c r="AQ487" s="117" t="s">
        <v>2030</v>
      </c>
      <c r="AR487" s="117" t="s">
        <v>1088</v>
      </c>
      <c r="AS487" s="117" t="s">
        <v>2031</v>
      </c>
      <c r="AT487" s="117" t="s">
        <v>2032</v>
      </c>
      <c r="AU487" s="117" t="s">
        <v>145</v>
      </c>
      <c r="AV487" s="117" t="s">
        <v>2033</v>
      </c>
      <c r="AW487" s="117" t="s">
        <v>1800</v>
      </c>
      <c r="AX487" s="117" t="s">
        <v>2034</v>
      </c>
      <c r="AY487" s="117" t="s">
        <v>145</v>
      </c>
      <c r="AZ487" s="117" t="s">
        <v>2032</v>
      </c>
      <c r="BA487" s="117" t="s">
        <v>145</v>
      </c>
      <c r="BB487" s="117" t="s">
        <v>145</v>
      </c>
      <c r="BC487" s="117" t="s">
        <v>145</v>
      </c>
      <c r="BD487" s="117" t="s">
        <v>145</v>
      </c>
      <c r="BE487" s="117" t="s">
        <v>145</v>
      </c>
      <c r="BF487" s="117" t="s">
        <v>145</v>
      </c>
      <c r="BG487" s="117" t="s">
        <v>145</v>
      </c>
      <c r="BH487" s="117" t="s">
        <v>145</v>
      </c>
      <c r="BI487" s="117" t="s">
        <v>145</v>
      </c>
      <c r="BJ487" s="117" t="s">
        <v>145</v>
      </c>
      <c r="BK487" s="117" t="s">
        <v>145</v>
      </c>
      <c r="BL487" s="117" t="s">
        <v>170</v>
      </c>
      <c r="BM487" s="117" t="s">
        <v>145</v>
      </c>
      <c r="BN487" s="117" t="s">
        <v>145</v>
      </c>
      <c r="BO487" s="117" t="s">
        <v>145</v>
      </c>
      <c r="BP487" s="117" t="s">
        <v>145</v>
      </c>
      <c r="BQ487" s="117" t="s">
        <v>145</v>
      </c>
      <c r="BR487" s="117" t="s">
        <v>145</v>
      </c>
      <c r="BS487" s="117" t="s">
        <v>145</v>
      </c>
      <c r="BT487" s="117" t="s">
        <v>145</v>
      </c>
      <c r="BU487" s="117" t="s">
        <v>145</v>
      </c>
      <c r="BV487" s="117" t="s">
        <v>171</v>
      </c>
      <c r="BW487" s="117" t="s">
        <v>145</v>
      </c>
      <c r="BX487" s="117" t="s">
        <v>145</v>
      </c>
      <c r="BY487" s="117" t="s">
        <v>145</v>
      </c>
      <c r="BZ487" s="117" t="s">
        <v>145</v>
      </c>
      <c r="CA487" s="117" t="s">
        <v>145</v>
      </c>
      <c r="CB487" s="117" t="s">
        <v>149</v>
      </c>
      <c r="CC487" s="117" t="s">
        <v>149</v>
      </c>
      <c r="CD487" s="117" t="s">
        <v>145</v>
      </c>
      <c r="CE487" s="117" t="s">
        <v>145</v>
      </c>
      <c r="CF487" s="117" t="s">
        <v>145</v>
      </c>
      <c r="CG487" s="117" t="s">
        <v>145</v>
      </c>
      <c r="CH487" s="117" t="s">
        <v>145</v>
      </c>
      <c r="CI487" s="117" t="s">
        <v>145</v>
      </c>
      <c r="CJ487" s="117" t="s">
        <v>145</v>
      </c>
      <c r="CK487" s="117" t="s">
        <v>145</v>
      </c>
      <c r="CL487" s="117" t="s">
        <v>145</v>
      </c>
      <c r="CM487" s="117" t="s">
        <v>145</v>
      </c>
      <c r="CN487" s="117" t="s">
        <v>145</v>
      </c>
      <c r="CO487" s="117" t="s">
        <v>1472</v>
      </c>
      <c r="CP487" s="117" t="s">
        <v>145</v>
      </c>
      <c r="CQ487" s="117" t="s">
        <v>145</v>
      </c>
      <c r="CR487" s="117" t="s">
        <v>145</v>
      </c>
      <c r="CS487" s="117" t="s">
        <v>173</v>
      </c>
      <c r="CT487" s="117" t="s">
        <v>174</v>
      </c>
      <c r="CU487" s="117" t="s">
        <v>182</v>
      </c>
      <c r="CV487" s="117" t="s">
        <v>183</v>
      </c>
      <c r="CW487" s="117" t="s">
        <v>184</v>
      </c>
      <c r="CX487" s="117" t="s">
        <v>178</v>
      </c>
      <c r="CY487" s="117" t="s">
        <v>178</v>
      </c>
      <c r="CZ487" s="117" t="s">
        <v>179</v>
      </c>
      <c r="DA487" s="117" t="s">
        <v>179</v>
      </c>
      <c r="DB487" s="117" t="s">
        <v>145</v>
      </c>
      <c r="DC487" s="117" t="s">
        <v>145</v>
      </c>
      <c r="DD487" s="117" t="s">
        <v>179</v>
      </c>
      <c r="DE487" s="117" t="s">
        <v>145</v>
      </c>
      <c r="DF487" s="117" t="s">
        <v>145</v>
      </c>
      <c r="DG487" s="117" t="s">
        <v>145</v>
      </c>
      <c r="DH487" s="117" t="s">
        <v>145</v>
      </c>
      <c r="DI487" s="117" t="s">
        <v>145</v>
      </c>
      <c r="DJ487" s="117" t="s">
        <v>145</v>
      </c>
      <c r="DK487" s="117" t="s">
        <v>145</v>
      </c>
      <c r="DL487" s="117" t="s">
        <v>145</v>
      </c>
      <c r="DM487" s="117" t="s">
        <v>145</v>
      </c>
      <c r="DN487" s="117" t="s">
        <v>145</v>
      </c>
      <c r="DO487" s="117" t="s">
        <v>145</v>
      </c>
      <c r="DP487" s="117" t="s">
        <v>145</v>
      </c>
      <c r="DQ487" s="117" t="s">
        <v>145</v>
      </c>
      <c r="DR487" s="117" t="s">
        <v>145</v>
      </c>
      <c r="DS487" s="117" t="s">
        <v>145</v>
      </c>
      <c r="DT487" s="117" t="s">
        <v>145</v>
      </c>
      <c r="DU487" s="117" t="s">
        <v>145</v>
      </c>
      <c r="DV487" s="117" t="s">
        <v>145</v>
      </c>
      <c r="DW487" s="117" t="s">
        <v>145</v>
      </c>
      <c r="DX487" s="117" t="s">
        <v>145</v>
      </c>
      <c r="DY487" s="117" t="s">
        <v>145</v>
      </c>
      <c r="DZ487" s="117" t="s">
        <v>145</v>
      </c>
      <c r="EA487" s="117" t="s">
        <v>145</v>
      </c>
      <c r="EB487" s="117" t="s">
        <v>145</v>
      </c>
      <c r="EC487" s="117" t="s">
        <v>180</v>
      </c>
      <c r="ED487" s="117" t="s">
        <v>145</v>
      </c>
      <c r="EE487" s="117" t="s">
        <v>154</v>
      </c>
      <c r="EF487" s="117" t="s">
        <v>145</v>
      </c>
      <c r="EG487" s="117" t="s">
        <v>145</v>
      </c>
      <c r="EH487" s="117" t="s">
        <v>145</v>
      </c>
      <c r="EI487" s="117" t="s">
        <v>145</v>
      </c>
      <c r="EJ487" s="117" t="s">
        <v>145</v>
      </c>
      <c r="EK487" s="117" t="s">
        <v>145</v>
      </c>
      <c r="EL487" s="117" t="s">
        <v>145</v>
      </c>
      <c r="EM487" s="117" t="s">
        <v>145</v>
      </c>
      <c r="EN487" s="117" t="s">
        <v>147</v>
      </c>
    </row>
    <row r="488" spans="1:144">
      <c r="A488" s="117" t="s">
        <v>2028</v>
      </c>
      <c r="B488" s="117" t="s">
        <v>145</v>
      </c>
      <c r="C488" s="117" t="s">
        <v>146</v>
      </c>
      <c r="D488" s="117" t="s">
        <v>145</v>
      </c>
      <c r="E488" s="117" t="s">
        <v>147</v>
      </c>
      <c r="F488" s="117" t="s">
        <v>145</v>
      </c>
      <c r="G488" s="117" t="s">
        <v>148</v>
      </c>
      <c r="H488" s="117" t="s">
        <v>149</v>
      </c>
      <c r="I488" s="117" t="s">
        <v>145</v>
      </c>
      <c r="J488" s="117" t="s">
        <v>150</v>
      </c>
      <c r="K488" s="117" t="s">
        <v>151</v>
      </c>
      <c r="L488" s="117" t="s">
        <v>2023</v>
      </c>
      <c r="M488" s="117" t="s">
        <v>145</v>
      </c>
      <c r="N488" s="117" t="s">
        <v>146</v>
      </c>
      <c r="O488" s="117" t="s">
        <v>153</v>
      </c>
      <c r="P488" s="117" t="s">
        <v>154</v>
      </c>
      <c r="Q488" s="117" t="s">
        <v>155</v>
      </c>
      <c r="R488" s="117" t="s">
        <v>145</v>
      </c>
      <c r="S488" s="117" t="s">
        <v>156</v>
      </c>
      <c r="T488" s="117" t="s">
        <v>154</v>
      </c>
      <c r="U488" s="117" t="s">
        <v>145</v>
      </c>
      <c r="V488" s="117" t="s">
        <v>145</v>
      </c>
      <c r="W488" s="117" t="s">
        <v>157</v>
      </c>
      <c r="X488" s="117" t="s">
        <v>157</v>
      </c>
      <c r="Y488" s="117" t="s">
        <v>158</v>
      </c>
      <c r="Z488" s="117" t="s">
        <v>159</v>
      </c>
      <c r="AA488" s="117" t="s">
        <v>145</v>
      </c>
      <c r="AB488" s="117" t="s">
        <v>145</v>
      </c>
      <c r="AC488" s="117" t="s">
        <v>145</v>
      </c>
      <c r="AD488" s="117" t="s">
        <v>145</v>
      </c>
      <c r="AE488" s="117" t="s">
        <v>2029</v>
      </c>
      <c r="AF488" s="117" t="s">
        <v>145</v>
      </c>
      <c r="AG488" s="117" t="s">
        <v>145</v>
      </c>
      <c r="AH488" s="117" t="s">
        <v>147</v>
      </c>
      <c r="AI488" s="117" t="s">
        <v>145</v>
      </c>
      <c r="AJ488" s="117" t="s">
        <v>145</v>
      </c>
      <c r="AK488" s="117" t="s">
        <v>145</v>
      </c>
      <c r="AL488" s="117" t="s">
        <v>145</v>
      </c>
      <c r="AM488" s="117" t="s">
        <v>145</v>
      </c>
      <c r="AN488" s="117" t="s">
        <v>145</v>
      </c>
      <c r="AO488" s="117" t="s">
        <v>1085</v>
      </c>
      <c r="AP488" s="117" t="s">
        <v>2030</v>
      </c>
      <c r="AQ488" s="117" t="s">
        <v>2030</v>
      </c>
      <c r="AR488" s="117" t="s">
        <v>1088</v>
      </c>
      <c r="AS488" s="117" t="s">
        <v>2031</v>
      </c>
      <c r="AT488" s="117" t="s">
        <v>2032</v>
      </c>
      <c r="AU488" s="117" t="s">
        <v>145</v>
      </c>
      <c r="AV488" s="117" t="s">
        <v>2033</v>
      </c>
      <c r="AW488" s="117" t="s">
        <v>1800</v>
      </c>
      <c r="AX488" s="117" t="s">
        <v>2034</v>
      </c>
      <c r="AY488" s="117" t="s">
        <v>145</v>
      </c>
      <c r="AZ488" s="117" t="s">
        <v>2032</v>
      </c>
      <c r="BA488" s="117" t="s">
        <v>145</v>
      </c>
      <c r="BB488" s="117" t="s">
        <v>145</v>
      </c>
      <c r="BC488" s="117" t="s">
        <v>145</v>
      </c>
      <c r="BD488" s="117" t="s">
        <v>145</v>
      </c>
      <c r="BE488" s="117" t="s">
        <v>145</v>
      </c>
      <c r="BF488" s="117" t="s">
        <v>145</v>
      </c>
      <c r="BG488" s="117" t="s">
        <v>145</v>
      </c>
      <c r="BH488" s="117" t="s">
        <v>145</v>
      </c>
      <c r="BI488" s="117" t="s">
        <v>145</v>
      </c>
      <c r="BJ488" s="117" t="s">
        <v>145</v>
      </c>
      <c r="BK488" s="117" t="s">
        <v>145</v>
      </c>
      <c r="BL488" s="117" t="s">
        <v>170</v>
      </c>
      <c r="BM488" s="117" t="s">
        <v>145</v>
      </c>
      <c r="BN488" s="117" t="s">
        <v>145</v>
      </c>
      <c r="BO488" s="117" t="s">
        <v>145</v>
      </c>
      <c r="BP488" s="117" t="s">
        <v>145</v>
      </c>
      <c r="BQ488" s="117" t="s">
        <v>145</v>
      </c>
      <c r="BR488" s="117" t="s">
        <v>145</v>
      </c>
      <c r="BS488" s="117" t="s">
        <v>145</v>
      </c>
      <c r="BT488" s="117" t="s">
        <v>145</v>
      </c>
      <c r="BU488" s="117" t="s">
        <v>145</v>
      </c>
      <c r="BV488" s="117" t="s">
        <v>171</v>
      </c>
      <c r="BW488" s="117" t="s">
        <v>145</v>
      </c>
      <c r="BX488" s="117" t="s">
        <v>145</v>
      </c>
      <c r="BY488" s="117" t="s">
        <v>145</v>
      </c>
      <c r="BZ488" s="117" t="s">
        <v>145</v>
      </c>
      <c r="CA488" s="117" t="s">
        <v>145</v>
      </c>
      <c r="CB488" s="117" t="s">
        <v>149</v>
      </c>
      <c r="CC488" s="117" t="s">
        <v>149</v>
      </c>
      <c r="CD488" s="117" t="s">
        <v>145</v>
      </c>
      <c r="CE488" s="117" t="s">
        <v>145</v>
      </c>
      <c r="CF488" s="117" t="s">
        <v>145</v>
      </c>
      <c r="CG488" s="117" t="s">
        <v>145</v>
      </c>
      <c r="CH488" s="117" t="s">
        <v>145</v>
      </c>
      <c r="CI488" s="117" t="s">
        <v>145</v>
      </c>
      <c r="CJ488" s="117" t="s">
        <v>145</v>
      </c>
      <c r="CK488" s="117" t="s">
        <v>145</v>
      </c>
      <c r="CL488" s="117" t="s">
        <v>145</v>
      </c>
      <c r="CM488" s="117" t="s">
        <v>145</v>
      </c>
      <c r="CN488" s="117" t="s">
        <v>145</v>
      </c>
      <c r="CO488" s="117" t="s">
        <v>1472</v>
      </c>
      <c r="CP488" s="117" t="s">
        <v>145</v>
      </c>
      <c r="CQ488" s="117" t="s">
        <v>145</v>
      </c>
      <c r="CR488" s="117" t="s">
        <v>145</v>
      </c>
      <c r="CS488" s="117" t="s">
        <v>173</v>
      </c>
      <c r="CT488" s="117" t="s">
        <v>181</v>
      </c>
      <c r="CU488" s="117" t="s">
        <v>175</v>
      </c>
      <c r="CV488" s="117" t="s">
        <v>176</v>
      </c>
      <c r="CW488" s="117" t="s">
        <v>177</v>
      </c>
      <c r="CX488" s="117" t="s">
        <v>178</v>
      </c>
      <c r="CY488" s="117" t="s">
        <v>178</v>
      </c>
      <c r="CZ488" s="117" t="s">
        <v>179</v>
      </c>
      <c r="DA488" s="117" t="s">
        <v>179</v>
      </c>
      <c r="DB488" s="117" t="s">
        <v>145</v>
      </c>
      <c r="DC488" s="117" t="s">
        <v>145</v>
      </c>
      <c r="DD488" s="117" t="s">
        <v>179</v>
      </c>
      <c r="DE488" s="117" t="s">
        <v>145</v>
      </c>
      <c r="DF488" s="117" t="s">
        <v>145</v>
      </c>
      <c r="DG488" s="117" t="s">
        <v>145</v>
      </c>
      <c r="DH488" s="117" t="s">
        <v>145</v>
      </c>
      <c r="DI488" s="117" t="s">
        <v>145</v>
      </c>
      <c r="DJ488" s="117" t="s">
        <v>145</v>
      </c>
      <c r="DK488" s="117" t="s">
        <v>145</v>
      </c>
      <c r="DL488" s="117" t="s">
        <v>145</v>
      </c>
      <c r="DM488" s="117" t="s">
        <v>145</v>
      </c>
      <c r="DN488" s="117" t="s">
        <v>145</v>
      </c>
      <c r="DO488" s="117" t="s">
        <v>145</v>
      </c>
      <c r="DP488" s="117" t="s">
        <v>145</v>
      </c>
      <c r="DQ488" s="117" t="s">
        <v>145</v>
      </c>
      <c r="DR488" s="117" t="s">
        <v>145</v>
      </c>
      <c r="DS488" s="117" t="s">
        <v>145</v>
      </c>
      <c r="DT488" s="117" t="s">
        <v>145</v>
      </c>
      <c r="DU488" s="117" t="s">
        <v>145</v>
      </c>
      <c r="DV488" s="117" t="s">
        <v>145</v>
      </c>
      <c r="DW488" s="117" t="s">
        <v>145</v>
      </c>
      <c r="DX488" s="117" t="s">
        <v>145</v>
      </c>
      <c r="DY488" s="117" t="s">
        <v>145</v>
      </c>
      <c r="DZ488" s="117" t="s">
        <v>145</v>
      </c>
      <c r="EA488" s="117" t="s">
        <v>145</v>
      </c>
      <c r="EB488" s="117" t="s">
        <v>145</v>
      </c>
      <c r="EC488" s="117" t="s">
        <v>180</v>
      </c>
      <c r="ED488" s="117" t="s">
        <v>145</v>
      </c>
      <c r="EE488" s="117" t="s">
        <v>154</v>
      </c>
      <c r="EF488" s="117" t="s">
        <v>145</v>
      </c>
      <c r="EG488" s="117" t="s">
        <v>145</v>
      </c>
      <c r="EH488" s="117" t="s">
        <v>145</v>
      </c>
      <c r="EI488" s="117" t="s">
        <v>145</v>
      </c>
      <c r="EJ488" s="117" t="s">
        <v>145</v>
      </c>
      <c r="EK488" s="117" t="s">
        <v>145</v>
      </c>
      <c r="EL488" s="117" t="s">
        <v>145</v>
      </c>
      <c r="EM488" s="117" t="s">
        <v>145</v>
      </c>
      <c r="EN488" s="117" t="s">
        <v>147</v>
      </c>
    </row>
    <row r="489" spans="1:144">
      <c r="A489" s="117" t="s">
        <v>2028</v>
      </c>
      <c r="B489" s="117" t="s">
        <v>145</v>
      </c>
      <c r="C489" s="117" t="s">
        <v>146</v>
      </c>
      <c r="D489" s="117" t="s">
        <v>145</v>
      </c>
      <c r="E489" s="117" t="s">
        <v>147</v>
      </c>
      <c r="F489" s="117" t="s">
        <v>145</v>
      </c>
      <c r="G489" s="117" t="s">
        <v>148</v>
      </c>
      <c r="H489" s="117" t="s">
        <v>149</v>
      </c>
      <c r="I489" s="117" t="s">
        <v>145</v>
      </c>
      <c r="J489" s="117" t="s">
        <v>150</v>
      </c>
      <c r="K489" s="117" t="s">
        <v>151</v>
      </c>
      <c r="L489" s="117" t="s">
        <v>2023</v>
      </c>
      <c r="M489" s="117" t="s">
        <v>145</v>
      </c>
      <c r="N489" s="117" t="s">
        <v>146</v>
      </c>
      <c r="O489" s="117" t="s">
        <v>153</v>
      </c>
      <c r="P489" s="117" t="s">
        <v>154</v>
      </c>
      <c r="Q489" s="117" t="s">
        <v>155</v>
      </c>
      <c r="R489" s="117" t="s">
        <v>145</v>
      </c>
      <c r="S489" s="117" t="s">
        <v>156</v>
      </c>
      <c r="T489" s="117" t="s">
        <v>154</v>
      </c>
      <c r="U489" s="117" t="s">
        <v>145</v>
      </c>
      <c r="V489" s="117" t="s">
        <v>145</v>
      </c>
      <c r="W489" s="117" t="s">
        <v>157</v>
      </c>
      <c r="X489" s="117" t="s">
        <v>157</v>
      </c>
      <c r="Y489" s="117" t="s">
        <v>158</v>
      </c>
      <c r="Z489" s="117" t="s">
        <v>159</v>
      </c>
      <c r="AA489" s="117" t="s">
        <v>145</v>
      </c>
      <c r="AB489" s="117" t="s">
        <v>145</v>
      </c>
      <c r="AC489" s="117" t="s">
        <v>145</v>
      </c>
      <c r="AD489" s="117" t="s">
        <v>145</v>
      </c>
      <c r="AE489" s="117" t="s">
        <v>2029</v>
      </c>
      <c r="AF489" s="117" t="s">
        <v>145</v>
      </c>
      <c r="AG489" s="117" t="s">
        <v>145</v>
      </c>
      <c r="AH489" s="117" t="s">
        <v>147</v>
      </c>
      <c r="AI489" s="117" t="s">
        <v>145</v>
      </c>
      <c r="AJ489" s="117" t="s">
        <v>145</v>
      </c>
      <c r="AK489" s="117" t="s">
        <v>145</v>
      </c>
      <c r="AL489" s="117" t="s">
        <v>145</v>
      </c>
      <c r="AM489" s="117" t="s">
        <v>145</v>
      </c>
      <c r="AN489" s="117" t="s">
        <v>145</v>
      </c>
      <c r="AO489" s="117" t="s">
        <v>1085</v>
      </c>
      <c r="AP489" s="117" t="s">
        <v>2030</v>
      </c>
      <c r="AQ489" s="117" t="s">
        <v>2030</v>
      </c>
      <c r="AR489" s="117" t="s">
        <v>1088</v>
      </c>
      <c r="AS489" s="117" t="s">
        <v>2031</v>
      </c>
      <c r="AT489" s="117" t="s">
        <v>2032</v>
      </c>
      <c r="AU489" s="117" t="s">
        <v>145</v>
      </c>
      <c r="AV489" s="117" t="s">
        <v>2033</v>
      </c>
      <c r="AW489" s="117" t="s">
        <v>1800</v>
      </c>
      <c r="AX489" s="117" t="s">
        <v>2034</v>
      </c>
      <c r="AY489" s="117" t="s">
        <v>145</v>
      </c>
      <c r="AZ489" s="117" t="s">
        <v>2032</v>
      </c>
      <c r="BA489" s="117" t="s">
        <v>145</v>
      </c>
      <c r="BB489" s="117" t="s">
        <v>145</v>
      </c>
      <c r="BC489" s="117" t="s">
        <v>145</v>
      </c>
      <c r="BD489" s="117" t="s">
        <v>145</v>
      </c>
      <c r="BE489" s="117" t="s">
        <v>145</v>
      </c>
      <c r="BF489" s="117" t="s">
        <v>145</v>
      </c>
      <c r="BG489" s="117" t="s">
        <v>145</v>
      </c>
      <c r="BH489" s="117" t="s">
        <v>145</v>
      </c>
      <c r="BI489" s="117" t="s">
        <v>145</v>
      </c>
      <c r="BJ489" s="117" t="s">
        <v>145</v>
      </c>
      <c r="BK489" s="117" t="s">
        <v>145</v>
      </c>
      <c r="BL489" s="117" t="s">
        <v>170</v>
      </c>
      <c r="BM489" s="117" t="s">
        <v>145</v>
      </c>
      <c r="BN489" s="117" t="s">
        <v>145</v>
      </c>
      <c r="BO489" s="117" t="s">
        <v>145</v>
      </c>
      <c r="BP489" s="117" t="s">
        <v>145</v>
      </c>
      <c r="BQ489" s="117" t="s">
        <v>145</v>
      </c>
      <c r="BR489" s="117" t="s">
        <v>145</v>
      </c>
      <c r="BS489" s="117" t="s">
        <v>145</v>
      </c>
      <c r="BT489" s="117" t="s">
        <v>145</v>
      </c>
      <c r="BU489" s="117" t="s">
        <v>145</v>
      </c>
      <c r="BV489" s="117" t="s">
        <v>171</v>
      </c>
      <c r="BW489" s="117" t="s">
        <v>145</v>
      </c>
      <c r="BX489" s="117" t="s">
        <v>145</v>
      </c>
      <c r="BY489" s="117" t="s">
        <v>145</v>
      </c>
      <c r="BZ489" s="117" t="s">
        <v>145</v>
      </c>
      <c r="CA489" s="117" t="s">
        <v>145</v>
      </c>
      <c r="CB489" s="117" t="s">
        <v>149</v>
      </c>
      <c r="CC489" s="117" t="s">
        <v>149</v>
      </c>
      <c r="CD489" s="117" t="s">
        <v>145</v>
      </c>
      <c r="CE489" s="117" t="s">
        <v>145</v>
      </c>
      <c r="CF489" s="117" t="s">
        <v>145</v>
      </c>
      <c r="CG489" s="117" t="s">
        <v>145</v>
      </c>
      <c r="CH489" s="117" t="s">
        <v>145</v>
      </c>
      <c r="CI489" s="117" t="s">
        <v>145</v>
      </c>
      <c r="CJ489" s="117" t="s">
        <v>145</v>
      </c>
      <c r="CK489" s="117" t="s">
        <v>145</v>
      </c>
      <c r="CL489" s="117" t="s">
        <v>145</v>
      </c>
      <c r="CM489" s="117" t="s">
        <v>145</v>
      </c>
      <c r="CN489" s="117" t="s">
        <v>145</v>
      </c>
      <c r="CO489" s="117" t="s">
        <v>1472</v>
      </c>
      <c r="CP489" s="117" t="s">
        <v>145</v>
      </c>
      <c r="CQ489" s="117" t="s">
        <v>145</v>
      </c>
      <c r="CR489" s="117" t="s">
        <v>145</v>
      </c>
      <c r="CS489" s="117" t="s">
        <v>173</v>
      </c>
      <c r="CT489" s="117" t="s">
        <v>300</v>
      </c>
      <c r="CU489" s="117" t="s">
        <v>1006</v>
      </c>
      <c r="CV489" s="117" t="s">
        <v>1007</v>
      </c>
      <c r="CW489" s="117" t="s">
        <v>1008</v>
      </c>
      <c r="CX489" s="117" t="s">
        <v>178</v>
      </c>
      <c r="CY489" s="117" t="s">
        <v>178</v>
      </c>
      <c r="CZ489" s="117" t="s">
        <v>179</v>
      </c>
      <c r="DA489" s="117" t="s">
        <v>179</v>
      </c>
      <c r="DB489" s="117" t="s">
        <v>145</v>
      </c>
      <c r="DC489" s="117" t="s">
        <v>145</v>
      </c>
      <c r="DD489" s="117" t="s">
        <v>179</v>
      </c>
      <c r="DE489" s="117" t="s">
        <v>145</v>
      </c>
      <c r="DF489" s="117" t="s">
        <v>145</v>
      </c>
      <c r="DG489" s="117" t="s">
        <v>145</v>
      </c>
      <c r="DH489" s="117" t="s">
        <v>145</v>
      </c>
      <c r="DI489" s="117" t="s">
        <v>145</v>
      </c>
      <c r="DJ489" s="117" t="s">
        <v>145</v>
      </c>
      <c r="DK489" s="117" t="s">
        <v>145</v>
      </c>
      <c r="DL489" s="117" t="s">
        <v>145</v>
      </c>
      <c r="DM489" s="117" t="s">
        <v>145</v>
      </c>
      <c r="DN489" s="117" t="s">
        <v>145</v>
      </c>
      <c r="DO489" s="117" t="s">
        <v>145</v>
      </c>
      <c r="DP489" s="117" t="s">
        <v>145</v>
      </c>
      <c r="DQ489" s="117" t="s">
        <v>145</v>
      </c>
      <c r="DR489" s="117" t="s">
        <v>145</v>
      </c>
      <c r="DS489" s="117" t="s">
        <v>145</v>
      </c>
      <c r="DT489" s="117" t="s">
        <v>145</v>
      </c>
      <c r="DU489" s="117" t="s">
        <v>145</v>
      </c>
      <c r="DV489" s="117" t="s">
        <v>145</v>
      </c>
      <c r="DW489" s="117" t="s">
        <v>145</v>
      </c>
      <c r="DX489" s="117" t="s">
        <v>145</v>
      </c>
      <c r="DY489" s="117" t="s">
        <v>145</v>
      </c>
      <c r="DZ489" s="117" t="s">
        <v>145</v>
      </c>
      <c r="EA489" s="117" t="s">
        <v>145</v>
      </c>
      <c r="EB489" s="117" t="s">
        <v>145</v>
      </c>
      <c r="EC489" s="117" t="s">
        <v>180</v>
      </c>
      <c r="ED489" s="117" t="s">
        <v>145</v>
      </c>
      <c r="EE489" s="117" t="s">
        <v>154</v>
      </c>
      <c r="EF489" s="117" t="s">
        <v>145</v>
      </c>
      <c r="EG489" s="117" t="s">
        <v>145</v>
      </c>
      <c r="EH489" s="117" t="s">
        <v>145</v>
      </c>
      <c r="EI489" s="117" t="s">
        <v>145</v>
      </c>
      <c r="EJ489" s="117" t="s">
        <v>145</v>
      </c>
      <c r="EK489" s="117" t="s">
        <v>145</v>
      </c>
      <c r="EL489" s="117" t="s">
        <v>145</v>
      </c>
      <c r="EM489" s="117" t="s">
        <v>145</v>
      </c>
      <c r="EN489" s="117" t="s">
        <v>147</v>
      </c>
    </row>
    <row r="490" spans="1:144">
      <c r="A490" s="117" t="s">
        <v>2035</v>
      </c>
      <c r="B490" s="117" t="s">
        <v>145</v>
      </c>
      <c r="C490" s="117" t="s">
        <v>146</v>
      </c>
      <c r="D490" s="117" t="s">
        <v>145</v>
      </c>
      <c r="E490" s="117" t="s">
        <v>147</v>
      </c>
      <c r="F490" s="117" t="s">
        <v>145</v>
      </c>
      <c r="G490" s="117" t="s">
        <v>148</v>
      </c>
      <c r="H490" s="117" t="s">
        <v>149</v>
      </c>
      <c r="I490" s="117" t="s">
        <v>145</v>
      </c>
      <c r="J490" s="117" t="s">
        <v>150</v>
      </c>
      <c r="K490" s="117" t="s">
        <v>151</v>
      </c>
      <c r="L490" s="117" t="s">
        <v>2023</v>
      </c>
      <c r="M490" s="117" t="s">
        <v>145</v>
      </c>
      <c r="N490" s="117" t="s">
        <v>146</v>
      </c>
      <c r="O490" s="117" t="s">
        <v>153</v>
      </c>
      <c r="P490" s="117" t="s">
        <v>154</v>
      </c>
      <c r="Q490" s="117" t="s">
        <v>155</v>
      </c>
      <c r="R490" s="117" t="s">
        <v>145</v>
      </c>
      <c r="S490" s="117" t="s">
        <v>156</v>
      </c>
      <c r="T490" s="117" t="s">
        <v>154</v>
      </c>
      <c r="U490" s="117" t="s">
        <v>145</v>
      </c>
      <c r="V490" s="117" t="s">
        <v>145</v>
      </c>
      <c r="W490" s="117" t="s">
        <v>157</v>
      </c>
      <c r="X490" s="117" t="s">
        <v>157</v>
      </c>
      <c r="Y490" s="117" t="s">
        <v>158</v>
      </c>
      <c r="Z490" s="117" t="s">
        <v>159</v>
      </c>
      <c r="AA490" s="117" t="s">
        <v>145</v>
      </c>
      <c r="AB490" s="117" t="s">
        <v>145</v>
      </c>
      <c r="AC490" s="117" t="s">
        <v>145</v>
      </c>
      <c r="AD490" s="117" t="s">
        <v>145</v>
      </c>
      <c r="AE490" s="117" t="s">
        <v>2036</v>
      </c>
      <c r="AF490" s="117" t="s">
        <v>145</v>
      </c>
      <c r="AG490" s="117" t="s">
        <v>145</v>
      </c>
      <c r="AH490" s="117" t="s">
        <v>147</v>
      </c>
      <c r="AI490" s="117" t="s">
        <v>145</v>
      </c>
      <c r="AJ490" s="117" t="s">
        <v>145</v>
      </c>
      <c r="AK490" s="117" t="s">
        <v>145</v>
      </c>
      <c r="AL490" s="117" t="s">
        <v>145</v>
      </c>
      <c r="AM490" s="117" t="s">
        <v>145</v>
      </c>
      <c r="AN490" s="117" t="s">
        <v>145</v>
      </c>
      <c r="AO490" s="117" t="s">
        <v>740</v>
      </c>
      <c r="AP490" s="117" t="s">
        <v>2037</v>
      </c>
      <c r="AQ490" s="117" t="s">
        <v>2038</v>
      </c>
      <c r="AR490" s="117" t="s">
        <v>420</v>
      </c>
      <c r="AS490" s="117" t="s">
        <v>2039</v>
      </c>
      <c r="AT490" s="117" t="s">
        <v>2040</v>
      </c>
      <c r="AU490" s="117" t="s">
        <v>145</v>
      </c>
      <c r="AV490" s="117" t="s">
        <v>2041</v>
      </c>
      <c r="AW490" s="117" t="s">
        <v>2042</v>
      </c>
      <c r="AX490" s="117" t="s">
        <v>2043</v>
      </c>
      <c r="AY490" s="117" t="s">
        <v>145</v>
      </c>
      <c r="AZ490" s="117" t="s">
        <v>2040</v>
      </c>
      <c r="BA490" s="117" t="s">
        <v>145</v>
      </c>
      <c r="BB490" s="117" t="s">
        <v>145</v>
      </c>
      <c r="BC490" s="117" t="s">
        <v>145</v>
      </c>
      <c r="BD490" s="117" t="s">
        <v>145</v>
      </c>
      <c r="BE490" s="117" t="s">
        <v>145</v>
      </c>
      <c r="BF490" s="117" t="s">
        <v>145</v>
      </c>
      <c r="BG490" s="117" t="s">
        <v>145</v>
      </c>
      <c r="BH490" s="117" t="s">
        <v>145</v>
      </c>
      <c r="BI490" s="117" t="s">
        <v>145</v>
      </c>
      <c r="BJ490" s="117" t="s">
        <v>145</v>
      </c>
      <c r="BK490" s="117" t="s">
        <v>145</v>
      </c>
      <c r="BL490" s="117" t="s">
        <v>170</v>
      </c>
      <c r="BM490" s="117" t="s">
        <v>145</v>
      </c>
      <c r="BN490" s="117" t="s">
        <v>145</v>
      </c>
      <c r="BO490" s="117" t="s">
        <v>145</v>
      </c>
      <c r="BP490" s="117" t="s">
        <v>145</v>
      </c>
      <c r="BQ490" s="117" t="s">
        <v>145</v>
      </c>
      <c r="BR490" s="117" t="s">
        <v>145</v>
      </c>
      <c r="BS490" s="117" t="s">
        <v>145</v>
      </c>
      <c r="BT490" s="117" t="s">
        <v>145</v>
      </c>
      <c r="BU490" s="117" t="s">
        <v>145</v>
      </c>
      <c r="BV490" s="117" t="s">
        <v>171</v>
      </c>
      <c r="BW490" s="117" t="s">
        <v>145</v>
      </c>
      <c r="BX490" s="117" t="s">
        <v>145</v>
      </c>
      <c r="BY490" s="117" t="s">
        <v>145</v>
      </c>
      <c r="BZ490" s="117" t="s">
        <v>145</v>
      </c>
      <c r="CA490" s="117" t="s">
        <v>145</v>
      </c>
      <c r="CB490" s="117" t="s">
        <v>149</v>
      </c>
      <c r="CC490" s="117" t="s">
        <v>149</v>
      </c>
      <c r="CD490" s="117" t="s">
        <v>145</v>
      </c>
      <c r="CE490" s="117" t="s">
        <v>145</v>
      </c>
      <c r="CF490" s="117" t="s">
        <v>145</v>
      </c>
      <c r="CG490" s="117" t="s">
        <v>145</v>
      </c>
      <c r="CH490" s="117" t="s">
        <v>145</v>
      </c>
      <c r="CI490" s="117" t="s">
        <v>145</v>
      </c>
      <c r="CJ490" s="117" t="s">
        <v>145</v>
      </c>
      <c r="CK490" s="117" t="s">
        <v>145</v>
      </c>
      <c r="CL490" s="117" t="s">
        <v>145</v>
      </c>
      <c r="CM490" s="117" t="s">
        <v>145</v>
      </c>
      <c r="CN490" s="117" t="s">
        <v>145</v>
      </c>
      <c r="CO490" s="117" t="s">
        <v>1811</v>
      </c>
      <c r="CP490" s="117" t="s">
        <v>145</v>
      </c>
      <c r="CQ490" s="117" t="s">
        <v>145</v>
      </c>
      <c r="CR490" s="117" t="s">
        <v>145</v>
      </c>
      <c r="CS490" s="117" t="s">
        <v>173</v>
      </c>
      <c r="CT490" s="117" t="s">
        <v>174</v>
      </c>
      <c r="CU490" s="117" t="s">
        <v>182</v>
      </c>
      <c r="CV490" s="117" t="s">
        <v>183</v>
      </c>
      <c r="CW490" s="117" t="s">
        <v>184</v>
      </c>
      <c r="CX490" s="117" t="s">
        <v>178</v>
      </c>
      <c r="CY490" s="117" t="s">
        <v>178</v>
      </c>
      <c r="CZ490" s="117" t="s">
        <v>179</v>
      </c>
      <c r="DA490" s="117" t="s">
        <v>179</v>
      </c>
      <c r="DB490" s="117" t="s">
        <v>145</v>
      </c>
      <c r="DC490" s="117" t="s">
        <v>145</v>
      </c>
      <c r="DD490" s="117" t="s">
        <v>179</v>
      </c>
      <c r="DE490" s="117" t="s">
        <v>145</v>
      </c>
      <c r="DF490" s="117" t="s">
        <v>145</v>
      </c>
      <c r="DG490" s="117" t="s">
        <v>145</v>
      </c>
      <c r="DH490" s="117" t="s">
        <v>145</v>
      </c>
      <c r="DI490" s="117" t="s">
        <v>145</v>
      </c>
      <c r="DJ490" s="117" t="s">
        <v>145</v>
      </c>
      <c r="DK490" s="117" t="s">
        <v>145</v>
      </c>
      <c r="DL490" s="117" t="s">
        <v>145</v>
      </c>
      <c r="DM490" s="117" t="s">
        <v>145</v>
      </c>
      <c r="DN490" s="117" t="s">
        <v>145</v>
      </c>
      <c r="DO490" s="117" t="s">
        <v>145</v>
      </c>
      <c r="DP490" s="117" t="s">
        <v>145</v>
      </c>
      <c r="DQ490" s="117" t="s">
        <v>145</v>
      </c>
      <c r="DR490" s="117" t="s">
        <v>145</v>
      </c>
      <c r="DS490" s="117" t="s">
        <v>145</v>
      </c>
      <c r="DT490" s="117" t="s">
        <v>145</v>
      </c>
      <c r="DU490" s="117" t="s">
        <v>145</v>
      </c>
      <c r="DV490" s="117" t="s">
        <v>145</v>
      </c>
      <c r="DW490" s="117" t="s">
        <v>145</v>
      </c>
      <c r="DX490" s="117" t="s">
        <v>145</v>
      </c>
      <c r="DY490" s="117" t="s">
        <v>145</v>
      </c>
      <c r="DZ490" s="117" t="s">
        <v>145</v>
      </c>
      <c r="EA490" s="117" t="s">
        <v>145</v>
      </c>
      <c r="EB490" s="117" t="s">
        <v>145</v>
      </c>
      <c r="EC490" s="117" t="s">
        <v>180</v>
      </c>
      <c r="ED490" s="117" t="s">
        <v>145</v>
      </c>
      <c r="EE490" s="117" t="s">
        <v>154</v>
      </c>
      <c r="EF490" s="117" t="s">
        <v>145</v>
      </c>
      <c r="EG490" s="117" t="s">
        <v>145</v>
      </c>
      <c r="EH490" s="117" t="s">
        <v>145</v>
      </c>
      <c r="EI490" s="117" t="s">
        <v>145</v>
      </c>
      <c r="EJ490" s="117" t="s">
        <v>145</v>
      </c>
      <c r="EK490" s="117" t="s">
        <v>145</v>
      </c>
      <c r="EL490" s="117" t="s">
        <v>145</v>
      </c>
      <c r="EM490" s="117" t="s">
        <v>145</v>
      </c>
      <c r="EN490" s="117" t="s">
        <v>147</v>
      </c>
    </row>
    <row r="491" spans="1:144">
      <c r="A491" s="117" t="s">
        <v>2035</v>
      </c>
      <c r="B491" s="117" t="s">
        <v>145</v>
      </c>
      <c r="C491" s="117" t="s">
        <v>146</v>
      </c>
      <c r="D491" s="117" t="s">
        <v>145</v>
      </c>
      <c r="E491" s="117" t="s">
        <v>147</v>
      </c>
      <c r="F491" s="117" t="s">
        <v>145</v>
      </c>
      <c r="G491" s="117" t="s">
        <v>148</v>
      </c>
      <c r="H491" s="117" t="s">
        <v>149</v>
      </c>
      <c r="I491" s="117" t="s">
        <v>145</v>
      </c>
      <c r="J491" s="117" t="s">
        <v>150</v>
      </c>
      <c r="K491" s="117" t="s">
        <v>151</v>
      </c>
      <c r="L491" s="117" t="s">
        <v>2023</v>
      </c>
      <c r="M491" s="117" t="s">
        <v>145</v>
      </c>
      <c r="N491" s="117" t="s">
        <v>146</v>
      </c>
      <c r="O491" s="117" t="s">
        <v>153</v>
      </c>
      <c r="P491" s="117" t="s">
        <v>154</v>
      </c>
      <c r="Q491" s="117" t="s">
        <v>155</v>
      </c>
      <c r="R491" s="117" t="s">
        <v>145</v>
      </c>
      <c r="S491" s="117" t="s">
        <v>156</v>
      </c>
      <c r="T491" s="117" t="s">
        <v>154</v>
      </c>
      <c r="U491" s="117" t="s">
        <v>145</v>
      </c>
      <c r="V491" s="117" t="s">
        <v>145</v>
      </c>
      <c r="W491" s="117" t="s">
        <v>157</v>
      </c>
      <c r="X491" s="117" t="s">
        <v>157</v>
      </c>
      <c r="Y491" s="117" t="s">
        <v>158</v>
      </c>
      <c r="Z491" s="117" t="s">
        <v>159</v>
      </c>
      <c r="AA491" s="117" t="s">
        <v>145</v>
      </c>
      <c r="AB491" s="117" t="s">
        <v>145</v>
      </c>
      <c r="AC491" s="117" t="s">
        <v>145</v>
      </c>
      <c r="AD491" s="117" t="s">
        <v>145</v>
      </c>
      <c r="AE491" s="117" t="s">
        <v>2036</v>
      </c>
      <c r="AF491" s="117" t="s">
        <v>145</v>
      </c>
      <c r="AG491" s="117" t="s">
        <v>145</v>
      </c>
      <c r="AH491" s="117" t="s">
        <v>147</v>
      </c>
      <c r="AI491" s="117" t="s">
        <v>145</v>
      </c>
      <c r="AJ491" s="117" t="s">
        <v>145</v>
      </c>
      <c r="AK491" s="117" t="s">
        <v>145</v>
      </c>
      <c r="AL491" s="117" t="s">
        <v>145</v>
      </c>
      <c r="AM491" s="117" t="s">
        <v>145</v>
      </c>
      <c r="AN491" s="117" t="s">
        <v>145</v>
      </c>
      <c r="AO491" s="117" t="s">
        <v>740</v>
      </c>
      <c r="AP491" s="117" t="s">
        <v>2037</v>
      </c>
      <c r="AQ491" s="117" t="s">
        <v>2038</v>
      </c>
      <c r="AR491" s="117" t="s">
        <v>420</v>
      </c>
      <c r="AS491" s="117" t="s">
        <v>2039</v>
      </c>
      <c r="AT491" s="117" t="s">
        <v>2040</v>
      </c>
      <c r="AU491" s="117" t="s">
        <v>145</v>
      </c>
      <c r="AV491" s="117" t="s">
        <v>2041</v>
      </c>
      <c r="AW491" s="117" t="s">
        <v>2042</v>
      </c>
      <c r="AX491" s="117" t="s">
        <v>2043</v>
      </c>
      <c r="AY491" s="117" t="s">
        <v>145</v>
      </c>
      <c r="AZ491" s="117" t="s">
        <v>2040</v>
      </c>
      <c r="BA491" s="117" t="s">
        <v>145</v>
      </c>
      <c r="BB491" s="117" t="s">
        <v>145</v>
      </c>
      <c r="BC491" s="117" t="s">
        <v>145</v>
      </c>
      <c r="BD491" s="117" t="s">
        <v>145</v>
      </c>
      <c r="BE491" s="117" t="s">
        <v>145</v>
      </c>
      <c r="BF491" s="117" t="s">
        <v>145</v>
      </c>
      <c r="BG491" s="117" t="s">
        <v>145</v>
      </c>
      <c r="BH491" s="117" t="s">
        <v>145</v>
      </c>
      <c r="BI491" s="117" t="s">
        <v>145</v>
      </c>
      <c r="BJ491" s="117" t="s">
        <v>145</v>
      </c>
      <c r="BK491" s="117" t="s">
        <v>145</v>
      </c>
      <c r="BL491" s="117" t="s">
        <v>170</v>
      </c>
      <c r="BM491" s="117" t="s">
        <v>145</v>
      </c>
      <c r="BN491" s="117" t="s">
        <v>145</v>
      </c>
      <c r="BO491" s="117" t="s">
        <v>145</v>
      </c>
      <c r="BP491" s="117" t="s">
        <v>145</v>
      </c>
      <c r="BQ491" s="117" t="s">
        <v>145</v>
      </c>
      <c r="BR491" s="117" t="s">
        <v>145</v>
      </c>
      <c r="BS491" s="117" t="s">
        <v>145</v>
      </c>
      <c r="BT491" s="117" t="s">
        <v>145</v>
      </c>
      <c r="BU491" s="117" t="s">
        <v>145</v>
      </c>
      <c r="BV491" s="117" t="s">
        <v>171</v>
      </c>
      <c r="BW491" s="117" t="s">
        <v>145</v>
      </c>
      <c r="BX491" s="117" t="s">
        <v>145</v>
      </c>
      <c r="BY491" s="117" t="s">
        <v>145</v>
      </c>
      <c r="BZ491" s="117" t="s">
        <v>145</v>
      </c>
      <c r="CA491" s="117" t="s">
        <v>145</v>
      </c>
      <c r="CB491" s="117" t="s">
        <v>149</v>
      </c>
      <c r="CC491" s="117" t="s">
        <v>149</v>
      </c>
      <c r="CD491" s="117" t="s">
        <v>145</v>
      </c>
      <c r="CE491" s="117" t="s">
        <v>145</v>
      </c>
      <c r="CF491" s="117" t="s">
        <v>145</v>
      </c>
      <c r="CG491" s="117" t="s">
        <v>145</v>
      </c>
      <c r="CH491" s="117" t="s">
        <v>145</v>
      </c>
      <c r="CI491" s="117" t="s">
        <v>145</v>
      </c>
      <c r="CJ491" s="117" t="s">
        <v>145</v>
      </c>
      <c r="CK491" s="117" t="s">
        <v>145</v>
      </c>
      <c r="CL491" s="117" t="s">
        <v>145</v>
      </c>
      <c r="CM491" s="117" t="s">
        <v>145</v>
      </c>
      <c r="CN491" s="117" t="s">
        <v>145</v>
      </c>
      <c r="CO491" s="117" t="s">
        <v>1811</v>
      </c>
      <c r="CP491" s="117" t="s">
        <v>145</v>
      </c>
      <c r="CQ491" s="117" t="s">
        <v>145</v>
      </c>
      <c r="CR491" s="117" t="s">
        <v>145</v>
      </c>
      <c r="CS491" s="117" t="s">
        <v>173</v>
      </c>
      <c r="CT491" s="117" t="s">
        <v>181</v>
      </c>
      <c r="CU491" s="117" t="s">
        <v>1673</v>
      </c>
      <c r="CV491" s="117" t="s">
        <v>1674</v>
      </c>
      <c r="CW491" s="117" t="s">
        <v>1674</v>
      </c>
      <c r="CX491" s="117" t="s">
        <v>178</v>
      </c>
      <c r="CY491" s="117" t="s">
        <v>178</v>
      </c>
      <c r="CZ491" s="117" t="s">
        <v>179</v>
      </c>
      <c r="DA491" s="117" t="s">
        <v>179</v>
      </c>
      <c r="DB491" s="117" t="s">
        <v>145</v>
      </c>
      <c r="DC491" s="117" t="s">
        <v>145</v>
      </c>
      <c r="DD491" s="117" t="s">
        <v>179</v>
      </c>
      <c r="DE491" s="117" t="s">
        <v>145</v>
      </c>
      <c r="DF491" s="117" t="s">
        <v>145</v>
      </c>
      <c r="DG491" s="117" t="s">
        <v>145</v>
      </c>
      <c r="DH491" s="117" t="s">
        <v>145</v>
      </c>
      <c r="DI491" s="117" t="s">
        <v>145</v>
      </c>
      <c r="DJ491" s="117" t="s">
        <v>145</v>
      </c>
      <c r="DK491" s="117" t="s">
        <v>145</v>
      </c>
      <c r="DL491" s="117" t="s">
        <v>145</v>
      </c>
      <c r="DM491" s="117" t="s">
        <v>145</v>
      </c>
      <c r="DN491" s="117" t="s">
        <v>145</v>
      </c>
      <c r="DO491" s="117" t="s">
        <v>145</v>
      </c>
      <c r="DP491" s="117" t="s">
        <v>145</v>
      </c>
      <c r="DQ491" s="117" t="s">
        <v>145</v>
      </c>
      <c r="DR491" s="117" t="s">
        <v>145</v>
      </c>
      <c r="DS491" s="117" t="s">
        <v>145</v>
      </c>
      <c r="DT491" s="117" t="s">
        <v>145</v>
      </c>
      <c r="DU491" s="117" t="s">
        <v>145</v>
      </c>
      <c r="DV491" s="117" t="s">
        <v>145</v>
      </c>
      <c r="DW491" s="117" t="s">
        <v>145</v>
      </c>
      <c r="DX491" s="117" t="s">
        <v>145</v>
      </c>
      <c r="DY491" s="117" t="s">
        <v>145</v>
      </c>
      <c r="DZ491" s="117" t="s">
        <v>145</v>
      </c>
      <c r="EA491" s="117" t="s">
        <v>145</v>
      </c>
      <c r="EB491" s="117" t="s">
        <v>145</v>
      </c>
      <c r="EC491" s="117" t="s">
        <v>180</v>
      </c>
      <c r="ED491" s="117" t="s">
        <v>145</v>
      </c>
      <c r="EE491" s="117" t="s">
        <v>154</v>
      </c>
      <c r="EF491" s="117" t="s">
        <v>145</v>
      </c>
      <c r="EG491" s="117" t="s">
        <v>145</v>
      </c>
      <c r="EH491" s="117" t="s">
        <v>145</v>
      </c>
      <c r="EI491" s="117" t="s">
        <v>145</v>
      </c>
      <c r="EJ491" s="117" t="s">
        <v>145</v>
      </c>
      <c r="EK491" s="117" t="s">
        <v>145</v>
      </c>
      <c r="EL491" s="117" t="s">
        <v>145</v>
      </c>
      <c r="EM491" s="117" t="s">
        <v>145</v>
      </c>
      <c r="EN491" s="117" t="s">
        <v>147</v>
      </c>
    </row>
    <row r="492" spans="1:144">
      <c r="A492" s="117" t="s">
        <v>2035</v>
      </c>
      <c r="B492" s="117" t="s">
        <v>145</v>
      </c>
      <c r="C492" s="117" t="s">
        <v>146</v>
      </c>
      <c r="D492" s="117" t="s">
        <v>145</v>
      </c>
      <c r="E492" s="117" t="s">
        <v>147</v>
      </c>
      <c r="F492" s="117" t="s">
        <v>145</v>
      </c>
      <c r="G492" s="117" t="s">
        <v>148</v>
      </c>
      <c r="H492" s="117" t="s">
        <v>149</v>
      </c>
      <c r="I492" s="117" t="s">
        <v>145</v>
      </c>
      <c r="J492" s="117" t="s">
        <v>150</v>
      </c>
      <c r="K492" s="117" t="s">
        <v>151</v>
      </c>
      <c r="L492" s="117" t="s">
        <v>2023</v>
      </c>
      <c r="M492" s="117" t="s">
        <v>145</v>
      </c>
      <c r="N492" s="117" t="s">
        <v>146</v>
      </c>
      <c r="O492" s="117" t="s">
        <v>153</v>
      </c>
      <c r="P492" s="117" t="s">
        <v>154</v>
      </c>
      <c r="Q492" s="117" t="s">
        <v>155</v>
      </c>
      <c r="R492" s="117" t="s">
        <v>145</v>
      </c>
      <c r="S492" s="117" t="s">
        <v>156</v>
      </c>
      <c r="T492" s="117" t="s">
        <v>154</v>
      </c>
      <c r="U492" s="117" t="s">
        <v>145</v>
      </c>
      <c r="V492" s="117" t="s">
        <v>145</v>
      </c>
      <c r="W492" s="117" t="s">
        <v>157</v>
      </c>
      <c r="X492" s="117" t="s">
        <v>157</v>
      </c>
      <c r="Y492" s="117" t="s">
        <v>158</v>
      </c>
      <c r="Z492" s="117" t="s">
        <v>159</v>
      </c>
      <c r="AA492" s="117" t="s">
        <v>145</v>
      </c>
      <c r="AB492" s="117" t="s">
        <v>145</v>
      </c>
      <c r="AC492" s="117" t="s">
        <v>145</v>
      </c>
      <c r="AD492" s="117" t="s">
        <v>145</v>
      </c>
      <c r="AE492" s="117" t="s">
        <v>2036</v>
      </c>
      <c r="AF492" s="117" t="s">
        <v>145</v>
      </c>
      <c r="AG492" s="117" t="s">
        <v>145</v>
      </c>
      <c r="AH492" s="117" t="s">
        <v>147</v>
      </c>
      <c r="AI492" s="117" t="s">
        <v>145</v>
      </c>
      <c r="AJ492" s="117" t="s">
        <v>145</v>
      </c>
      <c r="AK492" s="117" t="s">
        <v>145</v>
      </c>
      <c r="AL492" s="117" t="s">
        <v>145</v>
      </c>
      <c r="AM492" s="117" t="s">
        <v>145</v>
      </c>
      <c r="AN492" s="117" t="s">
        <v>145</v>
      </c>
      <c r="AO492" s="117" t="s">
        <v>740</v>
      </c>
      <c r="AP492" s="117" t="s">
        <v>2037</v>
      </c>
      <c r="AQ492" s="117" t="s">
        <v>2038</v>
      </c>
      <c r="AR492" s="117" t="s">
        <v>420</v>
      </c>
      <c r="AS492" s="117" t="s">
        <v>2039</v>
      </c>
      <c r="AT492" s="117" t="s">
        <v>2040</v>
      </c>
      <c r="AU492" s="117" t="s">
        <v>145</v>
      </c>
      <c r="AV492" s="117" t="s">
        <v>2041</v>
      </c>
      <c r="AW492" s="117" t="s">
        <v>2042</v>
      </c>
      <c r="AX492" s="117" t="s">
        <v>2043</v>
      </c>
      <c r="AY492" s="117" t="s">
        <v>145</v>
      </c>
      <c r="AZ492" s="117" t="s">
        <v>2040</v>
      </c>
      <c r="BA492" s="117" t="s">
        <v>145</v>
      </c>
      <c r="BB492" s="117" t="s">
        <v>145</v>
      </c>
      <c r="BC492" s="117" t="s">
        <v>145</v>
      </c>
      <c r="BD492" s="117" t="s">
        <v>145</v>
      </c>
      <c r="BE492" s="117" t="s">
        <v>145</v>
      </c>
      <c r="BF492" s="117" t="s">
        <v>145</v>
      </c>
      <c r="BG492" s="117" t="s">
        <v>145</v>
      </c>
      <c r="BH492" s="117" t="s">
        <v>145</v>
      </c>
      <c r="BI492" s="117" t="s">
        <v>145</v>
      </c>
      <c r="BJ492" s="117" t="s">
        <v>145</v>
      </c>
      <c r="BK492" s="117" t="s">
        <v>145</v>
      </c>
      <c r="BL492" s="117" t="s">
        <v>170</v>
      </c>
      <c r="BM492" s="117" t="s">
        <v>145</v>
      </c>
      <c r="BN492" s="117" t="s">
        <v>145</v>
      </c>
      <c r="BO492" s="117" t="s">
        <v>145</v>
      </c>
      <c r="BP492" s="117" t="s">
        <v>145</v>
      </c>
      <c r="BQ492" s="117" t="s">
        <v>145</v>
      </c>
      <c r="BR492" s="117" t="s">
        <v>145</v>
      </c>
      <c r="BS492" s="117" t="s">
        <v>145</v>
      </c>
      <c r="BT492" s="117" t="s">
        <v>145</v>
      </c>
      <c r="BU492" s="117" t="s">
        <v>145</v>
      </c>
      <c r="BV492" s="117" t="s">
        <v>171</v>
      </c>
      <c r="BW492" s="117" t="s">
        <v>145</v>
      </c>
      <c r="BX492" s="117" t="s">
        <v>145</v>
      </c>
      <c r="BY492" s="117" t="s">
        <v>145</v>
      </c>
      <c r="BZ492" s="117" t="s">
        <v>145</v>
      </c>
      <c r="CA492" s="117" t="s">
        <v>145</v>
      </c>
      <c r="CB492" s="117" t="s">
        <v>149</v>
      </c>
      <c r="CC492" s="117" t="s">
        <v>149</v>
      </c>
      <c r="CD492" s="117" t="s">
        <v>145</v>
      </c>
      <c r="CE492" s="117" t="s">
        <v>145</v>
      </c>
      <c r="CF492" s="117" t="s">
        <v>145</v>
      </c>
      <c r="CG492" s="117" t="s">
        <v>145</v>
      </c>
      <c r="CH492" s="117" t="s">
        <v>145</v>
      </c>
      <c r="CI492" s="117" t="s">
        <v>145</v>
      </c>
      <c r="CJ492" s="117" t="s">
        <v>145</v>
      </c>
      <c r="CK492" s="117" t="s">
        <v>145</v>
      </c>
      <c r="CL492" s="117" t="s">
        <v>145</v>
      </c>
      <c r="CM492" s="117" t="s">
        <v>145</v>
      </c>
      <c r="CN492" s="117" t="s">
        <v>145</v>
      </c>
      <c r="CO492" s="117" t="s">
        <v>1811</v>
      </c>
      <c r="CP492" s="117" t="s">
        <v>145</v>
      </c>
      <c r="CQ492" s="117" t="s">
        <v>145</v>
      </c>
      <c r="CR492" s="117" t="s">
        <v>145</v>
      </c>
      <c r="CS492" s="117" t="s">
        <v>173</v>
      </c>
      <c r="CT492" s="117" t="s">
        <v>300</v>
      </c>
      <c r="CU492" s="117" t="s">
        <v>175</v>
      </c>
      <c r="CV492" s="117" t="s">
        <v>176</v>
      </c>
      <c r="CW492" s="117" t="s">
        <v>177</v>
      </c>
      <c r="CX492" s="117" t="s">
        <v>178</v>
      </c>
      <c r="CY492" s="117" t="s">
        <v>178</v>
      </c>
      <c r="CZ492" s="117" t="s">
        <v>179</v>
      </c>
      <c r="DA492" s="117" t="s">
        <v>179</v>
      </c>
      <c r="DB492" s="117" t="s">
        <v>145</v>
      </c>
      <c r="DC492" s="117" t="s">
        <v>145</v>
      </c>
      <c r="DD492" s="117" t="s">
        <v>179</v>
      </c>
      <c r="DE492" s="117" t="s">
        <v>145</v>
      </c>
      <c r="DF492" s="117" t="s">
        <v>145</v>
      </c>
      <c r="DG492" s="117" t="s">
        <v>145</v>
      </c>
      <c r="DH492" s="117" t="s">
        <v>145</v>
      </c>
      <c r="DI492" s="117" t="s">
        <v>145</v>
      </c>
      <c r="DJ492" s="117" t="s">
        <v>145</v>
      </c>
      <c r="DK492" s="117" t="s">
        <v>145</v>
      </c>
      <c r="DL492" s="117" t="s">
        <v>145</v>
      </c>
      <c r="DM492" s="117" t="s">
        <v>145</v>
      </c>
      <c r="DN492" s="117" t="s">
        <v>145</v>
      </c>
      <c r="DO492" s="117" t="s">
        <v>145</v>
      </c>
      <c r="DP492" s="117" t="s">
        <v>145</v>
      </c>
      <c r="DQ492" s="117" t="s">
        <v>145</v>
      </c>
      <c r="DR492" s="117" t="s">
        <v>145</v>
      </c>
      <c r="DS492" s="117" t="s">
        <v>145</v>
      </c>
      <c r="DT492" s="117" t="s">
        <v>145</v>
      </c>
      <c r="DU492" s="117" t="s">
        <v>145</v>
      </c>
      <c r="DV492" s="117" t="s">
        <v>145</v>
      </c>
      <c r="DW492" s="117" t="s">
        <v>145</v>
      </c>
      <c r="DX492" s="117" t="s">
        <v>145</v>
      </c>
      <c r="DY492" s="117" t="s">
        <v>145</v>
      </c>
      <c r="DZ492" s="117" t="s">
        <v>145</v>
      </c>
      <c r="EA492" s="117" t="s">
        <v>145</v>
      </c>
      <c r="EB492" s="117" t="s">
        <v>145</v>
      </c>
      <c r="EC492" s="117" t="s">
        <v>180</v>
      </c>
      <c r="ED492" s="117" t="s">
        <v>145</v>
      </c>
      <c r="EE492" s="117" t="s">
        <v>154</v>
      </c>
      <c r="EF492" s="117" t="s">
        <v>145</v>
      </c>
      <c r="EG492" s="117" t="s">
        <v>145</v>
      </c>
      <c r="EH492" s="117" t="s">
        <v>145</v>
      </c>
      <c r="EI492" s="117" t="s">
        <v>145</v>
      </c>
      <c r="EJ492" s="117" t="s">
        <v>145</v>
      </c>
      <c r="EK492" s="117" t="s">
        <v>145</v>
      </c>
      <c r="EL492" s="117" t="s">
        <v>145</v>
      </c>
      <c r="EM492" s="117" t="s">
        <v>145</v>
      </c>
      <c r="EN492" s="117" t="s">
        <v>147</v>
      </c>
    </row>
    <row r="493" spans="1:144">
      <c r="A493" s="117" t="s">
        <v>2044</v>
      </c>
      <c r="B493" s="117" t="s">
        <v>145</v>
      </c>
      <c r="C493" s="117" t="s">
        <v>146</v>
      </c>
      <c r="D493" s="117" t="s">
        <v>145</v>
      </c>
      <c r="E493" s="117" t="s">
        <v>147</v>
      </c>
      <c r="F493" s="117" t="s">
        <v>145</v>
      </c>
      <c r="G493" s="117" t="s">
        <v>148</v>
      </c>
      <c r="H493" s="117" t="s">
        <v>149</v>
      </c>
      <c r="I493" s="117" t="s">
        <v>145</v>
      </c>
      <c r="J493" s="117" t="s">
        <v>150</v>
      </c>
      <c r="K493" s="117" t="s">
        <v>151</v>
      </c>
      <c r="L493" s="117" t="s">
        <v>2045</v>
      </c>
      <c r="M493" s="117" t="s">
        <v>145</v>
      </c>
      <c r="N493" s="117" t="s">
        <v>146</v>
      </c>
      <c r="O493" s="117" t="s">
        <v>153</v>
      </c>
      <c r="P493" s="117" t="s">
        <v>154</v>
      </c>
      <c r="Q493" s="117" t="s">
        <v>155</v>
      </c>
      <c r="R493" s="117" t="s">
        <v>145</v>
      </c>
      <c r="S493" s="117" t="s">
        <v>156</v>
      </c>
      <c r="T493" s="117" t="s">
        <v>154</v>
      </c>
      <c r="U493" s="117" t="s">
        <v>145</v>
      </c>
      <c r="V493" s="117" t="s">
        <v>145</v>
      </c>
      <c r="W493" s="117" t="s">
        <v>157</v>
      </c>
      <c r="X493" s="117" t="s">
        <v>157</v>
      </c>
      <c r="Y493" s="117" t="s">
        <v>158</v>
      </c>
      <c r="Z493" s="117" t="s">
        <v>159</v>
      </c>
      <c r="AA493" s="117" t="s">
        <v>145</v>
      </c>
      <c r="AB493" s="117" t="s">
        <v>145</v>
      </c>
      <c r="AC493" s="117" t="s">
        <v>145</v>
      </c>
      <c r="AD493" s="117" t="s">
        <v>145</v>
      </c>
      <c r="AE493" s="117" t="s">
        <v>2046</v>
      </c>
      <c r="AF493" s="117" t="s">
        <v>145</v>
      </c>
      <c r="AG493" s="117" t="s">
        <v>145</v>
      </c>
      <c r="AH493" s="117" t="s">
        <v>147</v>
      </c>
      <c r="AI493" s="117" t="s">
        <v>145</v>
      </c>
      <c r="AJ493" s="117" t="s">
        <v>145</v>
      </c>
      <c r="AK493" s="117" t="s">
        <v>145</v>
      </c>
      <c r="AL493" s="117" t="s">
        <v>145</v>
      </c>
      <c r="AM493" s="117" t="s">
        <v>145</v>
      </c>
      <c r="AN493" s="117" t="s">
        <v>145</v>
      </c>
      <c r="AO493" s="117" t="s">
        <v>843</v>
      </c>
      <c r="AP493" s="117" t="s">
        <v>2047</v>
      </c>
      <c r="AQ493" s="117" t="s">
        <v>2047</v>
      </c>
      <c r="AR493" s="117" t="s">
        <v>846</v>
      </c>
      <c r="AS493" s="117" t="s">
        <v>2048</v>
      </c>
      <c r="AT493" s="117" t="s">
        <v>2049</v>
      </c>
      <c r="AU493" s="117" t="s">
        <v>145</v>
      </c>
      <c r="AV493" s="117" t="s">
        <v>2050</v>
      </c>
      <c r="AW493" s="117" t="s">
        <v>2051</v>
      </c>
      <c r="AX493" s="117" t="s">
        <v>2052</v>
      </c>
      <c r="AY493" s="117" t="s">
        <v>145</v>
      </c>
      <c r="AZ493" s="117" t="s">
        <v>2049</v>
      </c>
      <c r="BA493" s="117" t="s">
        <v>145</v>
      </c>
      <c r="BB493" s="117" t="s">
        <v>145</v>
      </c>
      <c r="BC493" s="117" t="s">
        <v>145</v>
      </c>
      <c r="BD493" s="117" t="s">
        <v>145</v>
      </c>
      <c r="BE493" s="117" t="s">
        <v>145</v>
      </c>
      <c r="BF493" s="117" t="s">
        <v>145</v>
      </c>
      <c r="BG493" s="117" t="s">
        <v>145</v>
      </c>
      <c r="BH493" s="117" t="s">
        <v>145</v>
      </c>
      <c r="BI493" s="117" t="s">
        <v>145</v>
      </c>
      <c r="BJ493" s="117" t="s">
        <v>145</v>
      </c>
      <c r="BK493" s="117" t="s">
        <v>145</v>
      </c>
      <c r="BL493" s="117" t="s">
        <v>170</v>
      </c>
      <c r="BM493" s="117" t="s">
        <v>145</v>
      </c>
      <c r="BN493" s="117" t="s">
        <v>145</v>
      </c>
      <c r="BO493" s="117" t="s">
        <v>145</v>
      </c>
      <c r="BP493" s="117" t="s">
        <v>145</v>
      </c>
      <c r="BQ493" s="117" t="s">
        <v>145</v>
      </c>
      <c r="BR493" s="117" t="s">
        <v>145</v>
      </c>
      <c r="BS493" s="117" t="s">
        <v>145</v>
      </c>
      <c r="BT493" s="117" t="s">
        <v>145</v>
      </c>
      <c r="BU493" s="117" t="s">
        <v>145</v>
      </c>
      <c r="BV493" s="117" t="s">
        <v>171</v>
      </c>
      <c r="BW493" s="117" t="s">
        <v>145</v>
      </c>
      <c r="BX493" s="117" t="s">
        <v>145</v>
      </c>
      <c r="BY493" s="117" t="s">
        <v>145</v>
      </c>
      <c r="BZ493" s="117" t="s">
        <v>145</v>
      </c>
      <c r="CA493" s="117" t="s">
        <v>145</v>
      </c>
      <c r="CB493" s="117" t="s">
        <v>630</v>
      </c>
      <c r="CC493" s="117" t="s">
        <v>630</v>
      </c>
      <c r="CD493" s="117" t="s">
        <v>145</v>
      </c>
      <c r="CE493" s="117" t="s">
        <v>145</v>
      </c>
      <c r="CF493" s="117" t="s">
        <v>145</v>
      </c>
      <c r="CG493" s="117" t="s">
        <v>145</v>
      </c>
      <c r="CH493" s="117" t="s">
        <v>145</v>
      </c>
      <c r="CI493" s="117" t="s">
        <v>145</v>
      </c>
      <c r="CJ493" s="117" t="s">
        <v>145</v>
      </c>
      <c r="CK493" s="117" t="s">
        <v>145</v>
      </c>
      <c r="CL493" s="117" t="s">
        <v>145</v>
      </c>
      <c r="CM493" s="117" t="s">
        <v>145</v>
      </c>
      <c r="CN493" s="117" t="s">
        <v>145</v>
      </c>
      <c r="CO493" s="117" t="s">
        <v>1672</v>
      </c>
      <c r="CP493" s="117" t="s">
        <v>145</v>
      </c>
      <c r="CQ493" s="117" t="s">
        <v>145</v>
      </c>
      <c r="CR493" s="117" t="s">
        <v>145</v>
      </c>
      <c r="CS493" s="117" t="s">
        <v>173</v>
      </c>
      <c r="CT493" s="117" t="s">
        <v>174</v>
      </c>
      <c r="CU493" s="117" t="s">
        <v>182</v>
      </c>
      <c r="CV493" s="117" t="s">
        <v>183</v>
      </c>
      <c r="CW493" s="117" t="s">
        <v>184</v>
      </c>
      <c r="CX493" s="117" t="s">
        <v>178</v>
      </c>
      <c r="CY493" s="117" t="s">
        <v>178</v>
      </c>
      <c r="CZ493" s="117" t="s">
        <v>179</v>
      </c>
      <c r="DA493" s="117" t="s">
        <v>179</v>
      </c>
      <c r="DB493" s="117" t="s">
        <v>145</v>
      </c>
      <c r="DC493" s="117" t="s">
        <v>145</v>
      </c>
      <c r="DD493" s="117" t="s">
        <v>179</v>
      </c>
      <c r="DE493" s="117" t="s">
        <v>145</v>
      </c>
      <c r="DF493" s="117" t="s">
        <v>145</v>
      </c>
      <c r="DG493" s="117" t="s">
        <v>145</v>
      </c>
      <c r="DH493" s="117" t="s">
        <v>145</v>
      </c>
      <c r="DI493" s="117" t="s">
        <v>145</v>
      </c>
      <c r="DJ493" s="117" t="s">
        <v>145</v>
      </c>
      <c r="DK493" s="117" t="s">
        <v>145</v>
      </c>
      <c r="DL493" s="117" t="s">
        <v>145</v>
      </c>
      <c r="DM493" s="117" t="s">
        <v>145</v>
      </c>
      <c r="DN493" s="117" t="s">
        <v>145</v>
      </c>
      <c r="DO493" s="117" t="s">
        <v>145</v>
      </c>
      <c r="DP493" s="117" t="s">
        <v>145</v>
      </c>
      <c r="DQ493" s="117" t="s">
        <v>145</v>
      </c>
      <c r="DR493" s="117" t="s">
        <v>145</v>
      </c>
      <c r="DS493" s="117" t="s">
        <v>145</v>
      </c>
      <c r="DT493" s="117" t="s">
        <v>145</v>
      </c>
      <c r="DU493" s="117" t="s">
        <v>145</v>
      </c>
      <c r="DV493" s="117" t="s">
        <v>145</v>
      </c>
      <c r="DW493" s="117" t="s">
        <v>145</v>
      </c>
      <c r="DX493" s="117" t="s">
        <v>145</v>
      </c>
      <c r="DY493" s="117" t="s">
        <v>145</v>
      </c>
      <c r="DZ493" s="117" t="s">
        <v>145</v>
      </c>
      <c r="EA493" s="117" t="s">
        <v>145</v>
      </c>
      <c r="EB493" s="117" t="s">
        <v>145</v>
      </c>
      <c r="EC493" s="117" t="s">
        <v>180</v>
      </c>
      <c r="ED493" s="117" t="s">
        <v>145</v>
      </c>
      <c r="EE493" s="117" t="s">
        <v>154</v>
      </c>
      <c r="EF493" s="117" t="s">
        <v>145</v>
      </c>
      <c r="EG493" s="117" t="s">
        <v>145</v>
      </c>
      <c r="EH493" s="117" t="s">
        <v>145</v>
      </c>
      <c r="EI493" s="117" t="s">
        <v>145</v>
      </c>
      <c r="EJ493" s="117" t="s">
        <v>145</v>
      </c>
      <c r="EK493" s="117" t="s">
        <v>145</v>
      </c>
      <c r="EL493" s="117" t="s">
        <v>145</v>
      </c>
      <c r="EM493" s="117" t="s">
        <v>145</v>
      </c>
      <c r="EN493" s="117" t="s">
        <v>147</v>
      </c>
    </row>
    <row r="494" spans="1:144">
      <c r="A494" s="117" t="s">
        <v>2044</v>
      </c>
      <c r="B494" s="117" t="s">
        <v>145</v>
      </c>
      <c r="C494" s="117" t="s">
        <v>146</v>
      </c>
      <c r="D494" s="117" t="s">
        <v>145</v>
      </c>
      <c r="E494" s="117" t="s">
        <v>147</v>
      </c>
      <c r="F494" s="117" t="s">
        <v>145</v>
      </c>
      <c r="G494" s="117" t="s">
        <v>148</v>
      </c>
      <c r="H494" s="117" t="s">
        <v>149</v>
      </c>
      <c r="I494" s="117" t="s">
        <v>145</v>
      </c>
      <c r="J494" s="117" t="s">
        <v>150</v>
      </c>
      <c r="K494" s="117" t="s">
        <v>151</v>
      </c>
      <c r="L494" s="117" t="s">
        <v>2045</v>
      </c>
      <c r="M494" s="117" t="s">
        <v>145</v>
      </c>
      <c r="N494" s="117" t="s">
        <v>146</v>
      </c>
      <c r="O494" s="117" t="s">
        <v>153</v>
      </c>
      <c r="P494" s="117" t="s">
        <v>154</v>
      </c>
      <c r="Q494" s="117" t="s">
        <v>155</v>
      </c>
      <c r="R494" s="117" t="s">
        <v>145</v>
      </c>
      <c r="S494" s="117" t="s">
        <v>156</v>
      </c>
      <c r="T494" s="117" t="s">
        <v>154</v>
      </c>
      <c r="U494" s="117" t="s">
        <v>145</v>
      </c>
      <c r="V494" s="117" t="s">
        <v>145</v>
      </c>
      <c r="W494" s="117" t="s">
        <v>157</v>
      </c>
      <c r="X494" s="117" t="s">
        <v>157</v>
      </c>
      <c r="Y494" s="117" t="s">
        <v>158</v>
      </c>
      <c r="Z494" s="117" t="s">
        <v>159</v>
      </c>
      <c r="AA494" s="117" t="s">
        <v>145</v>
      </c>
      <c r="AB494" s="117" t="s">
        <v>145</v>
      </c>
      <c r="AC494" s="117" t="s">
        <v>145</v>
      </c>
      <c r="AD494" s="117" t="s">
        <v>145</v>
      </c>
      <c r="AE494" s="117" t="s">
        <v>2046</v>
      </c>
      <c r="AF494" s="117" t="s">
        <v>145</v>
      </c>
      <c r="AG494" s="117" t="s">
        <v>145</v>
      </c>
      <c r="AH494" s="117" t="s">
        <v>147</v>
      </c>
      <c r="AI494" s="117" t="s">
        <v>145</v>
      </c>
      <c r="AJ494" s="117" t="s">
        <v>145</v>
      </c>
      <c r="AK494" s="117" t="s">
        <v>145</v>
      </c>
      <c r="AL494" s="117" t="s">
        <v>145</v>
      </c>
      <c r="AM494" s="117" t="s">
        <v>145</v>
      </c>
      <c r="AN494" s="117" t="s">
        <v>145</v>
      </c>
      <c r="AO494" s="117" t="s">
        <v>843</v>
      </c>
      <c r="AP494" s="117" t="s">
        <v>2047</v>
      </c>
      <c r="AQ494" s="117" t="s">
        <v>2047</v>
      </c>
      <c r="AR494" s="117" t="s">
        <v>846</v>
      </c>
      <c r="AS494" s="117" t="s">
        <v>2048</v>
      </c>
      <c r="AT494" s="117" t="s">
        <v>2049</v>
      </c>
      <c r="AU494" s="117" t="s">
        <v>145</v>
      </c>
      <c r="AV494" s="117" t="s">
        <v>2050</v>
      </c>
      <c r="AW494" s="117" t="s">
        <v>2051</v>
      </c>
      <c r="AX494" s="117" t="s">
        <v>2052</v>
      </c>
      <c r="AY494" s="117" t="s">
        <v>145</v>
      </c>
      <c r="AZ494" s="117" t="s">
        <v>2049</v>
      </c>
      <c r="BA494" s="117" t="s">
        <v>145</v>
      </c>
      <c r="BB494" s="117" t="s">
        <v>145</v>
      </c>
      <c r="BC494" s="117" t="s">
        <v>145</v>
      </c>
      <c r="BD494" s="117" t="s">
        <v>145</v>
      </c>
      <c r="BE494" s="117" t="s">
        <v>145</v>
      </c>
      <c r="BF494" s="117" t="s">
        <v>145</v>
      </c>
      <c r="BG494" s="117" t="s">
        <v>145</v>
      </c>
      <c r="BH494" s="117" t="s">
        <v>145</v>
      </c>
      <c r="BI494" s="117" t="s">
        <v>145</v>
      </c>
      <c r="BJ494" s="117" t="s">
        <v>145</v>
      </c>
      <c r="BK494" s="117" t="s">
        <v>145</v>
      </c>
      <c r="BL494" s="117" t="s">
        <v>170</v>
      </c>
      <c r="BM494" s="117" t="s">
        <v>145</v>
      </c>
      <c r="BN494" s="117" t="s">
        <v>145</v>
      </c>
      <c r="BO494" s="117" t="s">
        <v>145</v>
      </c>
      <c r="BP494" s="117" t="s">
        <v>145</v>
      </c>
      <c r="BQ494" s="117" t="s">
        <v>145</v>
      </c>
      <c r="BR494" s="117" t="s">
        <v>145</v>
      </c>
      <c r="BS494" s="117" t="s">
        <v>145</v>
      </c>
      <c r="BT494" s="117" t="s">
        <v>145</v>
      </c>
      <c r="BU494" s="117" t="s">
        <v>145</v>
      </c>
      <c r="BV494" s="117" t="s">
        <v>171</v>
      </c>
      <c r="BW494" s="117" t="s">
        <v>145</v>
      </c>
      <c r="BX494" s="117" t="s">
        <v>145</v>
      </c>
      <c r="BY494" s="117" t="s">
        <v>145</v>
      </c>
      <c r="BZ494" s="117" t="s">
        <v>145</v>
      </c>
      <c r="CA494" s="117" t="s">
        <v>145</v>
      </c>
      <c r="CB494" s="117" t="s">
        <v>630</v>
      </c>
      <c r="CC494" s="117" t="s">
        <v>630</v>
      </c>
      <c r="CD494" s="117" t="s">
        <v>145</v>
      </c>
      <c r="CE494" s="117" t="s">
        <v>145</v>
      </c>
      <c r="CF494" s="117" t="s">
        <v>145</v>
      </c>
      <c r="CG494" s="117" t="s">
        <v>145</v>
      </c>
      <c r="CH494" s="117" t="s">
        <v>145</v>
      </c>
      <c r="CI494" s="117" t="s">
        <v>145</v>
      </c>
      <c r="CJ494" s="117" t="s">
        <v>145</v>
      </c>
      <c r="CK494" s="117" t="s">
        <v>145</v>
      </c>
      <c r="CL494" s="117" t="s">
        <v>145</v>
      </c>
      <c r="CM494" s="117" t="s">
        <v>145</v>
      </c>
      <c r="CN494" s="117" t="s">
        <v>145</v>
      </c>
      <c r="CO494" s="117" t="s">
        <v>1672</v>
      </c>
      <c r="CP494" s="117" t="s">
        <v>145</v>
      </c>
      <c r="CQ494" s="117" t="s">
        <v>145</v>
      </c>
      <c r="CR494" s="117" t="s">
        <v>145</v>
      </c>
      <c r="CS494" s="117" t="s">
        <v>173</v>
      </c>
      <c r="CT494" s="117" t="s">
        <v>181</v>
      </c>
      <c r="CU494" s="117" t="s">
        <v>1673</v>
      </c>
      <c r="CV494" s="117" t="s">
        <v>1674</v>
      </c>
      <c r="CW494" s="117" t="s">
        <v>1674</v>
      </c>
      <c r="CX494" s="117" t="s">
        <v>178</v>
      </c>
      <c r="CY494" s="117" t="s">
        <v>178</v>
      </c>
      <c r="CZ494" s="117" t="s">
        <v>179</v>
      </c>
      <c r="DA494" s="117" t="s">
        <v>179</v>
      </c>
      <c r="DB494" s="117" t="s">
        <v>145</v>
      </c>
      <c r="DC494" s="117" t="s">
        <v>145</v>
      </c>
      <c r="DD494" s="117" t="s">
        <v>179</v>
      </c>
      <c r="DE494" s="117" t="s">
        <v>145</v>
      </c>
      <c r="DF494" s="117" t="s">
        <v>145</v>
      </c>
      <c r="DG494" s="117" t="s">
        <v>145</v>
      </c>
      <c r="DH494" s="117" t="s">
        <v>145</v>
      </c>
      <c r="DI494" s="117" t="s">
        <v>145</v>
      </c>
      <c r="DJ494" s="117" t="s">
        <v>145</v>
      </c>
      <c r="DK494" s="117" t="s">
        <v>145</v>
      </c>
      <c r="DL494" s="117" t="s">
        <v>145</v>
      </c>
      <c r="DM494" s="117" t="s">
        <v>145</v>
      </c>
      <c r="DN494" s="117" t="s">
        <v>145</v>
      </c>
      <c r="DO494" s="117" t="s">
        <v>145</v>
      </c>
      <c r="DP494" s="117" t="s">
        <v>145</v>
      </c>
      <c r="DQ494" s="117" t="s">
        <v>145</v>
      </c>
      <c r="DR494" s="117" t="s">
        <v>145</v>
      </c>
      <c r="DS494" s="117" t="s">
        <v>145</v>
      </c>
      <c r="DT494" s="117" t="s">
        <v>145</v>
      </c>
      <c r="DU494" s="117" t="s">
        <v>145</v>
      </c>
      <c r="DV494" s="117" t="s">
        <v>145</v>
      </c>
      <c r="DW494" s="117" t="s">
        <v>145</v>
      </c>
      <c r="DX494" s="117" t="s">
        <v>145</v>
      </c>
      <c r="DY494" s="117" t="s">
        <v>145</v>
      </c>
      <c r="DZ494" s="117" t="s">
        <v>145</v>
      </c>
      <c r="EA494" s="117" t="s">
        <v>145</v>
      </c>
      <c r="EB494" s="117" t="s">
        <v>145</v>
      </c>
      <c r="EC494" s="117" t="s">
        <v>180</v>
      </c>
      <c r="ED494" s="117" t="s">
        <v>145</v>
      </c>
      <c r="EE494" s="117" t="s">
        <v>154</v>
      </c>
      <c r="EF494" s="117" t="s">
        <v>145</v>
      </c>
      <c r="EG494" s="117" t="s">
        <v>145</v>
      </c>
      <c r="EH494" s="117" t="s">
        <v>145</v>
      </c>
      <c r="EI494" s="117" t="s">
        <v>145</v>
      </c>
      <c r="EJ494" s="117" t="s">
        <v>145</v>
      </c>
      <c r="EK494" s="117" t="s">
        <v>145</v>
      </c>
      <c r="EL494" s="117" t="s">
        <v>145</v>
      </c>
      <c r="EM494" s="117" t="s">
        <v>145</v>
      </c>
      <c r="EN494" s="117" t="s">
        <v>147</v>
      </c>
    </row>
    <row r="495" spans="1:144">
      <c r="A495" s="117" t="s">
        <v>2044</v>
      </c>
      <c r="B495" s="117" t="s">
        <v>145</v>
      </c>
      <c r="C495" s="117" t="s">
        <v>146</v>
      </c>
      <c r="D495" s="117" t="s">
        <v>145</v>
      </c>
      <c r="E495" s="117" t="s">
        <v>147</v>
      </c>
      <c r="F495" s="117" t="s">
        <v>145</v>
      </c>
      <c r="G495" s="117" t="s">
        <v>148</v>
      </c>
      <c r="H495" s="117" t="s">
        <v>149</v>
      </c>
      <c r="I495" s="117" t="s">
        <v>145</v>
      </c>
      <c r="J495" s="117" t="s">
        <v>150</v>
      </c>
      <c r="K495" s="117" t="s">
        <v>151</v>
      </c>
      <c r="L495" s="117" t="s">
        <v>2045</v>
      </c>
      <c r="M495" s="117" t="s">
        <v>145</v>
      </c>
      <c r="N495" s="117" t="s">
        <v>146</v>
      </c>
      <c r="O495" s="117" t="s">
        <v>153</v>
      </c>
      <c r="P495" s="117" t="s">
        <v>154</v>
      </c>
      <c r="Q495" s="117" t="s">
        <v>155</v>
      </c>
      <c r="R495" s="117" t="s">
        <v>145</v>
      </c>
      <c r="S495" s="117" t="s">
        <v>156</v>
      </c>
      <c r="T495" s="117" t="s">
        <v>154</v>
      </c>
      <c r="U495" s="117" t="s">
        <v>145</v>
      </c>
      <c r="V495" s="117" t="s">
        <v>145</v>
      </c>
      <c r="W495" s="117" t="s">
        <v>157</v>
      </c>
      <c r="X495" s="117" t="s">
        <v>157</v>
      </c>
      <c r="Y495" s="117" t="s">
        <v>158</v>
      </c>
      <c r="Z495" s="117" t="s">
        <v>159</v>
      </c>
      <c r="AA495" s="117" t="s">
        <v>145</v>
      </c>
      <c r="AB495" s="117" t="s">
        <v>145</v>
      </c>
      <c r="AC495" s="117" t="s">
        <v>145</v>
      </c>
      <c r="AD495" s="117" t="s">
        <v>145</v>
      </c>
      <c r="AE495" s="117" t="s">
        <v>2046</v>
      </c>
      <c r="AF495" s="117" t="s">
        <v>145</v>
      </c>
      <c r="AG495" s="117" t="s">
        <v>145</v>
      </c>
      <c r="AH495" s="117" t="s">
        <v>147</v>
      </c>
      <c r="AI495" s="117" t="s">
        <v>145</v>
      </c>
      <c r="AJ495" s="117" t="s">
        <v>145</v>
      </c>
      <c r="AK495" s="117" t="s">
        <v>145</v>
      </c>
      <c r="AL495" s="117" t="s">
        <v>145</v>
      </c>
      <c r="AM495" s="117" t="s">
        <v>145</v>
      </c>
      <c r="AN495" s="117" t="s">
        <v>145</v>
      </c>
      <c r="AO495" s="117" t="s">
        <v>843</v>
      </c>
      <c r="AP495" s="117" t="s">
        <v>2047</v>
      </c>
      <c r="AQ495" s="117" t="s">
        <v>2047</v>
      </c>
      <c r="AR495" s="117" t="s">
        <v>846</v>
      </c>
      <c r="AS495" s="117" t="s">
        <v>2048</v>
      </c>
      <c r="AT495" s="117" t="s">
        <v>2049</v>
      </c>
      <c r="AU495" s="117" t="s">
        <v>145</v>
      </c>
      <c r="AV495" s="117" t="s">
        <v>2050</v>
      </c>
      <c r="AW495" s="117" t="s">
        <v>2051</v>
      </c>
      <c r="AX495" s="117" t="s">
        <v>2052</v>
      </c>
      <c r="AY495" s="117" t="s">
        <v>145</v>
      </c>
      <c r="AZ495" s="117" t="s">
        <v>2049</v>
      </c>
      <c r="BA495" s="117" t="s">
        <v>145</v>
      </c>
      <c r="BB495" s="117" t="s">
        <v>145</v>
      </c>
      <c r="BC495" s="117" t="s">
        <v>145</v>
      </c>
      <c r="BD495" s="117" t="s">
        <v>145</v>
      </c>
      <c r="BE495" s="117" t="s">
        <v>145</v>
      </c>
      <c r="BF495" s="117" t="s">
        <v>145</v>
      </c>
      <c r="BG495" s="117" t="s">
        <v>145</v>
      </c>
      <c r="BH495" s="117" t="s">
        <v>145</v>
      </c>
      <c r="BI495" s="117" t="s">
        <v>145</v>
      </c>
      <c r="BJ495" s="117" t="s">
        <v>145</v>
      </c>
      <c r="BK495" s="117" t="s">
        <v>145</v>
      </c>
      <c r="BL495" s="117" t="s">
        <v>170</v>
      </c>
      <c r="BM495" s="117" t="s">
        <v>145</v>
      </c>
      <c r="BN495" s="117" t="s">
        <v>145</v>
      </c>
      <c r="BO495" s="117" t="s">
        <v>145</v>
      </c>
      <c r="BP495" s="117" t="s">
        <v>145</v>
      </c>
      <c r="BQ495" s="117" t="s">
        <v>145</v>
      </c>
      <c r="BR495" s="117" t="s">
        <v>145</v>
      </c>
      <c r="BS495" s="117" t="s">
        <v>145</v>
      </c>
      <c r="BT495" s="117" t="s">
        <v>145</v>
      </c>
      <c r="BU495" s="117" t="s">
        <v>145</v>
      </c>
      <c r="BV495" s="117" t="s">
        <v>171</v>
      </c>
      <c r="BW495" s="117" t="s">
        <v>145</v>
      </c>
      <c r="BX495" s="117" t="s">
        <v>145</v>
      </c>
      <c r="BY495" s="117" t="s">
        <v>145</v>
      </c>
      <c r="BZ495" s="117" t="s">
        <v>145</v>
      </c>
      <c r="CA495" s="117" t="s">
        <v>145</v>
      </c>
      <c r="CB495" s="117" t="s">
        <v>630</v>
      </c>
      <c r="CC495" s="117" t="s">
        <v>630</v>
      </c>
      <c r="CD495" s="117" t="s">
        <v>145</v>
      </c>
      <c r="CE495" s="117" t="s">
        <v>145</v>
      </c>
      <c r="CF495" s="117" t="s">
        <v>145</v>
      </c>
      <c r="CG495" s="117" t="s">
        <v>145</v>
      </c>
      <c r="CH495" s="117" t="s">
        <v>145</v>
      </c>
      <c r="CI495" s="117" t="s">
        <v>145</v>
      </c>
      <c r="CJ495" s="117" t="s">
        <v>145</v>
      </c>
      <c r="CK495" s="117" t="s">
        <v>145</v>
      </c>
      <c r="CL495" s="117" t="s">
        <v>145</v>
      </c>
      <c r="CM495" s="117" t="s">
        <v>145</v>
      </c>
      <c r="CN495" s="117" t="s">
        <v>145</v>
      </c>
      <c r="CO495" s="117" t="s">
        <v>1672</v>
      </c>
      <c r="CP495" s="117" t="s">
        <v>145</v>
      </c>
      <c r="CQ495" s="117" t="s">
        <v>145</v>
      </c>
      <c r="CR495" s="117" t="s">
        <v>145</v>
      </c>
      <c r="CS495" s="117" t="s">
        <v>173</v>
      </c>
      <c r="CT495" s="117" t="s">
        <v>300</v>
      </c>
      <c r="CU495" s="117" t="s">
        <v>175</v>
      </c>
      <c r="CV495" s="117" t="s">
        <v>176</v>
      </c>
      <c r="CW495" s="117" t="s">
        <v>177</v>
      </c>
      <c r="CX495" s="117" t="s">
        <v>178</v>
      </c>
      <c r="CY495" s="117" t="s">
        <v>178</v>
      </c>
      <c r="CZ495" s="117" t="s">
        <v>179</v>
      </c>
      <c r="DA495" s="117" t="s">
        <v>179</v>
      </c>
      <c r="DB495" s="117" t="s">
        <v>145</v>
      </c>
      <c r="DC495" s="117" t="s">
        <v>145</v>
      </c>
      <c r="DD495" s="117" t="s">
        <v>179</v>
      </c>
      <c r="DE495" s="117" t="s">
        <v>145</v>
      </c>
      <c r="DF495" s="117" t="s">
        <v>145</v>
      </c>
      <c r="DG495" s="117" t="s">
        <v>145</v>
      </c>
      <c r="DH495" s="117" t="s">
        <v>145</v>
      </c>
      <c r="DI495" s="117" t="s">
        <v>145</v>
      </c>
      <c r="DJ495" s="117" t="s">
        <v>145</v>
      </c>
      <c r="DK495" s="117" t="s">
        <v>145</v>
      </c>
      <c r="DL495" s="117" t="s">
        <v>145</v>
      </c>
      <c r="DM495" s="117" t="s">
        <v>145</v>
      </c>
      <c r="DN495" s="117" t="s">
        <v>145</v>
      </c>
      <c r="DO495" s="117" t="s">
        <v>145</v>
      </c>
      <c r="DP495" s="117" t="s">
        <v>145</v>
      </c>
      <c r="DQ495" s="117" t="s">
        <v>145</v>
      </c>
      <c r="DR495" s="117" t="s">
        <v>145</v>
      </c>
      <c r="DS495" s="117" t="s">
        <v>145</v>
      </c>
      <c r="DT495" s="117" t="s">
        <v>145</v>
      </c>
      <c r="DU495" s="117" t="s">
        <v>145</v>
      </c>
      <c r="DV495" s="117" t="s">
        <v>145</v>
      </c>
      <c r="DW495" s="117" t="s">
        <v>145</v>
      </c>
      <c r="DX495" s="117" t="s">
        <v>145</v>
      </c>
      <c r="DY495" s="117" t="s">
        <v>145</v>
      </c>
      <c r="DZ495" s="117" t="s">
        <v>145</v>
      </c>
      <c r="EA495" s="117" t="s">
        <v>145</v>
      </c>
      <c r="EB495" s="117" t="s">
        <v>145</v>
      </c>
      <c r="EC495" s="117" t="s">
        <v>180</v>
      </c>
      <c r="ED495" s="117" t="s">
        <v>145</v>
      </c>
      <c r="EE495" s="117" t="s">
        <v>154</v>
      </c>
      <c r="EF495" s="117" t="s">
        <v>145</v>
      </c>
      <c r="EG495" s="117" t="s">
        <v>145</v>
      </c>
      <c r="EH495" s="117" t="s">
        <v>145</v>
      </c>
      <c r="EI495" s="117" t="s">
        <v>145</v>
      </c>
      <c r="EJ495" s="117" t="s">
        <v>145</v>
      </c>
      <c r="EK495" s="117" t="s">
        <v>145</v>
      </c>
      <c r="EL495" s="117" t="s">
        <v>145</v>
      </c>
      <c r="EM495" s="117" t="s">
        <v>145</v>
      </c>
      <c r="EN495" s="117" t="s">
        <v>147</v>
      </c>
    </row>
    <row r="496" spans="1:144">
      <c r="A496" s="117" t="s">
        <v>2044</v>
      </c>
      <c r="B496" s="117" t="s">
        <v>145</v>
      </c>
      <c r="C496" s="117" t="s">
        <v>146</v>
      </c>
      <c r="D496" s="117" t="s">
        <v>145</v>
      </c>
      <c r="E496" s="117" t="s">
        <v>147</v>
      </c>
      <c r="F496" s="117" t="s">
        <v>145</v>
      </c>
      <c r="G496" s="117" t="s">
        <v>148</v>
      </c>
      <c r="H496" s="117" t="s">
        <v>149</v>
      </c>
      <c r="I496" s="117" t="s">
        <v>145</v>
      </c>
      <c r="J496" s="117" t="s">
        <v>150</v>
      </c>
      <c r="K496" s="117" t="s">
        <v>151</v>
      </c>
      <c r="L496" s="117" t="s">
        <v>2045</v>
      </c>
      <c r="M496" s="117" t="s">
        <v>145</v>
      </c>
      <c r="N496" s="117" t="s">
        <v>146</v>
      </c>
      <c r="O496" s="117" t="s">
        <v>153</v>
      </c>
      <c r="P496" s="117" t="s">
        <v>154</v>
      </c>
      <c r="Q496" s="117" t="s">
        <v>155</v>
      </c>
      <c r="R496" s="117" t="s">
        <v>145</v>
      </c>
      <c r="S496" s="117" t="s">
        <v>156</v>
      </c>
      <c r="T496" s="117" t="s">
        <v>154</v>
      </c>
      <c r="U496" s="117" t="s">
        <v>145</v>
      </c>
      <c r="V496" s="117" t="s">
        <v>145</v>
      </c>
      <c r="W496" s="117" t="s">
        <v>157</v>
      </c>
      <c r="X496" s="117" t="s">
        <v>157</v>
      </c>
      <c r="Y496" s="117" t="s">
        <v>158</v>
      </c>
      <c r="Z496" s="117" t="s">
        <v>159</v>
      </c>
      <c r="AA496" s="117" t="s">
        <v>145</v>
      </c>
      <c r="AB496" s="117" t="s">
        <v>145</v>
      </c>
      <c r="AC496" s="117" t="s">
        <v>145</v>
      </c>
      <c r="AD496" s="117" t="s">
        <v>145</v>
      </c>
      <c r="AE496" s="117" t="s">
        <v>2046</v>
      </c>
      <c r="AF496" s="117" t="s">
        <v>145</v>
      </c>
      <c r="AG496" s="117" t="s">
        <v>145</v>
      </c>
      <c r="AH496" s="117" t="s">
        <v>147</v>
      </c>
      <c r="AI496" s="117" t="s">
        <v>145</v>
      </c>
      <c r="AJ496" s="117" t="s">
        <v>145</v>
      </c>
      <c r="AK496" s="117" t="s">
        <v>145</v>
      </c>
      <c r="AL496" s="117" t="s">
        <v>145</v>
      </c>
      <c r="AM496" s="117" t="s">
        <v>145</v>
      </c>
      <c r="AN496" s="117" t="s">
        <v>145</v>
      </c>
      <c r="AO496" s="117" t="s">
        <v>843</v>
      </c>
      <c r="AP496" s="117" t="s">
        <v>2047</v>
      </c>
      <c r="AQ496" s="117" t="s">
        <v>2047</v>
      </c>
      <c r="AR496" s="117" t="s">
        <v>846</v>
      </c>
      <c r="AS496" s="117" t="s">
        <v>2048</v>
      </c>
      <c r="AT496" s="117" t="s">
        <v>2049</v>
      </c>
      <c r="AU496" s="117" t="s">
        <v>145</v>
      </c>
      <c r="AV496" s="117" t="s">
        <v>2050</v>
      </c>
      <c r="AW496" s="117" t="s">
        <v>2051</v>
      </c>
      <c r="AX496" s="117" t="s">
        <v>2052</v>
      </c>
      <c r="AY496" s="117" t="s">
        <v>145</v>
      </c>
      <c r="AZ496" s="117" t="s">
        <v>2049</v>
      </c>
      <c r="BA496" s="117" t="s">
        <v>145</v>
      </c>
      <c r="BB496" s="117" t="s">
        <v>145</v>
      </c>
      <c r="BC496" s="117" t="s">
        <v>145</v>
      </c>
      <c r="BD496" s="117" t="s">
        <v>145</v>
      </c>
      <c r="BE496" s="117" t="s">
        <v>145</v>
      </c>
      <c r="BF496" s="117" t="s">
        <v>145</v>
      </c>
      <c r="BG496" s="117" t="s">
        <v>145</v>
      </c>
      <c r="BH496" s="117" t="s">
        <v>145</v>
      </c>
      <c r="BI496" s="117" t="s">
        <v>145</v>
      </c>
      <c r="BJ496" s="117" t="s">
        <v>145</v>
      </c>
      <c r="BK496" s="117" t="s">
        <v>145</v>
      </c>
      <c r="BL496" s="117" t="s">
        <v>170</v>
      </c>
      <c r="BM496" s="117" t="s">
        <v>145</v>
      </c>
      <c r="BN496" s="117" t="s">
        <v>145</v>
      </c>
      <c r="BO496" s="117" t="s">
        <v>145</v>
      </c>
      <c r="BP496" s="117" t="s">
        <v>145</v>
      </c>
      <c r="BQ496" s="117" t="s">
        <v>145</v>
      </c>
      <c r="BR496" s="117" t="s">
        <v>145</v>
      </c>
      <c r="BS496" s="117" t="s">
        <v>145</v>
      </c>
      <c r="BT496" s="117" t="s">
        <v>145</v>
      </c>
      <c r="BU496" s="117" t="s">
        <v>145</v>
      </c>
      <c r="BV496" s="117" t="s">
        <v>171</v>
      </c>
      <c r="BW496" s="117" t="s">
        <v>145</v>
      </c>
      <c r="BX496" s="117" t="s">
        <v>145</v>
      </c>
      <c r="BY496" s="117" t="s">
        <v>145</v>
      </c>
      <c r="BZ496" s="117" t="s">
        <v>145</v>
      </c>
      <c r="CA496" s="117" t="s">
        <v>145</v>
      </c>
      <c r="CB496" s="117" t="s">
        <v>630</v>
      </c>
      <c r="CC496" s="117" t="s">
        <v>630</v>
      </c>
      <c r="CD496" s="117" t="s">
        <v>145</v>
      </c>
      <c r="CE496" s="117" t="s">
        <v>145</v>
      </c>
      <c r="CF496" s="117" t="s">
        <v>145</v>
      </c>
      <c r="CG496" s="117" t="s">
        <v>145</v>
      </c>
      <c r="CH496" s="117" t="s">
        <v>145</v>
      </c>
      <c r="CI496" s="117" t="s">
        <v>145</v>
      </c>
      <c r="CJ496" s="117" t="s">
        <v>145</v>
      </c>
      <c r="CK496" s="117" t="s">
        <v>145</v>
      </c>
      <c r="CL496" s="117" t="s">
        <v>145</v>
      </c>
      <c r="CM496" s="117" t="s">
        <v>145</v>
      </c>
      <c r="CN496" s="117" t="s">
        <v>145</v>
      </c>
      <c r="CO496" s="117" t="s">
        <v>1672</v>
      </c>
      <c r="CP496" s="117" t="s">
        <v>145</v>
      </c>
      <c r="CQ496" s="117" t="s">
        <v>145</v>
      </c>
      <c r="CR496" s="117" t="s">
        <v>145</v>
      </c>
      <c r="CS496" s="117" t="s">
        <v>173</v>
      </c>
      <c r="CT496" s="117" t="s">
        <v>305</v>
      </c>
      <c r="CU496" s="117" t="s">
        <v>1006</v>
      </c>
      <c r="CV496" s="117" t="s">
        <v>1007</v>
      </c>
      <c r="CW496" s="117" t="s">
        <v>1008</v>
      </c>
      <c r="CX496" s="117" t="s">
        <v>178</v>
      </c>
      <c r="CY496" s="117" t="s">
        <v>178</v>
      </c>
      <c r="CZ496" s="117" t="s">
        <v>179</v>
      </c>
      <c r="DA496" s="117" t="s">
        <v>179</v>
      </c>
      <c r="DB496" s="117" t="s">
        <v>145</v>
      </c>
      <c r="DC496" s="117" t="s">
        <v>145</v>
      </c>
      <c r="DD496" s="117" t="s">
        <v>179</v>
      </c>
      <c r="DE496" s="117" t="s">
        <v>145</v>
      </c>
      <c r="DF496" s="117" t="s">
        <v>145</v>
      </c>
      <c r="DG496" s="117" t="s">
        <v>145</v>
      </c>
      <c r="DH496" s="117" t="s">
        <v>145</v>
      </c>
      <c r="DI496" s="117" t="s">
        <v>145</v>
      </c>
      <c r="DJ496" s="117" t="s">
        <v>145</v>
      </c>
      <c r="DK496" s="117" t="s">
        <v>145</v>
      </c>
      <c r="DL496" s="117" t="s">
        <v>145</v>
      </c>
      <c r="DM496" s="117" t="s">
        <v>145</v>
      </c>
      <c r="DN496" s="117" t="s">
        <v>145</v>
      </c>
      <c r="DO496" s="117" t="s">
        <v>145</v>
      </c>
      <c r="DP496" s="117" t="s">
        <v>145</v>
      </c>
      <c r="DQ496" s="117" t="s">
        <v>145</v>
      </c>
      <c r="DR496" s="117" t="s">
        <v>145</v>
      </c>
      <c r="DS496" s="117" t="s">
        <v>145</v>
      </c>
      <c r="DT496" s="117" t="s">
        <v>145</v>
      </c>
      <c r="DU496" s="117" t="s">
        <v>145</v>
      </c>
      <c r="DV496" s="117" t="s">
        <v>145</v>
      </c>
      <c r="DW496" s="117" t="s">
        <v>145</v>
      </c>
      <c r="DX496" s="117" t="s">
        <v>145</v>
      </c>
      <c r="DY496" s="117" t="s">
        <v>145</v>
      </c>
      <c r="DZ496" s="117" t="s">
        <v>145</v>
      </c>
      <c r="EA496" s="117" t="s">
        <v>145</v>
      </c>
      <c r="EB496" s="117" t="s">
        <v>145</v>
      </c>
      <c r="EC496" s="117" t="s">
        <v>180</v>
      </c>
      <c r="ED496" s="117" t="s">
        <v>145</v>
      </c>
      <c r="EE496" s="117" t="s">
        <v>154</v>
      </c>
      <c r="EF496" s="117" t="s">
        <v>145</v>
      </c>
      <c r="EG496" s="117" t="s">
        <v>145</v>
      </c>
      <c r="EH496" s="117" t="s">
        <v>145</v>
      </c>
      <c r="EI496" s="117" t="s">
        <v>145</v>
      </c>
      <c r="EJ496" s="117" t="s">
        <v>145</v>
      </c>
      <c r="EK496" s="117" t="s">
        <v>145</v>
      </c>
      <c r="EL496" s="117" t="s">
        <v>145</v>
      </c>
      <c r="EM496" s="117" t="s">
        <v>145</v>
      </c>
      <c r="EN496" s="117" t="s">
        <v>147</v>
      </c>
    </row>
    <row r="497" spans="1:144">
      <c r="A497" s="117" t="s">
        <v>2053</v>
      </c>
      <c r="B497" s="117" t="s">
        <v>145</v>
      </c>
      <c r="C497" s="117" t="s">
        <v>146</v>
      </c>
      <c r="D497" s="117" t="s">
        <v>145</v>
      </c>
      <c r="E497" s="117" t="s">
        <v>147</v>
      </c>
      <c r="F497" s="117" t="s">
        <v>145</v>
      </c>
      <c r="G497" s="117" t="s">
        <v>148</v>
      </c>
      <c r="H497" s="117" t="s">
        <v>149</v>
      </c>
      <c r="I497" s="117" t="s">
        <v>145</v>
      </c>
      <c r="J497" s="117" t="s">
        <v>150</v>
      </c>
      <c r="K497" s="117" t="s">
        <v>151</v>
      </c>
      <c r="L497" s="117" t="s">
        <v>2045</v>
      </c>
      <c r="M497" s="117" t="s">
        <v>145</v>
      </c>
      <c r="N497" s="117" t="s">
        <v>146</v>
      </c>
      <c r="O497" s="117" t="s">
        <v>153</v>
      </c>
      <c r="P497" s="117" t="s">
        <v>154</v>
      </c>
      <c r="Q497" s="117" t="s">
        <v>155</v>
      </c>
      <c r="R497" s="117" t="s">
        <v>145</v>
      </c>
      <c r="S497" s="117" t="s">
        <v>156</v>
      </c>
      <c r="T497" s="117" t="s">
        <v>154</v>
      </c>
      <c r="U497" s="117" t="s">
        <v>145</v>
      </c>
      <c r="V497" s="117" t="s">
        <v>145</v>
      </c>
      <c r="W497" s="117" t="s">
        <v>157</v>
      </c>
      <c r="X497" s="117" t="s">
        <v>157</v>
      </c>
      <c r="Y497" s="117" t="s">
        <v>158</v>
      </c>
      <c r="Z497" s="117" t="s">
        <v>159</v>
      </c>
      <c r="AA497" s="117" t="s">
        <v>145</v>
      </c>
      <c r="AB497" s="117" t="s">
        <v>145</v>
      </c>
      <c r="AC497" s="117" t="s">
        <v>145</v>
      </c>
      <c r="AD497" s="117" t="s">
        <v>145</v>
      </c>
      <c r="AE497" s="117" t="s">
        <v>2054</v>
      </c>
      <c r="AF497" s="117" t="s">
        <v>145</v>
      </c>
      <c r="AG497" s="117" t="s">
        <v>145</v>
      </c>
      <c r="AH497" s="117" t="s">
        <v>147</v>
      </c>
      <c r="AI497" s="117" t="s">
        <v>145</v>
      </c>
      <c r="AJ497" s="117" t="s">
        <v>145</v>
      </c>
      <c r="AK497" s="117" t="s">
        <v>145</v>
      </c>
      <c r="AL497" s="117" t="s">
        <v>145</v>
      </c>
      <c r="AM497" s="117" t="s">
        <v>145</v>
      </c>
      <c r="AN497" s="117" t="s">
        <v>145</v>
      </c>
      <c r="AO497" s="117" t="s">
        <v>576</v>
      </c>
      <c r="AP497" s="117" t="s">
        <v>578</v>
      </c>
      <c r="AQ497" s="117" t="s">
        <v>578</v>
      </c>
      <c r="AR497" s="117" t="s">
        <v>252</v>
      </c>
      <c r="AS497" s="117" t="s">
        <v>579</v>
      </c>
      <c r="AT497" s="117" t="s">
        <v>580</v>
      </c>
      <c r="AU497" s="117" t="s">
        <v>145</v>
      </c>
      <c r="AV497" s="117" t="s">
        <v>2055</v>
      </c>
      <c r="AW497" s="117" t="s">
        <v>2056</v>
      </c>
      <c r="AX497" s="117" t="s">
        <v>2057</v>
      </c>
      <c r="AY497" s="117" t="s">
        <v>145</v>
      </c>
      <c r="AZ497" s="117" t="s">
        <v>580</v>
      </c>
      <c r="BA497" s="117" t="s">
        <v>145</v>
      </c>
      <c r="BB497" s="117" t="s">
        <v>145</v>
      </c>
      <c r="BC497" s="117" t="s">
        <v>145</v>
      </c>
      <c r="BD497" s="117" t="s">
        <v>145</v>
      </c>
      <c r="BE497" s="117" t="s">
        <v>145</v>
      </c>
      <c r="BF497" s="117" t="s">
        <v>145</v>
      </c>
      <c r="BG497" s="117" t="s">
        <v>145</v>
      </c>
      <c r="BH497" s="117" t="s">
        <v>145</v>
      </c>
      <c r="BI497" s="117" t="s">
        <v>145</v>
      </c>
      <c r="BJ497" s="117" t="s">
        <v>145</v>
      </c>
      <c r="BK497" s="117" t="s">
        <v>145</v>
      </c>
      <c r="BL497" s="117" t="s">
        <v>170</v>
      </c>
      <c r="BM497" s="117" t="s">
        <v>145</v>
      </c>
      <c r="BN497" s="117" t="s">
        <v>145</v>
      </c>
      <c r="BO497" s="117" t="s">
        <v>145</v>
      </c>
      <c r="BP497" s="117" t="s">
        <v>145</v>
      </c>
      <c r="BQ497" s="117" t="s">
        <v>145</v>
      </c>
      <c r="BR497" s="117" t="s">
        <v>145</v>
      </c>
      <c r="BS497" s="117" t="s">
        <v>145</v>
      </c>
      <c r="BT497" s="117" t="s">
        <v>145</v>
      </c>
      <c r="BU497" s="117" t="s">
        <v>145</v>
      </c>
      <c r="BV497" s="117" t="s">
        <v>171</v>
      </c>
      <c r="BW497" s="117" t="s">
        <v>145</v>
      </c>
      <c r="BX497" s="117" t="s">
        <v>145</v>
      </c>
      <c r="BY497" s="117" t="s">
        <v>145</v>
      </c>
      <c r="BZ497" s="117" t="s">
        <v>145</v>
      </c>
      <c r="CA497" s="117" t="s">
        <v>145</v>
      </c>
      <c r="CB497" s="117" t="s">
        <v>630</v>
      </c>
      <c r="CC497" s="117" t="s">
        <v>630</v>
      </c>
      <c r="CD497" s="117" t="s">
        <v>145</v>
      </c>
      <c r="CE497" s="117" t="s">
        <v>145</v>
      </c>
      <c r="CF497" s="117" t="s">
        <v>145</v>
      </c>
      <c r="CG497" s="117" t="s">
        <v>145</v>
      </c>
      <c r="CH497" s="117" t="s">
        <v>145</v>
      </c>
      <c r="CI497" s="117" t="s">
        <v>145</v>
      </c>
      <c r="CJ497" s="117" t="s">
        <v>145</v>
      </c>
      <c r="CK497" s="117" t="s">
        <v>145</v>
      </c>
      <c r="CL497" s="117" t="s">
        <v>145</v>
      </c>
      <c r="CM497" s="117" t="s">
        <v>145</v>
      </c>
      <c r="CN497" s="117" t="s">
        <v>145</v>
      </c>
      <c r="CO497" s="117" t="s">
        <v>1672</v>
      </c>
      <c r="CP497" s="117" t="s">
        <v>145</v>
      </c>
      <c r="CQ497" s="117" t="s">
        <v>145</v>
      </c>
      <c r="CR497" s="117" t="s">
        <v>145</v>
      </c>
      <c r="CS497" s="117" t="s">
        <v>173</v>
      </c>
      <c r="CT497" s="117" t="s">
        <v>174</v>
      </c>
      <c r="CU497" s="117" t="s">
        <v>182</v>
      </c>
      <c r="CV497" s="117" t="s">
        <v>183</v>
      </c>
      <c r="CW497" s="117" t="s">
        <v>184</v>
      </c>
      <c r="CX497" s="117" t="s">
        <v>178</v>
      </c>
      <c r="CY497" s="117" t="s">
        <v>178</v>
      </c>
      <c r="CZ497" s="117" t="s">
        <v>179</v>
      </c>
      <c r="DA497" s="117" t="s">
        <v>179</v>
      </c>
      <c r="DB497" s="117" t="s">
        <v>145</v>
      </c>
      <c r="DC497" s="117" t="s">
        <v>145</v>
      </c>
      <c r="DD497" s="117" t="s">
        <v>179</v>
      </c>
      <c r="DE497" s="117" t="s">
        <v>145</v>
      </c>
      <c r="DF497" s="117" t="s">
        <v>145</v>
      </c>
      <c r="DG497" s="117" t="s">
        <v>145</v>
      </c>
      <c r="DH497" s="117" t="s">
        <v>145</v>
      </c>
      <c r="DI497" s="117" t="s">
        <v>145</v>
      </c>
      <c r="DJ497" s="117" t="s">
        <v>145</v>
      </c>
      <c r="DK497" s="117" t="s">
        <v>145</v>
      </c>
      <c r="DL497" s="117" t="s">
        <v>145</v>
      </c>
      <c r="DM497" s="117" t="s">
        <v>145</v>
      </c>
      <c r="DN497" s="117" t="s">
        <v>145</v>
      </c>
      <c r="DO497" s="117" t="s">
        <v>145</v>
      </c>
      <c r="DP497" s="117" t="s">
        <v>145</v>
      </c>
      <c r="DQ497" s="117" t="s">
        <v>145</v>
      </c>
      <c r="DR497" s="117" t="s">
        <v>145</v>
      </c>
      <c r="DS497" s="117" t="s">
        <v>145</v>
      </c>
      <c r="DT497" s="117" t="s">
        <v>145</v>
      </c>
      <c r="DU497" s="117" t="s">
        <v>145</v>
      </c>
      <c r="DV497" s="117" t="s">
        <v>145</v>
      </c>
      <c r="DW497" s="117" t="s">
        <v>145</v>
      </c>
      <c r="DX497" s="117" t="s">
        <v>145</v>
      </c>
      <c r="DY497" s="117" t="s">
        <v>145</v>
      </c>
      <c r="DZ497" s="117" t="s">
        <v>145</v>
      </c>
      <c r="EA497" s="117" t="s">
        <v>145</v>
      </c>
      <c r="EB497" s="117" t="s">
        <v>145</v>
      </c>
      <c r="EC497" s="117" t="s">
        <v>180</v>
      </c>
      <c r="ED497" s="117" t="s">
        <v>145</v>
      </c>
      <c r="EE497" s="117" t="s">
        <v>154</v>
      </c>
      <c r="EF497" s="117" t="s">
        <v>145</v>
      </c>
      <c r="EG497" s="117" t="s">
        <v>145</v>
      </c>
      <c r="EH497" s="117" t="s">
        <v>145</v>
      </c>
      <c r="EI497" s="117" t="s">
        <v>145</v>
      </c>
      <c r="EJ497" s="117" t="s">
        <v>145</v>
      </c>
      <c r="EK497" s="117" t="s">
        <v>145</v>
      </c>
      <c r="EL497" s="117" t="s">
        <v>145</v>
      </c>
      <c r="EM497" s="117" t="s">
        <v>145</v>
      </c>
      <c r="EN497" s="117" t="s">
        <v>147</v>
      </c>
    </row>
    <row r="498" spans="1:144">
      <c r="A498" s="117" t="s">
        <v>2053</v>
      </c>
      <c r="B498" s="117" t="s">
        <v>145</v>
      </c>
      <c r="C498" s="117" t="s">
        <v>146</v>
      </c>
      <c r="D498" s="117" t="s">
        <v>145</v>
      </c>
      <c r="E498" s="117" t="s">
        <v>147</v>
      </c>
      <c r="F498" s="117" t="s">
        <v>145</v>
      </c>
      <c r="G498" s="117" t="s">
        <v>148</v>
      </c>
      <c r="H498" s="117" t="s">
        <v>149</v>
      </c>
      <c r="I498" s="117" t="s">
        <v>145</v>
      </c>
      <c r="J498" s="117" t="s">
        <v>150</v>
      </c>
      <c r="K498" s="117" t="s">
        <v>151</v>
      </c>
      <c r="L498" s="117" t="s">
        <v>2045</v>
      </c>
      <c r="M498" s="117" t="s">
        <v>145</v>
      </c>
      <c r="N498" s="117" t="s">
        <v>146</v>
      </c>
      <c r="O498" s="117" t="s">
        <v>153</v>
      </c>
      <c r="P498" s="117" t="s">
        <v>154</v>
      </c>
      <c r="Q498" s="117" t="s">
        <v>155</v>
      </c>
      <c r="R498" s="117" t="s">
        <v>145</v>
      </c>
      <c r="S498" s="117" t="s">
        <v>156</v>
      </c>
      <c r="T498" s="117" t="s">
        <v>154</v>
      </c>
      <c r="U498" s="117" t="s">
        <v>145</v>
      </c>
      <c r="V498" s="117" t="s">
        <v>145</v>
      </c>
      <c r="W498" s="117" t="s">
        <v>157</v>
      </c>
      <c r="X498" s="117" t="s">
        <v>157</v>
      </c>
      <c r="Y498" s="117" t="s">
        <v>158</v>
      </c>
      <c r="Z498" s="117" t="s">
        <v>159</v>
      </c>
      <c r="AA498" s="117" t="s">
        <v>145</v>
      </c>
      <c r="AB498" s="117" t="s">
        <v>145</v>
      </c>
      <c r="AC498" s="117" t="s">
        <v>145</v>
      </c>
      <c r="AD498" s="117" t="s">
        <v>145</v>
      </c>
      <c r="AE498" s="117" t="s">
        <v>2054</v>
      </c>
      <c r="AF498" s="117" t="s">
        <v>145</v>
      </c>
      <c r="AG498" s="117" t="s">
        <v>145</v>
      </c>
      <c r="AH498" s="117" t="s">
        <v>147</v>
      </c>
      <c r="AI498" s="117" t="s">
        <v>145</v>
      </c>
      <c r="AJ498" s="117" t="s">
        <v>145</v>
      </c>
      <c r="AK498" s="117" t="s">
        <v>145</v>
      </c>
      <c r="AL498" s="117" t="s">
        <v>145</v>
      </c>
      <c r="AM498" s="117" t="s">
        <v>145</v>
      </c>
      <c r="AN498" s="117" t="s">
        <v>145</v>
      </c>
      <c r="AO498" s="117" t="s">
        <v>576</v>
      </c>
      <c r="AP498" s="117" t="s">
        <v>578</v>
      </c>
      <c r="AQ498" s="117" t="s">
        <v>578</v>
      </c>
      <c r="AR498" s="117" t="s">
        <v>252</v>
      </c>
      <c r="AS498" s="117" t="s">
        <v>579</v>
      </c>
      <c r="AT498" s="117" t="s">
        <v>580</v>
      </c>
      <c r="AU498" s="117" t="s">
        <v>145</v>
      </c>
      <c r="AV498" s="117" t="s">
        <v>2055</v>
      </c>
      <c r="AW498" s="117" t="s">
        <v>2056</v>
      </c>
      <c r="AX498" s="117" t="s">
        <v>2057</v>
      </c>
      <c r="AY498" s="117" t="s">
        <v>145</v>
      </c>
      <c r="AZ498" s="117" t="s">
        <v>580</v>
      </c>
      <c r="BA498" s="117" t="s">
        <v>145</v>
      </c>
      <c r="BB498" s="117" t="s">
        <v>145</v>
      </c>
      <c r="BC498" s="117" t="s">
        <v>145</v>
      </c>
      <c r="BD498" s="117" t="s">
        <v>145</v>
      </c>
      <c r="BE498" s="117" t="s">
        <v>145</v>
      </c>
      <c r="BF498" s="117" t="s">
        <v>145</v>
      </c>
      <c r="BG498" s="117" t="s">
        <v>145</v>
      </c>
      <c r="BH498" s="117" t="s">
        <v>145</v>
      </c>
      <c r="BI498" s="117" t="s">
        <v>145</v>
      </c>
      <c r="BJ498" s="117" t="s">
        <v>145</v>
      </c>
      <c r="BK498" s="117" t="s">
        <v>145</v>
      </c>
      <c r="BL498" s="117" t="s">
        <v>170</v>
      </c>
      <c r="BM498" s="117" t="s">
        <v>145</v>
      </c>
      <c r="BN498" s="117" t="s">
        <v>145</v>
      </c>
      <c r="BO498" s="117" t="s">
        <v>145</v>
      </c>
      <c r="BP498" s="117" t="s">
        <v>145</v>
      </c>
      <c r="BQ498" s="117" t="s">
        <v>145</v>
      </c>
      <c r="BR498" s="117" t="s">
        <v>145</v>
      </c>
      <c r="BS498" s="117" t="s">
        <v>145</v>
      </c>
      <c r="BT498" s="117" t="s">
        <v>145</v>
      </c>
      <c r="BU498" s="117" t="s">
        <v>145</v>
      </c>
      <c r="BV498" s="117" t="s">
        <v>171</v>
      </c>
      <c r="BW498" s="117" t="s">
        <v>145</v>
      </c>
      <c r="BX498" s="117" t="s">
        <v>145</v>
      </c>
      <c r="BY498" s="117" t="s">
        <v>145</v>
      </c>
      <c r="BZ498" s="117" t="s">
        <v>145</v>
      </c>
      <c r="CA498" s="117" t="s">
        <v>145</v>
      </c>
      <c r="CB498" s="117" t="s">
        <v>630</v>
      </c>
      <c r="CC498" s="117" t="s">
        <v>630</v>
      </c>
      <c r="CD498" s="117" t="s">
        <v>145</v>
      </c>
      <c r="CE498" s="117" t="s">
        <v>145</v>
      </c>
      <c r="CF498" s="117" t="s">
        <v>145</v>
      </c>
      <c r="CG498" s="117" t="s">
        <v>145</v>
      </c>
      <c r="CH498" s="117" t="s">
        <v>145</v>
      </c>
      <c r="CI498" s="117" t="s">
        <v>145</v>
      </c>
      <c r="CJ498" s="117" t="s">
        <v>145</v>
      </c>
      <c r="CK498" s="117" t="s">
        <v>145</v>
      </c>
      <c r="CL498" s="117" t="s">
        <v>145</v>
      </c>
      <c r="CM498" s="117" t="s">
        <v>145</v>
      </c>
      <c r="CN498" s="117" t="s">
        <v>145</v>
      </c>
      <c r="CO498" s="117" t="s">
        <v>1672</v>
      </c>
      <c r="CP498" s="117" t="s">
        <v>145</v>
      </c>
      <c r="CQ498" s="117" t="s">
        <v>145</v>
      </c>
      <c r="CR498" s="117" t="s">
        <v>145</v>
      </c>
      <c r="CS498" s="117" t="s">
        <v>173</v>
      </c>
      <c r="CT498" s="117" t="s">
        <v>181</v>
      </c>
      <c r="CU498" s="117" t="s">
        <v>1673</v>
      </c>
      <c r="CV498" s="117" t="s">
        <v>1674</v>
      </c>
      <c r="CW498" s="117" t="s">
        <v>1674</v>
      </c>
      <c r="CX498" s="117" t="s">
        <v>178</v>
      </c>
      <c r="CY498" s="117" t="s">
        <v>178</v>
      </c>
      <c r="CZ498" s="117" t="s">
        <v>179</v>
      </c>
      <c r="DA498" s="117" t="s">
        <v>179</v>
      </c>
      <c r="DB498" s="117" t="s">
        <v>145</v>
      </c>
      <c r="DC498" s="117" t="s">
        <v>145</v>
      </c>
      <c r="DD498" s="117" t="s">
        <v>179</v>
      </c>
      <c r="DE498" s="117" t="s">
        <v>145</v>
      </c>
      <c r="DF498" s="117" t="s">
        <v>145</v>
      </c>
      <c r="DG498" s="117" t="s">
        <v>145</v>
      </c>
      <c r="DH498" s="117" t="s">
        <v>145</v>
      </c>
      <c r="DI498" s="117" t="s">
        <v>145</v>
      </c>
      <c r="DJ498" s="117" t="s">
        <v>145</v>
      </c>
      <c r="DK498" s="117" t="s">
        <v>145</v>
      </c>
      <c r="DL498" s="117" t="s">
        <v>145</v>
      </c>
      <c r="DM498" s="117" t="s">
        <v>145</v>
      </c>
      <c r="DN498" s="117" t="s">
        <v>145</v>
      </c>
      <c r="DO498" s="117" t="s">
        <v>145</v>
      </c>
      <c r="DP498" s="117" t="s">
        <v>145</v>
      </c>
      <c r="DQ498" s="117" t="s">
        <v>145</v>
      </c>
      <c r="DR498" s="117" t="s">
        <v>145</v>
      </c>
      <c r="DS498" s="117" t="s">
        <v>145</v>
      </c>
      <c r="DT498" s="117" t="s">
        <v>145</v>
      </c>
      <c r="DU498" s="117" t="s">
        <v>145</v>
      </c>
      <c r="DV498" s="117" t="s">
        <v>145</v>
      </c>
      <c r="DW498" s="117" t="s">
        <v>145</v>
      </c>
      <c r="DX498" s="117" t="s">
        <v>145</v>
      </c>
      <c r="DY498" s="117" t="s">
        <v>145</v>
      </c>
      <c r="DZ498" s="117" t="s">
        <v>145</v>
      </c>
      <c r="EA498" s="117" t="s">
        <v>145</v>
      </c>
      <c r="EB498" s="117" t="s">
        <v>145</v>
      </c>
      <c r="EC498" s="117" t="s">
        <v>180</v>
      </c>
      <c r="ED498" s="117" t="s">
        <v>145</v>
      </c>
      <c r="EE498" s="117" t="s">
        <v>154</v>
      </c>
      <c r="EF498" s="117" t="s">
        <v>145</v>
      </c>
      <c r="EG498" s="117" t="s">
        <v>145</v>
      </c>
      <c r="EH498" s="117" t="s">
        <v>145</v>
      </c>
      <c r="EI498" s="117" t="s">
        <v>145</v>
      </c>
      <c r="EJ498" s="117" t="s">
        <v>145</v>
      </c>
      <c r="EK498" s="117" t="s">
        <v>145</v>
      </c>
      <c r="EL498" s="117" t="s">
        <v>145</v>
      </c>
      <c r="EM498" s="117" t="s">
        <v>145</v>
      </c>
      <c r="EN498" s="117" t="s">
        <v>147</v>
      </c>
    </row>
    <row r="499" spans="1:144">
      <c r="A499" s="117" t="s">
        <v>2053</v>
      </c>
      <c r="B499" s="117" t="s">
        <v>145</v>
      </c>
      <c r="C499" s="117" t="s">
        <v>146</v>
      </c>
      <c r="D499" s="117" t="s">
        <v>145</v>
      </c>
      <c r="E499" s="117" t="s">
        <v>147</v>
      </c>
      <c r="F499" s="117" t="s">
        <v>145</v>
      </c>
      <c r="G499" s="117" t="s">
        <v>148</v>
      </c>
      <c r="H499" s="117" t="s">
        <v>149</v>
      </c>
      <c r="I499" s="117" t="s">
        <v>145</v>
      </c>
      <c r="J499" s="117" t="s">
        <v>150</v>
      </c>
      <c r="K499" s="117" t="s">
        <v>151</v>
      </c>
      <c r="L499" s="117" t="s">
        <v>2045</v>
      </c>
      <c r="M499" s="117" t="s">
        <v>145</v>
      </c>
      <c r="N499" s="117" t="s">
        <v>146</v>
      </c>
      <c r="O499" s="117" t="s">
        <v>153</v>
      </c>
      <c r="P499" s="117" t="s">
        <v>154</v>
      </c>
      <c r="Q499" s="117" t="s">
        <v>155</v>
      </c>
      <c r="R499" s="117" t="s">
        <v>145</v>
      </c>
      <c r="S499" s="117" t="s">
        <v>156</v>
      </c>
      <c r="T499" s="117" t="s">
        <v>154</v>
      </c>
      <c r="U499" s="117" t="s">
        <v>145</v>
      </c>
      <c r="V499" s="117" t="s">
        <v>145</v>
      </c>
      <c r="W499" s="117" t="s">
        <v>157</v>
      </c>
      <c r="X499" s="117" t="s">
        <v>157</v>
      </c>
      <c r="Y499" s="117" t="s">
        <v>158</v>
      </c>
      <c r="Z499" s="117" t="s">
        <v>159</v>
      </c>
      <c r="AA499" s="117" t="s">
        <v>145</v>
      </c>
      <c r="AB499" s="117" t="s">
        <v>145</v>
      </c>
      <c r="AC499" s="117" t="s">
        <v>145</v>
      </c>
      <c r="AD499" s="117" t="s">
        <v>145</v>
      </c>
      <c r="AE499" s="117" t="s">
        <v>2054</v>
      </c>
      <c r="AF499" s="117" t="s">
        <v>145</v>
      </c>
      <c r="AG499" s="117" t="s">
        <v>145</v>
      </c>
      <c r="AH499" s="117" t="s">
        <v>147</v>
      </c>
      <c r="AI499" s="117" t="s">
        <v>145</v>
      </c>
      <c r="AJ499" s="117" t="s">
        <v>145</v>
      </c>
      <c r="AK499" s="117" t="s">
        <v>145</v>
      </c>
      <c r="AL499" s="117" t="s">
        <v>145</v>
      </c>
      <c r="AM499" s="117" t="s">
        <v>145</v>
      </c>
      <c r="AN499" s="117" t="s">
        <v>145</v>
      </c>
      <c r="AO499" s="117" t="s">
        <v>576</v>
      </c>
      <c r="AP499" s="117" t="s">
        <v>578</v>
      </c>
      <c r="AQ499" s="117" t="s">
        <v>578</v>
      </c>
      <c r="AR499" s="117" t="s">
        <v>252</v>
      </c>
      <c r="AS499" s="117" t="s">
        <v>579</v>
      </c>
      <c r="AT499" s="117" t="s">
        <v>580</v>
      </c>
      <c r="AU499" s="117" t="s">
        <v>145</v>
      </c>
      <c r="AV499" s="117" t="s">
        <v>2055</v>
      </c>
      <c r="AW499" s="117" t="s">
        <v>2056</v>
      </c>
      <c r="AX499" s="117" t="s">
        <v>2057</v>
      </c>
      <c r="AY499" s="117" t="s">
        <v>145</v>
      </c>
      <c r="AZ499" s="117" t="s">
        <v>580</v>
      </c>
      <c r="BA499" s="117" t="s">
        <v>145</v>
      </c>
      <c r="BB499" s="117" t="s">
        <v>145</v>
      </c>
      <c r="BC499" s="117" t="s">
        <v>145</v>
      </c>
      <c r="BD499" s="117" t="s">
        <v>145</v>
      </c>
      <c r="BE499" s="117" t="s">
        <v>145</v>
      </c>
      <c r="BF499" s="117" t="s">
        <v>145</v>
      </c>
      <c r="BG499" s="117" t="s">
        <v>145</v>
      </c>
      <c r="BH499" s="117" t="s">
        <v>145</v>
      </c>
      <c r="BI499" s="117" t="s">
        <v>145</v>
      </c>
      <c r="BJ499" s="117" t="s">
        <v>145</v>
      </c>
      <c r="BK499" s="117" t="s">
        <v>145</v>
      </c>
      <c r="BL499" s="117" t="s">
        <v>170</v>
      </c>
      <c r="BM499" s="117" t="s">
        <v>145</v>
      </c>
      <c r="BN499" s="117" t="s">
        <v>145</v>
      </c>
      <c r="BO499" s="117" t="s">
        <v>145</v>
      </c>
      <c r="BP499" s="117" t="s">
        <v>145</v>
      </c>
      <c r="BQ499" s="117" t="s">
        <v>145</v>
      </c>
      <c r="BR499" s="117" t="s">
        <v>145</v>
      </c>
      <c r="BS499" s="117" t="s">
        <v>145</v>
      </c>
      <c r="BT499" s="117" t="s">
        <v>145</v>
      </c>
      <c r="BU499" s="117" t="s">
        <v>145</v>
      </c>
      <c r="BV499" s="117" t="s">
        <v>171</v>
      </c>
      <c r="BW499" s="117" t="s">
        <v>145</v>
      </c>
      <c r="BX499" s="117" t="s">
        <v>145</v>
      </c>
      <c r="BY499" s="117" t="s">
        <v>145</v>
      </c>
      <c r="BZ499" s="117" t="s">
        <v>145</v>
      </c>
      <c r="CA499" s="117" t="s">
        <v>145</v>
      </c>
      <c r="CB499" s="117" t="s">
        <v>630</v>
      </c>
      <c r="CC499" s="117" t="s">
        <v>630</v>
      </c>
      <c r="CD499" s="117" t="s">
        <v>145</v>
      </c>
      <c r="CE499" s="117" t="s">
        <v>145</v>
      </c>
      <c r="CF499" s="117" t="s">
        <v>145</v>
      </c>
      <c r="CG499" s="117" t="s">
        <v>145</v>
      </c>
      <c r="CH499" s="117" t="s">
        <v>145</v>
      </c>
      <c r="CI499" s="117" t="s">
        <v>145</v>
      </c>
      <c r="CJ499" s="117" t="s">
        <v>145</v>
      </c>
      <c r="CK499" s="117" t="s">
        <v>145</v>
      </c>
      <c r="CL499" s="117" t="s">
        <v>145</v>
      </c>
      <c r="CM499" s="117" t="s">
        <v>145</v>
      </c>
      <c r="CN499" s="117" t="s">
        <v>145</v>
      </c>
      <c r="CO499" s="117" t="s">
        <v>1672</v>
      </c>
      <c r="CP499" s="117" t="s">
        <v>145</v>
      </c>
      <c r="CQ499" s="117" t="s">
        <v>145</v>
      </c>
      <c r="CR499" s="117" t="s">
        <v>145</v>
      </c>
      <c r="CS499" s="117" t="s">
        <v>173</v>
      </c>
      <c r="CT499" s="117" t="s">
        <v>300</v>
      </c>
      <c r="CU499" s="117" t="s">
        <v>175</v>
      </c>
      <c r="CV499" s="117" t="s">
        <v>176</v>
      </c>
      <c r="CW499" s="117" t="s">
        <v>177</v>
      </c>
      <c r="CX499" s="117" t="s">
        <v>178</v>
      </c>
      <c r="CY499" s="117" t="s">
        <v>178</v>
      </c>
      <c r="CZ499" s="117" t="s">
        <v>179</v>
      </c>
      <c r="DA499" s="117" t="s">
        <v>179</v>
      </c>
      <c r="DB499" s="117" t="s">
        <v>145</v>
      </c>
      <c r="DC499" s="117" t="s">
        <v>145</v>
      </c>
      <c r="DD499" s="117" t="s">
        <v>179</v>
      </c>
      <c r="DE499" s="117" t="s">
        <v>145</v>
      </c>
      <c r="DF499" s="117" t="s">
        <v>145</v>
      </c>
      <c r="DG499" s="117" t="s">
        <v>145</v>
      </c>
      <c r="DH499" s="117" t="s">
        <v>145</v>
      </c>
      <c r="DI499" s="117" t="s">
        <v>145</v>
      </c>
      <c r="DJ499" s="117" t="s">
        <v>145</v>
      </c>
      <c r="DK499" s="117" t="s">
        <v>145</v>
      </c>
      <c r="DL499" s="117" t="s">
        <v>145</v>
      </c>
      <c r="DM499" s="117" t="s">
        <v>145</v>
      </c>
      <c r="DN499" s="117" t="s">
        <v>145</v>
      </c>
      <c r="DO499" s="117" t="s">
        <v>145</v>
      </c>
      <c r="DP499" s="117" t="s">
        <v>145</v>
      </c>
      <c r="DQ499" s="117" t="s">
        <v>145</v>
      </c>
      <c r="DR499" s="117" t="s">
        <v>145</v>
      </c>
      <c r="DS499" s="117" t="s">
        <v>145</v>
      </c>
      <c r="DT499" s="117" t="s">
        <v>145</v>
      </c>
      <c r="DU499" s="117" t="s">
        <v>145</v>
      </c>
      <c r="DV499" s="117" t="s">
        <v>145</v>
      </c>
      <c r="DW499" s="117" t="s">
        <v>145</v>
      </c>
      <c r="DX499" s="117" t="s">
        <v>145</v>
      </c>
      <c r="DY499" s="117" t="s">
        <v>145</v>
      </c>
      <c r="DZ499" s="117" t="s">
        <v>145</v>
      </c>
      <c r="EA499" s="117" t="s">
        <v>145</v>
      </c>
      <c r="EB499" s="117" t="s">
        <v>145</v>
      </c>
      <c r="EC499" s="117" t="s">
        <v>180</v>
      </c>
      <c r="ED499" s="117" t="s">
        <v>145</v>
      </c>
      <c r="EE499" s="117" t="s">
        <v>154</v>
      </c>
      <c r="EF499" s="117" t="s">
        <v>145</v>
      </c>
      <c r="EG499" s="117" t="s">
        <v>145</v>
      </c>
      <c r="EH499" s="117" t="s">
        <v>145</v>
      </c>
      <c r="EI499" s="117" t="s">
        <v>145</v>
      </c>
      <c r="EJ499" s="117" t="s">
        <v>145</v>
      </c>
      <c r="EK499" s="117" t="s">
        <v>145</v>
      </c>
      <c r="EL499" s="117" t="s">
        <v>145</v>
      </c>
      <c r="EM499" s="117" t="s">
        <v>145</v>
      </c>
      <c r="EN499" s="117" t="s">
        <v>147</v>
      </c>
    </row>
    <row r="500" spans="1:144">
      <c r="A500" s="117" t="s">
        <v>2053</v>
      </c>
      <c r="B500" s="117" t="s">
        <v>145</v>
      </c>
      <c r="C500" s="117" t="s">
        <v>146</v>
      </c>
      <c r="D500" s="117" t="s">
        <v>145</v>
      </c>
      <c r="E500" s="117" t="s">
        <v>147</v>
      </c>
      <c r="F500" s="117" t="s">
        <v>145</v>
      </c>
      <c r="G500" s="117" t="s">
        <v>148</v>
      </c>
      <c r="H500" s="117" t="s">
        <v>149</v>
      </c>
      <c r="I500" s="117" t="s">
        <v>145</v>
      </c>
      <c r="J500" s="117" t="s">
        <v>150</v>
      </c>
      <c r="K500" s="117" t="s">
        <v>151</v>
      </c>
      <c r="L500" s="117" t="s">
        <v>2045</v>
      </c>
      <c r="M500" s="117" t="s">
        <v>145</v>
      </c>
      <c r="N500" s="117" t="s">
        <v>146</v>
      </c>
      <c r="O500" s="117" t="s">
        <v>153</v>
      </c>
      <c r="P500" s="117" t="s">
        <v>154</v>
      </c>
      <c r="Q500" s="117" t="s">
        <v>155</v>
      </c>
      <c r="R500" s="117" t="s">
        <v>145</v>
      </c>
      <c r="S500" s="117" t="s">
        <v>156</v>
      </c>
      <c r="T500" s="117" t="s">
        <v>154</v>
      </c>
      <c r="U500" s="117" t="s">
        <v>145</v>
      </c>
      <c r="V500" s="117" t="s">
        <v>145</v>
      </c>
      <c r="W500" s="117" t="s">
        <v>157</v>
      </c>
      <c r="X500" s="117" t="s">
        <v>157</v>
      </c>
      <c r="Y500" s="117" t="s">
        <v>158</v>
      </c>
      <c r="Z500" s="117" t="s">
        <v>159</v>
      </c>
      <c r="AA500" s="117" t="s">
        <v>145</v>
      </c>
      <c r="AB500" s="117" t="s">
        <v>145</v>
      </c>
      <c r="AC500" s="117" t="s">
        <v>145</v>
      </c>
      <c r="AD500" s="117" t="s">
        <v>145</v>
      </c>
      <c r="AE500" s="117" t="s">
        <v>2054</v>
      </c>
      <c r="AF500" s="117" t="s">
        <v>145</v>
      </c>
      <c r="AG500" s="117" t="s">
        <v>145</v>
      </c>
      <c r="AH500" s="117" t="s">
        <v>147</v>
      </c>
      <c r="AI500" s="117" t="s">
        <v>145</v>
      </c>
      <c r="AJ500" s="117" t="s">
        <v>145</v>
      </c>
      <c r="AK500" s="117" t="s">
        <v>145</v>
      </c>
      <c r="AL500" s="117" t="s">
        <v>145</v>
      </c>
      <c r="AM500" s="117" t="s">
        <v>145</v>
      </c>
      <c r="AN500" s="117" t="s">
        <v>145</v>
      </c>
      <c r="AO500" s="117" t="s">
        <v>576</v>
      </c>
      <c r="AP500" s="117" t="s">
        <v>578</v>
      </c>
      <c r="AQ500" s="117" t="s">
        <v>578</v>
      </c>
      <c r="AR500" s="117" t="s">
        <v>252</v>
      </c>
      <c r="AS500" s="117" t="s">
        <v>579</v>
      </c>
      <c r="AT500" s="117" t="s">
        <v>580</v>
      </c>
      <c r="AU500" s="117" t="s">
        <v>145</v>
      </c>
      <c r="AV500" s="117" t="s">
        <v>2055</v>
      </c>
      <c r="AW500" s="117" t="s">
        <v>2056</v>
      </c>
      <c r="AX500" s="117" t="s">
        <v>2057</v>
      </c>
      <c r="AY500" s="117" t="s">
        <v>145</v>
      </c>
      <c r="AZ500" s="117" t="s">
        <v>580</v>
      </c>
      <c r="BA500" s="117" t="s">
        <v>145</v>
      </c>
      <c r="BB500" s="117" t="s">
        <v>145</v>
      </c>
      <c r="BC500" s="117" t="s">
        <v>145</v>
      </c>
      <c r="BD500" s="117" t="s">
        <v>145</v>
      </c>
      <c r="BE500" s="117" t="s">
        <v>145</v>
      </c>
      <c r="BF500" s="117" t="s">
        <v>145</v>
      </c>
      <c r="BG500" s="117" t="s">
        <v>145</v>
      </c>
      <c r="BH500" s="117" t="s">
        <v>145</v>
      </c>
      <c r="BI500" s="117" t="s">
        <v>145</v>
      </c>
      <c r="BJ500" s="117" t="s">
        <v>145</v>
      </c>
      <c r="BK500" s="117" t="s">
        <v>145</v>
      </c>
      <c r="BL500" s="117" t="s">
        <v>170</v>
      </c>
      <c r="BM500" s="117" t="s">
        <v>145</v>
      </c>
      <c r="BN500" s="117" t="s">
        <v>145</v>
      </c>
      <c r="BO500" s="117" t="s">
        <v>145</v>
      </c>
      <c r="BP500" s="117" t="s">
        <v>145</v>
      </c>
      <c r="BQ500" s="117" t="s">
        <v>145</v>
      </c>
      <c r="BR500" s="117" t="s">
        <v>145</v>
      </c>
      <c r="BS500" s="117" t="s">
        <v>145</v>
      </c>
      <c r="BT500" s="117" t="s">
        <v>145</v>
      </c>
      <c r="BU500" s="117" t="s">
        <v>145</v>
      </c>
      <c r="BV500" s="117" t="s">
        <v>171</v>
      </c>
      <c r="BW500" s="117" t="s">
        <v>145</v>
      </c>
      <c r="BX500" s="117" t="s">
        <v>145</v>
      </c>
      <c r="BY500" s="117" t="s">
        <v>145</v>
      </c>
      <c r="BZ500" s="117" t="s">
        <v>145</v>
      </c>
      <c r="CA500" s="117" t="s">
        <v>145</v>
      </c>
      <c r="CB500" s="117" t="s">
        <v>630</v>
      </c>
      <c r="CC500" s="117" t="s">
        <v>630</v>
      </c>
      <c r="CD500" s="117" t="s">
        <v>145</v>
      </c>
      <c r="CE500" s="117" t="s">
        <v>145</v>
      </c>
      <c r="CF500" s="117" t="s">
        <v>145</v>
      </c>
      <c r="CG500" s="117" t="s">
        <v>145</v>
      </c>
      <c r="CH500" s="117" t="s">
        <v>145</v>
      </c>
      <c r="CI500" s="117" t="s">
        <v>145</v>
      </c>
      <c r="CJ500" s="117" t="s">
        <v>145</v>
      </c>
      <c r="CK500" s="117" t="s">
        <v>145</v>
      </c>
      <c r="CL500" s="117" t="s">
        <v>145</v>
      </c>
      <c r="CM500" s="117" t="s">
        <v>145</v>
      </c>
      <c r="CN500" s="117" t="s">
        <v>145</v>
      </c>
      <c r="CO500" s="117" t="s">
        <v>1672</v>
      </c>
      <c r="CP500" s="117" t="s">
        <v>145</v>
      </c>
      <c r="CQ500" s="117" t="s">
        <v>145</v>
      </c>
      <c r="CR500" s="117" t="s">
        <v>145</v>
      </c>
      <c r="CS500" s="117" t="s">
        <v>173</v>
      </c>
      <c r="CT500" s="117" t="s">
        <v>305</v>
      </c>
      <c r="CU500" s="117" t="s">
        <v>1006</v>
      </c>
      <c r="CV500" s="117" t="s">
        <v>1007</v>
      </c>
      <c r="CW500" s="117" t="s">
        <v>1008</v>
      </c>
      <c r="CX500" s="117" t="s">
        <v>178</v>
      </c>
      <c r="CY500" s="117" t="s">
        <v>178</v>
      </c>
      <c r="CZ500" s="117" t="s">
        <v>179</v>
      </c>
      <c r="DA500" s="117" t="s">
        <v>179</v>
      </c>
      <c r="DB500" s="117" t="s">
        <v>145</v>
      </c>
      <c r="DC500" s="117" t="s">
        <v>145</v>
      </c>
      <c r="DD500" s="117" t="s">
        <v>179</v>
      </c>
      <c r="DE500" s="117" t="s">
        <v>145</v>
      </c>
      <c r="DF500" s="117" t="s">
        <v>145</v>
      </c>
      <c r="DG500" s="117" t="s">
        <v>145</v>
      </c>
      <c r="DH500" s="117" t="s">
        <v>145</v>
      </c>
      <c r="DI500" s="117" t="s">
        <v>145</v>
      </c>
      <c r="DJ500" s="117" t="s">
        <v>145</v>
      </c>
      <c r="DK500" s="117" t="s">
        <v>145</v>
      </c>
      <c r="DL500" s="117" t="s">
        <v>145</v>
      </c>
      <c r="DM500" s="117" t="s">
        <v>145</v>
      </c>
      <c r="DN500" s="117" t="s">
        <v>145</v>
      </c>
      <c r="DO500" s="117" t="s">
        <v>145</v>
      </c>
      <c r="DP500" s="117" t="s">
        <v>145</v>
      </c>
      <c r="DQ500" s="117" t="s">
        <v>145</v>
      </c>
      <c r="DR500" s="117" t="s">
        <v>145</v>
      </c>
      <c r="DS500" s="117" t="s">
        <v>145</v>
      </c>
      <c r="DT500" s="117" t="s">
        <v>145</v>
      </c>
      <c r="DU500" s="117" t="s">
        <v>145</v>
      </c>
      <c r="DV500" s="117" t="s">
        <v>145</v>
      </c>
      <c r="DW500" s="117" t="s">
        <v>145</v>
      </c>
      <c r="DX500" s="117" t="s">
        <v>145</v>
      </c>
      <c r="DY500" s="117" t="s">
        <v>145</v>
      </c>
      <c r="DZ500" s="117" t="s">
        <v>145</v>
      </c>
      <c r="EA500" s="117" t="s">
        <v>145</v>
      </c>
      <c r="EB500" s="117" t="s">
        <v>145</v>
      </c>
      <c r="EC500" s="117" t="s">
        <v>180</v>
      </c>
      <c r="ED500" s="117" t="s">
        <v>145</v>
      </c>
      <c r="EE500" s="117" t="s">
        <v>154</v>
      </c>
      <c r="EF500" s="117" t="s">
        <v>145</v>
      </c>
      <c r="EG500" s="117" t="s">
        <v>145</v>
      </c>
      <c r="EH500" s="117" t="s">
        <v>145</v>
      </c>
      <c r="EI500" s="117" t="s">
        <v>145</v>
      </c>
      <c r="EJ500" s="117" t="s">
        <v>145</v>
      </c>
      <c r="EK500" s="117" t="s">
        <v>145</v>
      </c>
      <c r="EL500" s="117" t="s">
        <v>145</v>
      </c>
      <c r="EM500" s="117" t="s">
        <v>145</v>
      </c>
      <c r="EN500" s="117" t="s">
        <v>147</v>
      </c>
    </row>
    <row r="501" spans="1:144">
      <c r="A501" s="117" t="s">
        <v>2058</v>
      </c>
      <c r="B501" s="117" t="s">
        <v>145</v>
      </c>
      <c r="C501" s="117" t="s">
        <v>146</v>
      </c>
      <c r="D501" s="117" t="s">
        <v>145</v>
      </c>
      <c r="E501" s="117" t="s">
        <v>147</v>
      </c>
      <c r="F501" s="117" t="s">
        <v>145</v>
      </c>
      <c r="G501" s="117" t="s">
        <v>148</v>
      </c>
      <c r="H501" s="117" t="s">
        <v>149</v>
      </c>
      <c r="I501" s="117" t="s">
        <v>145</v>
      </c>
      <c r="J501" s="117" t="s">
        <v>150</v>
      </c>
      <c r="K501" s="117" t="s">
        <v>151</v>
      </c>
      <c r="L501" s="117" t="s">
        <v>2059</v>
      </c>
      <c r="M501" s="117" t="s">
        <v>145</v>
      </c>
      <c r="N501" s="117" t="s">
        <v>146</v>
      </c>
      <c r="O501" s="117" t="s">
        <v>153</v>
      </c>
      <c r="P501" s="117" t="s">
        <v>154</v>
      </c>
      <c r="Q501" s="117" t="s">
        <v>155</v>
      </c>
      <c r="R501" s="117" t="s">
        <v>145</v>
      </c>
      <c r="S501" s="117" t="s">
        <v>156</v>
      </c>
      <c r="T501" s="117" t="s">
        <v>154</v>
      </c>
      <c r="U501" s="117" t="s">
        <v>145</v>
      </c>
      <c r="V501" s="117" t="s">
        <v>145</v>
      </c>
      <c r="W501" s="117" t="s">
        <v>157</v>
      </c>
      <c r="X501" s="117" t="s">
        <v>157</v>
      </c>
      <c r="Y501" s="117" t="s">
        <v>158</v>
      </c>
      <c r="Z501" s="117" t="s">
        <v>159</v>
      </c>
      <c r="AA501" s="117" t="s">
        <v>145</v>
      </c>
      <c r="AB501" s="117" t="s">
        <v>145</v>
      </c>
      <c r="AC501" s="117" t="s">
        <v>145</v>
      </c>
      <c r="AD501" s="117" t="s">
        <v>145</v>
      </c>
      <c r="AE501" s="117" t="s">
        <v>2060</v>
      </c>
      <c r="AF501" s="117" t="s">
        <v>145</v>
      </c>
      <c r="AG501" s="117" t="s">
        <v>145</v>
      </c>
      <c r="AH501" s="117" t="s">
        <v>147</v>
      </c>
      <c r="AI501" s="117" t="s">
        <v>145</v>
      </c>
      <c r="AJ501" s="117" t="s">
        <v>145</v>
      </c>
      <c r="AK501" s="117" t="s">
        <v>145</v>
      </c>
      <c r="AL501" s="117" t="s">
        <v>145</v>
      </c>
      <c r="AM501" s="117" t="s">
        <v>145</v>
      </c>
      <c r="AN501" s="117" t="s">
        <v>145</v>
      </c>
      <c r="AO501" s="117" t="s">
        <v>2061</v>
      </c>
      <c r="AP501" s="117" t="s">
        <v>2062</v>
      </c>
      <c r="AQ501" s="117" t="s">
        <v>2063</v>
      </c>
      <c r="AR501" s="117" t="s">
        <v>772</v>
      </c>
      <c r="AS501" s="117" t="s">
        <v>2064</v>
      </c>
      <c r="AT501" s="117" t="s">
        <v>2065</v>
      </c>
      <c r="AU501" s="117" t="s">
        <v>145</v>
      </c>
      <c r="AV501" s="117" t="s">
        <v>2066</v>
      </c>
      <c r="AW501" s="117" t="s">
        <v>2067</v>
      </c>
      <c r="AX501" s="117" t="s">
        <v>2068</v>
      </c>
      <c r="AY501" s="117" t="s">
        <v>145</v>
      </c>
      <c r="AZ501" s="117" t="s">
        <v>2065</v>
      </c>
      <c r="BA501" s="117" t="s">
        <v>145</v>
      </c>
      <c r="BB501" s="117" t="s">
        <v>145</v>
      </c>
      <c r="BC501" s="117" t="s">
        <v>145</v>
      </c>
      <c r="BD501" s="117" t="s">
        <v>145</v>
      </c>
      <c r="BE501" s="117" t="s">
        <v>145</v>
      </c>
      <c r="BF501" s="117" t="s">
        <v>145</v>
      </c>
      <c r="BG501" s="117" t="s">
        <v>145</v>
      </c>
      <c r="BH501" s="117" t="s">
        <v>145</v>
      </c>
      <c r="BI501" s="117" t="s">
        <v>145</v>
      </c>
      <c r="BJ501" s="117" t="s">
        <v>145</v>
      </c>
      <c r="BK501" s="117" t="s">
        <v>145</v>
      </c>
      <c r="BL501" s="117" t="s">
        <v>170</v>
      </c>
      <c r="BM501" s="117" t="s">
        <v>145</v>
      </c>
      <c r="BN501" s="117" t="s">
        <v>145</v>
      </c>
      <c r="BO501" s="117" t="s">
        <v>145</v>
      </c>
      <c r="BP501" s="117" t="s">
        <v>145</v>
      </c>
      <c r="BQ501" s="117" t="s">
        <v>145</v>
      </c>
      <c r="BR501" s="117" t="s">
        <v>145</v>
      </c>
      <c r="BS501" s="117" t="s">
        <v>145</v>
      </c>
      <c r="BT501" s="117" t="s">
        <v>145</v>
      </c>
      <c r="BU501" s="117" t="s">
        <v>145</v>
      </c>
      <c r="BV501" s="117" t="s">
        <v>171</v>
      </c>
      <c r="BW501" s="117" t="s">
        <v>145</v>
      </c>
      <c r="BX501" s="117" t="s">
        <v>145</v>
      </c>
      <c r="BY501" s="117" t="s">
        <v>145</v>
      </c>
      <c r="BZ501" s="117" t="s">
        <v>145</v>
      </c>
      <c r="CA501" s="117" t="s">
        <v>145</v>
      </c>
      <c r="CB501" s="117" t="s">
        <v>630</v>
      </c>
      <c r="CC501" s="117" t="s">
        <v>630</v>
      </c>
      <c r="CD501" s="117" t="s">
        <v>145</v>
      </c>
      <c r="CE501" s="117" t="s">
        <v>145</v>
      </c>
      <c r="CF501" s="117" t="s">
        <v>145</v>
      </c>
      <c r="CG501" s="117" t="s">
        <v>145</v>
      </c>
      <c r="CH501" s="117" t="s">
        <v>145</v>
      </c>
      <c r="CI501" s="117" t="s">
        <v>145</v>
      </c>
      <c r="CJ501" s="117" t="s">
        <v>145</v>
      </c>
      <c r="CK501" s="117" t="s">
        <v>145</v>
      </c>
      <c r="CL501" s="117" t="s">
        <v>145</v>
      </c>
      <c r="CM501" s="117" t="s">
        <v>145</v>
      </c>
      <c r="CN501" s="117" t="s">
        <v>145</v>
      </c>
      <c r="CO501" s="117" t="s">
        <v>1672</v>
      </c>
      <c r="CP501" s="117" t="s">
        <v>145</v>
      </c>
      <c r="CQ501" s="117" t="s">
        <v>145</v>
      </c>
      <c r="CR501" s="117" t="s">
        <v>145</v>
      </c>
      <c r="CS501" s="117" t="s">
        <v>173</v>
      </c>
      <c r="CT501" s="117" t="s">
        <v>174</v>
      </c>
      <c r="CU501" s="117" t="s">
        <v>182</v>
      </c>
      <c r="CV501" s="117" t="s">
        <v>183</v>
      </c>
      <c r="CW501" s="117" t="s">
        <v>184</v>
      </c>
      <c r="CX501" s="117" t="s">
        <v>178</v>
      </c>
      <c r="CY501" s="117" t="s">
        <v>178</v>
      </c>
      <c r="CZ501" s="117" t="s">
        <v>179</v>
      </c>
      <c r="DA501" s="117" t="s">
        <v>179</v>
      </c>
      <c r="DB501" s="117" t="s">
        <v>145</v>
      </c>
      <c r="DC501" s="117" t="s">
        <v>145</v>
      </c>
      <c r="DD501" s="117" t="s">
        <v>179</v>
      </c>
      <c r="DE501" s="117" t="s">
        <v>145</v>
      </c>
      <c r="DF501" s="117" t="s">
        <v>145</v>
      </c>
      <c r="DG501" s="117" t="s">
        <v>145</v>
      </c>
      <c r="DH501" s="117" t="s">
        <v>145</v>
      </c>
      <c r="DI501" s="117" t="s">
        <v>145</v>
      </c>
      <c r="DJ501" s="117" t="s">
        <v>145</v>
      </c>
      <c r="DK501" s="117" t="s">
        <v>145</v>
      </c>
      <c r="DL501" s="117" t="s">
        <v>145</v>
      </c>
      <c r="DM501" s="117" t="s">
        <v>145</v>
      </c>
      <c r="DN501" s="117" t="s">
        <v>145</v>
      </c>
      <c r="DO501" s="117" t="s">
        <v>145</v>
      </c>
      <c r="DP501" s="117" t="s">
        <v>145</v>
      </c>
      <c r="DQ501" s="117" t="s">
        <v>145</v>
      </c>
      <c r="DR501" s="117" t="s">
        <v>145</v>
      </c>
      <c r="DS501" s="117" t="s">
        <v>145</v>
      </c>
      <c r="DT501" s="117" t="s">
        <v>145</v>
      </c>
      <c r="DU501" s="117" t="s">
        <v>145</v>
      </c>
      <c r="DV501" s="117" t="s">
        <v>145</v>
      </c>
      <c r="DW501" s="117" t="s">
        <v>145</v>
      </c>
      <c r="DX501" s="117" t="s">
        <v>145</v>
      </c>
      <c r="DY501" s="117" t="s">
        <v>145</v>
      </c>
      <c r="DZ501" s="117" t="s">
        <v>145</v>
      </c>
      <c r="EA501" s="117" t="s">
        <v>145</v>
      </c>
      <c r="EB501" s="117" t="s">
        <v>145</v>
      </c>
      <c r="EC501" s="117" t="s">
        <v>180</v>
      </c>
      <c r="ED501" s="117" t="s">
        <v>145</v>
      </c>
      <c r="EE501" s="117" t="s">
        <v>154</v>
      </c>
      <c r="EF501" s="117" t="s">
        <v>145</v>
      </c>
      <c r="EG501" s="117" t="s">
        <v>145</v>
      </c>
      <c r="EH501" s="117" t="s">
        <v>145</v>
      </c>
      <c r="EI501" s="117" t="s">
        <v>145</v>
      </c>
      <c r="EJ501" s="117" t="s">
        <v>145</v>
      </c>
      <c r="EK501" s="117" t="s">
        <v>145</v>
      </c>
      <c r="EL501" s="117" t="s">
        <v>145</v>
      </c>
      <c r="EM501" s="117" t="s">
        <v>145</v>
      </c>
      <c r="EN501" s="117" t="s">
        <v>147</v>
      </c>
    </row>
    <row r="502" spans="1:144">
      <c r="A502" s="117" t="s">
        <v>2058</v>
      </c>
      <c r="B502" s="117" t="s">
        <v>145</v>
      </c>
      <c r="C502" s="117" t="s">
        <v>146</v>
      </c>
      <c r="D502" s="117" t="s">
        <v>145</v>
      </c>
      <c r="E502" s="117" t="s">
        <v>147</v>
      </c>
      <c r="F502" s="117" t="s">
        <v>145</v>
      </c>
      <c r="G502" s="117" t="s">
        <v>148</v>
      </c>
      <c r="H502" s="117" t="s">
        <v>149</v>
      </c>
      <c r="I502" s="117" t="s">
        <v>145</v>
      </c>
      <c r="J502" s="117" t="s">
        <v>150</v>
      </c>
      <c r="K502" s="117" t="s">
        <v>151</v>
      </c>
      <c r="L502" s="117" t="s">
        <v>2059</v>
      </c>
      <c r="M502" s="117" t="s">
        <v>145</v>
      </c>
      <c r="N502" s="117" t="s">
        <v>146</v>
      </c>
      <c r="O502" s="117" t="s">
        <v>153</v>
      </c>
      <c r="P502" s="117" t="s">
        <v>154</v>
      </c>
      <c r="Q502" s="117" t="s">
        <v>155</v>
      </c>
      <c r="R502" s="117" t="s">
        <v>145</v>
      </c>
      <c r="S502" s="117" t="s">
        <v>156</v>
      </c>
      <c r="T502" s="117" t="s">
        <v>154</v>
      </c>
      <c r="U502" s="117" t="s">
        <v>145</v>
      </c>
      <c r="V502" s="117" t="s">
        <v>145</v>
      </c>
      <c r="W502" s="117" t="s">
        <v>157</v>
      </c>
      <c r="X502" s="117" t="s">
        <v>157</v>
      </c>
      <c r="Y502" s="117" t="s">
        <v>158</v>
      </c>
      <c r="Z502" s="117" t="s">
        <v>159</v>
      </c>
      <c r="AA502" s="117" t="s">
        <v>145</v>
      </c>
      <c r="AB502" s="117" t="s">
        <v>145</v>
      </c>
      <c r="AC502" s="117" t="s">
        <v>145</v>
      </c>
      <c r="AD502" s="117" t="s">
        <v>145</v>
      </c>
      <c r="AE502" s="117" t="s">
        <v>2060</v>
      </c>
      <c r="AF502" s="117" t="s">
        <v>145</v>
      </c>
      <c r="AG502" s="117" t="s">
        <v>145</v>
      </c>
      <c r="AH502" s="117" t="s">
        <v>147</v>
      </c>
      <c r="AI502" s="117" t="s">
        <v>145</v>
      </c>
      <c r="AJ502" s="117" t="s">
        <v>145</v>
      </c>
      <c r="AK502" s="117" t="s">
        <v>145</v>
      </c>
      <c r="AL502" s="117" t="s">
        <v>145</v>
      </c>
      <c r="AM502" s="117" t="s">
        <v>145</v>
      </c>
      <c r="AN502" s="117" t="s">
        <v>145</v>
      </c>
      <c r="AO502" s="117" t="s">
        <v>2061</v>
      </c>
      <c r="AP502" s="117" t="s">
        <v>2062</v>
      </c>
      <c r="AQ502" s="117" t="s">
        <v>2063</v>
      </c>
      <c r="AR502" s="117" t="s">
        <v>772</v>
      </c>
      <c r="AS502" s="117" t="s">
        <v>2064</v>
      </c>
      <c r="AT502" s="117" t="s">
        <v>2065</v>
      </c>
      <c r="AU502" s="117" t="s">
        <v>145</v>
      </c>
      <c r="AV502" s="117" t="s">
        <v>2066</v>
      </c>
      <c r="AW502" s="117" t="s">
        <v>2067</v>
      </c>
      <c r="AX502" s="117" t="s">
        <v>2068</v>
      </c>
      <c r="AY502" s="117" t="s">
        <v>145</v>
      </c>
      <c r="AZ502" s="117" t="s">
        <v>2065</v>
      </c>
      <c r="BA502" s="117" t="s">
        <v>145</v>
      </c>
      <c r="BB502" s="117" t="s">
        <v>145</v>
      </c>
      <c r="BC502" s="117" t="s">
        <v>145</v>
      </c>
      <c r="BD502" s="117" t="s">
        <v>145</v>
      </c>
      <c r="BE502" s="117" t="s">
        <v>145</v>
      </c>
      <c r="BF502" s="117" t="s">
        <v>145</v>
      </c>
      <c r="BG502" s="117" t="s">
        <v>145</v>
      </c>
      <c r="BH502" s="117" t="s">
        <v>145</v>
      </c>
      <c r="BI502" s="117" t="s">
        <v>145</v>
      </c>
      <c r="BJ502" s="117" t="s">
        <v>145</v>
      </c>
      <c r="BK502" s="117" t="s">
        <v>145</v>
      </c>
      <c r="BL502" s="117" t="s">
        <v>170</v>
      </c>
      <c r="BM502" s="117" t="s">
        <v>145</v>
      </c>
      <c r="BN502" s="117" t="s">
        <v>145</v>
      </c>
      <c r="BO502" s="117" t="s">
        <v>145</v>
      </c>
      <c r="BP502" s="117" t="s">
        <v>145</v>
      </c>
      <c r="BQ502" s="117" t="s">
        <v>145</v>
      </c>
      <c r="BR502" s="117" t="s">
        <v>145</v>
      </c>
      <c r="BS502" s="117" t="s">
        <v>145</v>
      </c>
      <c r="BT502" s="117" t="s">
        <v>145</v>
      </c>
      <c r="BU502" s="117" t="s">
        <v>145</v>
      </c>
      <c r="BV502" s="117" t="s">
        <v>171</v>
      </c>
      <c r="BW502" s="117" t="s">
        <v>145</v>
      </c>
      <c r="BX502" s="117" t="s">
        <v>145</v>
      </c>
      <c r="BY502" s="117" t="s">
        <v>145</v>
      </c>
      <c r="BZ502" s="117" t="s">
        <v>145</v>
      </c>
      <c r="CA502" s="117" t="s">
        <v>145</v>
      </c>
      <c r="CB502" s="117" t="s">
        <v>630</v>
      </c>
      <c r="CC502" s="117" t="s">
        <v>630</v>
      </c>
      <c r="CD502" s="117" t="s">
        <v>145</v>
      </c>
      <c r="CE502" s="117" t="s">
        <v>145</v>
      </c>
      <c r="CF502" s="117" t="s">
        <v>145</v>
      </c>
      <c r="CG502" s="117" t="s">
        <v>145</v>
      </c>
      <c r="CH502" s="117" t="s">
        <v>145</v>
      </c>
      <c r="CI502" s="117" t="s">
        <v>145</v>
      </c>
      <c r="CJ502" s="117" t="s">
        <v>145</v>
      </c>
      <c r="CK502" s="117" t="s">
        <v>145</v>
      </c>
      <c r="CL502" s="117" t="s">
        <v>145</v>
      </c>
      <c r="CM502" s="117" t="s">
        <v>145</v>
      </c>
      <c r="CN502" s="117" t="s">
        <v>145</v>
      </c>
      <c r="CO502" s="117" t="s">
        <v>1672</v>
      </c>
      <c r="CP502" s="117" t="s">
        <v>145</v>
      </c>
      <c r="CQ502" s="117" t="s">
        <v>145</v>
      </c>
      <c r="CR502" s="117" t="s">
        <v>145</v>
      </c>
      <c r="CS502" s="117" t="s">
        <v>173</v>
      </c>
      <c r="CT502" s="117" t="s">
        <v>181</v>
      </c>
      <c r="CU502" s="117" t="s">
        <v>1673</v>
      </c>
      <c r="CV502" s="117" t="s">
        <v>1674</v>
      </c>
      <c r="CW502" s="117" t="s">
        <v>1674</v>
      </c>
      <c r="CX502" s="117" t="s">
        <v>178</v>
      </c>
      <c r="CY502" s="117" t="s">
        <v>178</v>
      </c>
      <c r="CZ502" s="117" t="s">
        <v>179</v>
      </c>
      <c r="DA502" s="117" t="s">
        <v>179</v>
      </c>
      <c r="DB502" s="117" t="s">
        <v>145</v>
      </c>
      <c r="DC502" s="117" t="s">
        <v>145</v>
      </c>
      <c r="DD502" s="117" t="s">
        <v>179</v>
      </c>
      <c r="DE502" s="117" t="s">
        <v>145</v>
      </c>
      <c r="DF502" s="117" t="s">
        <v>145</v>
      </c>
      <c r="DG502" s="117" t="s">
        <v>145</v>
      </c>
      <c r="DH502" s="117" t="s">
        <v>145</v>
      </c>
      <c r="DI502" s="117" t="s">
        <v>145</v>
      </c>
      <c r="DJ502" s="117" t="s">
        <v>145</v>
      </c>
      <c r="DK502" s="117" t="s">
        <v>145</v>
      </c>
      <c r="DL502" s="117" t="s">
        <v>145</v>
      </c>
      <c r="DM502" s="117" t="s">
        <v>145</v>
      </c>
      <c r="DN502" s="117" t="s">
        <v>145</v>
      </c>
      <c r="DO502" s="117" t="s">
        <v>145</v>
      </c>
      <c r="DP502" s="117" t="s">
        <v>145</v>
      </c>
      <c r="DQ502" s="117" t="s">
        <v>145</v>
      </c>
      <c r="DR502" s="117" t="s">
        <v>145</v>
      </c>
      <c r="DS502" s="117" t="s">
        <v>145</v>
      </c>
      <c r="DT502" s="117" t="s">
        <v>145</v>
      </c>
      <c r="DU502" s="117" t="s">
        <v>145</v>
      </c>
      <c r="DV502" s="117" t="s">
        <v>145</v>
      </c>
      <c r="DW502" s="117" t="s">
        <v>145</v>
      </c>
      <c r="DX502" s="117" t="s">
        <v>145</v>
      </c>
      <c r="DY502" s="117" t="s">
        <v>145</v>
      </c>
      <c r="DZ502" s="117" t="s">
        <v>145</v>
      </c>
      <c r="EA502" s="117" t="s">
        <v>145</v>
      </c>
      <c r="EB502" s="117" t="s">
        <v>145</v>
      </c>
      <c r="EC502" s="117" t="s">
        <v>180</v>
      </c>
      <c r="ED502" s="117" t="s">
        <v>145</v>
      </c>
      <c r="EE502" s="117" t="s">
        <v>154</v>
      </c>
      <c r="EF502" s="117" t="s">
        <v>145</v>
      </c>
      <c r="EG502" s="117" t="s">
        <v>145</v>
      </c>
      <c r="EH502" s="117" t="s">
        <v>145</v>
      </c>
      <c r="EI502" s="117" t="s">
        <v>145</v>
      </c>
      <c r="EJ502" s="117" t="s">
        <v>145</v>
      </c>
      <c r="EK502" s="117" t="s">
        <v>145</v>
      </c>
      <c r="EL502" s="117" t="s">
        <v>145</v>
      </c>
      <c r="EM502" s="117" t="s">
        <v>145</v>
      </c>
      <c r="EN502" s="117" t="s">
        <v>147</v>
      </c>
    </row>
    <row r="503" spans="1:144">
      <c r="A503" s="117" t="s">
        <v>2058</v>
      </c>
      <c r="B503" s="117" t="s">
        <v>145</v>
      </c>
      <c r="C503" s="117" t="s">
        <v>146</v>
      </c>
      <c r="D503" s="117" t="s">
        <v>145</v>
      </c>
      <c r="E503" s="117" t="s">
        <v>147</v>
      </c>
      <c r="F503" s="117" t="s">
        <v>145</v>
      </c>
      <c r="G503" s="117" t="s">
        <v>148</v>
      </c>
      <c r="H503" s="117" t="s">
        <v>149</v>
      </c>
      <c r="I503" s="117" t="s">
        <v>145</v>
      </c>
      <c r="J503" s="117" t="s">
        <v>150</v>
      </c>
      <c r="K503" s="117" t="s">
        <v>151</v>
      </c>
      <c r="L503" s="117" t="s">
        <v>2059</v>
      </c>
      <c r="M503" s="117" t="s">
        <v>145</v>
      </c>
      <c r="N503" s="117" t="s">
        <v>146</v>
      </c>
      <c r="O503" s="117" t="s">
        <v>153</v>
      </c>
      <c r="P503" s="117" t="s">
        <v>154</v>
      </c>
      <c r="Q503" s="117" t="s">
        <v>155</v>
      </c>
      <c r="R503" s="117" t="s">
        <v>145</v>
      </c>
      <c r="S503" s="117" t="s">
        <v>156</v>
      </c>
      <c r="T503" s="117" t="s">
        <v>154</v>
      </c>
      <c r="U503" s="117" t="s">
        <v>145</v>
      </c>
      <c r="V503" s="117" t="s">
        <v>145</v>
      </c>
      <c r="W503" s="117" t="s">
        <v>157</v>
      </c>
      <c r="X503" s="117" t="s">
        <v>157</v>
      </c>
      <c r="Y503" s="117" t="s">
        <v>158</v>
      </c>
      <c r="Z503" s="117" t="s">
        <v>159</v>
      </c>
      <c r="AA503" s="117" t="s">
        <v>145</v>
      </c>
      <c r="AB503" s="117" t="s">
        <v>145</v>
      </c>
      <c r="AC503" s="117" t="s">
        <v>145</v>
      </c>
      <c r="AD503" s="117" t="s">
        <v>145</v>
      </c>
      <c r="AE503" s="117" t="s">
        <v>2060</v>
      </c>
      <c r="AF503" s="117" t="s">
        <v>145</v>
      </c>
      <c r="AG503" s="117" t="s">
        <v>145</v>
      </c>
      <c r="AH503" s="117" t="s">
        <v>147</v>
      </c>
      <c r="AI503" s="117" t="s">
        <v>145</v>
      </c>
      <c r="AJ503" s="117" t="s">
        <v>145</v>
      </c>
      <c r="AK503" s="117" t="s">
        <v>145</v>
      </c>
      <c r="AL503" s="117" t="s">
        <v>145</v>
      </c>
      <c r="AM503" s="117" t="s">
        <v>145</v>
      </c>
      <c r="AN503" s="117" t="s">
        <v>145</v>
      </c>
      <c r="AO503" s="117" t="s">
        <v>2061</v>
      </c>
      <c r="AP503" s="117" t="s">
        <v>2062</v>
      </c>
      <c r="AQ503" s="117" t="s">
        <v>2063</v>
      </c>
      <c r="AR503" s="117" t="s">
        <v>772</v>
      </c>
      <c r="AS503" s="117" t="s">
        <v>2064</v>
      </c>
      <c r="AT503" s="117" t="s">
        <v>2065</v>
      </c>
      <c r="AU503" s="117" t="s">
        <v>145</v>
      </c>
      <c r="AV503" s="117" t="s">
        <v>2066</v>
      </c>
      <c r="AW503" s="117" t="s">
        <v>2067</v>
      </c>
      <c r="AX503" s="117" t="s">
        <v>2068</v>
      </c>
      <c r="AY503" s="117" t="s">
        <v>145</v>
      </c>
      <c r="AZ503" s="117" t="s">
        <v>2065</v>
      </c>
      <c r="BA503" s="117" t="s">
        <v>145</v>
      </c>
      <c r="BB503" s="117" t="s">
        <v>145</v>
      </c>
      <c r="BC503" s="117" t="s">
        <v>145</v>
      </c>
      <c r="BD503" s="117" t="s">
        <v>145</v>
      </c>
      <c r="BE503" s="117" t="s">
        <v>145</v>
      </c>
      <c r="BF503" s="117" t="s">
        <v>145</v>
      </c>
      <c r="BG503" s="117" t="s">
        <v>145</v>
      </c>
      <c r="BH503" s="117" t="s">
        <v>145</v>
      </c>
      <c r="BI503" s="117" t="s">
        <v>145</v>
      </c>
      <c r="BJ503" s="117" t="s">
        <v>145</v>
      </c>
      <c r="BK503" s="117" t="s">
        <v>145</v>
      </c>
      <c r="BL503" s="117" t="s">
        <v>170</v>
      </c>
      <c r="BM503" s="117" t="s">
        <v>145</v>
      </c>
      <c r="BN503" s="117" t="s">
        <v>145</v>
      </c>
      <c r="BO503" s="117" t="s">
        <v>145</v>
      </c>
      <c r="BP503" s="117" t="s">
        <v>145</v>
      </c>
      <c r="BQ503" s="117" t="s">
        <v>145</v>
      </c>
      <c r="BR503" s="117" t="s">
        <v>145</v>
      </c>
      <c r="BS503" s="117" t="s">
        <v>145</v>
      </c>
      <c r="BT503" s="117" t="s">
        <v>145</v>
      </c>
      <c r="BU503" s="117" t="s">
        <v>145</v>
      </c>
      <c r="BV503" s="117" t="s">
        <v>171</v>
      </c>
      <c r="BW503" s="117" t="s">
        <v>145</v>
      </c>
      <c r="BX503" s="117" t="s">
        <v>145</v>
      </c>
      <c r="BY503" s="117" t="s">
        <v>145</v>
      </c>
      <c r="BZ503" s="117" t="s">
        <v>145</v>
      </c>
      <c r="CA503" s="117" t="s">
        <v>145</v>
      </c>
      <c r="CB503" s="117" t="s">
        <v>630</v>
      </c>
      <c r="CC503" s="117" t="s">
        <v>630</v>
      </c>
      <c r="CD503" s="117" t="s">
        <v>145</v>
      </c>
      <c r="CE503" s="117" t="s">
        <v>145</v>
      </c>
      <c r="CF503" s="117" t="s">
        <v>145</v>
      </c>
      <c r="CG503" s="117" t="s">
        <v>145</v>
      </c>
      <c r="CH503" s="117" t="s">
        <v>145</v>
      </c>
      <c r="CI503" s="117" t="s">
        <v>145</v>
      </c>
      <c r="CJ503" s="117" t="s">
        <v>145</v>
      </c>
      <c r="CK503" s="117" t="s">
        <v>145</v>
      </c>
      <c r="CL503" s="117" t="s">
        <v>145</v>
      </c>
      <c r="CM503" s="117" t="s">
        <v>145</v>
      </c>
      <c r="CN503" s="117" t="s">
        <v>145</v>
      </c>
      <c r="CO503" s="117" t="s">
        <v>1672</v>
      </c>
      <c r="CP503" s="117" t="s">
        <v>145</v>
      </c>
      <c r="CQ503" s="117" t="s">
        <v>145</v>
      </c>
      <c r="CR503" s="117" t="s">
        <v>145</v>
      </c>
      <c r="CS503" s="117" t="s">
        <v>173</v>
      </c>
      <c r="CT503" s="117" t="s">
        <v>300</v>
      </c>
      <c r="CU503" s="117" t="s">
        <v>175</v>
      </c>
      <c r="CV503" s="117" t="s">
        <v>176</v>
      </c>
      <c r="CW503" s="117" t="s">
        <v>177</v>
      </c>
      <c r="CX503" s="117" t="s">
        <v>178</v>
      </c>
      <c r="CY503" s="117" t="s">
        <v>178</v>
      </c>
      <c r="CZ503" s="117" t="s">
        <v>179</v>
      </c>
      <c r="DA503" s="117" t="s">
        <v>179</v>
      </c>
      <c r="DB503" s="117" t="s">
        <v>145</v>
      </c>
      <c r="DC503" s="117" t="s">
        <v>145</v>
      </c>
      <c r="DD503" s="117" t="s">
        <v>179</v>
      </c>
      <c r="DE503" s="117" t="s">
        <v>145</v>
      </c>
      <c r="DF503" s="117" t="s">
        <v>145</v>
      </c>
      <c r="DG503" s="117" t="s">
        <v>145</v>
      </c>
      <c r="DH503" s="117" t="s">
        <v>145</v>
      </c>
      <c r="DI503" s="117" t="s">
        <v>145</v>
      </c>
      <c r="DJ503" s="117" t="s">
        <v>145</v>
      </c>
      <c r="DK503" s="117" t="s">
        <v>145</v>
      </c>
      <c r="DL503" s="117" t="s">
        <v>145</v>
      </c>
      <c r="DM503" s="117" t="s">
        <v>145</v>
      </c>
      <c r="DN503" s="117" t="s">
        <v>145</v>
      </c>
      <c r="DO503" s="117" t="s">
        <v>145</v>
      </c>
      <c r="DP503" s="117" t="s">
        <v>145</v>
      </c>
      <c r="DQ503" s="117" t="s">
        <v>145</v>
      </c>
      <c r="DR503" s="117" t="s">
        <v>145</v>
      </c>
      <c r="DS503" s="117" t="s">
        <v>145</v>
      </c>
      <c r="DT503" s="117" t="s">
        <v>145</v>
      </c>
      <c r="DU503" s="117" t="s">
        <v>145</v>
      </c>
      <c r="DV503" s="117" t="s">
        <v>145</v>
      </c>
      <c r="DW503" s="117" t="s">
        <v>145</v>
      </c>
      <c r="DX503" s="117" t="s">
        <v>145</v>
      </c>
      <c r="DY503" s="117" t="s">
        <v>145</v>
      </c>
      <c r="DZ503" s="117" t="s">
        <v>145</v>
      </c>
      <c r="EA503" s="117" t="s">
        <v>145</v>
      </c>
      <c r="EB503" s="117" t="s">
        <v>145</v>
      </c>
      <c r="EC503" s="117" t="s">
        <v>180</v>
      </c>
      <c r="ED503" s="117" t="s">
        <v>145</v>
      </c>
      <c r="EE503" s="117" t="s">
        <v>154</v>
      </c>
      <c r="EF503" s="117" t="s">
        <v>145</v>
      </c>
      <c r="EG503" s="117" t="s">
        <v>145</v>
      </c>
      <c r="EH503" s="117" t="s">
        <v>145</v>
      </c>
      <c r="EI503" s="117" t="s">
        <v>145</v>
      </c>
      <c r="EJ503" s="117" t="s">
        <v>145</v>
      </c>
      <c r="EK503" s="117" t="s">
        <v>145</v>
      </c>
      <c r="EL503" s="117" t="s">
        <v>145</v>
      </c>
      <c r="EM503" s="117" t="s">
        <v>145</v>
      </c>
      <c r="EN503" s="117" t="s">
        <v>147</v>
      </c>
    </row>
    <row r="504" spans="1:144">
      <c r="A504" s="117" t="s">
        <v>2058</v>
      </c>
      <c r="B504" s="117" t="s">
        <v>145</v>
      </c>
      <c r="C504" s="117" t="s">
        <v>146</v>
      </c>
      <c r="D504" s="117" t="s">
        <v>145</v>
      </c>
      <c r="E504" s="117" t="s">
        <v>147</v>
      </c>
      <c r="F504" s="117" t="s">
        <v>145</v>
      </c>
      <c r="G504" s="117" t="s">
        <v>148</v>
      </c>
      <c r="H504" s="117" t="s">
        <v>149</v>
      </c>
      <c r="I504" s="117" t="s">
        <v>145</v>
      </c>
      <c r="J504" s="117" t="s">
        <v>150</v>
      </c>
      <c r="K504" s="117" t="s">
        <v>151</v>
      </c>
      <c r="L504" s="117" t="s">
        <v>2059</v>
      </c>
      <c r="M504" s="117" t="s">
        <v>145</v>
      </c>
      <c r="N504" s="117" t="s">
        <v>146</v>
      </c>
      <c r="O504" s="117" t="s">
        <v>153</v>
      </c>
      <c r="P504" s="117" t="s">
        <v>154</v>
      </c>
      <c r="Q504" s="117" t="s">
        <v>155</v>
      </c>
      <c r="R504" s="117" t="s">
        <v>145</v>
      </c>
      <c r="S504" s="117" t="s">
        <v>156</v>
      </c>
      <c r="T504" s="117" t="s">
        <v>154</v>
      </c>
      <c r="U504" s="117" t="s">
        <v>145</v>
      </c>
      <c r="V504" s="117" t="s">
        <v>145</v>
      </c>
      <c r="W504" s="117" t="s">
        <v>157</v>
      </c>
      <c r="X504" s="117" t="s">
        <v>157</v>
      </c>
      <c r="Y504" s="117" t="s">
        <v>158</v>
      </c>
      <c r="Z504" s="117" t="s">
        <v>159</v>
      </c>
      <c r="AA504" s="117" t="s">
        <v>145</v>
      </c>
      <c r="AB504" s="117" t="s">
        <v>145</v>
      </c>
      <c r="AC504" s="117" t="s">
        <v>145</v>
      </c>
      <c r="AD504" s="117" t="s">
        <v>145</v>
      </c>
      <c r="AE504" s="117" t="s">
        <v>2060</v>
      </c>
      <c r="AF504" s="117" t="s">
        <v>145</v>
      </c>
      <c r="AG504" s="117" t="s">
        <v>145</v>
      </c>
      <c r="AH504" s="117" t="s">
        <v>147</v>
      </c>
      <c r="AI504" s="117" t="s">
        <v>145</v>
      </c>
      <c r="AJ504" s="117" t="s">
        <v>145</v>
      </c>
      <c r="AK504" s="117" t="s">
        <v>145</v>
      </c>
      <c r="AL504" s="117" t="s">
        <v>145</v>
      </c>
      <c r="AM504" s="117" t="s">
        <v>145</v>
      </c>
      <c r="AN504" s="117" t="s">
        <v>145</v>
      </c>
      <c r="AO504" s="117" t="s">
        <v>2061</v>
      </c>
      <c r="AP504" s="117" t="s">
        <v>2062</v>
      </c>
      <c r="AQ504" s="117" t="s">
        <v>2063</v>
      </c>
      <c r="AR504" s="117" t="s">
        <v>772</v>
      </c>
      <c r="AS504" s="117" t="s">
        <v>2064</v>
      </c>
      <c r="AT504" s="117" t="s">
        <v>2065</v>
      </c>
      <c r="AU504" s="117" t="s">
        <v>145</v>
      </c>
      <c r="AV504" s="117" t="s">
        <v>2066</v>
      </c>
      <c r="AW504" s="117" t="s">
        <v>2067</v>
      </c>
      <c r="AX504" s="117" t="s">
        <v>2068</v>
      </c>
      <c r="AY504" s="117" t="s">
        <v>145</v>
      </c>
      <c r="AZ504" s="117" t="s">
        <v>2065</v>
      </c>
      <c r="BA504" s="117" t="s">
        <v>145</v>
      </c>
      <c r="BB504" s="117" t="s">
        <v>145</v>
      </c>
      <c r="BC504" s="117" t="s">
        <v>145</v>
      </c>
      <c r="BD504" s="117" t="s">
        <v>145</v>
      </c>
      <c r="BE504" s="117" t="s">
        <v>145</v>
      </c>
      <c r="BF504" s="117" t="s">
        <v>145</v>
      </c>
      <c r="BG504" s="117" t="s">
        <v>145</v>
      </c>
      <c r="BH504" s="117" t="s">
        <v>145</v>
      </c>
      <c r="BI504" s="117" t="s">
        <v>145</v>
      </c>
      <c r="BJ504" s="117" t="s">
        <v>145</v>
      </c>
      <c r="BK504" s="117" t="s">
        <v>145</v>
      </c>
      <c r="BL504" s="117" t="s">
        <v>170</v>
      </c>
      <c r="BM504" s="117" t="s">
        <v>145</v>
      </c>
      <c r="BN504" s="117" t="s">
        <v>145</v>
      </c>
      <c r="BO504" s="117" t="s">
        <v>145</v>
      </c>
      <c r="BP504" s="117" t="s">
        <v>145</v>
      </c>
      <c r="BQ504" s="117" t="s">
        <v>145</v>
      </c>
      <c r="BR504" s="117" t="s">
        <v>145</v>
      </c>
      <c r="BS504" s="117" t="s">
        <v>145</v>
      </c>
      <c r="BT504" s="117" t="s">
        <v>145</v>
      </c>
      <c r="BU504" s="117" t="s">
        <v>145</v>
      </c>
      <c r="BV504" s="117" t="s">
        <v>171</v>
      </c>
      <c r="BW504" s="117" t="s">
        <v>145</v>
      </c>
      <c r="BX504" s="117" t="s">
        <v>145</v>
      </c>
      <c r="BY504" s="117" t="s">
        <v>145</v>
      </c>
      <c r="BZ504" s="117" t="s">
        <v>145</v>
      </c>
      <c r="CA504" s="117" t="s">
        <v>145</v>
      </c>
      <c r="CB504" s="117" t="s">
        <v>630</v>
      </c>
      <c r="CC504" s="117" t="s">
        <v>630</v>
      </c>
      <c r="CD504" s="117" t="s">
        <v>145</v>
      </c>
      <c r="CE504" s="117" t="s">
        <v>145</v>
      </c>
      <c r="CF504" s="117" t="s">
        <v>145</v>
      </c>
      <c r="CG504" s="117" t="s">
        <v>145</v>
      </c>
      <c r="CH504" s="117" t="s">
        <v>145</v>
      </c>
      <c r="CI504" s="117" t="s">
        <v>145</v>
      </c>
      <c r="CJ504" s="117" t="s">
        <v>145</v>
      </c>
      <c r="CK504" s="117" t="s">
        <v>145</v>
      </c>
      <c r="CL504" s="117" t="s">
        <v>145</v>
      </c>
      <c r="CM504" s="117" t="s">
        <v>145</v>
      </c>
      <c r="CN504" s="117" t="s">
        <v>145</v>
      </c>
      <c r="CO504" s="117" t="s">
        <v>1672</v>
      </c>
      <c r="CP504" s="117" t="s">
        <v>145</v>
      </c>
      <c r="CQ504" s="117" t="s">
        <v>145</v>
      </c>
      <c r="CR504" s="117" t="s">
        <v>145</v>
      </c>
      <c r="CS504" s="117" t="s">
        <v>173</v>
      </c>
      <c r="CT504" s="117" t="s">
        <v>305</v>
      </c>
      <c r="CU504" s="117" t="s">
        <v>1006</v>
      </c>
      <c r="CV504" s="117" t="s">
        <v>1007</v>
      </c>
      <c r="CW504" s="117" t="s">
        <v>1008</v>
      </c>
      <c r="CX504" s="117" t="s">
        <v>178</v>
      </c>
      <c r="CY504" s="117" t="s">
        <v>178</v>
      </c>
      <c r="CZ504" s="117" t="s">
        <v>179</v>
      </c>
      <c r="DA504" s="117" t="s">
        <v>179</v>
      </c>
      <c r="DB504" s="117" t="s">
        <v>145</v>
      </c>
      <c r="DC504" s="117" t="s">
        <v>145</v>
      </c>
      <c r="DD504" s="117" t="s">
        <v>179</v>
      </c>
      <c r="DE504" s="117" t="s">
        <v>145</v>
      </c>
      <c r="DF504" s="117" t="s">
        <v>145</v>
      </c>
      <c r="DG504" s="117" t="s">
        <v>145</v>
      </c>
      <c r="DH504" s="117" t="s">
        <v>145</v>
      </c>
      <c r="DI504" s="117" t="s">
        <v>145</v>
      </c>
      <c r="DJ504" s="117" t="s">
        <v>145</v>
      </c>
      <c r="DK504" s="117" t="s">
        <v>145</v>
      </c>
      <c r="DL504" s="117" t="s">
        <v>145</v>
      </c>
      <c r="DM504" s="117" t="s">
        <v>145</v>
      </c>
      <c r="DN504" s="117" t="s">
        <v>145</v>
      </c>
      <c r="DO504" s="117" t="s">
        <v>145</v>
      </c>
      <c r="DP504" s="117" t="s">
        <v>145</v>
      </c>
      <c r="DQ504" s="117" t="s">
        <v>145</v>
      </c>
      <c r="DR504" s="117" t="s">
        <v>145</v>
      </c>
      <c r="DS504" s="117" t="s">
        <v>145</v>
      </c>
      <c r="DT504" s="117" t="s">
        <v>145</v>
      </c>
      <c r="DU504" s="117" t="s">
        <v>145</v>
      </c>
      <c r="DV504" s="117" t="s">
        <v>145</v>
      </c>
      <c r="DW504" s="117" t="s">
        <v>145</v>
      </c>
      <c r="DX504" s="117" t="s">
        <v>145</v>
      </c>
      <c r="DY504" s="117" t="s">
        <v>145</v>
      </c>
      <c r="DZ504" s="117" t="s">
        <v>145</v>
      </c>
      <c r="EA504" s="117" t="s">
        <v>145</v>
      </c>
      <c r="EB504" s="117" t="s">
        <v>145</v>
      </c>
      <c r="EC504" s="117" t="s">
        <v>180</v>
      </c>
      <c r="ED504" s="117" t="s">
        <v>145</v>
      </c>
      <c r="EE504" s="117" t="s">
        <v>154</v>
      </c>
      <c r="EF504" s="117" t="s">
        <v>145</v>
      </c>
      <c r="EG504" s="117" t="s">
        <v>145</v>
      </c>
      <c r="EH504" s="117" t="s">
        <v>145</v>
      </c>
      <c r="EI504" s="117" t="s">
        <v>145</v>
      </c>
      <c r="EJ504" s="117" t="s">
        <v>145</v>
      </c>
      <c r="EK504" s="117" t="s">
        <v>145</v>
      </c>
      <c r="EL504" s="117" t="s">
        <v>145</v>
      </c>
      <c r="EM504" s="117" t="s">
        <v>145</v>
      </c>
      <c r="EN504" s="117" t="s">
        <v>147</v>
      </c>
    </row>
    <row r="505" spans="1:144">
      <c r="A505" s="117" t="s">
        <v>2069</v>
      </c>
      <c r="B505" s="117" t="s">
        <v>145</v>
      </c>
      <c r="C505" s="117" t="s">
        <v>146</v>
      </c>
      <c r="D505" s="117" t="s">
        <v>145</v>
      </c>
      <c r="E505" s="117" t="s">
        <v>147</v>
      </c>
      <c r="F505" s="117" t="s">
        <v>145</v>
      </c>
      <c r="G505" s="117" t="s">
        <v>148</v>
      </c>
      <c r="H505" s="117" t="s">
        <v>149</v>
      </c>
      <c r="I505" s="117" t="s">
        <v>145</v>
      </c>
      <c r="J505" s="117" t="s">
        <v>150</v>
      </c>
      <c r="K505" s="117" t="s">
        <v>151</v>
      </c>
      <c r="L505" s="117" t="s">
        <v>2059</v>
      </c>
      <c r="M505" s="117" t="s">
        <v>145</v>
      </c>
      <c r="N505" s="117" t="s">
        <v>146</v>
      </c>
      <c r="O505" s="117" t="s">
        <v>153</v>
      </c>
      <c r="P505" s="117" t="s">
        <v>154</v>
      </c>
      <c r="Q505" s="117" t="s">
        <v>155</v>
      </c>
      <c r="R505" s="117" t="s">
        <v>145</v>
      </c>
      <c r="S505" s="117" t="s">
        <v>156</v>
      </c>
      <c r="T505" s="117" t="s">
        <v>154</v>
      </c>
      <c r="U505" s="117" t="s">
        <v>145</v>
      </c>
      <c r="V505" s="117" t="s">
        <v>145</v>
      </c>
      <c r="W505" s="117" t="s">
        <v>157</v>
      </c>
      <c r="X505" s="117" t="s">
        <v>157</v>
      </c>
      <c r="Y505" s="117" t="s">
        <v>158</v>
      </c>
      <c r="Z505" s="117" t="s">
        <v>159</v>
      </c>
      <c r="AA505" s="117" t="s">
        <v>145</v>
      </c>
      <c r="AB505" s="117" t="s">
        <v>145</v>
      </c>
      <c r="AC505" s="117" t="s">
        <v>145</v>
      </c>
      <c r="AD505" s="117" t="s">
        <v>145</v>
      </c>
      <c r="AE505" s="117" t="s">
        <v>2070</v>
      </c>
      <c r="AF505" s="117" t="s">
        <v>145</v>
      </c>
      <c r="AG505" s="117" t="s">
        <v>145</v>
      </c>
      <c r="AH505" s="117" t="s">
        <v>147</v>
      </c>
      <c r="AI505" s="117" t="s">
        <v>145</v>
      </c>
      <c r="AJ505" s="117" t="s">
        <v>145</v>
      </c>
      <c r="AK505" s="117" t="s">
        <v>145</v>
      </c>
      <c r="AL505" s="117" t="s">
        <v>145</v>
      </c>
      <c r="AM505" s="117" t="s">
        <v>145</v>
      </c>
      <c r="AN505" s="117" t="s">
        <v>145</v>
      </c>
      <c r="AO505" s="117" t="s">
        <v>2071</v>
      </c>
      <c r="AP505" s="117" t="s">
        <v>2072</v>
      </c>
      <c r="AQ505" s="117" t="s">
        <v>2073</v>
      </c>
      <c r="AR505" s="117" t="s">
        <v>1047</v>
      </c>
      <c r="AS505" s="117" t="s">
        <v>2074</v>
      </c>
      <c r="AT505" s="117" t="s">
        <v>2075</v>
      </c>
      <c r="AU505" s="117" t="s">
        <v>145</v>
      </c>
      <c r="AV505" s="117" t="s">
        <v>2076</v>
      </c>
      <c r="AW505" s="117" t="s">
        <v>2077</v>
      </c>
      <c r="AX505" s="117" t="s">
        <v>2078</v>
      </c>
      <c r="AY505" s="117" t="s">
        <v>145</v>
      </c>
      <c r="AZ505" s="117" t="s">
        <v>2075</v>
      </c>
      <c r="BA505" s="117" t="s">
        <v>145</v>
      </c>
      <c r="BB505" s="117" t="s">
        <v>145</v>
      </c>
      <c r="BC505" s="117" t="s">
        <v>145</v>
      </c>
      <c r="BD505" s="117" t="s">
        <v>145</v>
      </c>
      <c r="BE505" s="117" t="s">
        <v>145</v>
      </c>
      <c r="BF505" s="117" t="s">
        <v>145</v>
      </c>
      <c r="BG505" s="117" t="s">
        <v>145</v>
      </c>
      <c r="BH505" s="117" t="s">
        <v>145</v>
      </c>
      <c r="BI505" s="117" t="s">
        <v>145</v>
      </c>
      <c r="BJ505" s="117" t="s">
        <v>145</v>
      </c>
      <c r="BK505" s="117" t="s">
        <v>145</v>
      </c>
      <c r="BL505" s="117" t="s">
        <v>170</v>
      </c>
      <c r="BM505" s="117" t="s">
        <v>145</v>
      </c>
      <c r="BN505" s="117" t="s">
        <v>145</v>
      </c>
      <c r="BO505" s="117" t="s">
        <v>145</v>
      </c>
      <c r="BP505" s="117" t="s">
        <v>145</v>
      </c>
      <c r="BQ505" s="117" t="s">
        <v>145</v>
      </c>
      <c r="BR505" s="117" t="s">
        <v>145</v>
      </c>
      <c r="BS505" s="117" t="s">
        <v>145</v>
      </c>
      <c r="BT505" s="117" t="s">
        <v>145</v>
      </c>
      <c r="BU505" s="117" t="s">
        <v>145</v>
      </c>
      <c r="BV505" s="117" t="s">
        <v>171</v>
      </c>
      <c r="BW505" s="117" t="s">
        <v>145</v>
      </c>
      <c r="BX505" s="117" t="s">
        <v>145</v>
      </c>
      <c r="BY505" s="117" t="s">
        <v>145</v>
      </c>
      <c r="BZ505" s="117" t="s">
        <v>145</v>
      </c>
      <c r="CA505" s="117" t="s">
        <v>145</v>
      </c>
      <c r="CB505" s="117" t="s">
        <v>630</v>
      </c>
      <c r="CC505" s="117" t="s">
        <v>630</v>
      </c>
      <c r="CD505" s="117" t="s">
        <v>145</v>
      </c>
      <c r="CE505" s="117" t="s">
        <v>145</v>
      </c>
      <c r="CF505" s="117" t="s">
        <v>145</v>
      </c>
      <c r="CG505" s="117" t="s">
        <v>145</v>
      </c>
      <c r="CH505" s="117" t="s">
        <v>145</v>
      </c>
      <c r="CI505" s="117" t="s">
        <v>145</v>
      </c>
      <c r="CJ505" s="117" t="s">
        <v>145</v>
      </c>
      <c r="CK505" s="117" t="s">
        <v>145</v>
      </c>
      <c r="CL505" s="117" t="s">
        <v>145</v>
      </c>
      <c r="CM505" s="117" t="s">
        <v>145</v>
      </c>
      <c r="CN505" s="117" t="s">
        <v>145</v>
      </c>
      <c r="CO505" s="117" t="s">
        <v>1672</v>
      </c>
      <c r="CP505" s="117" t="s">
        <v>145</v>
      </c>
      <c r="CQ505" s="117" t="s">
        <v>145</v>
      </c>
      <c r="CR505" s="117" t="s">
        <v>145</v>
      </c>
      <c r="CS505" s="117" t="s">
        <v>173</v>
      </c>
      <c r="CT505" s="117" t="s">
        <v>174</v>
      </c>
      <c r="CU505" s="117" t="s">
        <v>182</v>
      </c>
      <c r="CV505" s="117" t="s">
        <v>183</v>
      </c>
      <c r="CW505" s="117" t="s">
        <v>184</v>
      </c>
      <c r="CX505" s="117" t="s">
        <v>178</v>
      </c>
      <c r="CY505" s="117" t="s">
        <v>178</v>
      </c>
      <c r="CZ505" s="117" t="s">
        <v>179</v>
      </c>
      <c r="DA505" s="117" t="s">
        <v>179</v>
      </c>
      <c r="DB505" s="117" t="s">
        <v>145</v>
      </c>
      <c r="DC505" s="117" t="s">
        <v>145</v>
      </c>
      <c r="DD505" s="117" t="s">
        <v>179</v>
      </c>
      <c r="DE505" s="117" t="s">
        <v>145</v>
      </c>
      <c r="DF505" s="117" t="s">
        <v>145</v>
      </c>
      <c r="DG505" s="117" t="s">
        <v>145</v>
      </c>
      <c r="DH505" s="117" t="s">
        <v>145</v>
      </c>
      <c r="DI505" s="117" t="s">
        <v>145</v>
      </c>
      <c r="DJ505" s="117" t="s">
        <v>145</v>
      </c>
      <c r="DK505" s="117" t="s">
        <v>145</v>
      </c>
      <c r="DL505" s="117" t="s">
        <v>145</v>
      </c>
      <c r="DM505" s="117" t="s">
        <v>145</v>
      </c>
      <c r="DN505" s="117" t="s">
        <v>145</v>
      </c>
      <c r="DO505" s="117" t="s">
        <v>145</v>
      </c>
      <c r="DP505" s="117" t="s">
        <v>145</v>
      </c>
      <c r="DQ505" s="117" t="s">
        <v>145</v>
      </c>
      <c r="DR505" s="117" t="s">
        <v>145</v>
      </c>
      <c r="DS505" s="117" t="s">
        <v>145</v>
      </c>
      <c r="DT505" s="117" t="s">
        <v>145</v>
      </c>
      <c r="DU505" s="117" t="s">
        <v>145</v>
      </c>
      <c r="DV505" s="117" t="s">
        <v>145</v>
      </c>
      <c r="DW505" s="117" t="s">
        <v>145</v>
      </c>
      <c r="DX505" s="117" t="s">
        <v>145</v>
      </c>
      <c r="DY505" s="117" t="s">
        <v>145</v>
      </c>
      <c r="DZ505" s="117" t="s">
        <v>145</v>
      </c>
      <c r="EA505" s="117" t="s">
        <v>145</v>
      </c>
      <c r="EB505" s="117" t="s">
        <v>145</v>
      </c>
      <c r="EC505" s="117" t="s">
        <v>180</v>
      </c>
      <c r="ED505" s="117" t="s">
        <v>145</v>
      </c>
      <c r="EE505" s="117" t="s">
        <v>154</v>
      </c>
      <c r="EF505" s="117" t="s">
        <v>145</v>
      </c>
      <c r="EG505" s="117" t="s">
        <v>145</v>
      </c>
      <c r="EH505" s="117" t="s">
        <v>145</v>
      </c>
      <c r="EI505" s="117" t="s">
        <v>145</v>
      </c>
      <c r="EJ505" s="117" t="s">
        <v>145</v>
      </c>
      <c r="EK505" s="117" t="s">
        <v>145</v>
      </c>
      <c r="EL505" s="117" t="s">
        <v>145</v>
      </c>
      <c r="EM505" s="117" t="s">
        <v>145</v>
      </c>
      <c r="EN505" s="117" t="s">
        <v>147</v>
      </c>
    </row>
    <row r="506" spans="1:144">
      <c r="A506" s="117" t="s">
        <v>2069</v>
      </c>
      <c r="B506" s="117" t="s">
        <v>145</v>
      </c>
      <c r="C506" s="117" t="s">
        <v>146</v>
      </c>
      <c r="D506" s="117" t="s">
        <v>145</v>
      </c>
      <c r="E506" s="117" t="s">
        <v>147</v>
      </c>
      <c r="F506" s="117" t="s">
        <v>145</v>
      </c>
      <c r="G506" s="117" t="s">
        <v>148</v>
      </c>
      <c r="H506" s="117" t="s">
        <v>149</v>
      </c>
      <c r="I506" s="117" t="s">
        <v>145</v>
      </c>
      <c r="J506" s="117" t="s">
        <v>150</v>
      </c>
      <c r="K506" s="117" t="s">
        <v>151</v>
      </c>
      <c r="L506" s="117" t="s">
        <v>2059</v>
      </c>
      <c r="M506" s="117" t="s">
        <v>145</v>
      </c>
      <c r="N506" s="117" t="s">
        <v>146</v>
      </c>
      <c r="O506" s="117" t="s">
        <v>153</v>
      </c>
      <c r="P506" s="117" t="s">
        <v>154</v>
      </c>
      <c r="Q506" s="117" t="s">
        <v>155</v>
      </c>
      <c r="R506" s="117" t="s">
        <v>145</v>
      </c>
      <c r="S506" s="117" t="s">
        <v>156</v>
      </c>
      <c r="T506" s="117" t="s">
        <v>154</v>
      </c>
      <c r="U506" s="117" t="s">
        <v>145</v>
      </c>
      <c r="V506" s="117" t="s">
        <v>145</v>
      </c>
      <c r="W506" s="117" t="s">
        <v>157</v>
      </c>
      <c r="X506" s="117" t="s">
        <v>157</v>
      </c>
      <c r="Y506" s="117" t="s">
        <v>158</v>
      </c>
      <c r="Z506" s="117" t="s">
        <v>159</v>
      </c>
      <c r="AA506" s="117" t="s">
        <v>145</v>
      </c>
      <c r="AB506" s="117" t="s">
        <v>145</v>
      </c>
      <c r="AC506" s="117" t="s">
        <v>145</v>
      </c>
      <c r="AD506" s="117" t="s">
        <v>145</v>
      </c>
      <c r="AE506" s="117" t="s">
        <v>2070</v>
      </c>
      <c r="AF506" s="117" t="s">
        <v>145</v>
      </c>
      <c r="AG506" s="117" t="s">
        <v>145</v>
      </c>
      <c r="AH506" s="117" t="s">
        <v>147</v>
      </c>
      <c r="AI506" s="117" t="s">
        <v>145</v>
      </c>
      <c r="AJ506" s="117" t="s">
        <v>145</v>
      </c>
      <c r="AK506" s="117" t="s">
        <v>145</v>
      </c>
      <c r="AL506" s="117" t="s">
        <v>145</v>
      </c>
      <c r="AM506" s="117" t="s">
        <v>145</v>
      </c>
      <c r="AN506" s="117" t="s">
        <v>145</v>
      </c>
      <c r="AO506" s="117" t="s">
        <v>2071</v>
      </c>
      <c r="AP506" s="117" t="s">
        <v>2072</v>
      </c>
      <c r="AQ506" s="117" t="s">
        <v>2073</v>
      </c>
      <c r="AR506" s="117" t="s">
        <v>1047</v>
      </c>
      <c r="AS506" s="117" t="s">
        <v>2074</v>
      </c>
      <c r="AT506" s="117" t="s">
        <v>2075</v>
      </c>
      <c r="AU506" s="117" t="s">
        <v>145</v>
      </c>
      <c r="AV506" s="117" t="s">
        <v>2076</v>
      </c>
      <c r="AW506" s="117" t="s">
        <v>2077</v>
      </c>
      <c r="AX506" s="117" t="s">
        <v>2078</v>
      </c>
      <c r="AY506" s="117" t="s">
        <v>145</v>
      </c>
      <c r="AZ506" s="117" t="s">
        <v>2075</v>
      </c>
      <c r="BA506" s="117" t="s">
        <v>145</v>
      </c>
      <c r="BB506" s="117" t="s">
        <v>145</v>
      </c>
      <c r="BC506" s="117" t="s">
        <v>145</v>
      </c>
      <c r="BD506" s="117" t="s">
        <v>145</v>
      </c>
      <c r="BE506" s="117" t="s">
        <v>145</v>
      </c>
      <c r="BF506" s="117" t="s">
        <v>145</v>
      </c>
      <c r="BG506" s="117" t="s">
        <v>145</v>
      </c>
      <c r="BH506" s="117" t="s">
        <v>145</v>
      </c>
      <c r="BI506" s="117" t="s">
        <v>145</v>
      </c>
      <c r="BJ506" s="117" t="s">
        <v>145</v>
      </c>
      <c r="BK506" s="117" t="s">
        <v>145</v>
      </c>
      <c r="BL506" s="117" t="s">
        <v>170</v>
      </c>
      <c r="BM506" s="117" t="s">
        <v>145</v>
      </c>
      <c r="BN506" s="117" t="s">
        <v>145</v>
      </c>
      <c r="BO506" s="117" t="s">
        <v>145</v>
      </c>
      <c r="BP506" s="117" t="s">
        <v>145</v>
      </c>
      <c r="BQ506" s="117" t="s">
        <v>145</v>
      </c>
      <c r="BR506" s="117" t="s">
        <v>145</v>
      </c>
      <c r="BS506" s="117" t="s">
        <v>145</v>
      </c>
      <c r="BT506" s="117" t="s">
        <v>145</v>
      </c>
      <c r="BU506" s="117" t="s">
        <v>145</v>
      </c>
      <c r="BV506" s="117" t="s">
        <v>171</v>
      </c>
      <c r="BW506" s="117" t="s">
        <v>145</v>
      </c>
      <c r="BX506" s="117" t="s">
        <v>145</v>
      </c>
      <c r="BY506" s="117" t="s">
        <v>145</v>
      </c>
      <c r="BZ506" s="117" t="s">
        <v>145</v>
      </c>
      <c r="CA506" s="117" t="s">
        <v>145</v>
      </c>
      <c r="CB506" s="117" t="s">
        <v>630</v>
      </c>
      <c r="CC506" s="117" t="s">
        <v>630</v>
      </c>
      <c r="CD506" s="117" t="s">
        <v>145</v>
      </c>
      <c r="CE506" s="117" t="s">
        <v>145</v>
      </c>
      <c r="CF506" s="117" t="s">
        <v>145</v>
      </c>
      <c r="CG506" s="117" t="s">
        <v>145</v>
      </c>
      <c r="CH506" s="117" t="s">
        <v>145</v>
      </c>
      <c r="CI506" s="117" t="s">
        <v>145</v>
      </c>
      <c r="CJ506" s="117" t="s">
        <v>145</v>
      </c>
      <c r="CK506" s="117" t="s">
        <v>145</v>
      </c>
      <c r="CL506" s="117" t="s">
        <v>145</v>
      </c>
      <c r="CM506" s="117" t="s">
        <v>145</v>
      </c>
      <c r="CN506" s="117" t="s">
        <v>145</v>
      </c>
      <c r="CO506" s="117" t="s">
        <v>1672</v>
      </c>
      <c r="CP506" s="117" t="s">
        <v>145</v>
      </c>
      <c r="CQ506" s="117" t="s">
        <v>145</v>
      </c>
      <c r="CR506" s="117" t="s">
        <v>145</v>
      </c>
      <c r="CS506" s="117" t="s">
        <v>173</v>
      </c>
      <c r="CT506" s="117" t="s">
        <v>181</v>
      </c>
      <c r="CU506" s="117" t="s">
        <v>1673</v>
      </c>
      <c r="CV506" s="117" t="s">
        <v>1674</v>
      </c>
      <c r="CW506" s="117" t="s">
        <v>1674</v>
      </c>
      <c r="CX506" s="117" t="s">
        <v>178</v>
      </c>
      <c r="CY506" s="117" t="s">
        <v>178</v>
      </c>
      <c r="CZ506" s="117" t="s">
        <v>179</v>
      </c>
      <c r="DA506" s="117" t="s">
        <v>179</v>
      </c>
      <c r="DB506" s="117" t="s">
        <v>145</v>
      </c>
      <c r="DC506" s="117" t="s">
        <v>145</v>
      </c>
      <c r="DD506" s="117" t="s">
        <v>179</v>
      </c>
      <c r="DE506" s="117" t="s">
        <v>145</v>
      </c>
      <c r="DF506" s="117" t="s">
        <v>145</v>
      </c>
      <c r="DG506" s="117" t="s">
        <v>145</v>
      </c>
      <c r="DH506" s="117" t="s">
        <v>145</v>
      </c>
      <c r="DI506" s="117" t="s">
        <v>145</v>
      </c>
      <c r="DJ506" s="117" t="s">
        <v>145</v>
      </c>
      <c r="DK506" s="117" t="s">
        <v>145</v>
      </c>
      <c r="DL506" s="117" t="s">
        <v>145</v>
      </c>
      <c r="DM506" s="117" t="s">
        <v>145</v>
      </c>
      <c r="DN506" s="117" t="s">
        <v>145</v>
      </c>
      <c r="DO506" s="117" t="s">
        <v>145</v>
      </c>
      <c r="DP506" s="117" t="s">
        <v>145</v>
      </c>
      <c r="DQ506" s="117" t="s">
        <v>145</v>
      </c>
      <c r="DR506" s="117" t="s">
        <v>145</v>
      </c>
      <c r="DS506" s="117" t="s">
        <v>145</v>
      </c>
      <c r="DT506" s="117" t="s">
        <v>145</v>
      </c>
      <c r="DU506" s="117" t="s">
        <v>145</v>
      </c>
      <c r="DV506" s="117" t="s">
        <v>145</v>
      </c>
      <c r="DW506" s="117" t="s">
        <v>145</v>
      </c>
      <c r="DX506" s="117" t="s">
        <v>145</v>
      </c>
      <c r="DY506" s="117" t="s">
        <v>145</v>
      </c>
      <c r="DZ506" s="117" t="s">
        <v>145</v>
      </c>
      <c r="EA506" s="117" t="s">
        <v>145</v>
      </c>
      <c r="EB506" s="117" t="s">
        <v>145</v>
      </c>
      <c r="EC506" s="117" t="s">
        <v>180</v>
      </c>
      <c r="ED506" s="117" t="s">
        <v>145</v>
      </c>
      <c r="EE506" s="117" t="s">
        <v>154</v>
      </c>
      <c r="EF506" s="117" t="s">
        <v>145</v>
      </c>
      <c r="EG506" s="117" t="s">
        <v>145</v>
      </c>
      <c r="EH506" s="117" t="s">
        <v>145</v>
      </c>
      <c r="EI506" s="117" t="s">
        <v>145</v>
      </c>
      <c r="EJ506" s="117" t="s">
        <v>145</v>
      </c>
      <c r="EK506" s="117" t="s">
        <v>145</v>
      </c>
      <c r="EL506" s="117" t="s">
        <v>145</v>
      </c>
      <c r="EM506" s="117" t="s">
        <v>145</v>
      </c>
      <c r="EN506" s="117" t="s">
        <v>147</v>
      </c>
    </row>
    <row r="507" spans="1:144">
      <c r="A507" s="117" t="s">
        <v>2069</v>
      </c>
      <c r="B507" s="117" t="s">
        <v>145</v>
      </c>
      <c r="C507" s="117" t="s">
        <v>146</v>
      </c>
      <c r="D507" s="117" t="s">
        <v>145</v>
      </c>
      <c r="E507" s="117" t="s">
        <v>147</v>
      </c>
      <c r="F507" s="117" t="s">
        <v>145</v>
      </c>
      <c r="G507" s="117" t="s">
        <v>148</v>
      </c>
      <c r="H507" s="117" t="s">
        <v>149</v>
      </c>
      <c r="I507" s="117" t="s">
        <v>145</v>
      </c>
      <c r="J507" s="117" t="s">
        <v>150</v>
      </c>
      <c r="K507" s="117" t="s">
        <v>151</v>
      </c>
      <c r="L507" s="117" t="s">
        <v>2059</v>
      </c>
      <c r="M507" s="117" t="s">
        <v>145</v>
      </c>
      <c r="N507" s="117" t="s">
        <v>146</v>
      </c>
      <c r="O507" s="117" t="s">
        <v>153</v>
      </c>
      <c r="P507" s="117" t="s">
        <v>154</v>
      </c>
      <c r="Q507" s="117" t="s">
        <v>155</v>
      </c>
      <c r="R507" s="117" t="s">
        <v>145</v>
      </c>
      <c r="S507" s="117" t="s">
        <v>156</v>
      </c>
      <c r="T507" s="117" t="s">
        <v>154</v>
      </c>
      <c r="U507" s="117" t="s">
        <v>145</v>
      </c>
      <c r="V507" s="117" t="s">
        <v>145</v>
      </c>
      <c r="W507" s="117" t="s">
        <v>157</v>
      </c>
      <c r="X507" s="117" t="s">
        <v>157</v>
      </c>
      <c r="Y507" s="117" t="s">
        <v>158</v>
      </c>
      <c r="Z507" s="117" t="s">
        <v>159</v>
      </c>
      <c r="AA507" s="117" t="s">
        <v>145</v>
      </c>
      <c r="AB507" s="117" t="s">
        <v>145</v>
      </c>
      <c r="AC507" s="117" t="s">
        <v>145</v>
      </c>
      <c r="AD507" s="117" t="s">
        <v>145</v>
      </c>
      <c r="AE507" s="117" t="s">
        <v>2070</v>
      </c>
      <c r="AF507" s="117" t="s">
        <v>145</v>
      </c>
      <c r="AG507" s="117" t="s">
        <v>145</v>
      </c>
      <c r="AH507" s="117" t="s">
        <v>147</v>
      </c>
      <c r="AI507" s="117" t="s">
        <v>145</v>
      </c>
      <c r="AJ507" s="117" t="s">
        <v>145</v>
      </c>
      <c r="AK507" s="117" t="s">
        <v>145</v>
      </c>
      <c r="AL507" s="117" t="s">
        <v>145</v>
      </c>
      <c r="AM507" s="117" t="s">
        <v>145</v>
      </c>
      <c r="AN507" s="117" t="s">
        <v>145</v>
      </c>
      <c r="AO507" s="117" t="s">
        <v>2071</v>
      </c>
      <c r="AP507" s="117" t="s">
        <v>2072</v>
      </c>
      <c r="AQ507" s="117" t="s">
        <v>2073</v>
      </c>
      <c r="AR507" s="117" t="s">
        <v>1047</v>
      </c>
      <c r="AS507" s="117" t="s">
        <v>2074</v>
      </c>
      <c r="AT507" s="117" t="s">
        <v>2075</v>
      </c>
      <c r="AU507" s="117" t="s">
        <v>145</v>
      </c>
      <c r="AV507" s="117" t="s">
        <v>2076</v>
      </c>
      <c r="AW507" s="117" t="s">
        <v>2077</v>
      </c>
      <c r="AX507" s="117" t="s">
        <v>2078</v>
      </c>
      <c r="AY507" s="117" t="s">
        <v>145</v>
      </c>
      <c r="AZ507" s="117" t="s">
        <v>2075</v>
      </c>
      <c r="BA507" s="117" t="s">
        <v>145</v>
      </c>
      <c r="BB507" s="117" t="s">
        <v>145</v>
      </c>
      <c r="BC507" s="117" t="s">
        <v>145</v>
      </c>
      <c r="BD507" s="117" t="s">
        <v>145</v>
      </c>
      <c r="BE507" s="117" t="s">
        <v>145</v>
      </c>
      <c r="BF507" s="117" t="s">
        <v>145</v>
      </c>
      <c r="BG507" s="117" t="s">
        <v>145</v>
      </c>
      <c r="BH507" s="117" t="s">
        <v>145</v>
      </c>
      <c r="BI507" s="117" t="s">
        <v>145</v>
      </c>
      <c r="BJ507" s="117" t="s">
        <v>145</v>
      </c>
      <c r="BK507" s="117" t="s">
        <v>145</v>
      </c>
      <c r="BL507" s="117" t="s">
        <v>170</v>
      </c>
      <c r="BM507" s="117" t="s">
        <v>145</v>
      </c>
      <c r="BN507" s="117" t="s">
        <v>145</v>
      </c>
      <c r="BO507" s="117" t="s">
        <v>145</v>
      </c>
      <c r="BP507" s="117" t="s">
        <v>145</v>
      </c>
      <c r="BQ507" s="117" t="s">
        <v>145</v>
      </c>
      <c r="BR507" s="117" t="s">
        <v>145</v>
      </c>
      <c r="BS507" s="117" t="s">
        <v>145</v>
      </c>
      <c r="BT507" s="117" t="s">
        <v>145</v>
      </c>
      <c r="BU507" s="117" t="s">
        <v>145</v>
      </c>
      <c r="BV507" s="117" t="s">
        <v>171</v>
      </c>
      <c r="BW507" s="117" t="s">
        <v>145</v>
      </c>
      <c r="BX507" s="117" t="s">
        <v>145</v>
      </c>
      <c r="BY507" s="117" t="s">
        <v>145</v>
      </c>
      <c r="BZ507" s="117" t="s">
        <v>145</v>
      </c>
      <c r="CA507" s="117" t="s">
        <v>145</v>
      </c>
      <c r="CB507" s="117" t="s">
        <v>630</v>
      </c>
      <c r="CC507" s="117" t="s">
        <v>630</v>
      </c>
      <c r="CD507" s="117" t="s">
        <v>145</v>
      </c>
      <c r="CE507" s="117" t="s">
        <v>145</v>
      </c>
      <c r="CF507" s="117" t="s">
        <v>145</v>
      </c>
      <c r="CG507" s="117" t="s">
        <v>145</v>
      </c>
      <c r="CH507" s="117" t="s">
        <v>145</v>
      </c>
      <c r="CI507" s="117" t="s">
        <v>145</v>
      </c>
      <c r="CJ507" s="117" t="s">
        <v>145</v>
      </c>
      <c r="CK507" s="117" t="s">
        <v>145</v>
      </c>
      <c r="CL507" s="117" t="s">
        <v>145</v>
      </c>
      <c r="CM507" s="117" t="s">
        <v>145</v>
      </c>
      <c r="CN507" s="117" t="s">
        <v>145</v>
      </c>
      <c r="CO507" s="117" t="s">
        <v>1672</v>
      </c>
      <c r="CP507" s="117" t="s">
        <v>145</v>
      </c>
      <c r="CQ507" s="117" t="s">
        <v>145</v>
      </c>
      <c r="CR507" s="117" t="s">
        <v>145</v>
      </c>
      <c r="CS507" s="117" t="s">
        <v>173</v>
      </c>
      <c r="CT507" s="117" t="s">
        <v>300</v>
      </c>
      <c r="CU507" s="117" t="s">
        <v>175</v>
      </c>
      <c r="CV507" s="117" t="s">
        <v>176</v>
      </c>
      <c r="CW507" s="117" t="s">
        <v>177</v>
      </c>
      <c r="CX507" s="117" t="s">
        <v>178</v>
      </c>
      <c r="CY507" s="117" t="s">
        <v>178</v>
      </c>
      <c r="CZ507" s="117" t="s">
        <v>179</v>
      </c>
      <c r="DA507" s="117" t="s">
        <v>179</v>
      </c>
      <c r="DB507" s="117" t="s">
        <v>145</v>
      </c>
      <c r="DC507" s="117" t="s">
        <v>145</v>
      </c>
      <c r="DD507" s="117" t="s">
        <v>179</v>
      </c>
      <c r="DE507" s="117" t="s">
        <v>145</v>
      </c>
      <c r="DF507" s="117" t="s">
        <v>145</v>
      </c>
      <c r="DG507" s="117" t="s">
        <v>145</v>
      </c>
      <c r="DH507" s="117" t="s">
        <v>145</v>
      </c>
      <c r="DI507" s="117" t="s">
        <v>145</v>
      </c>
      <c r="DJ507" s="117" t="s">
        <v>145</v>
      </c>
      <c r="DK507" s="117" t="s">
        <v>145</v>
      </c>
      <c r="DL507" s="117" t="s">
        <v>145</v>
      </c>
      <c r="DM507" s="117" t="s">
        <v>145</v>
      </c>
      <c r="DN507" s="117" t="s">
        <v>145</v>
      </c>
      <c r="DO507" s="117" t="s">
        <v>145</v>
      </c>
      <c r="DP507" s="117" t="s">
        <v>145</v>
      </c>
      <c r="DQ507" s="117" t="s">
        <v>145</v>
      </c>
      <c r="DR507" s="117" t="s">
        <v>145</v>
      </c>
      <c r="DS507" s="117" t="s">
        <v>145</v>
      </c>
      <c r="DT507" s="117" t="s">
        <v>145</v>
      </c>
      <c r="DU507" s="117" t="s">
        <v>145</v>
      </c>
      <c r="DV507" s="117" t="s">
        <v>145</v>
      </c>
      <c r="DW507" s="117" t="s">
        <v>145</v>
      </c>
      <c r="DX507" s="117" t="s">
        <v>145</v>
      </c>
      <c r="DY507" s="117" t="s">
        <v>145</v>
      </c>
      <c r="DZ507" s="117" t="s">
        <v>145</v>
      </c>
      <c r="EA507" s="117" t="s">
        <v>145</v>
      </c>
      <c r="EB507" s="117" t="s">
        <v>145</v>
      </c>
      <c r="EC507" s="117" t="s">
        <v>180</v>
      </c>
      <c r="ED507" s="117" t="s">
        <v>145</v>
      </c>
      <c r="EE507" s="117" t="s">
        <v>154</v>
      </c>
      <c r="EF507" s="117" t="s">
        <v>145</v>
      </c>
      <c r="EG507" s="117" t="s">
        <v>145</v>
      </c>
      <c r="EH507" s="117" t="s">
        <v>145</v>
      </c>
      <c r="EI507" s="117" t="s">
        <v>145</v>
      </c>
      <c r="EJ507" s="117" t="s">
        <v>145</v>
      </c>
      <c r="EK507" s="117" t="s">
        <v>145</v>
      </c>
      <c r="EL507" s="117" t="s">
        <v>145</v>
      </c>
      <c r="EM507" s="117" t="s">
        <v>145</v>
      </c>
      <c r="EN507" s="117" t="s">
        <v>147</v>
      </c>
    </row>
    <row r="508" spans="1:144">
      <c r="A508" s="117" t="s">
        <v>2069</v>
      </c>
      <c r="B508" s="117" t="s">
        <v>145</v>
      </c>
      <c r="C508" s="117" t="s">
        <v>146</v>
      </c>
      <c r="D508" s="117" t="s">
        <v>145</v>
      </c>
      <c r="E508" s="117" t="s">
        <v>147</v>
      </c>
      <c r="F508" s="117" t="s">
        <v>145</v>
      </c>
      <c r="G508" s="117" t="s">
        <v>148</v>
      </c>
      <c r="H508" s="117" t="s">
        <v>149</v>
      </c>
      <c r="I508" s="117" t="s">
        <v>145</v>
      </c>
      <c r="J508" s="117" t="s">
        <v>150</v>
      </c>
      <c r="K508" s="117" t="s">
        <v>151</v>
      </c>
      <c r="L508" s="117" t="s">
        <v>2059</v>
      </c>
      <c r="M508" s="117" t="s">
        <v>145</v>
      </c>
      <c r="N508" s="117" t="s">
        <v>146</v>
      </c>
      <c r="O508" s="117" t="s">
        <v>153</v>
      </c>
      <c r="P508" s="117" t="s">
        <v>154</v>
      </c>
      <c r="Q508" s="117" t="s">
        <v>155</v>
      </c>
      <c r="R508" s="117" t="s">
        <v>145</v>
      </c>
      <c r="S508" s="117" t="s">
        <v>156</v>
      </c>
      <c r="T508" s="117" t="s">
        <v>154</v>
      </c>
      <c r="U508" s="117" t="s">
        <v>145</v>
      </c>
      <c r="V508" s="117" t="s">
        <v>145</v>
      </c>
      <c r="W508" s="117" t="s">
        <v>157</v>
      </c>
      <c r="X508" s="117" t="s">
        <v>157</v>
      </c>
      <c r="Y508" s="117" t="s">
        <v>158</v>
      </c>
      <c r="Z508" s="117" t="s">
        <v>159</v>
      </c>
      <c r="AA508" s="117" t="s">
        <v>145</v>
      </c>
      <c r="AB508" s="117" t="s">
        <v>145</v>
      </c>
      <c r="AC508" s="117" t="s">
        <v>145</v>
      </c>
      <c r="AD508" s="117" t="s">
        <v>145</v>
      </c>
      <c r="AE508" s="117" t="s">
        <v>2070</v>
      </c>
      <c r="AF508" s="117" t="s">
        <v>145</v>
      </c>
      <c r="AG508" s="117" t="s">
        <v>145</v>
      </c>
      <c r="AH508" s="117" t="s">
        <v>147</v>
      </c>
      <c r="AI508" s="117" t="s">
        <v>145</v>
      </c>
      <c r="AJ508" s="117" t="s">
        <v>145</v>
      </c>
      <c r="AK508" s="117" t="s">
        <v>145</v>
      </c>
      <c r="AL508" s="117" t="s">
        <v>145</v>
      </c>
      <c r="AM508" s="117" t="s">
        <v>145</v>
      </c>
      <c r="AN508" s="117" t="s">
        <v>145</v>
      </c>
      <c r="AO508" s="117" t="s">
        <v>2071</v>
      </c>
      <c r="AP508" s="117" t="s">
        <v>2072</v>
      </c>
      <c r="AQ508" s="117" t="s">
        <v>2073</v>
      </c>
      <c r="AR508" s="117" t="s">
        <v>1047</v>
      </c>
      <c r="AS508" s="117" t="s">
        <v>2074</v>
      </c>
      <c r="AT508" s="117" t="s">
        <v>2075</v>
      </c>
      <c r="AU508" s="117" t="s">
        <v>145</v>
      </c>
      <c r="AV508" s="117" t="s">
        <v>2076</v>
      </c>
      <c r="AW508" s="117" t="s">
        <v>2077</v>
      </c>
      <c r="AX508" s="117" t="s">
        <v>2078</v>
      </c>
      <c r="AY508" s="117" t="s">
        <v>145</v>
      </c>
      <c r="AZ508" s="117" t="s">
        <v>2075</v>
      </c>
      <c r="BA508" s="117" t="s">
        <v>145</v>
      </c>
      <c r="BB508" s="117" t="s">
        <v>145</v>
      </c>
      <c r="BC508" s="117" t="s">
        <v>145</v>
      </c>
      <c r="BD508" s="117" t="s">
        <v>145</v>
      </c>
      <c r="BE508" s="117" t="s">
        <v>145</v>
      </c>
      <c r="BF508" s="117" t="s">
        <v>145</v>
      </c>
      <c r="BG508" s="117" t="s">
        <v>145</v>
      </c>
      <c r="BH508" s="117" t="s">
        <v>145</v>
      </c>
      <c r="BI508" s="117" t="s">
        <v>145</v>
      </c>
      <c r="BJ508" s="117" t="s">
        <v>145</v>
      </c>
      <c r="BK508" s="117" t="s">
        <v>145</v>
      </c>
      <c r="BL508" s="117" t="s">
        <v>170</v>
      </c>
      <c r="BM508" s="117" t="s">
        <v>145</v>
      </c>
      <c r="BN508" s="117" t="s">
        <v>145</v>
      </c>
      <c r="BO508" s="117" t="s">
        <v>145</v>
      </c>
      <c r="BP508" s="117" t="s">
        <v>145</v>
      </c>
      <c r="BQ508" s="117" t="s">
        <v>145</v>
      </c>
      <c r="BR508" s="117" t="s">
        <v>145</v>
      </c>
      <c r="BS508" s="117" t="s">
        <v>145</v>
      </c>
      <c r="BT508" s="117" t="s">
        <v>145</v>
      </c>
      <c r="BU508" s="117" t="s">
        <v>145</v>
      </c>
      <c r="BV508" s="117" t="s">
        <v>171</v>
      </c>
      <c r="BW508" s="117" t="s">
        <v>145</v>
      </c>
      <c r="BX508" s="117" t="s">
        <v>145</v>
      </c>
      <c r="BY508" s="117" t="s">
        <v>145</v>
      </c>
      <c r="BZ508" s="117" t="s">
        <v>145</v>
      </c>
      <c r="CA508" s="117" t="s">
        <v>145</v>
      </c>
      <c r="CB508" s="117" t="s">
        <v>630</v>
      </c>
      <c r="CC508" s="117" t="s">
        <v>630</v>
      </c>
      <c r="CD508" s="117" t="s">
        <v>145</v>
      </c>
      <c r="CE508" s="117" t="s">
        <v>145</v>
      </c>
      <c r="CF508" s="117" t="s">
        <v>145</v>
      </c>
      <c r="CG508" s="117" t="s">
        <v>145</v>
      </c>
      <c r="CH508" s="117" t="s">
        <v>145</v>
      </c>
      <c r="CI508" s="117" t="s">
        <v>145</v>
      </c>
      <c r="CJ508" s="117" t="s">
        <v>145</v>
      </c>
      <c r="CK508" s="117" t="s">
        <v>145</v>
      </c>
      <c r="CL508" s="117" t="s">
        <v>145</v>
      </c>
      <c r="CM508" s="117" t="s">
        <v>145</v>
      </c>
      <c r="CN508" s="117" t="s">
        <v>145</v>
      </c>
      <c r="CO508" s="117" t="s">
        <v>1672</v>
      </c>
      <c r="CP508" s="117" t="s">
        <v>145</v>
      </c>
      <c r="CQ508" s="117" t="s">
        <v>145</v>
      </c>
      <c r="CR508" s="117" t="s">
        <v>145</v>
      </c>
      <c r="CS508" s="117" t="s">
        <v>173</v>
      </c>
      <c r="CT508" s="117" t="s">
        <v>305</v>
      </c>
      <c r="CU508" s="117" t="s">
        <v>1006</v>
      </c>
      <c r="CV508" s="117" t="s">
        <v>1007</v>
      </c>
      <c r="CW508" s="117" t="s">
        <v>1008</v>
      </c>
      <c r="CX508" s="117" t="s">
        <v>178</v>
      </c>
      <c r="CY508" s="117" t="s">
        <v>178</v>
      </c>
      <c r="CZ508" s="117" t="s">
        <v>179</v>
      </c>
      <c r="DA508" s="117" t="s">
        <v>179</v>
      </c>
      <c r="DB508" s="117" t="s">
        <v>145</v>
      </c>
      <c r="DC508" s="117" t="s">
        <v>145</v>
      </c>
      <c r="DD508" s="117" t="s">
        <v>179</v>
      </c>
      <c r="DE508" s="117" t="s">
        <v>145</v>
      </c>
      <c r="DF508" s="117" t="s">
        <v>145</v>
      </c>
      <c r="DG508" s="117" t="s">
        <v>145</v>
      </c>
      <c r="DH508" s="117" t="s">
        <v>145</v>
      </c>
      <c r="DI508" s="117" t="s">
        <v>145</v>
      </c>
      <c r="DJ508" s="117" t="s">
        <v>145</v>
      </c>
      <c r="DK508" s="117" t="s">
        <v>145</v>
      </c>
      <c r="DL508" s="117" t="s">
        <v>145</v>
      </c>
      <c r="DM508" s="117" t="s">
        <v>145</v>
      </c>
      <c r="DN508" s="117" t="s">
        <v>145</v>
      </c>
      <c r="DO508" s="117" t="s">
        <v>145</v>
      </c>
      <c r="DP508" s="117" t="s">
        <v>145</v>
      </c>
      <c r="DQ508" s="117" t="s">
        <v>145</v>
      </c>
      <c r="DR508" s="117" t="s">
        <v>145</v>
      </c>
      <c r="DS508" s="117" t="s">
        <v>145</v>
      </c>
      <c r="DT508" s="117" t="s">
        <v>145</v>
      </c>
      <c r="DU508" s="117" t="s">
        <v>145</v>
      </c>
      <c r="DV508" s="117" t="s">
        <v>145</v>
      </c>
      <c r="DW508" s="117" t="s">
        <v>145</v>
      </c>
      <c r="DX508" s="117" t="s">
        <v>145</v>
      </c>
      <c r="DY508" s="117" t="s">
        <v>145</v>
      </c>
      <c r="DZ508" s="117" t="s">
        <v>145</v>
      </c>
      <c r="EA508" s="117" t="s">
        <v>145</v>
      </c>
      <c r="EB508" s="117" t="s">
        <v>145</v>
      </c>
      <c r="EC508" s="117" t="s">
        <v>180</v>
      </c>
      <c r="ED508" s="117" t="s">
        <v>145</v>
      </c>
      <c r="EE508" s="117" t="s">
        <v>154</v>
      </c>
      <c r="EF508" s="117" t="s">
        <v>145</v>
      </c>
      <c r="EG508" s="117" t="s">
        <v>145</v>
      </c>
      <c r="EH508" s="117" t="s">
        <v>145</v>
      </c>
      <c r="EI508" s="117" t="s">
        <v>145</v>
      </c>
      <c r="EJ508" s="117" t="s">
        <v>145</v>
      </c>
      <c r="EK508" s="117" t="s">
        <v>145</v>
      </c>
      <c r="EL508" s="117" t="s">
        <v>145</v>
      </c>
      <c r="EM508" s="117" t="s">
        <v>145</v>
      </c>
      <c r="EN508" s="117" t="s">
        <v>147</v>
      </c>
    </row>
    <row r="509" spans="1:144">
      <c r="A509" s="117" t="s">
        <v>2079</v>
      </c>
      <c r="B509" s="117" t="s">
        <v>145</v>
      </c>
      <c r="C509" s="117" t="s">
        <v>146</v>
      </c>
      <c r="D509" s="117" t="s">
        <v>145</v>
      </c>
      <c r="E509" s="117" t="s">
        <v>147</v>
      </c>
      <c r="F509" s="117" t="s">
        <v>145</v>
      </c>
      <c r="G509" s="117" t="s">
        <v>148</v>
      </c>
      <c r="H509" s="117" t="s">
        <v>149</v>
      </c>
      <c r="I509" s="117" t="s">
        <v>145</v>
      </c>
      <c r="J509" s="117" t="s">
        <v>150</v>
      </c>
      <c r="K509" s="117" t="s">
        <v>151</v>
      </c>
      <c r="L509" s="117" t="s">
        <v>2059</v>
      </c>
      <c r="M509" s="117" t="s">
        <v>145</v>
      </c>
      <c r="N509" s="117" t="s">
        <v>146</v>
      </c>
      <c r="O509" s="117" t="s">
        <v>153</v>
      </c>
      <c r="P509" s="117" t="s">
        <v>154</v>
      </c>
      <c r="Q509" s="117" t="s">
        <v>155</v>
      </c>
      <c r="R509" s="117" t="s">
        <v>145</v>
      </c>
      <c r="S509" s="117" t="s">
        <v>156</v>
      </c>
      <c r="T509" s="117" t="s">
        <v>154</v>
      </c>
      <c r="U509" s="117" t="s">
        <v>145</v>
      </c>
      <c r="V509" s="117" t="s">
        <v>145</v>
      </c>
      <c r="W509" s="117" t="s">
        <v>157</v>
      </c>
      <c r="X509" s="117" t="s">
        <v>157</v>
      </c>
      <c r="Y509" s="117" t="s">
        <v>158</v>
      </c>
      <c r="Z509" s="117" t="s">
        <v>159</v>
      </c>
      <c r="AA509" s="117" t="s">
        <v>145</v>
      </c>
      <c r="AB509" s="117" t="s">
        <v>145</v>
      </c>
      <c r="AC509" s="117" t="s">
        <v>145</v>
      </c>
      <c r="AD509" s="117" t="s">
        <v>145</v>
      </c>
      <c r="AE509" s="117" t="s">
        <v>2080</v>
      </c>
      <c r="AF509" s="117" t="s">
        <v>145</v>
      </c>
      <c r="AG509" s="117" t="s">
        <v>145</v>
      </c>
      <c r="AH509" s="117" t="s">
        <v>147</v>
      </c>
      <c r="AI509" s="117" t="s">
        <v>145</v>
      </c>
      <c r="AJ509" s="117" t="s">
        <v>145</v>
      </c>
      <c r="AK509" s="117" t="s">
        <v>145</v>
      </c>
      <c r="AL509" s="117" t="s">
        <v>145</v>
      </c>
      <c r="AM509" s="117" t="s">
        <v>145</v>
      </c>
      <c r="AN509" s="117" t="s">
        <v>145</v>
      </c>
      <c r="AO509" s="117" t="s">
        <v>1630</v>
      </c>
      <c r="AP509" s="117" t="s">
        <v>2081</v>
      </c>
      <c r="AQ509" s="117" t="s">
        <v>2081</v>
      </c>
      <c r="AR509" s="117" t="s">
        <v>1631</v>
      </c>
      <c r="AS509" s="117" t="s">
        <v>2082</v>
      </c>
      <c r="AT509" s="117" t="s">
        <v>1633</v>
      </c>
      <c r="AU509" s="117" t="s">
        <v>145</v>
      </c>
      <c r="AV509" s="117" t="s">
        <v>2083</v>
      </c>
      <c r="AW509" s="117" t="s">
        <v>2084</v>
      </c>
      <c r="AX509" s="117" t="s">
        <v>2085</v>
      </c>
      <c r="AY509" s="117" t="s">
        <v>145</v>
      </c>
      <c r="AZ509" s="117" t="s">
        <v>1633</v>
      </c>
      <c r="BA509" s="117" t="s">
        <v>145</v>
      </c>
      <c r="BB509" s="117" t="s">
        <v>145</v>
      </c>
      <c r="BC509" s="117" t="s">
        <v>145</v>
      </c>
      <c r="BD509" s="117" t="s">
        <v>145</v>
      </c>
      <c r="BE509" s="117" t="s">
        <v>145</v>
      </c>
      <c r="BF509" s="117" t="s">
        <v>145</v>
      </c>
      <c r="BG509" s="117" t="s">
        <v>145</v>
      </c>
      <c r="BH509" s="117" t="s">
        <v>145</v>
      </c>
      <c r="BI509" s="117" t="s">
        <v>145</v>
      </c>
      <c r="BJ509" s="117" t="s">
        <v>145</v>
      </c>
      <c r="BK509" s="117" t="s">
        <v>145</v>
      </c>
      <c r="BL509" s="117" t="s">
        <v>170</v>
      </c>
      <c r="BM509" s="117" t="s">
        <v>145</v>
      </c>
      <c r="BN509" s="117" t="s">
        <v>145</v>
      </c>
      <c r="BO509" s="117" t="s">
        <v>145</v>
      </c>
      <c r="BP509" s="117" t="s">
        <v>145</v>
      </c>
      <c r="BQ509" s="117" t="s">
        <v>145</v>
      </c>
      <c r="BR509" s="117" t="s">
        <v>145</v>
      </c>
      <c r="BS509" s="117" t="s">
        <v>145</v>
      </c>
      <c r="BT509" s="117" t="s">
        <v>145</v>
      </c>
      <c r="BU509" s="117" t="s">
        <v>145</v>
      </c>
      <c r="BV509" s="117" t="s">
        <v>171</v>
      </c>
      <c r="BW509" s="117" t="s">
        <v>145</v>
      </c>
      <c r="BX509" s="117" t="s">
        <v>145</v>
      </c>
      <c r="BY509" s="117" t="s">
        <v>145</v>
      </c>
      <c r="BZ509" s="117" t="s">
        <v>145</v>
      </c>
      <c r="CA509" s="117" t="s">
        <v>145</v>
      </c>
      <c r="CB509" s="117" t="s">
        <v>149</v>
      </c>
      <c r="CC509" s="117" t="s">
        <v>149</v>
      </c>
      <c r="CD509" s="117" t="s">
        <v>145</v>
      </c>
      <c r="CE509" s="117" t="s">
        <v>145</v>
      </c>
      <c r="CF509" s="117" t="s">
        <v>145</v>
      </c>
      <c r="CG509" s="117" t="s">
        <v>145</v>
      </c>
      <c r="CH509" s="117" t="s">
        <v>145</v>
      </c>
      <c r="CI509" s="117" t="s">
        <v>145</v>
      </c>
      <c r="CJ509" s="117" t="s">
        <v>145</v>
      </c>
      <c r="CK509" s="117" t="s">
        <v>145</v>
      </c>
      <c r="CL509" s="117" t="s">
        <v>145</v>
      </c>
      <c r="CM509" s="117" t="s">
        <v>145</v>
      </c>
      <c r="CN509" s="117" t="s">
        <v>145</v>
      </c>
      <c r="CO509" s="117" t="s">
        <v>1472</v>
      </c>
      <c r="CP509" s="117" t="s">
        <v>145</v>
      </c>
      <c r="CQ509" s="117" t="s">
        <v>145</v>
      </c>
      <c r="CR509" s="117" t="s">
        <v>145</v>
      </c>
      <c r="CS509" s="117" t="s">
        <v>173</v>
      </c>
      <c r="CT509" s="117" t="s">
        <v>174</v>
      </c>
      <c r="CU509" s="117" t="s">
        <v>182</v>
      </c>
      <c r="CV509" s="117" t="s">
        <v>183</v>
      </c>
      <c r="CW509" s="117" t="s">
        <v>184</v>
      </c>
      <c r="CX509" s="117" t="s">
        <v>178</v>
      </c>
      <c r="CY509" s="117" t="s">
        <v>178</v>
      </c>
      <c r="CZ509" s="117" t="s">
        <v>179</v>
      </c>
      <c r="DA509" s="117" t="s">
        <v>179</v>
      </c>
      <c r="DB509" s="117" t="s">
        <v>145</v>
      </c>
      <c r="DC509" s="117" t="s">
        <v>145</v>
      </c>
      <c r="DD509" s="117" t="s">
        <v>179</v>
      </c>
      <c r="DE509" s="117" t="s">
        <v>145</v>
      </c>
      <c r="DF509" s="117" t="s">
        <v>145</v>
      </c>
      <c r="DG509" s="117" t="s">
        <v>145</v>
      </c>
      <c r="DH509" s="117" t="s">
        <v>145</v>
      </c>
      <c r="DI509" s="117" t="s">
        <v>145</v>
      </c>
      <c r="DJ509" s="117" t="s">
        <v>145</v>
      </c>
      <c r="DK509" s="117" t="s">
        <v>145</v>
      </c>
      <c r="DL509" s="117" t="s">
        <v>145</v>
      </c>
      <c r="DM509" s="117" t="s">
        <v>145</v>
      </c>
      <c r="DN509" s="117" t="s">
        <v>145</v>
      </c>
      <c r="DO509" s="117" t="s">
        <v>145</v>
      </c>
      <c r="DP509" s="117" t="s">
        <v>145</v>
      </c>
      <c r="DQ509" s="117" t="s">
        <v>145</v>
      </c>
      <c r="DR509" s="117" t="s">
        <v>145</v>
      </c>
      <c r="DS509" s="117" t="s">
        <v>145</v>
      </c>
      <c r="DT509" s="117" t="s">
        <v>145</v>
      </c>
      <c r="DU509" s="117" t="s">
        <v>145</v>
      </c>
      <c r="DV509" s="117" t="s">
        <v>145</v>
      </c>
      <c r="DW509" s="117" t="s">
        <v>145</v>
      </c>
      <c r="DX509" s="117" t="s">
        <v>145</v>
      </c>
      <c r="DY509" s="117" t="s">
        <v>145</v>
      </c>
      <c r="DZ509" s="117" t="s">
        <v>145</v>
      </c>
      <c r="EA509" s="117" t="s">
        <v>145</v>
      </c>
      <c r="EB509" s="117" t="s">
        <v>145</v>
      </c>
      <c r="EC509" s="117" t="s">
        <v>180</v>
      </c>
      <c r="ED509" s="117" t="s">
        <v>145</v>
      </c>
      <c r="EE509" s="117" t="s">
        <v>154</v>
      </c>
      <c r="EF509" s="117" t="s">
        <v>145</v>
      </c>
      <c r="EG509" s="117" t="s">
        <v>145</v>
      </c>
      <c r="EH509" s="117" t="s">
        <v>145</v>
      </c>
      <c r="EI509" s="117" t="s">
        <v>145</v>
      </c>
      <c r="EJ509" s="117" t="s">
        <v>145</v>
      </c>
      <c r="EK509" s="117" t="s">
        <v>145</v>
      </c>
      <c r="EL509" s="117" t="s">
        <v>145</v>
      </c>
      <c r="EM509" s="117" t="s">
        <v>145</v>
      </c>
      <c r="EN509" s="117" t="s">
        <v>147</v>
      </c>
    </row>
    <row r="510" spans="1:144">
      <c r="A510" s="117" t="s">
        <v>2079</v>
      </c>
      <c r="B510" s="117" t="s">
        <v>145</v>
      </c>
      <c r="C510" s="117" t="s">
        <v>146</v>
      </c>
      <c r="D510" s="117" t="s">
        <v>145</v>
      </c>
      <c r="E510" s="117" t="s">
        <v>147</v>
      </c>
      <c r="F510" s="117" t="s">
        <v>145</v>
      </c>
      <c r="G510" s="117" t="s">
        <v>148</v>
      </c>
      <c r="H510" s="117" t="s">
        <v>149</v>
      </c>
      <c r="I510" s="117" t="s">
        <v>145</v>
      </c>
      <c r="J510" s="117" t="s">
        <v>150</v>
      </c>
      <c r="K510" s="117" t="s">
        <v>151</v>
      </c>
      <c r="L510" s="117" t="s">
        <v>2059</v>
      </c>
      <c r="M510" s="117" t="s">
        <v>145</v>
      </c>
      <c r="N510" s="117" t="s">
        <v>146</v>
      </c>
      <c r="O510" s="117" t="s">
        <v>153</v>
      </c>
      <c r="P510" s="117" t="s">
        <v>154</v>
      </c>
      <c r="Q510" s="117" t="s">
        <v>155</v>
      </c>
      <c r="R510" s="117" t="s">
        <v>145</v>
      </c>
      <c r="S510" s="117" t="s">
        <v>156</v>
      </c>
      <c r="T510" s="117" t="s">
        <v>154</v>
      </c>
      <c r="U510" s="117" t="s">
        <v>145</v>
      </c>
      <c r="V510" s="117" t="s">
        <v>145</v>
      </c>
      <c r="W510" s="117" t="s">
        <v>157</v>
      </c>
      <c r="X510" s="117" t="s">
        <v>157</v>
      </c>
      <c r="Y510" s="117" t="s">
        <v>158</v>
      </c>
      <c r="Z510" s="117" t="s">
        <v>159</v>
      </c>
      <c r="AA510" s="117" t="s">
        <v>145</v>
      </c>
      <c r="AB510" s="117" t="s">
        <v>145</v>
      </c>
      <c r="AC510" s="117" t="s">
        <v>145</v>
      </c>
      <c r="AD510" s="117" t="s">
        <v>145</v>
      </c>
      <c r="AE510" s="117" t="s">
        <v>2080</v>
      </c>
      <c r="AF510" s="117" t="s">
        <v>145</v>
      </c>
      <c r="AG510" s="117" t="s">
        <v>145</v>
      </c>
      <c r="AH510" s="117" t="s">
        <v>147</v>
      </c>
      <c r="AI510" s="117" t="s">
        <v>145</v>
      </c>
      <c r="AJ510" s="117" t="s">
        <v>145</v>
      </c>
      <c r="AK510" s="117" t="s">
        <v>145</v>
      </c>
      <c r="AL510" s="117" t="s">
        <v>145</v>
      </c>
      <c r="AM510" s="117" t="s">
        <v>145</v>
      </c>
      <c r="AN510" s="117" t="s">
        <v>145</v>
      </c>
      <c r="AO510" s="117" t="s">
        <v>1630</v>
      </c>
      <c r="AP510" s="117" t="s">
        <v>2081</v>
      </c>
      <c r="AQ510" s="117" t="s">
        <v>2081</v>
      </c>
      <c r="AR510" s="117" t="s">
        <v>1631</v>
      </c>
      <c r="AS510" s="117" t="s">
        <v>2082</v>
      </c>
      <c r="AT510" s="117" t="s">
        <v>1633</v>
      </c>
      <c r="AU510" s="117" t="s">
        <v>145</v>
      </c>
      <c r="AV510" s="117" t="s">
        <v>2083</v>
      </c>
      <c r="AW510" s="117" t="s">
        <v>2084</v>
      </c>
      <c r="AX510" s="117" t="s">
        <v>2085</v>
      </c>
      <c r="AY510" s="117" t="s">
        <v>145</v>
      </c>
      <c r="AZ510" s="117" t="s">
        <v>1633</v>
      </c>
      <c r="BA510" s="117" t="s">
        <v>145</v>
      </c>
      <c r="BB510" s="117" t="s">
        <v>145</v>
      </c>
      <c r="BC510" s="117" t="s">
        <v>145</v>
      </c>
      <c r="BD510" s="117" t="s">
        <v>145</v>
      </c>
      <c r="BE510" s="117" t="s">
        <v>145</v>
      </c>
      <c r="BF510" s="117" t="s">
        <v>145</v>
      </c>
      <c r="BG510" s="117" t="s">
        <v>145</v>
      </c>
      <c r="BH510" s="117" t="s">
        <v>145</v>
      </c>
      <c r="BI510" s="117" t="s">
        <v>145</v>
      </c>
      <c r="BJ510" s="117" t="s">
        <v>145</v>
      </c>
      <c r="BK510" s="117" t="s">
        <v>145</v>
      </c>
      <c r="BL510" s="117" t="s">
        <v>170</v>
      </c>
      <c r="BM510" s="117" t="s">
        <v>145</v>
      </c>
      <c r="BN510" s="117" t="s">
        <v>145</v>
      </c>
      <c r="BO510" s="117" t="s">
        <v>145</v>
      </c>
      <c r="BP510" s="117" t="s">
        <v>145</v>
      </c>
      <c r="BQ510" s="117" t="s">
        <v>145</v>
      </c>
      <c r="BR510" s="117" t="s">
        <v>145</v>
      </c>
      <c r="BS510" s="117" t="s">
        <v>145</v>
      </c>
      <c r="BT510" s="117" t="s">
        <v>145</v>
      </c>
      <c r="BU510" s="117" t="s">
        <v>145</v>
      </c>
      <c r="BV510" s="117" t="s">
        <v>171</v>
      </c>
      <c r="BW510" s="117" t="s">
        <v>145</v>
      </c>
      <c r="BX510" s="117" t="s">
        <v>145</v>
      </c>
      <c r="BY510" s="117" t="s">
        <v>145</v>
      </c>
      <c r="BZ510" s="117" t="s">
        <v>145</v>
      </c>
      <c r="CA510" s="117" t="s">
        <v>145</v>
      </c>
      <c r="CB510" s="117" t="s">
        <v>149</v>
      </c>
      <c r="CC510" s="117" t="s">
        <v>149</v>
      </c>
      <c r="CD510" s="117" t="s">
        <v>145</v>
      </c>
      <c r="CE510" s="117" t="s">
        <v>145</v>
      </c>
      <c r="CF510" s="117" t="s">
        <v>145</v>
      </c>
      <c r="CG510" s="117" t="s">
        <v>145</v>
      </c>
      <c r="CH510" s="117" t="s">
        <v>145</v>
      </c>
      <c r="CI510" s="117" t="s">
        <v>145</v>
      </c>
      <c r="CJ510" s="117" t="s">
        <v>145</v>
      </c>
      <c r="CK510" s="117" t="s">
        <v>145</v>
      </c>
      <c r="CL510" s="117" t="s">
        <v>145</v>
      </c>
      <c r="CM510" s="117" t="s">
        <v>145</v>
      </c>
      <c r="CN510" s="117" t="s">
        <v>145</v>
      </c>
      <c r="CO510" s="117" t="s">
        <v>1472</v>
      </c>
      <c r="CP510" s="117" t="s">
        <v>145</v>
      </c>
      <c r="CQ510" s="117" t="s">
        <v>145</v>
      </c>
      <c r="CR510" s="117" t="s">
        <v>145</v>
      </c>
      <c r="CS510" s="117" t="s">
        <v>173</v>
      </c>
      <c r="CT510" s="117" t="s">
        <v>181</v>
      </c>
      <c r="CU510" s="117" t="s">
        <v>175</v>
      </c>
      <c r="CV510" s="117" t="s">
        <v>176</v>
      </c>
      <c r="CW510" s="117" t="s">
        <v>177</v>
      </c>
      <c r="CX510" s="117" t="s">
        <v>178</v>
      </c>
      <c r="CY510" s="117" t="s">
        <v>178</v>
      </c>
      <c r="CZ510" s="117" t="s">
        <v>179</v>
      </c>
      <c r="DA510" s="117" t="s">
        <v>179</v>
      </c>
      <c r="DB510" s="117" t="s">
        <v>145</v>
      </c>
      <c r="DC510" s="117" t="s">
        <v>145</v>
      </c>
      <c r="DD510" s="117" t="s">
        <v>179</v>
      </c>
      <c r="DE510" s="117" t="s">
        <v>145</v>
      </c>
      <c r="DF510" s="117" t="s">
        <v>145</v>
      </c>
      <c r="DG510" s="117" t="s">
        <v>145</v>
      </c>
      <c r="DH510" s="117" t="s">
        <v>145</v>
      </c>
      <c r="DI510" s="117" t="s">
        <v>145</v>
      </c>
      <c r="DJ510" s="117" t="s">
        <v>145</v>
      </c>
      <c r="DK510" s="117" t="s">
        <v>145</v>
      </c>
      <c r="DL510" s="117" t="s">
        <v>145</v>
      </c>
      <c r="DM510" s="117" t="s">
        <v>145</v>
      </c>
      <c r="DN510" s="117" t="s">
        <v>145</v>
      </c>
      <c r="DO510" s="117" t="s">
        <v>145</v>
      </c>
      <c r="DP510" s="117" t="s">
        <v>145</v>
      </c>
      <c r="DQ510" s="117" t="s">
        <v>145</v>
      </c>
      <c r="DR510" s="117" t="s">
        <v>145</v>
      </c>
      <c r="DS510" s="117" t="s">
        <v>145</v>
      </c>
      <c r="DT510" s="117" t="s">
        <v>145</v>
      </c>
      <c r="DU510" s="117" t="s">
        <v>145</v>
      </c>
      <c r="DV510" s="117" t="s">
        <v>145</v>
      </c>
      <c r="DW510" s="117" t="s">
        <v>145</v>
      </c>
      <c r="DX510" s="117" t="s">
        <v>145</v>
      </c>
      <c r="DY510" s="117" t="s">
        <v>145</v>
      </c>
      <c r="DZ510" s="117" t="s">
        <v>145</v>
      </c>
      <c r="EA510" s="117" t="s">
        <v>145</v>
      </c>
      <c r="EB510" s="117" t="s">
        <v>145</v>
      </c>
      <c r="EC510" s="117" t="s">
        <v>180</v>
      </c>
      <c r="ED510" s="117" t="s">
        <v>145</v>
      </c>
      <c r="EE510" s="117" t="s">
        <v>154</v>
      </c>
      <c r="EF510" s="117" t="s">
        <v>145</v>
      </c>
      <c r="EG510" s="117" t="s">
        <v>145</v>
      </c>
      <c r="EH510" s="117" t="s">
        <v>145</v>
      </c>
      <c r="EI510" s="117" t="s">
        <v>145</v>
      </c>
      <c r="EJ510" s="117" t="s">
        <v>145</v>
      </c>
      <c r="EK510" s="117" t="s">
        <v>145</v>
      </c>
      <c r="EL510" s="117" t="s">
        <v>145</v>
      </c>
      <c r="EM510" s="117" t="s">
        <v>145</v>
      </c>
      <c r="EN510" s="117" t="s">
        <v>147</v>
      </c>
    </row>
    <row r="511" spans="1:144">
      <c r="A511" s="117" t="s">
        <v>2079</v>
      </c>
      <c r="B511" s="117" t="s">
        <v>145</v>
      </c>
      <c r="C511" s="117" t="s">
        <v>146</v>
      </c>
      <c r="D511" s="117" t="s">
        <v>145</v>
      </c>
      <c r="E511" s="117" t="s">
        <v>147</v>
      </c>
      <c r="F511" s="117" t="s">
        <v>145</v>
      </c>
      <c r="G511" s="117" t="s">
        <v>148</v>
      </c>
      <c r="H511" s="117" t="s">
        <v>149</v>
      </c>
      <c r="I511" s="117" t="s">
        <v>145</v>
      </c>
      <c r="J511" s="117" t="s">
        <v>150</v>
      </c>
      <c r="K511" s="117" t="s">
        <v>151</v>
      </c>
      <c r="L511" s="117" t="s">
        <v>2059</v>
      </c>
      <c r="M511" s="117" t="s">
        <v>145</v>
      </c>
      <c r="N511" s="117" t="s">
        <v>146</v>
      </c>
      <c r="O511" s="117" t="s">
        <v>153</v>
      </c>
      <c r="P511" s="117" t="s">
        <v>154</v>
      </c>
      <c r="Q511" s="117" t="s">
        <v>155</v>
      </c>
      <c r="R511" s="117" t="s">
        <v>145</v>
      </c>
      <c r="S511" s="117" t="s">
        <v>156</v>
      </c>
      <c r="T511" s="117" t="s">
        <v>154</v>
      </c>
      <c r="U511" s="117" t="s">
        <v>145</v>
      </c>
      <c r="V511" s="117" t="s">
        <v>145</v>
      </c>
      <c r="W511" s="117" t="s">
        <v>157</v>
      </c>
      <c r="X511" s="117" t="s">
        <v>157</v>
      </c>
      <c r="Y511" s="117" t="s">
        <v>158</v>
      </c>
      <c r="Z511" s="117" t="s">
        <v>159</v>
      </c>
      <c r="AA511" s="117" t="s">
        <v>145</v>
      </c>
      <c r="AB511" s="117" t="s">
        <v>145</v>
      </c>
      <c r="AC511" s="117" t="s">
        <v>145</v>
      </c>
      <c r="AD511" s="117" t="s">
        <v>145</v>
      </c>
      <c r="AE511" s="117" t="s">
        <v>2080</v>
      </c>
      <c r="AF511" s="117" t="s">
        <v>145</v>
      </c>
      <c r="AG511" s="117" t="s">
        <v>145</v>
      </c>
      <c r="AH511" s="117" t="s">
        <v>147</v>
      </c>
      <c r="AI511" s="117" t="s">
        <v>145</v>
      </c>
      <c r="AJ511" s="117" t="s">
        <v>145</v>
      </c>
      <c r="AK511" s="117" t="s">
        <v>145</v>
      </c>
      <c r="AL511" s="117" t="s">
        <v>145</v>
      </c>
      <c r="AM511" s="117" t="s">
        <v>145</v>
      </c>
      <c r="AN511" s="117" t="s">
        <v>145</v>
      </c>
      <c r="AO511" s="117" t="s">
        <v>1630</v>
      </c>
      <c r="AP511" s="117" t="s">
        <v>2081</v>
      </c>
      <c r="AQ511" s="117" t="s">
        <v>2081</v>
      </c>
      <c r="AR511" s="117" t="s">
        <v>1631</v>
      </c>
      <c r="AS511" s="117" t="s">
        <v>2082</v>
      </c>
      <c r="AT511" s="117" t="s">
        <v>1633</v>
      </c>
      <c r="AU511" s="117" t="s">
        <v>145</v>
      </c>
      <c r="AV511" s="117" t="s">
        <v>2083</v>
      </c>
      <c r="AW511" s="117" t="s">
        <v>2084</v>
      </c>
      <c r="AX511" s="117" t="s">
        <v>2085</v>
      </c>
      <c r="AY511" s="117" t="s">
        <v>145</v>
      </c>
      <c r="AZ511" s="117" t="s">
        <v>1633</v>
      </c>
      <c r="BA511" s="117" t="s">
        <v>145</v>
      </c>
      <c r="BB511" s="117" t="s">
        <v>145</v>
      </c>
      <c r="BC511" s="117" t="s">
        <v>145</v>
      </c>
      <c r="BD511" s="117" t="s">
        <v>145</v>
      </c>
      <c r="BE511" s="117" t="s">
        <v>145</v>
      </c>
      <c r="BF511" s="117" t="s">
        <v>145</v>
      </c>
      <c r="BG511" s="117" t="s">
        <v>145</v>
      </c>
      <c r="BH511" s="117" t="s">
        <v>145</v>
      </c>
      <c r="BI511" s="117" t="s">
        <v>145</v>
      </c>
      <c r="BJ511" s="117" t="s">
        <v>145</v>
      </c>
      <c r="BK511" s="117" t="s">
        <v>145</v>
      </c>
      <c r="BL511" s="117" t="s">
        <v>170</v>
      </c>
      <c r="BM511" s="117" t="s">
        <v>145</v>
      </c>
      <c r="BN511" s="117" t="s">
        <v>145</v>
      </c>
      <c r="BO511" s="117" t="s">
        <v>145</v>
      </c>
      <c r="BP511" s="117" t="s">
        <v>145</v>
      </c>
      <c r="BQ511" s="117" t="s">
        <v>145</v>
      </c>
      <c r="BR511" s="117" t="s">
        <v>145</v>
      </c>
      <c r="BS511" s="117" t="s">
        <v>145</v>
      </c>
      <c r="BT511" s="117" t="s">
        <v>145</v>
      </c>
      <c r="BU511" s="117" t="s">
        <v>145</v>
      </c>
      <c r="BV511" s="117" t="s">
        <v>171</v>
      </c>
      <c r="BW511" s="117" t="s">
        <v>145</v>
      </c>
      <c r="BX511" s="117" t="s">
        <v>145</v>
      </c>
      <c r="BY511" s="117" t="s">
        <v>145</v>
      </c>
      <c r="BZ511" s="117" t="s">
        <v>145</v>
      </c>
      <c r="CA511" s="117" t="s">
        <v>145</v>
      </c>
      <c r="CB511" s="117" t="s">
        <v>149</v>
      </c>
      <c r="CC511" s="117" t="s">
        <v>149</v>
      </c>
      <c r="CD511" s="117" t="s">
        <v>145</v>
      </c>
      <c r="CE511" s="117" t="s">
        <v>145</v>
      </c>
      <c r="CF511" s="117" t="s">
        <v>145</v>
      </c>
      <c r="CG511" s="117" t="s">
        <v>145</v>
      </c>
      <c r="CH511" s="117" t="s">
        <v>145</v>
      </c>
      <c r="CI511" s="117" t="s">
        <v>145</v>
      </c>
      <c r="CJ511" s="117" t="s">
        <v>145</v>
      </c>
      <c r="CK511" s="117" t="s">
        <v>145</v>
      </c>
      <c r="CL511" s="117" t="s">
        <v>145</v>
      </c>
      <c r="CM511" s="117" t="s">
        <v>145</v>
      </c>
      <c r="CN511" s="117" t="s">
        <v>145</v>
      </c>
      <c r="CO511" s="117" t="s">
        <v>1472</v>
      </c>
      <c r="CP511" s="117" t="s">
        <v>145</v>
      </c>
      <c r="CQ511" s="117" t="s">
        <v>145</v>
      </c>
      <c r="CR511" s="117" t="s">
        <v>145</v>
      </c>
      <c r="CS511" s="117" t="s">
        <v>173</v>
      </c>
      <c r="CT511" s="117" t="s">
        <v>300</v>
      </c>
      <c r="CU511" s="117" t="s">
        <v>1006</v>
      </c>
      <c r="CV511" s="117" t="s">
        <v>1007</v>
      </c>
      <c r="CW511" s="117" t="s">
        <v>1008</v>
      </c>
      <c r="CX511" s="117" t="s">
        <v>178</v>
      </c>
      <c r="CY511" s="117" t="s">
        <v>178</v>
      </c>
      <c r="CZ511" s="117" t="s">
        <v>179</v>
      </c>
      <c r="DA511" s="117" t="s">
        <v>179</v>
      </c>
      <c r="DB511" s="117" t="s">
        <v>145</v>
      </c>
      <c r="DC511" s="117" t="s">
        <v>145</v>
      </c>
      <c r="DD511" s="117" t="s">
        <v>179</v>
      </c>
      <c r="DE511" s="117" t="s">
        <v>145</v>
      </c>
      <c r="DF511" s="117" t="s">
        <v>145</v>
      </c>
      <c r="DG511" s="117" t="s">
        <v>145</v>
      </c>
      <c r="DH511" s="117" t="s">
        <v>145</v>
      </c>
      <c r="DI511" s="117" t="s">
        <v>145</v>
      </c>
      <c r="DJ511" s="117" t="s">
        <v>145</v>
      </c>
      <c r="DK511" s="117" t="s">
        <v>145</v>
      </c>
      <c r="DL511" s="117" t="s">
        <v>145</v>
      </c>
      <c r="DM511" s="117" t="s">
        <v>145</v>
      </c>
      <c r="DN511" s="117" t="s">
        <v>145</v>
      </c>
      <c r="DO511" s="117" t="s">
        <v>145</v>
      </c>
      <c r="DP511" s="117" t="s">
        <v>145</v>
      </c>
      <c r="DQ511" s="117" t="s">
        <v>145</v>
      </c>
      <c r="DR511" s="117" t="s">
        <v>145</v>
      </c>
      <c r="DS511" s="117" t="s">
        <v>145</v>
      </c>
      <c r="DT511" s="117" t="s">
        <v>145</v>
      </c>
      <c r="DU511" s="117" t="s">
        <v>145</v>
      </c>
      <c r="DV511" s="117" t="s">
        <v>145</v>
      </c>
      <c r="DW511" s="117" t="s">
        <v>145</v>
      </c>
      <c r="DX511" s="117" t="s">
        <v>145</v>
      </c>
      <c r="DY511" s="117" t="s">
        <v>145</v>
      </c>
      <c r="DZ511" s="117" t="s">
        <v>145</v>
      </c>
      <c r="EA511" s="117" t="s">
        <v>145</v>
      </c>
      <c r="EB511" s="117" t="s">
        <v>145</v>
      </c>
      <c r="EC511" s="117" t="s">
        <v>180</v>
      </c>
      <c r="ED511" s="117" t="s">
        <v>145</v>
      </c>
      <c r="EE511" s="117" t="s">
        <v>154</v>
      </c>
      <c r="EF511" s="117" t="s">
        <v>145</v>
      </c>
      <c r="EG511" s="117" t="s">
        <v>145</v>
      </c>
      <c r="EH511" s="117" t="s">
        <v>145</v>
      </c>
      <c r="EI511" s="117" t="s">
        <v>145</v>
      </c>
      <c r="EJ511" s="117" t="s">
        <v>145</v>
      </c>
      <c r="EK511" s="117" t="s">
        <v>145</v>
      </c>
      <c r="EL511" s="117" t="s">
        <v>145</v>
      </c>
      <c r="EM511" s="117" t="s">
        <v>145</v>
      </c>
      <c r="EN511" s="117" t="s">
        <v>147</v>
      </c>
    </row>
    <row r="512" spans="1:144">
      <c r="A512" s="117" t="s">
        <v>2086</v>
      </c>
      <c r="B512" s="117" t="s">
        <v>145</v>
      </c>
      <c r="C512" s="117" t="s">
        <v>146</v>
      </c>
      <c r="D512" s="117" t="s">
        <v>145</v>
      </c>
      <c r="E512" s="117" t="s">
        <v>147</v>
      </c>
      <c r="F512" s="117" t="s">
        <v>145</v>
      </c>
      <c r="G512" s="117" t="s">
        <v>148</v>
      </c>
      <c r="H512" s="117" t="s">
        <v>149</v>
      </c>
      <c r="I512" s="117" t="s">
        <v>145</v>
      </c>
      <c r="J512" s="117" t="s">
        <v>150</v>
      </c>
      <c r="K512" s="117" t="s">
        <v>151</v>
      </c>
      <c r="L512" s="117" t="s">
        <v>2087</v>
      </c>
      <c r="M512" s="117" t="s">
        <v>145</v>
      </c>
      <c r="N512" s="117" t="s">
        <v>146</v>
      </c>
      <c r="O512" s="117" t="s">
        <v>153</v>
      </c>
      <c r="P512" s="117" t="s">
        <v>154</v>
      </c>
      <c r="Q512" s="117" t="s">
        <v>155</v>
      </c>
      <c r="R512" s="117" t="s">
        <v>145</v>
      </c>
      <c r="S512" s="117" t="s">
        <v>156</v>
      </c>
      <c r="T512" s="117" t="s">
        <v>154</v>
      </c>
      <c r="U512" s="117" t="s">
        <v>145</v>
      </c>
      <c r="V512" s="117" t="s">
        <v>145</v>
      </c>
      <c r="W512" s="117" t="s">
        <v>157</v>
      </c>
      <c r="X512" s="117" t="s">
        <v>157</v>
      </c>
      <c r="Y512" s="117" t="s">
        <v>158</v>
      </c>
      <c r="Z512" s="117" t="s">
        <v>159</v>
      </c>
      <c r="AA512" s="117" t="s">
        <v>145</v>
      </c>
      <c r="AB512" s="117" t="s">
        <v>145</v>
      </c>
      <c r="AC512" s="117" t="s">
        <v>145</v>
      </c>
      <c r="AD512" s="117" t="s">
        <v>145</v>
      </c>
      <c r="AE512" s="117" t="s">
        <v>2088</v>
      </c>
      <c r="AF512" s="117" t="s">
        <v>145</v>
      </c>
      <c r="AG512" s="117" t="s">
        <v>145</v>
      </c>
      <c r="AH512" s="117" t="s">
        <v>147</v>
      </c>
      <c r="AI512" s="117" t="s">
        <v>145</v>
      </c>
      <c r="AJ512" s="117" t="s">
        <v>145</v>
      </c>
      <c r="AK512" s="117" t="s">
        <v>145</v>
      </c>
      <c r="AL512" s="117" t="s">
        <v>145</v>
      </c>
      <c r="AM512" s="117" t="s">
        <v>145</v>
      </c>
      <c r="AN512" s="117" t="s">
        <v>145</v>
      </c>
      <c r="AO512" s="117" t="s">
        <v>249</v>
      </c>
      <c r="AP512" s="117" t="s">
        <v>250</v>
      </c>
      <c r="AQ512" s="117" t="s">
        <v>251</v>
      </c>
      <c r="AR512" s="117" t="s">
        <v>252</v>
      </c>
      <c r="AS512" s="117" t="s">
        <v>253</v>
      </c>
      <c r="AT512" s="117" t="s">
        <v>254</v>
      </c>
      <c r="AU512" s="117" t="s">
        <v>145</v>
      </c>
      <c r="AV512" s="117" t="s">
        <v>2089</v>
      </c>
      <c r="AW512" s="117" t="s">
        <v>2090</v>
      </c>
      <c r="AX512" s="117" t="s">
        <v>2091</v>
      </c>
      <c r="AY512" s="117" t="s">
        <v>145</v>
      </c>
      <c r="AZ512" s="117" t="s">
        <v>254</v>
      </c>
      <c r="BA512" s="117" t="s">
        <v>145</v>
      </c>
      <c r="BB512" s="117" t="s">
        <v>145</v>
      </c>
      <c r="BC512" s="117" t="s">
        <v>145</v>
      </c>
      <c r="BD512" s="117" t="s">
        <v>145</v>
      </c>
      <c r="BE512" s="117" t="s">
        <v>145</v>
      </c>
      <c r="BF512" s="117" t="s">
        <v>145</v>
      </c>
      <c r="BG512" s="117" t="s">
        <v>145</v>
      </c>
      <c r="BH512" s="117" t="s">
        <v>145</v>
      </c>
      <c r="BI512" s="117" t="s">
        <v>145</v>
      </c>
      <c r="BJ512" s="117" t="s">
        <v>145</v>
      </c>
      <c r="BK512" s="117" t="s">
        <v>145</v>
      </c>
      <c r="BL512" s="117" t="s">
        <v>170</v>
      </c>
      <c r="BM512" s="117" t="s">
        <v>145</v>
      </c>
      <c r="BN512" s="117" t="s">
        <v>145</v>
      </c>
      <c r="BO512" s="117" t="s">
        <v>145</v>
      </c>
      <c r="BP512" s="117" t="s">
        <v>145</v>
      </c>
      <c r="BQ512" s="117" t="s">
        <v>145</v>
      </c>
      <c r="BR512" s="117" t="s">
        <v>145</v>
      </c>
      <c r="BS512" s="117" t="s">
        <v>145</v>
      </c>
      <c r="BT512" s="117" t="s">
        <v>145</v>
      </c>
      <c r="BU512" s="117" t="s">
        <v>145</v>
      </c>
      <c r="BV512" s="117" t="s">
        <v>171</v>
      </c>
      <c r="BW512" s="117" t="s">
        <v>145</v>
      </c>
      <c r="BX512" s="117" t="s">
        <v>145</v>
      </c>
      <c r="BY512" s="117" t="s">
        <v>145</v>
      </c>
      <c r="BZ512" s="117" t="s">
        <v>145</v>
      </c>
      <c r="CA512" s="117" t="s">
        <v>145</v>
      </c>
      <c r="CB512" s="117" t="s">
        <v>630</v>
      </c>
      <c r="CC512" s="117" t="s">
        <v>630</v>
      </c>
      <c r="CD512" s="117" t="s">
        <v>145</v>
      </c>
      <c r="CE512" s="117" t="s">
        <v>145</v>
      </c>
      <c r="CF512" s="117" t="s">
        <v>145</v>
      </c>
      <c r="CG512" s="117" t="s">
        <v>145</v>
      </c>
      <c r="CH512" s="117" t="s">
        <v>145</v>
      </c>
      <c r="CI512" s="117" t="s">
        <v>145</v>
      </c>
      <c r="CJ512" s="117" t="s">
        <v>145</v>
      </c>
      <c r="CK512" s="117" t="s">
        <v>145</v>
      </c>
      <c r="CL512" s="117" t="s">
        <v>145</v>
      </c>
      <c r="CM512" s="117" t="s">
        <v>145</v>
      </c>
      <c r="CN512" s="117" t="s">
        <v>145</v>
      </c>
      <c r="CO512" s="117" t="s">
        <v>1672</v>
      </c>
      <c r="CP512" s="117" t="s">
        <v>145</v>
      </c>
      <c r="CQ512" s="117" t="s">
        <v>145</v>
      </c>
      <c r="CR512" s="117" t="s">
        <v>145</v>
      </c>
      <c r="CS512" s="117" t="s">
        <v>173</v>
      </c>
      <c r="CT512" s="117" t="s">
        <v>174</v>
      </c>
      <c r="CU512" s="117" t="s">
        <v>182</v>
      </c>
      <c r="CV512" s="117" t="s">
        <v>183</v>
      </c>
      <c r="CW512" s="117" t="s">
        <v>184</v>
      </c>
      <c r="CX512" s="117" t="s">
        <v>178</v>
      </c>
      <c r="CY512" s="117" t="s">
        <v>178</v>
      </c>
      <c r="CZ512" s="117" t="s">
        <v>179</v>
      </c>
      <c r="DA512" s="117" t="s">
        <v>179</v>
      </c>
      <c r="DB512" s="117" t="s">
        <v>145</v>
      </c>
      <c r="DC512" s="117" t="s">
        <v>145</v>
      </c>
      <c r="DD512" s="117" t="s">
        <v>179</v>
      </c>
      <c r="DE512" s="117" t="s">
        <v>145</v>
      </c>
      <c r="DF512" s="117" t="s">
        <v>145</v>
      </c>
      <c r="DG512" s="117" t="s">
        <v>145</v>
      </c>
      <c r="DH512" s="117" t="s">
        <v>145</v>
      </c>
      <c r="DI512" s="117" t="s">
        <v>145</v>
      </c>
      <c r="DJ512" s="117" t="s">
        <v>145</v>
      </c>
      <c r="DK512" s="117" t="s">
        <v>145</v>
      </c>
      <c r="DL512" s="117" t="s">
        <v>145</v>
      </c>
      <c r="DM512" s="117" t="s">
        <v>145</v>
      </c>
      <c r="DN512" s="117" t="s">
        <v>145</v>
      </c>
      <c r="DO512" s="117" t="s">
        <v>145</v>
      </c>
      <c r="DP512" s="117" t="s">
        <v>145</v>
      </c>
      <c r="DQ512" s="117" t="s">
        <v>145</v>
      </c>
      <c r="DR512" s="117" t="s">
        <v>145</v>
      </c>
      <c r="DS512" s="117" t="s">
        <v>145</v>
      </c>
      <c r="DT512" s="117" t="s">
        <v>145</v>
      </c>
      <c r="DU512" s="117" t="s">
        <v>145</v>
      </c>
      <c r="DV512" s="117" t="s">
        <v>145</v>
      </c>
      <c r="DW512" s="117" t="s">
        <v>145</v>
      </c>
      <c r="DX512" s="117" t="s">
        <v>145</v>
      </c>
      <c r="DY512" s="117" t="s">
        <v>145</v>
      </c>
      <c r="DZ512" s="117" t="s">
        <v>145</v>
      </c>
      <c r="EA512" s="117" t="s">
        <v>145</v>
      </c>
      <c r="EB512" s="117" t="s">
        <v>145</v>
      </c>
      <c r="EC512" s="117" t="s">
        <v>180</v>
      </c>
      <c r="ED512" s="117" t="s">
        <v>145</v>
      </c>
      <c r="EE512" s="117" t="s">
        <v>154</v>
      </c>
      <c r="EF512" s="117" t="s">
        <v>145</v>
      </c>
      <c r="EG512" s="117" t="s">
        <v>145</v>
      </c>
      <c r="EH512" s="117" t="s">
        <v>145</v>
      </c>
      <c r="EI512" s="117" t="s">
        <v>145</v>
      </c>
      <c r="EJ512" s="117" t="s">
        <v>145</v>
      </c>
      <c r="EK512" s="117" t="s">
        <v>145</v>
      </c>
      <c r="EL512" s="117" t="s">
        <v>145</v>
      </c>
      <c r="EM512" s="117" t="s">
        <v>145</v>
      </c>
      <c r="EN512" s="117" t="s">
        <v>147</v>
      </c>
    </row>
    <row r="513" spans="1:144">
      <c r="A513" s="117" t="s">
        <v>2086</v>
      </c>
      <c r="B513" s="117" t="s">
        <v>145</v>
      </c>
      <c r="C513" s="117" t="s">
        <v>146</v>
      </c>
      <c r="D513" s="117" t="s">
        <v>145</v>
      </c>
      <c r="E513" s="117" t="s">
        <v>147</v>
      </c>
      <c r="F513" s="117" t="s">
        <v>145</v>
      </c>
      <c r="G513" s="117" t="s">
        <v>148</v>
      </c>
      <c r="H513" s="117" t="s">
        <v>149</v>
      </c>
      <c r="I513" s="117" t="s">
        <v>145</v>
      </c>
      <c r="J513" s="117" t="s">
        <v>150</v>
      </c>
      <c r="K513" s="117" t="s">
        <v>151</v>
      </c>
      <c r="L513" s="117" t="s">
        <v>2087</v>
      </c>
      <c r="M513" s="117" t="s">
        <v>145</v>
      </c>
      <c r="N513" s="117" t="s">
        <v>146</v>
      </c>
      <c r="O513" s="117" t="s">
        <v>153</v>
      </c>
      <c r="P513" s="117" t="s">
        <v>154</v>
      </c>
      <c r="Q513" s="117" t="s">
        <v>155</v>
      </c>
      <c r="R513" s="117" t="s">
        <v>145</v>
      </c>
      <c r="S513" s="117" t="s">
        <v>156</v>
      </c>
      <c r="T513" s="117" t="s">
        <v>154</v>
      </c>
      <c r="U513" s="117" t="s">
        <v>145</v>
      </c>
      <c r="V513" s="117" t="s">
        <v>145</v>
      </c>
      <c r="W513" s="117" t="s">
        <v>157</v>
      </c>
      <c r="X513" s="117" t="s">
        <v>157</v>
      </c>
      <c r="Y513" s="117" t="s">
        <v>158</v>
      </c>
      <c r="Z513" s="117" t="s">
        <v>159</v>
      </c>
      <c r="AA513" s="117" t="s">
        <v>145</v>
      </c>
      <c r="AB513" s="117" t="s">
        <v>145</v>
      </c>
      <c r="AC513" s="117" t="s">
        <v>145</v>
      </c>
      <c r="AD513" s="117" t="s">
        <v>145</v>
      </c>
      <c r="AE513" s="117" t="s">
        <v>2088</v>
      </c>
      <c r="AF513" s="117" t="s">
        <v>145</v>
      </c>
      <c r="AG513" s="117" t="s">
        <v>145</v>
      </c>
      <c r="AH513" s="117" t="s">
        <v>147</v>
      </c>
      <c r="AI513" s="117" t="s">
        <v>145</v>
      </c>
      <c r="AJ513" s="117" t="s">
        <v>145</v>
      </c>
      <c r="AK513" s="117" t="s">
        <v>145</v>
      </c>
      <c r="AL513" s="117" t="s">
        <v>145</v>
      </c>
      <c r="AM513" s="117" t="s">
        <v>145</v>
      </c>
      <c r="AN513" s="117" t="s">
        <v>145</v>
      </c>
      <c r="AO513" s="117" t="s">
        <v>249</v>
      </c>
      <c r="AP513" s="117" t="s">
        <v>250</v>
      </c>
      <c r="AQ513" s="117" t="s">
        <v>251</v>
      </c>
      <c r="AR513" s="117" t="s">
        <v>252</v>
      </c>
      <c r="AS513" s="117" t="s">
        <v>253</v>
      </c>
      <c r="AT513" s="117" t="s">
        <v>254</v>
      </c>
      <c r="AU513" s="117" t="s">
        <v>145</v>
      </c>
      <c r="AV513" s="117" t="s">
        <v>2089</v>
      </c>
      <c r="AW513" s="117" t="s">
        <v>2090</v>
      </c>
      <c r="AX513" s="117" t="s">
        <v>2091</v>
      </c>
      <c r="AY513" s="117" t="s">
        <v>145</v>
      </c>
      <c r="AZ513" s="117" t="s">
        <v>254</v>
      </c>
      <c r="BA513" s="117" t="s">
        <v>145</v>
      </c>
      <c r="BB513" s="117" t="s">
        <v>145</v>
      </c>
      <c r="BC513" s="117" t="s">
        <v>145</v>
      </c>
      <c r="BD513" s="117" t="s">
        <v>145</v>
      </c>
      <c r="BE513" s="117" t="s">
        <v>145</v>
      </c>
      <c r="BF513" s="117" t="s">
        <v>145</v>
      </c>
      <c r="BG513" s="117" t="s">
        <v>145</v>
      </c>
      <c r="BH513" s="117" t="s">
        <v>145</v>
      </c>
      <c r="BI513" s="117" t="s">
        <v>145</v>
      </c>
      <c r="BJ513" s="117" t="s">
        <v>145</v>
      </c>
      <c r="BK513" s="117" t="s">
        <v>145</v>
      </c>
      <c r="BL513" s="117" t="s">
        <v>170</v>
      </c>
      <c r="BM513" s="117" t="s">
        <v>145</v>
      </c>
      <c r="BN513" s="117" t="s">
        <v>145</v>
      </c>
      <c r="BO513" s="117" t="s">
        <v>145</v>
      </c>
      <c r="BP513" s="117" t="s">
        <v>145</v>
      </c>
      <c r="BQ513" s="117" t="s">
        <v>145</v>
      </c>
      <c r="BR513" s="117" t="s">
        <v>145</v>
      </c>
      <c r="BS513" s="117" t="s">
        <v>145</v>
      </c>
      <c r="BT513" s="117" t="s">
        <v>145</v>
      </c>
      <c r="BU513" s="117" t="s">
        <v>145</v>
      </c>
      <c r="BV513" s="117" t="s">
        <v>171</v>
      </c>
      <c r="BW513" s="117" t="s">
        <v>145</v>
      </c>
      <c r="BX513" s="117" t="s">
        <v>145</v>
      </c>
      <c r="BY513" s="117" t="s">
        <v>145</v>
      </c>
      <c r="BZ513" s="117" t="s">
        <v>145</v>
      </c>
      <c r="CA513" s="117" t="s">
        <v>145</v>
      </c>
      <c r="CB513" s="117" t="s">
        <v>630</v>
      </c>
      <c r="CC513" s="117" t="s">
        <v>630</v>
      </c>
      <c r="CD513" s="117" t="s">
        <v>145</v>
      </c>
      <c r="CE513" s="117" t="s">
        <v>145</v>
      </c>
      <c r="CF513" s="117" t="s">
        <v>145</v>
      </c>
      <c r="CG513" s="117" t="s">
        <v>145</v>
      </c>
      <c r="CH513" s="117" t="s">
        <v>145</v>
      </c>
      <c r="CI513" s="117" t="s">
        <v>145</v>
      </c>
      <c r="CJ513" s="117" t="s">
        <v>145</v>
      </c>
      <c r="CK513" s="117" t="s">
        <v>145</v>
      </c>
      <c r="CL513" s="117" t="s">
        <v>145</v>
      </c>
      <c r="CM513" s="117" t="s">
        <v>145</v>
      </c>
      <c r="CN513" s="117" t="s">
        <v>145</v>
      </c>
      <c r="CO513" s="117" t="s">
        <v>1672</v>
      </c>
      <c r="CP513" s="117" t="s">
        <v>145</v>
      </c>
      <c r="CQ513" s="117" t="s">
        <v>145</v>
      </c>
      <c r="CR513" s="117" t="s">
        <v>145</v>
      </c>
      <c r="CS513" s="117" t="s">
        <v>173</v>
      </c>
      <c r="CT513" s="117" t="s">
        <v>181</v>
      </c>
      <c r="CU513" s="117" t="s">
        <v>1673</v>
      </c>
      <c r="CV513" s="117" t="s">
        <v>1674</v>
      </c>
      <c r="CW513" s="117" t="s">
        <v>1674</v>
      </c>
      <c r="CX513" s="117" t="s">
        <v>178</v>
      </c>
      <c r="CY513" s="117" t="s">
        <v>178</v>
      </c>
      <c r="CZ513" s="117" t="s">
        <v>179</v>
      </c>
      <c r="DA513" s="117" t="s">
        <v>179</v>
      </c>
      <c r="DB513" s="117" t="s">
        <v>145</v>
      </c>
      <c r="DC513" s="117" t="s">
        <v>145</v>
      </c>
      <c r="DD513" s="117" t="s">
        <v>179</v>
      </c>
      <c r="DE513" s="117" t="s">
        <v>145</v>
      </c>
      <c r="DF513" s="117" t="s">
        <v>145</v>
      </c>
      <c r="DG513" s="117" t="s">
        <v>145</v>
      </c>
      <c r="DH513" s="117" t="s">
        <v>145</v>
      </c>
      <c r="DI513" s="117" t="s">
        <v>145</v>
      </c>
      <c r="DJ513" s="117" t="s">
        <v>145</v>
      </c>
      <c r="DK513" s="117" t="s">
        <v>145</v>
      </c>
      <c r="DL513" s="117" t="s">
        <v>145</v>
      </c>
      <c r="DM513" s="117" t="s">
        <v>145</v>
      </c>
      <c r="DN513" s="117" t="s">
        <v>145</v>
      </c>
      <c r="DO513" s="117" t="s">
        <v>145</v>
      </c>
      <c r="DP513" s="117" t="s">
        <v>145</v>
      </c>
      <c r="DQ513" s="117" t="s">
        <v>145</v>
      </c>
      <c r="DR513" s="117" t="s">
        <v>145</v>
      </c>
      <c r="DS513" s="117" t="s">
        <v>145</v>
      </c>
      <c r="DT513" s="117" t="s">
        <v>145</v>
      </c>
      <c r="DU513" s="117" t="s">
        <v>145</v>
      </c>
      <c r="DV513" s="117" t="s">
        <v>145</v>
      </c>
      <c r="DW513" s="117" t="s">
        <v>145</v>
      </c>
      <c r="DX513" s="117" t="s">
        <v>145</v>
      </c>
      <c r="DY513" s="117" t="s">
        <v>145</v>
      </c>
      <c r="DZ513" s="117" t="s">
        <v>145</v>
      </c>
      <c r="EA513" s="117" t="s">
        <v>145</v>
      </c>
      <c r="EB513" s="117" t="s">
        <v>145</v>
      </c>
      <c r="EC513" s="117" t="s">
        <v>180</v>
      </c>
      <c r="ED513" s="117" t="s">
        <v>145</v>
      </c>
      <c r="EE513" s="117" t="s">
        <v>154</v>
      </c>
      <c r="EF513" s="117" t="s">
        <v>145</v>
      </c>
      <c r="EG513" s="117" t="s">
        <v>145</v>
      </c>
      <c r="EH513" s="117" t="s">
        <v>145</v>
      </c>
      <c r="EI513" s="117" t="s">
        <v>145</v>
      </c>
      <c r="EJ513" s="117" t="s">
        <v>145</v>
      </c>
      <c r="EK513" s="117" t="s">
        <v>145</v>
      </c>
      <c r="EL513" s="117" t="s">
        <v>145</v>
      </c>
      <c r="EM513" s="117" t="s">
        <v>145</v>
      </c>
      <c r="EN513" s="117" t="s">
        <v>147</v>
      </c>
    </row>
    <row r="514" spans="1:144">
      <c r="A514" s="117" t="s">
        <v>2086</v>
      </c>
      <c r="B514" s="117" t="s">
        <v>145</v>
      </c>
      <c r="C514" s="117" t="s">
        <v>146</v>
      </c>
      <c r="D514" s="117" t="s">
        <v>145</v>
      </c>
      <c r="E514" s="117" t="s">
        <v>147</v>
      </c>
      <c r="F514" s="117" t="s">
        <v>145</v>
      </c>
      <c r="G514" s="117" t="s">
        <v>148</v>
      </c>
      <c r="H514" s="117" t="s">
        <v>149</v>
      </c>
      <c r="I514" s="117" t="s">
        <v>145</v>
      </c>
      <c r="J514" s="117" t="s">
        <v>150</v>
      </c>
      <c r="K514" s="117" t="s">
        <v>151</v>
      </c>
      <c r="L514" s="117" t="s">
        <v>2087</v>
      </c>
      <c r="M514" s="117" t="s">
        <v>145</v>
      </c>
      <c r="N514" s="117" t="s">
        <v>146</v>
      </c>
      <c r="O514" s="117" t="s">
        <v>153</v>
      </c>
      <c r="P514" s="117" t="s">
        <v>154</v>
      </c>
      <c r="Q514" s="117" t="s">
        <v>155</v>
      </c>
      <c r="R514" s="117" t="s">
        <v>145</v>
      </c>
      <c r="S514" s="117" t="s">
        <v>156</v>
      </c>
      <c r="T514" s="117" t="s">
        <v>154</v>
      </c>
      <c r="U514" s="117" t="s">
        <v>145</v>
      </c>
      <c r="V514" s="117" t="s">
        <v>145</v>
      </c>
      <c r="W514" s="117" t="s">
        <v>157</v>
      </c>
      <c r="X514" s="117" t="s">
        <v>157</v>
      </c>
      <c r="Y514" s="117" t="s">
        <v>158</v>
      </c>
      <c r="Z514" s="117" t="s">
        <v>159</v>
      </c>
      <c r="AA514" s="117" t="s">
        <v>145</v>
      </c>
      <c r="AB514" s="117" t="s">
        <v>145</v>
      </c>
      <c r="AC514" s="117" t="s">
        <v>145</v>
      </c>
      <c r="AD514" s="117" t="s">
        <v>145</v>
      </c>
      <c r="AE514" s="117" t="s">
        <v>2088</v>
      </c>
      <c r="AF514" s="117" t="s">
        <v>145</v>
      </c>
      <c r="AG514" s="117" t="s">
        <v>145</v>
      </c>
      <c r="AH514" s="117" t="s">
        <v>147</v>
      </c>
      <c r="AI514" s="117" t="s">
        <v>145</v>
      </c>
      <c r="AJ514" s="117" t="s">
        <v>145</v>
      </c>
      <c r="AK514" s="117" t="s">
        <v>145</v>
      </c>
      <c r="AL514" s="117" t="s">
        <v>145</v>
      </c>
      <c r="AM514" s="117" t="s">
        <v>145</v>
      </c>
      <c r="AN514" s="117" t="s">
        <v>145</v>
      </c>
      <c r="AO514" s="117" t="s">
        <v>249</v>
      </c>
      <c r="AP514" s="117" t="s">
        <v>250</v>
      </c>
      <c r="AQ514" s="117" t="s">
        <v>251</v>
      </c>
      <c r="AR514" s="117" t="s">
        <v>252</v>
      </c>
      <c r="AS514" s="117" t="s">
        <v>253</v>
      </c>
      <c r="AT514" s="117" t="s">
        <v>254</v>
      </c>
      <c r="AU514" s="117" t="s">
        <v>145</v>
      </c>
      <c r="AV514" s="117" t="s">
        <v>2089</v>
      </c>
      <c r="AW514" s="117" t="s">
        <v>2090</v>
      </c>
      <c r="AX514" s="117" t="s">
        <v>2091</v>
      </c>
      <c r="AY514" s="117" t="s">
        <v>145</v>
      </c>
      <c r="AZ514" s="117" t="s">
        <v>254</v>
      </c>
      <c r="BA514" s="117" t="s">
        <v>145</v>
      </c>
      <c r="BB514" s="117" t="s">
        <v>145</v>
      </c>
      <c r="BC514" s="117" t="s">
        <v>145</v>
      </c>
      <c r="BD514" s="117" t="s">
        <v>145</v>
      </c>
      <c r="BE514" s="117" t="s">
        <v>145</v>
      </c>
      <c r="BF514" s="117" t="s">
        <v>145</v>
      </c>
      <c r="BG514" s="117" t="s">
        <v>145</v>
      </c>
      <c r="BH514" s="117" t="s">
        <v>145</v>
      </c>
      <c r="BI514" s="117" t="s">
        <v>145</v>
      </c>
      <c r="BJ514" s="117" t="s">
        <v>145</v>
      </c>
      <c r="BK514" s="117" t="s">
        <v>145</v>
      </c>
      <c r="BL514" s="117" t="s">
        <v>170</v>
      </c>
      <c r="BM514" s="117" t="s">
        <v>145</v>
      </c>
      <c r="BN514" s="117" t="s">
        <v>145</v>
      </c>
      <c r="BO514" s="117" t="s">
        <v>145</v>
      </c>
      <c r="BP514" s="117" t="s">
        <v>145</v>
      </c>
      <c r="BQ514" s="117" t="s">
        <v>145</v>
      </c>
      <c r="BR514" s="117" t="s">
        <v>145</v>
      </c>
      <c r="BS514" s="117" t="s">
        <v>145</v>
      </c>
      <c r="BT514" s="117" t="s">
        <v>145</v>
      </c>
      <c r="BU514" s="117" t="s">
        <v>145</v>
      </c>
      <c r="BV514" s="117" t="s">
        <v>171</v>
      </c>
      <c r="BW514" s="117" t="s">
        <v>145</v>
      </c>
      <c r="BX514" s="117" t="s">
        <v>145</v>
      </c>
      <c r="BY514" s="117" t="s">
        <v>145</v>
      </c>
      <c r="BZ514" s="117" t="s">
        <v>145</v>
      </c>
      <c r="CA514" s="117" t="s">
        <v>145</v>
      </c>
      <c r="CB514" s="117" t="s">
        <v>630</v>
      </c>
      <c r="CC514" s="117" t="s">
        <v>630</v>
      </c>
      <c r="CD514" s="117" t="s">
        <v>145</v>
      </c>
      <c r="CE514" s="117" t="s">
        <v>145</v>
      </c>
      <c r="CF514" s="117" t="s">
        <v>145</v>
      </c>
      <c r="CG514" s="117" t="s">
        <v>145</v>
      </c>
      <c r="CH514" s="117" t="s">
        <v>145</v>
      </c>
      <c r="CI514" s="117" t="s">
        <v>145</v>
      </c>
      <c r="CJ514" s="117" t="s">
        <v>145</v>
      </c>
      <c r="CK514" s="117" t="s">
        <v>145</v>
      </c>
      <c r="CL514" s="117" t="s">
        <v>145</v>
      </c>
      <c r="CM514" s="117" t="s">
        <v>145</v>
      </c>
      <c r="CN514" s="117" t="s">
        <v>145</v>
      </c>
      <c r="CO514" s="117" t="s">
        <v>1672</v>
      </c>
      <c r="CP514" s="117" t="s">
        <v>145</v>
      </c>
      <c r="CQ514" s="117" t="s">
        <v>145</v>
      </c>
      <c r="CR514" s="117" t="s">
        <v>145</v>
      </c>
      <c r="CS514" s="117" t="s">
        <v>173</v>
      </c>
      <c r="CT514" s="117" t="s">
        <v>300</v>
      </c>
      <c r="CU514" s="117" t="s">
        <v>175</v>
      </c>
      <c r="CV514" s="117" t="s">
        <v>176</v>
      </c>
      <c r="CW514" s="117" t="s">
        <v>177</v>
      </c>
      <c r="CX514" s="117" t="s">
        <v>178</v>
      </c>
      <c r="CY514" s="117" t="s">
        <v>178</v>
      </c>
      <c r="CZ514" s="117" t="s">
        <v>179</v>
      </c>
      <c r="DA514" s="117" t="s">
        <v>179</v>
      </c>
      <c r="DB514" s="117" t="s">
        <v>145</v>
      </c>
      <c r="DC514" s="117" t="s">
        <v>145</v>
      </c>
      <c r="DD514" s="117" t="s">
        <v>179</v>
      </c>
      <c r="DE514" s="117" t="s">
        <v>145</v>
      </c>
      <c r="DF514" s="117" t="s">
        <v>145</v>
      </c>
      <c r="DG514" s="117" t="s">
        <v>145</v>
      </c>
      <c r="DH514" s="117" t="s">
        <v>145</v>
      </c>
      <c r="DI514" s="117" t="s">
        <v>145</v>
      </c>
      <c r="DJ514" s="117" t="s">
        <v>145</v>
      </c>
      <c r="DK514" s="117" t="s">
        <v>145</v>
      </c>
      <c r="DL514" s="117" t="s">
        <v>145</v>
      </c>
      <c r="DM514" s="117" t="s">
        <v>145</v>
      </c>
      <c r="DN514" s="117" t="s">
        <v>145</v>
      </c>
      <c r="DO514" s="117" t="s">
        <v>145</v>
      </c>
      <c r="DP514" s="117" t="s">
        <v>145</v>
      </c>
      <c r="DQ514" s="117" t="s">
        <v>145</v>
      </c>
      <c r="DR514" s="117" t="s">
        <v>145</v>
      </c>
      <c r="DS514" s="117" t="s">
        <v>145</v>
      </c>
      <c r="DT514" s="117" t="s">
        <v>145</v>
      </c>
      <c r="DU514" s="117" t="s">
        <v>145</v>
      </c>
      <c r="DV514" s="117" t="s">
        <v>145</v>
      </c>
      <c r="DW514" s="117" t="s">
        <v>145</v>
      </c>
      <c r="DX514" s="117" t="s">
        <v>145</v>
      </c>
      <c r="DY514" s="117" t="s">
        <v>145</v>
      </c>
      <c r="DZ514" s="117" t="s">
        <v>145</v>
      </c>
      <c r="EA514" s="117" t="s">
        <v>145</v>
      </c>
      <c r="EB514" s="117" t="s">
        <v>145</v>
      </c>
      <c r="EC514" s="117" t="s">
        <v>180</v>
      </c>
      <c r="ED514" s="117" t="s">
        <v>145</v>
      </c>
      <c r="EE514" s="117" t="s">
        <v>154</v>
      </c>
      <c r="EF514" s="117" t="s">
        <v>145</v>
      </c>
      <c r="EG514" s="117" t="s">
        <v>145</v>
      </c>
      <c r="EH514" s="117" t="s">
        <v>145</v>
      </c>
      <c r="EI514" s="117" t="s">
        <v>145</v>
      </c>
      <c r="EJ514" s="117" t="s">
        <v>145</v>
      </c>
      <c r="EK514" s="117" t="s">
        <v>145</v>
      </c>
      <c r="EL514" s="117" t="s">
        <v>145</v>
      </c>
      <c r="EM514" s="117" t="s">
        <v>145</v>
      </c>
      <c r="EN514" s="117" t="s">
        <v>147</v>
      </c>
    </row>
    <row r="515" spans="1:144">
      <c r="A515" s="117" t="s">
        <v>2086</v>
      </c>
      <c r="B515" s="117" t="s">
        <v>145</v>
      </c>
      <c r="C515" s="117" t="s">
        <v>146</v>
      </c>
      <c r="D515" s="117" t="s">
        <v>145</v>
      </c>
      <c r="E515" s="117" t="s">
        <v>147</v>
      </c>
      <c r="F515" s="117" t="s">
        <v>145</v>
      </c>
      <c r="G515" s="117" t="s">
        <v>148</v>
      </c>
      <c r="H515" s="117" t="s">
        <v>149</v>
      </c>
      <c r="I515" s="117" t="s">
        <v>145</v>
      </c>
      <c r="J515" s="117" t="s">
        <v>150</v>
      </c>
      <c r="K515" s="117" t="s">
        <v>151</v>
      </c>
      <c r="L515" s="117" t="s">
        <v>2087</v>
      </c>
      <c r="M515" s="117" t="s">
        <v>145</v>
      </c>
      <c r="N515" s="117" t="s">
        <v>146</v>
      </c>
      <c r="O515" s="117" t="s">
        <v>153</v>
      </c>
      <c r="P515" s="117" t="s">
        <v>154</v>
      </c>
      <c r="Q515" s="117" t="s">
        <v>155</v>
      </c>
      <c r="R515" s="117" t="s">
        <v>145</v>
      </c>
      <c r="S515" s="117" t="s">
        <v>156</v>
      </c>
      <c r="T515" s="117" t="s">
        <v>154</v>
      </c>
      <c r="U515" s="117" t="s">
        <v>145</v>
      </c>
      <c r="V515" s="117" t="s">
        <v>145</v>
      </c>
      <c r="W515" s="117" t="s">
        <v>157</v>
      </c>
      <c r="X515" s="117" t="s">
        <v>157</v>
      </c>
      <c r="Y515" s="117" t="s">
        <v>158</v>
      </c>
      <c r="Z515" s="117" t="s">
        <v>159</v>
      </c>
      <c r="AA515" s="117" t="s">
        <v>145</v>
      </c>
      <c r="AB515" s="117" t="s">
        <v>145</v>
      </c>
      <c r="AC515" s="117" t="s">
        <v>145</v>
      </c>
      <c r="AD515" s="117" t="s">
        <v>145</v>
      </c>
      <c r="AE515" s="117" t="s">
        <v>2088</v>
      </c>
      <c r="AF515" s="117" t="s">
        <v>145</v>
      </c>
      <c r="AG515" s="117" t="s">
        <v>145</v>
      </c>
      <c r="AH515" s="117" t="s">
        <v>147</v>
      </c>
      <c r="AI515" s="117" t="s">
        <v>145</v>
      </c>
      <c r="AJ515" s="117" t="s">
        <v>145</v>
      </c>
      <c r="AK515" s="117" t="s">
        <v>145</v>
      </c>
      <c r="AL515" s="117" t="s">
        <v>145</v>
      </c>
      <c r="AM515" s="117" t="s">
        <v>145</v>
      </c>
      <c r="AN515" s="117" t="s">
        <v>145</v>
      </c>
      <c r="AO515" s="117" t="s">
        <v>249</v>
      </c>
      <c r="AP515" s="117" t="s">
        <v>250</v>
      </c>
      <c r="AQ515" s="117" t="s">
        <v>251</v>
      </c>
      <c r="AR515" s="117" t="s">
        <v>252</v>
      </c>
      <c r="AS515" s="117" t="s">
        <v>253</v>
      </c>
      <c r="AT515" s="117" t="s">
        <v>254</v>
      </c>
      <c r="AU515" s="117" t="s">
        <v>145</v>
      </c>
      <c r="AV515" s="117" t="s">
        <v>2089</v>
      </c>
      <c r="AW515" s="117" t="s">
        <v>2090</v>
      </c>
      <c r="AX515" s="117" t="s">
        <v>2091</v>
      </c>
      <c r="AY515" s="117" t="s">
        <v>145</v>
      </c>
      <c r="AZ515" s="117" t="s">
        <v>254</v>
      </c>
      <c r="BA515" s="117" t="s">
        <v>145</v>
      </c>
      <c r="BB515" s="117" t="s">
        <v>145</v>
      </c>
      <c r="BC515" s="117" t="s">
        <v>145</v>
      </c>
      <c r="BD515" s="117" t="s">
        <v>145</v>
      </c>
      <c r="BE515" s="117" t="s">
        <v>145</v>
      </c>
      <c r="BF515" s="117" t="s">
        <v>145</v>
      </c>
      <c r="BG515" s="117" t="s">
        <v>145</v>
      </c>
      <c r="BH515" s="117" t="s">
        <v>145</v>
      </c>
      <c r="BI515" s="117" t="s">
        <v>145</v>
      </c>
      <c r="BJ515" s="117" t="s">
        <v>145</v>
      </c>
      <c r="BK515" s="117" t="s">
        <v>145</v>
      </c>
      <c r="BL515" s="117" t="s">
        <v>170</v>
      </c>
      <c r="BM515" s="117" t="s">
        <v>145</v>
      </c>
      <c r="BN515" s="117" t="s">
        <v>145</v>
      </c>
      <c r="BO515" s="117" t="s">
        <v>145</v>
      </c>
      <c r="BP515" s="117" t="s">
        <v>145</v>
      </c>
      <c r="BQ515" s="117" t="s">
        <v>145</v>
      </c>
      <c r="BR515" s="117" t="s">
        <v>145</v>
      </c>
      <c r="BS515" s="117" t="s">
        <v>145</v>
      </c>
      <c r="BT515" s="117" t="s">
        <v>145</v>
      </c>
      <c r="BU515" s="117" t="s">
        <v>145</v>
      </c>
      <c r="BV515" s="117" t="s">
        <v>171</v>
      </c>
      <c r="BW515" s="117" t="s">
        <v>145</v>
      </c>
      <c r="BX515" s="117" t="s">
        <v>145</v>
      </c>
      <c r="BY515" s="117" t="s">
        <v>145</v>
      </c>
      <c r="BZ515" s="117" t="s">
        <v>145</v>
      </c>
      <c r="CA515" s="117" t="s">
        <v>145</v>
      </c>
      <c r="CB515" s="117" t="s">
        <v>630</v>
      </c>
      <c r="CC515" s="117" t="s">
        <v>630</v>
      </c>
      <c r="CD515" s="117" t="s">
        <v>145</v>
      </c>
      <c r="CE515" s="117" t="s">
        <v>145</v>
      </c>
      <c r="CF515" s="117" t="s">
        <v>145</v>
      </c>
      <c r="CG515" s="117" t="s">
        <v>145</v>
      </c>
      <c r="CH515" s="117" t="s">
        <v>145</v>
      </c>
      <c r="CI515" s="117" t="s">
        <v>145</v>
      </c>
      <c r="CJ515" s="117" t="s">
        <v>145</v>
      </c>
      <c r="CK515" s="117" t="s">
        <v>145</v>
      </c>
      <c r="CL515" s="117" t="s">
        <v>145</v>
      </c>
      <c r="CM515" s="117" t="s">
        <v>145</v>
      </c>
      <c r="CN515" s="117" t="s">
        <v>145</v>
      </c>
      <c r="CO515" s="117" t="s">
        <v>1672</v>
      </c>
      <c r="CP515" s="117" t="s">
        <v>145</v>
      </c>
      <c r="CQ515" s="117" t="s">
        <v>145</v>
      </c>
      <c r="CR515" s="117" t="s">
        <v>145</v>
      </c>
      <c r="CS515" s="117" t="s">
        <v>173</v>
      </c>
      <c r="CT515" s="117" t="s">
        <v>305</v>
      </c>
      <c r="CU515" s="117" t="s">
        <v>1006</v>
      </c>
      <c r="CV515" s="117" t="s">
        <v>1007</v>
      </c>
      <c r="CW515" s="117" t="s">
        <v>1008</v>
      </c>
      <c r="CX515" s="117" t="s">
        <v>178</v>
      </c>
      <c r="CY515" s="117" t="s">
        <v>178</v>
      </c>
      <c r="CZ515" s="117" t="s">
        <v>179</v>
      </c>
      <c r="DA515" s="117" t="s">
        <v>179</v>
      </c>
      <c r="DB515" s="117" t="s">
        <v>145</v>
      </c>
      <c r="DC515" s="117" t="s">
        <v>145</v>
      </c>
      <c r="DD515" s="117" t="s">
        <v>179</v>
      </c>
      <c r="DE515" s="117" t="s">
        <v>145</v>
      </c>
      <c r="DF515" s="117" t="s">
        <v>145</v>
      </c>
      <c r="DG515" s="117" t="s">
        <v>145</v>
      </c>
      <c r="DH515" s="117" t="s">
        <v>145</v>
      </c>
      <c r="DI515" s="117" t="s">
        <v>145</v>
      </c>
      <c r="DJ515" s="117" t="s">
        <v>145</v>
      </c>
      <c r="DK515" s="117" t="s">
        <v>145</v>
      </c>
      <c r="DL515" s="117" t="s">
        <v>145</v>
      </c>
      <c r="DM515" s="117" t="s">
        <v>145</v>
      </c>
      <c r="DN515" s="117" t="s">
        <v>145</v>
      </c>
      <c r="DO515" s="117" t="s">
        <v>145</v>
      </c>
      <c r="DP515" s="117" t="s">
        <v>145</v>
      </c>
      <c r="DQ515" s="117" t="s">
        <v>145</v>
      </c>
      <c r="DR515" s="117" t="s">
        <v>145</v>
      </c>
      <c r="DS515" s="117" t="s">
        <v>145</v>
      </c>
      <c r="DT515" s="117" t="s">
        <v>145</v>
      </c>
      <c r="DU515" s="117" t="s">
        <v>145</v>
      </c>
      <c r="DV515" s="117" t="s">
        <v>145</v>
      </c>
      <c r="DW515" s="117" t="s">
        <v>145</v>
      </c>
      <c r="DX515" s="117" t="s">
        <v>145</v>
      </c>
      <c r="DY515" s="117" t="s">
        <v>145</v>
      </c>
      <c r="DZ515" s="117" t="s">
        <v>145</v>
      </c>
      <c r="EA515" s="117" t="s">
        <v>145</v>
      </c>
      <c r="EB515" s="117" t="s">
        <v>145</v>
      </c>
      <c r="EC515" s="117" t="s">
        <v>180</v>
      </c>
      <c r="ED515" s="117" t="s">
        <v>145</v>
      </c>
      <c r="EE515" s="117" t="s">
        <v>154</v>
      </c>
      <c r="EF515" s="117" t="s">
        <v>145</v>
      </c>
      <c r="EG515" s="117" t="s">
        <v>145</v>
      </c>
      <c r="EH515" s="117" t="s">
        <v>145</v>
      </c>
      <c r="EI515" s="117" t="s">
        <v>145</v>
      </c>
      <c r="EJ515" s="117" t="s">
        <v>145</v>
      </c>
      <c r="EK515" s="117" t="s">
        <v>145</v>
      </c>
      <c r="EL515" s="117" t="s">
        <v>145</v>
      </c>
      <c r="EM515" s="117" t="s">
        <v>145</v>
      </c>
      <c r="EN515" s="117" t="s">
        <v>147</v>
      </c>
    </row>
    <row r="516" spans="1:144">
      <c r="A516" s="117" t="s">
        <v>2092</v>
      </c>
      <c r="B516" s="117" t="s">
        <v>145</v>
      </c>
      <c r="C516" s="117" t="s">
        <v>146</v>
      </c>
      <c r="D516" s="117" t="s">
        <v>145</v>
      </c>
      <c r="E516" s="117" t="s">
        <v>147</v>
      </c>
      <c r="F516" s="117" t="s">
        <v>145</v>
      </c>
      <c r="G516" s="117" t="s">
        <v>148</v>
      </c>
      <c r="H516" s="117" t="s">
        <v>149</v>
      </c>
      <c r="I516" s="117" t="s">
        <v>145</v>
      </c>
      <c r="J516" s="117" t="s">
        <v>150</v>
      </c>
      <c r="K516" s="117" t="s">
        <v>151</v>
      </c>
      <c r="L516" s="117" t="s">
        <v>2087</v>
      </c>
      <c r="M516" s="117" t="s">
        <v>145</v>
      </c>
      <c r="N516" s="117" t="s">
        <v>146</v>
      </c>
      <c r="O516" s="117" t="s">
        <v>153</v>
      </c>
      <c r="P516" s="117" t="s">
        <v>154</v>
      </c>
      <c r="Q516" s="117" t="s">
        <v>155</v>
      </c>
      <c r="R516" s="117" t="s">
        <v>145</v>
      </c>
      <c r="S516" s="117" t="s">
        <v>156</v>
      </c>
      <c r="T516" s="117" t="s">
        <v>154</v>
      </c>
      <c r="U516" s="117" t="s">
        <v>145</v>
      </c>
      <c r="V516" s="117" t="s">
        <v>145</v>
      </c>
      <c r="W516" s="117" t="s">
        <v>157</v>
      </c>
      <c r="X516" s="117" t="s">
        <v>157</v>
      </c>
      <c r="Y516" s="117" t="s">
        <v>158</v>
      </c>
      <c r="Z516" s="117" t="s">
        <v>159</v>
      </c>
      <c r="AA516" s="117" t="s">
        <v>145</v>
      </c>
      <c r="AB516" s="117" t="s">
        <v>145</v>
      </c>
      <c r="AC516" s="117" t="s">
        <v>145</v>
      </c>
      <c r="AD516" s="117" t="s">
        <v>145</v>
      </c>
      <c r="AE516" s="117" t="s">
        <v>2093</v>
      </c>
      <c r="AF516" s="117" t="s">
        <v>145</v>
      </c>
      <c r="AG516" s="117" t="s">
        <v>145</v>
      </c>
      <c r="AH516" s="117" t="s">
        <v>147</v>
      </c>
      <c r="AI516" s="117" t="s">
        <v>145</v>
      </c>
      <c r="AJ516" s="117" t="s">
        <v>145</v>
      </c>
      <c r="AK516" s="117" t="s">
        <v>145</v>
      </c>
      <c r="AL516" s="117" t="s">
        <v>145</v>
      </c>
      <c r="AM516" s="117" t="s">
        <v>145</v>
      </c>
      <c r="AN516" s="117" t="s">
        <v>145</v>
      </c>
      <c r="AO516" s="117" t="s">
        <v>265</v>
      </c>
      <c r="AP516" s="117" t="s">
        <v>266</v>
      </c>
      <c r="AQ516" s="117" t="s">
        <v>920</v>
      </c>
      <c r="AR516" s="117" t="s">
        <v>268</v>
      </c>
      <c r="AS516" s="117" t="s">
        <v>269</v>
      </c>
      <c r="AT516" s="117" t="s">
        <v>270</v>
      </c>
      <c r="AU516" s="117" t="s">
        <v>145</v>
      </c>
      <c r="AV516" s="117" t="s">
        <v>2094</v>
      </c>
      <c r="AW516" s="117" t="s">
        <v>2095</v>
      </c>
      <c r="AX516" s="117" t="s">
        <v>2096</v>
      </c>
      <c r="AY516" s="117" t="s">
        <v>145</v>
      </c>
      <c r="AZ516" s="117" t="s">
        <v>270</v>
      </c>
      <c r="BA516" s="117" t="s">
        <v>145</v>
      </c>
      <c r="BB516" s="117" t="s">
        <v>145</v>
      </c>
      <c r="BC516" s="117" t="s">
        <v>145</v>
      </c>
      <c r="BD516" s="117" t="s">
        <v>145</v>
      </c>
      <c r="BE516" s="117" t="s">
        <v>145</v>
      </c>
      <c r="BF516" s="117" t="s">
        <v>145</v>
      </c>
      <c r="BG516" s="117" t="s">
        <v>145</v>
      </c>
      <c r="BH516" s="117" t="s">
        <v>145</v>
      </c>
      <c r="BI516" s="117" t="s">
        <v>145</v>
      </c>
      <c r="BJ516" s="117" t="s">
        <v>145</v>
      </c>
      <c r="BK516" s="117" t="s">
        <v>145</v>
      </c>
      <c r="BL516" s="117" t="s">
        <v>170</v>
      </c>
      <c r="BM516" s="117" t="s">
        <v>145</v>
      </c>
      <c r="BN516" s="117" t="s">
        <v>145</v>
      </c>
      <c r="BO516" s="117" t="s">
        <v>145</v>
      </c>
      <c r="BP516" s="117" t="s">
        <v>145</v>
      </c>
      <c r="BQ516" s="117" t="s">
        <v>145</v>
      </c>
      <c r="BR516" s="117" t="s">
        <v>145</v>
      </c>
      <c r="BS516" s="117" t="s">
        <v>145</v>
      </c>
      <c r="BT516" s="117" t="s">
        <v>145</v>
      </c>
      <c r="BU516" s="117" t="s">
        <v>145</v>
      </c>
      <c r="BV516" s="117" t="s">
        <v>171</v>
      </c>
      <c r="BW516" s="117" t="s">
        <v>145</v>
      </c>
      <c r="BX516" s="117" t="s">
        <v>145</v>
      </c>
      <c r="BY516" s="117" t="s">
        <v>145</v>
      </c>
      <c r="BZ516" s="117" t="s">
        <v>145</v>
      </c>
      <c r="CA516" s="117" t="s">
        <v>145</v>
      </c>
      <c r="CB516" s="117" t="s">
        <v>149</v>
      </c>
      <c r="CC516" s="117" t="s">
        <v>149</v>
      </c>
      <c r="CD516" s="117" t="s">
        <v>145</v>
      </c>
      <c r="CE516" s="117" t="s">
        <v>145</v>
      </c>
      <c r="CF516" s="117" t="s">
        <v>145</v>
      </c>
      <c r="CG516" s="117" t="s">
        <v>145</v>
      </c>
      <c r="CH516" s="117" t="s">
        <v>145</v>
      </c>
      <c r="CI516" s="117" t="s">
        <v>145</v>
      </c>
      <c r="CJ516" s="117" t="s">
        <v>145</v>
      </c>
      <c r="CK516" s="117" t="s">
        <v>145</v>
      </c>
      <c r="CL516" s="117" t="s">
        <v>145</v>
      </c>
      <c r="CM516" s="117" t="s">
        <v>145</v>
      </c>
      <c r="CN516" s="117" t="s">
        <v>145</v>
      </c>
      <c r="CO516" s="117" t="s">
        <v>1472</v>
      </c>
      <c r="CP516" s="117" t="s">
        <v>145</v>
      </c>
      <c r="CQ516" s="117" t="s">
        <v>145</v>
      </c>
      <c r="CR516" s="117" t="s">
        <v>145</v>
      </c>
      <c r="CS516" s="117" t="s">
        <v>173</v>
      </c>
      <c r="CT516" s="117" t="s">
        <v>174</v>
      </c>
      <c r="CU516" s="117" t="s">
        <v>182</v>
      </c>
      <c r="CV516" s="117" t="s">
        <v>183</v>
      </c>
      <c r="CW516" s="117" t="s">
        <v>184</v>
      </c>
      <c r="CX516" s="117" t="s">
        <v>178</v>
      </c>
      <c r="CY516" s="117" t="s">
        <v>178</v>
      </c>
      <c r="CZ516" s="117" t="s">
        <v>179</v>
      </c>
      <c r="DA516" s="117" t="s">
        <v>179</v>
      </c>
      <c r="DB516" s="117" t="s">
        <v>145</v>
      </c>
      <c r="DC516" s="117" t="s">
        <v>145</v>
      </c>
      <c r="DD516" s="117" t="s">
        <v>179</v>
      </c>
      <c r="DE516" s="117" t="s">
        <v>145</v>
      </c>
      <c r="DF516" s="117" t="s">
        <v>145</v>
      </c>
      <c r="DG516" s="117" t="s">
        <v>145</v>
      </c>
      <c r="DH516" s="117" t="s">
        <v>145</v>
      </c>
      <c r="DI516" s="117" t="s">
        <v>145</v>
      </c>
      <c r="DJ516" s="117" t="s">
        <v>145</v>
      </c>
      <c r="DK516" s="117" t="s">
        <v>145</v>
      </c>
      <c r="DL516" s="117" t="s">
        <v>145</v>
      </c>
      <c r="DM516" s="117" t="s">
        <v>145</v>
      </c>
      <c r="DN516" s="117" t="s">
        <v>145</v>
      </c>
      <c r="DO516" s="117" t="s">
        <v>145</v>
      </c>
      <c r="DP516" s="117" t="s">
        <v>145</v>
      </c>
      <c r="DQ516" s="117" t="s">
        <v>145</v>
      </c>
      <c r="DR516" s="117" t="s">
        <v>145</v>
      </c>
      <c r="DS516" s="117" t="s">
        <v>145</v>
      </c>
      <c r="DT516" s="117" t="s">
        <v>145</v>
      </c>
      <c r="DU516" s="117" t="s">
        <v>145</v>
      </c>
      <c r="DV516" s="117" t="s">
        <v>145</v>
      </c>
      <c r="DW516" s="117" t="s">
        <v>145</v>
      </c>
      <c r="DX516" s="117" t="s">
        <v>145</v>
      </c>
      <c r="DY516" s="117" t="s">
        <v>145</v>
      </c>
      <c r="DZ516" s="117" t="s">
        <v>145</v>
      </c>
      <c r="EA516" s="117" t="s">
        <v>145</v>
      </c>
      <c r="EB516" s="117" t="s">
        <v>145</v>
      </c>
      <c r="EC516" s="117" t="s">
        <v>180</v>
      </c>
      <c r="ED516" s="117" t="s">
        <v>145</v>
      </c>
      <c r="EE516" s="117" t="s">
        <v>154</v>
      </c>
      <c r="EF516" s="117" t="s">
        <v>145</v>
      </c>
      <c r="EG516" s="117" t="s">
        <v>145</v>
      </c>
      <c r="EH516" s="117" t="s">
        <v>145</v>
      </c>
      <c r="EI516" s="117" t="s">
        <v>145</v>
      </c>
      <c r="EJ516" s="117" t="s">
        <v>145</v>
      </c>
      <c r="EK516" s="117" t="s">
        <v>145</v>
      </c>
      <c r="EL516" s="117" t="s">
        <v>145</v>
      </c>
      <c r="EM516" s="117" t="s">
        <v>145</v>
      </c>
      <c r="EN516" s="117" t="s">
        <v>147</v>
      </c>
    </row>
    <row r="517" spans="1:144">
      <c r="A517" s="117" t="s">
        <v>2092</v>
      </c>
      <c r="B517" s="117" t="s">
        <v>145</v>
      </c>
      <c r="C517" s="117" t="s">
        <v>146</v>
      </c>
      <c r="D517" s="117" t="s">
        <v>145</v>
      </c>
      <c r="E517" s="117" t="s">
        <v>147</v>
      </c>
      <c r="F517" s="117" t="s">
        <v>145</v>
      </c>
      <c r="G517" s="117" t="s">
        <v>148</v>
      </c>
      <c r="H517" s="117" t="s">
        <v>149</v>
      </c>
      <c r="I517" s="117" t="s">
        <v>145</v>
      </c>
      <c r="J517" s="117" t="s">
        <v>150</v>
      </c>
      <c r="K517" s="117" t="s">
        <v>151</v>
      </c>
      <c r="L517" s="117" t="s">
        <v>2087</v>
      </c>
      <c r="M517" s="117" t="s">
        <v>145</v>
      </c>
      <c r="N517" s="117" t="s">
        <v>146</v>
      </c>
      <c r="O517" s="117" t="s">
        <v>153</v>
      </c>
      <c r="P517" s="117" t="s">
        <v>154</v>
      </c>
      <c r="Q517" s="117" t="s">
        <v>155</v>
      </c>
      <c r="R517" s="117" t="s">
        <v>145</v>
      </c>
      <c r="S517" s="117" t="s">
        <v>156</v>
      </c>
      <c r="T517" s="117" t="s">
        <v>154</v>
      </c>
      <c r="U517" s="117" t="s">
        <v>145</v>
      </c>
      <c r="V517" s="117" t="s">
        <v>145</v>
      </c>
      <c r="W517" s="117" t="s">
        <v>157</v>
      </c>
      <c r="X517" s="117" t="s">
        <v>157</v>
      </c>
      <c r="Y517" s="117" t="s">
        <v>158</v>
      </c>
      <c r="Z517" s="117" t="s">
        <v>159</v>
      </c>
      <c r="AA517" s="117" t="s">
        <v>145</v>
      </c>
      <c r="AB517" s="117" t="s">
        <v>145</v>
      </c>
      <c r="AC517" s="117" t="s">
        <v>145</v>
      </c>
      <c r="AD517" s="117" t="s">
        <v>145</v>
      </c>
      <c r="AE517" s="117" t="s">
        <v>2093</v>
      </c>
      <c r="AF517" s="117" t="s">
        <v>145</v>
      </c>
      <c r="AG517" s="117" t="s">
        <v>145</v>
      </c>
      <c r="AH517" s="117" t="s">
        <v>147</v>
      </c>
      <c r="AI517" s="117" t="s">
        <v>145</v>
      </c>
      <c r="AJ517" s="117" t="s">
        <v>145</v>
      </c>
      <c r="AK517" s="117" t="s">
        <v>145</v>
      </c>
      <c r="AL517" s="117" t="s">
        <v>145</v>
      </c>
      <c r="AM517" s="117" t="s">
        <v>145</v>
      </c>
      <c r="AN517" s="117" t="s">
        <v>145</v>
      </c>
      <c r="AO517" s="117" t="s">
        <v>265</v>
      </c>
      <c r="AP517" s="117" t="s">
        <v>266</v>
      </c>
      <c r="AQ517" s="117" t="s">
        <v>920</v>
      </c>
      <c r="AR517" s="117" t="s">
        <v>268</v>
      </c>
      <c r="AS517" s="117" t="s">
        <v>269</v>
      </c>
      <c r="AT517" s="117" t="s">
        <v>270</v>
      </c>
      <c r="AU517" s="117" t="s">
        <v>145</v>
      </c>
      <c r="AV517" s="117" t="s">
        <v>2094</v>
      </c>
      <c r="AW517" s="117" t="s">
        <v>2095</v>
      </c>
      <c r="AX517" s="117" t="s">
        <v>2096</v>
      </c>
      <c r="AY517" s="117" t="s">
        <v>145</v>
      </c>
      <c r="AZ517" s="117" t="s">
        <v>270</v>
      </c>
      <c r="BA517" s="117" t="s">
        <v>145</v>
      </c>
      <c r="BB517" s="117" t="s">
        <v>145</v>
      </c>
      <c r="BC517" s="117" t="s">
        <v>145</v>
      </c>
      <c r="BD517" s="117" t="s">
        <v>145</v>
      </c>
      <c r="BE517" s="117" t="s">
        <v>145</v>
      </c>
      <c r="BF517" s="117" t="s">
        <v>145</v>
      </c>
      <c r="BG517" s="117" t="s">
        <v>145</v>
      </c>
      <c r="BH517" s="117" t="s">
        <v>145</v>
      </c>
      <c r="BI517" s="117" t="s">
        <v>145</v>
      </c>
      <c r="BJ517" s="117" t="s">
        <v>145</v>
      </c>
      <c r="BK517" s="117" t="s">
        <v>145</v>
      </c>
      <c r="BL517" s="117" t="s">
        <v>170</v>
      </c>
      <c r="BM517" s="117" t="s">
        <v>145</v>
      </c>
      <c r="BN517" s="117" t="s">
        <v>145</v>
      </c>
      <c r="BO517" s="117" t="s">
        <v>145</v>
      </c>
      <c r="BP517" s="117" t="s">
        <v>145</v>
      </c>
      <c r="BQ517" s="117" t="s">
        <v>145</v>
      </c>
      <c r="BR517" s="117" t="s">
        <v>145</v>
      </c>
      <c r="BS517" s="117" t="s">
        <v>145</v>
      </c>
      <c r="BT517" s="117" t="s">
        <v>145</v>
      </c>
      <c r="BU517" s="117" t="s">
        <v>145</v>
      </c>
      <c r="BV517" s="117" t="s">
        <v>171</v>
      </c>
      <c r="BW517" s="117" t="s">
        <v>145</v>
      </c>
      <c r="BX517" s="117" t="s">
        <v>145</v>
      </c>
      <c r="BY517" s="117" t="s">
        <v>145</v>
      </c>
      <c r="BZ517" s="117" t="s">
        <v>145</v>
      </c>
      <c r="CA517" s="117" t="s">
        <v>145</v>
      </c>
      <c r="CB517" s="117" t="s">
        <v>149</v>
      </c>
      <c r="CC517" s="117" t="s">
        <v>149</v>
      </c>
      <c r="CD517" s="117" t="s">
        <v>145</v>
      </c>
      <c r="CE517" s="117" t="s">
        <v>145</v>
      </c>
      <c r="CF517" s="117" t="s">
        <v>145</v>
      </c>
      <c r="CG517" s="117" t="s">
        <v>145</v>
      </c>
      <c r="CH517" s="117" t="s">
        <v>145</v>
      </c>
      <c r="CI517" s="117" t="s">
        <v>145</v>
      </c>
      <c r="CJ517" s="117" t="s">
        <v>145</v>
      </c>
      <c r="CK517" s="117" t="s">
        <v>145</v>
      </c>
      <c r="CL517" s="117" t="s">
        <v>145</v>
      </c>
      <c r="CM517" s="117" t="s">
        <v>145</v>
      </c>
      <c r="CN517" s="117" t="s">
        <v>145</v>
      </c>
      <c r="CO517" s="117" t="s">
        <v>1472</v>
      </c>
      <c r="CP517" s="117" t="s">
        <v>145</v>
      </c>
      <c r="CQ517" s="117" t="s">
        <v>145</v>
      </c>
      <c r="CR517" s="117" t="s">
        <v>145</v>
      </c>
      <c r="CS517" s="117" t="s">
        <v>173</v>
      </c>
      <c r="CT517" s="117" t="s">
        <v>181</v>
      </c>
      <c r="CU517" s="117" t="s">
        <v>175</v>
      </c>
      <c r="CV517" s="117" t="s">
        <v>176</v>
      </c>
      <c r="CW517" s="117" t="s">
        <v>177</v>
      </c>
      <c r="CX517" s="117" t="s">
        <v>178</v>
      </c>
      <c r="CY517" s="117" t="s">
        <v>178</v>
      </c>
      <c r="CZ517" s="117" t="s">
        <v>179</v>
      </c>
      <c r="DA517" s="117" t="s">
        <v>179</v>
      </c>
      <c r="DB517" s="117" t="s">
        <v>145</v>
      </c>
      <c r="DC517" s="117" t="s">
        <v>145</v>
      </c>
      <c r="DD517" s="117" t="s">
        <v>179</v>
      </c>
      <c r="DE517" s="117" t="s">
        <v>145</v>
      </c>
      <c r="DF517" s="117" t="s">
        <v>145</v>
      </c>
      <c r="DG517" s="117" t="s">
        <v>145</v>
      </c>
      <c r="DH517" s="117" t="s">
        <v>145</v>
      </c>
      <c r="DI517" s="117" t="s">
        <v>145</v>
      </c>
      <c r="DJ517" s="117" t="s">
        <v>145</v>
      </c>
      <c r="DK517" s="117" t="s">
        <v>145</v>
      </c>
      <c r="DL517" s="117" t="s">
        <v>145</v>
      </c>
      <c r="DM517" s="117" t="s">
        <v>145</v>
      </c>
      <c r="DN517" s="117" t="s">
        <v>145</v>
      </c>
      <c r="DO517" s="117" t="s">
        <v>145</v>
      </c>
      <c r="DP517" s="117" t="s">
        <v>145</v>
      </c>
      <c r="DQ517" s="117" t="s">
        <v>145</v>
      </c>
      <c r="DR517" s="117" t="s">
        <v>145</v>
      </c>
      <c r="DS517" s="117" t="s">
        <v>145</v>
      </c>
      <c r="DT517" s="117" t="s">
        <v>145</v>
      </c>
      <c r="DU517" s="117" t="s">
        <v>145</v>
      </c>
      <c r="DV517" s="117" t="s">
        <v>145</v>
      </c>
      <c r="DW517" s="117" t="s">
        <v>145</v>
      </c>
      <c r="DX517" s="117" t="s">
        <v>145</v>
      </c>
      <c r="DY517" s="117" t="s">
        <v>145</v>
      </c>
      <c r="DZ517" s="117" t="s">
        <v>145</v>
      </c>
      <c r="EA517" s="117" t="s">
        <v>145</v>
      </c>
      <c r="EB517" s="117" t="s">
        <v>145</v>
      </c>
      <c r="EC517" s="117" t="s">
        <v>180</v>
      </c>
      <c r="ED517" s="117" t="s">
        <v>145</v>
      </c>
      <c r="EE517" s="117" t="s">
        <v>154</v>
      </c>
      <c r="EF517" s="117" t="s">
        <v>145</v>
      </c>
      <c r="EG517" s="117" t="s">
        <v>145</v>
      </c>
      <c r="EH517" s="117" t="s">
        <v>145</v>
      </c>
      <c r="EI517" s="117" t="s">
        <v>145</v>
      </c>
      <c r="EJ517" s="117" t="s">
        <v>145</v>
      </c>
      <c r="EK517" s="117" t="s">
        <v>145</v>
      </c>
      <c r="EL517" s="117" t="s">
        <v>145</v>
      </c>
      <c r="EM517" s="117" t="s">
        <v>145</v>
      </c>
      <c r="EN517" s="117" t="s">
        <v>147</v>
      </c>
    </row>
    <row r="518" spans="1:144">
      <c r="A518" s="117" t="s">
        <v>2092</v>
      </c>
      <c r="B518" s="117" t="s">
        <v>145</v>
      </c>
      <c r="C518" s="117" t="s">
        <v>146</v>
      </c>
      <c r="D518" s="117" t="s">
        <v>145</v>
      </c>
      <c r="E518" s="117" t="s">
        <v>147</v>
      </c>
      <c r="F518" s="117" t="s">
        <v>145</v>
      </c>
      <c r="G518" s="117" t="s">
        <v>148</v>
      </c>
      <c r="H518" s="117" t="s">
        <v>149</v>
      </c>
      <c r="I518" s="117" t="s">
        <v>145</v>
      </c>
      <c r="J518" s="117" t="s">
        <v>150</v>
      </c>
      <c r="K518" s="117" t="s">
        <v>151</v>
      </c>
      <c r="L518" s="117" t="s">
        <v>2087</v>
      </c>
      <c r="M518" s="117" t="s">
        <v>145</v>
      </c>
      <c r="N518" s="117" t="s">
        <v>146</v>
      </c>
      <c r="O518" s="117" t="s">
        <v>153</v>
      </c>
      <c r="P518" s="117" t="s">
        <v>154</v>
      </c>
      <c r="Q518" s="117" t="s">
        <v>155</v>
      </c>
      <c r="R518" s="117" t="s">
        <v>145</v>
      </c>
      <c r="S518" s="117" t="s">
        <v>156</v>
      </c>
      <c r="T518" s="117" t="s">
        <v>154</v>
      </c>
      <c r="U518" s="117" t="s">
        <v>145</v>
      </c>
      <c r="V518" s="117" t="s">
        <v>145</v>
      </c>
      <c r="W518" s="117" t="s">
        <v>157</v>
      </c>
      <c r="X518" s="117" t="s">
        <v>157</v>
      </c>
      <c r="Y518" s="117" t="s">
        <v>158</v>
      </c>
      <c r="Z518" s="117" t="s">
        <v>159</v>
      </c>
      <c r="AA518" s="117" t="s">
        <v>145</v>
      </c>
      <c r="AB518" s="117" t="s">
        <v>145</v>
      </c>
      <c r="AC518" s="117" t="s">
        <v>145</v>
      </c>
      <c r="AD518" s="117" t="s">
        <v>145</v>
      </c>
      <c r="AE518" s="117" t="s">
        <v>2093</v>
      </c>
      <c r="AF518" s="117" t="s">
        <v>145</v>
      </c>
      <c r="AG518" s="117" t="s">
        <v>145</v>
      </c>
      <c r="AH518" s="117" t="s">
        <v>147</v>
      </c>
      <c r="AI518" s="117" t="s">
        <v>145</v>
      </c>
      <c r="AJ518" s="117" t="s">
        <v>145</v>
      </c>
      <c r="AK518" s="117" t="s">
        <v>145</v>
      </c>
      <c r="AL518" s="117" t="s">
        <v>145</v>
      </c>
      <c r="AM518" s="117" t="s">
        <v>145</v>
      </c>
      <c r="AN518" s="117" t="s">
        <v>145</v>
      </c>
      <c r="AO518" s="117" t="s">
        <v>265</v>
      </c>
      <c r="AP518" s="117" t="s">
        <v>266</v>
      </c>
      <c r="AQ518" s="117" t="s">
        <v>920</v>
      </c>
      <c r="AR518" s="117" t="s">
        <v>268</v>
      </c>
      <c r="AS518" s="117" t="s">
        <v>269</v>
      </c>
      <c r="AT518" s="117" t="s">
        <v>270</v>
      </c>
      <c r="AU518" s="117" t="s">
        <v>145</v>
      </c>
      <c r="AV518" s="117" t="s">
        <v>2094</v>
      </c>
      <c r="AW518" s="117" t="s">
        <v>2095</v>
      </c>
      <c r="AX518" s="117" t="s">
        <v>2096</v>
      </c>
      <c r="AY518" s="117" t="s">
        <v>145</v>
      </c>
      <c r="AZ518" s="117" t="s">
        <v>270</v>
      </c>
      <c r="BA518" s="117" t="s">
        <v>145</v>
      </c>
      <c r="BB518" s="117" t="s">
        <v>145</v>
      </c>
      <c r="BC518" s="117" t="s">
        <v>145</v>
      </c>
      <c r="BD518" s="117" t="s">
        <v>145</v>
      </c>
      <c r="BE518" s="117" t="s">
        <v>145</v>
      </c>
      <c r="BF518" s="117" t="s">
        <v>145</v>
      </c>
      <c r="BG518" s="117" t="s">
        <v>145</v>
      </c>
      <c r="BH518" s="117" t="s">
        <v>145</v>
      </c>
      <c r="BI518" s="117" t="s">
        <v>145</v>
      </c>
      <c r="BJ518" s="117" t="s">
        <v>145</v>
      </c>
      <c r="BK518" s="117" t="s">
        <v>145</v>
      </c>
      <c r="BL518" s="117" t="s">
        <v>170</v>
      </c>
      <c r="BM518" s="117" t="s">
        <v>145</v>
      </c>
      <c r="BN518" s="117" t="s">
        <v>145</v>
      </c>
      <c r="BO518" s="117" t="s">
        <v>145</v>
      </c>
      <c r="BP518" s="117" t="s">
        <v>145</v>
      </c>
      <c r="BQ518" s="117" t="s">
        <v>145</v>
      </c>
      <c r="BR518" s="117" t="s">
        <v>145</v>
      </c>
      <c r="BS518" s="117" t="s">
        <v>145</v>
      </c>
      <c r="BT518" s="117" t="s">
        <v>145</v>
      </c>
      <c r="BU518" s="117" t="s">
        <v>145</v>
      </c>
      <c r="BV518" s="117" t="s">
        <v>171</v>
      </c>
      <c r="BW518" s="117" t="s">
        <v>145</v>
      </c>
      <c r="BX518" s="117" t="s">
        <v>145</v>
      </c>
      <c r="BY518" s="117" t="s">
        <v>145</v>
      </c>
      <c r="BZ518" s="117" t="s">
        <v>145</v>
      </c>
      <c r="CA518" s="117" t="s">
        <v>145</v>
      </c>
      <c r="CB518" s="117" t="s">
        <v>149</v>
      </c>
      <c r="CC518" s="117" t="s">
        <v>149</v>
      </c>
      <c r="CD518" s="117" t="s">
        <v>145</v>
      </c>
      <c r="CE518" s="117" t="s">
        <v>145</v>
      </c>
      <c r="CF518" s="117" t="s">
        <v>145</v>
      </c>
      <c r="CG518" s="117" t="s">
        <v>145</v>
      </c>
      <c r="CH518" s="117" t="s">
        <v>145</v>
      </c>
      <c r="CI518" s="117" t="s">
        <v>145</v>
      </c>
      <c r="CJ518" s="117" t="s">
        <v>145</v>
      </c>
      <c r="CK518" s="117" t="s">
        <v>145</v>
      </c>
      <c r="CL518" s="117" t="s">
        <v>145</v>
      </c>
      <c r="CM518" s="117" t="s">
        <v>145</v>
      </c>
      <c r="CN518" s="117" t="s">
        <v>145</v>
      </c>
      <c r="CO518" s="117" t="s">
        <v>1472</v>
      </c>
      <c r="CP518" s="117" t="s">
        <v>145</v>
      </c>
      <c r="CQ518" s="117" t="s">
        <v>145</v>
      </c>
      <c r="CR518" s="117" t="s">
        <v>145</v>
      </c>
      <c r="CS518" s="117" t="s">
        <v>173</v>
      </c>
      <c r="CT518" s="117" t="s">
        <v>300</v>
      </c>
      <c r="CU518" s="117" t="s">
        <v>1006</v>
      </c>
      <c r="CV518" s="117" t="s">
        <v>1007</v>
      </c>
      <c r="CW518" s="117" t="s">
        <v>1008</v>
      </c>
      <c r="CX518" s="117" t="s">
        <v>178</v>
      </c>
      <c r="CY518" s="117" t="s">
        <v>178</v>
      </c>
      <c r="CZ518" s="117" t="s">
        <v>179</v>
      </c>
      <c r="DA518" s="117" t="s">
        <v>179</v>
      </c>
      <c r="DB518" s="117" t="s">
        <v>145</v>
      </c>
      <c r="DC518" s="117" t="s">
        <v>145</v>
      </c>
      <c r="DD518" s="117" t="s">
        <v>179</v>
      </c>
      <c r="DE518" s="117" t="s">
        <v>145</v>
      </c>
      <c r="DF518" s="117" t="s">
        <v>145</v>
      </c>
      <c r="DG518" s="117" t="s">
        <v>145</v>
      </c>
      <c r="DH518" s="117" t="s">
        <v>145</v>
      </c>
      <c r="DI518" s="117" t="s">
        <v>145</v>
      </c>
      <c r="DJ518" s="117" t="s">
        <v>145</v>
      </c>
      <c r="DK518" s="117" t="s">
        <v>145</v>
      </c>
      <c r="DL518" s="117" t="s">
        <v>145</v>
      </c>
      <c r="DM518" s="117" t="s">
        <v>145</v>
      </c>
      <c r="DN518" s="117" t="s">
        <v>145</v>
      </c>
      <c r="DO518" s="117" t="s">
        <v>145</v>
      </c>
      <c r="DP518" s="117" t="s">
        <v>145</v>
      </c>
      <c r="DQ518" s="117" t="s">
        <v>145</v>
      </c>
      <c r="DR518" s="117" t="s">
        <v>145</v>
      </c>
      <c r="DS518" s="117" t="s">
        <v>145</v>
      </c>
      <c r="DT518" s="117" t="s">
        <v>145</v>
      </c>
      <c r="DU518" s="117" t="s">
        <v>145</v>
      </c>
      <c r="DV518" s="117" t="s">
        <v>145</v>
      </c>
      <c r="DW518" s="117" t="s">
        <v>145</v>
      </c>
      <c r="DX518" s="117" t="s">
        <v>145</v>
      </c>
      <c r="DY518" s="117" t="s">
        <v>145</v>
      </c>
      <c r="DZ518" s="117" t="s">
        <v>145</v>
      </c>
      <c r="EA518" s="117" t="s">
        <v>145</v>
      </c>
      <c r="EB518" s="117" t="s">
        <v>145</v>
      </c>
      <c r="EC518" s="117" t="s">
        <v>180</v>
      </c>
      <c r="ED518" s="117" t="s">
        <v>145</v>
      </c>
      <c r="EE518" s="117" t="s">
        <v>154</v>
      </c>
      <c r="EF518" s="117" t="s">
        <v>145</v>
      </c>
      <c r="EG518" s="117" t="s">
        <v>145</v>
      </c>
      <c r="EH518" s="117" t="s">
        <v>145</v>
      </c>
      <c r="EI518" s="117" t="s">
        <v>145</v>
      </c>
      <c r="EJ518" s="117" t="s">
        <v>145</v>
      </c>
      <c r="EK518" s="117" t="s">
        <v>145</v>
      </c>
      <c r="EL518" s="117" t="s">
        <v>145</v>
      </c>
      <c r="EM518" s="117" t="s">
        <v>145</v>
      </c>
      <c r="EN518" s="117" t="s">
        <v>147</v>
      </c>
    </row>
    <row r="519" spans="1:144">
      <c r="A519" s="117" t="s">
        <v>2097</v>
      </c>
      <c r="B519" s="117" t="s">
        <v>145</v>
      </c>
      <c r="C519" s="117" t="s">
        <v>146</v>
      </c>
      <c r="D519" s="117" t="s">
        <v>145</v>
      </c>
      <c r="E519" s="117" t="s">
        <v>147</v>
      </c>
      <c r="F519" s="117" t="s">
        <v>145</v>
      </c>
      <c r="G519" s="117" t="s">
        <v>148</v>
      </c>
      <c r="H519" s="117" t="s">
        <v>149</v>
      </c>
      <c r="I519" s="117" t="s">
        <v>145</v>
      </c>
      <c r="J519" s="117" t="s">
        <v>150</v>
      </c>
      <c r="K519" s="117" t="s">
        <v>151</v>
      </c>
      <c r="L519" s="117" t="s">
        <v>2098</v>
      </c>
      <c r="M519" s="117" t="s">
        <v>145</v>
      </c>
      <c r="N519" s="117" t="s">
        <v>146</v>
      </c>
      <c r="O519" s="117" t="s">
        <v>153</v>
      </c>
      <c r="P519" s="117" t="s">
        <v>154</v>
      </c>
      <c r="Q519" s="117" t="s">
        <v>155</v>
      </c>
      <c r="R519" s="117" t="s">
        <v>145</v>
      </c>
      <c r="S519" s="117" t="s">
        <v>156</v>
      </c>
      <c r="T519" s="117" t="s">
        <v>154</v>
      </c>
      <c r="U519" s="117" t="s">
        <v>145</v>
      </c>
      <c r="V519" s="117" t="s">
        <v>145</v>
      </c>
      <c r="W519" s="117" t="s">
        <v>157</v>
      </c>
      <c r="X519" s="117" t="s">
        <v>157</v>
      </c>
      <c r="Y519" s="117" t="s">
        <v>158</v>
      </c>
      <c r="Z519" s="117" t="s">
        <v>159</v>
      </c>
      <c r="AA519" s="117" t="s">
        <v>145</v>
      </c>
      <c r="AB519" s="117" t="s">
        <v>145</v>
      </c>
      <c r="AC519" s="117" t="s">
        <v>145</v>
      </c>
      <c r="AD519" s="117" t="s">
        <v>145</v>
      </c>
      <c r="AE519" s="117" t="s">
        <v>2099</v>
      </c>
      <c r="AF519" s="117" t="s">
        <v>145</v>
      </c>
      <c r="AG519" s="117" t="s">
        <v>145</v>
      </c>
      <c r="AH519" s="117" t="s">
        <v>147</v>
      </c>
      <c r="AI519" s="117" t="s">
        <v>145</v>
      </c>
      <c r="AJ519" s="117" t="s">
        <v>145</v>
      </c>
      <c r="AK519" s="117" t="s">
        <v>145</v>
      </c>
      <c r="AL519" s="117" t="s">
        <v>145</v>
      </c>
      <c r="AM519" s="117" t="s">
        <v>145</v>
      </c>
      <c r="AN519" s="117" t="s">
        <v>145</v>
      </c>
      <c r="AO519" s="117" t="s">
        <v>161</v>
      </c>
      <c r="AP519" s="117" t="s">
        <v>1790</v>
      </c>
      <c r="AQ519" s="117" t="s">
        <v>2100</v>
      </c>
      <c r="AR519" s="117" t="s">
        <v>164</v>
      </c>
      <c r="AS519" s="117" t="s">
        <v>1689</v>
      </c>
      <c r="AT519" s="117" t="s">
        <v>1019</v>
      </c>
      <c r="AU519" s="117" t="s">
        <v>145</v>
      </c>
      <c r="AV519" s="117" t="s">
        <v>2101</v>
      </c>
      <c r="AW519" s="117" t="s">
        <v>2102</v>
      </c>
      <c r="AX519" s="117" t="s">
        <v>2103</v>
      </c>
      <c r="AY519" s="117" t="s">
        <v>145</v>
      </c>
      <c r="AZ519" s="117" t="s">
        <v>1019</v>
      </c>
      <c r="BA519" s="117" t="s">
        <v>145</v>
      </c>
      <c r="BB519" s="117" t="s">
        <v>145</v>
      </c>
      <c r="BC519" s="117" t="s">
        <v>145</v>
      </c>
      <c r="BD519" s="117" t="s">
        <v>145</v>
      </c>
      <c r="BE519" s="117" t="s">
        <v>145</v>
      </c>
      <c r="BF519" s="117" t="s">
        <v>145</v>
      </c>
      <c r="BG519" s="117" t="s">
        <v>145</v>
      </c>
      <c r="BH519" s="117" t="s">
        <v>145</v>
      </c>
      <c r="BI519" s="117" t="s">
        <v>145</v>
      </c>
      <c r="BJ519" s="117" t="s">
        <v>145</v>
      </c>
      <c r="BK519" s="117" t="s">
        <v>145</v>
      </c>
      <c r="BL519" s="117" t="s">
        <v>170</v>
      </c>
      <c r="BM519" s="117" t="s">
        <v>145</v>
      </c>
      <c r="BN519" s="117" t="s">
        <v>145</v>
      </c>
      <c r="BO519" s="117" t="s">
        <v>145</v>
      </c>
      <c r="BP519" s="117" t="s">
        <v>145</v>
      </c>
      <c r="BQ519" s="117" t="s">
        <v>145</v>
      </c>
      <c r="BR519" s="117" t="s">
        <v>145</v>
      </c>
      <c r="BS519" s="117" t="s">
        <v>145</v>
      </c>
      <c r="BT519" s="117" t="s">
        <v>145</v>
      </c>
      <c r="BU519" s="117" t="s">
        <v>145</v>
      </c>
      <c r="BV519" s="117" t="s">
        <v>171</v>
      </c>
      <c r="BW519" s="117" t="s">
        <v>145</v>
      </c>
      <c r="BX519" s="117" t="s">
        <v>145</v>
      </c>
      <c r="BY519" s="117" t="s">
        <v>145</v>
      </c>
      <c r="BZ519" s="117" t="s">
        <v>145</v>
      </c>
      <c r="CA519" s="117" t="s">
        <v>145</v>
      </c>
      <c r="CB519" s="117" t="s">
        <v>149</v>
      </c>
      <c r="CC519" s="117" t="s">
        <v>149</v>
      </c>
      <c r="CD519" s="117" t="s">
        <v>145</v>
      </c>
      <c r="CE519" s="117" t="s">
        <v>145</v>
      </c>
      <c r="CF519" s="117" t="s">
        <v>145</v>
      </c>
      <c r="CG519" s="117" t="s">
        <v>145</v>
      </c>
      <c r="CH519" s="117" t="s">
        <v>145</v>
      </c>
      <c r="CI519" s="117" t="s">
        <v>145</v>
      </c>
      <c r="CJ519" s="117" t="s">
        <v>145</v>
      </c>
      <c r="CK519" s="117" t="s">
        <v>145</v>
      </c>
      <c r="CL519" s="117" t="s">
        <v>145</v>
      </c>
      <c r="CM519" s="117" t="s">
        <v>145</v>
      </c>
      <c r="CN519" s="117" t="s">
        <v>145</v>
      </c>
      <c r="CO519" s="117" t="s">
        <v>1472</v>
      </c>
      <c r="CP519" s="117" t="s">
        <v>145</v>
      </c>
      <c r="CQ519" s="117" t="s">
        <v>145</v>
      </c>
      <c r="CR519" s="117" t="s">
        <v>145</v>
      </c>
      <c r="CS519" s="117" t="s">
        <v>173</v>
      </c>
      <c r="CT519" s="117" t="s">
        <v>174</v>
      </c>
      <c r="CU519" s="117" t="s">
        <v>182</v>
      </c>
      <c r="CV519" s="117" t="s">
        <v>183</v>
      </c>
      <c r="CW519" s="117" t="s">
        <v>184</v>
      </c>
      <c r="CX519" s="117" t="s">
        <v>178</v>
      </c>
      <c r="CY519" s="117" t="s">
        <v>178</v>
      </c>
      <c r="CZ519" s="117" t="s">
        <v>179</v>
      </c>
      <c r="DA519" s="117" t="s">
        <v>179</v>
      </c>
      <c r="DB519" s="117" t="s">
        <v>145</v>
      </c>
      <c r="DC519" s="117" t="s">
        <v>145</v>
      </c>
      <c r="DD519" s="117" t="s">
        <v>179</v>
      </c>
      <c r="DE519" s="117" t="s">
        <v>145</v>
      </c>
      <c r="DF519" s="117" t="s">
        <v>145</v>
      </c>
      <c r="DG519" s="117" t="s">
        <v>145</v>
      </c>
      <c r="DH519" s="117" t="s">
        <v>145</v>
      </c>
      <c r="DI519" s="117" t="s">
        <v>145</v>
      </c>
      <c r="DJ519" s="117" t="s">
        <v>145</v>
      </c>
      <c r="DK519" s="117" t="s">
        <v>145</v>
      </c>
      <c r="DL519" s="117" t="s">
        <v>145</v>
      </c>
      <c r="DM519" s="117" t="s">
        <v>145</v>
      </c>
      <c r="DN519" s="117" t="s">
        <v>145</v>
      </c>
      <c r="DO519" s="117" t="s">
        <v>145</v>
      </c>
      <c r="DP519" s="117" t="s">
        <v>145</v>
      </c>
      <c r="DQ519" s="117" t="s">
        <v>145</v>
      </c>
      <c r="DR519" s="117" t="s">
        <v>145</v>
      </c>
      <c r="DS519" s="117" t="s">
        <v>145</v>
      </c>
      <c r="DT519" s="117" t="s">
        <v>145</v>
      </c>
      <c r="DU519" s="117" t="s">
        <v>145</v>
      </c>
      <c r="DV519" s="117" t="s">
        <v>145</v>
      </c>
      <c r="DW519" s="117" t="s">
        <v>145</v>
      </c>
      <c r="DX519" s="117" t="s">
        <v>145</v>
      </c>
      <c r="DY519" s="117" t="s">
        <v>145</v>
      </c>
      <c r="DZ519" s="117" t="s">
        <v>145</v>
      </c>
      <c r="EA519" s="117" t="s">
        <v>145</v>
      </c>
      <c r="EB519" s="117" t="s">
        <v>145</v>
      </c>
      <c r="EC519" s="117" t="s">
        <v>180</v>
      </c>
      <c r="ED519" s="117" t="s">
        <v>145</v>
      </c>
      <c r="EE519" s="117" t="s">
        <v>154</v>
      </c>
      <c r="EF519" s="117" t="s">
        <v>145</v>
      </c>
      <c r="EG519" s="117" t="s">
        <v>145</v>
      </c>
      <c r="EH519" s="117" t="s">
        <v>145</v>
      </c>
      <c r="EI519" s="117" t="s">
        <v>145</v>
      </c>
      <c r="EJ519" s="117" t="s">
        <v>145</v>
      </c>
      <c r="EK519" s="117" t="s">
        <v>145</v>
      </c>
      <c r="EL519" s="117" t="s">
        <v>145</v>
      </c>
      <c r="EM519" s="117" t="s">
        <v>145</v>
      </c>
      <c r="EN519" s="117" t="s">
        <v>147</v>
      </c>
    </row>
    <row r="520" spans="1:144">
      <c r="A520" s="117" t="s">
        <v>2097</v>
      </c>
      <c r="B520" s="117" t="s">
        <v>145</v>
      </c>
      <c r="C520" s="117" t="s">
        <v>146</v>
      </c>
      <c r="D520" s="117" t="s">
        <v>145</v>
      </c>
      <c r="E520" s="117" t="s">
        <v>147</v>
      </c>
      <c r="F520" s="117" t="s">
        <v>145</v>
      </c>
      <c r="G520" s="117" t="s">
        <v>148</v>
      </c>
      <c r="H520" s="117" t="s">
        <v>149</v>
      </c>
      <c r="I520" s="117" t="s">
        <v>145</v>
      </c>
      <c r="J520" s="117" t="s">
        <v>150</v>
      </c>
      <c r="K520" s="117" t="s">
        <v>151</v>
      </c>
      <c r="L520" s="117" t="s">
        <v>2098</v>
      </c>
      <c r="M520" s="117" t="s">
        <v>145</v>
      </c>
      <c r="N520" s="117" t="s">
        <v>146</v>
      </c>
      <c r="O520" s="117" t="s">
        <v>153</v>
      </c>
      <c r="P520" s="117" t="s">
        <v>154</v>
      </c>
      <c r="Q520" s="117" t="s">
        <v>155</v>
      </c>
      <c r="R520" s="117" t="s">
        <v>145</v>
      </c>
      <c r="S520" s="117" t="s">
        <v>156</v>
      </c>
      <c r="T520" s="117" t="s">
        <v>154</v>
      </c>
      <c r="U520" s="117" t="s">
        <v>145</v>
      </c>
      <c r="V520" s="117" t="s">
        <v>145</v>
      </c>
      <c r="W520" s="117" t="s">
        <v>157</v>
      </c>
      <c r="X520" s="117" t="s">
        <v>157</v>
      </c>
      <c r="Y520" s="117" t="s">
        <v>158</v>
      </c>
      <c r="Z520" s="117" t="s">
        <v>159</v>
      </c>
      <c r="AA520" s="117" t="s">
        <v>145</v>
      </c>
      <c r="AB520" s="117" t="s">
        <v>145</v>
      </c>
      <c r="AC520" s="117" t="s">
        <v>145</v>
      </c>
      <c r="AD520" s="117" t="s">
        <v>145</v>
      </c>
      <c r="AE520" s="117" t="s">
        <v>2099</v>
      </c>
      <c r="AF520" s="117" t="s">
        <v>145</v>
      </c>
      <c r="AG520" s="117" t="s">
        <v>145</v>
      </c>
      <c r="AH520" s="117" t="s">
        <v>147</v>
      </c>
      <c r="AI520" s="117" t="s">
        <v>145</v>
      </c>
      <c r="AJ520" s="117" t="s">
        <v>145</v>
      </c>
      <c r="AK520" s="117" t="s">
        <v>145</v>
      </c>
      <c r="AL520" s="117" t="s">
        <v>145</v>
      </c>
      <c r="AM520" s="117" t="s">
        <v>145</v>
      </c>
      <c r="AN520" s="117" t="s">
        <v>145</v>
      </c>
      <c r="AO520" s="117" t="s">
        <v>161</v>
      </c>
      <c r="AP520" s="117" t="s">
        <v>1790</v>
      </c>
      <c r="AQ520" s="117" t="s">
        <v>2100</v>
      </c>
      <c r="AR520" s="117" t="s">
        <v>164</v>
      </c>
      <c r="AS520" s="117" t="s">
        <v>1689</v>
      </c>
      <c r="AT520" s="117" t="s">
        <v>1019</v>
      </c>
      <c r="AU520" s="117" t="s">
        <v>145</v>
      </c>
      <c r="AV520" s="117" t="s">
        <v>2101</v>
      </c>
      <c r="AW520" s="117" t="s">
        <v>2102</v>
      </c>
      <c r="AX520" s="117" t="s">
        <v>2103</v>
      </c>
      <c r="AY520" s="117" t="s">
        <v>145</v>
      </c>
      <c r="AZ520" s="117" t="s">
        <v>1019</v>
      </c>
      <c r="BA520" s="117" t="s">
        <v>145</v>
      </c>
      <c r="BB520" s="117" t="s">
        <v>145</v>
      </c>
      <c r="BC520" s="117" t="s">
        <v>145</v>
      </c>
      <c r="BD520" s="117" t="s">
        <v>145</v>
      </c>
      <c r="BE520" s="117" t="s">
        <v>145</v>
      </c>
      <c r="BF520" s="117" t="s">
        <v>145</v>
      </c>
      <c r="BG520" s="117" t="s">
        <v>145</v>
      </c>
      <c r="BH520" s="117" t="s">
        <v>145</v>
      </c>
      <c r="BI520" s="117" t="s">
        <v>145</v>
      </c>
      <c r="BJ520" s="117" t="s">
        <v>145</v>
      </c>
      <c r="BK520" s="117" t="s">
        <v>145</v>
      </c>
      <c r="BL520" s="117" t="s">
        <v>170</v>
      </c>
      <c r="BM520" s="117" t="s">
        <v>145</v>
      </c>
      <c r="BN520" s="117" t="s">
        <v>145</v>
      </c>
      <c r="BO520" s="117" t="s">
        <v>145</v>
      </c>
      <c r="BP520" s="117" t="s">
        <v>145</v>
      </c>
      <c r="BQ520" s="117" t="s">
        <v>145</v>
      </c>
      <c r="BR520" s="117" t="s">
        <v>145</v>
      </c>
      <c r="BS520" s="117" t="s">
        <v>145</v>
      </c>
      <c r="BT520" s="117" t="s">
        <v>145</v>
      </c>
      <c r="BU520" s="117" t="s">
        <v>145</v>
      </c>
      <c r="BV520" s="117" t="s">
        <v>171</v>
      </c>
      <c r="BW520" s="117" t="s">
        <v>145</v>
      </c>
      <c r="BX520" s="117" t="s">
        <v>145</v>
      </c>
      <c r="BY520" s="117" t="s">
        <v>145</v>
      </c>
      <c r="BZ520" s="117" t="s">
        <v>145</v>
      </c>
      <c r="CA520" s="117" t="s">
        <v>145</v>
      </c>
      <c r="CB520" s="117" t="s">
        <v>149</v>
      </c>
      <c r="CC520" s="117" t="s">
        <v>149</v>
      </c>
      <c r="CD520" s="117" t="s">
        <v>145</v>
      </c>
      <c r="CE520" s="117" t="s">
        <v>145</v>
      </c>
      <c r="CF520" s="117" t="s">
        <v>145</v>
      </c>
      <c r="CG520" s="117" t="s">
        <v>145</v>
      </c>
      <c r="CH520" s="117" t="s">
        <v>145</v>
      </c>
      <c r="CI520" s="117" t="s">
        <v>145</v>
      </c>
      <c r="CJ520" s="117" t="s">
        <v>145</v>
      </c>
      <c r="CK520" s="117" t="s">
        <v>145</v>
      </c>
      <c r="CL520" s="117" t="s">
        <v>145</v>
      </c>
      <c r="CM520" s="117" t="s">
        <v>145</v>
      </c>
      <c r="CN520" s="117" t="s">
        <v>145</v>
      </c>
      <c r="CO520" s="117" t="s">
        <v>1472</v>
      </c>
      <c r="CP520" s="117" t="s">
        <v>145</v>
      </c>
      <c r="CQ520" s="117" t="s">
        <v>145</v>
      </c>
      <c r="CR520" s="117" t="s">
        <v>145</v>
      </c>
      <c r="CS520" s="117" t="s">
        <v>173</v>
      </c>
      <c r="CT520" s="117" t="s">
        <v>181</v>
      </c>
      <c r="CU520" s="117" t="s">
        <v>175</v>
      </c>
      <c r="CV520" s="117" t="s">
        <v>176</v>
      </c>
      <c r="CW520" s="117" t="s">
        <v>177</v>
      </c>
      <c r="CX520" s="117" t="s">
        <v>178</v>
      </c>
      <c r="CY520" s="117" t="s">
        <v>178</v>
      </c>
      <c r="CZ520" s="117" t="s">
        <v>179</v>
      </c>
      <c r="DA520" s="117" t="s">
        <v>179</v>
      </c>
      <c r="DB520" s="117" t="s">
        <v>145</v>
      </c>
      <c r="DC520" s="117" t="s">
        <v>145</v>
      </c>
      <c r="DD520" s="117" t="s">
        <v>179</v>
      </c>
      <c r="DE520" s="117" t="s">
        <v>145</v>
      </c>
      <c r="DF520" s="117" t="s">
        <v>145</v>
      </c>
      <c r="DG520" s="117" t="s">
        <v>145</v>
      </c>
      <c r="DH520" s="117" t="s">
        <v>145</v>
      </c>
      <c r="DI520" s="117" t="s">
        <v>145</v>
      </c>
      <c r="DJ520" s="117" t="s">
        <v>145</v>
      </c>
      <c r="DK520" s="117" t="s">
        <v>145</v>
      </c>
      <c r="DL520" s="117" t="s">
        <v>145</v>
      </c>
      <c r="DM520" s="117" t="s">
        <v>145</v>
      </c>
      <c r="DN520" s="117" t="s">
        <v>145</v>
      </c>
      <c r="DO520" s="117" t="s">
        <v>145</v>
      </c>
      <c r="DP520" s="117" t="s">
        <v>145</v>
      </c>
      <c r="DQ520" s="117" t="s">
        <v>145</v>
      </c>
      <c r="DR520" s="117" t="s">
        <v>145</v>
      </c>
      <c r="DS520" s="117" t="s">
        <v>145</v>
      </c>
      <c r="DT520" s="117" t="s">
        <v>145</v>
      </c>
      <c r="DU520" s="117" t="s">
        <v>145</v>
      </c>
      <c r="DV520" s="117" t="s">
        <v>145</v>
      </c>
      <c r="DW520" s="117" t="s">
        <v>145</v>
      </c>
      <c r="DX520" s="117" t="s">
        <v>145</v>
      </c>
      <c r="DY520" s="117" t="s">
        <v>145</v>
      </c>
      <c r="DZ520" s="117" t="s">
        <v>145</v>
      </c>
      <c r="EA520" s="117" t="s">
        <v>145</v>
      </c>
      <c r="EB520" s="117" t="s">
        <v>145</v>
      </c>
      <c r="EC520" s="117" t="s">
        <v>180</v>
      </c>
      <c r="ED520" s="117" t="s">
        <v>145</v>
      </c>
      <c r="EE520" s="117" t="s">
        <v>154</v>
      </c>
      <c r="EF520" s="117" t="s">
        <v>145</v>
      </c>
      <c r="EG520" s="117" t="s">
        <v>145</v>
      </c>
      <c r="EH520" s="117" t="s">
        <v>145</v>
      </c>
      <c r="EI520" s="117" t="s">
        <v>145</v>
      </c>
      <c r="EJ520" s="117" t="s">
        <v>145</v>
      </c>
      <c r="EK520" s="117" t="s">
        <v>145</v>
      </c>
      <c r="EL520" s="117" t="s">
        <v>145</v>
      </c>
      <c r="EM520" s="117" t="s">
        <v>145</v>
      </c>
      <c r="EN520" s="117" t="s">
        <v>147</v>
      </c>
    </row>
    <row r="521" spans="1:144">
      <c r="A521" s="117" t="s">
        <v>2097</v>
      </c>
      <c r="B521" s="117" t="s">
        <v>145</v>
      </c>
      <c r="C521" s="117" t="s">
        <v>146</v>
      </c>
      <c r="D521" s="117" t="s">
        <v>145</v>
      </c>
      <c r="E521" s="117" t="s">
        <v>147</v>
      </c>
      <c r="F521" s="117" t="s">
        <v>145</v>
      </c>
      <c r="G521" s="117" t="s">
        <v>148</v>
      </c>
      <c r="H521" s="117" t="s">
        <v>149</v>
      </c>
      <c r="I521" s="117" t="s">
        <v>145</v>
      </c>
      <c r="J521" s="117" t="s">
        <v>150</v>
      </c>
      <c r="K521" s="117" t="s">
        <v>151</v>
      </c>
      <c r="L521" s="117" t="s">
        <v>2098</v>
      </c>
      <c r="M521" s="117" t="s">
        <v>145</v>
      </c>
      <c r="N521" s="117" t="s">
        <v>146</v>
      </c>
      <c r="O521" s="117" t="s">
        <v>153</v>
      </c>
      <c r="P521" s="117" t="s">
        <v>154</v>
      </c>
      <c r="Q521" s="117" t="s">
        <v>155</v>
      </c>
      <c r="R521" s="117" t="s">
        <v>145</v>
      </c>
      <c r="S521" s="117" t="s">
        <v>156</v>
      </c>
      <c r="T521" s="117" t="s">
        <v>154</v>
      </c>
      <c r="U521" s="117" t="s">
        <v>145</v>
      </c>
      <c r="V521" s="117" t="s">
        <v>145</v>
      </c>
      <c r="W521" s="117" t="s">
        <v>157</v>
      </c>
      <c r="X521" s="117" t="s">
        <v>157</v>
      </c>
      <c r="Y521" s="117" t="s">
        <v>158</v>
      </c>
      <c r="Z521" s="117" t="s">
        <v>159</v>
      </c>
      <c r="AA521" s="117" t="s">
        <v>145</v>
      </c>
      <c r="AB521" s="117" t="s">
        <v>145</v>
      </c>
      <c r="AC521" s="117" t="s">
        <v>145</v>
      </c>
      <c r="AD521" s="117" t="s">
        <v>145</v>
      </c>
      <c r="AE521" s="117" t="s">
        <v>2099</v>
      </c>
      <c r="AF521" s="117" t="s">
        <v>145</v>
      </c>
      <c r="AG521" s="117" t="s">
        <v>145</v>
      </c>
      <c r="AH521" s="117" t="s">
        <v>147</v>
      </c>
      <c r="AI521" s="117" t="s">
        <v>145</v>
      </c>
      <c r="AJ521" s="117" t="s">
        <v>145</v>
      </c>
      <c r="AK521" s="117" t="s">
        <v>145</v>
      </c>
      <c r="AL521" s="117" t="s">
        <v>145</v>
      </c>
      <c r="AM521" s="117" t="s">
        <v>145</v>
      </c>
      <c r="AN521" s="117" t="s">
        <v>145</v>
      </c>
      <c r="AO521" s="117" t="s">
        <v>161</v>
      </c>
      <c r="AP521" s="117" t="s">
        <v>1790</v>
      </c>
      <c r="AQ521" s="117" t="s">
        <v>2100</v>
      </c>
      <c r="AR521" s="117" t="s">
        <v>164</v>
      </c>
      <c r="AS521" s="117" t="s">
        <v>1689</v>
      </c>
      <c r="AT521" s="117" t="s">
        <v>1019</v>
      </c>
      <c r="AU521" s="117" t="s">
        <v>145</v>
      </c>
      <c r="AV521" s="117" t="s">
        <v>2101</v>
      </c>
      <c r="AW521" s="117" t="s">
        <v>2102</v>
      </c>
      <c r="AX521" s="117" t="s">
        <v>2103</v>
      </c>
      <c r="AY521" s="117" t="s">
        <v>145</v>
      </c>
      <c r="AZ521" s="117" t="s">
        <v>1019</v>
      </c>
      <c r="BA521" s="117" t="s">
        <v>145</v>
      </c>
      <c r="BB521" s="117" t="s">
        <v>145</v>
      </c>
      <c r="BC521" s="117" t="s">
        <v>145</v>
      </c>
      <c r="BD521" s="117" t="s">
        <v>145</v>
      </c>
      <c r="BE521" s="117" t="s">
        <v>145</v>
      </c>
      <c r="BF521" s="117" t="s">
        <v>145</v>
      </c>
      <c r="BG521" s="117" t="s">
        <v>145</v>
      </c>
      <c r="BH521" s="117" t="s">
        <v>145</v>
      </c>
      <c r="BI521" s="117" t="s">
        <v>145</v>
      </c>
      <c r="BJ521" s="117" t="s">
        <v>145</v>
      </c>
      <c r="BK521" s="117" t="s">
        <v>145</v>
      </c>
      <c r="BL521" s="117" t="s">
        <v>170</v>
      </c>
      <c r="BM521" s="117" t="s">
        <v>145</v>
      </c>
      <c r="BN521" s="117" t="s">
        <v>145</v>
      </c>
      <c r="BO521" s="117" t="s">
        <v>145</v>
      </c>
      <c r="BP521" s="117" t="s">
        <v>145</v>
      </c>
      <c r="BQ521" s="117" t="s">
        <v>145</v>
      </c>
      <c r="BR521" s="117" t="s">
        <v>145</v>
      </c>
      <c r="BS521" s="117" t="s">
        <v>145</v>
      </c>
      <c r="BT521" s="117" t="s">
        <v>145</v>
      </c>
      <c r="BU521" s="117" t="s">
        <v>145</v>
      </c>
      <c r="BV521" s="117" t="s">
        <v>171</v>
      </c>
      <c r="BW521" s="117" t="s">
        <v>145</v>
      </c>
      <c r="BX521" s="117" t="s">
        <v>145</v>
      </c>
      <c r="BY521" s="117" t="s">
        <v>145</v>
      </c>
      <c r="BZ521" s="117" t="s">
        <v>145</v>
      </c>
      <c r="CA521" s="117" t="s">
        <v>145</v>
      </c>
      <c r="CB521" s="117" t="s">
        <v>149</v>
      </c>
      <c r="CC521" s="117" t="s">
        <v>149</v>
      </c>
      <c r="CD521" s="117" t="s">
        <v>145</v>
      </c>
      <c r="CE521" s="117" t="s">
        <v>145</v>
      </c>
      <c r="CF521" s="117" t="s">
        <v>145</v>
      </c>
      <c r="CG521" s="117" t="s">
        <v>145</v>
      </c>
      <c r="CH521" s="117" t="s">
        <v>145</v>
      </c>
      <c r="CI521" s="117" t="s">
        <v>145</v>
      </c>
      <c r="CJ521" s="117" t="s">
        <v>145</v>
      </c>
      <c r="CK521" s="117" t="s">
        <v>145</v>
      </c>
      <c r="CL521" s="117" t="s">
        <v>145</v>
      </c>
      <c r="CM521" s="117" t="s">
        <v>145</v>
      </c>
      <c r="CN521" s="117" t="s">
        <v>145</v>
      </c>
      <c r="CO521" s="117" t="s">
        <v>1472</v>
      </c>
      <c r="CP521" s="117" t="s">
        <v>145</v>
      </c>
      <c r="CQ521" s="117" t="s">
        <v>145</v>
      </c>
      <c r="CR521" s="117" t="s">
        <v>145</v>
      </c>
      <c r="CS521" s="117" t="s">
        <v>173</v>
      </c>
      <c r="CT521" s="117" t="s">
        <v>300</v>
      </c>
      <c r="CU521" s="117" t="s">
        <v>1006</v>
      </c>
      <c r="CV521" s="117" t="s">
        <v>1007</v>
      </c>
      <c r="CW521" s="117" t="s">
        <v>1008</v>
      </c>
      <c r="CX521" s="117" t="s">
        <v>178</v>
      </c>
      <c r="CY521" s="117" t="s">
        <v>178</v>
      </c>
      <c r="CZ521" s="117" t="s">
        <v>179</v>
      </c>
      <c r="DA521" s="117" t="s">
        <v>179</v>
      </c>
      <c r="DB521" s="117" t="s">
        <v>145</v>
      </c>
      <c r="DC521" s="117" t="s">
        <v>145</v>
      </c>
      <c r="DD521" s="117" t="s">
        <v>179</v>
      </c>
      <c r="DE521" s="117" t="s">
        <v>145</v>
      </c>
      <c r="DF521" s="117" t="s">
        <v>145</v>
      </c>
      <c r="DG521" s="117" t="s">
        <v>145</v>
      </c>
      <c r="DH521" s="117" t="s">
        <v>145</v>
      </c>
      <c r="DI521" s="117" t="s">
        <v>145</v>
      </c>
      <c r="DJ521" s="117" t="s">
        <v>145</v>
      </c>
      <c r="DK521" s="117" t="s">
        <v>145</v>
      </c>
      <c r="DL521" s="117" t="s">
        <v>145</v>
      </c>
      <c r="DM521" s="117" t="s">
        <v>145</v>
      </c>
      <c r="DN521" s="117" t="s">
        <v>145</v>
      </c>
      <c r="DO521" s="117" t="s">
        <v>145</v>
      </c>
      <c r="DP521" s="117" t="s">
        <v>145</v>
      </c>
      <c r="DQ521" s="117" t="s">
        <v>145</v>
      </c>
      <c r="DR521" s="117" t="s">
        <v>145</v>
      </c>
      <c r="DS521" s="117" t="s">
        <v>145</v>
      </c>
      <c r="DT521" s="117" t="s">
        <v>145</v>
      </c>
      <c r="DU521" s="117" t="s">
        <v>145</v>
      </c>
      <c r="DV521" s="117" t="s">
        <v>145</v>
      </c>
      <c r="DW521" s="117" t="s">
        <v>145</v>
      </c>
      <c r="DX521" s="117" t="s">
        <v>145</v>
      </c>
      <c r="DY521" s="117" t="s">
        <v>145</v>
      </c>
      <c r="DZ521" s="117" t="s">
        <v>145</v>
      </c>
      <c r="EA521" s="117" t="s">
        <v>145</v>
      </c>
      <c r="EB521" s="117" t="s">
        <v>145</v>
      </c>
      <c r="EC521" s="117" t="s">
        <v>180</v>
      </c>
      <c r="ED521" s="117" t="s">
        <v>145</v>
      </c>
      <c r="EE521" s="117" t="s">
        <v>154</v>
      </c>
      <c r="EF521" s="117" t="s">
        <v>145</v>
      </c>
      <c r="EG521" s="117" t="s">
        <v>145</v>
      </c>
      <c r="EH521" s="117" t="s">
        <v>145</v>
      </c>
      <c r="EI521" s="117" t="s">
        <v>145</v>
      </c>
      <c r="EJ521" s="117" t="s">
        <v>145</v>
      </c>
      <c r="EK521" s="117" t="s">
        <v>145</v>
      </c>
      <c r="EL521" s="117" t="s">
        <v>145</v>
      </c>
      <c r="EM521" s="117" t="s">
        <v>145</v>
      </c>
      <c r="EN521" s="117" t="s">
        <v>147</v>
      </c>
    </row>
    <row r="522" spans="1:144">
      <c r="A522" s="117" t="s">
        <v>2104</v>
      </c>
      <c r="B522" s="117" t="s">
        <v>145</v>
      </c>
      <c r="C522" s="117" t="s">
        <v>146</v>
      </c>
      <c r="D522" s="117" t="s">
        <v>145</v>
      </c>
      <c r="E522" s="117" t="s">
        <v>147</v>
      </c>
      <c r="F522" s="117" t="s">
        <v>145</v>
      </c>
      <c r="G522" s="117" t="s">
        <v>148</v>
      </c>
      <c r="H522" s="117" t="s">
        <v>149</v>
      </c>
      <c r="I522" s="117" t="s">
        <v>145</v>
      </c>
      <c r="J522" s="117" t="s">
        <v>150</v>
      </c>
      <c r="K522" s="117" t="s">
        <v>151</v>
      </c>
      <c r="L522" s="117" t="s">
        <v>2098</v>
      </c>
      <c r="M522" s="117" t="s">
        <v>145</v>
      </c>
      <c r="N522" s="117" t="s">
        <v>146</v>
      </c>
      <c r="O522" s="117" t="s">
        <v>153</v>
      </c>
      <c r="P522" s="117" t="s">
        <v>154</v>
      </c>
      <c r="Q522" s="117" t="s">
        <v>155</v>
      </c>
      <c r="R522" s="117" t="s">
        <v>145</v>
      </c>
      <c r="S522" s="117" t="s">
        <v>156</v>
      </c>
      <c r="T522" s="117" t="s">
        <v>154</v>
      </c>
      <c r="U522" s="117" t="s">
        <v>145</v>
      </c>
      <c r="V522" s="117" t="s">
        <v>145</v>
      </c>
      <c r="W522" s="117" t="s">
        <v>157</v>
      </c>
      <c r="X522" s="117" t="s">
        <v>157</v>
      </c>
      <c r="Y522" s="117" t="s">
        <v>158</v>
      </c>
      <c r="Z522" s="117" t="s">
        <v>159</v>
      </c>
      <c r="AA522" s="117" t="s">
        <v>145</v>
      </c>
      <c r="AB522" s="117" t="s">
        <v>145</v>
      </c>
      <c r="AC522" s="117" t="s">
        <v>145</v>
      </c>
      <c r="AD522" s="117" t="s">
        <v>145</v>
      </c>
      <c r="AE522" s="117" t="s">
        <v>2105</v>
      </c>
      <c r="AF522" s="117" t="s">
        <v>145</v>
      </c>
      <c r="AG522" s="117" t="s">
        <v>145</v>
      </c>
      <c r="AH522" s="117" t="s">
        <v>147</v>
      </c>
      <c r="AI522" s="117" t="s">
        <v>145</v>
      </c>
      <c r="AJ522" s="117" t="s">
        <v>145</v>
      </c>
      <c r="AK522" s="117" t="s">
        <v>145</v>
      </c>
      <c r="AL522" s="117" t="s">
        <v>145</v>
      </c>
      <c r="AM522" s="117" t="s">
        <v>145</v>
      </c>
      <c r="AN522" s="117" t="s">
        <v>145</v>
      </c>
      <c r="AO522" s="117" t="s">
        <v>645</v>
      </c>
      <c r="AP522" s="117" t="s">
        <v>646</v>
      </c>
      <c r="AQ522" s="117" t="s">
        <v>647</v>
      </c>
      <c r="AR522" s="117" t="s">
        <v>648</v>
      </c>
      <c r="AS522" s="117" t="s">
        <v>649</v>
      </c>
      <c r="AT522" s="117" t="s">
        <v>650</v>
      </c>
      <c r="AU522" s="117" t="s">
        <v>145</v>
      </c>
      <c r="AV522" s="117" t="s">
        <v>651</v>
      </c>
      <c r="AW522" s="117" t="s">
        <v>652</v>
      </c>
      <c r="AX522" s="117" t="s">
        <v>653</v>
      </c>
      <c r="AY522" s="117" t="s">
        <v>145</v>
      </c>
      <c r="AZ522" s="117" t="s">
        <v>650</v>
      </c>
      <c r="BA522" s="117" t="s">
        <v>145</v>
      </c>
      <c r="BB522" s="117" t="s">
        <v>145</v>
      </c>
      <c r="BC522" s="117" t="s">
        <v>145</v>
      </c>
      <c r="BD522" s="117" t="s">
        <v>145</v>
      </c>
      <c r="BE522" s="117" t="s">
        <v>145</v>
      </c>
      <c r="BF522" s="117" t="s">
        <v>145</v>
      </c>
      <c r="BG522" s="117" t="s">
        <v>145</v>
      </c>
      <c r="BH522" s="117" t="s">
        <v>145</v>
      </c>
      <c r="BI522" s="117" t="s">
        <v>145</v>
      </c>
      <c r="BJ522" s="117" t="s">
        <v>145</v>
      </c>
      <c r="BK522" s="117" t="s">
        <v>145</v>
      </c>
      <c r="BL522" s="117" t="s">
        <v>170</v>
      </c>
      <c r="BM522" s="117" t="s">
        <v>145</v>
      </c>
      <c r="BN522" s="117" t="s">
        <v>145</v>
      </c>
      <c r="BO522" s="117" t="s">
        <v>145</v>
      </c>
      <c r="BP522" s="117" t="s">
        <v>145</v>
      </c>
      <c r="BQ522" s="117" t="s">
        <v>145</v>
      </c>
      <c r="BR522" s="117" t="s">
        <v>145</v>
      </c>
      <c r="BS522" s="117" t="s">
        <v>145</v>
      </c>
      <c r="BT522" s="117" t="s">
        <v>145</v>
      </c>
      <c r="BU522" s="117" t="s">
        <v>145</v>
      </c>
      <c r="BV522" s="117" t="s">
        <v>171</v>
      </c>
      <c r="BW522" s="117" t="s">
        <v>145</v>
      </c>
      <c r="BX522" s="117" t="s">
        <v>145</v>
      </c>
      <c r="BY522" s="117" t="s">
        <v>145</v>
      </c>
      <c r="BZ522" s="117" t="s">
        <v>145</v>
      </c>
      <c r="CA522" s="117" t="s">
        <v>145</v>
      </c>
      <c r="CB522" s="117" t="s">
        <v>149</v>
      </c>
      <c r="CC522" s="117" t="s">
        <v>149</v>
      </c>
      <c r="CD522" s="117" t="s">
        <v>145</v>
      </c>
      <c r="CE522" s="117" t="s">
        <v>145</v>
      </c>
      <c r="CF522" s="117" t="s">
        <v>145</v>
      </c>
      <c r="CG522" s="117" t="s">
        <v>145</v>
      </c>
      <c r="CH522" s="117" t="s">
        <v>145</v>
      </c>
      <c r="CI522" s="117" t="s">
        <v>145</v>
      </c>
      <c r="CJ522" s="117" t="s">
        <v>145</v>
      </c>
      <c r="CK522" s="117" t="s">
        <v>145</v>
      </c>
      <c r="CL522" s="117" t="s">
        <v>145</v>
      </c>
      <c r="CM522" s="117" t="s">
        <v>145</v>
      </c>
      <c r="CN522" s="117" t="s">
        <v>145</v>
      </c>
      <c r="CO522" s="117" t="s">
        <v>1472</v>
      </c>
      <c r="CP522" s="117" t="s">
        <v>145</v>
      </c>
      <c r="CQ522" s="117" t="s">
        <v>145</v>
      </c>
      <c r="CR522" s="117" t="s">
        <v>145</v>
      </c>
      <c r="CS522" s="117" t="s">
        <v>173</v>
      </c>
      <c r="CT522" s="117" t="s">
        <v>174</v>
      </c>
      <c r="CU522" s="117" t="s">
        <v>182</v>
      </c>
      <c r="CV522" s="117" t="s">
        <v>183</v>
      </c>
      <c r="CW522" s="117" t="s">
        <v>184</v>
      </c>
      <c r="CX522" s="117" t="s">
        <v>178</v>
      </c>
      <c r="CY522" s="117" t="s">
        <v>178</v>
      </c>
      <c r="CZ522" s="117" t="s">
        <v>179</v>
      </c>
      <c r="DA522" s="117" t="s">
        <v>179</v>
      </c>
      <c r="DB522" s="117" t="s">
        <v>145</v>
      </c>
      <c r="DC522" s="117" t="s">
        <v>145</v>
      </c>
      <c r="DD522" s="117" t="s">
        <v>179</v>
      </c>
      <c r="DE522" s="117" t="s">
        <v>145</v>
      </c>
      <c r="DF522" s="117" t="s">
        <v>145</v>
      </c>
      <c r="DG522" s="117" t="s">
        <v>145</v>
      </c>
      <c r="DH522" s="117" t="s">
        <v>145</v>
      </c>
      <c r="DI522" s="117" t="s">
        <v>145</v>
      </c>
      <c r="DJ522" s="117" t="s">
        <v>145</v>
      </c>
      <c r="DK522" s="117" t="s">
        <v>145</v>
      </c>
      <c r="DL522" s="117" t="s">
        <v>145</v>
      </c>
      <c r="DM522" s="117" t="s">
        <v>145</v>
      </c>
      <c r="DN522" s="117" t="s">
        <v>145</v>
      </c>
      <c r="DO522" s="117" t="s">
        <v>145</v>
      </c>
      <c r="DP522" s="117" t="s">
        <v>145</v>
      </c>
      <c r="DQ522" s="117" t="s">
        <v>145</v>
      </c>
      <c r="DR522" s="117" t="s">
        <v>145</v>
      </c>
      <c r="DS522" s="117" t="s">
        <v>145</v>
      </c>
      <c r="DT522" s="117" t="s">
        <v>145</v>
      </c>
      <c r="DU522" s="117" t="s">
        <v>145</v>
      </c>
      <c r="DV522" s="117" t="s">
        <v>145</v>
      </c>
      <c r="DW522" s="117" t="s">
        <v>145</v>
      </c>
      <c r="DX522" s="117" t="s">
        <v>145</v>
      </c>
      <c r="DY522" s="117" t="s">
        <v>145</v>
      </c>
      <c r="DZ522" s="117" t="s">
        <v>145</v>
      </c>
      <c r="EA522" s="117" t="s">
        <v>145</v>
      </c>
      <c r="EB522" s="117" t="s">
        <v>145</v>
      </c>
      <c r="EC522" s="117" t="s">
        <v>180</v>
      </c>
      <c r="ED522" s="117" t="s">
        <v>145</v>
      </c>
      <c r="EE522" s="117" t="s">
        <v>154</v>
      </c>
      <c r="EF522" s="117" t="s">
        <v>145</v>
      </c>
      <c r="EG522" s="117" t="s">
        <v>145</v>
      </c>
      <c r="EH522" s="117" t="s">
        <v>145</v>
      </c>
      <c r="EI522" s="117" t="s">
        <v>145</v>
      </c>
      <c r="EJ522" s="117" t="s">
        <v>145</v>
      </c>
      <c r="EK522" s="117" t="s">
        <v>145</v>
      </c>
      <c r="EL522" s="117" t="s">
        <v>145</v>
      </c>
      <c r="EM522" s="117" t="s">
        <v>145</v>
      </c>
      <c r="EN522" s="117" t="s">
        <v>147</v>
      </c>
    </row>
    <row r="523" spans="1:144">
      <c r="A523" s="117" t="s">
        <v>2104</v>
      </c>
      <c r="B523" s="117" t="s">
        <v>145</v>
      </c>
      <c r="C523" s="117" t="s">
        <v>146</v>
      </c>
      <c r="D523" s="117" t="s">
        <v>145</v>
      </c>
      <c r="E523" s="117" t="s">
        <v>147</v>
      </c>
      <c r="F523" s="117" t="s">
        <v>145</v>
      </c>
      <c r="G523" s="117" t="s">
        <v>148</v>
      </c>
      <c r="H523" s="117" t="s">
        <v>149</v>
      </c>
      <c r="I523" s="117" t="s">
        <v>145</v>
      </c>
      <c r="J523" s="117" t="s">
        <v>150</v>
      </c>
      <c r="K523" s="117" t="s">
        <v>151</v>
      </c>
      <c r="L523" s="117" t="s">
        <v>2098</v>
      </c>
      <c r="M523" s="117" t="s">
        <v>145</v>
      </c>
      <c r="N523" s="117" t="s">
        <v>146</v>
      </c>
      <c r="O523" s="117" t="s">
        <v>153</v>
      </c>
      <c r="P523" s="117" t="s">
        <v>154</v>
      </c>
      <c r="Q523" s="117" t="s">
        <v>155</v>
      </c>
      <c r="R523" s="117" t="s">
        <v>145</v>
      </c>
      <c r="S523" s="117" t="s">
        <v>156</v>
      </c>
      <c r="T523" s="117" t="s">
        <v>154</v>
      </c>
      <c r="U523" s="117" t="s">
        <v>145</v>
      </c>
      <c r="V523" s="117" t="s">
        <v>145</v>
      </c>
      <c r="W523" s="117" t="s">
        <v>157</v>
      </c>
      <c r="X523" s="117" t="s">
        <v>157</v>
      </c>
      <c r="Y523" s="117" t="s">
        <v>158</v>
      </c>
      <c r="Z523" s="117" t="s">
        <v>159</v>
      </c>
      <c r="AA523" s="117" t="s">
        <v>145</v>
      </c>
      <c r="AB523" s="117" t="s">
        <v>145</v>
      </c>
      <c r="AC523" s="117" t="s">
        <v>145</v>
      </c>
      <c r="AD523" s="117" t="s">
        <v>145</v>
      </c>
      <c r="AE523" s="117" t="s">
        <v>2105</v>
      </c>
      <c r="AF523" s="117" t="s">
        <v>145</v>
      </c>
      <c r="AG523" s="117" t="s">
        <v>145</v>
      </c>
      <c r="AH523" s="117" t="s">
        <v>147</v>
      </c>
      <c r="AI523" s="117" t="s">
        <v>145</v>
      </c>
      <c r="AJ523" s="117" t="s">
        <v>145</v>
      </c>
      <c r="AK523" s="117" t="s">
        <v>145</v>
      </c>
      <c r="AL523" s="117" t="s">
        <v>145</v>
      </c>
      <c r="AM523" s="117" t="s">
        <v>145</v>
      </c>
      <c r="AN523" s="117" t="s">
        <v>145</v>
      </c>
      <c r="AO523" s="117" t="s">
        <v>645</v>
      </c>
      <c r="AP523" s="117" t="s">
        <v>646</v>
      </c>
      <c r="AQ523" s="117" t="s">
        <v>647</v>
      </c>
      <c r="AR523" s="117" t="s">
        <v>648</v>
      </c>
      <c r="AS523" s="117" t="s">
        <v>649</v>
      </c>
      <c r="AT523" s="117" t="s">
        <v>650</v>
      </c>
      <c r="AU523" s="117" t="s">
        <v>145</v>
      </c>
      <c r="AV523" s="117" t="s">
        <v>651</v>
      </c>
      <c r="AW523" s="117" t="s">
        <v>652</v>
      </c>
      <c r="AX523" s="117" t="s">
        <v>653</v>
      </c>
      <c r="AY523" s="117" t="s">
        <v>145</v>
      </c>
      <c r="AZ523" s="117" t="s">
        <v>650</v>
      </c>
      <c r="BA523" s="117" t="s">
        <v>145</v>
      </c>
      <c r="BB523" s="117" t="s">
        <v>145</v>
      </c>
      <c r="BC523" s="117" t="s">
        <v>145</v>
      </c>
      <c r="BD523" s="117" t="s">
        <v>145</v>
      </c>
      <c r="BE523" s="117" t="s">
        <v>145</v>
      </c>
      <c r="BF523" s="117" t="s">
        <v>145</v>
      </c>
      <c r="BG523" s="117" t="s">
        <v>145</v>
      </c>
      <c r="BH523" s="117" t="s">
        <v>145</v>
      </c>
      <c r="BI523" s="117" t="s">
        <v>145</v>
      </c>
      <c r="BJ523" s="117" t="s">
        <v>145</v>
      </c>
      <c r="BK523" s="117" t="s">
        <v>145</v>
      </c>
      <c r="BL523" s="117" t="s">
        <v>170</v>
      </c>
      <c r="BM523" s="117" t="s">
        <v>145</v>
      </c>
      <c r="BN523" s="117" t="s">
        <v>145</v>
      </c>
      <c r="BO523" s="117" t="s">
        <v>145</v>
      </c>
      <c r="BP523" s="117" t="s">
        <v>145</v>
      </c>
      <c r="BQ523" s="117" t="s">
        <v>145</v>
      </c>
      <c r="BR523" s="117" t="s">
        <v>145</v>
      </c>
      <c r="BS523" s="117" t="s">
        <v>145</v>
      </c>
      <c r="BT523" s="117" t="s">
        <v>145</v>
      </c>
      <c r="BU523" s="117" t="s">
        <v>145</v>
      </c>
      <c r="BV523" s="117" t="s">
        <v>171</v>
      </c>
      <c r="BW523" s="117" t="s">
        <v>145</v>
      </c>
      <c r="BX523" s="117" t="s">
        <v>145</v>
      </c>
      <c r="BY523" s="117" t="s">
        <v>145</v>
      </c>
      <c r="BZ523" s="117" t="s">
        <v>145</v>
      </c>
      <c r="CA523" s="117" t="s">
        <v>145</v>
      </c>
      <c r="CB523" s="117" t="s">
        <v>149</v>
      </c>
      <c r="CC523" s="117" t="s">
        <v>149</v>
      </c>
      <c r="CD523" s="117" t="s">
        <v>145</v>
      </c>
      <c r="CE523" s="117" t="s">
        <v>145</v>
      </c>
      <c r="CF523" s="117" t="s">
        <v>145</v>
      </c>
      <c r="CG523" s="117" t="s">
        <v>145</v>
      </c>
      <c r="CH523" s="117" t="s">
        <v>145</v>
      </c>
      <c r="CI523" s="117" t="s">
        <v>145</v>
      </c>
      <c r="CJ523" s="117" t="s">
        <v>145</v>
      </c>
      <c r="CK523" s="117" t="s">
        <v>145</v>
      </c>
      <c r="CL523" s="117" t="s">
        <v>145</v>
      </c>
      <c r="CM523" s="117" t="s">
        <v>145</v>
      </c>
      <c r="CN523" s="117" t="s">
        <v>145</v>
      </c>
      <c r="CO523" s="117" t="s">
        <v>1472</v>
      </c>
      <c r="CP523" s="117" t="s">
        <v>145</v>
      </c>
      <c r="CQ523" s="117" t="s">
        <v>145</v>
      </c>
      <c r="CR523" s="117" t="s">
        <v>145</v>
      </c>
      <c r="CS523" s="117" t="s">
        <v>173</v>
      </c>
      <c r="CT523" s="117" t="s">
        <v>181</v>
      </c>
      <c r="CU523" s="117" t="s">
        <v>175</v>
      </c>
      <c r="CV523" s="117" t="s">
        <v>176</v>
      </c>
      <c r="CW523" s="117" t="s">
        <v>177</v>
      </c>
      <c r="CX523" s="117" t="s">
        <v>178</v>
      </c>
      <c r="CY523" s="117" t="s">
        <v>178</v>
      </c>
      <c r="CZ523" s="117" t="s">
        <v>179</v>
      </c>
      <c r="DA523" s="117" t="s">
        <v>179</v>
      </c>
      <c r="DB523" s="117" t="s">
        <v>145</v>
      </c>
      <c r="DC523" s="117" t="s">
        <v>145</v>
      </c>
      <c r="DD523" s="117" t="s">
        <v>179</v>
      </c>
      <c r="DE523" s="117" t="s">
        <v>145</v>
      </c>
      <c r="DF523" s="117" t="s">
        <v>145</v>
      </c>
      <c r="DG523" s="117" t="s">
        <v>145</v>
      </c>
      <c r="DH523" s="117" t="s">
        <v>145</v>
      </c>
      <c r="DI523" s="117" t="s">
        <v>145</v>
      </c>
      <c r="DJ523" s="117" t="s">
        <v>145</v>
      </c>
      <c r="DK523" s="117" t="s">
        <v>145</v>
      </c>
      <c r="DL523" s="117" t="s">
        <v>145</v>
      </c>
      <c r="DM523" s="117" t="s">
        <v>145</v>
      </c>
      <c r="DN523" s="117" t="s">
        <v>145</v>
      </c>
      <c r="DO523" s="117" t="s">
        <v>145</v>
      </c>
      <c r="DP523" s="117" t="s">
        <v>145</v>
      </c>
      <c r="DQ523" s="117" t="s">
        <v>145</v>
      </c>
      <c r="DR523" s="117" t="s">
        <v>145</v>
      </c>
      <c r="DS523" s="117" t="s">
        <v>145</v>
      </c>
      <c r="DT523" s="117" t="s">
        <v>145</v>
      </c>
      <c r="DU523" s="117" t="s">
        <v>145</v>
      </c>
      <c r="DV523" s="117" t="s">
        <v>145</v>
      </c>
      <c r="DW523" s="117" t="s">
        <v>145</v>
      </c>
      <c r="DX523" s="117" t="s">
        <v>145</v>
      </c>
      <c r="DY523" s="117" t="s">
        <v>145</v>
      </c>
      <c r="DZ523" s="117" t="s">
        <v>145</v>
      </c>
      <c r="EA523" s="117" t="s">
        <v>145</v>
      </c>
      <c r="EB523" s="117" t="s">
        <v>145</v>
      </c>
      <c r="EC523" s="117" t="s">
        <v>180</v>
      </c>
      <c r="ED523" s="117" t="s">
        <v>145</v>
      </c>
      <c r="EE523" s="117" t="s">
        <v>154</v>
      </c>
      <c r="EF523" s="117" t="s">
        <v>145</v>
      </c>
      <c r="EG523" s="117" t="s">
        <v>145</v>
      </c>
      <c r="EH523" s="117" t="s">
        <v>145</v>
      </c>
      <c r="EI523" s="117" t="s">
        <v>145</v>
      </c>
      <c r="EJ523" s="117" t="s">
        <v>145</v>
      </c>
      <c r="EK523" s="117" t="s">
        <v>145</v>
      </c>
      <c r="EL523" s="117" t="s">
        <v>145</v>
      </c>
      <c r="EM523" s="117" t="s">
        <v>145</v>
      </c>
      <c r="EN523" s="117" t="s">
        <v>147</v>
      </c>
    </row>
    <row r="524" spans="1:144">
      <c r="A524" s="117" t="s">
        <v>2104</v>
      </c>
      <c r="B524" s="117" t="s">
        <v>145</v>
      </c>
      <c r="C524" s="117" t="s">
        <v>146</v>
      </c>
      <c r="D524" s="117" t="s">
        <v>145</v>
      </c>
      <c r="E524" s="117" t="s">
        <v>147</v>
      </c>
      <c r="F524" s="117" t="s">
        <v>145</v>
      </c>
      <c r="G524" s="117" t="s">
        <v>148</v>
      </c>
      <c r="H524" s="117" t="s">
        <v>149</v>
      </c>
      <c r="I524" s="117" t="s">
        <v>145</v>
      </c>
      <c r="J524" s="117" t="s">
        <v>150</v>
      </c>
      <c r="K524" s="117" t="s">
        <v>151</v>
      </c>
      <c r="L524" s="117" t="s">
        <v>2098</v>
      </c>
      <c r="M524" s="117" t="s">
        <v>145</v>
      </c>
      <c r="N524" s="117" t="s">
        <v>146</v>
      </c>
      <c r="O524" s="117" t="s">
        <v>153</v>
      </c>
      <c r="P524" s="117" t="s">
        <v>154</v>
      </c>
      <c r="Q524" s="117" t="s">
        <v>155</v>
      </c>
      <c r="R524" s="117" t="s">
        <v>145</v>
      </c>
      <c r="S524" s="117" t="s">
        <v>156</v>
      </c>
      <c r="T524" s="117" t="s">
        <v>154</v>
      </c>
      <c r="U524" s="117" t="s">
        <v>145</v>
      </c>
      <c r="V524" s="117" t="s">
        <v>145</v>
      </c>
      <c r="W524" s="117" t="s">
        <v>157</v>
      </c>
      <c r="X524" s="117" t="s">
        <v>157</v>
      </c>
      <c r="Y524" s="117" t="s">
        <v>158</v>
      </c>
      <c r="Z524" s="117" t="s">
        <v>159</v>
      </c>
      <c r="AA524" s="117" t="s">
        <v>145</v>
      </c>
      <c r="AB524" s="117" t="s">
        <v>145</v>
      </c>
      <c r="AC524" s="117" t="s">
        <v>145</v>
      </c>
      <c r="AD524" s="117" t="s">
        <v>145</v>
      </c>
      <c r="AE524" s="117" t="s">
        <v>2105</v>
      </c>
      <c r="AF524" s="117" t="s">
        <v>145</v>
      </c>
      <c r="AG524" s="117" t="s">
        <v>145</v>
      </c>
      <c r="AH524" s="117" t="s">
        <v>147</v>
      </c>
      <c r="AI524" s="117" t="s">
        <v>145</v>
      </c>
      <c r="AJ524" s="117" t="s">
        <v>145</v>
      </c>
      <c r="AK524" s="117" t="s">
        <v>145</v>
      </c>
      <c r="AL524" s="117" t="s">
        <v>145</v>
      </c>
      <c r="AM524" s="117" t="s">
        <v>145</v>
      </c>
      <c r="AN524" s="117" t="s">
        <v>145</v>
      </c>
      <c r="AO524" s="117" t="s">
        <v>645</v>
      </c>
      <c r="AP524" s="117" t="s">
        <v>646</v>
      </c>
      <c r="AQ524" s="117" t="s">
        <v>647</v>
      </c>
      <c r="AR524" s="117" t="s">
        <v>648</v>
      </c>
      <c r="AS524" s="117" t="s">
        <v>649</v>
      </c>
      <c r="AT524" s="117" t="s">
        <v>650</v>
      </c>
      <c r="AU524" s="117" t="s">
        <v>145</v>
      </c>
      <c r="AV524" s="117" t="s">
        <v>651</v>
      </c>
      <c r="AW524" s="117" t="s">
        <v>652</v>
      </c>
      <c r="AX524" s="117" t="s">
        <v>653</v>
      </c>
      <c r="AY524" s="117" t="s">
        <v>145</v>
      </c>
      <c r="AZ524" s="117" t="s">
        <v>650</v>
      </c>
      <c r="BA524" s="117" t="s">
        <v>145</v>
      </c>
      <c r="BB524" s="117" t="s">
        <v>145</v>
      </c>
      <c r="BC524" s="117" t="s">
        <v>145</v>
      </c>
      <c r="BD524" s="117" t="s">
        <v>145</v>
      </c>
      <c r="BE524" s="117" t="s">
        <v>145</v>
      </c>
      <c r="BF524" s="117" t="s">
        <v>145</v>
      </c>
      <c r="BG524" s="117" t="s">
        <v>145</v>
      </c>
      <c r="BH524" s="117" t="s">
        <v>145</v>
      </c>
      <c r="BI524" s="117" t="s">
        <v>145</v>
      </c>
      <c r="BJ524" s="117" t="s">
        <v>145</v>
      </c>
      <c r="BK524" s="117" t="s">
        <v>145</v>
      </c>
      <c r="BL524" s="117" t="s">
        <v>170</v>
      </c>
      <c r="BM524" s="117" t="s">
        <v>145</v>
      </c>
      <c r="BN524" s="117" t="s">
        <v>145</v>
      </c>
      <c r="BO524" s="117" t="s">
        <v>145</v>
      </c>
      <c r="BP524" s="117" t="s">
        <v>145</v>
      </c>
      <c r="BQ524" s="117" t="s">
        <v>145</v>
      </c>
      <c r="BR524" s="117" t="s">
        <v>145</v>
      </c>
      <c r="BS524" s="117" t="s">
        <v>145</v>
      </c>
      <c r="BT524" s="117" t="s">
        <v>145</v>
      </c>
      <c r="BU524" s="117" t="s">
        <v>145</v>
      </c>
      <c r="BV524" s="117" t="s">
        <v>171</v>
      </c>
      <c r="BW524" s="117" t="s">
        <v>145</v>
      </c>
      <c r="BX524" s="117" t="s">
        <v>145</v>
      </c>
      <c r="BY524" s="117" t="s">
        <v>145</v>
      </c>
      <c r="BZ524" s="117" t="s">
        <v>145</v>
      </c>
      <c r="CA524" s="117" t="s">
        <v>145</v>
      </c>
      <c r="CB524" s="117" t="s">
        <v>149</v>
      </c>
      <c r="CC524" s="117" t="s">
        <v>149</v>
      </c>
      <c r="CD524" s="117" t="s">
        <v>145</v>
      </c>
      <c r="CE524" s="117" t="s">
        <v>145</v>
      </c>
      <c r="CF524" s="117" t="s">
        <v>145</v>
      </c>
      <c r="CG524" s="117" t="s">
        <v>145</v>
      </c>
      <c r="CH524" s="117" t="s">
        <v>145</v>
      </c>
      <c r="CI524" s="117" t="s">
        <v>145</v>
      </c>
      <c r="CJ524" s="117" t="s">
        <v>145</v>
      </c>
      <c r="CK524" s="117" t="s">
        <v>145</v>
      </c>
      <c r="CL524" s="117" t="s">
        <v>145</v>
      </c>
      <c r="CM524" s="117" t="s">
        <v>145</v>
      </c>
      <c r="CN524" s="117" t="s">
        <v>145</v>
      </c>
      <c r="CO524" s="117" t="s">
        <v>1472</v>
      </c>
      <c r="CP524" s="117" t="s">
        <v>145</v>
      </c>
      <c r="CQ524" s="117" t="s">
        <v>145</v>
      </c>
      <c r="CR524" s="117" t="s">
        <v>145</v>
      </c>
      <c r="CS524" s="117" t="s">
        <v>173</v>
      </c>
      <c r="CT524" s="117" t="s">
        <v>300</v>
      </c>
      <c r="CU524" s="117" t="s">
        <v>1006</v>
      </c>
      <c r="CV524" s="117" t="s">
        <v>1007</v>
      </c>
      <c r="CW524" s="117" t="s">
        <v>1008</v>
      </c>
      <c r="CX524" s="117" t="s">
        <v>178</v>
      </c>
      <c r="CY524" s="117" t="s">
        <v>178</v>
      </c>
      <c r="CZ524" s="117" t="s">
        <v>179</v>
      </c>
      <c r="DA524" s="117" t="s">
        <v>179</v>
      </c>
      <c r="DB524" s="117" t="s">
        <v>145</v>
      </c>
      <c r="DC524" s="117" t="s">
        <v>145</v>
      </c>
      <c r="DD524" s="117" t="s">
        <v>179</v>
      </c>
      <c r="DE524" s="117" t="s">
        <v>145</v>
      </c>
      <c r="DF524" s="117" t="s">
        <v>145</v>
      </c>
      <c r="DG524" s="117" t="s">
        <v>145</v>
      </c>
      <c r="DH524" s="117" t="s">
        <v>145</v>
      </c>
      <c r="DI524" s="117" t="s">
        <v>145</v>
      </c>
      <c r="DJ524" s="117" t="s">
        <v>145</v>
      </c>
      <c r="DK524" s="117" t="s">
        <v>145</v>
      </c>
      <c r="DL524" s="117" t="s">
        <v>145</v>
      </c>
      <c r="DM524" s="117" t="s">
        <v>145</v>
      </c>
      <c r="DN524" s="117" t="s">
        <v>145</v>
      </c>
      <c r="DO524" s="117" t="s">
        <v>145</v>
      </c>
      <c r="DP524" s="117" t="s">
        <v>145</v>
      </c>
      <c r="DQ524" s="117" t="s">
        <v>145</v>
      </c>
      <c r="DR524" s="117" t="s">
        <v>145</v>
      </c>
      <c r="DS524" s="117" t="s">
        <v>145</v>
      </c>
      <c r="DT524" s="117" t="s">
        <v>145</v>
      </c>
      <c r="DU524" s="117" t="s">
        <v>145</v>
      </c>
      <c r="DV524" s="117" t="s">
        <v>145</v>
      </c>
      <c r="DW524" s="117" t="s">
        <v>145</v>
      </c>
      <c r="DX524" s="117" t="s">
        <v>145</v>
      </c>
      <c r="DY524" s="117" t="s">
        <v>145</v>
      </c>
      <c r="DZ524" s="117" t="s">
        <v>145</v>
      </c>
      <c r="EA524" s="117" t="s">
        <v>145</v>
      </c>
      <c r="EB524" s="117" t="s">
        <v>145</v>
      </c>
      <c r="EC524" s="117" t="s">
        <v>180</v>
      </c>
      <c r="ED524" s="117" t="s">
        <v>145</v>
      </c>
      <c r="EE524" s="117" t="s">
        <v>154</v>
      </c>
      <c r="EF524" s="117" t="s">
        <v>145</v>
      </c>
      <c r="EG524" s="117" t="s">
        <v>145</v>
      </c>
      <c r="EH524" s="117" t="s">
        <v>145</v>
      </c>
      <c r="EI524" s="117" t="s">
        <v>145</v>
      </c>
      <c r="EJ524" s="117" t="s">
        <v>145</v>
      </c>
      <c r="EK524" s="117" t="s">
        <v>145</v>
      </c>
      <c r="EL524" s="117" t="s">
        <v>145</v>
      </c>
      <c r="EM524" s="117" t="s">
        <v>145</v>
      </c>
      <c r="EN524" s="117" t="s">
        <v>147</v>
      </c>
    </row>
    <row r="525" spans="1:144">
      <c r="A525" s="117" t="s">
        <v>2106</v>
      </c>
      <c r="B525" s="117" t="s">
        <v>145</v>
      </c>
      <c r="C525" s="117" t="s">
        <v>146</v>
      </c>
      <c r="D525" s="117" t="s">
        <v>145</v>
      </c>
      <c r="E525" s="117" t="s">
        <v>147</v>
      </c>
      <c r="F525" s="117" t="s">
        <v>145</v>
      </c>
      <c r="G525" s="117" t="s">
        <v>148</v>
      </c>
      <c r="H525" s="117" t="s">
        <v>149</v>
      </c>
      <c r="I525" s="117" t="s">
        <v>145</v>
      </c>
      <c r="J525" s="117" t="s">
        <v>150</v>
      </c>
      <c r="K525" s="117" t="s">
        <v>151</v>
      </c>
      <c r="L525" s="117" t="s">
        <v>2098</v>
      </c>
      <c r="M525" s="117" t="s">
        <v>145</v>
      </c>
      <c r="N525" s="117" t="s">
        <v>146</v>
      </c>
      <c r="O525" s="117" t="s">
        <v>153</v>
      </c>
      <c r="P525" s="117" t="s">
        <v>154</v>
      </c>
      <c r="Q525" s="117" t="s">
        <v>155</v>
      </c>
      <c r="R525" s="117" t="s">
        <v>145</v>
      </c>
      <c r="S525" s="117" t="s">
        <v>156</v>
      </c>
      <c r="T525" s="117" t="s">
        <v>154</v>
      </c>
      <c r="U525" s="117" t="s">
        <v>145</v>
      </c>
      <c r="V525" s="117" t="s">
        <v>145</v>
      </c>
      <c r="W525" s="117" t="s">
        <v>157</v>
      </c>
      <c r="X525" s="117" t="s">
        <v>157</v>
      </c>
      <c r="Y525" s="117" t="s">
        <v>158</v>
      </c>
      <c r="Z525" s="117" t="s">
        <v>159</v>
      </c>
      <c r="AA525" s="117" t="s">
        <v>145</v>
      </c>
      <c r="AB525" s="117" t="s">
        <v>145</v>
      </c>
      <c r="AC525" s="117" t="s">
        <v>145</v>
      </c>
      <c r="AD525" s="117" t="s">
        <v>145</v>
      </c>
      <c r="AE525" s="117" t="s">
        <v>2107</v>
      </c>
      <c r="AF525" s="117" t="s">
        <v>145</v>
      </c>
      <c r="AG525" s="117" t="s">
        <v>145</v>
      </c>
      <c r="AH525" s="117" t="s">
        <v>147</v>
      </c>
      <c r="AI525" s="117" t="s">
        <v>145</v>
      </c>
      <c r="AJ525" s="117" t="s">
        <v>145</v>
      </c>
      <c r="AK525" s="117" t="s">
        <v>145</v>
      </c>
      <c r="AL525" s="117" t="s">
        <v>145</v>
      </c>
      <c r="AM525" s="117" t="s">
        <v>145</v>
      </c>
      <c r="AN525" s="117" t="s">
        <v>145</v>
      </c>
      <c r="AO525" s="117" t="s">
        <v>502</v>
      </c>
      <c r="AP525" s="117" t="s">
        <v>2108</v>
      </c>
      <c r="AQ525" s="117" t="s">
        <v>2108</v>
      </c>
      <c r="AR525" s="117" t="s">
        <v>268</v>
      </c>
      <c r="AS525" s="117" t="s">
        <v>2109</v>
      </c>
      <c r="AT525" s="117" t="s">
        <v>2110</v>
      </c>
      <c r="AU525" s="117" t="s">
        <v>145</v>
      </c>
      <c r="AV525" s="117" t="s">
        <v>2111</v>
      </c>
      <c r="AW525" s="117" t="s">
        <v>2112</v>
      </c>
      <c r="AX525" s="117" t="s">
        <v>2113</v>
      </c>
      <c r="AY525" s="117" t="s">
        <v>145</v>
      </c>
      <c r="AZ525" s="117" t="s">
        <v>2110</v>
      </c>
      <c r="BA525" s="117" t="s">
        <v>145</v>
      </c>
      <c r="BB525" s="117" t="s">
        <v>145</v>
      </c>
      <c r="BC525" s="117" t="s">
        <v>145</v>
      </c>
      <c r="BD525" s="117" t="s">
        <v>145</v>
      </c>
      <c r="BE525" s="117" t="s">
        <v>145</v>
      </c>
      <c r="BF525" s="117" t="s">
        <v>145</v>
      </c>
      <c r="BG525" s="117" t="s">
        <v>145</v>
      </c>
      <c r="BH525" s="117" t="s">
        <v>145</v>
      </c>
      <c r="BI525" s="117" t="s">
        <v>145</v>
      </c>
      <c r="BJ525" s="117" t="s">
        <v>145</v>
      </c>
      <c r="BK525" s="117" t="s">
        <v>145</v>
      </c>
      <c r="BL525" s="117" t="s">
        <v>170</v>
      </c>
      <c r="BM525" s="117" t="s">
        <v>145</v>
      </c>
      <c r="BN525" s="117" t="s">
        <v>145</v>
      </c>
      <c r="BO525" s="117" t="s">
        <v>145</v>
      </c>
      <c r="BP525" s="117" t="s">
        <v>145</v>
      </c>
      <c r="BQ525" s="117" t="s">
        <v>145</v>
      </c>
      <c r="BR525" s="117" t="s">
        <v>145</v>
      </c>
      <c r="BS525" s="117" t="s">
        <v>145</v>
      </c>
      <c r="BT525" s="117" t="s">
        <v>145</v>
      </c>
      <c r="BU525" s="117" t="s">
        <v>145</v>
      </c>
      <c r="BV525" s="117" t="s">
        <v>171</v>
      </c>
      <c r="BW525" s="117" t="s">
        <v>145</v>
      </c>
      <c r="BX525" s="117" t="s">
        <v>145</v>
      </c>
      <c r="BY525" s="117" t="s">
        <v>145</v>
      </c>
      <c r="BZ525" s="117" t="s">
        <v>145</v>
      </c>
      <c r="CA525" s="117" t="s">
        <v>145</v>
      </c>
      <c r="CB525" s="117" t="s">
        <v>149</v>
      </c>
      <c r="CC525" s="117" t="s">
        <v>149</v>
      </c>
      <c r="CD525" s="117" t="s">
        <v>145</v>
      </c>
      <c r="CE525" s="117" t="s">
        <v>145</v>
      </c>
      <c r="CF525" s="117" t="s">
        <v>145</v>
      </c>
      <c r="CG525" s="117" t="s">
        <v>145</v>
      </c>
      <c r="CH525" s="117" t="s">
        <v>145</v>
      </c>
      <c r="CI525" s="117" t="s">
        <v>145</v>
      </c>
      <c r="CJ525" s="117" t="s">
        <v>145</v>
      </c>
      <c r="CK525" s="117" t="s">
        <v>145</v>
      </c>
      <c r="CL525" s="117" t="s">
        <v>145</v>
      </c>
      <c r="CM525" s="117" t="s">
        <v>145</v>
      </c>
      <c r="CN525" s="117" t="s">
        <v>145</v>
      </c>
      <c r="CO525" s="117" t="s">
        <v>1472</v>
      </c>
      <c r="CP525" s="117" t="s">
        <v>145</v>
      </c>
      <c r="CQ525" s="117" t="s">
        <v>145</v>
      </c>
      <c r="CR525" s="117" t="s">
        <v>145</v>
      </c>
      <c r="CS525" s="117" t="s">
        <v>173</v>
      </c>
      <c r="CT525" s="117" t="s">
        <v>174</v>
      </c>
      <c r="CU525" s="117" t="s">
        <v>182</v>
      </c>
      <c r="CV525" s="117" t="s">
        <v>183</v>
      </c>
      <c r="CW525" s="117" t="s">
        <v>184</v>
      </c>
      <c r="CX525" s="117" t="s">
        <v>178</v>
      </c>
      <c r="CY525" s="117" t="s">
        <v>178</v>
      </c>
      <c r="CZ525" s="117" t="s">
        <v>179</v>
      </c>
      <c r="DA525" s="117" t="s">
        <v>179</v>
      </c>
      <c r="DB525" s="117" t="s">
        <v>145</v>
      </c>
      <c r="DC525" s="117" t="s">
        <v>145</v>
      </c>
      <c r="DD525" s="117" t="s">
        <v>179</v>
      </c>
      <c r="DE525" s="117" t="s">
        <v>145</v>
      </c>
      <c r="DF525" s="117" t="s">
        <v>145</v>
      </c>
      <c r="DG525" s="117" t="s">
        <v>145</v>
      </c>
      <c r="DH525" s="117" t="s">
        <v>145</v>
      </c>
      <c r="DI525" s="117" t="s">
        <v>145</v>
      </c>
      <c r="DJ525" s="117" t="s">
        <v>145</v>
      </c>
      <c r="DK525" s="117" t="s">
        <v>145</v>
      </c>
      <c r="DL525" s="117" t="s">
        <v>145</v>
      </c>
      <c r="DM525" s="117" t="s">
        <v>145</v>
      </c>
      <c r="DN525" s="117" t="s">
        <v>145</v>
      </c>
      <c r="DO525" s="117" t="s">
        <v>145</v>
      </c>
      <c r="DP525" s="117" t="s">
        <v>145</v>
      </c>
      <c r="DQ525" s="117" t="s">
        <v>145</v>
      </c>
      <c r="DR525" s="117" t="s">
        <v>145</v>
      </c>
      <c r="DS525" s="117" t="s">
        <v>145</v>
      </c>
      <c r="DT525" s="117" t="s">
        <v>145</v>
      </c>
      <c r="DU525" s="117" t="s">
        <v>145</v>
      </c>
      <c r="DV525" s="117" t="s">
        <v>145</v>
      </c>
      <c r="DW525" s="117" t="s">
        <v>145</v>
      </c>
      <c r="DX525" s="117" t="s">
        <v>145</v>
      </c>
      <c r="DY525" s="117" t="s">
        <v>145</v>
      </c>
      <c r="DZ525" s="117" t="s">
        <v>145</v>
      </c>
      <c r="EA525" s="117" t="s">
        <v>145</v>
      </c>
      <c r="EB525" s="117" t="s">
        <v>145</v>
      </c>
      <c r="EC525" s="117" t="s">
        <v>180</v>
      </c>
      <c r="ED525" s="117" t="s">
        <v>145</v>
      </c>
      <c r="EE525" s="117" t="s">
        <v>154</v>
      </c>
      <c r="EF525" s="117" t="s">
        <v>145</v>
      </c>
      <c r="EG525" s="117" t="s">
        <v>145</v>
      </c>
      <c r="EH525" s="117" t="s">
        <v>145</v>
      </c>
      <c r="EI525" s="117" t="s">
        <v>145</v>
      </c>
      <c r="EJ525" s="117" t="s">
        <v>145</v>
      </c>
      <c r="EK525" s="117" t="s">
        <v>145</v>
      </c>
      <c r="EL525" s="117" t="s">
        <v>145</v>
      </c>
      <c r="EM525" s="117" t="s">
        <v>145</v>
      </c>
      <c r="EN525" s="117" t="s">
        <v>147</v>
      </c>
    </row>
    <row r="526" spans="1:144">
      <c r="A526" s="117" t="s">
        <v>2106</v>
      </c>
      <c r="B526" s="117" t="s">
        <v>145</v>
      </c>
      <c r="C526" s="117" t="s">
        <v>146</v>
      </c>
      <c r="D526" s="117" t="s">
        <v>145</v>
      </c>
      <c r="E526" s="117" t="s">
        <v>147</v>
      </c>
      <c r="F526" s="117" t="s">
        <v>145</v>
      </c>
      <c r="G526" s="117" t="s">
        <v>148</v>
      </c>
      <c r="H526" s="117" t="s">
        <v>149</v>
      </c>
      <c r="I526" s="117" t="s">
        <v>145</v>
      </c>
      <c r="J526" s="117" t="s">
        <v>150</v>
      </c>
      <c r="K526" s="117" t="s">
        <v>151</v>
      </c>
      <c r="L526" s="117" t="s">
        <v>2098</v>
      </c>
      <c r="M526" s="117" t="s">
        <v>145</v>
      </c>
      <c r="N526" s="117" t="s">
        <v>146</v>
      </c>
      <c r="O526" s="117" t="s">
        <v>153</v>
      </c>
      <c r="P526" s="117" t="s">
        <v>154</v>
      </c>
      <c r="Q526" s="117" t="s">
        <v>155</v>
      </c>
      <c r="R526" s="117" t="s">
        <v>145</v>
      </c>
      <c r="S526" s="117" t="s">
        <v>156</v>
      </c>
      <c r="T526" s="117" t="s">
        <v>154</v>
      </c>
      <c r="U526" s="117" t="s">
        <v>145</v>
      </c>
      <c r="V526" s="117" t="s">
        <v>145</v>
      </c>
      <c r="W526" s="117" t="s">
        <v>157</v>
      </c>
      <c r="X526" s="117" t="s">
        <v>157</v>
      </c>
      <c r="Y526" s="117" t="s">
        <v>158</v>
      </c>
      <c r="Z526" s="117" t="s">
        <v>159</v>
      </c>
      <c r="AA526" s="117" t="s">
        <v>145</v>
      </c>
      <c r="AB526" s="117" t="s">
        <v>145</v>
      </c>
      <c r="AC526" s="117" t="s">
        <v>145</v>
      </c>
      <c r="AD526" s="117" t="s">
        <v>145</v>
      </c>
      <c r="AE526" s="117" t="s">
        <v>2107</v>
      </c>
      <c r="AF526" s="117" t="s">
        <v>145</v>
      </c>
      <c r="AG526" s="117" t="s">
        <v>145</v>
      </c>
      <c r="AH526" s="117" t="s">
        <v>147</v>
      </c>
      <c r="AI526" s="117" t="s">
        <v>145</v>
      </c>
      <c r="AJ526" s="117" t="s">
        <v>145</v>
      </c>
      <c r="AK526" s="117" t="s">
        <v>145</v>
      </c>
      <c r="AL526" s="117" t="s">
        <v>145</v>
      </c>
      <c r="AM526" s="117" t="s">
        <v>145</v>
      </c>
      <c r="AN526" s="117" t="s">
        <v>145</v>
      </c>
      <c r="AO526" s="117" t="s">
        <v>502</v>
      </c>
      <c r="AP526" s="117" t="s">
        <v>2108</v>
      </c>
      <c r="AQ526" s="117" t="s">
        <v>2108</v>
      </c>
      <c r="AR526" s="117" t="s">
        <v>268</v>
      </c>
      <c r="AS526" s="117" t="s">
        <v>2109</v>
      </c>
      <c r="AT526" s="117" t="s">
        <v>2110</v>
      </c>
      <c r="AU526" s="117" t="s">
        <v>145</v>
      </c>
      <c r="AV526" s="117" t="s">
        <v>2111</v>
      </c>
      <c r="AW526" s="117" t="s">
        <v>2112</v>
      </c>
      <c r="AX526" s="117" t="s">
        <v>2113</v>
      </c>
      <c r="AY526" s="117" t="s">
        <v>145</v>
      </c>
      <c r="AZ526" s="117" t="s">
        <v>2110</v>
      </c>
      <c r="BA526" s="117" t="s">
        <v>145</v>
      </c>
      <c r="BB526" s="117" t="s">
        <v>145</v>
      </c>
      <c r="BC526" s="117" t="s">
        <v>145</v>
      </c>
      <c r="BD526" s="117" t="s">
        <v>145</v>
      </c>
      <c r="BE526" s="117" t="s">
        <v>145</v>
      </c>
      <c r="BF526" s="117" t="s">
        <v>145</v>
      </c>
      <c r="BG526" s="117" t="s">
        <v>145</v>
      </c>
      <c r="BH526" s="117" t="s">
        <v>145</v>
      </c>
      <c r="BI526" s="117" t="s">
        <v>145</v>
      </c>
      <c r="BJ526" s="117" t="s">
        <v>145</v>
      </c>
      <c r="BK526" s="117" t="s">
        <v>145</v>
      </c>
      <c r="BL526" s="117" t="s">
        <v>170</v>
      </c>
      <c r="BM526" s="117" t="s">
        <v>145</v>
      </c>
      <c r="BN526" s="117" t="s">
        <v>145</v>
      </c>
      <c r="BO526" s="117" t="s">
        <v>145</v>
      </c>
      <c r="BP526" s="117" t="s">
        <v>145</v>
      </c>
      <c r="BQ526" s="117" t="s">
        <v>145</v>
      </c>
      <c r="BR526" s="117" t="s">
        <v>145</v>
      </c>
      <c r="BS526" s="117" t="s">
        <v>145</v>
      </c>
      <c r="BT526" s="117" t="s">
        <v>145</v>
      </c>
      <c r="BU526" s="117" t="s">
        <v>145</v>
      </c>
      <c r="BV526" s="117" t="s">
        <v>171</v>
      </c>
      <c r="BW526" s="117" t="s">
        <v>145</v>
      </c>
      <c r="BX526" s="117" t="s">
        <v>145</v>
      </c>
      <c r="BY526" s="117" t="s">
        <v>145</v>
      </c>
      <c r="BZ526" s="117" t="s">
        <v>145</v>
      </c>
      <c r="CA526" s="117" t="s">
        <v>145</v>
      </c>
      <c r="CB526" s="117" t="s">
        <v>149</v>
      </c>
      <c r="CC526" s="117" t="s">
        <v>149</v>
      </c>
      <c r="CD526" s="117" t="s">
        <v>145</v>
      </c>
      <c r="CE526" s="117" t="s">
        <v>145</v>
      </c>
      <c r="CF526" s="117" t="s">
        <v>145</v>
      </c>
      <c r="CG526" s="117" t="s">
        <v>145</v>
      </c>
      <c r="CH526" s="117" t="s">
        <v>145</v>
      </c>
      <c r="CI526" s="117" t="s">
        <v>145</v>
      </c>
      <c r="CJ526" s="117" t="s">
        <v>145</v>
      </c>
      <c r="CK526" s="117" t="s">
        <v>145</v>
      </c>
      <c r="CL526" s="117" t="s">
        <v>145</v>
      </c>
      <c r="CM526" s="117" t="s">
        <v>145</v>
      </c>
      <c r="CN526" s="117" t="s">
        <v>145</v>
      </c>
      <c r="CO526" s="117" t="s">
        <v>1472</v>
      </c>
      <c r="CP526" s="117" t="s">
        <v>145</v>
      </c>
      <c r="CQ526" s="117" t="s">
        <v>145</v>
      </c>
      <c r="CR526" s="117" t="s">
        <v>145</v>
      </c>
      <c r="CS526" s="117" t="s">
        <v>173</v>
      </c>
      <c r="CT526" s="117" t="s">
        <v>181</v>
      </c>
      <c r="CU526" s="117" t="s">
        <v>175</v>
      </c>
      <c r="CV526" s="117" t="s">
        <v>176</v>
      </c>
      <c r="CW526" s="117" t="s">
        <v>177</v>
      </c>
      <c r="CX526" s="117" t="s">
        <v>178</v>
      </c>
      <c r="CY526" s="117" t="s">
        <v>178</v>
      </c>
      <c r="CZ526" s="117" t="s">
        <v>179</v>
      </c>
      <c r="DA526" s="117" t="s">
        <v>179</v>
      </c>
      <c r="DB526" s="117" t="s">
        <v>145</v>
      </c>
      <c r="DC526" s="117" t="s">
        <v>145</v>
      </c>
      <c r="DD526" s="117" t="s">
        <v>179</v>
      </c>
      <c r="DE526" s="117" t="s">
        <v>145</v>
      </c>
      <c r="DF526" s="117" t="s">
        <v>145</v>
      </c>
      <c r="DG526" s="117" t="s">
        <v>145</v>
      </c>
      <c r="DH526" s="117" t="s">
        <v>145</v>
      </c>
      <c r="DI526" s="117" t="s">
        <v>145</v>
      </c>
      <c r="DJ526" s="117" t="s">
        <v>145</v>
      </c>
      <c r="DK526" s="117" t="s">
        <v>145</v>
      </c>
      <c r="DL526" s="117" t="s">
        <v>145</v>
      </c>
      <c r="DM526" s="117" t="s">
        <v>145</v>
      </c>
      <c r="DN526" s="117" t="s">
        <v>145</v>
      </c>
      <c r="DO526" s="117" t="s">
        <v>145</v>
      </c>
      <c r="DP526" s="117" t="s">
        <v>145</v>
      </c>
      <c r="DQ526" s="117" t="s">
        <v>145</v>
      </c>
      <c r="DR526" s="117" t="s">
        <v>145</v>
      </c>
      <c r="DS526" s="117" t="s">
        <v>145</v>
      </c>
      <c r="DT526" s="117" t="s">
        <v>145</v>
      </c>
      <c r="DU526" s="117" t="s">
        <v>145</v>
      </c>
      <c r="DV526" s="117" t="s">
        <v>145</v>
      </c>
      <c r="DW526" s="117" t="s">
        <v>145</v>
      </c>
      <c r="DX526" s="117" t="s">
        <v>145</v>
      </c>
      <c r="DY526" s="117" t="s">
        <v>145</v>
      </c>
      <c r="DZ526" s="117" t="s">
        <v>145</v>
      </c>
      <c r="EA526" s="117" t="s">
        <v>145</v>
      </c>
      <c r="EB526" s="117" t="s">
        <v>145</v>
      </c>
      <c r="EC526" s="117" t="s">
        <v>180</v>
      </c>
      <c r="ED526" s="117" t="s">
        <v>145</v>
      </c>
      <c r="EE526" s="117" t="s">
        <v>154</v>
      </c>
      <c r="EF526" s="117" t="s">
        <v>145</v>
      </c>
      <c r="EG526" s="117" t="s">
        <v>145</v>
      </c>
      <c r="EH526" s="117" t="s">
        <v>145</v>
      </c>
      <c r="EI526" s="117" t="s">
        <v>145</v>
      </c>
      <c r="EJ526" s="117" t="s">
        <v>145</v>
      </c>
      <c r="EK526" s="117" t="s">
        <v>145</v>
      </c>
      <c r="EL526" s="117" t="s">
        <v>145</v>
      </c>
      <c r="EM526" s="117" t="s">
        <v>145</v>
      </c>
      <c r="EN526" s="117" t="s">
        <v>147</v>
      </c>
    </row>
    <row r="527" spans="1:144">
      <c r="A527" s="117" t="s">
        <v>2106</v>
      </c>
      <c r="B527" s="117" t="s">
        <v>145</v>
      </c>
      <c r="C527" s="117" t="s">
        <v>146</v>
      </c>
      <c r="D527" s="117" t="s">
        <v>145</v>
      </c>
      <c r="E527" s="117" t="s">
        <v>147</v>
      </c>
      <c r="F527" s="117" t="s">
        <v>145</v>
      </c>
      <c r="G527" s="117" t="s">
        <v>148</v>
      </c>
      <c r="H527" s="117" t="s">
        <v>149</v>
      </c>
      <c r="I527" s="117" t="s">
        <v>145</v>
      </c>
      <c r="J527" s="117" t="s">
        <v>150</v>
      </c>
      <c r="K527" s="117" t="s">
        <v>151</v>
      </c>
      <c r="L527" s="117" t="s">
        <v>2098</v>
      </c>
      <c r="M527" s="117" t="s">
        <v>145</v>
      </c>
      <c r="N527" s="117" t="s">
        <v>146</v>
      </c>
      <c r="O527" s="117" t="s">
        <v>153</v>
      </c>
      <c r="P527" s="117" t="s">
        <v>154</v>
      </c>
      <c r="Q527" s="117" t="s">
        <v>155</v>
      </c>
      <c r="R527" s="117" t="s">
        <v>145</v>
      </c>
      <c r="S527" s="117" t="s">
        <v>156</v>
      </c>
      <c r="T527" s="117" t="s">
        <v>154</v>
      </c>
      <c r="U527" s="117" t="s">
        <v>145</v>
      </c>
      <c r="V527" s="117" t="s">
        <v>145</v>
      </c>
      <c r="W527" s="117" t="s">
        <v>157</v>
      </c>
      <c r="X527" s="117" t="s">
        <v>157</v>
      </c>
      <c r="Y527" s="117" t="s">
        <v>158</v>
      </c>
      <c r="Z527" s="117" t="s">
        <v>159</v>
      </c>
      <c r="AA527" s="117" t="s">
        <v>145</v>
      </c>
      <c r="AB527" s="117" t="s">
        <v>145</v>
      </c>
      <c r="AC527" s="117" t="s">
        <v>145</v>
      </c>
      <c r="AD527" s="117" t="s">
        <v>145</v>
      </c>
      <c r="AE527" s="117" t="s">
        <v>2107</v>
      </c>
      <c r="AF527" s="117" t="s">
        <v>145</v>
      </c>
      <c r="AG527" s="117" t="s">
        <v>145</v>
      </c>
      <c r="AH527" s="117" t="s">
        <v>147</v>
      </c>
      <c r="AI527" s="117" t="s">
        <v>145</v>
      </c>
      <c r="AJ527" s="117" t="s">
        <v>145</v>
      </c>
      <c r="AK527" s="117" t="s">
        <v>145</v>
      </c>
      <c r="AL527" s="117" t="s">
        <v>145</v>
      </c>
      <c r="AM527" s="117" t="s">
        <v>145</v>
      </c>
      <c r="AN527" s="117" t="s">
        <v>145</v>
      </c>
      <c r="AO527" s="117" t="s">
        <v>502</v>
      </c>
      <c r="AP527" s="117" t="s">
        <v>2108</v>
      </c>
      <c r="AQ527" s="117" t="s">
        <v>2108</v>
      </c>
      <c r="AR527" s="117" t="s">
        <v>268</v>
      </c>
      <c r="AS527" s="117" t="s">
        <v>2109</v>
      </c>
      <c r="AT527" s="117" t="s">
        <v>2110</v>
      </c>
      <c r="AU527" s="117" t="s">
        <v>145</v>
      </c>
      <c r="AV527" s="117" t="s">
        <v>2111</v>
      </c>
      <c r="AW527" s="117" t="s">
        <v>2112</v>
      </c>
      <c r="AX527" s="117" t="s">
        <v>2113</v>
      </c>
      <c r="AY527" s="117" t="s">
        <v>145</v>
      </c>
      <c r="AZ527" s="117" t="s">
        <v>2110</v>
      </c>
      <c r="BA527" s="117" t="s">
        <v>145</v>
      </c>
      <c r="BB527" s="117" t="s">
        <v>145</v>
      </c>
      <c r="BC527" s="117" t="s">
        <v>145</v>
      </c>
      <c r="BD527" s="117" t="s">
        <v>145</v>
      </c>
      <c r="BE527" s="117" t="s">
        <v>145</v>
      </c>
      <c r="BF527" s="117" t="s">
        <v>145</v>
      </c>
      <c r="BG527" s="117" t="s">
        <v>145</v>
      </c>
      <c r="BH527" s="117" t="s">
        <v>145</v>
      </c>
      <c r="BI527" s="117" t="s">
        <v>145</v>
      </c>
      <c r="BJ527" s="117" t="s">
        <v>145</v>
      </c>
      <c r="BK527" s="117" t="s">
        <v>145</v>
      </c>
      <c r="BL527" s="117" t="s">
        <v>170</v>
      </c>
      <c r="BM527" s="117" t="s">
        <v>145</v>
      </c>
      <c r="BN527" s="117" t="s">
        <v>145</v>
      </c>
      <c r="BO527" s="117" t="s">
        <v>145</v>
      </c>
      <c r="BP527" s="117" t="s">
        <v>145</v>
      </c>
      <c r="BQ527" s="117" t="s">
        <v>145</v>
      </c>
      <c r="BR527" s="117" t="s">
        <v>145</v>
      </c>
      <c r="BS527" s="117" t="s">
        <v>145</v>
      </c>
      <c r="BT527" s="117" t="s">
        <v>145</v>
      </c>
      <c r="BU527" s="117" t="s">
        <v>145</v>
      </c>
      <c r="BV527" s="117" t="s">
        <v>171</v>
      </c>
      <c r="BW527" s="117" t="s">
        <v>145</v>
      </c>
      <c r="BX527" s="117" t="s">
        <v>145</v>
      </c>
      <c r="BY527" s="117" t="s">
        <v>145</v>
      </c>
      <c r="BZ527" s="117" t="s">
        <v>145</v>
      </c>
      <c r="CA527" s="117" t="s">
        <v>145</v>
      </c>
      <c r="CB527" s="117" t="s">
        <v>149</v>
      </c>
      <c r="CC527" s="117" t="s">
        <v>149</v>
      </c>
      <c r="CD527" s="117" t="s">
        <v>145</v>
      </c>
      <c r="CE527" s="117" t="s">
        <v>145</v>
      </c>
      <c r="CF527" s="117" t="s">
        <v>145</v>
      </c>
      <c r="CG527" s="117" t="s">
        <v>145</v>
      </c>
      <c r="CH527" s="117" t="s">
        <v>145</v>
      </c>
      <c r="CI527" s="117" t="s">
        <v>145</v>
      </c>
      <c r="CJ527" s="117" t="s">
        <v>145</v>
      </c>
      <c r="CK527" s="117" t="s">
        <v>145</v>
      </c>
      <c r="CL527" s="117" t="s">
        <v>145</v>
      </c>
      <c r="CM527" s="117" t="s">
        <v>145</v>
      </c>
      <c r="CN527" s="117" t="s">
        <v>145</v>
      </c>
      <c r="CO527" s="117" t="s">
        <v>1472</v>
      </c>
      <c r="CP527" s="117" t="s">
        <v>145</v>
      </c>
      <c r="CQ527" s="117" t="s">
        <v>145</v>
      </c>
      <c r="CR527" s="117" t="s">
        <v>145</v>
      </c>
      <c r="CS527" s="117" t="s">
        <v>173</v>
      </c>
      <c r="CT527" s="117" t="s">
        <v>300</v>
      </c>
      <c r="CU527" s="117" t="s">
        <v>1006</v>
      </c>
      <c r="CV527" s="117" t="s">
        <v>1007</v>
      </c>
      <c r="CW527" s="117" t="s">
        <v>1008</v>
      </c>
      <c r="CX527" s="117" t="s">
        <v>178</v>
      </c>
      <c r="CY527" s="117" t="s">
        <v>178</v>
      </c>
      <c r="CZ527" s="117" t="s">
        <v>179</v>
      </c>
      <c r="DA527" s="117" t="s">
        <v>179</v>
      </c>
      <c r="DB527" s="117" t="s">
        <v>145</v>
      </c>
      <c r="DC527" s="117" t="s">
        <v>145</v>
      </c>
      <c r="DD527" s="117" t="s">
        <v>179</v>
      </c>
      <c r="DE527" s="117" t="s">
        <v>145</v>
      </c>
      <c r="DF527" s="117" t="s">
        <v>145</v>
      </c>
      <c r="DG527" s="117" t="s">
        <v>145</v>
      </c>
      <c r="DH527" s="117" t="s">
        <v>145</v>
      </c>
      <c r="DI527" s="117" t="s">
        <v>145</v>
      </c>
      <c r="DJ527" s="117" t="s">
        <v>145</v>
      </c>
      <c r="DK527" s="117" t="s">
        <v>145</v>
      </c>
      <c r="DL527" s="117" t="s">
        <v>145</v>
      </c>
      <c r="DM527" s="117" t="s">
        <v>145</v>
      </c>
      <c r="DN527" s="117" t="s">
        <v>145</v>
      </c>
      <c r="DO527" s="117" t="s">
        <v>145</v>
      </c>
      <c r="DP527" s="117" t="s">
        <v>145</v>
      </c>
      <c r="DQ527" s="117" t="s">
        <v>145</v>
      </c>
      <c r="DR527" s="117" t="s">
        <v>145</v>
      </c>
      <c r="DS527" s="117" t="s">
        <v>145</v>
      </c>
      <c r="DT527" s="117" t="s">
        <v>145</v>
      </c>
      <c r="DU527" s="117" t="s">
        <v>145</v>
      </c>
      <c r="DV527" s="117" t="s">
        <v>145</v>
      </c>
      <c r="DW527" s="117" t="s">
        <v>145</v>
      </c>
      <c r="DX527" s="117" t="s">
        <v>145</v>
      </c>
      <c r="DY527" s="117" t="s">
        <v>145</v>
      </c>
      <c r="DZ527" s="117" t="s">
        <v>145</v>
      </c>
      <c r="EA527" s="117" t="s">
        <v>145</v>
      </c>
      <c r="EB527" s="117" t="s">
        <v>145</v>
      </c>
      <c r="EC527" s="117" t="s">
        <v>180</v>
      </c>
      <c r="ED527" s="117" t="s">
        <v>145</v>
      </c>
      <c r="EE527" s="117" t="s">
        <v>154</v>
      </c>
      <c r="EF527" s="117" t="s">
        <v>145</v>
      </c>
      <c r="EG527" s="117" t="s">
        <v>145</v>
      </c>
      <c r="EH527" s="117" t="s">
        <v>145</v>
      </c>
      <c r="EI527" s="117" t="s">
        <v>145</v>
      </c>
      <c r="EJ527" s="117" t="s">
        <v>145</v>
      </c>
      <c r="EK527" s="117" t="s">
        <v>145</v>
      </c>
      <c r="EL527" s="117" t="s">
        <v>145</v>
      </c>
      <c r="EM527" s="117" t="s">
        <v>145</v>
      </c>
      <c r="EN527" s="117" t="s">
        <v>147</v>
      </c>
    </row>
    <row r="528" spans="1:144">
      <c r="A528" s="117" t="s">
        <v>2114</v>
      </c>
      <c r="B528" s="117" t="s">
        <v>145</v>
      </c>
      <c r="C528" s="117" t="s">
        <v>146</v>
      </c>
      <c r="D528" s="117" t="s">
        <v>145</v>
      </c>
      <c r="E528" s="117" t="s">
        <v>147</v>
      </c>
      <c r="F528" s="117" t="s">
        <v>145</v>
      </c>
      <c r="G528" s="117" t="s">
        <v>148</v>
      </c>
      <c r="H528" s="117" t="s">
        <v>149</v>
      </c>
      <c r="I528" s="117" t="s">
        <v>145</v>
      </c>
      <c r="J528" s="117" t="s">
        <v>150</v>
      </c>
      <c r="K528" s="117" t="s">
        <v>151</v>
      </c>
      <c r="L528" s="117" t="s">
        <v>2115</v>
      </c>
      <c r="M528" s="117" t="s">
        <v>145</v>
      </c>
      <c r="N528" s="117" t="s">
        <v>146</v>
      </c>
      <c r="O528" s="117" t="s">
        <v>153</v>
      </c>
      <c r="P528" s="117" t="s">
        <v>154</v>
      </c>
      <c r="Q528" s="117" t="s">
        <v>155</v>
      </c>
      <c r="R528" s="117" t="s">
        <v>145</v>
      </c>
      <c r="S528" s="117" t="s">
        <v>156</v>
      </c>
      <c r="T528" s="117" t="s">
        <v>154</v>
      </c>
      <c r="U528" s="117" t="s">
        <v>145</v>
      </c>
      <c r="V528" s="117" t="s">
        <v>145</v>
      </c>
      <c r="W528" s="117" t="s">
        <v>157</v>
      </c>
      <c r="X528" s="117" t="s">
        <v>157</v>
      </c>
      <c r="Y528" s="117" t="s">
        <v>158</v>
      </c>
      <c r="Z528" s="117" t="s">
        <v>159</v>
      </c>
      <c r="AA528" s="117" t="s">
        <v>145</v>
      </c>
      <c r="AB528" s="117" t="s">
        <v>145</v>
      </c>
      <c r="AC528" s="117" t="s">
        <v>145</v>
      </c>
      <c r="AD528" s="117" t="s">
        <v>145</v>
      </c>
      <c r="AE528" s="117" t="s">
        <v>2116</v>
      </c>
      <c r="AF528" s="117" t="s">
        <v>145</v>
      </c>
      <c r="AG528" s="117" t="s">
        <v>145</v>
      </c>
      <c r="AH528" s="117" t="s">
        <v>147</v>
      </c>
      <c r="AI528" s="117" t="s">
        <v>145</v>
      </c>
      <c r="AJ528" s="117" t="s">
        <v>145</v>
      </c>
      <c r="AK528" s="117" t="s">
        <v>145</v>
      </c>
      <c r="AL528" s="117" t="s">
        <v>145</v>
      </c>
      <c r="AM528" s="117" t="s">
        <v>145</v>
      </c>
      <c r="AN528" s="117" t="s">
        <v>145</v>
      </c>
      <c r="AO528" s="117" t="s">
        <v>2117</v>
      </c>
      <c r="AP528" s="117" t="s">
        <v>2118</v>
      </c>
      <c r="AQ528" s="117" t="s">
        <v>2119</v>
      </c>
      <c r="AR528" s="117" t="s">
        <v>2120</v>
      </c>
      <c r="AS528" s="117" t="s">
        <v>2121</v>
      </c>
      <c r="AT528" s="117" t="s">
        <v>2122</v>
      </c>
      <c r="AU528" s="117" t="s">
        <v>145</v>
      </c>
      <c r="AV528" s="117" t="s">
        <v>2123</v>
      </c>
      <c r="AW528" s="117" t="s">
        <v>2124</v>
      </c>
      <c r="AX528" s="117" t="s">
        <v>2125</v>
      </c>
      <c r="AY528" s="117" t="s">
        <v>145</v>
      </c>
      <c r="AZ528" s="117" t="s">
        <v>2122</v>
      </c>
      <c r="BA528" s="117" t="s">
        <v>145</v>
      </c>
      <c r="BB528" s="117" t="s">
        <v>145</v>
      </c>
      <c r="BC528" s="117" t="s">
        <v>145</v>
      </c>
      <c r="BD528" s="117" t="s">
        <v>145</v>
      </c>
      <c r="BE528" s="117" t="s">
        <v>145</v>
      </c>
      <c r="BF528" s="117" t="s">
        <v>145</v>
      </c>
      <c r="BG528" s="117" t="s">
        <v>145</v>
      </c>
      <c r="BH528" s="117" t="s">
        <v>145</v>
      </c>
      <c r="BI528" s="117" t="s">
        <v>145</v>
      </c>
      <c r="BJ528" s="117" t="s">
        <v>145</v>
      </c>
      <c r="BK528" s="117" t="s">
        <v>145</v>
      </c>
      <c r="BL528" s="117" t="s">
        <v>170</v>
      </c>
      <c r="BM528" s="117" t="s">
        <v>145</v>
      </c>
      <c r="BN528" s="117" t="s">
        <v>145</v>
      </c>
      <c r="BO528" s="117" t="s">
        <v>145</v>
      </c>
      <c r="BP528" s="117" t="s">
        <v>145</v>
      </c>
      <c r="BQ528" s="117" t="s">
        <v>145</v>
      </c>
      <c r="BR528" s="117" t="s">
        <v>145</v>
      </c>
      <c r="BS528" s="117" t="s">
        <v>145</v>
      </c>
      <c r="BT528" s="117" t="s">
        <v>145</v>
      </c>
      <c r="BU528" s="117" t="s">
        <v>145</v>
      </c>
      <c r="BV528" s="117" t="s">
        <v>171</v>
      </c>
      <c r="BW528" s="117" t="s">
        <v>145</v>
      </c>
      <c r="BX528" s="117" t="s">
        <v>145</v>
      </c>
      <c r="BY528" s="117" t="s">
        <v>145</v>
      </c>
      <c r="BZ528" s="117" t="s">
        <v>145</v>
      </c>
      <c r="CA528" s="117" t="s">
        <v>145</v>
      </c>
      <c r="CB528" s="117" t="s">
        <v>149</v>
      </c>
      <c r="CC528" s="117" t="s">
        <v>149</v>
      </c>
      <c r="CD528" s="117" t="s">
        <v>145</v>
      </c>
      <c r="CE528" s="117" t="s">
        <v>145</v>
      </c>
      <c r="CF528" s="117" t="s">
        <v>145</v>
      </c>
      <c r="CG528" s="117" t="s">
        <v>145</v>
      </c>
      <c r="CH528" s="117" t="s">
        <v>145</v>
      </c>
      <c r="CI528" s="117" t="s">
        <v>145</v>
      </c>
      <c r="CJ528" s="117" t="s">
        <v>145</v>
      </c>
      <c r="CK528" s="117" t="s">
        <v>145</v>
      </c>
      <c r="CL528" s="117" t="s">
        <v>145</v>
      </c>
      <c r="CM528" s="117" t="s">
        <v>145</v>
      </c>
      <c r="CN528" s="117" t="s">
        <v>145</v>
      </c>
      <c r="CO528" s="117" t="s">
        <v>1472</v>
      </c>
      <c r="CP528" s="117" t="s">
        <v>145</v>
      </c>
      <c r="CQ528" s="117" t="s">
        <v>145</v>
      </c>
      <c r="CR528" s="117" t="s">
        <v>145</v>
      </c>
      <c r="CS528" s="117" t="s">
        <v>173</v>
      </c>
      <c r="CT528" s="117" t="s">
        <v>174</v>
      </c>
      <c r="CU528" s="117" t="s">
        <v>182</v>
      </c>
      <c r="CV528" s="117" t="s">
        <v>183</v>
      </c>
      <c r="CW528" s="117" t="s">
        <v>184</v>
      </c>
      <c r="CX528" s="117" t="s">
        <v>178</v>
      </c>
      <c r="CY528" s="117" t="s">
        <v>178</v>
      </c>
      <c r="CZ528" s="117" t="s">
        <v>179</v>
      </c>
      <c r="DA528" s="117" t="s">
        <v>179</v>
      </c>
      <c r="DB528" s="117" t="s">
        <v>145</v>
      </c>
      <c r="DC528" s="117" t="s">
        <v>145</v>
      </c>
      <c r="DD528" s="117" t="s">
        <v>179</v>
      </c>
      <c r="DE528" s="117" t="s">
        <v>145</v>
      </c>
      <c r="DF528" s="117" t="s">
        <v>145</v>
      </c>
      <c r="DG528" s="117" t="s">
        <v>145</v>
      </c>
      <c r="DH528" s="117" t="s">
        <v>145</v>
      </c>
      <c r="DI528" s="117" t="s">
        <v>145</v>
      </c>
      <c r="DJ528" s="117" t="s">
        <v>145</v>
      </c>
      <c r="DK528" s="117" t="s">
        <v>145</v>
      </c>
      <c r="DL528" s="117" t="s">
        <v>145</v>
      </c>
      <c r="DM528" s="117" t="s">
        <v>145</v>
      </c>
      <c r="DN528" s="117" t="s">
        <v>145</v>
      </c>
      <c r="DO528" s="117" t="s">
        <v>145</v>
      </c>
      <c r="DP528" s="117" t="s">
        <v>145</v>
      </c>
      <c r="DQ528" s="117" t="s">
        <v>145</v>
      </c>
      <c r="DR528" s="117" t="s">
        <v>145</v>
      </c>
      <c r="DS528" s="117" t="s">
        <v>145</v>
      </c>
      <c r="DT528" s="117" t="s">
        <v>145</v>
      </c>
      <c r="DU528" s="117" t="s">
        <v>145</v>
      </c>
      <c r="DV528" s="117" t="s">
        <v>145</v>
      </c>
      <c r="DW528" s="117" t="s">
        <v>145</v>
      </c>
      <c r="DX528" s="117" t="s">
        <v>145</v>
      </c>
      <c r="DY528" s="117" t="s">
        <v>145</v>
      </c>
      <c r="DZ528" s="117" t="s">
        <v>145</v>
      </c>
      <c r="EA528" s="117" t="s">
        <v>145</v>
      </c>
      <c r="EB528" s="117" t="s">
        <v>145</v>
      </c>
      <c r="EC528" s="117" t="s">
        <v>180</v>
      </c>
      <c r="ED528" s="117" t="s">
        <v>145</v>
      </c>
      <c r="EE528" s="117" t="s">
        <v>154</v>
      </c>
      <c r="EF528" s="117" t="s">
        <v>145</v>
      </c>
      <c r="EG528" s="117" t="s">
        <v>145</v>
      </c>
      <c r="EH528" s="117" t="s">
        <v>145</v>
      </c>
      <c r="EI528" s="117" t="s">
        <v>145</v>
      </c>
      <c r="EJ528" s="117" t="s">
        <v>145</v>
      </c>
      <c r="EK528" s="117" t="s">
        <v>145</v>
      </c>
      <c r="EL528" s="117" t="s">
        <v>145</v>
      </c>
      <c r="EM528" s="117" t="s">
        <v>145</v>
      </c>
      <c r="EN528" s="117" t="s">
        <v>147</v>
      </c>
    </row>
    <row r="529" spans="1:144">
      <c r="A529" s="117" t="s">
        <v>2114</v>
      </c>
      <c r="B529" s="117" t="s">
        <v>145</v>
      </c>
      <c r="C529" s="117" t="s">
        <v>146</v>
      </c>
      <c r="D529" s="117" t="s">
        <v>145</v>
      </c>
      <c r="E529" s="117" t="s">
        <v>147</v>
      </c>
      <c r="F529" s="117" t="s">
        <v>145</v>
      </c>
      <c r="G529" s="117" t="s">
        <v>148</v>
      </c>
      <c r="H529" s="117" t="s">
        <v>149</v>
      </c>
      <c r="I529" s="117" t="s">
        <v>145</v>
      </c>
      <c r="J529" s="117" t="s">
        <v>150</v>
      </c>
      <c r="K529" s="117" t="s">
        <v>151</v>
      </c>
      <c r="L529" s="117" t="s">
        <v>2115</v>
      </c>
      <c r="M529" s="117" t="s">
        <v>145</v>
      </c>
      <c r="N529" s="117" t="s">
        <v>146</v>
      </c>
      <c r="O529" s="117" t="s">
        <v>153</v>
      </c>
      <c r="P529" s="117" t="s">
        <v>154</v>
      </c>
      <c r="Q529" s="117" t="s">
        <v>155</v>
      </c>
      <c r="R529" s="117" t="s">
        <v>145</v>
      </c>
      <c r="S529" s="117" t="s">
        <v>156</v>
      </c>
      <c r="T529" s="117" t="s">
        <v>154</v>
      </c>
      <c r="U529" s="117" t="s">
        <v>145</v>
      </c>
      <c r="V529" s="117" t="s">
        <v>145</v>
      </c>
      <c r="W529" s="117" t="s">
        <v>157</v>
      </c>
      <c r="X529" s="117" t="s">
        <v>157</v>
      </c>
      <c r="Y529" s="117" t="s">
        <v>158</v>
      </c>
      <c r="Z529" s="117" t="s">
        <v>159</v>
      </c>
      <c r="AA529" s="117" t="s">
        <v>145</v>
      </c>
      <c r="AB529" s="117" t="s">
        <v>145</v>
      </c>
      <c r="AC529" s="117" t="s">
        <v>145</v>
      </c>
      <c r="AD529" s="117" t="s">
        <v>145</v>
      </c>
      <c r="AE529" s="117" t="s">
        <v>2116</v>
      </c>
      <c r="AF529" s="117" t="s">
        <v>145</v>
      </c>
      <c r="AG529" s="117" t="s">
        <v>145</v>
      </c>
      <c r="AH529" s="117" t="s">
        <v>147</v>
      </c>
      <c r="AI529" s="117" t="s">
        <v>145</v>
      </c>
      <c r="AJ529" s="117" t="s">
        <v>145</v>
      </c>
      <c r="AK529" s="117" t="s">
        <v>145</v>
      </c>
      <c r="AL529" s="117" t="s">
        <v>145</v>
      </c>
      <c r="AM529" s="117" t="s">
        <v>145</v>
      </c>
      <c r="AN529" s="117" t="s">
        <v>145</v>
      </c>
      <c r="AO529" s="117" t="s">
        <v>2117</v>
      </c>
      <c r="AP529" s="117" t="s">
        <v>2118</v>
      </c>
      <c r="AQ529" s="117" t="s">
        <v>2119</v>
      </c>
      <c r="AR529" s="117" t="s">
        <v>2120</v>
      </c>
      <c r="AS529" s="117" t="s">
        <v>2121</v>
      </c>
      <c r="AT529" s="117" t="s">
        <v>2122</v>
      </c>
      <c r="AU529" s="117" t="s">
        <v>145</v>
      </c>
      <c r="AV529" s="117" t="s">
        <v>2123</v>
      </c>
      <c r="AW529" s="117" t="s">
        <v>2124</v>
      </c>
      <c r="AX529" s="117" t="s">
        <v>2125</v>
      </c>
      <c r="AY529" s="117" t="s">
        <v>145</v>
      </c>
      <c r="AZ529" s="117" t="s">
        <v>2122</v>
      </c>
      <c r="BA529" s="117" t="s">
        <v>145</v>
      </c>
      <c r="BB529" s="117" t="s">
        <v>145</v>
      </c>
      <c r="BC529" s="117" t="s">
        <v>145</v>
      </c>
      <c r="BD529" s="117" t="s">
        <v>145</v>
      </c>
      <c r="BE529" s="117" t="s">
        <v>145</v>
      </c>
      <c r="BF529" s="117" t="s">
        <v>145</v>
      </c>
      <c r="BG529" s="117" t="s">
        <v>145</v>
      </c>
      <c r="BH529" s="117" t="s">
        <v>145</v>
      </c>
      <c r="BI529" s="117" t="s">
        <v>145</v>
      </c>
      <c r="BJ529" s="117" t="s">
        <v>145</v>
      </c>
      <c r="BK529" s="117" t="s">
        <v>145</v>
      </c>
      <c r="BL529" s="117" t="s">
        <v>170</v>
      </c>
      <c r="BM529" s="117" t="s">
        <v>145</v>
      </c>
      <c r="BN529" s="117" t="s">
        <v>145</v>
      </c>
      <c r="BO529" s="117" t="s">
        <v>145</v>
      </c>
      <c r="BP529" s="117" t="s">
        <v>145</v>
      </c>
      <c r="BQ529" s="117" t="s">
        <v>145</v>
      </c>
      <c r="BR529" s="117" t="s">
        <v>145</v>
      </c>
      <c r="BS529" s="117" t="s">
        <v>145</v>
      </c>
      <c r="BT529" s="117" t="s">
        <v>145</v>
      </c>
      <c r="BU529" s="117" t="s">
        <v>145</v>
      </c>
      <c r="BV529" s="117" t="s">
        <v>171</v>
      </c>
      <c r="BW529" s="117" t="s">
        <v>145</v>
      </c>
      <c r="BX529" s="117" t="s">
        <v>145</v>
      </c>
      <c r="BY529" s="117" t="s">
        <v>145</v>
      </c>
      <c r="BZ529" s="117" t="s">
        <v>145</v>
      </c>
      <c r="CA529" s="117" t="s">
        <v>145</v>
      </c>
      <c r="CB529" s="117" t="s">
        <v>149</v>
      </c>
      <c r="CC529" s="117" t="s">
        <v>149</v>
      </c>
      <c r="CD529" s="117" t="s">
        <v>145</v>
      </c>
      <c r="CE529" s="117" t="s">
        <v>145</v>
      </c>
      <c r="CF529" s="117" t="s">
        <v>145</v>
      </c>
      <c r="CG529" s="117" t="s">
        <v>145</v>
      </c>
      <c r="CH529" s="117" t="s">
        <v>145</v>
      </c>
      <c r="CI529" s="117" t="s">
        <v>145</v>
      </c>
      <c r="CJ529" s="117" t="s">
        <v>145</v>
      </c>
      <c r="CK529" s="117" t="s">
        <v>145</v>
      </c>
      <c r="CL529" s="117" t="s">
        <v>145</v>
      </c>
      <c r="CM529" s="117" t="s">
        <v>145</v>
      </c>
      <c r="CN529" s="117" t="s">
        <v>145</v>
      </c>
      <c r="CO529" s="117" t="s">
        <v>1472</v>
      </c>
      <c r="CP529" s="117" t="s">
        <v>145</v>
      </c>
      <c r="CQ529" s="117" t="s">
        <v>145</v>
      </c>
      <c r="CR529" s="117" t="s">
        <v>145</v>
      </c>
      <c r="CS529" s="117" t="s">
        <v>173</v>
      </c>
      <c r="CT529" s="117" t="s">
        <v>181</v>
      </c>
      <c r="CU529" s="117" t="s">
        <v>175</v>
      </c>
      <c r="CV529" s="117" t="s">
        <v>176</v>
      </c>
      <c r="CW529" s="117" t="s">
        <v>177</v>
      </c>
      <c r="CX529" s="117" t="s">
        <v>178</v>
      </c>
      <c r="CY529" s="117" t="s">
        <v>178</v>
      </c>
      <c r="CZ529" s="117" t="s">
        <v>179</v>
      </c>
      <c r="DA529" s="117" t="s">
        <v>179</v>
      </c>
      <c r="DB529" s="117" t="s">
        <v>145</v>
      </c>
      <c r="DC529" s="117" t="s">
        <v>145</v>
      </c>
      <c r="DD529" s="117" t="s">
        <v>179</v>
      </c>
      <c r="DE529" s="117" t="s">
        <v>145</v>
      </c>
      <c r="DF529" s="117" t="s">
        <v>145</v>
      </c>
      <c r="DG529" s="117" t="s">
        <v>145</v>
      </c>
      <c r="DH529" s="117" t="s">
        <v>145</v>
      </c>
      <c r="DI529" s="117" t="s">
        <v>145</v>
      </c>
      <c r="DJ529" s="117" t="s">
        <v>145</v>
      </c>
      <c r="DK529" s="117" t="s">
        <v>145</v>
      </c>
      <c r="DL529" s="117" t="s">
        <v>145</v>
      </c>
      <c r="DM529" s="117" t="s">
        <v>145</v>
      </c>
      <c r="DN529" s="117" t="s">
        <v>145</v>
      </c>
      <c r="DO529" s="117" t="s">
        <v>145</v>
      </c>
      <c r="DP529" s="117" t="s">
        <v>145</v>
      </c>
      <c r="DQ529" s="117" t="s">
        <v>145</v>
      </c>
      <c r="DR529" s="117" t="s">
        <v>145</v>
      </c>
      <c r="DS529" s="117" t="s">
        <v>145</v>
      </c>
      <c r="DT529" s="117" t="s">
        <v>145</v>
      </c>
      <c r="DU529" s="117" t="s">
        <v>145</v>
      </c>
      <c r="DV529" s="117" t="s">
        <v>145</v>
      </c>
      <c r="DW529" s="117" t="s">
        <v>145</v>
      </c>
      <c r="DX529" s="117" t="s">
        <v>145</v>
      </c>
      <c r="DY529" s="117" t="s">
        <v>145</v>
      </c>
      <c r="DZ529" s="117" t="s">
        <v>145</v>
      </c>
      <c r="EA529" s="117" t="s">
        <v>145</v>
      </c>
      <c r="EB529" s="117" t="s">
        <v>145</v>
      </c>
      <c r="EC529" s="117" t="s">
        <v>180</v>
      </c>
      <c r="ED529" s="117" t="s">
        <v>145</v>
      </c>
      <c r="EE529" s="117" t="s">
        <v>154</v>
      </c>
      <c r="EF529" s="117" t="s">
        <v>145</v>
      </c>
      <c r="EG529" s="117" t="s">
        <v>145</v>
      </c>
      <c r="EH529" s="117" t="s">
        <v>145</v>
      </c>
      <c r="EI529" s="117" t="s">
        <v>145</v>
      </c>
      <c r="EJ529" s="117" t="s">
        <v>145</v>
      </c>
      <c r="EK529" s="117" t="s">
        <v>145</v>
      </c>
      <c r="EL529" s="117" t="s">
        <v>145</v>
      </c>
      <c r="EM529" s="117" t="s">
        <v>145</v>
      </c>
      <c r="EN529" s="117" t="s">
        <v>147</v>
      </c>
    </row>
    <row r="530" spans="1:144">
      <c r="A530" s="117" t="s">
        <v>2114</v>
      </c>
      <c r="B530" s="117" t="s">
        <v>145</v>
      </c>
      <c r="C530" s="117" t="s">
        <v>146</v>
      </c>
      <c r="D530" s="117" t="s">
        <v>145</v>
      </c>
      <c r="E530" s="117" t="s">
        <v>147</v>
      </c>
      <c r="F530" s="117" t="s">
        <v>145</v>
      </c>
      <c r="G530" s="117" t="s">
        <v>148</v>
      </c>
      <c r="H530" s="117" t="s">
        <v>149</v>
      </c>
      <c r="I530" s="117" t="s">
        <v>145</v>
      </c>
      <c r="J530" s="117" t="s">
        <v>150</v>
      </c>
      <c r="K530" s="117" t="s">
        <v>151</v>
      </c>
      <c r="L530" s="117" t="s">
        <v>2115</v>
      </c>
      <c r="M530" s="117" t="s">
        <v>145</v>
      </c>
      <c r="N530" s="117" t="s">
        <v>146</v>
      </c>
      <c r="O530" s="117" t="s">
        <v>153</v>
      </c>
      <c r="P530" s="117" t="s">
        <v>154</v>
      </c>
      <c r="Q530" s="117" t="s">
        <v>155</v>
      </c>
      <c r="R530" s="117" t="s">
        <v>145</v>
      </c>
      <c r="S530" s="117" t="s">
        <v>156</v>
      </c>
      <c r="T530" s="117" t="s">
        <v>154</v>
      </c>
      <c r="U530" s="117" t="s">
        <v>145</v>
      </c>
      <c r="V530" s="117" t="s">
        <v>145</v>
      </c>
      <c r="W530" s="117" t="s">
        <v>157</v>
      </c>
      <c r="X530" s="117" t="s">
        <v>157</v>
      </c>
      <c r="Y530" s="117" t="s">
        <v>158</v>
      </c>
      <c r="Z530" s="117" t="s">
        <v>159</v>
      </c>
      <c r="AA530" s="117" t="s">
        <v>145</v>
      </c>
      <c r="AB530" s="117" t="s">
        <v>145</v>
      </c>
      <c r="AC530" s="117" t="s">
        <v>145</v>
      </c>
      <c r="AD530" s="117" t="s">
        <v>145</v>
      </c>
      <c r="AE530" s="117" t="s">
        <v>2116</v>
      </c>
      <c r="AF530" s="117" t="s">
        <v>145</v>
      </c>
      <c r="AG530" s="117" t="s">
        <v>145</v>
      </c>
      <c r="AH530" s="117" t="s">
        <v>147</v>
      </c>
      <c r="AI530" s="117" t="s">
        <v>145</v>
      </c>
      <c r="AJ530" s="117" t="s">
        <v>145</v>
      </c>
      <c r="AK530" s="117" t="s">
        <v>145</v>
      </c>
      <c r="AL530" s="117" t="s">
        <v>145</v>
      </c>
      <c r="AM530" s="117" t="s">
        <v>145</v>
      </c>
      <c r="AN530" s="117" t="s">
        <v>145</v>
      </c>
      <c r="AO530" s="117" t="s">
        <v>2117</v>
      </c>
      <c r="AP530" s="117" t="s">
        <v>2118</v>
      </c>
      <c r="AQ530" s="117" t="s">
        <v>2119</v>
      </c>
      <c r="AR530" s="117" t="s">
        <v>2120</v>
      </c>
      <c r="AS530" s="117" t="s">
        <v>2121</v>
      </c>
      <c r="AT530" s="117" t="s">
        <v>2122</v>
      </c>
      <c r="AU530" s="117" t="s">
        <v>145</v>
      </c>
      <c r="AV530" s="117" t="s">
        <v>2123</v>
      </c>
      <c r="AW530" s="117" t="s">
        <v>2124</v>
      </c>
      <c r="AX530" s="117" t="s">
        <v>2125</v>
      </c>
      <c r="AY530" s="117" t="s">
        <v>145</v>
      </c>
      <c r="AZ530" s="117" t="s">
        <v>2122</v>
      </c>
      <c r="BA530" s="117" t="s">
        <v>145</v>
      </c>
      <c r="BB530" s="117" t="s">
        <v>145</v>
      </c>
      <c r="BC530" s="117" t="s">
        <v>145</v>
      </c>
      <c r="BD530" s="117" t="s">
        <v>145</v>
      </c>
      <c r="BE530" s="117" t="s">
        <v>145</v>
      </c>
      <c r="BF530" s="117" t="s">
        <v>145</v>
      </c>
      <c r="BG530" s="117" t="s">
        <v>145</v>
      </c>
      <c r="BH530" s="117" t="s">
        <v>145</v>
      </c>
      <c r="BI530" s="117" t="s">
        <v>145</v>
      </c>
      <c r="BJ530" s="117" t="s">
        <v>145</v>
      </c>
      <c r="BK530" s="117" t="s">
        <v>145</v>
      </c>
      <c r="BL530" s="117" t="s">
        <v>170</v>
      </c>
      <c r="BM530" s="117" t="s">
        <v>145</v>
      </c>
      <c r="BN530" s="117" t="s">
        <v>145</v>
      </c>
      <c r="BO530" s="117" t="s">
        <v>145</v>
      </c>
      <c r="BP530" s="117" t="s">
        <v>145</v>
      </c>
      <c r="BQ530" s="117" t="s">
        <v>145</v>
      </c>
      <c r="BR530" s="117" t="s">
        <v>145</v>
      </c>
      <c r="BS530" s="117" t="s">
        <v>145</v>
      </c>
      <c r="BT530" s="117" t="s">
        <v>145</v>
      </c>
      <c r="BU530" s="117" t="s">
        <v>145</v>
      </c>
      <c r="BV530" s="117" t="s">
        <v>171</v>
      </c>
      <c r="BW530" s="117" t="s">
        <v>145</v>
      </c>
      <c r="BX530" s="117" t="s">
        <v>145</v>
      </c>
      <c r="BY530" s="117" t="s">
        <v>145</v>
      </c>
      <c r="BZ530" s="117" t="s">
        <v>145</v>
      </c>
      <c r="CA530" s="117" t="s">
        <v>145</v>
      </c>
      <c r="CB530" s="117" t="s">
        <v>149</v>
      </c>
      <c r="CC530" s="117" t="s">
        <v>149</v>
      </c>
      <c r="CD530" s="117" t="s">
        <v>145</v>
      </c>
      <c r="CE530" s="117" t="s">
        <v>145</v>
      </c>
      <c r="CF530" s="117" t="s">
        <v>145</v>
      </c>
      <c r="CG530" s="117" t="s">
        <v>145</v>
      </c>
      <c r="CH530" s="117" t="s">
        <v>145</v>
      </c>
      <c r="CI530" s="117" t="s">
        <v>145</v>
      </c>
      <c r="CJ530" s="117" t="s">
        <v>145</v>
      </c>
      <c r="CK530" s="117" t="s">
        <v>145</v>
      </c>
      <c r="CL530" s="117" t="s">
        <v>145</v>
      </c>
      <c r="CM530" s="117" t="s">
        <v>145</v>
      </c>
      <c r="CN530" s="117" t="s">
        <v>145</v>
      </c>
      <c r="CO530" s="117" t="s">
        <v>1472</v>
      </c>
      <c r="CP530" s="117" t="s">
        <v>145</v>
      </c>
      <c r="CQ530" s="117" t="s">
        <v>145</v>
      </c>
      <c r="CR530" s="117" t="s">
        <v>145</v>
      </c>
      <c r="CS530" s="117" t="s">
        <v>173</v>
      </c>
      <c r="CT530" s="117" t="s">
        <v>300</v>
      </c>
      <c r="CU530" s="117" t="s">
        <v>1006</v>
      </c>
      <c r="CV530" s="117" t="s">
        <v>1007</v>
      </c>
      <c r="CW530" s="117" t="s">
        <v>1008</v>
      </c>
      <c r="CX530" s="117" t="s">
        <v>178</v>
      </c>
      <c r="CY530" s="117" t="s">
        <v>178</v>
      </c>
      <c r="CZ530" s="117" t="s">
        <v>179</v>
      </c>
      <c r="DA530" s="117" t="s">
        <v>179</v>
      </c>
      <c r="DB530" s="117" t="s">
        <v>145</v>
      </c>
      <c r="DC530" s="117" t="s">
        <v>145</v>
      </c>
      <c r="DD530" s="117" t="s">
        <v>179</v>
      </c>
      <c r="DE530" s="117" t="s">
        <v>145</v>
      </c>
      <c r="DF530" s="117" t="s">
        <v>145</v>
      </c>
      <c r="DG530" s="117" t="s">
        <v>145</v>
      </c>
      <c r="DH530" s="117" t="s">
        <v>145</v>
      </c>
      <c r="DI530" s="117" t="s">
        <v>145</v>
      </c>
      <c r="DJ530" s="117" t="s">
        <v>145</v>
      </c>
      <c r="DK530" s="117" t="s">
        <v>145</v>
      </c>
      <c r="DL530" s="117" t="s">
        <v>145</v>
      </c>
      <c r="DM530" s="117" t="s">
        <v>145</v>
      </c>
      <c r="DN530" s="117" t="s">
        <v>145</v>
      </c>
      <c r="DO530" s="117" t="s">
        <v>145</v>
      </c>
      <c r="DP530" s="117" t="s">
        <v>145</v>
      </c>
      <c r="DQ530" s="117" t="s">
        <v>145</v>
      </c>
      <c r="DR530" s="117" t="s">
        <v>145</v>
      </c>
      <c r="DS530" s="117" t="s">
        <v>145</v>
      </c>
      <c r="DT530" s="117" t="s">
        <v>145</v>
      </c>
      <c r="DU530" s="117" t="s">
        <v>145</v>
      </c>
      <c r="DV530" s="117" t="s">
        <v>145</v>
      </c>
      <c r="DW530" s="117" t="s">
        <v>145</v>
      </c>
      <c r="DX530" s="117" t="s">
        <v>145</v>
      </c>
      <c r="DY530" s="117" t="s">
        <v>145</v>
      </c>
      <c r="DZ530" s="117" t="s">
        <v>145</v>
      </c>
      <c r="EA530" s="117" t="s">
        <v>145</v>
      </c>
      <c r="EB530" s="117" t="s">
        <v>145</v>
      </c>
      <c r="EC530" s="117" t="s">
        <v>180</v>
      </c>
      <c r="ED530" s="117" t="s">
        <v>145</v>
      </c>
      <c r="EE530" s="117" t="s">
        <v>154</v>
      </c>
      <c r="EF530" s="117" t="s">
        <v>145</v>
      </c>
      <c r="EG530" s="117" t="s">
        <v>145</v>
      </c>
      <c r="EH530" s="117" t="s">
        <v>145</v>
      </c>
      <c r="EI530" s="117" t="s">
        <v>145</v>
      </c>
      <c r="EJ530" s="117" t="s">
        <v>145</v>
      </c>
      <c r="EK530" s="117" t="s">
        <v>145</v>
      </c>
      <c r="EL530" s="117" t="s">
        <v>145</v>
      </c>
      <c r="EM530" s="117" t="s">
        <v>145</v>
      </c>
      <c r="EN530" s="117" t="s">
        <v>147</v>
      </c>
    </row>
    <row r="531" spans="1:144">
      <c r="A531" s="117" t="s">
        <v>2126</v>
      </c>
      <c r="B531" s="117" t="s">
        <v>145</v>
      </c>
      <c r="C531" s="117" t="s">
        <v>146</v>
      </c>
      <c r="D531" s="117" t="s">
        <v>145</v>
      </c>
      <c r="E531" s="117" t="s">
        <v>147</v>
      </c>
      <c r="F531" s="117" t="s">
        <v>145</v>
      </c>
      <c r="G531" s="117" t="s">
        <v>148</v>
      </c>
      <c r="H531" s="117" t="s">
        <v>149</v>
      </c>
      <c r="I531" s="117" t="s">
        <v>145</v>
      </c>
      <c r="J531" s="117" t="s">
        <v>150</v>
      </c>
      <c r="K531" s="117" t="s">
        <v>151</v>
      </c>
      <c r="L531" s="117" t="s">
        <v>2115</v>
      </c>
      <c r="M531" s="117" t="s">
        <v>145</v>
      </c>
      <c r="N531" s="117" t="s">
        <v>146</v>
      </c>
      <c r="O531" s="117" t="s">
        <v>153</v>
      </c>
      <c r="P531" s="117" t="s">
        <v>154</v>
      </c>
      <c r="Q531" s="117" t="s">
        <v>155</v>
      </c>
      <c r="R531" s="117" t="s">
        <v>145</v>
      </c>
      <c r="S531" s="117" t="s">
        <v>156</v>
      </c>
      <c r="T531" s="117" t="s">
        <v>154</v>
      </c>
      <c r="U531" s="117" t="s">
        <v>145</v>
      </c>
      <c r="V531" s="117" t="s">
        <v>145</v>
      </c>
      <c r="W531" s="117" t="s">
        <v>157</v>
      </c>
      <c r="X531" s="117" t="s">
        <v>157</v>
      </c>
      <c r="Y531" s="117" t="s">
        <v>158</v>
      </c>
      <c r="Z531" s="117" t="s">
        <v>159</v>
      </c>
      <c r="AA531" s="117" t="s">
        <v>145</v>
      </c>
      <c r="AB531" s="117" t="s">
        <v>145</v>
      </c>
      <c r="AC531" s="117" t="s">
        <v>145</v>
      </c>
      <c r="AD531" s="117" t="s">
        <v>145</v>
      </c>
      <c r="AE531" s="117" t="s">
        <v>2127</v>
      </c>
      <c r="AF531" s="117" t="s">
        <v>145</v>
      </c>
      <c r="AG531" s="117" t="s">
        <v>145</v>
      </c>
      <c r="AH531" s="117" t="s">
        <v>147</v>
      </c>
      <c r="AI531" s="117" t="s">
        <v>145</v>
      </c>
      <c r="AJ531" s="117" t="s">
        <v>145</v>
      </c>
      <c r="AK531" s="117" t="s">
        <v>145</v>
      </c>
      <c r="AL531" s="117" t="s">
        <v>145</v>
      </c>
      <c r="AM531" s="117" t="s">
        <v>145</v>
      </c>
      <c r="AN531" s="117" t="s">
        <v>145</v>
      </c>
      <c r="AO531" s="117" t="s">
        <v>249</v>
      </c>
      <c r="AP531" s="117" t="s">
        <v>2128</v>
      </c>
      <c r="AQ531" s="117" t="s">
        <v>2129</v>
      </c>
      <c r="AR531" s="117" t="s">
        <v>252</v>
      </c>
      <c r="AS531" s="117" t="s">
        <v>617</v>
      </c>
      <c r="AT531" s="117" t="s">
        <v>254</v>
      </c>
      <c r="AU531" s="117" t="s">
        <v>145</v>
      </c>
      <c r="AV531" s="117" t="s">
        <v>2130</v>
      </c>
      <c r="AW531" s="117" t="s">
        <v>2131</v>
      </c>
      <c r="AX531" s="117" t="s">
        <v>2132</v>
      </c>
      <c r="AY531" s="117" t="s">
        <v>145</v>
      </c>
      <c r="AZ531" s="117" t="s">
        <v>254</v>
      </c>
      <c r="BA531" s="117" t="s">
        <v>145</v>
      </c>
      <c r="BB531" s="117" t="s">
        <v>145</v>
      </c>
      <c r="BC531" s="117" t="s">
        <v>145</v>
      </c>
      <c r="BD531" s="117" t="s">
        <v>145</v>
      </c>
      <c r="BE531" s="117" t="s">
        <v>145</v>
      </c>
      <c r="BF531" s="117" t="s">
        <v>145</v>
      </c>
      <c r="BG531" s="117" t="s">
        <v>145</v>
      </c>
      <c r="BH531" s="117" t="s">
        <v>145</v>
      </c>
      <c r="BI531" s="117" t="s">
        <v>145</v>
      </c>
      <c r="BJ531" s="117" t="s">
        <v>145</v>
      </c>
      <c r="BK531" s="117" t="s">
        <v>145</v>
      </c>
      <c r="BL531" s="117" t="s">
        <v>170</v>
      </c>
      <c r="BM531" s="117" t="s">
        <v>145</v>
      </c>
      <c r="BN531" s="117" t="s">
        <v>145</v>
      </c>
      <c r="BO531" s="117" t="s">
        <v>145</v>
      </c>
      <c r="BP531" s="117" t="s">
        <v>145</v>
      </c>
      <c r="BQ531" s="117" t="s">
        <v>145</v>
      </c>
      <c r="BR531" s="117" t="s">
        <v>145</v>
      </c>
      <c r="BS531" s="117" t="s">
        <v>145</v>
      </c>
      <c r="BT531" s="117" t="s">
        <v>145</v>
      </c>
      <c r="BU531" s="117" t="s">
        <v>145</v>
      </c>
      <c r="BV531" s="117" t="s">
        <v>171</v>
      </c>
      <c r="BW531" s="117" t="s">
        <v>145</v>
      </c>
      <c r="BX531" s="117" t="s">
        <v>145</v>
      </c>
      <c r="BY531" s="117" t="s">
        <v>145</v>
      </c>
      <c r="BZ531" s="117" t="s">
        <v>145</v>
      </c>
      <c r="CA531" s="117" t="s">
        <v>145</v>
      </c>
      <c r="CB531" s="117" t="s">
        <v>149</v>
      </c>
      <c r="CC531" s="117" t="s">
        <v>149</v>
      </c>
      <c r="CD531" s="117" t="s">
        <v>145</v>
      </c>
      <c r="CE531" s="117" t="s">
        <v>145</v>
      </c>
      <c r="CF531" s="117" t="s">
        <v>145</v>
      </c>
      <c r="CG531" s="117" t="s">
        <v>145</v>
      </c>
      <c r="CH531" s="117" t="s">
        <v>145</v>
      </c>
      <c r="CI531" s="117" t="s">
        <v>145</v>
      </c>
      <c r="CJ531" s="117" t="s">
        <v>145</v>
      </c>
      <c r="CK531" s="117" t="s">
        <v>145</v>
      </c>
      <c r="CL531" s="117" t="s">
        <v>145</v>
      </c>
      <c r="CM531" s="117" t="s">
        <v>145</v>
      </c>
      <c r="CN531" s="117" t="s">
        <v>145</v>
      </c>
      <c r="CO531" s="117" t="s">
        <v>1472</v>
      </c>
      <c r="CP531" s="117" t="s">
        <v>145</v>
      </c>
      <c r="CQ531" s="117" t="s">
        <v>145</v>
      </c>
      <c r="CR531" s="117" t="s">
        <v>145</v>
      </c>
      <c r="CS531" s="117" t="s">
        <v>173</v>
      </c>
      <c r="CT531" s="117" t="s">
        <v>174</v>
      </c>
      <c r="CU531" s="117" t="s">
        <v>182</v>
      </c>
      <c r="CV531" s="117" t="s">
        <v>183</v>
      </c>
      <c r="CW531" s="117" t="s">
        <v>184</v>
      </c>
      <c r="CX531" s="117" t="s">
        <v>178</v>
      </c>
      <c r="CY531" s="117" t="s">
        <v>178</v>
      </c>
      <c r="CZ531" s="117" t="s">
        <v>179</v>
      </c>
      <c r="DA531" s="117" t="s">
        <v>179</v>
      </c>
      <c r="DB531" s="117" t="s">
        <v>145</v>
      </c>
      <c r="DC531" s="117" t="s">
        <v>145</v>
      </c>
      <c r="DD531" s="117" t="s">
        <v>179</v>
      </c>
      <c r="DE531" s="117" t="s">
        <v>145</v>
      </c>
      <c r="DF531" s="117" t="s">
        <v>145</v>
      </c>
      <c r="DG531" s="117" t="s">
        <v>145</v>
      </c>
      <c r="DH531" s="117" t="s">
        <v>145</v>
      </c>
      <c r="DI531" s="117" t="s">
        <v>145</v>
      </c>
      <c r="DJ531" s="117" t="s">
        <v>145</v>
      </c>
      <c r="DK531" s="117" t="s">
        <v>145</v>
      </c>
      <c r="DL531" s="117" t="s">
        <v>145</v>
      </c>
      <c r="DM531" s="117" t="s">
        <v>145</v>
      </c>
      <c r="DN531" s="117" t="s">
        <v>145</v>
      </c>
      <c r="DO531" s="117" t="s">
        <v>145</v>
      </c>
      <c r="DP531" s="117" t="s">
        <v>145</v>
      </c>
      <c r="DQ531" s="117" t="s">
        <v>145</v>
      </c>
      <c r="DR531" s="117" t="s">
        <v>145</v>
      </c>
      <c r="DS531" s="117" t="s">
        <v>145</v>
      </c>
      <c r="DT531" s="117" t="s">
        <v>145</v>
      </c>
      <c r="DU531" s="117" t="s">
        <v>145</v>
      </c>
      <c r="DV531" s="117" t="s">
        <v>145</v>
      </c>
      <c r="DW531" s="117" t="s">
        <v>145</v>
      </c>
      <c r="DX531" s="117" t="s">
        <v>145</v>
      </c>
      <c r="DY531" s="117" t="s">
        <v>145</v>
      </c>
      <c r="DZ531" s="117" t="s">
        <v>145</v>
      </c>
      <c r="EA531" s="117" t="s">
        <v>145</v>
      </c>
      <c r="EB531" s="117" t="s">
        <v>145</v>
      </c>
      <c r="EC531" s="117" t="s">
        <v>180</v>
      </c>
      <c r="ED531" s="117" t="s">
        <v>145</v>
      </c>
      <c r="EE531" s="117" t="s">
        <v>154</v>
      </c>
      <c r="EF531" s="117" t="s">
        <v>145</v>
      </c>
      <c r="EG531" s="117" t="s">
        <v>145</v>
      </c>
      <c r="EH531" s="117" t="s">
        <v>145</v>
      </c>
      <c r="EI531" s="117" t="s">
        <v>145</v>
      </c>
      <c r="EJ531" s="117" t="s">
        <v>145</v>
      </c>
      <c r="EK531" s="117" t="s">
        <v>145</v>
      </c>
      <c r="EL531" s="117" t="s">
        <v>145</v>
      </c>
      <c r="EM531" s="117" t="s">
        <v>145</v>
      </c>
      <c r="EN531" s="117" t="s">
        <v>147</v>
      </c>
    </row>
    <row r="532" spans="1:144">
      <c r="A532" s="117" t="s">
        <v>2126</v>
      </c>
      <c r="B532" s="117" t="s">
        <v>145</v>
      </c>
      <c r="C532" s="117" t="s">
        <v>146</v>
      </c>
      <c r="D532" s="117" t="s">
        <v>145</v>
      </c>
      <c r="E532" s="117" t="s">
        <v>147</v>
      </c>
      <c r="F532" s="117" t="s">
        <v>145</v>
      </c>
      <c r="G532" s="117" t="s">
        <v>148</v>
      </c>
      <c r="H532" s="117" t="s">
        <v>149</v>
      </c>
      <c r="I532" s="117" t="s">
        <v>145</v>
      </c>
      <c r="J532" s="117" t="s">
        <v>150</v>
      </c>
      <c r="K532" s="117" t="s">
        <v>151</v>
      </c>
      <c r="L532" s="117" t="s">
        <v>2115</v>
      </c>
      <c r="M532" s="117" t="s">
        <v>145</v>
      </c>
      <c r="N532" s="117" t="s">
        <v>146</v>
      </c>
      <c r="O532" s="117" t="s">
        <v>153</v>
      </c>
      <c r="P532" s="117" t="s">
        <v>154</v>
      </c>
      <c r="Q532" s="117" t="s">
        <v>155</v>
      </c>
      <c r="R532" s="117" t="s">
        <v>145</v>
      </c>
      <c r="S532" s="117" t="s">
        <v>156</v>
      </c>
      <c r="T532" s="117" t="s">
        <v>154</v>
      </c>
      <c r="U532" s="117" t="s">
        <v>145</v>
      </c>
      <c r="V532" s="117" t="s">
        <v>145</v>
      </c>
      <c r="W532" s="117" t="s">
        <v>157</v>
      </c>
      <c r="X532" s="117" t="s">
        <v>157</v>
      </c>
      <c r="Y532" s="117" t="s">
        <v>158</v>
      </c>
      <c r="Z532" s="117" t="s">
        <v>159</v>
      </c>
      <c r="AA532" s="117" t="s">
        <v>145</v>
      </c>
      <c r="AB532" s="117" t="s">
        <v>145</v>
      </c>
      <c r="AC532" s="117" t="s">
        <v>145</v>
      </c>
      <c r="AD532" s="117" t="s">
        <v>145</v>
      </c>
      <c r="AE532" s="117" t="s">
        <v>2127</v>
      </c>
      <c r="AF532" s="117" t="s">
        <v>145</v>
      </c>
      <c r="AG532" s="117" t="s">
        <v>145</v>
      </c>
      <c r="AH532" s="117" t="s">
        <v>147</v>
      </c>
      <c r="AI532" s="117" t="s">
        <v>145</v>
      </c>
      <c r="AJ532" s="117" t="s">
        <v>145</v>
      </c>
      <c r="AK532" s="117" t="s">
        <v>145</v>
      </c>
      <c r="AL532" s="117" t="s">
        <v>145</v>
      </c>
      <c r="AM532" s="117" t="s">
        <v>145</v>
      </c>
      <c r="AN532" s="117" t="s">
        <v>145</v>
      </c>
      <c r="AO532" s="117" t="s">
        <v>249</v>
      </c>
      <c r="AP532" s="117" t="s">
        <v>2128</v>
      </c>
      <c r="AQ532" s="117" t="s">
        <v>2129</v>
      </c>
      <c r="AR532" s="117" t="s">
        <v>252</v>
      </c>
      <c r="AS532" s="117" t="s">
        <v>617</v>
      </c>
      <c r="AT532" s="117" t="s">
        <v>254</v>
      </c>
      <c r="AU532" s="117" t="s">
        <v>145</v>
      </c>
      <c r="AV532" s="117" t="s">
        <v>2130</v>
      </c>
      <c r="AW532" s="117" t="s">
        <v>2131</v>
      </c>
      <c r="AX532" s="117" t="s">
        <v>2132</v>
      </c>
      <c r="AY532" s="117" t="s">
        <v>145</v>
      </c>
      <c r="AZ532" s="117" t="s">
        <v>254</v>
      </c>
      <c r="BA532" s="117" t="s">
        <v>145</v>
      </c>
      <c r="BB532" s="117" t="s">
        <v>145</v>
      </c>
      <c r="BC532" s="117" t="s">
        <v>145</v>
      </c>
      <c r="BD532" s="117" t="s">
        <v>145</v>
      </c>
      <c r="BE532" s="117" t="s">
        <v>145</v>
      </c>
      <c r="BF532" s="117" t="s">
        <v>145</v>
      </c>
      <c r="BG532" s="117" t="s">
        <v>145</v>
      </c>
      <c r="BH532" s="117" t="s">
        <v>145</v>
      </c>
      <c r="BI532" s="117" t="s">
        <v>145</v>
      </c>
      <c r="BJ532" s="117" t="s">
        <v>145</v>
      </c>
      <c r="BK532" s="117" t="s">
        <v>145</v>
      </c>
      <c r="BL532" s="117" t="s">
        <v>170</v>
      </c>
      <c r="BM532" s="117" t="s">
        <v>145</v>
      </c>
      <c r="BN532" s="117" t="s">
        <v>145</v>
      </c>
      <c r="BO532" s="117" t="s">
        <v>145</v>
      </c>
      <c r="BP532" s="117" t="s">
        <v>145</v>
      </c>
      <c r="BQ532" s="117" t="s">
        <v>145</v>
      </c>
      <c r="BR532" s="117" t="s">
        <v>145</v>
      </c>
      <c r="BS532" s="117" t="s">
        <v>145</v>
      </c>
      <c r="BT532" s="117" t="s">
        <v>145</v>
      </c>
      <c r="BU532" s="117" t="s">
        <v>145</v>
      </c>
      <c r="BV532" s="117" t="s">
        <v>171</v>
      </c>
      <c r="BW532" s="117" t="s">
        <v>145</v>
      </c>
      <c r="BX532" s="117" t="s">
        <v>145</v>
      </c>
      <c r="BY532" s="117" t="s">
        <v>145</v>
      </c>
      <c r="BZ532" s="117" t="s">
        <v>145</v>
      </c>
      <c r="CA532" s="117" t="s">
        <v>145</v>
      </c>
      <c r="CB532" s="117" t="s">
        <v>149</v>
      </c>
      <c r="CC532" s="117" t="s">
        <v>149</v>
      </c>
      <c r="CD532" s="117" t="s">
        <v>145</v>
      </c>
      <c r="CE532" s="117" t="s">
        <v>145</v>
      </c>
      <c r="CF532" s="117" t="s">
        <v>145</v>
      </c>
      <c r="CG532" s="117" t="s">
        <v>145</v>
      </c>
      <c r="CH532" s="117" t="s">
        <v>145</v>
      </c>
      <c r="CI532" s="117" t="s">
        <v>145</v>
      </c>
      <c r="CJ532" s="117" t="s">
        <v>145</v>
      </c>
      <c r="CK532" s="117" t="s">
        <v>145</v>
      </c>
      <c r="CL532" s="117" t="s">
        <v>145</v>
      </c>
      <c r="CM532" s="117" t="s">
        <v>145</v>
      </c>
      <c r="CN532" s="117" t="s">
        <v>145</v>
      </c>
      <c r="CO532" s="117" t="s">
        <v>1472</v>
      </c>
      <c r="CP532" s="117" t="s">
        <v>145</v>
      </c>
      <c r="CQ532" s="117" t="s">
        <v>145</v>
      </c>
      <c r="CR532" s="117" t="s">
        <v>145</v>
      </c>
      <c r="CS532" s="117" t="s">
        <v>173</v>
      </c>
      <c r="CT532" s="117" t="s">
        <v>181</v>
      </c>
      <c r="CU532" s="117" t="s">
        <v>175</v>
      </c>
      <c r="CV532" s="117" t="s">
        <v>176</v>
      </c>
      <c r="CW532" s="117" t="s">
        <v>177</v>
      </c>
      <c r="CX532" s="117" t="s">
        <v>178</v>
      </c>
      <c r="CY532" s="117" t="s">
        <v>178</v>
      </c>
      <c r="CZ532" s="117" t="s">
        <v>179</v>
      </c>
      <c r="DA532" s="117" t="s">
        <v>179</v>
      </c>
      <c r="DB532" s="117" t="s">
        <v>145</v>
      </c>
      <c r="DC532" s="117" t="s">
        <v>145</v>
      </c>
      <c r="DD532" s="117" t="s">
        <v>179</v>
      </c>
      <c r="DE532" s="117" t="s">
        <v>145</v>
      </c>
      <c r="DF532" s="117" t="s">
        <v>145</v>
      </c>
      <c r="DG532" s="117" t="s">
        <v>145</v>
      </c>
      <c r="DH532" s="117" t="s">
        <v>145</v>
      </c>
      <c r="DI532" s="117" t="s">
        <v>145</v>
      </c>
      <c r="DJ532" s="117" t="s">
        <v>145</v>
      </c>
      <c r="DK532" s="117" t="s">
        <v>145</v>
      </c>
      <c r="DL532" s="117" t="s">
        <v>145</v>
      </c>
      <c r="DM532" s="117" t="s">
        <v>145</v>
      </c>
      <c r="DN532" s="117" t="s">
        <v>145</v>
      </c>
      <c r="DO532" s="117" t="s">
        <v>145</v>
      </c>
      <c r="DP532" s="117" t="s">
        <v>145</v>
      </c>
      <c r="DQ532" s="117" t="s">
        <v>145</v>
      </c>
      <c r="DR532" s="117" t="s">
        <v>145</v>
      </c>
      <c r="DS532" s="117" t="s">
        <v>145</v>
      </c>
      <c r="DT532" s="117" t="s">
        <v>145</v>
      </c>
      <c r="DU532" s="117" t="s">
        <v>145</v>
      </c>
      <c r="DV532" s="117" t="s">
        <v>145</v>
      </c>
      <c r="DW532" s="117" t="s">
        <v>145</v>
      </c>
      <c r="DX532" s="117" t="s">
        <v>145</v>
      </c>
      <c r="DY532" s="117" t="s">
        <v>145</v>
      </c>
      <c r="DZ532" s="117" t="s">
        <v>145</v>
      </c>
      <c r="EA532" s="117" t="s">
        <v>145</v>
      </c>
      <c r="EB532" s="117" t="s">
        <v>145</v>
      </c>
      <c r="EC532" s="117" t="s">
        <v>180</v>
      </c>
      <c r="ED532" s="117" t="s">
        <v>145</v>
      </c>
      <c r="EE532" s="117" t="s">
        <v>154</v>
      </c>
      <c r="EF532" s="117" t="s">
        <v>145</v>
      </c>
      <c r="EG532" s="117" t="s">
        <v>145</v>
      </c>
      <c r="EH532" s="117" t="s">
        <v>145</v>
      </c>
      <c r="EI532" s="117" t="s">
        <v>145</v>
      </c>
      <c r="EJ532" s="117" t="s">
        <v>145</v>
      </c>
      <c r="EK532" s="117" t="s">
        <v>145</v>
      </c>
      <c r="EL532" s="117" t="s">
        <v>145</v>
      </c>
      <c r="EM532" s="117" t="s">
        <v>145</v>
      </c>
      <c r="EN532" s="117" t="s">
        <v>147</v>
      </c>
    </row>
    <row r="533" spans="1:144">
      <c r="A533" s="117" t="s">
        <v>2126</v>
      </c>
      <c r="B533" s="117" t="s">
        <v>145</v>
      </c>
      <c r="C533" s="117" t="s">
        <v>146</v>
      </c>
      <c r="D533" s="117" t="s">
        <v>145</v>
      </c>
      <c r="E533" s="117" t="s">
        <v>147</v>
      </c>
      <c r="F533" s="117" t="s">
        <v>145</v>
      </c>
      <c r="G533" s="117" t="s">
        <v>148</v>
      </c>
      <c r="H533" s="117" t="s">
        <v>149</v>
      </c>
      <c r="I533" s="117" t="s">
        <v>145</v>
      </c>
      <c r="J533" s="117" t="s">
        <v>150</v>
      </c>
      <c r="K533" s="117" t="s">
        <v>151</v>
      </c>
      <c r="L533" s="117" t="s">
        <v>2115</v>
      </c>
      <c r="M533" s="117" t="s">
        <v>145</v>
      </c>
      <c r="N533" s="117" t="s">
        <v>146</v>
      </c>
      <c r="O533" s="117" t="s">
        <v>153</v>
      </c>
      <c r="P533" s="117" t="s">
        <v>154</v>
      </c>
      <c r="Q533" s="117" t="s">
        <v>155</v>
      </c>
      <c r="R533" s="117" t="s">
        <v>145</v>
      </c>
      <c r="S533" s="117" t="s">
        <v>156</v>
      </c>
      <c r="T533" s="117" t="s">
        <v>154</v>
      </c>
      <c r="U533" s="117" t="s">
        <v>145</v>
      </c>
      <c r="V533" s="117" t="s">
        <v>145</v>
      </c>
      <c r="W533" s="117" t="s">
        <v>157</v>
      </c>
      <c r="X533" s="117" t="s">
        <v>157</v>
      </c>
      <c r="Y533" s="117" t="s">
        <v>158</v>
      </c>
      <c r="Z533" s="117" t="s">
        <v>159</v>
      </c>
      <c r="AA533" s="117" t="s">
        <v>145</v>
      </c>
      <c r="AB533" s="117" t="s">
        <v>145</v>
      </c>
      <c r="AC533" s="117" t="s">
        <v>145</v>
      </c>
      <c r="AD533" s="117" t="s">
        <v>145</v>
      </c>
      <c r="AE533" s="117" t="s">
        <v>2127</v>
      </c>
      <c r="AF533" s="117" t="s">
        <v>145</v>
      </c>
      <c r="AG533" s="117" t="s">
        <v>145</v>
      </c>
      <c r="AH533" s="117" t="s">
        <v>147</v>
      </c>
      <c r="AI533" s="117" t="s">
        <v>145</v>
      </c>
      <c r="AJ533" s="117" t="s">
        <v>145</v>
      </c>
      <c r="AK533" s="117" t="s">
        <v>145</v>
      </c>
      <c r="AL533" s="117" t="s">
        <v>145</v>
      </c>
      <c r="AM533" s="117" t="s">
        <v>145</v>
      </c>
      <c r="AN533" s="117" t="s">
        <v>145</v>
      </c>
      <c r="AO533" s="117" t="s">
        <v>249</v>
      </c>
      <c r="AP533" s="117" t="s">
        <v>2128</v>
      </c>
      <c r="AQ533" s="117" t="s">
        <v>2129</v>
      </c>
      <c r="AR533" s="117" t="s">
        <v>252</v>
      </c>
      <c r="AS533" s="117" t="s">
        <v>617</v>
      </c>
      <c r="AT533" s="117" t="s">
        <v>254</v>
      </c>
      <c r="AU533" s="117" t="s">
        <v>145</v>
      </c>
      <c r="AV533" s="117" t="s">
        <v>2130</v>
      </c>
      <c r="AW533" s="117" t="s">
        <v>2131</v>
      </c>
      <c r="AX533" s="117" t="s">
        <v>2132</v>
      </c>
      <c r="AY533" s="117" t="s">
        <v>145</v>
      </c>
      <c r="AZ533" s="117" t="s">
        <v>254</v>
      </c>
      <c r="BA533" s="117" t="s">
        <v>145</v>
      </c>
      <c r="BB533" s="117" t="s">
        <v>145</v>
      </c>
      <c r="BC533" s="117" t="s">
        <v>145</v>
      </c>
      <c r="BD533" s="117" t="s">
        <v>145</v>
      </c>
      <c r="BE533" s="117" t="s">
        <v>145</v>
      </c>
      <c r="BF533" s="117" t="s">
        <v>145</v>
      </c>
      <c r="BG533" s="117" t="s">
        <v>145</v>
      </c>
      <c r="BH533" s="117" t="s">
        <v>145</v>
      </c>
      <c r="BI533" s="117" t="s">
        <v>145</v>
      </c>
      <c r="BJ533" s="117" t="s">
        <v>145</v>
      </c>
      <c r="BK533" s="117" t="s">
        <v>145</v>
      </c>
      <c r="BL533" s="117" t="s">
        <v>170</v>
      </c>
      <c r="BM533" s="117" t="s">
        <v>145</v>
      </c>
      <c r="BN533" s="117" t="s">
        <v>145</v>
      </c>
      <c r="BO533" s="117" t="s">
        <v>145</v>
      </c>
      <c r="BP533" s="117" t="s">
        <v>145</v>
      </c>
      <c r="BQ533" s="117" t="s">
        <v>145</v>
      </c>
      <c r="BR533" s="117" t="s">
        <v>145</v>
      </c>
      <c r="BS533" s="117" t="s">
        <v>145</v>
      </c>
      <c r="BT533" s="117" t="s">
        <v>145</v>
      </c>
      <c r="BU533" s="117" t="s">
        <v>145</v>
      </c>
      <c r="BV533" s="117" t="s">
        <v>171</v>
      </c>
      <c r="BW533" s="117" t="s">
        <v>145</v>
      </c>
      <c r="BX533" s="117" t="s">
        <v>145</v>
      </c>
      <c r="BY533" s="117" t="s">
        <v>145</v>
      </c>
      <c r="BZ533" s="117" t="s">
        <v>145</v>
      </c>
      <c r="CA533" s="117" t="s">
        <v>145</v>
      </c>
      <c r="CB533" s="117" t="s">
        <v>149</v>
      </c>
      <c r="CC533" s="117" t="s">
        <v>149</v>
      </c>
      <c r="CD533" s="117" t="s">
        <v>145</v>
      </c>
      <c r="CE533" s="117" t="s">
        <v>145</v>
      </c>
      <c r="CF533" s="117" t="s">
        <v>145</v>
      </c>
      <c r="CG533" s="117" t="s">
        <v>145</v>
      </c>
      <c r="CH533" s="117" t="s">
        <v>145</v>
      </c>
      <c r="CI533" s="117" t="s">
        <v>145</v>
      </c>
      <c r="CJ533" s="117" t="s">
        <v>145</v>
      </c>
      <c r="CK533" s="117" t="s">
        <v>145</v>
      </c>
      <c r="CL533" s="117" t="s">
        <v>145</v>
      </c>
      <c r="CM533" s="117" t="s">
        <v>145</v>
      </c>
      <c r="CN533" s="117" t="s">
        <v>145</v>
      </c>
      <c r="CO533" s="117" t="s">
        <v>1472</v>
      </c>
      <c r="CP533" s="117" t="s">
        <v>145</v>
      </c>
      <c r="CQ533" s="117" t="s">
        <v>145</v>
      </c>
      <c r="CR533" s="117" t="s">
        <v>145</v>
      </c>
      <c r="CS533" s="117" t="s">
        <v>173</v>
      </c>
      <c r="CT533" s="117" t="s">
        <v>300</v>
      </c>
      <c r="CU533" s="117" t="s">
        <v>1006</v>
      </c>
      <c r="CV533" s="117" t="s">
        <v>1007</v>
      </c>
      <c r="CW533" s="117" t="s">
        <v>1008</v>
      </c>
      <c r="CX533" s="117" t="s">
        <v>178</v>
      </c>
      <c r="CY533" s="117" t="s">
        <v>178</v>
      </c>
      <c r="CZ533" s="117" t="s">
        <v>179</v>
      </c>
      <c r="DA533" s="117" t="s">
        <v>179</v>
      </c>
      <c r="DB533" s="117" t="s">
        <v>145</v>
      </c>
      <c r="DC533" s="117" t="s">
        <v>145</v>
      </c>
      <c r="DD533" s="117" t="s">
        <v>179</v>
      </c>
      <c r="DE533" s="117" t="s">
        <v>145</v>
      </c>
      <c r="DF533" s="117" t="s">
        <v>145</v>
      </c>
      <c r="DG533" s="117" t="s">
        <v>145</v>
      </c>
      <c r="DH533" s="117" t="s">
        <v>145</v>
      </c>
      <c r="DI533" s="117" t="s">
        <v>145</v>
      </c>
      <c r="DJ533" s="117" t="s">
        <v>145</v>
      </c>
      <c r="DK533" s="117" t="s">
        <v>145</v>
      </c>
      <c r="DL533" s="117" t="s">
        <v>145</v>
      </c>
      <c r="DM533" s="117" t="s">
        <v>145</v>
      </c>
      <c r="DN533" s="117" t="s">
        <v>145</v>
      </c>
      <c r="DO533" s="117" t="s">
        <v>145</v>
      </c>
      <c r="DP533" s="117" t="s">
        <v>145</v>
      </c>
      <c r="DQ533" s="117" t="s">
        <v>145</v>
      </c>
      <c r="DR533" s="117" t="s">
        <v>145</v>
      </c>
      <c r="DS533" s="117" t="s">
        <v>145</v>
      </c>
      <c r="DT533" s="117" t="s">
        <v>145</v>
      </c>
      <c r="DU533" s="117" t="s">
        <v>145</v>
      </c>
      <c r="DV533" s="117" t="s">
        <v>145</v>
      </c>
      <c r="DW533" s="117" t="s">
        <v>145</v>
      </c>
      <c r="DX533" s="117" t="s">
        <v>145</v>
      </c>
      <c r="DY533" s="117" t="s">
        <v>145</v>
      </c>
      <c r="DZ533" s="117" t="s">
        <v>145</v>
      </c>
      <c r="EA533" s="117" t="s">
        <v>145</v>
      </c>
      <c r="EB533" s="117" t="s">
        <v>145</v>
      </c>
      <c r="EC533" s="117" t="s">
        <v>180</v>
      </c>
      <c r="ED533" s="117" t="s">
        <v>145</v>
      </c>
      <c r="EE533" s="117" t="s">
        <v>154</v>
      </c>
      <c r="EF533" s="117" t="s">
        <v>145</v>
      </c>
      <c r="EG533" s="117" t="s">
        <v>145</v>
      </c>
      <c r="EH533" s="117" t="s">
        <v>145</v>
      </c>
      <c r="EI533" s="117" t="s">
        <v>145</v>
      </c>
      <c r="EJ533" s="117" t="s">
        <v>145</v>
      </c>
      <c r="EK533" s="117" t="s">
        <v>145</v>
      </c>
      <c r="EL533" s="117" t="s">
        <v>145</v>
      </c>
      <c r="EM533" s="117" t="s">
        <v>145</v>
      </c>
      <c r="EN533" s="117" t="s">
        <v>147</v>
      </c>
    </row>
    <row r="534" spans="1:144">
      <c r="A534" s="117" t="s">
        <v>2133</v>
      </c>
      <c r="B534" s="117" t="s">
        <v>145</v>
      </c>
      <c r="C534" s="117" t="s">
        <v>146</v>
      </c>
      <c r="D534" s="117" t="s">
        <v>145</v>
      </c>
      <c r="E534" s="117" t="s">
        <v>147</v>
      </c>
      <c r="F534" s="117" t="s">
        <v>145</v>
      </c>
      <c r="G534" s="117" t="s">
        <v>148</v>
      </c>
      <c r="H534" s="117" t="s">
        <v>149</v>
      </c>
      <c r="I534" s="117" t="s">
        <v>145</v>
      </c>
      <c r="J534" s="117" t="s">
        <v>150</v>
      </c>
      <c r="K534" s="117" t="s">
        <v>151</v>
      </c>
      <c r="L534" s="117" t="s">
        <v>2115</v>
      </c>
      <c r="M534" s="117" t="s">
        <v>145</v>
      </c>
      <c r="N534" s="117" t="s">
        <v>146</v>
      </c>
      <c r="O534" s="117" t="s">
        <v>153</v>
      </c>
      <c r="P534" s="117" t="s">
        <v>154</v>
      </c>
      <c r="Q534" s="117" t="s">
        <v>155</v>
      </c>
      <c r="R534" s="117" t="s">
        <v>145</v>
      </c>
      <c r="S534" s="117" t="s">
        <v>156</v>
      </c>
      <c r="T534" s="117" t="s">
        <v>154</v>
      </c>
      <c r="U534" s="117" t="s">
        <v>145</v>
      </c>
      <c r="V534" s="117" t="s">
        <v>145</v>
      </c>
      <c r="W534" s="117" t="s">
        <v>157</v>
      </c>
      <c r="X534" s="117" t="s">
        <v>157</v>
      </c>
      <c r="Y534" s="117" t="s">
        <v>158</v>
      </c>
      <c r="Z534" s="117" t="s">
        <v>159</v>
      </c>
      <c r="AA534" s="117" t="s">
        <v>145</v>
      </c>
      <c r="AB534" s="117" t="s">
        <v>145</v>
      </c>
      <c r="AC534" s="117" t="s">
        <v>145</v>
      </c>
      <c r="AD534" s="117" t="s">
        <v>145</v>
      </c>
      <c r="AE534" s="117" t="s">
        <v>2134</v>
      </c>
      <c r="AF534" s="117" t="s">
        <v>145</v>
      </c>
      <c r="AG534" s="117" t="s">
        <v>145</v>
      </c>
      <c r="AH534" s="117" t="s">
        <v>147</v>
      </c>
      <c r="AI534" s="117" t="s">
        <v>145</v>
      </c>
      <c r="AJ534" s="117" t="s">
        <v>145</v>
      </c>
      <c r="AK534" s="117" t="s">
        <v>145</v>
      </c>
      <c r="AL534" s="117" t="s">
        <v>145</v>
      </c>
      <c r="AM534" s="117" t="s">
        <v>145</v>
      </c>
      <c r="AN534" s="117" t="s">
        <v>145</v>
      </c>
      <c r="AO534" s="117" t="s">
        <v>161</v>
      </c>
      <c r="AP534" s="117" t="s">
        <v>822</v>
      </c>
      <c r="AQ534" s="117" t="s">
        <v>823</v>
      </c>
      <c r="AR534" s="117" t="s">
        <v>164</v>
      </c>
      <c r="AS534" s="117" t="s">
        <v>824</v>
      </c>
      <c r="AT534" s="117" t="s">
        <v>825</v>
      </c>
      <c r="AU534" s="117" t="s">
        <v>145</v>
      </c>
      <c r="AV534" s="117" t="s">
        <v>2135</v>
      </c>
      <c r="AW534" s="117" t="s">
        <v>2136</v>
      </c>
      <c r="AX534" s="117" t="s">
        <v>2137</v>
      </c>
      <c r="AY534" s="117" t="s">
        <v>145</v>
      </c>
      <c r="AZ534" s="117" t="s">
        <v>825</v>
      </c>
      <c r="BA534" s="117" t="s">
        <v>145</v>
      </c>
      <c r="BB534" s="117" t="s">
        <v>145</v>
      </c>
      <c r="BC534" s="117" t="s">
        <v>145</v>
      </c>
      <c r="BD534" s="117" t="s">
        <v>145</v>
      </c>
      <c r="BE534" s="117" t="s">
        <v>145</v>
      </c>
      <c r="BF534" s="117" t="s">
        <v>145</v>
      </c>
      <c r="BG534" s="117" t="s">
        <v>145</v>
      </c>
      <c r="BH534" s="117" t="s">
        <v>145</v>
      </c>
      <c r="BI534" s="117" t="s">
        <v>145</v>
      </c>
      <c r="BJ534" s="117" t="s">
        <v>145</v>
      </c>
      <c r="BK534" s="117" t="s">
        <v>145</v>
      </c>
      <c r="BL534" s="117" t="s">
        <v>170</v>
      </c>
      <c r="BM534" s="117" t="s">
        <v>145</v>
      </c>
      <c r="BN534" s="117" t="s">
        <v>145</v>
      </c>
      <c r="BO534" s="117" t="s">
        <v>145</v>
      </c>
      <c r="BP534" s="117" t="s">
        <v>145</v>
      </c>
      <c r="BQ534" s="117" t="s">
        <v>145</v>
      </c>
      <c r="BR534" s="117" t="s">
        <v>145</v>
      </c>
      <c r="BS534" s="117" t="s">
        <v>145</v>
      </c>
      <c r="BT534" s="117" t="s">
        <v>145</v>
      </c>
      <c r="BU534" s="117" t="s">
        <v>145</v>
      </c>
      <c r="BV534" s="117" t="s">
        <v>171</v>
      </c>
      <c r="BW534" s="117" t="s">
        <v>145</v>
      </c>
      <c r="BX534" s="117" t="s">
        <v>145</v>
      </c>
      <c r="BY534" s="117" t="s">
        <v>145</v>
      </c>
      <c r="BZ534" s="117" t="s">
        <v>145</v>
      </c>
      <c r="CA534" s="117" t="s">
        <v>145</v>
      </c>
      <c r="CB534" s="117" t="s">
        <v>149</v>
      </c>
      <c r="CC534" s="117" t="s">
        <v>149</v>
      </c>
      <c r="CD534" s="117" t="s">
        <v>145</v>
      </c>
      <c r="CE534" s="117" t="s">
        <v>145</v>
      </c>
      <c r="CF534" s="117" t="s">
        <v>145</v>
      </c>
      <c r="CG534" s="117" t="s">
        <v>145</v>
      </c>
      <c r="CH534" s="117" t="s">
        <v>145</v>
      </c>
      <c r="CI534" s="117" t="s">
        <v>145</v>
      </c>
      <c r="CJ534" s="117" t="s">
        <v>145</v>
      </c>
      <c r="CK534" s="117" t="s">
        <v>145</v>
      </c>
      <c r="CL534" s="117" t="s">
        <v>145</v>
      </c>
      <c r="CM534" s="117" t="s">
        <v>145</v>
      </c>
      <c r="CN534" s="117" t="s">
        <v>145</v>
      </c>
      <c r="CO534" s="117" t="s">
        <v>1472</v>
      </c>
      <c r="CP534" s="117" t="s">
        <v>145</v>
      </c>
      <c r="CQ534" s="117" t="s">
        <v>145</v>
      </c>
      <c r="CR534" s="117" t="s">
        <v>145</v>
      </c>
      <c r="CS534" s="117" t="s">
        <v>173</v>
      </c>
      <c r="CT534" s="117" t="s">
        <v>174</v>
      </c>
      <c r="CU534" s="117" t="s">
        <v>182</v>
      </c>
      <c r="CV534" s="117" t="s">
        <v>183</v>
      </c>
      <c r="CW534" s="117" t="s">
        <v>184</v>
      </c>
      <c r="CX534" s="117" t="s">
        <v>178</v>
      </c>
      <c r="CY534" s="117" t="s">
        <v>178</v>
      </c>
      <c r="CZ534" s="117" t="s">
        <v>179</v>
      </c>
      <c r="DA534" s="117" t="s">
        <v>179</v>
      </c>
      <c r="DB534" s="117" t="s">
        <v>145</v>
      </c>
      <c r="DC534" s="117" t="s">
        <v>145</v>
      </c>
      <c r="DD534" s="117" t="s">
        <v>179</v>
      </c>
      <c r="DE534" s="117" t="s">
        <v>145</v>
      </c>
      <c r="DF534" s="117" t="s">
        <v>145</v>
      </c>
      <c r="DG534" s="117" t="s">
        <v>145</v>
      </c>
      <c r="DH534" s="117" t="s">
        <v>145</v>
      </c>
      <c r="DI534" s="117" t="s">
        <v>145</v>
      </c>
      <c r="DJ534" s="117" t="s">
        <v>145</v>
      </c>
      <c r="DK534" s="117" t="s">
        <v>145</v>
      </c>
      <c r="DL534" s="117" t="s">
        <v>145</v>
      </c>
      <c r="DM534" s="117" t="s">
        <v>145</v>
      </c>
      <c r="DN534" s="117" t="s">
        <v>145</v>
      </c>
      <c r="DO534" s="117" t="s">
        <v>145</v>
      </c>
      <c r="DP534" s="117" t="s">
        <v>145</v>
      </c>
      <c r="DQ534" s="117" t="s">
        <v>145</v>
      </c>
      <c r="DR534" s="117" t="s">
        <v>145</v>
      </c>
      <c r="DS534" s="117" t="s">
        <v>145</v>
      </c>
      <c r="DT534" s="117" t="s">
        <v>145</v>
      </c>
      <c r="DU534" s="117" t="s">
        <v>145</v>
      </c>
      <c r="DV534" s="117" t="s">
        <v>145</v>
      </c>
      <c r="DW534" s="117" t="s">
        <v>145</v>
      </c>
      <c r="DX534" s="117" t="s">
        <v>145</v>
      </c>
      <c r="DY534" s="117" t="s">
        <v>145</v>
      </c>
      <c r="DZ534" s="117" t="s">
        <v>145</v>
      </c>
      <c r="EA534" s="117" t="s">
        <v>145</v>
      </c>
      <c r="EB534" s="117" t="s">
        <v>145</v>
      </c>
      <c r="EC534" s="117" t="s">
        <v>180</v>
      </c>
      <c r="ED534" s="117" t="s">
        <v>145</v>
      </c>
      <c r="EE534" s="117" t="s">
        <v>154</v>
      </c>
      <c r="EF534" s="117" t="s">
        <v>145</v>
      </c>
      <c r="EG534" s="117" t="s">
        <v>145</v>
      </c>
      <c r="EH534" s="117" t="s">
        <v>145</v>
      </c>
      <c r="EI534" s="117" t="s">
        <v>145</v>
      </c>
      <c r="EJ534" s="117" t="s">
        <v>145</v>
      </c>
      <c r="EK534" s="117" t="s">
        <v>145</v>
      </c>
      <c r="EL534" s="117" t="s">
        <v>145</v>
      </c>
      <c r="EM534" s="117" t="s">
        <v>145</v>
      </c>
      <c r="EN534" s="117" t="s">
        <v>147</v>
      </c>
    </row>
    <row r="535" spans="1:144">
      <c r="A535" s="117" t="s">
        <v>2133</v>
      </c>
      <c r="B535" s="117" t="s">
        <v>145</v>
      </c>
      <c r="C535" s="117" t="s">
        <v>146</v>
      </c>
      <c r="D535" s="117" t="s">
        <v>145</v>
      </c>
      <c r="E535" s="117" t="s">
        <v>147</v>
      </c>
      <c r="F535" s="117" t="s">
        <v>145</v>
      </c>
      <c r="G535" s="117" t="s">
        <v>148</v>
      </c>
      <c r="H535" s="117" t="s">
        <v>149</v>
      </c>
      <c r="I535" s="117" t="s">
        <v>145</v>
      </c>
      <c r="J535" s="117" t="s">
        <v>150</v>
      </c>
      <c r="K535" s="117" t="s">
        <v>151</v>
      </c>
      <c r="L535" s="117" t="s">
        <v>2115</v>
      </c>
      <c r="M535" s="117" t="s">
        <v>145</v>
      </c>
      <c r="N535" s="117" t="s">
        <v>146</v>
      </c>
      <c r="O535" s="117" t="s">
        <v>153</v>
      </c>
      <c r="P535" s="117" t="s">
        <v>154</v>
      </c>
      <c r="Q535" s="117" t="s">
        <v>155</v>
      </c>
      <c r="R535" s="117" t="s">
        <v>145</v>
      </c>
      <c r="S535" s="117" t="s">
        <v>156</v>
      </c>
      <c r="T535" s="117" t="s">
        <v>154</v>
      </c>
      <c r="U535" s="117" t="s">
        <v>145</v>
      </c>
      <c r="V535" s="117" t="s">
        <v>145</v>
      </c>
      <c r="W535" s="117" t="s">
        <v>157</v>
      </c>
      <c r="X535" s="117" t="s">
        <v>157</v>
      </c>
      <c r="Y535" s="117" t="s">
        <v>158</v>
      </c>
      <c r="Z535" s="117" t="s">
        <v>159</v>
      </c>
      <c r="AA535" s="117" t="s">
        <v>145</v>
      </c>
      <c r="AB535" s="117" t="s">
        <v>145</v>
      </c>
      <c r="AC535" s="117" t="s">
        <v>145</v>
      </c>
      <c r="AD535" s="117" t="s">
        <v>145</v>
      </c>
      <c r="AE535" s="117" t="s">
        <v>2134</v>
      </c>
      <c r="AF535" s="117" t="s">
        <v>145</v>
      </c>
      <c r="AG535" s="117" t="s">
        <v>145</v>
      </c>
      <c r="AH535" s="117" t="s">
        <v>147</v>
      </c>
      <c r="AI535" s="117" t="s">
        <v>145</v>
      </c>
      <c r="AJ535" s="117" t="s">
        <v>145</v>
      </c>
      <c r="AK535" s="117" t="s">
        <v>145</v>
      </c>
      <c r="AL535" s="117" t="s">
        <v>145</v>
      </c>
      <c r="AM535" s="117" t="s">
        <v>145</v>
      </c>
      <c r="AN535" s="117" t="s">
        <v>145</v>
      </c>
      <c r="AO535" s="117" t="s">
        <v>161</v>
      </c>
      <c r="AP535" s="117" t="s">
        <v>822</v>
      </c>
      <c r="AQ535" s="117" t="s">
        <v>823</v>
      </c>
      <c r="AR535" s="117" t="s">
        <v>164</v>
      </c>
      <c r="AS535" s="117" t="s">
        <v>824</v>
      </c>
      <c r="AT535" s="117" t="s">
        <v>825</v>
      </c>
      <c r="AU535" s="117" t="s">
        <v>145</v>
      </c>
      <c r="AV535" s="117" t="s">
        <v>2135</v>
      </c>
      <c r="AW535" s="117" t="s">
        <v>2136</v>
      </c>
      <c r="AX535" s="117" t="s">
        <v>2137</v>
      </c>
      <c r="AY535" s="117" t="s">
        <v>145</v>
      </c>
      <c r="AZ535" s="117" t="s">
        <v>825</v>
      </c>
      <c r="BA535" s="117" t="s">
        <v>145</v>
      </c>
      <c r="BB535" s="117" t="s">
        <v>145</v>
      </c>
      <c r="BC535" s="117" t="s">
        <v>145</v>
      </c>
      <c r="BD535" s="117" t="s">
        <v>145</v>
      </c>
      <c r="BE535" s="117" t="s">
        <v>145</v>
      </c>
      <c r="BF535" s="117" t="s">
        <v>145</v>
      </c>
      <c r="BG535" s="117" t="s">
        <v>145</v>
      </c>
      <c r="BH535" s="117" t="s">
        <v>145</v>
      </c>
      <c r="BI535" s="117" t="s">
        <v>145</v>
      </c>
      <c r="BJ535" s="117" t="s">
        <v>145</v>
      </c>
      <c r="BK535" s="117" t="s">
        <v>145</v>
      </c>
      <c r="BL535" s="117" t="s">
        <v>170</v>
      </c>
      <c r="BM535" s="117" t="s">
        <v>145</v>
      </c>
      <c r="BN535" s="117" t="s">
        <v>145</v>
      </c>
      <c r="BO535" s="117" t="s">
        <v>145</v>
      </c>
      <c r="BP535" s="117" t="s">
        <v>145</v>
      </c>
      <c r="BQ535" s="117" t="s">
        <v>145</v>
      </c>
      <c r="BR535" s="117" t="s">
        <v>145</v>
      </c>
      <c r="BS535" s="117" t="s">
        <v>145</v>
      </c>
      <c r="BT535" s="117" t="s">
        <v>145</v>
      </c>
      <c r="BU535" s="117" t="s">
        <v>145</v>
      </c>
      <c r="BV535" s="117" t="s">
        <v>171</v>
      </c>
      <c r="BW535" s="117" t="s">
        <v>145</v>
      </c>
      <c r="BX535" s="117" t="s">
        <v>145</v>
      </c>
      <c r="BY535" s="117" t="s">
        <v>145</v>
      </c>
      <c r="BZ535" s="117" t="s">
        <v>145</v>
      </c>
      <c r="CA535" s="117" t="s">
        <v>145</v>
      </c>
      <c r="CB535" s="117" t="s">
        <v>149</v>
      </c>
      <c r="CC535" s="117" t="s">
        <v>149</v>
      </c>
      <c r="CD535" s="117" t="s">
        <v>145</v>
      </c>
      <c r="CE535" s="117" t="s">
        <v>145</v>
      </c>
      <c r="CF535" s="117" t="s">
        <v>145</v>
      </c>
      <c r="CG535" s="117" t="s">
        <v>145</v>
      </c>
      <c r="CH535" s="117" t="s">
        <v>145</v>
      </c>
      <c r="CI535" s="117" t="s">
        <v>145</v>
      </c>
      <c r="CJ535" s="117" t="s">
        <v>145</v>
      </c>
      <c r="CK535" s="117" t="s">
        <v>145</v>
      </c>
      <c r="CL535" s="117" t="s">
        <v>145</v>
      </c>
      <c r="CM535" s="117" t="s">
        <v>145</v>
      </c>
      <c r="CN535" s="117" t="s">
        <v>145</v>
      </c>
      <c r="CO535" s="117" t="s">
        <v>1472</v>
      </c>
      <c r="CP535" s="117" t="s">
        <v>145</v>
      </c>
      <c r="CQ535" s="117" t="s">
        <v>145</v>
      </c>
      <c r="CR535" s="117" t="s">
        <v>145</v>
      </c>
      <c r="CS535" s="117" t="s">
        <v>173</v>
      </c>
      <c r="CT535" s="117" t="s">
        <v>181</v>
      </c>
      <c r="CU535" s="117" t="s">
        <v>175</v>
      </c>
      <c r="CV535" s="117" t="s">
        <v>176</v>
      </c>
      <c r="CW535" s="117" t="s">
        <v>177</v>
      </c>
      <c r="CX535" s="117" t="s">
        <v>178</v>
      </c>
      <c r="CY535" s="117" t="s">
        <v>178</v>
      </c>
      <c r="CZ535" s="117" t="s">
        <v>179</v>
      </c>
      <c r="DA535" s="117" t="s">
        <v>179</v>
      </c>
      <c r="DB535" s="117" t="s">
        <v>145</v>
      </c>
      <c r="DC535" s="117" t="s">
        <v>145</v>
      </c>
      <c r="DD535" s="117" t="s">
        <v>179</v>
      </c>
      <c r="DE535" s="117" t="s">
        <v>145</v>
      </c>
      <c r="DF535" s="117" t="s">
        <v>145</v>
      </c>
      <c r="DG535" s="117" t="s">
        <v>145</v>
      </c>
      <c r="DH535" s="117" t="s">
        <v>145</v>
      </c>
      <c r="DI535" s="117" t="s">
        <v>145</v>
      </c>
      <c r="DJ535" s="117" t="s">
        <v>145</v>
      </c>
      <c r="DK535" s="117" t="s">
        <v>145</v>
      </c>
      <c r="DL535" s="117" t="s">
        <v>145</v>
      </c>
      <c r="DM535" s="117" t="s">
        <v>145</v>
      </c>
      <c r="DN535" s="117" t="s">
        <v>145</v>
      </c>
      <c r="DO535" s="117" t="s">
        <v>145</v>
      </c>
      <c r="DP535" s="117" t="s">
        <v>145</v>
      </c>
      <c r="DQ535" s="117" t="s">
        <v>145</v>
      </c>
      <c r="DR535" s="117" t="s">
        <v>145</v>
      </c>
      <c r="DS535" s="117" t="s">
        <v>145</v>
      </c>
      <c r="DT535" s="117" t="s">
        <v>145</v>
      </c>
      <c r="DU535" s="117" t="s">
        <v>145</v>
      </c>
      <c r="DV535" s="117" t="s">
        <v>145</v>
      </c>
      <c r="DW535" s="117" t="s">
        <v>145</v>
      </c>
      <c r="DX535" s="117" t="s">
        <v>145</v>
      </c>
      <c r="DY535" s="117" t="s">
        <v>145</v>
      </c>
      <c r="DZ535" s="117" t="s">
        <v>145</v>
      </c>
      <c r="EA535" s="117" t="s">
        <v>145</v>
      </c>
      <c r="EB535" s="117" t="s">
        <v>145</v>
      </c>
      <c r="EC535" s="117" t="s">
        <v>180</v>
      </c>
      <c r="ED535" s="117" t="s">
        <v>145</v>
      </c>
      <c r="EE535" s="117" t="s">
        <v>154</v>
      </c>
      <c r="EF535" s="117" t="s">
        <v>145</v>
      </c>
      <c r="EG535" s="117" t="s">
        <v>145</v>
      </c>
      <c r="EH535" s="117" t="s">
        <v>145</v>
      </c>
      <c r="EI535" s="117" t="s">
        <v>145</v>
      </c>
      <c r="EJ535" s="117" t="s">
        <v>145</v>
      </c>
      <c r="EK535" s="117" t="s">
        <v>145</v>
      </c>
      <c r="EL535" s="117" t="s">
        <v>145</v>
      </c>
      <c r="EM535" s="117" t="s">
        <v>145</v>
      </c>
      <c r="EN535" s="117" t="s">
        <v>147</v>
      </c>
    </row>
    <row r="536" spans="1:144">
      <c r="A536" s="117" t="s">
        <v>2133</v>
      </c>
      <c r="B536" s="117" t="s">
        <v>145</v>
      </c>
      <c r="C536" s="117" t="s">
        <v>146</v>
      </c>
      <c r="D536" s="117" t="s">
        <v>145</v>
      </c>
      <c r="E536" s="117" t="s">
        <v>147</v>
      </c>
      <c r="F536" s="117" t="s">
        <v>145</v>
      </c>
      <c r="G536" s="117" t="s">
        <v>148</v>
      </c>
      <c r="H536" s="117" t="s">
        <v>149</v>
      </c>
      <c r="I536" s="117" t="s">
        <v>145</v>
      </c>
      <c r="J536" s="117" t="s">
        <v>150</v>
      </c>
      <c r="K536" s="117" t="s">
        <v>151</v>
      </c>
      <c r="L536" s="117" t="s">
        <v>2115</v>
      </c>
      <c r="M536" s="117" t="s">
        <v>145</v>
      </c>
      <c r="N536" s="117" t="s">
        <v>146</v>
      </c>
      <c r="O536" s="117" t="s">
        <v>153</v>
      </c>
      <c r="P536" s="117" t="s">
        <v>154</v>
      </c>
      <c r="Q536" s="117" t="s">
        <v>155</v>
      </c>
      <c r="R536" s="117" t="s">
        <v>145</v>
      </c>
      <c r="S536" s="117" t="s">
        <v>156</v>
      </c>
      <c r="T536" s="117" t="s">
        <v>154</v>
      </c>
      <c r="U536" s="117" t="s">
        <v>145</v>
      </c>
      <c r="V536" s="117" t="s">
        <v>145</v>
      </c>
      <c r="W536" s="117" t="s">
        <v>157</v>
      </c>
      <c r="X536" s="117" t="s">
        <v>157</v>
      </c>
      <c r="Y536" s="117" t="s">
        <v>158</v>
      </c>
      <c r="Z536" s="117" t="s">
        <v>159</v>
      </c>
      <c r="AA536" s="117" t="s">
        <v>145</v>
      </c>
      <c r="AB536" s="117" t="s">
        <v>145</v>
      </c>
      <c r="AC536" s="117" t="s">
        <v>145</v>
      </c>
      <c r="AD536" s="117" t="s">
        <v>145</v>
      </c>
      <c r="AE536" s="117" t="s">
        <v>2134</v>
      </c>
      <c r="AF536" s="117" t="s">
        <v>145</v>
      </c>
      <c r="AG536" s="117" t="s">
        <v>145</v>
      </c>
      <c r="AH536" s="117" t="s">
        <v>147</v>
      </c>
      <c r="AI536" s="117" t="s">
        <v>145</v>
      </c>
      <c r="AJ536" s="117" t="s">
        <v>145</v>
      </c>
      <c r="AK536" s="117" t="s">
        <v>145</v>
      </c>
      <c r="AL536" s="117" t="s">
        <v>145</v>
      </c>
      <c r="AM536" s="117" t="s">
        <v>145</v>
      </c>
      <c r="AN536" s="117" t="s">
        <v>145</v>
      </c>
      <c r="AO536" s="117" t="s">
        <v>161</v>
      </c>
      <c r="AP536" s="117" t="s">
        <v>822</v>
      </c>
      <c r="AQ536" s="117" t="s">
        <v>823</v>
      </c>
      <c r="AR536" s="117" t="s">
        <v>164</v>
      </c>
      <c r="AS536" s="117" t="s">
        <v>824</v>
      </c>
      <c r="AT536" s="117" t="s">
        <v>825</v>
      </c>
      <c r="AU536" s="117" t="s">
        <v>145</v>
      </c>
      <c r="AV536" s="117" t="s">
        <v>2135</v>
      </c>
      <c r="AW536" s="117" t="s">
        <v>2136</v>
      </c>
      <c r="AX536" s="117" t="s">
        <v>2137</v>
      </c>
      <c r="AY536" s="117" t="s">
        <v>145</v>
      </c>
      <c r="AZ536" s="117" t="s">
        <v>825</v>
      </c>
      <c r="BA536" s="117" t="s">
        <v>145</v>
      </c>
      <c r="BB536" s="117" t="s">
        <v>145</v>
      </c>
      <c r="BC536" s="117" t="s">
        <v>145</v>
      </c>
      <c r="BD536" s="117" t="s">
        <v>145</v>
      </c>
      <c r="BE536" s="117" t="s">
        <v>145</v>
      </c>
      <c r="BF536" s="117" t="s">
        <v>145</v>
      </c>
      <c r="BG536" s="117" t="s">
        <v>145</v>
      </c>
      <c r="BH536" s="117" t="s">
        <v>145</v>
      </c>
      <c r="BI536" s="117" t="s">
        <v>145</v>
      </c>
      <c r="BJ536" s="117" t="s">
        <v>145</v>
      </c>
      <c r="BK536" s="117" t="s">
        <v>145</v>
      </c>
      <c r="BL536" s="117" t="s">
        <v>170</v>
      </c>
      <c r="BM536" s="117" t="s">
        <v>145</v>
      </c>
      <c r="BN536" s="117" t="s">
        <v>145</v>
      </c>
      <c r="BO536" s="117" t="s">
        <v>145</v>
      </c>
      <c r="BP536" s="117" t="s">
        <v>145</v>
      </c>
      <c r="BQ536" s="117" t="s">
        <v>145</v>
      </c>
      <c r="BR536" s="117" t="s">
        <v>145</v>
      </c>
      <c r="BS536" s="117" t="s">
        <v>145</v>
      </c>
      <c r="BT536" s="117" t="s">
        <v>145</v>
      </c>
      <c r="BU536" s="117" t="s">
        <v>145</v>
      </c>
      <c r="BV536" s="117" t="s">
        <v>171</v>
      </c>
      <c r="BW536" s="117" t="s">
        <v>145</v>
      </c>
      <c r="BX536" s="117" t="s">
        <v>145</v>
      </c>
      <c r="BY536" s="117" t="s">
        <v>145</v>
      </c>
      <c r="BZ536" s="117" t="s">
        <v>145</v>
      </c>
      <c r="CA536" s="117" t="s">
        <v>145</v>
      </c>
      <c r="CB536" s="117" t="s">
        <v>149</v>
      </c>
      <c r="CC536" s="117" t="s">
        <v>149</v>
      </c>
      <c r="CD536" s="117" t="s">
        <v>145</v>
      </c>
      <c r="CE536" s="117" t="s">
        <v>145</v>
      </c>
      <c r="CF536" s="117" t="s">
        <v>145</v>
      </c>
      <c r="CG536" s="117" t="s">
        <v>145</v>
      </c>
      <c r="CH536" s="117" t="s">
        <v>145</v>
      </c>
      <c r="CI536" s="117" t="s">
        <v>145</v>
      </c>
      <c r="CJ536" s="117" t="s">
        <v>145</v>
      </c>
      <c r="CK536" s="117" t="s">
        <v>145</v>
      </c>
      <c r="CL536" s="117" t="s">
        <v>145</v>
      </c>
      <c r="CM536" s="117" t="s">
        <v>145</v>
      </c>
      <c r="CN536" s="117" t="s">
        <v>145</v>
      </c>
      <c r="CO536" s="117" t="s">
        <v>1472</v>
      </c>
      <c r="CP536" s="117" t="s">
        <v>145</v>
      </c>
      <c r="CQ536" s="117" t="s">
        <v>145</v>
      </c>
      <c r="CR536" s="117" t="s">
        <v>145</v>
      </c>
      <c r="CS536" s="117" t="s">
        <v>173</v>
      </c>
      <c r="CT536" s="117" t="s">
        <v>300</v>
      </c>
      <c r="CU536" s="117" t="s">
        <v>1006</v>
      </c>
      <c r="CV536" s="117" t="s">
        <v>1007</v>
      </c>
      <c r="CW536" s="117" t="s">
        <v>1008</v>
      </c>
      <c r="CX536" s="117" t="s">
        <v>178</v>
      </c>
      <c r="CY536" s="117" t="s">
        <v>178</v>
      </c>
      <c r="CZ536" s="117" t="s">
        <v>179</v>
      </c>
      <c r="DA536" s="117" t="s">
        <v>179</v>
      </c>
      <c r="DB536" s="117" t="s">
        <v>145</v>
      </c>
      <c r="DC536" s="117" t="s">
        <v>145</v>
      </c>
      <c r="DD536" s="117" t="s">
        <v>179</v>
      </c>
      <c r="DE536" s="117" t="s">
        <v>145</v>
      </c>
      <c r="DF536" s="117" t="s">
        <v>145</v>
      </c>
      <c r="DG536" s="117" t="s">
        <v>145</v>
      </c>
      <c r="DH536" s="117" t="s">
        <v>145</v>
      </c>
      <c r="DI536" s="117" t="s">
        <v>145</v>
      </c>
      <c r="DJ536" s="117" t="s">
        <v>145</v>
      </c>
      <c r="DK536" s="117" t="s">
        <v>145</v>
      </c>
      <c r="DL536" s="117" t="s">
        <v>145</v>
      </c>
      <c r="DM536" s="117" t="s">
        <v>145</v>
      </c>
      <c r="DN536" s="117" t="s">
        <v>145</v>
      </c>
      <c r="DO536" s="117" t="s">
        <v>145</v>
      </c>
      <c r="DP536" s="117" t="s">
        <v>145</v>
      </c>
      <c r="DQ536" s="117" t="s">
        <v>145</v>
      </c>
      <c r="DR536" s="117" t="s">
        <v>145</v>
      </c>
      <c r="DS536" s="117" t="s">
        <v>145</v>
      </c>
      <c r="DT536" s="117" t="s">
        <v>145</v>
      </c>
      <c r="DU536" s="117" t="s">
        <v>145</v>
      </c>
      <c r="DV536" s="117" t="s">
        <v>145</v>
      </c>
      <c r="DW536" s="117" t="s">
        <v>145</v>
      </c>
      <c r="DX536" s="117" t="s">
        <v>145</v>
      </c>
      <c r="DY536" s="117" t="s">
        <v>145</v>
      </c>
      <c r="DZ536" s="117" t="s">
        <v>145</v>
      </c>
      <c r="EA536" s="117" t="s">
        <v>145</v>
      </c>
      <c r="EB536" s="117" t="s">
        <v>145</v>
      </c>
      <c r="EC536" s="117" t="s">
        <v>180</v>
      </c>
      <c r="ED536" s="117" t="s">
        <v>145</v>
      </c>
      <c r="EE536" s="117" t="s">
        <v>154</v>
      </c>
      <c r="EF536" s="117" t="s">
        <v>145</v>
      </c>
      <c r="EG536" s="117" t="s">
        <v>145</v>
      </c>
      <c r="EH536" s="117" t="s">
        <v>145</v>
      </c>
      <c r="EI536" s="117" t="s">
        <v>145</v>
      </c>
      <c r="EJ536" s="117" t="s">
        <v>145</v>
      </c>
      <c r="EK536" s="117" t="s">
        <v>145</v>
      </c>
      <c r="EL536" s="117" t="s">
        <v>145</v>
      </c>
      <c r="EM536" s="117" t="s">
        <v>145</v>
      </c>
      <c r="EN536" s="117" t="s">
        <v>147</v>
      </c>
    </row>
    <row r="537" spans="1:144">
      <c r="A537" s="117" t="s">
        <v>2138</v>
      </c>
      <c r="B537" s="117" t="s">
        <v>145</v>
      </c>
      <c r="C537" s="117" t="s">
        <v>146</v>
      </c>
      <c r="D537" s="117" t="s">
        <v>145</v>
      </c>
      <c r="E537" s="117" t="s">
        <v>147</v>
      </c>
      <c r="F537" s="117" t="s">
        <v>145</v>
      </c>
      <c r="G537" s="117" t="s">
        <v>148</v>
      </c>
      <c r="H537" s="117" t="s">
        <v>149</v>
      </c>
      <c r="I537" s="117" t="s">
        <v>145</v>
      </c>
      <c r="J537" s="117" t="s">
        <v>150</v>
      </c>
      <c r="K537" s="117" t="s">
        <v>151</v>
      </c>
      <c r="L537" s="117" t="s">
        <v>2139</v>
      </c>
      <c r="M537" s="117" t="s">
        <v>145</v>
      </c>
      <c r="N537" s="117" t="s">
        <v>146</v>
      </c>
      <c r="O537" s="117" t="s">
        <v>153</v>
      </c>
      <c r="P537" s="117" t="s">
        <v>154</v>
      </c>
      <c r="Q537" s="117" t="s">
        <v>155</v>
      </c>
      <c r="R537" s="117" t="s">
        <v>145</v>
      </c>
      <c r="S537" s="117" t="s">
        <v>156</v>
      </c>
      <c r="T537" s="117" t="s">
        <v>154</v>
      </c>
      <c r="U537" s="117" t="s">
        <v>145</v>
      </c>
      <c r="V537" s="117" t="s">
        <v>145</v>
      </c>
      <c r="W537" s="117" t="s">
        <v>157</v>
      </c>
      <c r="X537" s="117" t="s">
        <v>157</v>
      </c>
      <c r="Y537" s="117" t="s">
        <v>158</v>
      </c>
      <c r="Z537" s="117" t="s">
        <v>159</v>
      </c>
      <c r="AA537" s="117" t="s">
        <v>145</v>
      </c>
      <c r="AB537" s="117" t="s">
        <v>145</v>
      </c>
      <c r="AC537" s="117" t="s">
        <v>145</v>
      </c>
      <c r="AD537" s="117" t="s">
        <v>145</v>
      </c>
      <c r="AE537" s="117" t="s">
        <v>2140</v>
      </c>
      <c r="AF537" s="117" t="s">
        <v>145</v>
      </c>
      <c r="AG537" s="117" t="s">
        <v>145</v>
      </c>
      <c r="AH537" s="117" t="s">
        <v>147</v>
      </c>
      <c r="AI537" s="117" t="s">
        <v>145</v>
      </c>
      <c r="AJ537" s="117" t="s">
        <v>145</v>
      </c>
      <c r="AK537" s="117" t="s">
        <v>145</v>
      </c>
      <c r="AL537" s="117" t="s">
        <v>145</v>
      </c>
      <c r="AM537" s="117" t="s">
        <v>145</v>
      </c>
      <c r="AN537" s="117" t="s">
        <v>145</v>
      </c>
      <c r="AO537" s="117" t="s">
        <v>1416</v>
      </c>
      <c r="AP537" s="117" t="s">
        <v>2141</v>
      </c>
      <c r="AQ537" s="117" t="s">
        <v>2141</v>
      </c>
      <c r="AR537" s="117" t="s">
        <v>1419</v>
      </c>
      <c r="AS537" s="117" t="s">
        <v>2142</v>
      </c>
      <c r="AT537" s="117" t="s">
        <v>2143</v>
      </c>
      <c r="AU537" s="117" t="s">
        <v>145</v>
      </c>
      <c r="AV537" s="117" t="s">
        <v>2144</v>
      </c>
      <c r="AW537" s="117" t="s">
        <v>2145</v>
      </c>
      <c r="AX537" s="117" t="s">
        <v>2146</v>
      </c>
      <c r="AY537" s="117" t="s">
        <v>145</v>
      </c>
      <c r="AZ537" s="117" t="s">
        <v>2143</v>
      </c>
      <c r="BA537" s="117" t="s">
        <v>145</v>
      </c>
      <c r="BB537" s="117" t="s">
        <v>145</v>
      </c>
      <c r="BC537" s="117" t="s">
        <v>145</v>
      </c>
      <c r="BD537" s="117" t="s">
        <v>145</v>
      </c>
      <c r="BE537" s="117" t="s">
        <v>145</v>
      </c>
      <c r="BF537" s="117" t="s">
        <v>145</v>
      </c>
      <c r="BG537" s="117" t="s">
        <v>145</v>
      </c>
      <c r="BH537" s="117" t="s">
        <v>145</v>
      </c>
      <c r="BI537" s="117" t="s">
        <v>145</v>
      </c>
      <c r="BJ537" s="117" t="s">
        <v>145</v>
      </c>
      <c r="BK537" s="117" t="s">
        <v>145</v>
      </c>
      <c r="BL537" s="117" t="s">
        <v>170</v>
      </c>
      <c r="BM537" s="117" t="s">
        <v>145</v>
      </c>
      <c r="BN537" s="117" t="s">
        <v>145</v>
      </c>
      <c r="BO537" s="117" t="s">
        <v>145</v>
      </c>
      <c r="BP537" s="117" t="s">
        <v>145</v>
      </c>
      <c r="BQ537" s="117" t="s">
        <v>145</v>
      </c>
      <c r="BR537" s="117" t="s">
        <v>145</v>
      </c>
      <c r="BS537" s="117" t="s">
        <v>145</v>
      </c>
      <c r="BT537" s="117" t="s">
        <v>145</v>
      </c>
      <c r="BU537" s="117" t="s">
        <v>145</v>
      </c>
      <c r="BV537" s="117" t="s">
        <v>171</v>
      </c>
      <c r="BW537" s="117" t="s">
        <v>145</v>
      </c>
      <c r="BX537" s="117" t="s">
        <v>145</v>
      </c>
      <c r="BY537" s="117" t="s">
        <v>145</v>
      </c>
      <c r="BZ537" s="117" t="s">
        <v>145</v>
      </c>
      <c r="CA537" s="117" t="s">
        <v>145</v>
      </c>
      <c r="CB537" s="117" t="s">
        <v>149</v>
      </c>
      <c r="CC537" s="117" t="s">
        <v>149</v>
      </c>
      <c r="CD537" s="117" t="s">
        <v>145</v>
      </c>
      <c r="CE537" s="117" t="s">
        <v>145</v>
      </c>
      <c r="CF537" s="117" t="s">
        <v>145</v>
      </c>
      <c r="CG537" s="117" t="s">
        <v>145</v>
      </c>
      <c r="CH537" s="117" t="s">
        <v>145</v>
      </c>
      <c r="CI537" s="117" t="s">
        <v>145</v>
      </c>
      <c r="CJ537" s="117" t="s">
        <v>145</v>
      </c>
      <c r="CK537" s="117" t="s">
        <v>145</v>
      </c>
      <c r="CL537" s="117" t="s">
        <v>145</v>
      </c>
      <c r="CM537" s="117" t="s">
        <v>145</v>
      </c>
      <c r="CN537" s="117" t="s">
        <v>145</v>
      </c>
      <c r="CO537" s="117" t="s">
        <v>1472</v>
      </c>
      <c r="CP537" s="117" t="s">
        <v>145</v>
      </c>
      <c r="CQ537" s="117" t="s">
        <v>145</v>
      </c>
      <c r="CR537" s="117" t="s">
        <v>145</v>
      </c>
      <c r="CS537" s="117" t="s">
        <v>173</v>
      </c>
      <c r="CT537" s="117" t="s">
        <v>174</v>
      </c>
      <c r="CU537" s="117" t="s">
        <v>182</v>
      </c>
      <c r="CV537" s="117" t="s">
        <v>183</v>
      </c>
      <c r="CW537" s="117" t="s">
        <v>184</v>
      </c>
      <c r="CX537" s="117" t="s">
        <v>178</v>
      </c>
      <c r="CY537" s="117" t="s">
        <v>178</v>
      </c>
      <c r="CZ537" s="117" t="s">
        <v>179</v>
      </c>
      <c r="DA537" s="117" t="s">
        <v>179</v>
      </c>
      <c r="DB537" s="117" t="s">
        <v>145</v>
      </c>
      <c r="DC537" s="117" t="s">
        <v>145</v>
      </c>
      <c r="DD537" s="117" t="s">
        <v>179</v>
      </c>
      <c r="DE537" s="117" t="s">
        <v>145</v>
      </c>
      <c r="DF537" s="117" t="s">
        <v>145</v>
      </c>
      <c r="DG537" s="117" t="s">
        <v>145</v>
      </c>
      <c r="DH537" s="117" t="s">
        <v>145</v>
      </c>
      <c r="DI537" s="117" t="s">
        <v>145</v>
      </c>
      <c r="DJ537" s="117" t="s">
        <v>145</v>
      </c>
      <c r="DK537" s="117" t="s">
        <v>145</v>
      </c>
      <c r="DL537" s="117" t="s">
        <v>145</v>
      </c>
      <c r="DM537" s="117" t="s">
        <v>145</v>
      </c>
      <c r="DN537" s="117" t="s">
        <v>145</v>
      </c>
      <c r="DO537" s="117" t="s">
        <v>145</v>
      </c>
      <c r="DP537" s="117" t="s">
        <v>145</v>
      </c>
      <c r="DQ537" s="117" t="s">
        <v>145</v>
      </c>
      <c r="DR537" s="117" t="s">
        <v>145</v>
      </c>
      <c r="DS537" s="117" t="s">
        <v>145</v>
      </c>
      <c r="DT537" s="117" t="s">
        <v>145</v>
      </c>
      <c r="DU537" s="117" t="s">
        <v>145</v>
      </c>
      <c r="DV537" s="117" t="s">
        <v>145</v>
      </c>
      <c r="DW537" s="117" t="s">
        <v>145</v>
      </c>
      <c r="DX537" s="117" t="s">
        <v>145</v>
      </c>
      <c r="DY537" s="117" t="s">
        <v>145</v>
      </c>
      <c r="DZ537" s="117" t="s">
        <v>145</v>
      </c>
      <c r="EA537" s="117" t="s">
        <v>145</v>
      </c>
      <c r="EB537" s="117" t="s">
        <v>145</v>
      </c>
      <c r="EC537" s="117" t="s">
        <v>180</v>
      </c>
      <c r="ED537" s="117" t="s">
        <v>145</v>
      </c>
      <c r="EE537" s="117" t="s">
        <v>154</v>
      </c>
      <c r="EF537" s="117" t="s">
        <v>145</v>
      </c>
      <c r="EG537" s="117" t="s">
        <v>145</v>
      </c>
      <c r="EH537" s="117" t="s">
        <v>145</v>
      </c>
      <c r="EI537" s="117" t="s">
        <v>145</v>
      </c>
      <c r="EJ537" s="117" t="s">
        <v>145</v>
      </c>
      <c r="EK537" s="117" t="s">
        <v>145</v>
      </c>
      <c r="EL537" s="117" t="s">
        <v>145</v>
      </c>
      <c r="EM537" s="117" t="s">
        <v>145</v>
      </c>
      <c r="EN537" s="117" t="s">
        <v>147</v>
      </c>
    </row>
    <row r="538" spans="1:144">
      <c r="A538" s="117" t="s">
        <v>2138</v>
      </c>
      <c r="B538" s="117" t="s">
        <v>145</v>
      </c>
      <c r="C538" s="117" t="s">
        <v>146</v>
      </c>
      <c r="D538" s="117" t="s">
        <v>145</v>
      </c>
      <c r="E538" s="117" t="s">
        <v>147</v>
      </c>
      <c r="F538" s="117" t="s">
        <v>145</v>
      </c>
      <c r="G538" s="117" t="s">
        <v>148</v>
      </c>
      <c r="H538" s="117" t="s">
        <v>149</v>
      </c>
      <c r="I538" s="117" t="s">
        <v>145</v>
      </c>
      <c r="J538" s="117" t="s">
        <v>150</v>
      </c>
      <c r="K538" s="117" t="s">
        <v>151</v>
      </c>
      <c r="L538" s="117" t="s">
        <v>2139</v>
      </c>
      <c r="M538" s="117" t="s">
        <v>145</v>
      </c>
      <c r="N538" s="117" t="s">
        <v>146</v>
      </c>
      <c r="O538" s="117" t="s">
        <v>153</v>
      </c>
      <c r="P538" s="117" t="s">
        <v>154</v>
      </c>
      <c r="Q538" s="117" t="s">
        <v>155</v>
      </c>
      <c r="R538" s="117" t="s">
        <v>145</v>
      </c>
      <c r="S538" s="117" t="s">
        <v>156</v>
      </c>
      <c r="T538" s="117" t="s">
        <v>154</v>
      </c>
      <c r="U538" s="117" t="s">
        <v>145</v>
      </c>
      <c r="V538" s="117" t="s">
        <v>145</v>
      </c>
      <c r="W538" s="117" t="s">
        <v>157</v>
      </c>
      <c r="X538" s="117" t="s">
        <v>157</v>
      </c>
      <c r="Y538" s="117" t="s">
        <v>158</v>
      </c>
      <c r="Z538" s="117" t="s">
        <v>159</v>
      </c>
      <c r="AA538" s="117" t="s">
        <v>145</v>
      </c>
      <c r="AB538" s="117" t="s">
        <v>145</v>
      </c>
      <c r="AC538" s="117" t="s">
        <v>145</v>
      </c>
      <c r="AD538" s="117" t="s">
        <v>145</v>
      </c>
      <c r="AE538" s="117" t="s">
        <v>2140</v>
      </c>
      <c r="AF538" s="117" t="s">
        <v>145</v>
      </c>
      <c r="AG538" s="117" t="s">
        <v>145</v>
      </c>
      <c r="AH538" s="117" t="s">
        <v>147</v>
      </c>
      <c r="AI538" s="117" t="s">
        <v>145</v>
      </c>
      <c r="AJ538" s="117" t="s">
        <v>145</v>
      </c>
      <c r="AK538" s="117" t="s">
        <v>145</v>
      </c>
      <c r="AL538" s="117" t="s">
        <v>145</v>
      </c>
      <c r="AM538" s="117" t="s">
        <v>145</v>
      </c>
      <c r="AN538" s="117" t="s">
        <v>145</v>
      </c>
      <c r="AO538" s="117" t="s">
        <v>1416</v>
      </c>
      <c r="AP538" s="117" t="s">
        <v>2141</v>
      </c>
      <c r="AQ538" s="117" t="s">
        <v>2141</v>
      </c>
      <c r="AR538" s="117" t="s">
        <v>1419</v>
      </c>
      <c r="AS538" s="117" t="s">
        <v>2142</v>
      </c>
      <c r="AT538" s="117" t="s">
        <v>2143</v>
      </c>
      <c r="AU538" s="117" t="s">
        <v>145</v>
      </c>
      <c r="AV538" s="117" t="s">
        <v>2144</v>
      </c>
      <c r="AW538" s="117" t="s">
        <v>2145</v>
      </c>
      <c r="AX538" s="117" t="s">
        <v>2146</v>
      </c>
      <c r="AY538" s="117" t="s">
        <v>145</v>
      </c>
      <c r="AZ538" s="117" t="s">
        <v>2143</v>
      </c>
      <c r="BA538" s="117" t="s">
        <v>145</v>
      </c>
      <c r="BB538" s="117" t="s">
        <v>145</v>
      </c>
      <c r="BC538" s="117" t="s">
        <v>145</v>
      </c>
      <c r="BD538" s="117" t="s">
        <v>145</v>
      </c>
      <c r="BE538" s="117" t="s">
        <v>145</v>
      </c>
      <c r="BF538" s="117" t="s">
        <v>145</v>
      </c>
      <c r="BG538" s="117" t="s">
        <v>145</v>
      </c>
      <c r="BH538" s="117" t="s">
        <v>145</v>
      </c>
      <c r="BI538" s="117" t="s">
        <v>145</v>
      </c>
      <c r="BJ538" s="117" t="s">
        <v>145</v>
      </c>
      <c r="BK538" s="117" t="s">
        <v>145</v>
      </c>
      <c r="BL538" s="117" t="s">
        <v>170</v>
      </c>
      <c r="BM538" s="117" t="s">
        <v>145</v>
      </c>
      <c r="BN538" s="117" t="s">
        <v>145</v>
      </c>
      <c r="BO538" s="117" t="s">
        <v>145</v>
      </c>
      <c r="BP538" s="117" t="s">
        <v>145</v>
      </c>
      <c r="BQ538" s="117" t="s">
        <v>145</v>
      </c>
      <c r="BR538" s="117" t="s">
        <v>145</v>
      </c>
      <c r="BS538" s="117" t="s">
        <v>145</v>
      </c>
      <c r="BT538" s="117" t="s">
        <v>145</v>
      </c>
      <c r="BU538" s="117" t="s">
        <v>145</v>
      </c>
      <c r="BV538" s="117" t="s">
        <v>171</v>
      </c>
      <c r="BW538" s="117" t="s">
        <v>145</v>
      </c>
      <c r="BX538" s="117" t="s">
        <v>145</v>
      </c>
      <c r="BY538" s="117" t="s">
        <v>145</v>
      </c>
      <c r="BZ538" s="117" t="s">
        <v>145</v>
      </c>
      <c r="CA538" s="117" t="s">
        <v>145</v>
      </c>
      <c r="CB538" s="117" t="s">
        <v>149</v>
      </c>
      <c r="CC538" s="117" t="s">
        <v>149</v>
      </c>
      <c r="CD538" s="117" t="s">
        <v>145</v>
      </c>
      <c r="CE538" s="117" t="s">
        <v>145</v>
      </c>
      <c r="CF538" s="117" t="s">
        <v>145</v>
      </c>
      <c r="CG538" s="117" t="s">
        <v>145</v>
      </c>
      <c r="CH538" s="117" t="s">
        <v>145</v>
      </c>
      <c r="CI538" s="117" t="s">
        <v>145</v>
      </c>
      <c r="CJ538" s="117" t="s">
        <v>145</v>
      </c>
      <c r="CK538" s="117" t="s">
        <v>145</v>
      </c>
      <c r="CL538" s="117" t="s">
        <v>145</v>
      </c>
      <c r="CM538" s="117" t="s">
        <v>145</v>
      </c>
      <c r="CN538" s="117" t="s">
        <v>145</v>
      </c>
      <c r="CO538" s="117" t="s">
        <v>1472</v>
      </c>
      <c r="CP538" s="117" t="s">
        <v>145</v>
      </c>
      <c r="CQ538" s="117" t="s">
        <v>145</v>
      </c>
      <c r="CR538" s="117" t="s">
        <v>145</v>
      </c>
      <c r="CS538" s="117" t="s">
        <v>173</v>
      </c>
      <c r="CT538" s="117" t="s">
        <v>181</v>
      </c>
      <c r="CU538" s="117" t="s">
        <v>175</v>
      </c>
      <c r="CV538" s="117" t="s">
        <v>176</v>
      </c>
      <c r="CW538" s="117" t="s">
        <v>177</v>
      </c>
      <c r="CX538" s="117" t="s">
        <v>178</v>
      </c>
      <c r="CY538" s="117" t="s">
        <v>178</v>
      </c>
      <c r="CZ538" s="117" t="s">
        <v>179</v>
      </c>
      <c r="DA538" s="117" t="s">
        <v>179</v>
      </c>
      <c r="DB538" s="117" t="s">
        <v>145</v>
      </c>
      <c r="DC538" s="117" t="s">
        <v>145</v>
      </c>
      <c r="DD538" s="117" t="s">
        <v>179</v>
      </c>
      <c r="DE538" s="117" t="s">
        <v>145</v>
      </c>
      <c r="DF538" s="117" t="s">
        <v>145</v>
      </c>
      <c r="DG538" s="117" t="s">
        <v>145</v>
      </c>
      <c r="DH538" s="117" t="s">
        <v>145</v>
      </c>
      <c r="DI538" s="117" t="s">
        <v>145</v>
      </c>
      <c r="DJ538" s="117" t="s">
        <v>145</v>
      </c>
      <c r="DK538" s="117" t="s">
        <v>145</v>
      </c>
      <c r="DL538" s="117" t="s">
        <v>145</v>
      </c>
      <c r="DM538" s="117" t="s">
        <v>145</v>
      </c>
      <c r="DN538" s="117" t="s">
        <v>145</v>
      </c>
      <c r="DO538" s="117" t="s">
        <v>145</v>
      </c>
      <c r="DP538" s="117" t="s">
        <v>145</v>
      </c>
      <c r="DQ538" s="117" t="s">
        <v>145</v>
      </c>
      <c r="DR538" s="117" t="s">
        <v>145</v>
      </c>
      <c r="DS538" s="117" t="s">
        <v>145</v>
      </c>
      <c r="DT538" s="117" t="s">
        <v>145</v>
      </c>
      <c r="DU538" s="117" t="s">
        <v>145</v>
      </c>
      <c r="DV538" s="117" t="s">
        <v>145</v>
      </c>
      <c r="DW538" s="117" t="s">
        <v>145</v>
      </c>
      <c r="DX538" s="117" t="s">
        <v>145</v>
      </c>
      <c r="DY538" s="117" t="s">
        <v>145</v>
      </c>
      <c r="DZ538" s="117" t="s">
        <v>145</v>
      </c>
      <c r="EA538" s="117" t="s">
        <v>145</v>
      </c>
      <c r="EB538" s="117" t="s">
        <v>145</v>
      </c>
      <c r="EC538" s="117" t="s">
        <v>180</v>
      </c>
      <c r="ED538" s="117" t="s">
        <v>145</v>
      </c>
      <c r="EE538" s="117" t="s">
        <v>154</v>
      </c>
      <c r="EF538" s="117" t="s">
        <v>145</v>
      </c>
      <c r="EG538" s="117" t="s">
        <v>145</v>
      </c>
      <c r="EH538" s="117" t="s">
        <v>145</v>
      </c>
      <c r="EI538" s="117" t="s">
        <v>145</v>
      </c>
      <c r="EJ538" s="117" t="s">
        <v>145</v>
      </c>
      <c r="EK538" s="117" t="s">
        <v>145</v>
      </c>
      <c r="EL538" s="117" t="s">
        <v>145</v>
      </c>
      <c r="EM538" s="117" t="s">
        <v>145</v>
      </c>
      <c r="EN538" s="117" t="s">
        <v>147</v>
      </c>
    </row>
    <row r="539" spans="1:144">
      <c r="A539" s="117" t="s">
        <v>2138</v>
      </c>
      <c r="B539" s="117" t="s">
        <v>145</v>
      </c>
      <c r="C539" s="117" t="s">
        <v>146</v>
      </c>
      <c r="D539" s="117" t="s">
        <v>145</v>
      </c>
      <c r="E539" s="117" t="s">
        <v>147</v>
      </c>
      <c r="F539" s="117" t="s">
        <v>145</v>
      </c>
      <c r="G539" s="117" t="s">
        <v>148</v>
      </c>
      <c r="H539" s="117" t="s">
        <v>149</v>
      </c>
      <c r="I539" s="117" t="s">
        <v>145</v>
      </c>
      <c r="J539" s="117" t="s">
        <v>150</v>
      </c>
      <c r="K539" s="117" t="s">
        <v>151</v>
      </c>
      <c r="L539" s="117" t="s">
        <v>2139</v>
      </c>
      <c r="M539" s="117" t="s">
        <v>145</v>
      </c>
      <c r="N539" s="117" t="s">
        <v>146</v>
      </c>
      <c r="O539" s="117" t="s">
        <v>153</v>
      </c>
      <c r="P539" s="117" t="s">
        <v>154</v>
      </c>
      <c r="Q539" s="117" t="s">
        <v>155</v>
      </c>
      <c r="R539" s="117" t="s">
        <v>145</v>
      </c>
      <c r="S539" s="117" t="s">
        <v>156</v>
      </c>
      <c r="T539" s="117" t="s">
        <v>154</v>
      </c>
      <c r="U539" s="117" t="s">
        <v>145</v>
      </c>
      <c r="V539" s="117" t="s">
        <v>145</v>
      </c>
      <c r="W539" s="117" t="s">
        <v>157</v>
      </c>
      <c r="X539" s="117" t="s">
        <v>157</v>
      </c>
      <c r="Y539" s="117" t="s">
        <v>158</v>
      </c>
      <c r="Z539" s="117" t="s">
        <v>159</v>
      </c>
      <c r="AA539" s="117" t="s">
        <v>145</v>
      </c>
      <c r="AB539" s="117" t="s">
        <v>145</v>
      </c>
      <c r="AC539" s="117" t="s">
        <v>145</v>
      </c>
      <c r="AD539" s="117" t="s">
        <v>145</v>
      </c>
      <c r="AE539" s="117" t="s">
        <v>2140</v>
      </c>
      <c r="AF539" s="117" t="s">
        <v>145</v>
      </c>
      <c r="AG539" s="117" t="s">
        <v>145</v>
      </c>
      <c r="AH539" s="117" t="s">
        <v>147</v>
      </c>
      <c r="AI539" s="117" t="s">
        <v>145</v>
      </c>
      <c r="AJ539" s="117" t="s">
        <v>145</v>
      </c>
      <c r="AK539" s="117" t="s">
        <v>145</v>
      </c>
      <c r="AL539" s="117" t="s">
        <v>145</v>
      </c>
      <c r="AM539" s="117" t="s">
        <v>145</v>
      </c>
      <c r="AN539" s="117" t="s">
        <v>145</v>
      </c>
      <c r="AO539" s="117" t="s">
        <v>1416</v>
      </c>
      <c r="AP539" s="117" t="s">
        <v>2141</v>
      </c>
      <c r="AQ539" s="117" t="s">
        <v>2141</v>
      </c>
      <c r="AR539" s="117" t="s">
        <v>1419</v>
      </c>
      <c r="AS539" s="117" t="s">
        <v>2142</v>
      </c>
      <c r="AT539" s="117" t="s">
        <v>2143</v>
      </c>
      <c r="AU539" s="117" t="s">
        <v>145</v>
      </c>
      <c r="AV539" s="117" t="s">
        <v>2144</v>
      </c>
      <c r="AW539" s="117" t="s">
        <v>2145</v>
      </c>
      <c r="AX539" s="117" t="s">
        <v>2146</v>
      </c>
      <c r="AY539" s="117" t="s">
        <v>145</v>
      </c>
      <c r="AZ539" s="117" t="s">
        <v>2143</v>
      </c>
      <c r="BA539" s="117" t="s">
        <v>145</v>
      </c>
      <c r="BB539" s="117" t="s">
        <v>145</v>
      </c>
      <c r="BC539" s="117" t="s">
        <v>145</v>
      </c>
      <c r="BD539" s="117" t="s">
        <v>145</v>
      </c>
      <c r="BE539" s="117" t="s">
        <v>145</v>
      </c>
      <c r="BF539" s="117" t="s">
        <v>145</v>
      </c>
      <c r="BG539" s="117" t="s">
        <v>145</v>
      </c>
      <c r="BH539" s="117" t="s">
        <v>145</v>
      </c>
      <c r="BI539" s="117" t="s">
        <v>145</v>
      </c>
      <c r="BJ539" s="117" t="s">
        <v>145</v>
      </c>
      <c r="BK539" s="117" t="s">
        <v>145</v>
      </c>
      <c r="BL539" s="117" t="s">
        <v>170</v>
      </c>
      <c r="BM539" s="117" t="s">
        <v>145</v>
      </c>
      <c r="BN539" s="117" t="s">
        <v>145</v>
      </c>
      <c r="BO539" s="117" t="s">
        <v>145</v>
      </c>
      <c r="BP539" s="117" t="s">
        <v>145</v>
      </c>
      <c r="BQ539" s="117" t="s">
        <v>145</v>
      </c>
      <c r="BR539" s="117" t="s">
        <v>145</v>
      </c>
      <c r="BS539" s="117" t="s">
        <v>145</v>
      </c>
      <c r="BT539" s="117" t="s">
        <v>145</v>
      </c>
      <c r="BU539" s="117" t="s">
        <v>145</v>
      </c>
      <c r="BV539" s="117" t="s">
        <v>171</v>
      </c>
      <c r="BW539" s="117" t="s">
        <v>145</v>
      </c>
      <c r="BX539" s="117" t="s">
        <v>145</v>
      </c>
      <c r="BY539" s="117" t="s">
        <v>145</v>
      </c>
      <c r="BZ539" s="117" t="s">
        <v>145</v>
      </c>
      <c r="CA539" s="117" t="s">
        <v>145</v>
      </c>
      <c r="CB539" s="117" t="s">
        <v>149</v>
      </c>
      <c r="CC539" s="117" t="s">
        <v>149</v>
      </c>
      <c r="CD539" s="117" t="s">
        <v>145</v>
      </c>
      <c r="CE539" s="117" t="s">
        <v>145</v>
      </c>
      <c r="CF539" s="117" t="s">
        <v>145</v>
      </c>
      <c r="CG539" s="117" t="s">
        <v>145</v>
      </c>
      <c r="CH539" s="117" t="s">
        <v>145</v>
      </c>
      <c r="CI539" s="117" t="s">
        <v>145</v>
      </c>
      <c r="CJ539" s="117" t="s">
        <v>145</v>
      </c>
      <c r="CK539" s="117" t="s">
        <v>145</v>
      </c>
      <c r="CL539" s="117" t="s">
        <v>145</v>
      </c>
      <c r="CM539" s="117" t="s">
        <v>145</v>
      </c>
      <c r="CN539" s="117" t="s">
        <v>145</v>
      </c>
      <c r="CO539" s="117" t="s">
        <v>1472</v>
      </c>
      <c r="CP539" s="117" t="s">
        <v>145</v>
      </c>
      <c r="CQ539" s="117" t="s">
        <v>145</v>
      </c>
      <c r="CR539" s="117" t="s">
        <v>145</v>
      </c>
      <c r="CS539" s="117" t="s">
        <v>173</v>
      </c>
      <c r="CT539" s="117" t="s">
        <v>300</v>
      </c>
      <c r="CU539" s="117" t="s">
        <v>1006</v>
      </c>
      <c r="CV539" s="117" t="s">
        <v>1007</v>
      </c>
      <c r="CW539" s="117" t="s">
        <v>1008</v>
      </c>
      <c r="CX539" s="117" t="s">
        <v>178</v>
      </c>
      <c r="CY539" s="117" t="s">
        <v>178</v>
      </c>
      <c r="CZ539" s="117" t="s">
        <v>179</v>
      </c>
      <c r="DA539" s="117" t="s">
        <v>179</v>
      </c>
      <c r="DB539" s="117" t="s">
        <v>145</v>
      </c>
      <c r="DC539" s="117" t="s">
        <v>145</v>
      </c>
      <c r="DD539" s="117" t="s">
        <v>179</v>
      </c>
      <c r="DE539" s="117" t="s">
        <v>145</v>
      </c>
      <c r="DF539" s="117" t="s">
        <v>145</v>
      </c>
      <c r="DG539" s="117" t="s">
        <v>145</v>
      </c>
      <c r="DH539" s="117" t="s">
        <v>145</v>
      </c>
      <c r="DI539" s="117" t="s">
        <v>145</v>
      </c>
      <c r="DJ539" s="117" t="s">
        <v>145</v>
      </c>
      <c r="DK539" s="117" t="s">
        <v>145</v>
      </c>
      <c r="DL539" s="117" t="s">
        <v>145</v>
      </c>
      <c r="DM539" s="117" t="s">
        <v>145</v>
      </c>
      <c r="DN539" s="117" t="s">
        <v>145</v>
      </c>
      <c r="DO539" s="117" t="s">
        <v>145</v>
      </c>
      <c r="DP539" s="117" t="s">
        <v>145</v>
      </c>
      <c r="DQ539" s="117" t="s">
        <v>145</v>
      </c>
      <c r="DR539" s="117" t="s">
        <v>145</v>
      </c>
      <c r="DS539" s="117" t="s">
        <v>145</v>
      </c>
      <c r="DT539" s="117" t="s">
        <v>145</v>
      </c>
      <c r="DU539" s="117" t="s">
        <v>145</v>
      </c>
      <c r="DV539" s="117" t="s">
        <v>145</v>
      </c>
      <c r="DW539" s="117" t="s">
        <v>145</v>
      </c>
      <c r="DX539" s="117" t="s">
        <v>145</v>
      </c>
      <c r="DY539" s="117" t="s">
        <v>145</v>
      </c>
      <c r="DZ539" s="117" t="s">
        <v>145</v>
      </c>
      <c r="EA539" s="117" t="s">
        <v>145</v>
      </c>
      <c r="EB539" s="117" t="s">
        <v>145</v>
      </c>
      <c r="EC539" s="117" t="s">
        <v>180</v>
      </c>
      <c r="ED539" s="117" t="s">
        <v>145</v>
      </c>
      <c r="EE539" s="117" t="s">
        <v>154</v>
      </c>
      <c r="EF539" s="117" t="s">
        <v>145</v>
      </c>
      <c r="EG539" s="117" t="s">
        <v>145</v>
      </c>
      <c r="EH539" s="117" t="s">
        <v>145</v>
      </c>
      <c r="EI539" s="117" t="s">
        <v>145</v>
      </c>
      <c r="EJ539" s="117" t="s">
        <v>145</v>
      </c>
      <c r="EK539" s="117" t="s">
        <v>145</v>
      </c>
      <c r="EL539" s="117" t="s">
        <v>145</v>
      </c>
      <c r="EM539" s="117" t="s">
        <v>145</v>
      </c>
      <c r="EN539" s="117" t="s">
        <v>147</v>
      </c>
    </row>
    <row r="540" spans="1:144">
      <c r="A540" s="117" t="s">
        <v>2147</v>
      </c>
      <c r="B540" s="117" t="s">
        <v>145</v>
      </c>
      <c r="C540" s="117" t="s">
        <v>146</v>
      </c>
      <c r="D540" s="117" t="s">
        <v>145</v>
      </c>
      <c r="E540" s="117" t="s">
        <v>147</v>
      </c>
      <c r="F540" s="117" t="s">
        <v>145</v>
      </c>
      <c r="G540" s="117" t="s">
        <v>148</v>
      </c>
      <c r="H540" s="117" t="s">
        <v>149</v>
      </c>
      <c r="I540" s="117" t="s">
        <v>145</v>
      </c>
      <c r="J540" s="117" t="s">
        <v>150</v>
      </c>
      <c r="K540" s="117" t="s">
        <v>151</v>
      </c>
      <c r="L540" s="117" t="s">
        <v>2139</v>
      </c>
      <c r="M540" s="117" t="s">
        <v>145</v>
      </c>
      <c r="N540" s="117" t="s">
        <v>146</v>
      </c>
      <c r="O540" s="117" t="s">
        <v>153</v>
      </c>
      <c r="P540" s="117" t="s">
        <v>154</v>
      </c>
      <c r="Q540" s="117" t="s">
        <v>155</v>
      </c>
      <c r="R540" s="117" t="s">
        <v>145</v>
      </c>
      <c r="S540" s="117" t="s">
        <v>156</v>
      </c>
      <c r="T540" s="117" t="s">
        <v>154</v>
      </c>
      <c r="U540" s="117" t="s">
        <v>145</v>
      </c>
      <c r="V540" s="117" t="s">
        <v>145</v>
      </c>
      <c r="W540" s="117" t="s">
        <v>157</v>
      </c>
      <c r="X540" s="117" t="s">
        <v>157</v>
      </c>
      <c r="Y540" s="117" t="s">
        <v>158</v>
      </c>
      <c r="Z540" s="117" t="s">
        <v>159</v>
      </c>
      <c r="AA540" s="117" t="s">
        <v>145</v>
      </c>
      <c r="AB540" s="117" t="s">
        <v>145</v>
      </c>
      <c r="AC540" s="117" t="s">
        <v>145</v>
      </c>
      <c r="AD540" s="117" t="s">
        <v>145</v>
      </c>
      <c r="AE540" s="117" t="s">
        <v>2148</v>
      </c>
      <c r="AF540" s="117" t="s">
        <v>145</v>
      </c>
      <c r="AG540" s="117" t="s">
        <v>145</v>
      </c>
      <c r="AH540" s="117" t="s">
        <v>147</v>
      </c>
      <c r="AI540" s="117" t="s">
        <v>145</v>
      </c>
      <c r="AJ540" s="117" t="s">
        <v>145</v>
      </c>
      <c r="AK540" s="117" t="s">
        <v>145</v>
      </c>
      <c r="AL540" s="117" t="s">
        <v>145</v>
      </c>
      <c r="AM540" s="117" t="s">
        <v>145</v>
      </c>
      <c r="AN540" s="117" t="s">
        <v>145</v>
      </c>
      <c r="AO540" s="117" t="s">
        <v>2149</v>
      </c>
      <c r="AP540" s="117" t="s">
        <v>1045</v>
      </c>
      <c r="AQ540" s="117" t="s">
        <v>1045</v>
      </c>
      <c r="AR540" s="117" t="s">
        <v>2150</v>
      </c>
      <c r="AS540" s="117" t="s">
        <v>2151</v>
      </c>
      <c r="AT540" s="117" t="s">
        <v>2152</v>
      </c>
      <c r="AU540" s="117" t="s">
        <v>145</v>
      </c>
      <c r="AV540" s="117" t="s">
        <v>2153</v>
      </c>
      <c r="AW540" s="117" t="s">
        <v>2154</v>
      </c>
      <c r="AX540" s="117" t="s">
        <v>2155</v>
      </c>
      <c r="AY540" s="117" t="s">
        <v>145</v>
      </c>
      <c r="AZ540" s="117" t="s">
        <v>2152</v>
      </c>
      <c r="BA540" s="117" t="s">
        <v>145</v>
      </c>
      <c r="BB540" s="117" t="s">
        <v>145</v>
      </c>
      <c r="BC540" s="117" t="s">
        <v>145</v>
      </c>
      <c r="BD540" s="117" t="s">
        <v>145</v>
      </c>
      <c r="BE540" s="117" t="s">
        <v>145</v>
      </c>
      <c r="BF540" s="117" t="s">
        <v>145</v>
      </c>
      <c r="BG540" s="117" t="s">
        <v>145</v>
      </c>
      <c r="BH540" s="117" t="s">
        <v>145</v>
      </c>
      <c r="BI540" s="117" t="s">
        <v>145</v>
      </c>
      <c r="BJ540" s="117" t="s">
        <v>145</v>
      </c>
      <c r="BK540" s="117" t="s">
        <v>145</v>
      </c>
      <c r="BL540" s="117" t="s">
        <v>170</v>
      </c>
      <c r="BM540" s="117" t="s">
        <v>145</v>
      </c>
      <c r="BN540" s="117" t="s">
        <v>145</v>
      </c>
      <c r="BO540" s="117" t="s">
        <v>145</v>
      </c>
      <c r="BP540" s="117" t="s">
        <v>145</v>
      </c>
      <c r="BQ540" s="117" t="s">
        <v>145</v>
      </c>
      <c r="BR540" s="117" t="s">
        <v>145</v>
      </c>
      <c r="BS540" s="117" t="s">
        <v>145</v>
      </c>
      <c r="BT540" s="117" t="s">
        <v>145</v>
      </c>
      <c r="BU540" s="117" t="s">
        <v>145</v>
      </c>
      <c r="BV540" s="117" t="s">
        <v>171</v>
      </c>
      <c r="BW540" s="117" t="s">
        <v>145</v>
      </c>
      <c r="BX540" s="117" t="s">
        <v>145</v>
      </c>
      <c r="BY540" s="117" t="s">
        <v>145</v>
      </c>
      <c r="BZ540" s="117" t="s">
        <v>145</v>
      </c>
      <c r="CA540" s="117" t="s">
        <v>145</v>
      </c>
      <c r="CB540" s="117" t="s">
        <v>149</v>
      </c>
      <c r="CC540" s="117" t="s">
        <v>149</v>
      </c>
      <c r="CD540" s="117" t="s">
        <v>145</v>
      </c>
      <c r="CE540" s="117" t="s">
        <v>145</v>
      </c>
      <c r="CF540" s="117" t="s">
        <v>145</v>
      </c>
      <c r="CG540" s="117" t="s">
        <v>145</v>
      </c>
      <c r="CH540" s="117" t="s">
        <v>145</v>
      </c>
      <c r="CI540" s="117" t="s">
        <v>145</v>
      </c>
      <c r="CJ540" s="117" t="s">
        <v>145</v>
      </c>
      <c r="CK540" s="117" t="s">
        <v>145</v>
      </c>
      <c r="CL540" s="117" t="s">
        <v>145</v>
      </c>
      <c r="CM540" s="117" t="s">
        <v>145</v>
      </c>
      <c r="CN540" s="117" t="s">
        <v>145</v>
      </c>
      <c r="CO540" s="117" t="s">
        <v>1472</v>
      </c>
      <c r="CP540" s="117" t="s">
        <v>145</v>
      </c>
      <c r="CQ540" s="117" t="s">
        <v>145</v>
      </c>
      <c r="CR540" s="117" t="s">
        <v>145</v>
      </c>
      <c r="CS540" s="117" t="s">
        <v>173</v>
      </c>
      <c r="CT540" s="117" t="s">
        <v>174</v>
      </c>
      <c r="CU540" s="117" t="s">
        <v>182</v>
      </c>
      <c r="CV540" s="117" t="s">
        <v>183</v>
      </c>
      <c r="CW540" s="117" t="s">
        <v>184</v>
      </c>
      <c r="CX540" s="117" t="s">
        <v>178</v>
      </c>
      <c r="CY540" s="117" t="s">
        <v>178</v>
      </c>
      <c r="CZ540" s="117" t="s">
        <v>179</v>
      </c>
      <c r="DA540" s="117" t="s">
        <v>179</v>
      </c>
      <c r="DB540" s="117" t="s">
        <v>145</v>
      </c>
      <c r="DC540" s="117" t="s">
        <v>145</v>
      </c>
      <c r="DD540" s="117" t="s">
        <v>179</v>
      </c>
      <c r="DE540" s="117" t="s">
        <v>145</v>
      </c>
      <c r="DF540" s="117" t="s">
        <v>145</v>
      </c>
      <c r="DG540" s="117" t="s">
        <v>145</v>
      </c>
      <c r="DH540" s="117" t="s">
        <v>145</v>
      </c>
      <c r="DI540" s="117" t="s">
        <v>145</v>
      </c>
      <c r="DJ540" s="117" t="s">
        <v>145</v>
      </c>
      <c r="DK540" s="117" t="s">
        <v>145</v>
      </c>
      <c r="DL540" s="117" t="s">
        <v>145</v>
      </c>
      <c r="DM540" s="117" t="s">
        <v>145</v>
      </c>
      <c r="DN540" s="117" t="s">
        <v>145</v>
      </c>
      <c r="DO540" s="117" t="s">
        <v>145</v>
      </c>
      <c r="DP540" s="117" t="s">
        <v>145</v>
      </c>
      <c r="DQ540" s="117" t="s">
        <v>145</v>
      </c>
      <c r="DR540" s="117" t="s">
        <v>145</v>
      </c>
      <c r="DS540" s="117" t="s">
        <v>145</v>
      </c>
      <c r="DT540" s="117" t="s">
        <v>145</v>
      </c>
      <c r="DU540" s="117" t="s">
        <v>145</v>
      </c>
      <c r="DV540" s="117" t="s">
        <v>145</v>
      </c>
      <c r="DW540" s="117" t="s">
        <v>145</v>
      </c>
      <c r="DX540" s="117" t="s">
        <v>145</v>
      </c>
      <c r="DY540" s="117" t="s">
        <v>145</v>
      </c>
      <c r="DZ540" s="117" t="s">
        <v>145</v>
      </c>
      <c r="EA540" s="117" t="s">
        <v>145</v>
      </c>
      <c r="EB540" s="117" t="s">
        <v>145</v>
      </c>
      <c r="EC540" s="117" t="s">
        <v>180</v>
      </c>
      <c r="ED540" s="117" t="s">
        <v>145</v>
      </c>
      <c r="EE540" s="117" t="s">
        <v>154</v>
      </c>
      <c r="EF540" s="117" t="s">
        <v>145</v>
      </c>
      <c r="EG540" s="117" t="s">
        <v>145</v>
      </c>
      <c r="EH540" s="117" t="s">
        <v>145</v>
      </c>
      <c r="EI540" s="117" t="s">
        <v>145</v>
      </c>
      <c r="EJ540" s="117" t="s">
        <v>145</v>
      </c>
      <c r="EK540" s="117" t="s">
        <v>145</v>
      </c>
      <c r="EL540" s="117" t="s">
        <v>145</v>
      </c>
      <c r="EM540" s="117" t="s">
        <v>145</v>
      </c>
      <c r="EN540" s="117" t="s">
        <v>147</v>
      </c>
    </row>
    <row r="541" spans="1:144">
      <c r="A541" s="117" t="s">
        <v>2147</v>
      </c>
      <c r="B541" s="117" t="s">
        <v>145</v>
      </c>
      <c r="C541" s="117" t="s">
        <v>146</v>
      </c>
      <c r="D541" s="117" t="s">
        <v>145</v>
      </c>
      <c r="E541" s="117" t="s">
        <v>147</v>
      </c>
      <c r="F541" s="117" t="s">
        <v>145</v>
      </c>
      <c r="G541" s="117" t="s">
        <v>148</v>
      </c>
      <c r="H541" s="117" t="s">
        <v>149</v>
      </c>
      <c r="I541" s="117" t="s">
        <v>145</v>
      </c>
      <c r="J541" s="117" t="s">
        <v>150</v>
      </c>
      <c r="K541" s="117" t="s">
        <v>151</v>
      </c>
      <c r="L541" s="117" t="s">
        <v>2139</v>
      </c>
      <c r="M541" s="117" t="s">
        <v>145</v>
      </c>
      <c r="N541" s="117" t="s">
        <v>146</v>
      </c>
      <c r="O541" s="117" t="s">
        <v>153</v>
      </c>
      <c r="P541" s="117" t="s">
        <v>154</v>
      </c>
      <c r="Q541" s="117" t="s">
        <v>155</v>
      </c>
      <c r="R541" s="117" t="s">
        <v>145</v>
      </c>
      <c r="S541" s="117" t="s">
        <v>156</v>
      </c>
      <c r="T541" s="117" t="s">
        <v>154</v>
      </c>
      <c r="U541" s="117" t="s">
        <v>145</v>
      </c>
      <c r="V541" s="117" t="s">
        <v>145</v>
      </c>
      <c r="W541" s="117" t="s">
        <v>157</v>
      </c>
      <c r="X541" s="117" t="s">
        <v>157</v>
      </c>
      <c r="Y541" s="117" t="s">
        <v>158</v>
      </c>
      <c r="Z541" s="117" t="s">
        <v>159</v>
      </c>
      <c r="AA541" s="117" t="s">
        <v>145</v>
      </c>
      <c r="AB541" s="117" t="s">
        <v>145</v>
      </c>
      <c r="AC541" s="117" t="s">
        <v>145</v>
      </c>
      <c r="AD541" s="117" t="s">
        <v>145</v>
      </c>
      <c r="AE541" s="117" t="s">
        <v>2148</v>
      </c>
      <c r="AF541" s="117" t="s">
        <v>145</v>
      </c>
      <c r="AG541" s="117" t="s">
        <v>145</v>
      </c>
      <c r="AH541" s="117" t="s">
        <v>147</v>
      </c>
      <c r="AI541" s="117" t="s">
        <v>145</v>
      </c>
      <c r="AJ541" s="117" t="s">
        <v>145</v>
      </c>
      <c r="AK541" s="117" t="s">
        <v>145</v>
      </c>
      <c r="AL541" s="117" t="s">
        <v>145</v>
      </c>
      <c r="AM541" s="117" t="s">
        <v>145</v>
      </c>
      <c r="AN541" s="117" t="s">
        <v>145</v>
      </c>
      <c r="AO541" s="117" t="s">
        <v>2149</v>
      </c>
      <c r="AP541" s="117" t="s">
        <v>1045</v>
      </c>
      <c r="AQ541" s="117" t="s">
        <v>1045</v>
      </c>
      <c r="AR541" s="117" t="s">
        <v>2150</v>
      </c>
      <c r="AS541" s="117" t="s">
        <v>2151</v>
      </c>
      <c r="AT541" s="117" t="s">
        <v>2152</v>
      </c>
      <c r="AU541" s="117" t="s">
        <v>145</v>
      </c>
      <c r="AV541" s="117" t="s">
        <v>2153</v>
      </c>
      <c r="AW541" s="117" t="s">
        <v>2154</v>
      </c>
      <c r="AX541" s="117" t="s">
        <v>2155</v>
      </c>
      <c r="AY541" s="117" t="s">
        <v>145</v>
      </c>
      <c r="AZ541" s="117" t="s">
        <v>2152</v>
      </c>
      <c r="BA541" s="117" t="s">
        <v>145</v>
      </c>
      <c r="BB541" s="117" t="s">
        <v>145</v>
      </c>
      <c r="BC541" s="117" t="s">
        <v>145</v>
      </c>
      <c r="BD541" s="117" t="s">
        <v>145</v>
      </c>
      <c r="BE541" s="117" t="s">
        <v>145</v>
      </c>
      <c r="BF541" s="117" t="s">
        <v>145</v>
      </c>
      <c r="BG541" s="117" t="s">
        <v>145</v>
      </c>
      <c r="BH541" s="117" t="s">
        <v>145</v>
      </c>
      <c r="BI541" s="117" t="s">
        <v>145</v>
      </c>
      <c r="BJ541" s="117" t="s">
        <v>145</v>
      </c>
      <c r="BK541" s="117" t="s">
        <v>145</v>
      </c>
      <c r="BL541" s="117" t="s">
        <v>170</v>
      </c>
      <c r="BM541" s="117" t="s">
        <v>145</v>
      </c>
      <c r="BN541" s="117" t="s">
        <v>145</v>
      </c>
      <c r="BO541" s="117" t="s">
        <v>145</v>
      </c>
      <c r="BP541" s="117" t="s">
        <v>145</v>
      </c>
      <c r="BQ541" s="117" t="s">
        <v>145</v>
      </c>
      <c r="BR541" s="117" t="s">
        <v>145</v>
      </c>
      <c r="BS541" s="117" t="s">
        <v>145</v>
      </c>
      <c r="BT541" s="117" t="s">
        <v>145</v>
      </c>
      <c r="BU541" s="117" t="s">
        <v>145</v>
      </c>
      <c r="BV541" s="117" t="s">
        <v>171</v>
      </c>
      <c r="BW541" s="117" t="s">
        <v>145</v>
      </c>
      <c r="BX541" s="117" t="s">
        <v>145</v>
      </c>
      <c r="BY541" s="117" t="s">
        <v>145</v>
      </c>
      <c r="BZ541" s="117" t="s">
        <v>145</v>
      </c>
      <c r="CA541" s="117" t="s">
        <v>145</v>
      </c>
      <c r="CB541" s="117" t="s">
        <v>149</v>
      </c>
      <c r="CC541" s="117" t="s">
        <v>149</v>
      </c>
      <c r="CD541" s="117" t="s">
        <v>145</v>
      </c>
      <c r="CE541" s="117" t="s">
        <v>145</v>
      </c>
      <c r="CF541" s="117" t="s">
        <v>145</v>
      </c>
      <c r="CG541" s="117" t="s">
        <v>145</v>
      </c>
      <c r="CH541" s="117" t="s">
        <v>145</v>
      </c>
      <c r="CI541" s="117" t="s">
        <v>145</v>
      </c>
      <c r="CJ541" s="117" t="s">
        <v>145</v>
      </c>
      <c r="CK541" s="117" t="s">
        <v>145</v>
      </c>
      <c r="CL541" s="117" t="s">
        <v>145</v>
      </c>
      <c r="CM541" s="117" t="s">
        <v>145</v>
      </c>
      <c r="CN541" s="117" t="s">
        <v>145</v>
      </c>
      <c r="CO541" s="117" t="s">
        <v>1472</v>
      </c>
      <c r="CP541" s="117" t="s">
        <v>145</v>
      </c>
      <c r="CQ541" s="117" t="s">
        <v>145</v>
      </c>
      <c r="CR541" s="117" t="s">
        <v>145</v>
      </c>
      <c r="CS541" s="117" t="s">
        <v>173</v>
      </c>
      <c r="CT541" s="117" t="s">
        <v>181</v>
      </c>
      <c r="CU541" s="117" t="s">
        <v>175</v>
      </c>
      <c r="CV541" s="117" t="s">
        <v>176</v>
      </c>
      <c r="CW541" s="117" t="s">
        <v>177</v>
      </c>
      <c r="CX541" s="117" t="s">
        <v>178</v>
      </c>
      <c r="CY541" s="117" t="s">
        <v>178</v>
      </c>
      <c r="CZ541" s="117" t="s">
        <v>179</v>
      </c>
      <c r="DA541" s="117" t="s">
        <v>179</v>
      </c>
      <c r="DB541" s="117" t="s">
        <v>145</v>
      </c>
      <c r="DC541" s="117" t="s">
        <v>145</v>
      </c>
      <c r="DD541" s="117" t="s">
        <v>179</v>
      </c>
      <c r="DE541" s="117" t="s">
        <v>145</v>
      </c>
      <c r="DF541" s="117" t="s">
        <v>145</v>
      </c>
      <c r="DG541" s="117" t="s">
        <v>145</v>
      </c>
      <c r="DH541" s="117" t="s">
        <v>145</v>
      </c>
      <c r="DI541" s="117" t="s">
        <v>145</v>
      </c>
      <c r="DJ541" s="117" t="s">
        <v>145</v>
      </c>
      <c r="DK541" s="117" t="s">
        <v>145</v>
      </c>
      <c r="DL541" s="117" t="s">
        <v>145</v>
      </c>
      <c r="DM541" s="117" t="s">
        <v>145</v>
      </c>
      <c r="DN541" s="117" t="s">
        <v>145</v>
      </c>
      <c r="DO541" s="117" t="s">
        <v>145</v>
      </c>
      <c r="DP541" s="117" t="s">
        <v>145</v>
      </c>
      <c r="DQ541" s="117" t="s">
        <v>145</v>
      </c>
      <c r="DR541" s="117" t="s">
        <v>145</v>
      </c>
      <c r="DS541" s="117" t="s">
        <v>145</v>
      </c>
      <c r="DT541" s="117" t="s">
        <v>145</v>
      </c>
      <c r="DU541" s="117" t="s">
        <v>145</v>
      </c>
      <c r="DV541" s="117" t="s">
        <v>145</v>
      </c>
      <c r="DW541" s="117" t="s">
        <v>145</v>
      </c>
      <c r="DX541" s="117" t="s">
        <v>145</v>
      </c>
      <c r="DY541" s="117" t="s">
        <v>145</v>
      </c>
      <c r="DZ541" s="117" t="s">
        <v>145</v>
      </c>
      <c r="EA541" s="117" t="s">
        <v>145</v>
      </c>
      <c r="EB541" s="117" t="s">
        <v>145</v>
      </c>
      <c r="EC541" s="117" t="s">
        <v>180</v>
      </c>
      <c r="ED541" s="117" t="s">
        <v>145</v>
      </c>
      <c r="EE541" s="117" t="s">
        <v>154</v>
      </c>
      <c r="EF541" s="117" t="s">
        <v>145</v>
      </c>
      <c r="EG541" s="117" t="s">
        <v>145</v>
      </c>
      <c r="EH541" s="117" t="s">
        <v>145</v>
      </c>
      <c r="EI541" s="117" t="s">
        <v>145</v>
      </c>
      <c r="EJ541" s="117" t="s">
        <v>145</v>
      </c>
      <c r="EK541" s="117" t="s">
        <v>145</v>
      </c>
      <c r="EL541" s="117" t="s">
        <v>145</v>
      </c>
      <c r="EM541" s="117" t="s">
        <v>145</v>
      </c>
      <c r="EN541" s="117" t="s">
        <v>147</v>
      </c>
    </row>
    <row r="542" spans="1:144">
      <c r="A542" s="117" t="s">
        <v>2147</v>
      </c>
      <c r="B542" s="117" t="s">
        <v>145</v>
      </c>
      <c r="C542" s="117" t="s">
        <v>146</v>
      </c>
      <c r="D542" s="117" t="s">
        <v>145</v>
      </c>
      <c r="E542" s="117" t="s">
        <v>147</v>
      </c>
      <c r="F542" s="117" t="s">
        <v>145</v>
      </c>
      <c r="G542" s="117" t="s">
        <v>148</v>
      </c>
      <c r="H542" s="117" t="s">
        <v>149</v>
      </c>
      <c r="I542" s="117" t="s">
        <v>145</v>
      </c>
      <c r="J542" s="117" t="s">
        <v>150</v>
      </c>
      <c r="K542" s="117" t="s">
        <v>151</v>
      </c>
      <c r="L542" s="117" t="s">
        <v>2139</v>
      </c>
      <c r="M542" s="117" t="s">
        <v>145</v>
      </c>
      <c r="N542" s="117" t="s">
        <v>146</v>
      </c>
      <c r="O542" s="117" t="s">
        <v>153</v>
      </c>
      <c r="P542" s="117" t="s">
        <v>154</v>
      </c>
      <c r="Q542" s="117" t="s">
        <v>155</v>
      </c>
      <c r="R542" s="117" t="s">
        <v>145</v>
      </c>
      <c r="S542" s="117" t="s">
        <v>156</v>
      </c>
      <c r="T542" s="117" t="s">
        <v>154</v>
      </c>
      <c r="U542" s="117" t="s">
        <v>145</v>
      </c>
      <c r="V542" s="117" t="s">
        <v>145</v>
      </c>
      <c r="W542" s="117" t="s">
        <v>157</v>
      </c>
      <c r="X542" s="117" t="s">
        <v>157</v>
      </c>
      <c r="Y542" s="117" t="s">
        <v>158</v>
      </c>
      <c r="Z542" s="117" t="s">
        <v>159</v>
      </c>
      <c r="AA542" s="117" t="s">
        <v>145</v>
      </c>
      <c r="AB542" s="117" t="s">
        <v>145</v>
      </c>
      <c r="AC542" s="117" t="s">
        <v>145</v>
      </c>
      <c r="AD542" s="117" t="s">
        <v>145</v>
      </c>
      <c r="AE542" s="117" t="s">
        <v>2148</v>
      </c>
      <c r="AF542" s="117" t="s">
        <v>145</v>
      </c>
      <c r="AG542" s="117" t="s">
        <v>145</v>
      </c>
      <c r="AH542" s="117" t="s">
        <v>147</v>
      </c>
      <c r="AI542" s="117" t="s">
        <v>145</v>
      </c>
      <c r="AJ542" s="117" t="s">
        <v>145</v>
      </c>
      <c r="AK542" s="117" t="s">
        <v>145</v>
      </c>
      <c r="AL542" s="117" t="s">
        <v>145</v>
      </c>
      <c r="AM542" s="117" t="s">
        <v>145</v>
      </c>
      <c r="AN542" s="117" t="s">
        <v>145</v>
      </c>
      <c r="AO542" s="117" t="s">
        <v>2149</v>
      </c>
      <c r="AP542" s="117" t="s">
        <v>1045</v>
      </c>
      <c r="AQ542" s="117" t="s">
        <v>1045</v>
      </c>
      <c r="AR542" s="117" t="s">
        <v>2150</v>
      </c>
      <c r="AS542" s="117" t="s">
        <v>2151</v>
      </c>
      <c r="AT542" s="117" t="s">
        <v>2152</v>
      </c>
      <c r="AU542" s="117" t="s">
        <v>145</v>
      </c>
      <c r="AV542" s="117" t="s">
        <v>2153</v>
      </c>
      <c r="AW542" s="117" t="s">
        <v>2154</v>
      </c>
      <c r="AX542" s="117" t="s">
        <v>2155</v>
      </c>
      <c r="AY542" s="117" t="s">
        <v>145</v>
      </c>
      <c r="AZ542" s="117" t="s">
        <v>2152</v>
      </c>
      <c r="BA542" s="117" t="s">
        <v>145</v>
      </c>
      <c r="BB542" s="117" t="s">
        <v>145</v>
      </c>
      <c r="BC542" s="117" t="s">
        <v>145</v>
      </c>
      <c r="BD542" s="117" t="s">
        <v>145</v>
      </c>
      <c r="BE542" s="117" t="s">
        <v>145</v>
      </c>
      <c r="BF542" s="117" t="s">
        <v>145</v>
      </c>
      <c r="BG542" s="117" t="s">
        <v>145</v>
      </c>
      <c r="BH542" s="117" t="s">
        <v>145</v>
      </c>
      <c r="BI542" s="117" t="s">
        <v>145</v>
      </c>
      <c r="BJ542" s="117" t="s">
        <v>145</v>
      </c>
      <c r="BK542" s="117" t="s">
        <v>145</v>
      </c>
      <c r="BL542" s="117" t="s">
        <v>170</v>
      </c>
      <c r="BM542" s="117" t="s">
        <v>145</v>
      </c>
      <c r="BN542" s="117" t="s">
        <v>145</v>
      </c>
      <c r="BO542" s="117" t="s">
        <v>145</v>
      </c>
      <c r="BP542" s="117" t="s">
        <v>145</v>
      </c>
      <c r="BQ542" s="117" t="s">
        <v>145</v>
      </c>
      <c r="BR542" s="117" t="s">
        <v>145</v>
      </c>
      <c r="BS542" s="117" t="s">
        <v>145</v>
      </c>
      <c r="BT542" s="117" t="s">
        <v>145</v>
      </c>
      <c r="BU542" s="117" t="s">
        <v>145</v>
      </c>
      <c r="BV542" s="117" t="s">
        <v>171</v>
      </c>
      <c r="BW542" s="117" t="s">
        <v>145</v>
      </c>
      <c r="BX542" s="117" t="s">
        <v>145</v>
      </c>
      <c r="BY542" s="117" t="s">
        <v>145</v>
      </c>
      <c r="BZ542" s="117" t="s">
        <v>145</v>
      </c>
      <c r="CA542" s="117" t="s">
        <v>145</v>
      </c>
      <c r="CB542" s="117" t="s">
        <v>149</v>
      </c>
      <c r="CC542" s="117" t="s">
        <v>149</v>
      </c>
      <c r="CD542" s="117" t="s">
        <v>145</v>
      </c>
      <c r="CE542" s="117" t="s">
        <v>145</v>
      </c>
      <c r="CF542" s="117" t="s">
        <v>145</v>
      </c>
      <c r="CG542" s="117" t="s">
        <v>145</v>
      </c>
      <c r="CH542" s="117" t="s">
        <v>145</v>
      </c>
      <c r="CI542" s="117" t="s">
        <v>145</v>
      </c>
      <c r="CJ542" s="117" t="s">
        <v>145</v>
      </c>
      <c r="CK542" s="117" t="s">
        <v>145</v>
      </c>
      <c r="CL542" s="117" t="s">
        <v>145</v>
      </c>
      <c r="CM542" s="117" t="s">
        <v>145</v>
      </c>
      <c r="CN542" s="117" t="s">
        <v>145</v>
      </c>
      <c r="CO542" s="117" t="s">
        <v>1472</v>
      </c>
      <c r="CP542" s="117" t="s">
        <v>145</v>
      </c>
      <c r="CQ542" s="117" t="s">
        <v>145</v>
      </c>
      <c r="CR542" s="117" t="s">
        <v>145</v>
      </c>
      <c r="CS542" s="117" t="s">
        <v>173</v>
      </c>
      <c r="CT542" s="117" t="s">
        <v>300</v>
      </c>
      <c r="CU542" s="117" t="s">
        <v>1006</v>
      </c>
      <c r="CV542" s="117" t="s">
        <v>1007</v>
      </c>
      <c r="CW542" s="117" t="s">
        <v>1008</v>
      </c>
      <c r="CX542" s="117" t="s">
        <v>178</v>
      </c>
      <c r="CY542" s="117" t="s">
        <v>178</v>
      </c>
      <c r="CZ542" s="117" t="s">
        <v>179</v>
      </c>
      <c r="DA542" s="117" t="s">
        <v>179</v>
      </c>
      <c r="DB542" s="117" t="s">
        <v>145</v>
      </c>
      <c r="DC542" s="117" t="s">
        <v>145</v>
      </c>
      <c r="DD542" s="117" t="s">
        <v>179</v>
      </c>
      <c r="DE542" s="117" t="s">
        <v>145</v>
      </c>
      <c r="DF542" s="117" t="s">
        <v>145</v>
      </c>
      <c r="DG542" s="117" t="s">
        <v>145</v>
      </c>
      <c r="DH542" s="117" t="s">
        <v>145</v>
      </c>
      <c r="DI542" s="117" t="s">
        <v>145</v>
      </c>
      <c r="DJ542" s="117" t="s">
        <v>145</v>
      </c>
      <c r="DK542" s="117" t="s">
        <v>145</v>
      </c>
      <c r="DL542" s="117" t="s">
        <v>145</v>
      </c>
      <c r="DM542" s="117" t="s">
        <v>145</v>
      </c>
      <c r="DN542" s="117" t="s">
        <v>145</v>
      </c>
      <c r="DO542" s="117" t="s">
        <v>145</v>
      </c>
      <c r="DP542" s="117" t="s">
        <v>145</v>
      </c>
      <c r="DQ542" s="117" t="s">
        <v>145</v>
      </c>
      <c r="DR542" s="117" t="s">
        <v>145</v>
      </c>
      <c r="DS542" s="117" t="s">
        <v>145</v>
      </c>
      <c r="DT542" s="117" t="s">
        <v>145</v>
      </c>
      <c r="DU542" s="117" t="s">
        <v>145</v>
      </c>
      <c r="DV542" s="117" t="s">
        <v>145</v>
      </c>
      <c r="DW542" s="117" t="s">
        <v>145</v>
      </c>
      <c r="DX542" s="117" t="s">
        <v>145</v>
      </c>
      <c r="DY542" s="117" t="s">
        <v>145</v>
      </c>
      <c r="DZ542" s="117" t="s">
        <v>145</v>
      </c>
      <c r="EA542" s="117" t="s">
        <v>145</v>
      </c>
      <c r="EB542" s="117" t="s">
        <v>145</v>
      </c>
      <c r="EC542" s="117" t="s">
        <v>180</v>
      </c>
      <c r="ED542" s="117" t="s">
        <v>145</v>
      </c>
      <c r="EE542" s="117" t="s">
        <v>154</v>
      </c>
      <c r="EF542" s="117" t="s">
        <v>145</v>
      </c>
      <c r="EG542" s="117" t="s">
        <v>145</v>
      </c>
      <c r="EH542" s="117" t="s">
        <v>145</v>
      </c>
      <c r="EI542" s="117" t="s">
        <v>145</v>
      </c>
      <c r="EJ542" s="117" t="s">
        <v>145</v>
      </c>
      <c r="EK542" s="117" t="s">
        <v>145</v>
      </c>
      <c r="EL542" s="117" t="s">
        <v>145</v>
      </c>
      <c r="EM542" s="117" t="s">
        <v>145</v>
      </c>
      <c r="EN542" s="117" t="s">
        <v>147</v>
      </c>
    </row>
    <row r="543" spans="1:144">
      <c r="A543" s="117" t="s">
        <v>2156</v>
      </c>
      <c r="B543" s="117" t="s">
        <v>145</v>
      </c>
      <c r="C543" s="117" t="s">
        <v>146</v>
      </c>
      <c r="D543" s="117" t="s">
        <v>145</v>
      </c>
      <c r="E543" s="117" t="s">
        <v>147</v>
      </c>
      <c r="F543" s="117" t="s">
        <v>145</v>
      </c>
      <c r="G543" s="117" t="s">
        <v>148</v>
      </c>
      <c r="H543" s="117" t="s">
        <v>149</v>
      </c>
      <c r="I543" s="117" t="s">
        <v>145</v>
      </c>
      <c r="J543" s="117" t="s">
        <v>150</v>
      </c>
      <c r="K543" s="117" t="s">
        <v>151</v>
      </c>
      <c r="L543" s="117" t="s">
        <v>2157</v>
      </c>
      <c r="M543" s="117" t="s">
        <v>145</v>
      </c>
      <c r="N543" s="117" t="s">
        <v>146</v>
      </c>
      <c r="O543" s="117" t="s">
        <v>153</v>
      </c>
      <c r="P543" s="117" t="s">
        <v>154</v>
      </c>
      <c r="Q543" s="117" t="s">
        <v>155</v>
      </c>
      <c r="R543" s="117" t="s">
        <v>145</v>
      </c>
      <c r="S543" s="117" t="s">
        <v>156</v>
      </c>
      <c r="T543" s="117" t="s">
        <v>154</v>
      </c>
      <c r="U543" s="117" t="s">
        <v>145</v>
      </c>
      <c r="V543" s="117" t="s">
        <v>145</v>
      </c>
      <c r="W543" s="117" t="s">
        <v>157</v>
      </c>
      <c r="X543" s="117" t="s">
        <v>157</v>
      </c>
      <c r="Y543" s="117" t="s">
        <v>158</v>
      </c>
      <c r="Z543" s="117" t="s">
        <v>159</v>
      </c>
      <c r="AA543" s="117" t="s">
        <v>145</v>
      </c>
      <c r="AB543" s="117" t="s">
        <v>145</v>
      </c>
      <c r="AC543" s="117" t="s">
        <v>145</v>
      </c>
      <c r="AD543" s="117" t="s">
        <v>145</v>
      </c>
      <c r="AE543" s="117" t="s">
        <v>2158</v>
      </c>
      <c r="AF543" s="117" t="s">
        <v>145</v>
      </c>
      <c r="AG543" s="117" t="s">
        <v>145</v>
      </c>
      <c r="AH543" s="117" t="s">
        <v>147</v>
      </c>
      <c r="AI543" s="117" t="s">
        <v>145</v>
      </c>
      <c r="AJ543" s="117" t="s">
        <v>145</v>
      </c>
      <c r="AK543" s="117" t="s">
        <v>145</v>
      </c>
      <c r="AL543" s="117" t="s">
        <v>145</v>
      </c>
      <c r="AM543" s="117" t="s">
        <v>145</v>
      </c>
      <c r="AN543" s="117" t="s">
        <v>145</v>
      </c>
      <c r="AO543" s="117" t="s">
        <v>200</v>
      </c>
      <c r="AP543" s="117" t="s">
        <v>2159</v>
      </c>
      <c r="AQ543" s="117" t="s">
        <v>2159</v>
      </c>
      <c r="AR543" s="117" t="s">
        <v>203</v>
      </c>
      <c r="AS543" s="117" t="s">
        <v>1522</v>
      </c>
      <c r="AT543" s="117" t="s">
        <v>1523</v>
      </c>
      <c r="AU543" s="117" t="s">
        <v>145</v>
      </c>
      <c r="AV543" s="117" t="s">
        <v>2160</v>
      </c>
      <c r="AW543" s="117" t="s">
        <v>2161</v>
      </c>
      <c r="AX543" s="117" t="s">
        <v>1526</v>
      </c>
      <c r="AY543" s="117" t="s">
        <v>145</v>
      </c>
      <c r="AZ543" s="117" t="s">
        <v>1523</v>
      </c>
      <c r="BA543" s="117" t="s">
        <v>145</v>
      </c>
      <c r="BB543" s="117" t="s">
        <v>145</v>
      </c>
      <c r="BC543" s="117" t="s">
        <v>145</v>
      </c>
      <c r="BD543" s="117" t="s">
        <v>145</v>
      </c>
      <c r="BE543" s="117" t="s">
        <v>145</v>
      </c>
      <c r="BF543" s="117" t="s">
        <v>145</v>
      </c>
      <c r="BG543" s="117" t="s">
        <v>145</v>
      </c>
      <c r="BH543" s="117" t="s">
        <v>145</v>
      </c>
      <c r="BI543" s="117" t="s">
        <v>145</v>
      </c>
      <c r="BJ543" s="117" t="s">
        <v>145</v>
      </c>
      <c r="BK543" s="117" t="s">
        <v>145</v>
      </c>
      <c r="BL543" s="117" t="s">
        <v>170</v>
      </c>
      <c r="BM543" s="117" t="s">
        <v>145</v>
      </c>
      <c r="BN543" s="117" t="s">
        <v>145</v>
      </c>
      <c r="BO543" s="117" t="s">
        <v>145</v>
      </c>
      <c r="BP543" s="117" t="s">
        <v>145</v>
      </c>
      <c r="BQ543" s="117" t="s">
        <v>145</v>
      </c>
      <c r="BR543" s="117" t="s">
        <v>145</v>
      </c>
      <c r="BS543" s="117" t="s">
        <v>145</v>
      </c>
      <c r="BT543" s="117" t="s">
        <v>145</v>
      </c>
      <c r="BU543" s="117" t="s">
        <v>145</v>
      </c>
      <c r="BV543" s="117" t="s">
        <v>171</v>
      </c>
      <c r="BW543" s="117" t="s">
        <v>145</v>
      </c>
      <c r="BX543" s="117" t="s">
        <v>145</v>
      </c>
      <c r="BY543" s="117" t="s">
        <v>145</v>
      </c>
      <c r="BZ543" s="117" t="s">
        <v>145</v>
      </c>
      <c r="CA543" s="117" t="s">
        <v>145</v>
      </c>
      <c r="CB543" s="117" t="s">
        <v>149</v>
      </c>
      <c r="CC543" s="117" t="s">
        <v>149</v>
      </c>
      <c r="CD543" s="117" t="s">
        <v>145</v>
      </c>
      <c r="CE543" s="117" t="s">
        <v>145</v>
      </c>
      <c r="CF543" s="117" t="s">
        <v>145</v>
      </c>
      <c r="CG543" s="117" t="s">
        <v>145</v>
      </c>
      <c r="CH543" s="117" t="s">
        <v>145</v>
      </c>
      <c r="CI543" s="117" t="s">
        <v>145</v>
      </c>
      <c r="CJ543" s="117" t="s">
        <v>145</v>
      </c>
      <c r="CK543" s="117" t="s">
        <v>145</v>
      </c>
      <c r="CL543" s="117" t="s">
        <v>145</v>
      </c>
      <c r="CM543" s="117" t="s">
        <v>145</v>
      </c>
      <c r="CN543" s="117" t="s">
        <v>145</v>
      </c>
      <c r="CO543" s="117" t="s">
        <v>1472</v>
      </c>
      <c r="CP543" s="117" t="s">
        <v>145</v>
      </c>
      <c r="CQ543" s="117" t="s">
        <v>145</v>
      </c>
      <c r="CR543" s="117" t="s">
        <v>145</v>
      </c>
      <c r="CS543" s="117" t="s">
        <v>173</v>
      </c>
      <c r="CT543" s="117" t="s">
        <v>174</v>
      </c>
      <c r="CU543" s="117" t="s">
        <v>182</v>
      </c>
      <c r="CV543" s="117" t="s">
        <v>183</v>
      </c>
      <c r="CW543" s="117" t="s">
        <v>184</v>
      </c>
      <c r="CX543" s="117" t="s">
        <v>178</v>
      </c>
      <c r="CY543" s="117" t="s">
        <v>178</v>
      </c>
      <c r="CZ543" s="117" t="s">
        <v>179</v>
      </c>
      <c r="DA543" s="117" t="s">
        <v>179</v>
      </c>
      <c r="DB543" s="117" t="s">
        <v>145</v>
      </c>
      <c r="DC543" s="117" t="s">
        <v>145</v>
      </c>
      <c r="DD543" s="117" t="s">
        <v>179</v>
      </c>
      <c r="DE543" s="117" t="s">
        <v>145</v>
      </c>
      <c r="DF543" s="117" t="s">
        <v>145</v>
      </c>
      <c r="DG543" s="117" t="s">
        <v>145</v>
      </c>
      <c r="DH543" s="117" t="s">
        <v>145</v>
      </c>
      <c r="DI543" s="117" t="s">
        <v>145</v>
      </c>
      <c r="DJ543" s="117" t="s">
        <v>145</v>
      </c>
      <c r="DK543" s="117" t="s">
        <v>145</v>
      </c>
      <c r="DL543" s="117" t="s">
        <v>145</v>
      </c>
      <c r="DM543" s="117" t="s">
        <v>145</v>
      </c>
      <c r="DN543" s="117" t="s">
        <v>145</v>
      </c>
      <c r="DO543" s="117" t="s">
        <v>145</v>
      </c>
      <c r="DP543" s="117" t="s">
        <v>145</v>
      </c>
      <c r="DQ543" s="117" t="s">
        <v>145</v>
      </c>
      <c r="DR543" s="117" t="s">
        <v>145</v>
      </c>
      <c r="DS543" s="117" t="s">
        <v>145</v>
      </c>
      <c r="DT543" s="117" t="s">
        <v>145</v>
      </c>
      <c r="DU543" s="117" t="s">
        <v>145</v>
      </c>
      <c r="DV543" s="117" t="s">
        <v>145</v>
      </c>
      <c r="DW543" s="117" t="s">
        <v>145</v>
      </c>
      <c r="DX543" s="117" t="s">
        <v>145</v>
      </c>
      <c r="DY543" s="117" t="s">
        <v>145</v>
      </c>
      <c r="DZ543" s="117" t="s">
        <v>145</v>
      </c>
      <c r="EA543" s="117" t="s">
        <v>145</v>
      </c>
      <c r="EB543" s="117" t="s">
        <v>145</v>
      </c>
      <c r="EC543" s="117" t="s">
        <v>180</v>
      </c>
      <c r="ED543" s="117" t="s">
        <v>145</v>
      </c>
      <c r="EE543" s="117" t="s">
        <v>154</v>
      </c>
      <c r="EF543" s="117" t="s">
        <v>145</v>
      </c>
      <c r="EG543" s="117" t="s">
        <v>145</v>
      </c>
      <c r="EH543" s="117" t="s">
        <v>145</v>
      </c>
      <c r="EI543" s="117" t="s">
        <v>145</v>
      </c>
      <c r="EJ543" s="117" t="s">
        <v>145</v>
      </c>
      <c r="EK543" s="117" t="s">
        <v>145</v>
      </c>
      <c r="EL543" s="117" t="s">
        <v>145</v>
      </c>
      <c r="EM543" s="117" t="s">
        <v>145</v>
      </c>
      <c r="EN543" s="117" t="s">
        <v>147</v>
      </c>
    </row>
    <row r="544" spans="1:144">
      <c r="A544" s="117" t="s">
        <v>2156</v>
      </c>
      <c r="B544" s="117" t="s">
        <v>145</v>
      </c>
      <c r="C544" s="117" t="s">
        <v>146</v>
      </c>
      <c r="D544" s="117" t="s">
        <v>145</v>
      </c>
      <c r="E544" s="117" t="s">
        <v>147</v>
      </c>
      <c r="F544" s="117" t="s">
        <v>145</v>
      </c>
      <c r="G544" s="117" t="s">
        <v>148</v>
      </c>
      <c r="H544" s="117" t="s">
        <v>149</v>
      </c>
      <c r="I544" s="117" t="s">
        <v>145</v>
      </c>
      <c r="J544" s="117" t="s">
        <v>150</v>
      </c>
      <c r="K544" s="117" t="s">
        <v>151</v>
      </c>
      <c r="L544" s="117" t="s">
        <v>2157</v>
      </c>
      <c r="M544" s="117" t="s">
        <v>145</v>
      </c>
      <c r="N544" s="117" t="s">
        <v>146</v>
      </c>
      <c r="O544" s="117" t="s">
        <v>153</v>
      </c>
      <c r="P544" s="117" t="s">
        <v>154</v>
      </c>
      <c r="Q544" s="117" t="s">
        <v>155</v>
      </c>
      <c r="R544" s="117" t="s">
        <v>145</v>
      </c>
      <c r="S544" s="117" t="s">
        <v>156</v>
      </c>
      <c r="T544" s="117" t="s">
        <v>154</v>
      </c>
      <c r="U544" s="117" t="s">
        <v>145</v>
      </c>
      <c r="V544" s="117" t="s">
        <v>145</v>
      </c>
      <c r="W544" s="117" t="s">
        <v>157</v>
      </c>
      <c r="X544" s="117" t="s">
        <v>157</v>
      </c>
      <c r="Y544" s="117" t="s">
        <v>158</v>
      </c>
      <c r="Z544" s="117" t="s">
        <v>159</v>
      </c>
      <c r="AA544" s="117" t="s">
        <v>145</v>
      </c>
      <c r="AB544" s="117" t="s">
        <v>145</v>
      </c>
      <c r="AC544" s="117" t="s">
        <v>145</v>
      </c>
      <c r="AD544" s="117" t="s">
        <v>145</v>
      </c>
      <c r="AE544" s="117" t="s">
        <v>2158</v>
      </c>
      <c r="AF544" s="117" t="s">
        <v>145</v>
      </c>
      <c r="AG544" s="117" t="s">
        <v>145</v>
      </c>
      <c r="AH544" s="117" t="s">
        <v>147</v>
      </c>
      <c r="AI544" s="117" t="s">
        <v>145</v>
      </c>
      <c r="AJ544" s="117" t="s">
        <v>145</v>
      </c>
      <c r="AK544" s="117" t="s">
        <v>145</v>
      </c>
      <c r="AL544" s="117" t="s">
        <v>145</v>
      </c>
      <c r="AM544" s="117" t="s">
        <v>145</v>
      </c>
      <c r="AN544" s="117" t="s">
        <v>145</v>
      </c>
      <c r="AO544" s="117" t="s">
        <v>200</v>
      </c>
      <c r="AP544" s="117" t="s">
        <v>2159</v>
      </c>
      <c r="AQ544" s="117" t="s">
        <v>2159</v>
      </c>
      <c r="AR544" s="117" t="s">
        <v>203</v>
      </c>
      <c r="AS544" s="117" t="s">
        <v>1522</v>
      </c>
      <c r="AT544" s="117" t="s">
        <v>1523</v>
      </c>
      <c r="AU544" s="117" t="s">
        <v>145</v>
      </c>
      <c r="AV544" s="117" t="s">
        <v>2160</v>
      </c>
      <c r="AW544" s="117" t="s">
        <v>2161</v>
      </c>
      <c r="AX544" s="117" t="s">
        <v>1526</v>
      </c>
      <c r="AY544" s="117" t="s">
        <v>145</v>
      </c>
      <c r="AZ544" s="117" t="s">
        <v>1523</v>
      </c>
      <c r="BA544" s="117" t="s">
        <v>145</v>
      </c>
      <c r="BB544" s="117" t="s">
        <v>145</v>
      </c>
      <c r="BC544" s="117" t="s">
        <v>145</v>
      </c>
      <c r="BD544" s="117" t="s">
        <v>145</v>
      </c>
      <c r="BE544" s="117" t="s">
        <v>145</v>
      </c>
      <c r="BF544" s="117" t="s">
        <v>145</v>
      </c>
      <c r="BG544" s="117" t="s">
        <v>145</v>
      </c>
      <c r="BH544" s="117" t="s">
        <v>145</v>
      </c>
      <c r="BI544" s="117" t="s">
        <v>145</v>
      </c>
      <c r="BJ544" s="117" t="s">
        <v>145</v>
      </c>
      <c r="BK544" s="117" t="s">
        <v>145</v>
      </c>
      <c r="BL544" s="117" t="s">
        <v>170</v>
      </c>
      <c r="BM544" s="117" t="s">
        <v>145</v>
      </c>
      <c r="BN544" s="117" t="s">
        <v>145</v>
      </c>
      <c r="BO544" s="117" t="s">
        <v>145</v>
      </c>
      <c r="BP544" s="117" t="s">
        <v>145</v>
      </c>
      <c r="BQ544" s="117" t="s">
        <v>145</v>
      </c>
      <c r="BR544" s="117" t="s">
        <v>145</v>
      </c>
      <c r="BS544" s="117" t="s">
        <v>145</v>
      </c>
      <c r="BT544" s="117" t="s">
        <v>145</v>
      </c>
      <c r="BU544" s="117" t="s">
        <v>145</v>
      </c>
      <c r="BV544" s="117" t="s">
        <v>171</v>
      </c>
      <c r="BW544" s="117" t="s">
        <v>145</v>
      </c>
      <c r="BX544" s="117" t="s">
        <v>145</v>
      </c>
      <c r="BY544" s="117" t="s">
        <v>145</v>
      </c>
      <c r="BZ544" s="117" t="s">
        <v>145</v>
      </c>
      <c r="CA544" s="117" t="s">
        <v>145</v>
      </c>
      <c r="CB544" s="117" t="s">
        <v>149</v>
      </c>
      <c r="CC544" s="117" t="s">
        <v>149</v>
      </c>
      <c r="CD544" s="117" t="s">
        <v>145</v>
      </c>
      <c r="CE544" s="117" t="s">
        <v>145</v>
      </c>
      <c r="CF544" s="117" t="s">
        <v>145</v>
      </c>
      <c r="CG544" s="117" t="s">
        <v>145</v>
      </c>
      <c r="CH544" s="117" t="s">
        <v>145</v>
      </c>
      <c r="CI544" s="117" t="s">
        <v>145</v>
      </c>
      <c r="CJ544" s="117" t="s">
        <v>145</v>
      </c>
      <c r="CK544" s="117" t="s">
        <v>145</v>
      </c>
      <c r="CL544" s="117" t="s">
        <v>145</v>
      </c>
      <c r="CM544" s="117" t="s">
        <v>145</v>
      </c>
      <c r="CN544" s="117" t="s">
        <v>145</v>
      </c>
      <c r="CO544" s="117" t="s">
        <v>1472</v>
      </c>
      <c r="CP544" s="117" t="s">
        <v>145</v>
      </c>
      <c r="CQ544" s="117" t="s">
        <v>145</v>
      </c>
      <c r="CR544" s="117" t="s">
        <v>145</v>
      </c>
      <c r="CS544" s="117" t="s">
        <v>173</v>
      </c>
      <c r="CT544" s="117" t="s">
        <v>181</v>
      </c>
      <c r="CU544" s="117" t="s">
        <v>175</v>
      </c>
      <c r="CV544" s="117" t="s">
        <v>176</v>
      </c>
      <c r="CW544" s="117" t="s">
        <v>177</v>
      </c>
      <c r="CX544" s="117" t="s">
        <v>178</v>
      </c>
      <c r="CY544" s="117" t="s">
        <v>178</v>
      </c>
      <c r="CZ544" s="117" t="s">
        <v>179</v>
      </c>
      <c r="DA544" s="117" t="s">
        <v>179</v>
      </c>
      <c r="DB544" s="117" t="s">
        <v>145</v>
      </c>
      <c r="DC544" s="117" t="s">
        <v>145</v>
      </c>
      <c r="DD544" s="117" t="s">
        <v>179</v>
      </c>
      <c r="DE544" s="117" t="s">
        <v>145</v>
      </c>
      <c r="DF544" s="117" t="s">
        <v>145</v>
      </c>
      <c r="DG544" s="117" t="s">
        <v>145</v>
      </c>
      <c r="DH544" s="117" t="s">
        <v>145</v>
      </c>
      <c r="DI544" s="117" t="s">
        <v>145</v>
      </c>
      <c r="DJ544" s="117" t="s">
        <v>145</v>
      </c>
      <c r="DK544" s="117" t="s">
        <v>145</v>
      </c>
      <c r="DL544" s="117" t="s">
        <v>145</v>
      </c>
      <c r="DM544" s="117" t="s">
        <v>145</v>
      </c>
      <c r="DN544" s="117" t="s">
        <v>145</v>
      </c>
      <c r="DO544" s="117" t="s">
        <v>145</v>
      </c>
      <c r="DP544" s="117" t="s">
        <v>145</v>
      </c>
      <c r="DQ544" s="117" t="s">
        <v>145</v>
      </c>
      <c r="DR544" s="117" t="s">
        <v>145</v>
      </c>
      <c r="DS544" s="117" t="s">
        <v>145</v>
      </c>
      <c r="DT544" s="117" t="s">
        <v>145</v>
      </c>
      <c r="DU544" s="117" t="s">
        <v>145</v>
      </c>
      <c r="DV544" s="117" t="s">
        <v>145</v>
      </c>
      <c r="DW544" s="117" t="s">
        <v>145</v>
      </c>
      <c r="DX544" s="117" t="s">
        <v>145</v>
      </c>
      <c r="DY544" s="117" t="s">
        <v>145</v>
      </c>
      <c r="DZ544" s="117" t="s">
        <v>145</v>
      </c>
      <c r="EA544" s="117" t="s">
        <v>145</v>
      </c>
      <c r="EB544" s="117" t="s">
        <v>145</v>
      </c>
      <c r="EC544" s="117" t="s">
        <v>180</v>
      </c>
      <c r="ED544" s="117" t="s">
        <v>145</v>
      </c>
      <c r="EE544" s="117" t="s">
        <v>154</v>
      </c>
      <c r="EF544" s="117" t="s">
        <v>145</v>
      </c>
      <c r="EG544" s="117" t="s">
        <v>145</v>
      </c>
      <c r="EH544" s="117" t="s">
        <v>145</v>
      </c>
      <c r="EI544" s="117" t="s">
        <v>145</v>
      </c>
      <c r="EJ544" s="117" t="s">
        <v>145</v>
      </c>
      <c r="EK544" s="117" t="s">
        <v>145</v>
      </c>
      <c r="EL544" s="117" t="s">
        <v>145</v>
      </c>
      <c r="EM544" s="117" t="s">
        <v>145</v>
      </c>
      <c r="EN544" s="117" t="s">
        <v>147</v>
      </c>
    </row>
    <row r="545" spans="1:144">
      <c r="A545" s="117" t="s">
        <v>2156</v>
      </c>
      <c r="B545" s="117" t="s">
        <v>145</v>
      </c>
      <c r="C545" s="117" t="s">
        <v>146</v>
      </c>
      <c r="D545" s="117" t="s">
        <v>145</v>
      </c>
      <c r="E545" s="117" t="s">
        <v>147</v>
      </c>
      <c r="F545" s="117" t="s">
        <v>145</v>
      </c>
      <c r="G545" s="117" t="s">
        <v>148</v>
      </c>
      <c r="H545" s="117" t="s">
        <v>149</v>
      </c>
      <c r="I545" s="117" t="s">
        <v>145</v>
      </c>
      <c r="J545" s="117" t="s">
        <v>150</v>
      </c>
      <c r="K545" s="117" t="s">
        <v>151</v>
      </c>
      <c r="L545" s="117" t="s">
        <v>2157</v>
      </c>
      <c r="M545" s="117" t="s">
        <v>145</v>
      </c>
      <c r="N545" s="117" t="s">
        <v>146</v>
      </c>
      <c r="O545" s="117" t="s">
        <v>153</v>
      </c>
      <c r="P545" s="117" t="s">
        <v>154</v>
      </c>
      <c r="Q545" s="117" t="s">
        <v>155</v>
      </c>
      <c r="R545" s="117" t="s">
        <v>145</v>
      </c>
      <c r="S545" s="117" t="s">
        <v>156</v>
      </c>
      <c r="T545" s="117" t="s">
        <v>154</v>
      </c>
      <c r="U545" s="117" t="s">
        <v>145</v>
      </c>
      <c r="V545" s="117" t="s">
        <v>145</v>
      </c>
      <c r="W545" s="117" t="s">
        <v>157</v>
      </c>
      <c r="X545" s="117" t="s">
        <v>157</v>
      </c>
      <c r="Y545" s="117" t="s">
        <v>158</v>
      </c>
      <c r="Z545" s="117" t="s">
        <v>159</v>
      </c>
      <c r="AA545" s="117" t="s">
        <v>145</v>
      </c>
      <c r="AB545" s="117" t="s">
        <v>145</v>
      </c>
      <c r="AC545" s="117" t="s">
        <v>145</v>
      </c>
      <c r="AD545" s="117" t="s">
        <v>145</v>
      </c>
      <c r="AE545" s="117" t="s">
        <v>2158</v>
      </c>
      <c r="AF545" s="117" t="s">
        <v>145</v>
      </c>
      <c r="AG545" s="117" t="s">
        <v>145</v>
      </c>
      <c r="AH545" s="117" t="s">
        <v>147</v>
      </c>
      <c r="AI545" s="117" t="s">
        <v>145</v>
      </c>
      <c r="AJ545" s="117" t="s">
        <v>145</v>
      </c>
      <c r="AK545" s="117" t="s">
        <v>145</v>
      </c>
      <c r="AL545" s="117" t="s">
        <v>145</v>
      </c>
      <c r="AM545" s="117" t="s">
        <v>145</v>
      </c>
      <c r="AN545" s="117" t="s">
        <v>145</v>
      </c>
      <c r="AO545" s="117" t="s">
        <v>200</v>
      </c>
      <c r="AP545" s="117" t="s">
        <v>2159</v>
      </c>
      <c r="AQ545" s="117" t="s">
        <v>2159</v>
      </c>
      <c r="AR545" s="117" t="s">
        <v>203</v>
      </c>
      <c r="AS545" s="117" t="s">
        <v>1522</v>
      </c>
      <c r="AT545" s="117" t="s">
        <v>1523</v>
      </c>
      <c r="AU545" s="117" t="s">
        <v>145</v>
      </c>
      <c r="AV545" s="117" t="s">
        <v>2160</v>
      </c>
      <c r="AW545" s="117" t="s">
        <v>2161</v>
      </c>
      <c r="AX545" s="117" t="s">
        <v>1526</v>
      </c>
      <c r="AY545" s="117" t="s">
        <v>145</v>
      </c>
      <c r="AZ545" s="117" t="s">
        <v>1523</v>
      </c>
      <c r="BA545" s="117" t="s">
        <v>145</v>
      </c>
      <c r="BB545" s="117" t="s">
        <v>145</v>
      </c>
      <c r="BC545" s="117" t="s">
        <v>145</v>
      </c>
      <c r="BD545" s="117" t="s">
        <v>145</v>
      </c>
      <c r="BE545" s="117" t="s">
        <v>145</v>
      </c>
      <c r="BF545" s="117" t="s">
        <v>145</v>
      </c>
      <c r="BG545" s="117" t="s">
        <v>145</v>
      </c>
      <c r="BH545" s="117" t="s">
        <v>145</v>
      </c>
      <c r="BI545" s="117" t="s">
        <v>145</v>
      </c>
      <c r="BJ545" s="117" t="s">
        <v>145</v>
      </c>
      <c r="BK545" s="117" t="s">
        <v>145</v>
      </c>
      <c r="BL545" s="117" t="s">
        <v>170</v>
      </c>
      <c r="BM545" s="117" t="s">
        <v>145</v>
      </c>
      <c r="BN545" s="117" t="s">
        <v>145</v>
      </c>
      <c r="BO545" s="117" t="s">
        <v>145</v>
      </c>
      <c r="BP545" s="117" t="s">
        <v>145</v>
      </c>
      <c r="BQ545" s="117" t="s">
        <v>145</v>
      </c>
      <c r="BR545" s="117" t="s">
        <v>145</v>
      </c>
      <c r="BS545" s="117" t="s">
        <v>145</v>
      </c>
      <c r="BT545" s="117" t="s">
        <v>145</v>
      </c>
      <c r="BU545" s="117" t="s">
        <v>145</v>
      </c>
      <c r="BV545" s="117" t="s">
        <v>171</v>
      </c>
      <c r="BW545" s="117" t="s">
        <v>145</v>
      </c>
      <c r="BX545" s="117" t="s">
        <v>145</v>
      </c>
      <c r="BY545" s="117" t="s">
        <v>145</v>
      </c>
      <c r="BZ545" s="117" t="s">
        <v>145</v>
      </c>
      <c r="CA545" s="117" t="s">
        <v>145</v>
      </c>
      <c r="CB545" s="117" t="s">
        <v>149</v>
      </c>
      <c r="CC545" s="117" t="s">
        <v>149</v>
      </c>
      <c r="CD545" s="117" t="s">
        <v>145</v>
      </c>
      <c r="CE545" s="117" t="s">
        <v>145</v>
      </c>
      <c r="CF545" s="117" t="s">
        <v>145</v>
      </c>
      <c r="CG545" s="117" t="s">
        <v>145</v>
      </c>
      <c r="CH545" s="117" t="s">
        <v>145</v>
      </c>
      <c r="CI545" s="117" t="s">
        <v>145</v>
      </c>
      <c r="CJ545" s="117" t="s">
        <v>145</v>
      </c>
      <c r="CK545" s="117" t="s">
        <v>145</v>
      </c>
      <c r="CL545" s="117" t="s">
        <v>145</v>
      </c>
      <c r="CM545" s="117" t="s">
        <v>145</v>
      </c>
      <c r="CN545" s="117" t="s">
        <v>145</v>
      </c>
      <c r="CO545" s="117" t="s">
        <v>1472</v>
      </c>
      <c r="CP545" s="117" t="s">
        <v>145</v>
      </c>
      <c r="CQ545" s="117" t="s">
        <v>145</v>
      </c>
      <c r="CR545" s="117" t="s">
        <v>145</v>
      </c>
      <c r="CS545" s="117" t="s">
        <v>173</v>
      </c>
      <c r="CT545" s="117" t="s">
        <v>300</v>
      </c>
      <c r="CU545" s="117" t="s">
        <v>1006</v>
      </c>
      <c r="CV545" s="117" t="s">
        <v>1007</v>
      </c>
      <c r="CW545" s="117" t="s">
        <v>1008</v>
      </c>
      <c r="CX545" s="117" t="s">
        <v>178</v>
      </c>
      <c r="CY545" s="117" t="s">
        <v>178</v>
      </c>
      <c r="CZ545" s="117" t="s">
        <v>179</v>
      </c>
      <c r="DA545" s="117" t="s">
        <v>179</v>
      </c>
      <c r="DB545" s="117" t="s">
        <v>145</v>
      </c>
      <c r="DC545" s="117" t="s">
        <v>145</v>
      </c>
      <c r="DD545" s="117" t="s">
        <v>179</v>
      </c>
      <c r="DE545" s="117" t="s">
        <v>145</v>
      </c>
      <c r="DF545" s="117" t="s">
        <v>145</v>
      </c>
      <c r="DG545" s="117" t="s">
        <v>145</v>
      </c>
      <c r="DH545" s="117" t="s">
        <v>145</v>
      </c>
      <c r="DI545" s="117" t="s">
        <v>145</v>
      </c>
      <c r="DJ545" s="117" t="s">
        <v>145</v>
      </c>
      <c r="DK545" s="117" t="s">
        <v>145</v>
      </c>
      <c r="DL545" s="117" t="s">
        <v>145</v>
      </c>
      <c r="DM545" s="117" t="s">
        <v>145</v>
      </c>
      <c r="DN545" s="117" t="s">
        <v>145</v>
      </c>
      <c r="DO545" s="117" t="s">
        <v>145</v>
      </c>
      <c r="DP545" s="117" t="s">
        <v>145</v>
      </c>
      <c r="DQ545" s="117" t="s">
        <v>145</v>
      </c>
      <c r="DR545" s="117" t="s">
        <v>145</v>
      </c>
      <c r="DS545" s="117" t="s">
        <v>145</v>
      </c>
      <c r="DT545" s="117" t="s">
        <v>145</v>
      </c>
      <c r="DU545" s="117" t="s">
        <v>145</v>
      </c>
      <c r="DV545" s="117" t="s">
        <v>145</v>
      </c>
      <c r="DW545" s="117" t="s">
        <v>145</v>
      </c>
      <c r="DX545" s="117" t="s">
        <v>145</v>
      </c>
      <c r="DY545" s="117" t="s">
        <v>145</v>
      </c>
      <c r="DZ545" s="117" t="s">
        <v>145</v>
      </c>
      <c r="EA545" s="117" t="s">
        <v>145</v>
      </c>
      <c r="EB545" s="117" t="s">
        <v>145</v>
      </c>
      <c r="EC545" s="117" t="s">
        <v>180</v>
      </c>
      <c r="ED545" s="117" t="s">
        <v>145</v>
      </c>
      <c r="EE545" s="117" t="s">
        <v>154</v>
      </c>
      <c r="EF545" s="117" t="s">
        <v>145</v>
      </c>
      <c r="EG545" s="117" t="s">
        <v>145</v>
      </c>
      <c r="EH545" s="117" t="s">
        <v>145</v>
      </c>
      <c r="EI545" s="117" t="s">
        <v>145</v>
      </c>
      <c r="EJ545" s="117" t="s">
        <v>145</v>
      </c>
      <c r="EK545" s="117" t="s">
        <v>145</v>
      </c>
      <c r="EL545" s="117" t="s">
        <v>145</v>
      </c>
      <c r="EM545" s="117" t="s">
        <v>145</v>
      </c>
      <c r="EN545" s="117" t="s">
        <v>147</v>
      </c>
    </row>
    <row r="546" spans="1:144">
      <c r="A546" s="117" t="s">
        <v>2162</v>
      </c>
      <c r="B546" s="117" t="s">
        <v>145</v>
      </c>
      <c r="C546" s="117" t="s">
        <v>146</v>
      </c>
      <c r="D546" s="117" t="s">
        <v>145</v>
      </c>
      <c r="E546" s="117" t="s">
        <v>147</v>
      </c>
      <c r="F546" s="117" t="s">
        <v>145</v>
      </c>
      <c r="G546" s="117" t="s">
        <v>148</v>
      </c>
      <c r="H546" s="117" t="s">
        <v>149</v>
      </c>
      <c r="I546" s="117" t="s">
        <v>145</v>
      </c>
      <c r="J546" s="117" t="s">
        <v>150</v>
      </c>
      <c r="K546" s="117" t="s">
        <v>151</v>
      </c>
      <c r="L546" s="117" t="s">
        <v>2157</v>
      </c>
      <c r="M546" s="117" t="s">
        <v>145</v>
      </c>
      <c r="N546" s="117" t="s">
        <v>146</v>
      </c>
      <c r="O546" s="117" t="s">
        <v>153</v>
      </c>
      <c r="P546" s="117" t="s">
        <v>154</v>
      </c>
      <c r="Q546" s="117" t="s">
        <v>155</v>
      </c>
      <c r="R546" s="117" t="s">
        <v>145</v>
      </c>
      <c r="S546" s="117" t="s">
        <v>156</v>
      </c>
      <c r="T546" s="117" t="s">
        <v>154</v>
      </c>
      <c r="U546" s="117" t="s">
        <v>145</v>
      </c>
      <c r="V546" s="117" t="s">
        <v>145</v>
      </c>
      <c r="W546" s="117" t="s">
        <v>157</v>
      </c>
      <c r="X546" s="117" t="s">
        <v>157</v>
      </c>
      <c r="Y546" s="117" t="s">
        <v>158</v>
      </c>
      <c r="Z546" s="117" t="s">
        <v>159</v>
      </c>
      <c r="AA546" s="117" t="s">
        <v>145</v>
      </c>
      <c r="AB546" s="117" t="s">
        <v>145</v>
      </c>
      <c r="AC546" s="117" t="s">
        <v>145</v>
      </c>
      <c r="AD546" s="117" t="s">
        <v>145</v>
      </c>
      <c r="AE546" s="117" t="s">
        <v>2163</v>
      </c>
      <c r="AF546" s="117" t="s">
        <v>145</v>
      </c>
      <c r="AG546" s="117" t="s">
        <v>145</v>
      </c>
      <c r="AH546" s="117" t="s">
        <v>147</v>
      </c>
      <c r="AI546" s="117" t="s">
        <v>145</v>
      </c>
      <c r="AJ546" s="117" t="s">
        <v>145</v>
      </c>
      <c r="AK546" s="117" t="s">
        <v>145</v>
      </c>
      <c r="AL546" s="117" t="s">
        <v>145</v>
      </c>
      <c r="AM546" s="117" t="s">
        <v>145</v>
      </c>
      <c r="AN546" s="117" t="s">
        <v>145</v>
      </c>
      <c r="AO546" s="117" t="s">
        <v>514</v>
      </c>
      <c r="AP546" s="117" t="s">
        <v>2164</v>
      </c>
      <c r="AQ546" s="117" t="s">
        <v>2165</v>
      </c>
      <c r="AR546" s="117" t="s">
        <v>164</v>
      </c>
      <c r="AS546" s="117" t="s">
        <v>2166</v>
      </c>
      <c r="AT546" s="117" t="s">
        <v>689</v>
      </c>
      <c r="AU546" s="117" t="s">
        <v>145</v>
      </c>
      <c r="AV546" s="117" t="s">
        <v>2167</v>
      </c>
      <c r="AW546" s="117" t="s">
        <v>2168</v>
      </c>
      <c r="AX546" s="117" t="s">
        <v>2169</v>
      </c>
      <c r="AY546" s="117" t="s">
        <v>145</v>
      </c>
      <c r="AZ546" s="117" t="s">
        <v>689</v>
      </c>
      <c r="BA546" s="117" t="s">
        <v>145</v>
      </c>
      <c r="BB546" s="117" t="s">
        <v>145</v>
      </c>
      <c r="BC546" s="117" t="s">
        <v>145</v>
      </c>
      <c r="BD546" s="117" t="s">
        <v>145</v>
      </c>
      <c r="BE546" s="117" t="s">
        <v>145</v>
      </c>
      <c r="BF546" s="117" t="s">
        <v>145</v>
      </c>
      <c r="BG546" s="117" t="s">
        <v>145</v>
      </c>
      <c r="BH546" s="117" t="s">
        <v>145</v>
      </c>
      <c r="BI546" s="117" t="s">
        <v>145</v>
      </c>
      <c r="BJ546" s="117" t="s">
        <v>145</v>
      </c>
      <c r="BK546" s="117" t="s">
        <v>145</v>
      </c>
      <c r="BL546" s="117" t="s">
        <v>170</v>
      </c>
      <c r="BM546" s="117" t="s">
        <v>145</v>
      </c>
      <c r="BN546" s="117" t="s">
        <v>145</v>
      </c>
      <c r="BO546" s="117" t="s">
        <v>145</v>
      </c>
      <c r="BP546" s="117" t="s">
        <v>145</v>
      </c>
      <c r="BQ546" s="117" t="s">
        <v>145</v>
      </c>
      <c r="BR546" s="117" t="s">
        <v>145</v>
      </c>
      <c r="BS546" s="117" t="s">
        <v>145</v>
      </c>
      <c r="BT546" s="117" t="s">
        <v>145</v>
      </c>
      <c r="BU546" s="117" t="s">
        <v>145</v>
      </c>
      <c r="BV546" s="117" t="s">
        <v>171</v>
      </c>
      <c r="BW546" s="117" t="s">
        <v>145</v>
      </c>
      <c r="BX546" s="117" t="s">
        <v>145</v>
      </c>
      <c r="BY546" s="117" t="s">
        <v>145</v>
      </c>
      <c r="BZ546" s="117" t="s">
        <v>145</v>
      </c>
      <c r="CA546" s="117" t="s">
        <v>145</v>
      </c>
      <c r="CB546" s="117" t="s">
        <v>179</v>
      </c>
      <c r="CC546" s="117" t="s">
        <v>179</v>
      </c>
      <c r="CD546" s="117" t="s">
        <v>145</v>
      </c>
      <c r="CE546" s="117" t="s">
        <v>145</v>
      </c>
      <c r="CF546" s="117" t="s">
        <v>145</v>
      </c>
      <c r="CG546" s="117" t="s">
        <v>145</v>
      </c>
      <c r="CH546" s="117" t="s">
        <v>145</v>
      </c>
      <c r="CI546" s="117" t="s">
        <v>145</v>
      </c>
      <c r="CJ546" s="117" t="s">
        <v>145</v>
      </c>
      <c r="CK546" s="117" t="s">
        <v>145</v>
      </c>
      <c r="CL546" s="117" t="s">
        <v>145</v>
      </c>
      <c r="CM546" s="117" t="s">
        <v>145</v>
      </c>
      <c r="CN546" s="117" t="s">
        <v>145</v>
      </c>
      <c r="CO546" s="117" t="s">
        <v>1811</v>
      </c>
      <c r="CP546" s="117" t="s">
        <v>145</v>
      </c>
      <c r="CQ546" s="117" t="s">
        <v>145</v>
      </c>
      <c r="CR546" s="117" t="s">
        <v>145</v>
      </c>
      <c r="CS546" s="117" t="s">
        <v>173</v>
      </c>
      <c r="CT546" s="117" t="s">
        <v>174</v>
      </c>
      <c r="CU546" s="117" t="s">
        <v>1673</v>
      </c>
      <c r="CV546" s="117" t="s">
        <v>1674</v>
      </c>
      <c r="CW546" s="117" t="s">
        <v>1674</v>
      </c>
      <c r="CX546" s="117" t="s">
        <v>178</v>
      </c>
      <c r="CY546" s="117" t="s">
        <v>178</v>
      </c>
      <c r="CZ546" s="117" t="s">
        <v>179</v>
      </c>
      <c r="DA546" s="117" t="s">
        <v>179</v>
      </c>
      <c r="DB546" s="117" t="s">
        <v>145</v>
      </c>
      <c r="DC546" s="117" t="s">
        <v>145</v>
      </c>
      <c r="DD546" s="117" t="s">
        <v>179</v>
      </c>
      <c r="DE546" s="117" t="s">
        <v>145</v>
      </c>
      <c r="DF546" s="117" t="s">
        <v>145</v>
      </c>
      <c r="DG546" s="117" t="s">
        <v>145</v>
      </c>
      <c r="DH546" s="117" t="s">
        <v>145</v>
      </c>
      <c r="DI546" s="117" t="s">
        <v>145</v>
      </c>
      <c r="DJ546" s="117" t="s">
        <v>145</v>
      </c>
      <c r="DK546" s="117" t="s">
        <v>145</v>
      </c>
      <c r="DL546" s="117" t="s">
        <v>145</v>
      </c>
      <c r="DM546" s="117" t="s">
        <v>145</v>
      </c>
      <c r="DN546" s="117" t="s">
        <v>145</v>
      </c>
      <c r="DO546" s="117" t="s">
        <v>145</v>
      </c>
      <c r="DP546" s="117" t="s">
        <v>145</v>
      </c>
      <c r="DQ546" s="117" t="s">
        <v>145</v>
      </c>
      <c r="DR546" s="117" t="s">
        <v>145</v>
      </c>
      <c r="DS546" s="117" t="s">
        <v>145</v>
      </c>
      <c r="DT546" s="117" t="s">
        <v>145</v>
      </c>
      <c r="DU546" s="117" t="s">
        <v>145</v>
      </c>
      <c r="DV546" s="117" t="s">
        <v>145</v>
      </c>
      <c r="DW546" s="117" t="s">
        <v>145</v>
      </c>
      <c r="DX546" s="117" t="s">
        <v>145</v>
      </c>
      <c r="DY546" s="117" t="s">
        <v>145</v>
      </c>
      <c r="DZ546" s="117" t="s">
        <v>145</v>
      </c>
      <c r="EA546" s="117" t="s">
        <v>145</v>
      </c>
      <c r="EB546" s="117" t="s">
        <v>145</v>
      </c>
      <c r="EC546" s="117" t="s">
        <v>180</v>
      </c>
      <c r="ED546" s="117" t="s">
        <v>145</v>
      </c>
      <c r="EE546" s="117" t="s">
        <v>154</v>
      </c>
      <c r="EF546" s="117" t="s">
        <v>145</v>
      </c>
      <c r="EG546" s="117" t="s">
        <v>145</v>
      </c>
      <c r="EH546" s="117" t="s">
        <v>145</v>
      </c>
      <c r="EI546" s="117" t="s">
        <v>145</v>
      </c>
      <c r="EJ546" s="117" t="s">
        <v>145</v>
      </c>
      <c r="EK546" s="117" t="s">
        <v>145</v>
      </c>
      <c r="EL546" s="117" t="s">
        <v>145</v>
      </c>
      <c r="EM546" s="117" t="s">
        <v>145</v>
      </c>
      <c r="EN546" s="117" t="s">
        <v>147</v>
      </c>
    </row>
    <row r="547" spans="1:144">
      <c r="A547" s="117" t="s">
        <v>2170</v>
      </c>
      <c r="B547" s="117" t="s">
        <v>145</v>
      </c>
      <c r="C547" s="117" t="s">
        <v>146</v>
      </c>
      <c r="D547" s="117" t="s">
        <v>145</v>
      </c>
      <c r="E547" s="117" t="s">
        <v>147</v>
      </c>
      <c r="F547" s="117" t="s">
        <v>145</v>
      </c>
      <c r="G547" s="117" t="s">
        <v>148</v>
      </c>
      <c r="H547" s="117" t="s">
        <v>149</v>
      </c>
      <c r="I547" s="117" t="s">
        <v>145</v>
      </c>
      <c r="J547" s="117" t="s">
        <v>150</v>
      </c>
      <c r="K547" s="117" t="s">
        <v>151</v>
      </c>
      <c r="L547" s="117" t="s">
        <v>2157</v>
      </c>
      <c r="M547" s="117" t="s">
        <v>145</v>
      </c>
      <c r="N547" s="117" t="s">
        <v>146</v>
      </c>
      <c r="O547" s="117" t="s">
        <v>153</v>
      </c>
      <c r="P547" s="117" t="s">
        <v>154</v>
      </c>
      <c r="Q547" s="117" t="s">
        <v>155</v>
      </c>
      <c r="R547" s="117" t="s">
        <v>145</v>
      </c>
      <c r="S547" s="117" t="s">
        <v>156</v>
      </c>
      <c r="T547" s="117" t="s">
        <v>154</v>
      </c>
      <c r="U547" s="117" t="s">
        <v>145</v>
      </c>
      <c r="V547" s="117" t="s">
        <v>145</v>
      </c>
      <c r="W547" s="117" t="s">
        <v>157</v>
      </c>
      <c r="X547" s="117" t="s">
        <v>157</v>
      </c>
      <c r="Y547" s="117" t="s">
        <v>158</v>
      </c>
      <c r="Z547" s="117" t="s">
        <v>159</v>
      </c>
      <c r="AA547" s="117" t="s">
        <v>145</v>
      </c>
      <c r="AB547" s="117" t="s">
        <v>145</v>
      </c>
      <c r="AC547" s="117" t="s">
        <v>145</v>
      </c>
      <c r="AD547" s="117" t="s">
        <v>145</v>
      </c>
      <c r="AE547" s="117" t="s">
        <v>2171</v>
      </c>
      <c r="AF547" s="117" t="s">
        <v>145</v>
      </c>
      <c r="AG547" s="117" t="s">
        <v>145</v>
      </c>
      <c r="AH547" s="117" t="s">
        <v>147</v>
      </c>
      <c r="AI547" s="117" t="s">
        <v>145</v>
      </c>
      <c r="AJ547" s="117" t="s">
        <v>145</v>
      </c>
      <c r="AK547" s="117" t="s">
        <v>145</v>
      </c>
      <c r="AL547" s="117" t="s">
        <v>145</v>
      </c>
      <c r="AM547" s="117" t="s">
        <v>145</v>
      </c>
      <c r="AN547" s="117" t="s">
        <v>145</v>
      </c>
      <c r="AO547" s="117" t="s">
        <v>2172</v>
      </c>
      <c r="AP547" s="117" t="s">
        <v>2173</v>
      </c>
      <c r="AQ547" s="117" t="s">
        <v>2173</v>
      </c>
      <c r="AR547" s="117" t="s">
        <v>164</v>
      </c>
      <c r="AS547" s="117" t="s">
        <v>824</v>
      </c>
      <c r="AT547" s="117" t="s">
        <v>825</v>
      </c>
      <c r="AU547" s="117" t="s">
        <v>145</v>
      </c>
      <c r="AV547" s="117" t="s">
        <v>2174</v>
      </c>
      <c r="AW547" s="117" t="s">
        <v>2175</v>
      </c>
      <c r="AX547" s="117" t="s">
        <v>2176</v>
      </c>
      <c r="AY547" s="117" t="s">
        <v>145</v>
      </c>
      <c r="AZ547" s="117" t="s">
        <v>825</v>
      </c>
      <c r="BA547" s="117" t="s">
        <v>145</v>
      </c>
      <c r="BB547" s="117" t="s">
        <v>145</v>
      </c>
      <c r="BC547" s="117" t="s">
        <v>145</v>
      </c>
      <c r="BD547" s="117" t="s">
        <v>145</v>
      </c>
      <c r="BE547" s="117" t="s">
        <v>145</v>
      </c>
      <c r="BF547" s="117" t="s">
        <v>145</v>
      </c>
      <c r="BG547" s="117" t="s">
        <v>145</v>
      </c>
      <c r="BH547" s="117" t="s">
        <v>145</v>
      </c>
      <c r="BI547" s="117" t="s">
        <v>145</v>
      </c>
      <c r="BJ547" s="117" t="s">
        <v>145</v>
      </c>
      <c r="BK547" s="117" t="s">
        <v>145</v>
      </c>
      <c r="BL547" s="117" t="s">
        <v>170</v>
      </c>
      <c r="BM547" s="117" t="s">
        <v>145</v>
      </c>
      <c r="BN547" s="117" t="s">
        <v>145</v>
      </c>
      <c r="BO547" s="117" t="s">
        <v>145</v>
      </c>
      <c r="BP547" s="117" t="s">
        <v>145</v>
      </c>
      <c r="BQ547" s="117" t="s">
        <v>145</v>
      </c>
      <c r="BR547" s="117" t="s">
        <v>145</v>
      </c>
      <c r="BS547" s="117" t="s">
        <v>145</v>
      </c>
      <c r="BT547" s="117" t="s">
        <v>145</v>
      </c>
      <c r="BU547" s="117" t="s">
        <v>145</v>
      </c>
      <c r="BV547" s="117" t="s">
        <v>171</v>
      </c>
      <c r="BW547" s="117" t="s">
        <v>145</v>
      </c>
      <c r="BX547" s="117" t="s">
        <v>145</v>
      </c>
      <c r="BY547" s="117" t="s">
        <v>145</v>
      </c>
      <c r="BZ547" s="117" t="s">
        <v>145</v>
      </c>
      <c r="CA547" s="117" t="s">
        <v>145</v>
      </c>
      <c r="CB547" s="117" t="s">
        <v>149</v>
      </c>
      <c r="CC547" s="117" t="s">
        <v>149</v>
      </c>
      <c r="CD547" s="117" t="s">
        <v>145</v>
      </c>
      <c r="CE547" s="117" t="s">
        <v>145</v>
      </c>
      <c r="CF547" s="117" t="s">
        <v>145</v>
      </c>
      <c r="CG547" s="117" t="s">
        <v>145</v>
      </c>
      <c r="CH547" s="117" t="s">
        <v>145</v>
      </c>
      <c r="CI547" s="117" t="s">
        <v>145</v>
      </c>
      <c r="CJ547" s="117" t="s">
        <v>145</v>
      </c>
      <c r="CK547" s="117" t="s">
        <v>145</v>
      </c>
      <c r="CL547" s="117" t="s">
        <v>145</v>
      </c>
      <c r="CM547" s="117" t="s">
        <v>145</v>
      </c>
      <c r="CN547" s="117" t="s">
        <v>145</v>
      </c>
      <c r="CO547" s="117" t="s">
        <v>1472</v>
      </c>
      <c r="CP547" s="117" t="s">
        <v>145</v>
      </c>
      <c r="CQ547" s="117" t="s">
        <v>145</v>
      </c>
      <c r="CR547" s="117" t="s">
        <v>145</v>
      </c>
      <c r="CS547" s="117" t="s">
        <v>173</v>
      </c>
      <c r="CT547" s="117" t="s">
        <v>174</v>
      </c>
      <c r="CU547" s="117" t="s">
        <v>182</v>
      </c>
      <c r="CV547" s="117" t="s">
        <v>183</v>
      </c>
      <c r="CW547" s="117" t="s">
        <v>184</v>
      </c>
      <c r="CX547" s="117" t="s">
        <v>178</v>
      </c>
      <c r="CY547" s="117" t="s">
        <v>178</v>
      </c>
      <c r="CZ547" s="117" t="s">
        <v>179</v>
      </c>
      <c r="DA547" s="117" t="s">
        <v>179</v>
      </c>
      <c r="DB547" s="117" t="s">
        <v>145</v>
      </c>
      <c r="DC547" s="117" t="s">
        <v>145</v>
      </c>
      <c r="DD547" s="117" t="s">
        <v>179</v>
      </c>
      <c r="DE547" s="117" t="s">
        <v>145</v>
      </c>
      <c r="DF547" s="117" t="s">
        <v>145</v>
      </c>
      <c r="DG547" s="117" t="s">
        <v>145</v>
      </c>
      <c r="DH547" s="117" t="s">
        <v>145</v>
      </c>
      <c r="DI547" s="117" t="s">
        <v>145</v>
      </c>
      <c r="DJ547" s="117" t="s">
        <v>145</v>
      </c>
      <c r="DK547" s="117" t="s">
        <v>145</v>
      </c>
      <c r="DL547" s="117" t="s">
        <v>145</v>
      </c>
      <c r="DM547" s="117" t="s">
        <v>145</v>
      </c>
      <c r="DN547" s="117" t="s">
        <v>145</v>
      </c>
      <c r="DO547" s="117" t="s">
        <v>145</v>
      </c>
      <c r="DP547" s="117" t="s">
        <v>145</v>
      </c>
      <c r="DQ547" s="117" t="s">
        <v>145</v>
      </c>
      <c r="DR547" s="117" t="s">
        <v>145</v>
      </c>
      <c r="DS547" s="117" t="s">
        <v>145</v>
      </c>
      <c r="DT547" s="117" t="s">
        <v>145</v>
      </c>
      <c r="DU547" s="117" t="s">
        <v>145</v>
      </c>
      <c r="DV547" s="117" t="s">
        <v>145</v>
      </c>
      <c r="DW547" s="117" t="s">
        <v>145</v>
      </c>
      <c r="DX547" s="117" t="s">
        <v>145</v>
      </c>
      <c r="DY547" s="117" t="s">
        <v>145</v>
      </c>
      <c r="DZ547" s="117" t="s">
        <v>145</v>
      </c>
      <c r="EA547" s="117" t="s">
        <v>145</v>
      </c>
      <c r="EB547" s="117" t="s">
        <v>145</v>
      </c>
      <c r="EC547" s="117" t="s">
        <v>180</v>
      </c>
      <c r="ED547" s="117" t="s">
        <v>145</v>
      </c>
      <c r="EE547" s="117" t="s">
        <v>154</v>
      </c>
      <c r="EF547" s="117" t="s">
        <v>145</v>
      </c>
      <c r="EG547" s="117" t="s">
        <v>145</v>
      </c>
      <c r="EH547" s="117" t="s">
        <v>145</v>
      </c>
      <c r="EI547" s="117" t="s">
        <v>145</v>
      </c>
      <c r="EJ547" s="117" t="s">
        <v>145</v>
      </c>
      <c r="EK547" s="117" t="s">
        <v>145</v>
      </c>
      <c r="EL547" s="117" t="s">
        <v>145</v>
      </c>
      <c r="EM547" s="117" t="s">
        <v>145</v>
      </c>
      <c r="EN547" s="117" t="s">
        <v>147</v>
      </c>
    </row>
    <row r="548" spans="1:144">
      <c r="A548" s="117" t="s">
        <v>2170</v>
      </c>
      <c r="B548" s="117" t="s">
        <v>145</v>
      </c>
      <c r="C548" s="117" t="s">
        <v>146</v>
      </c>
      <c r="D548" s="117" t="s">
        <v>145</v>
      </c>
      <c r="E548" s="117" t="s">
        <v>147</v>
      </c>
      <c r="F548" s="117" t="s">
        <v>145</v>
      </c>
      <c r="G548" s="117" t="s">
        <v>148</v>
      </c>
      <c r="H548" s="117" t="s">
        <v>149</v>
      </c>
      <c r="I548" s="117" t="s">
        <v>145</v>
      </c>
      <c r="J548" s="117" t="s">
        <v>150</v>
      </c>
      <c r="K548" s="117" t="s">
        <v>151</v>
      </c>
      <c r="L548" s="117" t="s">
        <v>2157</v>
      </c>
      <c r="M548" s="117" t="s">
        <v>145</v>
      </c>
      <c r="N548" s="117" t="s">
        <v>146</v>
      </c>
      <c r="O548" s="117" t="s">
        <v>153</v>
      </c>
      <c r="P548" s="117" t="s">
        <v>154</v>
      </c>
      <c r="Q548" s="117" t="s">
        <v>155</v>
      </c>
      <c r="R548" s="117" t="s">
        <v>145</v>
      </c>
      <c r="S548" s="117" t="s">
        <v>156</v>
      </c>
      <c r="T548" s="117" t="s">
        <v>154</v>
      </c>
      <c r="U548" s="117" t="s">
        <v>145</v>
      </c>
      <c r="V548" s="117" t="s">
        <v>145</v>
      </c>
      <c r="W548" s="117" t="s">
        <v>157</v>
      </c>
      <c r="X548" s="117" t="s">
        <v>157</v>
      </c>
      <c r="Y548" s="117" t="s">
        <v>158</v>
      </c>
      <c r="Z548" s="117" t="s">
        <v>159</v>
      </c>
      <c r="AA548" s="117" t="s">
        <v>145</v>
      </c>
      <c r="AB548" s="117" t="s">
        <v>145</v>
      </c>
      <c r="AC548" s="117" t="s">
        <v>145</v>
      </c>
      <c r="AD548" s="117" t="s">
        <v>145</v>
      </c>
      <c r="AE548" s="117" t="s">
        <v>2171</v>
      </c>
      <c r="AF548" s="117" t="s">
        <v>145</v>
      </c>
      <c r="AG548" s="117" t="s">
        <v>145</v>
      </c>
      <c r="AH548" s="117" t="s">
        <v>147</v>
      </c>
      <c r="AI548" s="117" t="s">
        <v>145</v>
      </c>
      <c r="AJ548" s="117" t="s">
        <v>145</v>
      </c>
      <c r="AK548" s="117" t="s">
        <v>145</v>
      </c>
      <c r="AL548" s="117" t="s">
        <v>145</v>
      </c>
      <c r="AM548" s="117" t="s">
        <v>145</v>
      </c>
      <c r="AN548" s="117" t="s">
        <v>145</v>
      </c>
      <c r="AO548" s="117" t="s">
        <v>2172</v>
      </c>
      <c r="AP548" s="117" t="s">
        <v>2173</v>
      </c>
      <c r="AQ548" s="117" t="s">
        <v>2173</v>
      </c>
      <c r="AR548" s="117" t="s">
        <v>164</v>
      </c>
      <c r="AS548" s="117" t="s">
        <v>824</v>
      </c>
      <c r="AT548" s="117" t="s">
        <v>825</v>
      </c>
      <c r="AU548" s="117" t="s">
        <v>145</v>
      </c>
      <c r="AV548" s="117" t="s">
        <v>2174</v>
      </c>
      <c r="AW548" s="117" t="s">
        <v>2175</v>
      </c>
      <c r="AX548" s="117" t="s">
        <v>2176</v>
      </c>
      <c r="AY548" s="117" t="s">
        <v>145</v>
      </c>
      <c r="AZ548" s="117" t="s">
        <v>825</v>
      </c>
      <c r="BA548" s="117" t="s">
        <v>145</v>
      </c>
      <c r="BB548" s="117" t="s">
        <v>145</v>
      </c>
      <c r="BC548" s="117" t="s">
        <v>145</v>
      </c>
      <c r="BD548" s="117" t="s">
        <v>145</v>
      </c>
      <c r="BE548" s="117" t="s">
        <v>145</v>
      </c>
      <c r="BF548" s="117" t="s">
        <v>145</v>
      </c>
      <c r="BG548" s="117" t="s">
        <v>145</v>
      </c>
      <c r="BH548" s="117" t="s">
        <v>145</v>
      </c>
      <c r="BI548" s="117" t="s">
        <v>145</v>
      </c>
      <c r="BJ548" s="117" t="s">
        <v>145</v>
      </c>
      <c r="BK548" s="117" t="s">
        <v>145</v>
      </c>
      <c r="BL548" s="117" t="s">
        <v>170</v>
      </c>
      <c r="BM548" s="117" t="s">
        <v>145</v>
      </c>
      <c r="BN548" s="117" t="s">
        <v>145</v>
      </c>
      <c r="BO548" s="117" t="s">
        <v>145</v>
      </c>
      <c r="BP548" s="117" t="s">
        <v>145</v>
      </c>
      <c r="BQ548" s="117" t="s">
        <v>145</v>
      </c>
      <c r="BR548" s="117" t="s">
        <v>145</v>
      </c>
      <c r="BS548" s="117" t="s">
        <v>145</v>
      </c>
      <c r="BT548" s="117" t="s">
        <v>145</v>
      </c>
      <c r="BU548" s="117" t="s">
        <v>145</v>
      </c>
      <c r="BV548" s="117" t="s">
        <v>171</v>
      </c>
      <c r="BW548" s="117" t="s">
        <v>145</v>
      </c>
      <c r="BX548" s="117" t="s">
        <v>145</v>
      </c>
      <c r="BY548" s="117" t="s">
        <v>145</v>
      </c>
      <c r="BZ548" s="117" t="s">
        <v>145</v>
      </c>
      <c r="CA548" s="117" t="s">
        <v>145</v>
      </c>
      <c r="CB548" s="117" t="s">
        <v>149</v>
      </c>
      <c r="CC548" s="117" t="s">
        <v>149</v>
      </c>
      <c r="CD548" s="117" t="s">
        <v>145</v>
      </c>
      <c r="CE548" s="117" t="s">
        <v>145</v>
      </c>
      <c r="CF548" s="117" t="s">
        <v>145</v>
      </c>
      <c r="CG548" s="117" t="s">
        <v>145</v>
      </c>
      <c r="CH548" s="117" t="s">
        <v>145</v>
      </c>
      <c r="CI548" s="117" t="s">
        <v>145</v>
      </c>
      <c r="CJ548" s="117" t="s">
        <v>145</v>
      </c>
      <c r="CK548" s="117" t="s">
        <v>145</v>
      </c>
      <c r="CL548" s="117" t="s">
        <v>145</v>
      </c>
      <c r="CM548" s="117" t="s">
        <v>145</v>
      </c>
      <c r="CN548" s="117" t="s">
        <v>145</v>
      </c>
      <c r="CO548" s="117" t="s">
        <v>1472</v>
      </c>
      <c r="CP548" s="117" t="s">
        <v>145</v>
      </c>
      <c r="CQ548" s="117" t="s">
        <v>145</v>
      </c>
      <c r="CR548" s="117" t="s">
        <v>145</v>
      </c>
      <c r="CS548" s="117" t="s">
        <v>173</v>
      </c>
      <c r="CT548" s="117" t="s">
        <v>181</v>
      </c>
      <c r="CU548" s="117" t="s">
        <v>175</v>
      </c>
      <c r="CV548" s="117" t="s">
        <v>176</v>
      </c>
      <c r="CW548" s="117" t="s">
        <v>177</v>
      </c>
      <c r="CX548" s="117" t="s">
        <v>178</v>
      </c>
      <c r="CY548" s="117" t="s">
        <v>178</v>
      </c>
      <c r="CZ548" s="117" t="s">
        <v>179</v>
      </c>
      <c r="DA548" s="117" t="s">
        <v>179</v>
      </c>
      <c r="DB548" s="117" t="s">
        <v>145</v>
      </c>
      <c r="DC548" s="117" t="s">
        <v>145</v>
      </c>
      <c r="DD548" s="117" t="s">
        <v>179</v>
      </c>
      <c r="DE548" s="117" t="s">
        <v>145</v>
      </c>
      <c r="DF548" s="117" t="s">
        <v>145</v>
      </c>
      <c r="DG548" s="117" t="s">
        <v>145</v>
      </c>
      <c r="DH548" s="117" t="s">
        <v>145</v>
      </c>
      <c r="DI548" s="117" t="s">
        <v>145</v>
      </c>
      <c r="DJ548" s="117" t="s">
        <v>145</v>
      </c>
      <c r="DK548" s="117" t="s">
        <v>145</v>
      </c>
      <c r="DL548" s="117" t="s">
        <v>145</v>
      </c>
      <c r="DM548" s="117" t="s">
        <v>145</v>
      </c>
      <c r="DN548" s="117" t="s">
        <v>145</v>
      </c>
      <c r="DO548" s="117" t="s">
        <v>145</v>
      </c>
      <c r="DP548" s="117" t="s">
        <v>145</v>
      </c>
      <c r="DQ548" s="117" t="s">
        <v>145</v>
      </c>
      <c r="DR548" s="117" t="s">
        <v>145</v>
      </c>
      <c r="DS548" s="117" t="s">
        <v>145</v>
      </c>
      <c r="DT548" s="117" t="s">
        <v>145</v>
      </c>
      <c r="DU548" s="117" t="s">
        <v>145</v>
      </c>
      <c r="DV548" s="117" t="s">
        <v>145</v>
      </c>
      <c r="DW548" s="117" t="s">
        <v>145</v>
      </c>
      <c r="DX548" s="117" t="s">
        <v>145</v>
      </c>
      <c r="DY548" s="117" t="s">
        <v>145</v>
      </c>
      <c r="DZ548" s="117" t="s">
        <v>145</v>
      </c>
      <c r="EA548" s="117" t="s">
        <v>145</v>
      </c>
      <c r="EB548" s="117" t="s">
        <v>145</v>
      </c>
      <c r="EC548" s="117" t="s">
        <v>180</v>
      </c>
      <c r="ED548" s="117" t="s">
        <v>145</v>
      </c>
      <c r="EE548" s="117" t="s">
        <v>154</v>
      </c>
      <c r="EF548" s="117" t="s">
        <v>145</v>
      </c>
      <c r="EG548" s="117" t="s">
        <v>145</v>
      </c>
      <c r="EH548" s="117" t="s">
        <v>145</v>
      </c>
      <c r="EI548" s="117" t="s">
        <v>145</v>
      </c>
      <c r="EJ548" s="117" t="s">
        <v>145</v>
      </c>
      <c r="EK548" s="117" t="s">
        <v>145</v>
      </c>
      <c r="EL548" s="117" t="s">
        <v>145</v>
      </c>
      <c r="EM548" s="117" t="s">
        <v>145</v>
      </c>
      <c r="EN548" s="117" t="s">
        <v>147</v>
      </c>
    </row>
    <row r="549" spans="1:144">
      <c r="A549" s="117" t="s">
        <v>2170</v>
      </c>
      <c r="B549" s="117" t="s">
        <v>145</v>
      </c>
      <c r="C549" s="117" t="s">
        <v>146</v>
      </c>
      <c r="D549" s="117" t="s">
        <v>145</v>
      </c>
      <c r="E549" s="117" t="s">
        <v>147</v>
      </c>
      <c r="F549" s="117" t="s">
        <v>145</v>
      </c>
      <c r="G549" s="117" t="s">
        <v>148</v>
      </c>
      <c r="H549" s="117" t="s">
        <v>149</v>
      </c>
      <c r="I549" s="117" t="s">
        <v>145</v>
      </c>
      <c r="J549" s="117" t="s">
        <v>150</v>
      </c>
      <c r="K549" s="117" t="s">
        <v>151</v>
      </c>
      <c r="L549" s="117" t="s">
        <v>2157</v>
      </c>
      <c r="M549" s="117" t="s">
        <v>145</v>
      </c>
      <c r="N549" s="117" t="s">
        <v>146</v>
      </c>
      <c r="O549" s="117" t="s">
        <v>153</v>
      </c>
      <c r="P549" s="117" t="s">
        <v>154</v>
      </c>
      <c r="Q549" s="117" t="s">
        <v>155</v>
      </c>
      <c r="R549" s="117" t="s">
        <v>145</v>
      </c>
      <c r="S549" s="117" t="s">
        <v>156</v>
      </c>
      <c r="T549" s="117" t="s">
        <v>154</v>
      </c>
      <c r="U549" s="117" t="s">
        <v>145</v>
      </c>
      <c r="V549" s="117" t="s">
        <v>145</v>
      </c>
      <c r="W549" s="117" t="s">
        <v>157</v>
      </c>
      <c r="X549" s="117" t="s">
        <v>157</v>
      </c>
      <c r="Y549" s="117" t="s">
        <v>158</v>
      </c>
      <c r="Z549" s="117" t="s">
        <v>159</v>
      </c>
      <c r="AA549" s="117" t="s">
        <v>145</v>
      </c>
      <c r="AB549" s="117" t="s">
        <v>145</v>
      </c>
      <c r="AC549" s="117" t="s">
        <v>145</v>
      </c>
      <c r="AD549" s="117" t="s">
        <v>145</v>
      </c>
      <c r="AE549" s="117" t="s">
        <v>2171</v>
      </c>
      <c r="AF549" s="117" t="s">
        <v>145</v>
      </c>
      <c r="AG549" s="117" t="s">
        <v>145</v>
      </c>
      <c r="AH549" s="117" t="s">
        <v>147</v>
      </c>
      <c r="AI549" s="117" t="s">
        <v>145</v>
      </c>
      <c r="AJ549" s="117" t="s">
        <v>145</v>
      </c>
      <c r="AK549" s="117" t="s">
        <v>145</v>
      </c>
      <c r="AL549" s="117" t="s">
        <v>145</v>
      </c>
      <c r="AM549" s="117" t="s">
        <v>145</v>
      </c>
      <c r="AN549" s="117" t="s">
        <v>145</v>
      </c>
      <c r="AO549" s="117" t="s">
        <v>2172</v>
      </c>
      <c r="AP549" s="117" t="s">
        <v>2173</v>
      </c>
      <c r="AQ549" s="117" t="s">
        <v>2173</v>
      </c>
      <c r="AR549" s="117" t="s">
        <v>164</v>
      </c>
      <c r="AS549" s="117" t="s">
        <v>824</v>
      </c>
      <c r="AT549" s="117" t="s">
        <v>825</v>
      </c>
      <c r="AU549" s="117" t="s">
        <v>145</v>
      </c>
      <c r="AV549" s="117" t="s">
        <v>2174</v>
      </c>
      <c r="AW549" s="117" t="s">
        <v>2175</v>
      </c>
      <c r="AX549" s="117" t="s">
        <v>2176</v>
      </c>
      <c r="AY549" s="117" t="s">
        <v>145</v>
      </c>
      <c r="AZ549" s="117" t="s">
        <v>825</v>
      </c>
      <c r="BA549" s="117" t="s">
        <v>145</v>
      </c>
      <c r="BB549" s="117" t="s">
        <v>145</v>
      </c>
      <c r="BC549" s="117" t="s">
        <v>145</v>
      </c>
      <c r="BD549" s="117" t="s">
        <v>145</v>
      </c>
      <c r="BE549" s="117" t="s">
        <v>145</v>
      </c>
      <c r="BF549" s="117" t="s">
        <v>145</v>
      </c>
      <c r="BG549" s="117" t="s">
        <v>145</v>
      </c>
      <c r="BH549" s="117" t="s">
        <v>145</v>
      </c>
      <c r="BI549" s="117" t="s">
        <v>145</v>
      </c>
      <c r="BJ549" s="117" t="s">
        <v>145</v>
      </c>
      <c r="BK549" s="117" t="s">
        <v>145</v>
      </c>
      <c r="BL549" s="117" t="s">
        <v>170</v>
      </c>
      <c r="BM549" s="117" t="s">
        <v>145</v>
      </c>
      <c r="BN549" s="117" t="s">
        <v>145</v>
      </c>
      <c r="BO549" s="117" t="s">
        <v>145</v>
      </c>
      <c r="BP549" s="117" t="s">
        <v>145</v>
      </c>
      <c r="BQ549" s="117" t="s">
        <v>145</v>
      </c>
      <c r="BR549" s="117" t="s">
        <v>145</v>
      </c>
      <c r="BS549" s="117" t="s">
        <v>145</v>
      </c>
      <c r="BT549" s="117" t="s">
        <v>145</v>
      </c>
      <c r="BU549" s="117" t="s">
        <v>145</v>
      </c>
      <c r="BV549" s="117" t="s">
        <v>171</v>
      </c>
      <c r="BW549" s="117" t="s">
        <v>145</v>
      </c>
      <c r="BX549" s="117" t="s">
        <v>145</v>
      </c>
      <c r="BY549" s="117" t="s">
        <v>145</v>
      </c>
      <c r="BZ549" s="117" t="s">
        <v>145</v>
      </c>
      <c r="CA549" s="117" t="s">
        <v>145</v>
      </c>
      <c r="CB549" s="117" t="s">
        <v>149</v>
      </c>
      <c r="CC549" s="117" t="s">
        <v>149</v>
      </c>
      <c r="CD549" s="117" t="s">
        <v>145</v>
      </c>
      <c r="CE549" s="117" t="s">
        <v>145</v>
      </c>
      <c r="CF549" s="117" t="s">
        <v>145</v>
      </c>
      <c r="CG549" s="117" t="s">
        <v>145</v>
      </c>
      <c r="CH549" s="117" t="s">
        <v>145</v>
      </c>
      <c r="CI549" s="117" t="s">
        <v>145</v>
      </c>
      <c r="CJ549" s="117" t="s">
        <v>145</v>
      </c>
      <c r="CK549" s="117" t="s">
        <v>145</v>
      </c>
      <c r="CL549" s="117" t="s">
        <v>145</v>
      </c>
      <c r="CM549" s="117" t="s">
        <v>145</v>
      </c>
      <c r="CN549" s="117" t="s">
        <v>145</v>
      </c>
      <c r="CO549" s="117" t="s">
        <v>1472</v>
      </c>
      <c r="CP549" s="117" t="s">
        <v>145</v>
      </c>
      <c r="CQ549" s="117" t="s">
        <v>145</v>
      </c>
      <c r="CR549" s="117" t="s">
        <v>145</v>
      </c>
      <c r="CS549" s="117" t="s">
        <v>173</v>
      </c>
      <c r="CT549" s="117" t="s">
        <v>300</v>
      </c>
      <c r="CU549" s="117" t="s">
        <v>1006</v>
      </c>
      <c r="CV549" s="117" t="s">
        <v>1007</v>
      </c>
      <c r="CW549" s="117" t="s">
        <v>1008</v>
      </c>
      <c r="CX549" s="117" t="s">
        <v>178</v>
      </c>
      <c r="CY549" s="117" t="s">
        <v>178</v>
      </c>
      <c r="CZ549" s="117" t="s">
        <v>179</v>
      </c>
      <c r="DA549" s="117" t="s">
        <v>179</v>
      </c>
      <c r="DB549" s="117" t="s">
        <v>145</v>
      </c>
      <c r="DC549" s="117" t="s">
        <v>145</v>
      </c>
      <c r="DD549" s="117" t="s">
        <v>179</v>
      </c>
      <c r="DE549" s="117" t="s">
        <v>145</v>
      </c>
      <c r="DF549" s="117" t="s">
        <v>145</v>
      </c>
      <c r="DG549" s="117" t="s">
        <v>145</v>
      </c>
      <c r="DH549" s="117" t="s">
        <v>145</v>
      </c>
      <c r="DI549" s="117" t="s">
        <v>145</v>
      </c>
      <c r="DJ549" s="117" t="s">
        <v>145</v>
      </c>
      <c r="DK549" s="117" t="s">
        <v>145</v>
      </c>
      <c r="DL549" s="117" t="s">
        <v>145</v>
      </c>
      <c r="DM549" s="117" t="s">
        <v>145</v>
      </c>
      <c r="DN549" s="117" t="s">
        <v>145</v>
      </c>
      <c r="DO549" s="117" t="s">
        <v>145</v>
      </c>
      <c r="DP549" s="117" t="s">
        <v>145</v>
      </c>
      <c r="DQ549" s="117" t="s">
        <v>145</v>
      </c>
      <c r="DR549" s="117" t="s">
        <v>145</v>
      </c>
      <c r="DS549" s="117" t="s">
        <v>145</v>
      </c>
      <c r="DT549" s="117" t="s">
        <v>145</v>
      </c>
      <c r="DU549" s="117" t="s">
        <v>145</v>
      </c>
      <c r="DV549" s="117" t="s">
        <v>145</v>
      </c>
      <c r="DW549" s="117" t="s">
        <v>145</v>
      </c>
      <c r="DX549" s="117" t="s">
        <v>145</v>
      </c>
      <c r="DY549" s="117" t="s">
        <v>145</v>
      </c>
      <c r="DZ549" s="117" t="s">
        <v>145</v>
      </c>
      <c r="EA549" s="117" t="s">
        <v>145</v>
      </c>
      <c r="EB549" s="117" t="s">
        <v>145</v>
      </c>
      <c r="EC549" s="117" t="s">
        <v>180</v>
      </c>
      <c r="ED549" s="117" t="s">
        <v>145</v>
      </c>
      <c r="EE549" s="117" t="s">
        <v>154</v>
      </c>
      <c r="EF549" s="117" t="s">
        <v>145</v>
      </c>
      <c r="EG549" s="117" t="s">
        <v>145</v>
      </c>
      <c r="EH549" s="117" t="s">
        <v>145</v>
      </c>
      <c r="EI549" s="117" t="s">
        <v>145</v>
      </c>
      <c r="EJ549" s="117" t="s">
        <v>145</v>
      </c>
      <c r="EK549" s="117" t="s">
        <v>145</v>
      </c>
      <c r="EL549" s="117" t="s">
        <v>145</v>
      </c>
      <c r="EM549" s="117" t="s">
        <v>145</v>
      </c>
      <c r="EN549" s="117" t="s">
        <v>147</v>
      </c>
    </row>
    <row r="550" spans="1:144">
      <c r="A550" s="117" t="s">
        <v>2177</v>
      </c>
      <c r="B550" s="117" t="s">
        <v>145</v>
      </c>
      <c r="C550" s="117" t="s">
        <v>146</v>
      </c>
      <c r="D550" s="117" t="s">
        <v>145</v>
      </c>
      <c r="E550" s="117" t="s">
        <v>147</v>
      </c>
      <c r="F550" s="117" t="s">
        <v>145</v>
      </c>
      <c r="G550" s="117" t="s">
        <v>148</v>
      </c>
      <c r="H550" s="117" t="s">
        <v>149</v>
      </c>
      <c r="I550" s="117" t="s">
        <v>145</v>
      </c>
      <c r="J550" s="117" t="s">
        <v>150</v>
      </c>
      <c r="K550" s="117" t="s">
        <v>151</v>
      </c>
      <c r="L550" s="117" t="s">
        <v>2178</v>
      </c>
      <c r="M550" s="117" t="s">
        <v>145</v>
      </c>
      <c r="N550" s="117" t="s">
        <v>146</v>
      </c>
      <c r="O550" s="117" t="s">
        <v>153</v>
      </c>
      <c r="P550" s="117" t="s">
        <v>154</v>
      </c>
      <c r="Q550" s="117" t="s">
        <v>155</v>
      </c>
      <c r="R550" s="117" t="s">
        <v>145</v>
      </c>
      <c r="S550" s="117" t="s">
        <v>156</v>
      </c>
      <c r="T550" s="117" t="s">
        <v>154</v>
      </c>
      <c r="U550" s="117" t="s">
        <v>145</v>
      </c>
      <c r="V550" s="117" t="s">
        <v>145</v>
      </c>
      <c r="W550" s="117" t="s">
        <v>157</v>
      </c>
      <c r="X550" s="117" t="s">
        <v>157</v>
      </c>
      <c r="Y550" s="117" t="s">
        <v>158</v>
      </c>
      <c r="Z550" s="117" t="s">
        <v>159</v>
      </c>
      <c r="AA550" s="117" t="s">
        <v>145</v>
      </c>
      <c r="AB550" s="117" t="s">
        <v>145</v>
      </c>
      <c r="AC550" s="117" t="s">
        <v>145</v>
      </c>
      <c r="AD550" s="117" t="s">
        <v>145</v>
      </c>
      <c r="AE550" s="117" t="s">
        <v>2179</v>
      </c>
      <c r="AF550" s="117" t="s">
        <v>145</v>
      </c>
      <c r="AG550" s="117" t="s">
        <v>145</v>
      </c>
      <c r="AH550" s="117" t="s">
        <v>147</v>
      </c>
      <c r="AI550" s="117" t="s">
        <v>145</v>
      </c>
      <c r="AJ550" s="117" t="s">
        <v>145</v>
      </c>
      <c r="AK550" s="117" t="s">
        <v>145</v>
      </c>
      <c r="AL550" s="117" t="s">
        <v>145</v>
      </c>
      <c r="AM550" s="117" t="s">
        <v>145</v>
      </c>
      <c r="AN550" s="117" t="s">
        <v>145</v>
      </c>
      <c r="AO550" s="117" t="s">
        <v>1466</v>
      </c>
      <c r="AP550" s="117" t="s">
        <v>145</v>
      </c>
      <c r="AQ550" s="117" t="s">
        <v>2180</v>
      </c>
      <c r="AR550" s="117" t="s">
        <v>164</v>
      </c>
      <c r="AS550" s="117" t="s">
        <v>2181</v>
      </c>
      <c r="AT550" s="117" t="s">
        <v>166</v>
      </c>
      <c r="AU550" s="117" t="s">
        <v>145</v>
      </c>
      <c r="AV550" s="117" t="s">
        <v>2182</v>
      </c>
      <c r="AW550" s="117" t="s">
        <v>2183</v>
      </c>
      <c r="AX550" s="117" t="s">
        <v>2184</v>
      </c>
      <c r="AY550" s="117" t="s">
        <v>145</v>
      </c>
      <c r="AZ550" s="117" t="s">
        <v>166</v>
      </c>
      <c r="BA550" s="117" t="s">
        <v>145</v>
      </c>
      <c r="BB550" s="117" t="s">
        <v>145</v>
      </c>
      <c r="BC550" s="117" t="s">
        <v>145</v>
      </c>
      <c r="BD550" s="117" t="s">
        <v>145</v>
      </c>
      <c r="BE550" s="117" t="s">
        <v>145</v>
      </c>
      <c r="BF550" s="117" t="s">
        <v>145</v>
      </c>
      <c r="BG550" s="117" t="s">
        <v>145</v>
      </c>
      <c r="BH550" s="117" t="s">
        <v>145</v>
      </c>
      <c r="BI550" s="117" t="s">
        <v>145</v>
      </c>
      <c r="BJ550" s="117" t="s">
        <v>145</v>
      </c>
      <c r="BK550" s="117" t="s">
        <v>145</v>
      </c>
      <c r="BL550" s="117" t="s">
        <v>170</v>
      </c>
      <c r="BM550" s="117" t="s">
        <v>145</v>
      </c>
      <c r="BN550" s="117" t="s">
        <v>145</v>
      </c>
      <c r="BO550" s="117" t="s">
        <v>145</v>
      </c>
      <c r="BP550" s="117" t="s">
        <v>145</v>
      </c>
      <c r="BQ550" s="117" t="s">
        <v>145</v>
      </c>
      <c r="BR550" s="117" t="s">
        <v>145</v>
      </c>
      <c r="BS550" s="117" t="s">
        <v>145</v>
      </c>
      <c r="BT550" s="117" t="s">
        <v>145</v>
      </c>
      <c r="BU550" s="117" t="s">
        <v>145</v>
      </c>
      <c r="BV550" s="117" t="s">
        <v>171</v>
      </c>
      <c r="BW550" s="117" t="s">
        <v>145</v>
      </c>
      <c r="BX550" s="117" t="s">
        <v>145</v>
      </c>
      <c r="BY550" s="117" t="s">
        <v>145</v>
      </c>
      <c r="BZ550" s="117" t="s">
        <v>145</v>
      </c>
      <c r="CA550" s="117" t="s">
        <v>145</v>
      </c>
      <c r="CB550" s="117" t="s">
        <v>630</v>
      </c>
      <c r="CC550" s="117" t="s">
        <v>630</v>
      </c>
      <c r="CD550" s="117" t="s">
        <v>145</v>
      </c>
      <c r="CE550" s="117" t="s">
        <v>145</v>
      </c>
      <c r="CF550" s="117" t="s">
        <v>145</v>
      </c>
      <c r="CG550" s="117" t="s">
        <v>145</v>
      </c>
      <c r="CH550" s="117" t="s">
        <v>145</v>
      </c>
      <c r="CI550" s="117" t="s">
        <v>145</v>
      </c>
      <c r="CJ550" s="117" t="s">
        <v>145</v>
      </c>
      <c r="CK550" s="117" t="s">
        <v>145</v>
      </c>
      <c r="CL550" s="117" t="s">
        <v>145</v>
      </c>
      <c r="CM550" s="117" t="s">
        <v>145</v>
      </c>
      <c r="CN550" s="117" t="s">
        <v>145</v>
      </c>
      <c r="CO550" s="117" t="s">
        <v>1672</v>
      </c>
      <c r="CP550" s="117" t="s">
        <v>145</v>
      </c>
      <c r="CQ550" s="117" t="s">
        <v>145</v>
      </c>
      <c r="CR550" s="117" t="s">
        <v>145</v>
      </c>
      <c r="CS550" s="117" t="s">
        <v>173</v>
      </c>
      <c r="CT550" s="117" t="s">
        <v>174</v>
      </c>
      <c r="CU550" s="117" t="s">
        <v>182</v>
      </c>
      <c r="CV550" s="117" t="s">
        <v>183</v>
      </c>
      <c r="CW550" s="117" t="s">
        <v>184</v>
      </c>
      <c r="CX550" s="117" t="s">
        <v>178</v>
      </c>
      <c r="CY550" s="117" t="s">
        <v>178</v>
      </c>
      <c r="CZ550" s="117" t="s">
        <v>179</v>
      </c>
      <c r="DA550" s="117" t="s">
        <v>179</v>
      </c>
      <c r="DB550" s="117" t="s">
        <v>145</v>
      </c>
      <c r="DC550" s="117" t="s">
        <v>145</v>
      </c>
      <c r="DD550" s="117" t="s">
        <v>179</v>
      </c>
      <c r="DE550" s="117" t="s">
        <v>145</v>
      </c>
      <c r="DF550" s="117" t="s">
        <v>145</v>
      </c>
      <c r="DG550" s="117" t="s">
        <v>145</v>
      </c>
      <c r="DH550" s="117" t="s">
        <v>145</v>
      </c>
      <c r="DI550" s="117" t="s">
        <v>145</v>
      </c>
      <c r="DJ550" s="117" t="s">
        <v>145</v>
      </c>
      <c r="DK550" s="117" t="s">
        <v>145</v>
      </c>
      <c r="DL550" s="117" t="s">
        <v>145</v>
      </c>
      <c r="DM550" s="117" t="s">
        <v>145</v>
      </c>
      <c r="DN550" s="117" t="s">
        <v>145</v>
      </c>
      <c r="DO550" s="117" t="s">
        <v>145</v>
      </c>
      <c r="DP550" s="117" t="s">
        <v>145</v>
      </c>
      <c r="DQ550" s="117" t="s">
        <v>145</v>
      </c>
      <c r="DR550" s="117" t="s">
        <v>145</v>
      </c>
      <c r="DS550" s="117" t="s">
        <v>145</v>
      </c>
      <c r="DT550" s="117" t="s">
        <v>145</v>
      </c>
      <c r="DU550" s="117" t="s">
        <v>145</v>
      </c>
      <c r="DV550" s="117" t="s">
        <v>145</v>
      </c>
      <c r="DW550" s="117" t="s">
        <v>145</v>
      </c>
      <c r="DX550" s="117" t="s">
        <v>145</v>
      </c>
      <c r="DY550" s="117" t="s">
        <v>145</v>
      </c>
      <c r="DZ550" s="117" t="s">
        <v>145</v>
      </c>
      <c r="EA550" s="117" t="s">
        <v>145</v>
      </c>
      <c r="EB550" s="117" t="s">
        <v>145</v>
      </c>
      <c r="EC550" s="117" t="s">
        <v>180</v>
      </c>
      <c r="ED550" s="117" t="s">
        <v>145</v>
      </c>
      <c r="EE550" s="117" t="s">
        <v>154</v>
      </c>
      <c r="EF550" s="117" t="s">
        <v>145</v>
      </c>
      <c r="EG550" s="117" t="s">
        <v>145</v>
      </c>
      <c r="EH550" s="117" t="s">
        <v>145</v>
      </c>
      <c r="EI550" s="117" t="s">
        <v>145</v>
      </c>
      <c r="EJ550" s="117" t="s">
        <v>145</v>
      </c>
      <c r="EK550" s="117" t="s">
        <v>145</v>
      </c>
      <c r="EL550" s="117" t="s">
        <v>145</v>
      </c>
      <c r="EM550" s="117" t="s">
        <v>145</v>
      </c>
      <c r="EN550" s="117" t="s">
        <v>147</v>
      </c>
    </row>
    <row r="551" spans="1:144">
      <c r="A551" s="117" t="s">
        <v>2177</v>
      </c>
      <c r="B551" s="117" t="s">
        <v>145</v>
      </c>
      <c r="C551" s="117" t="s">
        <v>146</v>
      </c>
      <c r="D551" s="117" t="s">
        <v>145</v>
      </c>
      <c r="E551" s="117" t="s">
        <v>147</v>
      </c>
      <c r="F551" s="117" t="s">
        <v>145</v>
      </c>
      <c r="G551" s="117" t="s">
        <v>148</v>
      </c>
      <c r="H551" s="117" t="s">
        <v>149</v>
      </c>
      <c r="I551" s="117" t="s">
        <v>145</v>
      </c>
      <c r="J551" s="117" t="s">
        <v>150</v>
      </c>
      <c r="K551" s="117" t="s">
        <v>151</v>
      </c>
      <c r="L551" s="117" t="s">
        <v>2178</v>
      </c>
      <c r="M551" s="117" t="s">
        <v>145</v>
      </c>
      <c r="N551" s="117" t="s">
        <v>146</v>
      </c>
      <c r="O551" s="117" t="s">
        <v>153</v>
      </c>
      <c r="P551" s="117" t="s">
        <v>154</v>
      </c>
      <c r="Q551" s="117" t="s">
        <v>155</v>
      </c>
      <c r="R551" s="117" t="s">
        <v>145</v>
      </c>
      <c r="S551" s="117" t="s">
        <v>156</v>
      </c>
      <c r="T551" s="117" t="s">
        <v>154</v>
      </c>
      <c r="U551" s="117" t="s">
        <v>145</v>
      </c>
      <c r="V551" s="117" t="s">
        <v>145</v>
      </c>
      <c r="W551" s="117" t="s">
        <v>157</v>
      </c>
      <c r="X551" s="117" t="s">
        <v>157</v>
      </c>
      <c r="Y551" s="117" t="s">
        <v>158</v>
      </c>
      <c r="Z551" s="117" t="s">
        <v>159</v>
      </c>
      <c r="AA551" s="117" t="s">
        <v>145</v>
      </c>
      <c r="AB551" s="117" t="s">
        <v>145</v>
      </c>
      <c r="AC551" s="117" t="s">
        <v>145</v>
      </c>
      <c r="AD551" s="117" t="s">
        <v>145</v>
      </c>
      <c r="AE551" s="117" t="s">
        <v>2179</v>
      </c>
      <c r="AF551" s="117" t="s">
        <v>145</v>
      </c>
      <c r="AG551" s="117" t="s">
        <v>145</v>
      </c>
      <c r="AH551" s="117" t="s">
        <v>147</v>
      </c>
      <c r="AI551" s="117" t="s">
        <v>145</v>
      </c>
      <c r="AJ551" s="117" t="s">
        <v>145</v>
      </c>
      <c r="AK551" s="117" t="s">
        <v>145</v>
      </c>
      <c r="AL551" s="117" t="s">
        <v>145</v>
      </c>
      <c r="AM551" s="117" t="s">
        <v>145</v>
      </c>
      <c r="AN551" s="117" t="s">
        <v>145</v>
      </c>
      <c r="AO551" s="117" t="s">
        <v>1466</v>
      </c>
      <c r="AP551" s="117" t="s">
        <v>145</v>
      </c>
      <c r="AQ551" s="117" t="s">
        <v>2180</v>
      </c>
      <c r="AR551" s="117" t="s">
        <v>164</v>
      </c>
      <c r="AS551" s="117" t="s">
        <v>2181</v>
      </c>
      <c r="AT551" s="117" t="s">
        <v>166</v>
      </c>
      <c r="AU551" s="117" t="s">
        <v>145</v>
      </c>
      <c r="AV551" s="117" t="s">
        <v>2182</v>
      </c>
      <c r="AW551" s="117" t="s">
        <v>2183</v>
      </c>
      <c r="AX551" s="117" t="s">
        <v>2184</v>
      </c>
      <c r="AY551" s="117" t="s">
        <v>145</v>
      </c>
      <c r="AZ551" s="117" t="s">
        <v>166</v>
      </c>
      <c r="BA551" s="117" t="s">
        <v>145</v>
      </c>
      <c r="BB551" s="117" t="s">
        <v>145</v>
      </c>
      <c r="BC551" s="117" t="s">
        <v>145</v>
      </c>
      <c r="BD551" s="117" t="s">
        <v>145</v>
      </c>
      <c r="BE551" s="117" t="s">
        <v>145</v>
      </c>
      <c r="BF551" s="117" t="s">
        <v>145</v>
      </c>
      <c r="BG551" s="117" t="s">
        <v>145</v>
      </c>
      <c r="BH551" s="117" t="s">
        <v>145</v>
      </c>
      <c r="BI551" s="117" t="s">
        <v>145</v>
      </c>
      <c r="BJ551" s="117" t="s">
        <v>145</v>
      </c>
      <c r="BK551" s="117" t="s">
        <v>145</v>
      </c>
      <c r="BL551" s="117" t="s">
        <v>170</v>
      </c>
      <c r="BM551" s="117" t="s">
        <v>145</v>
      </c>
      <c r="BN551" s="117" t="s">
        <v>145</v>
      </c>
      <c r="BO551" s="117" t="s">
        <v>145</v>
      </c>
      <c r="BP551" s="117" t="s">
        <v>145</v>
      </c>
      <c r="BQ551" s="117" t="s">
        <v>145</v>
      </c>
      <c r="BR551" s="117" t="s">
        <v>145</v>
      </c>
      <c r="BS551" s="117" t="s">
        <v>145</v>
      </c>
      <c r="BT551" s="117" t="s">
        <v>145</v>
      </c>
      <c r="BU551" s="117" t="s">
        <v>145</v>
      </c>
      <c r="BV551" s="117" t="s">
        <v>171</v>
      </c>
      <c r="BW551" s="117" t="s">
        <v>145</v>
      </c>
      <c r="BX551" s="117" t="s">
        <v>145</v>
      </c>
      <c r="BY551" s="117" t="s">
        <v>145</v>
      </c>
      <c r="BZ551" s="117" t="s">
        <v>145</v>
      </c>
      <c r="CA551" s="117" t="s">
        <v>145</v>
      </c>
      <c r="CB551" s="117" t="s">
        <v>630</v>
      </c>
      <c r="CC551" s="117" t="s">
        <v>630</v>
      </c>
      <c r="CD551" s="117" t="s">
        <v>145</v>
      </c>
      <c r="CE551" s="117" t="s">
        <v>145</v>
      </c>
      <c r="CF551" s="117" t="s">
        <v>145</v>
      </c>
      <c r="CG551" s="117" t="s">
        <v>145</v>
      </c>
      <c r="CH551" s="117" t="s">
        <v>145</v>
      </c>
      <c r="CI551" s="117" t="s">
        <v>145</v>
      </c>
      <c r="CJ551" s="117" t="s">
        <v>145</v>
      </c>
      <c r="CK551" s="117" t="s">
        <v>145</v>
      </c>
      <c r="CL551" s="117" t="s">
        <v>145</v>
      </c>
      <c r="CM551" s="117" t="s">
        <v>145</v>
      </c>
      <c r="CN551" s="117" t="s">
        <v>145</v>
      </c>
      <c r="CO551" s="117" t="s">
        <v>1672</v>
      </c>
      <c r="CP551" s="117" t="s">
        <v>145</v>
      </c>
      <c r="CQ551" s="117" t="s">
        <v>145</v>
      </c>
      <c r="CR551" s="117" t="s">
        <v>145</v>
      </c>
      <c r="CS551" s="117" t="s">
        <v>173</v>
      </c>
      <c r="CT551" s="117" t="s">
        <v>181</v>
      </c>
      <c r="CU551" s="117" t="s">
        <v>1673</v>
      </c>
      <c r="CV551" s="117" t="s">
        <v>1674</v>
      </c>
      <c r="CW551" s="117" t="s">
        <v>1674</v>
      </c>
      <c r="CX551" s="117" t="s">
        <v>178</v>
      </c>
      <c r="CY551" s="117" t="s">
        <v>178</v>
      </c>
      <c r="CZ551" s="117" t="s">
        <v>179</v>
      </c>
      <c r="DA551" s="117" t="s">
        <v>179</v>
      </c>
      <c r="DB551" s="117" t="s">
        <v>145</v>
      </c>
      <c r="DC551" s="117" t="s">
        <v>145</v>
      </c>
      <c r="DD551" s="117" t="s">
        <v>179</v>
      </c>
      <c r="DE551" s="117" t="s">
        <v>145</v>
      </c>
      <c r="DF551" s="117" t="s">
        <v>145</v>
      </c>
      <c r="DG551" s="117" t="s">
        <v>145</v>
      </c>
      <c r="DH551" s="117" t="s">
        <v>145</v>
      </c>
      <c r="DI551" s="117" t="s">
        <v>145</v>
      </c>
      <c r="DJ551" s="117" t="s">
        <v>145</v>
      </c>
      <c r="DK551" s="117" t="s">
        <v>145</v>
      </c>
      <c r="DL551" s="117" t="s">
        <v>145</v>
      </c>
      <c r="DM551" s="117" t="s">
        <v>145</v>
      </c>
      <c r="DN551" s="117" t="s">
        <v>145</v>
      </c>
      <c r="DO551" s="117" t="s">
        <v>145</v>
      </c>
      <c r="DP551" s="117" t="s">
        <v>145</v>
      </c>
      <c r="DQ551" s="117" t="s">
        <v>145</v>
      </c>
      <c r="DR551" s="117" t="s">
        <v>145</v>
      </c>
      <c r="DS551" s="117" t="s">
        <v>145</v>
      </c>
      <c r="DT551" s="117" t="s">
        <v>145</v>
      </c>
      <c r="DU551" s="117" t="s">
        <v>145</v>
      </c>
      <c r="DV551" s="117" t="s">
        <v>145</v>
      </c>
      <c r="DW551" s="117" t="s">
        <v>145</v>
      </c>
      <c r="DX551" s="117" t="s">
        <v>145</v>
      </c>
      <c r="DY551" s="117" t="s">
        <v>145</v>
      </c>
      <c r="DZ551" s="117" t="s">
        <v>145</v>
      </c>
      <c r="EA551" s="117" t="s">
        <v>145</v>
      </c>
      <c r="EB551" s="117" t="s">
        <v>145</v>
      </c>
      <c r="EC551" s="117" t="s">
        <v>180</v>
      </c>
      <c r="ED551" s="117" t="s">
        <v>145</v>
      </c>
      <c r="EE551" s="117" t="s">
        <v>154</v>
      </c>
      <c r="EF551" s="117" t="s">
        <v>145</v>
      </c>
      <c r="EG551" s="117" t="s">
        <v>145</v>
      </c>
      <c r="EH551" s="117" t="s">
        <v>145</v>
      </c>
      <c r="EI551" s="117" t="s">
        <v>145</v>
      </c>
      <c r="EJ551" s="117" t="s">
        <v>145</v>
      </c>
      <c r="EK551" s="117" t="s">
        <v>145</v>
      </c>
      <c r="EL551" s="117" t="s">
        <v>145</v>
      </c>
      <c r="EM551" s="117" t="s">
        <v>145</v>
      </c>
      <c r="EN551" s="117" t="s">
        <v>147</v>
      </c>
    </row>
    <row r="552" spans="1:144">
      <c r="A552" s="117" t="s">
        <v>2177</v>
      </c>
      <c r="B552" s="117" t="s">
        <v>145</v>
      </c>
      <c r="C552" s="117" t="s">
        <v>146</v>
      </c>
      <c r="D552" s="117" t="s">
        <v>145</v>
      </c>
      <c r="E552" s="117" t="s">
        <v>147</v>
      </c>
      <c r="F552" s="117" t="s">
        <v>145</v>
      </c>
      <c r="G552" s="117" t="s">
        <v>148</v>
      </c>
      <c r="H552" s="117" t="s">
        <v>149</v>
      </c>
      <c r="I552" s="117" t="s">
        <v>145</v>
      </c>
      <c r="J552" s="117" t="s">
        <v>150</v>
      </c>
      <c r="K552" s="117" t="s">
        <v>151</v>
      </c>
      <c r="L552" s="117" t="s">
        <v>2178</v>
      </c>
      <c r="M552" s="117" t="s">
        <v>145</v>
      </c>
      <c r="N552" s="117" t="s">
        <v>146</v>
      </c>
      <c r="O552" s="117" t="s">
        <v>153</v>
      </c>
      <c r="P552" s="117" t="s">
        <v>154</v>
      </c>
      <c r="Q552" s="117" t="s">
        <v>155</v>
      </c>
      <c r="R552" s="117" t="s">
        <v>145</v>
      </c>
      <c r="S552" s="117" t="s">
        <v>156</v>
      </c>
      <c r="T552" s="117" t="s">
        <v>154</v>
      </c>
      <c r="U552" s="117" t="s">
        <v>145</v>
      </c>
      <c r="V552" s="117" t="s">
        <v>145</v>
      </c>
      <c r="W552" s="117" t="s">
        <v>157</v>
      </c>
      <c r="X552" s="117" t="s">
        <v>157</v>
      </c>
      <c r="Y552" s="117" t="s">
        <v>158</v>
      </c>
      <c r="Z552" s="117" t="s">
        <v>159</v>
      </c>
      <c r="AA552" s="117" t="s">
        <v>145</v>
      </c>
      <c r="AB552" s="117" t="s">
        <v>145</v>
      </c>
      <c r="AC552" s="117" t="s">
        <v>145</v>
      </c>
      <c r="AD552" s="117" t="s">
        <v>145</v>
      </c>
      <c r="AE552" s="117" t="s">
        <v>2179</v>
      </c>
      <c r="AF552" s="117" t="s">
        <v>145</v>
      </c>
      <c r="AG552" s="117" t="s">
        <v>145</v>
      </c>
      <c r="AH552" s="117" t="s">
        <v>147</v>
      </c>
      <c r="AI552" s="117" t="s">
        <v>145</v>
      </c>
      <c r="AJ552" s="117" t="s">
        <v>145</v>
      </c>
      <c r="AK552" s="117" t="s">
        <v>145</v>
      </c>
      <c r="AL552" s="117" t="s">
        <v>145</v>
      </c>
      <c r="AM552" s="117" t="s">
        <v>145</v>
      </c>
      <c r="AN552" s="117" t="s">
        <v>145</v>
      </c>
      <c r="AO552" s="117" t="s">
        <v>1466</v>
      </c>
      <c r="AP552" s="117" t="s">
        <v>145</v>
      </c>
      <c r="AQ552" s="117" t="s">
        <v>2180</v>
      </c>
      <c r="AR552" s="117" t="s">
        <v>164</v>
      </c>
      <c r="AS552" s="117" t="s">
        <v>2181</v>
      </c>
      <c r="AT552" s="117" t="s">
        <v>166</v>
      </c>
      <c r="AU552" s="117" t="s">
        <v>145</v>
      </c>
      <c r="AV552" s="117" t="s">
        <v>2182</v>
      </c>
      <c r="AW552" s="117" t="s">
        <v>2183</v>
      </c>
      <c r="AX552" s="117" t="s">
        <v>2184</v>
      </c>
      <c r="AY552" s="117" t="s">
        <v>145</v>
      </c>
      <c r="AZ552" s="117" t="s">
        <v>166</v>
      </c>
      <c r="BA552" s="117" t="s">
        <v>145</v>
      </c>
      <c r="BB552" s="117" t="s">
        <v>145</v>
      </c>
      <c r="BC552" s="117" t="s">
        <v>145</v>
      </c>
      <c r="BD552" s="117" t="s">
        <v>145</v>
      </c>
      <c r="BE552" s="117" t="s">
        <v>145</v>
      </c>
      <c r="BF552" s="117" t="s">
        <v>145</v>
      </c>
      <c r="BG552" s="117" t="s">
        <v>145</v>
      </c>
      <c r="BH552" s="117" t="s">
        <v>145</v>
      </c>
      <c r="BI552" s="117" t="s">
        <v>145</v>
      </c>
      <c r="BJ552" s="117" t="s">
        <v>145</v>
      </c>
      <c r="BK552" s="117" t="s">
        <v>145</v>
      </c>
      <c r="BL552" s="117" t="s">
        <v>170</v>
      </c>
      <c r="BM552" s="117" t="s">
        <v>145</v>
      </c>
      <c r="BN552" s="117" t="s">
        <v>145</v>
      </c>
      <c r="BO552" s="117" t="s">
        <v>145</v>
      </c>
      <c r="BP552" s="117" t="s">
        <v>145</v>
      </c>
      <c r="BQ552" s="117" t="s">
        <v>145</v>
      </c>
      <c r="BR552" s="117" t="s">
        <v>145</v>
      </c>
      <c r="BS552" s="117" t="s">
        <v>145</v>
      </c>
      <c r="BT552" s="117" t="s">
        <v>145</v>
      </c>
      <c r="BU552" s="117" t="s">
        <v>145</v>
      </c>
      <c r="BV552" s="117" t="s">
        <v>171</v>
      </c>
      <c r="BW552" s="117" t="s">
        <v>145</v>
      </c>
      <c r="BX552" s="117" t="s">
        <v>145</v>
      </c>
      <c r="BY552" s="117" t="s">
        <v>145</v>
      </c>
      <c r="BZ552" s="117" t="s">
        <v>145</v>
      </c>
      <c r="CA552" s="117" t="s">
        <v>145</v>
      </c>
      <c r="CB552" s="117" t="s">
        <v>630</v>
      </c>
      <c r="CC552" s="117" t="s">
        <v>630</v>
      </c>
      <c r="CD552" s="117" t="s">
        <v>145</v>
      </c>
      <c r="CE552" s="117" t="s">
        <v>145</v>
      </c>
      <c r="CF552" s="117" t="s">
        <v>145</v>
      </c>
      <c r="CG552" s="117" t="s">
        <v>145</v>
      </c>
      <c r="CH552" s="117" t="s">
        <v>145</v>
      </c>
      <c r="CI552" s="117" t="s">
        <v>145</v>
      </c>
      <c r="CJ552" s="117" t="s">
        <v>145</v>
      </c>
      <c r="CK552" s="117" t="s">
        <v>145</v>
      </c>
      <c r="CL552" s="117" t="s">
        <v>145</v>
      </c>
      <c r="CM552" s="117" t="s">
        <v>145</v>
      </c>
      <c r="CN552" s="117" t="s">
        <v>145</v>
      </c>
      <c r="CO552" s="117" t="s">
        <v>1672</v>
      </c>
      <c r="CP552" s="117" t="s">
        <v>145</v>
      </c>
      <c r="CQ552" s="117" t="s">
        <v>145</v>
      </c>
      <c r="CR552" s="117" t="s">
        <v>145</v>
      </c>
      <c r="CS552" s="117" t="s">
        <v>173</v>
      </c>
      <c r="CT552" s="117" t="s">
        <v>300</v>
      </c>
      <c r="CU552" s="117" t="s">
        <v>175</v>
      </c>
      <c r="CV552" s="117" t="s">
        <v>176</v>
      </c>
      <c r="CW552" s="117" t="s">
        <v>177</v>
      </c>
      <c r="CX552" s="117" t="s">
        <v>178</v>
      </c>
      <c r="CY552" s="117" t="s">
        <v>178</v>
      </c>
      <c r="CZ552" s="117" t="s">
        <v>179</v>
      </c>
      <c r="DA552" s="117" t="s">
        <v>179</v>
      </c>
      <c r="DB552" s="117" t="s">
        <v>145</v>
      </c>
      <c r="DC552" s="117" t="s">
        <v>145</v>
      </c>
      <c r="DD552" s="117" t="s">
        <v>179</v>
      </c>
      <c r="DE552" s="117" t="s">
        <v>145</v>
      </c>
      <c r="DF552" s="117" t="s">
        <v>145</v>
      </c>
      <c r="DG552" s="117" t="s">
        <v>145</v>
      </c>
      <c r="DH552" s="117" t="s">
        <v>145</v>
      </c>
      <c r="DI552" s="117" t="s">
        <v>145</v>
      </c>
      <c r="DJ552" s="117" t="s">
        <v>145</v>
      </c>
      <c r="DK552" s="117" t="s">
        <v>145</v>
      </c>
      <c r="DL552" s="117" t="s">
        <v>145</v>
      </c>
      <c r="DM552" s="117" t="s">
        <v>145</v>
      </c>
      <c r="DN552" s="117" t="s">
        <v>145</v>
      </c>
      <c r="DO552" s="117" t="s">
        <v>145</v>
      </c>
      <c r="DP552" s="117" t="s">
        <v>145</v>
      </c>
      <c r="DQ552" s="117" t="s">
        <v>145</v>
      </c>
      <c r="DR552" s="117" t="s">
        <v>145</v>
      </c>
      <c r="DS552" s="117" t="s">
        <v>145</v>
      </c>
      <c r="DT552" s="117" t="s">
        <v>145</v>
      </c>
      <c r="DU552" s="117" t="s">
        <v>145</v>
      </c>
      <c r="DV552" s="117" t="s">
        <v>145</v>
      </c>
      <c r="DW552" s="117" t="s">
        <v>145</v>
      </c>
      <c r="DX552" s="117" t="s">
        <v>145</v>
      </c>
      <c r="DY552" s="117" t="s">
        <v>145</v>
      </c>
      <c r="DZ552" s="117" t="s">
        <v>145</v>
      </c>
      <c r="EA552" s="117" t="s">
        <v>145</v>
      </c>
      <c r="EB552" s="117" t="s">
        <v>145</v>
      </c>
      <c r="EC552" s="117" t="s">
        <v>180</v>
      </c>
      <c r="ED552" s="117" t="s">
        <v>145</v>
      </c>
      <c r="EE552" s="117" t="s">
        <v>154</v>
      </c>
      <c r="EF552" s="117" t="s">
        <v>145</v>
      </c>
      <c r="EG552" s="117" t="s">
        <v>145</v>
      </c>
      <c r="EH552" s="117" t="s">
        <v>145</v>
      </c>
      <c r="EI552" s="117" t="s">
        <v>145</v>
      </c>
      <c r="EJ552" s="117" t="s">
        <v>145</v>
      </c>
      <c r="EK552" s="117" t="s">
        <v>145</v>
      </c>
      <c r="EL552" s="117" t="s">
        <v>145</v>
      </c>
      <c r="EM552" s="117" t="s">
        <v>145</v>
      </c>
      <c r="EN552" s="117" t="s">
        <v>147</v>
      </c>
    </row>
    <row r="553" spans="1:144">
      <c r="A553" s="117" t="s">
        <v>2177</v>
      </c>
      <c r="B553" s="117" t="s">
        <v>145</v>
      </c>
      <c r="C553" s="117" t="s">
        <v>146</v>
      </c>
      <c r="D553" s="117" t="s">
        <v>145</v>
      </c>
      <c r="E553" s="117" t="s">
        <v>147</v>
      </c>
      <c r="F553" s="117" t="s">
        <v>145</v>
      </c>
      <c r="G553" s="117" t="s">
        <v>148</v>
      </c>
      <c r="H553" s="117" t="s">
        <v>149</v>
      </c>
      <c r="I553" s="117" t="s">
        <v>145</v>
      </c>
      <c r="J553" s="117" t="s">
        <v>150</v>
      </c>
      <c r="K553" s="117" t="s">
        <v>151</v>
      </c>
      <c r="L553" s="117" t="s">
        <v>2178</v>
      </c>
      <c r="M553" s="117" t="s">
        <v>145</v>
      </c>
      <c r="N553" s="117" t="s">
        <v>146</v>
      </c>
      <c r="O553" s="117" t="s">
        <v>153</v>
      </c>
      <c r="P553" s="117" t="s">
        <v>154</v>
      </c>
      <c r="Q553" s="117" t="s">
        <v>155</v>
      </c>
      <c r="R553" s="117" t="s">
        <v>145</v>
      </c>
      <c r="S553" s="117" t="s">
        <v>156</v>
      </c>
      <c r="T553" s="117" t="s">
        <v>154</v>
      </c>
      <c r="U553" s="117" t="s">
        <v>145</v>
      </c>
      <c r="V553" s="117" t="s">
        <v>145</v>
      </c>
      <c r="W553" s="117" t="s">
        <v>157</v>
      </c>
      <c r="X553" s="117" t="s">
        <v>157</v>
      </c>
      <c r="Y553" s="117" t="s">
        <v>158</v>
      </c>
      <c r="Z553" s="117" t="s">
        <v>159</v>
      </c>
      <c r="AA553" s="117" t="s">
        <v>145</v>
      </c>
      <c r="AB553" s="117" t="s">
        <v>145</v>
      </c>
      <c r="AC553" s="117" t="s">
        <v>145</v>
      </c>
      <c r="AD553" s="117" t="s">
        <v>145</v>
      </c>
      <c r="AE553" s="117" t="s">
        <v>2179</v>
      </c>
      <c r="AF553" s="117" t="s">
        <v>145</v>
      </c>
      <c r="AG553" s="117" t="s">
        <v>145</v>
      </c>
      <c r="AH553" s="117" t="s">
        <v>147</v>
      </c>
      <c r="AI553" s="117" t="s">
        <v>145</v>
      </c>
      <c r="AJ553" s="117" t="s">
        <v>145</v>
      </c>
      <c r="AK553" s="117" t="s">
        <v>145</v>
      </c>
      <c r="AL553" s="117" t="s">
        <v>145</v>
      </c>
      <c r="AM553" s="117" t="s">
        <v>145</v>
      </c>
      <c r="AN553" s="117" t="s">
        <v>145</v>
      </c>
      <c r="AO553" s="117" t="s">
        <v>1466</v>
      </c>
      <c r="AP553" s="117" t="s">
        <v>145</v>
      </c>
      <c r="AQ553" s="117" t="s">
        <v>2180</v>
      </c>
      <c r="AR553" s="117" t="s">
        <v>164</v>
      </c>
      <c r="AS553" s="117" t="s">
        <v>2181</v>
      </c>
      <c r="AT553" s="117" t="s">
        <v>166</v>
      </c>
      <c r="AU553" s="117" t="s">
        <v>145</v>
      </c>
      <c r="AV553" s="117" t="s">
        <v>2182</v>
      </c>
      <c r="AW553" s="117" t="s">
        <v>2183</v>
      </c>
      <c r="AX553" s="117" t="s">
        <v>2184</v>
      </c>
      <c r="AY553" s="117" t="s">
        <v>145</v>
      </c>
      <c r="AZ553" s="117" t="s">
        <v>166</v>
      </c>
      <c r="BA553" s="117" t="s">
        <v>145</v>
      </c>
      <c r="BB553" s="117" t="s">
        <v>145</v>
      </c>
      <c r="BC553" s="117" t="s">
        <v>145</v>
      </c>
      <c r="BD553" s="117" t="s">
        <v>145</v>
      </c>
      <c r="BE553" s="117" t="s">
        <v>145</v>
      </c>
      <c r="BF553" s="117" t="s">
        <v>145</v>
      </c>
      <c r="BG553" s="117" t="s">
        <v>145</v>
      </c>
      <c r="BH553" s="117" t="s">
        <v>145</v>
      </c>
      <c r="BI553" s="117" t="s">
        <v>145</v>
      </c>
      <c r="BJ553" s="117" t="s">
        <v>145</v>
      </c>
      <c r="BK553" s="117" t="s">
        <v>145</v>
      </c>
      <c r="BL553" s="117" t="s">
        <v>170</v>
      </c>
      <c r="BM553" s="117" t="s">
        <v>145</v>
      </c>
      <c r="BN553" s="117" t="s">
        <v>145</v>
      </c>
      <c r="BO553" s="117" t="s">
        <v>145</v>
      </c>
      <c r="BP553" s="117" t="s">
        <v>145</v>
      </c>
      <c r="BQ553" s="117" t="s">
        <v>145</v>
      </c>
      <c r="BR553" s="117" t="s">
        <v>145</v>
      </c>
      <c r="BS553" s="117" t="s">
        <v>145</v>
      </c>
      <c r="BT553" s="117" t="s">
        <v>145</v>
      </c>
      <c r="BU553" s="117" t="s">
        <v>145</v>
      </c>
      <c r="BV553" s="117" t="s">
        <v>171</v>
      </c>
      <c r="BW553" s="117" t="s">
        <v>145</v>
      </c>
      <c r="BX553" s="117" t="s">
        <v>145</v>
      </c>
      <c r="BY553" s="117" t="s">
        <v>145</v>
      </c>
      <c r="BZ553" s="117" t="s">
        <v>145</v>
      </c>
      <c r="CA553" s="117" t="s">
        <v>145</v>
      </c>
      <c r="CB553" s="117" t="s">
        <v>630</v>
      </c>
      <c r="CC553" s="117" t="s">
        <v>630</v>
      </c>
      <c r="CD553" s="117" t="s">
        <v>145</v>
      </c>
      <c r="CE553" s="117" t="s">
        <v>145</v>
      </c>
      <c r="CF553" s="117" t="s">
        <v>145</v>
      </c>
      <c r="CG553" s="117" t="s">
        <v>145</v>
      </c>
      <c r="CH553" s="117" t="s">
        <v>145</v>
      </c>
      <c r="CI553" s="117" t="s">
        <v>145</v>
      </c>
      <c r="CJ553" s="117" t="s">
        <v>145</v>
      </c>
      <c r="CK553" s="117" t="s">
        <v>145</v>
      </c>
      <c r="CL553" s="117" t="s">
        <v>145</v>
      </c>
      <c r="CM553" s="117" t="s">
        <v>145</v>
      </c>
      <c r="CN553" s="117" t="s">
        <v>145</v>
      </c>
      <c r="CO553" s="117" t="s">
        <v>1672</v>
      </c>
      <c r="CP553" s="117" t="s">
        <v>145</v>
      </c>
      <c r="CQ553" s="117" t="s">
        <v>145</v>
      </c>
      <c r="CR553" s="117" t="s">
        <v>145</v>
      </c>
      <c r="CS553" s="117" t="s">
        <v>173</v>
      </c>
      <c r="CT553" s="117" t="s">
        <v>305</v>
      </c>
      <c r="CU553" s="117" t="s">
        <v>1006</v>
      </c>
      <c r="CV553" s="117" t="s">
        <v>1007</v>
      </c>
      <c r="CW553" s="117" t="s">
        <v>1008</v>
      </c>
      <c r="CX553" s="117" t="s">
        <v>178</v>
      </c>
      <c r="CY553" s="117" t="s">
        <v>178</v>
      </c>
      <c r="CZ553" s="117" t="s">
        <v>179</v>
      </c>
      <c r="DA553" s="117" t="s">
        <v>179</v>
      </c>
      <c r="DB553" s="117" t="s">
        <v>145</v>
      </c>
      <c r="DC553" s="117" t="s">
        <v>145</v>
      </c>
      <c r="DD553" s="117" t="s">
        <v>179</v>
      </c>
      <c r="DE553" s="117" t="s">
        <v>145</v>
      </c>
      <c r="DF553" s="117" t="s">
        <v>145</v>
      </c>
      <c r="DG553" s="117" t="s">
        <v>145</v>
      </c>
      <c r="DH553" s="117" t="s">
        <v>145</v>
      </c>
      <c r="DI553" s="117" t="s">
        <v>145</v>
      </c>
      <c r="DJ553" s="117" t="s">
        <v>145</v>
      </c>
      <c r="DK553" s="117" t="s">
        <v>145</v>
      </c>
      <c r="DL553" s="117" t="s">
        <v>145</v>
      </c>
      <c r="DM553" s="117" t="s">
        <v>145</v>
      </c>
      <c r="DN553" s="117" t="s">
        <v>145</v>
      </c>
      <c r="DO553" s="117" t="s">
        <v>145</v>
      </c>
      <c r="DP553" s="117" t="s">
        <v>145</v>
      </c>
      <c r="DQ553" s="117" t="s">
        <v>145</v>
      </c>
      <c r="DR553" s="117" t="s">
        <v>145</v>
      </c>
      <c r="DS553" s="117" t="s">
        <v>145</v>
      </c>
      <c r="DT553" s="117" t="s">
        <v>145</v>
      </c>
      <c r="DU553" s="117" t="s">
        <v>145</v>
      </c>
      <c r="DV553" s="117" t="s">
        <v>145</v>
      </c>
      <c r="DW553" s="117" t="s">
        <v>145</v>
      </c>
      <c r="DX553" s="117" t="s">
        <v>145</v>
      </c>
      <c r="DY553" s="117" t="s">
        <v>145</v>
      </c>
      <c r="DZ553" s="117" t="s">
        <v>145</v>
      </c>
      <c r="EA553" s="117" t="s">
        <v>145</v>
      </c>
      <c r="EB553" s="117" t="s">
        <v>145</v>
      </c>
      <c r="EC553" s="117" t="s">
        <v>180</v>
      </c>
      <c r="ED553" s="117" t="s">
        <v>145</v>
      </c>
      <c r="EE553" s="117" t="s">
        <v>154</v>
      </c>
      <c r="EF553" s="117" t="s">
        <v>145</v>
      </c>
      <c r="EG553" s="117" t="s">
        <v>145</v>
      </c>
      <c r="EH553" s="117" t="s">
        <v>145</v>
      </c>
      <c r="EI553" s="117" t="s">
        <v>145</v>
      </c>
      <c r="EJ553" s="117" t="s">
        <v>145</v>
      </c>
      <c r="EK553" s="117" t="s">
        <v>145</v>
      </c>
      <c r="EL553" s="117" t="s">
        <v>145</v>
      </c>
      <c r="EM553" s="117" t="s">
        <v>145</v>
      </c>
      <c r="EN553" s="117" t="s">
        <v>147</v>
      </c>
    </row>
    <row r="554" spans="1:144">
      <c r="A554" s="117" t="s">
        <v>2185</v>
      </c>
      <c r="B554" s="117" t="s">
        <v>145</v>
      </c>
      <c r="C554" s="117" t="s">
        <v>146</v>
      </c>
      <c r="D554" s="117" t="s">
        <v>145</v>
      </c>
      <c r="E554" s="117" t="s">
        <v>147</v>
      </c>
      <c r="F554" s="117" t="s">
        <v>145</v>
      </c>
      <c r="G554" s="117" t="s">
        <v>148</v>
      </c>
      <c r="H554" s="117" t="s">
        <v>149</v>
      </c>
      <c r="I554" s="117" t="s">
        <v>145</v>
      </c>
      <c r="J554" s="117" t="s">
        <v>150</v>
      </c>
      <c r="K554" s="117" t="s">
        <v>151</v>
      </c>
      <c r="L554" s="117" t="s">
        <v>2178</v>
      </c>
      <c r="M554" s="117" t="s">
        <v>145</v>
      </c>
      <c r="N554" s="117" t="s">
        <v>146</v>
      </c>
      <c r="O554" s="117" t="s">
        <v>153</v>
      </c>
      <c r="P554" s="117" t="s">
        <v>154</v>
      </c>
      <c r="Q554" s="117" t="s">
        <v>155</v>
      </c>
      <c r="R554" s="117" t="s">
        <v>145</v>
      </c>
      <c r="S554" s="117" t="s">
        <v>156</v>
      </c>
      <c r="T554" s="117" t="s">
        <v>154</v>
      </c>
      <c r="U554" s="117" t="s">
        <v>145</v>
      </c>
      <c r="V554" s="117" t="s">
        <v>145</v>
      </c>
      <c r="W554" s="117" t="s">
        <v>157</v>
      </c>
      <c r="X554" s="117" t="s">
        <v>157</v>
      </c>
      <c r="Y554" s="117" t="s">
        <v>158</v>
      </c>
      <c r="Z554" s="117" t="s">
        <v>159</v>
      </c>
      <c r="AA554" s="117" t="s">
        <v>145</v>
      </c>
      <c r="AB554" s="117" t="s">
        <v>145</v>
      </c>
      <c r="AC554" s="117" t="s">
        <v>145</v>
      </c>
      <c r="AD554" s="117" t="s">
        <v>145</v>
      </c>
      <c r="AE554" s="117" t="s">
        <v>2186</v>
      </c>
      <c r="AF554" s="117" t="s">
        <v>145</v>
      </c>
      <c r="AG554" s="117" t="s">
        <v>145</v>
      </c>
      <c r="AH554" s="117" t="s">
        <v>147</v>
      </c>
      <c r="AI554" s="117" t="s">
        <v>145</v>
      </c>
      <c r="AJ554" s="117" t="s">
        <v>145</v>
      </c>
      <c r="AK554" s="117" t="s">
        <v>145</v>
      </c>
      <c r="AL554" s="117" t="s">
        <v>145</v>
      </c>
      <c r="AM554" s="117" t="s">
        <v>145</v>
      </c>
      <c r="AN554" s="117" t="s">
        <v>145</v>
      </c>
      <c r="AO554" s="117" t="s">
        <v>2187</v>
      </c>
      <c r="AP554" s="117" t="s">
        <v>2188</v>
      </c>
      <c r="AQ554" s="117" t="s">
        <v>2189</v>
      </c>
      <c r="AR554" s="117" t="s">
        <v>2190</v>
      </c>
      <c r="AS554" s="117" t="s">
        <v>2191</v>
      </c>
      <c r="AT554" s="117" t="s">
        <v>2192</v>
      </c>
      <c r="AU554" s="117" t="s">
        <v>145</v>
      </c>
      <c r="AV554" s="117" t="s">
        <v>2193</v>
      </c>
      <c r="AW554" s="117" t="s">
        <v>2194</v>
      </c>
      <c r="AX554" s="117" t="s">
        <v>2195</v>
      </c>
      <c r="AY554" s="117" t="s">
        <v>145</v>
      </c>
      <c r="AZ554" s="117" t="s">
        <v>2192</v>
      </c>
      <c r="BA554" s="117" t="s">
        <v>145</v>
      </c>
      <c r="BB554" s="117" t="s">
        <v>145</v>
      </c>
      <c r="BC554" s="117" t="s">
        <v>145</v>
      </c>
      <c r="BD554" s="117" t="s">
        <v>145</v>
      </c>
      <c r="BE554" s="117" t="s">
        <v>145</v>
      </c>
      <c r="BF554" s="117" t="s">
        <v>145</v>
      </c>
      <c r="BG554" s="117" t="s">
        <v>145</v>
      </c>
      <c r="BH554" s="117" t="s">
        <v>145</v>
      </c>
      <c r="BI554" s="117" t="s">
        <v>145</v>
      </c>
      <c r="BJ554" s="117" t="s">
        <v>145</v>
      </c>
      <c r="BK554" s="117" t="s">
        <v>145</v>
      </c>
      <c r="BL554" s="117" t="s">
        <v>170</v>
      </c>
      <c r="BM554" s="117" t="s">
        <v>145</v>
      </c>
      <c r="BN554" s="117" t="s">
        <v>145</v>
      </c>
      <c r="BO554" s="117" t="s">
        <v>145</v>
      </c>
      <c r="BP554" s="117" t="s">
        <v>145</v>
      </c>
      <c r="BQ554" s="117" t="s">
        <v>145</v>
      </c>
      <c r="BR554" s="117" t="s">
        <v>145</v>
      </c>
      <c r="BS554" s="117" t="s">
        <v>145</v>
      </c>
      <c r="BT554" s="117" t="s">
        <v>145</v>
      </c>
      <c r="BU554" s="117" t="s">
        <v>145</v>
      </c>
      <c r="BV554" s="117" t="s">
        <v>171</v>
      </c>
      <c r="BW554" s="117" t="s">
        <v>145</v>
      </c>
      <c r="BX554" s="117" t="s">
        <v>145</v>
      </c>
      <c r="BY554" s="117" t="s">
        <v>145</v>
      </c>
      <c r="BZ554" s="117" t="s">
        <v>145</v>
      </c>
      <c r="CA554" s="117" t="s">
        <v>145</v>
      </c>
      <c r="CB554" s="117" t="s">
        <v>630</v>
      </c>
      <c r="CC554" s="117" t="s">
        <v>630</v>
      </c>
      <c r="CD554" s="117" t="s">
        <v>145</v>
      </c>
      <c r="CE554" s="117" t="s">
        <v>145</v>
      </c>
      <c r="CF554" s="117" t="s">
        <v>145</v>
      </c>
      <c r="CG554" s="117" t="s">
        <v>145</v>
      </c>
      <c r="CH554" s="117" t="s">
        <v>145</v>
      </c>
      <c r="CI554" s="117" t="s">
        <v>145</v>
      </c>
      <c r="CJ554" s="117" t="s">
        <v>145</v>
      </c>
      <c r="CK554" s="117" t="s">
        <v>145</v>
      </c>
      <c r="CL554" s="117" t="s">
        <v>145</v>
      </c>
      <c r="CM554" s="117" t="s">
        <v>145</v>
      </c>
      <c r="CN554" s="117" t="s">
        <v>145</v>
      </c>
      <c r="CO554" s="117" t="s">
        <v>1672</v>
      </c>
      <c r="CP554" s="117" t="s">
        <v>145</v>
      </c>
      <c r="CQ554" s="117" t="s">
        <v>145</v>
      </c>
      <c r="CR554" s="117" t="s">
        <v>145</v>
      </c>
      <c r="CS554" s="117" t="s">
        <v>173</v>
      </c>
      <c r="CT554" s="117" t="s">
        <v>174</v>
      </c>
      <c r="CU554" s="117" t="s">
        <v>182</v>
      </c>
      <c r="CV554" s="117" t="s">
        <v>183</v>
      </c>
      <c r="CW554" s="117" t="s">
        <v>184</v>
      </c>
      <c r="CX554" s="117" t="s">
        <v>178</v>
      </c>
      <c r="CY554" s="117" t="s">
        <v>178</v>
      </c>
      <c r="CZ554" s="117" t="s">
        <v>179</v>
      </c>
      <c r="DA554" s="117" t="s">
        <v>179</v>
      </c>
      <c r="DB554" s="117" t="s">
        <v>145</v>
      </c>
      <c r="DC554" s="117" t="s">
        <v>145</v>
      </c>
      <c r="DD554" s="117" t="s">
        <v>179</v>
      </c>
      <c r="DE554" s="117" t="s">
        <v>145</v>
      </c>
      <c r="DF554" s="117" t="s">
        <v>145</v>
      </c>
      <c r="DG554" s="117" t="s">
        <v>145</v>
      </c>
      <c r="DH554" s="117" t="s">
        <v>145</v>
      </c>
      <c r="DI554" s="117" t="s">
        <v>145</v>
      </c>
      <c r="DJ554" s="117" t="s">
        <v>145</v>
      </c>
      <c r="DK554" s="117" t="s">
        <v>145</v>
      </c>
      <c r="DL554" s="117" t="s">
        <v>145</v>
      </c>
      <c r="DM554" s="117" t="s">
        <v>145</v>
      </c>
      <c r="DN554" s="117" t="s">
        <v>145</v>
      </c>
      <c r="DO554" s="117" t="s">
        <v>145</v>
      </c>
      <c r="DP554" s="117" t="s">
        <v>145</v>
      </c>
      <c r="DQ554" s="117" t="s">
        <v>145</v>
      </c>
      <c r="DR554" s="117" t="s">
        <v>145</v>
      </c>
      <c r="DS554" s="117" t="s">
        <v>145</v>
      </c>
      <c r="DT554" s="117" t="s">
        <v>145</v>
      </c>
      <c r="DU554" s="117" t="s">
        <v>145</v>
      </c>
      <c r="DV554" s="117" t="s">
        <v>145</v>
      </c>
      <c r="DW554" s="117" t="s">
        <v>145</v>
      </c>
      <c r="DX554" s="117" t="s">
        <v>145</v>
      </c>
      <c r="DY554" s="117" t="s">
        <v>145</v>
      </c>
      <c r="DZ554" s="117" t="s">
        <v>145</v>
      </c>
      <c r="EA554" s="117" t="s">
        <v>145</v>
      </c>
      <c r="EB554" s="117" t="s">
        <v>145</v>
      </c>
      <c r="EC554" s="117" t="s">
        <v>180</v>
      </c>
      <c r="ED554" s="117" t="s">
        <v>145</v>
      </c>
      <c r="EE554" s="117" t="s">
        <v>154</v>
      </c>
      <c r="EF554" s="117" t="s">
        <v>145</v>
      </c>
      <c r="EG554" s="117" t="s">
        <v>145</v>
      </c>
      <c r="EH554" s="117" t="s">
        <v>145</v>
      </c>
      <c r="EI554" s="117" t="s">
        <v>145</v>
      </c>
      <c r="EJ554" s="117" t="s">
        <v>145</v>
      </c>
      <c r="EK554" s="117" t="s">
        <v>145</v>
      </c>
      <c r="EL554" s="117" t="s">
        <v>145</v>
      </c>
      <c r="EM554" s="117" t="s">
        <v>145</v>
      </c>
      <c r="EN554" s="117" t="s">
        <v>147</v>
      </c>
    </row>
    <row r="555" spans="1:144">
      <c r="A555" s="117" t="s">
        <v>2185</v>
      </c>
      <c r="B555" s="117" t="s">
        <v>145</v>
      </c>
      <c r="C555" s="117" t="s">
        <v>146</v>
      </c>
      <c r="D555" s="117" t="s">
        <v>145</v>
      </c>
      <c r="E555" s="117" t="s">
        <v>147</v>
      </c>
      <c r="F555" s="117" t="s">
        <v>145</v>
      </c>
      <c r="G555" s="117" t="s">
        <v>148</v>
      </c>
      <c r="H555" s="117" t="s">
        <v>149</v>
      </c>
      <c r="I555" s="117" t="s">
        <v>145</v>
      </c>
      <c r="J555" s="117" t="s">
        <v>150</v>
      </c>
      <c r="K555" s="117" t="s">
        <v>151</v>
      </c>
      <c r="L555" s="117" t="s">
        <v>2178</v>
      </c>
      <c r="M555" s="117" t="s">
        <v>145</v>
      </c>
      <c r="N555" s="117" t="s">
        <v>146</v>
      </c>
      <c r="O555" s="117" t="s">
        <v>153</v>
      </c>
      <c r="P555" s="117" t="s">
        <v>154</v>
      </c>
      <c r="Q555" s="117" t="s">
        <v>155</v>
      </c>
      <c r="R555" s="117" t="s">
        <v>145</v>
      </c>
      <c r="S555" s="117" t="s">
        <v>156</v>
      </c>
      <c r="T555" s="117" t="s">
        <v>154</v>
      </c>
      <c r="U555" s="117" t="s">
        <v>145</v>
      </c>
      <c r="V555" s="117" t="s">
        <v>145</v>
      </c>
      <c r="W555" s="117" t="s">
        <v>157</v>
      </c>
      <c r="X555" s="117" t="s">
        <v>157</v>
      </c>
      <c r="Y555" s="117" t="s">
        <v>158</v>
      </c>
      <c r="Z555" s="117" t="s">
        <v>159</v>
      </c>
      <c r="AA555" s="117" t="s">
        <v>145</v>
      </c>
      <c r="AB555" s="117" t="s">
        <v>145</v>
      </c>
      <c r="AC555" s="117" t="s">
        <v>145</v>
      </c>
      <c r="AD555" s="117" t="s">
        <v>145</v>
      </c>
      <c r="AE555" s="117" t="s">
        <v>2186</v>
      </c>
      <c r="AF555" s="117" t="s">
        <v>145</v>
      </c>
      <c r="AG555" s="117" t="s">
        <v>145</v>
      </c>
      <c r="AH555" s="117" t="s">
        <v>147</v>
      </c>
      <c r="AI555" s="117" t="s">
        <v>145</v>
      </c>
      <c r="AJ555" s="117" t="s">
        <v>145</v>
      </c>
      <c r="AK555" s="117" t="s">
        <v>145</v>
      </c>
      <c r="AL555" s="117" t="s">
        <v>145</v>
      </c>
      <c r="AM555" s="117" t="s">
        <v>145</v>
      </c>
      <c r="AN555" s="117" t="s">
        <v>145</v>
      </c>
      <c r="AO555" s="117" t="s">
        <v>2187</v>
      </c>
      <c r="AP555" s="117" t="s">
        <v>2188</v>
      </c>
      <c r="AQ555" s="117" t="s">
        <v>2189</v>
      </c>
      <c r="AR555" s="117" t="s">
        <v>2190</v>
      </c>
      <c r="AS555" s="117" t="s">
        <v>2191</v>
      </c>
      <c r="AT555" s="117" t="s">
        <v>2192</v>
      </c>
      <c r="AU555" s="117" t="s">
        <v>145</v>
      </c>
      <c r="AV555" s="117" t="s">
        <v>2193</v>
      </c>
      <c r="AW555" s="117" t="s">
        <v>2194</v>
      </c>
      <c r="AX555" s="117" t="s">
        <v>2195</v>
      </c>
      <c r="AY555" s="117" t="s">
        <v>145</v>
      </c>
      <c r="AZ555" s="117" t="s">
        <v>2192</v>
      </c>
      <c r="BA555" s="117" t="s">
        <v>145</v>
      </c>
      <c r="BB555" s="117" t="s">
        <v>145</v>
      </c>
      <c r="BC555" s="117" t="s">
        <v>145</v>
      </c>
      <c r="BD555" s="117" t="s">
        <v>145</v>
      </c>
      <c r="BE555" s="117" t="s">
        <v>145</v>
      </c>
      <c r="BF555" s="117" t="s">
        <v>145</v>
      </c>
      <c r="BG555" s="117" t="s">
        <v>145</v>
      </c>
      <c r="BH555" s="117" t="s">
        <v>145</v>
      </c>
      <c r="BI555" s="117" t="s">
        <v>145</v>
      </c>
      <c r="BJ555" s="117" t="s">
        <v>145</v>
      </c>
      <c r="BK555" s="117" t="s">
        <v>145</v>
      </c>
      <c r="BL555" s="117" t="s">
        <v>170</v>
      </c>
      <c r="BM555" s="117" t="s">
        <v>145</v>
      </c>
      <c r="BN555" s="117" t="s">
        <v>145</v>
      </c>
      <c r="BO555" s="117" t="s">
        <v>145</v>
      </c>
      <c r="BP555" s="117" t="s">
        <v>145</v>
      </c>
      <c r="BQ555" s="117" t="s">
        <v>145</v>
      </c>
      <c r="BR555" s="117" t="s">
        <v>145</v>
      </c>
      <c r="BS555" s="117" t="s">
        <v>145</v>
      </c>
      <c r="BT555" s="117" t="s">
        <v>145</v>
      </c>
      <c r="BU555" s="117" t="s">
        <v>145</v>
      </c>
      <c r="BV555" s="117" t="s">
        <v>171</v>
      </c>
      <c r="BW555" s="117" t="s">
        <v>145</v>
      </c>
      <c r="BX555" s="117" t="s">
        <v>145</v>
      </c>
      <c r="BY555" s="117" t="s">
        <v>145</v>
      </c>
      <c r="BZ555" s="117" t="s">
        <v>145</v>
      </c>
      <c r="CA555" s="117" t="s">
        <v>145</v>
      </c>
      <c r="CB555" s="117" t="s">
        <v>630</v>
      </c>
      <c r="CC555" s="117" t="s">
        <v>630</v>
      </c>
      <c r="CD555" s="117" t="s">
        <v>145</v>
      </c>
      <c r="CE555" s="117" t="s">
        <v>145</v>
      </c>
      <c r="CF555" s="117" t="s">
        <v>145</v>
      </c>
      <c r="CG555" s="117" t="s">
        <v>145</v>
      </c>
      <c r="CH555" s="117" t="s">
        <v>145</v>
      </c>
      <c r="CI555" s="117" t="s">
        <v>145</v>
      </c>
      <c r="CJ555" s="117" t="s">
        <v>145</v>
      </c>
      <c r="CK555" s="117" t="s">
        <v>145</v>
      </c>
      <c r="CL555" s="117" t="s">
        <v>145</v>
      </c>
      <c r="CM555" s="117" t="s">
        <v>145</v>
      </c>
      <c r="CN555" s="117" t="s">
        <v>145</v>
      </c>
      <c r="CO555" s="117" t="s">
        <v>1672</v>
      </c>
      <c r="CP555" s="117" t="s">
        <v>145</v>
      </c>
      <c r="CQ555" s="117" t="s">
        <v>145</v>
      </c>
      <c r="CR555" s="117" t="s">
        <v>145</v>
      </c>
      <c r="CS555" s="117" t="s">
        <v>173</v>
      </c>
      <c r="CT555" s="117" t="s">
        <v>181</v>
      </c>
      <c r="CU555" s="117" t="s">
        <v>1673</v>
      </c>
      <c r="CV555" s="117" t="s">
        <v>1674</v>
      </c>
      <c r="CW555" s="117" t="s">
        <v>1674</v>
      </c>
      <c r="CX555" s="117" t="s">
        <v>178</v>
      </c>
      <c r="CY555" s="117" t="s">
        <v>178</v>
      </c>
      <c r="CZ555" s="117" t="s">
        <v>179</v>
      </c>
      <c r="DA555" s="117" t="s">
        <v>179</v>
      </c>
      <c r="DB555" s="117" t="s">
        <v>145</v>
      </c>
      <c r="DC555" s="117" t="s">
        <v>145</v>
      </c>
      <c r="DD555" s="117" t="s">
        <v>179</v>
      </c>
      <c r="DE555" s="117" t="s">
        <v>145</v>
      </c>
      <c r="DF555" s="117" t="s">
        <v>145</v>
      </c>
      <c r="DG555" s="117" t="s">
        <v>145</v>
      </c>
      <c r="DH555" s="117" t="s">
        <v>145</v>
      </c>
      <c r="DI555" s="117" t="s">
        <v>145</v>
      </c>
      <c r="DJ555" s="117" t="s">
        <v>145</v>
      </c>
      <c r="DK555" s="117" t="s">
        <v>145</v>
      </c>
      <c r="DL555" s="117" t="s">
        <v>145</v>
      </c>
      <c r="DM555" s="117" t="s">
        <v>145</v>
      </c>
      <c r="DN555" s="117" t="s">
        <v>145</v>
      </c>
      <c r="DO555" s="117" t="s">
        <v>145</v>
      </c>
      <c r="DP555" s="117" t="s">
        <v>145</v>
      </c>
      <c r="DQ555" s="117" t="s">
        <v>145</v>
      </c>
      <c r="DR555" s="117" t="s">
        <v>145</v>
      </c>
      <c r="DS555" s="117" t="s">
        <v>145</v>
      </c>
      <c r="DT555" s="117" t="s">
        <v>145</v>
      </c>
      <c r="DU555" s="117" t="s">
        <v>145</v>
      </c>
      <c r="DV555" s="117" t="s">
        <v>145</v>
      </c>
      <c r="DW555" s="117" t="s">
        <v>145</v>
      </c>
      <c r="DX555" s="117" t="s">
        <v>145</v>
      </c>
      <c r="DY555" s="117" t="s">
        <v>145</v>
      </c>
      <c r="DZ555" s="117" t="s">
        <v>145</v>
      </c>
      <c r="EA555" s="117" t="s">
        <v>145</v>
      </c>
      <c r="EB555" s="117" t="s">
        <v>145</v>
      </c>
      <c r="EC555" s="117" t="s">
        <v>180</v>
      </c>
      <c r="ED555" s="117" t="s">
        <v>145</v>
      </c>
      <c r="EE555" s="117" t="s">
        <v>154</v>
      </c>
      <c r="EF555" s="117" t="s">
        <v>145</v>
      </c>
      <c r="EG555" s="117" t="s">
        <v>145</v>
      </c>
      <c r="EH555" s="117" t="s">
        <v>145</v>
      </c>
      <c r="EI555" s="117" t="s">
        <v>145</v>
      </c>
      <c r="EJ555" s="117" t="s">
        <v>145</v>
      </c>
      <c r="EK555" s="117" t="s">
        <v>145</v>
      </c>
      <c r="EL555" s="117" t="s">
        <v>145</v>
      </c>
      <c r="EM555" s="117" t="s">
        <v>145</v>
      </c>
      <c r="EN555" s="117" t="s">
        <v>147</v>
      </c>
    </row>
    <row r="556" spans="1:144">
      <c r="A556" s="117" t="s">
        <v>2185</v>
      </c>
      <c r="B556" s="117" t="s">
        <v>145</v>
      </c>
      <c r="C556" s="117" t="s">
        <v>146</v>
      </c>
      <c r="D556" s="117" t="s">
        <v>145</v>
      </c>
      <c r="E556" s="117" t="s">
        <v>147</v>
      </c>
      <c r="F556" s="117" t="s">
        <v>145</v>
      </c>
      <c r="G556" s="117" t="s">
        <v>148</v>
      </c>
      <c r="H556" s="117" t="s">
        <v>149</v>
      </c>
      <c r="I556" s="117" t="s">
        <v>145</v>
      </c>
      <c r="J556" s="117" t="s">
        <v>150</v>
      </c>
      <c r="K556" s="117" t="s">
        <v>151</v>
      </c>
      <c r="L556" s="117" t="s">
        <v>2178</v>
      </c>
      <c r="M556" s="117" t="s">
        <v>145</v>
      </c>
      <c r="N556" s="117" t="s">
        <v>146</v>
      </c>
      <c r="O556" s="117" t="s">
        <v>153</v>
      </c>
      <c r="P556" s="117" t="s">
        <v>154</v>
      </c>
      <c r="Q556" s="117" t="s">
        <v>155</v>
      </c>
      <c r="R556" s="117" t="s">
        <v>145</v>
      </c>
      <c r="S556" s="117" t="s">
        <v>156</v>
      </c>
      <c r="T556" s="117" t="s">
        <v>154</v>
      </c>
      <c r="U556" s="117" t="s">
        <v>145</v>
      </c>
      <c r="V556" s="117" t="s">
        <v>145</v>
      </c>
      <c r="W556" s="117" t="s">
        <v>157</v>
      </c>
      <c r="X556" s="117" t="s">
        <v>157</v>
      </c>
      <c r="Y556" s="117" t="s">
        <v>158</v>
      </c>
      <c r="Z556" s="117" t="s">
        <v>159</v>
      </c>
      <c r="AA556" s="117" t="s">
        <v>145</v>
      </c>
      <c r="AB556" s="117" t="s">
        <v>145</v>
      </c>
      <c r="AC556" s="117" t="s">
        <v>145</v>
      </c>
      <c r="AD556" s="117" t="s">
        <v>145</v>
      </c>
      <c r="AE556" s="117" t="s">
        <v>2186</v>
      </c>
      <c r="AF556" s="117" t="s">
        <v>145</v>
      </c>
      <c r="AG556" s="117" t="s">
        <v>145</v>
      </c>
      <c r="AH556" s="117" t="s">
        <v>147</v>
      </c>
      <c r="AI556" s="117" t="s">
        <v>145</v>
      </c>
      <c r="AJ556" s="117" t="s">
        <v>145</v>
      </c>
      <c r="AK556" s="117" t="s">
        <v>145</v>
      </c>
      <c r="AL556" s="117" t="s">
        <v>145</v>
      </c>
      <c r="AM556" s="117" t="s">
        <v>145</v>
      </c>
      <c r="AN556" s="117" t="s">
        <v>145</v>
      </c>
      <c r="AO556" s="117" t="s">
        <v>2187</v>
      </c>
      <c r="AP556" s="117" t="s">
        <v>2188</v>
      </c>
      <c r="AQ556" s="117" t="s">
        <v>2189</v>
      </c>
      <c r="AR556" s="117" t="s">
        <v>2190</v>
      </c>
      <c r="AS556" s="117" t="s">
        <v>2191</v>
      </c>
      <c r="AT556" s="117" t="s">
        <v>2192</v>
      </c>
      <c r="AU556" s="117" t="s">
        <v>145</v>
      </c>
      <c r="AV556" s="117" t="s">
        <v>2193</v>
      </c>
      <c r="AW556" s="117" t="s">
        <v>2194</v>
      </c>
      <c r="AX556" s="117" t="s">
        <v>2195</v>
      </c>
      <c r="AY556" s="117" t="s">
        <v>145</v>
      </c>
      <c r="AZ556" s="117" t="s">
        <v>2192</v>
      </c>
      <c r="BA556" s="117" t="s">
        <v>145</v>
      </c>
      <c r="BB556" s="117" t="s">
        <v>145</v>
      </c>
      <c r="BC556" s="117" t="s">
        <v>145</v>
      </c>
      <c r="BD556" s="117" t="s">
        <v>145</v>
      </c>
      <c r="BE556" s="117" t="s">
        <v>145</v>
      </c>
      <c r="BF556" s="117" t="s">
        <v>145</v>
      </c>
      <c r="BG556" s="117" t="s">
        <v>145</v>
      </c>
      <c r="BH556" s="117" t="s">
        <v>145</v>
      </c>
      <c r="BI556" s="117" t="s">
        <v>145</v>
      </c>
      <c r="BJ556" s="117" t="s">
        <v>145</v>
      </c>
      <c r="BK556" s="117" t="s">
        <v>145</v>
      </c>
      <c r="BL556" s="117" t="s">
        <v>170</v>
      </c>
      <c r="BM556" s="117" t="s">
        <v>145</v>
      </c>
      <c r="BN556" s="117" t="s">
        <v>145</v>
      </c>
      <c r="BO556" s="117" t="s">
        <v>145</v>
      </c>
      <c r="BP556" s="117" t="s">
        <v>145</v>
      </c>
      <c r="BQ556" s="117" t="s">
        <v>145</v>
      </c>
      <c r="BR556" s="117" t="s">
        <v>145</v>
      </c>
      <c r="BS556" s="117" t="s">
        <v>145</v>
      </c>
      <c r="BT556" s="117" t="s">
        <v>145</v>
      </c>
      <c r="BU556" s="117" t="s">
        <v>145</v>
      </c>
      <c r="BV556" s="117" t="s">
        <v>171</v>
      </c>
      <c r="BW556" s="117" t="s">
        <v>145</v>
      </c>
      <c r="BX556" s="117" t="s">
        <v>145</v>
      </c>
      <c r="BY556" s="117" t="s">
        <v>145</v>
      </c>
      <c r="BZ556" s="117" t="s">
        <v>145</v>
      </c>
      <c r="CA556" s="117" t="s">
        <v>145</v>
      </c>
      <c r="CB556" s="117" t="s">
        <v>630</v>
      </c>
      <c r="CC556" s="117" t="s">
        <v>630</v>
      </c>
      <c r="CD556" s="117" t="s">
        <v>145</v>
      </c>
      <c r="CE556" s="117" t="s">
        <v>145</v>
      </c>
      <c r="CF556" s="117" t="s">
        <v>145</v>
      </c>
      <c r="CG556" s="117" t="s">
        <v>145</v>
      </c>
      <c r="CH556" s="117" t="s">
        <v>145</v>
      </c>
      <c r="CI556" s="117" t="s">
        <v>145</v>
      </c>
      <c r="CJ556" s="117" t="s">
        <v>145</v>
      </c>
      <c r="CK556" s="117" t="s">
        <v>145</v>
      </c>
      <c r="CL556" s="117" t="s">
        <v>145</v>
      </c>
      <c r="CM556" s="117" t="s">
        <v>145</v>
      </c>
      <c r="CN556" s="117" t="s">
        <v>145</v>
      </c>
      <c r="CO556" s="117" t="s">
        <v>1672</v>
      </c>
      <c r="CP556" s="117" t="s">
        <v>145</v>
      </c>
      <c r="CQ556" s="117" t="s">
        <v>145</v>
      </c>
      <c r="CR556" s="117" t="s">
        <v>145</v>
      </c>
      <c r="CS556" s="117" t="s">
        <v>173</v>
      </c>
      <c r="CT556" s="117" t="s">
        <v>300</v>
      </c>
      <c r="CU556" s="117" t="s">
        <v>175</v>
      </c>
      <c r="CV556" s="117" t="s">
        <v>176</v>
      </c>
      <c r="CW556" s="117" t="s">
        <v>177</v>
      </c>
      <c r="CX556" s="117" t="s">
        <v>178</v>
      </c>
      <c r="CY556" s="117" t="s">
        <v>178</v>
      </c>
      <c r="CZ556" s="117" t="s">
        <v>179</v>
      </c>
      <c r="DA556" s="117" t="s">
        <v>179</v>
      </c>
      <c r="DB556" s="117" t="s">
        <v>145</v>
      </c>
      <c r="DC556" s="117" t="s">
        <v>145</v>
      </c>
      <c r="DD556" s="117" t="s">
        <v>179</v>
      </c>
      <c r="DE556" s="117" t="s">
        <v>145</v>
      </c>
      <c r="DF556" s="117" t="s">
        <v>145</v>
      </c>
      <c r="DG556" s="117" t="s">
        <v>145</v>
      </c>
      <c r="DH556" s="117" t="s">
        <v>145</v>
      </c>
      <c r="DI556" s="117" t="s">
        <v>145</v>
      </c>
      <c r="DJ556" s="117" t="s">
        <v>145</v>
      </c>
      <c r="DK556" s="117" t="s">
        <v>145</v>
      </c>
      <c r="DL556" s="117" t="s">
        <v>145</v>
      </c>
      <c r="DM556" s="117" t="s">
        <v>145</v>
      </c>
      <c r="DN556" s="117" t="s">
        <v>145</v>
      </c>
      <c r="DO556" s="117" t="s">
        <v>145</v>
      </c>
      <c r="DP556" s="117" t="s">
        <v>145</v>
      </c>
      <c r="DQ556" s="117" t="s">
        <v>145</v>
      </c>
      <c r="DR556" s="117" t="s">
        <v>145</v>
      </c>
      <c r="DS556" s="117" t="s">
        <v>145</v>
      </c>
      <c r="DT556" s="117" t="s">
        <v>145</v>
      </c>
      <c r="DU556" s="117" t="s">
        <v>145</v>
      </c>
      <c r="DV556" s="117" t="s">
        <v>145</v>
      </c>
      <c r="DW556" s="117" t="s">
        <v>145</v>
      </c>
      <c r="DX556" s="117" t="s">
        <v>145</v>
      </c>
      <c r="DY556" s="117" t="s">
        <v>145</v>
      </c>
      <c r="DZ556" s="117" t="s">
        <v>145</v>
      </c>
      <c r="EA556" s="117" t="s">
        <v>145</v>
      </c>
      <c r="EB556" s="117" t="s">
        <v>145</v>
      </c>
      <c r="EC556" s="117" t="s">
        <v>180</v>
      </c>
      <c r="ED556" s="117" t="s">
        <v>145</v>
      </c>
      <c r="EE556" s="117" t="s">
        <v>154</v>
      </c>
      <c r="EF556" s="117" t="s">
        <v>145</v>
      </c>
      <c r="EG556" s="117" t="s">
        <v>145</v>
      </c>
      <c r="EH556" s="117" t="s">
        <v>145</v>
      </c>
      <c r="EI556" s="117" t="s">
        <v>145</v>
      </c>
      <c r="EJ556" s="117" t="s">
        <v>145</v>
      </c>
      <c r="EK556" s="117" t="s">
        <v>145</v>
      </c>
      <c r="EL556" s="117" t="s">
        <v>145</v>
      </c>
      <c r="EM556" s="117" t="s">
        <v>145</v>
      </c>
      <c r="EN556" s="117" t="s">
        <v>147</v>
      </c>
    </row>
    <row r="557" spans="1:144">
      <c r="A557" s="117" t="s">
        <v>2185</v>
      </c>
      <c r="B557" s="117" t="s">
        <v>145</v>
      </c>
      <c r="C557" s="117" t="s">
        <v>146</v>
      </c>
      <c r="D557" s="117" t="s">
        <v>145</v>
      </c>
      <c r="E557" s="117" t="s">
        <v>147</v>
      </c>
      <c r="F557" s="117" t="s">
        <v>145</v>
      </c>
      <c r="G557" s="117" t="s">
        <v>148</v>
      </c>
      <c r="H557" s="117" t="s">
        <v>149</v>
      </c>
      <c r="I557" s="117" t="s">
        <v>145</v>
      </c>
      <c r="J557" s="117" t="s">
        <v>150</v>
      </c>
      <c r="K557" s="117" t="s">
        <v>151</v>
      </c>
      <c r="L557" s="117" t="s">
        <v>2178</v>
      </c>
      <c r="M557" s="117" t="s">
        <v>145</v>
      </c>
      <c r="N557" s="117" t="s">
        <v>146</v>
      </c>
      <c r="O557" s="117" t="s">
        <v>153</v>
      </c>
      <c r="P557" s="117" t="s">
        <v>154</v>
      </c>
      <c r="Q557" s="117" t="s">
        <v>155</v>
      </c>
      <c r="R557" s="117" t="s">
        <v>145</v>
      </c>
      <c r="S557" s="117" t="s">
        <v>156</v>
      </c>
      <c r="T557" s="117" t="s">
        <v>154</v>
      </c>
      <c r="U557" s="117" t="s">
        <v>145</v>
      </c>
      <c r="V557" s="117" t="s">
        <v>145</v>
      </c>
      <c r="W557" s="117" t="s">
        <v>157</v>
      </c>
      <c r="X557" s="117" t="s">
        <v>157</v>
      </c>
      <c r="Y557" s="117" t="s">
        <v>158</v>
      </c>
      <c r="Z557" s="117" t="s">
        <v>159</v>
      </c>
      <c r="AA557" s="117" t="s">
        <v>145</v>
      </c>
      <c r="AB557" s="117" t="s">
        <v>145</v>
      </c>
      <c r="AC557" s="117" t="s">
        <v>145</v>
      </c>
      <c r="AD557" s="117" t="s">
        <v>145</v>
      </c>
      <c r="AE557" s="117" t="s">
        <v>2186</v>
      </c>
      <c r="AF557" s="117" t="s">
        <v>145</v>
      </c>
      <c r="AG557" s="117" t="s">
        <v>145</v>
      </c>
      <c r="AH557" s="117" t="s">
        <v>147</v>
      </c>
      <c r="AI557" s="117" t="s">
        <v>145</v>
      </c>
      <c r="AJ557" s="117" t="s">
        <v>145</v>
      </c>
      <c r="AK557" s="117" t="s">
        <v>145</v>
      </c>
      <c r="AL557" s="117" t="s">
        <v>145</v>
      </c>
      <c r="AM557" s="117" t="s">
        <v>145</v>
      </c>
      <c r="AN557" s="117" t="s">
        <v>145</v>
      </c>
      <c r="AO557" s="117" t="s">
        <v>2187</v>
      </c>
      <c r="AP557" s="117" t="s">
        <v>2188</v>
      </c>
      <c r="AQ557" s="117" t="s">
        <v>2189</v>
      </c>
      <c r="AR557" s="117" t="s">
        <v>2190</v>
      </c>
      <c r="AS557" s="117" t="s">
        <v>2191</v>
      </c>
      <c r="AT557" s="117" t="s">
        <v>2192</v>
      </c>
      <c r="AU557" s="117" t="s">
        <v>145</v>
      </c>
      <c r="AV557" s="117" t="s">
        <v>2193</v>
      </c>
      <c r="AW557" s="117" t="s">
        <v>2194</v>
      </c>
      <c r="AX557" s="117" t="s">
        <v>2195</v>
      </c>
      <c r="AY557" s="117" t="s">
        <v>145</v>
      </c>
      <c r="AZ557" s="117" t="s">
        <v>2192</v>
      </c>
      <c r="BA557" s="117" t="s">
        <v>145</v>
      </c>
      <c r="BB557" s="117" t="s">
        <v>145</v>
      </c>
      <c r="BC557" s="117" t="s">
        <v>145</v>
      </c>
      <c r="BD557" s="117" t="s">
        <v>145</v>
      </c>
      <c r="BE557" s="117" t="s">
        <v>145</v>
      </c>
      <c r="BF557" s="117" t="s">
        <v>145</v>
      </c>
      <c r="BG557" s="117" t="s">
        <v>145</v>
      </c>
      <c r="BH557" s="117" t="s">
        <v>145</v>
      </c>
      <c r="BI557" s="117" t="s">
        <v>145</v>
      </c>
      <c r="BJ557" s="117" t="s">
        <v>145</v>
      </c>
      <c r="BK557" s="117" t="s">
        <v>145</v>
      </c>
      <c r="BL557" s="117" t="s">
        <v>170</v>
      </c>
      <c r="BM557" s="117" t="s">
        <v>145</v>
      </c>
      <c r="BN557" s="117" t="s">
        <v>145</v>
      </c>
      <c r="BO557" s="117" t="s">
        <v>145</v>
      </c>
      <c r="BP557" s="117" t="s">
        <v>145</v>
      </c>
      <c r="BQ557" s="117" t="s">
        <v>145</v>
      </c>
      <c r="BR557" s="117" t="s">
        <v>145</v>
      </c>
      <c r="BS557" s="117" t="s">
        <v>145</v>
      </c>
      <c r="BT557" s="117" t="s">
        <v>145</v>
      </c>
      <c r="BU557" s="117" t="s">
        <v>145</v>
      </c>
      <c r="BV557" s="117" t="s">
        <v>171</v>
      </c>
      <c r="BW557" s="117" t="s">
        <v>145</v>
      </c>
      <c r="BX557" s="117" t="s">
        <v>145</v>
      </c>
      <c r="BY557" s="117" t="s">
        <v>145</v>
      </c>
      <c r="BZ557" s="117" t="s">
        <v>145</v>
      </c>
      <c r="CA557" s="117" t="s">
        <v>145</v>
      </c>
      <c r="CB557" s="117" t="s">
        <v>630</v>
      </c>
      <c r="CC557" s="117" t="s">
        <v>630</v>
      </c>
      <c r="CD557" s="117" t="s">
        <v>145</v>
      </c>
      <c r="CE557" s="117" t="s">
        <v>145</v>
      </c>
      <c r="CF557" s="117" t="s">
        <v>145</v>
      </c>
      <c r="CG557" s="117" t="s">
        <v>145</v>
      </c>
      <c r="CH557" s="117" t="s">
        <v>145</v>
      </c>
      <c r="CI557" s="117" t="s">
        <v>145</v>
      </c>
      <c r="CJ557" s="117" t="s">
        <v>145</v>
      </c>
      <c r="CK557" s="117" t="s">
        <v>145</v>
      </c>
      <c r="CL557" s="117" t="s">
        <v>145</v>
      </c>
      <c r="CM557" s="117" t="s">
        <v>145</v>
      </c>
      <c r="CN557" s="117" t="s">
        <v>145</v>
      </c>
      <c r="CO557" s="117" t="s">
        <v>1672</v>
      </c>
      <c r="CP557" s="117" t="s">
        <v>145</v>
      </c>
      <c r="CQ557" s="117" t="s">
        <v>145</v>
      </c>
      <c r="CR557" s="117" t="s">
        <v>145</v>
      </c>
      <c r="CS557" s="117" t="s">
        <v>173</v>
      </c>
      <c r="CT557" s="117" t="s">
        <v>305</v>
      </c>
      <c r="CU557" s="117" t="s">
        <v>1006</v>
      </c>
      <c r="CV557" s="117" t="s">
        <v>1007</v>
      </c>
      <c r="CW557" s="117" t="s">
        <v>1008</v>
      </c>
      <c r="CX557" s="117" t="s">
        <v>178</v>
      </c>
      <c r="CY557" s="117" t="s">
        <v>178</v>
      </c>
      <c r="CZ557" s="117" t="s">
        <v>179</v>
      </c>
      <c r="DA557" s="117" t="s">
        <v>179</v>
      </c>
      <c r="DB557" s="117" t="s">
        <v>145</v>
      </c>
      <c r="DC557" s="117" t="s">
        <v>145</v>
      </c>
      <c r="DD557" s="117" t="s">
        <v>179</v>
      </c>
      <c r="DE557" s="117" t="s">
        <v>145</v>
      </c>
      <c r="DF557" s="117" t="s">
        <v>145</v>
      </c>
      <c r="DG557" s="117" t="s">
        <v>145</v>
      </c>
      <c r="DH557" s="117" t="s">
        <v>145</v>
      </c>
      <c r="DI557" s="117" t="s">
        <v>145</v>
      </c>
      <c r="DJ557" s="117" t="s">
        <v>145</v>
      </c>
      <c r="DK557" s="117" t="s">
        <v>145</v>
      </c>
      <c r="DL557" s="117" t="s">
        <v>145</v>
      </c>
      <c r="DM557" s="117" t="s">
        <v>145</v>
      </c>
      <c r="DN557" s="117" t="s">
        <v>145</v>
      </c>
      <c r="DO557" s="117" t="s">
        <v>145</v>
      </c>
      <c r="DP557" s="117" t="s">
        <v>145</v>
      </c>
      <c r="DQ557" s="117" t="s">
        <v>145</v>
      </c>
      <c r="DR557" s="117" t="s">
        <v>145</v>
      </c>
      <c r="DS557" s="117" t="s">
        <v>145</v>
      </c>
      <c r="DT557" s="117" t="s">
        <v>145</v>
      </c>
      <c r="DU557" s="117" t="s">
        <v>145</v>
      </c>
      <c r="DV557" s="117" t="s">
        <v>145</v>
      </c>
      <c r="DW557" s="117" t="s">
        <v>145</v>
      </c>
      <c r="DX557" s="117" t="s">
        <v>145</v>
      </c>
      <c r="DY557" s="117" t="s">
        <v>145</v>
      </c>
      <c r="DZ557" s="117" t="s">
        <v>145</v>
      </c>
      <c r="EA557" s="117" t="s">
        <v>145</v>
      </c>
      <c r="EB557" s="117" t="s">
        <v>145</v>
      </c>
      <c r="EC557" s="117" t="s">
        <v>180</v>
      </c>
      <c r="ED557" s="117" t="s">
        <v>145</v>
      </c>
      <c r="EE557" s="117" t="s">
        <v>154</v>
      </c>
      <c r="EF557" s="117" t="s">
        <v>145</v>
      </c>
      <c r="EG557" s="117" t="s">
        <v>145</v>
      </c>
      <c r="EH557" s="117" t="s">
        <v>145</v>
      </c>
      <c r="EI557" s="117" t="s">
        <v>145</v>
      </c>
      <c r="EJ557" s="117" t="s">
        <v>145</v>
      </c>
      <c r="EK557" s="117" t="s">
        <v>145</v>
      </c>
      <c r="EL557" s="117" t="s">
        <v>145</v>
      </c>
      <c r="EM557" s="117" t="s">
        <v>145</v>
      </c>
      <c r="EN557" s="117" t="s">
        <v>147</v>
      </c>
    </row>
    <row r="558" spans="1:144">
      <c r="A558" s="117" t="s">
        <v>2196</v>
      </c>
      <c r="B558" s="117" t="s">
        <v>145</v>
      </c>
      <c r="C558" s="117" t="s">
        <v>146</v>
      </c>
      <c r="D558" s="117" t="s">
        <v>145</v>
      </c>
      <c r="E558" s="117" t="s">
        <v>147</v>
      </c>
      <c r="F558" s="117" t="s">
        <v>145</v>
      </c>
      <c r="G558" s="117" t="s">
        <v>148</v>
      </c>
      <c r="H558" s="117" t="s">
        <v>149</v>
      </c>
      <c r="I558" s="117" t="s">
        <v>145</v>
      </c>
      <c r="J558" s="117" t="s">
        <v>150</v>
      </c>
      <c r="K558" s="117" t="s">
        <v>151</v>
      </c>
      <c r="L558" s="117" t="s">
        <v>2197</v>
      </c>
      <c r="M558" s="117" t="s">
        <v>145</v>
      </c>
      <c r="N558" s="117" t="s">
        <v>146</v>
      </c>
      <c r="O558" s="117" t="s">
        <v>153</v>
      </c>
      <c r="P558" s="117" t="s">
        <v>154</v>
      </c>
      <c r="Q558" s="117" t="s">
        <v>155</v>
      </c>
      <c r="R558" s="117" t="s">
        <v>145</v>
      </c>
      <c r="S558" s="117" t="s">
        <v>156</v>
      </c>
      <c r="T558" s="117" t="s">
        <v>154</v>
      </c>
      <c r="U558" s="117" t="s">
        <v>145</v>
      </c>
      <c r="V558" s="117" t="s">
        <v>145</v>
      </c>
      <c r="W558" s="117" t="s">
        <v>157</v>
      </c>
      <c r="X558" s="117" t="s">
        <v>157</v>
      </c>
      <c r="Y558" s="117" t="s">
        <v>158</v>
      </c>
      <c r="Z558" s="117" t="s">
        <v>159</v>
      </c>
      <c r="AA558" s="117" t="s">
        <v>145</v>
      </c>
      <c r="AB558" s="117" t="s">
        <v>145</v>
      </c>
      <c r="AC558" s="117" t="s">
        <v>145</v>
      </c>
      <c r="AD558" s="117" t="s">
        <v>145</v>
      </c>
      <c r="AE558" s="117" t="s">
        <v>2198</v>
      </c>
      <c r="AF558" s="117" t="s">
        <v>145</v>
      </c>
      <c r="AG558" s="117" t="s">
        <v>145</v>
      </c>
      <c r="AH558" s="117" t="s">
        <v>147</v>
      </c>
      <c r="AI558" s="117" t="s">
        <v>145</v>
      </c>
      <c r="AJ558" s="117" t="s">
        <v>145</v>
      </c>
      <c r="AK558" s="117" t="s">
        <v>145</v>
      </c>
      <c r="AL558" s="117" t="s">
        <v>145</v>
      </c>
      <c r="AM558" s="117" t="s">
        <v>145</v>
      </c>
      <c r="AN558" s="117" t="s">
        <v>145</v>
      </c>
      <c r="AO558" s="117" t="s">
        <v>2199</v>
      </c>
      <c r="AP558" s="117" t="s">
        <v>2200</v>
      </c>
      <c r="AQ558" s="117" t="s">
        <v>2200</v>
      </c>
      <c r="AR558" s="117" t="s">
        <v>2201</v>
      </c>
      <c r="AS558" s="117" t="s">
        <v>2202</v>
      </c>
      <c r="AT558" s="117" t="s">
        <v>2203</v>
      </c>
      <c r="AU558" s="117" t="s">
        <v>145</v>
      </c>
      <c r="AV558" s="117" t="s">
        <v>2204</v>
      </c>
      <c r="AW558" s="117" t="s">
        <v>2205</v>
      </c>
      <c r="AX558" s="117" t="s">
        <v>2206</v>
      </c>
      <c r="AY558" s="117" t="s">
        <v>145</v>
      </c>
      <c r="AZ558" s="117" t="s">
        <v>2203</v>
      </c>
      <c r="BA558" s="117" t="s">
        <v>145</v>
      </c>
      <c r="BB558" s="117" t="s">
        <v>145</v>
      </c>
      <c r="BC558" s="117" t="s">
        <v>145</v>
      </c>
      <c r="BD558" s="117" t="s">
        <v>145</v>
      </c>
      <c r="BE558" s="117" t="s">
        <v>145</v>
      </c>
      <c r="BF558" s="117" t="s">
        <v>145</v>
      </c>
      <c r="BG558" s="117" t="s">
        <v>145</v>
      </c>
      <c r="BH558" s="117" t="s">
        <v>145</v>
      </c>
      <c r="BI558" s="117" t="s">
        <v>145</v>
      </c>
      <c r="BJ558" s="117" t="s">
        <v>145</v>
      </c>
      <c r="BK558" s="117" t="s">
        <v>145</v>
      </c>
      <c r="BL558" s="117" t="s">
        <v>170</v>
      </c>
      <c r="BM558" s="117" t="s">
        <v>145</v>
      </c>
      <c r="BN558" s="117" t="s">
        <v>145</v>
      </c>
      <c r="BO558" s="117" t="s">
        <v>145</v>
      </c>
      <c r="BP558" s="117" t="s">
        <v>145</v>
      </c>
      <c r="BQ558" s="117" t="s">
        <v>145</v>
      </c>
      <c r="BR558" s="117" t="s">
        <v>145</v>
      </c>
      <c r="BS558" s="117" t="s">
        <v>145</v>
      </c>
      <c r="BT558" s="117" t="s">
        <v>145</v>
      </c>
      <c r="BU558" s="117" t="s">
        <v>145</v>
      </c>
      <c r="BV558" s="117" t="s">
        <v>171</v>
      </c>
      <c r="BW558" s="117" t="s">
        <v>145</v>
      </c>
      <c r="BX558" s="117" t="s">
        <v>145</v>
      </c>
      <c r="BY558" s="117" t="s">
        <v>145</v>
      </c>
      <c r="BZ558" s="117" t="s">
        <v>145</v>
      </c>
      <c r="CA558" s="117" t="s">
        <v>145</v>
      </c>
      <c r="CB558" s="117" t="s">
        <v>630</v>
      </c>
      <c r="CC558" s="117" t="s">
        <v>630</v>
      </c>
      <c r="CD558" s="117" t="s">
        <v>145</v>
      </c>
      <c r="CE558" s="117" t="s">
        <v>145</v>
      </c>
      <c r="CF558" s="117" t="s">
        <v>145</v>
      </c>
      <c r="CG558" s="117" t="s">
        <v>145</v>
      </c>
      <c r="CH558" s="117" t="s">
        <v>145</v>
      </c>
      <c r="CI558" s="117" t="s">
        <v>145</v>
      </c>
      <c r="CJ558" s="117" t="s">
        <v>145</v>
      </c>
      <c r="CK558" s="117" t="s">
        <v>145</v>
      </c>
      <c r="CL558" s="117" t="s">
        <v>145</v>
      </c>
      <c r="CM558" s="117" t="s">
        <v>145</v>
      </c>
      <c r="CN558" s="117" t="s">
        <v>145</v>
      </c>
      <c r="CO558" s="117" t="s">
        <v>1672</v>
      </c>
      <c r="CP558" s="117" t="s">
        <v>145</v>
      </c>
      <c r="CQ558" s="117" t="s">
        <v>145</v>
      </c>
      <c r="CR558" s="117" t="s">
        <v>145</v>
      </c>
      <c r="CS558" s="117" t="s">
        <v>173</v>
      </c>
      <c r="CT558" s="117" t="s">
        <v>174</v>
      </c>
      <c r="CU558" s="117" t="s">
        <v>182</v>
      </c>
      <c r="CV558" s="117" t="s">
        <v>183</v>
      </c>
      <c r="CW558" s="117" t="s">
        <v>184</v>
      </c>
      <c r="CX558" s="117" t="s">
        <v>178</v>
      </c>
      <c r="CY558" s="117" t="s">
        <v>178</v>
      </c>
      <c r="CZ558" s="117" t="s">
        <v>179</v>
      </c>
      <c r="DA558" s="117" t="s">
        <v>179</v>
      </c>
      <c r="DB558" s="117" t="s">
        <v>145</v>
      </c>
      <c r="DC558" s="117" t="s">
        <v>145</v>
      </c>
      <c r="DD558" s="117" t="s">
        <v>179</v>
      </c>
      <c r="DE558" s="117" t="s">
        <v>145</v>
      </c>
      <c r="DF558" s="117" t="s">
        <v>145</v>
      </c>
      <c r="DG558" s="117" t="s">
        <v>145</v>
      </c>
      <c r="DH558" s="117" t="s">
        <v>145</v>
      </c>
      <c r="DI558" s="117" t="s">
        <v>145</v>
      </c>
      <c r="DJ558" s="117" t="s">
        <v>145</v>
      </c>
      <c r="DK558" s="117" t="s">
        <v>145</v>
      </c>
      <c r="DL558" s="117" t="s">
        <v>145</v>
      </c>
      <c r="DM558" s="117" t="s">
        <v>145</v>
      </c>
      <c r="DN558" s="117" t="s">
        <v>145</v>
      </c>
      <c r="DO558" s="117" t="s">
        <v>145</v>
      </c>
      <c r="DP558" s="117" t="s">
        <v>145</v>
      </c>
      <c r="DQ558" s="117" t="s">
        <v>145</v>
      </c>
      <c r="DR558" s="117" t="s">
        <v>145</v>
      </c>
      <c r="DS558" s="117" t="s">
        <v>145</v>
      </c>
      <c r="DT558" s="117" t="s">
        <v>145</v>
      </c>
      <c r="DU558" s="117" t="s">
        <v>145</v>
      </c>
      <c r="DV558" s="117" t="s">
        <v>145</v>
      </c>
      <c r="DW558" s="117" t="s">
        <v>145</v>
      </c>
      <c r="DX558" s="117" t="s">
        <v>145</v>
      </c>
      <c r="DY558" s="117" t="s">
        <v>145</v>
      </c>
      <c r="DZ558" s="117" t="s">
        <v>145</v>
      </c>
      <c r="EA558" s="117" t="s">
        <v>145</v>
      </c>
      <c r="EB558" s="117" t="s">
        <v>145</v>
      </c>
      <c r="EC558" s="117" t="s">
        <v>180</v>
      </c>
      <c r="ED558" s="117" t="s">
        <v>145</v>
      </c>
      <c r="EE558" s="117" t="s">
        <v>154</v>
      </c>
      <c r="EF558" s="117" t="s">
        <v>145</v>
      </c>
      <c r="EG558" s="117" t="s">
        <v>145</v>
      </c>
      <c r="EH558" s="117" t="s">
        <v>145</v>
      </c>
      <c r="EI558" s="117" t="s">
        <v>145</v>
      </c>
      <c r="EJ558" s="117" t="s">
        <v>145</v>
      </c>
      <c r="EK558" s="117" t="s">
        <v>145</v>
      </c>
      <c r="EL558" s="117" t="s">
        <v>145</v>
      </c>
      <c r="EM558" s="117" t="s">
        <v>145</v>
      </c>
      <c r="EN558" s="117" t="s">
        <v>147</v>
      </c>
    </row>
    <row r="559" spans="1:144">
      <c r="A559" s="117" t="s">
        <v>2196</v>
      </c>
      <c r="B559" s="117" t="s">
        <v>145</v>
      </c>
      <c r="C559" s="117" t="s">
        <v>146</v>
      </c>
      <c r="D559" s="117" t="s">
        <v>145</v>
      </c>
      <c r="E559" s="117" t="s">
        <v>147</v>
      </c>
      <c r="F559" s="117" t="s">
        <v>145</v>
      </c>
      <c r="G559" s="117" t="s">
        <v>148</v>
      </c>
      <c r="H559" s="117" t="s">
        <v>149</v>
      </c>
      <c r="I559" s="117" t="s">
        <v>145</v>
      </c>
      <c r="J559" s="117" t="s">
        <v>150</v>
      </c>
      <c r="K559" s="117" t="s">
        <v>151</v>
      </c>
      <c r="L559" s="117" t="s">
        <v>2197</v>
      </c>
      <c r="M559" s="117" t="s">
        <v>145</v>
      </c>
      <c r="N559" s="117" t="s">
        <v>146</v>
      </c>
      <c r="O559" s="117" t="s">
        <v>153</v>
      </c>
      <c r="P559" s="117" t="s">
        <v>154</v>
      </c>
      <c r="Q559" s="117" t="s">
        <v>155</v>
      </c>
      <c r="R559" s="117" t="s">
        <v>145</v>
      </c>
      <c r="S559" s="117" t="s">
        <v>156</v>
      </c>
      <c r="T559" s="117" t="s">
        <v>154</v>
      </c>
      <c r="U559" s="117" t="s">
        <v>145</v>
      </c>
      <c r="V559" s="117" t="s">
        <v>145</v>
      </c>
      <c r="W559" s="117" t="s">
        <v>157</v>
      </c>
      <c r="X559" s="117" t="s">
        <v>157</v>
      </c>
      <c r="Y559" s="117" t="s">
        <v>158</v>
      </c>
      <c r="Z559" s="117" t="s">
        <v>159</v>
      </c>
      <c r="AA559" s="117" t="s">
        <v>145</v>
      </c>
      <c r="AB559" s="117" t="s">
        <v>145</v>
      </c>
      <c r="AC559" s="117" t="s">
        <v>145</v>
      </c>
      <c r="AD559" s="117" t="s">
        <v>145</v>
      </c>
      <c r="AE559" s="117" t="s">
        <v>2198</v>
      </c>
      <c r="AF559" s="117" t="s">
        <v>145</v>
      </c>
      <c r="AG559" s="117" t="s">
        <v>145</v>
      </c>
      <c r="AH559" s="117" t="s">
        <v>147</v>
      </c>
      <c r="AI559" s="117" t="s">
        <v>145</v>
      </c>
      <c r="AJ559" s="117" t="s">
        <v>145</v>
      </c>
      <c r="AK559" s="117" t="s">
        <v>145</v>
      </c>
      <c r="AL559" s="117" t="s">
        <v>145</v>
      </c>
      <c r="AM559" s="117" t="s">
        <v>145</v>
      </c>
      <c r="AN559" s="117" t="s">
        <v>145</v>
      </c>
      <c r="AO559" s="117" t="s">
        <v>2199</v>
      </c>
      <c r="AP559" s="117" t="s">
        <v>2200</v>
      </c>
      <c r="AQ559" s="117" t="s">
        <v>2200</v>
      </c>
      <c r="AR559" s="117" t="s">
        <v>2201</v>
      </c>
      <c r="AS559" s="117" t="s">
        <v>2202</v>
      </c>
      <c r="AT559" s="117" t="s">
        <v>2203</v>
      </c>
      <c r="AU559" s="117" t="s">
        <v>145</v>
      </c>
      <c r="AV559" s="117" t="s">
        <v>2204</v>
      </c>
      <c r="AW559" s="117" t="s">
        <v>2205</v>
      </c>
      <c r="AX559" s="117" t="s">
        <v>2206</v>
      </c>
      <c r="AY559" s="117" t="s">
        <v>145</v>
      </c>
      <c r="AZ559" s="117" t="s">
        <v>2203</v>
      </c>
      <c r="BA559" s="117" t="s">
        <v>145</v>
      </c>
      <c r="BB559" s="117" t="s">
        <v>145</v>
      </c>
      <c r="BC559" s="117" t="s">
        <v>145</v>
      </c>
      <c r="BD559" s="117" t="s">
        <v>145</v>
      </c>
      <c r="BE559" s="117" t="s">
        <v>145</v>
      </c>
      <c r="BF559" s="117" t="s">
        <v>145</v>
      </c>
      <c r="BG559" s="117" t="s">
        <v>145</v>
      </c>
      <c r="BH559" s="117" t="s">
        <v>145</v>
      </c>
      <c r="BI559" s="117" t="s">
        <v>145</v>
      </c>
      <c r="BJ559" s="117" t="s">
        <v>145</v>
      </c>
      <c r="BK559" s="117" t="s">
        <v>145</v>
      </c>
      <c r="BL559" s="117" t="s">
        <v>170</v>
      </c>
      <c r="BM559" s="117" t="s">
        <v>145</v>
      </c>
      <c r="BN559" s="117" t="s">
        <v>145</v>
      </c>
      <c r="BO559" s="117" t="s">
        <v>145</v>
      </c>
      <c r="BP559" s="117" t="s">
        <v>145</v>
      </c>
      <c r="BQ559" s="117" t="s">
        <v>145</v>
      </c>
      <c r="BR559" s="117" t="s">
        <v>145</v>
      </c>
      <c r="BS559" s="117" t="s">
        <v>145</v>
      </c>
      <c r="BT559" s="117" t="s">
        <v>145</v>
      </c>
      <c r="BU559" s="117" t="s">
        <v>145</v>
      </c>
      <c r="BV559" s="117" t="s">
        <v>171</v>
      </c>
      <c r="BW559" s="117" t="s">
        <v>145</v>
      </c>
      <c r="BX559" s="117" t="s">
        <v>145</v>
      </c>
      <c r="BY559" s="117" t="s">
        <v>145</v>
      </c>
      <c r="BZ559" s="117" t="s">
        <v>145</v>
      </c>
      <c r="CA559" s="117" t="s">
        <v>145</v>
      </c>
      <c r="CB559" s="117" t="s">
        <v>630</v>
      </c>
      <c r="CC559" s="117" t="s">
        <v>630</v>
      </c>
      <c r="CD559" s="117" t="s">
        <v>145</v>
      </c>
      <c r="CE559" s="117" t="s">
        <v>145</v>
      </c>
      <c r="CF559" s="117" t="s">
        <v>145</v>
      </c>
      <c r="CG559" s="117" t="s">
        <v>145</v>
      </c>
      <c r="CH559" s="117" t="s">
        <v>145</v>
      </c>
      <c r="CI559" s="117" t="s">
        <v>145</v>
      </c>
      <c r="CJ559" s="117" t="s">
        <v>145</v>
      </c>
      <c r="CK559" s="117" t="s">
        <v>145</v>
      </c>
      <c r="CL559" s="117" t="s">
        <v>145</v>
      </c>
      <c r="CM559" s="117" t="s">
        <v>145</v>
      </c>
      <c r="CN559" s="117" t="s">
        <v>145</v>
      </c>
      <c r="CO559" s="117" t="s">
        <v>1672</v>
      </c>
      <c r="CP559" s="117" t="s">
        <v>145</v>
      </c>
      <c r="CQ559" s="117" t="s">
        <v>145</v>
      </c>
      <c r="CR559" s="117" t="s">
        <v>145</v>
      </c>
      <c r="CS559" s="117" t="s">
        <v>173</v>
      </c>
      <c r="CT559" s="117" t="s">
        <v>181</v>
      </c>
      <c r="CU559" s="117" t="s">
        <v>1673</v>
      </c>
      <c r="CV559" s="117" t="s">
        <v>1674</v>
      </c>
      <c r="CW559" s="117" t="s">
        <v>1674</v>
      </c>
      <c r="CX559" s="117" t="s">
        <v>178</v>
      </c>
      <c r="CY559" s="117" t="s">
        <v>178</v>
      </c>
      <c r="CZ559" s="117" t="s">
        <v>179</v>
      </c>
      <c r="DA559" s="117" t="s">
        <v>179</v>
      </c>
      <c r="DB559" s="117" t="s">
        <v>145</v>
      </c>
      <c r="DC559" s="117" t="s">
        <v>145</v>
      </c>
      <c r="DD559" s="117" t="s">
        <v>179</v>
      </c>
      <c r="DE559" s="117" t="s">
        <v>145</v>
      </c>
      <c r="DF559" s="117" t="s">
        <v>145</v>
      </c>
      <c r="DG559" s="117" t="s">
        <v>145</v>
      </c>
      <c r="DH559" s="117" t="s">
        <v>145</v>
      </c>
      <c r="DI559" s="117" t="s">
        <v>145</v>
      </c>
      <c r="DJ559" s="117" t="s">
        <v>145</v>
      </c>
      <c r="DK559" s="117" t="s">
        <v>145</v>
      </c>
      <c r="DL559" s="117" t="s">
        <v>145</v>
      </c>
      <c r="DM559" s="117" t="s">
        <v>145</v>
      </c>
      <c r="DN559" s="117" t="s">
        <v>145</v>
      </c>
      <c r="DO559" s="117" t="s">
        <v>145</v>
      </c>
      <c r="DP559" s="117" t="s">
        <v>145</v>
      </c>
      <c r="DQ559" s="117" t="s">
        <v>145</v>
      </c>
      <c r="DR559" s="117" t="s">
        <v>145</v>
      </c>
      <c r="DS559" s="117" t="s">
        <v>145</v>
      </c>
      <c r="DT559" s="117" t="s">
        <v>145</v>
      </c>
      <c r="DU559" s="117" t="s">
        <v>145</v>
      </c>
      <c r="DV559" s="117" t="s">
        <v>145</v>
      </c>
      <c r="DW559" s="117" t="s">
        <v>145</v>
      </c>
      <c r="DX559" s="117" t="s">
        <v>145</v>
      </c>
      <c r="DY559" s="117" t="s">
        <v>145</v>
      </c>
      <c r="DZ559" s="117" t="s">
        <v>145</v>
      </c>
      <c r="EA559" s="117" t="s">
        <v>145</v>
      </c>
      <c r="EB559" s="117" t="s">
        <v>145</v>
      </c>
      <c r="EC559" s="117" t="s">
        <v>180</v>
      </c>
      <c r="ED559" s="117" t="s">
        <v>145</v>
      </c>
      <c r="EE559" s="117" t="s">
        <v>154</v>
      </c>
      <c r="EF559" s="117" t="s">
        <v>145</v>
      </c>
      <c r="EG559" s="117" t="s">
        <v>145</v>
      </c>
      <c r="EH559" s="117" t="s">
        <v>145</v>
      </c>
      <c r="EI559" s="117" t="s">
        <v>145</v>
      </c>
      <c r="EJ559" s="117" t="s">
        <v>145</v>
      </c>
      <c r="EK559" s="117" t="s">
        <v>145</v>
      </c>
      <c r="EL559" s="117" t="s">
        <v>145</v>
      </c>
      <c r="EM559" s="117" t="s">
        <v>145</v>
      </c>
      <c r="EN559" s="117" t="s">
        <v>147</v>
      </c>
    </row>
    <row r="560" spans="1:144">
      <c r="A560" s="117" t="s">
        <v>2196</v>
      </c>
      <c r="B560" s="117" t="s">
        <v>145</v>
      </c>
      <c r="C560" s="117" t="s">
        <v>146</v>
      </c>
      <c r="D560" s="117" t="s">
        <v>145</v>
      </c>
      <c r="E560" s="117" t="s">
        <v>147</v>
      </c>
      <c r="F560" s="117" t="s">
        <v>145</v>
      </c>
      <c r="G560" s="117" t="s">
        <v>148</v>
      </c>
      <c r="H560" s="117" t="s">
        <v>149</v>
      </c>
      <c r="I560" s="117" t="s">
        <v>145</v>
      </c>
      <c r="J560" s="117" t="s">
        <v>150</v>
      </c>
      <c r="K560" s="117" t="s">
        <v>151</v>
      </c>
      <c r="L560" s="117" t="s">
        <v>2197</v>
      </c>
      <c r="M560" s="117" t="s">
        <v>145</v>
      </c>
      <c r="N560" s="117" t="s">
        <v>146</v>
      </c>
      <c r="O560" s="117" t="s">
        <v>153</v>
      </c>
      <c r="P560" s="117" t="s">
        <v>154</v>
      </c>
      <c r="Q560" s="117" t="s">
        <v>155</v>
      </c>
      <c r="R560" s="117" t="s">
        <v>145</v>
      </c>
      <c r="S560" s="117" t="s">
        <v>156</v>
      </c>
      <c r="T560" s="117" t="s">
        <v>154</v>
      </c>
      <c r="U560" s="117" t="s">
        <v>145</v>
      </c>
      <c r="V560" s="117" t="s">
        <v>145</v>
      </c>
      <c r="W560" s="117" t="s">
        <v>157</v>
      </c>
      <c r="X560" s="117" t="s">
        <v>157</v>
      </c>
      <c r="Y560" s="117" t="s">
        <v>158</v>
      </c>
      <c r="Z560" s="117" t="s">
        <v>159</v>
      </c>
      <c r="AA560" s="117" t="s">
        <v>145</v>
      </c>
      <c r="AB560" s="117" t="s">
        <v>145</v>
      </c>
      <c r="AC560" s="117" t="s">
        <v>145</v>
      </c>
      <c r="AD560" s="117" t="s">
        <v>145</v>
      </c>
      <c r="AE560" s="117" t="s">
        <v>2198</v>
      </c>
      <c r="AF560" s="117" t="s">
        <v>145</v>
      </c>
      <c r="AG560" s="117" t="s">
        <v>145</v>
      </c>
      <c r="AH560" s="117" t="s">
        <v>147</v>
      </c>
      <c r="AI560" s="117" t="s">
        <v>145</v>
      </c>
      <c r="AJ560" s="117" t="s">
        <v>145</v>
      </c>
      <c r="AK560" s="117" t="s">
        <v>145</v>
      </c>
      <c r="AL560" s="117" t="s">
        <v>145</v>
      </c>
      <c r="AM560" s="117" t="s">
        <v>145</v>
      </c>
      <c r="AN560" s="117" t="s">
        <v>145</v>
      </c>
      <c r="AO560" s="117" t="s">
        <v>2199</v>
      </c>
      <c r="AP560" s="117" t="s">
        <v>2200</v>
      </c>
      <c r="AQ560" s="117" t="s">
        <v>2200</v>
      </c>
      <c r="AR560" s="117" t="s">
        <v>2201</v>
      </c>
      <c r="AS560" s="117" t="s">
        <v>2202</v>
      </c>
      <c r="AT560" s="117" t="s">
        <v>2203</v>
      </c>
      <c r="AU560" s="117" t="s">
        <v>145</v>
      </c>
      <c r="AV560" s="117" t="s">
        <v>2204</v>
      </c>
      <c r="AW560" s="117" t="s">
        <v>2205</v>
      </c>
      <c r="AX560" s="117" t="s">
        <v>2206</v>
      </c>
      <c r="AY560" s="117" t="s">
        <v>145</v>
      </c>
      <c r="AZ560" s="117" t="s">
        <v>2203</v>
      </c>
      <c r="BA560" s="117" t="s">
        <v>145</v>
      </c>
      <c r="BB560" s="117" t="s">
        <v>145</v>
      </c>
      <c r="BC560" s="117" t="s">
        <v>145</v>
      </c>
      <c r="BD560" s="117" t="s">
        <v>145</v>
      </c>
      <c r="BE560" s="117" t="s">
        <v>145</v>
      </c>
      <c r="BF560" s="117" t="s">
        <v>145</v>
      </c>
      <c r="BG560" s="117" t="s">
        <v>145</v>
      </c>
      <c r="BH560" s="117" t="s">
        <v>145</v>
      </c>
      <c r="BI560" s="117" t="s">
        <v>145</v>
      </c>
      <c r="BJ560" s="117" t="s">
        <v>145</v>
      </c>
      <c r="BK560" s="117" t="s">
        <v>145</v>
      </c>
      <c r="BL560" s="117" t="s">
        <v>170</v>
      </c>
      <c r="BM560" s="117" t="s">
        <v>145</v>
      </c>
      <c r="BN560" s="117" t="s">
        <v>145</v>
      </c>
      <c r="BO560" s="117" t="s">
        <v>145</v>
      </c>
      <c r="BP560" s="117" t="s">
        <v>145</v>
      </c>
      <c r="BQ560" s="117" t="s">
        <v>145</v>
      </c>
      <c r="BR560" s="117" t="s">
        <v>145</v>
      </c>
      <c r="BS560" s="117" t="s">
        <v>145</v>
      </c>
      <c r="BT560" s="117" t="s">
        <v>145</v>
      </c>
      <c r="BU560" s="117" t="s">
        <v>145</v>
      </c>
      <c r="BV560" s="117" t="s">
        <v>171</v>
      </c>
      <c r="BW560" s="117" t="s">
        <v>145</v>
      </c>
      <c r="BX560" s="117" t="s">
        <v>145</v>
      </c>
      <c r="BY560" s="117" t="s">
        <v>145</v>
      </c>
      <c r="BZ560" s="117" t="s">
        <v>145</v>
      </c>
      <c r="CA560" s="117" t="s">
        <v>145</v>
      </c>
      <c r="CB560" s="117" t="s">
        <v>630</v>
      </c>
      <c r="CC560" s="117" t="s">
        <v>630</v>
      </c>
      <c r="CD560" s="117" t="s">
        <v>145</v>
      </c>
      <c r="CE560" s="117" t="s">
        <v>145</v>
      </c>
      <c r="CF560" s="117" t="s">
        <v>145</v>
      </c>
      <c r="CG560" s="117" t="s">
        <v>145</v>
      </c>
      <c r="CH560" s="117" t="s">
        <v>145</v>
      </c>
      <c r="CI560" s="117" t="s">
        <v>145</v>
      </c>
      <c r="CJ560" s="117" t="s">
        <v>145</v>
      </c>
      <c r="CK560" s="117" t="s">
        <v>145</v>
      </c>
      <c r="CL560" s="117" t="s">
        <v>145</v>
      </c>
      <c r="CM560" s="117" t="s">
        <v>145</v>
      </c>
      <c r="CN560" s="117" t="s">
        <v>145</v>
      </c>
      <c r="CO560" s="117" t="s">
        <v>1672</v>
      </c>
      <c r="CP560" s="117" t="s">
        <v>145</v>
      </c>
      <c r="CQ560" s="117" t="s">
        <v>145</v>
      </c>
      <c r="CR560" s="117" t="s">
        <v>145</v>
      </c>
      <c r="CS560" s="117" t="s">
        <v>173</v>
      </c>
      <c r="CT560" s="117" t="s">
        <v>300</v>
      </c>
      <c r="CU560" s="117" t="s">
        <v>175</v>
      </c>
      <c r="CV560" s="117" t="s">
        <v>176</v>
      </c>
      <c r="CW560" s="117" t="s">
        <v>177</v>
      </c>
      <c r="CX560" s="117" t="s">
        <v>178</v>
      </c>
      <c r="CY560" s="117" t="s">
        <v>178</v>
      </c>
      <c r="CZ560" s="117" t="s">
        <v>179</v>
      </c>
      <c r="DA560" s="117" t="s">
        <v>179</v>
      </c>
      <c r="DB560" s="117" t="s">
        <v>145</v>
      </c>
      <c r="DC560" s="117" t="s">
        <v>145</v>
      </c>
      <c r="DD560" s="117" t="s">
        <v>179</v>
      </c>
      <c r="DE560" s="117" t="s">
        <v>145</v>
      </c>
      <c r="DF560" s="117" t="s">
        <v>145</v>
      </c>
      <c r="DG560" s="117" t="s">
        <v>145</v>
      </c>
      <c r="DH560" s="117" t="s">
        <v>145</v>
      </c>
      <c r="DI560" s="117" t="s">
        <v>145</v>
      </c>
      <c r="DJ560" s="117" t="s">
        <v>145</v>
      </c>
      <c r="DK560" s="117" t="s">
        <v>145</v>
      </c>
      <c r="DL560" s="117" t="s">
        <v>145</v>
      </c>
      <c r="DM560" s="117" t="s">
        <v>145</v>
      </c>
      <c r="DN560" s="117" t="s">
        <v>145</v>
      </c>
      <c r="DO560" s="117" t="s">
        <v>145</v>
      </c>
      <c r="DP560" s="117" t="s">
        <v>145</v>
      </c>
      <c r="DQ560" s="117" t="s">
        <v>145</v>
      </c>
      <c r="DR560" s="117" t="s">
        <v>145</v>
      </c>
      <c r="DS560" s="117" t="s">
        <v>145</v>
      </c>
      <c r="DT560" s="117" t="s">
        <v>145</v>
      </c>
      <c r="DU560" s="117" t="s">
        <v>145</v>
      </c>
      <c r="DV560" s="117" t="s">
        <v>145</v>
      </c>
      <c r="DW560" s="117" t="s">
        <v>145</v>
      </c>
      <c r="DX560" s="117" t="s">
        <v>145</v>
      </c>
      <c r="DY560" s="117" t="s">
        <v>145</v>
      </c>
      <c r="DZ560" s="117" t="s">
        <v>145</v>
      </c>
      <c r="EA560" s="117" t="s">
        <v>145</v>
      </c>
      <c r="EB560" s="117" t="s">
        <v>145</v>
      </c>
      <c r="EC560" s="117" t="s">
        <v>180</v>
      </c>
      <c r="ED560" s="117" t="s">
        <v>145</v>
      </c>
      <c r="EE560" s="117" t="s">
        <v>154</v>
      </c>
      <c r="EF560" s="117" t="s">
        <v>145</v>
      </c>
      <c r="EG560" s="117" t="s">
        <v>145</v>
      </c>
      <c r="EH560" s="117" t="s">
        <v>145</v>
      </c>
      <c r="EI560" s="117" t="s">
        <v>145</v>
      </c>
      <c r="EJ560" s="117" t="s">
        <v>145</v>
      </c>
      <c r="EK560" s="117" t="s">
        <v>145</v>
      </c>
      <c r="EL560" s="117" t="s">
        <v>145</v>
      </c>
      <c r="EM560" s="117" t="s">
        <v>145</v>
      </c>
      <c r="EN560" s="117" t="s">
        <v>147</v>
      </c>
    </row>
    <row r="561" spans="1:144">
      <c r="A561" s="117" t="s">
        <v>2196</v>
      </c>
      <c r="B561" s="117" t="s">
        <v>145</v>
      </c>
      <c r="C561" s="117" t="s">
        <v>146</v>
      </c>
      <c r="D561" s="117" t="s">
        <v>145</v>
      </c>
      <c r="E561" s="117" t="s">
        <v>147</v>
      </c>
      <c r="F561" s="117" t="s">
        <v>145</v>
      </c>
      <c r="G561" s="117" t="s">
        <v>148</v>
      </c>
      <c r="H561" s="117" t="s">
        <v>149</v>
      </c>
      <c r="I561" s="117" t="s">
        <v>145</v>
      </c>
      <c r="J561" s="117" t="s">
        <v>150</v>
      </c>
      <c r="K561" s="117" t="s">
        <v>151</v>
      </c>
      <c r="L561" s="117" t="s">
        <v>2197</v>
      </c>
      <c r="M561" s="117" t="s">
        <v>145</v>
      </c>
      <c r="N561" s="117" t="s">
        <v>146</v>
      </c>
      <c r="O561" s="117" t="s">
        <v>153</v>
      </c>
      <c r="P561" s="117" t="s">
        <v>154</v>
      </c>
      <c r="Q561" s="117" t="s">
        <v>155</v>
      </c>
      <c r="R561" s="117" t="s">
        <v>145</v>
      </c>
      <c r="S561" s="117" t="s">
        <v>156</v>
      </c>
      <c r="T561" s="117" t="s">
        <v>154</v>
      </c>
      <c r="U561" s="117" t="s">
        <v>145</v>
      </c>
      <c r="V561" s="117" t="s">
        <v>145</v>
      </c>
      <c r="W561" s="117" t="s">
        <v>157</v>
      </c>
      <c r="X561" s="117" t="s">
        <v>157</v>
      </c>
      <c r="Y561" s="117" t="s">
        <v>158</v>
      </c>
      <c r="Z561" s="117" t="s">
        <v>159</v>
      </c>
      <c r="AA561" s="117" t="s">
        <v>145</v>
      </c>
      <c r="AB561" s="117" t="s">
        <v>145</v>
      </c>
      <c r="AC561" s="117" t="s">
        <v>145</v>
      </c>
      <c r="AD561" s="117" t="s">
        <v>145</v>
      </c>
      <c r="AE561" s="117" t="s">
        <v>2198</v>
      </c>
      <c r="AF561" s="117" t="s">
        <v>145</v>
      </c>
      <c r="AG561" s="117" t="s">
        <v>145</v>
      </c>
      <c r="AH561" s="117" t="s">
        <v>147</v>
      </c>
      <c r="AI561" s="117" t="s">
        <v>145</v>
      </c>
      <c r="AJ561" s="117" t="s">
        <v>145</v>
      </c>
      <c r="AK561" s="117" t="s">
        <v>145</v>
      </c>
      <c r="AL561" s="117" t="s">
        <v>145</v>
      </c>
      <c r="AM561" s="117" t="s">
        <v>145</v>
      </c>
      <c r="AN561" s="117" t="s">
        <v>145</v>
      </c>
      <c r="AO561" s="117" t="s">
        <v>2199</v>
      </c>
      <c r="AP561" s="117" t="s">
        <v>2200</v>
      </c>
      <c r="AQ561" s="117" t="s">
        <v>2200</v>
      </c>
      <c r="AR561" s="117" t="s">
        <v>2201</v>
      </c>
      <c r="AS561" s="117" t="s">
        <v>2202</v>
      </c>
      <c r="AT561" s="117" t="s">
        <v>2203</v>
      </c>
      <c r="AU561" s="117" t="s">
        <v>145</v>
      </c>
      <c r="AV561" s="117" t="s">
        <v>2204</v>
      </c>
      <c r="AW561" s="117" t="s">
        <v>2205</v>
      </c>
      <c r="AX561" s="117" t="s">
        <v>2206</v>
      </c>
      <c r="AY561" s="117" t="s">
        <v>145</v>
      </c>
      <c r="AZ561" s="117" t="s">
        <v>2203</v>
      </c>
      <c r="BA561" s="117" t="s">
        <v>145</v>
      </c>
      <c r="BB561" s="117" t="s">
        <v>145</v>
      </c>
      <c r="BC561" s="117" t="s">
        <v>145</v>
      </c>
      <c r="BD561" s="117" t="s">
        <v>145</v>
      </c>
      <c r="BE561" s="117" t="s">
        <v>145</v>
      </c>
      <c r="BF561" s="117" t="s">
        <v>145</v>
      </c>
      <c r="BG561" s="117" t="s">
        <v>145</v>
      </c>
      <c r="BH561" s="117" t="s">
        <v>145</v>
      </c>
      <c r="BI561" s="117" t="s">
        <v>145</v>
      </c>
      <c r="BJ561" s="117" t="s">
        <v>145</v>
      </c>
      <c r="BK561" s="117" t="s">
        <v>145</v>
      </c>
      <c r="BL561" s="117" t="s">
        <v>170</v>
      </c>
      <c r="BM561" s="117" t="s">
        <v>145</v>
      </c>
      <c r="BN561" s="117" t="s">
        <v>145</v>
      </c>
      <c r="BO561" s="117" t="s">
        <v>145</v>
      </c>
      <c r="BP561" s="117" t="s">
        <v>145</v>
      </c>
      <c r="BQ561" s="117" t="s">
        <v>145</v>
      </c>
      <c r="BR561" s="117" t="s">
        <v>145</v>
      </c>
      <c r="BS561" s="117" t="s">
        <v>145</v>
      </c>
      <c r="BT561" s="117" t="s">
        <v>145</v>
      </c>
      <c r="BU561" s="117" t="s">
        <v>145</v>
      </c>
      <c r="BV561" s="117" t="s">
        <v>171</v>
      </c>
      <c r="BW561" s="117" t="s">
        <v>145</v>
      </c>
      <c r="BX561" s="117" t="s">
        <v>145</v>
      </c>
      <c r="BY561" s="117" t="s">
        <v>145</v>
      </c>
      <c r="BZ561" s="117" t="s">
        <v>145</v>
      </c>
      <c r="CA561" s="117" t="s">
        <v>145</v>
      </c>
      <c r="CB561" s="117" t="s">
        <v>630</v>
      </c>
      <c r="CC561" s="117" t="s">
        <v>630</v>
      </c>
      <c r="CD561" s="117" t="s">
        <v>145</v>
      </c>
      <c r="CE561" s="117" t="s">
        <v>145</v>
      </c>
      <c r="CF561" s="117" t="s">
        <v>145</v>
      </c>
      <c r="CG561" s="117" t="s">
        <v>145</v>
      </c>
      <c r="CH561" s="117" t="s">
        <v>145</v>
      </c>
      <c r="CI561" s="117" t="s">
        <v>145</v>
      </c>
      <c r="CJ561" s="117" t="s">
        <v>145</v>
      </c>
      <c r="CK561" s="117" t="s">
        <v>145</v>
      </c>
      <c r="CL561" s="117" t="s">
        <v>145</v>
      </c>
      <c r="CM561" s="117" t="s">
        <v>145</v>
      </c>
      <c r="CN561" s="117" t="s">
        <v>145</v>
      </c>
      <c r="CO561" s="117" t="s">
        <v>1672</v>
      </c>
      <c r="CP561" s="117" t="s">
        <v>145</v>
      </c>
      <c r="CQ561" s="117" t="s">
        <v>145</v>
      </c>
      <c r="CR561" s="117" t="s">
        <v>145</v>
      </c>
      <c r="CS561" s="117" t="s">
        <v>173</v>
      </c>
      <c r="CT561" s="117" t="s">
        <v>305</v>
      </c>
      <c r="CU561" s="117" t="s">
        <v>1006</v>
      </c>
      <c r="CV561" s="117" t="s">
        <v>1007</v>
      </c>
      <c r="CW561" s="117" t="s">
        <v>1008</v>
      </c>
      <c r="CX561" s="117" t="s">
        <v>178</v>
      </c>
      <c r="CY561" s="117" t="s">
        <v>178</v>
      </c>
      <c r="CZ561" s="117" t="s">
        <v>179</v>
      </c>
      <c r="DA561" s="117" t="s">
        <v>179</v>
      </c>
      <c r="DB561" s="117" t="s">
        <v>145</v>
      </c>
      <c r="DC561" s="117" t="s">
        <v>145</v>
      </c>
      <c r="DD561" s="117" t="s">
        <v>179</v>
      </c>
      <c r="DE561" s="117" t="s">
        <v>145</v>
      </c>
      <c r="DF561" s="117" t="s">
        <v>145</v>
      </c>
      <c r="DG561" s="117" t="s">
        <v>145</v>
      </c>
      <c r="DH561" s="117" t="s">
        <v>145</v>
      </c>
      <c r="DI561" s="117" t="s">
        <v>145</v>
      </c>
      <c r="DJ561" s="117" t="s">
        <v>145</v>
      </c>
      <c r="DK561" s="117" t="s">
        <v>145</v>
      </c>
      <c r="DL561" s="117" t="s">
        <v>145</v>
      </c>
      <c r="DM561" s="117" t="s">
        <v>145</v>
      </c>
      <c r="DN561" s="117" t="s">
        <v>145</v>
      </c>
      <c r="DO561" s="117" t="s">
        <v>145</v>
      </c>
      <c r="DP561" s="117" t="s">
        <v>145</v>
      </c>
      <c r="DQ561" s="117" t="s">
        <v>145</v>
      </c>
      <c r="DR561" s="117" t="s">
        <v>145</v>
      </c>
      <c r="DS561" s="117" t="s">
        <v>145</v>
      </c>
      <c r="DT561" s="117" t="s">
        <v>145</v>
      </c>
      <c r="DU561" s="117" t="s">
        <v>145</v>
      </c>
      <c r="DV561" s="117" t="s">
        <v>145</v>
      </c>
      <c r="DW561" s="117" t="s">
        <v>145</v>
      </c>
      <c r="DX561" s="117" t="s">
        <v>145</v>
      </c>
      <c r="DY561" s="117" t="s">
        <v>145</v>
      </c>
      <c r="DZ561" s="117" t="s">
        <v>145</v>
      </c>
      <c r="EA561" s="117" t="s">
        <v>145</v>
      </c>
      <c r="EB561" s="117" t="s">
        <v>145</v>
      </c>
      <c r="EC561" s="117" t="s">
        <v>180</v>
      </c>
      <c r="ED561" s="117" t="s">
        <v>145</v>
      </c>
      <c r="EE561" s="117" t="s">
        <v>154</v>
      </c>
      <c r="EF561" s="117" t="s">
        <v>145</v>
      </c>
      <c r="EG561" s="117" t="s">
        <v>145</v>
      </c>
      <c r="EH561" s="117" t="s">
        <v>145</v>
      </c>
      <c r="EI561" s="117" t="s">
        <v>145</v>
      </c>
      <c r="EJ561" s="117" t="s">
        <v>145</v>
      </c>
      <c r="EK561" s="117" t="s">
        <v>145</v>
      </c>
      <c r="EL561" s="117" t="s">
        <v>145</v>
      </c>
      <c r="EM561" s="117" t="s">
        <v>145</v>
      </c>
      <c r="EN561" s="117" t="s">
        <v>147</v>
      </c>
    </row>
    <row r="562" spans="1:144">
      <c r="A562" s="117" t="s">
        <v>2207</v>
      </c>
      <c r="B562" s="117" t="s">
        <v>145</v>
      </c>
      <c r="C562" s="117" t="s">
        <v>146</v>
      </c>
      <c r="D562" s="117" t="s">
        <v>145</v>
      </c>
      <c r="E562" s="117" t="s">
        <v>147</v>
      </c>
      <c r="F562" s="117" t="s">
        <v>145</v>
      </c>
      <c r="G562" s="117" t="s">
        <v>148</v>
      </c>
      <c r="H562" s="117" t="s">
        <v>149</v>
      </c>
      <c r="I562" s="117" t="s">
        <v>145</v>
      </c>
      <c r="J562" s="117" t="s">
        <v>150</v>
      </c>
      <c r="K562" s="117" t="s">
        <v>151</v>
      </c>
      <c r="L562" s="117" t="s">
        <v>2197</v>
      </c>
      <c r="M562" s="117" t="s">
        <v>145</v>
      </c>
      <c r="N562" s="117" t="s">
        <v>146</v>
      </c>
      <c r="O562" s="117" t="s">
        <v>153</v>
      </c>
      <c r="P562" s="117" t="s">
        <v>154</v>
      </c>
      <c r="Q562" s="117" t="s">
        <v>155</v>
      </c>
      <c r="R562" s="117" t="s">
        <v>145</v>
      </c>
      <c r="S562" s="117" t="s">
        <v>156</v>
      </c>
      <c r="T562" s="117" t="s">
        <v>154</v>
      </c>
      <c r="U562" s="117" t="s">
        <v>145</v>
      </c>
      <c r="V562" s="117" t="s">
        <v>145</v>
      </c>
      <c r="W562" s="117" t="s">
        <v>157</v>
      </c>
      <c r="X562" s="117" t="s">
        <v>157</v>
      </c>
      <c r="Y562" s="117" t="s">
        <v>158</v>
      </c>
      <c r="Z562" s="117" t="s">
        <v>159</v>
      </c>
      <c r="AA562" s="117" t="s">
        <v>145</v>
      </c>
      <c r="AB562" s="117" t="s">
        <v>145</v>
      </c>
      <c r="AC562" s="117" t="s">
        <v>145</v>
      </c>
      <c r="AD562" s="117" t="s">
        <v>145</v>
      </c>
      <c r="AE562" s="117" t="s">
        <v>2208</v>
      </c>
      <c r="AF562" s="117" t="s">
        <v>145</v>
      </c>
      <c r="AG562" s="117" t="s">
        <v>145</v>
      </c>
      <c r="AH562" s="117" t="s">
        <v>147</v>
      </c>
      <c r="AI562" s="117" t="s">
        <v>145</v>
      </c>
      <c r="AJ562" s="117" t="s">
        <v>145</v>
      </c>
      <c r="AK562" s="117" t="s">
        <v>145</v>
      </c>
      <c r="AL562" s="117" t="s">
        <v>145</v>
      </c>
      <c r="AM562" s="117" t="s">
        <v>145</v>
      </c>
      <c r="AN562" s="117" t="s">
        <v>145</v>
      </c>
      <c r="AO562" s="117" t="s">
        <v>161</v>
      </c>
      <c r="AP562" s="117" t="s">
        <v>941</v>
      </c>
      <c r="AQ562" s="117" t="s">
        <v>942</v>
      </c>
      <c r="AR562" s="117" t="s">
        <v>164</v>
      </c>
      <c r="AS562" s="117" t="s">
        <v>943</v>
      </c>
      <c r="AT562" s="117" t="s">
        <v>944</v>
      </c>
      <c r="AU562" s="117" t="s">
        <v>145</v>
      </c>
      <c r="AV562" s="117" t="s">
        <v>2209</v>
      </c>
      <c r="AW562" s="117" t="s">
        <v>2210</v>
      </c>
      <c r="AX562" s="117" t="s">
        <v>2211</v>
      </c>
      <c r="AY562" s="117" t="s">
        <v>145</v>
      </c>
      <c r="AZ562" s="117" t="s">
        <v>944</v>
      </c>
      <c r="BA562" s="117" t="s">
        <v>145</v>
      </c>
      <c r="BB562" s="117" t="s">
        <v>145</v>
      </c>
      <c r="BC562" s="117" t="s">
        <v>145</v>
      </c>
      <c r="BD562" s="117" t="s">
        <v>145</v>
      </c>
      <c r="BE562" s="117" t="s">
        <v>145</v>
      </c>
      <c r="BF562" s="117" t="s">
        <v>145</v>
      </c>
      <c r="BG562" s="117" t="s">
        <v>145</v>
      </c>
      <c r="BH562" s="117" t="s">
        <v>145</v>
      </c>
      <c r="BI562" s="117" t="s">
        <v>145</v>
      </c>
      <c r="BJ562" s="117" t="s">
        <v>145</v>
      </c>
      <c r="BK562" s="117" t="s">
        <v>145</v>
      </c>
      <c r="BL562" s="117" t="s">
        <v>170</v>
      </c>
      <c r="BM562" s="117" t="s">
        <v>145</v>
      </c>
      <c r="BN562" s="117" t="s">
        <v>145</v>
      </c>
      <c r="BO562" s="117" t="s">
        <v>145</v>
      </c>
      <c r="BP562" s="117" t="s">
        <v>145</v>
      </c>
      <c r="BQ562" s="117" t="s">
        <v>145</v>
      </c>
      <c r="BR562" s="117" t="s">
        <v>145</v>
      </c>
      <c r="BS562" s="117" t="s">
        <v>145</v>
      </c>
      <c r="BT562" s="117" t="s">
        <v>145</v>
      </c>
      <c r="BU562" s="117" t="s">
        <v>145</v>
      </c>
      <c r="BV562" s="117" t="s">
        <v>171</v>
      </c>
      <c r="BW562" s="117" t="s">
        <v>145</v>
      </c>
      <c r="BX562" s="117" t="s">
        <v>145</v>
      </c>
      <c r="BY562" s="117" t="s">
        <v>145</v>
      </c>
      <c r="BZ562" s="117" t="s">
        <v>145</v>
      </c>
      <c r="CA562" s="117" t="s">
        <v>145</v>
      </c>
      <c r="CB562" s="117" t="s">
        <v>179</v>
      </c>
      <c r="CC562" s="117" t="s">
        <v>179</v>
      </c>
      <c r="CD562" s="117" t="s">
        <v>145</v>
      </c>
      <c r="CE562" s="117" t="s">
        <v>145</v>
      </c>
      <c r="CF562" s="117" t="s">
        <v>145</v>
      </c>
      <c r="CG562" s="117" t="s">
        <v>145</v>
      </c>
      <c r="CH562" s="117" t="s">
        <v>145</v>
      </c>
      <c r="CI562" s="117" t="s">
        <v>145</v>
      </c>
      <c r="CJ562" s="117" t="s">
        <v>145</v>
      </c>
      <c r="CK562" s="117" t="s">
        <v>145</v>
      </c>
      <c r="CL562" s="117" t="s">
        <v>145</v>
      </c>
      <c r="CM562" s="117" t="s">
        <v>145</v>
      </c>
      <c r="CN562" s="117" t="s">
        <v>145</v>
      </c>
      <c r="CO562" s="117" t="s">
        <v>1811</v>
      </c>
      <c r="CP562" s="117" t="s">
        <v>145</v>
      </c>
      <c r="CQ562" s="117" t="s">
        <v>145</v>
      </c>
      <c r="CR562" s="117" t="s">
        <v>145</v>
      </c>
      <c r="CS562" s="117" t="s">
        <v>173</v>
      </c>
      <c r="CT562" s="117" t="s">
        <v>174</v>
      </c>
      <c r="CU562" s="117" t="s">
        <v>1673</v>
      </c>
      <c r="CV562" s="117" t="s">
        <v>1674</v>
      </c>
      <c r="CW562" s="117" t="s">
        <v>1674</v>
      </c>
      <c r="CX562" s="117" t="s">
        <v>178</v>
      </c>
      <c r="CY562" s="117" t="s">
        <v>178</v>
      </c>
      <c r="CZ562" s="117" t="s">
        <v>179</v>
      </c>
      <c r="DA562" s="117" t="s">
        <v>179</v>
      </c>
      <c r="DB562" s="117" t="s">
        <v>145</v>
      </c>
      <c r="DC562" s="117" t="s">
        <v>145</v>
      </c>
      <c r="DD562" s="117" t="s">
        <v>179</v>
      </c>
      <c r="DE562" s="117" t="s">
        <v>145</v>
      </c>
      <c r="DF562" s="117" t="s">
        <v>145</v>
      </c>
      <c r="DG562" s="117" t="s">
        <v>145</v>
      </c>
      <c r="DH562" s="117" t="s">
        <v>145</v>
      </c>
      <c r="DI562" s="117" t="s">
        <v>145</v>
      </c>
      <c r="DJ562" s="117" t="s">
        <v>145</v>
      </c>
      <c r="DK562" s="117" t="s">
        <v>145</v>
      </c>
      <c r="DL562" s="117" t="s">
        <v>145</v>
      </c>
      <c r="DM562" s="117" t="s">
        <v>145</v>
      </c>
      <c r="DN562" s="117" t="s">
        <v>145</v>
      </c>
      <c r="DO562" s="117" t="s">
        <v>145</v>
      </c>
      <c r="DP562" s="117" t="s">
        <v>145</v>
      </c>
      <c r="DQ562" s="117" t="s">
        <v>145</v>
      </c>
      <c r="DR562" s="117" t="s">
        <v>145</v>
      </c>
      <c r="DS562" s="117" t="s">
        <v>145</v>
      </c>
      <c r="DT562" s="117" t="s">
        <v>145</v>
      </c>
      <c r="DU562" s="117" t="s">
        <v>145</v>
      </c>
      <c r="DV562" s="117" t="s">
        <v>145</v>
      </c>
      <c r="DW562" s="117" t="s">
        <v>145</v>
      </c>
      <c r="DX562" s="117" t="s">
        <v>145</v>
      </c>
      <c r="DY562" s="117" t="s">
        <v>145</v>
      </c>
      <c r="DZ562" s="117" t="s">
        <v>145</v>
      </c>
      <c r="EA562" s="117" t="s">
        <v>145</v>
      </c>
      <c r="EB562" s="117" t="s">
        <v>145</v>
      </c>
      <c r="EC562" s="117" t="s">
        <v>180</v>
      </c>
      <c r="ED562" s="117" t="s">
        <v>145</v>
      </c>
      <c r="EE562" s="117" t="s">
        <v>154</v>
      </c>
      <c r="EF562" s="117" t="s">
        <v>145</v>
      </c>
      <c r="EG562" s="117" t="s">
        <v>145</v>
      </c>
      <c r="EH562" s="117" t="s">
        <v>145</v>
      </c>
      <c r="EI562" s="117" t="s">
        <v>145</v>
      </c>
      <c r="EJ562" s="117" t="s">
        <v>145</v>
      </c>
      <c r="EK562" s="117" t="s">
        <v>145</v>
      </c>
      <c r="EL562" s="117" t="s">
        <v>145</v>
      </c>
      <c r="EM562" s="117" t="s">
        <v>145</v>
      </c>
      <c r="EN562" s="117" t="s">
        <v>147</v>
      </c>
    </row>
    <row r="563" spans="1:144">
      <c r="A563" s="117" t="s">
        <v>2212</v>
      </c>
      <c r="B563" s="117" t="s">
        <v>145</v>
      </c>
      <c r="C563" s="117" t="s">
        <v>146</v>
      </c>
      <c r="D563" s="117" t="s">
        <v>145</v>
      </c>
      <c r="E563" s="117" t="s">
        <v>147</v>
      </c>
      <c r="F563" s="117" t="s">
        <v>145</v>
      </c>
      <c r="G563" s="117" t="s">
        <v>148</v>
      </c>
      <c r="H563" s="117" t="s">
        <v>149</v>
      </c>
      <c r="I563" s="117" t="s">
        <v>145</v>
      </c>
      <c r="J563" s="117" t="s">
        <v>150</v>
      </c>
      <c r="K563" s="117" t="s">
        <v>151</v>
      </c>
      <c r="L563" s="117" t="s">
        <v>2197</v>
      </c>
      <c r="M563" s="117" t="s">
        <v>145</v>
      </c>
      <c r="N563" s="117" t="s">
        <v>146</v>
      </c>
      <c r="O563" s="117" t="s">
        <v>153</v>
      </c>
      <c r="P563" s="117" t="s">
        <v>154</v>
      </c>
      <c r="Q563" s="117" t="s">
        <v>155</v>
      </c>
      <c r="R563" s="117" t="s">
        <v>145</v>
      </c>
      <c r="S563" s="117" t="s">
        <v>156</v>
      </c>
      <c r="T563" s="117" t="s">
        <v>154</v>
      </c>
      <c r="U563" s="117" t="s">
        <v>145</v>
      </c>
      <c r="V563" s="117" t="s">
        <v>145</v>
      </c>
      <c r="W563" s="117" t="s">
        <v>157</v>
      </c>
      <c r="X563" s="117" t="s">
        <v>157</v>
      </c>
      <c r="Y563" s="117" t="s">
        <v>158</v>
      </c>
      <c r="Z563" s="117" t="s">
        <v>159</v>
      </c>
      <c r="AA563" s="117" t="s">
        <v>145</v>
      </c>
      <c r="AB563" s="117" t="s">
        <v>145</v>
      </c>
      <c r="AC563" s="117" t="s">
        <v>145</v>
      </c>
      <c r="AD563" s="117" t="s">
        <v>145</v>
      </c>
      <c r="AE563" s="117" t="s">
        <v>2213</v>
      </c>
      <c r="AF563" s="117" t="s">
        <v>145</v>
      </c>
      <c r="AG563" s="117" t="s">
        <v>145</v>
      </c>
      <c r="AH563" s="117" t="s">
        <v>147</v>
      </c>
      <c r="AI563" s="117" t="s">
        <v>145</v>
      </c>
      <c r="AJ563" s="117" t="s">
        <v>145</v>
      </c>
      <c r="AK563" s="117" t="s">
        <v>145</v>
      </c>
      <c r="AL563" s="117" t="s">
        <v>145</v>
      </c>
      <c r="AM563" s="117" t="s">
        <v>145</v>
      </c>
      <c r="AN563" s="117" t="s">
        <v>145</v>
      </c>
      <c r="AO563" s="117" t="s">
        <v>2214</v>
      </c>
      <c r="AP563" s="117" t="s">
        <v>2215</v>
      </c>
      <c r="AQ563" s="117" t="s">
        <v>2215</v>
      </c>
      <c r="AR563" s="117" t="s">
        <v>2216</v>
      </c>
      <c r="AS563" s="117" t="s">
        <v>2217</v>
      </c>
      <c r="AT563" s="117" t="s">
        <v>2218</v>
      </c>
      <c r="AU563" s="117" t="s">
        <v>145</v>
      </c>
      <c r="AV563" s="117" t="s">
        <v>2219</v>
      </c>
      <c r="AW563" s="117" t="s">
        <v>2220</v>
      </c>
      <c r="AX563" s="117" t="s">
        <v>2221</v>
      </c>
      <c r="AY563" s="117" t="s">
        <v>145</v>
      </c>
      <c r="AZ563" s="117" t="s">
        <v>2218</v>
      </c>
      <c r="BA563" s="117" t="s">
        <v>145</v>
      </c>
      <c r="BB563" s="117" t="s">
        <v>145</v>
      </c>
      <c r="BC563" s="117" t="s">
        <v>145</v>
      </c>
      <c r="BD563" s="117" t="s">
        <v>145</v>
      </c>
      <c r="BE563" s="117" t="s">
        <v>145</v>
      </c>
      <c r="BF563" s="117" t="s">
        <v>145</v>
      </c>
      <c r="BG563" s="117" t="s">
        <v>145</v>
      </c>
      <c r="BH563" s="117" t="s">
        <v>145</v>
      </c>
      <c r="BI563" s="117" t="s">
        <v>145</v>
      </c>
      <c r="BJ563" s="117" t="s">
        <v>145</v>
      </c>
      <c r="BK563" s="117" t="s">
        <v>145</v>
      </c>
      <c r="BL563" s="117" t="s">
        <v>170</v>
      </c>
      <c r="BM563" s="117" t="s">
        <v>145</v>
      </c>
      <c r="BN563" s="117" t="s">
        <v>145</v>
      </c>
      <c r="BO563" s="117" t="s">
        <v>145</v>
      </c>
      <c r="BP563" s="117" t="s">
        <v>145</v>
      </c>
      <c r="BQ563" s="117" t="s">
        <v>145</v>
      </c>
      <c r="BR563" s="117" t="s">
        <v>145</v>
      </c>
      <c r="BS563" s="117" t="s">
        <v>145</v>
      </c>
      <c r="BT563" s="117" t="s">
        <v>145</v>
      </c>
      <c r="BU563" s="117" t="s">
        <v>145</v>
      </c>
      <c r="BV563" s="117" t="s">
        <v>171</v>
      </c>
      <c r="BW563" s="117" t="s">
        <v>145</v>
      </c>
      <c r="BX563" s="117" t="s">
        <v>145</v>
      </c>
      <c r="BY563" s="117" t="s">
        <v>145</v>
      </c>
      <c r="BZ563" s="117" t="s">
        <v>145</v>
      </c>
      <c r="CA563" s="117" t="s">
        <v>145</v>
      </c>
      <c r="CB563" s="117" t="s">
        <v>149</v>
      </c>
      <c r="CC563" s="117" t="s">
        <v>149</v>
      </c>
      <c r="CD563" s="117" t="s">
        <v>145</v>
      </c>
      <c r="CE563" s="117" t="s">
        <v>145</v>
      </c>
      <c r="CF563" s="117" t="s">
        <v>145</v>
      </c>
      <c r="CG563" s="117" t="s">
        <v>145</v>
      </c>
      <c r="CH563" s="117" t="s">
        <v>145</v>
      </c>
      <c r="CI563" s="117" t="s">
        <v>145</v>
      </c>
      <c r="CJ563" s="117" t="s">
        <v>145</v>
      </c>
      <c r="CK563" s="117" t="s">
        <v>145</v>
      </c>
      <c r="CL563" s="117" t="s">
        <v>145</v>
      </c>
      <c r="CM563" s="117" t="s">
        <v>145</v>
      </c>
      <c r="CN563" s="117" t="s">
        <v>145</v>
      </c>
      <c r="CO563" s="117" t="s">
        <v>1472</v>
      </c>
      <c r="CP563" s="117" t="s">
        <v>145</v>
      </c>
      <c r="CQ563" s="117" t="s">
        <v>145</v>
      </c>
      <c r="CR563" s="117" t="s">
        <v>145</v>
      </c>
      <c r="CS563" s="117" t="s">
        <v>173</v>
      </c>
      <c r="CT563" s="117" t="s">
        <v>174</v>
      </c>
      <c r="CU563" s="117" t="s">
        <v>182</v>
      </c>
      <c r="CV563" s="117" t="s">
        <v>183</v>
      </c>
      <c r="CW563" s="117" t="s">
        <v>184</v>
      </c>
      <c r="CX563" s="117" t="s">
        <v>178</v>
      </c>
      <c r="CY563" s="117" t="s">
        <v>178</v>
      </c>
      <c r="CZ563" s="117" t="s">
        <v>179</v>
      </c>
      <c r="DA563" s="117" t="s">
        <v>179</v>
      </c>
      <c r="DB563" s="117" t="s">
        <v>145</v>
      </c>
      <c r="DC563" s="117" t="s">
        <v>145</v>
      </c>
      <c r="DD563" s="117" t="s">
        <v>179</v>
      </c>
      <c r="DE563" s="117" t="s">
        <v>145</v>
      </c>
      <c r="DF563" s="117" t="s">
        <v>145</v>
      </c>
      <c r="DG563" s="117" t="s">
        <v>145</v>
      </c>
      <c r="DH563" s="117" t="s">
        <v>145</v>
      </c>
      <c r="DI563" s="117" t="s">
        <v>145</v>
      </c>
      <c r="DJ563" s="117" t="s">
        <v>145</v>
      </c>
      <c r="DK563" s="117" t="s">
        <v>145</v>
      </c>
      <c r="DL563" s="117" t="s">
        <v>145</v>
      </c>
      <c r="DM563" s="117" t="s">
        <v>145</v>
      </c>
      <c r="DN563" s="117" t="s">
        <v>145</v>
      </c>
      <c r="DO563" s="117" t="s">
        <v>145</v>
      </c>
      <c r="DP563" s="117" t="s">
        <v>145</v>
      </c>
      <c r="DQ563" s="117" t="s">
        <v>145</v>
      </c>
      <c r="DR563" s="117" t="s">
        <v>145</v>
      </c>
      <c r="DS563" s="117" t="s">
        <v>145</v>
      </c>
      <c r="DT563" s="117" t="s">
        <v>145</v>
      </c>
      <c r="DU563" s="117" t="s">
        <v>145</v>
      </c>
      <c r="DV563" s="117" t="s">
        <v>145</v>
      </c>
      <c r="DW563" s="117" t="s">
        <v>145</v>
      </c>
      <c r="DX563" s="117" t="s">
        <v>145</v>
      </c>
      <c r="DY563" s="117" t="s">
        <v>145</v>
      </c>
      <c r="DZ563" s="117" t="s">
        <v>145</v>
      </c>
      <c r="EA563" s="117" t="s">
        <v>145</v>
      </c>
      <c r="EB563" s="117" t="s">
        <v>145</v>
      </c>
      <c r="EC563" s="117" t="s">
        <v>180</v>
      </c>
      <c r="ED563" s="117" t="s">
        <v>145</v>
      </c>
      <c r="EE563" s="117" t="s">
        <v>154</v>
      </c>
      <c r="EF563" s="117" t="s">
        <v>145</v>
      </c>
      <c r="EG563" s="117" t="s">
        <v>145</v>
      </c>
      <c r="EH563" s="117" t="s">
        <v>145</v>
      </c>
      <c r="EI563" s="117" t="s">
        <v>145</v>
      </c>
      <c r="EJ563" s="117" t="s">
        <v>145</v>
      </c>
      <c r="EK563" s="117" t="s">
        <v>145</v>
      </c>
      <c r="EL563" s="117" t="s">
        <v>145</v>
      </c>
      <c r="EM563" s="117" t="s">
        <v>145</v>
      </c>
      <c r="EN563" s="117" t="s">
        <v>147</v>
      </c>
    </row>
    <row r="564" spans="1:144">
      <c r="A564" s="117" t="s">
        <v>2212</v>
      </c>
      <c r="B564" s="117" t="s">
        <v>145</v>
      </c>
      <c r="C564" s="117" t="s">
        <v>146</v>
      </c>
      <c r="D564" s="117" t="s">
        <v>145</v>
      </c>
      <c r="E564" s="117" t="s">
        <v>147</v>
      </c>
      <c r="F564" s="117" t="s">
        <v>145</v>
      </c>
      <c r="G564" s="117" t="s">
        <v>148</v>
      </c>
      <c r="H564" s="117" t="s">
        <v>149</v>
      </c>
      <c r="I564" s="117" t="s">
        <v>145</v>
      </c>
      <c r="J564" s="117" t="s">
        <v>150</v>
      </c>
      <c r="K564" s="117" t="s">
        <v>151</v>
      </c>
      <c r="L564" s="117" t="s">
        <v>2197</v>
      </c>
      <c r="M564" s="117" t="s">
        <v>145</v>
      </c>
      <c r="N564" s="117" t="s">
        <v>146</v>
      </c>
      <c r="O564" s="117" t="s">
        <v>153</v>
      </c>
      <c r="P564" s="117" t="s">
        <v>154</v>
      </c>
      <c r="Q564" s="117" t="s">
        <v>155</v>
      </c>
      <c r="R564" s="117" t="s">
        <v>145</v>
      </c>
      <c r="S564" s="117" t="s">
        <v>156</v>
      </c>
      <c r="T564" s="117" t="s">
        <v>154</v>
      </c>
      <c r="U564" s="117" t="s">
        <v>145</v>
      </c>
      <c r="V564" s="117" t="s">
        <v>145</v>
      </c>
      <c r="W564" s="117" t="s">
        <v>157</v>
      </c>
      <c r="X564" s="117" t="s">
        <v>157</v>
      </c>
      <c r="Y564" s="117" t="s">
        <v>158</v>
      </c>
      <c r="Z564" s="117" t="s">
        <v>159</v>
      </c>
      <c r="AA564" s="117" t="s">
        <v>145</v>
      </c>
      <c r="AB564" s="117" t="s">
        <v>145</v>
      </c>
      <c r="AC564" s="117" t="s">
        <v>145</v>
      </c>
      <c r="AD564" s="117" t="s">
        <v>145</v>
      </c>
      <c r="AE564" s="117" t="s">
        <v>2213</v>
      </c>
      <c r="AF564" s="117" t="s">
        <v>145</v>
      </c>
      <c r="AG564" s="117" t="s">
        <v>145</v>
      </c>
      <c r="AH564" s="117" t="s">
        <v>147</v>
      </c>
      <c r="AI564" s="117" t="s">
        <v>145</v>
      </c>
      <c r="AJ564" s="117" t="s">
        <v>145</v>
      </c>
      <c r="AK564" s="117" t="s">
        <v>145</v>
      </c>
      <c r="AL564" s="117" t="s">
        <v>145</v>
      </c>
      <c r="AM564" s="117" t="s">
        <v>145</v>
      </c>
      <c r="AN564" s="117" t="s">
        <v>145</v>
      </c>
      <c r="AO564" s="117" t="s">
        <v>2214</v>
      </c>
      <c r="AP564" s="117" t="s">
        <v>2215</v>
      </c>
      <c r="AQ564" s="117" t="s">
        <v>2215</v>
      </c>
      <c r="AR564" s="117" t="s">
        <v>2216</v>
      </c>
      <c r="AS564" s="117" t="s">
        <v>2217</v>
      </c>
      <c r="AT564" s="117" t="s">
        <v>2218</v>
      </c>
      <c r="AU564" s="117" t="s">
        <v>145</v>
      </c>
      <c r="AV564" s="117" t="s">
        <v>2219</v>
      </c>
      <c r="AW564" s="117" t="s">
        <v>2220</v>
      </c>
      <c r="AX564" s="117" t="s">
        <v>2221</v>
      </c>
      <c r="AY564" s="117" t="s">
        <v>145</v>
      </c>
      <c r="AZ564" s="117" t="s">
        <v>2218</v>
      </c>
      <c r="BA564" s="117" t="s">
        <v>145</v>
      </c>
      <c r="BB564" s="117" t="s">
        <v>145</v>
      </c>
      <c r="BC564" s="117" t="s">
        <v>145</v>
      </c>
      <c r="BD564" s="117" t="s">
        <v>145</v>
      </c>
      <c r="BE564" s="117" t="s">
        <v>145</v>
      </c>
      <c r="BF564" s="117" t="s">
        <v>145</v>
      </c>
      <c r="BG564" s="117" t="s">
        <v>145</v>
      </c>
      <c r="BH564" s="117" t="s">
        <v>145</v>
      </c>
      <c r="BI564" s="117" t="s">
        <v>145</v>
      </c>
      <c r="BJ564" s="117" t="s">
        <v>145</v>
      </c>
      <c r="BK564" s="117" t="s">
        <v>145</v>
      </c>
      <c r="BL564" s="117" t="s">
        <v>170</v>
      </c>
      <c r="BM564" s="117" t="s">
        <v>145</v>
      </c>
      <c r="BN564" s="117" t="s">
        <v>145</v>
      </c>
      <c r="BO564" s="117" t="s">
        <v>145</v>
      </c>
      <c r="BP564" s="117" t="s">
        <v>145</v>
      </c>
      <c r="BQ564" s="117" t="s">
        <v>145</v>
      </c>
      <c r="BR564" s="117" t="s">
        <v>145</v>
      </c>
      <c r="BS564" s="117" t="s">
        <v>145</v>
      </c>
      <c r="BT564" s="117" t="s">
        <v>145</v>
      </c>
      <c r="BU564" s="117" t="s">
        <v>145</v>
      </c>
      <c r="BV564" s="117" t="s">
        <v>171</v>
      </c>
      <c r="BW564" s="117" t="s">
        <v>145</v>
      </c>
      <c r="BX564" s="117" t="s">
        <v>145</v>
      </c>
      <c r="BY564" s="117" t="s">
        <v>145</v>
      </c>
      <c r="BZ564" s="117" t="s">
        <v>145</v>
      </c>
      <c r="CA564" s="117" t="s">
        <v>145</v>
      </c>
      <c r="CB564" s="117" t="s">
        <v>149</v>
      </c>
      <c r="CC564" s="117" t="s">
        <v>149</v>
      </c>
      <c r="CD564" s="117" t="s">
        <v>145</v>
      </c>
      <c r="CE564" s="117" t="s">
        <v>145</v>
      </c>
      <c r="CF564" s="117" t="s">
        <v>145</v>
      </c>
      <c r="CG564" s="117" t="s">
        <v>145</v>
      </c>
      <c r="CH564" s="117" t="s">
        <v>145</v>
      </c>
      <c r="CI564" s="117" t="s">
        <v>145</v>
      </c>
      <c r="CJ564" s="117" t="s">
        <v>145</v>
      </c>
      <c r="CK564" s="117" t="s">
        <v>145</v>
      </c>
      <c r="CL564" s="117" t="s">
        <v>145</v>
      </c>
      <c r="CM564" s="117" t="s">
        <v>145</v>
      </c>
      <c r="CN564" s="117" t="s">
        <v>145</v>
      </c>
      <c r="CO564" s="117" t="s">
        <v>1472</v>
      </c>
      <c r="CP564" s="117" t="s">
        <v>145</v>
      </c>
      <c r="CQ564" s="117" t="s">
        <v>145</v>
      </c>
      <c r="CR564" s="117" t="s">
        <v>145</v>
      </c>
      <c r="CS564" s="117" t="s">
        <v>173</v>
      </c>
      <c r="CT564" s="117" t="s">
        <v>181</v>
      </c>
      <c r="CU564" s="117" t="s">
        <v>175</v>
      </c>
      <c r="CV564" s="117" t="s">
        <v>176</v>
      </c>
      <c r="CW564" s="117" t="s">
        <v>177</v>
      </c>
      <c r="CX564" s="117" t="s">
        <v>178</v>
      </c>
      <c r="CY564" s="117" t="s">
        <v>178</v>
      </c>
      <c r="CZ564" s="117" t="s">
        <v>179</v>
      </c>
      <c r="DA564" s="117" t="s">
        <v>179</v>
      </c>
      <c r="DB564" s="117" t="s">
        <v>145</v>
      </c>
      <c r="DC564" s="117" t="s">
        <v>145</v>
      </c>
      <c r="DD564" s="117" t="s">
        <v>179</v>
      </c>
      <c r="DE564" s="117" t="s">
        <v>145</v>
      </c>
      <c r="DF564" s="117" t="s">
        <v>145</v>
      </c>
      <c r="DG564" s="117" t="s">
        <v>145</v>
      </c>
      <c r="DH564" s="117" t="s">
        <v>145</v>
      </c>
      <c r="DI564" s="117" t="s">
        <v>145</v>
      </c>
      <c r="DJ564" s="117" t="s">
        <v>145</v>
      </c>
      <c r="DK564" s="117" t="s">
        <v>145</v>
      </c>
      <c r="DL564" s="117" t="s">
        <v>145</v>
      </c>
      <c r="DM564" s="117" t="s">
        <v>145</v>
      </c>
      <c r="DN564" s="117" t="s">
        <v>145</v>
      </c>
      <c r="DO564" s="117" t="s">
        <v>145</v>
      </c>
      <c r="DP564" s="117" t="s">
        <v>145</v>
      </c>
      <c r="DQ564" s="117" t="s">
        <v>145</v>
      </c>
      <c r="DR564" s="117" t="s">
        <v>145</v>
      </c>
      <c r="DS564" s="117" t="s">
        <v>145</v>
      </c>
      <c r="DT564" s="117" t="s">
        <v>145</v>
      </c>
      <c r="DU564" s="117" t="s">
        <v>145</v>
      </c>
      <c r="DV564" s="117" t="s">
        <v>145</v>
      </c>
      <c r="DW564" s="117" t="s">
        <v>145</v>
      </c>
      <c r="DX564" s="117" t="s">
        <v>145</v>
      </c>
      <c r="DY564" s="117" t="s">
        <v>145</v>
      </c>
      <c r="DZ564" s="117" t="s">
        <v>145</v>
      </c>
      <c r="EA564" s="117" t="s">
        <v>145</v>
      </c>
      <c r="EB564" s="117" t="s">
        <v>145</v>
      </c>
      <c r="EC564" s="117" t="s">
        <v>180</v>
      </c>
      <c r="ED564" s="117" t="s">
        <v>145</v>
      </c>
      <c r="EE564" s="117" t="s">
        <v>154</v>
      </c>
      <c r="EF564" s="117" t="s">
        <v>145</v>
      </c>
      <c r="EG564" s="117" t="s">
        <v>145</v>
      </c>
      <c r="EH564" s="117" t="s">
        <v>145</v>
      </c>
      <c r="EI564" s="117" t="s">
        <v>145</v>
      </c>
      <c r="EJ564" s="117" t="s">
        <v>145</v>
      </c>
      <c r="EK564" s="117" t="s">
        <v>145</v>
      </c>
      <c r="EL564" s="117" t="s">
        <v>145</v>
      </c>
      <c r="EM564" s="117" t="s">
        <v>145</v>
      </c>
      <c r="EN564" s="117" t="s">
        <v>147</v>
      </c>
    </row>
    <row r="565" spans="1:144">
      <c r="A565" s="117" t="s">
        <v>2212</v>
      </c>
      <c r="B565" s="117" t="s">
        <v>145</v>
      </c>
      <c r="C565" s="117" t="s">
        <v>146</v>
      </c>
      <c r="D565" s="117" t="s">
        <v>145</v>
      </c>
      <c r="E565" s="117" t="s">
        <v>147</v>
      </c>
      <c r="F565" s="117" t="s">
        <v>145</v>
      </c>
      <c r="G565" s="117" t="s">
        <v>148</v>
      </c>
      <c r="H565" s="117" t="s">
        <v>149</v>
      </c>
      <c r="I565" s="117" t="s">
        <v>145</v>
      </c>
      <c r="J565" s="117" t="s">
        <v>150</v>
      </c>
      <c r="K565" s="117" t="s">
        <v>151</v>
      </c>
      <c r="L565" s="117" t="s">
        <v>2197</v>
      </c>
      <c r="M565" s="117" t="s">
        <v>145</v>
      </c>
      <c r="N565" s="117" t="s">
        <v>146</v>
      </c>
      <c r="O565" s="117" t="s">
        <v>153</v>
      </c>
      <c r="P565" s="117" t="s">
        <v>154</v>
      </c>
      <c r="Q565" s="117" t="s">
        <v>155</v>
      </c>
      <c r="R565" s="117" t="s">
        <v>145</v>
      </c>
      <c r="S565" s="117" t="s">
        <v>156</v>
      </c>
      <c r="T565" s="117" t="s">
        <v>154</v>
      </c>
      <c r="U565" s="117" t="s">
        <v>145</v>
      </c>
      <c r="V565" s="117" t="s">
        <v>145</v>
      </c>
      <c r="W565" s="117" t="s">
        <v>157</v>
      </c>
      <c r="X565" s="117" t="s">
        <v>157</v>
      </c>
      <c r="Y565" s="117" t="s">
        <v>158</v>
      </c>
      <c r="Z565" s="117" t="s">
        <v>159</v>
      </c>
      <c r="AA565" s="117" t="s">
        <v>145</v>
      </c>
      <c r="AB565" s="117" t="s">
        <v>145</v>
      </c>
      <c r="AC565" s="117" t="s">
        <v>145</v>
      </c>
      <c r="AD565" s="117" t="s">
        <v>145</v>
      </c>
      <c r="AE565" s="117" t="s">
        <v>2213</v>
      </c>
      <c r="AF565" s="117" t="s">
        <v>145</v>
      </c>
      <c r="AG565" s="117" t="s">
        <v>145</v>
      </c>
      <c r="AH565" s="117" t="s">
        <v>147</v>
      </c>
      <c r="AI565" s="117" t="s">
        <v>145</v>
      </c>
      <c r="AJ565" s="117" t="s">
        <v>145</v>
      </c>
      <c r="AK565" s="117" t="s">
        <v>145</v>
      </c>
      <c r="AL565" s="117" t="s">
        <v>145</v>
      </c>
      <c r="AM565" s="117" t="s">
        <v>145</v>
      </c>
      <c r="AN565" s="117" t="s">
        <v>145</v>
      </c>
      <c r="AO565" s="117" t="s">
        <v>2214</v>
      </c>
      <c r="AP565" s="117" t="s">
        <v>2215</v>
      </c>
      <c r="AQ565" s="117" t="s">
        <v>2215</v>
      </c>
      <c r="AR565" s="117" t="s">
        <v>2216</v>
      </c>
      <c r="AS565" s="117" t="s">
        <v>2217</v>
      </c>
      <c r="AT565" s="117" t="s">
        <v>2218</v>
      </c>
      <c r="AU565" s="117" t="s">
        <v>145</v>
      </c>
      <c r="AV565" s="117" t="s">
        <v>2219</v>
      </c>
      <c r="AW565" s="117" t="s">
        <v>2220</v>
      </c>
      <c r="AX565" s="117" t="s">
        <v>2221</v>
      </c>
      <c r="AY565" s="117" t="s">
        <v>145</v>
      </c>
      <c r="AZ565" s="117" t="s">
        <v>2218</v>
      </c>
      <c r="BA565" s="117" t="s">
        <v>145</v>
      </c>
      <c r="BB565" s="117" t="s">
        <v>145</v>
      </c>
      <c r="BC565" s="117" t="s">
        <v>145</v>
      </c>
      <c r="BD565" s="117" t="s">
        <v>145</v>
      </c>
      <c r="BE565" s="117" t="s">
        <v>145</v>
      </c>
      <c r="BF565" s="117" t="s">
        <v>145</v>
      </c>
      <c r="BG565" s="117" t="s">
        <v>145</v>
      </c>
      <c r="BH565" s="117" t="s">
        <v>145</v>
      </c>
      <c r="BI565" s="117" t="s">
        <v>145</v>
      </c>
      <c r="BJ565" s="117" t="s">
        <v>145</v>
      </c>
      <c r="BK565" s="117" t="s">
        <v>145</v>
      </c>
      <c r="BL565" s="117" t="s">
        <v>170</v>
      </c>
      <c r="BM565" s="117" t="s">
        <v>145</v>
      </c>
      <c r="BN565" s="117" t="s">
        <v>145</v>
      </c>
      <c r="BO565" s="117" t="s">
        <v>145</v>
      </c>
      <c r="BP565" s="117" t="s">
        <v>145</v>
      </c>
      <c r="BQ565" s="117" t="s">
        <v>145</v>
      </c>
      <c r="BR565" s="117" t="s">
        <v>145</v>
      </c>
      <c r="BS565" s="117" t="s">
        <v>145</v>
      </c>
      <c r="BT565" s="117" t="s">
        <v>145</v>
      </c>
      <c r="BU565" s="117" t="s">
        <v>145</v>
      </c>
      <c r="BV565" s="117" t="s">
        <v>171</v>
      </c>
      <c r="BW565" s="117" t="s">
        <v>145</v>
      </c>
      <c r="BX565" s="117" t="s">
        <v>145</v>
      </c>
      <c r="BY565" s="117" t="s">
        <v>145</v>
      </c>
      <c r="BZ565" s="117" t="s">
        <v>145</v>
      </c>
      <c r="CA565" s="117" t="s">
        <v>145</v>
      </c>
      <c r="CB565" s="117" t="s">
        <v>149</v>
      </c>
      <c r="CC565" s="117" t="s">
        <v>149</v>
      </c>
      <c r="CD565" s="117" t="s">
        <v>145</v>
      </c>
      <c r="CE565" s="117" t="s">
        <v>145</v>
      </c>
      <c r="CF565" s="117" t="s">
        <v>145</v>
      </c>
      <c r="CG565" s="117" t="s">
        <v>145</v>
      </c>
      <c r="CH565" s="117" t="s">
        <v>145</v>
      </c>
      <c r="CI565" s="117" t="s">
        <v>145</v>
      </c>
      <c r="CJ565" s="117" t="s">
        <v>145</v>
      </c>
      <c r="CK565" s="117" t="s">
        <v>145</v>
      </c>
      <c r="CL565" s="117" t="s">
        <v>145</v>
      </c>
      <c r="CM565" s="117" t="s">
        <v>145</v>
      </c>
      <c r="CN565" s="117" t="s">
        <v>145</v>
      </c>
      <c r="CO565" s="117" t="s">
        <v>1472</v>
      </c>
      <c r="CP565" s="117" t="s">
        <v>145</v>
      </c>
      <c r="CQ565" s="117" t="s">
        <v>145</v>
      </c>
      <c r="CR565" s="117" t="s">
        <v>145</v>
      </c>
      <c r="CS565" s="117" t="s">
        <v>173</v>
      </c>
      <c r="CT565" s="117" t="s">
        <v>300</v>
      </c>
      <c r="CU565" s="117" t="s">
        <v>1006</v>
      </c>
      <c r="CV565" s="117" t="s">
        <v>1007</v>
      </c>
      <c r="CW565" s="117" t="s">
        <v>1008</v>
      </c>
      <c r="CX565" s="117" t="s">
        <v>178</v>
      </c>
      <c r="CY565" s="117" t="s">
        <v>178</v>
      </c>
      <c r="CZ565" s="117" t="s">
        <v>179</v>
      </c>
      <c r="DA565" s="117" t="s">
        <v>179</v>
      </c>
      <c r="DB565" s="117" t="s">
        <v>145</v>
      </c>
      <c r="DC565" s="117" t="s">
        <v>145</v>
      </c>
      <c r="DD565" s="117" t="s">
        <v>179</v>
      </c>
      <c r="DE565" s="117" t="s">
        <v>145</v>
      </c>
      <c r="DF565" s="117" t="s">
        <v>145</v>
      </c>
      <c r="DG565" s="117" t="s">
        <v>145</v>
      </c>
      <c r="DH565" s="117" t="s">
        <v>145</v>
      </c>
      <c r="DI565" s="117" t="s">
        <v>145</v>
      </c>
      <c r="DJ565" s="117" t="s">
        <v>145</v>
      </c>
      <c r="DK565" s="117" t="s">
        <v>145</v>
      </c>
      <c r="DL565" s="117" t="s">
        <v>145</v>
      </c>
      <c r="DM565" s="117" t="s">
        <v>145</v>
      </c>
      <c r="DN565" s="117" t="s">
        <v>145</v>
      </c>
      <c r="DO565" s="117" t="s">
        <v>145</v>
      </c>
      <c r="DP565" s="117" t="s">
        <v>145</v>
      </c>
      <c r="DQ565" s="117" t="s">
        <v>145</v>
      </c>
      <c r="DR565" s="117" t="s">
        <v>145</v>
      </c>
      <c r="DS565" s="117" t="s">
        <v>145</v>
      </c>
      <c r="DT565" s="117" t="s">
        <v>145</v>
      </c>
      <c r="DU565" s="117" t="s">
        <v>145</v>
      </c>
      <c r="DV565" s="117" t="s">
        <v>145</v>
      </c>
      <c r="DW565" s="117" t="s">
        <v>145</v>
      </c>
      <c r="DX565" s="117" t="s">
        <v>145</v>
      </c>
      <c r="DY565" s="117" t="s">
        <v>145</v>
      </c>
      <c r="DZ565" s="117" t="s">
        <v>145</v>
      </c>
      <c r="EA565" s="117" t="s">
        <v>145</v>
      </c>
      <c r="EB565" s="117" t="s">
        <v>145</v>
      </c>
      <c r="EC565" s="117" t="s">
        <v>180</v>
      </c>
      <c r="ED565" s="117" t="s">
        <v>145</v>
      </c>
      <c r="EE565" s="117" t="s">
        <v>154</v>
      </c>
      <c r="EF565" s="117" t="s">
        <v>145</v>
      </c>
      <c r="EG565" s="117" t="s">
        <v>145</v>
      </c>
      <c r="EH565" s="117" t="s">
        <v>145</v>
      </c>
      <c r="EI565" s="117" t="s">
        <v>145</v>
      </c>
      <c r="EJ565" s="117" t="s">
        <v>145</v>
      </c>
      <c r="EK565" s="117" t="s">
        <v>145</v>
      </c>
      <c r="EL565" s="117" t="s">
        <v>145</v>
      </c>
      <c r="EM565" s="117" t="s">
        <v>145</v>
      </c>
      <c r="EN565" s="117" t="s">
        <v>147</v>
      </c>
    </row>
    <row r="566" spans="1:144">
      <c r="A566" s="117" t="s">
        <v>2222</v>
      </c>
      <c r="B566" s="117" t="s">
        <v>145</v>
      </c>
      <c r="C566" s="117" t="s">
        <v>146</v>
      </c>
      <c r="D566" s="117" t="s">
        <v>145</v>
      </c>
      <c r="E566" s="117" t="s">
        <v>147</v>
      </c>
      <c r="F566" s="117" t="s">
        <v>145</v>
      </c>
      <c r="G566" s="117" t="s">
        <v>148</v>
      </c>
      <c r="H566" s="117" t="s">
        <v>149</v>
      </c>
      <c r="I566" s="117" t="s">
        <v>145</v>
      </c>
      <c r="J566" s="117" t="s">
        <v>150</v>
      </c>
      <c r="K566" s="117" t="s">
        <v>151</v>
      </c>
      <c r="L566" s="117" t="s">
        <v>2223</v>
      </c>
      <c r="M566" s="117" t="s">
        <v>145</v>
      </c>
      <c r="N566" s="117" t="s">
        <v>146</v>
      </c>
      <c r="O566" s="117" t="s">
        <v>153</v>
      </c>
      <c r="P566" s="117" t="s">
        <v>154</v>
      </c>
      <c r="Q566" s="117" t="s">
        <v>155</v>
      </c>
      <c r="R566" s="117" t="s">
        <v>145</v>
      </c>
      <c r="S566" s="117" t="s">
        <v>156</v>
      </c>
      <c r="T566" s="117" t="s">
        <v>154</v>
      </c>
      <c r="U566" s="117" t="s">
        <v>145</v>
      </c>
      <c r="V566" s="117" t="s">
        <v>145</v>
      </c>
      <c r="W566" s="117" t="s">
        <v>157</v>
      </c>
      <c r="X566" s="117" t="s">
        <v>157</v>
      </c>
      <c r="Y566" s="117" t="s">
        <v>158</v>
      </c>
      <c r="Z566" s="117" t="s">
        <v>159</v>
      </c>
      <c r="AA566" s="117" t="s">
        <v>145</v>
      </c>
      <c r="AB566" s="117" t="s">
        <v>145</v>
      </c>
      <c r="AC566" s="117" t="s">
        <v>145</v>
      </c>
      <c r="AD566" s="117" t="s">
        <v>145</v>
      </c>
      <c r="AE566" s="117" t="s">
        <v>2224</v>
      </c>
      <c r="AF566" s="117" t="s">
        <v>145</v>
      </c>
      <c r="AG566" s="117" t="s">
        <v>145</v>
      </c>
      <c r="AH566" s="117" t="s">
        <v>147</v>
      </c>
      <c r="AI566" s="117" t="s">
        <v>145</v>
      </c>
      <c r="AJ566" s="117" t="s">
        <v>145</v>
      </c>
      <c r="AK566" s="117" t="s">
        <v>145</v>
      </c>
      <c r="AL566" s="117" t="s">
        <v>145</v>
      </c>
      <c r="AM566" s="117" t="s">
        <v>145</v>
      </c>
      <c r="AN566" s="117" t="s">
        <v>145</v>
      </c>
      <c r="AO566" s="117" t="s">
        <v>645</v>
      </c>
      <c r="AP566" s="117" t="s">
        <v>2225</v>
      </c>
      <c r="AQ566" s="117" t="s">
        <v>2226</v>
      </c>
      <c r="AR566" s="117" t="s">
        <v>648</v>
      </c>
      <c r="AS566" s="117" t="s">
        <v>717</v>
      </c>
      <c r="AT566" s="117" t="s">
        <v>718</v>
      </c>
      <c r="AU566" s="117" t="s">
        <v>145</v>
      </c>
      <c r="AV566" s="117" t="s">
        <v>2227</v>
      </c>
      <c r="AW566" s="117" t="s">
        <v>2228</v>
      </c>
      <c r="AX566" s="117" t="s">
        <v>2229</v>
      </c>
      <c r="AY566" s="117" t="s">
        <v>145</v>
      </c>
      <c r="AZ566" s="117" t="s">
        <v>718</v>
      </c>
      <c r="BA566" s="117" t="s">
        <v>145</v>
      </c>
      <c r="BB566" s="117" t="s">
        <v>145</v>
      </c>
      <c r="BC566" s="117" t="s">
        <v>145</v>
      </c>
      <c r="BD566" s="117" t="s">
        <v>145</v>
      </c>
      <c r="BE566" s="117" t="s">
        <v>145</v>
      </c>
      <c r="BF566" s="117" t="s">
        <v>145</v>
      </c>
      <c r="BG566" s="117" t="s">
        <v>145</v>
      </c>
      <c r="BH566" s="117" t="s">
        <v>145</v>
      </c>
      <c r="BI566" s="117" t="s">
        <v>145</v>
      </c>
      <c r="BJ566" s="117" t="s">
        <v>145</v>
      </c>
      <c r="BK566" s="117" t="s">
        <v>145</v>
      </c>
      <c r="BL566" s="117" t="s">
        <v>170</v>
      </c>
      <c r="BM566" s="117" t="s">
        <v>145</v>
      </c>
      <c r="BN566" s="117" t="s">
        <v>145</v>
      </c>
      <c r="BO566" s="117" t="s">
        <v>145</v>
      </c>
      <c r="BP566" s="117" t="s">
        <v>145</v>
      </c>
      <c r="BQ566" s="117" t="s">
        <v>145</v>
      </c>
      <c r="BR566" s="117" t="s">
        <v>145</v>
      </c>
      <c r="BS566" s="117" t="s">
        <v>145</v>
      </c>
      <c r="BT566" s="117" t="s">
        <v>145</v>
      </c>
      <c r="BU566" s="117" t="s">
        <v>145</v>
      </c>
      <c r="BV566" s="117" t="s">
        <v>171</v>
      </c>
      <c r="BW566" s="117" t="s">
        <v>145</v>
      </c>
      <c r="BX566" s="117" t="s">
        <v>145</v>
      </c>
      <c r="BY566" s="117" t="s">
        <v>145</v>
      </c>
      <c r="BZ566" s="117" t="s">
        <v>145</v>
      </c>
      <c r="CA566" s="117" t="s">
        <v>145</v>
      </c>
      <c r="CB566" s="117" t="s">
        <v>149</v>
      </c>
      <c r="CC566" s="117" t="s">
        <v>149</v>
      </c>
      <c r="CD566" s="117" t="s">
        <v>145</v>
      </c>
      <c r="CE566" s="117" t="s">
        <v>145</v>
      </c>
      <c r="CF566" s="117" t="s">
        <v>145</v>
      </c>
      <c r="CG566" s="117" t="s">
        <v>145</v>
      </c>
      <c r="CH566" s="117" t="s">
        <v>145</v>
      </c>
      <c r="CI566" s="117" t="s">
        <v>145</v>
      </c>
      <c r="CJ566" s="117" t="s">
        <v>145</v>
      </c>
      <c r="CK566" s="117" t="s">
        <v>145</v>
      </c>
      <c r="CL566" s="117" t="s">
        <v>145</v>
      </c>
      <c r="CM566" s="117" t="s">
        <v>145</v>
      </c>
      <c r="CN566" s="117" t="s">
        <v>145</v>
      </c>
      <c r="CO566" s="117" t="s">
        <v>1472</v>
      </c>
      <c r="CP566" s="117" t="s">
        <v>145</v>
      </c>
      <c r="CQ566" s="117" t="s">
        <v>145</v>
      </c>
      <c r="CR566" s="117" t="s">
        <v>145</v>
      </c>
      <c r="CS566" s="117" t="s">
        <v>173</v>
      </c>
      <c r="CT566" s="117" t="s">
        <v>174</v>
      </c>
      <c r="CU566" s="117" t="s">
        <v>182</v>
      </c>
      <c r="CV566" s="117" t="s">
        <v>183</v>
      </c>
      <c r="CW566" s="117" t="s">
        <v>184</v>
      </c>
      <c r="CX566" s="117" t="s">
        <v>178</v>
      </c>
      <c r="CY566" s="117" t="s">
        <v>178</v>
      </c>
      <c r="CZ566" s="117" t="s">
        <v>179</v>
      </c>
      <c r="DA566" s="117" t="s">
        <v>179</v>
      </c>
      <c r="DB566" s="117" t="s">
        <v>145</v>
      </c>
      <c r="DC566" s="117" t="s">
        <v>145</v>
      </c>
      <c r="DD566" s="117" t="s">
        <v>179</v>
      </c>
      <c r="DE566" s="117" t="s">
        <v>145</v>
      </c>
      <c r="DF566" s="117" t="s">
        <v>145</v>
      </c>
      <c r="DG566" s="117" t="s">
        <v>145</v>
      </c>
      <c r="DH566" s="117" t="s">
        <v>145</v>
      </c>
      <c r="DI566" s="117" t="s">
        <v>145</v>
      </c>
      <c r="DJ566" s="117" t="s">
        <v>145</v>
      </c>
      <c r="DK566" s="117" t="s">
        <v>145</v>
      </c>
      <c r="DL566" s="117" t="s">
        <v>145</v>
      </c>
      <c r="DM566" s="117" t="s">
        <v>145</v>
      </c>
      <c r="DN566" s="117" t="s">
        <v>145</v>
      </c>
      <c r="DO566" s="117" t="s">
        <v>145</v>
      </c>
      <c r="DP566" s="117" t="s">
        <v>145</v>
      </c>
      <c r="DQ566" s="117" t="s">
        <v>145</v>
      </c>
      <c r="DR566" s="117" t="s">
        <v>145</v>
      </c>
      <c r="DS566" s="117" t="s">
        <v>145</v>
      </c>
      <c r="DT566" s="117" t="s">
        <v>145</v>
      </c>
      <c r="DU566" s="117" t="s">
        <v>145</v>
      </c>
      <c r="DV566" s="117" t="s">
        <v>145</v>
      </c>
      <c r="DW566" s="117" t="s">
        <v>145</v>
      </c>
      <c r="DX566" s="117" t="s">
        <v>145</v>
      </c>
      <c r="DY566" s="117" t="s">
        <v>145</v>
      </c>
      <c r="DZ566" s="117" t="s">
        <v>145</v>
      </c>
      <c r="EA566" s="117" t="s">
        <v>145</v>
      </c>
      <c r="EB566" s="117" t="s">
        <v>145</v>
      </c>
      <c r="EC566" s="117" t="s">
        <v>180</v>
      </c>
      <c r="ED566" s="117" t="s">
        <v>145</v>
      </c>
      <c r="EE566" s="117" t="s">
        <v>154</v>
      </c>
      <c r="EF566" s="117" t="s">
        <v>145</v>
      </c>
      <c r="EG566" s="117" t="s">
        <v>145</v>
      </c>
      <c r="EH566" s="117" t="s">
        <v>145</v>
      </c>
      <c r="EI566" s="117" t="s">
        <v>145</v>
      </c>
      <c r="EJ566" s="117" t="s">
        <v>145</v>
      </c>
      <c r="EK566" s="117" t="s">
        <v>145</v>
      </c>
      <c r="EL566" s="117" t="s">
        <v>145</v>
      </c>
      <c r="EM566" s="117" t="s">
        <v>145</v>
      </c>
      <c r="EN566" s="117" t="s">
        <v>147</v>
      </c>
    </row>
    <row r="567" spans="1:144">
      <c r="A567" s="117" t="s">
        <v>2222</v>
      </c>
      <c r="B567" s="117" t="s">
        <v>145</v>
      </c>
      <c r="C567" s="117" t="s">
        <v>146</v>
      </c>
      <c r="D567" s="117" t="s">
        <v>145</v>
      </c>
      <c r="E567" s="117" t="s">
        <v>147</v>
      </c>
      <c r="F567" s="117" t="s">
        <v>145</v>
      </c>
      <c r="G567" s="117" t="s">
        <v>148</v>
      </c>
      <c r="H567" s="117" t="s">
        <v>149</v>
      </c>
      <c r="I567" s="117" t="s">
        <v>145</v>
      </c>
      <c r="J567" s="117" t="s">
        <v>150</v>
      </c>
      <c r="K567" s="117" t="s">
        <v>151</v>
      </c>
      <c r="L567" s="117" t="s">
        <v>2223</v>
      </c>
      <c r="M567" s="117" t="s">
        <v>145</v>
      </c>
      <c r="N567" s="117" t="s">
        <v>146</v>
      </c>
      <c r="O567" s="117" t="s">
        <v>153</v>
      </c>
      <c r="P567" s="117" t="s">
        <v>154</v>
      </c>
      <c r="Q567" s="117" t="s">
        <v>155</v>
      </c>
      <c r="R567" s="117" t="s">
        <v>145</v>
      </c>
      <c r="S567" s="117" t="s">
        <v>156</v>
      </c>
      <c r="T567" s="117" t="s">
        <v>154</v>
      </c>
      <c r="U567" s="117" t="s">
        <v>145</v>
      </c>
      <c r="V567" s="117" t="s">
        <v>145</v>
      </c>
      <c r="W567" s="117" t="s">
        <v>157</v>
      </c>
      <c r="X567" s="117" t="s">
        <v>157</v>
      </c>
      <c r="Y567" s="117" t="s">
        <v>158</v>
      </c>
      <c r="Z567" s="117" t="s">
        <v>159</v>
      </c>
      <c r="AA567" s="117" t="s">
        <v>145</v>
      </c>
      <c r="AB567" s="117" t="s">
        <v>145</v>
      </c>
      <c r="AC567" s="117" t="s">
        <v>145</v>
      </c>
      <c r="AD567" s="117" t="s">
        <v>145</v>
      </c>
      <c r="AE567" s="117" t="s">
        <v>2224</v>
      </c>
      <c r="AF567" s="117" t="s">
        <v>145</v>
      </c>
      <c r="AG567" s="117" t="s">
        <v>145</v>
      </c>
      <c r="AH567" s="117" t="s">
        <v>147</v>
      </c>
      <c r="AI567" s="117" t="s">
        <v>145</v>
      </c>
      <c r="AJ567" s="117" t="s">
        <v>145</v>
      </c>
      <c r="AK567" s="117" t="s">
        <v>145</v>
      </c>
      <c r="AL567" s="117" t="s">
        <v>145</v>
      </c>
      <c r="AM567" s="117" t="s">
        <v>145</v>
      </c>
      <c r="AN567" s="117" t="s">
        <v>145</v>
      </c>
      <c r="AO567" s="117" t="s">
        <v>645</v>
      </c>
      <c r="AP567" s="117" t="s">
        <v>2225</v>
      </c>
      <c r="AQ567" s="117" t="s">
        <v>2226</v>
      </c>
      <c r="AR567" s="117" t="s">
        <v>648</v>
      </c>
      <c r="AS567" s="117" t="s">
        <v>717</v>
      </c>
      <c r="AT567" s="117" t="s">
        <v>718</v>
      </c>
      <c r="AU567" s="117" t="s">
        <v>145</v>
      </c>
      <c r="AV567" s="117" t="s">
        <v>2227</v>
      </c>
      <c r="AW567" s="117" t="s">
        <v>2228</v>
      </c>
      <c r="AX567" s="117" t="s">
        <v>2229</v>
      </c>
      <c r="AY567" s="117" t="s">
        <v>145</v>
      </c>
      <c r="AZ567" s="117" t="s">
        <v>718</v>
      </c>
      <c r="BA567" s="117" t="s">
        <v>145</v>
      </c>
      <c r="BB567" s="117" t="s">
        <v>145</v>
      </c>
      <c r="BC567" s="117" t="s">
        <v>145</v>
      </c>
      <c r="BD567" s="117" t="s">
        <v>145</v>
      </c>
      <c r="BE567" s="117" t="s">
        <v>145</v>
      </c>
      <c r="BF567" s="117" t="s">
        <v>145</v>
      </c>
      <c r="BG567" s="117" t="s">
        <v>145</v>
      </c>
      <c r="BH567" s="117" t="s">
        <v>145</v>
      </c>
      <c r="BI567" s="117" t="s">
        <v>145</v>
      </c>
      <c r="BJ567" s="117" t="s">
        <v>145</v>
      </c>
      <c r="BK567" s="117" t="s">
        <v>145</v>
      </c>
      <c r="BL567" s="117" t="s">
        <v>170</v>
      </c>
      <c r="BM567" s="117" t="s">
        <v>145</v>
      </c>
      <c r="BN567" s="117" t="s">
        <v>145</v>
      </c>
      <c r="BO567" s="117" t="s">
        <v>145</v>
      </c>
      <c r="BP567" s="117" t="s">
        <v>145</v>
      </c>
      <c r="BQ567" s="117" t="s">
        <v>145</v>
      </c>
      <c r="BR567" s="117" t="s">
        <v>145</v>
      </c>
      <c r="BS567" s="117" t="s">
        <v>145</v>
      </c>
      <c r="BT567" s="117" t="s">
        <v>145</v>
      </c>
      <c r="BU567" s="117" t="s">
        <v>145</v>
      </c>
      <c r="BV567" s="117" t="s">
        <v>171</v>
      </c>
      <c r="BW567" s="117" t="s">
        <v>145</v>
      </c>
      <c r="BX567" s="117" t="s">
        <v>145</v>
      </c>
      <c r="BY567" s="117" t="s">
        <v>145</v>
      </c>
      <c r="BZ567" s="117" t="s">
        <v>145</v>
      </c>
      <c r="CA567" s="117" t="s">
        <v>145</v>
      </c>
      <c r="CB567" s="117" t="s">
        <v>149</v>
      </c>
      <c r="CC567" s="117" t="s">
        <v>149</v>
      </c>
      <c r="CD567" s="117" t="s">
        <v>145</v>
      </c>
      <c r="CE567" s="117" t="s">
        <v>145</v>
      </c>
      <c r="CF567" s="117" t="s">
        <v>145</v>
      </c>
      <c r="CG567" s="117" t="s">
        <v>145</v>
      </c>
      <c r="CH567" s="117" t="s">
        <v>145</v>
      </c>
      <c r="CI567" s="117" t="s">
        <v>145</v>
      </c>
      <c r="CJ567" s="117" t="s">
        <v>145</v>
      </c>
      <c r="CK567" s="117" t="s">
        <v>145</v>
      </c>
      <c r="CL567" s="117" t="s">
        <v>145</v>
      </c>
      <c r="CM567" s="117" t="s">
        <v>145</v>
      </c>
      <c r="CN567" s="117" t="s">
        <v>145</v>
      </c>
      <c r="CO567" s="117" t="s">
        <v>1472</v>
      </c>
      <c r="CP567" s="117" t="s">
        <v>145</v>
      </c>
      <c r="CQ567" s="117" t="s">
        <v>145</v>
      </c>
      <c r="CR567" s="117" t="s">
        <v>145</v>
      </c>
      <c r="CS567" s="117" t="s">
        <v>173</v>
      </c>
      <c r="CT567" s="117" t="s">
        <v>181</v>
      </c>
      <c r="CU567" s="117" t="s">
        <v>175</v>
      </c>
      <c r="CV567" s="117" t="s">
        <v>176</v>
      </c>
      <c r="CW567" s="117" t="s">
        <v>177</v>
      </c>
      <c r="CX567" s="117" t="s">
        <v>178</v>
      </c>
      <c r="CY567" s="117" t="s">
        <v>178</v>
      </c>
      <c r="CZ567" s="117" t="s">
        <v>179</v>
      </c>
      <c r="DA567" s="117" t="s">
        <v>179</v>
      </c>
      <c r="DB567" s="117" t="s">
        <v>145</v>
      </c>
      <c r="DC567" s="117" t="s">
        <v>145</v>
      </c>
      <c r="DD567" s="117" t="s">
        <v>179</v>
      </c>
      <c r="DE567" s="117" t="s">
        <v>145</v>
      </c>
      <c r="DF567" s="117" t="s">
        <v>145</v>
      </c>
      <c r="DG567" s="117" t="s">
        <v>145</v>
      </c>
      <c r="DH567" s="117" t="s">
        <v>145</v>
      </c>
      <c r="DI567" s="117" t="s">
        <v>145</v>
      </c>
      <c r="DJ567" s="117" t="s">
        <v>145</v>
      </c>
      <c r="DK567" s="117" t="s">
        <v>145</v>
      </c>
      <c r="DL567" s="117" t="s">
        <v>145</v>
      </c>
      <c r="DM567" s="117" t="s">
        <v>145</v>
      </c>
      <c r="DN567" s="117" t="s">
        <v>145</v>
      </c>
      <c r="DO567" s="117" t="s">
        <v>145</v>
      </c>
      <c r="DP567" s="117" t="s">
        <v>145</v>
      </c>
      <c r="DQ567" s="117" t="s">
        <v>145</v>
      </c>
      <c r="DR567" s="117" t="s">
        <v>145</v>
      </c>
      <c r="DS567" s="117" t="s">
        <v>145</v>
      </c>
      <c r="DT567" s="117" t="s">
        <v>145</v>
      </c>
      <c r="DU567" s="117" t="s">
        <v>145</v>
      </c>
      <c r="DV567" s="117" t="s">
        <v>145</v>
      </c>
      <c r="DW567" s="117" t="s">
        <v>145</v>
      </c>
      <c r="DX567" s="117" t="s">
        <v>145</v>
      </c>
      <c r="DY567" s="117" t="s">
        <v>145</v>
      </c>
      <c r="DZ567" s="117" t="s">
        <v>145</v>
      </c>
      <c r="EA567" s="117" t="s">
        <v>145</v>
      </c>
      <c r="EB567" s="117" t="s">
        <v>145</v>
      </c>
      <c r="EC567" s="117" t="s">
        <v>180</v>
      </c>
      <c r="ED567" s="117" t="s">
        <v>145</v>
      </c>
      <c r="EE567" s="117" t="s">
        <v>154</v>
      </c>
      <c r="EF567" s="117" t="s">
        <v>145</v>
      </c>
      <c r="EG567" s="117" t="s">
        <v>145</v>
      </c>
      <c r="EH567" s="117" t="s">
        <v>145</v>
      </c>
      <c r="EI567" s="117" t="s">
        <v>145</v>
      </c>
      <c r="EJ567" s="117" t="s">
        <v>145</v>
      </c>
      <c r="EK567" s="117" t="s">
        <v>145</v>
      </c>
      <c r="EL567" s="117" t="s">
        <v>145</v>
      </c>
      <c r="EM567" s="117" t="s">
        <v>145</v>
      </c>
      <c r="EN567" s="117" t="s">
        <v>147</v>
      </c>
    </row>
    <row r="568" spans="1:144">
      <c r="A568" s="117" t="s">
        <v>2222</v>
      </c>
      <c r="B568" s="117" t="s">
        <v>145</v>
      </c>
      <c r="C568" s="117" t="s">
        <v>146</v>
      </c>
      <c r="D568" s="117" t="s">
        <v>145</v>
      </c>
      <c r="E568" s="117" t="s">
        <v>147</v>
      </c>
      <c r="F568" s="117" t="s">
        <v>145</v>
      </c>
      <c r="G568" s="117" t="s">
        <v>148</v>
      </c>
      <c r="H568" s="117" t="s">
        <v>149</v>
      </c>
      <c r="I568" s="117" t="s">
        <v>145</v>
      </c>
      <c r="J568" s="117" t="s">
        <v>150</v>
      </c>
      <c r="K568" s="117" t="s">
        <v>151</v>
      </c>
      <c r="L568" s="117" t="s">
        <v>2223</v>
      </c>
      <c r="M568" s="117" t="s">
        <v>145</v>
      </c>
      <c r="N568" s="117" t="s">
        <v>146</v>
      </c>
      <c r="O568" s="117" t="s">
        <v>153</v>
      </c>
      <c r="P568" s="117" t="s">
        <v>154</v>
      </c>
      <c r="Q568" s="117" t="s">
        <v>155</v>
      </c>
      <c r="R568" s="117" t="s">
        <v>145</v>
      </c>
      <c r="S568" s="117" t="s">
        <v>156</v>
      </c>
      <c r="T568" s="117" t="s">
        <v>154</v>
      </c>
      <c r="U568" s="117" t="s">
        <v>145</v>
      </c>
      <c r="V568" s="117" t="s">
        <v>145</v>
      </c>
      <c r="W568" s="117" t="s">
        <v>157</v>
      </c>
      <c r="X568" s="117" t="s">
        <v>157</v>
      </c>
      <c r="Y568" s="117" t="s">
        <v>158</v>
      </c>
      <c r="Z568" s="117" t="s">
        <v>159</v>
      </c>
      <c r="AA568" s="117" t="s">
        <v>145</v>
      </c>
      <c r="AB568" s="117" t="s">
        <v>145</v>
      </c>
      <c r="AC568" s="117" t="s">
        <v>145</v>
      </c>
      <c r="AD568" s="117" t="s">
        <v>145</v>
      </c>
      <c r="AE568" s="117" t="s">
        <v>2224</v>
      </c>
      <c r="AF568" s="117" t="s">
        <v>145</v>
      </c>
      <c r="AG568" s="117" t="s">
        <v>145</v>
      </c>
      <c r="AH568" s="117" t="s">
        <v>147</v>
      </c>
      <c r="AI568" s="117" t="s">
        <v>145</v>
      </c>
      <c r="AJ568" s="117" t="s">
        <v>145</v>
      </c>
      <c r="AK568" s="117" t="s">
        <v>145</v>
      </c>
      <c r="AL568" s="117" t="s">
        <v>145</v>
      </c>
      <c r="AM568" s="117" t="s">
        <v>145</v>
      </c>
      <c r="AN568" s="117" t="s">
        <v>145</v>
      </c>
      <c r="AO568" s="117" t="s">
        <v>645</v>
      </c>
      <c r="AP568" s="117" t="s">
        <v>2225</v>
      </c>
      <c r="AQ568" s="117" t="s">
        <v>2226</v>
      </c>
      <c r="AR568" s="117" t="s">
        <v>648</v>
      </c>
      <c r="AS568" s="117" t="s">
        <v>717</v>
      </c>
      <c r="AT568" s="117" t="s">
        <v>718</v>
      </c>
      <c r="AU568" s="117" t="s">
        <v>145</v>
      </c>
      <c r="AV568" s="117" t="s">
        <v>2227</v>
      </c>
      <c r="AW568" s="117" t="s">
        <v>2228</v>
      </c>
      <c r="AX568" s="117" t="s">
        <v>2229</v>
      </c>
      <c r="AY568" s="117" t="s">
        <v>145</v>
      </c>
      <c r="AZ568" s="117" t="s">
        <v>718</v>
      </c>
      <c r="BA568" s="117" t="s">
        <v>145</v>
      </c>
      <c r="BB568" s="117" t="s">
        <v>145</v>
      </c>
      <c r="BC568" s="117" t="s">
        <v>145</v>
      </c>
      <c r="BD568" s="117" t="s">
        <v>145</v>
      </c>
      <c r="BE568" s="117" t="s">
        <v>145</v>
      </c>
      <c r="BF568" s="117" t="s">
        <v>145</v>
      </c>
      <c r="BG568" s="117" t="s">
        <v>145</v>
      </c>
      <c r="BH568" s="117" t="s">
        <v>145</v>
      </c>
      <c r="BI568" s="117" t="s">
        <v>145</v>
      </c>
      <c r="BJ568" s="117" t="s">
        <v>145</v>
      </c>
      <c r="BK568" s="117" t="s">
        <v>145</v>
      </c>
      <c r="BL568" s="117" t="s">
        <v>170</v>
      </c>
      <c r="BM568" s="117" t="s">
        <v>145</v>
      </c>
      <c r="BN568" s="117" t="s">
        <v>145</v>
      </c>
      <c r="BO568" s="117" t="s">
        <v>145</v>
      </c>
      <c r="BP568" s="117" t="s">
        <v>145</v>
      </c>
      <c r="BQ568" s="117" t="s">
        <v>145</v>
      </c>
      <c r="BR568" s="117" t="s">
        <v>145</v>
      </c>
      <c r="BS568" s="117" t="s">
        <v>145</v>
      </c>
      <c r="BT568" s="117" t="s">
        <v>145</v>
      </c>
      <c r="BU568" s="117" t="s">
        <v>145</v>
      </c>
      <c r="BV568" s="117" t="s">
        <v>171</v>
      </c>
      <c r="BW568" s="117" t="s">
        <v>145</v>
      </c>
      <c r="BX568" s="117" t="s">
        <v>145</v>
      </c>
      <c r="BY568" s="117" t="s">
        <v>145</v>
      </c>
      <c r="BZ568" s="117" t="s">
        <v>145</v>
      </c>
      <c r="CA568" s="117" t="s">
        <v>145</v>
      </c>
      <c r="CB568" s="117" t="s">
        <v>149</v>
      </c>
      <c r="CC568" s="117" t="s">
        <v>149</v>
      </c>
      <c r="CD568" s="117" t="s">
        <v>145</v>
      </c>
      <c r="CE568" s="117" t="s">
        <v>145</v>
      </c>
      <c r="CF568" s="117" t="s">
        <v>145</v>
      </c>
      <c r="CG568" s="117" t="s">
        <v>145</v>
      </c>
      <c r="CH568" s="117" t="s">
        <v>145</v>
      </c>
      <c r="CI568" s="117" t="s">
        <v>145</v>
      </c>
      <c r="CJ568" s="117" t="s">
        <v>145</v>
      </c>
      <c r="CK568" s="117" t="s">
        <v>145</v>
      </c>
      <c r="CL568" s="117" t="s">
        <v>145</v>
      </c>
      <c r="CM568" s="117" t="s">
        <v>145</v>
      </c>
      <c r="CN568" s="117" t="s">
        <v>145</v>
      </c>
      <c r="CO568" s="117" t="s">
        <v>1472</v>
      </c>
      <c r="CP568" s="117" t="s">
        <v>145</v>
      </c>
      <c r="CQ568" s="117" t="s">
        <v>145</v>
      </c>
      <c r="CR568" s="117" t="s">
        <v>145</v>
      </c>
      <c r="CS568" s="117" t="s">
        <v>173</v>
      </c>
      <c r="CT568" s="117" t="s">
        <v>300</v>
      </c>
      <c r="CU568" s="117" t="s">
        <v>1006</v>
      </c>
      <c r="CV568" s="117" t="s">
        <v>1007</v>
      </c>
      <c r="CW568" s="117" t="s">
        <v>1008</v>
      </c>
      <c r="CX568" s="117" t="s">
        <v>178</v>
      </c>
      <c r="CY568" s="117" t="s">
        <v>178</v>
      </c>
      <c r="CZ568" s="117" t="s">
        <v>179</v>
      </c>
      <c r="DA568" s="117" t="s">
        <v>179</v>
      </c>
      <c r="DB568" s="117" t="s">
        <v>145</v>
      </c>
      <c r="DC568" s="117" t="s">
        <v>145</v>
      </c>
      <c r="DD568" s="117" t="s">
        <v>179</v>
      </c>
      <c r="DE568" s="117" t="s">
        <v>145</v>
      </c>
      <c r="DF568" s="117" t="s">
        <v>145</v>
      </c>
      <c r="DG568" s="117" t="s">
        <v>145</v>
      </c>
      <c r="DH568" s="117" t="s">
        <v>145</v>
      </c>
      <c r="DI568" s="117" t="s">
        <v>145</v>
      </c>
      <c r="DJ568" s="117" t="s">
        <v>145</v>
      </c>
      <c r="DK568" s="117" t="s">
        <v>145</v>
      </c>
      <c r="DL568" s="117" t="s">
        <v>145</v>
      </c>
      <c r="DM568" s="117" t="s">
        <v>145</v>
      </c>
      <c r="DN568" s="117" t="s">
        <v>145</v>
      </c>
      <c r="DO568" s="117" t="s">
        <v>145</v>
      </c>
      <c r="DP568" s="117" t="s">
        <v>145</v>
      </c>
      <c r="DQ568" s="117" t="s">
        <v>145</v>
      </c>
      <c r="DR568" s="117" t="s">
        <v>145</v>
      </c>
      <c r="DS568" s="117" t="s">
        <v>145</v>
      </c>
      <c r="DT568" s="117" t="s">
        <v>145</v>
      </c>
      <c r="DU568" s="117" t="s">
        <v>145</v>
      </c>
      <c r="DV568" s="117" t="s">
        <v>145</v>
      </c>
      <c r="DW568" s="117" t="s">
        <v>145</v>
      </c>
      <c r="DX568" s="117" t="s">
        <v>145</v>
      </c>
      <c r="DY568" s="117" t="s">
        <v>145</v>
      </c>
      <c r="DZ568" s="117" t="s">
        <v>145</v>
      </c>
      <c r="EA568" s="117" t="s">
        <v>145</v>
      </c>
      <c r="EB568" s="117" t="s">
        <v>145</v>
      </c>
      <c r="EC568" s="117" t="s">
        <v>180</v>
      </c>
      <c r="ED568" s="117" t="s">
        <v>145</v>
      </c>
      <c r="EE568" s="117" t="s">
        <v>154</v>
      </c>
      <c r="EF568" s="117" t="s">
        <v>145</v>
      </c>
      <c r="EG568" s="117" t="s">
        <v>145</v>
      </c>
      <c r="EH568" s="117" t="s">
        <v>145</v>
      </c>
      <c r="EI568" s="117" t="s">
        <v>145</v>
      </c>
      <c r="EJ568" s="117" t="s">
        <v>145</v>
      </c>
      <c r="EK568" s="117" t="s">
        <v>145</v>
      </c>
      <c r="EL568" s="117" t="s">
        <v>145</v>
      </c>
      <c r="EM568" s="117" t="s">
        <v>145</v>
      </c>
      <c r="EN568" s="117" t="s">
        <v>147</v>
      </c>
    </row>
    <row r="569" spans="1:144">
      <c r="A569" s="117" t="s">
        <v>2230</v>
      </c>
      <c r="B569" s="117" t="s">
        <v>145</v>
      </c>
      <c r="C569" s="117" t="s">
        <v>146</v>
      </c>
      <c r="D569" s="117" t="s">
        <v>145</v>
      </c>
      <c r="E569" s="117" t="s">
        <v>147</v>
      </c>
      <c r="F569" s="117" t="s">
        <v>145</v>
      </c>
      <c r="G569" s="117" t="s">
        <v>148</v>
      </c>
      <c r="H569" s="117" t="s">
        <v>149</v>
      </c>
      <c r="I569" s="117" t="s">
        <v>145</v>
      </c>
      <c r="J569" s="117" t="s">
        <v>150</v>
      </c>
      <c r="K569" s="117" t="s">
        <v>151</v>
      </c>
      <c r="L569" s="117" t="s">
        <v>2223</v>
      </c>
      <c r="M569" s="117" t="s">
        <v>145</v>
      </c>
      <c r="N569" s="117" t="s">
        <v>146</v>
      </c>
      <c r="O569" s="117" t="s">
        <v>153</v>
      </c>
      <c r="P569" s="117" t="s">
        <v>154</v>
      </c>
      <c r="Q569" s="117" t="s">
        <v>155</v>
      </c>
      <c r="R569" s="117" t="s">
        <v>145</v>
      </c>
      <c r="S569" s="117" t="s">
        <v>156</v>
      </c>
      <c r="T569" s="117" t="s">
        <v>154</v>
      </c>
      <c r="U569" s="117" t="s">
        <v>145</v>
      </c>
      <c r="V569" s="117" t="s">
        <v>145</v>
      </c>
      <c r="W569" s="117" t="s">
        <v>157</v>
      </c>
      <c r="X569" s="117" t="s">
        <v>157</v>
      </c>
      <c r="Y569" s="117" t="s">
        <v>158</v>
      </c>
      <c r="Z569" s="117" t="s">
        <v>159</v>
      </c>
      <c r="AA569" s="117" t="s">
        <v>145</v>
      </c>
      <c r="AB569" s="117" t="s">
        <v>145</v>
      </c>
      <c r="AC569" s="117" t="s">
        <v>145</v>
      </c>
      <c r="AD569" s="117" t="s">
        <v>145</v>
      </c>
      <c r="AE569" s="117" t="s">
        <v>2231</v>
      </c>
      <c r="AF569" s="117" t="s">
        <v>145</v>
      </c>
      <c r="AG569" s="117" t="s">
        <v>145</v>
      </c>
      <c r="AH569" s="117" t="s">
        <v>147</v>
      </c>
      <c r="AI569" s="117" t="s">
        <v>145</v>
      </c>
      <c r="AJ569" s="117" t="s">
        <v>145</v>
      </c>
      <c r="AK569" s="117" t="s">
        <v>145</v>
      </c>
      <c r="AL569" s="117" t="s">
        <v>145</v>
      </c>
      <c r="AM569" s="117" t="s">
        <v>145</v>
      </c>
      <c r="AN569" s="117" t="s">
        <v>145</v>
      </c>
      <c r="AO569" s="117" t="s">
        <v>161</v>
      </c>
      <c r="AP569" s="117" t="s">
        <v>1796</v>
      </c>
      <c r="AQ569" s="117" t="s">
        <v>2232</v>
      </c>
      <c r="AR569" s="117" t="s">
        <v>164</v>
      </c>
      <c r="AS569" s="117" t="s">
        <v>1798</v>
      </c>
      <c r="AT569" s="117" t="s">
        <v>869</v>
      </c>
      <c r="AU569" s="117" t="s">
        <v>145</v>
      </c>
      <c r="AV569" s="117" t="s">
        <v>2233</v>
      </c>
      <c r="AW569" s="117" t="s">
        <v>2234</v>
      </c>
      <c r="AX569" s="117" t="s">
        <v>2235</v>
      </c>
      <c r="AY569" s="117" t="s">
        <v>145</v>
      </c>
      <c r="AZ569" s="117" t="s">
        <v>869</v>
      </c>
      <c r="BA569" s="117" t="s">
        <v>145</v>
      </c>
      <c r="BB569" s="117" t="s">
        <v>145</v>
      </c>
      <c r="BC569" s="117" t="s">
        <v>145</v>
      </c>
      <c r="BD569" s="117" t="s">
        <v>145</v>
      </c>
      <c r="BE569" s="117" t="s">
        <v>145</v>
      </c>
      <c r="BF569" s="117" t="s">
        <v>145</v>
      </c>
      <c r="BG569" s="117" t="s">
        <v>145</v>
      </c>
      <c r="BH569" s="117" t="s">
        <v>145</v>
      </c>
      <c r="BI569" s="117" t="s">
        <v>145</v>
      </c>
      <c r="BJ569" s="117" t="s">
        <v>145</v>
      </c>
      <c r="BK569" s="117" t="s">
        <v>145</v>
      </c>
      <c r="BL569" s="117" t="s">
        <v>170</v>
      </c>
      <c r="BM569" s="117" t="s">
        <v>145</v>
      </c>
      <c r="BN569" s="117" t="s">
        <v>145</v>
      </c>
      <c r="BO569" s="117" t="s">
        <v>145</v>
      </c>
      <c r="BP569" s="117" t="s">
        <v>145</v>
      </c>
      <c r="BQ569" s="117" t="s">
        <v>145</v>
      </c>
      <c r="BR569" s="117" t="s">
        <v>145</v>
      </c>
      <c r="BS569" s="117" t="s">
        <v>145</v>
      </c>
      <c r="BT569" s="117" t="s">
        <v>145</v>
      </c>
      <c r="BU569" s="117" t="s">
        <v>145</v>
      </c>
      <c r="BV569" s="117" t="s">
        <v>171</v>
      </c>
      <c r="BW569" s="117" t="s">
        <v>145</v>
      </c>
      <c r="BX569" s="117" t="s">
        <v>145</v>
      </c>
      <c r="BY569" s="117" t="s">
        <v>145</v>
      </c>
      <c r="BZ569" s="117" t="s">
        <v>145</v>
      </c>
      <c r="CA569" s="117" t="s">
        <v>145</v>
      </c>
      <c r="CB569" s="117" t="s">
        <v>149</v>
      </c>
      <c r="CC569" s="117" t="s">
        <v>149</v>
      </c>
      <c r="CD569" s="117" t="s">
        <v>145</v>
      </c>
      <c r="CE569" s="117" t="s">
        <v>145</v>
      </c>
      <c r="CF569" s="117" t="s">
        <v>145</v>
      </c>
      <c r="CG569" s="117" t="s">
        <v>145</v>
      </c>
      <c r="CH569" s="117" t="s">
        <v>145</v>
      </c>
      <c r="CI569" s="117" t="s">
        <v>145</v>
      </c>
      <c r="CJ569" s="117" t="s">
        <v>145</v>
      </c>
      <c r="CK569" s="117" t="s">
        <v>145</v>
      </c>
      <c r="CL569" s="117" t="s">
        <v>145</v>
      </c>
      <c r="CM569" s="117" t="s">
        <v>145</v>
      </c>
      <c r="CN569" s="117" t="s">
        <v>145</v>
      </c>
      <c r="CO569" s="117" t="s">
        <v>1472</v>
      </c>
      <c r="CP569" s="117" t="s">
        <v>145</v>
      </c>
      <c r="CQ569" s="117" t="s">
        <v>145</v>
      </c>
      <c r="CR569" s="117" t="s">
        <v>145</v>
      </c>
      <c r="CS569" s="117" t="s">
        <v>173</v>
      </c>
      <c r="CT569" s="117" t="s">
        <v>174</v>
      </c>
      <c r="CU569" s="117" t="s">
        <v>182</v>
      </c>
      <c r="CV569" s="117" t="s">
        <v>183</v>
      </c>
      <c r="CW569" s="117" t="s">
        <v>184</v>
      </c>
      <c r="CX569" s="117" t="s">
        <v>178</v>
      </c>
      <c r="CY569" s="117" t="s">
        <v>178</v>
      </c>
      <c r="CZ569" s="117" t="s">
        <v>179</v>
      </c>
      <c r="DA569" s="117" t="s">
        <v>179</v>
      </c>
      <c r="DB569" s="117" t="s">
        <v>145</v>
      </c>
      <c r="DC569" s="117" t="s">
        <v>145</v>
      </c>
      <c r="DD569" s="117" t="s">
        <v>179</v>
      </c>
      <c r="DE569" s="117" t="s">
        <v>145</v>
      </c>
      <c r="DF569" s="117" t="s">
        <v>145</v>
      </c>
      <c r="DG569" s="117" t="s">
        <v>145</v>
      </c>
      <c r="DH569" s="117" t="s">
        <v>145</v>
      </c>
      <c r="DI569" s="117" t="s">
        <v>145</v>
      </c>
      <c r="DJ569" s="117" t="s">
        <v>145</v>
      </c>
      <c r="DK569" s="117" t="s">
        <v>145</v>
      </c>
      <c r="DL569" s="117" t="s">
        <v>145</v>
      </c>
      <c r="DM569" s="117" t="s">
        <v>145</v>
      </c>
      <c r="DN569" s="117" t="s">
        <v>145</v>
      </c>
      <c r="DO569" s="117" t="s">
        <v>145</v>
      </c>
      <c r="DP569" s="117" t="s">
        <v>145</v>
      </c>
      <c r="DQ569" s="117" t="s">
        <v>145</v>
      </c>
      <c r="DR569" s="117" t="s">
        <v>145</v>
      </c>
      <c r="DS569" s="117" t="s">
        <v>145</v>
      </c>
      <c r="DT569" s="117" t="s">
        <v>145</v>
      </c>
      <c r="DU569" s="117" t="s">
        <v>145</v>
      </c>
      <c r="DV569" s="117" t="s">
        <v>145</v>
      </c>
      <c r="DW569" s="117" t="s">
        <v>145</v>
      </c>
      <c r="DX569" s="117" t="s">
        <v>145</v>
      </c>
      <c r="DY569" s="117" t="s">
        <v>145</v>
      </c>
      <c r="DZ569" s="117" t="s">
        <v>145</v>
      </c>
      <c r="EA569" s="117" t="s">
        <v>145</v>
      </c>
      <c r="EB569" s="117" t="s">
        <v>145</v>
      </c>
      <c r="EC569" s="117" t="s">
        <v>180</v>
      </c>
      <c r="ED569" s="117" t="s">
        <v>145</v>
      </c>
      <c r="EE569" s="117" t="s">
        <v>154</v>
      </c>
      <c r="EF569" s="117" t="s">
        <v>145</v>
      </c>
      <c r="EG569" s="117" t="s">
        <v>145</v>
      </c>
      <c r="EH569" s="117" t="s">
        <v>145</v>
      </c>
      <c r="EI569" s="117" t="s">
        <v>145</v>
      </c>
      <c r="EJ569" s="117" t="s">
        <v>145</v>
      </c>
      <c r="EK569" s="117" t="s">
        <v>145</v>
      </c>
      <c r="EL569" s="117" t="s">
        <v>145</v>
      </c>
      <c r="EM569" s="117" t="s">
        <v>145</v>
      </c>
      <c r="EN569" s="117" t="s">
        <v>147</v>
      </c>
    </row>
    <row r="570" spans="1:144">
      <c r="A570" s="117" t="s">
        <v>2230</v>
      </c>
      <c r="B570" s="117" t="s">
        <v>145</v>
      </c>
      <c r="C570" s="117" t="s">
        <v>146</v>
      </c>
      <c r="D570" s="117" t="s">
        <v>145</v>
      </c>
      <c r="E570" s="117" t="s">
        <v>147</v>
      </c>
      <c r="F570" s="117" t="s">
        <v>145</v>
      </c>
      <c r="G570" s="117" t="s">
        <v>148</v>
      </c>
      <c r="H570" s="117" t="s">
        <v>149</v>
      </c>
      <c r="I570" s="117" t="s">
        <v>145</v>
      </c>
      <c r="J570" s="117" t="s">
        <v>150</v>
      </c>
      <c r="K570" s="117" t="s">
        <v>151</v>
      </c>
      <c r="L570" s="117" t="s">
        <v>2223</v>
      </c>
      <c r="M570" s="117" t="s">
        <v>145</v>
      </c>
      <c r="N570" s="117" t="s">
        <v>146</v>
      </c>
      <c r="O570" s="117" t="s">
        <v>153</v>
      </c>
      <c r="P570" s="117" t="s">
        <v>154</v>
      </c>
      <c r="Q570" s="117" t="s">
        <v>155</v>
      </c>
      <c r="R570" s="117" t="s">
        <v>145</v>
      </c>
      <c r="S570" s="117" t="s">
        <v>156</v>
      </c>
      <c r="T570" s="117" t="s">
        <v>154</v>
      </c>
      <c r="U570" s="117" t="s">
        <v>145</v>
      </c>
      <c r="V570" s="117" t="s">
        <v>145</v>
      </c>
      <c r="W570" s="117" t="s">
        <v>157</v>
      </c>
      <c r="X570" s="117" t="s">
        <v>157</v>
      </c>
      <c r="Y570" s="117" t="s">
        <v>158</v>
      </c>
      <c r="Z570" s="117" t="s">
        <v>159</v>
      </c>
      <c r="AA570" s="117" t="s">
        <v>145</v>
      </c>
      <c r="AB570" s="117" t="s">
        <v>145</v>
      </c>
      <c r="AC570" s="117" t="s">
        <v>145</v>
      </c>
      <c r="AD570" s="117" t="s">
        <v>145</v>
      </c>
      <c r="AE570" s="117" t="s">
        <v>2231</v>
      </c>
      <c r="AF570" s="117" t="s">
        <v>145</v>
      </c>
      <c r="AG570" s="117" t="s">
        <v>145</v>
      </c>
      <c r="AH570" s="117" t="s">
        <v>147</v>
      </c>
      <c r="AI570" s="117" t="s">
        <v>145</v>
      </c>
      <c r="AJ570" s="117" t="s">
        <v>145</v>
      </c>
      <c r="AK570" s="117" t="s">
        <v>145</v>
      </c>
      <c r="AL570" s="117" t="s">
        <v>145</v>
      </c>
      <c r="AM570" s="117" t="s">
        <v>145</v>
      </c>
      <c r="AN570" s="117" t="s">
        <v>145</v>
      </c>
      <c r="AO570" s="117" t="s">
        <v>161</v>
      </c>
      <c r="AP570" s="117" t="s">
        <v>1796</v>
      </c>
      <c r="AQ570" s="117" t="s">
        <v>2232</v>
      </c>
      <c r="AR570" s="117" t="s">
        <v>164</v>
      </c>
      <c r="AS570" s="117" t="s">
        <v>1798</v>
      </c>
      <c r="AT570" s="117" t="s">
        <v>869</v>
      </c>
      <c r="AU570" s="117" t="s">
        <v>145</v>
      </c>
      <c r="AV570" s="117" t="s">
        <v>2233</v>
      </c>
      <c r="AW570" s="117" t="s">
        <v>2234</v>
      </c>
      <c r="AX570" s="117" t="s">
        <v>2235</v>
      </c>
      <c r="AY570" s="117" t="s">
        <v>145</v>
      </c>
      <c r="AZ570" s="117" t="s">
        <v>869</v>
      </c>
      <c r="BA570" s="117" t="s">
        <v>145</v>
      </c>
      <c r="BB570" s="117" t="s">
        <v>145</v>
      </c>
      <c r="BC570" s="117" t="s">
        <v>145</v>
      </c>
      <c r="BD570" s="117" t="s">
        <v>145</v>
      </c>
      <c r="BE570" s="117" t="s">
        <v>145</v>
      </c>
      <c r="BF570" s="117" t="s">
        <v>145</v>
      </c>
      <c r="BG570" s="117" t="s">
        <v>145</v>
      </c>
      <c r="BH570" s="117" t="s">
        <v>145</v>
      </c>
      <c r="BI570" s="117" t="s">
        <v>145</v>
      </c>
      <c r="BJ570" s="117" t="s">
        <v>145</v>
      </c>
      <c r="BK570" s="117" t="s">
        <v>145</v>
      </c>
      <c r="BL570" s="117" t="s">
        <v>170</v>
      </c>
      <c r="BM570" s="117" t="s">
        <v>145</v>
      </c>
      <c r="BN570" s="117" t="s">
        <v>145</v>
      </c>
      <c r="BO570" s="117" t="s">
        <v>145</v>
      </c>
      <c r="BP570" s="117" t="s">
        <v>145</v>
      </c>
      <c r="BQ570" s="117" t="s">
        <v>145</v>
      </c>
      <c r="BR570" s="117" t="s">
        <v>145</v>
      </c>
      <c r="BS570" s="117" t="s">
        <v>145</v>
      </c>
      <c r="BT570" s="117" t="s">
        <v>145</v>
      </c>
      <c r="BU570" s="117" t="s">
        <v>145</v>
      </c>
      <c r="BV570" s="117" t="s">
        <v>171</v>
      </c>
      <c r="BW570" s="117" t="s">
        <v>145</v>
      </c>
      <c r="BX570" s="117" t="s">
        <v>145</v>
      </c>
      <c r="BY570" s="117" t="s">
        <v>145</v>
      </c>
      <c r="BZ570" s="117" t="s">
        <v>145</v>
      </c>
      <c r="CA570" s="117" t="s">
        <v>145</v>
      </c>
      <c r="CB570" s="117" t="s">
        <v>149</v>
      </c>
      <c r="CC570" s="117" t="s">
        <v>149</v>
      </c>
      <c r="CD570" s="117" t="s">
        <v>145</v>
      </c>
      <c r="CE570" s="117" t="s">
        <v>145</v>
      </c>
      <c r="CF570" s="117" t="s">
        <v>145</v>
      </c>
      <c r="CG570" s="117" t="s">
        <v>145</v>
      </c>
      <c r="CH570" s="117" t="s">
        <v>145</v>
      </c>
      <c r="CI570" s="117" t="s">
        <v>145</v>
      </c>
      <c r="CJ570" s="117" t="s">
        <v>145</v>
      </c>
      <c r="CK570" s="117" t="s">
        <v>145</v>
      </c>
      <c r="CL570" s="117" t="s">
        <v>145</v>
      </c>
      <c r="CM570" s="117" t="s">
        <v>145</v>
      </c>
      <c r="CN570" s="117" t="s">
        <v>145</v>
      </c>
      <c r="CO570" s="117" t="s">
        <v>1472</v>
      </c>
      <c r="CP570" s="117" t="s">
        <v>145</v>
      </c>
      <c r="CQ570" s="117" t="s">
        <v>145</v>
      </c>
      <c r="CR570" s="117" t="s">
        <v>145</v>
      </c>
      <c r="CS570" s="117" t="s">
        <v>173</v>
      </c>
      <c r="CT570" s="117" t="s">
        <v>181</v>
      </c>
      <c r="CU570" s="117" t="s">
        <v>175</v>
      </c>
      <c r="CV570" s="117" t="s">
        <v>176</v>
      </c>
      <c r="CW570" s="117" t="s">
        <v>177</v>
      </c>
      <c r="CX570" s="117" t="s">
        <v>178</v>
      </c>
      <c r="CY570" s="117" t="s">
        <v>178</v>
      </c>
      <c r="CZ570" s="117" t="s">
        <v>179</v>
      </c>
      <c r="DA570" s="117" t="s">
        <v>179</v>
      </c>
      <c r="DB570" s="117" t="s">
        <v>145</v>
      </c>
      <c r="DC570" s="117" t="s">
        <v>145</v>
      </c>
      <c r="DD570" s="117" t="s">
        <v>179</v>
      </c>
      <c r="DE570" s="117" t="s">
        <v>145</v>
      </c>
      <c r="DF570" s="117" t="s">
        <v>145</v>
      </c>
      <c r="DG570" s="117" t="s">
        <v>145</v>
      </c>
      <c r="DH570" s="117" t="s">
        <v>145</v>
      </c>
      <c r="DI570" s="117" t="s">
        <v>145</v>
      </c>
      <c r="DJ570" s="117" t="s">
        <v>145</v>
      </c>
      <c r="DK570" s="117" t="s">
        <v>145</v>
      </c>
      <c r="DL570" s="117" t="s">
        <v>145</v>
      </c>
      <c r="DM570" s="117" t="s">
        <v>145</v>
      </c>
      <c r="DN570" s="117" t="s">
        <v>145</v>
      </c>
      <c r="DO570" s="117" t="s">
        <v>145</v>
      </c>
      <c r="DP570" s="117" t="s">
        <v>145</v>
      </c>
      <c r="DQ570" s="117" t="s">
        <v>145</v>
      </c>
      <c r="DR570" s="117" t="s">
        <v>145</v>
      </c>
      <c r="DS570" s="117" t="s">
        <v>145</v>
      </c>
      <c r="DT570" s="117" t="s">
        <v>145</v>
      </c>
      <c r="DU570" s="117" t="s">
        <v>145</v>
      </c>
      <c r="DV570" s="117" t="s">
        <v>145</v>
      </c>
      <c r="DW570" s="117" t="s">
        <v>145</v>
      </c>
      <c r="DX570" s="117" t="s">
        <v>145</v>
      </c>
      <c r="DY570" s="117" t="s">
        <v>145</v>
      </c>
      <c r="DZ570" s="117" t="s">
        <v>145</v>
      </c>
      <c r="EA570" s="117" t="s">
        <v>145</v>
      </c>
      <c r="EB570" s="117" t="s">
        <v>145</v>
      </c>
      <c r="EC570" s="117" t="s">
        <v>180</v>
      </c>
      <c r="ED570" s="117" t="s">
        <v>145</v>
      </c>
      <c r="EE570" s="117" t="s">
        <v>154</v>
      </c>
      <c r="EF570" s="117" t="s">
        <v>145</v>
      </c>
      <c r="EG570" s="117" t="s">
        <v>145</v>
      </c>
      <c r="EH570" s="117" t="s">
        <v>145</v>
      </c>
      <c r="EI570" s="117" t="s">
        <v>145</v>
      </c>
      <c r="EJ570" s="117" t="s">
        <v>145</v>
      </c>
      <c r="EK570" s="117" t="s">
        <v>145</v>
      </c>
      <c r="EL570" s="117" t="s">
        <v>145</v>
      </c>
      <c r="EM570" s="117" t="s">
        <v>145</v>
      </c>
      <c r="EN570" s="117" t="s">
        <v>147</v>
      </c>
    </row>
    <row r="571" spans="1:144">
      <c r="A571" s="117" t="s">
        <v>2230</v>
      </c>
      <c r="B571" s="117" t="s">
        <v>145</v>
      </c>
      <c r="C571" s="117" t="s">
        <v>146</v>
      </c>
      <c r="D571" s="117" t="s">
        <v>145</v>
      </c>
      <c r="E571" s="117" t="s">
        <v>147</v>
      </c>
      <c r="F571" s="117" t="s">
        <v>145</v>
      </c>
      <c r="G571" s="117" t="s">
        <v>148</v>
      </c>
      <c r="H571" s="117" t="s">
        <v>149</v>
      </c>
      <c r="I571" s="117" t="s">
        <v>145</v>
      </c>
      <c r="J571" s="117" t="s">
        <v>150</v>
      </c>
      <c r="K571" s="117" t="s">
        <v>151</v>
      </c>
      <c r="L571" s="117" t="s">
        <v>2223</v>
      </c>
      <c r="M571" s="117" t="s">
        <v>145</v>
      </c>
      <c r="N571" s="117" t="s">
        <v>146</v>
      </c>
      <c r="O571" s="117" t="s">
        <v>153</v>
      </c>
      <c r="P571" s="117" t="s">
        <v>154</v>
      </c>
      <c r="Q571" s="117" t="s">
        <v>155</v>
      </c>
      <c r="R571" s="117" t="s">
        <v>145</v>
      </c>
      <c r="S571" s="117" t="s">
        <v>156</v>
      </c>
      <c r="T571" s="117" t="s">
        <v>154</v>
      </c>
      <c r="U571" s="117" t="s">
        <v>145</v>
      </c>
      <c r="V571" s="117" t="s">
        <v>145</v>
      </c>
      <c r="W571" s="117" t="s">
        <v>157</v>
      </c>
      <c r="X571" s="117" t="s">
        <v>157</v>
      </c>
      <c r="Y571" s="117" t="s">
        <v>158</v>
      </c>
      <c r="Z571" s="117" t="s">
        <v>159</v>
      </c>
      <c r="AA571" s="117" t="s">
        <v>145</v>
      </c>
      <c r="AB571" s="117" t="s">
        <v>145</v>
      </c>
      <c r="AC571" s="117" t="s">
        <v>145</v>
      </c>
      <c r="AD571" s="117" t="s">
        <v>145</v>
      </c>
      <c r="AE571" s="117" t="s">
        <v>2231</v>
      </c>
      <c r="AF571" s="117" t="s">
        <v>145</v>
      </c>
      <c r="AG571" s="117" t="s">
        <v>145</v>
      </c>
      <c r="AH571" s="117" t="s">
        <v>147</v>
      </c>
      <c r="AI571" s="117" t="s">
        <v>145</v>
      </c>
      <c r="AJ571" s="117" t="s">
        <v>145</v>
      </c>
      <c r="AK571" s="117" t="s">
        <v>145</v>
      </c>
      <c r="AL571" s="117" t="s">
        <v>145</v>
      </c>
      <c r="AM571" s="117" t="s">
        <v>145</v>
      </c>
      <c r="AN571" s="117" t="s">
        <v>145</v>
      </c>
      <c r="AO571" s="117" t="s">
        <v>161</v>
      </c>
      <c r="AP571" s="117" t="s">
        <v>1796</v>
      </c>
      <c r="AQ571" s="117" t="s">
        <v>2232</v>
      </c>
      <c r="AR571" s="117" t="s">
        <v>164</v>
      </c>
      <c r="AS571" s="117" t="s">
        <v>1798</v>
      </c>
      <c r="AT571" s="117" t="s">
        <v>869</v>
      </c>
      <c r="AU571" s="117" t="s">
        <v>145</v>
      </c>
      <c r="AV571" s="117" t="s">
        <v>2233</v>
      </c>
      <c r="AW571" s="117" t="s">
        <v>2234</v>
      </c>
      <c r="AX571" s="117" t="s">
        <v>2235</v>
      </c>
      <c r="AY571" s="117" t="s">
        <v>145</v>
      </c>
      <c r="AZ571" s="117" t="s">
        <v>869</v>
      </c>
      <c r="BA571" s="117" t="s">
        <v>145</v>
      </c>
      <c r="BB571" s="117" t="s">
        <v>145</v>
      </c>
      <c r="BC571" s="117" t="s">
        <v>145</v>
      </c>
      <c r="BD571" s="117" t="s">
        <v>145</v>
      </c>
      <c r="BE571" s="117" t="s">
        <v>145</v>
      </c>
      <c r="BF571" s="117" t="s">
        <v>145</v>
      </c>
      <c r="BG571" s="117" t="s">
        <v>145</v>
      </c>
      <c r="BH571" s="117" t="s">
        <v>145</v>
      </c>
      <c r="BI571" s="117" t="s">
        <v>145</v>
      </c>
      <c r="BJ571" s="117" t="s">
        <v>145</v>
      </c>
      <c r="BK571" s="117" t="s">
        <v>145</v>
      </c>
      <c r="BL571" s="117" t="s">
        <v>170</v>
      </c>
      <c r="BM571" s="117" t="s">
        <v>145</v>
      </c>
      <c r="BN571" s="117" t="s">
        <v>145</v>
      </c>
      <c r="BO571" s="117" t="s">
        <v>145</v>
      </c>
      <c r="BP571" s="117" t="s">
        <v>145</v>
      </c>
      <c r="BQ571" s="117" t="s">
        <v>145</v>
      </c>
      <c r="BR571" s="117" t="s">
        <v>145</v>
      </c>
      <c r="BS571" s="117" t="s">
        <v>145</v>
      </c>
      <c r="BT571" s="117" t="s">
        <v>145</v>
      </c>
      <c r="BU571" s="117" t="s">
        <v>145</v>
      </c>
      <c r="BV571" s="117" t="s">
        <v>171</v>
      </c>
      <c r="BW571" s="117" t="s">
        <v>145</v>
      </c>
      <c r="BX571" s="117" t="s">
        <v>145</v>
      </c>
      <c r="BY571" s="117" t="s">
        <v>145</v>
      </c>
      <c r="BZ571" s="117" t="s">
        <v>145</v>
      </c>
      <c r="CA571" s="117" t="s">
        <v>145</v>
      </c>
      <c r="CB571" s="117" t="s">
        <v>149</v>
      </c>
      <c r="CC571" s="117" t="s">
        <v>149</v>
      </c>
      <c r="CD571" s="117" t="s">
        <v>145</v>
      </c>
      <c r="CE571" s="117" t="s">
        <v>145</v>
      </c>
      <c r="CF571" s="117" t="s">
        <v>145</v>
      </c>
      <c r="CG571" s="117" t="s">
        <v>145</v>
      </c>
      <c r="CH571" s="117" t="s">
        <v>145</v>
      </c>
      <c r="CI571" s="117" t="s">
        <v>145</v>
      </c>
      <c r="CJ571" s="117" t="s">
        <v>145</v>
      </c>
      <c r="CK571" s="117" t="s">
        <v>145</v>
      </c>
      <c r="CL571" s="117" t="s">
        <v>145</v>
      </c>
      <c r="CM571" s="117" t="s">
        <v>145</v>
      </c>
      <c r="CN571" s="117" t="s">
        <v>145</v>
      </c>
      <c r="CO571" s="117" t="s">
        <v>1472</v>
      </c>
      <c r="CP571" s="117" t="s">
        <v>145</v>
      </c>
      <c r="CQ571" s="117" t="s">
        <v>145</v>
      </c>
      <c r="CR571" s="117" t="s">
        <v>145</v>
      </c>
      <c r="CS571" s="117" t="s">
        <v>173</v>
      </c>
      <c r="CT571" s="117" t="s">
        <v>300</v>
      </c>
      <c r="CU571" s="117" t="s">
        <v>1006</v>
      </c>
      <c r="CV571" s="117" t="s">
        <v>1007</v>
      </c>
      <c r="CW571" s="117" t="s">
        <v>1008</v>
      </c>
      <c r="CX571" s="117" t="s">
        <v>178</v>
      </c>
      <c r="CY571" s="117" t="s">
        <v>178</v>
      </c>
      <c r="CZ571" s="117" t="s">
        <v>179</v>
      </c>
      <c r="DA571" s="117" t="s">
        <v>179</v>
      </c>
      <c r="DB571" s="117" t="s">
        <v>145</v>
      </c>
      <c r="DC571" s="117" t="s">
        <v>145</v>
      </c>
      <c r="DD571" s="117" t="s">
        <v>179</v>
      </c>
      <c r="DE571" s="117" t="s">
        <v>145</v>
      </c>
      <c r="DF571" s="117" t="s">
        <v>145</v>
      </c>
      <c r="DG571" s="117" t="s">
        <v>145</v>
      </c>
      <c r="DH571" s="117" t="s">
        <v>145</v>
      </c>
      <c r="DI571" s="117" t="s">
        <v>145</v>
      </c>
      <c r="DJ571" s="117" t="s">
        <v>145</v>
      </c>
      <c r="DK571" s="117" t="s">
        <v>145</v>
      </c>
      <c r="DL571" s="117" t="s">
        <v>145</v>
      </c>
      <c r="DM571" s="117" t="s">
        <v>145</v>
      </c>
      <c r="DN571" s="117" t="s">
        <v>145</v>
      </c>
      <c r="DO571" s="117" t="s">
        <v>145</v>
      </c>
      <c r="DP571" s="117" t="s">
        <v>145</v>
      </c>
      <c r="DQ571" s="117" t="s">
        <v>145</v>
      </c>
      <c r="DR571" s="117" t="s">
        <v>145</v>
      </c>
      <c r="DS571" s="117" t="s">
        <v>145</v>
      </c>
      <c r="DT571" s="117" t="s">
        <v>145</v>
      </c>
      <c r="DU571" s="117" t="s">
        <v>145</v>
      </c>
      <c r="DV571" s="117" t="s">
        <v>145</v>
      </c>
      <c r="DW571" s="117" t="s">
        <v>145</v>
      </c>
      <c r="DX571" s="117" t="s">
        <v>145</v>
      </c>
      <c r="DY571" s="117" t="s">
        <v>145</v>
      </c>
      <c r="DZ571" s="117" t="s">
        <v>145</v>
      </c>
      <c r="EA571" s="117" t="s">
        <v>145</v>
      </c>
      <c r="EB571" s="117" t="s">
        <v>145</v>
      </c>
      <c r="EC571" s="117" t="s">
        <v>180</v>
      </c>
      <c r="ED571" s="117" t="s">
        <v>145</v>
      </c>
      <c r="EE571" s="117" t="s">
        <v>154</v>
      </c>
      <c r="EF571" s="117" t="s">
        <v>145</v>
      </c>
      <c r="EG571" s="117" t="s">
        <v>145</v>
      </c>
      <c r="EH571" s="117" t="s">
        <v>145</v>
      </c>
      <c r="EI571" s="117" t="s">
        <v>145</v>
      </c>
      <c r="EJ571" s="117" t="s">
        <v>145</v>
      </c>
      <c r="EK571" s="117" t="s">
        <v>145</v>
      </c>
      <c r="EL571" s="117" t="s">
        <v>145</v>
      </c>
      <c r="EM571" s="117" t="s">
        <v>145</v>
      </c>
      <c r="EN571" s="117" t="s">
        <v>147</v>
      </c>
    </row>
    <row r="572" spans="1:144">
      <c r="A572" s="117" t="s">
        <v>2236</v>
      </c>
      <c r="B572" s="117" t="s">
        <v>145</v>
      </c>
      <c r="C572" s="117" t="s">
        <v>146</v>
      </c>
      <c r="D572" s="117" t="s">
        <v>145</v>
      </c>
      <c r="E572" s="117" t="s">
        <v>147</v>
      </c>
      <c r="F572" s="117" t="s">
        <v>145</v>
      </c>
      <c r="G572" s="117" t="s">
        <v>148</v>
      </c>
      <c r="H572" s="117" t="s">
        <v>149</v>
      </c>
      <c r="I572" s="117" t="s">
        <v>145</v>
      </c>
      <c r="J572" s="117" t="s">
        <v>150</v>
      </c>
      <c r="K572" s="117" t="s">
        <v>151</v>
      </c>
      <c r="L572" s="117" t="s">
        <v>2237</v>
      </c>
      <c r="M572" s="117" t="s">
        <v>145</v>
      </c>
      <c r="N572" s="117" t="s">
        <v>146</v>
      </c>
      <c r="O572" s="117" t="s">
        <v>153</v>
      </c>
      <c r="P572" s="117" t="s">
        <v>154</v>
      </c>
      <c r="Q572" s="117" t="s">
        <v>155</v>
      </c>
      <c r="R572" s="117" t="s">
        <v>145</v>
      </c>
      <c r="S572" s="117" t="s">
        <v>156</v>
      </c>
      <c r="T572" s="117" t="s">
        <v>154</v>
      </c>
      <c r="U572" s="117" t="s">
        <v>145</v>
      </c>
      <c r="V572" s="117" t="s">
        <v>145</v>
      </c>
      <c r="W572" s="117" t="s">
        <v>157</v>
      </c>
      <c r="X572" s="117" t="s">
        <v>157</v>
      </c>
      <c r="Y572" s="117" t="s">
        <v>158</v>
      </c>
      <c r="Z572" s="117" t="s">
        <v>159</v>
      </c>
      <c r="AA572" s="117" t="s">
        <v>145</v>
      </c>
      <c r="AB572" s="117" t="s">
        <v>145</v>
      </c>
      <c r="AC572" s="117" t="s">
        <v>145</v>
      </c>
      <c r="AD572" s="117" t="s">
        <v>145</v>
      </c>
      <c r="AE572" s="117" t="s">
        <v>2238</v>
      </c>
      <c r="AF572" s="117" t="s">
        <v>145</v>
      </c>
      <c r="AG572" s="117" t="s">
        <v>145</v>
      </c>
      <c r="AH572" s="117" t="s">
        <v>147</v>
      </c>
      <c r="AI572" s="117" t="s">
        <v>145</v>
      </c>
      <c r="AJ572" s="117" t="s">
        <v>145</v>
      </c>
      <c r="AK572" s="117" t="s">
        <v>145</v>
      </c>
      <c r="AL572" s="117" t="s">
        <v>145</v>
      </c>
      <c r="AM572" s="117" t="s">
        <v>145</v>
      </c>
      <c r="AN572" s="117" t="s">
        <v>145</v>
      </c>
      <c r="AO572" s="117" t="s">
        <v>2239</v>
      </c>
      <c r="AP572" s="117" t="s">
        <v>2240</v>
      </c>
      <c r="AQ572" s="117" t="s">
        <v>2241</v>
      </c>
      <c r="AR572" s="117" t="s">
        <v>2150</v>
      </c>
      <c r="AS572" s="117" t="s">
        <v>2242</v>
      </c>
      <c r="AT572" s="117" t="s">
        <v>2243</v>
      </c>
      <c r="AU572" s="117" t="s">
        <v>145</v>
      </c>
      <c r="AV572" s="117" t="s">
        <v>2244</v>
      </c>
      <c r="AW572" s="117" t="s">
        <v>2245</v>
      </c>
      <c r="AX572" s="117" t="s">
        <v>2246</v>
      </c>
      <c r="AY572" s="117" t="s">
        <v>145</v>
      </c>
      <c r="AZ572" s="117" t="s">
        <v>2243</v>
      </c>
      <c r="BA572" s="117" t="s">
        <v>145</v>
      </c>
      <c r="BB572" s="117" t="s">
        <v>145</v>
      </c>
      <c r="BC572" s="117" t="s">
        <v>145</v>
      </c>
      <c r="BD572" s="117" t="s">
        <v>145</v>
      </c>
      <c r="BE572" s="117" t="s">
        <v>145</v>
      </c>
      <c r="BF572" s="117" t="s">
        <v>145</v>
      </c>
      <c r="BG572" s="117" t="s">
        <v>145</v>
      </c>
      <c r="BH572" s="117" t="s">
        <v>145</v>
      </c>
      <c r="BI572" s="117" t="s">
        <v>145</v>
      </c>
      <c r="BJ572" s="117" t="s">
        <v>145</v>
      </c>
      <c r="BK572" s="117" t="s">
        <v>145</v>
      </c>
      <c r="BL572" s="117" t="s">
        <v>170</v>
      </c>
      <c r="BM572" s="117" t="s">
        <v>145</v>
      </c>
      <c r="BN572" s="117" t="s">
        <v>145</v>
      </c>
      <c r="BO572" s="117" t="s">
        <v>145</v>
      </c>
      <c r="BP572" s="117" t="s">
        <v>145</v>
      </c>
      <c r="BQ572" s="117" t="s">
        <v>145</v>
      </c>
      <c r="BR572" s="117" t="s">
        <v>145</v>
      </c>
      <c r="BS572" s="117" t="s">
        <v>145</v>
      </c>
      <c r="BT572" s="117" t="s">
        <v>145</v>
      </c>
      <c r="BU572" s="117" t="s">
        <v>145</v>
      </c>
      <c r="BV572" s="117" t="s">
        <v>171</v>
      </c>
      <c r="BW572" s="117" t="s">
        <v>145</v>
      </c>
      <c r="BX572" s="117" t="s">
        <v>145</v>
      </c>
      <c r="BY572" s="117" t="s">
        <v>145</v>
      </c>
      <c r="BZ572" s="117" t="s">
        <v>145</v>
      </c>
      <c r="CA572" s="117" t="s">
        <v>145</v>
      </c>
      <c r="CB572" s="117" t="s">
        <v>149</v>
      </c>
      <c r="CC572" s="117" t="s">
        <v>149</v>
      </c>
      <c r="CD572" s="117" t="s">
        <v>145</v>
      </c>
      <c r="CE572" s="117" t="s">
        <v>145</v>
      </c>
      <c r="CF572" s="117" t="s">
        <v>145</v>
      </c>
      <c r="CG572" s="117" t="s">
        <v>145</v>
      </c>
      <c r="CH572" s="117" t="s">
        <v>145</v>
      </c>
      <c r="CI572" s="117" t="s">
        <v>145</v>
      </c>
      <c r="CJ572" s="117" t="s">
        <v>145</v>
      </c>
      <c r="CK572" s="117" t="s">
        <v>145</v>
      </c>
      <c r="CL572" s="117" t="s">
        <v>145</v>
      </c>
      <c r="CM572" s="117" t="s">
        <v>145</v>
      </c>
      <c r="CN572" s="117" t="s">
        <v>145</v>
      </c>
      <c r="CO572" s="117" t="s">
        <v>1472</v>
      </c>
      <c r="CP572" s="117" t="s">
        <v>145</v>
      </c>
      <c r="CQ572" s="117" t="s">
        <v>145</v>
      </c>
      <c r="CR572" s="117" t="s">
        <v>145</v>
      </c>
      <c r="CS572" s="117" t="s">
        <v>173</v>
      </c>
      <c r="CT572" s="117" t="s">
        <v>174</v>
      </c>
      <c r="CU572" s="117" t="s">
        <v>182</v>
      </c>
      <c r="CV572" s="117" t="s">
        <v>183</v>
      </c>
      <c r="CW572" s="117" t="s">
        <v>184</v>
      </c>
      <c r="CX572" s="117" t="s">
        <v>178</v>
      </c>
      <c r="CY572" s="117" t="s">
        <v>178</v>
      </c>
      <c r="CZ572" s="117" t="s">
        <v>179</v>
      </c>
      <c r="DA572" s="117" t="s">
        <v>179</v>
      </c>
      <c r="DB572" s="117" t="s">
        <v>145</v>
      </c>
      <c r="DC572" s="117" t="s">
        <v>145</v>
      </c>
      <c r="DD572" s="117" t="s">
        <v>179</v>
      </c>
      <c r="DE572" s="117" t="s">
        <v>145</v>
      </c>
      <c r="DF572" s="117" t="s">
        <v>145</v>
      </c>
      <c r="DG572" s="117" t="s">
        <v>145</v>
      </c>
      <c r="DH572" s="117" t="s">
        <v>145</v>
      </c>
      <c r="DI572" s="117" t="s">
        <v>145</v>
      </c>
      <c r="DJ572" s="117" t="s">
        <v>145</v>
      </c>
      <c r="DK572" s="117" t="s">
        <v>145</v>
      </c>
      <c r="DL572" s="117" t="s">
        <v>145</v>
      </c>
      <c r="DM572" s="117" t="s">
        <v>145</v>
      </c>
      <c r="DN572" s="117" t="s">
        <v>145</v>
      </c>
      <c r="DO572" s="117" t="s">
        <v>145</v>
      </c>
      <c r="DP572" s="117" t="s">
        <v>145</v>
      </c>
      <c r="DQ572" s="117" t="s">
        <v>145</v>
      </c>
      <c r="DR572" s="117" t="s">
        <v>145</v>
      </c>
      <c r="DS572" s="117" t="s">
        <v>145</v>
      </c>
      <c r="DT572" s="117" t="s">
        <v>145</v>
      </c>
      <c r="DU572" s="117" t="s">
        <v>145</v>
      </c>
      <c r="DV572" s="117" t="s">
        <v>145</v>
      </c>
      <c r="DW572" s="117" t="s">
        <v>145</v>
      </c>
      <c r="DX572" s="117" t="s">
        <v>145</v>
      </c>
      <c r="DY572" s="117" t="s">
        <v>145</v>
      </c>
      <c r="DZ572" s="117" t="s">
        <v>145</v>
      </c>
      <c r="EA572" s="117" t="s">
        <v>145</v>
      </c>
      <c r="EB572" s="117" t="s">
        <v>145</v>
      </c>
      <c r="EC572" s="117" t="s">
        <v>180</v>
      </c>
      <c r="ED572" s="117" t="s">
        <v>145</v>
      </c>
      <c r="EE572" s="117" t="s">
        <v>154</v>
      </c>
      <c r="EF572" s="117" t="s">
        <v>145</v>
      </c>
      <c r="EG572" s="117" t="s">
        <v>145</v>
      </c>
      <c r="EH572" s="117" t="s">
        <v>145</v>
      </c>
      <c r="EI572" s="117" t="s">
        <v>145</v>
      </c>
      <c r="EJ572" s="117" t="s">
        <v>145</v>
      </c>
      <c r="EK572" s="117" t="s">
        <v>145</v>
      </c>
      <c r="EL572" s="117" t="s">
        <v>145</v>
      </c>
      <c r="EM572" s="117" t="s">
        <v>145</v>
      </c>
      <c r="EN572" s="117" t="s">
        <v>147</v>
      </c>
    </row>
    <row r="573" spans="1:144">
      <c r="A573" s="117" t="s">
        <v>2236</v>
      </c>
      <c r="B573" s="117" t="s">
        <v>145</v>
      </c>
      <c r="C573" s="117" t="s">
        <v>146</v>
      </c>
      <c r="D573" s="117" t="s">
        <v>145</v>
      </c>
      <c r="E573" s="117" t="s">
        <v>147</v>
      </c>
      <c r="F573" s="117" t="s">
        <v>145</v>
      </c>
      <c r="G573" s="117" t="s">
        <v>148</v>
      </c>
      <c r="H573" s="117" t="s">
        <v>149</v>
      </c>
      <c r="I573" s="117" t="s">
        <v>145</v>
      </c>
      <c r="J573" s="117" t="s">
        <v>150</v>
      </c>
      <c r="K573" s="117" t="s">
        <v>151</v>
      </c>
      <c r="L573" s="117" t="s">
        <v>2237</v>
      </c>
      <c r="M573" s="117" t="s">
        <v>145</v>
      </c>
      <c r="N573" s="117" t="s">
        <v>146</v>
      </c>
      <c r="O573" s="117" t="s">
        <v>153</v>
      </c>
      <c r="P573" s="117" t="s">
        <v>154</v>
      </c>
      <c r="Q573" s="117" t="s">
        <v>155</v>
      </c>
      <c r="R573" s="117" t="s">
        <v>145</v>
      </c>
      <c r="S573" s="117" t="s">
        <v>156</v>
      </c>
      <c r="T573" s="117" t="s">
        <v>154</v>
      </c>
      <c r="U573" s="117" t="s">
        <v>145</v>
      </c>
      <c r="V573" s="117" t="s">
        <v>145</v>
      </c>
      <c r="W573" s="117" t="s">
        <v>157</v>
      </c>
      <c r="X573" s="117" t="s">
        <v>157</v>
      </c>
      <c r="Y573" s="117" t="s">
        <v>158</v>
      </c>
      <c r="Z573" s="117" t="s">
        <v>159</v>
      </c>
      <c r="AA573" s="117" t="s">
        <v>145</v>
      </c>
      <c r="AB573" s="117" t="s">
        <v>145</v>
      </c>
      <c r="AC573" s="117" t="s">
        <v>145</v>
      </c>
      <c r="AD573" s="117" t="s">
        <v>145</v>
      </c>
      <c r="AE573" s="117" t="s">
        <v>2238</v>
      </c>
      <c r="AF573" s="117" t="s">
        <v>145</v>
      </c>
      <c r="AG573" s="117" t="s">
        <v>145</v>
      </c>
      <c r="AH573" s="117" t="s">
        <v>147</v>
      </c>
      <c r="AI573" s="117" t="s">
        <v>145</v>
      </c>
      <c r="AJ573" s="117" t="s">
        <v>145</v>
      </c>
      <c r="AK573" s="117" t="s">
        <v>145</v>
      </c>
      <c r="AL573" s="117" t="s">
        <v>145</v>
      </c>
      <c r="AM573" s="117" t="s">
        <v>145</v>
      </c>
      <c r="AN573" s="117" t="s">
        <v>145</v>
      </c>
      <c r="AO573" s="117" t="s">
        <v>2239</v>
      </c>
      <c r="AP573" s="117" t="s">
        <v>2240</v>
      </c>
      <c r="AQ573" s="117" t="s">
        <v>2241</v>
      </c>
      <c r="AR573" s="117" t="s">
        <v>2150</v>
      </c>
      <c r="AS573" s="117" t="s">
        <v>2242</v>
      </c>
      <c r="AT573" s="117" t="s">
        <v>2243</v>
      </c>
      <c r="AU573" s="117" t="s">
        <v>145</v>
      </c>
      <c r="AV573" s="117" t="s">
        <v>2244</v>
      </c>
      <c r="AW573" s="117" t="s">
        <v>2245</v>
      </c>
      <c r="AX573" s="117" t="s">
        <v>2246</v>
      </c>
      <c r="AY573" s="117" t="s">
        <v>145</v>
      </c>
      <c r="AZ573" s="117" t="s">
        <v>2243</v>
      </c>
      <c r="BA573" s="117" t="s">
        <v>145</v>
      </c>
      <c r="BB573" s="117" t="s">
        <v>145</v>
      </c>
      <c r="BC573" s="117" t="s">
        <v>145</v>
      </c>
      <c r="BD573" s="117" t="s">
        <v>145</v>
      </c>
      <c r="BE573" s="117" t="s">
        <v>145</v>
      </c>
      <c r="BF573" s="117" t="s">
        <v>145</v>
      </c>
      <c r="BG573" s="117" t="s">
        <v>145</v>
      </c>
      <c r="BH573" s="117" t="s">
        <v>145</v>
      </c>
      <c r="BI573" s="117" t="s">
        <v>145</v>
      </c>
      <c r="BJ573" s="117" t="s">
        <v>145</v>
      </c>
      <c r="BK573" s="117" t="s">
        <v>145</v>
      </c>
      <c r="BL573" s="117" t="s">
        <v>170</v>
      </c>
      <c r="BM573" s="117" t="s">
        <v>145</v>
      </c>
      <c r="BN573" s="117" t="s">
        <v>145</v>
      </c>
      <c r="BO573" s="117" t="s">
        <v>145</v>
      </c>
      <c r="BP573" s="117" t="s">
        <v>145</v>
      </c>
      <c r="BQ573" s="117" t="s">
        <v>145</v>
      </c>
      <c r="BR573" s="117" t="s">
        <v>145</v>
      </c>
      <c r="BS573" s="117" t="s">
        <v>145</v>
      </c>
      <c r="BT573" s="117" t="s">
        <v>145</v>
      </c>
      <c r="BU573" s="117" t="s">
        <v>145</v>
      </c>
      <c r="BV573" s="117" t="s">
        <v>171</v>
      </c>
      <c r="BW573" s="117" t="s">
        <v>145</v>
      </c>
      <c r="BX573" s="117" t="s">
        <v>145</v>
      </c>
      <c r="BY573" s="117" t="s">
        <v>145</v>
      </c>
      <c r="BZ573" s="117" t="s">
        <v>145</v>
      </c>
      <c r="CA573" s="117" t="s">
        <v>145</v>
      </c>
      <c r="CB573" s="117" t="s">
        <v>149</v>
      </c>
      <c r="CC573" s="117" t="s">
        <v>149</v>
      </c>
      <c r="CD573" s="117" t="s">
        <v>145</v>
      </c>
      <c r="CE573" s="117" t="s">
        <v>145</v>
      </c>
      <c r="CF573" s="117" t="s">
        <v>145</v>
      </c>
      <c r="CG573" s="117" t="s">
        <v>145</v>
      </c>
      <c r="CH573" s="117" t="s">
        <v>145</v>
      </c>
      <c r="CI573" s="117" t="s">
        <v>145</v>
      </c>
      <c r="CJ573" s="117" t="s">
        <v>145</v>
      </c>
      <c r="CK573" s="117" t="s">
        <v>145</v>
      </c>
      <c r="CL573" s="117" t="s">
        <v>145</v>
      </c>
      <c r="CM573" s="117" t="s">
        <v>145</v>
      </c>
      <c r="CN573" s="117" t="s">
        <v>145</v>
      </c>
      <c r="CO573" s="117" t="s">
        <v>1472</v>
      </c>
      <c r="CP573" s="117" t="s">
        <v>145</v>
      </c>
      <c r="CQ573" s="117" t="s">
        <v>145</v>
      </c>
      <c r="CR573" s="117" t="s">
        <v>145</v>
      </c>
      <c r="CS573" s="117" t="s">
        <v>173</v>
      </c>
      <c r="CT573" s="117" t="s">
        <v>181</v>
      </c>
      <c r="CU573" s="117" t="s">
        <v>175</v>
      </c>
      <c r="CV573" s="117" t="s">
        <v>176</v>
      </c>
      <c r="CW573" s="117" t="s">
        <v>177</v>
      </c>
      <c r="CX573" s="117" t="s">
        <v>178</v>
      </c>
      <c r="CY573" s="117" t="s">
        <v>178</v>
      </c>
      <c r="CZ573" s="117" t="s">
        <v>179</v>
      </c>
      <c r="DA573" s="117" t="s">
        <v>179</v>
      </c>
      <c r="DB573" s="117" t="s">
        <v>145</v>
      </c>
      <c r="DC573" s="117" t="s">
        <v>145</v>
      </c>
      <c r="DD573" s="117" t="s">
        <v>179</v>
      </c>
      <c r="DE573" s="117" t="s">
        <v>145</v>
      </c>
      <c r="DF573" s="117" t="s">
        <v>145</v>
      </c>
      <c r="DG573" s="117" t="s">
        <v>145</v>
      </c>
      <c r="DH573" s="117" t="s">
        <v>145</v>
      </c>
      <c r="DI573" s="117" t="s">
        <v>145</v>
      </c>
      <c r="DJ573" s="117" t="s">
        <v>145</v>
      </c>
      <c r="DK573" s="117" t="s">
        <v>145</v>
      </c>
      <c r="DL573" s="117" t="s">
        <v>145</v>
      </c>
      <c r="DM573" s="117" t="s">
        <v>145</v>
      </c>
      <c r="DN573" s="117" t="s">
        <v>145</v>
      </c>
      <c r="DO573" s="117" t="s">
        <v>145</v>
      </c>
      <c r="DP573" s="117" t="s">
        <v>145</v>
      </c>
      <c r="DQ573" s="117" t="s">
        <v>145</v>
      </c>
      <c r="DR573" s="117" t="s">
        <v>145</v>
      </c>
      <c r="DS573" s="117" t="s">
        <v>145</v>
      </c>
      <c r="DT573" s="117" t="s">
        <v>145</v>
      </c>
      <c r="DU573" s="117" t="s">
        <v>145</v>
      </c>
      <c r="DV573" s="117" t="s">
        <v>145</v>
      </c>
      <c r="DW573" s="117" t="s">
        <v>145</v>
      </c>
      <c r="DX573" s="117" t="s">
        <v>145</v>
      </c>
      <c r="DY573" s="117" t="s">
        <v>145</v>
      </c>
      <c r="DZ573" s="117" t="s">
        <v>145</v>
      </c>
      <c r="EA573" s="117" t="s">
        <v>145</v>
      </c>
      <c r="EB573" s="117" t="s">
        <v>145</v>
      </c>
      <c r="EC573" s="117" t="s">
        <v>180</v>
      </c>
      <c r="ED573" s="117" t="s">
        <v>145</v>
      </c>
      <c r="EE573" s="117" t="s">
        <v>154</v>
      </c>
      <c r="EF573" s="117" t="s">
        <v>145</v>
      </c>
      <c r="EG573" s="117" t="s">
        <v>145</v>
      </c>
      <c r="EH573" s="117" t="s">
        <v>145</v>
      </c>
      <c r="EI573" s="117" t="s">
        <v>145</v>
      </c>
      <c r="EJ573" s="117" t="s">
        <v>145</v>
      </c>
      <c r="EK573" s="117" t="s">
        <v>145</v>
      </c>
      <c r="EL573" s="117" t="s">
        <v>145</v>
      </c>
      <c r="EM573" s="117" t="s">
        <v>145</v>
      </c>
      <c r="EN573" s="117" t="s">
        <v>147</v>
      </c>
    </row>
    <row r="574" spans="1:144">
      <c r="A574" s="117" t="s">
        <v>2236</v>
      </c>
      <c r="B574" s="117" t="s">
        <v>145</v>
      </c>
      <c r="C574" s="117" t="s">
        <v>146</v>
      </c>
      <c r="D574" s="117" t="s">
        <v>145</v>
      </c>
      <c r="E574" s="117" t="s">
        <v>147</v>
      </c>
      <c r="F574" s="117" t="s">
        <v>145</v>
      </c>
      <c r="G574" s="117" t="s">
        <v>148</v>
      </c>
      <c r="H574" s="117" t="s">
        <v>149</v>
      </c>
      <c r="I574" s="117" t="s">
        <v>145</v>
      </c>
      <c r="J574" s="117" t="s">
        <v>150</v>
      </c>
      <c r="K574" s="117" t="s">
        <v>151</v>
      </c>
      <c r="L574" s="117" t="s">
        <v>2237</v>
      </c>
      <c r="M574" s="117" t="s">
        <v>145</v>
      </c>
      <c r="N574" s="117" t="s">
        <v>146</v>
      </c>
      <c r="O574" s="117" t="s">
        <v>153</v>
      </c>
      <c r="P574" s="117" t="s">
        <v>154</v>
      </c>
      <c r="Q574" s="117" t="s">
        <v>155</v>
      </c>
      <c r="R574" s="117" t="s">
        <v>145</v>
      </c>
      <c r="S574" s="117" t="s">
        <v>156</v>
      </c>
      <c r="T574" s="117" t="s">
        <v>154</v>
      </c>
      <c r="U574" s="117" t="s">
        <v>145</v>
      </c>
      <c r="V574" s="117" t="s">
        <v>145</v>
      </c>
      <c r="W574" s="117" t="s">
        <v>157</v>
      </c>
      <c r="X574" s="117" t="s">
        <v>157</v>
      </c>
      <c r="Y574" s="117" t="s">
        <v>158</v>
      </c>
      <c r="Z574" s="117" t="s">
        <v>159</v>
      </c>
      <c r="AA574" s="117" t="s">
        <v>145</v>
      </c>
      <c r="AB574" s="117" t="s">
        <v>145</v>
      </c>
      <c r="AC574" s="117" t="s">
        <v>145</v>
      </c>
      <c r="AD574" s="117" t="s">
        <v>145</v>
      </c>
      <c r="AE574" s="117" t="s">
        <v>2238</v>
      </c>
      <c r="AF574" s="117" t="s">
        <v>145</v>
      </c>
      <c r="AG574" s="117" t="s">
        <v>145</v>
      </c>
      <c r="AH574" s="117" t="s">
        <v>147</v>
      </c>
      <c r="AI574" s="117" t="s">
        <v>145</v>
      </c>
      <c r="AJ574" s="117" t="s">
        <v>145</v>
      </c>
      <c r="AK574" s="117" t="s">
        <v>145</v>
      </c>
      <c r="AL574" s="117" t="s">
        <v>145</v>
      </c>
      <c r="AM574" s="117" t="s">
        <v>145</v>
      </c>
      <c r="AN574" s="117" t="s">
        <v>145</v>
      </c>
      <c r="AO574" s="117" t="s">
        <v>2239</v>
      </c>
      <c r="AP574" s="117" t="s">
        <v>2240</v>
      </c>
      <c r="AQ574" s="117" t="s">
        <v>2241</v>
      </c>
      <c r="AR574" s="117" t="s">
        <v>2150</v>
      </c>
      <c r="AS574" s="117" t="s">
        <v>2242</v>
      </c>
      <c r="AT574" s="117" t="s">
        <v>2243</v>
      </c>
      <c r="AU574" s="117" t="s">
        <v>145</v>
      </c>
      <c r="AV574" s="117" t="s">
        <v>2244</v>
      </c>
      <c r="AW574" s="117" t="s">
        <v>2245</v>
      </c>
      <c r="AX574" s="117" t="s">
        <v>2246</v>
      </c>
      <c r="AY574" s="117" t="s">
        <v>145</v>
      </c>
      <c r="AZ574" s="117" t="s">
        <v>2243</v>
      </c>
      <c r="BA574" s="117" t="s">
        <v>145</v>
      </c>
      <c r="BB574" s="117" t="s">
        <v>145</v>
      </c>
      <c r="BC574" s="117" t="s">
        <v>145</v>
      </c>
      <c r="BD574" s="117" t="s">
        <v>145</v>
      </c>
      <c r="BE574" s="117" t="s">
        <v>145</v>
      </c>
      <c r="BF574" s="117" t="s">
        <v>145</v>
      </c>
      <c r="BG574" s="117" t="s">
        <v>145</v>
      </c>
      <c r="BH574" s="117" t="s">
        <v>145</v>
      </c>
      <c r="BI574" s="117" t="s">
        <v>145</v>
      </c>
      <c r="BJ574" s="117" t="s">
        <v>145</v>
      </c>
      <c r="BK574" s="117" t="s">
        <v>145</v>
      </c>
      <c r="BL574" s="117" t="s">
        <v>170</v>
      </c>
      <c r="BM574" s="117" t="s">
        <v>145</v>
      </c>
      <c r="BN574" s="117" t="s">
        <v>145</v>
      </c>
      <c r="BO574" s="117" t="s">
        <v>145</v>
      </c>
      <c r="BP574" s="117" t="s">
        <v>145</v>
      </c>
      <c r="BQ574" s="117" t="s">
        <v>145</v>
      </c>
      <c r="BR574" s="117" t="s">
        <v>145</v>
      </c>
      <c r="BS574" s="117" t="s">
        <v>145</v>
      </c>
      <c r="BT574" s="117" t="s">
        <v>145</v>
      </c>
      <c r="BU574" s="117" t="s">
        <v>145</v>
      </c>
      <c r="BV574" s="117" t="s">
        <v>171</v>
      </c>
      <c r="BW574" s="117" t="s">
        <v>145</v>
      </c>
      <c r="BX574" s="117" t="s">
        <v>145</v>
      </c>
      <c r="BY574" s="117" t="s">
        <v>145</v>
      </c>
      <c r="BZ574" s="117" t="s">
        <v>145</v>
      </c>
      <c r="CA574" s="117" t="s">
        <v>145</v>
      </c>
      <c r="CB574" s="117" t="s">
        <v>149</v>
      </c>
      <c r="CC574" s="117" t="s">
        <v>149</v>
      </c>
      <c r="CD574" s="117" t="s">
        <v>145</v>
      </c>
      <c r="CE574" s="117" t="s">
        <v>145</v>
      </c>
      <c r="CF574" s="117" t="s">
        <v>145</v>
      </c>
      <c r="CG574" s="117" t="s">
        <v>145</v>
      </c>
      <c r="CH574" s="117" t="s">
        <v>145</v>
      </c>
      <c r="CI574" s="117" t="s">
        <v>145</v>
      </c>
      <c r="CJ574" s="117" t="s">
        <v>145</v>
      </c>
      <c r="CK574" s="117" t="s">
        <v>145</v>
      </c>
      <c r="CL574" s="117" t="s">
        <v>145</v>
      </c>
      <c r="CM574" s="117" t="s">
        <v>145</v>
      </c>
      <c r="CN574" s="117" t="s">
        <v>145</v>
      </c>
      <c r="CO574" s="117" t="s">
        <v>1472</v>
      </c>
      <c r="CP574" s="117" t="s">
        <v>145</v>
      </c>
      <c r="CQ574" s="117" t="s">
        <v>145</v>
      </c>
      <c r="CR574" s="117" t="s">
        <v>145</v>
      </c>
      <c r="CS574" s="117" t="s">
        <v>173</v>
      </c>
      <c r="CT574" s="117" t="s">
        <v>300</v>
      </c>
      <c r="CU574" s="117" t="s">
        <v>1006</v>
      </c>
      <c r="CV574" s="117" t="s">
        <v>1007</v>
      </c>
      <c r="CW574" s="117" t="s">
        <v>1008</v>
      </c>
      <c r="CX574" s="117" t="s">
        <v>178</v>
      </c>
      <c r="CY574" s="117" t="s">
        <v>178</v>
      </c>
      <c r="CZ574" s="117" t="s">
        <v>179</v>
      </c>
      <c r="DA574" s="117" t="s">
        <v>179</v>
      </c>
      <c r="DB574" s="117" t="s">
        <v>145</v>
      </c>
      <c r="DC574" s="117" t="s">
        <v>145</v>
      </c>
      <c r="DD574" s="117" t="s">
        <v>179</v>
      </c>
      <c r="DE574" s="117" t="s">
        <v>145</v>
      </c>
      <c r="DF574" s="117" t="s">
        <v>145</v>
      </c>
      <c r="DG574" s="117" t="s">
        <v>145</v>
      </c>
      <c r="DH574" s="117" t="s">
        <v>145</v>
      </c>
      <c r="DI574" s="117" t="s">
        <v>145</v>
      </c>
      <c r="DJ574" s="117" t="s">
        <v>145</v>
      </c>
      <c r="DK574" s="117" t="s">
        <v>145</v>
      </c>
      <c r="DL574" s="117" t="s">
        <v>145</v>
      </c>
      <c r="DM574" s="117" t="s">
        <v>145</v>
      </c>
      <c r="DN574" s="117" t="s">
        <v>145</v>
      </c>
      <c r="DO574" s="117" t="s">
        <v>145</v>
      </c>
      <c r="DP574" s="117" t="s">
        <v>145</v>
      </c>
      <c r="DQ574" s="117" t="s">
        <v>145</v>
      </c>
      <c r="DR574" s="117" t="s">
        <v>145</v>
      </c>
      <c r="DS574" s="117" t="s">
        <v>145</v>
      </c>
      <c r="DT574" s="117" t="s">
        <v>145</v>
      </c>
      <c r="DU574" s="117" t="s">
        <v>145</v>
      </c>
      <c r="DV574" s="117" t="s">
        <v>145</v>
      </c>
      <c r="DW574" s="117" t="s">
        <v>145</v>
      </c>
      <c r="DX574" s="117" t="s">
        <v>145</v>
      </c>
      <c r="DY574" s="117" t="s">
        <v>145</v>
      </c>
      <c r="DZ574" s="117" t="s">
        <v>145</v>
      </c>
      <c r="EA574" s="117" t="s">
        <v>145</v>
      </c>
      <c r="EB574" s="117" t="s">
        <v>145</v>
      </c>
      <c r="EC574" s="117" t="s">
        <v>180</v>
      </c>
      <c r="ED574" s="117" t="s">
        <v>145</v>
      </c>
      <c r="EE574" s="117" t="s">
        <v>154</v>
      </c>
      <c r="EF574" s="117" t="s">
        <v>145</v>
      </c>
      <c r="EG574" s="117" t="s">
        <v>145</v>
      </c>
      <c r="EH574" s="117" t="s">
        <v>145</v>
      </c>
      <c r="EI574" s="117" t="s">
        <v>145</v>
      </c>
      <c r="EJ574" s="117" t="s">
        <v>145</v>
      </c>
      <c r="EK574" s="117" t="s">
        <v>145</v>
      </c>
      <c r="EL574" s="117" t="s">
        <v>145</v>
      </c>
      <c r="EM574" s="117" t="s">
        <v>145</v>
      </c>
      <c r="EN574" s="117" t="s">
        <v>147</v>
      </c>
    </row>
    <row r="575" spans="1:144">
      <c r="A575" s="117" t="s">
        <v>2247</v>
      </c>
      <c r="B575" s="117" t="s">
        <v>145</v>
      </c>
      <c r="C575" s="117" t="s">
        <v>146</v>
      </c>
      <c r="D575" s="117" t="s">
        <v>145</v>
      </c>
      <c r="E575" s="117" t="s">
        <v>147</v>
      </c>
      <c r="F575" s="117" t="s">
        <v>145</v>
      </c>
      <c r="G575" s="117" t="s">
        <v>148</v>
      </c>
      <c r="H575" s="117" t="s">
        <v>149</v>
      </c>
      <c r="I575" s="117" t="s">
        <v>145</v>
      </c>
      <c r="J575" s="117" t="s">
        <v>150</v>
      </c>
      <c r="K575" s="117" t="s">
        <v>151</v>
      </c>
      <c r="L575" s="117" t="s">
        <v>2237</v>
      </c>
      <c r="M575" s="117" t="s">
        <v>145</v>
      </c>
      <c r="N575" s="117" t="s">
        <v>146</v>
      </c>
      <c r="O575" s="117" t="s">
        <v>153</v>
      </c>
      <c r="P575" s="117" t="s">
        <v>154</v>
      </c>
      <c r="Q575" s="117" t="s">
        <v>155</v>
      </c>
      <c r="R575" s="117" t="s">
        <v>145</v>
      </c>
      <c r="S575" s="117" t="s">
        <v>156</v>
      </c>
      <c r="T575" s="117" t="s">
        <v>154</v>
      </c>
      <c r="U575" s="117" t="s">
        <v>145</v>
      </c>
      <c r="V575" s="117" t="s">
        <v>145</v>
      </c>
      <c r="W575" s="117" t="s">
        <v>157</v>
      </c>
      <c r="X575" s="117" t="s">
        <v>157</v>
      </c>
      <c r="Y575" s="117" t="s">
        <v>158</v>
      </c>
      <c r="Z575" s="117" t="s">
        <v>159</v>
      </c>
      <c r="AA575" s="117" t="s">
        <v>145</v>
      </c>
      <c r="AB575" s="117" t="s">
        <v>145</v>
      </c>
      <c r="AC575" s="117" t="s">
        <v>145</v>
      </c>
      <c r="AD575" s="117" t="s">
        <v>145</v>
      </c>
      <c r="AE575" s="117" t="s">
        <v>2248</v>
      </c>
      <c r="AF575" s="117" t="s">
        <v>145</v>
      </c>
      <c r="AG575" s="117" t="s">
        <v>145</v>
      </c>
      <c r="AH575" s="117" t="s">
        <v>147</v>
      </c>
      <c r="AI575" s="117" t="s">
        <v>145</v>
      </c>
      <c r="AJ575" s="117" t="s">
        <v>145</v>
      </c>
      <c r="AK575" s="117" t="s">
        <v>145</v>
      </c>
      <c r="AL575" s="117" t="s">
        <v>145</v>
      </c>
      <c r="AM575" s="117" t="s">
        <v>145</v>
      </c>
      <c r="AN575" s="117" t="s">
        <v>145</v>
      </c>
      <c r="AO575" s="117" t="s">
        <v>161</v>
      </c>
      <c r="AP575" s="117" t="s">
        <v>2249</v>
      </c>
      <c r="AQ575" s="117" t="s">
        <v>2250</v>
      </c>
      <c r="AR575" s="117" t="s">
        <v>164</v>
      </c>
      <c r="AS575" s="117" t="s">
        <v>2181</v>
      </c>
      <c r="AT575" s="117" t="s">
        <v>166</v>
      </c>
      <c r="AU575" s="117" t="s">
        <v>145</v>
      </c>
      <c r="AV575" s="117" t="s">
        <v>2251</v>
      </c>
      <c r="AW575" s="117" t="s">
        <v>2252</v>
      </c>
      <c r="AX575" s="117" t="s">
        <v>2253</v>
      </c>
      <c r="AY575" s="117" t="s">
        <v>145</v>
      </c>
      <c r="AZ575" s="117" t="s">
        <v>166</v>
      </c>
      <c r="BA575" s="117" t="s">
        <v>145</v>
      </c>
      <c r="BB575" s="117" t="s">
        <v>145</v>
      </c>
      <c r="BC575" s="117" t="s">
        <v>145</v>
      </c>
      <c r="BD575" s="117" t="s">
        <v>145</v>
      </c>
      <c r="BE575" s="117" t="s">
        <v>145</v>
      </c>
      <c r="BF575" s="117" t="s">
        <v>145</v>
      </c>
      <c r="BG575" s="117" t="s">
        <v>145</v>
      </c>
      <c r="BH575" s="117" t="s">
        <v>145</v>
      </c>
      <c r="BI575" s="117" t="s">
        <v>145</v>
      </c>
      <c r="BJ575" s="117" t="s">
        <v>145</v>
      </c>
      <c r="BK575" s="117" t="s">
        <v>145</v>
      </c>
      <c r="BL575" s="117" t="s">
        <v>170</v>
      </c>
      <c r="BM575" s="117" t="s">
        <v>145</v>
      </c>
      <c r="BN575" s="117" t="s">
        <v>145</v>
      </c>
      <c r="BO575" s="117" t="s">
        <v>145</v>
      </c>
      <c r="BP575" s="117" t="s">
        <v>145</v>
      </c>
      <c r="BQ575" s="117" t="s">
        <v>145</v>
      </c>
      <c r="BR575" s="117" t="s">
        <v>145</v>
      </c>
      <c r="BS575" s="117" t="s">
        <v>145</v>
      </c>
      <c r="BT575" s="117" t="s">
        <v>145</v>
      </c>
      <c r="BU575" s="117" t="s">
        <v>145</v>
      </c>
      <c r="BV575" s="117" t="s">
        <v>171</v>
      </c>
      <c r="BW575" s="117" t="s">
        <v>145</v>
      </c>
      <c r="BX575" s="117" t="s">
        <v>145</v>
      </c>
      <c r="BY575" s="117" t="s">
        <v>145</v>
      </c>
      <c r="BZ575" s="117" t="s">
        <v>145</v>
      </c>
      <c r="CA575" s="117" t="s">
        <v>145</v>
      </c>
      <c r="CB575" s="117" t="s">
        <v>630</v>
      </c>
      <c r="CC575" s="117" t="s">
        <v>630</v>
      </c>
      <c r="CD575" s="117" t="s">
        <v>145</v>
      </c>
      <c r="CE575" s="117" t="s">
        <v>145</v>
      </c>
      <c r="CF575" s="117" t="s">
        <v>145</v>
      </c>
      <c r="CG575" s="117" t="s">
        <v>145</v>
      </c>
      <c r="CH575" s="117" t="s">
        <v>145</v>
      </c>
      <c r="CI575" s="117" t="s">
        <v>145</v>
      </c>
      <c r="CJ575" s="117" t="s">
        <v>145</v>
      </c>
      <c r="CK575" s="117" t="s">
        <v>145</v>
      </c>
      <c r="CL575" s="117" t="s">
        <v>145</v>
      </c>
      <c r="CM575" s="117" t="s">
        <v>145</v>
      </c>
      <c r="CN575" s="117" t="s">
        <v>145</v>
      </c>
      <c r="CO575" s="117" t="s">
        <v>1672</v>
      </c>
      <c r="CP575" s="117" t="s">
        <v>145</v>
      </c>
      <c r="CQ575" s="117" t="s">
        <v>145</v>
      </c>
      <c r="CR575" s="117" t="s">
        <v>145</v>
      </c>
      <c r="CS575" s="117" t="s">
        <v>173</v>
      </c>
      <c r="CT575" s="117" t="s">
        <v>174</v>
      </c>
      <c r="CU575" s="117" t="s">
        <v>182</v>
      </c>
      <c r="CV575" s="117" t="s">
        <v>183</v>
      </c>
      <c r="CW575" s="117" t="s">
        <v>184</v>
      </c>
      <c r="CX575" s="117" t="s">
        <v>178</v>
      </c>
      <c r="CY575" s="117" t="s">
        <v>178</v>
      </c>
      <c r="CZ575" s="117" t="s">
        <v>179</v>
      </c>
      <c r="DA575" s="117" t="s">
        <v>179</v>
      </c>
      <c r="DB575" s="117" t="s">
        <v>145</v>
      </c>
      <c r="DC575" s="117" t="s">
        <v>145</v>
      </c>
      <c r="DD575" s="117" t="s">
        <v>179</v>
      </c>
      <c r="DE575" s="117" t="s">
        <v>145</v>
      </c>
      <c r="DF575" s="117" t="s">
        <v>145</v>
      </c>
      <c r="DG575" s="117" t="s">
        <v>145</v>
      </c>
      <c r="DH575" s="117" t="s">
        <v>145</v>
      </c>
      <c r="DI575" s="117" t="s">
        <v>145</v>
      </c>
      <c r="DJ575" s="117" t="s">
        <v>145</v>
      </c>
      <c r="DK575" s="117" t="s">
        <v>145</v>
      </c>
      <c r="DL575" s="117" t="s">
        <v>145</v>
      </c>
      <c r="DM575" s="117" t="s">
        <v>145</v>
      </c>
      <c r="DN575" s="117" t="s">
        <v>145</v>
      </c>
      <c r="DO575" s="117" t="s">
        <v>145</v>
      </c>
      <c r="DP575" s="117" t="s">
        <v>145</v>
      </c>
      <c r="DQ575" s="117" t="s">
        <v>145</v>
      </c>
      <c r="DR575" s="117" t="s">
        <v>145</v>
      </c>
      <c r="DS575" s="117" t="s">
        <v>145</v>
      </c>
      <c r="DT575" s="117" t="s">
        <v>145</v>
      </c>
      <c r="DU575" s="117" t="s">
        <v>145</v>
      </c>
      <c r="DV575" s="117" t="s">
        <v>145</v>
      </c>
      <c r="DW575" s="117" t="s">
        <v>145</v>
      </c>
      <c r="DX575" s="117" t="s">
        <v>145</v>
      </c>
      <c r="DY575" s="117" t="s">
        <v>145</v>
      </c>
      <c r="DZ575" s="117" t="s">
        <v>145</v>
      </c>
      <c r="EA575" s="117" t="s">
        <v>145</v>
      </c>
      <c r="EB575" s="117" t="s">
        <v>145</v>
      </c>
      <c r="EC575" s="117" t="s">
        <v>180</v>
      </c>
      <c r="ED575" s="117" t="s">
        <v>145</v>
      </c>
      <c r="EE575" s="117" t="s">
        <v>154</v>
      </c>
      <c r="EF575" s="117" t="s">
        <v>145</v>
      </c>
      <c r="EG575" s="117" t="s">
        <v>145</v>
      </c>
      <c r="EH575" s="117" t="s">
        <v>145</v>
      </c>
      <c r="EI575" s="117" t="s">
        <v>145</v>
      </c>
      <c r="EJ575" s="117" t="s">
        <v>145</v>
      </c>
      <c r="EK575" s="117" t="s">
        <v>145</v>
      </c>
      <c r="EL575" s="117" t="s">
        <v>145</v>
      </c>
      <c r="EM575" s="117" t="s">
        <v>145</v>
      </c>
      <c r="EN575" s="117" t="s">
        <v>147</v>
      </c>
    </row>
    <row r="576" spans="1:144">
      <c r="A576" s="117" t="s">
        <v>2247</v>
      </c>
      <c r="B576" s="117" t="s">
        <v>145</v>
      </c>
      <c r="C576" s="117" t="s">
        <v>146</v>
      </c>
      <c r="D576" s="117" t="s">
        <v>145</v>
      </c>
      <c r="E576" s="117" t="s">
        <v>147</v>
      </c>
      <c r="F576" s="117" t="s">
        <v>145</v>
      </c>
      <c r="G576" s="117" t="s">
        <v>148</v>
      </c>
      <c r="H576" s="117" t="s">
        <v>149</v>
      </c>
      <c r="I576" s="117" t="s">
        <v>145</v>
      </c>
      <c r="J576" s="117" t="s">
        <v>150</v>
      </c>
      <c r="K576" s="117" t="s">
        <v>151</v>
      </c>
      <c r="L576" s="117" t="s">
        <v>2237</v>
      </c>
      <c r="M576" s="117" t="s">
        <v>145</v>
      </c>
      <c r="N576" s="117" t="s">
        <v>146</v>
      </c>
      <c r="O576" s="117" t="s">
        <v>153</v>
      </c>
      <c r="P576" s="117" t="s">
        <v>154</v>
      </c>
      <c r="Q576" s="117" t="s">
        <v>155</v>
      </c>
      <c r="R576" s="117" t="s">
        <v>145</v>
      </c>
      <c r="S576" s="117" t="s">
        <v>156</v>
      </c>
      <c r="T576" s="117" t="s">
        <v>154</v>
      </c>
      <c r="U576" s="117" t="s">
        <v>145</v>
      </c>
      <c r="V576" s="117" t="s">
        <v>145</v>
      </c>
      <c r="W576" s="117" t="s">
        <v>157</v>
      </c>
      <c r="X576" s="117" t="s">
        <v>157</v>
      </c>
      <c r="Y576" s="117" t="s">
        <v>158</v>
      </c>
      <c r="Z576" s="117" t="s">
        <v>159</v>
      </c>
      <c r="AA576" s="117" t="s">
        <v>145</v>
      </c>
      <c r="AB576" s="117" t="s">
        <v>145</v>
      </c>
      <c r="AC576" s="117" t="s">
        <v>145</v>
      </c>
      <c r="AD576" s="117" t="s">
        <v>145</v>
      </c>
      <c r="AE576" s="117" t="s">
        <v>2248</v>
      </c>
      <c r="AF576" s="117" t="s">
        <v>145</v>
      </c>
      <c r="AG576" s="117" t="s">
        <v>145</v>
      </c>
      <c r="AH576" s="117" t="s">
        <v>147</v>
      </c>
      <c r="AI576" s="117" t="s">
        <v>145</v>
      </c>
      <c r="AJ576" s="117" t="s">
        <v>145</v>
      </c>
      <c r="AK576" s="117" t="s">
        <v>145</v>
      </c>
      <c r="AL576" s="117" t="s">
        <v>145</v>
      </c>
      <c r="AM576" s="117" t="s">
        <v>145</v>
      </c>
      <c r="AN576" s="117" t="s">
        <v>145</v>
      </c>
      <c r="AO576" s="117" t="s">
        <v>161</v>
      </c>
      <c r="AP576" s="117" t="s">
        <v>2249</v>
      </c>
      <c r="AQ576" s="117" t="s">
        <v>2250</v>
      </c>
      <c r="AR576" s="117" t="s">
        <v>164</v>
      </c>
      <c r="AS576" s="117" t="s">
        <v>2181</v>
      </c>
      <c r="AT576" s="117" t="s">
        <v>166</v>
      </c>
      <c r="AU576" s="117" t="s">
        <v>145</v>
      </c>
      <c r="AV576" s="117" t="s">
        <v>2251</v>
      </c>
      <c r="AW576" s="117" t="s">
        <v>2252</v>
      </c>
      <c r="AX576" s="117" t="s">
        <v>2253</v>
      </c>
      <c r="AY576" s="117" t="s">
        <v>145</v>
      </c>
      <c r="AZ576" s="117" t="s">
        <v>166</v>
      </c>
      <c r="BA576" s="117" t="s">
        <v>145</v>
      </c>
      <c r="BB576" s="117" t="s">
        <v>145</v>
      </c>
      <c r="BC576" s="117" t="s">
        <v>145</v>
      </c>
      <c r="BD576" s="117" t="s">
        <v>145</v>
      </c>
      <c r="BE576" s="117" t="s">
        <v>145</v>
      </c>
      <c r="BF576" s="117" t="s">
        <v>145</v>
      </c>
      <c r="BG576" s="117" t="s">
        <v>145</v>
      </c>
      <c r="BH576" s="117" t="s">
        <v>145</v>
      </c>
      <c r="BI576" s="117" t="s">
        <v>145</v>
      </c>
      <c r="BJ576" s="117" t="s">
        <v>145</v>
      </c>
      <c r="BK576" s="117" t="s">
        <v>145</v>
      </c>
      <c r="BL576" s="117" t="s">
        <v>170</v>
      </c>
      <c r="BM576" s="117" t="s">
        <v>145</v>
      </c>
      <c r="BN576" s="117" t="s">
        <v>145</v>
      </c>
      <c r="BO576" s="117" t="s">
        <v>145</v>
      </c>
      <c r="BP576" s="117" t="s">
        <v>145</v>
      </c>
      <c r="BQ576" s="117" t="s">
        <v>145</v>
      </c>
      <c r="BR576" s="117" t="s">
        <v>145</v>
      </c>
      <c r="BS576" s="117" t="s">
        <v>145</v>
      </c>
      <c r="BT576" s="117" t="s">
        <v>145</v>
      </c>
      <c r="BU576" s="117" t="s">
        <v>145</v>
      </c>
      <c r="BV576" s="117" t="s">
        <v>171</v>
      </c>
      <c r="BW576" s="117" t="s">
        <v>145</v>
      </c>
      <c r="BX576" s="117" t="s">
        <v>145</v>
      </c>
      <c r="BY576" s="117" t="s">
        <v>145</v>
      </c>
      <c r="BZ576" s="117" t="s">
        <v>145</v>
      </c>
      <c r="CA576" s="117" t="s">
        <v>145</v>
      </c>
      <c r="CB576" s="117" t="s">
        <v>630</v>
      </c>
      <c r="CC576" s="117" t="s">
        <v>630</v>
      </c>
      <c r="CD576" s="117" t="s">
        <v>145</v>
      </c>
      <c r="CE576" s="117" t="s">
        <v>145</v>
      </c>
      <c r="CF576" s="117" t="s">
        <v>145</v>
      </c>
      <c r="CG576" s="117" t="s">
        <v>145</v>
      </c>
      <c r="CH576" s="117" t="s">
        <v>145</v>
      </c>
      <c r="CI576" s="117" t="s">
        <v>145</v>
      </c>
      <c r="CJ576" s="117" t="s">
        <v>145</v>
      </c>
      <c r="CK576" s="117" t="s">
        <v>145</v>
      </c>
      <c r="CL576" s="117" t="s">
        <v>145</v>
      </c>
      <c r="CM576" s="117" t="s">
        <v>145</v>
      </c>
      <c r="CN576" s="117" t="s">
        <v>145</v>
      </c>
      <c r="CO576" s="117" t="s">
        <v>1672</v>
      </c>
      <c r="CP576" s="117" t="s">
        <v>145</v>
      </c>
      <c r="CQ576" s="117" t="s">
        <v>145</v>
      </c>
      <c r="CR576" s="117" t="s">
        <v>145</v>
      </c>
      <c r="CS576" s="117" t="s">
        <v>173</v>
      </c>
      <c r="CT576" s="117" t="s">
        <v>181</v>
      </c>
      <c r="CU576" s="117" t="s">
        <v>1673</v>
      </c>
      <c r="CV576" s="117" t="s">
        <v>1674</v>
      </c>
      <c r="CW576" s="117" t="s">
        <v>1674</v>
      </c>
      <c r="CX576" s="117" t="s">
        <v>178</v>
      </c>
      <c r="CY576" s="117" t="s">
        <v>178</v>
      </c>
      <c r="CZ576" s="117" t="s">
        <v>179</v>
      </c>
      <c r="DA576" s="117" t="s">
        <v>179</v>
      </c>
      <c r="DB576" s="117" t="s">
        <v>145</v>
      </c>
      <c r="DC576" s="117" t="s">
        <v>145</v>
      </c>
      <c r="DD576" s="117" t="s">
        <v>179</v>
      </c>
      <c r="DE576" s="117" t="s">
        <v>145</v>
      </c>
      <c r="DF576" s="117" t="s">
        <v>145</v>
      </c>
      <c r="DG576" s="117" t="s">
        <v>145</v>
      </c>
      <c r="DH576" s="117" t="s">
        <v>145</v>
      </c>
      <c r="DI576" s="117" t="s">
        <v>145</v>
      </c>
      <c r="DJ576" s="117" t="s">
        <v>145</v>
      </c>
      <c r="DK576" s="117" t="s">
        <v>145</v>
      </c>
      <c r="DL576" s="117" t="s">
        <v>145</v>
      </c>
      <c r="DM576" s="117" t="s">
        <v>145</v>
      </c>
      <c r="DN576" s="117" t="s">
        <v>145</v>
      </c>
      <c r="DO576" s="117" t="s">
        <v>145</v>
      </c>
      <c r="DP576" s="117" t="s">
        <v>145</v>
      </c>
      <c r="DQ576" s="117" t="s">
        <v>145</v>
      </c>
      <c r="DR576" s="117" t="s">
        <v>145</v>
      </c>
      <c r="DS576" s="117" t="s">
        <v>145</v>
      </c>
      <c r="DT576" s="117" t="s">
        <v>145</v>
      </c>
      <c r="DU576" s="117" t="s">
        <v>145</v>
      </c>
      <c r="DV576" s="117" t="s">
        <v>145</v>
      </c>
      <c r="DW576" s="117" t="s">
        <v>145</v>
      </c>
      <c r="DX576" s="117" t="s">
        <v>145</v>
      </c>
      <c r="DY576" s="117" t="s">
        <v>145</v>
      </c>
      <c r="DZ576" s="117" t="s">
        <v>145</v>
      </c>
      <c r="EA576" s="117" t="s">
        <v>145</v>
      </c>
      <c r="EB576" s="117" t="s">
        <v>145</v>
      </c>
      <c r="EC576" s="117" t="s">
        <v>180</v>
      </c>
      <c r="ED576" s="117" t="s">
        <v>145</v>
      </c>
      <c r="EE576" s="117" t="s">
        <v>154</v>
      </c>
      <c r="EF576" s="117" t="s">
        <v>145</v>
      </c>
      <c r="EG576" s="117" t="s">
        <v>145</v>
      </c>
      <c r="EH576" s="117" t="s">
        <v>145</v>
      </c>
      <c r="EI576" s="117" t="s">
        <v>145</v>
      </c>
      <c r="EJ576" s="117" t="s">
        <v>145</v>
      </c>
      <c r="EK576" s="117" t="s">
        <v>145</v>
      </c>
      <c r="EL576" s="117" t="s">
        <v>145</v>
      </c>
      <c r="EM576" s="117" t="s">
        <v>145</v>
      </c>
      <c r="EN576" s="117" t="s">
        <v>147</v>
      </c>
    </row>
    <row r="577" spans="1:144">
      <c r="A577" s="117" t="s">
        <v>2247</v>
      </c>
      <c r="B577" s="117" t="s">
        <v>145</v>
      </c>
      <c r="C577" s="117" t="s">
        <v>146</v>
      </c>
      <c r="D577" s="117" t="s">
        <v>145</v>
      </c>
      <c r="E577" s="117" t="s">
        <v>147</v>
      </c>
      <c r="F577" s="117" t="s">
        <v>145</v>
      </c>
      <c r="G577" s="117" t="s">
        <v>148</v>
      </c>
      <c r="H577" s="117" t="s">
        <v>149</v>
      </c>
      <c r="I577" s="117" t="s">
        <v>145</v>
      </c>
      <c r="J577" s="117" t="s">
        <v>150</v>
      </c>
      <c r="K577" s="117" t="s">
        <v>151</v>
      </c>
      <c r="L577" s="117" t="s">
        <v>2237</v>
      </c>
      <c r="M577" s="117" t="s">
        <v>145</v>
      </c>
      <c r="N577" s="117" t="s">
        <v>146</v>
      </c>
      <c r="O577" s="117" t="s">
        <v>153</v>
      </c>
      <c r="P577" s="117" t="s">
        <v>154</v>
      </c>
      <c r="Q577" s="117" t="s">
        <v>155</v>
      </c>
      <c r="R577" s="117" t="s">
        <v>145</v>
      </c>
      <c r="S577" s="117" t="s">
        <v>156</v>
      </c>
      <c r="T577" s="117" t="s">
        <v>154</v>
      </c>
      <c r="U577" s="117" t="s">
        <v>145</v>
      </c>
      <c r="V577" s="117" t="s">
        <v>145</v>
      </c>
      <c r="W577" s="117" t="s">
        <v>157</v>
      </c>
      <c r="X577" s="117" t="s">
        <v>157</v>
      </c>
      <c r="Y577" s="117" t="s">
        <v>158</v>
      </c>
      <c r="Z577" s="117" t="s">
        <v>159</v>
      </c>
      <c r="AA577" s="117" t="s">
        <v>145</v>
      </c>
      <c r="AB577" s="117" t="s">
        <v>145</v>
      </c>
      <c r="AC577" s="117" t="s">
        <v>145</v>
      </c>
      <c r="AD577" s="117" t="s">
        <v>145</v>
      </c>
      <c r="AE577" s="117" t="s">
        <v>2248</v>
      </c>
      <c r="AF577" s="117" t="s">
        <v>145</v>
      </c>
      <c r="AG577" s="117" t="s">
        <v>145</v>
      </c>
      <c r="AH577" s="117" t="s">
        <v>147</v>
      </c>
      <c r="AI577" s="117" t="s">
        <v>145</v>
      </c>
      <c r="AJ577" s="117" t="s">
        <v>145</v>
      </c>
      <c r="AK577" s="117" t="s">
        <v>145</v>
      </c>
      <c r="AL577" s="117" t="s">
        <v>145</v>
      </c>
      <c r="AM577" s="117" t="s">
        <v>145</v>
      </c>
      <c r="AN577" s="117" t="s">
        <v>145</v>
      </c>
      <c r="AO577" s="117" t="s">
        <v>161</v>
      </c>
      <c r="AP577" s="117" t="s">
        <v>2249</v>
      </c>
      <c r="AQ577" s="117" t="s">
        <v>2250</v>
      </c>
      <c r="AR577" s="117" t="s">
        <v>164</v>
      </c>
      <c r="AS577" s="117" t="s">
        <v>2181</v>
      </c>
      <c r="AT577" s="117" t="s">
        <v>166</v>
      </c>
      <c r="AU577" s="117" t="s">
        <v>145</v>
      </c>
      <c r="AV577" s="117" t="s">
        <v>2251</v>
      </c>
      <c r="AW577" s="117" t="s">
        <v>2252</v>
      </c>
      <c r="AX577" s="117" t="s">
        <v>2253</v>
      </c>
      <c r="AY577" s="117" t="s">
        <v>145</v>
      </c>
      <c r="AZ577" s="117" t="s">
        <v>166</v>
      </c>
      <c r="BA577" s="117" t="s">
        <v>145</v>
      </c>
      <c r="BB577" s="117" t="s">
        <v>145</v>
      </c>
      <c r="BC577" s="117" t="s">
        <v>145</v>
      </c>
      <c r="BD577" s="117" t="s">
        <v>145</v>
      </c>
      <c r="BE577" s="117" t="s">
        <v>145</v>
      </c>
      <c r="BF577" s="117" t="s">
        <v>145</v>
      </c>
      <c r="BG577" s="117" t="s">
        <v>145</v>
      </c>
      <c r="BH577" s="117" t="s">
        <v>145</v>
      </c>
      <c r="BI577" s="117" t="s">
        <v>145</v>
      </c>
      <c r="BJ577" s="117" t="s">
        <v>145</v>
      </c>
      <c r="BK577" s="117" t="s">
        <v>145</v>
      </c>
      <c r="BL577" s="117" t="s">
        <v>170</v>
      </c>
      <c r="BM577" s="117" t="s">
        <v>145</v>
      </c>
      <c r="BN577" s="117" t="s">
        <v>145</v>
      </c>
      <c r="BO577" s="117" t="s">
        <v>145</v>
      </c>
      <c r="BP577" s="117" t="s">
        <v>145</v>
      </c>
      <c r="BQ577" s="117" t="s">
        <v>145</v>
      </c>
      <c r="BR577" s="117" t="s">
        <v>145</v>
      </c>
      <c r="BS577" s="117" t="s">
        <v>145</v>
      </c>
      <c r="BT577" s="117" t="s">
        <v>145</v>
      </c>
      <c r="BU577" s="117" t="s">
        <v>145</v>
      </c>
      <c r="BV577" s="117" t="s">
        <v>171</v>
      </c>
      <c r="BW577" s="117" t="s">
        <v>145</v>
      </c>
      <c r="BX577" s="117" t="s">
        <v>145</v>
      </c>
      <c r="BY577" s="117" t="s">
        <v>145</v>
      </c>
      <c r="BZ577" s="117" t="s">
        <v>145</v>
      </c>
      <c r="CA577" s="117" t="s">
        <v>145</v>
      </c>
      <c r="CB577" s="117" t="s">
        <v>630</v>
      </c>
      <c r="CC577" s="117" t="s">
        <v>630</v>
      </c>
      <c r="CD577" s="117" t="s">
        <v>145</v>
      </c>
      <c r="CE577" s="117" t="s">
        <v>145</v>
      </c>
      <c r="CF577" s="117" t="s">
        <v>145</v>
      </c>
      <c r="CG577" s="117" t="s">
        <v>145</v>
      </c>
      <c r="CH577" s="117" t="s">
        <v>145</v>
      </c>
      <c r="CI577" s="117" t="s">
        <v>145</v>
      </c>
      <c r="CJ577" s="117" t="s">
        <v>145</v>
      </c>
      <c r="CK577" s="117" t="s">
        <v>145</v>
      </c>
      <c r="CL577" s="117" t="s">
        <v>145</v>
      </c>
      <c r="CM577" s="117" t="s">
        <v>145</v>
      </c>
      <c r="CN577" s="117" t="s">
        <v>145</v>
      </c>
      <c r="CO577" s="117" t="s">
        <v>1672</v>
      </c>
      <c r="CP577" s="117" t="s">
        <v>145</v>
      </c>
      <c r="CQ577" s="117" t="s">
        <v>145</v>
      </c>
      <c r="CR577" s="117" t="s">
        <v>145</v>
      </c>
      <c r="CS577" s="117" t="s">
        <v>173</v>
      </c>
      <c r="CT577" s="117" t="s">
        <v>300</v>
      </c>
      <c r="CU577" s="117" t="s">
        <v>175</v>
      </c>
      <c r="CV577" s="117" t="s">
        <v>176</v>
      </c>
      <c r="CW577" s="117" t="s">
        <v>177</v>
      </c>
      <c r="CX577" s="117" t="s">
        <v>178</v>
      </c>
      <c r="CY577" s="117" t="s">
        <v>178</v>
      </c>
      <c r="CZ577" s="117" t="s">
        <v>179</v>
      </c>
      <c r="DA577" s="117" t="s">
        <v>179</v>
      </c>
      <c r="DB577" s="117" t="s">
        <v>145</v>
      </c>
      <c r="DC577" s="117" t="s">
        <v>145</v>
      </c>
      <c r="DD577" s="117" t="s">
        <v>179</v>
      </c>
      <c r="DE577" s="117" t="s">
        <v>145</v>
      </c>
      <c r="DF577" s="117" t="s">
        <v>145</v>
      </c>
      <c r="DG577" s="117" t="s">
        <v>145</v>
      </c>
      <c r="DH577" s="117" t="s">
        <v>145</v>
      </c>
      <c r="DI577" s="117" t="s">
        <v>145</v>
      </c>
      <c r="DJ577" s="117" t="s">
        <v>145</v>
      </c>
      <c r="DK577" s="117" t="s">
        <v>145</v>
      </c>
      <c r="DL577" s="117" t="s">
        <v>145</v>
      </c>
      <c r="DM577" s="117" t="s">
        <v>145</v>
      </c>
      <c r="DN577" s="117" t="s">
        <v>145</v>
      </c>
      <c r="DO577" s="117" t="s">
        <v>145</v>
      </c>
      <c r="DP577" s="117" t="s">
        <v>145</v>
      </c>
      <c r="DQ577" s="117" t="s">
        <v>145</v>
      </c>
      <c r="DR577" s="117" t="s">
        <v>145</v>
      </c>
      <c r="DS577" s="117" t="s">
        <v>145</v>
      </c>
      <c r="DT577" s="117" t="s">
        <v>145</v>
      </c>
      <c r="DU577" s="117" t="s">
        <v>145</v>
      </c>
      <c r="DV577" s="117" t="s">
        <v>145</v>
      </c>
      <c r="DW577" s="117" t="s">
        <v>145</v>
      </c>
      <c r="DX577" s="117" t="s">
        <v>145</v>
      </c>
      <c r="DY577" s="117" t="s">
        <v>145</v>
      </c>
      <c r="DZ577" s="117" t="s">
        <v>145</v>
      </c>
      <c r="EA577" s="117" t="s">
        <v>145</v>
      </c>
      <c r="EB577" s="117" t="s">
        <v>145</v>
      </c>
      <c r="EC577" s="117" t="s">
        <v>180</v>
      </c>
      <c r="ED577" s="117" t="s">
        <v>145</v>
      </c>
      <c r="EE577" s="117" t="s">
        <v>154</v>
      </c>
      <c r="EF577" s="117" t="s">
        <v>145</v>
      </c>
      <c r="EG577" s="117" t="s">
        <v>145</v>
      </c>
      <c r="EH577" s="117" t="s">
        <v>145</v>
      </c>
      <c r="EI577" s="117" t="s">
        <v>145</v>
      </c>
      <c r="EJ577" s="117" t="s">
        <v>145</v>
      </c>
      <c r="EK577" s="117" t="s">
        <v>145</v>
      </c>
      <c r="EL577" s="117" t="s">
        <v>145</v>
      </c>
      <c r="EM577" s="117" t="s">
        <v>145</v>
      </c>
      <c r="EN577" s="117" t="s">
        <v>147</v>
      </c>
    </row>
    <row r="578" spans="1:144">
      <c r="A578" s="117" t="s">
        <v>2247</v>
      </c>
      <c r="B578" s="117" t="s">
        <v>145</v>
      </c>
      <c r="C578" s="117" t="s">
        <v>146</v>
      </c>
      <c r="D578" s="117" t="s">
        <v>145</v>
      </c>
      <c r="E578" s="117" t="s">
        <v>147</v>
      </c>
      <c r="F578" s="117" t="s">
        <v>145</v>
      </c>
      <c r="G578" s="117" t="s">
        <v>148</v>
      </c>
      <c r="H578" s="117" t="s">
        <v>149</v>
      </c>
      <c r="I578" s="117" t="s">
        <v>145</v>
      </c>
      <c r="J578" s="117" t="s">
        <v>150</v>
      </c>
      <c r="K578" s="117" t="s">
        <v>151</v>
      </c>
      <c r="L578" s="117" t="s">
        <v>2237</v>
      </c>
      <c r="M578" s="117" t="s">
        <v>145</v>
      </c>
      <c r="N578" s="117" t="s">
        <v>146</v>
      </c>
      <c r="O578" s="117" t="s">
        <v>153</v>
      </c>
      <c r="P578" s="117" t="s">
        <v>154</v>
      </c>
      <c r="Q578" s="117" t="s">
        <v>155</v>
      </c>
      <c r="R578" s="117" t="s">
        <v>145</v>
      </c>
      <c r="S578" s="117" t="s">
        <v>156</v>
      </c>
      <c r="T578" s="117" t="s">
        <v>154</v>
      </c>
      <c r="U578" s="117" t="s">
        <v>145</v>
      </c>
      <c r="V578" s="117" t="s">
        <v>145</v>
      </c>
      <c r="W578" s="117" t="s">
        <v>157</v>
      </c>
      <c r="X578" s="117" t="s">
        <v>157</v>
      </c>
      <c r="Y578" s="117" t="s">
        <v>158</v>
      </c>
      <c r="Z578" s="117" t="s">
        <v>159</v>
      </c>
      <c r="AA578" s="117" t="s">
        <v>145</v>
      </c>
      <c r="AB578" s="117" t="s">
        <v>145</v>
      </c>
      <c r="AC578" s="117" t="s">
        <v>145</v>
      </c>
      <c r="AD578" s="117" t="s">
        <v>145</v>
      </c>
      <c r="AE578" s="117" t="s">
        <v>2248</v>
      </c>
      <c r="AF578" s="117" t="s">
        <v>145</v>
      </c>
      <c r="AG578" s="117" t="s">
        <v>145</v>
      </c>
      <c r="AH578" s="117" t="s">
        <v>147</v>
      </c>
      <c r="AI578" s="117" t="s">
        <v>145</v>
      </c>
      <c r="AJ578" s="117" t="s">
        <v>145</v>
      </c>
      <c r="AK578" s="117" t="s">
        <v>145</v>
      </c>
      <c r="AL578" s="117" t="s">
        <v>145</v>
      </c>
      <c r="AM578" s="117" t="s">
        <v>145</v>
      </c>
      <c r="AN578" s="117" t="s">
        <v>145</v>
      </c>
      <c r="AO578" s="117" t="s">
        <v>161</v>
      </c>
      <c r="AP578" s="117" t="s">
        <v>2249</v>
      </c>
      <c r="AQ578" s="117" t="s">
        <v>2250</v>
      </c>
      <c r="AR578" s="117" t="s">
        <v>164</v>
      </c>
      <c r="AS578" s="117" t="s">
        <v>2181</v>
      </c>
      <c r="AT578" s="117" t="s">
        <v>166</v>
      </c>
      <c r="AU578" s="117" t="s">
        <v>145</v>
      </c>
      <c r="AV578" s="117" t="s">
        <v>2251</v>
      </c>
      <c r="AW578" s="117" t="s">
        <v>2252</v>
      </c>
      <c r="AX578" s="117" t="s">
        <v>2253</v>
      </c>
      <c r="AY578" s="117" t="s">
        <v>145</v>
      </c>
      <c r="AZ578" s="117" t="s">
        <v>166</v>
      </c>
      <c r="BA578" s="117" t="s">
        <v>145</v>
      </c>
      <c r="BB578" s="117" t="s">
        <v>145</v>
      </c>
      <c r="BC578" s="117" t="s">
        <v>145</v>
      </c>
      <c r="BD578" s="117" t="s">
        <v>145</v>
      </c>
      <c r="BE578" s="117" t="s">
        <v>145</v>
      </c>
      <c r="BF578" s="117" t="s">
        <v>145</v>
      </c>
      <c r="BG578" s="117" t="s">
        <v>145</v>
      </c>
      <c r="BH578" s="117" t="s">
        <v>145</v>
      </c>
      <c r="BI578" s="117" t="s">
        <v>145</v>
      </c>
      <c r="BJ578" s="117" t="s">
        <v>145</v>
      </c>
      <c r="BK578" s="117" t="s">
        <v>145</v>
      </c>
      <c r="BL578" s="117" t="s">
        <v>170</v>
      </c>
      <c r="BM578" s="117" t="s">
        <v>145</v>
      </c>
      <c r="BN578" s="117" t="s">
        <v>145</v>
      </c>
      <c r="BO578" s="117" t="s">
        <v>145</v>
      </c>
      <c r="BP578" s="117" t="s">
        <v>145</v>
      </c>
      <c r="BQ578" s="117" t="s">
        <v>145</v>
      </c>
      <c r="BR578" s="117" t="s">
        <v>145</v>
      </c>
      <c r="BS578" s="117" t="s">
        <v>145</v>
      </c>
      <c r="BT578" s="117" t="s">
        <v>145</v>
      </c>
      <c r="BU578" s="117" t="s">
        <v>145</v>
      </c>
      <c r="BV578" s="117" t="s">
        <v>171</v>
      </c>
      <c r="BW578" s="117" t="s">
        <v>145</v>
      </c>
      <c r="BX578" s="117" t="s">
        <v>145</v>
      </c>
      <c r="BY578" s="117" t="s">
        <v>145</v>
      </c>
      <c r="BZ578" s="117" t="s">
        <v>145</v>
      </c>
      <c r="CA578" s="117" t="s">
        <v>145</v>
      </c>
      <c r="CB578" s="117" t="s">
        <v>630</v>
      </c>
      <c r="CC578" s="117" t="s">
        <v>630</v>
      </c>
      <c r="CD578" s="117" t="s">
        <v>145</v>
      </c>
      <c r="CE578" s="117" t="s">
        <v>145</v>
      </c>
      <c r="CF578" s="117" t="s">
        <v>145</v>
      </c>
      <c r="CG578" s="117" t="s">
        <v>145</v>
      </c>
      <c r="CH578" s="117" t="s">
        <v>145</v>
      </c>
      <c r="CI578" s="117" t="s">
        <v>145</v>
      </c>
      <c r="CJ578" s="117" t="s">
        <v>145</v>
      </c>
      <c r="CK578" s="117" t="s">
        <v>145</v>
      </c>
      <c r="CL578" s="117" t="s">
        <v>145</v>
      </c>
      <c r="CM578" s="117" t="s">
        <v>145</v>
      </c>
      <c r="CN578" s="117" t="s">
        <v>145</v>
      </c>
      <c r="CO578" s="117" t="s">
        <v>1672</v>
      </c>
      <c r="CP578" s="117" t="s">
        <v>145</v>
      </c>
      <c r="CQ578" s="117" t="s">
        <v>145</v>
      </c>
      <c r="CR578" s="117" t="s">
        <v>145</v>
      </c>
      <c r="CS578" s="117" t="s">
        <v>173</v>
      </c>
      <c r="CT578" s="117" t="s">
        <v>305</v>
      </c>
      <c r="CU578" s="117" t="s">
        <v>1006</v>
      </c>
      <c r="CV578" s="117" t="s">
        <v>1007</v>
      </c>
      <c r="CW578" s="117" t="s">
        <v>1008</v>
      </c>
      <c r="CX578" s="117" t="s">
        <v>178</v>
      </c>
      <c r="CY578" s="117" t="s">
        <v>178</v>
      </c>
      <c r="CZ578" s="117" t="s">
        <v>179</v>
      </c>
      <c r="DA578" s="117" t="s">
        <v>179</v>
      </c>
      <c r="DB578" s="117" t="s">
        <v>145</v>
      </c>
      <c r="DC578" s="117" t="s">
        <v>145</v>
      </c>
      <c r="DD578" s="117" t="s">
        <v>179</v>
      </c>
      <c r="DE578" s="117" t="s">
        <v>145</v>
      </c>
      <c r="DF578" s="117" t="s">
        <v>145</v>
      </c>
      <c r="DG578" s="117" t="s">
        <v>145</v>
      </c>
      <c r="DH578" s="117" t="s">
        <v>145</v>
      </c>
      <c r="DI578" s="117" t="s">
        <v>145</v>
      </c>
      <c r="DJ578" s="117" t="s">
        <v>145</v>
      </c>
      <c r="DK578" s="117" t="s">
        <v>145</v>
      </c>
      <c r="DL578" s="117" t="s">
        <v>145</v>
      </c>
      <c r="DM578" s="117" t="s">
        <v>145</v>
      </c>
      <c r="DN578" s="117" t="s">
        <v>145</v>
      </c>
      <c r="DO578" s="117" t="s">
        <v>145</v>
      </c>
      <c r="DP578" s="117" t="s">
        <v>145</v>
      </c>
      <c r="DQ578" s="117" t="s">
        <v>145</v>
      </c>
      <c r="DR578" s="117" t="s">
        <v>145</v>
      </c>
      <c r="DS578" s="117" t="s">
        <v>145</v>
      </c>
      <c r="DT578" s="117" t="s">
        <v>145</v>
      </c>
      <c r="DU578" s="117" t="s">
        <v>145</v>
      </c>
      <c r="DV578" s="117" t="s">
        <v>145</v>
      </c>
      <c r="DW578" s="117" t="s">
        <v>145</v>
      </c>
      <c r="DX578" s="117" t="s">
        <v>145</v>
      </c>
      <c r="DY578" s="117" t="s">
        <v>145</v>
      </c>
      <c r="DZ578" s="117" t="s">
        <v>145</v>
      </c>
      <c r="EA578" s="117" t="s">
        <v>145</v>
      </c>
      <c r="EB578" s="117" t="s">
        <v>145</v>
      </c>
      <c r="EC578" s="117" t="s">
        <v>180</v>
      </c>
      <c r="ED578" s="117" t="s">
        <v>145</v>
      </c>
      <c r="EE578" s="117" t="s">
        <v>154</v>
      </c>
      <c r="EF578" s="117" t="s">
        <v>145</v>
      </c>
      <c r="EG578" s="117" t="s">
        <v>145</v>
      </c>
      <c r="EH578" s="117" t="s">
        <v>145</v>
      </c>
      <c r="EI578" s="117" t="s">
        <v>145</v>
      </c>
      <c r="EJ578" s="117" t="s">
        <v>145</v>
      </c>
      <c r="EK578" s="117" t="s">
        <v>145</v>
      </c>
      <c r="EL578" s="117" t="s">
        <v>145</v>
      </c>
      <c r="EM578" s="117" t="s">
        <v>145</v>
      </c>
      <c r="EN578" s="117" t="s">
        <v>147</v>
      </c>
    </row>
    <row r="579" spans="1:144">
      <c r="A579" s="117" t="s">
        <v>2254</v>
      </c>
      <c r="B579" s="117" t="s">
        <v>145</v>
      </c>
      <c r="C579" s="117" t="s">
        <v>146</v>
      </c>
      <c r="D579" s="117" t="s">
        <v>145</v>
      </c>
      <c r="E579" s="117" t="s">
        <v>147</v>
      </c>
      <c r="F579" s="117" t="s">
        <v>145</v>
      </c>
      <c r="G579" s="117" t="s">
        <v>148</v>
      </c>
      <c r="H579" s="117" t="s">
        <v>149</v>
      </c>
      <c r="I579" s="117" t="s">
        <v>145</v>
      </c>
      <c r="J579" s="117" t="s">
        <v>150</v>
      </c>
      <c r="K579" s="117" t="s">
        <v>151</v>
      </c>
      <c r="L579" s="117" t="s">
        <v>2237</v>
      </c>
      <c r="M579" s="117" t="s">
        <v>145</v>
      </c>
      <c r="N579" s="117" t="s">
        <v>146</v>
      </c>
      <c r="O579" s="117" t="s">
        <v>153</v>
      </c>
      <c r="P579" s="117" t="s">
        <v>154</v>
      </c>
      <c r="Q579" s="117" t="s">
        <v>155</v>
      </c>
      <c r="R579" s="117" t="s">
        <v>145</v>
      </c>
      <c r="S579" s="117" t="s">
        <v>156</v>
      </c>
      <c r="T579" s="117" t="s">
        <v>154</v>
      </c>
      <c r="U579" s="117" t="s">
        <v>145</v>
      </c>
      <c r="V579" s="117" t="s">
        <v>145</v>
      </c>
      <c r="W579" s="117" t="s">
        <v>157</v>
      </c>
      <c r="X579" s="117" t="s">
        <v>157</v>
      </c>
      <c r="Y579" s="117" t="s">
        <v>158</v>
      </c>
      <c r="Z579" s="117" t="s">
        <v>159</v>
      </c>
      <c r="AA579" s="117" t="s">
        <v>145</v>
      </c>
      <c r="AB579" s="117" t="s">
        <v>145</v>
      </c>
      <c r="AC579" s="117" t="s">
        <v>145</v>
      </c>
      <c r="AD579" s="117" t="s">
        <v>145</v>
      </c>
      <c r="AE579" s="117" t="s">
        <v>2255</v>
      </c>
      <c r="AF579" s="117" t="s">
        <v>145</v>
      </c>
      <c r="AG579" s="117" t="s">
        <v>145</v>
      </c>
      <c r="AH579" s="117" t="s">
        <v>147</v>
      </c>
      <c r="AI579" s="117" t="s">
        <v>145</v>
      </c>
      <c r="AJ579" s="117" t="s">
        <v>145</v>
      </c>
      <c r="AK579" s="117" t="s">
        <v>145</v>
      </c>
      <c r="AL579" s="117" t="s">
        <v>145</v>
      </c>
      <c r="AM579" s="117" t="s">
        <v>145</v>
      </c>
      <c r="AN579" s="117" t="s">
        <v>145</v>
      </c>
      <c r="AO579" s="117" t="s">
        <v>715</v>
      </c>
      <c r="AP579" s="117" t="s">
        <v>2256</v>
      </c>
      <c r="AQ579" s="117" t="s">
        <v>2257</v>
      </c>
      <c r="AR579" s="117" t="s">
        <v>648</v>
      </c>
      <c r="AS579" s="117" t="s">
        <v>649</v>
      </c>
      <c r="AT579" s="117" t="s">
        <v>1679</v>
      </c>
      <c r="AU579" s="117" t="s">
        <v>145</v>
      </c>
      <c r="AV579" s="117" t="s">
        <v>2258</v>
      </c>
      <c r="AW579" s="117" t="s">
        <v>2259</v>
      </c>
      <c r="AX579" s="117" t="s">
        <v>2260</v>
      </c>
      <c r="AY579" s="117" t="s">
        <v>145</v>
      </c>
      <c r="AZ579" s="117" t="s">
        <v>1679</v>
      </c>
      <c r="BA579" s="117" t="s">
        <v>145</v>
      </c>
      <c r="BB579" s="117" t="s">
        <v>145</v>
      </c>
      <c r="BC579" s="117" t="s">
        <v>145</v>
      </c>
      <c r="BD579" s="117" t="s">
        <v>145</v>
      </c>
      <c r="BE579" s="117" t="s">
        <v>145</v>
      </c>
      <c r="BF579" s="117" t="s">
        <v>145</v>
      </c>
      <c r="BG579" s="117" t="s">
        <v>145</v>
      </c>
      <c r="BH579" s="117" t="s">
        <v>145</v>
      </c>
      <c r="BI579" s="117" t="s">
        <v>145</v>
      </c>
      <c r="BJ579" s="117" t="s">
        <v>145</v>
      </c>
      <c r="BK579" s="117" t="s">
        <v>145</v>
      </c>
      <c r="BL579" s="117" t="s">
        <v>170</v>
      </c>
      <c r="BM579" s="117" t="s">
        <v>145</v>
      </c>
      <c r="BN579" s="117" t="s">
        <v>145</v>
      </c>
      <c r="BO579" s="117" t="s">
        <v>145</v>
      </c>
      <c r="BP579" s="117" t="s">
        <v>145</v>
      </c>
      <c r="BQ579" s="117" t="s">
        <v>145</v>
      </c>
      <c r="BR579" s="117" t="s">
        <v>145</v>
      </c>
      <c r="BS579" s="117" t="s">
        <v>145</v>
      </c>
      <c r="BT579" s="117" t="s">
        <v>145</v>
      </c>
      <c r="BU579" s="117" t="s">
        <v>145</v>
      </c>
      <c r="BV579" s="117" t="s">
        <v>171</v>
      </c>
      <c r="BW579" s="117" t="s">
        <v>145</v>
      </c>
      <c r="BX579" s="117" t="s">
        <v>145</v>
      </c>
      <c r="BY579" s="117" t="s">
        <v>145</v>
      </c>
      <c r="BZ579" s="117" t="s">
        <v>145</v>
      </c>
      <c r="CA579" s="117" t="s">
        <v>145</v>
      </c>
      <c r="CB579" s="117" t="s">
        <v>149</v>
      </c>
      <c r="CC579" s="117" t="s">
        <v>149</v>
      </c>
      <c r="CD579" s="117" t="s">
        <v>145</v>
      </c>
      <c r="CE579" s="117" t="s">
        <v>145</v>
      </c>
      <c r="CF579" s="117" t="s">
        <v>145</v>
      </c>
      <c r="CG579" s="117" t="s">
        <v>145</v>
      </c>
      <c r="CH579" s="117" t="s">
        <v>145</v>
      </c>
      <c r="CI579" s="117" t="s">
        <v>145</v>
      </c>
      <c r="CJ579" s="117" t="s">
        <v>145</v>
      </c>
      <c r="CK579" s="117" t="s">
        <v>145</v>
      </c>
      <c r="CL579" s="117" t="s">
        <v>145</v>
      </c>
      <c r="CM579" s="117" t="s">
        <v>145</v>
      </c>
      <c r="CN579" s="117" t="s">
        <v>145</v>
      </c>
      <c r="CO579" s="117" t="s">
        <v>1472</v>
      </c>
      <c r="CP579" s="117" t="s">
        <v>145</v>
      </c>
      <c r="CQ579" s="117" t="s">
        <v>145</v>
      </c>
      <c r="CR579" s="117" t="s">
        <v>145</v>
      </c>
      <c r="CS579" s="117" t="s">
        <v>173</v>
      </c>
      <c r="CT579" s="117" t="s">
        <v>174</v>
      </c>
      <c r="CU579" s="117" t="s">
        <v>182</v>
      </c>
      <c r="CV579" s="117" t="s">
        <v>183</v>
      </c>
      <c r="CW579" s="117" t="s">
        <v>184</v>
      </c>
      <c r="CX579" s="117" t="s">
        <v>178</v>
      </c>
      <c r="CY579" s="117" t="s">
        <v>178</v>
      </c>
      <c r="CZ579" s="117" t="s">
        <v>179</v>
      </c>
      <c r="DA579" s="117" t="s">
        <v>179</v>
      </c>
      <c r="DB579" s="117" t="s">
        <v>145</v>
      </c>
      <c r="DC579" s="117" t="s">
        <v>145</v>
      </c>
      <c r="DD579" s="117" t="s">
        <v>179</v>
      </c>
      <c r="DE579" s="117" t="s">
        <v>145</v>
      </c>
      <c r="DF579" s="117" t="s">
        <v>145</v>
      </c>
      <c r="DG579" s="117" t="s">
        <v>145</v>
      </c>
      <c r="DH579" s="117" t="s">
        <v>145</v>
      </c>
      <c r="DI579" s="117" t="s">
        <v>145</v>
      </c>
      <c r="DJ579" s="117" t="s">
        <v>145</v>
      </c>
      <c r="DK579" s="117" t="s">
        <v>145</v>
      </c>
      <c r="DL579" s="117" t="s">
        <v>145</v>
      </c>
      <c r="DM579" s="117" t="s">
        <v>145</v>
      </c>
      <c r="DN579" s="117" t="s">
        <v>145</v>
      </c>
      <c r="DO579" s="117" t="s">
        <v>145</v>
      </c>
      <c r="DP579" s="117" t="s">
        <v>145</v>
      </c>
      <c r="DQ579" s="117" t="s">
        <v>145</v>
      </c>
      <c r="DR579" s="117" t="s">
        <v>145</v>
      </c>
      <c r="DS579" s="117" t="s">
        <v>145</v>
      </c>
      <c r="DT579" s="117" t="s">
        <v>145</v>
      </c>
      <c r="DU579" s="117" t="s">
        <v>145</v>
      </c>
      <c r="DV579" s="117" t="s">
        <v>145</v>
      </c>
      <c r="DW579" s="117" t="s">
        <v>145</v>
      </c>
      <c r="DX579" s="117" t="s">
        <v>145</v>
      </c>
      <c r="DY579" s="117" t="s">
        <v>145</v>
      </c>
      <c r="DZ579" s="117" t="s">
        <v>145</v>
      </c>
      <c r="EA579" s="117" t="s">
        <v>145</v>
      </c>
      <c r="EB579" s="117" t="s">
        <v>145</v>
      </c>
      <c r="EC579" s="117" t="s">
        <v>180</v>
      </c>
      <c r="ED579" s="117" t="s">
        <v>145</v>
      </c>
      <c r="EE579" s="117" t="s">
        <v>154</v>
      </c>
      <c r="EF579" s="117" t="s">
        <v>145</v>
      </c>
      <c r="EG579" s="117" t="s">
        <v>145</v>
      </c>
      <c r="EH579" s="117" t="s">
        <v>145</v>
      </c>
      <c r="EI579" s="117" t="s">
        <v>145</v>
      </c>
      <c r="EJ579" s="117" t="s">
        <v>145</v>
      </c>
      <c r="EK579" s="117" t="s">
        <v>145</v>
      </c>
      <c r="EL579" s="117" t="s">
        <v>145</v>
      </c>
      <c r="EM579" s="117" t="s">
        <v>145</v>
      </c>
      <c r="EN579" s="117" t="s">
        <v>147</v>
      </c>
    </row>
    <row r="580" spans="1:144">
      <c r="A580" s="117" t="s">
        <v>2254</v>
      </c>
      <c r="B580" s="117" t="s">
        <v>145</v>
      </c>
      <c r="C580" s="117" t="s">
        <v>146</v>
      </c>
      <c r="D580" s="117" t="s">
        <v>145</v>
      </c>
      <c r="E580" s="117" t="s">
        <v>147</v>
      </c>
      <c r="F580" s="117" t="s">
        <v>145</v>
      </c>
      <c r="G580" s="117" t="s">
        <v>148</v>
      </c>
      <c r="H580" s="117" t="s">
        <v>149</v>
      </c>
      <c r="I580" s="117" t="s">
        <v>145</v>
      </c>
      <c r="J580" s="117" t="s">
        <v>150</v>
      </c>
      <c r="K580" s="117" t="s">
        <v>151</v>
      </c>
      <c r="L580" s="117" t="s">
        <v>2237</v>
      </c>
      <c r="M580" s="117" t="s">
        <v>145</v>
      </c>
      <c r="N580" s="117" t="s">
        <v>146</v>
      </c>
      <c r="O580" s="117" t="s">
        <v>153</v>
      </c>
      <c r="P580" s="117" t="s">
        <v>154</v>
      </c>
      <c r="Q580" s="117" t="s">
        <v>155</v>
      </c>
      <c r="R580" s="117" t="s">
        <v>145</v>
      </c>
      <c r="S580" s="117" t="s">
        <v>156</v>
      </c>
      <c r="T580" s="117" t="s">
        <v>154</v>
      </c>
      <c r="U580" s="117" t="s">
        <v>145</v>
      </c>
      <c r="V580" s="117" t="s">
        <v>145</v>
      </c>
      <c r="W580" s="117" t="s">
        <v>157</v>
      </c>
      <c r="X580" s="117" t="s">
        <v>157</v>
      </c>
      <c r="Y580" s="117" t="s">
        <v>158</v>
      </c>
      <c r="Z580" s="117" t="s">
        <v>159</v>
      </c>
      <c r="AA580" s="117" t="s">
        <v>145</v>
      </c>
      <c r="AB580" s="117" t="s">
        <v>145</v>
      </c>
      <c r="AC580" s="117" t="s">
        <v>145</v>
      </c>
      <c r="AD580" s="117" t="s">
        <v>145</v>
      </c>
      <c r="AE580" s="117" t="s">
        <v>2255</v>
      </c>
      <c r="AF580" s="117" t="s">
        <v>145</v>
      </c>
      <c r="AG580" s="117" t="s">
        <v>145</v>
      </c>
      <c r="AH580" s="117" t="s">
        <v>147</v>
      </c>
      <c r="AI580" s="117" t="s">
        <v>145</v>
      </c>
      <c r="AJ580" s="117" t="s">
        <v>145</v>
      </c>
      <c r="AK580" s="117" t="s">
        <v>145</v>
      </c>
      <c r="AL580" s="117" t="s">
        <v>145</v>
      </c>
      <c r="AM580" s="117" t="s">
        <v>145</v>
      </c>
      <c r="AN580" s="117" t="s">
        <v>145</v>
      </c>
      <c r="AO580" s="117" t="s">
        <v>715</v>
      </c>
      <c r="AP580" s="117" t="s">
        <v>2256</v>
      </c>
      <c r="AQ580" s="117" t="s">
        <v>2257</v>
      </c>
      <c r="AR580" s="117" t="s">
        <v>648</v>
      </c>
      <c r="AS580" s="117" t="s">
        <v>649</v>
      </c>
      <c r="AT580" s="117" t="s">
        <v>1679</v>
      </c>
      <c r="AU580" s="117" t="s">
        <v>145</v>
      </c>
      <c r="AV580" s="117" t="s">
        <v>2258</v>
      </c>
      <c r="AW580" s="117" t="s">
        <v>2259</v>
      </c>
      <c r="AX580" s="117" t="s">
        <v>2260</v>
      </c>
      <c r="AY580" s="117" t="s">
        <v>145</v>
      </c>
      <c r="AZ580" s="117" t="s">
        <v>1679</v>
      </c>
      <c r="BA580" s="117" t="s">
        <v>145</v>
      </c>
      <c r="BB580" s="117" t="s">
        <v>145</v>
      </c>
      <c r="BC580" s="117" t="s">
        <v>145</v>
      </c>
      <c r="BD580" s="117" t="s">
        <v>145</v>
      </c>
      <c r="BE580" s="117" t="s">
        <v>145</v>
      </c>
      <c r="BF580" s="117" t="s">
        <v>145</v>
      </c>
      <c r="BG580" s="117" t="s">
        <v>145</v>
      </c>
      <c r="BH580" s="117" t="s">
        <v>145</v>
      </c>
      <c r="BI580" s="117" t="s">
        <v>145</v>
      </c>
      <c r="BJ580" s="117" t="s">
        <v>145</v>
      </c>
      <c r="BK580" s="117" t="s">
        <v>145</v>
      </c>
      <c r="BL580" s="117" t="s">
        <v>170</v>
      </c>
      <c r="BM580" s="117" t="s">
        <v>145</v>
      </c>
      <c r="BN580" s="117" t="s">
        <v>145</v>
      </c>
      <c r="BO580" s="117" t="s">
        <v>145</v>
      </c>
      <c r="BP580" s="117" t="s">
        <v>145</v>
      </c>
      <c r="BQ580" s="117" t="s">
        <v>145</v>
      </c>
      <c r="BR580" s="117" t="s">
        <v>145</v>
      </c>
      <c r="BS580" s="117" t="s">
        <v>145</v>
      </c>
      <c r="BT580" s="117" t="s">
        <v>145</v>
      </c>
      <c r="BU580" s="117" t="s">
        <v>145</v>
      </c>
      <c r="BV580" s="117" t="s">
        <v>171</v>
      </c>
      <c r="BW580" s="117" t="s">
        <v>145</v>
      </c>
      <c r="BX580" s="117" t="s">
        <v>145</v>
      </c>
      <c r="BY580" s="117" t="s">
        <v>145</v>
      </c>
      <c r="BZ580" s="117" t="s">
        <v>145</v>
      </c>
      <c r="CA580" s="117" t="s">
        <v>145</v>
      </c>
      <c r="CB580" s="117" t="s">
        <v>149</v>
      </c>
      <c r="CC580" s="117" t="s">
        <v>149</v>
      </c>
      <c r="CD580" s="117" t="s">
        <v>145</v>
      </c>
      <c r="CE580" s="117" t="s">
        <v>145</v>
      </c>
      <c r="CF580" s="117" t="s">
        <v>145</v>
      </c>
      <c r="CG580" s="117" t="s">
        <v>145</v>
      </c>
      <c r="CH580" s="117" t="s">
        <v>145</v>
      </c>
      <c r="CI580" s="117" t="s">
        <v>145</v>
      </c>
      <c r="CJ580" s="117" t="s">
        <v>145</v>
      </c>
      <c r="CK580" s="117" t="s">
        <v>145</v>
      </c>
      <c r="CL580" s="117" t="s">
        <v>145</v>
      </c>
      <c r="CM580" s="117" t="s">
        <v>145</v>
      </c>
      <c r="CN580" s="117" t="s">
        <v>145</v>
      </c>
      <c r="CO580" s="117" t="s">
        <v>1472</v>
      </c>
      <c r="CP580" s="117" t="s">
        <v>145</v>
      </c>
      <c r="CQ580" s="117" t="s">
        <v>145</v>
      </c>
      <c r="CR580" s="117" t="s">
        <v>145</v>
      </c>
      <c r="CS580" s="117" t="s">
        <v>173</v>
      </c>
      <c r="CT580" s="117" t="s">
        <v>181</v>
      </c>
      <c r="CU580" s="117" t="s">
        <v>175</v>
      </c>
      <c r="CV580" s="117" t="s">
        <v>176</v>
      </c>
      <c r="CW580" s="117" t="s">
        <v>177</v>
      </c>
      <c r="CX580" s="117" t="s">
        <v>178</v>
      </c>
      <c r="CY580" s="117" t="s">
        <v>178</v>
      </c>
      <c r="CZ580" s="117" t="s">
        <v>179</v>
      </c>
      <c r="DA580" s="117" t="s">
        <v>179</v>
      </c>
      <c r="DB580" s="117" t="s">
        <v>145</v>
      </c>
      <c r="DC580" s="117" t="s">
        <v>145</v>
      </c>
      <c r="DD580" s="117" t="s">
        <v>179</v>
      </c>
      <c r="DE580" s="117" t="s">
        <v>145</v>
      </c>
      <c r="DF580" s="117" t="s">
        <v>145</v>
      </c>
      <c r="DG580" s="117" t="s">
        <v>145</v>
      </c>
      <c r="DH580" s="117" t="s">
        <v>145</v>
      </c>
      <c r="DI580" s="117" t="s">
        <v>145</v>
      </c>
      <c r="DJ580" s="117" t="s">
        <v>145</v>
      </c>
      <c r="DK580" s="117" t="s">
        <v>145</v>
      </c>
      <c r="DL580" s="117" t="s">
        <v>145</v>
      </c>
      <c r="DM580" s="117" t="s">
        <v>145</v>
      </c>
      <c r="DN580" s="117" t="s">
        <v>145</v>
      </c>
      <c r="DO580" s="117" t="s">
        <v>145</v>
      </c>
      <c r="DP580" s="117" t="s">
        <v>145</v>
      </c>
      <c r="DQ580" s="117" t="s">
        <v>145</v>
      </c>
      <c r="DR580" s="117" t="s">
        <v>145</v>
      </c>
      <c r="DS580" s="117" t="s">
        <v>145</v>
      </c>
      <c r="DT580" s="117" t="s">
        <v>145</v>
      </c>
      <c r="DU580" s="117" t="s">
        <v>145</v>
      </c>
      <c r="DV580" s="117" t="s">
        <v>145</v>
      </c>
      <c r="DW580" s="117" t="s">
        <v>145</v>
      </c>
      <c r="DX580" s="117" t="s">
        <v>145</v>
      </c>
      <c r="DY580" s="117" t="s">
        <v>145</v>
      </c>
      <c r="DZ580" s="117" t="s">
        <v>145</v>
      </c>
      <c r="EA580" s="117" t="s">
        <v>145</v>
      </c>
      <c r="EB580" s="117" t="s">
        <v>145</v>
      </c>
      <c r="EC580" s="117" t="s">
        <v>180</v>
      </c>
      <c r="ED580" s="117" t="s">
        <v>145</v>
      </c>
      <c r="EE580" s="117" t="s">
        <v>154</v>
      </c>
      <c r="EF580" s="117" t="s">
        <v>145</v>
      </c>
      <c r="EG580" s="117" t="s">
        <v>145</v>
      </c>
      <c r="EH580" s="117" t="s">
        <v>145</v>
      </c>
      <c r="EI580" s="117" t="s">
        <v>145</v>
      </c>
      <c r="EJ580" s="117" t="s">
        <v>145</v>
      </c>
      <c r="EK580" s="117" t="s">
        <v>145</v>
      </c>
      <c r="EL580" s="117" t="s">
        <v>145</v>
      </c>
      <c r="EM580" s="117" t="s">
        <v>145</v>
      </c>
      <c r="EN580" s="117" t="s">
        <v>147</v>
      </c>
    </row>
    <row r="581" spans="1:144">
      <c r="A581" s="117" t="s">
        <v>2254</v>
      </c>
      <c r="B581" s="117" t="s">
        <v>145</v>
      </c>
      <c r="C581" s="117" t="s">
        <v>146</v>
      </c>
      <c r="D581" s="117" t="s">
        <v>145</v>
      </c>
      <c r="E581" s="117" t="s">
        <v>147</v>
      </c>
      <c r="F581" s="117" t="s">
        <v>145</v>
      </c>
      <c r="G581" s="117" t="s">
        <v>148</v>
      </c>
      <c r="H581" s="117" t="s">
        <v>149</v>
      </c>
      <c r="I581" s="117" t="s">
        <v>145</v>
      </c>
      <c r="J581" s="117" t="s">
        <v>150</v>
      </c>
      <c r="K581" s="117" t="s">
        <v>151</v>
      </c>
      <c r="L581" s="117" t="s">
        <v>2237</v>
      </c>
      <c r="M581" s="117" t="s">
        <v>145</v>
      </c>
      <c r="N581" s="117" t="s">
        <v>146</v>
      </c>
      <c r="O581" s="117" t="s">
        <v>153</v>
      </c>
      <c r="P581" s="117" t="s">
        <v>154</v>
      </c>
      <c r="Q581" s="117" t="s">
        <v>155</v>
      </c>
      <c r="R581" s="117" t="s">
        <v>145</v>
      </c>
      <c r="S581" s="117" t="s">
        <v>156</v>
      </c>
      <c r="T581" s="117" t="s">
        <v>154</v>
      </c>
      <c r="U581" s="117" t="s">
        <v>145</v>
      </c>
      <c r="V581" s="117" t="s">
        <v>145</v>
      </c>
      <c r="W581" s="117" t="s">
        <v>157</v>
      </c>
      <c r="X581" s="117" t="s">
        <v>157</v>
      </c>
      <c r="Y581" s="117" t="s">
        <v>158</v>
      </c>
      <c r="Z581" s="117" t="s">
        <v>159</v>
      </c>
      <c r="AA581" s="117" t="s">
        <v>145</v>
      </c>
      <c r="AB581" s="117" t="s">
        <v>145</v>
      </c>
      <c r="AC581" s="117" t="s">
        <v>145</v>
      </c>
      <c r="AD581" s="117" t="s">
        <v>145</v>
      </c>
      <c r="AE581" s="117" t="s">
        <v>2255</v>
      </c>
      <c r="AF581" s="117" t="s">
        <v>145</v>
      </c>
      <c r="AG581" s="117" t="s">
        <v>145</v>
      </c>
      <c r="AH581" s="117" t="s">
        <v>147</v>
      </c>
      <c r="AI581" s="117" t="s">
        <v>145</v>
      </c>
      <c r="AJ581" s="117" t="s">
        <v>145</v>
      </c>
      <c r="AK581" s="117" t="s">
        <v>145</v>
      </c>
      <c r="AL581" s="117" t="s">
        <v>145</v>
      </c>
      <c r="AM581" s="117" t="s">
        <v>145</v>
      </c>
      <c r="AN581" s="117" t="s">
        <v>145</v>
      </c>
      <c r="AO581" s="117" t="s">
        <v>715</v>
      </c>
      <c r="AP581" s="117" t="s">
        <v>2256</v>
      </c>
      <c r="AQ581" s="117" t="s">
        <v>2257</v>
      </c>
      <c r="AR581" s="117" t="s">
        <v>648</v>
      </c>
      <c r="AS581" s="117" t="s">
        <v>649</v>
      </c>
      <c r="AT581" s="117" t="s">
        <v>1679</v>
      </c>
      <c r="AU581" s="117" t="s">
        <v>145</v>
      </c>
      <c r="AV581" s="117" t="s">
        <v>2258</v>
      </c>
      <c r="AW581" s="117" t="s">
        <v>2259</v>
      </c>
      <c r="AX581" s="117" t="s">
        <v>2260</v>
      </c>
      <c r="AY581" s="117" t="s">
        <v>145</v>
      </c>
      <c r="AZ581" s="117" t="s">
        <v>1679</v>
      </c>
      <c r="BA581" s="117" t="s">
        <v>145</v>
      </c>
      <c r="BB581" s="117" t="s">
        <v>145</v>
      </c>
      <c r="BC581" s="117" t="s">
        <v>145</v>
      </c>
      <c r="BD581" s="117" t="s">
        <v>145</v>
      </c>
      <c r="BE581" s="117" t="s">
        <v>145</v>
      </c>
      <c r="BF581" s="117" t="s">
        <v>145</v>
      </c>
      <c r="BG581" s="117" t="s">
        <v>145</v>
      </c>
      <c r="BH581" s="117" t="s">
        <v>145</v>
      </c>
      <c r="BI581" s="117" t="s">
        <v>145</v>
      </c>
      <c r="BJ581" s="117" t="s">
        <v>145</v>
      </c>
      <c r="BK581" s="117" t="s">
        <v>145</v>
      </c>
      <c r="BL581" s="117" t="s">
        <v>170</v>
      </c>
      <c r="BM581" s="117" t="s">
        <v>145</v>
      </c>
      <c r="BN581" s="117" t="s">
        <v>145</v>
      </c>
      <c r="BO581" s="117" t="s">
        <v>145</v>
      </c>
      <c r="BP581" s="117" t="s">
        <v>145</v>
      </c>
      <c r="BQ581" s="117" t="s">
        <v>145</v>
      </c>
      <c r="BR581" s="117" t="s">
        <v>145</v>
      </c>
      <c r="BS581" s="117" t="s">
        <v>145</v>
      </c>
      <c r="BT581" s="117" t="s">
        <v>145</v>
      </c>
      <c r="BU581" s="117" t="s">
        <v>145</v>
      </c>
      <c r="BV581" s="117" t="s">
        <v>171</v>
      </c>
      <c r="BW581" s="117" t="s">
        <v>145</v>
      </c>
      <c r="BX581" s="117" t="s">
        <v>145</v>
      </c>
      <c r="BY581" s="117" t="s">
        <v>145</v>
      </c>
      <c r="BZ581" s="117" t="s">
        <v>145</v>
      </c>
      <c r="CA581" s="117" t="s">
        <v>145</v>
      </c>
      <c r="CB581" s="117" t="s">
        <v>149</v>
      </c>
      <c r="CC581" s="117" t="s">
        <v>149</v>
      </c>
      <c r="CD581" s="117" t="s">
        <v>145</v>
      </c>
      <c r="CE581" s="117" t="s">
        <v>145</v>
      </c>
      <c r="CF581" s="117" t="s">
        <v>145</v>
      </c>
      <c r="CG581" s="117" t="s">
        <v>145</v>
      </c>
      <c r="CH581" s="117" t="s">
        <v>145</v>
      </c>
      <c r="CI581" s="117" t="s">
        <v>145</v>
      </c>
      <c r="CJ581" s="117" t="s">
        <v>145</v>
      </c>
      <c r="CK581" s="117" t="s">
        <v>145</v>
      </c>
      <c r="CL581" s="117" t="s">
        <v>145</v>
      </c>
      <c r="CM581" s="117" t="s">
        <v>145</v>
      </c>
      <c r="CN581" s="117" t="s">
        <v>145</v>
      </c>
      <c r="CO581" s="117" t="s">
        <v>1472</v>
      </c>
      <c r="CP581" s="117" t="s">
        <v>145</v>
      </c>
      <c r="CQ581" s="117" t="s">
        <v>145</v>
      </c>
      <c r="CR581" s="117" t="s">
        <v>145</v>
      </c>
      <c r="CS581" s="117" t="s">
        <v>173</v>
      </c>
      <c r="CT581" s="117" t="s">
        <v>300</v>
      </c>
      <c r="CU581" s="117" t="s">
        <v>1006</v>
      </c>
      <c r="CV581" s="117" t="s">
        <v>1007</v>
      </c>
      <c r="CW581" s="117" t="s">
        <v>1008</v>
      </c>
      <c r="CX581" s="117" t="s">
        <v>178</v>
      </c>
      <c r="CY581" s="117" t="s">
        <v>178</v>
      </c>
      <c r="CZ581" s="117" t="s">
        <v>179</v>
      </c>
      <c r="DA581" s="117" t="s">
        <v>179</v>
      </c>
      <c r="DB581" s="117" t="s">
        <v>145</v>
      </c>
      <c r="DC581" s="117" t="s">
        <v>145</v>
      </c>
      <c r="DD581" s="117" t="s">
        <v>179</v>
      </c>
      <c r="DE581" s="117" t="s">
        <v>145</v>
      </c>
      <c r="DF581" s="117" t="s">
        <v>145</v>
      </c>
      <c r="DG581" s="117" t="s">
        <v>145</v>
      </c>
      <c r="DH581" s="117" t="s">
        <v>145</v>
      </c>
      <c r="DI581" s="117" t="s">
        <v>145</v>
      </c>
      <c r="DJ581" s="117" t="s">
        <v>145</v>
      </c>
      <c r="DK581" s="117" t="s">
        <v>145</v>
      </c>
      <c r="DL581" s="117" t="s">
        <v>145</v>
      </c>
      <c r="DM581" s="117" t="s">
        <v>145</v>
      </c>
      <c r="DN581" s="117" t="s">
        <v>145</v>
      </c>
      <c r="DO581" s="117" t="s">
        <v>145</v>
      </c>
      <c r="DP581" s="117" t="s">
        <v>145</v>
      </c>
      <c r="DQ581" s="117" t="s">
        <v>145</v>
      </c>
      <c r="DR581" s="117" t="s">
        <v>145</v>
      </c>
      <c r="DS581" s="117" t="s">
        <v>145</v>
      </c>
      <c r="DT581" s="117" t="s">
        <v>145</v>
      </c>
      <c r="DU581" s="117" t="s">
        <v>145</v>
      </c>
      <c r="DV581" s="117" t="s">
        <v>145</v>
      </c>
      <c r="DW581" s="117" t="s">
        <v>145</v>
      </c>
      <c r="DX581" s="117" t="s">
        <v>145</v>
      </c>
      <c r="DY581" s="117" t="s">
        <v>145</v>
      </c>
      <c r="DZ581" s="117" t="s">
        <v>145</v>
      </c>
      <c r="EA581" s="117" t="s">
        <v>145</v>
      </c>
      <c r="EB581" s="117" t="s">
        <v>145</v>
      </c>
      <c r="EC581" s="117" t="s">
        <v>180</v>
      </c>
      <c r="ED581" s="117" t="s">
        <v>145</v>
      </c>
      <c r="EE581" s="117" t="s">
        <v>154</v>
      </c>
      <c r="EF581" s="117" t="s">
        <v>145</v>
      </c>
      <c r="EG581" s="117" t="s">
        <v>145</v>
      </c>
      <c r="EH581" s="117" t="s">
        <v>145</v>
      </c>
      <c r="EI581" s="117" t="s">
        <v>145</v>
      </c>
      <c r="EJ581" s="117" t="s">
        <v>145</v>
      </c>
      <c r="EK581" s="117" t="s">
        <v>145</v>
      </c>
      <c r="EL581" s="117" t="s">
        <v>145</v>
      </c>
      <c r="EM581" s="117" t="s">
        <v>145</v>
      </c>
      <c r="EN581" s="117" t="s">
        <v>147</v>
      </c>
    </row>
    <row r="582" spans="1:144">
      <c r="A582" s="117" t="s">
        <v>2261</v>
      </c>
      <c r="B582" s="117" t="s">
        <v>145</v>
      </c>
      <c r="C582" s="117" t="s">
        <v>146</v>
      </c>
      <c r="D582" s="117" t="s">
        <v>145</v>
      </c>
      <c r="E582" s="117" t="s">
        <v>147</v>
      </c>
      <c r="F582" s="117" t="s">
        <v>145</v>
      </c>
      <c r="G582" s="117" t="s">
        <v>148</v>
      </c>
      <c r="H582" s="117" t="s">
        <v>149</v>
      </c>
      <c r="I582" s="117" t="s">
        <v>145</v>
      </c>
      <c r="J582" s="117" t="s">
        <v>150</v>
      </c>
      <c r="K582" s="117" t="s">
        <v>151</v>
      </c>
      <c r="L582" s="117" t="s">
        <v>2262</v>
      </c>
      <c r="M582" s="117" t="s">
        <v>145</v>
      </c>
      <c r="N582" s="117" t="s">
        <v>146</v>
      </c>
      <c r="O582" s="117" t="s">
        <v>153</v>
      </c>
      <c r="P582" s="117" t="s">
        <v>154</v>
      </c>
      <c r="Q582" s="117" t="s">
        <v>155</v>
      </c>
      <c r="R582" s="117" t="s">
        <v>145</v>
      </c>
      <c r="S582" s="117" t="s">
        <v>156</v>
      </c>
      <c r="T582" s="117" t="s">
        <v>154</v>
      </c>
      <c r="U582" s="117" t="s">
        <v>145</v>
      </c>
      <c r="V582" s="117" t="s">
        <v>145</v>
      </c>
      <c r="W582" s="117" t="s">
        <v>157</v>
      </c>
      <c r="X582" s="117" t="s">
        <v>157</v>
      </c>
      <c r="Y582" s="117" t="s">
        <v>158</v>
      </c>
      <c r="Z582" s="117" t="s">
        <v>159</v>
      </c>
      <c r="AA582" s="117" t="s">
        <v>145</v>
      </c>
      <c r="AB582" s="117" t="s">
        <v>145</v>
      </c>
      <c r="AC582" s="117" t="s">
        <v>145</v>
      </c>
      <c r="AD582" s="117" t="s">
        <v>145</v>
      </c>
      <c r="AE582" s="117" t="s">
        <v>2263</v>
      </c>
      <c r="AF582" s="117" t="s">
        <v>145</v>
      </c>
      <c r="AG582" s="117" t="s">
        <v>145</v>
      </c>
      <c r="AH582" s="117" t="s">
        <v>147</v>
      </c>
      <c r="AI582" s="117" t="s">
        <v>145</v>
      </c>
      <c r="AJ582" s="117" t="s">
        <v>145</v>
      </c>
      <c r="AK582" s="117" t="s">
        <v>145</v>
      </c>
      <c r="AL582" s="117" t="s">
        <v>145</v>
      </c>
      <c r="AM582" s="117" t="s">
        <v>145</v>
      </c>
      <c r="AN582" s="117" t="s">
        <v>145</v>
      </c>
      <c r="AO582" s="117" t="s">
        <v>2264</v>
      </c>
      <c r="AP582" s="117" t="s">
        <v>2265</v>
      </c>
      <c r="AQ582" s="117" t="s">
        <v>2265</v>
      </c>
      <c r="AR582" s="117" t="s">
        <v>2266</v>
      </c>
      <c r="AS582" s="117" t="s">
        <v>2267</v>
      </c>
      <c r="AT582" s="117" t="s">
        <v>2268</v>
      </c>
      <c r="AU582" s="117" t="s">
        <v>145</v>
      </c>
      <c r="AV582" s="117" t="s">
        <v>2269</v>
      </c>
      <c r="AW582" s="117" t="s">
        <v>2270</v>
      </c>
      <c r="AX582" s="117" t="s">
        <v>2271</v>
      </c>
      <c r="AY582" s="117" t="s">
        <v>145</v>
      </c>
      <c r="AZ582" s="117" t="s">
        <v>2268</v>
      </c>
      <c r="BA582" s="117" t="s">
        <v>145</v>
      </c>
      <c r="BB582" s="117" t="s">
        <v>145</v>
      </c>
      <c r="BC582" s="117" t="s">
        <v>145</v>
      </c>
      <c r="BD582" s="117" t="s">
        <v>145</v>
      </c>
      <c r="BE582" s="117" t="s">
        <v>145</v>
      </c>
      <c r="BF582" s="117" t="s">
        <v>145</v>
      </c>
      <c r="BG582" s="117" t="s">
        <v>145</v>
      </c>
      <c r="BH582" s="117" t="s">
        <v>145</v>
      </c>
      <c r="BI582" s="117" t="s">
        <v>145</v>
      </c>
      <c r="BJ582" s="117" t="s">
        <v>145</v>
      </c>
      <c r="BK582" s="117" t="s">
        <v>145</v>
      </c>
      <c r="BL582" s="117" t="s">
        <v>170</v>
      </c>
      <c r="BM582" s="117" t="s">
        <v>145</v>
      </c>
      <c r="BN582" s="117" t="s">
        <v>145</v>
      </c>
      <c r="BO582" s="117" t="s">
        <v>145</v>
      </c>
      <c r="BP582" s="117" t="s">
        <v>145</v>
      </c>
      <c r="BQ582" s="117" t="s">
        <v>145</v>
      </c>
      <c r="BR582" s="117" t="s">
        <v>145</v>
      </c>
      <c r="BS582" s="117" t="s">
        <v>145</v>
      </c>
      <c r="BT582" s="117" t="s">
        <v>145</v>
      </c>
      <c r="BU582" s="117" t="s">
        <v>145</v>
      </c>
      <c r="BV582" s="117" t="s">
        <v>171</v>
      </c>
      <c r="BW582" s="117" t="s">
        <v>145</v>
      </c>
      <c r="BX582" s="117" t="s">
        <v>145</v>
      </c>
      <c r="BY582" s="117" t="s">
        <v>145</v>
      </c>
      <c r="BZ582" s="117" t="s">
        <v>145</v>
      </c>
      <c r="CA582" s="117" t="s">
        <v>145</v>
      </c>
      <c r="CB582" s="117" t="s">
        <v>630</v>
      </c>
      <c r="CC582" s="117" t="s">
        <v>630</v>
      </c>
      <c r="CD582" s="117" t="s">
        <v>145</v>
      </c>
      <c r="CE582" s="117" t="s">
        <v>145</v>
      </c>
      <c r="CF582" s="117" t="s">
        <v>145</v>
      </c>
      <c r="CG582" s="117" t="s">
        <v>145</v>
      </c>
      <c r="CH582" s="117" t="s">
        <v>145</v>
      </c>
      <c r="CI582" s="117" t="s">
        <v>145</v>
      </c>
      <c r="CJ582" s="117" t="s">
        <v>145</v>
      </c>
      <c r="CK582" s="117" t="s">
        <v>145</v>
      </c>
      <c r="CL582" s="117" t="s">
        <v>145</v>
      </c>
      <c r="CM582" s="117" t="s">
        <v>145</v>
      </c>
      <c r="CN582" s="117" t="s">
        <v>145</v>
      </c>
      <c r="CO582" s="117" t="s">
        <v>1672</v>
      </c>
      <c r="CP582" s="117" t="s">
        <v>145</v>
      </c>
      <c r="CQ582" s="117" t="s">
        <v>145</v>
      </c>
      <c r="CR582" s="117" t="s">
        <v>145</v>
      </c>
      <c r="CS582" s="117" t="s">
        <v>173</v>
      </c>
      <c r="CT582" s="117" t="s">
        <v>174</v>
      </c>
      <c r="CU582" s="117" t="s">
        <v>182</v>
      </c>
      <c r="CV582" s="117" t="s">
        <v>183</v>
      </c>
      <c r="CW582" s="117" t="s">
        <v>184</v>
      </c>
      <c r="CX582" s="117" t="s">
        <v>178</v>
      </c>
      <c r="CY582" s="117" t="s">
        <v>178</v>
      </c>
      <c r="CZ582" s="117" t="s">
        <v>179</v>
      </c>
      <c r="DA582" s="117" t="s">
        <v>179</v>
      </c>
      <c r="DB582" s="117" t="s">
        <v>145</v>
      </c>
      <c r="DC582" s="117" t="s">
        <v>145</v>
      </c>
      <c r="DD582" s="117" t="s">
        <v>179</v>
      </c>
      <c r="DE582" s="117" t="s">
        <v>145</v>
      </c>
      <c r="DF582" s="117" t="s">
        <v>145</v>
      </c>
      <c r="DG582" s="117" t="s">
        <v>145</v>
      </c>
      <c r="DH582" s="117" t="s">
        <v>145</v>
      </c>
      <c r="DI582" s="117" t="s">
        <v>145</v>
      </c>
      <c r="DJ582" s="117" t="s">
        <v>145</v>
      </c>
      <c r="DK582" s="117" t="s">
        <v>145</v>
      </c>
      <c r="DL582" s="117" t="s">
        <v>145</v>
      </c>
      <c r="DM582" s="117" t="s">
        <v>145</v>
      </c>
      <c r="DN582" s="117" t="s">
        <v>145</v>
      </c>
      <c r="DO582" s="117" t="s">
        <v>145</v>
      </c>
      <c r="DP582" s="117" t="s">
        <v>145</v>
      </c>
      <c r="DQ582" s="117" t="s">
        <v>145</v>
      </c>
      <c r="DR582" s="117" t="s">
        <v>145</v>
      </c>
      <c r="DS582" s="117" t="s">
        <v>145</v>
      </c>
      <c r="DT582" s="117" t="s">
        <v>145</v>
      </c>
      <c r="DU582" s="117" t="s">
        <v>145</v>
      </c>
      <c r="DV582" s="117" t="s">
        <v>145</v>
      </c>
      <c r="DW582" s="117" t="s">
        <v>145</v>
      </c>
      <c r="DX582" s="117" t="s">
        <v>145</v>
      </c>
      <c r="DY582" s="117" t="s">
        <v>145</v>
      </c>
      <c r="DZ582" s="117" t="s">
        <v>145</v>
      </c>
      <c r="EA582" s="117" t="s">
        <v>145</v>
      </c>
      <c r="EB582" s="117" t="s">
        <v>145</v>
      </c>
      <c r="EC582" s="117" t="s">
        <v>180</v>
      </c>
      <c r="ED582" s="117" t="s">
        <v>145</v>
      </c>
      <c r="EE582" s="117" t="s">
        <v>154</v>
      </c>
      <c r="EF582" s="117" t="s">
        <v>145</v>
      </c>
      <c r="EG582" s="117" t="s">
        <v>145</v>
      </c>
      <c r="EH582" s="117" t="s">
        <v>145</v>
      </c>
      <c r="EI582" s="117" t="s">
        <v>145</v>
      </c>
      <c r="EJ582" s="117" t="s">
        <v>145</v>
      </c>
      <c r="EK582" s="117" t="s">
        <v>145</v>
      </c>
      <c r="EL582" s="117" t="s">
        <v>145</v>
      </c>
      <c r="EM582" s="117" t="s">
        <v>145</v>
      </c>
      <c r="EN582" s="117" t="s">
        <v>147</v>
      </c>
    </row>
    <row r="583" spans="1:144">
      <c r="A583" s="117" t="s">
        <v>2261</v>
      </c>
      <c r="B583" s="117" t="s">
        <v>145</v>
      </c>
      <c r="C583" s="117" t="s">
        <v>146</v>
      </c>
      <c r="D583" s="117" t="s">
        <v>145</v>
      </c>
      <c r="E583" s="117" t="s">
        <v>147</v>
      </c>
      <c r="F583" s="117" t="s">
        <v>145</v>
      </c>
      <c r="G583" s="117" t="s">
        <v>148</v>
      </c>
      <c r="H583" s="117" t="s">
        <v>149</v>
      </c>
      <c r="I583" s="117" t="s">
        <v>145</v>
      </c>
      <c r="J583" s="117" t="s">
        <v>150</v>
      </c>
      <c r="K583" s="117" t="s">
        <v>151</v>
      </c>
      <c r="L583" s="117" t="s">
        <v>2262</v>
      </c>
      <c r="M583" s="117" t="s">
        <v>145</v>
      </c>
      <c r="N583" s="117" t="s">
        <v>146</v>
      </c>
      <c r="O583" s="117" t="s">
        <v>153</v>
      </c>
      <c r="P583" s="117" t="s">
        <v>154</v>
      </c>
      <c r="Q583" s="117" t="s">
        <v>155</v>
      </c>
      <c r="R583" s="117" t="s">
        <v>145</v>
      </c>
      <c r="S583" s="117" t="s">
        <v>156</v>
      </c>
      <c r="T583" s="117" t="s">
        <v>154</v>
      </c>
      <c r="U583" s="117" t="s">
        <v>145</v>
      </c>
      <c r="V583" s="117" t="s">
        <v>145</v>
      </c>
      <c r="W583" s="117" t="s">
        <v>157</v>
      </c>
      <c r="X583" s="117" t="s">
        <v>157</v>
      </c>
      <c r="Y583" s="117" t="s">
        <v>158</v>
      </c>
      <c r="Z583" s="117" t="s">
        <v>159</v>
      </c>
      <c r="AA583" s="117" t="s">
        <v>145</v>
      </c>
      <c r="AB583" s="117" t="s">
        <v>145</v>
      </c>
      <c r="AC583" s="117" t="s">
        <v>145</v>
      </c>
      <c r="AD583" s="117" t="s">
        <v>145</v>
      </c>
      <c r="AE583" s="117" t="s">
        <v>2263</v>
      </c>
      <c r="AF583" s="117" t="s">
        <v>145</v>
      </c>
      <c r="AG583" s="117" t="s">
        <v>145</v>
      </c>
      <c r="AH583" s="117" t="s">
        <v>147</v>
      </c>
      <c r="AI583" s="117" t="s">
        <v>145</v>
      </c>
      <c r="AJ583" s="117" t="s">
        <v>145</v>
      </c>
      <c r="AK583" s="117" t="s">
        <v>145</v>
      </c>
      <c r="AL583" s="117" t="s">
        <v>145</v>
      </c>
      <c r="AM583" s="117" t="s">
        <v>145</v>
      </c>
      <c r="AN583" s="117" t="s">
        <v>145</v>
      </c>
      <c r="AO583" s="117" t="s">
        <v>2264</v>
      </c>
      <c r="AP583" s="117" t="s">
        <v>2265</v>
      </c>
      <c r="AQ583" s="117" t="s">
        <v>2265</v>
      </c>
      <c r="AR583" s="117" t="s">
        <v>2266</v>
      </c>
      <c r="AS583" s="117" t="s">
        <v>2267</v>
      </c>
      <c r="AT583" s="117" t="s">
        <v>2268</v>
      </c>
      <c r="AU583" s="117" t="s">
        <v>145</v>
      </c>
      <c r="AV583" s="117" t="s">
        <v>2269</v>
      </c>
      <c r="AW583" s="117" t="s">
        <v>2270</v>
      </c>
      <c r="AX583" s="117" t="s">
        <v>2271</v>
      </c>
      <c r="AY583" s="117" t="s">
        <v>145</v>
      </c>
      <c r="AZ583" s="117" t="s">
        <v>2268</v>
      </c>
      <c r="BA583" s="117" t="s">
        <v>145</v>
      </c>
      <c r="BB583" s="117" t="s">
        <v>145</v>
      </c>
      <c r="BC583" s="117" t="s">
        <v>145</v>
      </c>
      <c r="BD583" s="117" t="s">
        <v>145</v>
      </c>
      <c r="BE583" s="117" t="s">
        <v>145</v>
      </c>
      <c r="BF583" s="117" t="s">
        <v>145</v>
      </c>
      <c r="BG583" s="117" t="s">
        <v>145</v>
      </c>
      <c r="BH583" s="117" t="s">
        <v>145</v>
      </c>
      <c r="BI583" s="117" t="s">
        <v>145</v>
      </c>
      <c r="BJ583" s="117" t="s">
        <v>145</v>
      </c>
      <c r="BK583" s="117" t="s">
        <v>145</v>
      </c>
      <c r="BL583" s="117" t="s">
        <v>170</v>
      </c>
      <c r="BM583" s="117" t="s">
        <v>145</v>
      </c>
      <c r="BN583" s="117" t="s">
        <v>145</v>
      </c>
      <c r="BO583" s="117" t="s">
        <v>145</v>
      </c>
      <c r="BP583" s="117" t="s">
        <v>145</v>
      </c>
      <c r="BQ583" s="117" t="s">
        <v>145</v>
      </c>
      <c r="BR583" s="117" t="s">
        <v>145</v>
      </c>
      <c r="BS583" s="117" t="s">
        <v>145</v>
      </c>
      <c r="BT583" s="117" t="s">
        <v>145</v>
      </c>
      <c r="BU583" s="117" t="s">
        <v>145</v>
      </c>
      <c r="BV583" s="117" t="s">
        <v>171</v>
      </c>
      <c r="BW583" s="117" t="s">
        <v>145</v>
      </c>
      <c r="BX583" s="117" t="s">
        <v>145</v>
      </c>
      <c r="BY583" s="117" t="s">
        <v>145</v>
      </c>
      <c r="BZ583" s="117" t="s">
        <v>145</v>
      </c>
      <c r="CA583" s="117" t="s">
        <v>145</v>
      </c>
      <c r="CB583" s="117" t="s">
        <v>630</v>
      </c>
      <c r="CC583" s="117" t="s">
        <v>630</v>
      </c>
      <c r="CD583" s="117" t="s">
        <v>145</v>
      </c>
      <c r="CE583" s="117" t="s">
        <v>145</v>
      </c>
      <c r="CF583" s="117" t="s">
        <v>145</v>
      </c>
      <c r="CG583" s="117" t="s">
        <v>145</v>
      </c>
      <c r="CH583" s="117" t="s">
        <v>145</v>
      </c>
      <c r="CI583" s="117" t="s">
        <v>145</v>
      </c>
      <c r="CJ583" s="117" t="s">
        <v>145</v>
      </c>
      <c r="CK583" s="117" t="s">
        <v>145</v>
      </c>
      <c r="CL583" s="117" t="s">
        <v>145</v>
      </c>
      <c r="CM583" s="117" t="s">
        <v>145</v>
      </c>
      <c r="CN583" s="117" t="s">
        <v>145</v>
      </c>
      <c r="CO583" s="117" t="s">
        <v>1672</v>
      </c>
      <c r="CP583" s="117" t="s">
        <v>145</v>
      </c>
      <c r="CQ583" s="117" t="s">
        <v>145</v>
      </c>
      <c r="CR583" s="117" t="s">
        <v>145</v>
      </c>
      <c r="CS583" s="117" t="s">
        <v>173</v>
      </c>
      <c r="CT583" s="117" t="s">
        <v>181</v>
      </c>
      <c r="CU583" s="117" t="s">
        <v>1673</v>
      </c>
      <c r="CV583" s="117" t="s">
        <v>1674</v>
      </c>
      <c r="CW583" s="117" t="s">
        <v>1674</v>
      </c>
      <c r="CX583" s="117" t="s">
        <v>178</v>
      </c>
      <c r="CY583" s="117" t="s">
        <v>178</v>
      </c>
      <c r="CZ583" s="117" t="s">
        <v>179</v>
      </c>
      <c r="DA583" s="117" t="s">
        <v>179</v>
      </c>
      <c r="DB583" s="117" t="s">
        <v>145</v>
      </c>
      <c r="DC583" s="117" t="s">
        <v>145</v>
      </c>
      <c r="DD583" s="117" t="s">
        <v>179</v>
      </c>
      <c r="DE583" s="117" t="s">
        <v>145</v>
      </c>
      <c r="DF583" s="117" t="s">
        <v>145</v>
      </c>
      <c r="DG583" s="117" t="s">
        <v>145</v>
      </c>
      <c r="DH583" s="117" t="s">
        <v>145</v>
      </c>
      <c r="DI583" s="117" t="s">
        <v>145</v>
      </c>
      <c r="DJ583" s="117" t="s">
        <v>145</v>
      </c>
      <c r="DK583" s="117" t="s">
        <v>145</v>
      </c>
      <c r="DL583" s="117" t="s">
        <v>145</v>
      </c>
      <c r="DM583" s="117" t="s">
        <v>145</v>
      </c>
      <c r="DN583" s="117" t="s">
        <v>145</v>
      </c>
      <c r="DO583" s="117" t="s">
        <v>145</v>
      </c>
      <c r="DP583" s="117" t="s">
        <v>145</v>
      </c>
      <c r="DQ583" s="117" t="s">
        <v>145</v>
      </c>
      <c r="DR583" s="117" t="s">
        <v>145</v>
      </c>
      <c r="DS583" s="117" t="s">
        <v>145</v>
      </c>
      <c r="DT583" s="117" t="s">
        <v>145</v>
      </c>
      <c r="DU583" s="117" t="s">
        <v>145</v>
      </c>
      <c r="DV583" s="117" t="s">
        <v>145</v>
      </c>
      <c r="DW583" s="117" t="s">
        <v>145</v>
      </c>
      <c r="DX583" s="117" t="s">
        <v>145</v>
      </c>
      <c r="DY583" s="117" t="s">
        <v>145</v>
      </c>
      <c r="DZ583" s="117" t="s">
        <v>145</v>
      </c>
      <c r="EA583" s="117" t="s">
        <v>145</v>
      </c>
      <c r="EB583" s="117" t="s">
        <v>145</v>
      </c>
      <c r="EC583" s="117" t="s">
        <v>180</v>
      </c>
      <c r="ED583" s="117" t="s">
        <v>145</v>
      </c>
      <c r="EE583" s="117" t="s">
        <v>154</v>
      </c>
      <c r="EF583" s="117" t="s">
        <v>145</v>
      </c>
      <c r="EG583" s="117" t="s">
        <v>145</v>
      </c>
      <c r="EH583" s="117" t="s">
        <v>145</v>
      </c>
      <c r="EI583" s="117" t="s">
        <v>145</v>
      </c>
      <c r="EJ583" s="117" t="s">
        <v>145</v>
      </c>
      <c r="EK583" s="117" t="s">
        <v>145</v>
      </c>
      <c r="EL583" s="117" t="s">
        <v>145</v>
      </c>
      <c r="EM583" s="117" t="s">
        <v>145</v>
      </c>
      <c r="EN583" s="117" t="s">
        <v>147</v>
      </c>
    </row>
    <row r="584" spans="1:144">
      <c r="A584" s="117" t="s">
        <v>2261</v>
      </c>
      <c r="B584" s="117" t="s">
        <v>145</v>
      </c>
      <c r="C584" s="117" t="s">
        <v>146</v>
      </c>
      <c r="D584" s="117" t="s">
        <v>145</v>
      </c>
      <c r="E584" s="117" t="s">
        <v>147</v>
      </c>
      <c r="F584" s="117" t="s">
        <v>145</v>
      </c>
      <c r="G584" s="117" t="s">
        <v>148</v>
      </c>
      <c r="H584" s="117" t="s">
        <v>149</v>
      </c>
      <c r="I584" s="117" t="s">
        <v>145</v>
      </c>
      <c r="J584" s="117" t="s">
        <v>150</v>
      </c>
      <c r="K584" s="117" t="s">
        <v>151</v>
      </c>
      <c r="L584" s="117" t="s">
        <v>2262</v>
      </c>
      <c r="M584" s="117" t="s">
        <v>145</v>
      </c>
      <c r="N584" s="117" t="s">
        <v>146</v>
      </c>
      <c r="O584" s="117" t="s">
        <v>153</v>
      </c>
      <c r="P584" s="117" t="s">
        <v>154</v>
      </c>
      <c r="Q584" s="117" t="s">
        <v>155</v>
      </c>
      <c r="R584" s="117" t="s">
        <v>145</v>
      </c>
      <c r="S584" s="117" t="s">
        <v>156</v>
      </c>
      <c r="T584" s="117" t="s">
        <v>154</v>
      </c>
      <c r="U584" s="117" t="s">
        <v>145</v>
      </c>
      <c r="V584" s="117" t="s">
        <v>145</v>
      </c>
      <c r="W584" s="117" t="s">
        <v>157</v>
      </c>
      <c r="X584" s="117" t="s">
        <v>157</v>
      </c>
      <c r="Y584" s="117" t="s">
        <v>158</v>
      </c>
      <c r="Z584" s="117" t="s">
        <v>159</v>
      </c>
      <c r="AA584" s="117" t="s">
        <v>145</v>
      </c>
      <c r="AB584" s="117" t="s">
        <v>145</v>
      </c>
      <c r="AC584" s="117" t="s">
        <v>145</v>
      </c>
      <c r="AD584" s="117" t="s">
        <v>145</v>
      </c>
      <c r="AE584" s="117" t="s">
        <v>2263</v>
      </c>
      <c r="AF584" s="117" t="s">
        <v>145</v>
      </c>
      <c r="AG584" s="117" t="s">
        <v>145</v>
      </c>
      <c r="AH584" s="117" t="s">
        <v>147</v>
      </c>
      <c r="AI584" s="117" t="s">
        <v>145</v>
      </c>
      <c r="AJ584" s="117" t="s">
        <v>145</v>
      </c>
      <c r="AK584" s="117" t="s">
        <v>145</v>
      </c>
      <c r="AL584" s="117" t="s">
        <v>145</v>
      </c>
      <c r="AM584" s="117" t="s">
        <v>145</v>
      </c>
      <c r="AN584" s="117" t="s">
        <v>145</v>
      </c>
      <c r="AO584" s="117" t="s">
        <v>2264</v>
      </c>
      <c r="AP584" s="117" t="s">
        <v>2265</v>
      </c>
      <c r="AQ584" s="117" t="s">
        <v>2265</v>
      </c>
      <c r="AR584" s="117" t="s">
        <v>2266</v>
      </c>
      <c r="AS584" s="117" t="s">
        <v>2267</v>
      </c>
      <c r="AT584" s="117" t="s">
        <v>2268</v>
      </c>
      <c r="AU584" s="117" t="s">
        <v>145</v>
      </c>
      <c r="AV584" s="117" t="s">
        <v>2269</v>
      </c>
      <c r="AW584" s="117" t="s">
        <v>2270</v>
      </c>
      <c r="AX584" s="117" t="s">
        <v>2271</v>
      </c>
      <c r="AY584" s="117" t="s">
        <v>145</v>
      </c>
      <c r="AZ584" s="117" t="s">
        <v>2268</v>
      </c>
      <c r="BA584" s="117" t="s">
        <v>145</v>
      </c>
      <c r="BB584" s="117" t="s">
        <v>145</v>
      </c>
      <c r="BC584" s="117" t="s">
        <v>145</v>
      </c>
      <c r="BD584" s="117" t="s">
        <v>145</v>
      </c>
      <c r="BE584" s="117" t="s">
        <v>145</v>
      </c>
      <c r="BF584" s="117" t="s">
        <v>145</v>
      </c>
      <c r="BG584" s="117" t="s">
        <v>145</v>
      </c>
      <c r="BH584" s="117" t="s">
        <v>145</v>
      </c>
      <c r="BI584" s="117" t="s">
        <v>145</v>
      </c>
      <c r="BJ584" s="117" t="s">
        <v>145</v>
      </c>
      <c r="BK584" s="117" t="s">
        <v>145</v>
      </c>
      <c r="BL584" s="117" t="s">
        <v>170</v>
      </c>
      <c r="BM584" s="117" t="s">
        <v>145</v>
      </c>
      <c r="BN584" s="117" t="s">
        <v>145</v>
      </c>
      <c r="BO584" s="117" t="s">
        <v>145</v>
      </c>
      <c r="BP584" s="117" t="s">
        <v>145</v>
      </c>
      <c r="BQ584" s="117" t="s">
        <v>145</v>
      </c>
      <c r="BR584" s="117" t="s">
        <v>145</v>
      </c>
      <c r="BS584" s="117" t="s">
        <v>145</v>
      </c>
      <c r="BT584" s="117" t="s">
        <v>145</v>
      </c>
      <c r="BU584" s="117" t="s">
        <v>145</v>
      </c>
      <c r="BV584" s="117" t="s">
        <v>171</v>
      </c>
      <c r="BW584" s="117" t="s">
        <v>145</v>
      </c>
      <c r="BX584" s="117" t="s">
        <v>145</v>
      </c>
      <c r="BY584" s="117" t="s">
        <v>145</v>
      </c>
      <c r="BZ584" s="117" t="s">
        <v>145</v>
      </c>
      <c r="CA584" s="117" t="s">
        <v>145</v>
      </c>
      <c r="CB584" s="117" t="s">
        <v>630</v>
      </c>
      <c r="CC584" s="117" t="s">
        <v>630</v>
      </c>
      <c r="CD584" s="117" t="s">
        <v>145</v>
      </c>
      <c r="CE584" s="117" t="s">
        <v>145</v>
      </c>
      <c r="CF584" s="117" t="s">
        <v>145</v>
      </c>
      <c r="CG584" s="117" t="s">
        <v>145</v>
      </c>
      <c r="CH584" s="117" t="s">
        <v>145</v>
      </c>
      <c r="CI584" s="117" t="s">
        <v>145</v>
      </c>
      <c r="CJ584" s="117" t="s">
        <v>145</v>
      </c>
      <c r="CK584" s="117" t="s">
        <v>145</v>
      </c>
      <c r="CL584" s="117" t="s">
        <v>145</v>
      </c>
      <c r="CM584" s="117" t="s">
        <v>145</v>
      </c>
      <c r="CN584" s="117" t="s">
        <v>145</v>
      </c>
      <c r="CO584" s="117" t="s">
        <v>1672</v>
      </c>
      <c r="CP584" s="117" t="s">
        <v>145</v>
      </c>
      <c r="CQ584" s="117" t="s">
        <v>145</v>
      </c>
      <c r="CR584" s="117" t="s">
        <v>145</v>
      </c>
      <c r="CS584" s="117" t="s">
        <v>173</v>
      </c>
      <c r="CT584" s="117" t="s">
        <v>300</v>
      </c>
      <c r="CU584" s="117" t="s">
        <v>175</v>
      </c>
      <c r="CV584" s="117" t="s">
        <v>176</v>
      </c>
      <c r="CW584" s="117" t="s">
        <v>177</v>
      </c>
      <c r="CX584" s="117" t="s">
        <v>178</v>
      </c>
      <c r="CY584" s="117" t="s">
        <v>178</v>
      </c>
      <c r="CZ584" s="117" t="s">
        <v>179</v>
      </c>
      <c r="DA584" s="117" t="s">
        <v>179</v>
      </c>
      <c r="DB584" s="117" t="s">
        <v>145</v>
      </c>
      <c r="DC584" s="117" t="s">
        <v>145</v>
      </c>
      <c r="DD584" s="117" t="s">
        <v>179</v>
      </c>
      <c r="DE584" s="117" t="s">
        <v>145</v>
      </c>
      <c r="DF584" s="117" t="s">
        <v>145</v>
      </c>
      <c r="DG584" s="117" t="s">
        <v>145</v>
      </c>
      <c r="DH584" s="117" t="s">
        <v>145</v>
      </c>
      <c r="DI584" s="117" t="s">
        <v>145</v>
      </c>
      <c r="DJ584" s="117" t="s">
        <v>145</v>
      </c>
      <c r="DK584" s="117" t="s">
        <v>145</v>
      </c>
      <c r="DL584" s="117" t="s">
        <v>145</v>
      </c>
      <c r="DM584" s="117" t="s">
        <v>145</v>
      </c>
      <c r="DN584" s="117" t="s">
        <v>145</v>
      </c>
      <c r="DO584" s="117" t="s">
        <v>145</v>
      </c>
      <c r="DP584" s="117" t="s">
        <v>145</v>
      </c>
      <c r="DQ584" s="117" t="s">
        <v>145</v>
      </c>
      <c r="DR584" s="117" t="s">
        <v>145</v>
      </c>
      <c r="DS584" s="117" t="s">
        <v>145</v>
      </c>
      <c r="DT584" s="117" t="s">
        <v>145</v>
      </c>
      <c r="DU584" s="117" t="s">
        <v>145</v>
      </c>
      <c r="DV584" s="117" t="s">
        <v>145</v>
      </c>
      <c r="DW584" s="117" t="s">
        <v>145</v>
      </c>
      <c r="DX584" s="117" t="s">
        <v>145</v>
      </c>
      <c r="DY584" s="117" t="s">
        <v>145</v>
      </c>
      <c r="DZ584" s="117" t="s">
        <v>145</v>
      </c>
      <c r="EA584" s="117" t="s">
        <v>145</v>
      </c>
      <c r="EB584" s="117" t="s">
        <v>145</v>
      </c>
      <c r="EC584" s="117" t="s">
        <v>180</v>
      </c>
      <c r="ED584" s="117" t="s">
        <v>145</v>
      </c>
      <c r="EE584" s="117" t="s">
        <v>154</v>
      </c>
      <c r="EF584" s="117" t="s">
        <v>145</v>
      </c>
      <c r="EG584" s="117" t="s">
        <v>145</v>
      </c>
      <c r="EH584" s="117" t="s">
        <v>145</v>
      </c>
      <c r="EI584" s="117" t="s">
        <v>145</v>
      </c>
      <c r="EJ584" s="117" t="s">
        <v>145</v>
      </c>
      <c r="EK584" s="117" t="s">
        <v>145</v>
      </c>
      <c r="EL584" s="117" t="s">
        <v>145</v>
      </c>
      <c r="EM584" s="117" t="s">
        <v>145</v>
      </c>
      <c r="EN584" s="117" t="s">
        <v>147</v>
      </c>
    </row>
    <row r="585" spans="1:144">
      <c r="A585" s="117" t="s">
        <v>2261</v>
      </c>
      <c r="B585" s="117" t="s">
        <v>145</v>
      </c>
      <c r="C585" s="117" t="s">
        <v>146</v>
      </c>
      <c r="D585" s="117" t="s">
        <v>145</v>
      </c>
      <c r="E585" s="117" t="s">
        <v>147</v>
      </c>
      <c r="F585" s="117" t="s">
        <v>145</v>
      </c>
      <c r="G585" s="117" t="s">
        <v>148</v>
      </c>
      <c r="H585" s="117" t="s">
        <v>149</v>
      </c>
      <c r="I585" s="117" t="s">
        <v>145</v>
      </c>
      <c r="J585" s="117" t="s">
        <v>150</v>
      </c>
      <c r="K585" s="117" t="s">
        <v>151</v>
      </c>
      <c r="L585" s="117" t="s">
        <v>2262</v>
      </c>
      <c r="M585" s="117" t="s">
        <v>145</v>
      </c>
      <c r="N585" s="117" t="s">
        <v>146</v>
      </c>
      <c r="O585" s="117" t="s">
        <v>153</v>
      </c>
      <c r="P585" s="117" t="s">
        <v>154</v>
      </c>
      <c r="Q585" s="117" t="s">
        <v>155</v>
      </c>
      <c r="R585" s="117" t="s">
        <v>145</v>
      </c>
      <c r="S585" s="117" t="s">
        <v>156</v>
      </c>
      <c r="T585" s="117" t="s">
        <v>154</v>
      </c>
      <c r="U585" s="117" t="s">
        <v>145</v>
      </c>
      <c r="V585" s="117" t="s">
        <v>145</v>
      </c>
      <c r="W585" s="117" t="s">
        <v>157</v>
      </c>
      <c r="X585" s="117" t="s">
        <v>157</v>
      </c>
      <c r="Y585" s="117" t="s">
        <v>158</v>
      </c>
      <c r="Z585" s="117" t="s">
        <v>159</v>
      </c>
      <c r="AA585" s="117" t="s">
        <v>145</v>
      </c>
      <c r="AB585" s="117" t="s">
        <v>145</v>
      </c>
      <c r="AC585" s="117" t="s">
        <v>145</v>
      </c>
      <c r="AD585" s="117" t="s">
        <v>145</v>
      </c>
      <c r="AE585" s="117" t="s">
        <v>2263</v>
      </c>
      <c r="AF585" s="117" t="s">
        <v>145</v>
      </c>
      <c r="AG585" s="117" t="s">
        <v>145</v>
      </c>
      <c r="AH585" s="117" t="s">
        <v>147</v>
      </c>
      <c r="AI585" s="117" t="s">
        <v>145</v>
      </c>
      <c r="AJ585" s="117" t="s">
        <v>145</v>
      </c>
      <c r="AK585" s="117" t="s">
        <v>145</v>
      </c>
      <c r="AL585" s="117" t="s">
        <v>145</v>
      </c>
      <c r="AM585" s="117" t="s">
        <v>145</v>
      </c>
      <c r="AN585" s="117" t="s">
        <v>145</v>
      </c>
      <c r="AO585" s="117" t="s">
        <v>2264</v>
      </c>
      <c r="AP585" s="117" t="s">
        <v>2265</v>
      </c>
      <c r="AQ585" s="117" t="s">
        <v>2265</v>
      </c>
      <c r="AR585" s="117" t="s">
        <v>2266</v>
      </c>
      <c r="AS585" s="117" t="s">
        <v>2267</v>
      </c>
      <c r="AT585" s="117" t="s">
        <v>2268</v>
      </c>
      <c r="AU585" s="117" t="s">
        <v>145</v>
      </c>
      <c r="AV585" s="117" t="s">
        <v>2269</v>
      </c>
      <c r="AW585" s="117" t="s">
        <v>2270</v>
      </c>
      <c r="AX585" s="117" t="s">
        <v>2271</v>
      </c>
      <c r="AY585" s="117" t="s">
        <v>145</v>
      </c>
      <c r="AZ585" s="117" t="s">
        <v>2268</v>
      </c>
      <c r="BA585" s="117" t="s">
        <v>145</v>
      </c>
      <c r="BB585" s="117" t="s">
        <v>145</v>
      </c>
      <c r="BC585" s="117" t="s">
        <v>145</v>
      </c>
      <c r="BD585" s="117" t="s">
        <v>145</v>
      </c>
      <c r="BE585" s="117" t="s">
        <v>145</v>
      </c>
      <c r="BF585" s="117" t="s">
        <v>145</v>
      </c>
      <c r="BG585" s="117" t="s">
        <v>145</v>
      </c>
      <c r="BH585" s="117" t="s">
        <v>145</v>
      </c>
      <c r="BI585" s="117" t="s">
        <v>145</v>
      </c>
      <c r="BJ585" s="117" t="s">
        <v>145</v>
      </c>
      <c r="BK585" s="117" t="s">
        <v>145</v>
      </c>
      <c r="BL585" s="117" t="s">
        <v>170</v>
      </c>
      <c r="BM585" s="117" t="s">
        <v>145</v>
      </c>
      <c r="BN585" s="117" t="s">
        <v>145</v>
      </c>
      <c r="BO585" s="117" t="s">
        <v>145</v>
      </c>
      <c r="BP585" s="117" t="s">
        <v>145</v>
      </c>
      <c r="BQ585" s="117" t="s">
        <v>145</v>
      </c>
      <c r="BR585" s="117" t="s">
        <v>145</v>
      </c>
      <c r="BS585" s="117" t="s">
        <v>145</v>
      </c>
      <c r="BT585" s="117" t="s">
        <v>145</v>
      </c>
      <c r="BU585" s="117" t="s">
        <v>145</v>
      </c>
      <c r="BV585" s="117" t="s">
        <v>171</v>
      </c>
      <c r="BW585" s="117" t="s">
        <v>145</v>
      </c>
      <c r="BX585" s="117" t="s">
        <v>145</v>
      </c>
      <c r="BY585" s="117" t="s">
        <v>145</v>
      </c>
      <c r="BZ585" s="117" t="s">
        <v>145</v>
      </c>
      <c r="CA585" s="117" t="s">
        <v>145</v>
      </c>
      <c r="CB585" s="117" t="s">
        <v>630</v>
      </c>
      <c r="CC585" s="117" t="s">
        <v>630</v>
      </c>
      <c r="CD585" s="117" t="s">
        <v>145</v>
      </c>
      <c r="CE585" s="117" t="s">
        <v>145</v>
      </c>
      <c r="CF585" s="117" t="s">
        <v>145</v>
      </c>
      <c r="CG585" s="117" t="s">
        <v>145</v>
      </c>
      <c r="CH585" s="117" t="s">
        <v>145</v>
      </c>
      <c r="CI585" s="117" t="s">
        <v>145</v>
      </c>
      <c r="CJ585" s="117" t="s">
        <v>145</v>
      </c>
      <c r="CK585" s="117" t="s">
        <v>145</v>
      </c>
      <c r="CL585" s="117" t="s">
        <v>145</v>
      </c>
      <c r="CM585" s="117" t="s">
        <v>145</v>
      </c>
      <c r="CN585" s="117" t="s">
        <v>145</v>
      </c>
      <c r="CO585" s="117" t="s">
        <v>1672</v>
      </c>
      <c r="CP585" s="117" t="s">
        <v>145</v>
      </c>
      <c r="CQ585" s="117" t="s">
        <v>145</v>
      </c>
      <c r="CR585" s="117" t="s">
        <v>145</v>
      </c>
      <c r="CS585" s="117" t="s">
        <v>173</v>
      </c>
      <c r="CT585" s="117" t="s">
        <v>305</v>
      </c>
      <c r="CU585" s="117" t="s">
        <v>1006</v>
      </c>
      <c r="CV585" s="117" t="s">
        <v>1007</v>
      </c>
      <c r="CW585" s="117" t="s">
        <v>1008</v>
      </c>
      <c r="CX585" s="117" t="s">
        <v>178</v>
      </c>
      <c r="CY585" s="117" t="s">
        <v>178</v>
      </c>
      <c r="CZ585" s="117" t="s">
        <v>179</v>
      </c>
      <c r="DA585" s="117" t="s">
        <v>179</v>
      </c>
      <c r="DB585" s="117" t="s">
        <v>145</v>
      </c>
      <c r="DC585" s="117" t="s">
        <v>145</v>
      </c>
      <c r="DD585" s="117" t="s">
        <v>179</v>
      </c>
      <c r="DE585" s="117" t="s">
        <v>145</v>
      </c>
      <c r="DF585" s="117" t="s">
        <v>145</v>
      </c>
      <c r="DG585" s="117" t="s">
        <v>145</v>
      </c>
      <c r="DH585" s="117" t="s">
        <v>145</v>
      </c>
      <c r="DI585" s="117" t="s">
        <v>145</v>
      </c>
      <c r="DJ585" s="117" t="s">
        <v>145</v>
      </c>
      <c r="DK585" s="117" t="s">
        <v>145</v>
      </c>
      <c r="DL585" s="117" t="s">
        <v>145</v>
      </c>
      <c r="DM585" s="117" t="s">
        <v>145</v>
      </c>
      <c r="DN585" s="117" t="s">
        <v>145</v>
      </c>
      <c r="DO585" s="117" t="s">
        <v>145</v>
      </c>
      <c r="DP585" s="117" t="s">
        <v>145</v>
      </c>
      <c r="DQ585" s="117" t="s">
        <v>145</v>
      </c>
      <c r="DR585" s="117" t="s">
        <v>145</v>
      </c>
      <c r="DS585" s="117" t="s">
        <v>145</v>
      </c>
      <c r="DT585" s="117" t="s">
        <v>145</v>
      </c>
      <c r="DU585" s="117" t="s">
        <v>145</v>
      </c>
      <c r="DV585" s="117" t="s">
        <v>145</v>
      </c>
      <c r="DW585" s="117" t="s">
        <v>145</v>
      </c>
      <c r="DX585" s="117" t="s">
        <v>145</v>
      </c>
      <c r="DY585" s="117" t="s">
        <v>145</v>
      </c>
      <c r="DZ585" s="117" t="s">
        <v>145</v>
      </c>
      <c r="EA585" s="117" t="s">
        <v>145</v>
      </c>
      <c r="EB585" s="117" t="s">
        <v>145</v>
      </c>
      <c r="EC585" s="117" t="s">
        <v>180</v>
      </c>
      <c r="ED585" s="117" t="s">
        <v>145</v>
      </c>
      <c r="EE585" s="117" t="s">
        <v>154</v>
      </c>
      <c r="EF585" s="117" t="s">
        <v>145</v>
      </c>
      <c r="EG585" s="117" t="s">
        <v>145</v>
      </c>
      <c r="EH585" s="117" t="s">
        <v>145</v>
      </c>
      <c r="EI585" s="117" t="s">
        <v>145</v>
      </c>
      <c r="EJ585" s="117" t="s">
        <v>145</v>
      </c>
      <c r="EK585" s="117" t="s">
        <v>145</v>
      </c>
      <c r="EL585" s="117" t="s">
        <v>145</v>
      </c>
      <c r="EM585" s="117" t="s">
        <v>145</v>
      </c>
      <c r="EN585" s="117" t="s">
        <v>147</v>
      </c>
    </row>
    <row r="586" spans="1:144">
      <c r="A586" s="117" t="s">
        <v>2272</v>
      </c>
      <c r="B586" s="117" t="s">
        <v>145</v>
      </c>
      <c r="C586" s="117" t="s">
        <v>146</v>
      </c>
      <c r="D586" s="117" t="s">
        <v>145</v>
      </c>
      <c r="E586" s="117" t="s">
        <v>147</v>
      </c>
      <c r="F586" s="117" t="s">
        <v>145</v>
      </c>
      <c r="G586" s="117" t="s">
        <v>148</v>
      </c>
      <c r="H586" s="117" t="s">
        <v>149</v>
      </c>
      <c r="I586" s="117" t="s">
        <v>145</v>
      </c>
      <c r="J586" s="117" t="s">
        <v>150</v>
      </c>
      <c r="K586" s="117" t="s">
        <v>151</v>
      </c>
      <c r="L586" s="117" t="s">
        <v>2262</v>
      </c>
      <c r="M586" s="117" t="s">
        <v>145</v>
      </c>
      <c r="N586" s="117" t="s">
        <v>146</v>
      </c>
      <c r="O586" s="117" t="s">
        <v>153</v>
      </c>
      <c r="P586" s="117" t="s">
        <v>154</v>
      </c>
      <c r="Q586" s="117" t="s">
        <v>155</v>
      </c>
      <c r="R586" s="117" t="s">
        <v>145</v>
      </c>
      <c r="S586" s="117" t="s">
        <v>156</v>
      </c>
      <c r="T586" s="117" t="s">
        <v>154</v>
      </c>
      <c r="U586" s="117" t="s">
        <v>145</v>
      </c>
      <c r="V586" s="117" t="s">
        <v>145</v>
      </c>
      <c r="W586" s="117" t="s">
        <v>157</v>
      </c>
      <c r="X586" s="117" t="s">
        <v>157</v>
      </c>
      <c r="Y586" s="117" t="s">
        <v>158</v>
      </c>
      <c r="Z586" s="117" t="s">
        <v>159</v>
      </c>
      <c r="AA586" s="117" t="s">
        <v>145</v>
      </c>
      <c r="AB586" s="117" t="s">
        <v>145</v>
      </c>
      <c r="AC586" s="117" t="s">
        <v>145</v>
      </c>
      <c r="AD586" s="117" t="s">
        <v>145</v>
      </c>
      <c r="AE586" s="117" t="s">
        <v>2273</v>
      </c>
      <c r="AF586" s="117" t="s">
        <v>145</v>
      </c>
      <c r="AG586" s="117" t="s">
        <v>145</v>
      </c>
      <c r="AH586" s="117" t="s">
        <v>147</v>
      </c>
      <c r="AI586" s="117" t="s">
        <v>145</v>
      </c>
      <c r="AJ586" s="117" t="s">
        <v>145</v>
      </c>
      <c r="AK586" s="117" t="s">
        <v>145</v>
      </c>
      <c r="AL586" s="117" t="s">
        <v>145</v>
      </c>
      <c r="AM586" s="117" t="s">
        <v>145</v>
      </c>
      <c r="AN586" s="117" t="s">
        <v>145</v>
      </c>
      <c r="AO586" s="117" t="s">
        <v>2274</v>
      </c>
      <c r="AP586" s="117" t="s">
        <v>2275</v>
      </c>
      <c r="AQ586" s="117" t="s">
        <v>2276</v>
      </c>
      <c r="AR586" s="117" t="s">
        <v>2277</v>
      </c>
      <c r="AS586" s="117" t="s">
        <v>2278</v>
      </c>
      <c r="AT586" s="117" t="s">
        <v>2279</v>
      </c>
      <c r="AU586" s="117" t="s">
        <v>145</v>
      </c>
      <c r="AV586" s="117" t="s">
        <v>2280</v>
      </c>
      <c r="AW586" s="117" t="s">
        <v>2281</v>
      </c>
      <c r="AX586" s="117" t="s">
        <v>2282</v>
      </c>
      <c r="AY586" s="117" t="s">
        <v>145</v>
      </c>
      <c r="AZ586" s="117" t="s">
        <v>2279</v>
      </c>
      <c r="BA586" s="117" t="s">
        <v>145</v>
      </c>
      <c r="BB586" s="117" t="s">
        <v>145</v>
      </c>
      <c r="BC586" s="117" t="s">
        <v>145</v>
      </c>
      <c r="BD586" s="117" t="s">
        <v>145</v>
      </c>
      <c r="BE586" s="117" t="s">
        <v>145</v>
      </c>
      <c r="BF586" s="117" t="s">
        <v>145</v>
      </c>
      <c r="BG586" s="117" t="s">
        <v>145</v>
      </c>
      <c r="BH586" s="117" t="s">
        <v>145</v>
      </c>
      <c r="BI586" s="117" t="s">
        <v>145</v>
      </c>
      <c r="BJ586" s="117" t="s">
        <v>145</v>
      </c>
      <c r="BK586" s="117" t="s">
        <v>145</v>
      </c>
      <c r="BL586" s="117" t="s">
        <v>170</v>
      </c>
      <c r="BM586" s="117" t="s">
        <v>145</v>
      </c>
      <c r="BN586" s="117" t="s">
        <v>145</v>
      </c>
      <c r="BO586" s="117" t="s">
        <v>145</v>
      </c>
      <c r="BP586" s="117" t="s">
        <v>145</v>
      </c>
      <c r="BQ586" s="117" t="s">
        <v>145</v>
      </c>
      <c r="BR586" s="117" t="s">
        <v>145</v>
      </c>
      <c r="BS586" s="117" t="s">
        <v>145</v>
      </c>
      <c r="BT586" s="117" t="s">
        <v>145</v>
      </c>
      <c r="BU586" s="117" t="s">
        <v>145</v>
      </c>
      <c r="BV586" s="117" t="s">
        <v>171</v>
      </c>
      <c r="BW586" s="117" t="s">
        <v>145</v>
      </c>
      <c r="BX586" s="117" t="s">
        <v>145</v>
      </c>
      <c r="BY586" s="117" t="s">
        <v>145</v>
      </c>
      <c r="BZ586" s="117" t="s">
        <v>145</v>
      </c>
      <c r="CA586" s="117" t="s">
        <v>145</v>
      </c>
      <c r="CB586" s="117" t="s">
        <v>149</v>
      </c>
      <c r="CC586" s="117" t="s">
        <v>149</v>
      </c>
      <c r="CD586" s="117" t="s">
        <v>145</v>
      </c>
      <c r="CE586" s="117" t="s">
        <v>145</v>
      </c>
      <c r="CF586" s="117" t="s">
        <v>145</v>
      </c>
      <c r="CG586" s="117" t="s">
        <v>145</v>
      </c>
      <c r="CH586" s="117" t="s">
        <v>145</v>
      </c>
      <c r="CI586" s="117" t="s">
        <v>145</v>
      </c>
      <c r="CJ586" s="117" t="s">
        <v>145</v>
      </c>
      <c r="CK586" s="117" t="s">
        <v>145</v>
      </c>
      <c r="CL586" s="117" t="s">
        <v>145</v>
      </c>
      <c r="CM586" s="117" t="s">
        <v>145</v>
      </c>
      <c r="CN586" s="117" t="s">
        <v>145</v>
      </c>
      <c r="CO586" s="117" t="s">
        <v>1811</v>
      </c>
      <c r="CP586" s="117" t="s">
        <v>145</v>
      </c>
      <c r="CQ586" s="117" t="s">
        <v>145</v>
      </c>
      <c r="CR586" s="117" t="s">
        <v>145</v>
      </c>
      <c r="CS586" s="117" t="s">
        <v>173</v>
      </c>
      <c r="CT586" s="117" t="s">
        <v>174</v>
      </c>
      <c r="CU586" s="117" t="s">
        <v>182</v>
      </c>
      <c r="CV586" s="117" t="s">
        <v>183</v>
      </c>
      <c r="CW586" s="117" t="s">
        <v>184</v>
      </c>
      <c r="CX586" s="117" t="s">
        <v>178</v>
      </c>
      <c r="CY586" s="117" t="s">
        <v>178</v>
      </c>
      <c r="CZ586" s="117" t="s">
        <v>179</v>
      </c>
      <c r="DA586" s="117" t="s">
        <v>179</v>
      </c>
      <c r="DB586" s="117" t="s">
        <v>145</v>
      </c>
      <c r="DC586" s="117" t="s">
        <v>145</v>
      </c>
      <c r="DD586" s="117" t="s">
        <v>179</v>
      </c>
      <c r="DE586" s="117" t="s">
        <v>145</v>
      </c>
      <c r="DF586" s="117" t="s">
        <v>145</v>
      </c>
      <c r="DG586" s="117" t="s">
        <v>145</v>
      </c>
      <c r="DH586" s="117" t="s">
        <v>145</v>
      </c>
      <c r="DI586" s="117" t="s">
        <v>145</v>
      </c>
      <c r="DJ586" s="117" t="s">
        <v>145</v>
      </c>
      <c r="DK586" s="117" t="s">
        <v>145</v>
      </c>
      <c r="DL586" s="117" t="s">
        <v>145</v>
      </c>
      <c r="DM586" s="117" t="s">
        <v>145</v>
      </c>
      <c r="DN586" s="117" t="s">
        <v>145</v>
      </c>
      <c r="DO586" s="117" t="s">
        <v>145</v>
      </c>
      <c r="DP586" s="117" t="s">
        <v>145</v>
      </c>
      <c r="DQ586" s="117" t="s">
        <v>145</v>
      </c>
      <c r="DR586" s="117" t="s">
        <v>145</v>
      </c>
      <c r="DS586" s="117" t="s">
        <v>145</v>
      </c>
      <c r="DT586" s="117" t="s">
        <v>145</v>
      </c>
      <c r="DU586" s="117" t="s">
        <v>145</v>
      </c>
      <c r="DV586" s="117" t="s">
        <v>145</v>
      </c>
      <c r="DW586" s="117" t="s">
        <v>145</v>
      </c>
      <c r="DX586" s="117" t="s">
        <v>145</v>
      </c>
      <c r="DY586" s="117" t="s">
        <v>145</v>
      </c>
      <c r="DZ586" s="117" t="s">
        <v>145</v>
      </c>
      <c r="EA586" s="117" t="s">
        <v>145</v>
      </c>
      <c r="EB586" s="117" t="s">
        <v>145</v>
      </c>
      <c r="EC586" s="117" t="s">
        <v>180</v>
      </c>
      <c r="ED586" s="117" t="s">
        <v>145</v>
      </c>
      <c r="EE586" s="117" t="s">
        <v>154</v>
      </c>
      <c r="EF586" s="117" t="s">
        <v>145</v>
      </c>
      <c r="EG586" s="117" t="s">
        <v>145</v>
      </c>
      <c r="EH586" s="117" t="s">
        <v>145</v>
      </c>
      <c r="EI586" s="117" t="s">
        <v>145</v>
      </c>
      <c r="EJ586" s="117" t="s">
        <v>145</v>
      </c>
      <c r="EK586" s="117" t="s">
        <v>145</v>
      </c>
      <c r="EL586" s="117" t="s">
        <v>145</v>
      </c>
      <c r="EM586" s="117" t="s">
        <v>145</v>
      </c>
      <c r="EN586" s="117" t="s">
        <v>147</v>
      </c>
    </row>
    <row r="587" spans="1:144">
      <c r="A587" s="117" t="s">
        <v>2272</v>
      </c>
      <c r="B587" s="117" t="s">
        <v>145</v>
      </c>
      <c r="C587" s="117" t="s">
        <v>146</v>
      </c>
      <c r="D587" s="117" t="s">
        <v>145</v>
      </c>
      <c r="E587" s="117" t="s">
        <v>147</v>
      </c>
      <c r="F587" s="117" t="s">
        <v>145</v>
      </c>
      <c r="G587" s="117" t="s">
        <v>148</v>
      </c>
      <c r="H587" s="117" t="s">
        <v>149</v>
      </c>
      <c r="I587" s="117" t="s">
        <v>145</v>
      </c>
      <c r="J587" s="117" t="s">
        <v>150</v>
      </c>
      <c r="K587" s="117" t="s">
        <v>151</v>
      </c>
      <c r="L587" s="117" t="s">
        <v>2262</v>
      </c>
      <c r="M587" s="117" t="s">
        <v>145</v>
      </c>
      <c r="N587" s="117" t="s">
        <v>146</v>
      </c>
      <c r="O587" s="117" t="s">
        <v>153</v>
      </c>
      <c r="P587" s="117" t="s">
        <v>154</v>
      </c>
      <c r="Q587" s="117" t="s">
        <v>155</v>
      </c>
      <c r="R587" s="117" t="s">
        <v>145</v>
      </c>
      <c r="S587" s="117" t="s">
        <v>156</v>
      </c>
      <c r="T587" s="117" t="s">
        <v>154</v>
      </c>
      <c r="U587" s="117" t="s">
        <v>145</v>
      </c>
      <c r="V587" s="117" t="s">
        <v>145</v>
      </c>
      <c r="W587" s="117" t="s">
        <v>157</v>
      </c>
      <c r="X587" s="117" t="s">
        <v>157</v>
      </c>
      <c r="Y587" s="117" t="s">
        <v>158</v>
      </c>
      <c r="Z587" s="117" t="s">
        <v>159</v>
      </c>
      <c r="AA587" s="117" t="s">
        <v>145</v>
      </c>
      <c r="AB587" s="117" t="s">
        <v>145</v>
      </c>
      <c r="AC587" s="117" t="s">
        <v>145</v>
      </c>
      <c r="AD587" s="117" t="s">
        <v>145</v>
      </c>
      <c r="AE587" s="117" t="s">
        <v>2273</v>
      </c>
      <c r="AF587" s="117" t="s">
        <v>145</v>
      </c>
      <c r="AG587" s="117" t="s">
        <v>145</v>
      </c>
      <c r="AH587" s="117" t="s">
        <v>147</v>
      </c>
      <c r="AI587" s="117" t="s">
        <v>145</v>
      </c>
      <c r="AJ587" s="117" t="s">
        <v>145</v>
      </c>
      <c r="AK587" s="117" t="s">
        <v>145</v>
      </c>
      <c r="AL587" s="117" t="s">
        <v>145</v>
      </c>
      <c r="AM587" s="117" t="s">
        <v>145</v>
      </c>
      <c r="AN587" s="117" t="s">
        <v>145</v>
      </c>
      <c r="AO587" s="117" t="s">
        <v>2274</v>
      </c>
      <c r="AP587" s="117" t="s">
        <v>2275</v>
      </c>
      <c r="AQ587" s="117" t="s">
        <v>2276</v>
      </c>
      <c r="AR587" s="117" t="s">
        <v>2277</v>
      </c>
      <c r="AS587" s="117" t="s">
        <v>2278</v>
      </c>
      <c r="AT587" s="117" t="s">
        <v>2279</v>
      </c>
      <c r="AU587" s="117" t="s">
        <v>145</v>
      </c>
      <c r="AV587" s="117" t="s">
        <v>2280</v>
      </c>
      <c r="AW587" s="117" t="s">
        <v>2281</v>
      </c>
      <c r="AX587" s="117" t="s">
        <v>2282</v>
      </c>
      <c r="AY587" s="117" t="s">
        <v>145</v>
      </c>
      <c r="AZ587" s="117" t="s">
        <v>2279</v>
      </c>
      <c r="BA587" s="117" t="s">
        <v>145</v>
      </c>
      <c r="BB587" s="117" t="s">
        <v>145</v>
      </c>
      <c r="BC587" s="117" t="s">
        <v>145</v>
      </c>
      <c r="BD587" s="117" t="s">
        <v>145</v>
      </c>
      <c r="BE587" s="117" t="s">
        <v>145</v>
      </c>
      <c r="BF587" s="117" t="s">
        <v>145</v>
      </c>
      <c r="BG587" s="117" t="s">
        <v>145</v>
      </c>
      <c r="BH587" s="117" t="s">
        <v>145</v>
      </c>
      <c r="BI587" s="117" t="s">
        <v>145</v>
      </c>
      <c r="BJ587" s="117" t="s">
        <v>145</v>
      </c>
      <c r="BK587" s="117" t="s">
        <v>145</v>
      </c>
      <c r="BL587" s="117" t="s">
        <v>170</v>
      </c>
      <c r="BM587" s="117" t="s">
        <v>145</v>
      </c>
      <c r="BN587" s="117" t="s">
        <v>145</v>
      </c>
      <c r="BO587" s="117" t="s">
        <v>145</v>
      </c>
      <c r="BP587" s="117" t="s">
        <v>145</v>
      </c>
      <c r="BQ587" s="117" t="s">
        <v>145</v>
      </c>
      <c r="BR587" s="117" t="s">
        <v>145</v>
      </c>
      <c r="BS587" s="117" t="s">
        <v>145</v>
      </c>
      <c r="BT587" s="117" t="s">
        <v>145</v>
      </c>
      <c r="BU587" s="117" t="s">
        <v>145</v>
      </c>
      <c r="BV587" s="117" t="s">
        <v>171</v>
      </c>
      <c r="BW587" s="117" t="s">
        <v>145</v>
      </c>
      <c r="BX587" s="117" t="s">
        <v>145</v>
      </c>
      <c r="BY587" s="117" t="s">
        <v>145</v>
      </c>
      <c r="BZ587" s="117" t="s">
        <v>145</v>
      </c>
      <c r="CA587" s="117" t="s">
        <v>145</v>
      </c>
      <c r="CB587" s="117" t="s">
        <v>149</v>
      </c>
      <c r="CC587" s="117" t="s">
        <v>149</v>
      </c>
      <c r="CD587" s="117" t="s">
        <v>145</v>
      </c>
      <c r="CE587" s="117" t="s">
        <v>145</v>
      </c>
      <c r="CF587" s="117" t="s">
        <v>145</v>
      </c>
      <c r="CG587" s="117" t="s">
        <v>145</v>
      </c>
      <c r="CH587" s="117" t="s">
        <v>145</v>
      </c>
      <c r="CI587" s="117" t="s">
        <v>145</v>
      </c>
      <c r="CJ587" s="117" t="s">
        <v>145</v>
      </c>
      <c r="CK587" s="117" t="s">
        <v>145</v>
      </c>
      <c r="CL587" s="117" t="s">
        <v>145</v>
      </c>
      <c r="CM587" s="117" t="s">
        <v>145</v>
      </c>
      <c r="CN587" s="117" t="s">
        <v>145</v>
      </c>
      <c r="CO587" s="117" t="s">
        <v>1811</v>
      </c>
      <c r="CP587" s="117" t="s">
        <v>145</v>
      </c>
      <c r="CQ587" s="117" t="s">
        <v>145</v>
      </c>
      <c r="CR587" s="117" t="s">
        <v>145</v>
      </c>
      <c r="CS587" s="117" t="s">
        <v>173</v>
      </c>
      <c r="CT587" s="117" t="s">
        <v>181</v>
      </c>
      <c r="CU587" s="117" t="s">
        <v>1673</v>
      </c>
      <c r="CV587" s="117" t="s">
        <v>1674</v>
      </c>
      <c r="CW587" s="117" t="s">
        <v>1674</v>
      </c>
      <c r="CX587" s="117" t="s">
        <v>178</v>
      </c>
      <c r="CY587" s="117" t="s">
        <v>178</v>
      </c>
      <c r="CZ587" s="117" t="s">
        <v>179</v>
      </c>
      <c r="DA587" s="117" t="s">
        <v>179</v>
      </c>
      <c r="DB587" s="117" t="s">
        <v>145</v>
      </c>
      <c r="DC587" s="117" t="s">
        <v>145</v>
      </c>
      <c r="DD587" s="117" t="s">
        <v>179</v>
      </c>
      <c r="DE587" s="117" t="s">
        <v>145</v>
      </c>
      <c r="DF587" s="117" t="s">
        <v>145</v>
      </c>
      <c r="DG587" s="117" t="s">
        <v>145</v>
      </c>
      <c r="DH587" s="117" t="s">
        <v>145</v>
      </c>
      <c r="DI587" s="117" t="s">
        <v>145</v>
      </c>
      <c r="DJ587" s="117" t="s">
        <v>145</v>
      </c>
      <c r="DK587" s="117" t="s">
        <v>145</v>
      </c>
      <c r="DL587" s="117" t="s">
        <v>145</v>
      </c>
      <c r="DM587" s="117" t="s">
        <v>145</v>
      </c>
      <c r="DN587" s="117" t="s">
        <v>145</v>
      </c>
      <c r="DO587" s="117" t="s">
        <v>145</v>
      </c>
      <c r="DP587" s="117" t="s">
        <v>145</v>
      </c>
      <c r="DQ587" s="117" t="s">
        <v>145</v>
      </c>
      <c r="DR587" s="117" t="s">
        <v>145</v>
      </c>
      <c r="DS587" s="117" t="s">
        <v>145</v>
      </c>
      <c r="DT587" s="117" t="s">
        <v>145</v>
      </c>
      <c r="DU587" s="117" t="s">
        <v>145</v>
      </c>
      <c r="DV587" s="117" t="s">
        <v>145</v>
      </c>
      <c r="DW587" s="117" t="s">
        <v>145</v>
      </c>
      <c r="DX587" s="117" t="s">
        <v>145</v>
      </c>
      <c r="DY587" s="117" t="s">
        <v>145</v>
      </c>
      <c r="DZ587" s="117" t="s">
        <v>145</v>
      </c>
      <c r="EA587" s="117" t="s">
        <v>145</v>
      </c>
      <c r="EB587" s="117" t="s">
        <v>145</v>
      </c>
      <c r="EC587" s="117" t="s">
        <v>180</v>
      </c>
      <c r="ED587" s="117" t="s">
        <v>145</v>
      </c>
      <c r="EE587" s="117" t="s">
        <v>154</v>
      </c>
      <c r="EF587" s="117" t="s">
        <v>145</v>
      </c>
      <c r="EG587" s="117" t="s">
        <v>145</v>
      </c>
      <c r="EH587" s="117" t="s">
        <v>145</v>
      </c>
      <c r="EI587" s="117" t="s">
        <v>145</v>
      </c>
      <c r="EJ587" s="117" t="s">
        <v>145</v>
      </c>
      <c r="EK587" s="117" t="s">
        <v>145</v>
      </c>
      <c r="EL587" s="117" t="s">
        <v>145</v>
      </c>
      <c r="EM587" s="117" t="s">
        <v>145</v>
      </c>
      <c r="EN587" s="117" t="s">
        <v>147</v>
      </c>
    </row>
    <row r="588" spans="1:144">
      <c r="A588" s="117" t="s">
        <v>2272</v>
      </c>
      <c r="B588" s="117" t="s">
        <v>145</v>
      </c>
      <c r="C588" s="117" t="s">
        <v>146</v>
      </c>
      <c r="D588" s="117" t="s">
        <v>145</v>
      </c>
      <c r="E588" s="117" t="s">
        <v>147</v>
      </c>
      <c r="F588" s="117" t="s">
        <v>145</v>
      </c>
      <c r="G588" s="117" t="s">
        <v>148</v>
      </c>
      <c r="H588" s="117" t="s">
        <v>149</v>
      </c>
      <c r="I588" s="117" t="s">
        <v>145</v>
      </c>
      <c r="J588" s="117" t="s">
        <v>150</v>
      </c>
      <c r="K588" s="117" t="s">
        <v>151</v>
      </c>
      <c r="L588" s="117" t="s">
        <v>2262</v>
      </c>
      <c r="M588" s="117" t="s">
        <v>145</v>
      </c>
      <c r="N588" s="117" t="s">
        <v>146</v>
      </c>
      <c r="O588" s="117" t="s">
        <v>153</v>
      </c>
      <c r="P588" s="117" t="s">
        <v>154</v>
      </c>
      <c r="Q588" s="117" t="s">
        <v>155</v>
      </c>
      <c r="R588" s="117" t="s">
        <v>145</v>
      </c>
      <c r="S588" s="117" t="s">
        <v>156</v>
      </c>
      <c r="T588" s="117" t="s">
        <v>154</v>
      </c>
      <c r="U588" s="117" t="s">
        <v>145</v>
      </c>
      <c r="V588" s="117" t="s">
        <v>145</v>
      </c>
      <c r="W588" s="117" t="s">
        <v>157</v>
      </c>
      <c r="X588" s="117" t="s">
        <v>157</v>
      </c>
      <c r="Y588" s="117" t="s">
        <v>158</v>
      </c>
      <c r="Z588" s="117" t="s">
        <v>159</v>
      </c>
      <c r="AA588" s="117" t="s">
        <v>145</v>
      </c>
      <c r="AB588" s="117" t="s">
        <v>145</v>
      </c>
      <c r="AC588" s="117" t="s">
        <v>145</v>
      </c>
      <c r="AD588" s="117" t="s">
        <v>145</v>
      </c>
      <c r="AE588" s="117" t="s">
        <v>2273</v>
      </c>
      <c r="AF588" s="117" t="s">
        <v>145</v>
      </c>
      <c r="AG588" s="117" t="s">
        <v>145</v>
      </c>
      <c r="AH588" s="117" t="s">
        <v>147</v>
      </c>
      <c r="AI588" s="117" t="s">
        <v>145</v>
      </c>
      <c r="AJ588" s="117" t="s">
        <v>145</v>
      </c>
      <c r="AK588" s="117" t="s">
        <v>145</v>
      </c>
      <c r="AL588" s="117" t="s">
        <v>145</v>
      </c>
      <c r="AM588" s="117" t="s">
        <v>145</v>
      </c>
      <c r="AN588" s="117" t="s">
        <v>145</v>
      </c>
      <c r="AO588" s="117" t="s">
        <v>2274</v>
      </c>
      <c r="AP588" s="117" t="s">
        <v>2275</v>
      </c>
      <c r="AQ588" s="117" t="s">
        <v>2276</v>
      </c>
      <c r="AR588" s="117" t="s">
        <v>2277</v>
      </c>
      <c r="AS588" s="117" t="s">
        <v>2278</v>
      </c>
      <c r="AT588" s="117" t="s">
        <v>2279</v>
      </c>
      <c r="AU588" s="117" t="s">
        <v>145</v>
      </c>
      <c r="AV588" s="117" t="s">
        <v>2280</v>
      </c>
      <c r="AW588" s="117" t="s">
        <v>2281</v>
      </c>
      <c r="AX588" s="117" t="s">
        <v>2282</v>
      </c>
      <c r="AY588" s="117" t="s">
        <v>145</v>
      </c>
      <c r="AZ588" s="117" t="s">
        <v>2279</v>
      </c>
      <c r="BA588" s="117" t="s">
        <v>145</v>
      </c>
      <c r="BB588" s="117" t="s">
        <v>145</v>
      </c>
      <c r="BC588" s="117" t="s">
        <v>145</v>
      </c>
      <c r="BD588" s="117" t="s">
        <v>145</v>
      </c>
      <c r="BE588" s="117" t="s">
        <v>145</v>
      </c>
      <c r="BF588" s="117" t="s">
        <v>145</v>
      </c>
      <c r="BG588" s="117" t="s">
        <v>145</v>
      </c>
      <c r="BH588" s="117" t="s">
        <v>145</v>
      </c>
      <c r="BI588" s="117" t="s">
        <v>145</v>
      </c>
      <c r="BJ588" s="117" t="s">
        <v>145</v>
      </c>
      <c r="BK588" s="117" t="s">
        <v>145</v>
      </c>
      <c r="BL588" s="117" t="s">
        <v>170</v>
      </c>
      <c r="BM588" s="117" t="s">
        <v>145</v>
      </c>
      <c r="BN588" s="117" t="s">
        <v>145</v>
      </c>
      <c r="BO588" s="117" t="s">
        <v>145</v>
      </c>
      <c r="BP588" s="117" t="s">
        <v>145</v>
      </c>
      <c r="BQ588" s="117" t="s">
        <v>145</v>
      </c>
      <c r="BR588" s="117" t="s">
        <v>145</v>
      </c>
      <c r="BS588" s="117" t="s">
        <v>145</v>
      </c>
      <c r="BT588" s="117" t="s">
        <v>145</v>
      </c>
      <c r="BU588" s="117" t="s">
        <v>145</v>
      </c>
      <c r="BV588" s="117" t="s">
        <v>171</v>
      </c>
      <c r="BW588" s="117" t="s">
        <v>145</v>
      </c>
      <c r="BX588" s="117" t="s">
        <v>145</v>
      </c>
      <c r="BY588" s="117" t="s">
        <v>145</v>
      </c>
      <c r="BZ588" s="117" t="s">
        <v>145</v>
      </c>
      <c r="CA588" s="117" t="s">
        <v>145</v>
      </c>
      <c r="CB588" s="117" t="s">
        <v>149</v>
      </c>
      <c r="CC588" s="117" t="s">
        <v>149</v>
      </c>
      <c r="CD588" s="117" t="s">
        <v>145</v>
      </c>
      <c r="CE588" s="117" t="s">
        <v>145</v>
      </c>
      <c r="CF588" s="117" t="s">
        <v>145</v>
      </c>
      <c r="CG588" s="117" t="s">
        <v>145</v>
      </c>
      <c r="CH588" s="117" t="s">
        <v>145</v>
      </c>
      <c r="CI588" s="117" t="s">
        <v>145</v>
      </c>
      <c r="CJ588" s="117" t="s">
        <v>145</v>
      </c>
      <c r="CK588" s="117" t="s">
        <v>145</v>
      </c>
      <c r="CL588" s="117" t="s">
        <v>145</v>
      </c>
      <c r="CM588" s="117" t="s">
        <v>145</v>
      </c>
      <c r="CN588" s="117" t="s">
        <v>145</v>
      </c>
      <c r="CO588" s="117" t="s">
        <v>1811</v>
      </c>
      <c r="CP588" s="117" t="s">
        <v>145</v>
      </c>
      <c r="CQ588" s="117" t="s">
        <v>145</v>
      </c>
      <c r="CR588" s="117" t="s">
        <v>145</v>
      </c>
      <c r="CS588" s="117" t="s">
        <v>173</v>
      </c>
      <c r="CT588" s="117" t="s">
        <v>300</v>
      </c>
      <c r="CU588" s="117" t="s">
        <v>175</v>
      </c>
      <c r="CV588" s="117" t="s">
        <v>176</v>
      </c>
      <c r="CW588" s="117" t="s">
        <v>177</v>
      </c>
      <c r="CX588" s="117" t="s">
        <v>178</v>
      </c>
      <c r="CY588" s="117" t="s">
        <v>178</v>
      </c>
      <c r="CZ588" s="117" t="s">
        <v>179</v>
      </c>
      <c r="DA588" s="117" t="s">
        <v>179</v>
      </c>
      <c r="DB588" s="117" t="s">
        <v>145</v>
      </c>
      <c r="DC588" s="117" t="s">
        <v>145</v>
      </c>
      <c r="DD588" s="117" t="s">
        <v>179</v>
      </c>
      <c r="DE588" s="117" t="s">
        <v>145</v>
      </c>
      <c r="DF588" s="117" t="s">
        <v>145</v>
      </c>
      <c r="DG588" s="117" t="s">
        <v>145</v>
      </c>
      <c r="DH588" s="117" t="s">
        <v>145</v>
      </c>
      <c r="DI588" s="117" t="s">
        <v>145</v>
      </c>
      <c r="DJ588" s="117" t="s">
        <v>145</v>
      </c>
      <c r="DK588" s="117" t="s">
        <v>145</v>
      </c>
      <c r="DL588" s="117" t="s">
        <v>145</v>
      </c>
      <c r="DM588" s="117" t="s">
        <v>145</v>
      </c>
      <c r="DN588" s="117" t="s">
        <v>145</v>
      </c>
      <c r="DO588" s="117" t="s">
        <v>145</v>
      </c>
      <c r="DP588" s="117" t="s">
        <v>145</v>
      </c>
      <c r="DQ588" s="117" t="s">
        <v>145</v>
      </c>
      <c r="DR588" s="117" t="s">
        <v>145</v>
      </c>
      <c r="DS588" s="117" t="s">
        <v>145</v>
      </c>
      <c r="DT588" s="117" t="s">
        <v>145</v>
      </c>
      <c r="DU588" s="117" t="s">
        <v>145</v>
      </c>
      <c r="DV588" s="117" t="s">
        <v>145</v>
      </c>
      <c r="DW588" s="117" t="s">
        <v>145</v>
      </c>
      <c r="DX588" s="117" t="s">
        <v>145</v>
      </c>
      <c r="DY588" s="117" t="s">
        <v>145</v>
      </c>
      <c r="DZ588" s="117" t="s">
        <v>145</v>
      </c>
      <c r="EA588" s="117" t="s">
        <v>145</v>
      </c>
      <c r="EB588" s="117" t="s">
        <v>145</v>
      </c>
      <c r="EC588" s="117" t="s">
        <v>180</v>
      </c>
      <c r="ED588" s="117" t="s">
        <v>145</v>
      </c>
      <c r="EE588" s="117" t="s">
        <v>154</v>
      </c>
      <c r="EF588" s="117" t="s">
        <v>145</v>
      </c>
      <c r="EG588" s="117" t="s">
        <v>145</v>
      </c>
      <c r="EH588" s="117" t="s">
        <v>145</v>
      </c>
      <c r="EI588" s="117" t="s">
        <v>145</v>
      </c>
      <c r="EJ588" s="117" t="s">
        <v>145</v>
      </c>
      <c r="EK588" s="117" t="s">
        <v>145</v>
      </c>
      <c r="EL588" s="117" t="s">
        <v>145</v>
      </c>
      <c r="EM588" s="117" t="s">
        <v>145</v>
      </c>
      <c r="EN588" s="117" t="s">
        <v>147</v>
      </c>
    </row>
    <row r="589" spans="1:144">
      <c r="A589" s="117" t="s">
        <v>2283</v>
      </c>
      <c r="B589" s="117" t="s">
        <v>145</v>
      </c>
      <c r="C589" s="117" t="s">
        <v>146</v>
      </c>
      <c r="D589" s="117" t="s">
        <v>145</v>
      </c>
      <c r="E589" s="117" t="s">
        <v>147</v>
      </c>
      <c r="F589" s="117" t="s">
        <v>145</v>
      </c>
      <c r="G589" s="117" t="s">
        <v>148</v>
      </c>
      <c r="H589" s="117" t="s">
        <v>149</v>
      </c>
      <c r="I589" s="117" t="s">
        <v>145</v>
      </c>
      <c r="J589" s="117" t="s">
        <v>150</v>
      </c>
      <c r="K589" s="117" t="s">
        <v>151</v>
      </c>
      <c r="L589" s="117" t="s">
        <v>2284</v>
      </c>
      <c r="M589" s="117" t="s">
        <v>145</v>
      </c>
      <c r="N589" s="117" t="s">
        <v>146</v>
      </c>
      <c r="O589" s="117" t="s">
        <v>153</v>
      </c>
      <c r="P589" s="117" t="s">
        <v>154</v>
      </c>
      <c r="Q589" s="117" t="s">
        <v>155</v>
      </c>
      <c r="R589" s="117" t="s">
        <v>145</v>
      </c>
      <c r="S589" s="117" t="s">
        <v>156</v>
      </c>
      <c r="T589" s="117" t="s">
        <v>154</v>
      </c>
      <c r="U589" s="117" t="s">
        <v>145</v>
      </c>
      <c r="V589" s="117" t="s">
        <v>145</v>
      </c>
      <c r="W589" s="117" t="s">
        <v>157</v>
      </c>
      <c r="X589" s="117" t="s">
        <v>157</v>
      </c>
      <c r="Y589" s="117" t="s">
        <v>158</v>
      </c>
      <c r="Z589" s="117" t="s">
        <v>159</v>
      </c>
      <c r="AA589" s="117" t="s">
        <v>145</v>
      </c>
      <c r="AB589" s="117" t="s">
        <v>145</v>
      </c>
      <c r="AC589" s="117" t="s">
        <v>145</v>
      </c>
      <c r="AD589" s="117" t="s">
        <v>145</v>
      </c>
      <c r="AE589" s="117" t="s">
        <v>2285</v>
      </c>
      <c r="AF589" s="117" t="s">
        <v>145</v>
      </c>
      <c r="AG589" s="117" t="s">
        <v>145</v>
      </c>
      <c r="AH589" s="117" t="s">
        <v>147</v>
      </c>
      <c r="AI589" s="117" t="s">
        <v>145</v>
      </c>
      <c r="AJ589" s="117" t="s">
        <v>145</v>
      </c>
      <c r="AK589" s="117" t="s">
        <v>145</v>
      </c>
      <c r="AL589" s="117" t="s">
        <v>145</v>
      </c>
      <c r="AM589" s="117" t="s">
        <v>145</v>
      </c>
      <c r="AN589" s="117" t="s">
        <v>145</v>
      </c>
      <c r="AO589" s="117" t="s">
        <v>514</v>
      </c>
      <c r="AP589" s="117" t="s">
        <v>1488</v>
      </c>
      <c r="AQ589" s="117" t="s">
        <v>1488</v>
      </c>
      <c r="AR589" s="117" t="s">
        <v>164</v>
      </c>
      <c r="AS589" s="117" t="s">
        <v>2286</v>
      </c>
      <c r="AT589" s="117" t="s">
        <v>1037</v>
      </c>
      <c r="AU589" s="117" t="s">
        <v>145</v>
      </c>
      <c r="AV589" s="117" t="s">
        <v>2287</v>
      </c>
      <c r="AW589" s="117" t="s">
        <v>2288</v>
      </c>
      <c r="AX589" s="117" t="s">
        <v>2289</v>
      </c>
      <c r="AY589" s="117" t="s">
        <v>145</v>
      </c>
      <c r="AZ589" s="117" t="s">
        <v>1037</v>
      </c>
      <c r="BA589" s="117" t="s">
        <v>145</v>
      </c>
      <c r="BB589" s="117" t="s">
        <v>145</v>
      </c>
      <c r="BC589" s="117" t="s">
        <v>145</v>
      </c>
      <c r="BD589" s="117" t="s">
        <v>145</v>
      </c>
      <c r="BE589" s="117" t="s">
        <v>145</v>
      </c>
      <c r="BF589" s="117" t="s">
        <v>145</v>
      </c>
      <c r="BG589" s="117" t="s">
        <v>145</v>
      </c>
      <c r="BH589" s="117" t="s">
        <v>145</v>
      </c>
      <c r="BI589" s="117" t="s">
        <v>145</v>
      </c>
      <c r="BJ589" s="117" t="s">
        <v>145</v>
      </c>
      <c r="BK589" s="117" t="s">
        <v>145</v>
      </c>
      <c r="BL589" s="117" t="s">
        <v>170</v>
      </c>
      <c r="BM589" s="117" t="s">
        <v>145</v>
      </c>
      <c r="BN589" s="117" t="s">
        <v>145</v>
      </c>
      <c r="BO589" s="117" t="s">
        <v>145</v>
      </c>
      <c r="BP589" s="117" t="s">
        <v>145</v>
      </c>
      <c r="BQ589" s="117" t="s">
        <v>145</v>
      </c>
      <c r="BR589" s="117" t="s">
        <v>145</v>
      </c>
      <c r="BS589" s="117" t="s">
        <v>145</v>
      </c>
      <c r="BT589" s="117" t="s">
        <v>145</v>
      </c>
      <c r="BU589" s="117" t="s">
        <v>145</v>
      </c>
      <c r="BV589" s="117" t="s">
        <v>171</v>
      </c>
      <c r="BW589" s="117" t="s">
        <v>145</v>
      </c>
      <c r="BX589" s="117" t="s">
        <v>145</v>
      </c>
      <c r="BY589" s="117" t="s">
        <v>145</v>
      </c>
      <c r="BZ589" s="117" t="s">
        <v>145</v>
      </c>
      <c r="CA589" s="117" t="s">
        <v>145</v>
      </c>
      <c r="CB589" s="117" t="s">
        <v>172</v>
      </c>
      <c r="CC589" s="117" t="s">
        <v>172</v>
      </c>
      <c r="CD589" s="117" t="s">
        <v>145</v>
      </c>
      <c r="CE589" s="117" t="s">
        <v>145</v>
      </c>
      <c r="CF589" s="117" t="s">
        <v>145</v>
      </c>
      <c r="CG589" s="117" t="s">
        <v>145</v>
      </c>
      <c r="CH589" s="117" t="s">
        <v>145</v>
      </c>
      <c r="CI589" s="117" t="s">
        <v>145</v>
      </c>
      <c r="CJ589" s="117" t="s">
        <v>145</v>
      </c>
      <c r="CK589" s="117" t="s">
        <v>145</v>
      </c>
      <c r="CL589" s="117" t="s">
        <v>145</v>
      </c>
      <c r="CM589" s="117" t="s">
        <v>145</v>
      </c>
      <c r="CN589" s="117" t="s">
        <v>145</v>
      </c>
      <c r="CO589" s="117" t="s">
        <v>145</v>
      </c>
      <c r="CP589" s="117" t="s">
        <v>145</v>
      </c>
      <c r="CQ589" s="117" t="s">
        <v>145</v>
      </c>
      <c r="CR589" s="117" t="s">
        <v>145</v>
      </c>
      <c r="CS589" s="117" t="s">
        <v>173</v>
      </c>
      <c r="CT589" s="117" t="s">
        <v>174</v>
      </c>
      <c r="CU589" s="117" t="s">
        <v>182</v>
      </c>
      <c r="CV589" s="117" t="s">
        <v>183</v>
      </c>
      <c r="CW589" s="117" t="s">
        <v>184</v>
      </c>
      <c r="CX589" s="117" t="s">
        <v>178</v>
      </c>
      <c r="CY589" s="117" t="s">
        <v>178</v>
      </c>
      <c r="CZ589" s="117" t="s">
        <v>179</v>
      </c>
      <c r="DA589" s="117" t="s">
        <v>179</v>
      </c>
      <c r="DB589" s="117" t="s">
        <v>145</v>
      </c>
      <c r="DC589" s="117" t="s">
        <v>145</v>
      </c>
      <c r="DD589" s="117" t="s">
        <v>179</v>
      </c>
      <c r="DE589" s="117" t="s">
        <v>145</v>
      </c>
      <c r="DF589" s="117" t="s">
        <v>145</v>
      </c>
      <c r="DG589" s="117" t="s">
        <v>145</v>
      </c>
      <c r="DH589" s="117" t="s">
        <v>145</v>
      </c>
      <c r="DI589" s="117" t="s">
        <v>145</v>
      </c>
      <c r="DJ589" s="117" t="s">
        <v>145</v>
      </c>
      <c r="DK589" s="117" t="s">
        <v>145</v>
      </c>
      <c r="DL589" s="117" t="s">
        <v>145</v>
      </c>
      <c r="DM589" s="117" t="s">
        <v>145</v>
      </c>
      <c r="DN589" s="117" t="s">
        <v>145</v>
      </c>
      <c r="DO589" s="117" t="s">
        <v>145</v>
      </c>
      <c r="DP589" s="117" t="s">
        <v>145</v>
      </c>
      <c r="DQ589" s="117" t="s">
        <v>145</v>
      </c>
      <c r="DR589" s="117" t="s">
        <v>145</v>
      </c>
      <c r="DS589" s="117" t="s">
        <v>145</v>
      </c>
      <c r="DT589" s="117" t="s">
        <v>145</v>
      </c>
      <c r="DU589" s="117" t="s">
        <v>145</v>
      </c>
      <c r="DV589" s="117" t="s">
        <v>145</v>
      </c>
      <c r="DW589" s="117" t="s">
        <v>145</v>
      </c>
      <c r="DX589" s="117" t="s">
        <v>145</v>
      </c>
      <c r="DY589" s="117" t="s">
        <v>145</v>
      </c>
      <c r="DZ589" s="117" t="s">
        <v>145</v>
      </c>
      <c r="EA589" s="117" t="s">
        <v>145</v>
      </c>
      <c r="EB589" s="117" t="s">
        <v>145</v>
      </c>
      <c r="EC589" s="117" t="s">
        <v>180</v>
      </c>
      <c r="ED589" s="117" t="s">
        <v>145</v>
      </c>
      <c r="EE589" s="117" t="s">
        <v>154</v>
      </c>
      <c r="EF589" s="117" t="s">
        <v>145</v>
      </c>
      <c r="EG589" s="117" t="s">
        <v>145</v>
      </c>
      <c r="EH589" s="117" t="s">
        <v>145</v>
      </c>
      <c r="EI589" s="117" t="s">
        <v>145</v>
      </c>
      <c r="EJ589" s="117" t="s">
        <v>145</v>
      </c>
      <c r="EK589" s="117" t="s">
        <v>145</v>
      </c>
      <c r="EL589" s="117" t="s">
        <v>145</v>
      </c>
      <c r="EM589" s="117" t="s">
        <v>145</v>
      </c>
      <c r="EN589" s="117" t="s">
        <v>147</v>
      </c>
    </row>
    <row r="590" spans="1:144">
      <c r="A590" s="117" t="s">
        <v>2283</v>
      </c>
      <c r="B590" s="117" t="s">
        <v>145</v>
      </c>
      <c r="C590" s="117" t="s">
        <v>146</v>
      </c>
      <c r="D590" s="117" t="s">
        <v>145</v>
      </c>
      <c r="E590" s="117" t="s">
        <v>147</v>
      </c>
      <c r="F590" s="117" t="s">
        <v>145</v>
      </c>
      <c r="G590" s="117" t="s">
        <v>148</v>
      </c>
      <c r="H590" s="117" t="s">
        <v>149</v>
      </c>
      <c r="I590" s="117" t="s">
        <v>145</v>
      </c>
      <c r="J590" s="117" t="s">
        <v>150</v>
      </c>
      <c r="K590" s="117" t="s">
        <v>151</v>
      </c>
      <c r="L590" s="117" t="s">
        <v>2284</v>
      </c>
      <c r="M590" s="117" t="s">
        <v>145</v>
      </c>
      <c r="N590" s="117" t="s">
        <v>146</v>
      </c>
      <c r="O590" s="117" t="s">
        <v>153</v>
      </c>
      <c r="P590" s="117" t="s">
        <v>154</v>
      </c>
      <c r="Q590" s="117" t="s">
        <v>155</v>
      </c>
      <c r="R590" s="117" t="s">
        <v>145</v>
      </c>
      <c r="S590" s="117" t="s">
        <v>156</v>
      </c>
      <c r="T590" s="117" t="s">
        <v>154</v>
      </c>
      <c r="U590" s="117" t="s">
        <v>145</v>
      </c>
      <c r="V590" s="117" t="s">
        <v>145</v>
      </c>
      <c r="W590" s="117" t="s">
        <v>157</v>
      </c>
      <c r="X590" s="117" t="s">
        <v>157</v>
      </c>
      <c r="Y590" s="117" t="s">
        <v>158</v>
      </c>
      <c r="Z590" s="117" t="s">
        <v>159</v>
      </c>
      <c r="AA590" s="117" t="s">
        <v>145</v>
      </c>
      <c r="AB590" s="117" t="s">
        <v>145</v>
      </c>
      <c r="AC590" s="117" t="s">
        <v>145</v>
      </c>
      <c r="AD590" s="117" t="s">
        <v>145</v>
      </c>
      <c r="AE590" s="117" t="s">
        <v>2285</v>
      </c>
      <c r="AF590" s="117" t="s">
        <v>145</v>
      </c>
      <c r="AG590" s="117" t="s">
        <v>145</v>
      </c>
      <c r="AH590" s="117" t="s">
        <v>147</v>
      </c>
      <c r="AI590" s="117" t="s">
        <v>145</v>
      </c>
      <c r="AJ590" s="117" t="s">
        <v>145</v>
      </c>
      <c r="AK590" s="117" t="s">
        <v>145</v>
      </c>
      <c r="AL590" s="117" t="s">
        <v>145</v>
      </c>
      <c r="AM590" s="117" t="s">
        <v>145</v>
      </c>
      <c r="AN590" s="117" t="s">
        <v>145</v>
      </c>
      <c r="AO590" s="117" t="s">
        <v>514</v>
      </c>
      <c r="AP590" s="117" t="s">
        <v>1488</v>
      </c>
      <c r="AQ590" s="117" t="s">
        <v>1488</v>
      </c>
      <c r="AR590" s="117" t="s">
        <v>164</v>
      </c>
      <c r="AS590" s="117" t="s">
        <v>2286</v>
      </c>
      <c r="AT590" s="117" t="s">
        <v>1037</v>
      </c>
      <c r="AU590" s="117" t="s">
        <v>145</v>
      </c>
      <c r="AV590" s="117" t="s">
        <v>2287</v>
      </c>
      <c r="AW590" s="117" t="s">
        <v>2288</v>
      </c>
      <c r="AX590" s="117" t="s">
        <v>2289</v>
      </c>
      <c r="AY590" s="117" t="s">
        <v>145</v>
      </c>
      <c r="AZ590" s="117" t="s">
        <v>1037</v>
      </c>
      <c r="BA590" s="117" t="s">
        <v>145</v>
      </c>
      <c r="BB590" s="117" t="s">
        <v>145</v>
      </c>
      <c r="BC590" s="117" t="s">
        <v>145</v>
      </c>
      <c r="BD590" s="117" t="s">
        <v>145</v>
      </c>
      <c r="BE590" s="117" t="s">
        <v>145</v>
      </c>
      <c r="BF590" s="117" t="s">
        <v>145</v>
      </c>
      <c r="BG590" s="117" t="s">
        <v>145</v>
      </c>
      <c r="BH590" s="117" t="s">
        <v>145</v>
      </c>
      <c r="BI590" s="117" t="s">
        <v>145</v>
      </c>
      <c r="BJ590" s="117" t="s">
        <v>145</v>
      </c>
      <c r="BK590" s="117" t="s">
        <v>145</v>
      </c>
      <c r="BL590" s="117" t="s">
        <v>170</v>
      </c>
      <c r="BM590" s="117" t="s">
        <v>145</v>
      </c>
      <c r="BN590" s="117" t="s">
        <v>145</v>
      </c>
      <c r="BO590" s="117" t="s">
        <v>145</v>
      </c>
      <c r="BP590" s="117" t="s">
        <v>145</v>
      </c>
      <c r="BQ590" s="117" t="s">
        <v>145</v>
      </c>
      <c r="BR590" s="117" t="s">
        <v>145</v>
      </c>
      <c r="BS590" s="117" t="s">
        <v>145</v>
      </c>
      <c r="BT590" s="117" t="s">
        <v>145</v>
      </c>
      <c r="BU590" s="117" t="s">
        <v>145</v>
      </c>
      <c r="BV590" s="117" t="s">
        <v>171</v>
      </c>
      <c r="BW590" s="117" t="s">
        <v>145</v>
      </c>
      <c r="BX590" s="117" t="s">
        <v>145</v>
      </c>
      <c r="BY590" s="117" t="s">
        <v>145</v>
      </c>
      <c r="BZ590" s="117" t="s">
        <v>145</v>
      </c>
      <c r="CA590" s="117" t="s">
        <v>145</v>
      </c>
      <c r="CB590" s="117" t="s">
        <v>172</v>
      </c>
      <c r="CC590" s="117" t="s">
        <v>172</v>
      </c>
      <c r="CD590" s="117" t="s">
        <v>145</v>
      </c>
      <c r="CE590" s="117" t="s">
        <v>145</v>
      </c>
      <c r="CF590" s="117" t="s">
        <v>145</v>
      </c>
      <c r="CG590" s="117" t="s">
        <v>145</v>
      </c>
      <c r="CH590" s="117" t="s">
        <v>145</v>
      </c>
      <c r="CI590" s="117" t="s">
        <v>145</v>
      </c>
      <c r="CJ590" s="117" t="s">
        <v>145</v>
      </c>
      <c r="CK590" s="117" t="s">
        <v>145</v>
      </c>
      <c r="CL590" s="117" t="s">
        <v>145</v>
      </c>
      <c r="CM590" s="117" t="s">
        <v>145</v>
      </c>
      <c r="CN590" s="117" t="s">
        <v>145</v>
      </c>
      <c r="CO590" s="117" t="s">
        <v>145</v>
      </c>
      <c r="CP590" s="117" t="s">
        <v>145</v>
      </c>
      <c r="CQ590" s="117" t="s">
        <v>145</v>
      </c>
      <c r="CR590" s="117" t="s">
        <v>145</v>
      </c>
      <c r="CS590" s="117" t="s">
        <v>173</v>
      </c>
      <c r="CT590" s="117" t="s">
        <v>181</v>
      </c>
      <c r="CU590" s="117" t="s">
        <v>175</v>
      </c>
      <c r="CV590" s="117" t="s">
        <v>176</v>
      </c>
      <c r="CW590" s="117" t="s">
        <v>177</v>
      </c>
      <c r="CX590" s="117" t="s">
        <v>178</v>
      </c>
      <c r="CY590" s="117" t="s">
        <v>178</v>
      </c>
      <c r="CZ590" s="117" t="s">
        <v>179</v>
      </c>
      <c r="DA590" s="117" t="s">
        <v>179</v>
      </c>
      <c r="DB590" s="117" t="s">
        <v>145</v>
      </c>
      <c r="DC590" s="117" t="s">
        <v>145</v>
      </c>
      <c r="DD590" s="117" t="s">
        <v>179</v>
      </c>
      <c r="DE590" s="117" t="s">
        <v>145</v>
      </c>
      <c r="DF590" s="117" t="s">
        <v>145</v>
      </c>
      <c r="DG590" s="117" t="s">
        <v>145</v>
      </c>
      <c r="DH590" s="117" t="s">
        <v>145</v>
      </c>
      <c r="DI590" s="117" t="s">
        <v>145</v>
      </c>
      <c r="DJ590" s="117" t="s">
        <v>145</v>
      </c>
      <c r="DK590" s="117" t="s">
        <v>145</v>
      </c>
      <c r="DL590" s="117" t="s">
        <v>145</v>
      </c>
      <c r="DM590" s="117" t="s">
        <v>145</v>
      </c>
      <c r="DN590" s="117" t="s">
        <v>145</v>
      </c>
      <c r="DO590" s="117" t="s">
        <v>145</v>
      </c>
      <c r="DP590" s="117" t="s">
        <v>145</v>
      </c>
      <c r="DQ590" s="117" t="s">
        <v>145</v>
      </c>
      <c r="DR590" s="117" t="s">
        <v>145</v>
      </c>
      <c r="DS590" s="117" t="s">
        <v>145</v>
      </c>
      <c r="DT590" s="117" t="s">
        <v>145</v>
      </c>
      <c r="DU590" s="117" t="s">
        <v>145</v>
      </c>
      <c r="DV590" s="117" t="s">
        <v>145</v>
      </c>
      <c r="DW590" s="117" t="s">
        <v>145</v>
      </c>
      <c r="DX590" s="117" t="s">
        <v>145</v>
      </c>
      <c r="DY590" s="117" t="s">
        <v>145</v>
      </c>
      <c r="DZ590" s="117" t="s">
        <v>145</v>
      </c>
      <c r="EA590" s="117" t="s">
        <v>145</v>
      </c>
      <c r="EB590" s="117" t="s">
        <v>145</v>
      </c>
      <c r="EC590" s="117" t="s">
        <v>180</v>
      </c>
      <c r="ED590" s="117" t="s">
        <v>145</v>
      </c>
      <c r="EE590" s="117" t="s">
        <v>154</v>
      </c>
      <c r="EF590" s="117" t="s">
        <v>145</v>
      </c>
      <c r="EG590" s="117" t="s">
        <v>145</v>
      </c>
      <c r="EH590" s="117" t="s">
        <v>145</v>
      </c>
      <c r="EI590" s="117" t="s">
        <v>145</v>
      </c>
      <c r="EJ590" s="117" t="s">
        <v>145</v>
      </c>
      <c r="EK590" s="117" t="s">
        <v>145</v>
      </c>
      <c r="EL590" s="117" t="s">
        <v>145</v>
      </c>
      <c r="EM590" s="117" t="s">
        <v>145</v>
      </c>
      <c r="EN590" s="117" t="s">
        <v>147</v>
      </c>
    </row>
    <row r="591" spans="1:144">
      <c r="A591" s="117" t="s">
        <v>2290</v>
      </c>
      <c r="B591" s="117" t="s">
        <v>145</v>
      </c>
      <c r="C591" s="117" t="s">
        <v>146</v>
      </c>
      <c r="D591" s="117" t="s">
        <v>145</v>
      </c>
      <c r="E591" s="117" t="s">
        <v>147</v>
      </c>
      <c r="F591" s="117" t="s">
        <v>145</v>
      </c>
      <c r="G591" s="117" t="s">
        <v>148</v>
      </c>
      <c r="H591" s="117" t="s">
        <v>149</v>
      </c>
      <c r="I591" s="117" t="s">
        <v>145</v>
      </c>
      <c r="J591" s="117" t="s">
        <v>150</v>
      </c>
      <c r="K591" s="117" t="s">
        <v>151</v>
      </c>
      <c r="L591" s="117" t="s">
        <v>2284</v>
      </c>
      <c r="M591" s="117" t="s">
        <v>145</v>
      </c>
      <c r="N591" s="117" t="s">
        <v>146</v>
      </c>
      <c r="O591" s="117" t="s">
        <v>153</v>
      </c>
      <c r="P591" s="117" t="s">
        <v>154</v>
      </c>
      <c r="Q591" s="117" t="s">
        <v>155</v>
      </c>
      <c r="R591" s="117" t="s">
        <v>145</v>
      </c>
      <c r="S591" s="117" t="s">
        <v>156</v>
      </c>
      <c r="T591" s="117" t="s">
        <v>154</v>
      </c>
      <c r="U591" s="117" t="s">
        <v>145</v>
      </c>
      <c r="V591" s="117" t="s">
        <v>145</v>
      </c>
      <c r="W591" s="117" t="s">
        <v>157</v>
      </c>
      <c r="X591" s="117" t="s">
        <v>157</v>
      </c>
      <c r="Y591" s="117" t="s">
        <v>158</v>
      </c>
      <c r="Z591" s="117" t="s">
        <v>159</v>
      </c>
      <c r="AA591" s="117" t="s">
        <v>145</v>
      </c>
      <c r="AB591" s="117" t="s">
        <v>145</v>
      </c>
      <c r="AC591" s="117" t="s">
        <v>145</v>
      </c>
      <c r="AD591" s="117" t="s">
        <v>145</v>
      </c>
      <c r="AE591" s="117" t="s">
        <v>2291</v>
      </c>
      <c r="AF591" s="117" t="s">
        <v>145</v>
      </c>
      <c r="AG591" s="117" t="s">
        <v>145</v>
      </c>
      <c r="AH591" s="117" t="s">
        <v>147</v>
      </c>
      <c r="AI591" s="117" t="s">
        <v>145</v>
      </c>
      <c r="AJ591" s="117" t="s">
        <v>145</v>
      </c>
      <c r="AK591" s="117" t="s">
        <v>145</v>
      </c>
      <c r="AL591" s="117" t="s">
        <v>145</v>
      </c>
      <c r="AM591" s="117" t="s">
        <v>145</v>
      </c>
      <c r="AN591" s="117" t="s">
        <v>145</v>
      </c>
      <c r="AO591" s="117" t="s">
        <v>1016</v>
      </c>
      <c r="AP591" s="117" t="s">
        <v>2292</v>
      </c>
      <c r="AQ591" s="117" t="s">
        <v>2293</v>
      </c>
      <c r="AR591" s="117" t="s">
        <v>164</v>
      </c>
      <c r="AS591" s="117" t="s">
        <v>2294</v>
      </c>
      <c r="AT591" s="117" t="s">
        <v>458</v>
      </c>
      <c r="AU591" s="117" t="s">
        <v>145</v>
      </c>
      <c r="AV591" s="117" t="s">
        <v>2295</v>
      </c>
      <c r="AW591" s="117" t="s">
        <v>2296</v>
      </c>
      <c r="AX591" s="117" t="s">
        <v>2297</v>
      </c>
      <c r="AY591" s="117" t="s">
        <v>145</v>
      </c>
      <c r="AZ591" s="117" t="s">
        <v>458</v>
      </c>
      <c r="BA591" s="117" t="s">
        <v>145</v>
      </c>
      <c r="BB591" s="117" t="s">
        <v>145</v>
      </c>
      <c r="BC591" s="117" t="s">
        <v>145</v>
      </c>
      <c r="BD591" s="117" t="s">
        <v>145</v>
      </c>
      <c r="BE591" s="117" t="s">
        <v>145</v>
      </c>
      <c r="BF591" s="117" t="s">
        <v>145</v>
      </c>
      <c r="BG591" s="117" t="s">
        <v>145</v>
      </c>
      <c r="BH591" s="117" t="s">
        <v>145</v>
      </c>
      <c r="BI591" s="117" t="s">
        <v>145</v>
      </c>
      <c r="BJ591" s="117" t="s">
        <v>145</v>
      </c>
      <c r="BK591" s="117" t="s">
        <v>145</v>
      </c>
      <c r="BL591" s="117" t="s">
        <v>170</v>
      </c>
      <c r="BM591" s="117" t="s">
        <v>145</v>
      </c>
      <c r="BN591" s="117" t="s">
        <v>145</v>
      </c>
      <c r="BO591" s="117" t="s">
        <v>145</v>
      </c>
      <c r="BP591" s="117" t="s">
        <v>145</v>
      </c>
      <c r="BQ591" s="117" t="s">
        <v>145</v>
      </c>
      <c r="BR591" s="117" t="s">
        <v>145</v>
      </c>
      <c r="BS591" s="117" t="s">
        <v>145</v>
      </c>
      <c r="BT591" s="117" t="s">
        <v>145</v>
      </c>
      <c r="BU591" s="117" t="s">
        <v>145</v>
      </c>
      <c r="BV591" s="117" t="s">
        <v>171</v>
      </c>
      <c r="BW591" s="117" t="s">
        <v>145</v>
      </c>
      <c r="BX591" s="117" t="s">
        <v>145</v>
      </c>
      <c r="BY591" s="117" t="s">
        <v>145</v>
      </c>
      <c r="BZ591" s="117" t="s">
        <v>145</v>
      </c>
      <c r="CA591" s="117" t="s">
        <v>145</v>
      </c>
      <c r="CB591" s="117" t="s">
        <v>172</v>
      </c>
      <c r="CC591" s="117" t="s">
        <v>172</v>
      </c>
      <c r="CD591" s="117" t="s">
        <v>145</v>
      </c>
      <c r="CE591" s="117" t="s">
        <v>145</v>
      </c>
      <c r="CF591" s="117" t="s">
        <v>145</v>
      </c>
      <c r="CG591" s="117" t="s">
        <v>145</v>
      </c>
      <c r="CH591" s="117" t="s">
        <v>145</v>
      </c>
      <c r="CI591" s="117" t="s">
        <v>145</v>
      </c>
      <c r="CJ591" s="117" t="s">
        <v>145</v>
      </c>
      <c r="CK591" s="117" t="s">
        <v>145</v>
      </c>
      <c r="CL591" s="117" t="s">
        <v>145</v>
      </c>
      <c r="CM591" s="117" t="s">
        <v>145</v>
      </c>
      <c r="CN591" s="117" t="s">
        <v>145</v>
      </c>
      <c r="CO591" s="117" t="s">
        <v>145</v>
      </c>
      <c r="CP591" s="117" t="s">
        <v>145</v>
      </c>
      <c r="CQ591" s="117" t="s">
        <v>145</v>
      </c>
      <c r="CR591" s="117" t="s">
        <v>145</v>
      </c>
      <c r="CS591" s="117" t="s">
        <v>173</v>
      </c>
      <c r="CT591" s="117" t="s">
        <v>174</v>
      </c>
      <c r="CU591" s="117" t="s">
        <v>182</v>
      </c>
      <c r="CV591" s="117" t="s">
        <v>183</v>
      </c>
      <c r="CW591" s="117" t="s">
        <v>184</v>
      </c>
      <c r="CX591" s="117" t="s">
        <v>178</v>
      </c>
      <c r="CY591" s="117" t="s">
        <v>178</v>
      </c>
      <c r="CZ591" s="117" t="s">
        <v>179</v>
      </c>
      <c r="DA591" s="117" t="s">
        <v>179</v>
      </c>
      <c r="DB591" s="117" t="s">
        <v>145</v>
      </c>
      <c r="DC591" s="117" t="s">
        <v>145</v>
      </c>
      <c r="DD591" s="117" t="s">
        <v>179</v>
      </c>
      <c r="DE591" s="117" t="s">
        <v>145</v>
      </c>
      <c r="DF591" s="117" t="s">
        <v>145</v>
      </c>
      <c r="DG591" s="117" t="s">
        <v>145</v>
      </c>
      <c r="DH591" s="117" t="s">
        <v>145</v>
      </c>
      <c r="DI591" s="117" t="s">
        <v>145</v>
      </c>
      <c r="DJ591" s="117" t="s">
        <v>145</v>
      </c>
      <c r="DK591" s="117" t="s">
        <v>145</v>
      </c>
      <c r="DL591" s="117" t="s">
        <v>145</v>
      </c>
      <c r="DM591" s="117" t="s">
        <v>145</v>
      </c>
      <c r="DN591" s="117" t="s">
        <v>145</v>
      </c>
      <c r="DO591" s="117" t="s">
        <v>145</v>
      </c>
      <c r="DP591" s="117" t="s">
        <v>145</v>
      </c>
      <c r="DQ591" s="117" t="s">
        <v>145</v>
      </c>
      <c r="DR591" s="117" t="s">
        <v>145</v>
      </c>
      <c r="DS591" s="117" t="s">
        <v>145</v>
      </c>
      <c r="DT591" s="117" t="s">
        <v>145</v>
      </c>
      <c r="DU591" s="117" t="s">
        <v>145</v>
      </c>
      <c r="DV591" s="117" t="s">
        <v>145</v>
      </c>
      <c r="DW591" s="117" t="s">
        <v>145</v>
      </c>
      <c r="DX591" s="117" t="s">
        <v>145</v>
      </c>
      <c r="DY591" s="117" t="s">
        <v>145</v>
      </c>
      <c r="DZ591" s="117" t="s">
        <v>145</v>
      </c>
      <c r="EA591" s="117" t="s">
        <v>145</v>
      </c>
      <c r="EB591" s="117" t="s">
        <v>145</v>
      </c>
      <c r="EC591" s="117" t="s">
        <v>180</v>
      </c>
      <c r="ED591" s="117" t="s">
        <v>145</v>
      </c>
      <c r="EE591" s="117" t="s">
        <v>154</v>
      </c>
      <c r="EF591" s="117" t="s">
        <v>145</v>
      </c>
      <c r="EG591" s="117" t="s">
        <v>145</v>
      </c>
      <c r="EH591" s="117" t="s">
        <v>145</v>
      </c>
      <c r="EI591" s="117" t="s">
        <v>145</v>
      </c>
      <c r="EJ591" s="117" t="s">
        <v>145</v>
      </c>
      <c r="EK591" s="117" t="s">
        <v>145</v>
      </c>
      <c r="EL591" s="117" t="s">
        <v>145</v>
      </c>
      <c r="EM591" s="117" t="s">
        <v>145</v>
      </c>
      <c r="EN591" s="117" t="s">
        <v>147</v>
      </c>
    </row>
    <row r="592" spans="1:144">
      <c r="A592" s="117" t="s">
        <v>2290</v>
      </c>
      <c r="B592" s="117" t="s">
        <v>145</v>
      </c>
      <c r="C592" s="117" t="s">
        <v>146</v>
      </c>
      <c r="D592" s="117" t="s">
        <v>145</v>
      </c>
      <c r="E592" s="117" t="s">
        <v>147</v>
      </c>
      <c r="F592" s="117" t="s">
        <v>145</v>
      </c>
      <c r="G592" s="117" t="s">
        <v>148</v>
      </c>
      <c r="H592" s="117" t="s">
        <v>149</v>
      </c>
      <c r="I592" s="117" t="s">
        <v>145</v>
      </c>
      <c r="J592" s="117" t="s">
        <v>150</v>
      </c>
      <c r="K592" s="117" t="s">
        <v>151</v>
      </c>
      <c r="L592" s="117" t="s">
        <v>2284</v>
      </c>
      <c r="M592" s="117" t="s">
        <v>145</v>
      </c>
      <c r="N592" s="117" t="s">
        <v>146</v>
      </c>
      <c r="O592" s="117" t="s">
        <v>153</v>
      </c>
      <c r="P592" s="117" t="s">
        <v>154</v>
      </c>
      <c r="Q592" s="117" t="s">
        <v>155</v>
      </c>
      <c r="R592" s="117" t="s">
        <v>145</v>
      </c>
      <c r="S592" s="117" t="s">
        <v>156</v>
      </c>
      <c r="T592" s="117" t="s">
        <v>154</v>
      </c>
      <c r="U592" s="117" t="s">
        <v>145</v>
      </c>
      <c r="V592" s="117" t="s">
        <v>145</v>
      </c>
      <c r="W592" s="117" t="s">
        <v>157</v>
      </c>
      <c r="X592" s="117" t="s">
        <v>157</v>
      </c>
      <c r="Y592" s="117" t="s">
        <v>158</v>
      </c>
      <c r="Z592" s="117" t="s">
        <v>159</v>
      </c>
      <c r="AA592" s="117" t="s">
        <v>145</v>
      </c>
      <c r="AB592" s="117" t="s">
        <v>145</v>
      </c>
      <c r="AC592" s="117" t="s">
        <v>145</v>
      </c>
      <c r="AD592" s="117" t="s">
        <v>145</v>
      </c>
      <c r="AE592" s="117" t="s">
        <v>2291</v>
      </c>
      <c r="AF592" s="117" t="s">
        <v>145</v>
      </c>
      <c r="AG592" s="117" t="s">
        <v>145</v>
      </c>
      <c r="AH592" s="117" t="s">
        <v>147</v>
      </c>
      <c r="AI592" s="117" t="s">
        <v>145</v>
      </c>
      <c r="AJ592" s="117" t="s">
        <v>145</v>
      </c>
      <c r="AK592" s="117" t="s">
        <v>145</v>
      </c>
      <c r="AL592" s="117" t="s">
        <v>145</v>
      </c>
      <c r="AM592" s="117" t="s">
        <v>145</v>
      </c>
      <c r="AN592" s="117" t="s">
        <v>145</v>
      </c>
      <c r="AO592" s="117" t="s">
        <v>1016</v>
      </c>
      <c r="AP592" s="117" t="s">
        <v>2292</v>
      </c>
      <c r="AQ592" s="117" t="s">
        <v>2293</v>
      </c>
      <c r="AR592" s="117" t="s">
        <v>164</v>
      </c>
      <c r="AS592" s="117" t="s">
        <v>2294</v>
      </c>
      <c r="AT592" s="117" t="s">
        <v>458</v>
      </c>
      <c r="AU592" s="117" t="s">
        <v>145</v>
      </c>
      <c r="AV592" s="117" t="s">
        <v>2295</v>
      </c>
      <c r="AW592" s="117" t="s">
        <v>2296</v>
      </c>
      <c r="AX592" s="117" t="s">
        <v>2297</v>
      </c>
      <c r="AY592" s="117" t="s">
        <v>145</v>
      </c>
      <c r="AZ592" s="117" t="s">
        <v>458</v>
      </c>
      <c r="BA592" s="117" t="s">
        <v>145</v>
      </c>
      <c r="BB592" s="117" t="s">
        <v>145</v>
      </c>
      <c r="BC592" s="117" t="s">
        <v>145</v>
      </c>
      <c r="BD592" s="117" t="s">
        <v>145</v>
      </c>
      <c r="BE592" s="117" t="s">
        <v>145</v>
      </c>
      <c r="BF592" s="117" t="s">
        <v>145</v>
      </c>
      <c r="BG592" s="117" t="s">
        <v>145</v>
      </c>
      <c r="BH592" s="117" t="s">
        <v>145</v>
      </c>
      <c r="BI592" s="117" t="s">
        <v>145</v>
      </c>
      <c r="BJ592" s="117" t="s">
        <v>145</v>
      </c>
      <c r="BK592" s="117" t="s">
        <v>145</v>
      </c>
      <c r="BL592" s="117" t="s">
        <v>170</v>
      </c>
      <c r="BM592" s="117" t="s">
        <v>145</v>
      </c>
      <c r="BN592" s="117" t="s">
        <v>145</v>
      </c>
      <c r="BO592" s="117" t="s">
        <v>145</v>
      </c>
      <c r="BP592" s="117" t="s">
        <v>145</v>
      </c>
      <c r="BQ592" s="117" t="s">
        <v>145</v>
      </c>
      <c r="BR592" s="117" t="s">
        <v>145</v>
      </c>
      <c r="BS592" s="117" t="s">
        <v>145</v>
      </c>
      <c r="BT592" s="117" t="s">
        <v>145</v>
      </c>
      <c r="BU592" s="117" t="s">
        <v>145</v>
      </c>
      <c r="BV592" s="117" t="s">
        <v>171</v>
      </c>
      <c r="BW592" s="117" t="s">
        <v>145</v>
      </c>
      <c r="BX592" s="117" t="s">
        <v>145</v>
      </c>
      <c r="BY592" s="117" t="s">
        <v>145</v>
      </c>
      <c r="BZ592" s="117" t="s">
        <v>145</v>
      </c>
      <c r="CA592" s="117" t="s">
        <v>145</v>
      </c>
      <c r="CB592" s="117" t="s">
        <v>172</v>
      </c>
      <c r="CC592" s="117" t="s">
        <v>172</v>
      </c>
      <c r="CD592" s="117" t="s">
        <v>145</v>
      </c>
      <c r="CE592" s="117" t="s">
        <v>145</v>
      </c>
      <c r="CF592" s="117" t="s">
        <v>145</v>
      </c>
      <c r="CG592" s="117" t="s">
        <v>145</v>
      </c>
      <c r="CH592" s="117" t="s">
        <v>145</v>
      </c>
      <c r="CI592" s="117" t="s">
        <v>145</v>
      </c>
      <c r="CJ592" s="117" t="s">
        <v>145</v>
      </c>
      <c r="CK592" s="117" t="s">
        <v>145</v>
      </c>
      <c r="CL592" s="117" t="s">
        <v>145</v>
      </c>
      <c r="CM592" s="117" t="s">
        <v>145</v>
      </c>
      <c r="CN592" s="117" t="s">
        <v>145</v>
      </c>
      <c r="CO592" s="117" t="s">
        <v>145</v>
      </c>
      <c r="CP592" s="117" t="s">
        <v>145</v>
      </c>
      <c r="CQ592" s="117" t="s">
        <v>145</v>
      </c>
      <c r="CR592" s="117" t="s">
        <v>145</v>
      </c>
      <c r="CS592" s="117" t="s">
        <v>173</v>
      </c>
      <c r="CT592" s="117" t="s">
        <v>181</v>
      </c>
      <c r="CU592" s="117" t="s">
        <v>175</v>
      </c>
      <c r="CV592" s="117" t="s">
        <v>176</v>
      </c>
      <c r="CW592" s="117" t="s">
        <v>177</v>
      </c>
      <c r="CX592" s="117" t="s">
        <v>178</v>
      </c>
      <c r="CY592" s="117" t="s">
        <v>178</v>
      </c>
      <c r="CZ592" s="117" t="s">
        <v>179</v>
      </c>
      <c r="DA592" s="117" t="s">
        <v>179</v>
      </c>
      <c r="DB592" s="117" t="s">
        <v>145</v>
      </c>
      <c r="DC592" s="117" t="s">
        <v>145</v>
      </c>
      <c r="DD592" s="117" t="s">
        <v>179</v>
      </c>
      <c r="DE592" s="117" t="s">
        <v>145</v>
      </c>
      <c r="DF592" s="117" t="s">
        <v>145</v>
      </c>
      <c r="DG592" s="117" t="s">
        <v>145</v>
      </c>
      <c r="DH592" s="117" t="s">
        <v>145</v>
      </c>
      <c r="DI592" s="117" t="s">
        <v>145</v>
      </c>
      <c r="DJ592" s="117" t="s">
        <v>145</v>
      </c>
      <c r="DK592" s="117" t="s">
        <v>145</v>
      </c>
      <c r="DL592" s="117" t="s">
        <v>145</v>
      </c>
      <c r="DM592" s="117" t="s">
        <v>145</v>
      </c>
      <c r="DN592" s="117" t="s">
        <v>145</v>
      </c>
      <c r="DO592" s="117" t="s">
        <v>145</v>
      </c>
      <c r="DP592" s="117" t="s">
        <v>145</v>
      </c>
      <c r="DQ592" s="117" t="s">
        <v>145</v>
      </c>
      <c r="DR592" s="117" t="s">
        <v>145</v>
      </c>
      <c r="DS592" s="117" t="s">
        <v>145</v>
      </c>
      <c r="DT592" s="117" t="s">
        <v>145</v>
      </c>
      <c r="DU592" s="117" t="s">
        <v>145</v>
      </c>
      <c r="DV592" s="117" t="s">
        <v>145</v>
      </c>
      <c r="DW592" s="117" t="s">
        <v>145</v>
      </c>
      <c r="DX592" s="117" t="s">
        <v>145</v>
      </c>
      <c r="DY592" s="117" t="s">
        <v>145</v>
      </c>
      <c r="DZ592" s="117" t="s">
        <v>145</v>
      </c>
      <c r="EA592" s="117" t="s">
        <v>145</v>
      </c>
      <c r="EB592" s="117" t="s">
        <v>145</v>
      </c>
      <c r="EC592" s="117" t="s">
        <v>180</v>
      </c>
      <c r="ED592" s="117" t="s">
        <v>145</v>
      </c>
      <c r="EE592" s="117" t="s">
        <v>154</v>
      </c>
      <c r="EF592" s="117" t="s">
        <v>145</v>
      </c>
      <c r="EG592" s="117" t="s">
        <v>145</v>
      </c>
      <c r="EH592" s="117" t="s">
        <v>145</v>
      </c>
      <c r="EI592" s="117" t="s">
        <v>145</v>
      </c>
      <c r="EJ592" s="117" t="s">
        <v>145</v>
      </c>
      <c r="EK592" s="117" t="s">
        <v>145</v>
      </c>
      <c r="EL592" s="117" t="s">
        <v>145</v>
      </c>
      <c r="EM592" s="117" t="s">
        <v>145</v>
      </c>
      <c r="EN592" s="117" t="s">
        <v>147</v>
      </c>
    </row>
    <row r="593" spans="1:144">
      <c r="A593" s="117" t="s">
        <v>2298</v>
      </c>
      <c r="B593" s="117" t="s">
        <v>145</v>
      </c>
      <c r="C593" s="117" t="s">
        <v>146</v>
      </c>
      <c r="D593" s="117" t="s">
        <v>145</v>
      </c>
      <c r="E593" s="117" t="s">
        <v>147</v>
      </c>
      <c r="F593" s="117" t="s">
        <v>145</v>
      </c>
      <c r="G593" s="117" t="s">
        <v>148</v>
      </c>
      <c r="H593" s="117" t="s">
        <v>149</v>
      </c>
      <c r="I593" s="117" t="s">
        <v>145</v>
      </c>
      <c r="J593" s="117" t="s">
        <v>150</v>
      </c>
      <c r="K593" s="117" t="s">
        <v>151</v>
      </c>
      <c r="L593" s="117" t="s">
        <v>2284</v>
      </c>
      <c r="M593" s="117" t="s">
        <v>145</v>
      </c>
      <c r="N593" s="117" t="s">
        <v>146</v>
      </c>
      <c r="O593" s="117" t="s">
        <v>153</v>
      </c>
      <c r="P593" s="117" t="s">
        <v>154</v>
      </c>
      <c r="Q593" s="117" t="s">
        <v>155</v>
      </c>
      <c r="R593" s="117" t="s">
        <v>145</v>
      </c>
      <c r="S593" s="117" t="s">
        <v>156</v>
      </c>
      <c r="T593" s="117" t="s">
        <v>154</v>
      </c>
      <c r="U593" s="117" t="s">
        <v>145</v>
      </c>
      <c r="V593" s="117" t="s">
        <v>145</v>
      </c>
      <c r="W593" s="117" t="s">
        <v>157</v>
      </c>
      <c r="X593" s="117" t="s">
        <v>157</v>
      </c>
      <c r="Y593" s="117" t="s">
        <v>158</v>
      </c>
      <c r="Z593" s="117" t="s">
        <v>159</v>
      </c>
      <c r="AA593" s="117" t="s">
        <v>145</v>
      </c>
      <c r="AB593" s="117" t="s">
        <v>145</v>
      </c>
      <c r="AC593" s="117" t="s">
        <v>145</v>
      </c>
      <c r="AD593" s="117" t="s">
        <v>145</v>
      </c>
      <c r="AE593" s="117" t="s">
        <v>2299</v>
      </c>
      <c r="AF593" s="117" t="s">
        <v>145</v>
      </c>
      <c r="AG593" s="117" t="s">
        <v>145</v>
      </c>
      <c r="AH593" s="117" t="s">
        <v>147</v>
      </c>
      <c r="AI593" s="117" t="s">
        <v>145</v>
      </c>
      <c r="AJ593" s="117" t="s">
        <v>145</v>
      </c>
      <c r="AK593" s="117" t="s">
        <v>145</v>
      </c>
      <c r="AL593" s="117" t="s">
        <v>145</v>
      </c>
      <c r="AM593" s="117" t="s">
        <v>145</v>
      </c>
      <c r="AN593" s="117" t="s">
        <v>145</v>
      </c>
      <c r="AO593" s="117" t="s">
        <v>2199</v>
      </c>
      <c r="AP593" s="117" t="s">
        <v>2300</v>
      </c>
      <c r="AQ593" s="117" t="s">
        <v>2301</v>
      </c>
      <c r="AR593" s="117" t="s">
        <v>2201</v>
      </c>
      <c r="AS593" s="117" t="s">
        <v>2302</v>
      </c>
      <c r="AT593" s="117" t="s">
        <v>2303</v>
      </c>
      <c r="AU593" s="117" t="s">
        <v>145</v>
      </c>
      <c r="AV593" s="117" t="s">
        <v>2304</v>
      </c>
      <c r="AW593" s="117" t="s">
        <v>2305</v>
      </c>
      <c r="AX593" s="117" t="s">
        <v>2306</v>
      </c>
      <c r="AY593" s="117" t="s">
        <v>145</v>
      </c>
      <c r="AZ593" s="117" t="s">
        <v>2303</v>
      </c>
      <c r="BA593" s="117" t="s">
        <v>145</v>
      </c>
      <c r="BB593" s="117" t="s">
        <v>145</v>
      </c>
      <c r="BC593" s="117" t="s">
        <v>145</v>
      </c>
      <c r="BD593" s="117" t="s">
        <v>145</v>
      </c>
      <c r="BE593" s="117" t="s">
        <v>145</v>
      </c>
      <c r="BF593" s="117" t="s">
        <v>145</v>
      </c>
      <c r="BG593" s="117" t="s">
        <v>145</v>
      </c>
      <c r="BH593" s="117" t="s">
        <v>145</v>
      </c>
      <c r="BI593" s="117" t="s">
        <v>145</v>
      </c>
      <c r="BJ593" s="117" t="s">
        <v>145</v>
      </c>
      <c r="BK593" s="117" t="s">
        <v>145</v>
      </c>
      <c r="BL593" s="117" t="s">
        <v>170</v>
      </c>
      <c r="BM593" s="117" t="s">
        <v>145</v>
      </c>
      <c r="BN593" s="117" t="s">
        <v>145</v>
      </c>
      <c r="BO593" s="117" t="s">
        <v>145</v>
      </c>
      <c r="BP593" s="117" t="s">
        <v>145</v>
      </c>
      <c r="BQ593" s="117" t="s">
        <v>145</v>
      </c>
      <c r="BR593" s="117" t="s">
        <v>145</v>
      </c>
      <c r="BS593" s="117" t="s">
        <v>145</v>
      </c>
      <c r="BT593" s="117" t="s">
        <v>145</v>
      </c>
      <c r="BU593" s="117" t="s">
        <v>145</v>
      </c>
      <c r="BV593" s="117" t="s">
        <v>171</v>
      </c>
      <c r="BW593" s="117" t="s">
        <v>145</v>
      </c>
      <c r="BX593" s="117" t="s">
        <v>145</v>
      </c>
      <c r="BY593" s="117" t="s">
        <v>145</v>
      </c>
      <c r="BZ593" s="117" t="s">
        <v>145</v>
      </c>
      <c r="CA593" s="117" t="s">
        <v>145</v>
      </c>
      <c r="CB593" s="117" t="s">
        <v>149</v>
      </c>
      <c r="CC593" s="117" t="s">
        <v>149</v>
      </c>
      <c r="CD593" s="117" t="s">
        <v>145</v>
      </c>
      <c r="CE593" s="117" t="s">
        <v>145</v>
      </c>
      <c r="CF593" s="117" t="s">
        <v>145</v>
      </c>
      <c r="CG593" s="117" t="s">
        <v>145</v>
      </c>
      <c r="CH593" s="117" t="s">
        <v>145</v>
      </c>
      <c r="CI593" s="117" t="s">
        <v>145</v>
      </c>
      <c r="CJ593" s="117" t="s">
        <v>145</v>
      </c>
      <c r="CK593" s="117" t="s">
        <v>145</v>
      </c>
      <c r="CL593" s="117" t="s">
        <v>145</v>
      </c>
      <c r="CM593" s="117" t="s">
        <v>145</v>
      </c>
      <c r="CN593" s="117" t="s">
        <v>145</v>
      </c>
      <c r="CO593" s="117" t="s">
        <v>1811</v>
      </c>
      <c r="CP593" s="117" t="s">
        <v>145</v>
      </c>
      <c r="CQ593" s="117" t="s">
        <v>145</v>
      </c>
      <c r="CR593" s="117" t="s">
        <v>145</v>
      </c>
      <c r="CS593" s="117" t="s">
        <v>173</v>
      </c>
      <c r="CT593" s="117" t="s">
        <v>174</v>
      </c>
      <c r="CU593" s="117" t="s">
        <v>182</v>
      </c>
      <c r="CV593" s="117" t="s">
        <v>183</v>
      </c>
      <c r="CW593" s="117" t="s">
        <v>184</v>
      </c>
      <c r="CX593" s="117" t="s">
        <v>178</v>
      </c>
      <c r="CY593" s="117" t="s">
        <v>178</v>
      </c>
      <c r="CZ593" s="117" t="s">
        <v>179</v>
      </c>
      <c r="DA593" s="117" t="s">
        <v>179</v>
      </c>
      <c r="DB593" s="117" t="s">
        <v>145</v>
      </c>
      <c r="DC593" s="117" t="s">
        <v>145</v>
      </c>
      <c r="DD593" s="117" t="s">
        <v>179</v>
      </c>
      <c r="DE593" s="117" t="s">
        <v>145</v>
      </c>
      <c r="DF593" s="117" t="s">
        <v>145</v>
      </c>
      <c r="DG593" s="117" t="s">
        <v>145</v>
      </c>
      <c r="DH593" s="117" t="s">
        <v>145</v>
      </c>
      <c r="DI593" s="117" t="s">
        <v>145</v>
      </c>
      <c r="DJ593" s="117" t="s">
        <v>145</v>
      </c>
      <c r="DK593" s="117" t="s">
        <v>145</v>
      </c>
      <c r="DL593" s="117" t="s">
        <v>145</v>
      </c>
      <c r="DM593" s="117" t="s">
        <v>145</v>
      </c>
      <c r="DN593" s="117" t="s">
        <v>145</v>
      </c>
      <c r="DO593" s="117" t="s">
        <v>145</v>
      </c>
      <c r="DP593" s="117" t="s">
        <v>145</v>
      </c>
      <c r="DQ593" s="117" t="s">
        <v>145</v>
      </c>
      <c r="DR593" s="117" t="s">
        <v>145</v>
      </c>
      <c r="DS593" s="117" t="s">
        <v>145</v>
      </c>
      <c r="DT593" s="117" t="s">
        <v>145</v>
      </c>
      <c r="DU593" s="117" t="s">
        <v>145</v>
      </c>
      <c r="DV593" s="117" t="s">
        <v>145</v>
      </c>
      <c r="DW593" s="117" t="s">
        <v>145</v>
      </c>
      <c r="DX593" s="117" t="s">
        <v>145</v>
      </c>
      <c r="DY593" s="117" t="s">
        <v>145</v>
      </c>
      <c r="DZ593" s="117" t="s">
        <v>145</v>
      </c>
      <c r="EA593" s="117" t="s">
        <v>145</v>
      </c>
      <c r="EB593" s="117" t="s">
        <v>145</v>
      </c>
      <c r="EC593" s="117" t="s">
        <v>180</v>
      </c>
      <c r="ED593" s="117" t="s">
        <v>145</v>
      </c>
      <c r="EE593" s="117" t="s">
        <v>154</v>
      </c>
      <c r="EF593" s="117" t="s">
        <v>145</v>
      </c>
      <c r="EG593" s="117" t="s">
        <v>145</v>
      </c>
      <c r="EH593" s="117" t="s">
        <v>145</v>
      </c>
      <c r="EI593" s="117" t="s">
        <v>145</v>
      </c>
      <c r="EJ593" s="117" t="s">
        <v>145</v>
      </c>
      <c r="EK593" s="117" t="s">
        <v>145</v>
      </c>
      <c r="EL593" s="117" t="s">
        <v>145</v>
      </c>
      <c r="EM593" s="117" t="s">
        <v>145</v>
      </c>
      <c r="EN593" s="117" t="s">
        <v>147</v>
      </c>
    </row>
    <row r="594" spans="1:144">
      <c r="A594" s="117" t="s">
        <v>2298</v>
      </c>
      <c r="B594" s="117" t="s">
        <v>145</v>
      </c>
      <c r="C594" s="117" t="s">
        <v>146</v>
      </c>
      <c r="D594" s="117" t="s">
        <v>145</v>
      </c>
      <c r="E594" s="117" t="s">
        <v>147</v>
      </c>
      <c r="F594" s="117" t="s">
        <v>145</v>
      </c>
      <c r="G594" s="117" t="s">
        <v>148</v>
      </c>
      <c r="H594" s="117" t="s">
        <v>149</v>
      </c>
      <c r="I594" s="117" t="s">
        <v>145</v>
      </c>
      <c r="J594" s="117" t="s">
        <v>150</v>
      </c>
      <c r="K594" s="117" t="s">
        <v>151</v>
      </c>
      <c r="L594" s="117" t="s">
        <v>2284</v>
      </c>
      <c r="M594" s="117" t="s">
        <v>145</v>
      </c>
      <c r="N594" s="117" t="s">
        <v>146</v>
      </c>
      <c r="O594" s="117" t="s">
        <v>153</v>
      </c>
      <c r="P594" s="117" t="s">
        <v>154</v>
      </c>
      <c r="Q594" s="117" t="s">
        <v>155</v>
      </c>
      <c r="R594" s="117" t="s">
        <v>145</v>
      </c>
      <c r="S594" s="117" t="s">
        <v>156</v>
      </c>
      <c r="T594" s="117" t="s">
        <v>154</v>
      </c>
      <c r="U594" s="117" t="s">
        <v>145</v>
      </c>
      <c r="V594" s="117" t="s">
        <v>145</v>
      </c>
      <c r="W594" s="117" t="s">
        <v>157</v>
      </c>
      <c r="X594" s="117" t="s">
        <v>157</v>
      </c>
      <c r="Y594" s="117" t="s">
        <v>158</v>
      </c>
      <c r="Z594" s="117" t="s">
        <v>159</v>
      </c>
      <c r="AA594" s="117" t="s">
        <v>145</v>
      </c>
      <c r="AB594" s="117" t="s">
        <v>145</v>
      </c>
      <c r="AC594" s="117" t="s">
        <v>145</v>
      </c>
      <c r="AD594" s="117" t="s">
        <v>145</v>
      </c>
      <c r="AE594" s="117" t="s">
        <v>2299</v>
      </c>
      <c r="AF594" s="117" t="s">
        <v>145</v>
      </c>
      <c r="AG594" s="117" t="s">
        <v>145</v>
      </c>
      <c r="AH594" s="117" t="s">
        <v>147</v>
      </c>
      <c r="AI594" s="117" t="s">
        <v>145</v>
      </c>
      <c r="AJ594" s="117" t="s">
        <v>145</v>
      </c>
      <c r="AK594" s="117" t="s">
        <v>145</v>
      </c>
      <c r="AL594" s="117" t="s">
        <v>145</v>
      </c>
      <c r="AM594" s="117" t="s">
        <v>145</v>
      </c>
      <c r="AN594" s="117" t="s">
        <v>145</v>
      </c>
      <c r="AO594" s="117" t="s">
        <v>2199</v>
      </c>
      <c r="AP594" s="117" t="s">
        <v>2300</v>
      </c>
      <c r="AQ594" s="117" t="s">
        <v>2301</v>
      </c>
      <c r="AR594" s="117" t="s">
        <v>2201</v>
      </c>
      <c r="AS594" s="117" t="s">
        <v>2302</v>
      </c>
      <c r="AT594" s="117" t="s">
        <v>2303</v>
      </c>
      <c r="AU594" s="117" t="s">
        <v>145</v>
      </c>
      <c r="AV594" s="117" t="s">
        <v>2304</v>
      </c>
      <c r="AW594" s="117" t="s">
        <v>2305</v>
      </c>
      <c r="AX594" s="117" t="s">
        <v>2306</v>
      </c>
      <c r="AY594" s="117" t="s">
        <v>145</v>
      </c>
      <c r="AZ594" s="117" t="s">
        <v>2303</v>
      </c>
      <c r="BA594" s="117" t="s">
        <v>145</v>
      </c>
      <c r="BB594" s="117" t="s">
        <v>145</v>
      </c>
      <c r="BC594" s="117" t="s">
        <v>145</v>
      </c>
      <c r="BD594" s="117" t="s">
        <v>145</v>
      </c>
      <c r="BE594" s="117" t="s">
        <v>145</v>
      </c>
      <c r="BF594" s="117" t="s">
        <v>145</v>
      </c>
      <c r="BG594" s="117" t="s">
        <v>145</v>
      </c>
      <c r="BH594" s="117" t="s">
        <v>145</v>
      </c>
      <c r="BI594" s="117" t="s">
        <v>145</v>
      </c>
      <c r="BJ594" s="117" t="s">
        <v>145</v>
      </c>
      <c r="BK594" s="117" t="s">
        <v>145</v>
      </c>
      <c r="BL594" s="117" t="s">
        <v>170</v>
      </c>
      <c r="BM594" s="117" t="s">
        <v>145</v>
      </c>
      <c r="BN594" s="117" t="s">
        <v>145</v>
      </c>
      <c r="BO594" s="117" t="s">
        <v>145</v>
      </c>
      <c r="BP594" s="117" t="s">
        <v>145</v>
      </c>
      <c r="BQ594" s="117" t="s">
        <v>145</v>
      </c>
      <c r="BR594" s="117" t="s">
        <v>145</v>
      </c>
      <c r="BS594" s="117" t="s">
        <v>145</v>
      </c>
      <c r="BT594" s="117" t="s">
        <v>145</v>
      </c>
      <c r="BU594" s="117" t="s">
        <v>145</v>
      </c>
      <c r="BV594" s="117" t="s">
        <v>171</v>
      </c>
      <c r="BW594" s="117" t="s">
        <v>145</v>
      </c>
      <c r="BX594" s="117" t="s">
        <v>145</v>
      </c>
      <c r="BY594" s="117" t="s">
        <v>145</v>
      </c>
      <c r="BZ594" s="117" t="s">
        <v>145</v>
      </c>
      <c r="CA594" s="117" t="s">
        <v>145</v>
      </c>
      <c r="CB594" s="117" t="s">
        <v>149</v>
      </c>
      <c r="CC594" s="117" t="s">
        <v>149</v>
      </c>
      <c r="CD594" s="117" t="s">
        <v>145</v>
      </c>
      <c r="CE594" s="117" t="s">
        <v>145</v>
      </c>
      <c r="CF594" s="117" t="s">
        <v>145</v>
      </c>
      <c r="CG594" s="117" t="s">
        <v>145</v>
      </c>
      <c r="CH594" s="117" t="s">
        <v>145</v>
      </c>
      <c r="CI594" s="117" t="s">
        <v>145</v>
      </c>
      <c r="CJ594" s="117" t="s">
        <v>145</v>
      </c>
      <c r="CK594" s="117" t="s">
        <v>145</v>
      </c>
      <c r="CL594" s="117" t="s">
        <v>145</v>
      </c>
      <c r="CM594" s="117" t="s">
        <v>145</v>
      </c>
      <c r="CN594" s="117" t="s">
        <v>145</v>
      </c>
      <c r="CO594" s="117" t="s">
        <v>1811</v>
      </c>
      <c r="CP594" s="117" t="s">
        <v>145</v>
      </c>
      <c r="CQ594" s="117" t="s">
        <v>145</v>
      </c>
      <c r="CR594" s="117" t="s">
        <v>145</v>
      </c>
      <c r="CS594" s="117" t="s">
        <v>173</v>
      </c>
      <c r="CT594" s="117" t="s">
        <v>181</v>
      </c>
      <c r="CU594" s="117" t="s">
        <v>1673</v>
      </c>
      <c r="CV594" s="117" t="s">
        <v>1674</v>
      </c>
      <c r="CW594" s="117" t="s">
        <v>1674</v>
      </c>
      <c r="CX594" s="117" t="s">
        <v>178</v>
      </c>
      <c r="CY594" s="117" t="s">
        <v>178</v>
      </c>
      <c r="CZ594" s="117" t="s">
        <v>179</v>
      </c>
      <c r="DA594" s="117" t="s">
        <v>179</v>
      </c>
      <c r="DB594" s="117" t="s">
        <v>145</v>
      </c>
      <c r="DC594" s="117" t="s">
        <v>145</v>
      </c>
      <c r="DD594" s="117" t="s">
        <v>179</v>
      </c>
      <c r="DE594" s="117" t="s">
        <v>145</v>
      </c>
      <c r="DF594" s="117" t="s">
        <v>145</v>
      </c>
      <c r="DG594" s="117" t="s">
        <v>145</v>
      </c>
      <c r="DH594" s="117" t="s">
        <v>145</v>
      </c>
      <c r="DI594" s="117" t="s">
        <v>145</v>
      </c>
      <c r="DJ594" s="117" t="s">
        <v>145</v>
      </c>
      <c r="DK594" s="117" t="s">
        <v>145</v>
      </c>
      <c r="DL594" s="117" t="s">
        <v>145</v>
      </c>
      <c r="DM594" s="117" t="s">
        <v>145</v>
      </c>
      <c r="DN594" s="117" t="s">
        <v>145</v>
      </c>
      <c r="DO594" s="117" t="s">
        <v>145</v>
      </c>
      <c r="DP594" s="117" t="s">
        <v>145</v>
      </c>
      <c r="DQ594" s="117" t="s">
        <v>145</v>
      </c>
      <c r="DR594" s="117" t="s">
        <v>145</v>
      </c>
      <c r="DS594" s="117" t="s">
        <v>145</v>
      </c>
      <c r="DT594" s="117" t="s">
        <v>145</v>
      </c>
      <c r="DU594" s="117" t="s">
        <v>145</v>
      </c>
      <c r="DV594" s="117" t="s">
        <v>145</v>
      </c>
      <c r="DW594" s="117" t="s">
        <v>145</v>
      </c>
      <c r="DX594" s="117" t="s">
        <v>145</v>
      </c>
      <c r="DY594" s="117" t="s">
        <v>145</v>
      </c>
      <c r="DZ594" s="117" t="s">
        <v>145</v>
      </c>
      <c r="EA594" s="117" t="s">
        <v>145</v>
      </c>
      <c r="EB594" s="117" t="s">
        <v>145</v>
      </c>
      <c r="EC594" s="117" t="s">
        <v>180</v>
      </c>
      <c r="ED594" s="117" t="s">
        <v>145</v>
      </c>
      <c r="EE594" s="117" t="s">
        <v>154</v>
      </c>
      <c r="EF594" s="117" t="s">
        <v>145</v>
      </c>
      <c r="EG594" s="117" t="s">
        <v>145</v>
      </c>
      <c r="EH594" s="117" t="s">
        <v>145</v>
      </c>
      <c r="EI594" s="117" t="s">
        <v>145</v>
      </c>
      <c r="EJ594" s="117" t="s">
        <v>145</v>
      </c>
      <c r="EK594" s="117" t="s">
        <v>145</v>
      </c>
      <c r="EL594" s="117" t="s">
        <v>145</v>
      </c>
      <c r="EM594" s="117" t="s">
        <v>145</v>
      </c>
      <c r="EN594" s="117" t="s">
        <v>147</v>
      </c>
    </row>
    <row r="595" spans="1:144">
      <c r="A595" s="117" t="s">
        <v>2298</v>
      </c>
      <c r="B595" s="117" t="s">
        <v>145</v>
      </c>
      <c r="C595" s="117" t="s">
        <v>146</v>
      </c>
      <c r="D595" s="117" t="s">
        <v>145</v>
      </c>
      <c r="E595" s="117" t="s">
        <v>147</v>
      </c>
      <c r="F595" s="117" t="s">
        <v>145</v>
      </c>
      <c r="G595" s="117" t="s">
        <v>148</v>
      </c>
      <c r="H595" s="117" t="s">
        <v>149</v>
      </c>
      <c r="I595" s="117" t="s">
        <v>145</v>
      </c>
      <c r="J595" s="117" t="s">
        <v>150</v>
      </c>
      <c r="K595" s="117" t="s">
        <v>151</v>
      </c>
      <c r="L595" s="117" t="s">
        <v>2284</v>
      </c>
      <c r="M595" s="117" t="s">
        <v>145</v>
      </c>
      <c r="N595" s="117" t="s">
        <v>146</v>
      </c>
      <c r="O595" s="117" t="s">
        <v>153</v>
      </c>
      <c r="P595" s="117" t="s">
        <v>154</v>
      </c>
      <c r="Q595" s="117" t="s">
        <v>155</v>
      </c>
      <c r="R595" s="117" t="s">
        <v>145</v>
      </c>
      <c r="S595" s="117" t="s">
        <v>156</v>
      </c>
      <c r="T595" s="117" t="s">
        <v>154</v>
      </c>
      <c r="U595" s="117" t="s">
        <v>145</v>
      </c>
      <c r="V595" s="117" t="s">
        <v>145</v>
      </c>
      <c r="W595" s="117" t="s">
        <v>157</v>
      </c>
      <c r="X595" s="117" t="s">
        <v>157</v>
      </c>
      <c r="Y595" s="117" t="s">
        <v>158</v>
      </c>
      <c r="Z595" s="117" t="s">
        <v>159</v>
      </c>
      <c r="AA595" s="117" t="s">
        <v>145</v>
      </c>
      <c r="AB595" s="117" t="s">
        <v>145</v>
      </c>
      <c r="AC595" s="117" t="s">
        <v>145</v>
      </c>
      <c r="AD595" s="117" t="s">
        <v>145</v>
      </c>
      <c r="AE595" s="117" t="s">
        <v>2299</v>
      </c>
      <c r="AF595" s="117" t="s">
        <v>145</v>
      </c>
      <c r="AG595" s="117" t="s">
        <v>145</v>
      </c>
      <c r="AH595" s="117" t="s">
        <v>147</v>
      </c>
      <c r="AI595" s="117" t="s">
        <v>145</v>
      </c>
      <c r="AJ595" s="117" t="s">
        <v>145</v>
      </c>
      <c r="AK595" s="117" t="s">
        <v>145</v>
      </c>
      <c r="AL595" s="117" t="s">
        <v>145</v>
      </c>
      <c r="AM595" s="117" t="s">
        <v>145</v>
      </c>
      <c r="AN595" s="117" t="s">
        <v>145</v>
      </c>
      <c r="AO595" s="117" t="s">
        <v>2199</v>
      </c>
      <c r="AP595" s="117" t="s">
        <v>2300</v>
      </c>
      <c r="AQ595" s="117" t="s">
        <v>2301</v>
      </c>
      <c r="AR595" s="117" t="s">
        <v>2201</v>
      </c>
      <c r="AS595" s="117" t="s">
        <v>2302</v>
      </c>
      <c r="AT595" s="117" t="s">
        <v>2303</v>
      </c>
      <c r="AU595" s="117" t="s">
        <v>145</v>
      </c>
      <c r="AV595" s="117" t="s">
        <v>2304</v>
      </c>
      <c r="AW595" s="117" t="s">
        <v>2305</v>
      </c>
      <c r="AX595" s="117" t="s">
        <v>2306</v>
      </c>
      <c r="AY595" s="117" t="s">
        <v>145</v>
      </c>
      <c r="AZ595" s="117" t="s">
        <v>2303</v>
      </c>
      <c r="BA595" s="117" t="s">
        <v>145</v>
      </c>
      <c r="BB595" s="117" t="s">
        <v>145</v>
      </c>
      <c r="BC595" s="117" t="s">
        <v>145</v>
      </c>
      <c r="BD595" s="117" t="s">
        <v>145</v>
      </c>
      <c r="BE595" s="117" t="s">
        <v>145</v>
      </c>
      <c r="BF595" s="117" t="s">
        <v>145</v>
      </c>
      <c r="BG595" s="117" t="s">
        <v>145</v>
      </c>
      <c r="BH595" s="117" t="s">
        <v>145</v>
      </c>
      <c r="BI595" s="117" t="s">
        <v>145</v>
      </c>
      <c r="BJ595" s="117" t="s">
        <v>145</v>
      </c>
      <c r="BK595" s="117" t="s">
        <v>145</v>
      </c>
      <c r="BL595" s="117" t="s">
        <v>170</v>
      </c>
      <c r="BM595" s="117" t="s">
        <v>145</v>
      </c>
      <c r="BN595" s="117" t="s">
        <v>145</v>
      </c>
      <c r="BO595" s="117" t="s">
        <v>145</v>
      </c>
      <c r="BP595" s="117" t="s">
        <v>145</v>
      </c>
      <c r="BQ595" s="117" t="s">
        <v>145</v>
      </c>
      <c r="BR595" s="117" t="s">
        <v>145</v>
      </c>
      <c r="BS595" s="117" t="s">
        <v>145</v>
      </c>
      <c r="BT595" s="117" t="s">
        <v>145</v>
      </c>
      <c r="BU595" s="117" t="s">
        <v>145</v>
      </c>
      <c r="BV595" s="117" t="s">
        <v>171</v>
      </c>
      <c r="BW595" s="117" t="s">
        <v>145</v>
      </c>
      <c r="BX595" s="117" t="s">
        <v>145</v>
      </c>
      <c r="BY595" s="117" t="s">
        <v>145</v>
      </c>
      <c r="BZ595" s="117" t="s">
        <v>145</v>
      </c>
      <c r="CA595" s="117" t="s">
        <v>145</v>
      </c>
      <c r="CB595" s="117" t="s">
        <v>149</v>
      </c>
      <c r="CC595" s="117" t="s">
        <v>149</v>
      </c>
      <c r="CD595" s="117" t="s">
        <v>145</v>
      </c>
      <c r="CE595" s="117" t="s">
        <v>145</v>
      </c>
      <c r="CF595" s="117" t="s">
        <v>145</v>
      </c>
      <c r="CG595" s="117" t="s">
        <v>145</v>
      </c>
      <c r="CH595" s="117" t="s">
        <v>145</v>
      </c>
      <c r="CI595" s="117" t="s">
        <v>145</v>
      </c>
      <c r="CJ595" s="117" t="s">
        <v>145</v>
      </c>
      <c r="CK595" s="117" t="s">
        <v>145</v>
      </c>
      <c r="CL595" s="117" t="s">
        <v>145</v>
      </c>
      <c r="CM595" s="117" t="s">
        <v>145</v>
      </c>
      <c r="CN595" s="117" t="s">
        <v>145</v>
      </c>
      <c r="CO595" s="117" t="s">
        <v>1811</v>
      </c>
      <c r="CP595" s="117" t="s">
        <v>145</v>
      </c>
      <c r="CQ595" s="117" t="s">
        <v>145</v>
      </c>
      <c r="CR595" s="117" t="s">
        <v>145</v>
      </c>
      <c r="CS595" s="117" t="s">
        <v>173</v>
      </c>
      <c r="CT595" s="117" t="s">
        <v>300</v>
      </c>
      <c r="CU595" s="117" t="s">
        <v>175</v>
      </c>
      <c r="CV595" s="117" t="s">
        <v>176</v>
      </c>
      <c r="CW595" s="117" t="s">
        <v>177</v>
      </c>
      <c r="CX595" s="117" t="s">
        <v>178</v>
      </c>
      <c r="CY595" s="117" t="s">
        <v>178</v>
      </c>
      <c r="CZ595" s="117" t="s">
        <v>179</v>
      </c>
      <c r="DA595" s="117" t="s">
        <v>179</v>
      </c>
      <c r="DB595" s="117" t="s">
        <v>145</v>
      </c>
      <c r="DC595" s="117" t="s">
        <v>145</v>
      </c>
      <c r="DD595" s="117" t="s">
        <v>179</v>
      </c>
      <c r="DE595" s="117" t="s">
        <v>145</v>
      </c>
      <c r="DF595" s="117" t="s">
        <v>145</v>
      </c>
      <c r="DG595" s="117" t="s">
        <v>145</v>
      </c>
      <c r="DH595" s="117" t="s">
        <v>145</v>
      </c>
      <c r="DI595" s="117" t="s">
        <v>145</v>
      </c>
      <c r="DJ595" s="117" t="s">
        <v>145</v>
      </c>
      <c r="DK595" s="117" t="s">
        <v>145</v>
      </c>
      <c r="DL595" s="117" t="s">
        <v>145</v>
      </c>
      <c r="DM595" s="117" t="s">
        <v>145</v>
      </c>
      <c r="DN595" s="117" t="s">
        <v>145</v>
      </c>
      <c r="DO595" s="117" t="s">
        <v>145</v>
      </c>
      <c r="DP595" s="117" t="s">
        <v>145</v>
      </c>
      <c r="DQ595" s="117" t="s">
        <v>145</v>
      </c>
      <c r="DR595" s="117" t="s">
        <v>145</v>
      </c>
      <c r="DS595" s="117" t="s">
        <v>145</v>
      </c>
      <c r="DT595" s="117" t="s">
        <v>145</v>
      </c>
      <c r="DU595" s="117" t="s">
        <v>145</v>
      </c>
      <c r="DV595" s="117" t="s">
        <v>145</v>
      </c>
      <c r="DW595" s="117" t="s">
        <v>145</v>
      </c>
      <c r="DX595" s="117" t="s">
        <v>145</v>
      </c>
      <c r="DY595" s="117" t="s">
        <v>145</v>
      </c>
      <c r="DZ595" s="117" t="s">
        <v>145</v>
      </c>
      <c r="EA595" s="117" t="s">
        <v>145</v>
      </c>
      <c r="EB595" s="117" t="s">
        <v>145</v>
      </c>
      <c r="EC595" s="117" t="s">
        <v>180</v>
      </c>
      <c r="ED595" s="117" t="s">
        <v>145</v>
      </c>
      <c r="EE595" s="117" t="s">
        <v>154</v>
      </c>
      <c r="EF595" s="117" t="s">
        <v>145</v>
      </c>
      <c r="EG595" s="117" t="s">
        <v>145</v>
      </c>
      <c r="EH595" s="117" t="s">
        <v>145</v>
      </c>
      <c r="EI595" s="117" t="s">
        <v>145</v>
      </c>
      <c r="EJ595" s="117" t="s">
        <v>145</v>
      </c>
      <c r="EK595" s="117" t="s">
        <v>145</v>
      </c>
      <c r="EL595" s="117" t="s">
        <v>145</v>
      </c>
      <c r="EM595" s="117" t="s">
        <v>145</v>
      </c>
      <c r="EN595" s="117" t="s">
        <v>147</v>
      </c>
    </row>
    <row r="596" spans="1:144">
      <c r="A596" s="117" t="s">
        <v>2307</v>
      </c>
      <c r="B596" s="117" t="s">
        <v>145</v>
      </c>
      <c r="C596" s="117" t="s">
        <v>146</v>
      </c>
      <c r="D596" s="117" t="s">
        <v>145</v>
      </c>
      <c r="E596" s="117" t="s">
        <v>147</v>
      </c>
      <c r="F596" s="117" t="s">
        <v>145</v>
      </c>
      <c r="G596" s="117" t="s">
        <v>148</v>
      </c>
      <c r="H596" s="117" t="s">
        <v>149</v>
      </c>
      <c r="I596" s="117" t="s">
        <v>145</v>
      </c>
      <c r="J596" s="117" t="s">
        <v>150</v>
      </c>
      <c r="K596" s="117" t="s">
        <v>151</v>
      </c>
      <c r="L596" s="117" t="s">
        <v>2308</v>
      </c>
      <c r="M596" s="117" t="s">
        <v>145</v>
      </c>
      <c r="N596" s="117" t="s">
        <v>146</v>
      </c>
      <c r="O596" s="117" t="s">
        <v>153</v>
      </c>
      <c r="P596" s="117" t="s">
        <v>154</v>
      </c>
      <c r="Q596" s="117" t="s">
        <v>155</v>
      </c>
      <c r="R596" s="117" t="s">
        <v>145</v>
      </c>
      <c r="S596" s="117" t="s">
        <v>156</v>
      </c>
      <c r="T596" s="117" t="s">
        <v>154</v>
      </c>
      <c r="U596" s="117" t="s">
        <v>145</v>
      </c>
      <c r="V596" s="117" t="s">
        <v>145</v>
      </c>
      <c r="W596" s="117" t="s">
        <v>157</v>
      </c>
      <c r="X596" s="117" t="s">
        <v>157</v>
      </c>
      <c r="Y596" s="117" t="s">
        <v>158</v>
      </c>
      <c r="Z596" s="117" t="s">
        <v>159</v>
      </c>
      <c r="AA596" s="117" t="s">
        <v>145</v>
      </c>
      <c r="AB596" s="117" t="s">
        <v>145</v>
      </c>
      <c r="AC596" s="117" t="s">
        <v>145</v>
      </c>
      <c r="AD596" s="117" t="s">
        <v>145</v>
      </c>
      <c r="AE596" s="117" t="s">
        <v>2309</v>
      </c>
      <c r="AF596" s="117" t="s">
        <v>145</v>
      </c>
      <c r="AG596" s="117" t="s">
        <v>145</v>
      </c>
      <c r="AH596" s="117" t="s">
        <v>147</v>
      </c>
      <c r="AI596" s="117" t="s">
        <v>145</v>
      </c>
      <c r="AJ596" s="117" t="s">
        <v>145</v>
      </c>
      <c r="AK596" s="117" t="s">
        <v>145</v>
      </c>
      <c r="AL596" s="117" t="s">
        <v>145</v>
      </c>
      <c r="AM596" s="117" t="s">
        <v>145</v>
      </c>
      <c r="AN596" s="117" t="s">
        <v>145</v>
      </c>
      <c r="AO596" s="117" t="s">
        <v>2310</v>
      </c>
      <c r="AP596" s="117" t="s">
        <v>2311</v>
      </c>
      <c r="AQ596" s="117" t="s">
        <v>2312</v>
      </c>
      <c r="AR596" s="117" t="s">
        <v>2313</v>
      </c>
      <c r="AS596" s="117" t="s">
        <v>2314</v>
      </c>
      <c r="AT596" s="117" t="s">
        <v>2315</v>
      </c>
      <c r="AU596" s="117" t="s">
        <v>145</v>
      </c>
      <c r="AV596" s="117" t="s">
        <v>2316</v>
      </c>
      <c r="AW596" s="117" t="s">
        <v>2317</v>
      </c>
      <c r="AX596" s="117" t="s">
        <v>2318</v>
      </c>
      <c r="AY596" s="117" t="s">
        <v>145</v>
      </c>
      <c r="AZ596" s="117" t="s">
        <v>2315</v>
      </c>
      <c r="BA596" s="117" t="s">
        <v>145</v>
      </c>
      <c r="BB596" s="117" t="s">
        <v>145</v>
      </c>
      <c r="BC596" s="117" t="s">
        <v>145</v>
      </c>
      <c r="BD596" s="117" t="s">
        <v>145</v>
      </c>
      <c r="BE596" s="117" t="s">
        <v>145</v>
      </c>
      <c r="BF596" s="117" t="s">
        <v>145</v>
      </c>
      <c r="BG596" s="117" t="s">
        <v>145</v>
      </c>
      <c r="BH596" s="117" t="s">
        <v>145</v>
      </c>
      <c r="BI596" s="117" t="s">
        <v>145</v>
      </c>
      <c r="BJ596" s="117" t="s">
        <v>145</v>
      </c>
      <c r="BK596" s="117" t="s">
        <v>145</v>
      </c>
      <c r="BL596" s="117" t="s">
        <v>170</v>
      </c>
      <c r="BM596" s="117" t="s">
        <v>145</v>
      </c>
      <c r="BN596" s="117" t="s">
        <v>145</v>
      </c>
      <c r="BO596" s="117" t="s">
        <v>145</v>
      </c>
      <c r="BP596" s="117" t="s">
        <v>145</v>
      </c>
      <c r="BQ596" s="117" t="s">
        <v>145</v>
      </c>
      <c r="BR596" s="117" t="s">
        <v>145</v>
      </c>
      <c r="BS596" s="117" t="s">
        <v>145</v>
      </c>
      <c r="BT596" s="117" t="s">
        <v>145</v>
      </c>
      <c r="BU596" s="117" t="s">
        <v>145</v>
      </c>
      <c r="BV596" s="117" t="s">
        <v>171</v>
      </c>
      <c r="BW596" s="117" t="s">
        <v>145</v>
      </c>
      <c r="BX596" s="117" t="s">
        <v>145</v>
      </c>
      <c r="BY596" s="117" t="s">
        <v>145</v>
      </c>
      <c r="BZ596" s="117" t="s">
        <v>145</v>
      </c>
      <c r="CA596" s="117" t="s">
        <v>145</v>
      </c>
      <c r="CB596" s="117" t="s">
        <v>172</v>
      </c>
      <c r="CC596" s="117" t="s">
        <v>172</v>
      </c>
      <c r="CD596" s="117" t="s">
        <v>145</v>
      </c>
      <c r="CE596" s="117" t="s">
        <v>145</v>
      </c>
      <c r="CF596" s="117" t="s">
        <v>145</v>
      </c>
      <c r="CG596" s="117" t="s">
        <v>145</v>
      </c>
      <c r="CH596" s="117" t="s">
        <v>145</v>
      </c>
      <c r="CI596" s="117" t="s">
        <v>145</v>
      </c>
      <c r="CJ596" s="117" t="s">
        <v>145</v>
      </c>
      <c r="CK596" s="117" t="s">
        <v>145</v>
      </c>
      <c r="CL596" s="117" t="s">
        <v>145</v>
      </c>
      <c r="CM596" s="117" t="s">
        <v>145</v>
      </c>
      <c r="CN596" s="117" t="s">
        <v>145</v>
      </c>
      <c r="CO596" s="117" t="s">
        <v>145</v>
      </c>
      <c r="CP596" s="117" t="s">
        <v>145</v>
      </c>
      <c r="CQ596" s="117" t="s">
        <v>145</v>
      </c>
      <c r="CR596" s="117" t="s">
        <v>145</v>
      </c>
      <c r="CS596" s="117" t="s">
        <v>173</v>
      </c>
      <c r="CT596" s="117" t="s">
        <v>174</v>
      </c>
      <c r="CU596" s="117" t="s">
        <v>182</v>
      </c>
      <c r="CV596" s="117" t="s">
        <v>183</v>
      </c>
      <c r="CW596" s="117" t="s">
        <v>184</v>
      </c>
      <c r="CX596" s="117" t="s">
        <v>178</v>
      </c>
      <c r="CY596" s="117" t="s">
        <v>178</v>
      </c>
      <c r="CZ596" s="117" t="s">
        <v>179</v>
      </c>
      <c r="DA596" s="117" t="s">
        <v>179</v>
      </c>
      <c r="DB596" s="117" t="s">
        <v>145</v>
      </c>
      <c r="DC596" s="117" t="s">
        <v>145</v>
      </c>
      <c r="DD596" s="117" t="s">
        <v>179</v>
      </c>
      <c r="DE596" s="117" t="s">
        <v>145</v>
      </c>
      <c r="DF596" s="117" t="s">
        <v>145</v>
      </c>
      <c r="DG596" s="117" t="s">
        <v>145</v>
      </c>
      <c r="DH596" s="117" t="s">
        <v>145</v>
      </c>
      <c r="DI596" s="117" t="s">
        <v>145</v>
      </c>
      <c r="DJ596" s="117" t="s">
        <v>145</v>
      </c>
      <c r="DK596" s="117" t="s">
        <v>145</v>
      </c>
      <c r="DL596" s="117" t="s">
        <v>145</v>
      </c>
      <c r="DM596" s="117" t="s">
        <v>145</v>
      </c>
      <c r="DN596" s="117" t="s">
        <v>145</v>
      </c>
      <c r="DO596" s="117" t="s">
        <v>145</v>
      </c>
      <c r="DP596" s="117" t="s">
        <v>145</v>
      </c>
      <c r="DQ596" s="117" t="s">
        <v>145</v>
      </c>
      <c r="DR596" s="117" t="s">
        <v>145</v>
      </c>
      <c r="DS596" s="117" t="s">
        <v>145</v>
      </c>
      <c r="DT596" s="117" t="s">
        <v>145</v>
      </c>
      <c r="DU596" s="117" t="s">
        <v>145</v>
      </c>
      <c r="DV596" s="117" t="s">
        <v>145</v>
      </c>
      <c r="DW596" s="117" t="s">
        <v>145</v>
      </c>
      <c r="DX596" s="117" t="s">
        <v>145</v>
      </c>
      <c r="DY596" s="117" t="s">
        <v>145</v>
      </c>
      <c r="DZ596" s="117" t="s">
        <v>145</v>
      </c>
      <c r="EA596" s="117" t="s">
        <v>145</v>
      </c>
      <c r="EB596" s="117" t="s">
        <v>145</v>
      </c>
      <c r="EC596" s="117" t="s">
        <v>180</v>
      </c>
      <c r="ED596" s="117" t="s">
        <v>145</v>
      </c>
      <c r="EE596" s="117" t="s">
        <v>154</v>
      </c>
      <c r="EF596" s="117" t="s">
        <v>145</v>
      </c>
      <c r="EG596" s="117" t="s">
        <v>145</v>
      </c>
      <c r="EH596" s="117" t="s">
        <v>145</v>
      </c>
      <c r="EI596" s="117" t="s">
        <v>145</v>
      </c>
      <c r="EJ596" s="117" t="s">
        <v>145</v>
      </c>
      <c r="EK596" s="117" t="s">
        <v>145</v>
      </c>
      <c r="EL596" s="117" t="s">
        <v>145</v>
      </c>
      <c r="EM596" s="117" t="s">
        <v>145</v>
      </c>
      <c r="EN596" s="117" t="s">
        <v>147</v>
      </c>
    </row>
    <row r="597" spans="1:144">
      <c r="A597" s="117" t="s">
        <v>2307</v>
      </c>
      <c r="B597" s="117" t="s">
        <v>145</v>
      </c>
      <c r="C597" s="117" t="s">
        <v>146</v>
      </c>
      <c r="D597" s="117" t="s">
        <v>145</v>
      </c>
      <c r="E597" s="117" t="s">
        <v>147</v>
      </c>
      <c r="F597" s="117" t="s">
        <v>145</v>
      </c>
      <c r="G597" s="117" t="s">
        <v>148</v>
      </c>
      <c r="H597" s="117" t="s">
        <v>149</v>
      </c>
      <c r="I597" s="117" t="s">
        <v>145</v>
      </c>
      <c r="J597" s="117" t="s">
        <v>150</v>
      </c>
      <c r="K597" s="117" t="s">
        <v>151</v>
      </c>
      <c r="L597" s="117" t="s">
        <v>2308</v>
      </c>
      <c r="M597" s="117" t="s">
        <v>145</v>
      </c>
      <c r="N597" s="117" t="s">
        <v>146</v>
      </c>
      <c r="O597" s="117" t="s">
        <v>153</v>
      </c>
      <c r="P597" s="117" t="s">
        <v>154</v>
      </c>
      <c r="Q597" s="117" t="s">
        <v>155</v>
      </c>
      <c r="R597" s="117" t="s">
        <v>145</v>
      </c>
      <c r="S597" s="117" t="s">
        <v>156</v>
      </c>
      <c r="T597" s="117" t="s">
        <v>154</v>
      </c>
      <c r="U597" s="117" t="s">
        <v>145</v>
      </c>
      <c r="V597" s="117" t="s">
        <v>145</v>
      </c>
      <c r="W597" s="117" t="s">
        <v>157</v>
      </c>
      <c r="X597" s="117" t="s">
        <v>157</v>
      </c>
      <c r="Y597" s="117" t="s">
        <v>158</v>
      </c>
      <c r="Z597" s="117" t="s">
        <v>159</v>
      </c>
      <c r="AA597" s="117" t="s">
        <v>145</v>
      </c>
      <c r="AB597" s="117" t="s">
        <v>145</v>
      </c>
      <c r="AC597" s="117" t="s">
        <v>145</v>
      </c>
      <c r="AD597" s="117" t="s">
        <v>145</v>
      </c>
      <c r="AE597" s="117" t="s">
        <v>2309</v>
      </c>
      <c r="AF597" s="117" t="s">
        <v>145</v>
      </c>
      <c r="AG597" s="117" t="s">
        <v>145</v>
      </c>
      <c r="AH597" s="117" t="s">
        <v>147</v>
      </c>
      <c r="AI597" s="117" t="s">
        <v>145</v>
      </c>
      <c r="AJ597" s="117" t="s">
        <v>145</v>
      </c>
      <c r="AK597" s="117" t="s">
        <v>145</v>
      </c>
      <c r="AL597" s="117" t="s">
        <v>145</v>
      </c>
      <c r="AM597" s="117" t="s">
        <v>145</v>
      </c>
      <c r="AN597" s="117" t="s">
        <v>145</v>
      </c>
      <c r="AO597" s="117" t="s">
        <v>2310</v>
      </c>
      <c r="AP597" s="117" t="s">
        <v>2311</v>
      </c>
      <c r="AQ597" s="117" t="s">
        <v>2312</v>
      </c>
      <c r="AR597" s="117" t="s">
        <v>2313</v>
      </c>
      <c r="AS597" s="117" t="s">
        <v>2314</v>
      </c>
      <c r="AT597" s="117" t="s">
        <v>2315</v>
      </c>
      <c r="AU597" s="117" t="s">
        <v>145</v>
      </c>
      <c r="AV597" s="117" t="s">
        <v>2316</v>
      </c>
      <c r="AW597" s="117" t="s">
        <v>2317</v>
      </c>
      <c r="AX597" s="117" t="s">
        <v>2318</v>
      </c>
      <c r="AY597" s="117" t="s">
        <v>145</v>
      </c>
      <c r="AZ597" s="117" t="s">
        <v>2315</v>
      </c>
      <c r="BA597" s="117" t="s">
        <v>145</v>
      </c>
      <c r="BB597" s="117" t="s">
        <v>145</v>
      </c>
      <c r="BC597" s="117" t="s">
        <v>145</v>
      </c>
      <c r="BD597" s="117" t="s">
        <v>145</v>
      </c>
      <c r="BE597" s="117" t="s">
        <v>145</v>
      </c>
      <c r="BF597" s="117" t="s">
        <v>145</v>
      </c>
      <c r="BG597" s="117" t="s">
        <v>145</v>
      </c>
      <c r="BH597" s="117" t="s">
        <v>145</v>
      </c>
      <c r="BI597" s="117" t="s">
        <v>145</v>
      </c>
      <c r="BJ597" s="117" t="s">
        <v>145</v>
      </c>
      <c r="BK597" s="117" t="s">
        <v>145</v>
      </c>
      <c r="BL597" s="117" t="s">
        <v>170</v>
      </c>
      <c r="BM597" s="117" t="s">
        <v>145</v>
      </c>
      <c r="BN597" s="117" t="s">
        <v>145</v>
      </c>
      <c r="BO597" s="117" t="s">
        <v>145</v>
      </c>
      <c r="BP597" s="117" t="s">
        <v>145</v>
      </c>
      <c r="BQ597" s="117" t="s">
        <v>145</v>
      </c>
      <c r="BR597" s="117" t="s">
        <v>145</v>
      </c>
      <c r="BS597" s="117" t="s">
        <v>145</v>
      </c>
      <c r="BT597" s="117" t="s">
        <v>145</v>
      </c>
      <c r="BU597" s="117" t="s">
        <v>145</v>
      </c>
      <c r="BV597" s="117" t="s">
        <v>171</v>
      </c>
      <c r="BW597" s="117" t="s">
        <v>145</v>
      </c>
      <c r="BX597" s="117" t="s">
        <v>145</v>
      </c>
      <c r="BY597" s="117" t="s">
        <v>145</v>
      </c>
      <c r="BZ597" s="117" t="s">
        <v>145</v>
      </c>
      <c r="CA597" s="117" t="s">
        <v>145</v>
      </c>
      <c r="CB597" s="117" t="s">
        <v>172</v>
      </c>
      <c r="CC597" s="117" t="s">
        <v>172</v>
      </c>
      <c r="CD597" s="117" t="s">
        <v>145</v>
      </c>
      <c r="CE597" s="117" t="s">
        <v>145</v>
      </c>
      <c r="CF597" s="117" t="s">
        <v>145</v>
      </c>
      <c r="CG597" s="117" t="s">
        <v>145</v>
      </c>
      <c r="CH597" s="117" t="s">
        <v>145</v>
      </c>
      <c r="CI597" s="117" t="s">
        <v>145</v>
      </c>
      <c r="CJ597" s="117" t="s">
        <v>145</v>
      </c>
      <c r="CK597" s="117" t="s">
        <v>145</v>
      </c>
      <c r="CL597" s="117" t="s">
        <v>145</v>
      </c>
      <c r="CM597" s="117" t="s">
        <v>145</v>
      </c>
      <c r="CN597" s="117" t="s">
        <v>145</v>
      </c>
      <c r="CO597" s="117" t="s">
        <v>145</v>
      </c>
      <c r="CP597" s="117" t="s">
        <v>145</v>
      </c>
      <c r="CQ597" s="117" t="s">
        <v>145</v>
      </c>
      <c r="CR597" s="117" t="s">
        <v>145</v>
      </c>
      <c r="CS597" s="117" t="s">
        <v>173</v>
      </c>
      <c r="CT597" s="117" t="s">
        <v>181</v>
      </c>
      <c r="CU597" s="117" t="s">
        <v>175</v>
      </c>
      <c r="CV597" s="117" t="s">
        <v>176</v>
      </c>
      <c r="CW597" s="117" t="s">
        <v>177</v>
      </c>
      <c r="CX597" s="117" t="s">
        <v>178</v>
      </c>
      <c r="CY597" s="117" t="s">
        <v>178</v>
      </c>
      <c r="CZ597" s="117" t="s">
        <v>179</v>
      </c>
      <c r="DA597" s="117" t="s">
        <v>179</v>
      </c>
      <c r="DB597" s="117" t="s">
        <v>145</v>
      </c>
      <c r="DC597" s="117" t="s">
        <v>145</v>
      </c>
      <c r="DD597" s="117" t="s">
        <v>179</v>
      </c>
      <c r="DE597" s="117" t="s">
        <v>145</v>
      </c>
      <c r="DF597" s="117" t="s">
        <v>145</v>
      </c>
      <c r="DG597" s="117" t="s">
        <v>145</v>
      </c>
      <c r="DH597" s="117" t="s">
        <v>145</v>
      </c>
      <c r="DI597" s="117" t="s">
        <v>145</v>
      </c>
      <c r="DJ597" s="117" t="s">
        <v>145</v>
      </c>
      <c r="DK597" s="117" t="s">
        <v>145</v>
      </c>
      <c r="DL597" s="117" t="s">
        <v>145</v>
      </c>
      <c r="DM597" s="117" t="s">
        <v>145</v>
      </c>
      <c r="DN597" s="117" t="s">
        <v>145</v>
      </c>
      <c r="DO597" s="117" t="s">
        <v>145</v>
      </c>
      <c r="DP597" s="117" t="s">
        <v>145</v>
      </c>
      <c r="DQ597" s="117" t="s">
        <v>145</v>
      </c>
      <c r="DR597" s="117" t="s">
        <v>145</v>
      </c>
      <c r="DS597" s="117" t="s">
        <v>145</v>
      </c>
      <c r="DT597" s="117" t="s">
        <v>145</v>
      </c>
      <c r="DU597" s="117" t="s">
        <v>145</v>
      </c>
      <c r="DV597" s="117" t="s">
        <v>145</v>
      </c>
      <c r="DW597" s="117" t="s">
        <v>145</v>
      </c>
      <c r="DX597" s="117" t="s">
        <v>145</v>
      </c>
      <c r="DY597" s="117" t="s">
        <v>145</v>
      </c>
      <c r="DZ597" s="117" t="s">
        <v>145</v>
      </c>
      <c r="EA597" s="117" t="s">
        <v>145</v>
      </c>
      <c r="EB597" s="117" t="s">
        <v>145</v>
      </c>
      <c r="EC597" s="117" t="s">
        <v>180</v>
      </c>
      <c r="ED597" s="117" t="s">
        <v>145</v>
      </c>
      <c r="EE597" s="117" t="s">
        <v>154</v>
      </c>
      <c r="EF597" s="117" t="s">
        <v>145</v>
      </c>
      <c r="EG597" s="117" t="s">
        <v>145</v>
      </c>
      <c r="EH597" s="117" t="s">
        <v>145</v>
      </c>
      <c r="EI597" s="117" t="s">
        <v>145</v>
      </c>
      <c r="EJ597" s="117" t="s">
        <v>145</v>
      </c>
      <c r="EK597" s="117" t="s">
        <v>145</v>
      </c>
      <c r="EL597" s="117" t="s">
        <v>145</v>
      </c>
      <c r="EM597" s="117" t="s">
        <v>145</v>
      </c>
      <c r="EN597" s="117" t="s">
        <v>147</v>
      </c>
    </row>
    <row r="598" spans="1:144">
      <c r="A598" s="117" t="s">
        <v>2319</v>
      </c>
      <c r="B598" s="117" t="s">
        <v>145</v>
      </c>
      <c r="C598" s="117" t="s">
        <v>146</v>
      </c>
      <c r="D598" s="117" t="s">
        <v>145</v>
      </c>
      <c r="E598" s="117" t="s">
        <v>147</v>
      </c>
      <c r="F598" s="117" t="s">
        <v>145</v>
      </c>
      <c r="G598" s="117" t="s">
        <v>148</v>
      </c>
      <c r="H598" s="117" t="s">
        <v>149</v>
      </c>
      <c r="I598" s="117" t="s">
        <v>145</v>
      </c>
      <c r="J598" s="117" t="s">
        <v>150</v>
      </c>
      <c r="K598" s="117" t="s">
        <v>151</v>
      </c>
      <c r="L598" s="117" t="s">
        <v>2308</v>
      </c>
      <c r="M598" s="117" t="s">
        <v>145</v>
      </c>
      <c r="N598" s="117" t="s">
        <v>146</v>
      </c>
      <c r="O598" s="117" t="s">
        <v>153</v>
      </c>
      <c r="P598" s="117" t="s">
        <v>154</v>
      </c>
      <c r="Q598" s="117" t="s">
        <v>155</v>
      </c>
      <c r="R598" s="117" t="s">
        <v>145</v>
      </c>
      <c r="S598" s="117" t="s">
        <v>156</v>
      </c>
      <c r="T598" s="117" t="s">
        <v>154</v>
      </c>
      <c r="U598" s="117" t="s">
        <v>145</v>
      </c>
      <c r="V598" s="117" t="s">
        <v>145</v>
      </c>
      <c r="W598" s="117" t="s">
        <v>157</v>
      </c>
      <c r="X598" s="117" t="s">
        <v>157</v>
      </c>
      <c r="Y598" s="117" t="s">
        <v>158</v>
      </c>
      <c r="Z598" s="117" t="s">
        <v>159</v>
      </c>
      <c r="AA598" s="117" t="s">
        <v>145</v>
      </c>
      <c r="AB598" s="117" t="s">
        <v>145</v>
      </c>
      <c r="AC598" s="117" t="s">
        <v>145</v>
      </c>
      <c r="AD598" s="117" t="s">
        <v>145</v>
      </c>
      <c r="AE598" s="117" t="s">
        <v>2320</v>
      </c>
      <c r="AF598" s="117" t="s">
        <v>145</v>
      </c>
      <c r="AG598" s="117" t="s">
        <v>145</v>
      </c>
      <c r="AH598" s="117" t="s">
        <v>147</v>
      </c>
      <c r="AI598" s="117" t="s">
        <v>145</v>
      </c>
      <c r="AJ598" s="117" t="s">
        <v>145</v>
      </c>
      <c r="AK598" s="117" t="s">
        <v>145</v>
      </c>
      <c r="AL598" s="117" t="s">
        <v>145</v>
      </c>
      <c r="AM598" s="117" t="s">
        <v>145</v>
      </c>
      <c r="AN598" s="117" t="s">
        <v>145</v>
      </c>
      <c r="AO598" s="117" t="s">
        <v>1756</v>
      </c>
      <c r="AP598" s="117" t="s">
        <v>1757</v>
      </c>
      <c r="AQ598" s="117" t="s">
        <v>1757</v>
      </c>
      <c r="AR598" s="117" t="s">
        <v>493</v>
      </c>
      <c r="AS598" s="117" t="s">
        <v>953</v>
      </c>
      <c r="AT598" s="117" t="s">
        <v>954</v>
      </c>
      <c r="AU598" s="117" t="s">
        <v>145</v>
      </c>
      <c r="AV598" s="117" t="s">
        <v>2321</v>
      </c>
      <c r="AW598" s="117" t="s">
        <v>2322</v>
      </c>
      <c r="AX598" s="117" t="s">
        <v>2323</v>
      </c>
      <c r="AY598" s="117" t="s">
        <v>145</v>
      </c>
      <c r="AZ598" s="117" t="s">
        <v>954</v>
      </c>
      <c r="BA598" s="117" t="s">
        <v>145</v>
      </c>
      <c r="BB598" s="117" t="s">
        <v>145</v>
      </c>
      <c r="BC598" s="117" t="s">
        <v>145</v>
      </c>
      <c r="BD598" s="117" t="s">
        <v>145</v>
      </c>
      <c r="BE598" s="117" t="s">
        <v>145</v>
      </c>
      <c r="BF598" s="117" t="s">
        <v>145</v>
      </c>
      <c r="BG598" s="117" t="s">
        <v>145</v>
      </c>
      <c r="BH598" s="117" t="s">
        <v>145</v>
      </c>
      <c r="BI598" s="117" t="s">
        <v>145</v>
      </c>
      <c r="BJ598" s="117" t="s">
        <v>145</v>
      </c>
      <c r="BK598" s="117" t="s">
        <v>145</v>
      </c>
      <c r="BL598" s="117" t="s">
        <v>170</v>
      </c>
      <c r="BM598" s="117" t="s">
        <v>145</v>
      </c>
      <c r="BN598" s="117" t="s">
        <v>145</v>
      </c>
      <c r="BO598" s="117" t="s">
        <v>145</v>
      </c>
      <c r="BP598" s="117" t="s">
        <v>145</v>
      </c>
      <c r="BQ598" s="117" t="s">
        <v>145</v>
      </c>
      <c r="BR598" s="117" t="s">
        <v>145</v>
      </c>
      <c r="BS598" s="117" t="s">
        <v>145</v>
      </c>
      <c r="BT598" s="117" t="s">
        <v>145</v>
      </c>
      <c r="BU598" s="117" t="s">
        <v>145</v>
      </c>
      <c r="BV598" s="117" t="s">
        <v>171</v>
      </c>
      <c r="BW598" s="117" t="s">
        <v>145</v>
      </c>
      <c r="BX598" s="117" t="s">
        <v>145</v>
      </c>
      <c r="BY598" s="117" t="s">
        <v>145</v>
      </c>
      <c r="BZ598" s="117" t="s">
        <v>145</v>
      </c>
      <c r="CA598" s="117" t="s">
        <v>145</v>
      </c>
      <c r="CB598" s="117" t="s">
        <v>290</v>
      </c>
      <c r="CC598" s="117" t="s">
        <v>2324</v>
      </c>
      <c r="CD598" s="117" t="s">
        <v>145</v>
      </c>
      <c r="CE598" s="117" t="s">
        <v>145</v>
      </c>
      <c r="CF598" s="117" t="s">
        <v>145</v>
      </c>
      <c r="CG598" s="117" t="s">
        <v>145</v>
      </c>
      <c r="CH598" s="117" t="s">
        <v>145</v>
      </c>
      <c r="CI598" s="117" t="s">
        <v>145</v>
      </c>
      <c r="CJ598" s="117" t="s">
        <v>145</v>
      </c>
      <c r="CK598" s="117" t="s">
        <v>145</v>
      </c>
      <c r="CL598" s="117" t="s">
        <v>145</v>
      </c>
      <c r="CM598" s="117" t="s">
        <v>145</v>
      </c>
      <c r="CN598" s="117" t="s">
        <v>145</v>
      </c>
      <c r="CO598" s="117" t="s">
        <v>2325</v>
      </c>
      <c r="CP598" s="117" t="s">
        <v>145</v>
      </c>
      <c r="CQ598" s="117" t="s">
        <v>145</v>
      </c>
      <c r="CR598" s="117" t="s">
        <v>145</v>
      </c>
      <c r="CS598" s="117" t="s">
        <v>173</v>
      </c>
      <c r="CT598" s="117" t="s">
        <v>174</v>
      </c>
      <c r="CU598" s="117" t="s">
        <v>242</v>
      </c>
      <c r="CV598" s="117" t="s">
        <v>243</v>
      </c>
      <c r="CW598" s="117" t="s">
        <v>244</v>
      </c>
      <c r="CX598" s="117" t="s">
        <v>178</v>
      </c>
      <c r="CY598" s="117" t="s">
        <v>178</v>
      </c>
      <c r="CZ598" s="117" t="s">
        <v>179</v>
      </c>
      <c r="DA598" s="117" t="s">
        <v>179</v>
      </c>
      <c r="DB598" s="117" t="s">
        <v>145</v>
      </c>
      <c r="DC598" s="117" t="s">
        <v>145</v>
      </c>
      <c r="DD598" s="117" t="s">
        <v>179</v>
      </c>
      <c r="DE598" s="117" t="s">
        <v>145</v>
      </c>
      <c r="DF598" s="117" t="s">
        <v>145</v>
      </c>
      <c r="DG598" s="117" t="s">
        <v>145</v>
      </c>
      <c r="DH598" s="117" t="s">
        <v>145</v>
      </c>
      <c r="DI598" s="117" t="s">
        <v>145</v>
      </c>
      <c r="DJ598" s="117" t="s">
        <v>145</v>
      </c>
      <c r="DK598" s="117" t="s">
        <v>145</v>
      </c>
      <c r="DL598" s="117" t="s">
        <v>145</v>
      </c>
      <c r="DM598" s="117" t="s">
        <v>145</v>
      </c>
      <c r="DN598" s="117" t="s">
        <v>145</v>
      </c>
      <c r="DO598" s="117" t="s">
        <v>145</v>
      </c>
      <c r="DP598" s="117" t="s">
        <v>145</v>
      </c>
      <c r="DQ598" s="117" t="s">
        <v>145</v>
      </c>
      <c r="DR598" s="117" t="s">
        <v>145</v>
      </c>
      <c r="DS598" s="117" t="s">
        <v>145</v>
      </c>
      <c r="DT598" s="117" t="s">
        <v>145</v>
      </c>
      <c r="DU598" s="117" t="s">
        <v>145</v>
      </c>
      <c r="DV598" s="117" t="s">
        <v>145</v>
      </c>
      <c r="DW598" s="117" t="s">
        <v>145</v>
      </c>
      <c r="DX598" s="117" t="s">
        <v>145</v>
      </c>
      <c r="DY598" s="117" t="s">
        <v>145</v>
      </c>
      <c r="DZ598" s="117" t="s">
        <v>145</v>
      </c>
      <c r="EA598" s="117" t="s">
        <v>145</v>
      </c>
      <c r="EB598" s="117" t="s">
        <v>145</v>
      </c>
      <c r="EC598" s="117" t="s">
        <v>180</v>
      </c>
      <c r="ED598" s="117" t="s">
        <v>145</v>
      </c>
      <c r="EE598" s="117" t="s">
        <v>154</v>
      </c>
      <c r="EF598" s="117" t="s">
        <v>145</v>
      </c>
      <c r="EG598" s="117" t="s">
        <v>145</v>
      </c>
      <c r="EH598" s="117" t="s">
        <v>145</v>
      </c>
      <c r="EI598" s="117" t="s">
        <v>145</v>
      </c>
      <c r="EJ598" s="117" t="s">
        <v>145</v>
      </c>
      <c r="EK598" s="117" t="s">
        <v>145</v>
      </c>
      <c r="EL598" s="117" t="s">
        <v>145</v>
      </c>
      <c r="EM598" s="117" t="s">
        <v>145</v>
      </c>
      <c r="EN598" s="117" t="s">
        <v>147</v>
      </c>
    </row>
    <row r="599" spans="1:144">
      <c r="A599" s="117" t="s">
        <v>2319</v>
      </c>
      <c r="B599" s="117" t="s">
        <v>145</v>
      </c>
      <c r="C599" s="117" t="s">
        <v>146</v>
      </c>
      <c r="D599" s="117" t="s">
        <v>145</v>
      </c>
      <c r="E599" s="117" t="s">
        <v>147</v>
      </c>
      <c r="F599" s="117" t="s">
        <v>145</v>
      </c>
      <c r="G599" s="117" t="s">
        <v>148</v>
      </c>
      <c r="H599" s="117" t="s">
        <v>149</v>
      </c>
      <c r="I599" s="117" t="s">
        <v>145</v>
      </c>
      <c r="J599" s="117" t="s">
        <v>150</v>
      </c>
      <c r="K599" s="117" t="s">
        <v>151</v>
      </c>
      <c r="L599" s="117" t="s">
        <v>2308</v>
      </c>
      <c r="M599" s="117" t="s">
        <v>145</v>
      </c>
      <c r="N599" s="117" t="s">
        <v>146</v>
      </c>
      <c r="O599" s="117" t="s">
        <v>153</v>
      </c>
      <c r="P599" s="117" t="s">
        <v>154</v>
      </c>
      <c r="Q599" s="117" t="s">
        <v>155</v>
      </c>
      <c r="R599" s="117" t="s">
        <v>145</v>
      </c>
      <c r="S599" s="117" t="s">
        <v>156</v>
      </c>
      <c r="T599" s="117" t="s">
        <v>154</v>
      </c>
      <c r="U599" s="117" t="s">
        <v>145</v>
      </c>
      <c r="V599" s="117" t="s">
        <v>145</v>
      </c>
      <c r="W599" s="117" t="s">
        <v>157</v>
      </c>
      <c r="X599" s="117" t="s">
        <v>157</v>
      </c>
      <c r="Y599" s="117" t="s">
        <v>158</v>
      </c>
      <c r="Z599" s="117" t="s">
        <v>159</v>
      </c>
      <c r="AA599" s="117" t="s">
        <v>145</v>
      </c>
      <c r="AB599" s="117" t="s">
        <v>145</v>
      </c>
      <c r="AC599" s="117" t="s">
        <v>145</v>
      </c>
      <c r="AD599" s="117" t="s">
        <v>145</v>
      </c>
      <c r="AE599" s="117" t="s">
        <v>2320</v>
      </c>
      <c r="AF599" s="117" t="s">
        <v>145</v>
      </c>
      <c r="AG599" s="117" t="s">
        <v>145</v>
      </c>
      <c r="AH599" s="117" t="s">
        <v>147</v>
      </c>
      <c r="AI599" s="117" t="s">
        <v>145</v>
      </c>
      <c r="AJ599" s="117" t="s">
        <v>145</v>
      </c>
      <c r="AK599" s="117" t="s">
        <v>145</v>
      </c>
      <c r="AL599" s="117" t="s">
        <v>145</v>
      </c>
      <c r="AM599" s="117" t="s">
        <v>145</v>
      </c>
      <c r="AN599" s="117" t="s">
        <v>145</v>
      </c>
      <c r="AO599" s="117" t="s">
        <v>1756</v>
      </c>
      <c r="AP599" s="117" t="s">
        <v>1757</v>
      </c>
      <c r="AQ599" s="117" t="s">
        <v>1757</v>
      </c>
      <c r="AR599" s="117" t="s">
        <v>493</v>
      </c>
      <c r="AS599" s="117" t="s">
        <v>953</v>
      </c>
      <c r="AT599" s="117" t="s">
        <v>954</v>
      </c>
      <c r="AU599" s="117" t="s">
        <v>145</v>
      </c>
      <c r="AV599" s="117" t="s">
        <v>2321</v>
      </c>
      <c r="AW599" s="117" t="s">
        <v>2322</v>
      </c>
      <c r="AX599" s="117" t="s">
        <v>2323</v>
      </c>
      <c r="AY599" s="117" t="s">
        <v>145</v>
      </c>
      <c r="AZ599" s="117" t="s">
        <v>954</v>
      </c>
      <c r="BA599" s="117" t="s">
        <v>145</v>
      </c>
      <c r="BB599" s="117" t="s">
        <v>145</v>
      </c>
      <c r="BC599" s="117" t="s">
        <v>145</v>
      </c>
      <c r="BD599" s="117" t="s">
        <v>145</v>
      </c>
      <c r="BE599" s="117" t="s">
        <v>145</v>
      </c>
      <c r="BF599" s="117" t="s">
        <v>145</v>
      </c>
      <c r="BG599" s="117" t="s">
        <v>145</v>
      </c>
      <c r="BH599" s="117" t="s">
        <v>145</v>
      </c>
      <c r="BI599" s="117" t="s">
        <v>145</v>
      </c>
      <c r="BJ599" s="117" t="s">
        <v>145</v>
      </c>
      <c r="BK599" s="117" t="s">
        <v>145</v>
      </c>
      <c r="BL599" s="117" t="s">
        <v>170</v>
      </c>
      <c r="BM599" s="117" t="s">
        <v>145</v>
      </c>
      <c r="BN599" s="117" t="s">
        <v>145</v>
      </c>
      <c r="BO599" s="117" t="s">
        <v>145</v>
      </c>
      <c r="BP599" s="117" t="s">
        <v>145</v>
      </c>
      <c r="BQ599" s="117" t="s">
        <v>145</v>
      </c>
      <c r="BR599" s="117" t="s">
        <v>145</v>
      </c>
      <c r="BS599" s="117" t="s">
        <v>145</v>
      </c>
      <c r="BT599" s="117" t="s">
        <v>145</v>
      </c>
      <c r="BU599" s="117" t="s">
        <v>145</v>
      </c>
      <c r="BV599" s="117" t="s">
        <v>171</v>
      </c>
      <c r="BW599" s="117" t="s">
        <v>145</v>
      </c>
      <c r="BX599" s="117" t="s">
        <v>145</v>
      </c>
      <c r="BY599" s="117" t="s">
        <v>145</v>
      </c>
      <c r="BZ599" s="117" t="s">
        <v>145</v>
      </c>
      <c r="CA599" s="117" t="s">
        <v>145</v>
      </c>
      <c r="CB599" s="117" t="s">
        <v>290</v>
      </c>
      <c r="CC599" s="117" t="s">
        <v>2324</v>
      </c>
      <c r="CD599" s="117" t="s">
        <v>145</v>
      </c>
      <c r="CE599" s="117" t="s">
        <v>145</v>
      </c>
      <c r="CF599" s="117" t="s">
        <v>145</v>
      </c>
      <c r="CG599" s="117" t="s">
        <v>145</v>
      </c>
      <c r="CH599" s="117" t="s">
        <v>145</v>
      </c>
      <c r="CI599" s="117" t="s">
        <v>145</v>
      </c>
      <c r="CJ599" s="117" t="s">
        <v>145</v>
      </c>
      <c r="CK599" s="117" t="s">
        <v>145</v>
      </c>
      <c r="CL599" s="117" t="s">
        <v>145</v>
      </c>
      <c r="CM599" s="117" t="s">
        <v>145</v>
      </c>
      <c r="CN599" s="117" t="s">
        <v>145</v>
      </c>
      <c r="CO599" s="117" t="s">
        <v>2325</v>
      </c>
      <c r="CP599" s="117" t="s">
        <v>145</v>
      </c>
      <c r="CQ599" s="117" t="s">
        <v>145</v>
      </c>
      <c r="CR599" s="117" t="s">
        <v>145</v>
      </c>
      <c r="CS599" s="117" t="s">
        <v>173</v>
      </c>
      <c r="CT599" s="117" t="s">
        <v>181</v>
      </c>
      <c r="CU599" s="117" t="s">
        <v>2326</v>
      </c>
      <c r="CV599" s="117" t="s">
        <v>2327</v>
      </c>
      <c r="CW599" s="117" t="s">
        <v>2328</v>
      </c>
      <c r="CX599" s="117" t="s">
        <v>178</v>
      </c>
      <c r="CY599" s="117" t="s">
        <v>178</v>
      </c>
      <c r="CZ599" s="117" t="s">
        <v>179</v>
      </c>
      <c r="DA599" s="117" t="s">
        <v>179</v>
      </c>
      <c r="DB599" s="117" t="s">
        <v>145</v>
      </c>
      <c r="DC599" s="117" t="s">
        <v>145</v>
      </c>
      <c r="DD599" s="117" t="s">
        <v>179</v>
      </c>
      <c r="DE599" s="117" t="s">
        <v>145</v>
      </c>
      <c r="DF599" s="117" t="s">
        <v>145</v>
      </c>
      <c r="DG599" s="117" t="s">
        <v>145</v>
      </c>
      <c r="DH599" s="117" t="s">
        <v>145</v>
      </c>
      <c r="DI599" s="117" t="s">
        <v>145</v>
      </c>
      <c r="DJ599" s="117" t="s">
        <v>145</v>
      </c>
      <c r="DK599" s="117" t="s">
        <v>145</v>
      </c>
      <c r="DL599" s="117" t="s">
        <v>145</v>
      </c>
      <c r="DM599" s="117" t="s">
        <v>145</v>
      </c>
      <c r="DN599" s="117" t="s">
        <v>145</v>
      </c>
      <c r="DO599" s="117" t="s">
        <v>145</v>
      </c>
      <c r="DP599" s="117" t="s">
        <v>145</v>
      </c>
      <c r="DQ599" s="117" t="s">
        <v>145</v>
      </c>
      <c r="DR599" s="117" t="s">
        <v>145</v>
      </c>
      <c r="DS599" s="117" t="s">
        <v>145</v>
      </c>
      <c r="DT599" s="117" t="s">
        <v>145</v>
      </c>
      <c r="DU599" s="117" t="s">
        <v>145</v>
      </c>
      <c r="DV599" s="117" t="s">
        <v>145</v>
      </c>
      <c r="DW599" s="117" t="s">
        <v>145</v>
      </c>
      <c r="DX599" s="117" t="s">
        <v>145</v>
      </c>
      <c r="DY599" s="117" t="s">
        <v>145</v>
      </c>
      <c r="DZ599" s="117" t="s">
        <v>145</v>
      </c>
      <c r="EA599" s="117" t="s">
        <v>145</v>
      </c>
      <c r="EB599" s="117" t="s">
        <v>145</v>
      </c>
      <c r="EC599" s="117" t="s">
        <v>180</v>
      </c>
      <c r="ED599" s="117" t="s">
        <v>145</v>
      </c>
      <c r="EE599" s="117" t="s">
        <v>154</v>
      </c>
      <c r="EF599" s="117" t="s">
        <v>145</v>
      </c>
      <c r="EG599" s="117" t="s">
        <v>145</v>
      </c>
      <c r="EH599" s="117" t="s">
        <v>145</v>
      </c>
      <c r="EI599" s="117" t="s">
        <v>2329</v>
      </c>
      <c r="EJ599" s="117" t="s">
        <v>145</v>
      </c>
      <c r="EK599" s="117" t="s">
        <v>145</v>
      </c>
      <c r="EL599" s="117" t="s">
        <v>145</v>
      </c>
      <c r="EM599" s="117" t="s">
        <v>145</v>
      </c>
      <c r="EN599" s="117" t="s">
        <v>147</v>
      </c>
    </row>
    <row r="600" spans="1:144">
      <c r="A600" s="117" t="s">
        <v>2319</v>
      </c>
      <c r="B600" s="117" t="s">
        <v>145</v>
      </c>
      <c r="C600" s="117" t="s">
        <v>146</v>
      </c>
      <c r="D600" s="117" t="s">
        <v>145</v>
      </c>
      <c r="E600" s="117" t="s">
        <v>147</v>
      </c>
      <c r="F600" s="117" t="s">
        <v>145</v>
      </c>
      <c r="G600" s="117" t="s">
        <v>148</v>
      </c>
      <c r="H600" s="117" t="s">
        <v>149</v>
      </c>
      <c r="I600" s="117" t="s">
        <v>145</v>
      </c>
      <c r="J600" s="117" t="s">
        <v>150</v>
      </c>
      <c r="K600" s="117" t="s">
        <v>151</v>
      </c>
      <c r="L600" s="117" t="s">
        <v>2308</v>
      </c>
      <c r="M600" s="117" t="s">
        <v>145</v>
      </c>
      <c r="N600" s="117" t="s">
        <v>146</v>
      </c>
      <c r="O600" s="117" t="s">
        <v>153</v>
      </c>
      <c r="P600" s="117" t="s">
        <v>154</v>
      </c>
      <c r="Q600" s="117" t="s">
        <v>155</v>
      </c>
      <c r="R600" s="117" t="s">
        <v>145</v>
      </c>
      <c r="S600" s="117" t="s">
        <v>156</v>
      </c>
      <c r="T600" s="117" t="s">
        <v>154</v>
      </c>
      <c r="U600" s="117" t="s">
        <v>145</v>
      </c>
      <c r="V600" s="117" t="s">
        <v>145</v>
      </c>
      <c r="W600" s="117" t="s">
        <v>157</v>
      </c>
      <c r="X600" s="117" t="s">
        <v>157</v>
      </c>
      <c r="Y600" s="117" t="s">
        <v>158</v>
      </c>
      <c r="Z600" s="117" t="s">
        <v>159</v>
      </c>
      <c r="AA600" s="117" t="s">
        <v>145</v>
      </c>
      <c r="AB600" s="117" t="s">
        <v>145</v>
      </c>
      <c r="AC600" s="117" t="s">
        <v>145</v>
      </c>
      <c r="AD600" s="117" t="s">
        <v>145</v>
      </c>
      <c r="AE600" s="117" t="s">
        <v>2320</v>
      </c>
      <c r="AF600" s="117" t="s">
        <v>145</v>
      </c>
      <c r="AG600" s="117" t="s">
        <v>145</v>
      </c>
      <c r="AH600" s="117" t="s">
        <v>147</v>
      </c>
      <c r="AI600" s="117" t="s">
        <v>145</v>
      </c>
      <c r="AJ600" s="117" t="s">
        <v>145</v>
      </c>
      <c r="AK600" s="117" t="s">
        <v>145</v>
      </c>
      <c r="AL600" s="117" t="s">
        <v>145</v>
      </c>
      <c r="AM600" s="117" t="s">
        <v>145</v>
      </c>
      <c r="AN600" s="117" t="s">
        <v>145</v>
      </c>
      <c r="AO600" s="117" t="s">
        <v>1756</v>
      </c>
      <c r="AP600" s="117" t="s">
        <v>1757</v>
      </c>
      <c r="AQ600" s="117" t="s">
        <v>1757</v>
      </c>
      <c r="AR600" s="117" t="s">
        <v>493</v>
      </c>
      <c r="AS600" s="117" t="s">
        <v>953</v>
      </c>
      <c r="AT600" s="117" t="s">
        <v>954</v>
      </c>
      <c r="AU600" s="117" t="s">
        <v>145</v>
      </c>
      <c r="AV600" s="117" t="s">
        <v>2321</v>
      </c>
      <c r="AW600" s="117" t="s">
        <v>2322</v>
      </c>
      <c r="AX600" s="117" t="s">
        <v>2323</v>
      </c>
      <c r="AY600" s="117" t="s">
        <v>145</v>
      </c>
      <c r="AZ600" s="117" t="s">
        <v>954</v>
      </c>
      <c r="BA600" s="117" t="s">
        <v>145</v>
      </c>
      <c r="BB600" s="117" t="s">
        <v>145</v>
      </c>
      <c r="BC600" s="117" t="s">
        <v>145</v>
      </c>
      <c r="BD600" s="117" t="s">
        <v>145</v>
      </c>
      <c r="BE600" s="117" t="s">
        <v>145</v>
      </c>
      <c r="BF600" s="117" t="s">
        <v>145</v>
      </c>
      <c r="BG600" s="117" t="s">
        <v>145</v>
      </c>
      <c r="BH600" s="117" t="s">
        <v>145</v>
      </c>
      <c r="BI600" s="117" t="s">
        <v>145</v>
      </c>
      <c r="BJ600" s="117" t="s">
        <v>145</v>
      </c>
      <c r="BK600" s="117" t="s">
        <v>145</v>
      </c>
      <c r="BL600" s="117" t="s">
        <v>170</v>
      </c>
      <c r="BM600" s="117" t="s">
        <v>145</v>
      </c>
      <c r="BN600" s="117" t="s">
        <v>145</v>
      </c>
      <c r="BO600" s="117" t="s">
        <v>145</v>
      </c>
      <c r="BP600" s="117" t="s">
        <v>145</v>
      </c>
      <c r="BQ600" s="117" t="s">
        <v>145</v>
      </c>
      <c r="BR600" s="117" t="s">
        <v>145</v>
      </c>
      <c r="BS600" s="117" t="s">
        <v>145</v>
      </c>
      <c r="BT600" s="117" t="s">
        <v>145</v>
      </c>
      <c r="BU600" s="117" t="s">
        <v>145</v>
      </c>
      <c r="BV600" s="117" t="s">
        <v>171</v>
      </c>
      <c r="BW600" s="117" t="s">
        <v>145</v>
      </c>
      <c r="BX600" s="117" t="s">
        <v>145</v>
      </c>
      <c r="BY600" s="117" t="s">
        <v>145</v>
      </c>
      <c r="BZ600" s="117" t="s">
        <v>145</v>
      </c>
      <c r="CA600" s="117" t="s">
        <v>145</v>
      </c>
      <c r="CB600" s="117" t="s">
        <v>290</v>
      </c>
      <c r="CC600" s="117" t="s">
        <v>2324</v>
      </c>
      <c r="CD600" s="117" t="s">
        <v>145</v>
      </c>
      <c r="CE600" s="117" t="s">
        <v>145</v>
      </c>
      <c r="CF600" s="117" t="s">
        <v>145</v>
      </c>
      <c r="CG600" s="117" t="s">
        <v>145</v>
      </c>
      <c r="CH600" s="117" t="s">
        <v>145</v>
      </c>
      <c r="CI600" s="117" t="s">
        <v>145</v>
      </c>
      <c r="CJ600" s="117" t="s">
        <v>145</v>
      </c>
      <c r="CK600" s="117" t="s">
        <v>145</v>
      </c>
      <c r="CL600" s="117" t="s">
        <v>145</v>
      </c>
      <c r="CM600" s="117" t="s">
        <v>145</v>
      </c>
      <c r="CN600" s="117" t="s">
        <v>145</v>
      </c>
      <c r="CO600" s="117" t="s">
        <v>2325</v>
      </c>
      <c r="CP600" s="117" t="s">
        <v>145</v>
      </c>
      <c r="CQ600" s="117" t="s">
        <v>145</v>
      </c>
      <c r="CR600" s="117" t="s">
        <v>145</v>
      </c>
      <c r="CS600" s="117" t="s">
        <v>173</v>
      </c>
      <c r="CT600" s="117" t="s">
        <v>300</v>
      </c>
      <c r="CU600" s="117" t="s">
        <v>2330</v>
      </c>
      <c r="CV600" s="117" t="s">
        <v>2331</v>
      </c>
      <c r="CW600" s="117" t="s">
        <v>2332</v>
      </c>
      <c r="CX600" s="117" t="s">
        <v>178</v>
      </c>
      <c r="CY600" s="117" t="s">
        <v>178</v>
      </c>
      <c r="CZ600" s="117" t="s">
        <v>179</v>
      </c>
      <c r="DA600" s="117" t="s">
        <v>179</v>
      </c>
      <c r="DB600" s="117" t="s">
        <v>145</v>
      </c>
      <c r="DC600" s="117" t="s">
        <v>145</v>
      </c>
      <c r="DD600" s="117" t="s">
        <v>179</v>
      </c>
      <c r="DE600" s="117" t="s">
        <v>145</v>
      </c>
      <c r="DF600" s="117" t="s">
        <v>145</v>
      </c>
      <c r="DG600" s="117" t="s">
        <v>145</v>
      </c>
      <c r="DH600" s="117" t="s">
        <v>145</v>
      </c>
      <c r="DI600" s="117" t="s">
        <v>145</v>
      </c>
      <c r="DJ600" s="117" t="s">
        <v>145</v>
      </c>
      <c r="DK600" s="117" t="s">
        <v>145</v>
      </c>
      <c r="DL600" s="117" t="s">
        <v>145</v>
      </c>
      <c r="DM600" s="117" t="s">
        <v>145</v>
      </c>
      <c r="DN600" s="117" t="s">
        <v>145</v>
      </c>
      <c r="DO600" s="117" t="s">
        <v>145</v>
      </c>
      <c r="DP600" s="117" t="s">
        <v>145</v>
      </c>
      <c r="DQ600" s="117" t="s">
        <v>145</v>
      </c>
      <c r="DR600" s="117" t="s">
        <v>145</v>
      </c>
      <c r="DS600" s="117" t="s">
        <v>145</v>
      </c>
      <c r="DT600" s="117" t="s">
        <v>145</v>
      </c>
      <c r="DU600" s="117" t="s">
        <v>145</v>
      </c>
      <c r="DV600" s="117" t="s">
        <v>145</v>
      </c>
      <c r="DW600" s="117" t="s">
        <v>145</v>
      </c>
      <c r="DX600" s="117" t="s">
        <v>145</v>
      </c>
      <c r="DY600" s="117" t="s">
        <v>145</v>
      </c>
      <c r="DZ600" s="117" t="s">
        <v>145</v>
      </c>
      <c r="EA600" s="117" t="s">
        <v>145</v>
      </c>
      <c r="EB600" s="117" t="s">
        <v>145</v>
      </c>
      <c r="EC600" s="117" t="s">
        <v>180</v>
      </c>
      <c r="ED600" s="117" t="s">
        <v>145</v>
      </c>
      <c r="EE600" s="117" t="s">
        <v>154</v>
      </c>
      <c r="EF600" s="117" t="s">
        <v>145</v>
      </c>
      <c r="EG600" s="117" t="s">
        <v>145</v>
      </c>
      <c r="EH600" s="117" t="s">
        <v>145</v>
      </c>
      <c r="EI600" s="117" t="s">
        <v>2333</v>
      </c>
      <c r="EJ600" s="117" t="s">
        <v>145</v>
      </c>
      <c r="EK600" s="117" t="s">
        <v>145</v>
      </c>
      <c r="EL600" s="117" t="s">
        <v>145</v>
      </c>
      <c r="EM600" s="117" t="s">
        <v>145</v>
      </c>
      <c r="EN600" s="117" t="s">
        <v>147</v>
      </c>
    </row>
    <row r="601" spans="1:144">
      <c r="A601" s="117" t="s">
        <v>2319</v>
      </c>
      <c r="B601" s="117" t="s">
        <v>145</v>
      </c>
      <c r="C601" s="117" t="s">
        <v>146</v>
      </c>
      <c r="D601" s="117" t="s">
        <v>145</v>
      </c>
      <c r="E601" s="117" t="s">
        <v>147</v>
      </c>
      <c r="F601" s="117" t="s">
        <v>145</v>
      </c>
      <c r="G601" s="117" t="s">
        <v>148</v>
      </c>
      <c r="H601" s="117" t="s">
        <v>149</v>
      </c>
      <c r="I601" s="117" t="s">
        <v>145</v>
      </c>
      <c r="J601" s="117" t="s">
        <v>150</v>
      </c>
      <c r="K601" s="117" t="s">
        <v>151</v>
      </c>
      <c r="L601" s="117" t="s">
        <v>2308</v>
      </c>
      <c r="M601" s="117" t="s">
        <v>145</v>
      </c>
      <c r="N601" s="117" t="s">
        <v>146</v>
      </c>
      <c r="O601" s="117" t="s">
        <v>153</v>
      </c>
      <c r="P601" s="117" t="s">
        <v>154</v>
      </c>
      <c r="Q601" s="117" t="s">
        <v>155</v>
      </c>
      <c r="R601" s="117" t="s">
        <v>145</v>
      </c>
      <c r="S601" s="117" t="s">
        <v>156</v>
      </c>
      <c r="T601" s="117" t="s">
        <v>154</v>
      </c>
      <c r="U601" s="117" t="s">
        <v>145</v>
      </c>
      <c r="V601" s="117" t="s">
        <v>145</v>
      </c>
      <c r="W601" s="117" t="s">
        <v>157</v>
      </c>
      <c r="X601" s="117" t="s">
        <v>157</v>
      </c>
      <c r="Y601" s="117" t="s">
        <v>158</v>
      </c>
      <c r="Z601" s="117" t="s">
        <v>159</v>
      </c>
      <c r="AA601" s="117" t="s">
        <v>145</v>
      </c>
      <c r="AB601" s="117" t="s">
        <v>145</v>
      </c>
      <c r="AC601" s="117" t="s">
        <v>145</v>
      </c>
      <c r="AD601" s="117" t="s">
        <v>145</v>
      </c>
      <c r="AE601" s="117" t="s">
        <v>2320</v>
      </c>
      <c r="AF601" s="117" t="s">
        <v>145</v>
      </c>
      <c r="AG601" s="117" t="s">
        <v>145</v>
      </c>
      <c r="AH601" s="117" t="s">
        <v>147</v>
      </c>
      <c r="AI601" s="117" t="s">
        <v>145</v>
      </c>
      <c r="AJ601" s="117" t="s">
        <v>145</v>
      </c>
      <c r="AK601" s="117" t="s">
        <v>145</v>
      </c>
      <c r="AL601" s="117" t="s">
        <v>145</v>
      </c>
      <c r="AM601" s="117" t="s">
        <v>145</v>
      </c>
      <c r="AN601" s="117" t="s">
        <v>145</v>
      </c>
      <c r="AO601" s="117" t="s">
        <v>1756</v>
      </c>
      <c r="AP601" s="117" t="s">
        <v>1757</v>
      </c>
      <c r="AQ601" s="117" t="s">
        <v>1757</v>
      </c>
      <c r="AR601" s="117" t="s">
        <v>493</v>
      </c>
      <c r="AS601" s="117" t="s">
        <v>953</v>
      </c>
      <c r="AT601" s="117" t="s">
        <v>954</v>
      </c>
      <c r="AU601" s="117" t="s">
        <v>145</v>
      </c>
      <c r="AV601" s="117" t="s">
        <v>2321</v>
      </c>
      <c r="AW601" s="117" t="s">
        <v>2322</v>
      </c>
      <c r="AX601" s="117" t="s">
        <v>2323</v>
      </c>
      <c r="AY601" s="117" t="s">
        <v>145</v>
      </c>
      <c r="AZ601" s="117" t="s">
        <v>954</v>
      </c>
      <c r="BA601" s="117" t="s">
        <v>145</v>
      </c>
      <c r="BB601" s="117" t="s">
        <v>145</v>
      </c>
      <c r="BC601" s="117" t="s">
        <v>145</v>
      </c>
      <c r="BD601" s="117" t="s">
        <v>145</v>
      </c>
      <c r="BE601" s="117" t="s">
        <v>145</v>
      </c>
      <c r="BF601" s="117" t="s">
        <v>145</v>
      </c>
      <c r="BG601" s="117" t="s">
        <v>145</v>
      </c>
      <c r="BH601" s="117" t="s">
        <v>145</v>
      </c>
      <c r="BI601" s="117" t="s">
        <v>145</v>
      </c>
      <c r="BJ601" s="117" t="s">
        <v>145</v>
      </c>
      <c r="BK601" s="117" t="s">
        <v>145</v>
      </c>
      <c r="BL601" s="117" t="s">
        <v>170</v>
      </c>
      <c r="BM601" s="117" t="s">
        <v>145</v>
      </c>
      <c r="BN601" s="117" t="s">
        <v>145</v>
      </c>
      <c r="BO601" s="117" t="s">
        <v>145</v>
      </c>
      <c r="BP601" s="117" t="s">
        <v>145</v>
      </c>
      <c r="BQ601" s="117" t="s">
        <v>145</v>
      </c>
      <c r="BR601" s="117" t="s">
        <v>145</v>
      </c>
      <c r="BS601" s="117" t="s">
        <v>145</v>
      </c>
      <c r="BT601" s="117" t="s">
        <v>145</v>
      </c>
      <c r="BU601" s="117" t="s">
        <v>145</v>
      </c>
      <c r="BV601" s="117" t="s">
        <v>171</v>
      </c>
      <c r="BW601" s="117" t="s">
        <v>145</v>
      </c>
      <c r="BX601" s="117" t="s">
        <v>145</v>
      </c>
      <c r="BY601" s="117" t="s">
        <v>145</v>
      </c>
      <c r="BZ601" s="117" t="s">
        <v>145</v>
      </c>
      <c r="CA601" s="117" t="s">
        <v>145</v>
      </c>
      <c r="CB601" s="117" t="s">
        <v>290</v>
      </c>
      <c r="CC601" s="117" t="s">
        <v>2324</v>
      </c>
      <c r="CD601" s="117" t="s">
        <v>145</v>
      </c>
      <c r="CE601" s="117" t="s">
        <v>145</v>
      </c>
      <c r="CF601" s="117" t="s">
        <v>145</v>
      </c>
      <c r="CG601" s="117" t="s">
        <v>145</v>
      </c>
      <c r="CH601" s="117" t="s">
        <v>145</v>
      </c>
      <c r="CI601" s="117" t="s">
        <v>145</v>
      </c>
      <c r="CJ601" s="117" t="s">
        <v>145</v>
      </c>
      <c r="CK601" s="117" t="s">
        <v>145</v>
      </c>
      <c r="CL601" s="117" t="s">
        <v>145</v>
      </c>
      <c r="CM601" s="117" t="s">
        <v>145</v>
      </c>
      <c r="CN601" s="117" t="s">
        <v>145</v>
      </c>
      <c r="CO601" s="117" t="s">
        <v>2325</v>
      </c>
      <c r="CP601" s="117" t="s">
        <v>145</v>
      </c>
      <c r="CQ601" s="117" t="s">
        <v>145</v>
      </c>
      <c r="CR601" s="117" t="s">
        <v>145</v>
      </c>
      <c r="CS601" s="117" t="s">
        <v>173</v>
      </c>
      <c r="CT601" s="117" t="s">
        <v>305</v>
      </c>
      <c r="CU601" s="117" t="s">
        <v>1723</v>
      </c>
      <c r="CV601" s="117" t="s">
        <v>1724</v>
      </c>
      <c r="CW601" s="117" t="s">
        <v>1725</v>
      </c>
      <c r="CX601" s="117" t="s">
        <v>178</v>
      </c>
      <c r="CY601" s="117" t="s">
        <v>178</v>
      </c>
      <c r="CZ601" s="117" t="s">
        <v>179</v>
      </c>
      <c r="DA601" s="117" t="s">
        <v>179</v>
      </c>
      <c r="DB601" s="117" t="s">
        <v>145</v>
      </c>
      <c r="DC601" s="117" t="s">
        <v>145</v>
      </c>
      <c r="DD601" s="117" t="s">
        <v>179</v>
      </c>
      <c r="DE601" s="117" t="s">
        <v>145</v>
      </c>
      <c r="DF601" s="117" t="s">
        <v>145</v>
      </c>
      <c r="DG601" s="117" t="s">
        <v>145</v>
      </c>
      <c r="DH601" s="117" t="s">
        <v>145</v>
      </c>
      <c r="DI601" s="117" t="s">
        <v>145</v>
      </c>
      <c r="DJ601" s="117" t="s">
        <v>145</v>
      </c>
      <c r="DK601" s="117" t="s">
        <v>145</v>
      </c>
      <c r="DL601" s="117" t="s">
        <v>145</v>
      </c>
      <c r="DM601" s="117" t="s">
        <v>145</v>
      </c>
      <c r="DN601" s="117" t="s">
        <v>145</v>
      </c>
      <c r="DO601" s="117" t="s">
        <v>145</v>
      </c>
      <c r="DP601" s="117" t="s">
        <v>145</v>
      </c>
      <c r="DQ601" s="117" t="s">
        <v>145</v>
      </c>
      <c r="DR601" s="117" t="s">
        <v>145</v>
      </c>
      <c r="DS601" s="117" t="s">
        <v>145</v>
      </c>
      <c r="DT601" s="117" t="s">
        <v>145</v>
      </c>
      <c r="DU601" s="117" t="s">
        <v>145</v>
      </c>
      <c r="DV601" s="117" t="s">
        <v>145</v>
      </c>
      <c r="DW601" s="117" t="s">
        <v>145</v>
      </c>
      <c r="DX601" s="117" t="s">
        <v>145</v>
      </c>
      <c r="DY601" s="117" t="s">
        <v>145</v>
      </c>
      <c r="DZ601" s="117" t="s">
        <v>145</v>
      </c>
      <c r="EA601" s="117" t="s">
        <v>145</v>
      </c>
      <c r="EB601" s="117" t="s">
        <v>145</v>
      </c>
      <c r="EC601" s="117" t="s">
        <v>180</v>
      </c>
      <c r="ED601" s="117" t="s">
        <v>145</v>
      </c>
      <c r="EE601" s="117" t="s">
        <v>154</v>
      </c>
      <c r="EF601" s="117" t="s">
        <v>145</v>
      </c>
      <c r="EG601" s="117" t="s">
        <v>145</v>
      </c>
      <c r="EH601" s="117" t="s">
        <v>145</v>
      </c>
      <c r="EI601" s="117" t="s">
        <v>145</v>
      </c>
      <c r="EJ601" s="117" t="s">
        <v>145</v>
      </c>
      <c r="EK601" s="117" t="s">
        <v>145</v>
      </c>
      <c r="EL601" s="117" t="s">
        <v>145</v>
      </c>
      <c r="EM601" s="117" t="s">
        <v>145</v>
      </c>
      <c r="EN601" s="117" t="s">
        <v>147</v>
      </c>
    </row>
    <row r="602" spans="1:144">
      <c r="A602" s="117" t="s">
        <v>2319</v>
      </c>
      <c r="B602" s="117" t="s">
        <v>145</v>
      </c>
      <c r="C602" s="117" t="s">
        <v>146</v>
      </c>
      <c r="D602" s="117" t="s">
        <v>145</v>
      </c>
      <c r="E602" s="117" t="s">
        <v>147</v>
      </c>
      <c r="F602" s="117" t="s">
        <v>145</v>
      </c>
      <c r="G602" s="117" t="s">
        <v>148</v>
      </c>
      <c r="H602" s="117" t="s">
        <v>149</v>
      </c>
      <c r="I602" s="117" t="s">
        <v>145</v>
      </c>
      <c r="J602" s="117" t="s">
        <v>150</v>
      </c>
      <c r="K602" s="117" t="s">
        <v>151</v>
      </c>
      <c r="L602" s="117" t="s">
        <v>2308</v>
      </c>
      <c r="M602" s="117" t="s">
        <v>145</v>
      </c>
      <c r="N602" s="117" t="s">
        <v>146</v>
      </c>
      <c r="O602" s="117" t="s">
        <v>153</v>
      </c>
      <c r="P602" s="117" t="s">
        <v>154</v>
      </c>
      <c r="Q602" s="117" t="s">
        <v>155</v>
      </c>
      <c r="R602" s="117" t="s">
        <v>145</v>
      </c>
      <c r="S602" s="117" t="s">
        <v>156</v>
      </c>
      <c r="T602" s="117" t="s">
        <v>154</v>
      </c>
      <c r="U602" s="117" t="s">
        <v>145</v>
      </c>
      <c r="V602" s="117" t="s">
        <v>145</v>
      </c>
      <c r="W602" s="117" t="s">
        <v>157</v>
      </c>
      <c r="X602" s="117" t="s">
        <v>157</v>
      </c>
      <c r="Y602" s="117" t="s">
        <v>158</v>
      </c>
      <c r="Z602" s="117" t="s">
        <v>159</v>
      </c>
      <c r="AA602" s="117" t="s">
        <v>145</v>
      </c>
      <c r="AB602" s="117" t="s">
        <v>145</v>
      </c>
      <c r="AC602" s="117" t="s">
        <v>145</v>
      </c>
      <c r="AD602" s="117" t="s">
        <v>145</v>
      </c>
      <c r="AE602" s="117" t="s">
        <v>2320</v>
      </c>
      <c r="AF602" s="117" t="s">
        <v>145</v>
      </c>
      <c r="AG602" s="117" t="s">
        <v>145</v>
      </c>
      <c r="AH602" s="117" t="s">
        <v>147</v>
      </c>
      <c r="AI602" s="117" t="s">
        <v>145</v>
      </c>
      <c r="AJ602" s="117" t="s">
        <v>145</v>
      </c>
      <c r="AK602" s="117" t="s">
        <v>145</v>
      </c>
      <c r="AL602" s="117" t="s">
        <v>145</v>
      </c>
      <c r="AM602" s="117" t="s">
        <v>145</v>
      </c>
      <c r="AN602" s="117" t="s">
        <v>145</v>
      </c>
      <c r="AO602" s="117" t="s">
        <v>1756</v>
      </c>
      <c r="AP602" s="117" t="s">
        <v>1757</v>
      </c>
      <c r="AQ602" s="117" t="s">
        <v>1757</v>
      </c>
      <c r="AR602" s="117" t="s">
        <v>493</v>
      </c>
      <c r="AS602" s="117" t="s">
        <v>953</v>
      </c>
      <c r="AT602" s="117" t="s">
        <v>954</v>
      </c>
      <c r="AU602" s="117" t="s">
        <v>145</v>
      </c>
      <c r="AV602" s="117" t="s">
        <v>2321</v>
      </c>
      <c r="AW602" s="117" t="s">
        <v>2322</v>
      </c>
      <c r="AX602" s="117" t="s">
        <v>2323</v>
      </c>
      <c r="AY602" s="117" t="s">
        <v>145</v>
      </c>
      <c r="AZ602" s="117" t="s">
        <v>954</v>
      </c>
      <c r="BA602" s="117" t="s">
        <v>145</v>
      </c>
      <c r="BB602" s="117" t="s">
        <v>145</v>
      </c>
      <c r="BC602" s="117" t="s">
        <v>145</v>
      </c>
      <c r="BD602" s="117" t="s">
        <v>145</v>
      </c>
      <c r="BE602" s="117" t="s">
        <v>145</v>
      </c>
      <c r="BF602" s="117" t="s">
        <v>145</v>
      </c>
      <c r="BG602" s="117" t="s">
        <v>145</v>
      </c>
      <c r="BH602" s="117" t="s">
        <v>145</v>
      </c>
      <c r="BI602" s="117" t="s">
        <v>145</v>
      </c>
      <c r="BJ602" s="117" t="s">
        <v>145</v>
      </c>
      <c r="BK602" s="117" t="s">
        <v>145</v>
      </c>
      <c r="BL602" s="117" t="s">
        <v>170</v>
      </c>
      <c r="BM602" s="117" t="s">
        <v>145</v>
      </c>
      <c r="BN602" s="117" t="s">
        <v>145</v>
      </c>
      <c r="BO602" s="117" t="s">
        <v>145</v>
      </c>
      <c r="BP602" s="117" t="s">
        <v>145</v>
      </c>
      <c r="BQ602" s="117" t="s">
        <v>145</v>
      </c>
      <c r="BR602" s="117" t="s">
        <v>145</v>
      </c>
      <c r="BS602" s="117" t="s">
        <v>145</v>
      </c>
      <c r="BT602" s="117" t="s">
        <v>145</v>
      </c>
      <c r="BU602" s="117" t="s">
        <v>145</v>
      </c>
      <c r="BV602" s="117" t="s">
        <v>171</v>
      </c>
      <c r="BW602" s="117" t="s">
        <v>145</v>
      </c>
      <c r="BX602" s="117" t="s">
        <v>145</v>
      </c>
      <c r="BY602" s="117" t="s">
        <v>145</v>
      </c>
      <c r="BZ602" s="117" t="s">
        <v>145</v>
      </c>
      <c r="CA602" s="117" t="s">
        <v>145</v>
      </c>
      <c r="CB602" s="117" t="s">
        <v>290</v>
      </c>
      <c r="CC602" s="117" t="s">
        <v>2324</v>
      </c>
      <c r="CD602" s="117" t="s">
        <v>145</v>
      </c>
      <c r="CE602" s="117" t="s">
        <v>145</v>
      </c>
      <c r="CF602" s="117" t="s">
        <v>145</v>
      </c>
      <c r="CG602" s="117" t="s">
        <v>145</v>
      </c>
      <c r="CH602" s="117" t="s">
        <v>145</v>
      </c>
      <c r="CI602" s="117" t="s">
        <v>145</v>
      </c>
      <c r="CJ602" s="117" t="s">
        <v>145</v>
      </c>
      <c r="CK602" s="117" t="s">
        <v>145</v>
      </c>
      <c r="CL602" s="117" t="s">
        <v>145</v>
      </c>
      <c r="CM602" s="117" t="s">
        <v>145</v>
      </c>
      <c r="CN602" s="117" t="s">
        <v>145</v>
      </c>
      <c r="CO602" s="117" t="s">
        <v>2325</v>
      </c>
      <c r="CP602" s="117" t="s">
        <v>145</v>
      </c>
      <c r="CQ602" s="117" t="s">
        <v>145</v>
      </c>
      <c r="CR602" s="117" t="s">
        <v>145</v>
      </c>
      <c r="CS602" s="117" t="s">
        <v>173</v>
      </c>
      <c r="CT602" s="117" t="s">
        <v>306</v>
      </c>
      <c r="CU602" s="117" t="s">
        <v>476</v>
      </c>
      <c r="CV602" s="117" t="s">
        <v>477</v>
      </c>
      <c r="CW602" s="117" t="s">
        <v>478</v>
      </c>
      <c r="CX602" s="117" t="s">
        <v>178</v>
      </c>
      <c r="CY602" s="117" t="s">
        <v>178</v>
      </c>
      <c r="CZ602" s="117" t="s">
        <v>179</v>
      </c>
      <c r="DA602" s="117" t="s">
        <v>179</v>
      </c>
      <c r="DB602" s="117" t="s">
        <v>145</v>
      </c>
      <c r="DC602" s="117" t="s">
        <v>145</v>
      </c>
      <c r="DD602" s="117" t="s">
        <v>179</v>
      </c>
      <c r="DE602" s="117" t="s">
        <v>145</v>
      </c>
      <c r="DF602" s="117" t="s">
        <v>145</v>
      </c>
      <c r="DG602" s="117" t="s">
        <v>145</v>
      </c>
      <c r="DH602" s="117" t="s">
        <v>145</v>
      </c>
      <c r="DI602" s="117" t="s">
        <v>145</v>
      </c>
      <c r="DJ602" s="117" t="s">
        <v>145</v>
      </c>
      <c r="DK602" s="117" t="s">
        <v>145</v>
      </c>
      <c r="DL602" s="117" t="s">
        <v>145</v>
      </c>
      <c r="DM602" s="117" t="s">
        <v>145</v>
      </c>
      <c r="DN602" s="117" t="s">
        <v>145</v>
      </c>
      <c r="DO602" s="117" t="s">
        <v>145</v>
      </c>
      <c r="DP602" s="117" t="s">
        <v>145</v>
      </c>
      <c r="DQ602" s="117" t="s">
        <v>145</v>
      </c>
      <c r="DR602" s="117" t="s">
        <v>145</v>
      </c>
      <c r="DS602" s="117" t="s">
        <v>145</v>
      </c>
      <c r="DT602" s="117" t="s">
        <v>145</v>
      </c>
      <c r="DU602" s="117" t="s">
        <v>145</v>
      </c>
      <c r="DV602" s="117" t="s">
        <v>145</v>
      </c>
      <c r="DW602" s="117" t="s">
        <v>145</v>
      </c>
      <c r="DX602" s="117" t="s">
        <v>145</v>
      </c>
      <c r="DY602" s="117" t="s">
        <v>145</v>
      </c>
      <c r="DZ602" s="117" t="s">
        <v>145</v>
      </c>
      <c r="EA602" s="117" t="s">
        <v>145</v>
      </c>
      <c r="EB602" s="117" t="s">
        <v>145</v>
      </c>
      <c r="EC602" s="117" t="s">
        <v>180</v>
      </c>
      <c r="ED602" s="117" t="s">
        <v>145</v>
      </c>
      <c r="EE602" s="117" t="s">
        <v>154</v>
      </c>
      <c r="EF602" s="117" t="s">
        <v>145</v>
      </c>
      <c r="EG602" s="117" t="s">
        <v>145</v>
      </c>
      <c r="EH602" s="117" t="s">
        <v>145</v>
      </c>
      <c r="EI602" s="117" t="s">
        <v>479</v>
      </c>
      <c r="EJ602" s="117" t="s">
        <v>145</v>
      </c>
      <c r="EK602" s="117" t="s">
        <v>145</v>
      </c>
      <c r="EL602" s="117" t="s">
        <v>145</v>
      </c>
      <c r="EM602" s="117" t="s">
        <v>145</v>
      </c>
      <c r="EN602" s="117" t="s">
        <v>147</v>
      </c>
    </row>
    <row r="603" spans="1:144">
      <c r="A603" s="117" t="s">
        <v>2319</v>
      </c>
      <c r="B603" s="117" t="s">
        <v>145</v>
      </c>
      <c r="C603" s="117" t="s">
        <v>146</v>
      </c>
      <c r="D603" s="117" t="s">
        <v>145</v>
      </c>
      <c r="E603" s="117" t="s">
        <v>147</v>
      </c>
      <c r="F603" s="117" t="s">
        <v>145</v>
      </c>
      <c r="G603" s="117" t="s">
        <v>148</v>
      </c>
      <c r="H603" s="117" t="s">
        <v>149</v>
      </c>
      <c r="I603" s="117" t="s">
        <v>145</v>
      </c>
      <c r="J603" s="117" t="s">
        <v>150</v>
      </c>
      <c r="K603" s="117" t="s">
        <v>151</v>
      </c>
      <c r="L603" s="117" t="s">
        <v>2308</v>
      </c>
      <c r="M603" s="117" t="s">
        <v>145</v>
      </c>
      <c r="N603" s="117" t="s">
        <v>146</v>
      </c>
      <c r="O603" s="117" t="s">
        <v>153</v>
      </c>
      <c r="P603" s="117" t="s">
        <v>154</v>
      </c>
      <c r="Q603" s="117" t="s">
        <v>155</v>
      </c>
      <c r="R603" s="117" t="s">
        <v>145</v>
      </c>
      <c r="S603" s="117" t="s">
        <v>156</v>
      </c>
      <c r="T603" s="117" t="s">
        <v>154</v>
      </c>
      <c r="U603" s="117" t="s">
        <v>145</v>
      </c>
      <c r="V603" s="117" t="s">
        <v>145</v>
      </c>
      <c r="W603" s="117" t="s">
        <v>157</v>
      </c>
      <c r="X603" s="117" t="s">
        <v>157</v>
      </c>
      <c r="Y603" s="117" t="s">
        <v>158</v>
      </c>
      <c r="Z603" s="117" t="s">
        <v>159</v>
      </c>
      <c r="AA603" s="117" t="s">
        <v>145</v>
      </c>
      <c r="AB603" s="117" t="s">
        <v>145</v>
      </c>
      <c r="AC603" s="117" t="s">
        <v>145</v>
      </c>
      <c r="AD603" s="117" t="s">
        <v>145</v>
      </c>
      <c r="AE603" s="117" t="s">
        <v>2320</v>
      </c>
      <c r="AF603" s="117" t="s">
        <v>145</v>
      </c>
      <c r="AG603" s="117" t="s">
        <v>145</v>
      </c>
      <c r="AH603" s="117" t="s">
        <v>147</v>
      </c>
      <c r="AI603" s="117" t="s">
        <v>145</v>
      </c>
      <c r="AJ603" s="117" t="s">
        <v>145</v>
      </c>
      <c r="AK603" s="117" t="s">
        <v>145</v>
      </c>
      <c r="AL603" s="117" t="s">
        <v>145</v>
      </c>
      <c r="AM603" s="117" t="s">
        <v>145</v>
      </c>
      <c r="AN603" s="117" t="s">
        <v>145</v>
      </c>
      <c r="AO603" s="117" t="s">
        <v>1756</v>
      </c>
      <c r="AP603" s="117" t="s">
        <v>1757</v>
      </c>
      <c r="AQ603" s="117" t="s">
        <v>1757</v>
      </c>
      <c r="AR603" s="117" t="s">
        <v>493</v>
      </c>
      <c r="AS603" s="117" t="s">
        <v>953</v>
      </c>
      <c r="AT603" s="117" t="s">
        <v>954</v>
      </c>
      <c r="AU603" s="117" t="s">
        <v>145</v>
      </c>
      <c r="AV603" s="117" t="s">
        <v>2321</v>
      </c>
      <c r="AW603" s="117" t="s">
        <v>2322</v>
      </c>
      <c r="AX603" s="117" t="s">
        <v>2323</v>
      </c>
      <c r="AY603" s="117" t="s">
        <v>145</v>
      </c>
      <c r="AZ603" s="117" t="s">
        <v>954</v>
      </c>
      <c r="BA603" s="117" t="s">
        <v>145</v>
      </c>
      <c r="BB603" s="117" t="s">
        <v>145</v>
      </c>
      <c r="BC603" s="117" t="s">
        <v>145</v>
      </c>
      <c r="BD603" s="117" t="s">
        <v>145</v>
      </c>
      <c r="BE603" s="117" t="s">
        <v>145</v>
      </c>
      <c r="BF603" s="117" t="s">
        <v>145</v>
      </c>
      <c r="BG603" s="117" t="s">
        <v>145</v>
      </c>
      <c r="BH603" s="117" t="s">
        <v>145</v>
      </c>
      <c r="BI603" s="117" t="s">
        <v>145</v>
      </c>
      <c r="BJ603" s="117" t="s">
        <v>145</v>
      </c>
      <c r="BK603" s="117" t="s">
        <v>145</v>
      </c>
      <c r="BL603" s="117" t="s">
        <v>170</v>
      </c>
      <c r="BM603" s="117" t="s">
        <v>145</v>
      </c>
      <c r="BN603" s="117" t="s">
        <v>145</v>
      </c>
      <c r="BO603" s="117" t="s">
        <v>145</v>
      </c>
      <c r="BP603" s="117" t="s">
        <v>145</v>
      </c>
      <c r="BQ603" s="117" t="s">
        <v>145</v>
      </c>
      <c r="BR603" s="117" t="s">
        <v>145</v>
      </c>
      <c r="BS603" s="117" t="s">
        <v>145</v>
      </c>
      <c r="BT603" s="117" t="s">
        <v>145</v>
      </c>
      <c r="BU603" s="117" t="s">
        <v>145</v>
      </c>
      <c r="BV603" s="117" t="s">
        <v>171</v>
      </c>
      <c r="BW603" s="117" t="s">
        <v>145</v>
      </c>
      <c r="BX603" s="117" t="s">
        <v>145</v>
      </c>
      <c r="BY603" s="117" t="s">
        <v>145</v>
      </c>
      <c r="BZ603" s="117" t="s">
        <v>145</v>
      </c>
      <c r="CA603" s="117" t="s">
        <v>145</v>
      </c>
      <c r="CB603" s="117" t="s">
        <v>290</v>
      </c>
      <c r="CC603" s="117" t="s">
        <v>2324</v>
      </c>
      <c r="CD603" s="117" t="s">
        <v>145</v>
      </c>
      <c r="CE603" s="117" t="s">
        <v>145</v>
      </c>
      <c r="CF603" s="117" t="s">
        <v>145</v>
      </c>
      <c r="CG603" s="117" t="s">
        <v>145</v>
      </c>
      <c r="CH603" s="117" t="s">
        <v>145</v>
      </c>
      <c r="CI603" s="117" t="s">
        <v>145</v>
      </c>
      <c r="CJ603" s="117" t="s">
        <v>145</v>
      </c>
      <c r="CK603" s="117" t="s">
        <v>145</v>
      </c>
      <c r="CL603" s="117" t="s">
        <v>145</v>
      </c>
      <c r="CM603" s="117" t="s">
        <v>145</v>
      </c>
      <c r="CN603" s="117" t="s">
        <v>145</v>
      </c>
      <c r="CO603" s="117" t="s">
        <v>2325</v>
      </c>
      <c r="CP603" s="117" t="s">
        <v>145</v>
      </c>
      <c r="CQ603" s="117" t="s">
        <v>145</v>
      </c>
      <c r="CR603" s="117" t="s">
        <v>145</v>
      </c>
      <c r="CS603" s="117" t="s">
        <v>173</v>
      </c>
      <c r="CT603" s="117" t="s">
        <v>310</v>
      </c>
      <c r="CU603" s="117" t="s">
        <v>1905</v>
      </c>
      <c r="CV603" s="117" t="s">
        <v>1906</v>
      </c>
      <c r="CW603" s="117" t="s">
        <v>1907</v>
      </c>
      <c r="CX603" s="117" t="s">
        <v>178</v>
      </c>
      <c r="CY603" s="117" t="s">
        <v>178</v>
      </c>
      <c r="CZ603" s="117" t="s">
        <v>179</v>
      </c>
      <c r="DA603" s="117" t="s">
        <v>179</v>
      </c>
      <c r="DB603" s="117" t="s">
        <v>145</v>
      </c>
      <c r="DC603" s="117" t="s">
        <v>145</v>
      </c>
      <c r="DD603" s="117" t="s">
        <v>179</v>
      </c>
      <c r="DE603" s="117" t="s">
        <v>145</v>
      </c>
      <c r="DF603" s="117" t="s">
        <v>145</v>
      </c>
      <c r="DG603" s="117" t="s">
        <v>145</v>
      </c>
      <c r="DH603" s="117" t="s">
        <v>145</v>
      </c>
      <c r="DI603" s="117" t="s">
        <v>145</v>
      </c>
      <c r="DJ603" s="117" t="s">
        <v>145</v>
      </c>
      <c r="DK603" s="117" t="s">
        <v>145</v>
      </c>
      <c r="DL603" s="117" t="s">
        <v>145</v>
      </c>
      <c r="DM603" s="117" t="s">
        <v>145</v>
      </c>
      <c r="DN603" s="117" t="s">
        <v>145</v>
      </c>
      <c r="DO603" s="117" t="s">
        <v>145</v>
      </c>
      <c r="DP603" s="117" t="s">
        <v>145</v>
      </c>
      <c r="DQ603" s="117" t="s">
        <v>145</v>
      </c>
      <c r="DR603" s="117" t="s">
        <v>145</v>
      </c>
      <c r="DS603" s="117" t="s">
        <v>145</v>
      </c>
      <c r="DT603" s="117" t="s">
        <v>145</v>
      </c>
      <c r="DU603" s="117" t="s">
        <v>145</v>
      </c>
      <c r="DV603" s="117" t="s">
        <v>145</v>
      </c>
      <c r="DW603" s="117" t="s">
        <v>145</v>
      </c>
      <c r="DX603" s="117" t="s">
        <v>145</v>
      </c>
      <c r="DY603" s="117" t="s">
        <v>145</v>
      </c>
      <c r="DZ603" s="117" t="s">
        <v>145</v>
      </c>
      <c r="EA603" s="117" t="s">
        <v>145</v>
      </c>
      <c r="EB603" s="117" t="s">
        <v>145</v>
      </c>
      <c r="EC603" s="117" t="s">
        <v>180</v>
      </c>
      <c r="ED603" s="117" t="s">
        <v>145</v>
      </c>
      <c r="EE603" s="117" t="s">
        <v>154</v>
      </c>
      <c r="EF603" s="117" t="s">
        <v>145</v>
      </c>
      <c r="EG603" s="117" t="s">
        <v>145</v>
      </c>
      <c r="EH603" s="117" t="s">
        <v>145</v>
      </c>
      <c r="EI603" s="117" t="s">
        <v>1908</v>
      </c>
      <c r="EJ603" s="117" t="s">
        <v>145</v>
      </c>
      <c r="EK603" s="117" t="s">
        <v>145</v>
      </c>
      <c r="EL603" s="117" t="s">
        <v>145</v>
      </c>
      <c r="EM603" s="117" t="s">
        <v>145</v>
      </c>
      <c r="EN603" s="117" t="s">
        <v>147</v>
      </c>
    </row>
    <row r="604" spans="1:144">
      <c r="A604" s="117" t="s">
        <v>2319</v>
      </c>
      <c r="B604" s="117" t="s">
        <v>145</v>
      </c>
      <c r="C604" s="117" t="s">
        <v>146</v>
      </c>
      <c r="D604" s="117" t="s">
        <v>145</v>
      </c>
      <c r="E604" s="117" t="s">
        <v>147</v>
      </c>
      <c r="F604" s="117" t="s">
        <v>145</v>
      </c>
      <c r="G604" s="117" t="s">
        <v>148</v>
      </c>
      <c r="H604" s="117" t="s">
        <v>149</v>
      </c>
      <c r="I604" s="117" t="s">
        <v>145</v>
      </c>
      <c r="J604" s="117" t="s">
        <v>150</v>
      </c>
      <c r="K604" s="117" t="s">
        <v>151</v>
      </c>
      <c r="L604" s="117" t="s">
        <v>2308</v>
      </c>
      <c r="M604" s="117" t="s">
        <v>145</v>
      </c>
      <c r="N604" s="117" t="s">
        <v>146</v>
      </c>
      <c r="O604" s="117" t="s">
        <v>153</v>
      </c>
      <c r="P604" s="117" t="s">
        <v>154</v>
      </c>
      <c r="Q604" s="117" t="s">
        <v>155</v>
      </c>
      <c r="R604" s="117" t="s">
        <v>145</v>
      </c>
      <c r="S604" s="117" t="s">
        <v>156</v>
      </c>
      <c r="T604" s="117" t="s">
        <v>154</v>
      </c>
      <c r="U604" s="117" t="s">
        <v>145</v>
      </c>
      <c r="V604" s="117" t="s">
        <v>145</v>
      </c>
      <c r="W604" s="117" t="s">
        <v>157</v>
      </c>
      <c r="X604" s="117" t="s">
        <v>157</v>
      </c>
      <c r="Y604" s="117" t="s">
        <v>158</v>
      </c>
      <c r="Z604" s="117" t="s">
        <v>159</v>
      </c>
      <c r="AA604" s="117" t="s">
        <v>145</v>
      </c>
      <c r="AB604" s="117" t="s">
        <v>145</v>
      </c>
      <c r="AC604" s="117" t="s">
        <v>145</v>
      </c>
      <c r="AD604" s="117" t="s">
        <v>145</v>
      </c>
      <c r="AE604" s="117" t="s">
        <v>2320</v>
      </c>
      <c r="AF604" s="117" t="s">
        <v>145</v>
      </c>
      <c r="AG604" s="117" t="s">
        <v>145</v>
      </c>
      <c r="AH604" s="117" t="s">
        <v>147</v>
      </c>
      <c r="AI604" s="117" t="s">
        <v>145</v>
      </c>
      <c r="AJ604" s="117" t="s">
        <v>145</v>
      </c>
      <c r="AK604" s="117" t="s">
        <v>145</v>
      </c>
      <c r="AL604" s="117" t="s">
        <v>145</v>
      </c>
      <c r="AM604" s="117" t="s">
        <v>145</v>
      </c>
      <c r="AN604" s="117" t="s">
        <v>145</v>
      </c>
      <c r="AO604" s="117" t="s">
        <v>1756</v>
      </c>
      <c r="AP604" s="117" t="s">
        <v>1757</v>
      </c>
      <c r="AQ604" s="117" t="s">
        <v>1757</v>
      </c>
      <c r="AR604" s="117" t="s">
        <v>493</v>
      </c>
      <c r="AS604" s="117" t="s">
        <v>953</v>
      </c>
      <c r="AT604" s="117" t="s">
        <v>954</v>
      </c>
      <c r="AU604" s="117" t="s">
        <v>145</v>
      </c>
      <c r="AV604" s="117" t="s">
        <v>2321</v>
      </c>
      <c r="AW604" s="117" t="s">
        <v>2322</v>
      </c>
      <c r="AX604" s="117" t="s">
        <v>2323</v>
      </c>
      <c r="AY604" s="117" t="s">
        <v>145</v>
      </c>
      <c r="AZ604" s="117" t="s">
        <v>954</v>
      </c>
      <c r="BA604" s="117" t="s">
        <v>145</v>
      </c>
      <c r="BB604" s="117" t="s">
        <v>145</v>
      </c>
      <c r="BC604" s="117" t="s">
        <v>145</v>
      </c>
      <c r="BD604" s="117" t="s">
        <v>145</v>
      </c>
      <c r="BE604" s="117" t="s">
        <v>145</v>
      </c>
      <c r="BF604" s="117" t="s">
        <v>145</v>
      </c>
      <c r="BG604" s="117" t="s">
        <v>145</v>
      </c>
      <c r="BH604" s="117" t="s">
        <v>145</v>
      </c>
      <c r="BI604" s="117" t="s">
        <v>145</v>
      </c>
      <c r="BJ604" s="117" t="s">
        <v>145</v>
      </c>
      <c r="BK604" s="117" t="s">
        <v>145</v>
      </c>
      <c r="BL604" s="117" t="s">
        <v>170</v>
      </c>
      <c r="BM604" s="117" t="s">
        <v>145</v>
      </c>
      <c r="BN604" s="117" t="s">
        <v>145</v>
      </c>
      <c r="BO604" s="117" t="s">
        <v>145</v>
      </c>
      <c r="BP604" s="117" t="s">
        <v>145</v>
      </c>
      <c r="BQ604" s="117" t="s">
        <v>145</v>
      </c>
      <c r="BR604" s="117" t="s">
        <v>145</v>
      </c>
      <c r="BS604" s="117" t="s">
        <v>145</v>
      </c>
      <c r="BT604" s="117" t="s">
        <v>145</v>
      </c>
      <c r="BU604" s="117" t="s">
        <v>145</v>
      </c>
      <c r="BV604" s="117" t="s">
        <v>171</v>
      </c>
      <c r="BW604" s="117" t="s">
        <v>145</v>
      </c>
      <c r="BX604" s="117" t="s">
        <v>145</v>
      </c>
      <c r="BY604" s="117" t="s">
        <v>145</v>
      </c>
      <c r="BZ604" s="117" t="s">
        <v>145</v>
      </c>
      <c r="CA604" s="117" t="s">
        <v>145</v>
      </c>
      <c r="CB604" s="117" t="s">
        <v>290</v>
      </c>
      <c r="CC604" s="117" t="s">
        <v>2324</v>
      </c>
      <c r="CD604" s="117" t="s">
        <v>145</v>
      </c>
      <c r="CE604" s="117" t="s">
        <v>145</v>
      </c>
      <c r="CF604" s="117" t="s">
        <v>145</v>
      </c>
      <c r="CG604" s="117" t="s">
        <v>145</v>
      </c>
      <c r="CH604" s="117" t="s">
        <v>145</v>
      </c>
      <c r="CI604" s="117" t="s">
        <v>145</v>
      </c>
      <c r="CJ604" s="117" t="s">
        <v>145</v>
      </c>
      <c r="CK604" s="117" t="s">
        <v>145</v>
      </c>
      <c r="CL604" s="117" t="s">
        <v>145</v>
      </c>
      <c r="CM604" s="117" t="s">
        <v>145</v>
      </c>
      <c r="CN604" s="117" t="s">
        <v>145</v>
      </c>
      <c r="CO604" s="117" t="s">
        <v>2325</v>
      </c>
      <c r="CP604" s="117" t="s">
        <v>145</v>
      </c>
      <c r="CQ604" s="117" t="s">
        <v>145</v>
      </c>
      <c r="CR604" s="117" t="s">
        <v>145</v>
      </c>
      <c r="CS604" s="117" t="s">
        <v>173</v>
      </c>
      <c r="CT604" s="117" t="s">
        <v>314</v>
      </c>
      <c r="CU604" s="117" t="s">
        <v>1726</v>
      </c>
      <c r="CV604" s="117" t="s">
        <v>1727</v>
      </c>
      <c r="CW604" s="117" t="s">
        <v>1728</v>
      </c>
      <c r="CX604" s="117" t="s">
        <v>178</v>
      </c>
      <c r="CY604" s="117" t="s">
        <v>178</v>
      </c>
      <c r="CZ604" s="117" t="s">
        <v>179</v>
      </c>
      <c r="DA604" s="117" t="s">
        <v>179</v>
      </c>
      <c r="DB604" s="117" t="s">
        <v>145</v>
      </c>
      <c r="DC604" s="117" t="s">
        <v>145</v>
      </c>
      <c r="DD604" s="117" t="s">
        <v>179</v>
      </c>
      <c r="DE604" s="117" t="s">
        <v>145</v>
      </c>
      <c r="DF604" s="117" t="s">
        <v>145</v>
      </c>
      <c r="DG604" s="117" t="s">
        <v>145</v>
      </c>
      <c r="DH604" s="117" t="s">
        <v>145</v>
      </c>
      <c r="DI604" s="117" t="s">
        <v>145</v>
      </c>
      <c r="DJ604" s="117" t="s">
        <v>145</v>
      </c>
      <c r="DK604" s="117" t="s">
        <v>145</v>
      </c>
      <c r="DL604" s="117" t="s">
        <v>145</v>
      </c>
      <c r="DM604" s="117" t="s">
        <v>145</v>
      </c>
      <c r="DN604" s="117" t="s">
        <v>145</v>
      </c>
      <c r="DO604" s="117" t="s">
        <v>145</v>
      </c>
      <c r="DP604" s="117" t="s">
        <v>145</v>
      </c>
      <c r="DQ604" s="117" t="s">
        <v>145</v>
      </c>
      <c r="DR604" s="117" t="s">
        <v>145</v>
      </c>
      <c r="DS604" s="117" t="s">
        <v>145</v>
      </c>
      <c r="DT604" s="117" t="s">
        <v>145</v>
      </c>
      <c r="DU604" s="117" t="s">
        <v>145</v>
      </c>
      <c r="DV604" s="117" t="s">
        <v>145</v>
      </c>
      <c r="DW604" s="117" t="s">
        <v>145</v>
      </c>
      <c r="DX604" s="117" t="s">
        <v>145</v>
      </c>
      <c r="DY604" s="117" t="s">
        <v>145</v>
      </c>
      <c r="DZ604" s="117" t="s">
        <v>145</v>
      </c>
      <c r="EA604" s="117" t="s">
        <v>145</v>
      </c>
      <c r="EB604" s="117" t="s">
        <v>145</v>
      </c>
      <c r="EC604" s="117" t="s">
        <v>180</v>
      </c>
      <c r="ED604" s="117" t="s">
        <v>145</v>
      </c>
      <c r="EE604" s="117" t="s">
        <v>154</v>
      </c>
      <c r="EF604" s="117" t="s">
        <v>145</v>
      </c>
      <c r="EG604" s="117" t="s">
        <v>145</v>
      </c>
      <c r="EH604" s="117" t="s">
        <v>145</v>
      </c>
      <c r="EI604" s="117" t="s">
        <v>1729</v>
      </c>
      <c r="EJ604" s="117" t="s">
        <v>1730</v>
      </c>
      <c r="EK604" s="117" t="s">
        <v>145</v>
      </c>
      <c r="EL604" s="117" t="s">
        <v>145</v>
      </c>
      <c r="EM604" s="117" t="s">
        <v>145</v>
      </c>
      <c r="EN604" s="117" t="s">
        <v>147</v>
      </c>
    </row>
    <row r="605" spans="1:144">
      <c r="A605" s="117" t="s">
        <v>2319</v>
      </c>
      <c r="B605" s="117" t="s">
        <v>145</v>
      </c>
      <c r="C605" s="117" t="s">
        <v>146</v>
      </c>
      <c r="D605" s="117" t="s">
        <v>145</v>
      </c>
      <c r="E605" s="117" t="s">
        <v>147</v>
      </c>
      <c r="F605" s="117" t="s">
        <v>145</v>
      </c>
      <c r="G605" s="117" t="s">
        <v>148</v>
      </c>
      <c r="H605" s="117" t="s">
        <v>149</v>
      </c>
      <c r="I605" s="117" t="s">
        <v>145</v>
      </c>
      <c r="J605" s="117" t="s">
        <v>150</v>
      </c>
      <c r="K605" s="117" t="s">
        <v>151</v>
      </c>
      <c r="L605" s="117" t="s">
        <v>2308</v>
      </c>
      <c r="M605" s="117" t="s">
        <v>145</v>
      </c>
      <c r="N605" s="117" t="s">
        <v>146</v>
      </c>
      <c r="O605" s="117" t="s">
        <v>153</v>
      </c>
      <c r="P605" s="117" t="s">
        <v>154</v>
      </c>
      <c r="Q605" s="117" t="s">
        <v>155</v>
      </c>
      <c r="R605" s="117" t="s">
        <v>145</v>
      </c>
      <c r="S605" s="117" t="s">
        <v>156</v>
      </c>
      <c r="T605" s="117" t="s">
        <v>154</v>
      </c>
      <c r="U605" s="117" t="s">
        <v>145</v>
      </c>
      <c r="V605" s="117" t="s">
        <v>145</v>
      </c>
      <c r="W605" s="117" t="s">
        <v>157</v>
      </c>
      <c r="X605" s="117" t="s">
        <v>157</v>
      </c>
      <c r="Y605" s="117" t="s">
        <v>158</v>
      </c>
      <c r="Z605" s="117" t="s">
        <v>159</v>
      </c>
      <c r="AA605" s="117" t="s">
        <v>145</v>
      </c>
      <c r="AB605" s="117" t="s">
        <v>145</v>
      </c>
      <c r="AC605" s="117" t="s">
        <v>145</v>
      </c>
      <c r="AD605" s="117" t="s">
        <v>145</v>
      </c>
      <c r="AE605" s="117" t="s">
        <v>2320</v>
      </c>
      <c r="AF605" s="117" t="s">
        <v>145</v>
      </c>
      <c r="AG605" s="117" t="s">
        <v>145</v>
      </c>
      <c r="AH605" s="117" t="s">
        <v>147</v>
      </c>
      <c r="AI605" s="117" t="s">
        <v>145</v>
      </c>
      <c r="AJ605" s="117" t="s">
        <v>145</v>
      </c>
      <c r="AK605" s="117" t="s">
        <v>145</v>
      </c>
      <c r="AL605" s="117" t="s">
        <v>145</v>
      </c>
      <c r="AM605" s="117" t="s">
        <v>145</v>
      </c>
      <c r="AN605" s="117" t="s">
        <v>145</v>
      </c>
      <c r="AO605" s="117" t="s">
        <v>1756</v>
      </c>
      <c r="AP605" s="117" t="s">
        <v>1757</v>
      </c>
      <c r="AQ605" s="117" t="s">
        <v>1757</v>
      </c>
      <c r="AR605" s="117" t="s">
        <v>493</v>
      </c>
      <c r="AS605" s="117" t="s">
        <v>953</v>
      </c>
      <c r="AT605" s="117" t="s">
        <v>954</v>
      </c>
      <c r="AU605" s="117" t="s">
        <v>145</v>
      </c>
      <c r="AV605" s="117" t="s">
        <v>2321</v>
      </c>
      <c r="AW605" s="117" t="s">
        <v>2322</v>
      </c>
      <c r="AX605" s="117" t="s">
        <v>2323</v>
      </c>
      <c r="AY605" s="117" t="s">
        <v>145</v>
      </c>
      <c r="AZ605" s="117" t="s">
        <v>954</v>
      </c>
      <c r="BA605" s="117" t="s">
        <v>145</v>
      </c>
      <c r="BB605" s="117" t="s">
        <v>145</v>
      </c>
      <c r="BC605" s="117" t="s">
        <v>145</v>
      </c>
      <c r="BD605" s="117" t="s">
        <v>145</v>
      </c>
      <c r="BE605" s="117" t="s">
        <v>145</v>
      </c>
      <c r="BF605" s="117" t="s">
        <v>145</v>
      </c>
      <c r="BG605" s="117" t="s">
        <v>145</v>
      </c>
      <c r="BH605" s="117" t="s">
        <v>145</v>
      </c>
      <c r="BI605" s="117" t="s">
        <v>145</v>
      </c>
      <c r="BJ605" s="117" t="s">
        <v>145</v>
      </c>
      <c r="BK605" s="117" t="s">
        <v>145</v>
      </c>
      <c r="BL605" s="117" t="s">
        <v>170</v>
      </c>
      <c r="BM605" s="117" t="s">
        <v>145</v>
      </c>
      <c r="BN605" s="117" t="s">
        <v>145</v>
      </c>
      <c r="BO605" s="117" t="s">
        <v>145</v>
      </c>
      <c r="BP605" s="117" t="s">
        <v>145</v>
      </c>
      <c r="BQ605" s="117" t="s">
        <v>145</v>
      </c>
      <c r="BR605" s="117" t="s">
        <v>145</v>
      </c>
      <c r="BS605" s="117" t="s">
        <v>145</v>
      </c>
      <c r="BT605" s="117" t="s">
        <v>145</v>
      </c>
      <c r="BU605" s="117" t="s">
        <v>145</v>
      </c>
      <c r="BV605" s="117" t="s">
        <v>171</v>
      </c>
      <c r="BW605" s="117" t="s">
        <v>145</v>
      </c>
      <c r="BX605" s="117" t="s">
        <v>145</v>
      </c>
      <c r="BY605" s="117" t="s">
        <v>145</v>
      </c>
      <c r="BZ605" s="117" t="s">
        <v>145</v>
      </c>
      <c r="CA605" s="117" t="s">
        <v>145</v>
      </c>
      <c r="CB605" s="117" t="s">
        <v>290</v>
      </c>
      <c r="CC605" s="117" t="s">
        <v>2324</v>
      </c>
      <c r="CD605" s="117" t="s">
        <v>145</v>
      </c>
      <c r="CE605" s="117" t="s">
        <v>145</v>
      </c>
      <c r="CF605" s="117" t="s">
        <v>145</v>
      </c>
      <c r="CG605" s="117" t="s">
        <v>145</v>
      </c>
      <c r="CH605" s="117" t="s">
        <v>145</v>
      </c>
      <c r="CI605" s="117" t="s">
        <v>145</v>
      </c>
      <c r="CJ605" s="117" t="s">
        <v>145</v>
      </c>
      <c r="CK605" s="117" t="s">
        <v>145</v>
      </c>
      <c r="CL605" s="117" t="s">
        <v>145</v>
      </c>
      <c r="CM605" s="117" t="s">
        <v>145</v>
      </c>
      <c r="CN605" s="117" t="s">
        <v>145</v>
      </c>
      <c r="CO605" s="117" t="s">
        <v>2325</v>
      </c>
      <c r="CP605" s="117" t="s">
        <v>145</v>
      </c>
      <c r="CQ605" s="117" t="s">
        <v>145</v>
      </c>
      <c r="CR605" s="117" t="s">
        <v>145</v>
      </c>
      <c r="CS605" s="117" t="s">
        <v>173</v>
      </c>
      <c r="CT605" s="117" t="s">
        <v>318</v>
      </c>
      <c r="CU605" s="117" t="s">
        <v>2334</v>
      </c>
      <c r="CV605" s="117" t="s">
        <v>2335</v>
      </c>
      <c r="CW605" s="117" t="s">
        <v>2336</v>
      </c>
      <c r="CX605" s="117" t="s">
        <v>178</v>
      </c>
      <c r="CY605" s="117" t="s">
        <v>178</v>
      </c>
      <c r="CZ605" s="117" t="s">
        <v>179</v>
      </c>
      <c r="DA605" s="117" t="s">
        <v>179</v>
      </c>
      <c r="DB605" s="117" t="s">
        <v>145</v>
      </c>
      <c r="DC605" s="117" t="s">
        <v>145</v>
      </c>
      <c r="DD605" s="117" t="s">
        <v>179</v>
      </c>
      <c r="DE605" s="117" t="s">
        <v>145</v>
      </c>
      <c r="DF605" s="117" t="s">
        <v>145</v>
      </c>
      <c r="DG605" s="117" t="s">
        <v>145</v>
      </c>
      <c r="DH605" s="117" t="s">
        <v>145</v>
      </c>
      <c r="DI605" s="117" t="s">
        <v>145</v>
      </c>
      <c r="DJ605" s="117" t="s">
        <v>145</v>
      </c>
      <c r="DK605" s="117" t="s">
        <v>145</v>
      </c>
      <c r="DL605" s="117" t="s">
        <v>145</v>
      </c>
      <c r="DM605" s="117" t="s">
        <v>145</v>
      </c>
      <c r="DN605" s="117" t="s">
        <v>145</v>
      </c>
      <c r="DO605" s="117" t="s">
        <v>145</v>
      </c>
      <c r="DP605" s="117" t="s">
        <v>145</v>
      </c>
      <c r="DQ605" s="117" t="s">
        <v>145</v>
      </c>
      <c r="DR605" s="117" t="s">
        <v>145</v>
      </c>
      <c r="DS605" s="117" t="s">
        <v>145</v>
      </c>
      <c r="DT605" s="117" t="s">
        <v>145</v>
      </c>
      <c r="DU605" s="117" t="s">
        <v>145</v>
      </c>
      <c r="DV605" s="117" t="s">
        <v>145</v>
      </c>
      <c r="DW605" s="117" t="s">
        <v>145</v>
      </c>
      <c r="DX605" s="117" t="s">
        <v>145</v>
      </c>
      <c r="DY605" s="117" t="s">
        <v>145</v>
      </c>
      <c r="DZ605" s="117" t="s">
        <v>145</v>
      </c>
      <c r="EA605" s="117" t="s">
        <v>145</v>
      </c>
      <c r="EB605" s="117" t="s">
        <v>145</v>
      </c>
      <c r="EC605" s="117" t="s">
        <v>180</v>
      </c>
      <c r="ED605" s="117" t="s">
        <v>145</v>
      </c>
      <c r="EE605" s="117" t="s">
        <v>154</v>
      </c>
      <c r="EF605" s="117" t="s">
        <v>145</v>
      </c>
      <c r="EG605" s="117" t="s">
        <v>145</v>
      </c>
      <c r="EH605" s="117" t="s">
        <v>145</v>
      </c>
      <c r="EI605" s="117" t="s">
        <v>145</v>
      </c>
      <c r="EJ605" s="117" t="s">
        <v>145</v>
      </c>
      <c r="EK605" s="117" t="s">
        <v>145</v>
      </c>
      <c r="EL605" s="117" t="s">
        <v>145</v>
      </c>
      <c r="EM605" s="117" t="s">
        <v>145</v>
      </c>
      <c r="EN605" s="117" t="s">
        <v>147</v>
      </c>
    </row>
    <row r="606" spans="1:144">
      <c r="A606" s="117" t="s">
        <v>2319</v>
      </c>
      <c r="B606" s="117" t="s">
        <v>145</v>
      </c>
      <c r="C606" s="117" t="s">
        <v>146</v>
      </c>
      <c r="D606" s="117" t="s">
        <v>145</v>
      </c>
      <c r="E606" s="117" t="s">
        <v>147</v>
      </c>
      <c r="F606" s="117" t="s">
        <v>145</v>
      </c>
      <c r="G606" s="117" t="s">
        <v>148</v>
      </c>
      <c r="H606" s="117" t="s">
        <v>149</v>
      </c>
      <c r="I606" s="117" t="s">
        <v>145</v>
      </c>
      <c r="J606" s="117" t="s">
        <v>150</v>
      </c>
      <c r="K606" s="117" t="s">
        <v>151</v>
      </c>
      <c r="L606" s="117" t="s">
        <v>2308</v>
      </c>
      <c r="M606" s="117" t="s">
        <v>145</v>
      </c>
      <c r="N606" s="117" t="s">
        <v>146</v>
      </c>
      <c r="O606" s="117" t="s">
        <v>153</v>
      </c>
      <c r="P606" s="117" t="s">
        <v>154</v>
      </c>
      <c r="Q606" s="117" t="s">
        <v>155</v>
      </c>
      <c r="R606" s="117" t="s">
        <v>145</v>
      </c>
      <c r="S606" s="117" t="s">
        <v>156</v>
      </c>
      <c r="T606" s="117" t="s">
        <v>154</v>
      </c>
      <c r="U606" s="117" t="s">
        <v>145</v>
      </c>
      <c r="V606" s="117" t="s">
        <v>145</v>
      </c>
      <c r="W606" s="117" t="s">
        <v>157</v>
      </c>
      <c r="X606" s="117" t="s">
        <v>157</v>
      </c>
      <c r="Y606" s="117" t="s">
        <v>158</v>
      </c>
      <c r="Z606" s="117" t="s">
        <v>159</v>
      </c>
      <c r="AA606" s="117" t="s">
        <v>145</v>
      </c>
      <c r="AB606" s="117" t="s">
        <v>145</v>
      </c>
      <c r="AC606" s="117" t="s">
        <v>145</v>
      </c>
      <c r="AD606" s="117" t="s">
        <v>145</v>
      </c>
      <c r="AE606" s="117" t="s">
        <v>2320</v>
      </c>
      <c r="AF606" s="117" t="s">
        <v>145</v>
      </c>
      <c r="AG606" s="117" t="s">
        <v>145</v>
      </c>
      <c r="AH606" s="117" t="s">
        <v>147</v>
      </c>
      <c r="AI606" s="117" t="s">
        <v>145</v>
      </c>
      <c r="AJ606" s="117" t="s">
        <v>145</v>
      </c>
      <c r="AK606" s="117" t="s">
        <v>145</v>
      </c>
      <c r="AL606" s="117" t="s">
        <v>145</v>
      </c>
      <c r="AM606" s="117" t="s">
        <v>145</v>
      </c>
      <c r="AN606" s="117" t="s">
        <v>145</v>
      </c>
      <c r="AO606" s="117" t="s">
        <v>1756</v>
      </c>
      <c r="AP606" s="117" t="s">
        <v>1757</v>
      </c>
      <c r="AQ606" s="117" t="s">
        <v>1757</v>
      </c>
      <c r="AR606" s="117" t="s">
        <v>493</v>
      </c>
      <c r="AS606" s="117" t="s">
        <v>953</v>
      </c>
      <c r="AT606" s="117" t="s">
        <v>954</v>
      </c>
      <c r="AU606" s="117" t="s">
        <v>145</v>
      </c>
      <c r="AV606" s="117" t="s">
        <v>2321</v>
      </c>
      <c r="AW606" s="117" t="s">
        <v>2322</v>
      </c>
      <c r="AX606" s="117" t="s">
        <v>2323</v>
      </c>
      <c r="AY606" s="117" t="s">
        <v>145</v>
      </c>
      <c r="AZ606" s="117" t="s">
        <v>954</v>
      </c>
      <c r="BA606" s="117" t="s">
        <v>145</v>
      </c>
      <c r="BB606" s="117" t="s">
        <v>145</v>
      </c>
      <c r="BC606" s="117" t="s">
        <v>145</v>
      </c>
      <c r="BD606" s="117" t="s">
        <v>145</v>
      </c>
      <c r="BE606" s="117" t="s">
        <v>145</v>
      </c>
      <c r="BF606" s="117" t="s">
        <v>145</v>
      </c>
      <c r="BG606" s="117" t="s">
        <v>145</v>
      </c>
      <c r="BH606" s="117" t="s">
        <v>145</v>
      </c>
      <c r="BI606" s="117" t="s">
        <v>145</v>
      </c>
      <c r="BJ606" s="117" t="s">
        <v>145</v>
      </c>
      <c r="BK606" s="117" t="s">
        <v>145</v>
      </c>
      <c r="BL606" s="117" t="s">
        <v>170</v>
      </c>
      <c r="BM606" s="117" t="s">
        <v>145</v>
      </c>
      <c r="BN606" s="117" t="s">
        <v>145</v>
      </c>
      <c r="BO606" s="117" t="s">
        <v>145</v>
      </c>
      <c r="BP606" s="117" t="s">
        <v>145</v>
      </c>
      <c r="BQ606" s="117" t="s">
        <v>145</v>
      </c>
      <c r="BR606" s="117" t="s">
        <v>145</v>
      </c>
      <c r="BS606" s="117" t="s">
        <v>145</v>
      </c>
      <c r="BT606" s="117" t="s">
        <v>145</v>
      </c>
      <c r="BU606" s="117" t="s">
        <v>145</v>
      </c>
      <c r="BV606" s="117" t="s">
        <v>171</v>
      </c>
      <c r="BW606" s="117" t="s">
        <v>145</v>
      </c>
      <c r="BX606" s="117" t="s">
        <v>145</v>
      </c>
      <c r="BY606" s="117" t="s">
        <v>145</v>
      </c>
      <c r="BZ606" s="117" t="s">
        <v>145</v>
      </c>
      <c r="CA606" s="117" t="s">
        <v>145</v>
      </c>
      <c r="CB606" s="117" t="s">
        <v>290</v>
      </c>
      <c r="CC606" s="117" t="s">
        <v>2324</v>
      </c>
      <c r="CD606" s="117" t="s">
        <v>145</v>
      </c>
      <c r="CE606" s="117" t="s">
        <v>145</v>
      </c>
      <c r="CF606" s="117" t="s">
        <v>145</v>
      </c>
      <c r="CG606" s="117" t="s">
        <v>145</v>
      </c>
      <c r="CH606" s="117" t="s">
        <v>145</v>
      </c>
      <c r="CI606" s="117" t="s">
        <v>145</v>
      </c>
      <c r="CJ606" s="117" t="s">
        <v>145</v>
      </c>
      <c r="CK606" s="117" t="s">
        <v>145</v>
      </c>
      <c r="CL606" s="117" t="s">
        <v>145</v>
      </c>
      <c r="CM606" s="117" t="s">
        <v>145</v>
      </c>
      <c r="CN606" s="117" t="s">
        <v>145</v>
      </c>
      <c r="CO606" s="117" t="s">
        <v>2325</v>
      </c>
      <c r="CP606" s="117" t="s">
        <v>145</v>
      </c>
      <c r="CQ606" s="117" t="s">
        <v>145</v>
      </c>
      <c r="CR606" s="117" t="s">
        <v>145</v>
      </c>
      <c r="CS606" s="117" t="s">
        <v>173</v>
      </c>
      <c r="CT606" s="117" t="s">
        <v>322</v>
      </c>
      <c r="CU606" s="117" t="s">
        <v>350</v>
      </c>
      <c r="CV606" s="117" t="s">
        <v>351</v>
      </c>
      <c r="CW606" s="117" t="s">
        <v>352</v>
      </c>
      <c r="CX606" s="117" t="s">
        <v>178</v>
      </c>
      <c r="CY606" s="117" t="s">
        <v>178</v>
      </c>
      <c r="CZ606" s="117" t="s">
        <v>179</v>
      </c>
      <c r="DA606" s="117" t="s">
        <v>179</v>
      </c>
      <c r="DB606" s="117" t="s">
        <v>145</v>
      </c>
      <c r="DC606" s="117" t="s">
        <v>145</v>
      </c>
      <c r="DD606" s="117" t="s">
        <v>179</v>
      </c>
      <c r="DE606" s="117" t="s">
        <v>145</v>
      </c>
      <c r="DF606" s="117" t="s">
        <v>145</v>
      </c>
      <c r="DG606" s="117" t="s">
        <v>145</v>
      </c>
      <c r="DH606" s="117" t="s">
        <v>145</v>
      </c>
      <c r="DI606" s="117" t="s">
        <v>145</v>
      </c>
      <c r="DJ606" s="117" t="s">
        <v>145</v>
      </c>
      <c r="DK606" s="117" t="s">
        <v>145</v>
      </c>
      <c r="DL606" s="117" t="s">
        <v>145</v>
      </c>
      <c r="DM606" s="117" t="s">
        <v>145</v>
      </c>
      <c r="DN606" s="117" t="s">
        <v>145</v>
      </c>
      <c r="DO606" s="117" t="s">
        <v>145</v>
      </c>
      <c r="DP606" s="117" t="s">
        <v>145</v>
      </c>
      <c r="DQ606" s="117" t="s">
        <v>145</v>
      </c>
      <c r="DR606" s="117" t="s">
        <v>145</v>
      </c>
      <c r="DS606" s="117" t="s">
        <v>145</v>
      </c>
      <c r="DT606" s="117" t="s">
        <v>145</v>
      </c>
      <c r="DU606" s="117" t="s">
        <v>145</v>
      </c>
      <c r="DV606" s="117" t="s">
        <v>145</v>
      </c>
      <c r="DW606" s="117" t="s">
        <v>145</v>
      </c>
      <c r="DX606" s="117" t="s">
        <v>145</v>
      </c>
      <c r="DY606" s="117" t="s">
        <v>145</v>
      </c>
      <c r="DZ606" s="117" t="s">
        <v>145</v>
      </c>
      <c r="EA606" s="117" t="s">
        <v>145</v>
      </c>
      <c r="EB606" s="117" t="s">
        <v>145</v>
      </c>
      <c r="EC606" s="117" t="s">
        <v>180</v>
      </c>
      <c r="ED606" s="117" t="s">
        <v>145</v>
      </c>
      <c r="EE606" s="117" t="s">
        <v>154</v>
      </c>
      <c r="EF606" s="117" t="s">
        <v>145</v>
      </c>
      <c r="EG606" s="117" t="s">
        <v>145</v>
      </c>
      <c r="EH606" s="117" t="s">
        <v>145</v>
      </c>
      <c r="EI606" s="117" t="s">
        <v>145</v>
      </c>
      <c r="EJ606" s="117" t="s">
        <v>145</v>
      </c>
      <c r="EK606" s="117" t="s">
        <v>145</v>
      </c>
      <c r="EL606" s="117" t="s">
        <v>145</v>
      </c>
      <c r="EM606" s="117" t="s">
        <v>145</v>
      </c>
      <c r="EN606" s="117" t="s">
        <v>147</v>
      </c>
    </row>
    <row r="607" spans="1:144">
      <c r="A607" s="117" t="s">
        <v>2319</v>
      </c>
      <c r="B607" s="117" t="s">
        <v>145</v>
      </c>
      <c r="C607" s="117" t="s">
        <v>146</v>
      </c>
      <c r="D607" s="117" t="s">
        <v>145</v>
      </c>
      <c r="E607" s="117" t="s">
        <v>147</v>
      </c>
      <c r="F607" s="117" t="s">
        <v>145</v>
      </c>
      <c r="G607" s="117" t="s">
        <v>148</v>
      </c>
      <c r="H607" s="117" t="s">
        <v>149</v>
      </c>
      <c r="I607" s="117" t="s">
        <v>145</v>
      </c>
      <c r="J607" s="117" t="s">
        <v>150</v>
      </c>
      <c r="K607" s="117" t="s">
        <v>151</v>
      </c>
      <c r="L607" s="117" t="s">
        <v>2308</v>
      </c>
      <c r="M607" s="117" t="s">
        <v>145</v>
      </c>
      <c r="N607" s="117" t="s">
        <v>146</v>
      </c>
      <c r="O607" s="117" t="s">
        <v>153</v>
      </c>
      <c r="P607" s="117" t="s">
        <v>154</v>
      </c>
      <c r="Q607" s="117" t="s">
        <v>155</v>
      </c>
      <c r="R607" s="117" t="s">
        <v>145</v>
      </c>
      <c r="S607" s="117" t="s">
        <v>156</v>
      </c>
      <c r="T607" s="117" t="s">
        <v>154</v>
      </c>
      <c r="U607" s="117" t="s">
        <v>145</v>
      </c>
      <c r="V607" s="117" t="s">
        <v>145</v>
      </c>
      <c r="W607" s="117" t="s">
        <v>157</v>
      </c>
      <c r="X607" s="117" t="s">
        <v>157</v>
      </c>
      <c r="Y607" s="117" t="s">
        <v>158</v>
      </c>
      <c r="Z607" s="117" t="s">
        <v>159</v>
      </c>
      <c r="AA607" s="117" t="s">
        <v>145</v>
      </c>
      <c r="AB607" s="117" t="s">
        <v>145</v>
      </c>
      <c r="AC607" s="117" t="s">
        <v>145</v>
      </c>
      <c r="AD607" s="117" t="s">
        <v>145</v>
      </c>
      <c r="AE607" s="117" t="s">
        <v>2320</v>
      </c>
      <c r="AF607" s="117" t="s">
        <v>145</v>
      </c>
      <c r="AG607" s="117" t="s">
        <v>145</v>
      </c>
      <c r="AH607" s="117" t="s">
        <v>147</v>
      </c>
      <c r="AI607" s="117" t="s">
        <v>145</v>
      </c>
      <c r="AJ607" s="117" t="s">
        <v>145</v>
      </c>
      <c r="AK607" s="117" t="s">
        <v>145</v>
      </c>
      <c r="AL607" s="117" t="s">
        <v>145</v>
      </c>
      <c r="AM607" s="117" t="s">
        <v>145</v>
      </c>
      <c r="AN607" s="117" t="s">
        <v>145</v>
      </c>
      <c r="AO607" s="117" t="s">
        <v>1756</v>
      </c>
      <c r="AP607" s="117" t="s">
        <v>1757</v>
      </c>
      <c r="AQ607" s="117" t="s">
        <v>1757</v>
      </c>
      <c r="AR607" s="117" t="s">
        <v>493</v>
      </c>
      <c r="AS607" s="117" t="s">
        <v>953</v>
      </c>
      <c r="AT607" s="117" t="s">
        <v>954</v>
      </c>
      <c r="AU607" s="117" t="s">
        <v>145</v>
      </c>
      <c r="AV607" s="117" t="s">
        <v>2321</v>
      </c>
      <c r="AW607" s="117" t="s">
        <v>2322</v>
      </c>
      <c r="AX607" s="117" t="s">
        <v>2323</v>
      </c>
      <c r="AY607" s="117" t="s">
        <v>145</v>
      </c>
      <c r="AZ607" s="117" t="s">
        <v>954</v>
      </c>
      <c r="BA607" s="117" t="s">
        <v>145</v>
      </c>
      <c r="BB607" s="117" t="s">
        <v>145</v>
      </c>
      <c r="BC607" s="117" t="s">
        <v>145</v>
      </c>
      <c r="BD607" s="117" t="s">
        <v>145</v>
      </c>
      <c r="BE607" s="117" t="s">
        <v>145</v>
      </c>
      <c r="BF607" s="117" t="s">
        <v>145</v>
      </c>
      <c r="BG607" s="117" t="s">
        <v>145</v>
      </c>
      <c r="BH607" s="117" t="s">
        <v>145</v>
      </c>
      <c r="BI607" s="117" t="s">
        <v>145</v>
      </c>
      <c r="BJ607" s="117" t="s">
        <v>145</v>
      </c>
      <c r="BK607" s="117" t="s">
        <v>145</v>
      </c>
      <c r="BL607" s="117" t="s">
        <v>170</v>
      </c>
      <c r="BM607" s="117" t="s">
        <v>145</v>
      </c>
      <c r="BN607" s="117" t="s">
        <v>145</v>
      </c>
      <c r="BO607" s="117" t="s">
        <v>145</v>
      </c>
      <c r="BP607" s="117" t="s">
        <v>145</v>
      </c>
      <c r="BQ607" s="117" t="s">
        <v>145</v>
      </c>
      <c r="BR607" s="117" t="s">
        <v>145</v>
      </c>
      <c r="BS607" s="117" t="s">
        <v>145</v>
      </c>
      <c r="BT607" s="117" t="s">
        <v>145</v>
      </c>
      <c r="BU607" s="117" t="s">
        <v>145</v>
      </c>
      <c r="BV607" s="117" t="s">
        <v>171</v>
      </c>
      <c r="BW607" s="117" t="s">
        <v>145</v>
      </c>
      <c r="BX607" s="117" t="s">
        <v>145</v>
      </c>
      <c r="BY607" s="117" t="s">
        <v>145</v>
      </c>
      <c r="BZ607" s="117" t="s">
        <v>145</v>
      </c>
      <c r="CA607" s="117" t="s">
        <v>145</v>
      </c>
      <c r="CB607" s="117" t="s">
        <v>290</v>
      </c>
      <c r="CC607" s="117" t="s">
        <v>2324</v>
      </c>
      <c r="CD607" s="117" t="s">
        <v>145</v>
      </c>
      <c r="CE607" s="117" t="s">
        <v>145</v>
      </c>
      <c r="CF607" s="117" t="s">
        <v>145</v>
      </c>
      <c r="CG607" s="117" t="s">
        <v>145</v>
      </c>
      <c r="CH607" s="117" t="s">
        <v>145</v>
      </c>
      <c r="CI607" s="117" t="s">
        <v>145</v>
      </c>
      <c r="CJ607" s="117" t="s">
        <v>145</v>
      </c>
      <c r="CK607" s="117" t="s">
        <v>145</v>
      </c>
      <c r="CL607" s="117" t="s">
        <v>145</v>
      </c>
      <c r="CM607" s="117" t="s">
        <v>145</v>
      </c>
      <c r="CN607" s="117" t="s">
        <v>145</v>
      </c>
      <c r="CO607" s="117" t="s">
        <v>2325</v>
      </c>
      <c r="CP607" s="117" t="s">
        <v>145</v>
      </c>
      <c r="CQ607" s="117" t="s">
        <v>145</v>
      </c>
      <c r="CR607" s="117" t="s">
        <v>145</v>
      </c>
      <c r="CS607" s="117" t="s">
        <v>173</v>
      </c>
      <c r="CT607" s="117" t="s">
        <v>326</v>
      </c>
      <c r="CU607" s="117" t="s">
        <v>259</v>
      </c>
      <c r="CV607" s="117" t="s">
        <v>427</v>
      </c>
      <c r="CW607" s="117" t="s">
        <v>428</v>
      </c>
      <c r="CX607" s="117" t="s">
        <v>178</v>
      </c>
      <c r="CY607" s="117" t="s">
        <v>178</v>
      </c>
      <c r="CZ607" s="117" t="s">
        <v>179</v>
      </c>
      <c r="DA607" s="117" t="s">
        <v>179</v>
      </c>
      <c r="DB607" s="117" t="s">
        <v>145</v>
      </c>
      <c r="DC607" s="117" t="s">
        <v>145</v>
      </c>
      <c r="DD607" s="117" t="s">
        <v>179</v>
      </c>
      <c r="DE607" s="117" t="s">
        <v>145</v>
      </c>
      <c r="DF607" s="117" t="s">
        <v>145</v>
      </c>
      <c r="DG607" s="117" t="s">
        <v>145</v>
      </c>
      <c r="DH607" s="117" t="s">
        <v>145</v>
      </c>
      <c r="DI607" s="117" t="s">
        <v>145</v>
      </c>
      <c r="DJ607" s="117" t="s">
        <v>145</v>
      </c>
      <c r="DK607" s="117" t="s">
        <v>145</v>
      </c>
      <c r="DL607" s="117" t="s">
        <v>145</v>
      </c>
      <c r="DM607" s="117" t="s">
        <v>145</v>
      </c>
      <c r="DN607" s="117" t="s">
        <v>145</v>
      </c>
      <c r="DO607" s="117" t="s">
        <v>145</v>
      </c>
      <c r="DP607" s="117" t="s">
        <v>145</v>
      </c>
      <c r="DQ607" s="117" t="s">
        <v>145</v>
      </c>
      <c r="DR607" s="117" t="s">
        <v>145</v>
      </c>
      <c r="DS607" s="117" t="s">
        <v>145</v>
      </c>
      <c r="DT607" s="117" t="s">
        <v>145</v>
      </c>
      <c r="DU607" s="117" t="s">
        <v>145</v>
      </c>
      <c r="DV607" s="117" t="s">
        <v>145</v>
      </c>
      <c r="DW607" s="117" t="s">
        <v>145</v>
      </c>
      <c r="DX607" s="117" t="s">
        <v>145</v>
      </c>
      <c r="DY607" s="117" t="s">
        <v>145</v>
      </c>
      <c r="DZ607" s="117" t="s">
        <v>145</v>
      </c>
      <c r="EA607" s="117" t="s">
        <v>145</v>
      </c>
      <c r="EB607" s="117" t="s">
        <v>145</v>
      </c>
      <c r="EC607" s="117" t="s">
        <v>180</v>
      </c>
      <c r="ED607" s="117" t="s">
        <v>145</v>
      </c>
      <c r="EE607" s="117" t="s">
        <v>154</v>
      </c>
      <c r="EF607" s="117" t="s">
        <v>145</v>
      </c>
      <c r="EG607" s="117" t="s">
        <v>145</v>
      </c>
      <c r="EH607" s="117" t="s">
        <v>145</v>
      </c>
      <c r="EI607" s="117" t="s">
        <v>429</v>
      </c>
      <c r="EJ607" s="117" t="s">
        <v>145</v>
      </c>
      <c r="EK607" s="117" t="s">
        <v>145</v>
      </c>
      <c r="EL607" s="117" t="s">
        <v>145</v>
      </c>
      <c r="EM607" s="117" t="s">
        <v>145</v>
      </c>
      <c r="EN607" s="117" t="s">
        <v>147</v>
      </c>
    </row>
    <row r="608" spans="1:144">
      <c r="A608" s="117" t="s">
        <v>2319</v>
      </c>
      <c r="B608" s="117" t="s">
        <v>145</v>
      </c>
      <c r="C608" s="117" t="s">
        <v>146</v>
      </c>
      <c r="D608" s="117" t="s">
        <v>145</v>
      </c>
      <c r="E608" s="117" t="s">
        <v>147</v>
      </c>
      <c r="F608" s="117" t="s">
        <v>145</v>
      </c>
      <c r="G608" s="117" t="s">
        <v>148</v>
      </c>
      <c r="H608" s="117" t="s">
        <v>149</v>
      </c>
      <c r="I608" s="117" t="s">
        <v>145</v>
      </c>
      <c r="J608" s="117" t="s">
        <v>150</v>
      </c>
      <c r="K608" s="117" t="s">
        <v>151</v>
      </c>
      <c r="L608" s="117" t="s">
        <v>2308</v>
      </c>
      <c r="M608" s="117" t="s">
        <v>145</v>
      </c>
      <c r="N608" s="117" t="s">
        <v>146</v>
      </c>
      <c r="O608" s="117" t="s">
        <v>153</v>
      </c>
      <c r="P608" s="117" t="s">
        <v>154</v>
      </c>
      <c r="Q608" s="117" t="s">
        <v>155</v>
      </c>
      <c r="R608" s="117" t="s">
        <v>145</v>
      </c>
      <c r="S608" s="117" t="s">
        <v>156</v>
      </c>
      <c r="T608" s="117" t="s">
        <v>154</v>
      </c>
      <c r="U608" s="117" t="s">
        <v>145</v>
      </c>
      <c r="V608" s="117" t="s">
        <v>145</v>
      </c>
      <c r="W608" s="117" t="s">
        <v>157</v>
      </c>
      <c r="X608" s="117" t="s">
        <v>157</v>
      </c>
      <c r="Y608" s="117" t="s">
        <v>158</v>
      </c>
      <c r="Z608" s="117" t="s">
        <v>159</v>
      </c>
      <c r="AA608" s="117" t="s">
        <v>145</v>
      </c>
      <c r="AB608" s="117" t="s">
        <v>145</v>
      </c>
      <c r="AC608" s="117" t="s">
        <v>145</v>
      </c>
      <c r="AD608" s="117" t="s">
        <v>145</v>
      </c>
      <c r="AE608" s="117" t="s">
        <v>2320</v>
      </c>
      <c r="AF608" s="117" t="s">
        <v>145</v>
      </c>
      <c r="AG608" s="117" t="s">
        <v>145</v>
      </c>
      <c r="AH608" s="117" t="s">
        <v>147</v>
      </c>
      <c r="AI608" s="117" t="s">
        <v>145</v>
      </c>
      <c r="AJ608" s="117" t="s">
        <v>145</v>
      </c>
      <c r="AK608" s="117" t="s">
        <v>145</v>
      </c>
      <c r="AL608" s="117" t="s">
        <v>145</v>
      </c>
      <c r="AM608" s="117" t="s">
        <v>145</v>
      </c>
      <c r="AN608" s="117" t="s">
        <v>145</v>
      </c>
      <c r="AO608" s="117" t="s">
        <v>1756</v>
      </c>
      <c r="AP608" s="117" t="s">
        <v>1757</v>
      </c>
      <c r="AQ608" s="117" t="s">
        <v>1757</v>
      </c>
      <c r="AR608" s="117" t="s">
        <v>493</v>
      </c>
      <c r="AS608" s="117" t="s">
        <v>953</v>
      </c>
      <c r="AT608" s="117" t="s">
        <v>954</v>
      </c>
      <c r="AU608" s="117" t="s">
        <v>145</v>
      </c>
      <c r="AV608" s="117" t="s">
        <v>2321</v>
      </c>
      <c r="AW608" s="117" t="s">
        <v>2322</v>
      </c>
      <c r="AX608" s="117" t="s">
        <v>2323</v>
      </c>
      <c r="AY608" s="117" t="s">
        <v>145</v>
      </c>
      <c r="AZ608" s="117" t="s">
        <v>954</v>
      </c>
      <c r="BA608" s="117" t="s">
        <v>145</v>
      </c>
      <c r="BB608" s="117" t="s">
        <v>145</v>
      </c>
      <c r="BC608" s="117" t="s">
        <v>145</v>
      </c>
      <c r="BD608" s="117" t="s">
        <v>145</v>
      </c>
      <c r="BE608" s="117" t="s">
        <v>145</v>
      </c>
      <c r="BF608" s="117" t="s">
        <v>145</v>
      </c>
      <c r="BG608" s="117" t="s">
        <v>145</v>
      </c>
      <c r="BH608" s="117" t="s">
        <v>145</v>
      </c>
      <c r="BI608" s="117" t="s">
        <v>145</v>
      </c>
      <c r="BJ608" s="117" t="s">
        <v>145</v>
      </c>
      <c r="BK608" s="117" t="s">
        <v>145</v>
      </c>
      <c r="BL608" s="117" t="s">
        <v>170</v>
      </c>
      <c r="BM608" s="117" t="s">
        <v>145</v>
      </c>
      <c r="BN608" s="117" t="s">
        <v>145</v>
      </c>
      <c r="BO608" s="117" t="s">
        <v>145</v>
      </c>
      <c r="BP608" s="117" t="s">
        <v>145</v>
      </c>
      <c r="BQ608" s="117" t="s">
        <v>145</v>
      </c>
      <c r="BR608" s="117" t="s">
        <v>145</v>
      </c>
      <c r="BS608" s="117" t="s">
        <v>145</v>
      </c>
      <c r="BT608" s="117" t="s">
        <v>145</v>
      </c>
      <c r="BU608" s="117" t="s">
        <v>145</v>
      </c>
      <c r="BV608" s="117" t="s">
        <v>171</v>
      </c>
      <c r="BW608" s="117" t="s">
        <v>145</v>
      </c>
      <c r="BX608" s="117" t="s">
        <v>145</v>
      </c>
      <c r="BY608" s="117" t="s">
        <v>145</v>
      </c>
      <c r="BZ608" s="117" t="s">
        <v>145</v>
      </c>
      <c r="CA608" s="117" t="s">
        <v>145</v>
      </c>
      <c r="CB608" s="117" t="s">
        <v>290</v>
      </c>
      <c r="CC608" s="117" t="s">
        <v>2324</v>
      </c>
      <c r="CD608" s="117" t="s">
        <v>145</v>
      </c>
      <c r="CE608" s="117" t="s">
        <v>145</v>
      </c>
      <c r="CF608" s="117" t="s">
        <v>145</v>
      </c>
      <c r="CG608" s="117" t="s">
        <v>145</v>
      </c>
      <c r="CH608" s="117" t="s">
        <v>145</v>
      </c>
      <c r="CI608" s="117" t="s">
        <v>145</v>
      </c>
      <c r="CJ608" s="117" t="s">
        <v>145</v>
      </c>
      <c r="CK608" s="117" t="s">
        <v>145</v>
      </c>
      <c r="CL608" s="117" t="s">
        <v>145</v>
      </c>
      <c r="CM608" s="117" t="s">
        <v>145</v>
      </c>
      <c r="CN608" s="117" t="s">
        <v>145</v>
      </c>
      <c r="CO608" s="117" t="s">
        <v>2325</v>
      </c>
      <c r="CP608" s="117" t="s">
        <v>145</v>
      </c>
      <c r="CQ608" s="117" t="s">
        <v>145</v>
      </c>
      <c r="CR608" s="117" t="s">
        <v>145</v>
      </c>
      <c r="CS608" s="117" t="s">
        <v>173</v>
      </c>
      <c r="CT608" s="117" t="s">
        <v>327</v>
      </c>
      <c r="CU608" s="117" t="s">
        <v>468</v>
      </c>
      <c r="CV608" s="117" t="s">
        <v>469</v>
      </c>
      <c r="CW608" s="117" t="s">
        <v>470</v>
      </c>
      <c r="CX608" s="117" t="s">
        <v>178</v>
      </c>
      <c r="CY608" s="117" t="s">
        <v>178</v>
      </c>
      <c r="CZ608" s="117" t="s">
        <v>179</v>
      </c>
      <c r="DA608" s="117" t="s">
        <v>179</v>
      </c>
      <c r="DB608" s="117" t="s">
        <v>145</v>
      </c>
      <c r="DC608" s="117" t="s">
        <v>145</v>
      </c>
      <c r="DD608" s="117" t="s">
        <v>179</v>
      </c>
      <c r="DE608" s="117" t="s">
        <v>145</v>
      </c>
      <c r="DF608" s="117" t="s">
        <v>145</v>
      </c>
      <c r="DG608" s="117" t="s">
        <v>145</v>
      </c>
      <c r="DH608" s="117" t="s">
        <v>145</v>
      </c>
      <c r="DI608" s="117" t="s">
        <v>145</v>
      </c>
      <c r="DJ608" s="117" t="s">
        <v>145</v>
      </c>
      <c r="DK608" s="117" t="s">
        <v>145</v>
      </c>
      <c r="DL608" s="117" t="s">
        <v>145</v>
      </c>
      <c r="DM608" s="117" t="s">
        <v>145</v>
      </c>
      <c r="DN608" s="117" t="s">
        <v>145</v>
      </c>
      <c r="DO608" s="117" t="s">
        <v>145</v>
      </c>
      <c r="DP608" s="117" t="s">
        <v>145</v>
      </c>
      <c r="DQ608" s="117" t="s">
        <v>145</v>
      </c>
      <c r="DR608" s="117" t="s">
        <v>145</v>
      </c>
      <c r="DS608" s="117" t="s">
        <v>145</v>
      </c>
      <c r="DT608" s="117" t="s">
        <v>145</v>
      </c>
      <c r="DU608" s="117" t="s">
        <v>145</v>
      </c>
      <c r="DV608" s="117" t="s">
        <v>145</v>
      </c>
      <c r="DW608" s="117" t="s">
        <v>145</v>
      </c>
      <c r="DX608" s="117" t="s">
        <v>145</v>
      </c>
      <c r="DY608" s="117" t="s">
        <v>145</v>
      </c>
      <c r="DZ608" s="117" t="s">
        <v>145</v>
      </c>
      <c r="EA608" s="117" t="s">
        <v>145</v>
      </c>
      <c r="EB608" s="117" t="s">
        <v>145</v>
      </c>
      <c r="EC608" s="117" t="s">
        <v>180</v>
      </c>
      <c r="ED608" s="117" t="s">
        <v>145</v>
      </c>
      <c r="EE608" s="117" t="s">
        <v>154</v>
      </c>
      <c r="EF608" s="117" t="s">
        <v>145</v>
      </c>
      <c r="EG608" s="117" t="s">
        <v>145</v>
      </c>
      <c r="EH608" s="117" t="s">
        <v>145</v>
      </c>
      <c r="EI608" s="117" t="s">
        <v>471</v>
      </c>
      <c r="EJ608" s="117" t="s">
        <v>145</v>
      </c>
      <c r="EK608" s="117" t="s">
        <v>145</v>
      </c>
      <c r="EL608" s="117" t="s">
        <v>145</v>
      </c>
      <c r="EM608" s="117" t="s">
        <v>145</v>
      </c>
      <c r="EN608" s="117" t="s">
        <v>147</v>
      </c>
    </row>
    <row r="609" spans="1:144">
      <c r="A609" s="117" t="s">
        <v>2319</v>
      </c>
      <c r="B609" s="117" t="s">
        <v>145</v>
      </c>
      <c r="C609" s="117" t="s">
        <v>146</v>
      </c>
      <c r="D609" s="117" t="s">
        <v>145</v>
      </c>
      <c r="E609" s="117" t="s">
        <v>147</v>
      </c>
      <c r="F609" s="117" t="s">
        <v>145</v>
      </c>
      <c r="G609" s="117" t="s">
        <v>148</v>
      </c>
      <c r="H609" s="117" t="s">
        <v>149</v>
      </c>
      <c r="I609" s="117" t="s">
        <v>145</v>
      </c>
      <c r="J609" s="117" t="s">
        <v>150</v>
      </c>
      <c r="K609" s="117" t="s">
        <v>151</v>
      </c>
      <c r="L609" s="117" t="s">
        <v>2308</v>
      </c>
      <c r="M609" s="117" t="s">
        <v>145</v>
      </c>
      <c r="N609" s="117" t="s">
        <v>146</v>
      </c>
      <c r="O609" s="117" t="s">
        <v>153</v>
      </c>
      <c r="P609" s="117" t="s">
        <v>154</v>
      </c>
      <c r="Q609" s="117" t="s">
        <v>155</v>
      </c>
      <c r="R609" s="117" t="s">
        <v>145</v>
      </c>
      <c r="S609" s="117" t="s">
        <v>156</v>
      </c>
      <c r="T609" s="117" t="s">
        <v>154</v>
      </c>
      <c r="U609" s="117" t="s">
        <v>145</v>
      </c>
      <c r="V609" s="117" t="s">
        <v>145</v>
      </c>
      <c r="W609" s="117" t="s">
        <v>157</v>
      </c>
      <c r="X609" s="117" t="s">
        <v>157</v>
      </c>
      <c r="Y609" s="117" t="s">
        <v>158</v>
      </c>
      <c r="Z609" s="117" t="s">
        <v>159</v>
      </c>
      <c r="AA609" s="117" t="s">
        <v>145</v>
      </c>
      <c r="AB609" s="117" t="s">
        <v>145</v>
      </c>
      <c r="AC609" s="117" t="s">
        <v>145</v>
      </c>
      <c r="AD609" s="117" t="s">
        <v>145</v>
      </c>
      <c r="AE609" s="117" t="s">
        <v>2320</v>
      </c>
      <c r="AF609" s="117" t="s">
        <v>145</v>
      </c>
      <c r="AG609" s="117" t="s">
        <v>145</v>
      </c>
      <c r="AH609" s="117" t="s">
        <v>147</v>
      </c>
      <c r="AI609" s="117" t="s">
        <v>145</v>
      </c>
      <c r="AJ609" s="117" t="s">
        <v>145</v>
      </c>
      <c r="AK609" s="117" t="s">
        <v>145</v>
      </c>
      <c r="AL609" s="117" t="s">
        <v>145</v>
      </c>
      <c r="AM609" s="117" t="s">
        <v>145</v>
      </c>
      <c r="AN609" s="117" t="s">
        <v>145</v>
      </c>
      <c r="AO609" s="117" t="s">
        <v>1756</v>
      </c>
      <c r="AP609" s="117" t="s">
        <v>1757</v>
      </c>
      <c r="AQ609" s="117" t="s">
        <v>1757</v>
      </c>
      <c r="AR609" s="117" t="s">
        <v>493</v>
      </c>
      <c r="AS609" s="117" t="s">
        <v>953</v>
      </c>
      <c r="AT609" s="117" t="s">
        <v>954</v>
      </c>
      <c r="AU609" s="117" t="s">
        <v>145</v>
      </c>
      <c r="AV609" s="117" t="s">
        <v>2321</v>
      </c>
      <c r="AW609" s="117" t="s">
        <v>2322</v>
      </c>
      <c r="AX609" s="117" t="s">
        <v>2323</v>
      </c>
      <c r="AY609" s="117" t="s">
        <v>145</v>
      </c>
      <c r="AZ609" s="117" t="s">
        <v>954</v>
      </c>
      <c r="BA609" s="117" t="s">
        <v>145</v>
      </c>
      <c r="BB609" s="117" t="s">
        <v>145</v>
      </c>
      <c r="BC609" s="117" t="s">
        <v>145</v>
      </c>
      <c r="BD609" s="117" t="s">
        <v>145</v>
      </c>
      <c r="BE609" s="117" t="s">
        <v>145</v>
      </c>
      <c r="BF609" s="117" t="s">
        <v>145</v>
      </c>
      <c r="BG609" s="117" t="s">
        <v>145</v>
      </c>
      <c r="BH609" s="117" t="s">
        <v>145</v>
      </c>
      <c r="BI609" s="117" t="s">
        <v>145</v>
      </c>
      <c r="BJ609" s="117" t="s">
        <v>145</v>
      </c>
      <c r="BK609" s="117" t="s">
        <v>145</v>
      </c>
      <c r="BL609" s="117" t="s">
        <v>170</v>
      </c>
      <c r="BM609" s="117" t="s">
        <v>145</v>
      </c>
      <c r="BN609" s="117" t="s">
        <v>145</v>
      </c>
      <c r="BO609" s="117" t="s">
        <v>145</v>
      </c>
      <c r="BP609" s="117" t="s">
        <v>145</v>
      </c>
      <c r="BQ609" s="117" t="s">
        <v>145</v>
      </c>
      <c r="BR609" s="117" t="s">
        <v>145</v>
      </c>
      <c r="BS609" s="117" t="s">
        <v>145</v>
      </c>
      <c r="BT609" s="117" t="s">
        <v>145</v>
      </c>
      <c r="BU609" s="117" t="s">
        <v>145</v>
      </c>
      <c r="BV609" s="117" t="s">
        <v>171</v>
      </c>
      <c r="BW609" s="117" t="s">
        <v>145</v>
      </c>
      <c r="BX609" s="117" t="s">
        <v>145</v>
      </c>
      <c r="BY609" s="117" t="s">
        <v>145</v>
      </c>
      <c r="BZ609" s="117" t="s">
        <v>145</v>
      </c>
      <c r="CA609" s="117" t="s">
        <v>145</v>
      </c>
      <c r="CB609" s="117" t="s">
        <v>290</v>
      </c>
      <c r="CC609" s="117" t="s">
        <v>2324</v>
      </c>
      <c r="CD609" s="117" t="s">
        <v>145</v>
      </c>
      <c r="CE609" s="117" t="s">
        <v>145</v>
      </c>
      <c r="CF609" s="117" t="s">
        <v>145</v>
      </c>
      <c r="CG609" s="117" t="s">
        <v>145</v>
      </c>
      <c r="CH609" s="117" t="s">
        <v>145</v>
      </c>
      <c r="CI609" s="117" t="s">
        <v>145</v>
      </c>
      <c r="CJ609" s="117" t="s">
        <v>145</v>
      </c>
      <c r="CK609" s="117" t="s">
        <v>145</v>
      </c>
      <c r="CL609" s="117" t="s">
        <v>145</v>
      </c>
      <c r="CM609" s="117" t="s">
        <v>145</v>
      </c>
      <c r="CN609" s="117" t="s">
        <v>145</v>
      </c>
      <c r="CO609" s="117" t="s">
        <v>2325</v>
      </c>
      <c r="CP609" s="117" t="s">
        <v>145</v>
      </c>
      <c r="CQ609" s="117" t="s">
        <v>145</v>
      </c>
      <c r="CR609" s="117" t="s">
        <v>145</v>
      </c>
      <c r="CS609" s="117" t="s">
        <v>173</v>
      </c>
      <c r="CT609" s="117" t="s">
        <v>331</v>
      </c>
      <c r="CU609" s="117" t="s">
        <v>296</v>
      </c>
      <c r="CV609" s="117" t="s">
        <v>297</v>
      </c>
      <c r="CW609" s="117" t="s">
        <v>298</v>
      </c>
      <c r="CX609" s="117" t="s">
        <v>178</v>
      </c>
      <c r="CY609" s="117" t="s">
        <v>178</v>
      </c>
      <c r="CZ609" s="117" t="s">
        <v>179</v>
      </c>
      <c r="DA609" s="117" t="s">
        <v>179</v>
      </c>
      <c r="DB609" s="117" t="s">
        <v>145</v>
      </c>
      <c r="DC609" s="117" t="s">
        <v>145</v>
      </c>
      <c r="DD609" s="117" t="s">
        <v>179</v>
      </c>
      <c r="DE609" s="117" t="s">
        <v>145</v>
      </c>
      <c r="DF609" s="117" t="s">
        <v>145</v>
      </c>
      <c r="DG609" s="117" t="s">
        <v>145</v>
      </c>
      <c r="DH609" s="117" t="s">
        <v>145</v>
      </c>
      <c r="DI609" s="117" t="s">
        <v>145</v>
      </c>
      <c r="DJ609" s="117" t="s">
        <v>145</v>
      </c>
      <c r="DK609" s="117" t="s">
        <v>145</v>
      </c>
      <c r="DL609" s="117" t="s">
        <v>145</v>
      </c>
      <c r="DM609" s="117" t="s">
        <v>145</v>
      </c>
      <c r="DN609" s="117" t="s">
        <v>145</v>
      </c>
      <c r="DO609" s="117" t="s">
        <v>145</v>
      </c>
      <c r="DP609" s="117" t="s">
        <v>145</v>
      </c>
      <c r="DQ609" s="117" t="s">
        <v>145</v>
      </c>
      <c r="DR609" s="117" t="s">
        <v>145</v>
      </c>
      <c r="DS609" s="117" t="s">
        <v>145</v>
      </c>
      <c r="DT609" s="117" t="s">
        <v>145</v>
      </c>
      <c r="DU609" s="117" t="s">
        <v>145</v>
      </c>
      <c r="DV609" s="117" t="s">
        <v>145</v>
      </c>
      <c r="DW609" s="117" t="s">
        <v>145</v>
      </c>
      <c r="DX609" s="117" t="s">
        <v>145</v>
      </c>
      <c r="DY609" s="117" t="s">
        <v>145</v>
      </c>
      <c r="DZ609" s="117" t="s">
        <v>145</v>
      </c>
      <c r="EA609" s="117" t="s">
        <v>145</v>
      </c>
      <c r="EB609" s="117" t="s">
        <v>145</v>
      </c>
      <c r="EC609" s="117" t="s">
        <v>180</v>
      </c>
      <c r="ED609" s="117" t="s">
        <v>145</v>
      </c>
      <c r="EE609" s="117" t="s">
        <v>154</v>
      </c>
      <c r="EF609" s="117" t="s">
        <v>145</v>
      </c>
      <c r="EG609" s="117" t="s">
        <v>145</v>
      </c>
      <c r="EH609" s="117" t="s">
        <v>145</v>
      </c>
      <c r="EI609" s="117" t="s">
        <v>299</v>
      </c>
      <c r="EJ609" s="117" t="s">
        <v>145</v>
      </c>
      <c r="EK609" s="117" t="s">
        <v>145</v>
      </c>
      <c r="EL609" s="117" t="s">
        <v>145</v>
      </c>
      <c r="EM609" s="117" t="s">
        <v>145</v>
      </c>
      <c r="EN609" s="117" t="s">
        <v>147</v>
      </c>
    </row>
    <row r="610" spans="1:144">
      <c r="A610" s="117" t="s">
        <v>2319</v>
      </c>
      <c r="B610" s="117" t="s">
        <v>145</v>
      </c>
      <c r="C610" s="117" t="s">
        <v>146</v>
      </c>
      <c r="D610" s="117" t="s">
        <v>145</v>
      </c>
      <c r="E610" s="117" t="s">
        <v>147</v>
      </c>
      <c r="F610" s="117" t="s">
        <v>145</v>
      </c>
      <c r="G610" s="117" t="s">
        <v>148</v>
      </c>
      <c r="H610" s="117" t="s">
        <v>149</v>
      </c>
      <c r="I610" s="117" t="s">
        <v>145</v>
      </c>
      <c r="J610" s="117" t="s">
        <v>150</v>
      </c>
      <c r="K610" s="117" t="s">
        <v>151</v>
      </c>
      <c r="L610" s="117" t="s">
        <v>2308</v>
      </c>
      <c r="M610" s="117" t="s">
        <v>145</v>
      </c>
      <c r="N610" s="117" t="s">
        <v>146</v>
      </c>
      <c r="O610" s="117" t="s">
        <v>153</v>
      </c>
      <c r="P610" s="117" t="s">
        <v>154</v>
      </c>
      <c r="Q610" s="117" t="s">
        <v>155</v>
      </c>
      <c r="R610" s="117" t="s">
        <v>145</v>
      </c>
      <c r="S610" s="117" t="s">
        <v>156</v>
      </c>
      <c r="T610" s="117" t="s">
        <v>154</v>
      </c>
      <c r="U610" s="117" t="s">
        <v>145</v>
      </c>
      <c r="V610" s="117" t="s">
        <v>145</v>
      </c>
      <c r="W610" s="117" t="s">
        <v>157</v>
      </c>
      <c r="X610" s="117" t="s">
        <v>157</v>
      </c>
      <c r="Y610" s="117" t="s">
        <v>158</v>
      </c>
      <c r="Z610" s="117" t="s">
        <v>159</v>
      </c>
      <c r="AA610" s="117" t="s">
        <v>145</v>
      </c>
      <c r="AB610" s="117" t="s">
        <v>145</v>
      </c>
      <c r="AC610" s="117" t="s">
        <v>145</v>
      </c>
      <c r="AD610" s="117" t="s">
        <v>145</v>
      </c>
      <c r="AE610" s="117" t="s">
        <v>2320</v>
      </c>
      <c r="AF610" s="117" t="s">
        <v>145</v>
      </c>
      <c r="AG610" s="117" t="s">
        <v>145</v>
      </c>
      <c r="AH610" s="117" t="s">
        <v>147</v>
      </c>
      <c r="AI610" s="117" t="s">
        <v>145</v>
      </c>
      <c r="AJ610" s="117" t="s">
        <v>145</v>
      </c>
      <c r="AK610" s="117" t="s">
        <v>145</v>
      </c>
      <c r="AL610" s="117" t="s">
        <v>145</v>
      </c>
      <c r="AM610" s="117" t="s">
        <v>145</v>
      </c>
      <c r="AN610" s="117" t="s">
        <v>145</v>
      </c>
      <c r="AO610" s="117" t="s">
        <v>1756</v>
      </c>
      <c r="AP610" s="117" t="s">
        <v>1757</v>
      </c>
      <c r="AQ610" s="117" t="s">
        <v>1757</v>
      </c>
      <c r="AR610" s="117" t="s">
        <v>493</v>
      </c>
      <c r="AS610" s="117" t="s">
        <v>953</v>
      </c>
      <c r="AT610" s="117" t="s">
        <v>954</v>
      </c>
      <c r="AU610" s="117" t="s">
        <v>145</v>
      </c>
      <c r="AV610" s="117" t="s">
        <v>2321</v>
      </c>
      <c r="AW610" s="117" t="s">
        <v>2322</v>
      </c>
      <c r="AX610" s="117" t="s">
        <v>2323</v>
      </c>
      <c r="AY610" s="117" t="s">
        <v>145</v>
      </c>
      <c r="AZ610" s="117" t="s">
        <v>954</v>
      </c>
      <c r="BA610" s="117" t="s">
        <v>145</v>
      </c>
      <c r="BB610" s="117" t="s">
        <v>145</v>
      </c>
      <c r="BC610" s="117" t="s">
        <v>145</v>
      </c>
      <c r="BD610" s="117" t="s">
        <v>145</v>
      </c>
      <c r="BE610" s="117" t="s">
        <v>145</v>
      </c>
      <c r="BF610" s="117" t="s">
        <v>145</v>
      </c>
      <c r="BG610" s="117" t="s">
        <v>145</v>
      </c>
      <c r="BH610" s="117" t="s">
        <v>145</v>
      </c>
      <c r="BI610" s="117" t="s">
        <v>145</v>
      </c>
      <c r="BJ610" s="117" t="s">
        <v>145</v>
      </c>
      <c r="BK610" s="117" t="s">
        <v>145</v>
      </c>
      <c r="BL610" s="117" t="s">
        <v>170</v>
      </c>
      <c r="BM610" s="117" t="s">
        <v>145</v>
      </c>
      <c r="BN610" s="117" t="s">
        <v>145</v>
      </c>
      <c r="BO610" s="117" t="s">
        <v>145</v>
      </c>
      <c r="BP610" s="117" t="s">
        <v>145</v>
      </c>
      <c r="BQ610" s="117" t="s">
        <v>145</v>
      </c>
      <c r="BR610" s="117" t="s">
        <v>145</v>
      </c>
      <c r="BS610" s="117" t="s">
        <v>145</v>
      </c>
      <c r="BT610" s="117" t="s">
        <v>145</v>
      </c>
      <c r="BU610" s="117" t="s">
        <v>145</v>
      </c>
      <c r="BV610" s="117" t="s">
        <v>171</v>
      </c>
      <c r="BW610" s="117" t="s">
        <v>145</v>
      </c>
      <c r="BX610" s="117" t="s">
        <v>145</v>
      </c>
      <c r="BY610" s="117" t="s">
        <v>145</v>
      </c>
      <c r="BZ610" s="117" t="s">
        <v>145</v>
      </c>
      <c r="CA610" s="117" t="s">
        <v>145</v>
      </c>
      <c r="CB610" s="117" t="s">
        <v>290</v>
      </c>
      <c r="CC610" s="117" t="s">
        <v>2324</v>
      </c>
      <c r="CD610" s="117" t="s">
        <v>145</v>
      </c>
      <c r="CE610" s="117" t="s">
        <v>145</v>
      </c>
      <c r="CF610" s="117" t="s">
        <v>145</v>
      </c>
      <c r="CG610" s="117" t="s">
        <v>145</v>
      </c>
      <c r="CH610" s="117" t="s">
        <v>145</v>
      </c>
      <c r="CI610" s="117" t="s">
        <v>145</v>
      </c>
      <c r="CJ610" s="117" t="s">
        <v>145</v>
      </c>
      <c r="CK610" s="117" t="s">
        <v>145</v>
      </c>
      <c r="CL610" s="117" t="s">
        <v>145</v>
      </c>
      <c r="CM610" s="117" t="s">
        <v>145</v>
      </c>
      <c r="CN610" s="117" t="s">
        <v>145</v>
      </c>
      <c r="CO610" s="117" t="s">
        <v>2325</v>
      </c>
      <c r="CP610" s="117" t="s">
        <v>145</v>
      </c>
      <c r="CQ610" s="117" t="s">
        <v>145</v>
      </c>
      <c r="CR610" s="117" t="s">
        <v>145</v>
      </c>
      <c r="CS610" s="117" t="s">
        <v>173</v>
      </c>
      <c r="CT610" s="117" t="s">
        <v>335</v>
      </c>
      <c r="CU610" s="117" t="s">
        <v>2337</v>
      </c>
      <c r="CV610" s="117" t="s">
        <v>2338</v>
      </c>
      <c r="CW610" s="117" t="s">
        <v>2339</v>
      </c>
      <c r="CX610" s="117" t="s">
        <v>178</v>
      </c>
      <c r="CY610" s="117" t="s">
        <v>178</v>
      </c>
      <c r="CZ610" s="117" t="s">
        <v>992</v>
      </c>
      <c r="DA610" s="117" t="s">
        <v>992</v>
      </c>
      <c r="DB610" s="117" t="s">
        <v>145</v>
      </c>
      <c r="DC610" s="117" t="s">
        <v>145</v>
      </c>
      <c r="DD610" s="117" t="s">
        <v>992</v>
      </c>
      <c r="DE610" s="117" t="s">
        <v>145</v>
      </c>
      <c r="DF610" s="117" t="s">
        <v>145</v>
      </c>
      <c r="DG610" s="117" t="s">
        <v>145</v>
      </c>
      <c r="DH610" s="117" t="s">
        <v>145</v>
      </c>
      <c r="DI610" s="117" t="s">
        <v>145</v>
      </c>
      <c r="DJ610" s="117" t="s">
        <v>145</v>
      </c>
      <c r="DK610" s="117" t="s">
        <v>145</v>
      </c>
      <c r="DL610" s="117" t="s">
        <v>145</v>
      </c>
      <c r="DM610" s="117" t="s">
        <v>145</v>
      </c>
      <c r="DN610" s="117" t="s">
        <v>145</v>
      </c>
      <c r="DO610" s="117" t="s">
        <v>145</v>
      </c>
      <c r="DP610" s="117" t="s">
        <v>145</v>
      </c>
      <c r="DQ610" s="117" t="s">
        <v>145</v>
      </c>
      <c r="DR610" s="117" t="s">
        <v>145</v>
      </c>
      <c r="DS610" s="117" t="s">
        <v>145</v>
      </c>
      <c r="DT610" s="117" t="s">
        <v>145</v>
      </c>
      <c r="DU610" s="117" t="s">
        <v>145</v>
      </c>
      <c r="DV610" s="117" t="s">
        <v>145</v>
      </c>
      <c r="DW610" s="117" t="s">
        <v>145</v>
      </c>
      <c r="DX610" s="117" t="s">
        <v>145</v>
      </c>
      <c r="DY610" s="117" t="s">
        <v>145</v>
      </c>
      <c r="DZ610" s="117" t="s">
        <v>145</v>
      </c>
      <c r="EA610" s="117" t="s">
        <v>145</v>
      </c>
      <c r="EB610" s="117" t="s">
        <v>145</v>
      </c>
      <c r="EC610" s="117" t="s">
        <v>180</v>
      </c>
      <c r="ED610" s="117" t="s">
        <v>145</v>
      </c>
      <c r="EE610" s="117" t="s">
        <v>154</v>
      </c>
      <c r="EF610" s="117" t="s">
        <v>145</v>
      </c>
      <c r="EG610" s="117" t="s">
        <v>145</v>
      </c>
      <c r="EH610" s="117" t="s">
        <v>145</v>
      </c>
      <c r="EI610" s="117" t="s">
        <v>145</v>
      </c>
      <c r="EJ610" s="117" t="s">
        <v>145</v>
      </c>
      <c r="EK610" s="117" t="s">
        <v>145</v>
      </c>
      <c r="EL610" s="117" t="s">
        <v>145</v>
      </c>
      <c r="EM610" s="117" t="s">
        <v>145</v>
      </c>
      <c r="EN610" s="117" t="s">
        <v>147</v>
      </c>
    </row>
    <row r="611" spans="1:144">
      <c r="A611" s="117" t="s">
        <v>2319</v>
      </c>
      <c r="B611" s="117" t="s">
        <v>145</v>
      </c>
      <c r="C611" s="117" t="s">
        <v>146</v>
      </c>
      <c r="D611" s="117" t="s">
        <v>145</v>
      </c>
      <c r="E611" s="117" t="s">
        <v>147</v>
      </c>
      <c r="F611" s="117" t="s">
        <v>145</v>
      </c>
      <c r="G611" s="117" t="s">
        <v>148</v>
      </c>
      <c r="H611" s="117" t="s">
        <v>149</v>
      </c>
      <c r="I611" s="117" t="s">
        <v>145</v>
      </c>
      <c r="J611" s="117" t="s">
        <v>150</v>
      </c>
      <c r="K611" s="117" t="s">
        <v>151</v>
      </c>
      <c r="L611" s="117" t="s">
        <v>2308</v>
      </c>
      <c r="M611" s="117" t="s">
        <v>145</v>
      </c>
      <c r="N611" s="117" t="s">
        <v>146</v>
      </c>
      <c r="O611" s="117" t="s">
        <v>153</v>
      </c>
      <c r="P611" s="117" t="s">
        <v>154</v>
      </c>
      <c r="Q611" s="117" t="s">
        <v>155</v>
      </c>
      <c r="R611" s="117" t="s">
        <v>145</v>
      </c>
      <c r="S611" s="117" t="s">
        <v>156</v>
      </c>
      <c r="T611" s="117" t="s">
        <v>154</v>
      </c>
      <c r="U611" s="117" t="s">
        <v>145</v>
      </c>
      <c r="V611" s="117" t="s">
        <v>145</v>
      </c>
      <c r="W611" s="117" t="s">
        <v>157</v>
      </c>
      <c r="X611" s="117" t="s">
        <v>157</v>
      </c>
      <c r="Y611" s="117" t="s">
        <v>158</v>
      </c>
      <c r="Z611" s="117" t="s">
        <v>159</v>
      </c>
      <c r="AA611" s="117" t="s">
        <v>145</v>
      </c>
      <c r="AB611" s="117" t="s">
        <v>145</v>
      </c>
      <c r="AC611" s="117" t="s">
        <v>145</v>
      </c>
      <c r="AD611" s="117" t="s">
        <v>145</v>
      </c>
      <c r="AE611" s="117" t="s">
        <v>2320</v>
      </c>
      <c r="AF611" s="117" t="s">
        <v>145</v>
      </c>
      <c r="AG611" s="117" t="s">
        <v>145</v>
      </c>
      <c r="AH611" s="117" t="s">
        <v>147</v>
      </c>
      <c r="AI611" s="117" t="s">
        <v>145</v>
      </c>
      <c r="AJ611" s="117" t="s">
        <v>145</v>
      </c>
      <c r="AK611" s="117" t="s">
        <v>145</v>
      </c>
      <c r="AL611" s="117" t="s">
        <v>145</v>
      </c>
      <c r="AM611" s="117" t="s">
        <v>145</v>
      </c>
      <c r="AN611" s="117" t="s">
        <v>145</v>
      </c>
      <c r="AO611" s="117" t="s">
        <v>1756</v>
      </c>
      <c r="AP611" s="117" t="s">
        <v>1757</v>
      </c>
      <c r="AQ611" s="117" t="s">
        <v>1757</v>
      </c>
      <c r="AR611" s="117" t="s">
        <v>493</v>
      </c>
      <c r="AS611" s="117" t="s">
        <v>953</v>
      </c>
      <c r="AT611" s="117" t="s">
        <v>954</v>
      </c>
      <c r="AU611" s="117" t="s">
        <v>145</v>
      </c>
      <c r="AV611" s="117" t="s">
        <v>2321</v>
      </c>
      <c r="AW611" s="117" t="s">
        <v>2322</v>
      </c>
      <c r="AX611" s="117" t="s">
        <v>2323</v>
      </c>
      <c r="AY611" s="117" t="s">
        <v>145</v>
      </c>
      <c r="AZ611" s="117" t="s">
        <v>954</v>
      </c>
      <c r="BA611" s="117" t="s">
        <v>145</v>
      </c>
      <c r="BB611" s="117" t="s">
        <v>145</v>
      </c>
      <c r="BC611" s="117" t="s">
        <v>145</v>
      </c>
      <c r="BD611" s="117" t="s">
        <v>145</v>
      </c>
      <c r="BE611" s="117" t="s">
        <v>145</v>
      </c>
      <c r="BF611" s="117" t="s">
        <v>145</v>
      </c>
      <c r="BG611" s="117" t="s">
        <v>145</v>
      </c>
      <c r="BH611" s="117" t="s">
        <v>145</v>
      </c>
      <c r="BI611" s="117" t="s">
        <v>145</v>
      </c>
      <c r="BJ611" s="117" t="s">
        <v>145</v>
      </c>
      <c r="BK611" s="117" t="s">
        <v>145</v>
      </c>
      <c r="BL611" s="117" t="s">
        <v>170</v>
      </c>
      <c r="BM611" s="117" t="s">
        <v>145</v>
      </c>
      <c r="BN611" s="117" t="s">
        <v>145</v>
      </c>
      <c r="BO611" s="117" t="s">
        <v>145</v>
      </c>
      <c r="BP611" s="117" t="s">
        <v>145</v>
      </c>
      <c r="BQ611" s="117" t="s">
        <v>145</v>
      </c>
      <c r="BR611" s="117" t="s">
        <v>145</v>
      </c>
      <c r="BS611" s="117" t="s">
        <v>145</v>
      </c>
      <c r="BT611" s="117" t="s">
        <v>145</v>
      </c>
      <c r="BU611" s="117" t="s">
        <v>145</v>
      </c>
      <c r="BV611" s="117" t="s">
        <v>171</v>
      </c>
      <c r="BW611" s="117" t="s">
        <v>145</v>
      </c>
      <c r="BX611" s="117" t="s">
        <v>145</v>
      </c>
      <c r="BY611" s="117" t="s">
        <v>145</v>
      </c>
      <c r="BZ611" s="117" t="s">
        <v>145</v>
      </c>
      <c r="CA611" s="117" t="s">
        <v>145</v>
      </c>
      <c r="CB611" s="117" t="s">
        <v>290</v>
      </c>
      <c r="CC611" s="117" t="s">
        <v>2324</v>
      </c>
      <c r="CD611" s="117" t="s">
        <v>145</v>
      </c>
      <c r="CE611" s="117" t="s">
        <v>145</v>
      </c>
      <c r="CF611" s="117" t="s">
        <v>145</v>
      </c>
      <c r="CG611" s="117" t="s">
        <v>145</v>
      </c>
      <c r="CH611" s="117" t="s">
        <v>145</v>
      </c>
      <c r="CI611" s="117" t="s">
        <v>145</v>
      </c>
      <c r="CJ611" s="117" t="s">
        <v>145</v>
      </c>
      <c r="CK611" s="117" t="s">
        <v>145</v>
      </c>
      <c r="CL611" s="117" t="s">
        <v>145</v>
      </c>
      <c r="CM611" s="117" t="s">
        <v>145</v>
      </c>
      <c r="CN611" s="117" t="s">
        <v>145</v>
      </c>
      <c r="CO611" s="117" t="s">
        <v>2325</v>
      </c>
      <c r="CP611" s="117" t="s">
        <v>145</v>
      </c>
      <c r="CQ611" s="117" t="s">
        <v>145</v>
      </c>
      <c r="CR611" s="117" t="s">
        <v>145</v>
      </c>
      <c r="CS611" s="117" t="s">
        <v>173</v>
      </c>
      <c r="CT611" s="117" t="s">
        <v>340</v>
      </c>
      <c r="CU611" s="117" t="s">
        <v>1909</v>
      </c>
      <c r="CV611" s="117" t="s">
        <v>1910</v>
      </c>
      <c r="CW611" s="117" t="s">
        <v>1911</v>
      </c>
      <c r="CX611" s="117" t="s">
        <v>178</v>
      </c>
      <c r="CY611" s="117" t="s">
        <v>178</v>
      </c>
      <c r="CZ611" s="117" t="s">
        <v>179</v>
      </c>
      <c r="DA611" s="117" t="s">
        <v>179</v>
      </c>
      <c r="DB611" s="117" t="s">
        <v>145</v>
      </c>
      <c r="DC611" s="117" t="s">
        <v>145</v>
      </c>
      <c r="DD611" s="117" t="s">
        <v>179</v>
      </c>
      <c r="DE611" s="117" t="s">
        <v>145</v>
      </c>
      <c r="DF611" s="117" t="s">
        <v>145</v>
      </c>
      <c r="DG611" s="117" t="s">
        <v>145</v>
      </c>
      <c r="DH611" s="117" t="s">
        <v>145</v>
      </c>
      <c r="DI611" s="117" t="s">
        <v>145</v>
      </c>
      <c r="DJ611" s="117" t="s">
        <v>145</v>
      </c>
      <c r="DK611" s="117" t="s">
        <v>145</v>
      </c>
      <c r="DL611" s="117" t="s">
        <v>145</v>
      </c>
      <c r="DM611" s="117" t="s">
        <v>145</v>
      </c>
      <c r="DN611" s="117" t="s">
        <v>145</v>
      </c>
      <c r="DO611" s="117" t="s">
        <v>145</v>
      </c>
      <c r="DP611" s="117" t="s">
        <v>145</v>
      </c>
      <c r="DQ611" s="117" t="s">
        <v>145</v>
      </c>
      <c r="DR611" s="117" t="s">
        <v>145</v>
      </c>
      <c r="DS611" s="117" t="s">
        <v>145</v>
      </c>
      <c r="DT611" s="117" t="s">
        <v>145</v>
      </c>
      <c r="DU611" s="117" t="s">
        <v>145</v>
      </c>
      <c r="DV611" s="117" t="s">
        <v>145</v>
      </c>
      <c r="DW611" s="117" t="s">
        <v>145</v>
      </c>
      <c r="DX611" s="117" t="s">
        <v>145</v>
      </c>
      <c r="DY611" s="117" t="s">
        <v>145</v>
      </c>
      <c r="DZ611" s="117" t="s">
        <v>145</v>
      </c>
      <c r="EA611" s="117" t="s">
        <v>145</v>
      </c>
      <c r="EB611" s="117" t="s">
        <v>145</v>
      </c>
      <c r="EC611" s="117" t="s">
        <v>180</v>
      </c>
      <c r="ED611" s="117" t="s">
        <v>145</v>
      </c>
      <c r="EE611" s="117" t="s">
        <v>154</v>
      </c>
      <c r="EF611" s="117" t="s">
        <v>145</v>
      </c>
      <c r="EG611" s="117" t="s">
        <v>145</v>
      </c>
      <c r="EH611" s="117" t="s">
        <v>145</v>
      </c>
      <c r="EI611" s="117" t="s">
        <v>145</v>
      </c>
      <c r="EJ611" s="117" t="s">
        <v>145</v>
      </c>
      <c r="EK611" s="117" t="s">
        <v>145</v>
      </c>
      <c r="EL611" s="117" t="s">
        <v>145</v>
      </c>
      <c r="EM611" s="117" t="s">
        <v>145</v>
      </c>
      <c r="EN611" s="117" t="s">
        <v>147</v>
      </c>
    </row>
    <row r="612" spans="1:144">
      <c r="A612" s="117" t="s">
        <v>2319</v>
      </c>
      <c r="B612" s="117" t="s">
        <v>145</v>
      </c>
      <c r="C612" s="117" t="s">
        <v>146</v>
      </c>
      <c r="D612" s="117" t="s">
        <v>145</v>
      </c>
      <c r="E612" s="117" t="s">
        <v>147</v>
      </c>
      <c r="F612" s="117" t="s">
        <v>145</v>
      </c>
      <c r="G612" s="117" t="s">
        <v>148</v>
      </c>
      <c r="H612" s="117" t="s">
        <v>149</v>
      </c>
      <c r="I612" s="117" t="s">
        <v>145</v>
      </c>
      <c r="J612" s="117" t="s">
        <v>150</v>
      </c>
      <c r="K612" s="117" t="s">
        <v>151</v>
      </c>
      <c r="L612" s="117" t="s">
        <v>2308</v>
      </c>
      <c r="M612" s="117" t="s">
        <v>145</v>
      </c>
      <c r="N612" s="117" t="s">
        <v>146</v>
      </c>
      <c r="O612" s="117" t="s">
        <v>153</v>
      </c>
      <c r="P612" s="117" t="s">
        <v>154</v>
      </c>
      <c r="Q612" s="117" t="s">
        <v>155</v>
      </c>
      <c r="R612" s="117" t="s">
        <v>145</v>
      </c>
      <c r="S612" s="117" t="s">
        <v>156</v>
      </c>
      <c r="T612" s="117" t="s">
        <v>154</v>
      </c>
      <c r="U612" s="117" t="s">
        <v>145</v>
      </c>
      <c r="V612" s="117" t="s">
        <v>145</v>
      </c>
      <c r="W612" s="117" t="s">
        <v>157</v>
      </c>
      <c r="X612" s="117" t="s">
        <v>157</v>
      </c>
      <c r="Y612" s="117" t="s">
        <v>158</v>
      </c>
      <c r="Z612" s="117" t="s">
        <v>159</v>
      </c>
      <c r="AA612" s="117" t="s">
        <v>145</v>
      </c>
      <c r="AB612" s="117" t="s">
        <v>145</v>
      </c>
      <c r="AC612" s="117" t="s">
        <v>145</v>
      </c>
      <c r="AD612" s="117" t="s">
        <v>145</v>
      </c>
      <c r="AE612" s="117" t="s">
        <v>2320</v>
      </c>
      <c r="AF612" s="117" t="s">
        <v>145</v>
      </c>
      <c r="AG612" s="117" t="s">
        <v>145</v>
      </c>
      <c r="AH612" s="117" t="s">
        <v>147</v>
      </c>
      <c r="AI612" s="117" t="s">
        <v>145</v>
      </c>
      <c r="AJ612" s="117" t="s">
        <v>145</v>
      </c>
      <c r="AK612" s="117" t="s">
        <v>145</v>
      </c>
      <c r="AL612" s="117" t="s">
        <v>145</v>
      </c>
      <c r="AM612" s="117" t="s">
        <v>145</v>
      </c>
      <c r="AN612" s="117" t="s">
        <v>145</v>
      </c>
      <c r="AO612" s="117" t="s">
        <v>1756</v>
      </c>
      <c r="AP612" s="117" t="s">
        <v>1757</v>
      </c>
      <c r="AQ612" s="117" t="s">
        <v>1757</v>
      </c>
      <c r="AR612" s="117" t="s">
        <v>493</v>
      </c>
      <c r="AS612" s="117" t="s">
        <v>953</v>
      </c>
      <c r="AT612" s="117" t="s">
        <v>954</v>
      </c>
      <c r="AU612" s="117" t="s">
        <v>145</v>
      </c>
      <c r="AV612" s="117" t="s">
        <v>2321</v>
      </c>
      <c r="AW612" s="117" t="s">
        <v>2322</v>
      </c>
      <c r="AX612" s="117" t="s">
        <v>2323</v>
      </c>
      <c r="AY612" s="117" t="s">
        <v>145</v>
      </c>
      <c r="AZ612" s="117" t="s">
        <v>954</v>
      </c>
      <c r="BA612" s="117" t="s">
        <v>145</v>
      </c>
      <c r="BB612" s="117" t="s">
        <v>145</v>
      </c>
      <c r="BC612" s="117" t="s">
        <v>145</v>
      </c>
      <c r="BD612" s="117" t="s">
        <v>145</v>
      </c>
      <c r="BE612" s="117" t="s">
        <v>145</v>
      </c>
      <c r="BF612" s="117" t="s">
        <v>145</v>
      </c>
      <c r="BG612" s="117" t="s">
        <v>145</v>
      </c>
      <c r="BH612" s="117" t="s">
        <v>145</v>
      </c>
      <c r="BI612" s="117" t="s">
        <v>145</v>
      </c>
      <c r="BJ612" s="117" t="s">
        <v>145</v>
      </c>
      <c r="BK612" s="117" t="s">
        <v>145</v>
      </c>
      <c r="BL612" s="117" t="s">
        <v>170</v>
      </c>
      <c r="BM612" s="117" t="s">
        <v>145</v>
      </c>
      <c r="BN612" s="117" t="s">
        <v>145</v>
      </c>
      <c r="BO612" s="117" t="s">
        <v>145</v>
      </c>
      <c r="BP612" s="117" t="s">
        <v>145</v>
      </c>
      <c r="BQ612" s="117" t="s">
        <v>145</v>
      </c>
      <c r="BR612" s="117" t="s">
        <v>145</v>
      </c>
      <c r="BS612" s="117" t="s">
        <v>145</v>
      </c>
      <c r="BT612" s="117" t="s">
        <v>145</v>
      </c>
      <c r="BU612" s="117" t="s">
        <v>145</v>
      </c>
      <c r="BV612" s="117" t="s">
        <v>171</v>
      </c>
      <c r="BW612" s="117" t="s">
        <v>145</v>
      </c>
      <c r="BX612" s="117" t="s">
        <v>145</v>
      </c>
      <c r="BY612" s="117" t="s">
        <v>145</v>
      </c>
      <c r="BZ612" s="117" t="s">
        <v>145</v>
      </c>
      <c r="CA612" s="117" t="s">
        <v>145</v>
      </c>
      <c r="CB612" s="117" t="s">
        <v>290</v>
      </c>
      <c r="CC612" s="117" t="s">
        <v>2324</v>
      </c>
      <c r="CD612" s="117" t="s">
        <v>145</v>
      </c>
      <c r="CE612" s="117" t="s">
        <v>145</v>
      </c>
      <c r="CF612" s="117" t="s">
        <v>145</v>
      </c>
      <c r="CG612" s="117" t="s">
        <v>145</v>
      </c>
      <c r="CH612" s="117" t="s">
        <v>145</v>
      </c>
      <c r="CI612" s="117" t="s">
        <v>145</v>
      </c>
      <c r="CJ612" s="117" t="s">
        <v>145</v>
      </c>
      <c r="CK612" s="117" t="s">
        <v>145</v>
      </c>
      <c r="CL612" s="117" t="s">
        <v>145</v>
      </c>
      <c r="CM612" s="117" t="s">
        <v>145</v>
      </c>
      <c r="CN612" s="117" t="s">
        <v>145</v>
      </c>
      <c r="CO612" s="117" t="s">
        <v>2325</v>
      </c>
      <c r="CP612" s="117" t="s">
        <v>145</v>
      </c>
      <c r="CQ612" s="117" t="s">
        <v>145</v>
      </c>
      <c r="CR612" s="117" t="s">
        <v>145</v>
      </c>
      <c r="CS612" s="117" t="s">
        <v>173</v>
      </c>
      <c r="CT612" s="117" t="s">
        <v>345</v>
      </c>
      <c r="CU612" s="117" t="s">
        <v>315</v>
      </c>
      <c r="CV612" s="117" t="s">
        <v>316</v>
      </c>
      <c r="CW612" s="117" t="s">
        <v>317</v>
      </c>
      <c r="CX612" s="117" t="s">
        <v>178</v>
      </c>
      <c r="CY612" s="117" t="s">
        <v>178</v>
      </c>
      <c r="CZ612" s="117" t="s">
        <v>179</v>
      </c>
      <c r="DA612" s="117" t="s">
        <v>179</v>
      </c>
      <c r="DB612" s="117" t="s">
        <v>145</v>
      </c>
      <c r="DC612" s="117" t="s">
        <v>145</v>
      </c>
      <c r="DD612" s="117" t="s">
        <v>179</v>
      </c>
      <c r="DE612" s="117" t="s">
        <v>145</v>
      </c>
      <c r="DF612" s="117" t="s">
        <v>145</v>
      </c>
      <c r="DG612" s="117" t="s">
        <v>145</v>
      </c>
      <c r="DH612" s="117" t="s">
        <v>145</v>
      </c>
      <c r="DI612" s="117" t="s">
        <v>145</v>
      </c>
      <c r="DJ612" s="117" t="s">
        <v>145</v>
      </c>
      <c r="DK612" s="117" t="s">
        <v>145</v>
      </c>
      <c r="DL612" s="117" t="s">
        <v>145</v>
      </c>
      <c r="DM612" s="117" t="s">
        <v>145</v>
      </c>
      <c r="DN612" s="117" t="s">
        <v>145</v>
      </c>
      <c r="DO612" s="117" t="s">
        <v>145</v>
      </c>
      <c r="DP612" s="117" t="s">
        <v>145</v>
      </c>
      <c r="DQ612" s="117" t="s">
        <v>145</v>
      </c>
      <c r="DR612" s="117" t="s">
        <v>145</v>
      </c>
      <c r="DS612" s="117" t="s">
        <v>145</v>
      </c>
      <c r="DT612" s="117" t="s">
        <v>145</v>
      </c>
      <c r="DU612" s="117" t="s">
        <v>145</v>
      </c>
      <c r="DV612" s="117" t="s">
        <v>145</v>
      </c>
      <c r="DW612" s="117" t="s">
        <v>145</v>
      </c>
      <c r="DX612" s="117" t="s">
        <v>145</v>
      </c>
      <c r="DY612" s="117" t="s">
        <v>145</v>
      </c>
      <c r="DZ612" s="117" t="s">
        <v>145</v>
      </c>
      <c r="EA612" s="117" t="s">
        <v>145</v>
      </c>
      <c r="EB612" s="117" t="s">
        <v>145</v>
      </c>
      <c r="EC612" s="117" t="s">
        <v>180</v>
      </c>
      <c r="ED612" s="117" t="s">
        <v>145</v>
      </c>
      <c r="EE612" s="117" t="s">
        <v>154</v>
      </c>
      <c r="EF612" s="117" t="s">
        <v>145</v>
      </c>
      <c r="EG612" s="117" t="s">
        <v>145</v>
      </c>
      <c r="EH612" s="117" t="s">
        <v>145</v>
      </c>
      <c r="EI612" s="117" t="s">
        <v>145</v>
      </c>
      <c r="EJ612" s="117" t="s">
        <v>145</v>
      </c>
      <c r="EK612" s="117" t="s">
        <v>145</v>
      </c>
      <c r="EL612" s="117" t="s">
        <v>145</v>
      </c>
      <c r="EM612" s="117" t="s">
        <v>145</v>
      </c>
      <c r="EN612" s="117" t="s">
        <v>147</v>
      </c>
    </row>
    <row r="613" spans="1:144">
      <c r="A613" s="117" t="s">
        <v>2319</v>
      </c>
      <c r="B613" s="117" t="s">
        <v>145</v>
      </c>
      <c r="C613" s="117" t="s">
        <v>146</v>
      </c>
      <c r="D613" s="117" t="s">
        <v>145</v>
      </c>
      <c r="E613" s="117" t="s">
        <v>147</v>
      </c>
      <c r="F613" s="117" t="s">
        <v>145</v>
      </c>
      <c r="G613" s="117" t="s">
        <v>148</v>
      </c>
      <c r="H613" s="117" t="s">
        <v>149</v>
      </c>
      <c r="I613" s="117" t="s">
        <v>145</v>
      </c>
      <c r="J613" s="117" t="s">
        <v>150</v>
      </c>
      <c r="K613" s="117" t="s">
        <v>151</v>
      </c>
      <c r="L613" s="117" t="s">
        <v>2308</v>
      </c>
      <c r="M613" s="117" t="s">
        <v>145</v>
      </c>
      <c r="N613" s="117" t="s">
        <v>146</v>
      </c>
      <c r="O613" s="117" t="s">
        <v>153</v>
      </c>
      <c r="P613" s="117" t="s">
        <v>154</v>
      </c>
      <c r="Q613" s="117" t="s">
        <v>155</v>
      </c>
      <c r="R613" s="117" t="s">
        <v>145</v>
      </c>
      <c r="S613" s="117" t="s">
        <v>156</v>
      </c>
      <c r="T613" s="117" t="s">
        <v>154</v>
      </c>
      <c r="U613" s="117" t="s">
        <v>145</v>
      </c>
      <c r="V613" s="117" t="s">
        <v>145</v>
      </c>
      <c r="W613" s="117" t="s">
        <v>157</v>
      </c>
      <c r="X613" s="117" t="s">
        <v>157</v>
      </c>
      <c r="Y613" s="117" t="s">
        <v>158</v>
      </c>
      <c r="Z613" s="117" t="s">
        <v>159</v>
      </c>
      <c r="AA613" s="117" t="s">
        <v>145</v>
      </c>
      <c r="AB613" s="117" t="s">
        <v>145</v>
      </c>
      <c r="AC613" s="117" t="s">
        <v>145</v>
      </c>
      <c r="AD613" s="117" t="s">
        <v>145</v>
      </c>
      <c r="AE613" s="117" t="s">
        <v>2320</v>
      </c>
      <c r="AF613" s="117" t="s">
        <v>145</v>
      </c>
      <c r="AG613" s="117" t="s">
        <v>145</v>
      </c>
      <c r="AH613" s="117" t="s">
        <v>147</v>
      </c>
      <c r="AI613" s="117" t="s">
        <v>145</v>
      </c>
      <c r="AJ613" s="117" t="s">
        <v>145</v>
      </c>
      <c r="AK613" s="117" t="s">
        <v>145</v>
      </c>
      <c r="AL613" s="117" t="s">
        <v>145</v>
      </c>
      <c r="AM613" s="117" t="s">
        <v>145</v>
      </c>
      <c r="AN613" s="117" t="s">
        <v>145</v>
      </c>
      <c r="AO613" s="117" t="s">
        <v>1756</v>
      </c>
      <c r="AP613" s="117" t="s">
        <v>1757</v>
      </c>
      <c r="AQ613" s="117" t="s">
        <v>1757</v>
      </c>
      <c r="AR613" s="117" t="s">
        <v>493</v>
      </c>
      <c r="AS613" s="117" t="s">
        <v>953</v>
      </c>
      <c r="AT613" s="117" t="s">
        <v>954</v>
      </c>
      <c r="AU613" s="117" t="s">
        <v>145</v>
      </c>
      <c r="AV613" s="117" t="s">
        <v>2321</v>
      </c>
      <c r="AW613" s="117" t="s">
        <v>2322</v>
      </c>
      <c r="AX613" s="117" t="s">
        <v>2323</v>
      </c>
      <c r="AY613" s="117" t="s">
        <v>145</v>
      </c>
      <c r="AZ613" s="117" t="s">
        <v>954</v>
      </c>
      <c r="BA613" s="117" t="s">
        <v>145</v>
      </c>
      <c r="BB613" s="117" t="s">
        <v>145</v>
      </c>
      <c r="BC613" s="117" t="s">
        <v>145</v>
      </c>
      <c r="BD613" s="117" t="s">
        <v>145</v>
      </c>
      <c r="BE613" s="117" t="s">
        <v>145</v>
      </c>
      <c r="BF613" s="117" t="s">
        <v>145</v>
      </c>
      <c r="BG613" s="117" t="s">
        <v>145</v>
      </c>
      <c r="BH613" s="117" t="s">
        <v>145</v>
      </c>
      <c r="BI613" s="117" t="s">
        <v>145</v>
      </c>
      <c r="BJ613" s="117" t="s">
        <v>145</v>
      </c>
      <c r="BK613" s="117" t="s">
        <v>145</v>
      </c>
      <c r="BL613" s="117" t="s">
        <v>170</v>
      </c>
      <c r="BM613" s="117" t="s">
        <v>145</v>
      </c>
      <c r="BN613" s="117" t="s">
        <v>145</v>
      </c>
      <c r="BO613" s="117" t="s">
        <v>145</v>
      </c>
      <c r="BP613" s="117" t="s">
        <v>145</v>
      </c>
      <c r="BQ613" s="117" t="s">
        <v>145</v>
      </c>
      <c r="BR613" s="117" t="s">
        <v>145</v>
      </c>
      <c r="BS613" s="117" t="s">
        <v>145</v>
      </c>
      <c r="BT613" s="117" t="s">
        <v>145</v>
      </c>
      <c r="BU613" s="117" t="s">
        <v>145</v>
      </c>
      <c r="BV613" s="117" t="s">
        <v>171</v>
      </c>
      <c r="BW613" s="117" t="s">
        <v>145</v>
      </c>
      <c r="BX613" s="117" t="s">
        <v>145</v>
      </c>
      <c r="BY613" s="117" t="s">
        <v>145</v>
      </c>
      <c r="BZ613" s="117" t="s">
        <v>145</v>
      </c>
      <c r="CA613" s="117" t="s">
        <v>145</v>
      </c>
      <c r="CB613" s="117" t="s">
        <v>290</v>
      </c>
      <c r="CC613" s="117" t="s">
        <v>2324</v>
      </c>
      <c r="CD613" s="117" t="s">
        <v>145</v>
      </c>
      <c r="CE613" s="117" t="s">
        <v>145</v>
      </c>
      <c r="CF613" s="117" t="s">
        <v>145</v>
      </c>
      <c r="CG613" s="117" t="s">
        <v>145</v>
      </c>
      <c r="CH613" s="117" t="s">
        <v>145</v>
      </c>
      <c r="CI613" s="117" t="s">
        <v>145</v>
      </c>
      <c r="CJ613" s="117" t="s">
        <v>145</v>
      </c>
      <c r="CK613" s="117" t="s">
        <v>145</v>
      </c>
      <c r="CL613" s="117" t="s">
        <v>145</v>
      </c>
      <c r="CM613" s="117" t="s">
        <v>145</v>
      </c>
      <c r="CN613" s="117" t="s">
        <v>145</v>
      </c>
      <c r="CO613" s="117" t="s">
        <v>2325</v>
      </c>
      <c r="CP613" s="117" t="s">
        <v>145</v>
      </c>
      <c r="CQ613" s="117" t="s">
        <v>145</v>
      </c>
      <c r="CR613" s="117" t="s">
        <v>145</v>
      </c>
      <c r="CS613" s="117" t="s">
        <v>173</v>
      </c>
      <c r="CT613" s="117" t="s">
        <v>349</v>
      </c>
      <c r="CU613" s="117" t="s">
        <v>275</v>
      </c>
      <c r="CV613" s="117" t="s">
        <v>276</v>
      </c>
      <c r="CW613" s="117" t="s">
        <v>277</v>
      </c>
      <c r="CX613" s="117" t="s">
        <v>178</v>
      </c>
      <c r="CY613" s="117" t="s">
        <v>178</v>
      </c>
      <c r="CZ613" s="117" t="s">
        <v>179</v>
      </c>
      <c r="DA613" s="117" t="s">
        <v>179</v>
      </c>
      <c r="DB613" s="117" t="s">
        <v>145</v>
      </c>
      <c r="DC613" s="117" t="s">
        <v>145</v>
      </c>
      <c r="DD613" s="117" t="s">
        <v>179</v>
      </c>
      <c r="DE613" s="117" t="s">
        <v>145</v>
      </c>
      <c r="DF613" s="117" t="s">
        <v>145</v>
      </c>
      <c r="DG613" s="117" t="s">
        <v>145</v>
      </c>
      <c r="DH613" s="117" t="s">
        <v>145</v>
      </c>
      <c r="DI613" s="117" t="s">
        <v>145</v>
      </c>
      <c r="DJ613" s="117" t="s">
        <v>145</v>
      </c>
      <c r="DK613" s="117" t="s">
        <v>145</v>
      </c>
      <c r="DL613" s="117" t="s">
        <v>145</v>
      </c>
      <c r="DM613" s="117" t="s">
        <v>145</v>
      </c>
      <c r="DN613" s="117" t="s">
        <v>145</v>
      </c>
      <c r="DO613" s="117" t="s">
        <v>145</v>
      </c>
      <c r="DP613" s="117" t="s">
        <v>145</v>
      </c>
      <c r="DQ613" s="117" t="s">
        <v>145</v>
      </c>
      <c r="DR613" s="117" t="s">
        <v>145</v>
      </c>
      <c r="DS613" s="117" t="s">
        <v>145</v>
      </c>
      <c r="DT613" s="117" t="s">
        <v>145</v>
      </c>
      <c r="DU613" s="117" t="s">
        <v>145</v>
      </c>
      <c r="DV613" s="117" t="s">
        <v>145</v>
      </c>
      <c r="DW613" s="117" t="s">
        <v>145</v>
      </c>
      <c r="DX613" s="117" t="s">
        <v>145</v>
      </c>
      <c r="DY613" s="117" t="s">
        <v>145</v>
      </c>
      <c r="DZ613" s="117" t="s">
        <v>145</v>
      </c>
      <c r="EA613" s="117" t="s">
        <v>145</v>
      </c>
      <c r="EB613" s="117" t="s">
        <v>145</v>
      </c>
      <c r="EC613" s="117" t="s">
        <v>180</v>
      </c>
      <c r="ED613" s="117" t="s">
        <v>145</v>
      </c>
      <c r="EE613" s="117" t="s">
        <v>154</v>
      </c>
      <c r="EF613" s="117" t="s">
        <v>145</v>
      </c>
      <c r="EG613" s="117" t="s">
        <v>145</v>
      </c>
      <c r="EH613" s="117" t="s">
        <v>145</v>
      </c>
      <c r="EI613" s="117" t="s">
        <v>145</v>
      </c>
      <c r="EJ613" s="117" t="s">
        <v>145</v>
      </c>
      <c r="EK613" s="117" t="s">
        <v>145</v>
      </c>
      <c r="EL613" s="117" t="s">
        <v>145</v>
      </c>
      <c r="EM613" s="117" t="s">
        <v>145</v>
      </c>
      <c r="EN613" s="117" t="s">
        <v>147</v>
      </c>
    </row>
    <row r="614" spans="1:144">
      <c r="A614" s="117" t="s">
        <v>2319</v>
      </c>
      <c r="B614" s="117" t="s">
        <v>145</v>
      </c>
      <c r="C614" s="117" t="s">
        <v>146</v>
      </c>
      <c r="D614" s="117" t="s">
        <v>145</v>
      </c>
      <c r="E614" s="117" t="s">
        <v>147</v>
      </c>
      <c r="F614" s="117" t="s">
        <v>145</v>
      </c>
      <c r="G614" s="117" t="s">
        <v>148</v>
      </c>
      <c r="H614" s="117" t="s">
        <v>149</v>
      </c>
      <c r="I614" s="117" t="s">
        <v>145</v>
      </c>
      <c r="J614" s="117" t="s">
        <v>150</v>
      </c>
      <c r="K614" s="117" t="s">
        <v>151</v>
      </c>
      <c r="L614" s="117" t="s">
        <v>2308</v>
      </c>
      <c r="M614" s="117" t="s">
        <v>145</v>
      </c>
      <c r="N614" s="117" t="s">
        <v>146</v>
      </c>
      <c r="O614" s="117" t="s">
        <v>153</v>
      </c>
      <c r="P614" s="117" t="s">
        <v>154</v>
      </c>
      <c r="Q614" s="117" t="s">
        <v>155</v>
      </c>
      <c r="R614" s="117" t="s">
        <v>145</v>
      </c>
      <c r="S614" s="117" t="s">
        <v>156</v>
      </c>
      <c r="T614" s="117" t="s">
        <v>154</v>
      </c>
      <c r="U614" s="117" t="s">
        <v>145</v>
      </c>
      <c r="V614" s="117" t="s">
        <v>145</v>
      </c>
      <c r="W614" s="117" t="s">
        <v>157</v>
      </c>
      <c r="X614" s="117" t="s">
        <v>157</v>
      </c>
      <c r="Y614" s="117" t="s">
        <v>158</v>
      </c>
      <c r="Z614" s="117" t="s">
        <v>159</v>
      </c>
      <c r="AA614" s="117" t="s">
        <v>145</v>
      </c>
      <c r="AB614" s="117" t="s">
        <v>145</v>
      </c>
      <c r="AC614" s="117" t="s">
        <v>145</v>
      </c>
      <c r="AD614" s="117" t="s">
        <v>145</v>
      </c>
      <c r="AE614" s="117" t="s">
        <v>2320</v>
      </c>
      <c r="AF614" s="117" t="s">
        <v>145</v>
      </c>
      <c r="AG614" s="117" t="s">
        <v>145</v>
      </c>
      <c r="AH614" s="117" t="s">
        <v>147</v>
      </c>
      <c r="AI614" s="117" t="s">
        <v>145</v>
      </c>
      <c r="AJ614" s="117" t="s">
        <v>145</v>
      </c>
      <c r="AK614" s="117" t="s">
        <v>145</v>
      </c>
      <c r="AL614" s="117" t="s">
        <v>145</v>
      </c>
      <c r="AM614" s="117" t="s">
        <v>145</v>
      </c>
      <c r="AN614" s="117" t="s">
        <v>145</v>
      </c>
      <c r="AO614" s="117" t="s">
        <v>1756</v>
      </c>
      <c r="AP614" s="117" t="s">
        <v>1757</v>
      </c>
      <c r="AQ614" s="117" t="s">
        <v>1757</v>
      </c>
      <c r="AR614" s="117" t="s">
        <v>493</v>
      </c>
      <c r="AS614" s="117" t="s">
        <v>953</v>
      </c>
      <c r="AT614" s="117" t="s">
        <v>954</v>
      </c>
      <c r="AU614" s="117" t="s">
        <v>145</v>
      </c>
      <c r="AV614" s="117" t="s">
        <v>2321</v>
      </c>
      <c r="AW614" s="117" t="s">
        <v>2322</v>
      </c>
      <c r="AX614" s="117" t="s">
        <v>2323</v>
      </c>
      <c r="AY614" s="117" t="s">
        <v>145</v>
      </c>
      <c r="AZ614" s="117" t="s">
        <v>954</v>
      </c>
      <c r="BA614" s="117" t="s">
        <v>145</v>
      </c>
      <c r="BB614" s="117" t="s">
        <v>145</v>
      </c>
      <c r="BC614" s="117" t="s">
        <v>145</v>
      </c>
      <c r="BD614" s="117" t="s">
        <v>145</v>
      </c>
      <c r="BE614" s="117" t="s">
        <v>145</v>
      </c>
      <c r="BF614" s="117" t="s">
        <v>145</v>
      </c>
      <c r="BG614" s="117" t="s">
        <v>145</v>
      </c>
      <c r="BH614" s="117" t="s">
        <v>145</v>
      </c>
      <c r="BI614" s="117" t="s">
        <v>145</v>
      </c>
      <c r="BJ614" s="117" t="s">
        <v>145</v>
      </c>
      <c r="BK614" s="117" t="s">
        <v>145</v>
      </c>
      <c r="BL614" s="117" t="s">
        <v>170</v>
      </c>
      <c r="BM614" s="117" t="s">
        <v>145</v>
      </c>
      <c r="BN614" s="117" t="s">
        <v>145</v>
      </c>
      <c r="BO614" s="117" t="s">
        <v>145</v>
      </c>
      <c r="BP614" s="117" t="s">
        <v>145</v>
      </c>
      <c r="BQ614" s="117" t="s">
        <v>145</v>
      </c>
      <c r="BR614" s="117" t="s">
        <v>145</v>
      </c>
      <c r="BS614" s="117" t="s">
        <v>145</v>
      </c>
      <c r="BT614" s="117" t="s">
        <v>145</v>
      </c>
      <c r="BU614" s="117" t="s">
        <v>145</v>
      </c>
      <c r="BV614" s="117" t="s">
        <v>171</v>
      </c>
      <c r="BW614" s="117" t="s">
        <v>145</v>
      </c>
      <c r="BX614" s="117" t="s">
        <v>145</v>
      </c>
      <c r="BY614" s="117" t="s">
        <v>145</v>
      </c>
      <c r="BZ614" s="117" t="s">
        <v>145</v>
      </c>
      <c r="CA614" s="117" t="s">
        <v>145</v>
      </c>
      <c r="CB614" s="117" t="s">
        <v>290</v>
      </c>
      <c r="CC614" s="117" t="s">
        <v>2324</v>
      </c>
      <c r="CD614" s="117" t="s">
        <v>145</v>
      </c>
      <c r="CE614" s="117" t="s">
        <v>145</v>
      </c>
      <c r="CF614" s="117" t="s">
        <v>145</v>
      </c>
      <c r="CG614" s="117" t="s">
        <v>145</v>
      </c>
      <c r="CH614" s="117" t="s">
        <v>145</v>
      </c>
      <c r="CI614" s="117" t="s">
        <v>145</v>
      </c>
      <c r="CJ614" s="117" t="s">
        <v>145</v>
      </c>
      <c r="CK614" s="117" t="s">
        <v>145</v>
      </c>
      <c r="CL614" s="117" t="s">
        <v>145</v>
      </c>
      <c r="CM614" s="117" t="s">
        <v>145</v>
      </c>
      <c r="CN614" s="117" t="s">
        <v>145</v>
      </c>
      <c r="CO614" s="117" t="s">
        <v>2325</v>
      </c>
      <c r="CP614" s="117" t="s">
        <v>145</v>
      </c>
      <c r="CQ614" s="117" t="s">
        <v>145</v>
      </c>
      <c r="CR614" s="117" t="s">
        <v>145</v>
      </c>
      <c r="CS614" s="117" t="s">
        <v>173</v>
      </c>
      <c r="CT614" s="117" t="s">
        <v>353</v>
      </c>
      <c r="CU614" s="117" t="s">
        <v>1731</v>
      </c>
      <c r="CV614" s="117" t="s">
        <v>1732</v>
      </c>
      <c r="CW614" s="117" t="s">
        <v>1733</v>
      </c>
      <c r="CX614" s="117" t="s">
        <v>178</v>
      </c>
      <c r="CY614" s="117" t="s">
        <v>178</v>
      </c>
      <c r="CZ614" s="117" t="s">
        <v>179</v>
      </c>
      <c r="DA614" s="117" t="s">
        <v>179</v>
      </c>
      <c r="DB614" s="117" t="s">
        <v>145</v>
      </c>
      <c r="DC614" s="117" t="s">
        <v>145</v>
      </c>
      <c r="DD614" s="117" t="s">
        <v>179</v>
      </c>
      <c r="DE614" s="117" t="s">
        <v>145</v>
      </c>
      <c r="DF614" s="117" t="s">
        <v>145</v>
      </c>
      <c r="DG614" s="117" t="s">
        <v>145</v>
      </c>
      <c r="DH614" s="117" t="s">
        <v>145</v>
      </c>
      <c r="DI614" s="117" t="s">
        <v>145</v>
      </c>
      <c r="DJ614" s="117" t="s">
        <v>145</v>
      </c>
      <c r="DK614" s="117" t="s">
        <v>145</v>
      </c>
      <c r="DL614" s="117" t="s">
        <v>145</v>
      </c>
      <c r="DM614" s="117" t="s">
        <v>145</v>
      </c>
      <c r="DN614" s="117" t="s">
        <v>145</v>
      </c>
      <c r="DO614" s="117" t="s">
        <v>145</v>
      </c>
      <c r="DP614" s="117" t="s">
        <v>145</v>
      </c>
      <c r="DQ614" s="117" t="s">
        <v>145</v>
      </c>
      <c r="DR614" s="117" t="s">
        <v>145</v>
      </c>
      <c r="DS614" s="117" t="s">
        <v>145</v>
      </c>
      <c r="DT614" s="117" t="s">
        <v>145</v>
      </c>
      <c r="DU614" s="117" t="s">
        <v>145</v>
      </c>
      <c r="DV614" s="117" t="s">
        <v>145</v>
      </c>
      <c r="DW614" s="117" t="s">
        <v>145</v>
      </c>
      <c r="DX614" s="117" t="s">
        <v>145</v>
      </c>
      <c r="DY614" s="117" t="s">
        <v>145</v>
      </c>
      <c r="DZ614" s="117" t="s">
        <v>145</v>
      </c>
      <c r="EA614" s="117" t="s">
        <v>145</v>
      </c>
      <c r="EB614" s="117" t="s">
        <v>145</v>
      </c>
      <c r="EC614" s="117" t="s">
        <v>180</v>
      </c>
      <c r="ED614" s="117" t="s">
        <v>145</v>
      </c>
      <c r="EE614" s="117" t="s">
        <v>154</v>
      </c>
      <c r="EF614" s="117" t="s">
        <v>145</v>
      </c>
      <c r="EG614" s="117" t="s">
        <v>145</v>
      </c>
      <c r="EH614" s="117" t="s">
        <v>145</v>
      </c>
      <c r="EI614" s="117" t="s">
        <v>1734</v>
      </c>
      <c r="EJ614" s="117" t="s">
        <v>145</v>
      </c>
      <c r="EK614" s="117" t="s">
        <v>145</v>
      </c>
      <c r="EL614" s="117" t="s">
        <v>145</v>
      </c>
      <c r="EM614" s="117" t="s">
        <v>145</v>
      </c>
      <c r="EN614" s="117" t="s">
        <v>147</v>
      </c>
    </row>
    <row r="615" spans="1:144">
      <c r="A615" s="117" t="s">
        <v>2340</v>
      </c>
      <c r="B615" s="117" t="s">
        <v>145</v>
      </c>
      <c r="C615" s="117" t="s">
        <v>146</v>
      </c>
      <c r="D615" s="117" t="s">
        <v>145</v>
      </c>
      <c r="E615" s="117" t="s">
        <v>147</v>
      </c>
      <c r="F615" s="117" t="s">
        <v>145</v>
      </c>
      <c r="G615" s="117" t="s">
        <v>148</v>
      </c>
      <c r="H615" s="117" t="s">
        <v>149</v>
      </c>
      <c r="I615" s="117" t="s">
        <v>145</v>
      </c>
      <c r="J615" s="117" t="s">
        <v>150</v>
      </c>
      <c r="K615" s="117" t="s">
        <v>151</v>
      </c>
      <c r="L615" s="117" t="s">
        <v>2341</v>
      </c>
      <c r="M615" s="117" t="s">
        <v>145</v>
      </c>
      <c r="N615" s="117" t="s">
        <v>146</v>
      </c>
      <c r="O615" s="117" t="s">
        <v>153</v>
      </c>
      <c r="P615" s="117" t="s">
        <v>154</v>
      </c>
      <c r="Q615" s="117" t="s">
        <v>155</v>
      </c>
      <c r="R615" s="117" t="s">
        <v>145</v>
      </c>
      <c r="S615" s="117" t="s">
        <v>156</v>
      </c>
      <c r="T615" s="117" t="s">
        <v>154</v>
      </c>
      <c r="U615" s="117" t="s">
        <v>145</v>
      </c>
      <c r="V615" s="117" t="s">
        <v>145</v>
      </c>
      <c r="W615" s="117" t="s">
        <v>157</v>
      </c>
      <c r="X615" s="117" t="s">
        <v>157</v>
      </c>
      <c r="Y615" s="117" t="s">
        <v>158</v>
      </c>
      <c r="Z615" s="117" t="s">
        <v>159</v>
      </c>
      <c r="AA615" s="117" t="s">
        <v>145</v>
      </c>
      <c r="AB615" s="117" t="s">
        <v>145</v>
      </c>
      <c r="AC615" s="117" t="s">
        <v>145</v>
      </c>
      <c r="AD615" s="117" t="s">
        <v>145</v>
      </c>
      <c r="AE615" s="117" t="s">
        <v>2342</v>
      </c>
      <c r="AF615" s="117" t="s">
        <v>145</v>
      </c>
      <c r="AG615" s="117" t="s">
        <v>145</v>
      </c>
      <c r="AH615" s="117" t="s">
        <v>147</v>
      </c>
      <c r="AI615" s="117" t="s">
        <v>145</v>
      </c>
      <c r="AJ615" s="117" t="s">
        <v>145</v>
      </c>
      <c r="AK615" s="117" t="s">
        <v>145</v>
      </c>
      <c r="AL615" s="117" t="s">
        <v>145</v>
      </c>
      <c r="AM615" s="117" t="s">
        <v>145</v>
      </c>
      <c r="AN615" s="117" t="s">
        <v>145</v>
      </c>
      <c r="AO615" s="117" t="s">
        <v>1107</v>
      </c>
      <c r="AP615" s="117" t="s">
        <v>1586</v>
      </c>
      <c r="AQ615" s="117" t="s">
        <v>2343</v>
      </c>
      <c r="AR615" s="117" t="s">
        <v>1110</v>
      </c>
      <c r="AS615" s="117" t="s">
        <v>1588</v>
      </c>
      <c r="AT615" s="117" t="s">
        <v>1589</v>
      </c>
      <c r="AU615" s="117" t="s">
        <v>145</v>
      </c>
      <c r="AV615" s="117" t="s">
        <v>2344</v>
      </c>
      <c r="AW615" s="117" t="s">
        <v>2345</v>
      </c>
      <c r="AX615" s="117" t="s">
        <v>2346</v>
      </c>
      <c r="AY615" s="117" t="s">
        <v>145</v>
      </c>
      <c r="AZ615" s="117" t="s">
        <v>1589</v>
      </c>
      <c r="BA615" s="117" t="s">
        <v>145</v>
      </c>
      <c r="BB615" s="117" t="s">
        <v>145</v>
      </c>
      <c r="BC615" s="117" t="s">
        <v>145</v>
      </c>
      <c r="BD615" s="117" t="s">
        <v>145</v>
      </c>
      <c r="BE615" s="117" t="s">
        <v>145</v>
      </c>
      <c r="BF615" s="117" t="s">
        <v>145</v>
      </c>
      <c r="BG615" s="117" t="s">
        <v>145</v>
      </c>
      <c r="BH615" s="117" t="s">
        <v>145</v>
      </c>
      <c r="BI615" s="117" t="s">
        <v>145</v>
      </c>
      <c r="BJ615" s="117" t="s">
        <v>145</v>
      </c>
      <c r="BK615" s="117" t="s">
        <v>145</v>
      </c>
      <c r="BL615" s="117" t="s">
        <v>170</v>
      </c>
      <c r="BM615" s="117" t="s">
        <v>145</v>
      </c>
      <c r="BN615" s="117" t="s">
        <v>145</v>
      </c>
      <c r="BO615" s="117" t="s">
        <v>145</v>
      </c>
      <c r="BP615" s="117" t="s">
        <v>145</v>
      </c>
      <c r="BQ615" s="117" t="s">
        <v>145</v>
      </c>
      <c r="BR615" s="117" t="s">
        <v>145</v>
      </c>
      <c r="BS615" s="117" t="s">
        <v>145</v>
      </c>
      <c r="BT615" s="117" t="s">
        <v>145</v>
      </c>
      <c r="BU615" s="117" t="s">
        <v>145</v>
      </c>
      <c r="BV615" s="117" t="s">
        <v>171</v>
      </c>
      <c r="BW615" s="117" t="s">
        <v>145</v>
      </c>
      <c r="BX615" s="117" t="s">
        <v>145</v>
      </c>
      <c r="BY615" s="117" t="s">
        <v>145</v>
      </c>
      <c r="BZ615" s="117" t="s">
        <v>145</v>
      </c>
      <c r="CA615" s="117" t="s">
        <v>145</v>
      </c>
      <c r="CB615" s="117" t="s">
        <v>172</v>
      </c>
      <c r="CC615" s="117" t="s">
        <v>172</v>
      </c>
      <c r="CD615" s="117" t="s">
        <v>145</v>
      </c>
      <c r="CE615" s="117" t="s">
        <v>145</v>
      </c>
      <c r="CF615" s="117" t="s">
        <v>145</v>
      </c>
      <c r="CG615" s="117" t="s">
        <v>145</v>
      </c>
      <c r="CH615" s="117" t="s">
        <v>145</v>
      </c>
      <c r="CI615" s="117" t="s">
        <v>145</v>
      </c>
      <c r="CJ615" s="117" t="s">
        <v>145</v>
      </c>
      <c r="CK615" s="117" t="s">
        <v>145</v>
      </c>
      <c r="CL615" s="117" t="s">
        <v>145</v>
      </c>
      <c r="CM615" s="117" t="s">
        <v>145</v>
      </c>
      <c r="CN615" s="117" t="s">
        <v>145</v>
      </c>
      <c r="CO615" s="117" t="s">
        <v>145</v>
      </c>
      <c r="CP615" s="117" t="s">
        <v>145</v>
      </c>
      <c r="CQ615" s="117" t="s">
        <v>145</v>
      </c>
      <c r="CR615" s="117" t="s">
        <v>145</v>
      </c>
      <c r="CS615" s="117" t="s">
        <v>173</v>
      </c>
      <c r="CT615" s="117" t="s">
        <v>174</v>
      </c>
      <c r="CU615" s="117" t="s">
        <v>182</v>
      </c>
      <c r="CV615" s="117" t="s">
        <v>183</v>
      </c>
      <c r="CW615" s="117" t="s">
        <v>184</v>
      </c>
      <c r="CX615" s="117" t="s">
        <v>178</v>
      </c>
      <c r="CY615" s="117" t="s">
        <v>178</v>
      </c>
      <c r="CZ615" s="117" t="s">
        <v>179</v>
      </c>
      <c r="DA615" s="117" t="s">
        <v>179</v>
      </c>
      <c r="DB615" s="117" t="s">
        <v>145</v>
      </c>
      <c r="DC615" s="117" t="s">
        <v>145</v>
      </c>
      <c r="DD615" s="117" t="s">
        <v>179</v>
      </c>
      <c r="DE615" s="117" t="s">
        <v>145</v>
      </c>
      <c r="DF615" s="117" t="s">
        <v>145</v>
      </c>
      <c r="DG615" s="117" t="s">
        <v>145</v>
      </c>
      <c r="DH615" s="117" t="s">
        <v>145</v>
      </c>
      <c r="DI615" s="117" t="s">
        <v>145</v>
      </c>
      <c r="DJ615" s="117" t="s">
        <v>145</v>
      </c>
      <c r="DK615" s="117" t="s">
        <v>145</v>
      </c>
      <c r="DL615" s="117" t="s">
        <v>145</v>
      </c>
      <c r="DM615" s="117" t="s">
        <v>145</v>
      </c>
      <c r="DN615" s="117" t="s">
        <v>145</v>
      </c>
      <c r="DO615" s="117" t="s">
        <v>145</v>
      </c>
      <c r="DP615" s="117" t="s">
        <v>145</v>
      </c>
      <c r="DQ615" s="117" t="s">
        <v>145</v>
      </c>
      <c r="DR615" s="117" t="s">
        <v>145</v>
      </c>
      <c r="DS615" s="117" t="s">
        <v>145</v>
      </c>
      <c r="DT615" s="117" t="s">
        <v>145</v>
      </c>
      <c r="DU615" s="117" t="s">
        <v>145</v>
      </c>
      <c r="DV615" s="117" t="s">
        <v>145</v>
      </c>
      <c r="DW615" s="117" t="s">
        <v>145</v>
      </c>
      <c r="DX615" s="117" t="s">
        <v>145</v>
      </c>
      <c r="DY615" s="117" t="s">
        <v>145</v>
      </c>
      <c r="DZ615" s="117" t="s">
        <v>145</v>
      </c>
      <c r="EA615" s="117" t="s">
        <v>145</v>
      </c>
      <c r="EB615" s="117" t="s">
        <v>145</v>
      </c>
      <c r="EC615" s="117" t="s">
        <v>180</v>
      </c>
      <c r="ED615" s="117" t="s">
        <v>145</v>
      </c>
      <c r="EE615" s="117" t="s">
        <v>154</v>
      </c>
      <c r="EF615" s="117" t="s">
        <v>145</v>
      </c>
      <c r="EG615" s="117" t="s">
        <v>145</v>
      </c>
      <c r="EH615" s="117" t="s">
        <v>145</v>
      </c>
      <c r="EI615" s="117" t="s">
        <v>145</v>
      </c>
      <c r="EJ615" s="117" t="s">
        <v>145</v>
      </c>
      <c r="EK615" s="117" t="s">
        <v>145</v>
      </c>
      <c r="EL615" s="117" t="s">
        <v>145</v>
      </c>
      <c r="EM615" s="117" t="s">
        <v>145</v>
      </c>
      <c r="EN615" s="117" t="s">
        <v>147</v>
      </c>
    </row>
    <row r="616" spans="1:144">
      <c r="A616" s="117" t="s">
        <v>2340</v>
      </c>
      <c r="B616" s="117" t="s">
        <v>145</v>
      </c>
      <c r="C616" s="117" t="s">
        <v>146</v>
      </c>
      <c r="D616" s="117" t="s">
        <v>145</v>
      </c>
      <c r="E616" s="117" t="s">
        <v>147</v>
      </c>
      <c r="F616" s="117" t="s">
        <v>145</v>
      </c>
      <c r="G616" s="117" t="s">
        <v>148</v>
      </c>
      <c r="H616" s="117" t="s">
        <v>149</v>
      </c>
      <c r="I616" s="117" t="s">
        <v>145</v>
      </c>
      <c r="J616" s="117" t="s">
        <v>150</v>
      </c>
      <c r="K616" s="117" t="s">
        <v>151</v>
      </c>
      <c r="L616" s="117" t="s">
        <v>2341</v>
      </c>
      <c r="M616" s="117" t="s">
        <v>145</v>
      </c>
      <c r="N616" s="117" t="s">
        <v>146</v>
      </c>
      <c r="O616" s="117" t="s">
        <v>153</v>
      </c>
      <c r="P616" s="117" t="s">
        <v>154</v>
      </c>
      <c r="Q616" s="117" t="s">
        <v>155</v>
      </c>
      <c r="R616" s="117" t="s">
        <v>145</v>
      </c>
      <c r="S616" s="117" t="s">
        <v>156</v>
      </c>
      <c r="T616" s="117" t="s">
        <v>154</v>
      </c>
      <c r="U616" s="117" t="s">
        <v>145</v>
      </c>
      <c r="V616" s="117" t="s">
        <v>145</v>
      </c>
      <c r="W616" s="117" t="s">
        <v>157</v>
      </c>
      <c r="X616" s="117" t="s">
        <v>157</v>
      </c>
      <c r="Y616" s="117" t="s">
        <v>158</v>
      </c>
      <c r="Z616" s="117" t="s">
        <v>159</v>
      </c>
      <c r="AA616" s="117" t="s">
        <v>145</v>
      </c>
      <c r="AB616" s="117" t="s">
        <v>145</v>
      </c>
      <c r="AC616" s="117" t="s">
        <v>145</v>
      </c>
      <c r="AD616" s="117" t="s">
        <v>145</v>
      </c>
      <c r="AE616" s="117" t="s">
        <v>2342</v>
      </c>
      <c r="AF616" s="117" t="s">
        <v>145</v>
      </c>
      <c r="AG616" s="117" t="s">
        <v>145</v>
      </c>
      <c r="AH616" s="117" t="s">
        <v>147</v>
      </c>
      <c r="AI616" s="117" t="s">
        <v>145</v>
      </c>
      <c r="AJ616" s="117" t="s">
        <v>145</v>
      </c>
      <c r="AK616" s="117" t="s">
        <v>145</v>
      </c>
      <c r="AL616" s="117" t="s">
        <v>145</v>
      </c>
      <c r="AM616" s="117" t="s">
        <v>145</v>
      </c>
      <c r="AN616" s="117" t="s">
        <v>145</v>
      </c>
      <c r="AO616" s="117" t="s">
        <v>1107</v>
      </c>
      <c r="AP616" s="117" t="s">
        <v>1586</v>
      </c>
      <c r="AQ616" s="117" t="s">
        <v>2343</v>
      </c>
      <c r="AR616" s="117" t="s">
        <v>1110</v>
      </c>
      <c r="AS616" s="117" t="s">
        <v>1588</v>
      </c>
      <c r="AT616" s="117" t="s">
        <v>1589</v>
      </c>
      <c r="AU616" s="117" t="s">
        <v>145</v>
      </c>
      <c r="AV616" s="117" t="s">
        <v>2344</v>
      </c>
      <c r="AW616" s="117" t="s">
        <v>2345</v>
      </c>
      <c r="AX616" s="117" t="s">
        <v>2346</v>
      </c>
      <c r="AY616" s="117" t="s">
        <v>145</v>
      </c>
      <c r="AZ616" s="117" t="s">
        <v>1589</v>
      </c>
      <c r="BA616" s="117" t="s">
        <v>145</v>
      </c>
      <c r="BB616" s="117" t="s">
        <v>145</v>
      </c>
      <c r="BC616" s="117" t="s">
        <v>145</v>
      </c>
      <c r="BD616" s="117" t="s">
        <v>145</v>
      </c>
      <c r="BE616" s="117" t="s">
        <v>145</v>
      </c>
      <c r="BF616" s="117" t="s">
        <v>145</v>
      </c>
      <c r="BG616" s="117" t="s">
        <v>145</v>
      </c>
      <c r="BH616" s="117" t="s">
        <v>145</v>
      </c>
      <c r="BI616" s="117" t="s">
        <v>145</v>
      </c>
      <c r="BJ616" s="117" t="s">
        <v>145</v>
      </c>
      <c r="BK616" s="117" t="s">
        <v>145</v>
      </c>
      <c r="BL616" s="117" t="s">
        <v>170</v>
      </c>
      <c r="BM616" s="117" t="s">
        <v>145</v>
      </c>
      <c r="BN616" s="117" t="s">
        <v>145</v>
      </c>
      <c r="BO616" s="117" t="s">
        <v>145</v>
      </c>
      <c r="BP616" s="117" t="s">
        <v>145</v>
      </c>
      <c r="BQ616" s="117" t="s">
        <v>145</v>
      </c>
      <c r="BR616" s="117" t="s">
        <v>145</v>
      </c>
      <c r="BS616" s="117" t="s">
        <v>145</v>
      </c>
      <c r="BT616" s="117" t="s">
        <v>145</v>
      </c>
      <c r="BU616" s="117" t="s">
        <v>145</v>
      </c>
      <c r="BV616" s="117" t="s">
        <v>171</v>
      </c>
      <c r="BW616" s="117" t="s">
        <v>145</v>
      </c>
      <c r="BX616" s="117" t="s">
        <v>145</v>
      </c>
      <c r="BY616" s="117" t="s">
        <v>145</v>
      </c>
      <c r="BZ616" s="117" t="s">
        <v>145</v>
      </c>
      <c r="CA616" s="117" t="s">
        <v>145</v>
      </c>
      <c r="CB616" s="117" t="s">
        <v>172</v>
      </c>
      <c r="CC616" s="117" t="s">
        <v>172</v>
      </c>
      <c r="CD616" s="117" t="s">
        <v>145</v>
      </c>
      <c r="CE616" s="117" t="s">
        <v>145</v>
      </c>
      <c r="CF616" s="117" t="s">
        <v>145</v>
      </c>
      <c r="CG616" s="117" t="s">
        <v>145</v>
      </c>
      <c r="CH616" s="117" t="s">
        <v>145</v>
      </c>
      <c r="CI616" s="117" t="s">
        <v>145</v>
      </c>
      <c r="CJ616" s="117" t="s">
        <v>145</v>
      </c>
      <c r="CK616" s="117" t="s">
        <v>145</v>
      </c>
      <c r="CL616" s="117" t="s">
        <v>145</v>
      </c>
      <c r="CM616" s="117" t="s">
        <v>145</v>
      </c>
      <c r="CN616" s="117" t="s">
        <v>145</v>
      </c>
      <c r="CO616" s="117" t="s">
        <v>145</v>
      </c>
      <c r="CP616" s="117" t="s">
        <v>145</v>
      </c>
      <c r="CQ616" s="117" t="s">
        <v>145</v>
      </c>
      <c r="CR616" s="117" t="s">
        <v>145</v>
      </c>
      <c r="CS616" s="117" t="s">
        <v>173</v>
      </c>
      <c r="CT616" s="117" t="s">
        <v>181</v>
      </c>
      <c r="CU616" s="117" t="s">
        <v>175</v>
      </c>
      <c r="CV616" s="117" t="s">
        <v>176</v>
      </c>
      <c r="CW616" s="117" t="s">
        <v>177</v>
      </c>
      <c r="CX616" s="117" t="s">
        <v>178</v>
      </c>
      <c r="CY616" s="117" t="s">
        <v>178</v>
      </c>
      <c r="CZ616" s="117" t="s">
        <v>179</v>
      </c>
      <c r="DA616" s="117" t="s">
        <v>179</v>
      </c>
      <c r="DB616" s="117" t="s">
        <v>145</v>
      </c>
      <c r="DC616" s="117" t="s">
        <v>145</v>
      </c>
      <c r="DD616" s="117" t="s">
        <v>179</v>
      </c>
      <c r="DE616" s="117" t="s">
        <v>145</v>
      </c>
      <c r="DF616" s="117" t="s">
        <v>145</v>
      </c>
      <c r="DG616" s="117" t="s">
        <v>145</v>
      </c>
      <c r="DH616" s="117" t="s">
        <v>145</v>
      </c>
      <c r="DI616" s="117" t="s">
        <v>145</v>
      </c>
      <c r="DJ616" s="117" t="s">
        <v>145</v>
      </c>
      <c r="DK616" s="117" t="s">
        <v>145</v>
      </c>
      <c r="DL616" s="117" t="s">
        <v>145</v>
      </c>
      <c r="DM616" s="117" t="s">
        <v>145</v>
      </c>
      <c r="DN616" s="117" t="s">
        <v>145</v>
      </c>
      <c r="DO616" s="117" t="s">
        <v>145</v>
      </c>
      <c r="DP616" s="117" t="s">
        <v>145</v>
      </c>
      <c r="DQ616" s="117" t="s">
        <v>145</v>
      </c>
      <c r="DR616" s="117" t="s">
        <v>145</v>
      </c>
      <c r="DS616" s="117" t="s">
        <v>145</v>
      </c>
      <c r="DT616" s="117" t="s">
        <v>145</v>
      </c>
      <c r="DU616" s="117" t="s">
        <v>145</v>
      </c>
      <c r="DV616" s="117" t="s">
        <v>145</v>
      </c>
      <c r="DW616" s="117" t="s">
        <v>145</v>
      </c>
      <c r="DX616" s="117" t="s">
        <v>145</v>
      </c>
      <c r="DY616" s="117" t="s">
        <v>145</v>
      </c>
      <c r="DZ616" s="117" t="s">
        <v>145</v>
      </c>
      <c r="EA616" s="117" t="s">
        <v>145</v>
      </c>
      <c r="EB616" s="117" t="s">
        <v>145</v>
      </c>
      <c r="EC616" s="117" t="s">
        <v>180</v>
      </c>
      <c r="ED616" s="117" t="s">
        <v>145</v>
      </c>
      <c r="EE616" s="117" t="s">
        <v>154</v>
      </c>
      <c r="EF616" s="117" t="s">
        <v>145</v>
      </c>
      <c r="EG616" s="117" t="s">
        <v>145</v>
      </c>
      <c r="EH616" s="117" t="s">
        <v>145</v>
      </c>
      <c r="EI616" s="117" t="s">
        <v>145</v>
      </c>
      <c r="EJ616" s="117" t="s">
        <v>145</v>
      </c>
      <c r="EK616" s="117" t="s">
        <v>145</v>
      </c>
      <c r="EL616" s="117" t="s">
        <v>145</v>
      </c>
      <c r="EM616" s="117" t="s">
        <v>145</v>
      </c>
      <c r="EN616" s="117" t="s">
        <v>147</v>
      </c>
    </row>
    <row r="617" spans="1:144">
      <c r="A617" s="117" t="s">
        <v>2347</v>
      </c>
      <c r="B617" s="117" t="s">
        <v>145</v>
      </c>
      <c r="C617" s="117" t="s">
        <v>146</v>
      </c>
      <c r="D617" s="117" t="s">
        <v>145</v>
      </c>
      <c r="E617" s="117" t="s">
        <v>147</v>
      </c>
      <c r="F617" s="117" t="s">
        <v>145</v>
      </c>
      <c r="G617" s="117" t="s">
        <v>148</v>
      </c>
      <c r="H617" s="117" t="s">
        <v>149</v>
      </c>
      <c r="I617" s="117" t="s">
        <v>145</v>
      </c>
      <c r="J617" s="117" t="s">
        <v>150</v>
      </c>
      <c r="K617" s="117" t="s">
        <v>151</v>
      </c>
      <c r="L617" s="117" t="s">
        <v>2348</v>
      </c>
      <c r="M617" s="117" t="s">
        <v>145</v>
      </c>
      <c r="N617" s="117" t="s">
        <v>146</v>
      </c>
      <c r="O617" s="117" t="s">
        <v>153</v>
      </c>
      <c r="P617" s="117" t="s">
        <v>154</v>
      </c>
      <c r="Q617" s="117" t="s">
        <v>155</v>
      </c>
      <c r="R617" s="117" t="s">
        <v>145</v>
      </c>
      <c r="S617" s="117" t="s">
        <v>156</v>
      </c>
      <c r="T617" s="117" t="s">
        <v>154</v>
      </c>
      <c r="U617" s="117" t="s">
        <v>145</v>
      </c>
      <c r="V617" s="117" t="s">
        <v>145</v>
      </c>
      <c r="W617" s="117" t="s">
        <v>157</v>
      </c>
      <c r="X617" s="117" t="s">
        <v>157</v>
      </c>
      <c r="Y617" s="117" t="s">
        <v>158</v>
      </c>
      <c r="Z617" s="117" t="s">
        <v>159</v>
      </c>
      <c r="AA617" s="117" t="s">
        <v>145</v>
      </c>
      <c r="AB617" s="117" t="s">
        <v>145</v>
      </c>
      <c r="AC617" s="117" t="s">
        <v>145</v>
      </c>
      <c r="AD617" s="117" t="s">
        <v>145</v>
      </c>
      <c r="AE617" s="117" t="s">
        <v>2349</v>
      </c>
      <c r="AF617" s="117" t="s">
        <v>145</v>
      </c>
      <c r="AG617" s="117" t="s">
        <v>145</v>
      </c>
      <c r="AH617" s="117" t="s">
        <v>147</v>
      </c>
      <c r="AI617" s="117" t="s">
        <v>145</v>
      </c>
      <c r="AJ617" s="117" t="s">
        <v>145</v>
      </c>
      <c r="AK617" s="117" t="s">
        <v>145</v>
      </c>
      <c r="AL617" s="117" t="s">
        <v>145</v>
      </c>
      <c r="AM617" s="117" t="s">
        <v>145</v>
      </c>
      <c r="AN617" s="117" t="s">
        <v>145</v>
      </c>
      <c r="AO617" s="117" t="s">
        <v>2350</v>
      </c>
      <c r="AP617" s="117" t="s">
        <v>2351</v>
      </c>
      <c r="AQ617" s="117" t="s">
        <v>2352</v>
      </c>
      <c r="AR617" s="117" t="s">
        <v>887</v>
      </c>
      <c r="AS617" s="117" t="s">
        <v>2353</v>
      </c>
      <c r="AT617" s="117" t="s">
        <v>2354</v>
      </c>
      <c r="AU617" s="117" t="s">
        <v>145</v>
      </c>
      <c r="AV617" s="117" t="s">
        <v>2355</v>
      </c>
      <c r="AW617" s="117" t="s">
        <v>2356</v>
      </c>
      <c r="AX617" s="117" t="s">
        <v>2357</v>
      </c>
      <c r="AY617" s="117" t="s">
        <v>145</v>
      </c>
      <c r="AZ617" s="117" t="s">
        <v>2354</v>
      </c>
      <c r="BA617" s="117" t="s">
        <v>145</v>
      </c>
      <c r="BB617" s="117" t="s">
        <v>145</v>
      </c>
      <c r="BC617" s="117" t="s">
        <v>145</v>
      </c>
      <c r="BD617" s="117" t="s">
        <v>145</v>
      </c>
      <c r="BE617" s="117" t="s">
        <v>145</v>
      </c>
      <c r="BF617" s="117" t="s">
        <v>145</v>
      </c>
      <c r="BG617" s="117" t="s">
        <v>145</v>
      </c>
      <c r="BH617" s="117" t="s">
        <v>145</v>
      </c>
      <c r="BI617" s="117" t="s">
        <v>145</v>
      </c>
      <c r="BJ617" s="117" t="s">
        <v>145</v>
      </c>
      <c r="BK617" s="117" t="s">
        <v>145</v>
      </c>
      <c r="BL617" s="117" t="s">
        <v>170</v>
      </c>
      <c r="BM617" s="117" t="s">
        <v>145</v>
      </c>
      <c r="BN617" s="117" t="s">
        <v>145</v>
      </c>
      <c r="BO617" s="117" t="s">
        <v>145</v>
      </c>
      <c r="BP617" s="117" t="s">
        <v>145</v>
      </c>
      <c r="BQ617" s="117" t="s">
        <v>145</v>
      </c>
      <c r="BR617" s="117" t="s">
        <v>145</v>
      </c>
      <c r="BS617" s="117" t="s">
        <v>145</v>
      </c>
      <c r="BT617" s="117" t="s">
        <v>145</v>
      </c>
      <c r="BU617" s="117" t="s">
        <v>145</v>
      </c>
      <c r="BV617" s="117" t="s">
        <v>171</v>
      </c>
      <c r="BW617" s="117" t="s">
        <v>145</v>
      </c>
      <c r="BX617" s="117" t="s">
        <v>145</v>
      </c>
      <c r="BY617" s="117" t="s">
        <v>145</v>
      </c>
      <c r="BZ617" s="117" t="s">
        <v>145</v>
      </c>
      <c r="CA617" s="117" t="s">
        <v>145</v>
      </c>
      <c r="CB617" s="117" t="s">
        <v>290</v>
      </c>
      <c r="CC617" s="117" t="s">
        <v>2324</v>
      </c>
      <c r="CD617" s="117" t="s">
        <v>145</v>
      </c>
      <c r="CE617" s="117" t="s">
        <v>145</v>
      </c>
      <c r="CF617" s="117" t="s">
        <v>145</v>
      </c>
      <c r="CG617" s="117" t="s">
        <v>145</v>
      </c>
      <c r="CH617" s="117" t="s">
        <v>145</v>
      </c>
      <c r="CI617" s="117" t="s">
        <v>145</v>
      </c>
      <c r="CJ617" s="117" t="s">
        <v>145</v>
      </c>
      <c r="CK617" s="117" t="s">
        <v>145</v>
      </c>
      <c r="CL617" s="117" t="s">
        <v>145</v>
      </c>
      <c r="CM617" s="117" t="s">
        <v>145</v>
      </c>
      <c r="CN617" s="117" t="s">
        <v>145</v>
      </c>
      <c r="CO617" s="117" t="s">
        <v>2325</v>
      </c>
      <c r="CP617" s="117" t="s">
        <v>145</v>
      </c>
      <c r="CQ617" s="117" t="s">
        <v>145</v>
      </c>
      <c r="CR617" s="117" t="s">
        <v>145</v>
      </c>
      <c r="CS617" s="117" t="s">
        <v>173</v>
      </c>
      <c r="CT617" s="117" t="s">
        <v>174</v>
      </c>
      <c r="CU617" s="117" t="s">
        <v>242</v>
      </c>
      <c r="CV617" s="117" t="s">
        <v>243</v>
      </c>
      <c r="CW617" s="117" t="s">
        <v>244</v>
      </c>
      <c r="CX617" s="117" t="s">
        <v>178</v>
      </c>
      <c r="CY617" s="117" t="s">
        <v>178</v>
      </c>
      <c r="CZ617" s="117" t="s">
        <v>179</v>
      </c>
      <c r="DA617" s="117" t="s">
        <v>179</v>
      </c>
      <c r="DB617" s="117" t="s">
        <v>145</v>
      </c>
      <c r="DC617" s="117" t="s">
        <v>145</v>
      </c>
      <c r="DD617" s="117" t="s">
        <v>179</v>
      </c>
      <c r="DE617" s="117" t="s">
        <v>145</v>
      </c>
      <c r="DF617" s="117" t="s">
        <v>145</v>
      </c>
      <c r="DG617" s="117" t="s">
        <v>145</v>
      </c>
      <c r="DH617" s="117" t="s">
        <v>145</v>
      </c>
      <c r="DI617" s="117" t="s">
        <v>145</v>
      </c>
      <c r="DJ617" s="117" t="s">
        <v>145</v>
      </c>
      <c r="DK617" s="117" t="s">
        <v>145</v>
      </c>
      <c r="DL617" s="117" t="s">
        <v>145</v>
      </c>
      <c r="DM617" s="117" t="s">
        <v>145</v>
      </c>
      <c r="DN617" s="117" t="s">
        <v>145</v>
      </c>
      <c r="DO617" s="117" t="s">
        <v>145</v>
      </c>
      <c r="DP617" s="117" t="s">
        <v>145</v>
      </c>
      <c r="DQ617" s="117" t="s">
        <v>145</v>
      </c>
      <c r="DR617" s="117" t="s">
        <v>145</v>
      </c>
      <c r="DS617" s="117" t="s">
        <v>145</v>
      </c>
      <c r="DT617" s="117" t="s">
        <v>145</v>
      </c>
      <c r="DU617" s="117" t="s">
        <v>145</v>
      </c>
      <c r="DV617" s="117" t="s">
        <v>145</v>
      </c>
      <c r="DW617" s="117" t="s">
        <v>145</v>
      </c>
      <c r="DX617" s="117" t="s">
        <v>145</v>
      </c>
      <c r="DY617" s="117" t="s">
        <v>145</v>
      </c>
      <c r="DZ617" s="117" t="s">
        <v>145</v>
      </c>
      <c r="EA617" s="117" t="s">
        <v>145</v>
      </c>
      <c r="EB617" s="117" t="s">
        <v>145</v>
      </c>
      <c r="EC617" s="117" t="s">
        <v>180</v>
      </c>
      <c r="ED617" s="117" t="s">
        <v>145</v>
      </c>
      <c r="EE617" s="117" t="s">
        <v>154</v>
      </c>
      <c r="EF617" s="117" t="s">
        <v>145</v>
      </c>
      <c r="EG617" s="117" t="s">
        <v>145</v>
      </c>
      <c r="EH617" s="117" t="s">
        <v>145</v>
      </c>
      <c r="EI617" s="117" t="s">
        <v>145</v>
      </c>
      <c r="EJ617" s="117" t="s">
        <v>145</v>
      </c>
      <c r="EK617" s="117" t="s">
        <v>145</v>
      </c>
      <c r="EL617" s="117" t="s">
        <v>145</v>
      </c>
      <c r="EM617" s="117" t="s">
        <v>145</v>
      </c>
      <c r="EN617" s="117" t="s">
        <v>147</v>
      </c>
    </row>
    <row r="618" spans="1:144">
      <c r="A618" s="117" t="s">
        <v>2347</v>
      </c>
      <c r="B618" s="117" t="s">
        <v>145</v>
      </c>
      <c r="C618" s="117" t="s">
        <v>146</v>
      </c>
      <c r="D618" s="117" t="s">
        <v>145</v>
      </c>
      <c r="E618" s="117" t="s">
        <v>147</v>
      </c>
      <c r="F618" s="117" t="s">
        <v>145</v>
      </c>
      <c r="G618" s="117" t="s">
        <v>148</v>
      </c>
      <c r="H618" s="117" t="s">
        <v>149</v>
      </c>
      <c r="I618" s="117" t="s">
        <v>145</v>
      </c>
      <c r="J618" s="117" t="s">
        <v>150</v>
      </c>
      <c r="K618" s="117" t="s">
        <v>151</v>
      </c>
      <c r="L618" s="117" t="s">
        <v>2348</v>
      </c>
      <c r="M618" s="117" t="s">
        <v>145</v>
      </c>
      <c r="N618" s="117" t="s">
        <v>146</v>
      </c>
      <c r="O618" s="117" t="s">
        <v>153</v>
      </c>
      <c r="P618" s="117" t="s">
        <v>154</v>
      </c>
      <c r="Q618" s="117" t="s">
        <v>155</v>
      </c>
      <c r="R618" s="117" t="s">
        <v>145</v>
      </c>
      <c r="S618" s="117" t="s">
        <v>156</v>
      </c>
      <c r="T618" s="117" t="s">
        <v>154</v>
      </c>
      <c r="U618" s="117" t="s">
        <v>145</v>
      </c>
      <c r="V618" s="117" t="s">
        <v>145</v>
      </c>
      <c r="W618" s="117" t="s">
        <v>157</v>
      </c>
      <c r="X618" s="117" t="s">
        <v>157</v>
      </c>
      <c r="Y618" s="117" t="s">
        <v>158</v>
      </c>
      <c r="Z618" s="117" t="s">
        <v>159</v>
      </c>
      <c r="AA618" s="117" t="s">
        <v>145</v>
      </c>
      <c r="AB618" s="117" t="s">
        <v>145</v>
      </c>
      <c r="AC618" s="117" t="s">
        <v>145</v>
      </c>
      <c r="AD618" s="117" t="s">
        <v>145</v>
      </c>
      <c r="AE618" s="117" t="s">
        <v>2349</v>
      </c>
      <c r="AF618" s="117" t="s">
        <v>145</v>
      </c>
      <c r="AG618" s="117" t="s">
        <v>145</v>
      </c>
      <c r="AH618" s="117" t="s">
        <v>147</v>
      </c>
      <c r="AI618" s="117" t="s">
        <v>145</v>
      </c>
      <c r="AJ618" s="117" t="s">
        <v>145</v>
      </c>
      <c r="AK618" s="117" t="s">
        <v>145</v>
      </c>
      <c r="AL618" s="117" t="s">
        <v>145</v>
      </c>
      <c r="AM618" s="117" t="s">
        <v>145</v>
      </c>
      <c r="AN618" s="117" t="s">
        <v>145</v>
      </c>
      <c r="AO618" s="117" t="s">
        <v>2350</v>
      </c>
      <c r="AP618" s="117" t="s">
        <v>2351</v>
      </c>
      <c r="AQ618" s="117" t="s">
        <v>2352</v>
      </c>
      <c r="AR618" s="117" t="s">
        <v>887</v>
      </c>
      <c r="AS618" s="117" t="s">
        <v>2353</v>
      </c>
      <c r="AT618" s="117" t="s">
        <v>2354</v>
      </c>
      <c r="AU618" s="117" t="s">
        <v>145</v>
      </c>
      <c r="AV618" s="117" t="s">
        <v>2355</v>
      </c>
      <c r="AW618" s="117" t="s">
        <v>2356</v>
      </c>
      <c r="AX618" s="117" t="s">
        <v>2357</v>
      </c>
      <c r="AY618" s="117" t="s">
        <v>145</v>
      </c>
      <c r="AZ618" s="117" t="s">
        <v>2354</v>
      </c>
      <c r="BA618" s="117" t="s">
        <v>145</v>
      </c>
      <c r="BB618" s="117" t="s">
        <v>145</v>
      </c>
      <c r="BC618" s="117" t="s">
        <v>145</v>
      </c>
      <c r="BD618" s="117" t="s">
        <v>145</v>
      </c>
      <c r="BE618" s="117" t="s">
        <v>145</v>
      </c>
      <c r="BF618" s="117" t="s">
        <v>145</v>
      </c>
      <c r="BG618" s="117" t="s">
        <v>145</v>
      </c>
      <c r="BH618" s="117" t="s">
        <v>145</v>
      </c>
      <c r="BI618" s="117" t="s">
        <v>145</v>
      </c>
      <c r="BJ618" s="117" t="s">
        <v>145</v>
      </c>
      <c r="BK618" s="117" t="s">
        <v>145</v>
      </c>
      <c r="BL618" s="117" t="s">
        <v>170</v>
      </c>
      <c r="BM618" s="117" t="s">
        <v>145</v>
      </c>
      <c r="BN618" s="117" t="s">
        <v>145</v>
      </c>
      <c r="BO618" s="117" t="s">
        <v>145</v>
      </c>
      <c r="BP618" s="117" t="s">
        <v>145</v>
      </c>
      <c r="BQ618" s="117" t="s">
        <v>145</v>
      </c>
      <c r="BR618" s="117" t="s">
        <v>145</v>
      </c>
      <c r="BS618" s="117" t="s">
        <v>145</v>
      </c>
      <c r="BT618" s="117" t="s">
        <v>145</v>
      </c>
      <c r="BU618" s="117" t="s">
        <v>145</v>
      </c>
      <c r="BV618" s="117" t="s">
        <v>171</v>
      </c>
      <c r="BW618" s="117" t="s">
        <v>145</v>
      </c>
      <c r="BX618" s="117" t="s">
        <v>145</v>
      </c>
      <c r="BY618" s="117" t="s">
        <v>145</v>
      </c>
      <c r="BZ618" s="117" t="s">
        <v>145</v>
      </c>
      <c r="CA618" s="117" t="s">
        <v>145</v>
      </c>
      <c r="CB618" s="117" t="s">
        <v>290</v>
      </c>
      <c r="CC618" s="117" t="s">
        <v>2324</v>
      </c>
      <c r="CD618" s="117" t="s">
        <v>145</v>
      </c>
      <c r="CE618" s="117" t="s">
        <v>145</v>
      </c>
      <c r="CF618" s="117" t="s">
        <v>145</v>
      </c>
      <c r="CG618" s="117" t="s">
        <v>145</v>
      </c>
      <c r="CH618" s="117" t="s">
        <v>145</v>
      </c>
      <c r="CI618" s="117" t="s">
        <v>145</v>
      </c>
      <c r="CJ618" s="117" t="s">
        <v>145</v>
      </c>
      <c r="CK618" s="117" t="s">
        <v>145</v>
      </c>
      <c r="CL618" s="117" t="s">
        <v>145</v>
      </c>
      <c r="CM618" s="117" t="s">
        <v>145</v>
      </c>
      <c r="CN618" s="117" t="s">
        <v>145</v>
      </c>
      <c r="CO618" s="117" t="s">
        <v>2325</v>
      </c>
      <c r="CP618" s="117" t="s">
        <v>145</v>
      </c>
      <c r="CQ618" s="117" t="s">
        <v>145</v>
      </c>
      <c r="CR618" s="117" t="s">
        <v>145</v>
      </c>
      <c r="CS618" s="117" t="s">
        <v>173</v>
      </c>
      <c r="CT618" s="117" t="s">
        <v>181</v>
      </c>
      <c r="CU618" s="117" t="s">
        <v>2326</v>
      </c>
      <c r="CV618" s="117" t="s">
        <v>2327</v>
      </c>
      <c r="CW618" s="117" t="s">
        <v>2328</v>
      </c>
      <c r="CX618" s="117" t="s">
        <v>178</v>
      </c>
      <c r="CY618" s="117" t="s">
        <v>178</v>
      </c>
      <c r="CZ618" s="117" t="s">
        <v>179</v>
      </c>
      <c r="DA618" s="117" t="s">
        <v>179</v>
      </c>
      <c r="DB618" s="117" t="s">
        <v>145</v>
      </c>
      <c r="DC618" s="117" t="s">
        <v>145</v>
      </c>
      <c r="DD618" s="117" t="s">
        <v>179</v>
      </c>
      <c r="DE618" s="117" t="s">
        <v>145</v>
      </c>
      <c r="DF618" s="117" t="s">
        <v>145</v>
      </c>
      <c r="DG618" s="117" t="s">
        <v>145</v>
      </c>
      <c r="DH618" s="117" t="s">
        <v>145</v>
      </c>
      <c r="DI618" s="117" t="s">
        <v>145</v>
      </c>
      <c r="DJ618" s="117" t="s">
        <v>145</v>
      </c>
      <c r="DK618" s="117" t="s">
        <v>145</v>
      </c>
      <c r="DL618" s="117" t="s">
        <v>145</v>
      </c>
      <c r="DM618" s="117" t="s">
        <v>145</v>
      </c>
      <c r="DN618" s="117" t="s">
        <v>145</v>
      </c>
      <c r="DO618" s="117" t="s">
        <v>145</v>
      </c>
      <c r="DP618" s="117" t="s">
        <v>145</v>
      </c>
      <c r="DQ618" s="117" t="s">
        <v>145</v>
      </c>
      <c r="DR618" s="117" t="s">
        <v>145</v>
      </c>
      <c r="DS618" s="117" t="s">
        <v>145</v>
      </c>
      <c r="DT618" s="117" t="s">
        <v>145</v>
      </c>
      <c r="DU618" s="117" t="s">
        <v>145</v>
      </c>
      <c r="DV618" s="117" t="s">
        <v>145</v>
      </c>
      <c r="DW618" s="117" t="s">
        <v>145</v>
      </c>
      <c r="DX618" s="117" t="s">
        <v>145</v>
      </c>
      <c r="DY618" s="117" t="s">
        <v>145</v>
      </c>
      <c r="DZ618" s="117" t="s">
        <v>145</v>
      </c>
      <c r="EA618" s="117" t="s">
        <v>145</v>
      </c>
      <c r="EB618" s="117" t="s">
        <v>145</v>
      </c>
      <c r="EC618" s="117" t="s">
        <v>180</v>
      </c>
      <c r="ED618" s="117" t="s">
        <v>145</v>
      </c>
      <c r="EE618" s="117" t="s">
        <v>154</v>
      </c>
      <c r="EF618" s="117" t="s">
        <v>145</v>
      </c>
      <c r="EG618" s="117" t="s">
        <v>145</v>
      </c>
      <c r="EH618" s="117" t="s">
        <v>145</v>
      </c>
      <c r="EI618" s="117" t="s">
        <v>2329</v>
      </c>
      <c r="EJ618" s="117" t="s">
        <v>145</v>
      </c>
      <c r="EK618" s="117" t="s">
        <v>145</v>
      </c>
      <c r="EL618" s="117" t="s">
        <v>145</v>
      </c>
      <c r="EM618" s="117" t="s">
        <v>145</v>
      </c>
      <c r="EN618" s="117" t="s">
        <v>147</v>
      </c>
    </row>
    <row r="619" spans="1:144">
      <c r="A619" s="117" t="s">
        <v>2347</v>
      </c>
      <c r="B619" s="117" t="s">
        <v>145</v>
      </c>
      <c r="C619" s="117" t="s">
        <v>146</v>
      </c>
      <c r="D619" s="117" t="s">
        <v>145</v>
      </c>
      <c r="E619" s="117" t="s">
        <v>147</v>
      </c>
      <c r="F619" s="117" t="s">
        <v>145</v>
      </c>
      <c r="G619" s="117" t="s">
        <v>148</v>
      </c>
      <c r="H619" s="117" t="s">
        <v>149</v>
      </c>
      <c r="I619" s="117" t="s">
        <v>145</v>
      </c>
      <c r="J619" s="117" t="s">
        <v>150</v>
      </c>
      <c r="K619" s="117" t="s">
        <v>151</v>
      </c>
      <c r="L619" s="117" t="s">
        <v>2348</v>
      </c>
      <c r="M619" s="117" t="s">
        <v>145</v>
      </c>
      <c r="N619" s="117" t="s">
        <v>146</v>
      </c>
      <c r="O619" s="117" t="s">
        <v>153</v>
      </c>
      <c r="P619" s="117" t="s">
        <v>154</v>
      </c>
      <c r="Q619" s="117" t="s">
        <v>155</v>
      </c>
      <c r="R619" s="117" t="s">
        <v>145</v>
      </c>
      <c r="S619" s="117" t="s">
        <v>156</v>
      </c>
      <c r="T619" s="117" t="s">
        <v>154</v>
      </c>
      <c r="U619" s="117" t="s">
        <v>145</v>
      </c>
      <c r="V619" s="117" t="s">
        <v>145</v>
      </c>
      <c r="W619" s="117" t="s">
        <v>157</v>
      </c>
      <c r="X619" s="117" t="s">
        <v>157</v>
      </c>
      <c r="Y619" s="117" t="s">
        <v>158</v>
      </c>
      <c r="Z619" s="117" t="s">
        <v>159</v>
      </c>
      <c r="AA619" s="117" t="s">
        <v>145</v>
      </c>
      <c r="AB619" s="117" t="s">
        <v>145</v>
      </c>
      <c r="AC619" s="117" t="s">
        <v>145</v>
      </c>
      <c r="AD619" s="117" t="s">
        <v>145</v>
      </c>
      <c r="AE619" s="117" t="s">
        <v>2349</v>
      </c>
      <c r="AF619" s="117" t="s">
        <v>145</v>
      </c>
      <c r="AG619" s="117" t="s">
        <v>145</v>
      </c>
      <c r="AH619" s="117" t="s">
        <v>147</v>
      </c>
      <c r="AI619" s="117" t="s">
        <v>145</v>
      </c>
      <c r="AJ619" s="117" t="s">
        <v>145</v>
      </c>
      <c r="AK619" s="117" t="s">
        <v>145</v>
      </c>
      <c r="AL619" s="117" t="s">
        <v>145</v>
      </c>
      <c r="AM619" s="117" t="s">
        <v>145</v>
      </c>
      <c r="AN619" s="117" t="s">
        <v>145</v>
      </c>
      <c r="AO619" s="117" t="s">
        <v>2350</v>
      </c>
      <c r="AP619" s="117" t="s">
        <v>2351</v>
      </c>
      <c r="AQ619" s="117" t="s">
        <v>2352</v>
      </c>
      <c r="AR619" s="117" t="s">
        <v>887</v>
      </c>
      <c r="AS619" s="117" t="s">
        <v>2353</v>
      </c>
      <c r="AT619" s="117" t="s">
        <v>2354</v>
      </c>
      <c r="AU619" s="117" t="s">
        <v>145</v>
      </c>
      <c r="AV619" s="117" t="s">
        <v>2355</v>
      </c>
      <c r="AW619" s="117" t="s">
        <v>2356</v>
      </c>
      <c r="AX619" s="117" t="s">
        <v>2357</v>
      </c>
      <c r="AY619" s="117" t="s">
        <v>145</v>
      </c>
      <c r="AZ619" s="117" t="s">
        <v>2354</v>
      </c>
      <c r="BA619" s="117" t="s">
        <v>145</v>
      </c>
      <c r="BB619" s="117" t="s">
        <v>145</v>
      </c>
      <c r="BC619" s="117" t="s">
        <v>145</v>
      </c>
      <c r="BD619" s="117" t="s">
        <v>145</v>
      </c>
      <c r="BE619" s="117" t="s">
        <v>145</v>
      </c>
      <c r="BF619" s="117" t="s">
        <v>145</v>
      </c>
      <c r="BG619" s="117" t="s">
        <v>145</v>
      </c>
      <c r="BH619" s="117" t="s">
        <v>145</v>
      </c>
      <c r="BI619" s="117" t="s">
        <v>145</v>
      </c>
      <c r="BJ619" s="117" t="s">
        <v>145</v>
      </c>
      <c r="BK619" s="117" t="s">
        <v>145</v>
      </c>
      <c r="BL619" s="117" t="s">
        <v>170</v>
      </c>
      <c r="BM619" s="117" t="s">
        <v>145</v>
      </c>
      <c r="BN619" s="117" t="s">
        <v>145</v>
      </c>
      <c r="BO619" s="117" t="s">
        <v>145</v>
      </c>
      <c r="BP619" s="117" t="s">
        <v>145</v>
      </c>
      <c r="BQ619" s="117" t="s">
        <v>145</v>
      </c>
      <c r="BR619" s="117" t="s">
        <v>145</v>
      </c>
      <c r="BS619" s="117" t="s">
        <v>145</v>
      </c>
      <c r="BT619" s="117" t="s">
        <v>145</v>
      </c>
      <c r="BU619" s="117" t="s">
        <v>145</v>
      </c>
      <c r="BV619" s="117" t="s">
        <v>171</v>
      </c>
      <c r="BW619" s="117" t="s">
        <v>145</v>
      </c>
      <c r="BX619" s="117" t="s">
        <v>145</v>
      </c>
      <c r="BY619" s="117" t="s">
        <v>145</v>
      </c>
      <c r="BZ619" s="117" t="s">
        <v>145</v>
      </c>
      <c r="CA619" s="117" t="s">
        <v>145</v>
      </c>
      <c r="CB619" s="117" t="s">
        <v>290</v>
      </c>
      <c r="CC619" s="117" t="s">
        <v>2324</v>
      </c>
      <c r="CD619" s="117" t="s">
        <v>145</v>
      </c>
      <c r="CE619" s="117" t="s">
        <v>145</v>
      </c>
      <c r="CF619" s="117" t="s">
        <v>145</v>
      </c>
      <c r="CG619" s="117" t="s">
        <v>145</v>
      </c>
      <c r="CH619" s="117" t="s">
        <v>145</v>
      </c>
      <c r="CI619" s="117" t="s">
        <v>145</v>
      </c>
      <c r="CJ619" s="117" t="s">
        <v>145</v>
      </c>
      <c r="CK619" s="117" t="s">
        <v>145</v>
      </c>
      <c r="CL619" s="117" t="s">
        <v>145</v>
      </c>
      <c r="CM619" s="117" t="s">
        <v>145</v>
      </c>
      <c r="CN619" s="117" t="s">
        <v>145</v>
      </c>
      <c r="CO619" s="117" t="s">
        <v>2325</v>
      </c>
      <c r="CP619" s="117" t="s">
        <v>145</v>
      </c>
      <c r="CQ619" s="117" t="s">
        <v>145</v>
      </c>
      <c r="CR619" s="117" t="s">
        <v>145</v>
      </c>
      <c r="CS619" s="117" t="s">
        <v>173</v>
      </c>
      <c r="CT619" s="117" t="s">
        <v>300</v>
      </c>
      <c r="CU619" s="117" t="s">
        <v>2330</v>
      </c>
      <c r="CV619" s="117" t="s">
        <v>2331</v>
      </c>
      <c r="CW619" s="117" t="s">
        <v>2332</v>
      </c>
      <c r="CX619" s="117" t="s">
        <v>178</v>
      </c>
      <c r="CY619" s="117" t="s">
        <v>178</v>
      </c>
      <c r="CZ619" s="117" t="s">
        <v>179</v>
      </c>
      <c r="DA619" s="117" t="s">
        <v>179</v>
      </c>
      <c r="DB619" s="117" t="s">
        <v>145</v>
      </c>
      <c r="DC619" s="117" t="s">
        <v>145</v>
      </c>
      <c r="DD619" s="117" t="s">
        <v>179</v>
      </c>
      <c r="DE619" s="117" t="s">
        <v>145</v>
      </c>
      <c r="DF619" s="117" t="s">
        <v>145</v>
      </c>
      <c r="DG619" s="117" t="s">
        <v>145</v>
      </c>
      <c r="DH619" s="117" t="s">
        <v>145</v>
      </c>
      <c r="DI619" s="117" t="s">
        <v>145</v>
      </c>
      <c r="DJ619" s="117" t="s">
        <v>145</v>
      </c>
      <c r="DK619" s="117" t="s">
        <v>145</v>
      </c>
      <c r="DL619" s="117" t="s">
        <v>145</v>
      </c>
      <c r="DM619" s="117" t="s">
        <v>145</v>
      </c>
      <c r="DN619" s="117" t="s">
        <v>145</v>
      </c>
      <c r="DO619" s="117" t="s">
        <v>145</v>
      </c>
      <c r="DP619" s="117" t="s">
        <v>145</v>
      </c>
      <c r="DQ619" s="117" t="s">
        <v>145</v>
      </c>
      <c r="DR619" s="117" t="s">
        <v>145</v>
      </c>
      <c r="DS619" s="117" t="s">
        <v>145</v>
      </c>
      <c r="DT619" s="117" t="s">
        <v>145</v>
      </c>
      <c r="DU619" s="117" t="s">
        <v>145</v>
      </c>
      <c r="DV619" s="117" t="s">
        <v>145</v>
      </c>
      <c r="DW619" s="117" t="s">
        <v>145</v>
      </c>
      <c r="DX619" s="117" t="s">
        <v>145</v>
      </c>
      <c r="DY619" s="117" t="s">
        <v>145</v>
      </c>
      <c r="DZ619" s="117" t="s">
        <v>145</v>
      </c>
      <c r="EA619" s="117" t="s">
        <v>145</v>
      </c>
      <c r="EB619" s="117" t="s">
        <v>145</v>
      </c>
      <c r="EC619" s="117" t="s">
        <v>180</v>
      </c>
      <c r="ED619" s="117" t="s">
        <v>145</v>
      </c>
      <c r="EE619" s="117" t="s">
        <v>154</v>
      </c>
      <c r="EF619" s="117" t="s">
        <v>145</v>
      </c>
      <c r="EG619" s="117" t="s">
        <v>145</v>
      </c>
      <c r="EH619" s="117" t="s">
        <v>145</v>
      </c>
      <c r="EI619" s="117" t="s">
        <v>2333</v>
      </c>
      <c r="EJ619" s="117" t="s">
        <v>145</v>
      </c>
      <c r="EK619" s="117" t="s">
        <v>145</v>
      </c>
      <c r="EL619" s="117" t="s">
        <v>145</v>
      </c>
      <c r="EM619" s="117" t="s">
        <v>145</v>
      </c>
      <c r="EN619" s="117" t="s">
        <v>147</v>
      </c>
    </row>
    <row r="620" spans="1:144">
      <c r="A620" s="117" t="s">
        <v>2347</v>
      </c>
      <c r="B620" s="117" t="s">
        <v>145</v>
      </c>
      <c r="C620" s="117" t="s">
        <v>146</v>
      </c>
      <c r="D620" s="117" t="s">
        <v>145</v>
      </c>
      <c r="E620" s="117" t="s">
        <v>147</v>
      </c>
      <c r="F620" s="117" t="s">
        <v>145</v>
      </c>
      <c r="G620" s="117" t="s">
        <v>148</v>
      </c>
      <c r="H620" s="117" t="s">
        <v>149</v>
      </c>
      <c r="I620" s="117" t="s">
        <v>145</v>
      </c>
      <c r="J620" s="117" t="s">
        <v>150</v>
      </c>
      <c r="K620" s="117" t="s">
        <v>151</v>
      </c>
      <c r="L620" s="117" t="s">
        <v>2348</v>
      </c>
      <c r="M620" s="117" t="s">
        <v>145</v>
      </c>
      <c r="N620" s="117" t="s">
        <v>146</v>
      </c>
      <c r="O620" s="117" t="s">
        <v>153</v>
      </c>
      <c r="P620" s="117" t="s">
        <v>154</v>
      </c>
      <c r="Q620" s="117" t="s">
        <v>155</v>
      </c>
      <c r="R620" s="117" t="s">
        <v>145</v>
      </c>
      <c r="S620" s="117" t="s">
        <v>156</v>
      </c>
      <c r="T620" s="117" t="s">
        <v>154</v>
      </c>
      <c r="U620" s="117" t="s">
        <v>145</v>
      </c>
      <c r="V620" s="117" t="s">
        <v>145</v>
      </c>
      <c r="W620" s="117" t="s">
        <v>157</v>
      </c>
      <c r="X620" s="117" t="s">
        <v>157</v>
      </c>
      <c r="Y620" s="117" t="s">
        <v>158</v>
      </c>
      <c r="Z620" s="117" t="s">
        <v>159</v>
      </c>
      <c r="AA620" s="117" t="s">
        <v>145</v>
      </c>
      <c r="AB620" s="117" t="s">
        <v>145</v>
      </c>
      <c r="AC620" s="117" t="s">
        <v>145</v>
      </c>
      <c r="AD620" s="117" t="s">
        <v>145</v>
      </c>
      <c r="AE620" s="117" t="s">
        <v>2349</v>
      </c>
      <c r="AF620" s="117" t="s">
        <v>145</v>
      </c>
      <c r="AG620" s="117" t="s">
        <v>145</v>
      </c>
      <c r="AH620" s="117" t="s">
        <v>147</v>
      </c>
      <c r="AI620" s="117" t="s">
        <v>145</v>
      </c>
      <c r="AJ620" s="117" t="s">
        <v>145</v>
      </c>
      <c r="AK620" s="117" t="s">
        <v>145</v>
      </c>
      <c r="AL620" s="117" t="s">
        <v>145</v>
      </c>
      <c r="AM620" s="117" t="s">
        <v>145</v>
      </c>
      <c r="AN620" s="117" t="s">
        <v>145</v>
      </c>
      <c r="AO620" s="117" t="s">
        <v>2350</v>
      </c>
      <c r="AP620" s="117" t="s">
        <v>2351</v>
      </c>
      <c r="AQ620" s="117" t="s">
        <v>2352</v>
      </c>
      <c r="AR620" s="117" t="s">
        <v>887</v>
      </c>
      <c r="AS620" s="117" t="s">
        <v>2353</v>
      </c>
      <c r="AT620" s="117" t="s">
        <v>2354</v>
      </c>
      <c r="AU620" s="117" t="s">
        <v>145</v>
      </c>
      <c r="AV620" s="117" t="s">
        <v>2355</v>
      </c>
      <c r="AW620" s="117" t="s">
        <v>2356</v>
      </c>
      <c r="AX620" s="117" t="s">
        <v>2357</v>
      </c>
      <c r="AY620" s="117" t="s">
        <v>145</v>
      </c>
      <c r="AZ620" s="117" t="s">
        <v>2354</v>
      </c>
      <c r="BA620" s="117" t="s">
        <v>145</v>
      </c>
      <c r="BB620" s="117" t="s">
        <v>145</v>
      </c>
      <c r="BC620" s="117" t="s">
        <v>145</v>
      </c>
      <c r="BD620" s="117" t="s">
        <v>145</v>
      </c>
      <c r="BE620" s="117" t="s">
        <v>145</v>
      </c>
      <c r="BF620" s="117" t="s">
        <v>145</v>
      </c>
      <c r="BG620" s="117" t="s">
        <v>145</v>
      </c>
      <c r="BH620" s="117" t="s">
        <v>145</v>
      </c>
      <c r="BI620" s="117" t="s">
        <v>145</v>
      </c>
      <c r="BJ620" s="117" t="s">
        <v>145</v>
      </c>
      <c r="BK620" s="117" t="s">
        <v>145</v>
      </c>
      <c r="BL620" s="117" t="s">
        <v>170</v>
      </c>
      <c r="BM620" s="117" t="s">
        <v>145</v>
      </c>
      <c r="BN620" s="117" t="s">
        <v>145</v>
      </c>
      <c r="BO620" s="117" t="s">
        <v>145</v>
      </c>
      <c r="BP620" s="117" t="s">
        <v>145</v>
      </c>
      <c r="BQ620" s="117" t="s">
        <v>145</v>
      </c>
      <c r="BR620" s="117" t="s">
        <v>145</v>
      </c>
      <c r="BS620" s="117" t="s">
        <v>145</v>
      </c>
      <c r="BT620" s="117" t="s">
        <v>145</v>
      </c>
      <c r="BU620" s="117" t="s">
        <v>145</v>
      </c>
      <c r="BV620" s="117" t="s">
        <v>171</v>
      </c>
      <c r="BW620" s="117" t="s">
        <v>145</v>
      </c>
      <c r="BX620" s="117" t="s">
        <v>145</v>
      </c>
      <c r="BY620" s="117" t="s">
        <v>145</v>
      </c>
      <c r="BZ620" s="117" t="s">
        <v>145</v>
      </c>
      <c r="CA620" s="117" t="s">
        <v>145</v>
      </c>
      <c r="CB620" s="117" t="s">
        <v>290</v>
      </c>
      <c r="CC620" s="117" t="s">
        <v>2324</v>
      </c>
      <c r="CD620" s="117" t="s">
        <v>145</v>
      </c>
      <c r="CE620" s="117" t="s">
        <v>145</v>
      </c>
      <c r="CF620" s="117" t="s">
        <v>145</v>
      </c>
      <c r="CG620" s="117" t="s">
        <v>145</v>
      </c>
      <c r="CH620" s="117" t="s">
        <v>145</v>
      </c>
      <c r="CI620" s="117" t="s">
        <v>145</v>
      </c>
      <c r="CJ620" s="117" t="s">
        <v>145</v>
      </c>
      <c r="CK620" s="117" t="s">
        <v>145</v>
      </c>
      <c r="CL620" s="117" t="s">
        <v>145</v>
      </c>
      <c r="CM620" s="117" t="s">
        <v>145</v>
      </c>
      <c r="CN620" s="117" t="s">
        <v>145</v>
      </c>
      <c r="CO620" s="117" t="s">
        <v>2325</v>
      </c>
      <c r="CP620" s="117" t="s">
        <v>145</v>
      </c>
      <c r="CQ620" s="117" t="s">
        <v>145</v>
      </c>
      <c r="CR620" s="117" t="s">
        <v>145</v>
      </c>
      <c r="CS620" s="117" t="s">
        <v>173</v>
      </c>
      <c r="CT620" s="117" t="s">
        <v>305</v>
      </c>
      <c r="CU620" s="117" t="s">
        <v>1723</v>
      </c>
      <c r="CV620" s="117" t="s">
        <v>1724</v>
      </c>
      <c r="CW620" s="117" t="s">
        <v>1725</v>
      </c>
      <c r="CX620" s="117" t="s">
        <v>178</v>
      </c>
      <c r="CY620" s="117" t="s">
        <v>178</v>
      </c>
      <c r="CZ620" s="117" t="s">
        <v>179</v>
      </c>
      <c r="DA620" s="117" t="s">
        <v>179</v>
      </c>
      <c r="DB620" s="117" t="s">
        <v>145</v>
      </c>
      <c r="DC620" s="117" t="s">
        <v>145</v>
      </c>
      <c r="DD620" s="117" t="s">
        <v>179</v>
      </c>
      <c r="DE620" s="117" t="s">
        <v>145</v>
      </c>
      <c r="DF620" s="117" t="s">
        <v>145</v>
      </c>
      <c r="DG620" s="117" t="s">
        <v>145</v>
      </c>
      <c r="DH620" s="117" t="s">
        <v>145</v>
      </c>
      <c r="DI620" s="117" t="s">
        <v>145</v>
      </c>
      <c r="DJ620" s="117" t="s">
        <v>145</v>
      </c>
      <c r="DK620" s="117" t="s">
        <v>145</v>
      </c>
      <c r="DL620" s="117" t="s">
        <v>145</v>
      </c>
      <c r="DM620" s="117" t="s">
        <v>145</v>
      </c>
      <c r="DN620" s="117" t="s">
        <v>145</v>
      </c>
      <c r="DO620" s="117" t="s">
        <v>145</v>
      </c>
      <c r="DP620" s="117" t="s">
        <v>145</v>
      </c>
      <c r="DQ620" s="117" t="s">
        <v>145</v>
      </c>
      <c r="DR620" s="117" t="s">
        <v>145</v>
      </c>
      <c r="DS620" s="117" t="s">
        <v>145</v>
      </c>
      <c r="DT620" s="117" t="s">
        <v>145</v>
      </c>
      <c r="DU620" s="117" t="s">
        <v>145</v>
      </c>
      <c r="DV620" s="117" t="s">
        <v>145</v>
      </c>
      <c r="DW620" s="117" t="s">
        <v>145</v>
      </c>
      <c r="DX620" s="117" t="s">
        <v>145</v>
      </c>
      <c r="DY620" s="117" t="s">
        <v>145</v>
      </c>
      <c r="DZ620" s="117" t="s">
        <v>145</v>
      </c>
      <c r="EA620" s="117" t="s">
        <v>145</v>
      </c>
      <c r="EB620" s="117" t="s">
        <v>145</v>
      </c>
      <c r="EC620" s="117" t="s">
        <v>180</v>
      </c>
      <c r="ED620" s="117" t="s">
        <v>145</v>
      </c>
      <c r="EE620" s="117" t="s">
        <v>154</v>
      </c>
      <c r="EF620" s="117" t="s">
        <v>145</v>
      </c>
      <c r="EG620" s="117" t="s">
        <v>145</v>
      </c>
      <c r="EH620" s="117" t="s">
        <v>145</v>
      </c>
      <c r="EI620" s="117" t="s">
        <v>145</v>
      </c>
      <c r="EJ620" s="117" t="s">
        <v>145</v>
      </c>
      <c r="EK620" s="117" t="s">
        <v>145</v>
      </c>
      <c r="EL620" s="117" t="s">
        <v>145</v>
      </c>
      <c r="EM620" s="117" t="s">
        <v>145</v>
      </c>
      <c r="EN620" s="117" t="s">
        <v>147</v>
      </c>
    </row>
    <row r="621" spans="1:144">
      <c r="A621" s="117" t="s">
        <v>2347</v>
      </c>
      <c r="B621" s="117" t="s">
        <v>145</v>
      </c>
      <c r="C621" s="117" t="s">
        <v>146</v>
      </c>
      <c r="D621" s="117" t="s">
        <v>145</v>
      </c>
      <c r="E621" s="117" t="s">
        <v>147</v>
      </c>
      <c r="F621" s="117" t="s">
        <v>145</v>
      </c>
      <c r="G621" s="117" t="s">
        <v>148</v>
      </c>
      <c r="H621" s="117" t="s">
        <v>149</v>
      </c>
      <c r="I621" s="117" t="s">
        <v>145</v>
      </c>
      <c r="J621" s="117" t="s">
        <v>150</v>
      </c>
      <c r="K621" s="117" t="s">
        <v>151</v>
      </c>
      <c r="L621" s="117" t="s">
        <v>2348</v>
      </c>
      <c r="M621" s="117" t="s">
        <v>145</v>
      </c>
      <c r="N621" s="117" t="s">
        <v>146</v>
      </c>
      <c r="O621" s="117" t="s">
        <v>153</v>
      </c>
      <c r="P621" s="117" t="s">
        <v>154</v>
      </c>
      <c r="Q621" s="117" t="s">
        <v>155</v>
      </c>
      <c r="R621" s="117" t="s">
        <v>145</v>
      </c>
      <c r="S621" s="117" t="s">
        <v>156</v>
      </c>
      <c r="T621" s="117" t="s">
        <v>154</v>
      </c>
      <c r="U621" s="117" t="s">
        <v>145</v>
      </c>
      <c r="V621" s="117" t="s">
        <v>145</v>
      </c>
      <c r="W621" s="117" t="s">
        <v>157</v>
      </c>
      <c r="X621" s="117" t="s">
        <v>157</v>
      </c>
      <c r="Y621" s="117" t="s">
        <v>158</v>
      </c>
      <c r="Z621" s="117" t="s">
        <v>159</v>
      </c>
      <c r="AA621" s="117" t="s">
        <v>145</v>
      </c>
      <c r="AB621" s="117" t="s">
        <v>145</v>
      </c>
      <c r="AC621" s="117" t="s">
        <v>145</v>
      </c>
      <c r="AD621" s="117" t="s">
        <v>145</v>
      </c>
      <c r="AE621" s="117" t="s">
        <v>2349</v>
      </c>
      <c r="AF621" s="117" t="s">
        <v>145</v>
      </c>
      <c r="AG621" s="117" t="s">
        <v>145</v>
      </c>
      <c r="AH621" s="117" t="s">
        <v>147</v>
      </c>
      <c r="AI621" s="117" t="s">
        <v>145</v>
      </c>
      <c r="AJ621" s="117" t="s">
        <v>145</v>
      </c>
      <c r="AK621" s="117" t="s">
        <v>145</v>
      </c>
      <c r="AL621" s="117" t="s">
        <v>145</v>
      </c>
      <c r="AM621" s="117" t="s">
        <v>145</v>
      </c>
      <c r="AN621" s="117" t="s">
        <v>145</v>
      </c>
      <c r="AO621" s="117" t="s">
        <v>2350</v>
      </c>
      <c r="AP621" s="117" t="s">
        <v>2351</v>
      </c>
      <c r="AQ621" s="117" t="s">
        <v>2352</v>
      </c>
      <c r="AR621" s="117" t="s">
        <v>887</v>
      </c>
      <c r="AS621" s="117" t="s">
        <v>2353</v>
      </c>
      <c r="AT621" s="117" t="s">
        <v>2354</v>
      </c>
      <c r="AU621" s="117" t="s">
        <v>145</v>
      </c>
      <c r="AV621" s="117" t="s">
        <v>2355</v>
      </c>
      <c r="AW621" s="117" t="s">
        <v>2356</v>
      </c>
      <c r="AX621" s="117" t="s">
        <v>2357</v>
      </c>
      <c r="AY621" s="117" t="s">
        <v>145</v>
      </c>
      <c r="AZ621" s="117" t="s">
        <v>2354</v>
      </c>
      <c r="BA621" s="117" t="s">
        <v>145</v>
      </c>
      <c r="BB621" s="117" t="s">
        <v>145</v>
      </c>
      <c r="BC621" s="117" t="s">
        <v>145</v>
      </c>
      <c r="BD621" s="117" t="s">
        <v>145</v>
      </c>
      <c r="BE621" s="117" t="s">
        <v>145</v>
      </c>
      <c r="BF621" s="117" t="s">
        <v>145</v>
      </c>
      <c r="BG621" s="117" t="s">
        <v>145</v>
      </c>
      <c r="BH621" s="117" t="s">
        <v>145</v>
      </c>
      <c r="BI621" s="117" t="s">
        <v>145</v>
      </c>
      <c r="BJ621" s="117" t="s">
        <v>145</v>
      </c>
      <c r="BK621" s="117" t="s">
        <v>145</v>
      </c>
      <c r="BL621" s="117" t="s">
        <v>170</v>
      </c>
      <c r="BM621" s="117" t="s">
        <v>145</v>
      </c>
      <c r="BN621" s="117" t="s">
        <v>145</v>
      </c>
      <c r="BO621" s="117" t="s">
        <v>145</v>
      </c>
      <c r="BP621" s="117" t="s">
        <v>145</v>
      </c>
      <c r="BQ621" s="117" t="s">
        <v>145</v>
      </c>
      <c r="BR621" s="117" t="s">
        <v>145</v>
      </c>
      <c r="BS621" s="117" t="s">
        <v>145</v>
      </c>
      <c r="BT621" s="117" t="s">
        <v>145</v>
      </c>
      <c r="BU621" s="117" t="s">
        <v>145</v>
      </c>
      <c r="BV621" s="117" t="s">
        <v>171</v>
      </c>
      <c r="BW621" s="117" t="s">
        <v>145</v>
      </c>
      <c r="BX621" s="117" t="s">
        <v>145</v>
      </c>
      <c r="BY621" s="117" t="s">
        <v>145</v>
      </c>
      <c r="BZ621" s="117" t="s">
        <v>145</v>
      </c>
      <c r="CA621" s="117" t="s">
        <v>145</v>
      </c>
      <c r="CB621" s="117" t="s">
        <v>290</v>
      </c>
      <c r="CC621" s="117" t="s">
        <v>2324</v>
      </c>
      <c r="CD621" s="117" t="s">
        <v>145</v>
      </c>
      <c r="CE621" s="117" t="s">
        <v>145</v>
      </c>
      <c r="CF621" s="117" t="s">
        <v>145</v>
      </c>
      <c r="CG621" s="117" t="s">
        <v>145</v>
      </c>
      <c r="CH621" s="117" t="s">
        <v>145</v>
      </c>
      <c r="CI621" s="117" t="s">
        <v>145</v>
      </c>
      <c r="CJ621" s="117" t="s">
        <v>145</v>
      </c>
      <c r="CK621" s="117" t="s">
        <v>145</v>
      </c>
      <c r="CL621" s="117" t="s">
        <v>145</v>
      </c>
      <c r="CM621" s="117" t="s">
        <v>145</v>
      </c>
      <c r="CN621" s="117" t="s">
        <v>145</v>
      </c>
      <c r="CO621" s="117" t="s">
        <v>2325</v>
      </c>
      <c r="CP621" s="117" t="s">
        <v>145</v>
      </c>
      <c r="CQ621" s="117" t="s">
        <v>145</v>
      </c>
      <c r="CR621" s="117" t="s">
        <v>145</v>
      </c>
      <c r="CS621" s="117" t="s">
        <v>173</v>
      </c>
      <c r="CT621" s="117" t="s">
        <v>306</v>
      </c>
      <c r="CU621" s="117" t="s">
        <v>476</v>
      </c>
      <c r="CV621" s="117" t="s">
        <v>477</v>
      </c>
      <c r="CW621" s="117" t="s">
        <v>478</v>
      </c>
      <c r="CX621" s="117" t="s">
        <v>178</v>
      </c>
      <c r="CY621" s="117" t="s">
        <v>178</v>
      </c>
      <c r="CZ621" s="117" t="s">
        <v>179</v>
      </c>
      <c r="DA621" s="117" t="s">
        <v>179</v>
      </c>
      <c r="DB621" s="117" t="s">
        <v>145</v>
      </c>
      <c r="DC621" s="117" t="s">
        <v>145</v>
      </c>
      <c r="DD621" s="117" t="s">
        <v>179</v>
      </c>
      <c r="DE621" s="117" t="s">
        <v>145</v>
      </c>
      <c r="DF621" s="117" t="s">
        <v>145</v>
      </c>
      <c r="DG621" s="117" t="s">
        <v>145</v>
      </c>
      <c r="DH621" s="117" t="s">
        <v>145</v>
      </c>
      <c r="DI621" s="117" t="s">
        <v>145</v>
      </c>
      <c r="DJ621" s="117" t="s">
        <v>145</v>
      </c>
      <c r="DK621" s="117" t="s">
        <v>145</v>
      </c>
      <c r="DL621" s="117" t="s">
        <v>145</v>
      </c>
      <c r="DM621" s="117" t="s">
        <v>145</v>
      </c>
      <c r="DN621" s="117" t="s">
        <v>145</v>
      </c>
      <c r="DO621" s="117" t="s">
        <v>145</v>
      </c>
      <c r="DP621" s="117" t="s">
        <v>145</v>
      </c>
      <c r="DQ621" s="117" t="s">
        <v>145</v>
      </c>
      <c r="DR621" s="117" t="s">
        <v>145</v>
      </c>
      <c r="DS621" s="117" t="s">
        <v>145</v>
      </c>
      <c r="DT621" s="117" t="s">
        <v>145</v>
      </c>
      <c r="DU621" s="117" t="s">
        <v>145</v>
      </c>
      <c r="DV621" s="117" t="s">
        <v>145</v>
      </c>
      <c r="DW621" s="117" t="s">
        <v>145</v>
      </c>
      <c r="DX621" s="117" t="s">
        <v>145</v>
      </c>
      <c r="DY621" s="117" t="s">
        <v>145</v>
      </c>
      <c r="DZ621" s="117" t="s">
        <v>145</v>
      </c>
      <c r="EA621" s="117" t="s">
        <v>145</v>
      </c>
      <c r="EB621" s="117" t="s">
        <v>145</v>
      </c>
      <c r="EC621" s="117" t="s">
        <v>180</v>
      </c>
      <c r="ED621" s="117" t="s">
        <v>145</v>
      </c>
      <c r="EE621" s="117" t="s">
        <v>154</v>
      </c>
      <c r="EF621" s="117" t="s">
        <v>145</v>
      </c>
      <c r="EG621" s="117" t="s">
        <v>145</v>
      </c>
      <c r="EH621" s="117" t="s">
        <v>145</v>
      </c>
      <c r="EI621" s="117" t="s">
        <v>479</v>
      </c>
      <c r="EJ621" s="117" t="s">
        <v>145</v>
      </c>
      <c r="EK621" s="117" t="s">
        <v>145</v>
      </c>
      <c r="EL621" s="117" t="s">
        <v>145</v>
      </c>
      <c r="EM621" s="117" t="s">
        <v>145</v>
      </c>
      <c r="EN621" s="117" t="s">
        <v>147</v>
      </c>
    </row>
    <row r="622" spans="1:144">
      <c r="A622" s="117" t="s">
        <v>2347</v>
      </c>
      <c r="B622" s="117" t="s">
        <v>145</v>
      </c>
      <c r="C622" s="117" t="s">
        <v>146</v>
      </c>
      <c r="D622" s="117" t="s">
        <v>145</v>
      </c>
      <c r="E622" s="117" t="s">
        <v>147</v>
      </c>
      <c r="F622" s="117" t="s">
        <v>145</v>
      </c>
      <c r="G622" s="117" t="s">
        <v>148</v>
      </c>
      <c r="H622" s="117" t="s">
        <v>149</v>
      </c>
      <c r="I622" s="117" t="s">
        <v>145</v>
      </c>
      <c r="J622" s="117" t="s">
        <v>150</v>
      </c>
      <c r="K622" s="117" t="s">
        <v>151</v>
      </c>
      <c r="L622" s="117" t="s">
        <v>2348</v>
      </c>
      <c r="M622" s="117" t="s">
        <v>145</v>
      </c>
      <c r="N622" s="117" t="s">
        <v>146</v>
      </c>
      <c r="O622" s="117" t="s">
        <v>153</v>
      </c>
      <c r="P622" s="117" t="s">
        <v>154</v>
      </c>
      <c r="Q622" s="117" t="s">
        <v>155</v>
      </c>
      <c r="R622" s="117" t="s">
        <v>145</v>
      </c>
      <c r="S622" s="117" t="s">
        <v>156</v>
      </c>
      <c r="T622" s="117" t="s">
        <v>154</v>
      </c>
      <c r="U622" s="117" t="s">
        <v>145</v>
      </c>
      <c r="V622" s="117" t="s">
        <v>145</v>
      </c>
      <c r="W622" s="117" t="s">
        <v>157</v>
      </c>
      <c r="X622" s="117" t="s">
        <v>157</v>
      </c>
      <c r="Y622" s="117" t="s">
        <v>158</v>
      </c>
      <c r="Z622" s="117" t="s">
        <v>159</v>
      </c>
      <c r="AA622" s="117" t="s">
        <v>145</v>
      </c>
      <c r="AB622" s="117" t="s">
        <v>145</v>
      </c>
      <c r="AC622" s="117" t="s">
        <v>145</v>
      </c>
      <c r="AD622" s="117" t="s">
        <v>145</v>
      </c>
      <c r="AE622" s="117" t="s">
        <v>2349</v>
      </c>
      <c r="AF622" s="117" t="s">
        <v>145</v>
      </c>
      <c r="AG622" s="117" t="s">
        <v>145</v>
      </c>
      <c r="AH622" s="117" t="s">
        <v>147</v>
      </c>
      <c r="AI622" s="117" t="s">
        <v>145</v>
      </c>
      <c r="AJ622" s="117" t="s">
        <v>145</v>
      </c>
      <c r="AK622" s="117" t="s">
        <v>145</v>
      </c>
      <c r="AL622" s="117" t="s">
        <v>145</v>
      </c>
      <c r="AM622" s="117" t="s">
        <v>145</v>
      </c>
      <c r="AN622" s="117" t="s">
        <v>145</v>
      </c>
      <c r="AO622" s="117" t="s">
        <v>2350</v>
      </c>
      <c r="AP622" s="117" t="s">
        <v>2351</v>
      </c>
      <c r="AQ622" s="117" t="s">
        <v>2352</v>
      </c>
      <c r="AR622" s="117" t="s">
        <v>887</v>
      </c>
      <c r="AS622" s="117" t="s">
        <v>2353</v>
      </c>
      <c r="AT622" s="117" t="s">
        <v>2354</v>
      </c>
      <c r="AU622" s="117" t="s">
        <v>145</v>
      </c>
      <c r="AV622" s="117" t="s">
        <v>2355</v>
      </c>
      <c r="AW622" s="117" t="s">
        <v>2356</v>
      </c>
      <c r="AX622" s="117" t="s">
        <v>2357</v>
      </c>
      <c r="AY622" s="117" t="s">
        <v>145</v>
      </c>
      <c r="AZ622" s="117" t="s">
        <v>2354</v>
      </c>
      <c r="BA622" s="117" t="s">
        <v>145</v>
      </c>
      <c r="BB622" s="117" t="s">
        <v>145</v>
      </c>
      <c r="BC622" s="117" t="s">
        <v>145</v>
      </c>
      <c r="BD622" s="117" t="s">
        <v>145</v>
      </c>
      <c r="BE622" s="117" t="s">
        <v>145</v>
      </c>
      <c r="BF622" s="117" t="s">
        <v>145</v>
      </c>
      <c r="BG622" s="117" t="s">
        <v>145</v>
      </c>
      <c r="BH622" s="117" t="s">
        <v>145</v>
      </c>
      <c r="BI622" s="117" t="s">
        <v>145</v>
      </c>
      <c r="BJ622" s="117" t="s">
        <v>145</v>
      </c>
      <c r="BK622" s="117" t="s">
        <v>145</v>
      </c>
      <c r="BL622" s="117" t="s">
        <v>170</v>
      </c>
      <c r="BM622" s="117" t="s">
        <v>145</v>
      </c>
      <c r="BN622" s="117" t="s">
        <v>145</v>
      </c>
      <c r="BO622" s="117" t="s">
        <v>145</v>
      </c>
      <c r="BP622" s="117" t="s">
        <v>145</v>
      </c>
      <c r="BQ622" s="117" t="s">
        <v>145</v>
      </c>
      <c r="BR622" s="117" t="s">
        <v>145</v>
      </c>
      <c r="BS622" s="117" t="s">
        <v>145</v>
      </c>
      <c r="BT622" s="117" t="s">
        <v>145</v>
      </c>
      <c r="BU622" s="117" t="s">
        <v>145</v>
      </c>
      <c r="BV622" s="117" t="s">
        <v>171</v>
      </c>
      <c r="BW622" s="117" t="s">
        <v>145</v>
      </c>
      <c r="BX622" s="117" t="s">
        <v>145</v>
      </c>
      <c r="BY622" s="117" t="s">
        <v>145</v>
      </c>
      <c r="BZ622" s="117" t="s">
        <v>145</v>
      </c>
      <c r="CA622" s="117" t="s">
        <v>145</v>
      </c>
      <c r="CB622" s="117" t="s">
        <v>290</v>
      </c>
      <c r="CC622" s="117" t="s">
        <v>2324</v>
      </c>
      <c r="CD622" s="117" t="s">
        <v>145</v>
      </c>
      <c r="CE622" s="117" t="s">
        <v>145</v>
      </c>
      <c r="CF622" s="117" t="s">
        <v>145</v>
      </c>
      <c r="CG622" s="117" t="s">
        <v>145</v>
      </c>
      <c r="CH622" s="117" t="s">
        <v>145</v>
      </c>
      <c r="CI622" s="117" t="s">
        <v>145</v>
      </c>
      <c r="CJ622" s="117" t="s">
        <v>145</v>
      </c>
      <c r="CK622" s="117" t="s">
        <v>145</v>
      </c>
      <c r="CL622" s="117" t="s">
        <v>145</v>
      </c>
      <c r="CM622" s="117" t="s">
        <v>145</v>
      </c>
      <c r="CN622" s="117" t="s">
        <v>145</v>
      </c>
      <c r="CO622" s="117" t="s">
        <v>2325</v>
      </c>
      <c r="CP622" s="117" t="s">
        <v>145</v>
      </c>
      <c r="CQ622" s="117" t="s">
        <v>145</v>
      </c>
      <c r="CR622" s="117" t="s">
        <v>145</v>
      </c>
      <c r="CS622" s="117" t="s">
        <v>173</v>
      </c>
      <c r="CT622" s="117" t="s">
        <v>310</v>
      </c>
      <c r="CU622" s="117" t="s">
        <v>1905</v>
      </c>
      <c r="CV622" s="117" t="s">
        <v>1906</v>
      </c>
      <c r="CW622" s="117" t="s">
        <v>1907</v>
      </c>
      <c r="CX622" s="117" t="s">
        <v>178</v>
      </c>
      <c r="CY622" s="117" t="s">
        <v>178</v>
      </c>
      <c r="CZ622" s="117" t="s">
        <v>179</v>
      </c>
      <c r="DA622" s="117" t="s">
        <v>179</v>
      </c>
      <c r="DB622" s="117" t="s">
        <v>145</v>
      </c>
      <c r="DC622" s="117" t="s">
        <v>145</v>
      </c>
      <c r="DD622" s="117" t="s">
        <v>179</v>
      </c>
      <c r="DE622" s="117" t="s">
        <v>145</v>
      </c>
      <c r="DF622" s="117" t="s">
        <v>145</v>
      </c>
      <c r="DG622" s="117" t="s">
        <v>145</v>
      </c>
      <c r="DH622" s="117" t="s">
        <v>145</v>
      </c>
      <c r="DI622" s="117" t="s">
        <v>145</v>
      </c>
      <c r="DJ622" s="117" t="s">
        <v>145</v>
      </c>
      <c r="DK622" s="117" t="s">
        <v>145</v>
      </c>
      <c r="DL622" s="117" t="s">
        <v>145</v>
      </c>
      <c r="DM622" s="117" t="s">
        <v>145</v>
      </c>
      <c r="DN622" s="117" t="s">
        <v>145</v>
      </c>
      <c r="DO622" s="117" t="s">
        <v>145</v>
      </c>
      <c r="DP622" s="117" t="s">
        <v>145</v>
      </c>
      <c r="DQ622" s="117" t="s">
        <v>145</v>
      </c>
      <c r="DR622" s="117" t="s">
        <v>145</v>
      </c>
      <c r="DS622" s="117" t="s">
        <v>145</v>
      </c>
      <c r="DT622" s="117" t="s">
        <v>145</v>
      </c>
      <c r="DU622" s="117" t="s">
        <v>145</v>
      </c>
      <c r="DV622" s="117" t="s">
        <v>145</v>
      </c>
      <c r="DW622" s="117" t="s">
        <v>145</v>
      </c>
      <c r="DX622" s="117" t="s">
        <v>145</v>
      </c>
      <c r="DY622" s="117" t="s">
        <v>145</v>
      </c>
      <c r="DZ622" s="117" t="s">
        <v>145</v>
      </c>
      <c r="EA622" s="117" t="s">
        <v>145</v>
      </c>
      <c r="EB622" s="117" t="s">
        <v>145</v>
      </c>
      <c r="EC622" s="117" t="s">
        <v>180</v>
      </c>
      <c r="ED622" s="117" t="s">
        <v>145</v>
      </c>
      <c r="EE622" s="117" t="s">
        <v>154</v>
      </c>
      <c r="EF622" s="117" t="s">
        <v>145</v>
      </c>
      <c r="EG622" s="117" t="s">
        <v>145</v>
      </c>
      <c r="EH622" s="117" t="s">
        <v>145</v>
      </c>
      <c r="EI622" s="117" t="s">
        <v>1908</v>
      </c>
      <c r="EJ622" s="117" t="s">
        <v>145</v>
      </c>
      <c r="EK622" s="117" t="s">
        <v>145</v>
      </c>
      <c r="EL622" s="117" t="s">
        <v>145</v>
      </c>
      <c r="EM622" s="117" t="s">
        <v>145</v>
      </c>
      <c r="EN622" s="117" t="s">
        <v>147</v>
      </c>
    </row>
    <row r="623" spans="1:144">
      <c r="A623" s="117" t="s">
        <v>2347</v>
      </c>
      <c r="B623" s="117" t="s">
        <v>145</v>
      </c>
      <c r="C623" s="117" t="s">
        <v>146</v>
      </c>
      <c r="D623" s="117" t="s">
        <v>145</v>
      </c>
      <c r="E623" s="117" t="s">
        <v>147</v>
      </c>
      <c r="F623" s="117" t="s">
        <v>145</v>
      </c>
      <c r="G623" s="117" t="s">
        <v>148</v>
      </c>
      <c r="H623" s="117" t="s">
        <v>149</v>
      </c>
      <c r="I623" s="117" t="s">
        <v>145</v>
      </c>
      <c r="J623" s="117" t="s">
        <v>150</v>
      </c>
      <c r="K623" s="117" t="s">
        <v>151</v>
      </c>
      <c r="L623" s="117" t="s">
        <v>2348</v>
      </c>
      <c r="M623" s="117" t="s">
        <v>145</v>
      </c>
      <c r="N623" s="117" t="s">
        <v>146</v>
      </c>
      <c r="O623" s="117" t="s">
        <v>153</v>
      </c>
      <c r="P623" s="117" t="s">
        <v>154</v>
      </c>
      <c r="Q623" s="117" t="s">
        <v>155</v>
      </c>
      <c r="R623" s="117" t="s">
        <v>145</v>
      </c>
      <c r="S623" s="117" t="s">
        <v>156</v>
      </c>
      <c r="T623" s="117" t="s">
        <v>154</v>
      </c>
      <c r="U623" s="117" t="s">
        <v>145</v>
      </c>
      <c r="V623" s="117" t="s">
        <v>145</v>
      </c>
      <c r="W623" s="117" t="s">
        <v>157</v>
      </c>
      <c r="X623" s="117" t="s">
        <v>157</v>
      </c>
      <c r="Y623" s="117" t="s">
        <v>158</v>
      </c>
      <c r="Z623" s="117" t="s">
        <v>159</v>
      </c>
      <c r="AA623" s="117" t="s">
        <v>145</v>
      </c>
      <c r="AB623" s="117" t="s">
        <v>145</v>
      </c>
      <c r="AC623" s="117" t="s">
        <v>145</v>
      </c>
      <c r="AD623" s="117" t="s">
        <v>145</v>
      </c>
      <c r="AE623" s="117" t="s">
        <v>2349</v>
      </c>
      <c r="AF623" s="117" t="s">
        <v>145</v>
      </c>
      <c r="AG623" s="117" t="s">
        <v>145</v>
      </c>
      <c r="AH623" s="117" t="s">
        <v>147</v>
      </c>
      <c r="AI623" s="117" t="s">
        <v>145</v>
      </c>
      <c r="AJ623" s="117" t="s">
        <v>145</v>
      </c>
      <c r="AK623" s="117" t="s">
        <v>145</v>
      </c>
      <c r="AL623" s="117" t="s">
        <v>145</v>
      </c>
      <c r="AM623" s="117" t="s">
        <v>145</v>
      </c>
      <c r="AN623" s="117" t="s">
        <v>145</v>
      </c>
      <c r="AO623" s="117" t="s">
        <v>2350</v>
      </c>
      <c r="AP623" s="117" t="s">
        <v>2351</v>
      </c>
      <c r="AQ623" s="117" t="s">
        <v>2352</v>
      </c>
      <c r="AR623" s="117" t="s">
        <v>887</v>
      </c>
      <c r="AS623" s="117" t="s">
        <v>2353</v>
      </c>
      <c r="AT623" s="117" t="s">
        <v>2354</v>
      </c>
      <c r="AU623" s="117" t="s">
        <v>145</v>
      </c>
      <c r="AV623" s="117" t="s">
        <v>2355</v>
      </c>
      <c r="AW623" s="117" t="s">
        <v>2356</v>
      </c>
      <c r="AX623" s="117" t="s">
        <v>2357</v>
      </c>
      <c r="AY623" s="117" t="s">
        <v>145</v>
      </c>
      <c r="AZ623" s="117" t="s">
        <v>2354</v>
      </c>
      <c r="BA623" s="117" t="s">
        <v>145</v>
      </c>
      <c r="BB623" s="117" t="s">
        <v>145</v>
      </c>
      <c r="BC623" s="117" t="s">
        <v>145</v>
      </c>
      <c r="BD623" s="117" t="s">
        <v>145</v>
      </c>
      <c r="BE623" s="117" t="s">
        <v>145</v>
      </c>
      <c r="BF623" s="117" t="s">
        <v>145</v>
      </c>
      <c r="BG623" s="117" t="s">
        <v>145</v>
      </c>
      <c r="BH623" s="117" t="s">
        <v>145</v>
      </c>
      <c r="BI623" s="117" t="s">
        <v>145</v>
      </c>
      <c r="BJ623" s="117" t="s">
        <v>145</v>
      </c>
      <c r="BK623" s="117" t="s">
        <v>145</v>
      </c>
      <c r="BL623" s="117" t="s">
        <v>170</v>
      </c>
      <c r="BM623" s="117" t="s">
        <v>145</v>
      </c>
      <c r="BN623" s="117" t="s">
        <v>145</v>
      </c>
      <c r="BO623" s="117" t="s">
        <v>145</v>
      </c>
      <c r="BP623" s="117" t="s">
        <v>145</v>
      </c>
      <c r="BQ623" s="117" t="s">
        <v>145</v>
      </c>
      <c r="BR623" s="117" t="s">
        <v>145</v>
      </c>
      <c r="BS623" s="117" t="s">
        <v>145</v>
      </c>
      <c r="BT623" s="117" t="s">
        <v>145</v>
      </c>
      <c r="BU623" s="117" t="s">
        <v>145</v>
      </c>
      <c r="BV623" s="117" t="s">
        <v>171</v>
      </c>
      <c r="BW623" s="117" t="s">
        <v>145</v>
      </c>
      <c r="BX623" s="117" t="s">
        <v>145</v>
      </c>
      <c r="BY623" s="117" t="s">
        <v>145</v>
      </c>
      <c r="BZ623" s="117" t="s">
        <v>145</v>
      </c>
      <c r="CA623" s="117" t="s">
        <v>145</v>
      </c>
      <c r="CB623" s="117" t="s">
        <v>290</v>
      </c>
      <c r="CC623" s="117" t="s">
        <v>2324</v>
      </c>
      <c r="CD623" s="117" t="s">
        <v>145</v>
      </c>
      <c r="CE623" s="117" t="s">
        <v>145</v>
      </c>
      <c r="CF623" s="117" t="s">
        <v>145</v>
      </c>
      <c r="CG623" s="117" t="s">
        <v>145</v>
      </c>
      <c r="CH623" s="117" t="s">
        <v>145</v>
      </c>
      <c r="CI623" s="117" t="s">
        <v>145</v>
      </c>
      <c r="CJ623" s="117" t="s">
        <v>145</v>
      </c>
      <c r="CK623" s="117" t="s">
        <v>145</v>
      </c>
      <c r="CL623" s="117" t="s">
        <v>145</v>
      </c>
      <c r="CM623" s="117" t="s">
        <v>145</v>
      </c>
      <c r="CN623" s="117" t="s">
        <v>145</v>
      </c>
      <c r="CO623" s="117" t="s">
        <v>2325</v>
      </c>
      <c r="CP623" s="117" t="s">
        <v>145</v>
      </c>
      <c r="CQ623" s="117" t="s">
        <v>145</v>
      </c>
      <c r="CR623" s="117" t="s">
        <v>145</v>
      </c>
      <c r="CS623" s="117" t="s">
        <v>173</v>
      </c>
      <c r="CT623" s="117" t="s">
        <v>314</v>
      </c>
      <c r="CU623" s="117" t="s">
        <v>1726</v>
      </c>
      <c r="CV623" s="117" t="s">
        <v>1727</v>
      </c>
      <c r="CW623" s="117" t="s">
        <v>1728</v>
      </c>
      <c r="CX623" s="117" t="s">
        <v>178</v>
      </c>
      <c r="CY623" s="117" t="s">
        <v>178</v>
      </c>
      <c r="CZ623" s="117" t="s">
        <v>179</v>
      </c>
      <c r="DA623" s="117" t="s">
        <v>179</v>
      </c>
      <c r="DB623" s="117" t="s">
        <v>145</v>
      </c>
      <c r="DC623" s="117" t="s">
        <v>145</v>
      </c>
      <c r="DD623" s="117" t="s">
        <v>179</v>
      </c>
      <c r="DE623" s="117" t="s">
        <v>145</v>
      </c>
      <c r="DF623" s="117" t="s">
        <v>145</v>
      </c>
      <c r="DG623" s="117" t="s">
        <v>145</v>
      </c>
      <c r="DH623" s="117" t="s">
        <v>145</v>
      </c>
      <c r="DI623" s="117" t="s">
        <v>145</v>
      </c>
      <c r="DJ623" s="117" t="s">
        <v>145</v>
      </c>
      <c r="DK623" s="117" t="s">
        <v>145</v>
      </c>
      <c r="DL623" s="117" t="s">
        <v>145</v>
      </c>
      <c r="DM623" s="117" t="s">
        <v>145</v>
      </c>
      <c r="DN623" s="117" t="s">
        <v>145</v>
      </c>
      <c r="DO623" s="117" t="s">
        <v>145</v>
      </c>
      <c r="DP623" s="117" t="s">
        <v>145</v>
      </c>
      <c r="DQ623" s="117" t="s">
        <v>145</v>
      </c>
      <c r="DR623" s="117" t="s">
        <v>145</v>
      </c>
      <c r="DS623" s="117" t="s">
        <v>145</v>
      </c>
      <c r="DT623" s="117" t="s">
        <v>145</v>
      </c>
      <c r="DU623" s="117" t="s">
        <v>145</v>
      </c>
      <c r="DV623" s="117" t="s">
        <v>145</v>
      </c>
      <c r="DW623" s="117" t="s">
        <v>145</v>
      </c>
      <c r="DX623" s="117" t="s">
        <v>145</v>
      </c>
      <c r="DY623" s="117" t="s">
        <v>145</v>
      </c>
      <c r="DZ623" s="117" t="s">
        <v>145</v>
      </c>
      <c r="EA623" s="117" t="s">
        <v>145</v>
      </c>
      <c r="EB623" s="117" t="s">
        <v>145</v>
      </c>
      <c r="EC623" s="117" t="s">
        <v>180</v>
      </c>
      <c r="ED623" s="117" t="s">
        <v>145</v>
      </c>
      <c r="EE623" s="117" t="s">
        <v>154</v>
      </c>
      <c r="EF623" s="117" t="s">
        <v>145</v>
      </c>
      <c r="EG623" s="117" t="s">
        <v>145</v>
      </c>
      <c r="EH623" s="117" t="s">
        <v>145</v>
      </c>
      <c r="EI623" s="117" t="s">
        <v>1729</v>
      </c>
      <c r="EJ623" s="117" t="s">
        <v>1730</v>
      </c>
      <c r="EK623" s="117" t="s">
        <v>145</v>
      </c>
      <c r="EL623" s="117" t="s">
        <v>145</v>
      </c>
      <c r="EM623" s="117" t="s">
        <v>145</v>
      </c>
      <c r="EN623" s="117" t="s">
        <v>147</v>
      </c>
    </row>
    <row r="624" spans="1:144">
      <c r="A624" s="117" t="s">
        <v>2347</v>
      </c>
      <c r="B624" s="117" t="s">
        <v>145</v>
      </c>
      <c r="C624" s="117" t="s">
        <v>146</v>
      </c>
      <c r="D624" s="117" t="s">
        <v>145</v>
      </c>
      <c r="E624" s="117" t="s">
        <v>147</v>
      </c>
      <c r="F624" s="117" t="s">
        <v>145</v>
      </c>
      <c r="G624" s="117" t="s">
        <v>148</v>
      </c>
      <c r="H624" s="117" t="s">
        <v>149</v>
      </c>
      <c r="I624" s="117" t="s">
        <v>145</v>
      </c>
      <c r="J624" s="117" t="s">
        <v>150</v>
      </c>
      <c r="K624" s="117" t="s">
        <v>151</v>
      </c>
      <c r="L624" s="117" t="s">
        <v>2348</v>
      </c>
      <c r="M624" s="117" t="s">
        <v>145</v>
      </c>
      <c r="N624" s="117" t="s">
        <v>146</v>
      </c>
      <c r="O624" s="117" t="s">
        <v>153</v>
      </c>
      <c r="P624" s="117" t="s">
        <v>154</v>
      </c>
      <c r="Q624" s="117" t="s">
        <v>155</v>
      </c>
      <c r="R624" s="117" t="s">
        <v>145</v>
      </c>
      <c r="S624" s="117" t="s">
        <v>156</v>
      </c>
      <c r="T624" s="117" t="s">
        <v>154</v>
      </c>
      <c r="U624" s="117" t="s">
        <v>145</v>
      </c>
      <c r="V624" s="117" t="s">
        <v>145</v>
      </c>
      <c r="W624" s="117" t="s">
        <v>157</v>
      </c>
      <c r="X624" s="117" t="s">
        <v>157</v>
      </c>
      <c r="Y624" s="117" t="s">
        <v>158</v>
      </c>
      <c r="Z624" s="117" t="s">
        <v>159</v>
      </c>
      <c r="AA624" s="117" t="s">
        <v>145</v>
      </c>
      <c r="AB624" s="117" t="s">
        <v>145</v>
      </c>
      <c r="AC624" s="117" t="s">
        <v>145</v>
      </c>
      <c r="AD624" s="117" t="s">
        <v>145</v>
      </c>
      <c r="AE624" s="117" t="s">
        <v>2349</v>
      </c>
      <c r="AF624" s="117" t="s">
        <v>145</v>
      </c>
      <c r="AG624" s="117" t="s">
        <v>145</v>
      </c>
      <c r="AH624" s="117" t="s">
        <v>147</v>
      </c>
      <c r="AI624" s="117" t="s">
        <v>145</v>
      </c>
      <c r="AJ624" s="117" t="s">
        <v>145</v>
      </c>
      <c r="AK624" s="117" t="s">
        <v>145</v>
      </c>
      <c r="AL624" s="117" t="s">
        <v>145</v>
      </c>
      <c r="AM624" s="117" t="s">
        <v>145</v>
      </c>
      <c r="AN624" s="117" t="s">
        <v>145</v>
      </c>
      <c r="AO624" s="117" t="s">
        <v>2350</v>
      </c>
      <c r="AP624" s="117" t="s">
        <v>2351</v>
      </c>
      <c r="AQ624" s="117" t="s">
        <v>2352</v>
      </c>
      <c r="AR624" s="117" t="s">
        <v>887</v>
      </c>
      <c r="AS624" s="117" t="s">
        <v>2353</v>
      </c>
      <c r="AT624" s="117" t="s">
        <v>2354</v>
      </c>
      <c r="AU624" s="117" t="s">
        <v>145</v>
      </c>
      <c r="AV624" s="117" t="s">
        <v>2355</v>
      </c>
      <c r="AW624" s="117" t="s">
        <v>2356</v>
      </c>
      <c r="AX624" s="117" t="s">
        <v>2357</v>
      </c>
      <c r="AY624" s="117" t="s">
        <v>145</v>
      </c>
      <c r="AZ624" s="117" t="s">
        <v>2354</v>
      </c>
      <c r="BA624" s="117" t="s">
        <v>145</v>
      </c>
      <c r="BB624" s="117" t="s">
        <v>145</v>
      </c>
      <c r="BC624" s="117" t="s">
        <v>145</v>
      </c>
      <c r="BD624" s="117" t="s">
        <v>145</v>
      </c>
      <c r="BE624" s="117" t="s">
        <v>145</v>
      </c>
      <c r="BF624" s="117" t="s">
        <v>145</v>
      </c>
      <c r="BG624" s="117" t="s">
        <v>145</v>
      </c>
      <c r="BH624" s="117" t="s">
        <v>145</v>
      </c>
      <c r="BI624" s="117" t="s">
        <v>145</v>
      </c>
      <c r="BJ624" s="117" t="s">
        <v>145</v>
      </c>
      <c r="BK624" s="117" t="s">
        <v>145</v>
      </c>
      <c r="BL624" s="117" t="s">
        <v>170</v>
      </c>
      <c r="BM624" s="117" t="s">
        <v>145</v>
      </c>
      <c r="BN624" s="117" t="s">
        <v>145</v>
      </c>
      <c r="BO624" s="117" t="s">
        <v>145</v>
      </c>
      <c r="BP624" s="117" t="s">
        <v>145</v>
      </c>
      <c r="BQ624" s="117" t="s">
        <v>145</v>
      </c>
      <c r="BR624" s="117" t="s">
        <v>145</v>
      </c>
      <c r="BS624" s="117" t="s">
        <v>145</v>
      </c>
      <c r="BT624" s="117" t="s">
        <v>145</v>
      </c>
      <c r="BU624" s="117" t="s">
        <v>145</v>
      </c>
      <c r="BV624" s="117" t="s">
        <v>171</v>
      </c>
      <c r="BW624" s="117" t="s">
        <v>145</v>
      </c>
      <c r="BX624" s="117" t="s">
        <v>145</v>
      </c>
      <c r="BY624" s="117" t="s">
        <v>145</v>
      </c>
      <c r="BZ624" s="117" t="s">
        <v>145</v>
      </c>
      <c r="CA624" s="117" t="s">
        <v>145</v>
      </c>
      <c r="CB624" s="117" t="s">
        <v>290</v>
      </c>
      <c r="CC624" s="117" t="s">
        <v>2324</v>
      </c>
      <c r="CD624" s="117" t="s">
        <v>145</v>
      </c>
      <c r="CE624" s="117" t="s">
        <v>145</v>
      </c>
      <c r="CF624" s="117" t="s">
        <v>145</v>
      </c>
      <c r="CG624" s="117" t="s">
        <v>145</v>
      </c>
      <c r="CH624" s="117" t="s">
        <v>145</v>
      </c>
      <c r="CI624" s="117" t="s">
        <v>145</v>
      </c>
      <c r="CJ624" s="117" t="s">
        <v>145</v>
      </c>
      <c r="CK624" s="117" t="s">
        <v>145</v>
      </c>
      <c r="CL624" s="117" t="s">
        <v>145</v>
      </c>
      <c r="CM624" s="117" t="s">
        <v>145</v>
      </c>
      <c r="CN624" s="117" t="s">
        <v>145</v>
      </c>
      <c r="CO624" s="117" t="s">
        <v>2325</v>
      </c>
      <c r="CP624" s="117" t="s">
        <v>145</v>
      </c>
      <c r="CQ624" s="117" t="s">
        <v>145</v>
      </c>
      <c r="CR624" s="117" t="s">
        <v>145</v>
      </c>
      <c r="CS624" s="117" t="s">
        <v>173</v>
      </c>
      <c r="CT624" s="117" t="s">
        <v>318</v>
      </c>
      <c r="CU624" s="117" t="s">
        <v>2334</v>
      </c>
      <c r="CV624" s="117" t="s">
        <v>2335</v>
      </c>
      <c r="CW624" s="117" t="s">
        <v>2336</v>
      </c>
      <c r="CX624" s="117" t="s">
        <v>178</v>
      </c>
      <c r="CY624" s="117" t="s">
        <v>178</v>
      </c>
      <c r="CZ624" s="117" t="s">
        <v>179</v>
      </c>
      <c r="DA624" s="117" t="s">
        <v>179</v>
      </c>
      <c r="DB624" s="117" t="s">
        <v>145</v>
      </c>
      <c r="DC624" s="117" t="s">
        <v>145</v>
      </c>
      <c r="DD624" s="117" t="s">
        <v>179</v>
      </c>
      <c r="DE624" s="117" t="s">
        <v>145</v>
      </c>
      <c r="DF624" s="117" t="s">
        <v>145</v>
      </c>
      <c r="DG624" s="117" t="s">
        <v>145</v>
      </c>
      <c r="DH624" s="117" t="s">
        <v>145</v>
      </c>
      <c r="DI624" s="117" t="s">
        <v>145</v>
      </c>
      <c r="DJ624" s="117" t="s">
        <v>145</v>
      </c>
      <c r="DK624" s="117" t="s">
        <v>145</v>
      </c>
      <c r="DL624" s="117" t="s">
        <v>145</v>
      </c>
      <c r="DM624" s="117" t="s">
        <v>145</v>
      </c>
      <c r="DN624" s="117" t="s">
        <v>145</v>
      </c>
      <c r="DO624" s="117" t="s">
        <v>145</v>
      </c>
      <c r="DP624" s="117" t="s">
        <v>145</v>
      </c>
      <c r="DQ624" s="117" t="s">
        <v>145</v>
      </c>
      <c r="DR624" s="117" t="s">
        <v>145</v>
      </c>
      <c r="DS624" s="117" t="s">
        <v>145</v>
      </c>
      <c r="DT624" s="117" t="s">
        <v>145</v>
      </c>
      <c r="DU624" s="117" t="s">
        <v>145</v>
      </c>
      <c r="DV624" s="117" t="s">
        <v>145</v>
      </c>
      <c r="DW624" s="117" t="s">
        <v>145</v>
      </c>
      <c r="DX624" s="117" t="s">
        <v>145</v>
      </c>
      <c r="DY624" s="117" t="s">
        <v>145</v>
      </c>
      <c r="DZ624" s="117" t="s">
        <v>145</v>
      </c>
      <c r="EA624" s="117" t="s">
        <v>145</v>
      </c>
      <c r="EB624" s="117" t="s">
        <v>145</v>
      </c>
      <c r="EC624" s="117" t="s">
        <v>180</v>
      </c>
      <c r="ED624" s="117" t="s">
        <v>145</v>
      </c>
      <c r="EE624" s="117" t="s">
        <v>154</v>
      </c>
      <c r="EF624" s="117" t="s">
        <v>145</v>
      </c>
      <c r="EG624" s="117" t="s">
        <v>145</v>
      </c>
      <c r="EH624" s="117" t="s">
        <v>145</v>
      </c>
      <c r="EI624" s="117" t="s">
        <v>145</v>
      </c>
      <c r="EJ624" s="117" t="s">
        <v>145</v>
      </c>
      <c r="EK624" s="117" t="s">
        <v>145</v>
      </c>
      <c r="EL624" s="117" t="s">
        <v>145</v>
      </c>
      <c r="EM624" s="117" t="s">
        <v>145</v>
      </c>
      <c r="EN624" s="117" t="s">
        <v>147</v>
      </c>
    </row>
    <row r="625" spans="1:144">
      <c r="A625" s="117" t="s">
        <v>2347</v>
      </c>
      <c r="B625" s="117" t="s">
        <v>145</v>
      </c>
      <c r="C625" s="117" t="s">
        <v>146</v>
      </c>
      <c r="D625" s="117" t="s">
        <v>145</v>
      </c>
      <c r="E625" s="117" t="s">
        <v>147</v>
      </c>
      <c r="F625" s="117" t="s">
        <v>145</v>
      </c>
      <c r="G625" s="117" t="s">
        <v>148</v>
      </c>
      <c r="H625" s="117" t="s">
        <v>149</v>
      </c>
      <c r="I625" s="117" t="s">
        <v>145</v>
      </c>
      <c r="J625" s="117" t="s">
        <v>150</v>
      </c>
      <c r="K625" s="117" t="s">
        <v>151</v>
      </c>
      <c r="L625" s="117" t="s">
        <v>2348</v>
      </c>
      <c r="M625" s="117" t="s">
        <v>145</v>
      </c>
      <c r="N625" s="117" t="s">
        <v>146</v>
      </c>
      <c r="O625" s="117" t="s">
        <v>153</v>
      </c>
      <c r="P625" s="117" t="s">
        <v>154</v>
      </c>
      <c r="Q625" s="117" t="s">
        <v>155</v>
      </c>
      <c r="R625" s="117" t="s">
        <v>145</v>
      </c>
      <c r="S625" s="117" t="s">
        <v>156</v>
      </c>
      <c r="T625" s="117" t="s">
        <v>154</v>
      </c>
      <c r="U625" s="117" t="s">
        <v>145</v>
      </c>
      <c r="V625" s="117" t="s">
        <v>145</v>
      </c>
      <c r="W625" s="117" t="s">
        <v>157</v>
      </c>
      <c r="X625" s="117" t="s">
        <v>157</v>
      </c>
      <c r="Y625" s="117" t="s">
        <v>158</v>
      </c>
      <c r="Z625" s="117" t="s">
        <v>159</v>
      </c>
      <c r="AA625" s="117" t="s">
        <v>145</v>
      </c>
      <c r="AB625" s="117" t="s">
        <v>145</v>
      </c>
      <c r="AC625" s="117" t="s">
        <v>145</v>
      </c>
      <c r="AD625" s="117" t="s">
        <v>145</v>
      </c>
      <c r="AE625" s="117" t="s">
        <v>2349</v>
      </c>
      <c r="AF625" s="117" t="s">
        <v>145</v>
      </c>
      <c r="AG625" s="117" t="s">
        <v>145</v>
      </c>
      <c r="AH625" s="117" t="s">
        <v>147</v>
      </c>
      <c r="AI625" s="117" t="s">
        <v>145</v>
      </c>
      <c r="AJ625" s="117" t="s">
        <v>145</v>
      </c>
      <c r="AK625" s="117" t="s">
        <v>145</v>
      </c>
      <c r="AL625" s="117" t="s">
        <v>145</v>
      </c>
      <c r="AM625" s="117" t="s">
        <v>145</v>
      </c>
      <c r="AN625" s="117" t="s">
        <v>145</v>
      </c>
      <c r="AO625" s="117" t="s">
        <v>2350</v>
      </c>
      <c r="AP625" s="117" t="s">
        <v>2351</v>
      </c>
      <c r="AQ625" s="117" t="s">
        <v>2352</v>
      </c>
      <c r="AR625" s="117" t="s">
        <v>887</v>
      </c>
      <c r="AS625" s="117" t="s">
        <v>2353</v>
      </c>
      <c r="AT625" s="117" t="s">
        <v>2354</v>
      </c>
      <c r="AU625" s="117" t="s">
        <v>145</v>
      </c>
      <c r="AV625" s="117" t="s">
        <v>2355</v>
      </c>
      <c r="AW625" s="117" t="s">
        <v>2356</v>
      </c>
      <c r="AX625" s="117" t="s">
        <v>2357</v>
      </c>
      <c r="AY625" s="117" t="s">
        <v>145</v>
      </c>
      <c r="AZ625" s="117" t="s">
        <v>2354</v>
      </c>
      <c r="BA625" s="117" t="s">
        <v>145</v>
      </c>
      <c r="BB625" s="117" t="s">
        <v>145</v>
      </c>
      <c r="BC625" s="117" t="s">
        <v>145</v>
      </c>
      <c r="BD625" s="117" t="s">
        <v>145</v>
      </c>
      <c r="BE625" s="117" t="s">
        <v>145</v>
      </c>
      <c r="BF625" s="117" t="s">
        <v>145</v>
      </c>
      <c r="BG625" s="117" t="s">
        <v>145</v>
      </c>
      <c r="BH625" s="117" t="s">
        <v>145</v>
      </c>
      <c r="BI625" s="117" t="s">
        <v>145</v>
      </c>
      <c r="BJ625" s="117" t="s">
        <v>145</v>
      </c>
      <c r="BK625" s="117" t="s">
        <v>145</v>
      </c>
      <c r="BL625" s="117" t="s">
        <v>170</v>
      </c>
      <c r="BM625" s="117" t="s">
        <v>145</v>
      </c>
      <c r="BN625" s="117" t="s">
        <v>145</v>
      </c>
      <c r="BO625" s="117" t="s">
        <v>145</v>
      </c>
      <c r="BP625" s="117" t="s">
        <v>145</v>
      </c>
      <c r="BQ625" s="117" t="s">
        <v>145</v>
      </c>
      <c r="BR625" s="117" t="s">
        <v>145</v>
      </c>
      <c r="BS625" s="117" t="s">
        <v>145</v>
      </c>
      <c r="BT625" s="117" t="s">
        <v>145</v>
      </c>
      <c r="BU625" s="117" t="s">
        <v>145</v>
      </c>
      <c r="BV625" s="117" t="s">
        <v>171</v>
      </c>
      <c r="BW625" s="117" t="s">
        <v>145</v>
      </c>
      <c r="BX625" s="117" t="s">
        <v>145</v>
      </c>
      <c r="BY625" s="117" t="s">
        <v>145</v>
      </c>
      <c r="BZ625" s="117" t="s">
        <v>145</v>
      </c>
      <c r="CA625" s="117" t="s">
        <v>145</v>
      </c>
      <c r="CB625" s="117" t="s">
        <v>290</v>
      </c>
      <c r="CC625" s="117" t="s">
        <v>2324</v>
      </c>
      <c r="CD625" s="117" t="s">
        <v>145</v>
      </c>
      <c r="CE625" s="117" t="s">
        <v>145</v>
      </c>
      <c r="CF625" s="117" t="s">
        <v>145</v>
      </c>
      <c r="CG625" s="117" t="s">
        <v>145</v>
      </c>
      <c r="CH625" s="117" t="s">
        <v>145</v>
      </c>
      <c r="CI625" s="117" t="s">
        <v>145</v>
      </c>
      <c r="CJ625" s="117" t="s">
        <v>145</v>
      </c>
      <c r="CK625" s="117" t="s">
        <v>145</v>
      </c>
      <c r="CL625" s="117" t="s">
        <v>145</v>
      </c>
      <c r="CM625" s="117" t="s">
        <v>145</v>
      </c>
      <c r="CN625" s="117" t="s">
        <v>145</v>
      </c>
      <c r="CO625" s="117" t="s">
        <v>2325</v>
      </c>
      <c r="CP625" s="117" t="s">
        <v>145</v>
      </c>
      <c r="CQ625" s="117" t="s">
        <v>145</v>
      </c>
      <c r="CR625" s="117" t="s">
        <v>145</v>
      </c>
      <c r="CS625" s="117" t="s">
        <v>173</v>
      </c>
      <c r="CT625" s="117" t="s">
        <v>322</v>
      </c>
      <c r="CU625" s="117" t="s">
        <v>350</v>
      </c>
      <c r="CV625" s="117" t="s">
        <v>351</v>
      </c>
      <c r="CW625" s="117" t="s">
        <v>352</v>
      </c>
      <c r="CX625" s="117" t="s">
        <v>178</v>
      </c>
      <c r="CY625" s="117" t="s">
        <v>178</v>
      </c>
      <c r="CZ625" s="117" t="s">
        <v>179</v>
      </c>
      <c r="DA625" s="117" t="s">
        <v>179</v>
      </c>
      <c r="DB625" s="117" t="s">
        <v>145</v>
      </c>
      <c r="DC625" s="117" t="s">
        <v>145</v>
      </c>
      <c r="DD625" s="117" t="s">
        <v>179</v>
      </c>
      <c r="DE625" s="117" t="s">
        <v>145</v>
      </c>
      <c r="DF625" s="117" t="s">
        <v>145</v>
      </c>
      <c r="DG625" s="117" t="s">
        <v>145</v>
      </c>
      <c r="DH625" s="117" t="s">
        <v>145</v>
      </c>
      <c r="DI625" s="117" t="s">
        <v>145</v>
      </c>
      <c r="DJ625" s="117" t="s">
        <v>145</v>
      </c>
      <c r="DK625" s="117" t="s">
        <v>145</v>
      </c>
      <c r="DL625" s="117" t="s">
        <v>145</v>
      </c>
      <c r="DM625" s="117" t="s">
        <v>145</v>
      </c>
      <c r="DN625" s="117" t="s">
        <v>145</v>
      </c>
      <c r="DO625" s="117" t="s">
        <v>145</v>
      </c>
      <c r="DP625" s="117" t="s">
        <v>145</v>
      </c>
      <c r="DQ625" s="117" t="s">
        <v>145</v>
      </c>
      <c r="DR625" s="117" t="s">
        <v>145</v>
      </c>
      <c r="DS625" s="117" t="s">
        <v>145</v>
      </c>
      <c r="DT625" s="117" t="s">
        <v>145</v>
      </c>
      <c r="DU625" s="117" t="s">
        <v>145</v>
      </c>
      <c r="DV625" s="117" t="s">
        <v>145</v>
      </c>
      <c r="DW625" s="117" t="s">
        <v>145</v>
      </c>
      <c r="DX625" s="117" t="s">
        <v>145</v>
      </c>
      <c r="DY625" s="117" t="s">
        <v>145</v>
      </c>
      <c r="DZ625" s="117" t="s">
        <v>145</v>
      </c>
      <c r="EA625" s="117" t="s">
        <v>145</v>
      </c>
      <c r="EB625" s="117" t="s">
        <v>145</v>
      </c>
      <c r="EC625" s="117" t="s">
        <v>180</v>
      </c>
      <c r="ED625" s="117" t="s">
        <v>145</v>
      </c>
      <c r="EE625" s="117" t="s">
        <v>154</v>
      </c>
      <c r="EF625" s="117" t="s">
        <v>145</v>
      </c>
      <c r="EG625" s="117" t="s">
        <v>145</v>
      </c>
      <c r="EH625" s="117" t="s">
        <v>145</v>
      </c>
      <c r="EI625" s="117" t="s">
        <v>145</v>
      </c>
      <c r="EJ625" s="117" t="s">
        <v>145</v>
      </c>
      <c r="EK625" s="117" t="s">
        <v>145</v>
      </c>
      <c r="EL625" s="117" t="s">
        <v>145</v>
      </c>
      <c r="EM625" s="117" t="s">
        <v>145</v>
      </c>
      <c r="EN625" s="117" t="s">
        <v>147</v>
      </c>
    </row>
    <row r="626" spans="1:144">
      <c r="A626" s="117" t="s">
        <v>2347</v>
      </c>
      <c r="B626" s="117" t="s">
        <v>145</v>
      </c>
      <c r="C626" s="117" t="s">
        <v>146</v>
      </c>
      <c r="D626" s="117" t="s">
        <v>145</v>
      </c>
      <c r="E626" s="117" t="s">
        <v>147</v>
      </c>
      <c r="F626" s="117" t="s">
        <v>145</v>
      </c>
      <c r="G626" s="117" t="s">
        <v>148</v>
      </c>
      <c r="H626" s="117" t="s">
        <v>149</v>
      </c>
      <c r="I626" s="117" t="s">
        <v>145</v>
      </c>
      <c r="J626" s="117" t="s">
        <v>150</v>
      </c>
      <c r="K626" s="117" t="s">
        <v>151</v>
      </c>
      <c r="L626" s="117" t="s">
        <v>2348</v>
      </c>
      <c r="M626" s="117" t="s">
        <v>145</v>
      </c>
      <c r="N626" s="117" t="s">
        <v>146</v>
      </c>
      <c r="O626" s="117" t="s">
        <v>153</v>
      </c>
      <c r="P626" s="117" t="s">
        <v>154</v>
      </c>
      <c r="Q626" s="117" t="s">
        <v>155</v>
      </c>
      <c r="R626" s="117" t="s">
        <v>145</v>
      </c>
      <c r="S626" s="117" t="s">
        <v>156</v>
      </c>
      <c r="T626" s="117" t="s">
        <v>154</v>
      </c>
      <c r="U626" s="117" t="s">
        <v>145</v>
      </c>
      <c r="V626" s="117" t="s">
        <v>145</v>
      </c>
      <c r="W626" s="117" t="s">
        <v>157</v>
      </c>
      <c r="X626" s="117" t="s">
        <v>157</v>
      </c>
      <c r="Y626" s="117" t="s">
        <v>158</v>
      </c>
      <c r="Z626" s="117" t="s">
        <v>159</v>
      </c>
      <c r="AA626" s="117" t="s">
        <v>145</v>
      </c>
      <c r="AB626" s="117" t="s">
        <v>145</v>
      </c>
      <c r="AC626" s="117" t="s">
        <v>145</v>
      </c>
      <c r="AD626" s="117" t="s">
        <v>145</v>
      </c>
      <c r="AE626" s="117" t="s">
        <v>2349</v>
      </c>
      <c r="AF626" s="117" t="s">
        <v>145</v>
      </c>
      <c r="AG626" s="117" t="s">
        <v>145</v>
      </c>
      <c r="AH626" s="117" t="s">
        <v>147</v>
      </c>
      <c r="AI626" s="117" t="s">
        <v>145</v>
      </c>
      <c r="AJ626" s="117" t="s">
        <v>145</v>
      </c>
      <c r="AK626" s="117" t="s">
        <v>145</v>
      </c>
      <c r="AL626" s="117" t="s">
        <v>145</v>
      </c>
      <c r="AM626" s="117" t="s">
        <v>145</v>
      </c>
      <c r="AN626" s="117" t="s">
        <v>145</v>
      </c>
      <c r="AO626" s="117" t="s">
        <v>2350</v>
      </c>
      <c r="AP626" s="117" t="s">
        <v>2351</v>
      </c>
      <c r="AQ626" s="117" t="s">
        <v>2352</v>
      </c>
      <c r="AR626" s="117" t="s">
        <v>887</v>
      </c>
      <c r="AS626" s="117" t="s">
        <v>2353</v>
      </c>
      <c r="AT626" s="117" t="s">
        <v>2354</v>
      </c>
      <c r="AU626" s="117" t="s">
        <v>145</v>
      </c>
      <c r="AV626" s="117" t="s">
        <v>2355</v>
      </c>
      <c r="AW626" s="117" t="s">
        <v>2356</v>
      </c>
      <c r="AX626" s="117" t="s">
        <v>2357</v>
      </c>
      <c r="AY626" s="117" t="s">
        <v>145</v>
      </c>
      <c r="AZ626" s="117" t="s">
        <v>2354</v>
      </c>
      <c r="BA626" s="117" t="s">
        <v>145</v>
      </c>
      <c r="BB626" s="117" t="s">
        <v>145</v>
      </c>
      <c r="BC626" s="117" t="s">
        <v>145</v>
      </c>
      <c r="BD626" s="117" t="s">
        <v>145</v>
      </c>
      <c r="BE626" s="117" t="s">
        <v>145</v>
      </c>
      <c r="BF626" s="117" t="s">
        <v>145</v>
      </c>
      <c r="BG626" s="117" t="s">
        <v>145</v>
      </c>
      <c r="BH626" s="117" t="s">
        <v>145</v>
      </c>
      <c r="BI626" s="117" t="s">
        <v>145</v>
      </c>
      <c r="BJ626" s="117" t="s">
        <v>145</v>
      </c>
      <c r="BK626" s="117" t="s">
        <v>145</v>
      </c>
      <c r="BL626" s="117" t="s">
        <v>170</v>
      </c>
      <c r="BM626" s="117" t="s">
        <v>145</v>
      </c>
      <c r="BN626" s="117" t="s">
        <v>145</v>
      </c>
      <c r="BO626" s="117" t="s">
        <v>145</v>
      </c>
      <c r="BP626" s="117" t="s">
        <v>145</v>
      </c>
      <c r="BQ626" s="117" t="s">
        <v>145</v>
      </c>
      <c r="BR626" s="117" t="s">
        <v>145</v>
      </c>
      <c r="BS626" s="117" t="s">
        <v>145</v>
      </c>
      <c r="BT626" s="117" t="s">
        <v>145</v>
      </c>
      <c r="BU626" s="117" t="s">
        <v>145</v>
      </c>
      <c r="BV626" s="117" t="s">
        <v>171</v>
      </c>
      <c r="BW626" s="117" t="s">
        <v>145</v>
      </c>
      <c r="BX626" s="117" t="s">
        <v>145</v>
      </c>
      <c r="BY626" s="117" t="s">
        <v>145</v>
      </c>
      <c r="BZ626" s="117" t="s">
        <v>145</v>
      </c>
      <c r="CA626" s="117" t="s">
        <v>145</v>
      </c>
      <c r="CB626" s="117" t="s">
        <v>290</v>
      </c>
      <c r="CC626" s="117" t="s">
        <v>2324</v>
      </c>
      <c r="CD626" s="117" t="s">
        <v>145</v>
      </c>
      <c r="CE626" s="117" t="s">
        <v>145</v>
      </c>
      <c r="CF626" s="117" t="s">
        <v>145</v>
      </c>
      <c r="CG626" s="117" t="s">
        <v>145</v>
      </c>
      <c r="CH626" s="117" t="s">
        <v>145</v>
      </c>
      <c r="CI626" s="117" t="s">
        <v>145</v>
      </c>
      <c r="CJ626" s="117" t="s">
        <v>145</v>
      </c>
      <c r="CK626" s="117" t="s">
        <v>145</v>
      </c>
      <c r="CL626" s="117" t="s">
        <v>145</v>
      </c>
      <c r="CM626" s="117" t="s">
        <v>145</v>
      </c>
      <c r="CN626" s="117" t="s">
        <v>145</v>
      </c>
      <c r="CO626" s="117" t="s">
        <v>2325</v>
      </c>
      <c r="CP626" s="117" t="s">
        <v>145</v>
      </c>
      <c r="CQ626" s="117" t="s">
        <v>145</v>
      </c>
      <c r="CR626" s="117" t="s">
        <v>145</v>
      </c>
      <c r="CS626" s="117" t="s">
        <v>173</v>
      </c>
      <c r="CT626" s="117" t="s">
        <v>326</v>
      </c>
      <c r="CU626" s="117" t="s">
        <v>259</v>
      </c>
      <c r="CV626" s="117" t="s">
        <v>427</v>
      </c>
      <c r="CW626" s="117" t="s">
        <v>428</v>
      </c>
      <c r="CX626" s="117" t="s">
        <v>178</v>
      </c>
      <c r="CY626" s="117" t="s">
        <v>178</v>
      </c>
      <c r="CZ626" s="117" t="s">
        <v>179</v>
      </c>
      <c r="DA626" s="117" t="s">
        <v>179</v>
      </c>
      <c r="DB626" s="117" t="s">
        <v>145</v>
      </c>
      <c r="DC626" s="117" t="s">
        <v>145</v>
      </c>
      <c r="DD626" s="117" t="s">
        <v>179</v>
      </c>
      <c r="DE626" s="117" t="s">
        <v>145</v>
      </c>
      <c r="DF626" s="117" t="s">
        <v>145</v>
      </c>
      <c r="DG626" s="117" t="s">
        <v>145</v>
      </c>
      <c r="DH626" s="117" t="s">
        <v>145</v>
      </c>
      <c r="DI626" s="117" t="s">
        <v>145</v>
      </c>
      <c r="DJ626" s="117" t="s">
        <v>145</v>
      </c>
      <c r="DK626" s="117" t="s">
        <v>145</v>
      </c>
      <c r="DL626" s="117" t="s">
        <v>145</v>
      </c>
      <c r="DM626" s="117" t="s">
        <v>145</v>
      </c>
      <c r="DN626" s="117" t="s">
        <v>145</v>
      </c>
      <c r="DO626" s="117" t="s">
        <v>145</v>
      </c>
      <c r="DP626" s="117" t="s">
        <v>145</v>
      </c>
      <c r="DQ626" s="117" t="s">
        <v>145</v>
      </c>
      <c r="DR626" s="117" t="s">
        <v>145</v>
      </c>
      <c r="DS626" s="117" t="s">
        <v>145</v>
      </c>
      <c r="DT626" s="117" t="s">
        <v>145</v>
      </c>
      <c r="DU626" s="117" t="s">
        <v>145</v>
      </c>
      <c r="DV626" s="117" t="s">
        <v>145</v>
      </c>
      <c r="DW626" s="117" t="s">
        <v>145</v>
      </c>
      <c r="DX626" s="117" t="s">
        <v>145</v>
      </c>
      <c r="DY626" s="117" t="s">
        <v>145</v>
      </c>
      <c r="DZ626" s="117" t="s">
        <v>145</v>
      </c>
      <c r="EA626" s="117" t="s">
        <v>145</v>
      </c>
      <c r="EB626" s="117" t="s">
        <v>145</v>
      </c>
      <c r="EC626" s="117" t="s">
        <v>180</v>
      </c>
      <c r="ED626" s="117" t="s">
        <v>145</v>
      </c>
      <c r="EE626" s="117" t="s">
        <v>154</v>
      </c>
      <c r="EF626" s="117" t="s">
        <v>145</v>
      </c>
      <c r="EG626" s="117" t="s">
        <v>145</v>
      </c>
      <c r="EH626" s="117" t="s">
        <v>145</v>
      </c>
      <c r="EI626" s="117" t="s">
        <v>429</v>
      </c>
      <c r="EJ626" s="117" t="s">
        <v>145</v>
      </c>
      <c r="EK626" s="117" t="s">
        <v>145</v>
      </c>
      <c r="EL626" s="117" t="s">
        <v>145</v>
      </c>
      <c r="EM626" s="117" t="s">
        <v>145</v>
      </c>
      <c r="EN626" s="117" t="s">
        <v>147</v>
      </c>
    </row>
    <row r="627" spans="1:144">
      <c r="A627" s="117" t="s">
        <v>2347</v>
      </c>
      <c r="B627" s="117" t="s">
        <v>145</v>
      </c>
      <c r="C627" s="117" t="s">
        <v>146</v>
      </c>
      <c r="D627" s="117" t="s">
        <v>145</v>
      </c>
      <c r="E627" s="117" t="s">
        <v>147</v>
      </c>
      <c r="F627" s="117" t="s">
        <v>145</v>
      </c>
      <c r="G627" s="117" t="s">
        <v>148</v>
      </c>
      <c r="H627" s="117" t="s">
        <v>149</v>
      </c>
      <c r="I627" s="117" t="s">
        <v>145</v>
      </c>
      <c r="J627" s="117" t="s">
        <v>150</v>
      </c>
      <c r="K627" s="117" t="s">
        <v>151</v>
      </c>
      <c r="L627" s="117" t="s">
        <v>2348</v>
      </c>
      <c r="M627" s="117" t="s">
        <v>145</v>
      </c>
      <c r="N627" s="117" t="s">
        <v>146</v>
      </c>
      <c r="O627" s="117" t="s">
        <v>153</v>
      </c>
      <c r="P627" s="117" t="s">
        <v>154</v>
      </c>
      <c r="Q627" s="117" t="s">
        <v>155</v>
      </c>
      <c r="R627" s="117" t="s">
        <v>145</v>
      </c>
      <c r="S627" s="117" t="s">
        <v>156</v>
      </c>
      <c r="T627" s="117" t="s">
        <v>154</v>
      </c>
      <c r="U627" s="117" t="s">
        <v>145</v>
      </c>
      <c r="V627" s="117" t="s">
        <v>145</v>
      </c>
      <c r="W627" s="117" t="s">
        <v>157</v>
      </c>
      <c r="X627" s="117" t="s">
        <v>157</v>
      </c>
      <c r="Y627" s="117" t="s">
        <v>158</v>
      </c>
      <c r="Z627" s="117" t="s">
        <v>159</v>
      </c>
      <c r="AA627" s="117" t="s">
        <v>145</v>
      </c>
      <c r="AB627" s="117" t="s">
        <v>145</v>
      </c>
      <c r="AC627" s="117" t="s">
        <v>145</v>
      </c>
      <c r="AD627" s="117" t="s">
        <v>145</v>
      </c>
      <c r="AE627" s="117" t="s">
        <v>2349</v>
      </c>
      <c r="AF627" s="117" t="s">
        <v>145</v>
      </c>
      <c r="AG627" s="117" t="s">
        <v>145</v>
      </c>
      <c r="AH627" s="117" t="s">
        <v>147</v>
      </c>
      <c r="AI627" s="117" t="s">
        <v>145</v>
      </c>
      <c r="AJ627" s="117" t="s">
        <v>145</v>
      </c>
      <c r="AK627" s="117" t="s">
        <v>145</v>
      </c>
      <c r="AL627" s="117" t="s">
        <v>145</v>
      </c>
      <c r="AM627" s="117" t="s">
        <v>145</v>
      </c>
      <c r="AN627" s="117" t="s">
        <v>145</v>
      </c>
      <c r="AO627" s="117" t="s">
        <v>2350</v>
      </c>
      <c r="AP627" s="117" t="s">
        <v>2351</v>
      </c>
      <c r="AQ627" s="117" t="s">
        <v>2352</v>
      </c>
      <c r="AR627" s="117" t="s">
        <v>887</v>
      </c>
      <c r="AS627" s="117" t="s">
        <v>2353</v>
      </c>
      <c r="AT627" s="117" t="s">
        <v>2354</v>
      </c>
      <c r="AU627" s="117" t="s">
        <v>145</v>
      </c>
      <c r="AV627" s="117" t="s">
        <v>2355</v>
      </c>
      <c r="AW627" s="117" t="s">
        <v>2356</v>
      </c>
      <c r="AX627" s="117" t="s">
        <v>2357</v>
      </c>
      <c r="AY627" s="117" t="s">
        <v>145</v>
      </c>
      <c r="AZ627" s="117" t="s">
        <v>2354</v>
      </c>
      <c r="BA627" s="117" t="s">
        <v>145</v>
      </c>
      <c r="BB627" s="117" t="s">
        <v>145</v>
      </c>
      <c r="BC627" s="117" t="s">
        <v>145</v>
      </c>
      <c r="BD627" s="117" t="s">
        <v>145</v>
      </c>
      <c r="BE627" s="117" t="s">
        <v>145</v>
      </c>
      <c r="BF627" s="117" t="s">
        <v>145</v>
      </c>
      <c r="BG627" s="117" t="s">
        <v>145</v>
      </c>
      <c r="BH627" s="117" t="s">
        <v>145</v>
      </c>
      <c r="BI627" s="117" t="s">
        <v>145</v>
      </c>
      <c r="BJ627" s="117" t="s">
        <v>145</v>
      </c>
      <c r="BK627" s="117" t="s">
        <v>145</v>
      </c>
      <c r="BL627" s="117" t="s">
        <v>170</v>
      </c>
      <c r="BM627" s="117" t="s">
        <v>145</v>
      </c>
      <c r="BN627" s="117" t="s">
        <v>145</v>
      </c>
      <c r="BO627" s="117" t="s">
        <v>145</v>
      </c>
      <c r="BP627" s="117" t="s">
        <v>145</v>
      </c>
      <c r="BQ627" s="117" t="s">
        <v>145</v>
      </c>
      <c r="BR627" s="117" t="s">
        <v>145</v>
      </c>
      <c r="BS627" s="117" t="s">
        <v>145</v>
      </c>
      <c r="BT627" s="117" t="s">
        <v>145</v>
      </c>
      <c r="BU627" s="117" t="s">
        <v>145</v>
      </c>
      <c r="BV627" s="117" t="s">
        <v>171</v>
      </c>
      <c r="BW627" s="117" t="s">
        <v>145</v>
      </c>
      <c r="BX627" s="117" t="s">
        <v>145</v>
      </c>
      <c r="BY627" s="117" t="s">
        <v>145</v>
      </c>
      <c r="BZ627" s="117" t="s">
        <v>145</v>
      </c>
      <c r="CA627" s="117" t="s">
        <v>145</v>
      </c>
      <c r="CB627" s="117" t="s">
        <v>290</v>
      </c>
      <c r="CC627" s="117" t="s">
        <v>2324</v>
      </c>
      <c r="CD627" s="117" t="s">
        <v>145</v>
      </c>
      <c r="CE627" s="117" t="s">
        <v>145</v>
      </c>
      <c r="CF627" s="117" t="s">
        <v>145</v>
      </c>
      <c r="CG627" s="117" t="s">
        <v>145</v>
      </c>
      <c r="CH627" s="117" t="s">
        <v>145</v>
      </c>
      <c r="CI627" s="117" t="s">
        <v>145</v>
      </c>
      <c r="CJ627" s="117" t="s">
        <v>145</v>
      </c>
      <c r="CK627" s="117" t="s">
        <v>145</v>
      </c>
      <c r="CL627" s="117" t="s">
        <v>145</v>
      </c>
      <c r="CM627" s="117" t="s">
        <v>145</v>
      </c>
      <c r="CN627" s="117" t="s">
        <v>145</v>
      </c>
      <c r="CO627" s="117" t="s">
        <v>2325</v>
      </c>
      <c r="CP627" s="117" t="s">
        <v>145</v>
      </c>
      <c r="CQ627" s="117" t="s">
        <v>145</v>
      </c>
      <c r="CR627" s="117" t="s">
        <v>145</v>
      </c>
      <c r="CS627" s="117" t="s">
        <v>173</v>
      </c>
      <c r="CT627" s="117" t="s">
        <v>327</v>
      </c>
      <c r="CU627" s="117" t="s">
        <v>468</v>
      </c>
      <c r="CV627" s="117" t="s">
        <v>469</v>
      </c>
      <c r="CW627" s="117" t="s">
        <v>470</v>
      </c>
      <c r="CX627" s="117" t="s">
        <v>178</v>
      </c>
      <c r="CY627" s="117" t="s">
        <v>178</v>
      </c>
      <c r="CZ627" s="117" t="s">
        <v>179</v>
      </c>
      <c r="DA627" s="117" t="s">
        <v>179</v>
      </c>
      <c r="DB627" s="117" t="s">
        <v>145</v>
      </c>
      <c r="DC627" s="117" t="s">
        <v>145</v>
      </c>
      <c r="DD627" s="117" t="s">
        <v>179</v>
      </c>
      <c r="DE627" s="117" t="s">
        <v>145</v>
      </c>
      <c r="DF627" s="117" t="s">
        <v>145</v>
      </c>
      <c r="DG627" s="117" t="s">
        <v>145</v>
      </c>
      <c r="DH627" s="117" t="s">
        <v>145</v>
      </c>
      <c r="DI627" s="117" t="s">
        <v>145</v>
      </c>
      <c r="DJ627" s="117" t="s">
        <v>145</v>
      </c>
      <c r="DK627" s="117" t="s">
        <v>145</v>
      </c>
      <c r="DL627" s="117" t="s">
        <v>145</v>
      </c>
      <c r="DM627" s="117" t="s">
        <v>145</v>
      </c>
      <c r="DN627" s="117" t="s">
        <v>145</v>
      </c>
      <c r="DO627" s="117" t="s">
        <v>145</v>
      </c>
      <c r="DP627" s="117" t="s">
        <v>145</v>
      </c>
      <c r="DQ627" s="117" t="s">
        <v>145</v>
      </c>
      <c r="DR627" s="117" t="s">
        <v>145</v>
      </c>
      <c r="DS627" s="117" t="s">
        <v>145</v>
      </c>
      <c r="DT627" s="117" t="s">
        <v>145</v>
      </c>
      <c r="DU627" s="117" t="s">
        <v>145</v>
      </c>
      <c r="DV627" s="117" t="s">
        <v>145</v>
      </c>
      <c r="DW627" s="117" t="s">
        <v>145</v>
      </c>
      <c r="DX627" s="117" t="s">
        <v>145</v>
      </c>
      <c r="DY627" s="117" t="s">
        <v>145</v>
      </c>
      <c r="DZ627" s="117" t="s">
        <v>145</v>
      </c>
      <c r="EA627" s="117" t="s">
        <v>145</v>
      </c>
      <c r="EB627" s="117" t="s">
        <v>145</v>
      </c>
      <c r="EC627" s="117" t="s">
        <v>180</v>
      </c>
      <c r="ED627" s="117" t="s">
        <v>145</v>
      </c>
      <c r="EE627" s="117" t="s">
        <v>154</v>
      </c>
      <c r="EF627" s="117" t="s">
        <v>145</v>
      </c>
      <c r="EG627" s="117" t="s">
        <v>145</v>
      </c>
      <c r="EH627" s="117" t="s">
        <v>145</v>
      </c>
      <c r="EI627" s="117" t="s">
        <v>471</v>
      </c>
      <c r="EJ627" s="117" t="s">
        <v>145</v>
      </c>
      <c r="EK627" s="117" t="s">
        <v>145</v>
      </c>
      <c r="EL627" s="117" t="s">
        <v>145</v>
      </c>
      <c r="EM627" s="117" t="s">
        <v>145</v>
      </c>
      <c r="EN627" s="117" t="s">
        <v>147</v>
      </c>
    </row>
    <row r="628" spans="1:144">
      <c r="A628" s="117" t="s">
        <v>2347</v>
      </c>
      <c r="B628" s="117" t="s">
        <v>145</v>
      </c>
      <c r="C628" s="117" t="s">
        <v>146</v>
      </c>
      <c r="D628" s="117" t="s">
        <v>145</v>
      </c>
      <c r="E628" s="117" t="s">
        <v>147</v>
      </c>
      <c r="F628" s="117" t="s">
        <v>145</v>
      </c>
      <c r="G628" s="117" t="s">
        <v>148</v>
      </c>
      <c r="H628" s="117" t="s">
        <v>149</v>
      </c>
      <c r="I628" s="117" t="s">
        <v>145</v>
      </c>
      <c r="J628" s="117" t="s">
        <v>150</v>
      </c>
      <c r="K628" s="117" t="s">
        <v>151</v>
      </c>
      <c r="L628" s="117" t="s">
        <v>2348</v>
      </c>
      <c r="M628" s="117" t="s">
        <v>145</v>
      </c>
      <c r="N628" s="117" t="s">
        <v>146</v>
      </c>
      <c r="O628" s="117" t="s">
        <v>153</v>
      </c>
      <c r="P628" s="117" t="s">
        <v>154</v>
      </c>
      <c r="Q628" s="117" t="s">
        <v>155</v>
      </c>
      <c r="R628" s="117" t="s">
        <v>145</v>
      </c>
      <c r="S628" s="117" t="s">
        <v>156</v>
      </c>
      <c r="T628" s="117" t="s">
        <v>154</v>
      </c>
      <c r="U628" s="117" t="s">
        <v>145</v>
      </c>
      <c r="V628" s="117" t="s">
        <v>145</v>
      </c>
      <c r="W628" s="117" t="s">
        <v>157</v>
      </c>
      <c r="X628" s="117" t="s">
        <v>157</v>
      </c>
      <c r="Y628" s="117" t="s">
        <v>158</v>
      </c>
      <c r="Z628" s="117" t="s">
        <v>159</v>
      </c>
      <c r="AA628" s="117" t="s">
        <v>145</v>
      </c>
      <c r="AB628" s="117" t="s">
        <v>145</v>
      </c>
      <c r="AC628" s="117" t="s">
        <v>145</v>
      </c>
      <c r="AD628" s="117" t="s">
        <v>145</v>
      </c>
      <c r="AE628" s="117" t="s">
        <v>2349</v>
      </c>
      <c r="AF628" s="117" t="s">
        <v>145</v>
      </c>
      <c r="AG628" s="117" t="s">
        <v>145</v>
      </c>
      <c r="AH628" s="117" t="s">
        <v>147</v>
      </c>
      <c r="AI628" s="117" t="s">
        <v>145</v>
      </c>
      <c r="AJ628" s="117" t="s">
        <v>145</v>
      </c>
      <c r="AK628" s="117" t="s">
        <v>145</v>
      </c>
      <c r="AL628" s="117" t="s">
        <v>145</v>
      </c>
      <c r="AM628" s="117" t="s">
        <v>145</v>
      </c>
      <c r="AN628" s="117" t="s">
        <v>145</v>
      </c>
      <c r="AO628" s="117" t="s">
        <v>2350</v>
      </c>
      <c r="AP628" s="117" t="s">
        <v>2351</v>
      </c>
      <c r="AQ628" s="117" t="s">
        <v>2352</v>
      </c>
      <c r="AR628" s="117" t="s">
        <v>887</v>
      </c>
      <c r="AS628" s="117" t="s">
        <v>2353</v>
      </c>
      <c r="AT628" s="117" t="s">
        <v>2354</v>
      </c>
      <c r="AU628" s="117" t="s">
        <v>145</v>
      </c>
      <c r="AV628" s="117" t="s">
        <v>2355</v>
      </c>
      <c r="AW628" s="117" t="s">
        <v>2356</v>
      </c>
      <c r="AX628" s="117" t="s">
        <v>2357</v>
      </c>
      <c r="AY628" s="117" t="s">
        <v>145</v>
      </c>
      <c r="AZ628" s="117" t="s">
        <v>2354</v>
      </c>
      <c r="BA628" s="117" t="s">
        <v>145</v>
      </c>
      <c r="BB628" s="117" t="s">
        <v>145</v>
      </c>
      <c r="BC628" s="117" t="s">
        <v>145</v>
      </c>
      <c r="BD628" s="117" t="s">
        <v>145</v>
      </c>
      <c r="BE628" s="117" t="s">
        <v>145</v>
      </c>
      <c r="BF628" s="117" t="s">
        <v>145</v>
      </c>
      <c r="BG628" s="117" t="s">
        <v>145</v>
      </c>
      <c r="BH628" s="117" t="s">
        <v>145</v>
      </c>
      <c r="BI628" s="117" t="s">
        <v>145</v>
      </c>
      <c r="BJ628" s="117" t="s">
        <v>145</v>
      </c>
      <c r="BK628" s="117" t="s">
        <v>145</v>
      </c>
      <c r="BL628" s="117" t="s">
        <v>170</v>
      </c>
      <c r="BM628" s="117" t="s">
        <v>145</v>
      </c>
      <c r="BN628" s="117" t="s">
        <v>145</v>
      </c>
      <c r="BO628" s="117" t="s">
        <v>145</v>
      </c>
      <c r="BP628" s="117" t="s">
        <v>145</v>
      </c>
      <c r="BQ628" s="117" t="s">
        <v>145</v>
      </c>
      <c r="BR628" s="117" t="s">
        <v>145</v>
      </c>
      <c r="BS628" s="117" t="s">
        <v>145</v>
      </c>
      <c r="BT628" s="117" t="s">
        <v>145</v>
      </c>
      <c r="BU628" s="117" t="s">
        <v>145</v>
      </c>
      <c r="BV628" s="117" t="s">
        <v>171</v>
      </c>
      <c r="BW628" s="117" t="s">
        <v>145</v>
      </c>
      <c r="BX628" s="117" t="s">
        <v>145</v>
      </c>
      <c r="BY628" s="117" t="s">
        <v>145</v>
      </c>
      <c r="BZ628" s="117" t="s">
        <v>145</v>
      </c>
      <c r="CA628" s="117" t="s">
        <v>145</v>
      </c>
      <c r="CB628" s="117" t="s">
        <v>290</v>
      </c>
      <c r="CC628" s="117" t="s">
        <v>2324</v>
      </c>
      <c r="CD628" s="117" t="s">
        <v>145</v>
      </c>
      <c r="CE628" s="117" t="s">
        <v>145</v>
      </c>
      <c r="CF628" s="117" t="s">
        <v>145</v>
      </c>
      <c r="CG628" s="117" t="s">
        <v>145</v>
      </c>
      <c r="CH628" s="117" t="s">
        <v>145</v>
      </c>
      <c r="CI628" s="117" t="s">
        <v>145</v>
      </c>
      <c r="CJ628" s="117" t="s">
        <v>145</v>
      </c>
      <c r="CK628" s="117" t="s">
        <v>145</v>
      </c>
      <c r="CL628" s="117" t="s">
        <v>145</v>
      </c>
      <c r="CM628" s="117" t="s">
        <v>145</v>
      </c>
      <c r="CN628" s="117" t="s">
        <v>145</v>
      </c>
      <c r="CO628" s="117" t="s">
        <v>2325</v>
      </c>
      <c r="CP628" s="117" t="s">
        <v>145</v>
      </c>
      <c r="CQ628" s="117" t="s">
        <v>145</v>
      </c>
      <c r="CR628" s="117" t="s">
        <v>145</v>
      </c>
      <c r="CS628" s="117" t="s">
        <v>173</v>
      </c>
      <c r="CT628" s="117" t="s">
        <v>331</v>
      </c>
      <c r="CU628" s="117" t="s">
        <v>296</v>
      </c>
      <c r="CV628" s="117" t="s">
        <v>297</v>
      </c>
      <c r="CW628" s="117" t="s">
        <v>298</v>
      </c>
      <c r="CX628" s="117" t="s">
        <v>178</v>
      </c>
      <c r="CY628" s="117" t="s">
        <v>178</v>
      </c>
      <c r="CZ628" s="117" t="s">
        <v>179</v>
      </c>
      <c r="DA628" s="117" t="s">
        <v>179</v>
      </c>
      <c r="DB628" s="117" t="s">
        <v>145</v>
      </c>
      <c r="DC628" s="117" t="s">
        <v>145</v>
      </c>
      <c r="DD628" s="117" t="s">
        <v>179</v>
      </c>
      <c r="DE628" s="117" t="s">
        <v>145</v>
      </c>
      <c r="DF628" s="117" t="s">
        <v>145</v>
      </c>
      <c r="DG628" s="117" t="s">
        <v>145</v>
      </c>
      <c r="DH628" s="117" t="s">
        <v>145</v>
      </c>
      <c r="DI628" s="117" t="s">
        <v>145</v>
      </c>
      <c r="DJ628" s="117" t="s">
        <v>145</v>
      </c>
      <c r="DK628" s="117" t="s">
        <v>145</v>
      </c>
      <c r="DL628" s="117" t="s">
        <v>145</v>
      </c>
      <c r="DM628" s="117" t="s">
        <v>145</v>
      </c>
      <c r="DN628" s="117" t="s">
        <v>145</v>
      </c>
      <c r="DO628" s="117" t="s">
        <v>145</v>
      </c>
      <c r="DP628" s="117" t="s">
        <v>145</v>
      </c>
      <c r="DQ628" s="117" t="s">
        <v>145</v>
      </c>
      <c r="DR628" s="117" t="s">
        <v>145</v>
      </c>
      <c r="DS628" s="117" t="s">
        <v>145</v>
      </c>
      <c r="DT628" s="117" t="s">
        <v>145</v>
      </c>
      <c r="DU628" s="117" t="s">
        <v>145</v>
      </c>
      <c r="DV628" s="117" t="s">
        <v>145</v>
      </c>
      <c r="DW628" s="117" t="s">
        <v>145</v>
      </c>
      <c r="DX628" s="117" t="s">
        <v>145</v>
      </c>
      <c r="DY628" s="117" t="s">
        <v>145</v>
      </c>
      <c r="DZ628" s="117" t="s">
        <v>145</v>
      </c>
      <c r="EA628" s="117" t="s">
        <v>145</v>
      </c>
      <c r="EB628" s="117" t="s">
        <v>145</v>
      </c>
      <c r="EC628" s="117" t="s">
        <v>180</v>
      </c>
      <c r="ED628" s="117" t="s">
        <v>145</v>
      </c>
      <c r="EE628" s="117" t="s">
        <v>154</v>
      </c>
      <c r="EF628" s="117" t="s">
        <v>145</v>
      </c>
      <c r="EG628" s="117" t="s">
        <v>145</v>
      </c>
      <c r="EH628" s="117" t="s">
        <v>145</v>
      </c>
      <c r="EI628" s="117" t="s">
        <v>299</v>
      </c>
      <c r="EJ628" s="117" t="s">
        <v>145</v>
      </c>
      <c r="EK628" s="117" t="s">
        <v>145</v>
      </c>
      <c r="EL628" s="117" t="s">
        <v>145</v>
      </c>
      <c r="EM628" s="117" t="s">
        <v>145</v>
      </c>
      <c r="EN628" s="117" t="s">
        <v>147</v>
      </c>
    </row>
    <row r="629" spans="1:144">
      <c r="A629" s="117" t="s">
        <v>2347</v>
      </c>
      <c r="B629" s="117" t="s">
        <v>145</v>
      </c>
      <c r="C629" s="117" t="s">
        <v>146</v>
      </c>
      <c r="D629" s="117" t="s">
        <v>145</v>
      </c>
      <c r="E629" s="117" t="s">
        <v>147</v>
      </c>
      <c r="F629" s="117" t="s">
        <v>145</v>
      </c>
      <c r="G629" s="117" t="s">
        <v>148</v>
      </c>
      <c r="H629" s="117" t="s">
        <v>149</v>
      </c>
      <c r="I629" s="117" t="s">
        <v>145</v>
      </c>
      <c r="J629" s="117" t="s">
        <v>150</v>
      </c>
      <c r="K629" s="117" t="s">
        <v>151</v>
      </c>
      <c r="L629" s="117" t="s">
        <v>2348</v>
      </c>
      <c r="M629" s="117" t="s">
        <v>145</v>
      </c>
      <c r="N629" s="117" t="s">
        <v>146</v>
      </c>
      <c r="O629" s="117" t="s">
        <v>153</v>
      </c>
      <c r="P629" s="117" t="s">
        <v>154</v>
      </c>
      <c r="Q629" s="117" t="s">
        <v>155</v>
      </c>
      <c r="R629" s="117" t="s">
        <v>145</v>
      </c>
      <c r="S629" s="117" t="s">
        <v>156</v>
      </c>
      <c r="T629" s="117" t="s">
        <v>154</v>
      </c>
      <c r="U629" s="117" t="s">
        <v>145</v>
      </c>
      <c r="V629" s="117" t="s">
        <v>145</v>
      </c>
      <c r="W629" s="117" t="s">
        <v>157</v>
      </c>
      <c r="X629" s="117" t="s">
        <v>157</v>
      </c>
      <c r="Y629" s="117" t="s">
        <v>158</v>
      </c>
      <c r="Z629" s="117" t="s">
        <v>159</v>
      </c>
      <c r="AA629" s="117" t="s">
        <v>145</v>
      </c>
      <c r="AB629" s="117" t="s">
        <v>145</v>
      </c>
      <c r="AC629" s="117" t="s">
        <v>145</v>
      </c>
      <c r="AD629" s="117" t="s">
        <v>145</v>
      </c>
      <c r="AE629" s="117" t="s">
        <v>2349</v>
      </c>
      <c r="AF629" s="117" t="s">
        <v>145</v>
      </c>
      <c r="AG629" s="117" t="s">
        <v>145</v>
      </c>
      <c r="AH629" s="117" t="s">
        <v>147</v>
      </c>
      <c r="AI629" s="117" t="s">
        <v>145</v>
      </c>
      <c r="AJ629" s="117" t="s">
        <v>145</v>
      </c>
      <c r="AK629" s="117" t="s">
        <v>145</v>
      </c>
      <c r="AL629" s="117" t="s">
        <v>145</v>
      </c>
      <c r="AM629" s="117" t="s">
        <v>145</v>
      </c>
      <c r="AN629" s="117" t="s">
        <v>145</v>
      </c>
      <c r="AO629" s="117" t="s">
        <v>2350</v>
      </c>
      <c r="AP629" s="117" t="s">
        <v>2351</v>
      </c>
      <c r="AQ629" s="117" t="s">
        <v>2352</v>
      </c>
      <c r="AR629" s="117" t="s">
        <v>887</v>
      </c>
      <c r="AS629" s="117" t="s">
        <v>2353</v>
      </c>
      <c r="AT629" s="117" t="s">
        <v>2354</v>
      </c>
      <c r="AU629" s="117" t="s">
        <v>145</v>
      </c>
      <c r="AV629" s="117" t="s">
        <v>2355</v>
      </c>
      <c r="AW629" s="117" t="s">
        <v>2356</v>
      </c>
      <c r="AX629" s="117" t="s">
        <v>2357</v>
      </c>
      <c r="AY629" s="117" t="s">
        <v>145</v>
      </c>
      <c r="AZ629" s="117" t="s">
        <v>2354</v>
      </c>
      <c r="BA629" s="117" t="s">
        <v>145</v>
      </c>
      <c r="BB629" s="117" t="s">
        <v>145</v>
      </c>
      <c r="BC629" s="117" t="s">
        <v>145</v>
      </c>
      <c r="BD629" s="117" t="s">
        <v>145</v>
      </c>
      <c r="BE629" s="117" t="s">
        <v>145</v>
      </c>
      <c r="BF629" s="117" t="s">
        <v>145</v>
      </c>
      <c r="BG629" s="117" t="s">
        <v>145</v>
      </c>
      <c r="BH629" s="117" t="s">
        <v>145</v>
      </c>
      <c r="BI629" s="117" t="s">
        <v>145</v>
      </c>
      <c r="BJ629" s="117" t="s">
        <v>145</v>
      </c>
      <c r="BK629" s="117" t="s">
        <v>145</v>
      </c>
      <c r="BL629" s="117" t="s">
        <v>170</v>
      </c>
      <c r="BM629" s="117" t="s">
        <v>145</v>
      </c>
      <c r="BN629" s="117" t="s">
        <v>145</v>
      </c>
      <c r="BO629" s="117" t="s">
        <v>145</v>
      </c>
      <c r="BP629" s="117" t="s">
        <v>145</v>
      </c>
      <c r="BQ629" s="117" t="s">
        <v>145</v>
      </c>
      <c r="BR629" s="117" t="s">
        <v>145</v>
      </c>
      <c r="BS629" s="117" t="s">
        <v>145</v>
      </c>
      <c r="BT629" s="117" t="s">
        <v>145</v>
      </c>
      <c r="BU629" s="117" t="s">
        <v>145</v>
      </c>
      <c r="BV629" s="117" t="s">
        <v>171</v>
      </c>
      <c r="BW629" s="117" t="s">
        <v>145</v>
      </c>
      <c r="BX629" s="117" t="s">
        <v>145</v>
      </c>
      <c r="BY629" s="117" t="s">
        <v>145</v>
      </c>
      <c r="BZ629" s="117" t="s">
        <v>145</v>
      </c>
      <c r="CA629" s="117" t="s">
        <v>145</v>
      </c>
      <c r="CB629" s="117" t="s">
        <v>290</v>
      </c>
      <c r="CC629" s="117" t="s">
        <v>2324</v>
      </c>
      <c r="CD629" s="117" t="s">
        <v>145</v>
      </c>
      <c r="CE629" s="117" t="s">
        <v>145</v>
      </c>
      <c r="CF629" s="117" t="s">
        <v>145</v>
      </c>
      <c r="CG629" s="117" t="s">
        <v>145</v>
      </c>
      <c r="CH629" s="117" t="s">
        <v>145</v>
      </c>
      <c r="CI629" s="117" t="s">
        <v>145</v>
      </c>
      <c r="CJ629" s="117" t="s">
        <v>145</v>
      </c>
      <c r="CK629" s="117" t="s">
        <v>145</v>
      </c>
      <c r="CL629" s="117" t="s">
        <v>145</v>
      </c>
      <c r="CM629" s="117" t="s">
        <v>145</v>
      </c>
      <c r="CN629" s="117" t="s">
        <v>145</v>
      </c>
      <c r="CO629" s="117" t="s">
        <v>2325</v>
      </c>
      <c r="CP629" s="117" t="s">
        <v>145</v>
      </c>
      <c r="CQ629" s="117" t="s">
        <v>145</v>
      </c>
      <c r="CR629" s="117" t="s">
        <v>145</v>
      </c>
      <c r="CS629" s="117" t="s">
        <v>173</v>
      </c>
      <c r="CT629" s="117" t="s">
        <v>335</v>
      </c>
      <c r="CU629" s="117" t="s">
        <v>2337</v>
      </c>
      <c r="CV629" s="117" t="s">
        <v>2338</v>
      </c>
      <c r="CW629" s="117" t="s">
        <v>2339</v>
      </c>
      <c r="CX629" s="117" t="s">
        <v>178</v>
      </c>
      <c r="CY629" s="117" t="s">
        <v>178</v>
      </c>
      <c r="CZ629" s="117" t="s">
        <v>992</v>
      </c>
      <c r="DA629" s="117" t="s">
        <v>992</v>
      </c>
      <c r="DB629" s="117" t="s">
        <v>145</v>
      </c>
      <c r="DC629" s="117" t="s">
        <v>145</v>
      </c>
      <c r="DD629" s="117" t="s">
        <v>992</v>
      </c>
      <c r="DE629" s="117" t="s">
        <v>145</v>
      </c>
      <c r="DF629" s="117" t="s">
        <v>145</v>
      </c>
      <c r="DG629" s="117" t="s">
        <v>145</v>
      </c>
      <c r="DH629" s="117" t="s">
        <v>145</v>
      </c>
      <c r="DI629" s="117" t="s">
        <v>145</v>
      </c>
      <c r="DJ629" s="117" t="s">
        <v>145</v>
      </c>
      <c r="DK629" s="117" t="s">
        <v>145</v>
      </c>
      <c r="DL629" s="117" t="s">
        <v>145</v>
      </c>
      <c r="DM629" s="117" t="s">
        <v>145</v>
      </c>
      <c r="DN629" s="117" t="s">
        <v>145</v>
      </c>
      <c r="DO629" s="117" t="s">
        <v>145</v>
      </c>
      <c r="DP629" s="117" t="s">
        <v>145</v>
      </c>
      <c r="DQ629" s="117" t="s">
        <v>145</v>
      </c>
      <c r="DR629" s="117" t="s">
        <v>145</v>
      </c>
      <c r="DS629" s="117" t="s">
        <v>145</v>
      </c>
      <c r="DT629" s="117" t="s">
        <v>145</v>
      </c>
      <c r="DU629" s="117" t="s">
        <v>145</v>
      </c>
      <c r="DV629" s="117" t="s">
        <v>145</v>
      </c>
      <c r="DW629" s="117" t="s">
        <v>145</v>
      </c>
      <c r="DX629" s="117" t="s">
        <v>145</v>
      </c>
      <c r="DY629" s="117" t="s">
        <v>145</v>
      </c>
      <c r="DZ629" s="117" t="s">
        <v>145</v>
      </c>
      <c r="EA629" s="117" t="s">
        <v>145</v>
      </c>
      <c r="EB629" s="117" t="s">
        <v>145</v>
      </c>
      <c r="EC629" s="117" t="s">
        <v>180</v>
      </c>
      <c r="ED629" s="117" t="s">
        <v>145</v>
      </c>
      <c r="EE629" s="117" t="s">
        <v>154</v>
      </c>
      <c r="EF629" s="117" t="s">
        <v>145</v>
      </c>
      <c r="EG629" s="117" t="s">
        <v>145</v>
      </c>
      <c r="EH629" s="117" t="s">
        <v>145</v>
      </c>
      <c r="EI629" s="117" t="s">
        <v>145</v>
      </c>
      <c r="EJ629" s="117" t="s">
        <v>145</v>
      </c>
      <c r="EK629" s="117" t="s">
        <v>145</v>
      </c>
      <c r="EL629" s="117" t="s">
        <v>145</v>
      </c>
      <c r="EM629" s="117" t="s">
        <v>145</v>
      </c>
      <c r="EN629" s="117" t="s">
        <v>147</v>
      </c>
    </row>
    <row r="630" spans="1:144">
      <c r="A630" s="117" t="s">
        <v>2347</v>
      </c>
      <c r="B630" s="117" t="s">
        <v>145</v>
      </c>
      <c r="C630" s="117" t="s">
        <v>146</v>
      </c>
      <c r="D630" s="117" t="s">
        <v>145</v>
      </c>
      <c r="E630" s="117" t="s">
        <v>147</v>
      </c>
      <c r="F630" s="117" t="s">
        <v>145</v>
      </c>
      <c r="G630" s="117" t="s">
        <v>148</v>
      </c>
      <c r="H630" s="117" t="s">
        <v>149</v>
      </c>
      <c r="I630" s="117" t="s">
        <v>145</v>
      </c>
      <c r="J630" s="117" t="s">
        <v>150</v>
      </c>
      <c r="K630" s="117" t="s">
        <v>151</v>
      </c>
      <c r="L630" s="117" t="s">
        <v>2348</v>
      </c>
      <c r="M630" s="117" t="s">
        <v>145</v>
      </c>
      <c r="N630" s="117" t="s">
        <v>146</v>
      </c>
      <c r="O630" s="117" t="s">
        <v>153</v>
      </c>
      <c r="P630" s="117" t="s">
        <v>154</v>
      </c>
      <c r="Q630" s="117" t="s">
        <v>155</v>
      </c>
      <c r="R630" s="117" t="s">
        <v>145</v>
      </c>
      <c r="S630" s="117" t="s">
        <v>156</v>
      </c>
      <c r="T630" s="117" t="s">
        <v>154</v>
      </c>
      <c r="U630" s="117" t="s">
        <v>145</v>
      </c>
      <c r="V630" s="117" t="s">
        <v>145</v>
      </c>
      <c r="W630" s="117" t="s">
        <v>157</v>
      </c>
      <c r="X630" s="117" t="s">
        <v>157</v>
      </c>
      <c r="Y630" s="117" t="s">
        <v>158</v>
      </c>
      <c r="Z630" s="117" t="s">
        <v>159</v>
      </c>
      <c r="AA630" s="117" t="s">
        <v>145</v>
      </c>
      <c r="AB630" s="117" t="s">
        <v>145</v>
      </c>
      <c r="AC630" s="117" t="s">
        <v>145</v>
      </c>
      <c r="AD630" s="117" t="s">
        <v>145</v>
      </c>
      <c r="AE630" s="117" t="s">
        <v>2349</v>
      </c>
      <c r="AF630" s="117" t="s">
        <v>145</v>
      </c>
      <c r="AG630" s="117" t="s">
        <v>145</v>
      </c>
      <c r="AH630" s="117" t="s">
        <v>147</v>
      </c>
      <c r="AI630" s="117" t="s">
        <v>145</v>
      </c>
      <c r="AJ630" s="117" t="s">
        <v>145</v>
      </c>
      <c r="AK630" s="117" t="s">
        <v>145</v>
      </c>
      <c r="AL630" s="117" t="s">
        <v>145</v>
      </c>
      <c r="AM630" s="117" t="s">
        <v>145</v>
      </c>
      <c r="AN630" s="117" t="s">
        <v>145</v>
      </c>
      <c r="AO630" s="117" t="s">
        <v>2350</v>
      </c>
      <c r="AP630" s="117" t="s">
        <v>2351</v>
      </c>
      <c r="AQ630" s="117" t="s">
        <v>2352</v>
      </c>
      <c r="AR630" s="117" t="s">
        <v>887</v>
      </c>
      <c r="AS630" s="117" t="s">
        <v>2353</v>
      </c>
      <c r="AT630" s="117" t="s">
        <v>2354</v>
      </c>
      <c r="AU630" s="117" t="s">
        <v>145</v>
      </c>
      <c r="AV630" s="117" t="s">
        <v>2355</v>
      </c>
      <c r="AW630" s="117" t="s">
        <v>2356</v>
      </c>
      <c r="AX630" s="117" t="s">
        <v>2357</v>
      </c>
      <c r="AY630" s="117" t="s">
        <v>145</v>
      </c>
      <c r="AZ630" s="117" t="s">
        <v>2354</v>
      </c>
      <c r="BA630" s="117" t="s">
        <v>145</v>
      </c>
      <c r="BB630" s="117" t="s">
        <v>145</v>
      </c>
      <c r="BC630" s="117" t="s">
        <v>145</v>
      </c>
      <c r="BD630" s="117" t="s">
        <v>145</v>
      </c>
      <c r="BE630" s="117" t="s">
        <v>145</v>
      </c>
      <c r="BF630" s="117" t="s">
        <v>145</v>
      </c>
      <c r="BG630" s="117" t="s">
        <v>145</v>
      </c>
      <c r="BH630" s="117" t="s">
        <v>145</v>
      </c>
      <c r="BI630" s="117" t="s">
        <v>145</v>
      </c>
      <c r="BJ630" s="117" t="s">
        <v>145</v>
      </c>
      <c r="BK630" s="117" t="s">
        <v>145</v>
      </c>
      <c r="BL630" s="117" t="s">
        <v>170</v>
      </c>
      <c r="BM630" s="117" t="s">
        <v>145</v>
      </c>
      <c r="BN630" s="117" t="s">
        <v>145</v>
      </c>
      <c r="BO630" s="117" t="s">
        <v>145</v>
      </c>
      <c r="BP630" s="117" t="s">
        <v>145</v>
      </c>
      <c r="BQ630" s="117" t="s">
        <v>145</v>
      </c>
      <c r="BR630" s="117" t="s">
        <v>145</v>
      </c>
      <c r="BS630" s="117" t="s">
        <v>145</v>
      </c>
      <c r="BT630" s="117" t="s">
        <v>145</v>
      </c>
      <c r="BU630" s="117" t="s">
        <v>145</v>
      </c>
      <c r="BV630" s="117" t="s">
        <v>171</v>
      </c>
      <c r="BW630" s="117" t="s">
        <v>145</v>
      </c>
      <c r="BX630" s="117" t="s">
        <v>145</v>
      </c>
      <c r="BY630" s="117" t="s">
        <v>145</v>
      </c>
      <c r="BZ630" s="117" t="s">
        <v>145</v>
      </c>
      <c r="CA630" s="117" t="s">
        <v>145</v>
      </c>
      <c r="CB630" s="117" t="s">
        <v>290</v>
      </c>
      <c r="CC630" s="117" t="s">
        <v>2324</v>
      </c>
      <c r="CD630" s="117" t="s">
        <v>145</v>
      </c>
      <c r="CE630" s="117" t="s">
        <v>145</v>
      </c>
      <c r="CF630" s="117" t="s">
        <v>145</v>
      </c>
      <c r="CG630" s="117" t="s">
        <v>145</v>
      </c>
      <c r="CH630" s="117" t="s">
        <v>145</v>
      </c>
      <c r="CI630" s="117" t="s">
        <v>145</v>
      </c>
      <c r="CJ630" s="117" t="s">
        <v>145</v>
      </c>
      <c r="CK630" s="117" t="s">
        <v>145</v>
      </c>
      <c r="CL630" s="117" t="s">
        <v>145</v>
      </c>
      <c r="CM630" s="117" t="s">
        <v>145</v>
      </c>
      <c r="CN630" s="117" t="s">
        <v>145</v>
      </c>
      <c r="CO630" s="117" t="s">
        <v>2325</v>
      </c>
      <c r="CP630" s="117" t="s">
        <v>145</v>
      </c>
      <c r="CQ630" s="117" t="s">
        <v>145</v>
      </c>
      <c r="CR630" s="117" t="s">
        <v>145</v>
      </c>
      <c r="CS630" s="117" t="s">
        <v>173</v>
      </c>
      <c r="CT630" s="117" t="s">
        <v>340</v>
      </c>
      <c r="CU630" s="117" t="s">
        <v>1909</v>
      </c>
      <c r="CV630" s="117" t="s">
        <v>1910</v>
      </c>
      <c r="CW630" s="117" t="s">
        <v>1911</v>
      </c>
      <c r="CX630" s="117" t="s">
        <v>178</v>
      </c>
      <c r="CY630" s="117" t="s">
        <v>178</v>
      </c>
      <c r="CZ630" s="117" t="s">
        <v>179</v>
      </c>
      <c r="DA630" s="117" t="s">
        <v>179</v>
      </c>
      <c r="DB630" s="117" t="s">
        <v>145</v>
      </c>
      <c r="DC630" s="117" t="s">
        <v>145</v>
      </c>
      <c r="DD630" s="117" t="s">
        <v>179</v>
      </c>
      <c r="DE630" s="117" t="s">
        <v>145</v>
      </c>
      <c r="DF630" s="117" t="s">
        <v>145</v>
      </c>
      <c r="DG630" s="117" t="s">
        <v>145</v>
      </c>
      <c r="DH630" s="117" t="s">
        <v>145</v>
      </c>
      <c r="DI630" s="117" t="s">
        <v>145</v>
      </c>
      <c r="DJ630" s="117" t="s">
        <v>145</v>
      </c>
      <c r="DK630" s="117" t="s">
        <v>145</v>
      </c>
      <c r="DL630" s="117" t="s">
        <v>145</v>
      </c>
      <c r="DM630" s="117" t="s">
        <v>145</v>
      </c>
      <c r="DN630" s="117" t="s">
        <v>145</v>
      </c>
      <c r="DO630" s="117" t="s">
        <v>145</v>
      </c>
      <c r="DP630" s="117" t="s">
        <v>145</v>
      </c>
      <c r="DQ630" s="117" t="s">
        <v>145</v>
      </c>
      <c r="DR630" s="117" t="s">
        <v>145</v>
      </c>
      <c r="DS630" s="117" t="s">
        <v>145</v>
      </c>
      <c r="DT630" s="117" t="s">
        <v>145</v>
      </c>
      <c r="DU630" s="117" t="s">
        <v>145</v>
      </c>
      <c r="DV630" s="117" t="s">
        <v>145</v>
      </c>
      <c r="DW630" s="117" t="s">
        <v>145</v>
      </c>
      <c r="DX630" s="117" t="s">
        <v>145</v>
      </c>
      <c r="DY630" s="117" t="s">
        <v>145</v>
      </c>
      <c r="DZ630" s="117" t="s">
        <v>145</v>
      </c>
      <c r="EA630" s="117" t="s">
        <v>145</v>
      </c>
      <c r="EB630" s="117" t="s">
        <v>145</v>
      </c>
      <c r="EC630" s="117" t="s">
        <v>180</v>
      </c>
      <c r="ED630" s="117" t="s">
        <v>145</v>
      </c>
      <c r="EE630" s="117" t="s">
        <v>154</v>
      </c>
      <c r="EF630" s="117" t="s">
        <v>145</v>
      </c>
      <c r="EG630" s="117" t="s">
        <v>145</v>
      </c>
      <c r="EH630" s="117" t="s">
        <v>145</v>
      </c>
      <c r="EI630" s="117" t="s">
        <v>145</v>
      </c>
      <c r="EJ630" s="117" t="s">
        <v>145</v>
      </c>
      <c r="EK630" s="117" t="s">
        <v>145</v>
      </c>
      <c r="EL630" s="117" t="s">
        <v>145</v>
      </c>
      <c r="EM630" s="117" t="s">
        <v>145</v>
      </c>
      <c r="EN630" s="117" t="s">
        <v>147</v>
      </c>
    </row>
    <row r="631" spans="1:144">
      <c r="A631" s="117" t="s">
        <v>2347</v>
      </c>
      <c r="B631" s="117" t="s">
        <v>145</v>
      </c>
      <c r="C631" s="117" t="s">
        <v>146</v>
      </c>
      <c r="D631" s="117" t="s">
        <v>145</v>
      </c>
      <c r="E631" s="117" t="s">
        <v>147</v>
      </c>
      <c r="F631" s="117" t="s">
        <v>145</v>
      </c>
      <c r="G631" s="117" t="s">
        <v>148</v>
      </c>
      <c r="H631" s="117" t="s">
        <v>149</v>
      </c>
      <c r="I631" s="117" t="s">
        <v>145</v>
      </c>
      <c r="J631" s="117" t="s">
        <v>150</v>
      </c>
      <c r="K631" s="117" t="s">
        <v>151</v>
      </c>
      <c r="L631" s="117" t="s">
        <v>2348</v>
      </c>
      <c r="M631" s="117" t="s">
        <v>145</v>
      </c>
      <c r="N631" s="117" t="s">
        <v>146</v>
      </c>
      <c r="O631" s="117" t="s">
        <v>153</v>
      </c>
      <c r="P631" s="117" t="s">
        <v>154</v>
      </c>
      <c r="Q631" s="117" t="s">
        <v>155</v>
      </c>
      <c r="R631" s="117" t="s">
        <v>145</v>
      </c>
      <c r="S631" s="117" t="s">
        <v>156</v>
      </c>
      <c r="T631" s="117" t="s">
        <v>154</v>
      </c>
      <c r="U631" s="117" t="s">
        <v>145</v>
      </c>
      <c r="V631" s="117" t="s">
        <v>145</v>
      </c>
      <c r="W631" s="117" t="s">
        <v>157</v>
      </c>
      <c r="X631" s="117" t="s">
        <v>157</v>
      </c>
      <c r="Y631" s="117" t="s">
        <v>158</v>
      </c>
      <c r="Z631" s="117" t="s">
        <v>159</v>
      </c>
      <c r="AA631" s="117" t="s">
        <v>145</v>
      </c>
      <c r="AB631" s="117" t="s">
        <v>145</v>
      </c>
      <c r="AC631" s="117" t="s">
        <v>145</v>
      </c>
      <c r="AD631" s="117" t="s">
        <v>145</v>
      </c>
      <c r="AE631" s="117" t="s">
        <v>2349</v>
      </c>
      <c r="AF631" s="117" t="s">
        <v>145</v>
      </c>
      <c r="AG631" s="117" t="s">
        <v>145</v>
      </c>
      <c r="AH631" s="117" t="s">
        <v>147</v>
      </c>
      <c r="AI631" s="117" t="s">
        <v>145</v>
      </c>
      <c r="AJ631" s="117" t="s">
        <v>145</v>
      </c>
      <c r="AK631" s="117" t="s">
        <v>145</v>
      </c>
      <c r="AL631" s="117" t="s">
        <v>145</v>
      </c>
      <c r="AM631" s="117" t="s">
        <v>145</v>
      </c>
      <c r="AN631" s="117" t="s">
        <v>145</v>
      </c>
      <c r="AO631" s="117" t="s">
        <v>2350</v>
      </c>
      <c r="AP631" s="117" t="s">
        <v>2351</v>
      </c>
      <c r="AQ631" s="117" t="s">
        <v>2352</v>
      </c>
      <c r="AR631" s="117" t="s">
        <v>887</v>
      </c>
      <c r="AS631" s="117" t="s">
        <v>2353</v>
      </c>
      <c r="AT631" s="117" t="s">
        <v>2354</v>
      </c>
      <c r="AU631" s="117" t="s">
        <v>145</v>
      </c>
      <c r="AV631" s="117" t="s">
        <v>2355</v>
      </c>
      <c r="AW631" s="117" t="s">
        <v>2356</v>
      </c>
      <c r="AX631" s="117" t="s">
        <v>2357</v>
      </c>
      <c r="AY631" s="117" t="s">
        <v>145</v>
      </c>
      <c r="AZ631" s="117" t="s">
        <v>2354</v>
      </c>
      <c r="BA631" s="117" t="s">
        <v>145</v>
      </c>
      <c r="BB631" s="117" t="s">
        <v>145</v>
      </c>
      <c r="BC631" s="117" t="s">
        <v>145</v>
      </c>
      <c r="BD631" s="117" t="s">
        <v>145</v>
      </c>
      <c r="BE631" s="117" t="s">
        <v>145</v>
      </c>
      <c r="BF631" s="117" t="s">
        <v>145</v>
      </c>
      <c r="BG631" s="117" t="s">
        <v>145</v>
      </c>
      <c r="BH631" s="117" t="s">
        <v>145</v>
      </c>
      <c r="BI631" s="117" t="s">
        <v>145</v>
      </c>
      <c r="BJ631" s="117" t="s">
        <v>145</v>
      </c>
      <c r="BK631" s="117" t="s">
        <v>145</v>
      </c>
      <c r="BL631" s="117" t="s">
        <v>170</v>
      </c>
      <c r="BM631" s="117" t="s">
        <v>145</v>
      </c>
      <c r="BN631" s="117" t="s">
        <v>145</v>
      </c>
      <c r="BO631" s="117" t="s">
        <v>145</v>
      </c>
      <c r="BP631" s="117" t="s">
        <v>145</v>
      </c>
      <c r="BQ631" s="117" t="s">
        <v>145</v>
      </c>
      <c r="BR631" s="117" t="s">
        <v>145</v>
      </c>
      <c r="BS631" s="117" t="s">
        <v>145</v>
      </c>
      <c r="BT631" s="117" t="s">
        <v>145</v>
      </c>
      <c r="BU631" s="117" t="s">
        <v>145</v>
      </c>
      <c r="BV631" s="117" t="s">
        <v>171</v>
      </c>
      <c r="BW631" s="117" t="s">
        <v>145</v>
      </c>
      <c r="BX631" s="117" t="s">
        <v>145</v>
      </c>
      <c r="BY631" s="117" t="s">
        <v>145</v>
      </c>
      <c r="BZ631" s="117" t="s">
        <v>145</v>
      </c>
      <c r="CA631" s="117" t="s">
        <v>145</v>
      </c>
      <c r="CB631" s="117" t="s">
        <v>290</v>
      </c>
      <c r="CC631" s="117" t="s">
        <v>2324</v>
      </c>
      <c r="CD631" s="117" t="s">
        <v>145</v>
      </c>
      <c r="CE631" s="117" t="s">
        <v>145</v>
      </c>
      <c r="CF631" s="117" t="s">
        <v>145</v>
      </c>
      <c r="CG631" s="117" t="s">
        <v>145</v>
      </c>
      <c r="CH631" s="117" t="s">
        <v>145</v>
      </c>
      <c r="CI631" s="117" t="s">
        <v>145</v>
      </c>
      <c r="CJ631" s="117" t="s">
        <v>145</v>
      </c>
      <c r="CK631" s="117" t="s">
        <v>145</v>
      </c>
      <c r="CL631" s="117" t="s">
        <v>145</v>
      </c>
      <c r="CM631" s="117" t="s">
        <v>145</v>
      </c>
      <c r="CN631" s="117" t="s">
        <v>145</v>
      </c>
      <c r="CO631" s="117" t="s">
        <v>2325</v>
      </c>
      <c r="CP631" s="117" t="s">
        <v>145</v>
      </c>
      <c r="CQ631" s="117" t="s">
        <v>145</v>
      </c>
      <c r="CR631" s="117" t="s">
        <v>145</v>
      </c>
      <c r="CS631" s="117" t="s">
        <v>173</v>
      </c>
      <c r="CT631" s="117" t="s">
        <v>345</v>
      </c>
      <c r="CU631" s="117" t="s">
        <v>315</v>
      </c>
      <c r="CV631" s="117" t="s">
        <v>316</v>
      </c>
      <c r="CW631" s="117" t="s">
        <v>317</v>
      </c>
      <c r="CX631" s="117" t="s">
        <v>178</v>
      </c>
      <c r="CY631" s="117" t="s">
        <v>178</v>
      </c>
      <c r="CZ631" s="117" t="s">
        <v>179</v>
      </c>
      <c r="DA631" s="117" t="s">
        <v>179</v>
      </c>
      <c r="DB631" s="117" t="s">
        <v>145</v>
      </c>
      <c r="DC631" s="117" t="s">
        <v>145</v>
      </c>
      <c r="DD631" s="117" t="s">
        <v>179</v>
      </c>
      <c r="DE631" s="117" t="s">
        <v>145</v>
      </c>
      <c r="DF631" s="117" t="s">
        <v>145</v>
      </c>
      <c r="DG631" s="117" t="s">
        <v>145</v>
      </c>
      <c r="DH631" s="117" t="s">
        <v>145</v>
      </c>
      <c r="DI631" s="117" t="s">
        <v>145</v>
      </c>
      <c r="DJ631" s="117" t="s">
        <v>145</v>
      </c>
      <c r="DK631" s="117" t="s">
        <v>145</v>
      </c>
      <c r="DL631" s="117" t="s">
        <v>145</v>
      </c>
      <c r="DM631" s="117" t="s">
        <v>145</v>
      </c>
      <c r="DN631" s="117" t="s">
        <v>145</v>
      </c>
      <c r="DO631" s="117" t="s">
        <v>145</v>
      </c>
      <c r="DP631" s="117" t="s">
        <v>145</v>
      </c>
      <c r="DQ631" s="117" t="s">
        <v>145</v>
      </c>
      <c r="DR631" s="117" t="s">
        <v>145</v>
      </c>
      <c r="DS631" s="117" t="s">
        <v>145</v>
      </c>
      <c r="DT631" s="117" t="s">
        <v>145</v>
      </c>
      <c r="DU631" s="117" t="s">
        <v>145</v>
      </c>
      <c r="DV631" s="117" t="s">
        <v>145</v>
      </c>
      <c r="DW631" s="117" t="s">
        <v>145</v>
      </c>
      <c r="DX631" s="117" t="s">
        <v>145</v>
      </c>
      <c r="DY631" s="117" t="s">
        <v>145</v>
      </c>
      <c r="DZ631" s="117" t="s">
        <v>145</v>
      </c>
      <c r="EA631" s="117" t="s">
        <v>145</v>
      </c>
      <c r="EB631" s="117" t="s">
        <v>145</v>
      </c>
      <c r="EC631" s="117" t="s">
        <v>180</v>
      </c>
      <c r="ED631" s="117" t="s">
        <v>145</v>
      </c>
      <c r="EE631" s="117" t="s">
        <v>154</v>
      </c>
      <c r="EF631" s="117" t="s">
        <v>145</v>
      </c>
      <c r="EG631" s="117" t="s">
        <v>145</v>
      </c>
      <c r="EH631" s="117" t="s">
        <v>145</v>
      </c>
      <c r="EI631" s="117" t="s">
        <v>145</v>
      </c>
      <c r="EJ631" s="117" t="s">
        <v>145</v>
      </c>
      <c r="EK631" s="117" t="s">
        <v>145</v>
      </c>
      <c r="EL631" s="117" t="s">
        <v>145</v>
      </c>
      <c r="EM631" s="117" t="s">
        <v>145</v>
      </c>
      <c r="EN631" s="117" t="s">
        <v>147</v>
      </c>
    </row>
    <row r="632" spans="1:144">
      <c r="A632" s="117" t="s">
        <v>2347</v>
      </c>
      <c r="B632" s="117" t="s">
        <v>145</v>
      </c>
      <c r="C632" s="117" t="s">
        <v>146</v>
      </c>
      <c r="D632" s="117" t="s">
        <v>145</v>
      </c>
      <c r="E632" s="117" t="s">
        <v>147</v>
      </c>
      <c r="F632" s="117" t="s">
        <v>145</v>
      </c>
      <c r="G632" s="117" t="s">
        <v>148</v>
      </c>
      <c r="H632" s="117" t="s">
        <v>149</v>
      </c>
      <c r="I632" s="117" t="s">
        <v>145</v>
      </c>
      <c r="J632" s="117" t="s">
        <v>150</v>
      </c>
      <c r="K632" s="117" t="s">
        <v>151</v>
      </c>
      <c r="L632" s="117" t="s">
        <v>2348</v>
      </c>
      <c r="M632" s="117" t="s">
        <v>145</v>
      </c>
      <c r="N632" s="117" t="s">
        <v>146</v>
      </c>
      <c r="O632" s="117" t="s">
        <v>153</v>
      </c>
      <c r="P632" s="117" t="s">
        <v>154</v>
      </c>
      <c r="Q632" s="117" t="s">
        <v>155</v>
      </c>
      <c r="R632" s="117" t="s">
        <v>145</v>
      </c>
      <c r="S632" s="117" t="s">
        <v>156</v>
      </c>
      <c r="T632" s="117" t="s">
        <v>154</v>
      </c>
      <c r="U632" s="117" t="s">
        <v>145</v>
      </c>
      <c r="V632" s="117" t="s">
        <v>145</v>
      </c>
      <c r="W632" s="117" t="s">
        <v>157</v>
      </c>
      <c r="X632" s="117" t="s">
        <v>157</v>
      </c>
      <c r="Y632" s="117" t="s">
        <v>158</v>
      </c>
      <c r="Z632" s="117" t="s">
        <v>159</v>
      </c>
      <c r="AA632" s="117" t="s">
        <v>145</v>
      </c>
      <c r="AB632" s="117" t="s">
        <v>145</v>
      </c>
      <c r="AC632" s="117" t="s">
        <v>145</v>
      </c>
      <c r="AD632" s="117" t="s">
        <v>145</v>
      </c>
      <c r="AE632" s="117" t="s">
        <v>2349</v>
      </c>
      <c r="AF632" s="117" t="s">
        <v>145</v>
      </c>
      <c r="AG632" s="117" t="s">
        <v>145</v>
      </c>
      <c r="AH632" s="117" t="s">
        <v>147</v>
      </c>
      <c r="AI632" s="117" t="s">
        <v>145</v>
      </c>
      <c r="AJ632" s="117" t="s">
        <v>145</v>
      </c>
      <c r="AK632" s="117" t="s">
        <v>145</v>
      </c>
      <c r="AL632" s="117" t="s">
        <v>145</v>
      </c>
      <c r="AM632" s="117" t="s">
        <v>145</v>
      </c>
      <c r="AN632" s="117" t="s">
        <v>145</v>
      </c>
      <c r="AO632" s="117" t="s">
        <v>2350</v>
      </c>
      <c r="AP632" s="117" t="s">
        <v>2351</v>
      </c>
      <c r="AQ632" s="117" t="s">
        <v>2352</v>
      </c>
      <c r="AR632" s="117" t="s">
        <v>887</v>
      </c>
      <c r="AS632" s="117" t="s">
        <v>2353</v>
      </c>
      <c r="AT632" s="117" t="s">
        <v>2354</v>
      </c>
      <c r="AU632" s="117" t="s">
        <v>145</v>
      </c>
      <c r="AV632" s="117" t="s">
        <v>2355</v>
      </c>
      <c r="AW632" s="117" t="s">
        <v>2356</v>
      </c>
      <c r="AX632" s="117" t="s">
        <v>2357</v>
      </c>
      <c r="AY632" s="117" t="s">
        <v>145</v>
      </c>
      <c r="AZ632" s="117" t="s">
        <v>2354</v>
      </c>
      <c r="BA632" s="117" t="s">
        <v>145</v>
      </c>
      <c r="BB632" s="117" t="s">
        <v>145</v>
      </c>
      <c r="BC632" s="117" t="s">
        <v>145</v>
      </c>
      <c r="BD632" s="117" t="s">
        <v>145</v>
      </c>
      <c r="BE632" s="117" t="s">
        <v>145</v>
      </c>
      <c r="BF632" s="117" t="s">
        <v>145</v>
      </c>
      <c r="BG632" s="117" t="s">
        <v>145</v>
      </c>
      <c r="BH632" s="117" t="s">
        <v>145</v>
      </c>
      <c r="BI632" s="117" t="s">
        <v>145</v>
      </c>
      <c r="BJ632" s="117" t="s">
        <v>145</v>
      </c>
      <c r="BK632" s="117" t="s">
        <v>145</v>
      </c>
      <c r="BL632" s="117" t="s">
        <v>170</v>
      </c>
      <c r="BM632" s="117" t="s">
        <v>145</v>
      </c>
      <c r="BN632" s="117" t="s">
        <v>145</v>
      </c>
      <c r="BO632" s="117" t="s">
        <v>145</v>
      </c>
      <c r="BP632" s="117" t="s">
        <v>145</v>
      </c>
      <c r="BQ632" s="117" t="s">
        <v>145</v>
      </c>
      <c r="BR632" s="117" t="s">
        <v>145</v>
      </c>
      <c r="BS632" s="117" t="s">
        <v>145</v>
      </c>
      <c r="BT632" s="117" t="s">
        <v>145</v>
      </c>
      <c r="BU632" s="117" t="s">
        <v>145</v>
      </c>
      <c r="BV632" s="117" t="s">
        <v>171</v>
      </c>
      <c r="BW632" s="117" t="s">
        <v>145</v>
      </c>
      <c r="BX632" s="117" t="s">
        <v>145</v>
      </c>
      <c r="BY632" s="117" t="s">
        <v>145</v>
      </c>
      <c r="BZ632" s="117" t="s">
        <v>145</v>
      </c>
      <c r="CA632" s="117" t="s">
        <v>145</v>
      </c>
      <c r="CB632" s="117" t="s">
        <v>290</v>
      </c>
      <c r="CC632" s="117" t="s">
        <v>2324</v>
      </c>
      <c r="CD632" s="117" t="s">
        <v>145</v>
      </c>
      <c r="CE632" s="117" t="s">
        <v>145</v>
      </c>
      <c r="CF632" s="117" t="s">
        <v>145</v>
      </c>
      <c r="CG632" s="117" t="s">
        <v>145</v>
      </c>
      <c r="CH632" s="117" t="s">
        <v>145</v>
      </c>
      <c r="CI632" s="117" t="s">
        <v>145</v>
      </c>
      <c r="CJ632" s="117" t="s">
        <v>145</v>
      </c>
      <c r="CK632" s="117" t="s">
        <v>145</v>
      </c>
      <c r="CL632" s="117" t="s">
        <v>145</v>
      </c>
      <c r="CM632" s="117" t="s">
        <v>145</v>
      </c>
      <c r="CN632" s="117" t="s">
        <v>145</v>
      </c>
      <c r="CO632" s="117" t="s">
        <v>2325</v>
      </c>
      <c r="CP632" s="117" t="s">
        <v>145</v>
      </c>
      <c r="CQ632" s="117" t="s">
        <v>145</v>
      </c>
      <c r="CR632" s="117" t="s">
        <v>145</v>
      </c>
      <c r="CS632" s="117" t="s">
        <v>173</v>
      </c>
      <c r="CT632" s="117" t="s">
        <v>349</v>
      </c>
      <c r="CU632" s="117" t="s">
        <v>275</v>
      </c>
      <c r="CV632" s="117" t="s">
        <v>276</v>
      </c>
      <c r="CW632" s="117" t="s">
        <v>277</v>
      </c>
      <c r="CX632" s="117" t="s">
        <v>178</v>
      </c>
      <c r="CY632" s="117" t="s">
        <v>178</v>
      </c>
      <c r="CZ632" s="117" t="s">
        <v>179</v>
      </c>
      <c r="DA632" s="117" t="s">
        <v>179</v>
      </c>
      <c r="DB632" s="117" t="s">
        <v>145</v>
      </c>
      <c r="DC632" s="117" t="s">
        <v>145</v>
      </c>
      <c r="DD632" s="117" t="s">
        <v>179</v>
      </c>
      <c r="DE632" s="117" t="s">
        <v>145</v>
      </c>
      <c r="DF632" s="117" t="s">
        <v>145</v>
      </c>
      <c r="DG632" s="117" t="s">
        <v>145</v>
      </c>
      <c r="DH632" s="117" t="s">
        <v>145</v>
      </c>
      <c r="DI632" s="117" t="s">
        <v>145</v>
      </c>
      <c r="DJ632" s="117" t="s">
        <v>145</v>
      </c>
      <c r="DK632" s="117" t="s">
        <v>145</v>
      </c>
      <c r="DL632" s="117" t="s">
        <v>145</v>
      </c>
      <c r="DM632" s="117" t="s">
        <v>145</v>
      </c>
      <c r="DN632" s="117" t="s">
        <v>145</v>
      </c>
      <c r="DO632" s="117" t="s">
        <v>145</v>
      </c>
      <c r="DP632" s="117" t="s">
        <v>145</v>
      </c>
      <c r="DQ632" s="117" t="s">
        <v>145</v>
      </c>
      <c r="DR632" s="117" t="s">
        <v>145</v>
      </c>
      <c r="DS632" s="117" t="s">
        <v>145</v>
      </c>
      <c r="DT632" s="117" t="s">
        <v>145</v>
      </c>
      <c r="DU632" s="117" t="s">
        <v>145</v>
      </c>
      <c r="DV632" s="117" t="s">
        <v>145</v>
      </c>
      <c r="DW632" s="117" t="s">
        <v>145</v>
      </c>
      <c r="DX632" s="117" t="s">
        <v>145</v>
      </c>
      <c r="DY632" s="117" t="s">
        <v>145</v>
      </c>
      <c r="DZ632" s="117" t="s">
        <v>145</v>
      </c>
      <c r="EA632" s="117" t="s">
        <v>145</v>
      </c>
      <c r="EB632" s="117" t="s">
        <v>145</v>
      </c>
      <c r="EC632" s="117" t="s">
        <v>180</v>
      </c>
      <c r="ED632" s="117" t="s">
        <v>145</v>
      </c>
      <c r="EE632" s="117" t="s">
        <v>154</v>
      </c>
      <c r="EF632" s="117" t="s">
        <v>145</v>
      </c>
      <c r="EG632" s="117" t="s">
        <v>145</v>
      </c>
      <c r="EH632" s="117" t="s">
        <v>145</v>
      </c>
      <c r="EI632" s="117" t="s">
        <v>145</v>
      </c>
      <c r="EJ632" s="117" t="s">
        <v>145</v>
      </c>
      <c r="EK632" s="117" t="s">
        <v>145</v>
      </c>
      <c r="EL632" s="117" t="s">
        <v>145</v>
      </c>
      <c r="EM632" s="117" t="s">
        <v>145</v>
      </c>
      <c r="EN632" s="117" t="s">
        <v>147</v>
      </c>
    </row>
    <row r="633" spans="1:144">
      <c r="A633" s="117" t="s">
        <v>2347</v>
      </c>
      <c r="B633" s="117" t="s">
        <v>145</v>
      </c>
      <c r="C633" s="117" t="s">
        <v>146</v>
      </c>
      <c r="D633" s="117" t="s">
        <v>145</v>
      </c>
      <c r="E633" s="117" t="s">
        <v>147</v>
      </c>
      <c r="F633" s="117" t="s">
        <v>145</v>
      </c>
      <c r="G633" s="117" t="s">
        <v>148</v>
      </c>
      <c r="H633" s="117" t="s">
        <v>149</v>
      </c>
      <c r="I633" s="117" t="s">
        <v>145</v>
      </c>
      <c r="J633" s="117" t="s">
        <v>150</v>
      </c>
      <c r="K633" s="117" t="s">
        <v>151</v>
      </c>
      <c r="L633" s="117" t="s">
        <v>2348</v>
      </c>
      <c r="M633" s="117" t="s">
        <v>145</v>
      </c>
      <c r="N633" s="117" t="s">
        <v>146</v>
      </c>
      <c r="O633" s="117" t="s">
        <v>153</v>
      </c>
      <c r="P633" s="117" t="s">
        <v>154</v>
      </c>
      <c r="Q633" s="117" t="s">
        <v>155</v>
      </c>
      <c r="R633" s="117" t="s">
        <v>145</v>
      </c>
      <c r="S633" s="117" t="s">
        <v>156</v>
      </c>
      <c r="T633" s="117" t="s">
        <v>154</v>
      </c>
      <c r="U633" s="117" t="s">
        <v>145</v>
      </c>
      <c r="V633" s="117" t="s">
        <v>145</v>
      </c>
      <c r="W633" s="117" t="s">
        <v>157</v>
      </c>
      <c r="X633" s="117" t="s">
        <v>157</v>
      </c>
      <c r="Y633" s="117" t="s">
        <v>158</v>
      </c>
      <c r="Z633" s="117" t="s">
        <v>159</v>
      </c>
      <c r="AA633" s="117" t="s">
        <v>145</v>
      </c>
      <c r="AB633" s="117" t="s">
        <v>145</v>
      </c>
      <c r="AC633" s="117" t="s">
        <v>145</v>
      </c>
      <c r="AD633" s="117" t="s">
        <v>145</v>
      </c>
      <c r="AE633" s="117" t="s">
        <v>2349</v>
      </c>
      <c r="AF633" s="117" t="s">
        <v>145</v>
      </c>
      <c r="AG633" s="117" t="s">
        <v>145</v>
      </c>
      <c r="AH633" s="117" t="s">
        <v>147</v>
      </c>
      <c r="AI633" s="117" t="s">
        <v>145</v>
      </c>
      <c r="AJ633" s="117" t="s">
        <v>145</v>
      </c>
      <c r="AK633" s="117" t="s">
        <v>145</v>
      </c>
      <c r="AL633" s="117" t="s">
        <v>145</v>
      </c>
      <c r="AM633" s="117" t="s">
        <v>145</v>
      </c>
      <c r="AN633" s="117" t="s">
        <v>145</v>
      </c>
      <c r="AO633" s="117" t="s">
        <v>2350</v>
      </c>
      <c r="AP633" s="117" t="s">
        <v>2351</v>
      </c>
      <c r="AQ633" s="117" t="s">
        <v>2352</v>
      </c>
      <c r="AR633" s="117" t="s">
        <v>887</v>
      </c>
      <c r="AS633" s="117" t="s">
        <v>2353</v>
      </c>
      <c r="AT633" s="117" t="s">
        <v>2354</v>
      </c>
      <c r="AU633" s="117" t="s">
        <v>145</v>
      </c>
      <c r="AV633" s="117" t="s">
        <v>2355</v>
      </c>
      <c r="AW633" s="117" t="s">
        <v>2356</v>
      </c>
      <c r="AX633" s="117" t="s">
        <v>2357</v>
      </c>
      <c r="AY633" s="117" t="s">
        <v>145</v>
      </c>
      <c r="AZ633" s="117" t="s">
        <v>2354</v>
      </c>
      <c r="BA633" s="117" t="s">
        <v>145</v>
      </c>
      <c r="BB633" s="117" t="s">
        <v>145</v>
      </c>
      <c r="BC633" s="117" t="s">
        <v>145</v>
      </c>
      <c r="BD633" s="117" t="s">
        <v>145</v>
      </c>
      <c r="BE633" s="117" t="s">
        <v>145</v>
      </c>
      <c r="BF633" s="117" t="s">
        <v>145</v>
      </c>
      <c r="BG633" s="117" t="s">
        <v>145</v>
      </c>
      <c r="BH633" s="117" t="s">
        <v>145</v>
      </c>
      <c r="BI633" s="117" t="s">
        <v>145</v>
      </c>
      <c r="BJ633" s="117" t="s">
        <v>145</v>
      </c>
      <c r="BK633" s="117" t="s">
        <v>145</v>
      </c>
      <c r="BL633" s="117" t="s">
        <v>170</v>
      </c>
      <c r="BM633" s="117" t="s">
        <v>145</v>
      </c>
      <c r="BN633" s="117" t="s">
        <v>145</v>
      </c>
      <c r="BO633" s="117" t="s">
        <v>145</v>
      </c>
      <c r="BP633" s="117" t="s">
        <v>145</v>
      </c>
      <c r="BQ633" s="117" t="s">
        <v>145</v>
      </c>
      <c r="BR633" s="117" t="s">
        <v>145</v>
      </c>
      <c r="BS633" s="117" t="s">
        <v>145</v>
      </c>
      <c r="BT633" s="117" t="s">
        <v>145</v>
      </c>
      <c r="BU633" s="117" t="s">
        <v>145</v>
      </c>
      <c r="BV633" s="117" t="s">
        <v>171</v>
      </c>
      <c r="BW633" s="117" t="s">
        <v>145</v>
      </c>
      <c r="BX633" s="117" t="s">
        <v>145</v>
      </c>
      <c r="BY633" s="117" t="s">
        <v>145</v>
      </c>
      <c r="BZ633" s="117" t="s">
        <v>145</v>
      </c>
      <c r="CA633" s="117" t="s">
        <v>145</v>
      </c>
      <c r="CB633" s="117" t="s">
        <v>290</v>
      </c>
      <c r="CC633" s="117" t="s">
        <v>2324</v>
      </c>
      <c r="CD633" s="117" t="s">
        <v>145</v>
      </c>
      <c r="CE633" s="117" t="s">
        <v>145</v>
      </c>
      <c r="CF633" s="117" t="s">
        <v>145</v>
      </c>
      <c r="CG633" s="117" t="s">
        <v>145</v>
      </c>
      <c r="CH633" s="117" t="s">
        <v>145</v>
      </c>
      <c r="CI633" s="117" t="s">
        <v>145</v>
      </c>
      <c r="CJ633" s="117" t="s">
        <v>145</v>
      </c>
      <c r="CK633" s="117" t="s">
        <v>145</v>
      </c>
      <c r="CL633" s="117" t="s">
        <v>145</v>
      </c>
      <c r="CM633" s="117" t="s">
        <v>145</v>
      </c>
      <c r="CN633" s="117" t="s">
        <v>145</v>
      </c>
      <c r="CO633" s="117" t="s">
        <v>2325</v>
      </c>
      <c r="CP633" s="117" t="s">
        <v>145</v>
      </c>
      <c r="CQ633" s="117" t="s">
        <v>145</v>
      </c>
      <c r="CR633" s="117" t="s">
        <v>145</v>
      </c>
      <c r="CS633" s="117" t="s">
        <v>173</v>
      </c>
      <c r="CT633" s="117" t="s">
        <v>353</v>
      </c>
      <c r="CU633" s="117" t="s">
        <v>1731</v>
      </c>
      <c r="CV633" s="117" t="s">
        <v>1732</v>
      </c>
      <c r="CW633" s="117" t="s">
        <v>1733</v>
      </c>
      <c r="CX633" s="117" t="s">
        <v>178</v>
      </c>
      <c r="CY633" s="117" t="s">
        <v>178</v>
      </c>
      <c r="CZ633" s="117" t="s">
        <v>179</v>
      </c>
      <c r="DA633" s="117" t="s">
        <v>179</v>
      </c>
      <c r="DB633" s="117" t="s">
        <v>145</v>
      </c>
      <c r="DC633" s="117" t="s">
        <v>145</v>
      </c>
      <c r="DD633" s="117" t="s">
        <v>179</v>
      </c>
      <c r="DE633" s="117" t="s">
        <v>145</v>
      </c>
      <c r="DF633" s="117" t="s">
        <v>145</v>
      </c>
      <c r="DG633" s="117" t="s">
        <v>145</v>
      </c>
      <c r="DH633" s="117" t="s">
        <v>145</v>
      </c>
      <c r="DI633" s="117" t="s">
        <v>145</v>
      </c>
      <c r="DJ633" s="117" t="s">
        <v>145</v>
      </c>
      <c r="DK633" s="117" t="s">
        <v>145</v>
      </c>
      <c r="DL633" s="117" t="s">
        <v>145</v>
      </c>
      <c r="DM633" s="117" t="s">
        <v>145</v>
      </c>
      <c r="DN633" s="117" t="s">
        <v>145</v>
      </c>
      <c r="DO633" s="117" t="s">
        <v>145</v>
      </c>
      <c r="DP633" s="117" t="s">
        <v>145</v>
      </c>
      <c r="DQ633" s="117" t="s">
        <v>145</v>
      </c>
      <c r="DR633" s="117" t="s">
        <v>145</v>
      </c>
      <c r="DS633" s="117" t="s">
        <v>145</v>
      </c>
      <c r="DT633" s="117" t="s">
        <v>145</v>
      </c>
      <c r="DU633" s="117" t="s">
        <v>145</v>
      </c>
      <c r="DV633" s="117" t="s">
        <v>145</v>
      </c>
      <c r="DW633" s="117" t="s">
        <v>145</v>
      </c>
      <c r="DX633" s="117" t="s">
        <v>145</v>
      </c>
      <c r="DY633" s="117" t="s">
        <v>145</v>
      </c>
      <c r="DZ633" s="117" t="s">
        <v>145</v>
      </c>
      <c r="EA633" s="117" t="s">
        <v>145</v>
      </c>
      <c r="EB633" s="117" t="s">
        <v>145</v>
      </c>
      <c r="EC633" s="117" t="s">
        <v>180</v>
      </c>
      <c r="ED633" s="117" t="s">
        <v>145</v>
      </c>
      <c r="EE633" s="117" t="s">
        <v>154</v>
      </c>
      <c r="EF633" s="117" t="s">
        <v>145</v>
      </c>
      <c r="EG633" s="117" t="s">
        <v>145</v>
      </c>
      <c r="EH633" s="117" t="s">
        <v>145</v>
      </c>
      <c r="EI633" s="117" t="s">
        <v>1734</v>
      </c>
      <c r="EJ633" s="117" t="s">
        <v>145</v>
      </c>
      <c r="EK633" s="117" t="s">
        <v>145</v>
      </c>
      <c r="EL633" s="117" t="s">
        <v>145</v>
      </c>
      <c r="EM633" s="117" t="s">
        <v>145</v>
      </c>
      <c r="EN633" s="117" t="s">
        <v>147</v>
      </c>
    </row>
    <row r="634" spans="1:144">
      <c r="A634" s="117" t="s">
        <v>2358</v>
      </c>
      <c r="B634" s="117" t="s">
        <v>145</v>
      </c>
      <c r="C634" s="117" t="s">
        <v>146</v>
      </c>
      <c r="D634" s="117" t="s">
        <v>145</v>
      </c>
      <c r="E634" s="117" t="s">
        <v>147</v>
      </c>
      <c r="F634" s="117" t="s">
        <v>145</v>
      </c>
      <c r="G634" s="117" t="s">
        <v>148</v>
      </c>
      <c r="H634" s="117" t="s">
        <v>149</v>
      </c>
      <c r="I634" s="117" t="s">
        <v>145</v>
      </c>
      <c r="J634" s="117" t="s">
        <v>150</v>
      </c>
      <c r="K634" s="117" t="s">
        <v>151</v>
      </c>
      <c r="L634" s="117" t="s">
        <v>2348</v>
      </c>
      <c r="M634" s="117" t="s">
        <v>145</v>
      </c>
      <c r="N634" s="117" t="s">
        <v>146</v>
      </c>
      <c r="O634" s="117" t="s">
        <v>153</v>
      </c>
      <c r="P634" s="117" t="s">
        <v>154</v>
      </c>
      <c r="Q634" s="117" t="s">
        <v>155</v>
      </c>
      <c r="R634" s="117" t="s">
        <v>145</v>
      </c>
      <c r="S634" s="117" t="s">
        <v>156</v>
      </c>
      <c r="T634" s="117" t="s">
        <v>154</v>
      </c>
      <c r="U634" s="117" t="s">
        <v>145</v>
      </c>
      <c r="V634" s="117" t="s">
        <v>145</v>
      </c>
      <c r="W634" s="117" t="s">
        <v>157</v>
      </c>
      <c r="X634" s="117" t="s">
        <v>157</v>
      </c>
      <c r="Y634" s="117" t="s">
        <v>158</v>
      </c>
      <c r="Z634" s="117" t="s">
        <v>159</v>
      </c>
      <c r="AA634" s="117" t="s">
        <v>145</v>
      </c>
      <c r="AB634" s="117" t="s">
        <v>145</v>
      </c>
      <c r="AC634" s="117" t="s">
        <v>145</v>
      </c>
      <c r="AD634" s="117" t="s">
        <v>145</v>
      </c>
      <c r="AE634" s="117" t="s">
        <v>2359</v>
      </c>
      <c r="AF634" s="117" t="s">
        <v>145</v>
      </c>
      <c r="AG634" s="117" t="s">
        <v>145</v>
      </c>
      <c r="AH634" s="117" t="s">
        <v>147</v>
      </c>
      <c r="AI634" s="117" t="s">
        <v>145</v>
      </c>
      <c r="AJ634" s="117" t="s">
        <v>145</v>
      </c>
      <c r="AK634" s="117" t="s">
        <v>145</v>
      </c>
      <c r="AL634" s="117" t="s">
        <v>145</v>
      </c>
      <c r="AM634" s="117" t="s">
        <v>145</v>
      </c>
      <c r="AN634" s="117" t="s">
        <v>145</v>
      </c>
      <c r="AO634" s="117" t="s">
        <v>2360</v>
      </c>
      <c r="AP634" s="117" t="s">
        <v>2361</v>
      </c>
      <c r="AQ634" s="117" t="s">
        <v>1382</v>
      </c>
      <c r="AR634" s="117" t="s">
        <v>671</v>
      </c>
      <c r="AS634" s="117" t="s">
        <v>672</v>
      </c>
      <c r="AT634" s="117" t="s">
        <v>673</v>
      </c>
      <c r="AU634" s="117" t="s">
        <v>145</v>
      </c>
      <c r="AV634" s="117" t="s">
        <v>2362</v>
      </c>
      <c r="AW634" s="117" t="s">
        <v>2363</v>
      </c>
      <c r="AX634" s="117" t="s">
        <v>2364</v>
      </c>
      <c r="AY634" s="117" t="s">
        <v>145</v>
      </c>
      <c r="AZ634" s="117" t="s">
        <v>673</v>
      </c>
      <c r="BA634" s="117" t="s">
        <v>145</v>
      </c>
      <c r="BB634" s="117" t="s">
        <v>145</v>
      </c>
      <c r="BC634" s="117" t="s">
        <v>145</v>
      </c>
      <c r="BD634" s="117" t="s">
        <v>145</v>
      </c>
      <c r="BE634" s="117" t="s">
        <v>145</v>
      </c>
      <c r="BF634" s="117" t="s">
        <v>145</v>
      </c>
      <c r="BG634" s="117" t="s">
        <v>145</v>
      </c>
      <c r="BH634" s="117" t="s">
        <v>145</v>
      </c>
      <c r="BI634" s="117" t="s">
        <v>145</v>
      </c>
      <c r="BJ634" s="117" t="s">
        <v>145</v>
      </c>
      <c r="BK634" s="117" t="s">
        <v>145</v>
      </c>
      <c r="BL634" s="117" t="s">
        <v>170</v>
      </c>
      <c r="BM634" s="117" t="s">
        <v>145</v>
      </c>
      <c r="BN634" s="117" t="s">
        <v>145</v>
      </c>
      <c r="BO634" s="117" t="s">
        <v>145</v>
      </c>
      <c r="BP634" s="117" t="s">
        <v>145</v>
      </c>
      <c r="BQ634" s="117" t="s">
        <v>145</v>
      </c>
      <c r="BR634" s="117" t="s">
        <v>145</v>
      </c>
      <c r="BS634" s="117" t="s">
        <v>145</v>
      </c>
      <c r="BT634" s="117" t="s">
        <v>145</v>
      </c>
      <c r="BU634" s="117" t="s">
        <v>145</v>
      </c>
      <c r="BV634" s="117" t="s">
        <v>171</v>
      </c>
      <c r="BW634" s="117" t="s">
        <v>145</v>
      </c>
      <c r="BX634" s="117" t="s">
        <v>145</v>
      </c>
      <c r="BY634" s="117" t="s">
        <v>145</v>
      </c>
      <c r="BZ634" s="117" t="s">
        <v>145</v>
      </c>
      <c r="CA634" s="117" t="s">
        <v>145</v>
      </c>
      <c r="CB634" s="117" t="s">
        <v>149</v>
      </c>
      <c r="CC634" s="117" t="s">
        <v>149</v>
      </c>
      <c r="CD634" s="117" t="s">
        <v>145</v>
      </c>
      <c r="CE634" s="117" t="s">
        <v>145</v>
      </c>
      <c r="CF634" s="117" t="s">
        <v>145</v>
      </c>
      <c r="CG634" s="117" t="s">
        <v>145</v>
      </c>
      <c r="CH634" s="117" t="s">
        <v>145</v>
      </c>
      <c r="CI634" s="117" t="s">
        <v>145</v>
      </c>
      <c r="CJ634" s="117" t="s">
        <v>145</v>
      </c>
      <c r="CK634" s="117" t="s">
        <v>145</v>
      </c>
      <c r="CL634" s="117" t="s">
        <v>145</v>
      </c>
      <c r="CM634" s="117" t="s">
        <v>145</v>
      </c>
      <c r="CN634" s="117" t="s">
        <v>145</v>
      </c>
      <c r="CO634" s="117" t="s">
        <v>1811</v>
      </c>
      <c r="CP634" s="117" t="s">
        <v>145</v>
      </c>
      <c r="CQ634" s="117" t="s">
        <v>145</v>
      </c>
      <c r="CR634" s="117" t="s">
        <v>145</v>
      </c>
      <c r="CS634" s="117" t="s">
        <v>173</v>
      </c>
      <c r="CT634" s="117" t="s">
        <v>174</v>
      </c>
      <c r="CU634" s="117" t="s">
        <v>182</v>
      </c>
      <c r="CV634" s="117" t="s">
        <v>183</v>
      </c>
      <c r="CW634" s="117" t="s">
        <v>184</v>
      </c>
      <c r="CX634" s="117" t="s">
        <v>178</v>
      </c>
      <c r="CY634" s="117" t="s">
        <v>178</v>
      </c>
      <c r="CZ634" s="117" t="s">
        <v>179</v>
      </c>
      <c r="DA634" s="117" t="s">
        <v>179</v>
      </c>
      <c r="DB634" s="117" t="s">
        <v>145</v>
      </c>
      <c r="DC634" s="117" t="s">
        <v>145</v>
      </c>
      <c r="DD634" s="117" t="s">
        <v>179</v>
      </c>
      <c r="DE634" s="117" t="s">
        <v>145</v>
      </c>
      <c r="DF634" s="117" t="s">
        <v>145</v>
      </c>
      <c r="DG634" s="117" t="s">
        <v>145</v>
      </c>
      <c r="DH634" s="117" t="s">
        <v>145</v>
      </c>
      <c r="DI634" s="117" t="s">
        <v>145</v>
      </c>
      <c r="DJ634" s="117" t="s">
        <v>145</v>
      </c>
      <c r="DK634" s="117" t="s">
        <v>145</v>
      </c>
      <c r="DL634" s="117" t="s">
        <v>145</v>
      </c>
      <c r="DM634" s="117" t="s">
        <v>145</v>
      </c>
      <c r="DN634" s="117" t="s">
        <v>145</v>
      </c>
      <c r="DO634" s="117" t="s">
        <v>145</v>
      </c>
      <c r="DP634" s="117" t="s">
        <v>145</v>
      </c>
      <c r="DQ634" s="117" t="s">
        <v>145</v>
      </c>
      <c r="DR634" s="117" t="s">
        <v>145</v>
      </c>
      <c r="DS634" s="117" t="s">
        <v>145</v>
      </c>
      <c r="DT634" s="117" t="s">
        <v>145</v>
      </c>
      <c r="DU634" s="117" t="s">
        <v>145</v>
      </c>
      <c r="DV634" s="117" t="s">
        <v>145</v>
      </c>
      <c r="DW634" s="117" t="s">
        <v>145</v>
      </c>
      <c r="DX634" s="117" t="s">
        <v>145</v>
      </c>
      <c r="DY634" s="117" t="s">
        <v>145</v>
      </c>
      <c r="DZ634" s="117" t="s">
        <v>145</v>
      </c>
      <c r="EA634" s="117" t="s">
        <v>145</v>
      </c>
      <c r="EB634" s="117" t="s">
        <v>145</v>
      </c>
      <c r="EC634" s="117" t="s">
        <v>180</v>
      </c>
      <c r="ED634" s="117" t="s">
        <v>145</v>
      </c>
      <c r="EE634" s="117" t="s">
        <v>154</v>
      </c>
      <c r="EF634" s="117" t="s">
        <v>145</v>
      </c>
      <c r="EG634" s="117" t="s">
        <v>145</v>
      </c>
      <c r="EH634" s="117" t="s">
        <v>145</v>
      </c>
      <c r="EI634" s="117" t="s">
        <v>145</v>
      </c>
      <c r="EJ634" s="117" t="s">
        <v>145</v>
      </c>
      <c r="EK634" s="117" t="s">
        <v>145</v>
      </c>
      <c r="EL634" s="117" t="s">
        <v>145</v>
      </c>
      <c r="EM634" s="117" t="s">
        <v>145</v>
      </c>
      <c r="EN634" s="117" t="s">
        <v>147</v>
      </c>
    </row>
    <row r="635" spans="1:144">
      <c r="A635" s="117" t="s">
        <v>2358</v>
      </c>
      <c r="B635" s="117" t="s">
        <v>145</v>
      </c>
      <c r="C635" s="117" t="s">
        <v>146</v>
      </c>
      <c r="D635" s="117" t="s">
        <v>145</v>
      </c>
      <c r="E635" s="117" t="s">
        <v>147</v>
      </c>
      <c r="F635" s="117" t="s">
        <v>145</v>
      </c>
      <c r="G635" s="117" t="s">
        <v>148</v>
      </c>
      <c r="H635" s="117" t="s">
        <v>149</v>
      </c>
      <c r="I635" s="117" t="s">
        <v>145</v>
      </c>
      <c r="J635" s="117" t="s">
        <v>150</v>
      </c>
      <c r="K635" s="117" t="s">
        <v>151</v>
      </c>
      <c r="L635" s="117" t="s">
        <v>2348</v>
      </c>
      <c r="M635" s="117" t="s">
        <v>145</v>
      </c>
      <c r="N635" s="117" t="s">
        <v>146</v>
      </c>
      <c r="O635" s="117" t="s">
        <v>153</v>
      </c>
      <c r="P635" s="117" t="s">
        <v>154</v>
      </c>
      <c r="Q635" s="117" t="s">
        <v>155</v>
      </c>
      <c r="R635" s="117" t="s">
        <v>145</v>
      </c>
      <c r="S635" s="117" t="s">
        <v>156</v>
      </c>
      <c r="T635" s="117" t="s">
        <v>154</v>
      </c>
      <c r="U635" s="117" t="s">
        <v>145</v>
      </c>
      <c r="V635" s="117" t="s">
        <v>145</v>
      </c>
      <c r="W635" s="117" t="s">
        <v>157</v>
      </c>
      <c r="X635" s="117" t="s">
        <v>157</v>
      </c>
      <c r="Y635" s="117" t="s">
        <v>158</v>
      </c>
      <c r="Z635" s="117" t="s">
        <v>159</v>
      </c>
      <c r="AA635" s="117" t="s">
        <v>145</v>
      </c>
      <c r="AB635" s="117" t="s">
        <v>145</v>
      </c>
      <c r="AC635" s="117" t="s">
        <v>145</v>
      </c>
      <c r="AD635" s="117" t="s">
        <v>145</v>
      </c>
      <c r="AE635" s="117" t="s">
        <v>2359</v>
      </c>
      <c r="AF635" s="117" t="s">
        <v>145</v>
      </c>
      <c r="AG635" s="117" t="s">
        <v>145</v>
      </c>
      <c r="AH635" s="117" t="s">
        <v>147</v>
      </c>
      <c r="AI635" s="117" t="s">
        <v>145</v>
      </c>
      <c r="AJ635" s="117" t="s">
        <v>145</v>
      </c>
      <c r="AK635" s="117" t="s">
        <v>145</v>
      </c>
      <c r="AL635" s="117" t="s">
        <v>145</v>
      </c>
      <c r="AM635" s="117" t="s">
        <v>145</v>
      </c>
      <c r="AN635" s="117" t="s">
        <v>145</v>
      </c>
      <c r="AO635" s="117" t="s">
        <v>2360</v>
      </c>
      <c r="AP635" s="117" t="s">
        <v>2361</v>
      </c>
      <c r="AQ635" s="117" t="s">
        <v>1382</v>
      </c>
      <c r="AR635" s="117" t="s">
        <v>671</v>
      </c>
      <c r="AS635" s="117" t="s">
        <v>672</v>
      </c>
      <c r="AT635" s="117" t="s">
        <v>673</v>
      </c>
      <c r="AU635" s="117" t="s">
        <v>145</v>
      </c>
      <c r="AV635" s="117" t="s">
        <v>2362</v>
      </c>
      <c r="AW635" s="117" t="s">
        <v>2363</v>
      </c>
      <c r="AX635" s="117" t="s">
        <v>2364</v>
      </c>
      <c r="AY635" s="117" t="s">
        <v>145</v>
      </c>
      <c r="AZ635" s="117" t="s">
        <v>673</v>
      </c>
      <c r="BA635" s="117" t="s">
        <v>145</v>
      </c>
      <c r="BB635" s="117" t="s">
        <v>145</v>
      </c>
      <c r="BC635" s="117" t="s">
        <v>145</v>
      </c>
      <c r="BD635" s="117" t="s">
        <v>145</v>
      </c>
      <c r="BE635" s="117" t="s">
        <v>145</v>
      </c>
      <c r="BF635" s="117" t="s">
        <v>145</v>
      </c>
      <c r="BG635" s="117" t="s">
        <v>145</v>
      </c>
      <c r="BH635" s="117" t="s">
        <v>145</v>
      </c>
      <c r="BI635" s="117" t="s">
        <v>145</v>
      </c>
      <c r="BJ635" s="117" t="s">
        <v>145</v>
      </c>
      <c r="BK635" s="117" t="s">
        <v>145</v>
      </c>
      <c r="BL635" s="117" t="s">
        <v>170</v>
      </c>
      <c r="BM635" s="117" t="s">
        <v>145</v>
      </c>
      <c r="BN635" s="117" t="s">
        <v>145</v>
      </c>
      <c r="BO635" s="117" t="s">
        <v>145</v>
      </c>
      <c r="BP635" s="117" t="s">
        <v>145</v>
      </c>
      <c r="BQ635" s="117" t="s">
        <v>145</v>
      </c>
      <c r="BR635" s="117" t="s">
        <v>145</v>
      </c>
      <c r="BS635" s="117" t="s">
        <v>145</v>
      </c>
      <c r="BT635" s="117" t="s">
        <v>145</v>
      </c>
      <c r="BU635" s="117" t="s">
        <v>145</v>
      </c>
      <c r="BV635" s="117" t="s">
        <v>171</v>
      </c>
      <c r="BW635" s="117" t="s">
        <v>145</v>
      </c>
      <c r="BX635" s="117" t="s">
        <v>145</v>
      </c>
      <c r="BY635" s="117" t="s">
        <v>145</v>
      </c>
      <c r="BZ635" s="117" t="s">
        <v>145</v>
      </c>
      <c r="CA635" s="117" t="s">
        <v>145</v>
      </c>
      <c r="CB635" s="117" t="s">
        <v>149</v>
      </c>
      <c r="CC635" s="117" t="s">
        <v>149</v>
      </c>
      <c r="CD635" s="117" t="s">
        <v>145</v>
      </c>
      <c r="CE635" s="117" t="s">
        <v>145</v>
      </c>
      <c r="CF635" s="117" t="s">
        <v>145</v>
      </c>
      <c r="CG635" s="117" t="s">
        <v>145</v>
      </c>
      <c r="CH635" s="117" t="s">
        <v>145</v>
      </c>
      <c r="CI635" s="117" t="s">
        <v>145</v>
      </c>
      <c r="CJ635" s="117" t="s">
        <v>145</v>
      </c>
      <c r="CK635" s="117" t="s">
        <v>145</v>
      </c>
      <c r="CL635" s="117" t="s">
        <v>145</v>
      </c>
      <c r="CM635" s="117" t="s">
        <v>145</v>
      </c>
      <c r="CN635" s="117" t="s">
        <v>145</v>
      </c>
      <c r="CO635" s="117" t="s">
        <v>1811</v>
      </c>
      <c r="CP635" s="117" t="s">
        <v>145</v>
      </c>
      <c r="CQ635" s="117" t="s">
        <v>145</v>
      </c>
      <c r="CR635" s="117" t="s">
        <v>145</v>
      </c>
      <c r="CS635" s="117" t="s">
        <v>173</v>
      </c>
      <c r="CT635" s="117" t="s">
        <v>181</v>
      </c>
      <c r="CU635" s="117" t="s">
        <v>1673</v>
      </c>
      <c r="CV635" s="117" t="s">
        <v>1674</v>
      </c>
      <c r="CW635" s="117" t="s">
        <v>1674</v>
      </c>
      <c r="CX635" s="117" t="s">
        <v>178</v>
      </c>
      <c r="CY635" s="117" t="s">
        <v>178</v>
      </c>
      <c r="CZ635" s="117" t="s">
        <v>179</v>
      </c>
      <c r="DA635" s="117" t="s">
        <v>179</v>
      </c>
      <c r="DB635" s="117" t="s">
        <v>145</v>
      </c>
      <c r="DC635" s="117" t="s">
        <v>145</v>
      </c>
      <c r="DD635" s="117" t="s">
        <v>179</v>
      </c>
      <c r="DE635" s="117" t="s">
        <v>145</v>
      </c>
      <c r="DF635" s="117" t="s">
        <v>145</v>
      </c>
      <c r="DG635" s="117" t="s">
        <v>145</v>
      </c>
      <c r="DH635" s="117" t="s">
        <v>145</v>
      </c>
      <c r="DI635" s="117" t="s">
        <v>145</v>
      </c>
      <c r="DJ635" s="117" t="s">
        <v>145</v>
      </c>
      <c r="DK635" s="117" t="s">
        <v>145</v>
      </c>
      <c r="DL635" s="117" t="s">
        <v>145</v>
      </c>
      <c r="DM635" s="117" t="s">
        <v>145</v>
      </c>
      <c r="DN635" s="117" t="s">
        <v>145</v>
      </c>
      <c r="DO635" s="117" t="s">
        <v>145</v>
      </c>
      <c r="DP635" s="117" t="s">
        <v>145</v>
      </c>
      <c r="DQ635" s="117" t="s">
        <v>145</v>
      </c>
      <c r="DR635" s="117" t="s">
        <v>145</v>
      </c>
      <c r="DS635" s="117" t="s">
        <v>145</v>
      </c>
      <c r="DT635" s="117" t="s">
        <v>145</v>
      </c>
      <c r="DU635" s="117" t="s">
        <v>145</v>
      </c>
      <c r="DV635" s="117" t="s">
        <v>145</v>
      </c>
      <c r="DW635" s="117" t="s">
        <v>145</v>
      </c>
      <c r="DX635" s="117" t="s">
        <v>145</v>
      </c>
      <c r="DY635" s="117" t="s">
        <v>145</v>
      </c>
      <c r="DZ635" s="117" t="s">
        <v>145</v>
      </c>
      <c r="EA635" s="117" t="s">
        <v>145</v>
      </c>
      <c r="EB635" s="117" t="s">
        <v>145</v>
      </c>
      <c r="EC635" s="117" t="s">
        <v>180</v>
      </c>
      <c r="ED635" s="117" t="s">
        <v>145</v>
      </c>
      <c r="EE635" s="117" t="s">
        <v>154</v>
      </c>
      <c r="EF635" s="117" t="s">
        <v>145</v>
      </c>
      <c r="EG635" s="117" t="s">
        <v>145</v>
      </c>
      <c r="EH635" s="117" t="s">
        <v>145</v>
      </c>
      <c r="EI635" s="117" t="s">
        <v>145</v>
      </c>
      <c r="EJ635" s="117" t="s">
        <v>145</v>
      </c>
      <c r="EK635" s="117" t="s">
        <v>145</v>
      </c>
      <c r="EL635" s="117" t="s">
        <v>145</v>
      </c>
      <c r="EM635" s="117" t="s">
        <v>145</v>
      </c>
      <c r="EN635" s="117" t="s">
        <v>147</v>
      </c>
    </row>
    <row r="636" spans="1:144">
      <c r="A636" s="117" t="s">
        <v>2358</v>
      </c>
      <c r="B636" s="117" t="s">
        <v>145</v>
      </c>
      <c r="C636" s="117" t="s">
        <v>146</v>
      </c>
      <c r="D636" s="117" t="s">
        <v>145</v>
      </c>
      <c r="E636" s="117" t="s">
        <v>147</v>
      </c>
      <c r="F636" s="117" t="s">
        <v>145</v>
      </c>
      <c r="G636" s="117" t="s">
        <v>148</v>
      </c>
      <c r="H636" s="117" t="s">
        <v>149</v>
      </c>
      <c r="I636" s="117" t="s">
        <v>145</v>
      </c>
      <c r="J636" s="117" t="s">
        <v>150</v>
      </c>
      <c r="K636" s="117" t="s">
        <v>151</v>
      </c>
      <c r="L636" s="117" t="s">
        <v>2348</v>
      </c>
      <c r="M636" s="117" t="s">
        <v>145</v>
      </c>
      <c r="N636" s="117" t="s">
        <v>146</v>
      </c>
      <c r="O636" s="117" t="s">
        <v>153</v>
      </c>
      <c r="P636" s="117" t="s">
        <v>154</v>
      </c>
      <c r="Q636" s="117" t="s">
        <v>155</v>
      </c>
      <c r="R636" s="117" t="s">
        <v>145</v>
      </c>
      <c r="S636" s="117" t="s">
        <v>156</v>
      </c>
      <c r="T636" s="117" t="s">
        <v>154</v>
      </c>
      <c r="U636" s="117" t="s">
        <v>145</v>
      </c>
      <c r="V636" s="117" t="s">
        <v>145</v>
      </c>
      <c r="W636" s="117" t="s">
        <v>157</v>
      </c>
      <c r="X636" s="117" t="s">
        <v>157</v>
      </c>
      <c r="Y636" s="117" t="s">
        <v>158</v>
      </c>
      <c r="Z636" s="117" t="s">
        <v>159</v>
      </c>
      <c r="AA636" s="117" t="s">
        <v>145</v>
      </c>
      <c r="AB636" s="117" t="s">
        <v>145</v>
      </c>
      <c r="AC636" s="117" t="s">
        <v>145</v>
      </c>
      <c r="AD636" s="117" t="s">
        <v>145</v>
      </c>
      <c r="AE636" s="117" t="s">
        <v>2359</v>
      </c>
      <c r="AF636" s="117" t="s">
        <v>145</v>
      </c>
      <c r="AG636" s="117" t="s">
        <v>145</v>
      </c>
      <c r="AH636" s="117" t="s">
        <v>147</v>
      </c>
      <c r="AI636" s="117" t="s">
        <v>145</v>
      </c>
      <c r="AJ636" s="117" t="s">
        <v>145</v>
      </c>
      <c r="AK636" s="117" t="s">
        <v>145</v>
      </c>
      <c r="AL636" s="117" t="s">
        <v>145</v>
      </c>
      <c r="AM636" s="117" t="s">
        <v>145</v>
      </c>
      <c r="AN636" s="117" t="s">
        <v>145</v>
      </c>
      <c r="AO636" s="117" t="s">
        <v>2360</v>
      </c>
      <c r="AP636" s="117" t="s">
        <v>2361</v>
      </c>
      <c r="AQ636" s="117" t="s">
        <v>1382</v>
      </c>
      <c r="AR636" s="117" t="s">
        <v>671</v>
      </c>
      <c r="AS636" s="117" t="s">
        <v>672</v>
      </c>
      <c r="AT636" s="117" t="s">
        <v>673</v>
      </c>
      <c r="AU636" s="117" t="s">
        <v>145</v>
      </c>
      <c r="AV636" s="117" t="s">
        <v>2362</v>
      </c>
      <c r="AW636" s="117" t="s">
        <v>2363</v>
      </c>
      <c r="AX636" s="117" t="s">
        <v>2364</v>
      </c>
      <c r="AY636" s="117" t="s">
        <v>145</v>
      </c>
      <c r="AZ636" s="117" t="s">
        <v>673</v>
      </c>
      <c r="BA636" s="117" t="s">
        <v>145</v>
      </c>
      <c r="BB636" s="117" t="s">
        <v>145</v>
      </c>
      <c r="BC636" s="117" t="s">
        <v>145</v>
      </c>
      <c r="BD636" s="117" t="s">
        <v>145</v>
      </c>
      <c r="BE636" s="117" t="s">
        <v>145</v>
      </c>
      <c r="BF636" s="117" t="s">
        <v>145</v>
      </c>
      <c r="BG636" s="117" t="s">
        <v>145</v>
      </c>
      <c r="BH636" s="117" t="s">
        <v>145</v>
      </c>
      <c r="BI636" s="117" t="s">
        <v>145</v>
      </c>
      <c r="BJ636" s="117" t="s">
        <v>145</v>
      </c>
      <c r="BK636" s="117" t="s">
        <v>145</v>
      </c>
      <c r="BL636" s="117" t="s">
        <v>170</v>
      </c>
      <c r="BM636" s="117" t="s">
        <v>145</v>
      </c>
      <c r="BN636" s="117" t="s">
        <v>145</v>
      </c>
      <c r="BO636" s="117" t="s">
        <v>145</v>
      </c>
      <c r="BP636" s="117" t="s">
        <v>145</v>
      </c>
      <c r="BQ636" s="117" t="s">
        <v>145</v>
      </c>
      <c r="BR636" s="117" t="s">
        <v>145</v>
      </c>
      <c r="BS636" s="117" t="s">
        <v>145</v>
      </c>
      <c r="BT636" s="117" t="s">
        <v>145</v>
      </c>
      <c r="BU636" s="117" t="s">
        <v>145</v>
      </c>
      <c r="BV636" s="117" t="s">
        <v>171</v>
      </c>
      <c r="BW636" s="117" t="s">
        <v>145</v>
      </c>
      <c r="BX636" s="117" t="s">
        <v>145</v>
      </c>
      <c r="BY636" s="117" t="s">
        <v>145</v>
      </c>
      <c r="BZ636" s="117" t="s">
        <v>145</v>
      </c>
      <c r="CA636" s="117" t="s">
        <v>145</v>
      </c>
      <c r="CB636" s="117" t="s">
        <v>149</v>
      </c>
      <c r="CC636" s="117" t="s">
        <v>149</v>
      </c>
      <c r="CD636" s="117" t="s">
        <v>145</v>
      </c>
      <c r="CE636" s="117" t="s">
        <v>145</v>
      </c>
      <c r="CF636" s="117" t="s">
        <v>145</v>
      </c>
      <c r="CG636" s="117" t="s">
        <v>145</v>
      </c>
      <c r="CH636" s="117" t="s">
        <v>145</v>
      </c>
      <c r="CI636" s="117" t="s">
        <v>145</v>
      </c>
      <c r="CJ636" s="117" t="s">
        <v>145</v>
      </c>
      <c r="CK636" s="117" t="s">
        <v>145</v>
      </c>
      <c r="CL636" s="117" t="s">
        <v>145</v>
      </c>
      <c r="CM636" s="117" t="s">
        <v>145</v>
      </c>
      <c r="CN636" s="117" t="s">
        <v>145</v>
      </c>
      <c r="CO636" s="117" t="s">
        <v>1811</v>
      </c>
      <c r="CP636" s="117" t="s">
        <v>145</v>
      </c>
      <c r="CQ636" s="117" t="s">
        <v>145</v>
      </c>
      <c r="CR636" s="117" t="s">
        <v>145</v>
      </c>
      <c r="CS636" s="117" t="s">
        <v>173</v>
      </c>
      <c r="CT636" s="117" t="s">
        <v>300</v>
      </c>
      <c r="CU636" s="117" t="s">
        <v>175</v>
      </c>
      <c r="CV636" s="117" t="s">
        <v>176</v>
      </c>
      <c r="CW636" s="117" t="s">
        <v>177</v>
      </c>
      <c r="CX636" s="117" t="s">
        <v>178</v>
      </c>
      <c r="CY636" s="117" t="s">
        <v>178</v>
      </c>
      <c r="CZ636" s="117" t="s">
        <v>179</v>
      </c>
      <c r="DA636" s="117" t="s">
        <v>179</v>
      </c>
      <c r="DB636" s="117" t="s">
        <v>145</v>
      </c>
      <c r="DC636" s="117" t="s">
        <v>145</v>
      </c>
      <c r="DD636" s="117" t="s">
        <v>179</v>
      </c>
      <c r="DE636" s="117" t="s">
        <v>145</v>
      </c>
      <c r="DF636" s="117" t="s">
        <v>145</v>
      </c>
      <c r="DG636" s="117" t="s">
        <v>145</v>
      </c>
      <c r="DH636" s="117" t="s">
        <v>145</v>
      </c>
      <c r="DI636" s="117" t="s">
        <v>145</v>
      </c>
      <c r="DJ636" s="117" t="s">
        <v>145</v>
      </c>
      <c r="DK636" s="117" t="s">
        <v>145</v>
      </c>
      <c r="DL636" s="117" t="s">
        <v>145</v>
      </c>
      <c r="DM636" s="117" t="s">
        <v>145</v>
      </c>
      <c r="DN636" s="117" t="s">
        <v>145</v>
      </c>
      <c r="DO636" s="117" t="s">
        <v>145</v>
      </c>
      <c r="DP636" s="117" t="s">
        <v>145</v>
      </c>
      <c r="DQ636" s="117" t="s">
        <v>145</v>
      </c>
      <c r="DR636" s="117" t="s">
        <v>145</v>
      </c>
      <c r="DS636" s="117" t="s">
        <v>145</v>
      </c>
      <c r="DT636" s="117" t="s">
        <v>145</v>
      </c>
      <c r="DU636" s="117" t="s">
        <v>145</v>
      </c>
      <c r="DV636" s="117" t="s">
        <v>145</v>
      </c>
      <c r="DW636" s="117" t="s">
        <v>145</v>
      </c>
      <c r="DX636" s="117" t="s">
        <v>145</v>
      </c>
      <c r="DY636" s="117" t="s">
        <v>145</v>
      </c>
      <c r="DZ636" s="117" t="s">
        <v>145</v>
      </c>
      <c r="EA636" s="117" t="s">
        <v>145</v>
      </c>
      <c r="EB636" s="117" t="s">
        <v>145</v>
      </c>
      <c r="EC636" s="117" t="s">
        <v>180</v>
      </c>
      <c r="ED636" s="117" t="s">
        <v>145</v>
      </c>
      <c r="EE636" s="117" t="s">
        <v>154</v>
      </c>
      <c r="EF636" s="117" t="s">
        <v>145</v>
      </c>
      <c r="EG636" s="117" t="s">
        <v>145</v>
      </c>
      <c r="EH636" s="117" t="s">
        <v>145</v>
      </c>
      <c r="EI636" s="117" t="s">
        <v>145</v>
      </c>
      <c r="EJ636" s="117" t="s">
        <v>145</v>
      </c>
      <c r="EK636" s="117" t="s">
        <v>145</v>
      </c>
      <c r="EL636" s="117" t="s">
        <v>145</v>
      </c>
      <c r="EM636" s="117" t="s">
        <v>145</v>
      </c>
      <c r="EN636" s="117" t="s">
        <v>147</v>
      </c>
    </row>
    <row r="637" spans="1:144">
      <c r="A637" s="117" t="s">
        <v>2365</v>
      </c>
      <c r="B637" s="117" t="s">
        <v>145</v>
      </c>
      <c r="C637" s="117" t="s">
        <v>146</v>
      </c>
      <c r="D637" s="117" t="s">
        <v>145</v>
      </c>
      <c r="E637" s="117" t="s">
        <v>147</v>
      </c>
      <c r="F637" s="117" t="s">
        <v>145</v>
      </c>
      <c r="G637" s="117" t="s">
        <v>148</v>
      </c>
      <c r="H637" s="117" t="s">
        <v>149</v>
      </c>
      <c r="I637" s="117" t="s">
        <v>145</v>
      </c>
      <c r="J637" s="117" t="s">
        <v>150</v>
      </c>
      <c r="K637" s="117" t="s">
        <v>151</v>
      </c>
      <c r="L637" s="117" t="s">
        <v>2366</v>
      </c>
      <c r="M637" s="117" t="s">
        <v>145</v>
      </c>
      <c r="N637" s="117" t="s">
        <v>146</v>
      </c>
      <c r="O637" s="117" t="s">
        <v>153</v>
      </c>
      <c r="P637" s="117" t="s">
        <v>154</v>
      </c>
      <c r="Q637" s="117" t="s">
        <v>155</v>
      </c>
      <c r="R637" s="117" t="s">
        <v>145</v>
      </c>
      <c r="S637" s="117" t="s">
        <v>156</v>
      </c>
      <c r="T637" s="117" t="s">
        <v>154</v>
      </c>
      <c r="U637" s="117" t="s">
        <v>145</v>
      </c>
      <c r="V637" s="117" t="s">
        <v>145</v>
      </c>
      <c r="W637" s="117" t="s">
        <v>157</v>
      </c>
      <c r="X637" s="117" t="s">
        <v>157</v>
      </c>
      <c r="Y637" s="117" t="s">
        <v>158</v>
      </c>
      <c r="Z637" s="117" t="s">
        <v>159</v>
      </c>
      <c r="AA637" s="117" t="s">
        <v>145</v>
      </c>
      <c r="AB637" s="117" t="s">
        <v>145</v>
      </c>
      <c r="AC637" s="117" t="s">
        <v>145</v>
      </c>
      <c r="AD637" s="117" t="s">
        <v>145</v>
      </c>
      <c r="AE637" s="117" t="s">
        <v>2367</v>
      </c>
      <c r="AF637" s="117" t="s">
        <v>145</v>
      </c>
      <c r="AG637" s="117" t="s">
        <v>145</v>
      </c>
      <c r="AH637" s="117" t="s">
        <v>147</v>
      </c>
      <c r="AI637" s="117" t="s">
        <v>145</v>
      </c>
      <c r="AJ637" s="117" t="s">
        <v>145</v>
      </c>
      <c r="AK637" s="117" t="s">
        <v>145</v>
      </c>
      <c r="AL637" s="117" t="s">
        <v>145</v>
      </c>
      <c r="AM637" s="117" t="s">
        <v>145</v>
      </c>
      <c r="AN637" s="117" t="s">
        <v>145</v>
      </c>
      <c r="AO637" s="117" t="s">
        <v>1630</v>
      </c>
      <c r="AP637" s="117" t="s">
        <v>2368</v>
      </c>
      <c r="AQ637" s="117" t="s">
        <v>2368</v>
      </c>
      <c r="AR637" s="117" t="s">
        <v>1631</v>
      </c>
      <c r="AS637" s="117" t="s">
        <v>2369</v>
      </c>
      <c r="AT637" s="117" t="s">
        <v>2370</v>
      </c>
      <c r="AU637" s="117" t="s">
        <v>145</v>
      </c>
      <c r="AV637" s="117" t="s">
        <v>2371</v>
      </c>
      <c r="AW637" s="117" t="s">
        <v>2372</v>
      </c>
      <c r="AX637" s="117" t="s">
        <v>2373</v>
      </c>
      <c r="AY637" s="117" t="s">
        <v>145</v>
      </c>
      <c r="AZ637" s="117" t="s">
        <v>2370</v>
      </c>
      <c r="BA637" s="117" t="s">
        <v>145</v>
      </c>
      <c r="BB637" s="117" t="s">
        <v>145</v>
      </c>
      <c r="BC637" s="117" t="s">
        <v>145</v>
      </c>
      <c r="BD637" s="117" t="s">
        <v>145</v>
      </c>
      <c r="BE637" s="117" t="s">
        <v>145</v>
      </c>
      <c r="BF637" s="117" t="s">
        <v>145</v>
      </c>
      <c r="BG637" s="117" t="s">
        <v>145</v>
      </c>
      <c r="BH637" s="117" t="s">
        <v>145</v>
      </c>
      <c r="BI637" s="117" t="s">
        <v>145</v>
      </c>
      <c r="BJ637" s="117" t="s">
        <v>145</v>
      </c>
      <c r="BK637" s="117" t="s">
        <v>145</v>
      </c>
      <c r="BL637" s="117" t="s">
        <v>170</v>
      </c>
      <c r="BM637" s="117" t="s">
        <v>145</v>
      </c>
      <c r="BN637" s="117" t="s">
        <v>145</v>
      </c>
      <c r="BO637" s="117" t="s">
        <v>145</v>
      </c>
      <c r="BP637" s="117" t="s">
        <v>145</v>
      </c>
      <c r="BQ637" s="117" t="s">
        <v>145</v>
      </c>
      <c r="BR637" s="117" t="s">
        <v>145</v>
      </c>
      <c r="BS637" s="117" t="s">
        <v>145</v>
      </c>
      <c r="BT637" s="117" t="s">
        <v>145</v>
      </c>
      <c r="BU637" s="117" t="s">
        <v>145</v>
      </c>
      <c r="BV637" s="117" t="s">
        <v>171</v>
      </c>
      <c r="BW637" s="117" t="s">
        <v>145</v>
      </c>
      <c r="BX637" s="117" t="s">
        <v>145</v>
      </c>
      <c r="BY637" s="117" t="s">
        <v>145</v>
      </c>
      <c r="BZ637" s="117" t="s">
        <v>145</v>
      </c>
      <c r="CA637" s="117" t="s">
        <v>145</v>
      </c>
      <c r="CB637" s="117" t="s">
        <v>149</v>
      </c>
      <c r="CC637" s="117" t="s">
        <v>149</v>
      </c>
      <c r="CD637" s="117" t="s">
        <v>145</v>
      </c>
      <c r="CE637" s="117" t="s">
        <v>145</v>
      </c>
      <c r="CF637" s="117" t="s">
        <v>145</v>
      </c>
      <c r="CG637" s="117" t="s">
        <v>145</v>
      </c>
      <c r="CH637" s="117" t="s">
        <v>145</v>
      </c>
      <c r="CI637" s="117" t="s">
        <v>145</v>
      </c>
      <c r="CJ637" s="117" t="s">
        <v>145</v>
      </c>
      <c r="CK637" s="117" t="s">
        <v>145</v>
      </c>
      <c r="CL637" s="117" t="s">
        <v>145</v>
      </c>
      <c r="CM637" s="117" t="s">
        <v>145</v>
      </c>
      <c r="CN637" s="117" t="s">
        <v>145</v>
      </c>
      <c r="CO637" s="117" t="s">
        <v>1811</v>
      </c>
      <c r="CP637" s="117" t="s">
        <v>145</v>
      </c>
      <c r="CQ637" s="117" t="s">
        <v>145</v>
      </c>
      <c r="CR637" s="117" t="s">
        <v>145</v>
      </c>
      <c r="CS637" s="117" t="s">
        <v>173</v>
      </c>
      <c r="CT637" s="117" t="s">
        <v>174</v>
      </c>
      <c r="CU637" s="117" t="s">
        <v>182</v>
      </c>
      <c r="CV637" s="117" t="s">
        <v>183</v>
      </c>
      <c r="CW637" s="117" t="s">
        <v>184</v>
      </c>
      <c r="CX637" s="117" t="s">
        <v>178</v>
      </c>
      <c r="CY637" s="117" t="s">
        <v>178</v>
      </c>
      <c r="CZ637" s="117" t="s">
        <v>179</v>
      </c>
      <c r="DA637" s="117" t="s">
        <v>179</v>
      </c>
      <c r="DB637" s="117" t="s">
        <v>145</v>
      </c>
      <c r="DC637" s="117" t="s">
        <v>145</v>
      </c>
      <c r="DD637" s="117" t="s">
        <v>179</v>
      </c>
      <c r="DE637" s="117" t="s">
        <v>145</v>
      </c>
      <c r="DF637" s="117" t="s">
        <v>145</v>
      </c>
      <c r="DG637" s="117" t="s">
        <v>145</v>
      </c>
      <c r="DH637" s="117" t="s">
        <v>145</v>
      </c>
      <c r="DI637" s="117" t="s">
        <v>145</v>
      </c>
      <c r="DJ637" s="117" t="s">
        <v>145</v>
      </c>
      <c r="DK637" s="117" t="s">
        <v>145</v>
      </c>
      <c r="DL637" s="117" t="s">
        <v>145</v>
      </c>
      <c r="DM637" s="117" t="s">
        <v>145</v>
      </c>
      <c r="DN637" s="117" t="s">
        <v>145</v>
      </c>
      <c r="DO637" s="117" t="s">
        <v>145</v>
      </c>
      <c r="DP637" s="117" t="s">
        <v>145</v>
      </c>
      <c r="DQ637" s="117" t="s">
        <v>145</v>
      </c>
      <c r="DR637" s="117" t="s">
        <v>145</v>
      </c>
      <c r="DS637" s="117" t="s">
        <v>145</v>
      </c>
      <c r="DT637" s="117" t="s">
        <v>145</v>
      </c>
      <c r="DU637" s="117" t="s">
        <v>145</v>
      </c>
      <c r="DV637" s="117" t="s">
        <v>145</v>
      </c>
      <c r="DW637" s="117" t="s">
        <v>145</v>
      </c>
      <c r="DX637" s="117" t="s">
        <v>145</v>
      </c>
      <c r="DY637" s="117" t="s">
        <v>145</v>
      </c>
      <c r="DZ637" s="117" t="s">
        <v>145</v>
      </c>
      <c r="EA637" s="117" t="s">
        <v>145</v>
      </c>
      <c r="EB637" s="117" t="s">
        <v>145</v>
      </c>
      <c r="EC637" s="117" t="s">
        <v>180</v>
      </c>
      <c r="ED637" s="117" t="s">
        <v>145</v>
      </c>
      <c r="EE637" s="117" t="s">
        <v>154</v>
      </c>
      <c r="EF637" s="117" t="s">
        <v>145</v>
      </c>
      <c r="EG637" s="117" t="s">
        <v>145</v>
      </c>
      <c r="EH637" s="117" t="s">
        <v>145</v>
      </c>
      <c r="EI637" s="117" t="s">
        <v>145</v>
      </c>
      <c r="EJ637" s="117" t="s">
        <v>145</v>
      </c>
      <c r="EK637" s="117" t="s">
        <v>145</v>
      </c>
      <c r="EL637" s="117" t="s">
        <v>145</v>
      </c>
      <c r="EM637" s="117" t="s">
        <v>145</v>
      </c>
      <c r="EN637" s="117" t="s">
        <v>147</v>
      </c>
    </row>
    <row r="638" spans="1:144">
      <c r="A638" s="117" t="s">
        <v>2365</v>
      </c>
      <c r="B638" s="117" t="s">
        <v>145</v>
      </c>
      <c r="C638" s="117" t="s">
        <v>146</v>
      </c>
      <c r="D638" s="117" t="s">
        <v>145</v>
      </c>
      <c r="E638" s="117" t="s">
        <v>147</v>
      </c>
      <c r="F638" s="117" t="s">
        <v>145</v>
      </c>
      <c r="G638" s="117" t="s">
        <v>148</v>
      </c>
      <c r="H638" s="117" t="s">
        <v>149</v>
      </c>
      <c r="I638" s="117" t="s">
        <v>145</v>
      </c>
      <c r="J638" s="117" t="s">
        <v>150</v>
      </c>
      <c r="K638" s="117" t="s">
        <v>151</v>
      </c>
      <c r="L638" s="117" t="s">
        <v>2366</v>
      </c>
      <c r="M638" s="117" t="s">
        <v>145</v>
      </c>
      <c r="N638" s="117" t="s">
        <v>146</v>
      </c>
      <c r="O638" s="117" t="s">
        <v>153</v>
      </c>
      <c r="P638" s="117" t="s">
        <v>154</v>
      </c>
      <c r="Q638" s="117" t="s">
        <v>155</v>
      </c>
      <c r="R638" s="117" t="s">
        <v>145</v>
      </c>
      <c r="S638" s="117" t="s">
        <v>156</v>
      </c>
      <c r="T638" s="117" t="s">
        <v>154</v>
      </c>
      <c r="U638" s="117" t="s">
        <v>145</v>
      </c>
      <c r="V638" s="117" t="s">
        <v>145</v>
      </c>
      <c r="W638" s="117" t="s">
        <v>157</v>
      </c>
      <c r="X638" s="117" t="s">
        <v>157</v>
      </c>
      <c r="Y638" s="117" t="s">
        <v>158</v>
      </c>
      <c r="Z638" s="117" t="s">
        <v>159</v>
      </c>
      <c r="AA638" s="117" t="s">
        <v>145</v>
      </c>
      <c r="AB638" s="117" t="s">
        <v>145</v>
      </c>
      <c r="AC638" s="117" t="s">
        <v>145</v>
      </c>
      <c r="AD638" s="117" t="s">
        <v>145</v>
      </c>
      <c r="AE638" s="117" t="s">
        <v>2367</v>
      </c>
      <c r="AF638" s="117" t="s">
        <v>145</v>
      </c>
      <c r="AG638" s="117" t="s">
        <v>145</v>
      </c>
      <c r="AH638" s="117" t="s">
        <v>147</v>
      </c>
      <c r="AI638" s="117" t="s">
        <v>145</v>
      </c>
      <c r="AJ638" s="117" t="s">
        <v>145</v>
      </c>
      <c r="AK638" s="117" t="s">
        <v>145</v>
      </c>
      <c r="AL638" s="117" t="s">
        <v>145</v>
      </c>
      <c r="AM638" s="117" t="s">
        <v>145</v>
      </c>
      <c r="AN638" s="117" t="s">
        <v>145</v>
      </c>
      <c r="AO638" s="117" t="s">
        <v>1630</v>
      </c>
      <c r="AP638" s="117" t="s">
        <v>2368</v>
      </c>
      <c r="AQ638" s="117" t="s">
        <v>2368</v>
      </c>
      <c r="AR638" s="117" t="s">
        <v>1631</v>
      </c>
      <c r="AS638" s="117" t="s">
        <v>2369</v>
      </c>
      <c r="AT638" s="117" t="s">
        <v>2370</v>
      </c>
      <c r="AU638" s="117" t="s">
        <v>145</v>
      </c>
      <c r="AV638" s="117" t="s">
        <v>2371</v>
      </c>
      <c r="AW638" s="117" t="s">
        <v>2372</v>
      </c>
      <c r="AX638" s="117" t="s">
        <v>2373</v>
      </c>
      <c r="AY638" s="117" t="s">
        <v>145</v>
      </c>
      <c r="AZ638" s="117" t="s">
        <v>2370</v>
      </c>
      <c r="BA638" s="117" t="s">
        <v>145</v>
      </c>
      <c r="BB638" s="117" t="s">
        <v>145</v>
      </c>
      <c r="BC638" s="117" t="s">
        <v>145</v>
      </c>
      <c r="BD638" s="117" t="s">
        <v>145</v>
      </c>
      <c r="BE638" s="117" t="s">
        <v>145</v>
      </c>
      <c r="BF638" s="117" t="s">
        <v>145</v>
      </c>
      <c r="BG638" s="117" t="s">
        <v>145</v>
      </c>
      <c r="BH638" s="117" t="s">
        <v>145</v>
      </c>
      <c r="BI638" s="117" t="s">
        <v>145</v>
      </c>
      <c r="BJ638" s="117" t="s">
        <v>145</v>
      </c>
      <c r="BK638" s="117" t="s">
        <v>145</v>
      </c>
      <c r="BL638" s="117" t="s">
        <v>170</v>
      </c>
      <c r="BM638" s="117" t="s">
        <v>145</v>
      </c>
      <c r="BN638" s="117" t="s">
        <v>145</v>
      </c>
      <c r="BO638" s="117" t="s">
        <v>145</v>
      </c>
      <c r="BP638" s="117" t="s">
        <v>145</v>
      </c>
      <c r="BQ638" s="117" t="s">
        <v>145</v>
      </c>
      <c r="BR638" s="117" t="s">
        <v>145</v>
      </c>
      <c r="BS638" s="117" t="s">
        <v>145</v>
      </c>
      <c r="BT638" s="117" t="s">
        <v>145</v>
      </c>
      <c r="BU638" s="117" t="s">
        <v>145</v>
      </c>
      <c r="BV638" s="117" t="s">
        <v>171</v>
      </c>
      <c r="BW638" s="117" t="s">
        <v>145</v>
      </c>
      <c r="BX638" s="117" t="s">
        <v>145</v>
      </c>
      <c r="BY638" s="117" t="s">
        <v>145</v>
      </c>
      <c r="BZ638" s="117" t="s">
        <v>145</v>
      </c>
      <c r="CA638" s="117" t="s">
        <v>145</v>
      </c>
      <c r="CB638" s="117" t="s">
        <v>149</v>
      </c>
      <c r="CC638" s="117" t="s">
        <v>149</v>
      </c>
      <c r="CD638" s="117" t="s">
        <v>145</v>
      </c>
      <c r="CE638" s="117" t="s">
        <v>145</v>
      </c>
      <c r="CF638" s="117" t="s">
        <v>145</v>
      </c>
      <c r="CG638" s="117" t="s">
        <v>145</v>
      </c>
      <c r="CH638" s="117" t="s">
        <v>145</v>
      </c>
      <c r="CI638" s="117" t="s">
        <v>145</v>
      </c>
      <c r="CJ638" s="117" t="s">
        <v>145</v>
      </c>
      <c r="CK638" s="117" t="s">
        <v>145</v>
      </c>
      <c r="CL638" s="117" t="s">
        <v>145</v>
      </c>
      <c r="CM638" s="117" t="s">
        <v>145</v>
      </c>
      <c r="CN638" s="117" t="s">
        <v>145</v>
      </c>
      <c r="CO638" s="117" t="s">
        <v>1811</v>
      </c>
      <c r="CP638" s="117" t="s">
        <v>145</v>
      </c>
      <c r="CQ638" s="117" t="s">
        <v>145</v>
      </c>
      <c r="CR638" s="117" t="s">
        <v>145</v>
      </c>
      <c r="CS638" s="117" t="s">
        <v>173</v>
      </c>
      <c r="CT638" s="117" t="s">
        <v>181</v>
      </c>
      <c r="CU638" s="117" t="s">
        <v>1673</v>
      </c>
      <c r="CV638" s="117" t="s">
        <v>1674</v>
      </c>
      <c r="CW638" s="117" t="s">
        <v>1674</v>
      </c>
      <c r="CX638" s="117" t="s">
        <v>178</v>
      </c>
      <c r="CY638" s="117" t="s">
        <v>178</v>
      </c>
      <c r="CZ638" s="117" t="s">
        <v>179</v>
      </c>
      <c r="DA638" s="117" t="s">
        <v>179</v>
      </c>
      <c r="DB638" s="117" t="s">
        <v>145</v>
      </c>
      <c r="DC638" s="117" t="s">
        <v>145</v>
      </c>
      <c r="DD638" s="117" t="s">
        <v>179</v>
      </c>
      <c r="DE638" s="117" t="s">
        <v>145</v>
      </c>
      <c r="DF638" s="117" t="s">
        <v>145</v>
      </c>
      <c r="DG638" s="117" t="s">
        <v>145</v>
      </c>
      <c r="DH638" s="117" t="s">
        <v>145</v>
      </c>
      <c r="DI638" s="117" t="s">
        <v>145</v>
      </c>
      <c r="DJ638" s="117" t="s">
        <v>145</v>
      </c>
      <c r="DK638" s="117" t="s">
        <v>145</v>
      </c>
      <c r="DL638" s="117" t="s">
        <v>145</v>
      </c>
      <c r="DM638" s="117" t="s">
        <v>145</v>
      </c>
      <c r="DN638" s="117" t="s">
        <v>145</v>
      </c>
      <c r="DO638" s="117" t="s">
        <v>145</v>
      </c>
      <c r="DP638" s="117" t="s">
        <v>145</v>
      </c>
      <c r="DQ638" s="117" t="s">
        <v>145</v>
      </c>
      <c r="DR638" s="117" t="s">
        <v>145</v>
      </c>
      <c r="DS638" s="117" t="s">
        <v>145</v>
      </c>
      <c r="DT638" s="117" t="s">
        <v>145</v>
      </c>
      <c r="DU638" s="117" t="s">
        <v>145</v>
      </c>
      <c r="DV638" s="117" t="s">
        <v>145</v>
      </c>
      <c r="DW638" s="117" t="s">
        <v>145</v>
      </c>
      <c r="DX638" s="117" t="s">
        <v>145</v>
      </c>
      <c r="DY638" s="117" t="s">
        <v>145</v>
      </c>
      <c r="DZ638" s="117" t="s">
        <v>145</v>
      </c>
      <c r="EA638" s="117" t="s">
        <v>145</v>
      </c>
      <c r="EB638" s="117" t="s">
        <v>145</v>
      </c>
      <c r="EC638" s="117" t="s">
        <v>180</v>
      </c>
      <c r="ED638" s="117" t="s">
        <v>145</v>
      </c>
      <c r="EE638" s="117" t="s">
        <v>154</v>
      </c>
      <c r="EF638" s="117" t="s">
        <v>145</v>
      </c>
      <c r="EG638" s="117" t="s">
        <v>145</v>
      </c>
      <c r="EH638" s="117" t="s">
        <v>145</v>
      </c>
      <c r="EI638" s="117" t="s">
        <v>145</v>
      </c>
      <c r="EJ638" s="117" t="s">
        <v>145</v>
      </c>
      <c r="EK638" s="117" t="s">
        <v>145</v>
      </c>
      <c r="EL638" s="117" t="s">
        <v>145</v>
      </c>
      <c r="EM638" s="117" t="s">
        <v>145</v>
      </c>
      <c r="EN638" s="117" t="s">
        <v>147</v>
      </c>
    </row>
    <row r="639" spans="1:144">
      <c r="A639" s="117" t="s">
        <v>2365</v>
      </c>
      <c r="B639" s="117" t="s">
        <v>145</v>
      </c>
      <c r="C639" s="117" t="s">
        <v>146</v>
      </c>
      <c r="D639" s="117" t="s">
        <v>145</v>
      </c>
      <c r="E639" s="117" t="s">
        <v>147</v>
      </c>
      <c r="F639" s="117" t="s">
        <v>145</v>
      </c>
      <c r="G639" s="117" t="s">
        <v>148</v>
      </c>
      <c r="H639" s="117" t="s">
        <v>149</v>
      </c>
      <c r="I639" s="117" t="s">
        <v>145</v>
      </c>
      <c r="J639" s="117" t="s">
        <v>150</v>
      </c>
      <c r="K639" s="117" t="s">
        <v>151</v>
      </c>
      <c r="L639" s="117" t="s">
        <v>2366</v>
      </c>
      <c r="M639" s="117" t="s">
        <v>145</v>
      </c>
      <c r="N639" s="117" t="s">
        <v>146</v>
      </c>
      <c r="O639" s="117" t="s">
        <v>153</v>
      </c>
      <c r="P639" s="117" t="s">
        <v>154</v>
      </c>
      <c r="Q639" s="117" t="s">
        <v>155</v>
      </c>
      <c r="R639" s="117" t="s">
        <v>145</v>
      </c>
      <c r="S639" s="117" t="s">
        <v>156</v>
      </c>
      <c r="T639" s="117" t="s">
        <v>154</v>
      </c>
      <c r="U639" s="117" t="s">
        <v>145</v>
      </c>
      <c r="V639" s="117" t="s">
        <v>145</v>
      </c>
      <c r="W639" s="117" t="s">
        <v>157</v>
      </c>
      <c r="X639" s="117" t="s">
        <v>157</v>
      </c>
      <c r="Y639" s="117" t="s">
        <v>158</v>
      </c>
      <c r="Z639" s="117" t="s">
        <v>159</v>
      </c>
      <c r="AA639" s="117" t="s">
        <v>145</v>
      </c>
      <c r="AB639" s="117" t="s">
        <v>145</v>
      </c>
      <c r="AC639" s="117" t="s">
        <v>145</v>
      </c>
      <c r="AD639" s="117" t="s">
        <v>145</v>
      </c>
      <c r="AE639" s="117" t="s">
        <v>2367</v>
      </c>
      <c r="AF639" s="117" t="s">
        <v>145</v>
      </c>
      <c r="AG639" s="117" t="s">
        <v>145</v>
      </c>
      <c r="AH639" s="117" t="s">
        <v>147</v>
      </c>
      <c r="AI639" s="117" t="s">
        <v>145</v>
      </c>
      <c r="AJ639" s="117" t="s">
        <v>145</v>
      </c>
      <c r="AK639" s="117" t="s">
        <v>145</v>
      </c>
      <c r="AL639" s="117" t="s">
        <v>145</v>
      </c>
      <c r="AM639" s="117" t="s">
        <v>145</v>
      </c>
      <c r="AN639" s="117" t="s">
        <v>145</v>
      </c>
      <c r="AO639" s="117" t="s">
        <v>1630</v>
      </c>
      <c r="AP639" s="117" t="s">
        <v>2368</v>
      </c>
      <c r="AQ639" s="117" t="s">
        <v>2368</v>
      </c>
      <c r="AR639" s="117" t="s">
        <v>1631</v>
      </c>
      <c r="AS639" s="117" t="s">
        <v>2369</v>
      </c>
      <c r="AT639" s="117" t="s">
        <v>2370</v>
      </c>
      <c r="AU639" s="117" t="s">
        <v>145</v>
      </c>
      <c r="AV639" s="117" t="s">
        <v>2371</v>
      </c>
      <c r="AW639" s="117" t="s">
        <v>2372</v>
      </c>
      <c r="AX639" s="117" t="s">
        <v>2373</v>
      </c>
      <c r="AY639" s="117" t="s">
        <v>145</v>
      </c>
      <c r="AZ639" s="117" t="s">
        <v>2370</v>
      </c>
      <c r="BA639" s="117" t="s">
        <v>145</v>
      </c>
      <c r="BB639" s="117" t="s">
        <v>145</v>
      </c>
      <c r="BC639" s="117" t="s">
        <v>145</v>
      </c>
      <c r="BD639" s="117" t="s">
        <v>145</v>
      </c>
      <c r="BE639" s="117" t="s">
        <v>145</v>
      </c>
      <c r="BF639" s="117" t="s">
        <v>145</v>
      </c>
      <c r="BG639" s="117" t="s">
        <v>145</v>
      </c>
      <c r="BH639" s="117" t="s">
        <v>145</v>
      </c>
      <c r="BI639" s="117" t="s">
        <v>145</v>
      </c>
      <c r="BJ639" s="117" t="s">
        <v>145</v>
      </c>
      <c r="BK639" s="117" t="s">
        <v>145</v>
      </c>
      <c r="BL639" s="117" t="s">
        <v>170</v>
      </c>
      <c r="BM639" s="117" t="s">
        <v>145</v>
      </c>
      <c r="BN639" s="117" t="s">
        <v>145</v>
      </c>
      <c r="BO639" s="117" t="s">
        <v>145</v>
      </c>
      <c r="BP639" s="117" t="s">
        <v>145</v>
      </c>
      <c r="BQ639" s="117" t="s">
        <v>145</v>
      </c>
      <c r="BR639" s="117" t="s">
        <v>145</v>
      </c>
      <c r="BS639" s="117" t="s">
        <v>145</v>
      </c>
      <c r="BT639" s="117" t="s">
        <v>145</v>
      </c>
      <c r="BU639" s="117" t="s">
        <v>145</v>
      </c>
      <c r="BV639" s="117" t="s">
        <v>171</v>
      </c>
      <c r="BW639" s="117" t="s">
        <v>145</v>
      </c>
      <c r="BX639" s="117" t="s">
        <v>145</v>
      </c>
      <c r="BY639" s="117" t="s">
        <v>145</v>
      </c>
      <c r="BZ639" s="117" t="s">
        <v>145</v>
      </c>
      <c r="CA639" s="117" t="s">
        <v>145</v>
      </c>
      <c r="CB639" s="117" t="s">
        <v>149</v>
      </c>
      <c r="CC639" s="117" t="s">
        <v>149</v>
      </c>
      <c r="CD639" s="117" t="s">
        <v>145</v>
      </c>
      <c r="CE639" s="117" t="s">
        <v>145</v>
      </c>
      <c r="CF639" s="117" t="s">
        <v>145</v>
      </c>
      <c r="CG639" s="117" t="s">
        <v>145</v>
      </c>
      <c r="CH639" s="117" t="s">
        <v>145</v>
      </c>
      <c r="CI639" s="117" t="s">
        <v>145</v>
      </c>
      <c r="CJ639" s="117" t="s">
        <v>145</v>
      </c>
      <c r="CK639" s="117" t="s">
        <v>145</v>
      </c>
      <c r="CL639" s="117" t="s">
        <v>145</v>
      </c>
      <c r="CM639" s="117" t="s">
        <v>145</v>
      </c>
      <c r="CN639" s="117" t="s">
        <v>145</v>
      </c>
      <c r="CO639" s="117" t="s">
        <v>1811</v>
      </c>
      <c r="CP639" s="117" t="s">
        <v>145</v>
      </c>
      <c r="CQ639" s="117" t="s">
        <v>145</v>
      </c>
      <c r="CR639" s="117" t="s">
        <v>145</v>
      </c>
      <c r="CS639" s="117" t="s">
        <v>173</v>
      </c>
      <c r="CT639" s="117" t="s">
        <v>300</v>
      </c>
      <c r="CU639" s="117" t="s">
        <v>175</v>
      </c>
      <c r="CV639" s="117" t="s">
        <v>176</v>
      </c>
      <c r="CW639" s="117" t="s">
        <v>177</v>
      </c>
      <c r="CX639" s="117" t="s">
        <v>178</v>
      </c>
      <c r="CY639" s="117" t="s">
        <v>178</v>
      </c>
      <c r="CZ639" s="117" t="s">
        <v>179</v>
      </c>
      <c r="DA639" s="117" t="s">
        <v>179</v>
      </c>
      <c r="DB639" s="117" t="s">
        <v>145</v>
      </c>
      <c r="DC639" s="117" t="s">
        <v>145</v>
      </c>
      <c r="DD639" s="117" t="s">
        <v>179</v>
      </c>
      <c r="DE639" s="117" t="s">
        <v>145</v>
      </c>
      <c r="DF639" s="117" t="s">
        <v>145</v>
      </c>
      <c r="DG639" s="117" t="s">
        <v>145</v>
      </c>
      <c r="DH639" s="117" t="s">
        <v>145</v>
      </c>
      <c r="DI639" s="117" t="s">
        <v>145</v>
      </c>
      <c r="DJ639" s="117" t="s">
        <v>145</v>
      </c>
      <c r="DK639" s="117" t="s">
        <v>145</v>
      </c>
      <c r="DL639" s="117" t="s">
        <v>145</v>
      </c>
      <c r="DM639" s="117" t="s">
        <v>145</v>
      </c>
      <c r="DN639" s="117" t="s">
        <v>145</v>
      </c>
      <c r="DO639" s="117" t="s">
        <v>145</v>
      </c>
      <c r="DP639" s="117" t="s">
        <v>145</v>
      </c>
      <c r="DQ639" s="117" t="s">
        <v>145</v>
      </c>
      <c r="DR639" s="117" t="s">
        <v>145</v>
      </c>
      <c r="DS639" s="117" t="s">
        <v>145</v>
      </c>
      <c r="DT639" s="117" t="s">
        <v>145</v>
      </c>
      <c r="DU639" s="117" t="s">
        <v>145</v>
      </c>
      <c r="DV639" s="117" t="s">
        <v>145</v>
      </c>
      <c r="DW639" s="117" t="s">
        <v>145</v>
      </c>
      <c r="DX639" s="117" t="s">
        <v>145</v>
      </c>
      <c r="DY639" s="117" t="s">
        <v>145</v>
      </c>
      <c r="DZ639" s="117" t="s">
        <v>145</v>
      </c>
      <c r="EA639" s="117" t="s">
        <v>145</v>
      </c>
      <c r="EB639" s="117" t="s">
        <v>145</v>
      </c>
      <c r="EC639" s="117" t="s">
        <v>180</v>
      </c>
      <c r="ED639" s="117" t="s">
        <v>145</v>
      </c>
      <c r="EE639" s="117" t="s">
        <v>154</v>
      </c>
      <c r="EF639" s="117" t="s">
        <v>145</v>
      </c>
      <c r="EG639" s="117" t="s">
        <v>145</v>
      </c>
      <c r="EH639" s="117" t="s">
        <v>145</v>
      </c>
      <c r="EI639" s="117" t="s">
        <v>145</v>
      </c>
      <c r="EJ639" s="117" t="s">
        <v>145</v>
      </c>
      <c r="EK639" s="117" t="s">
        <v>145</v>
      </c>
      <c r="EL639" s="117" t="s">
        <v>145</v>
      </c>
      <c r="EM639" s="117" t="s">
        <v>145</v>
      </c>
      <c r="EN639" s="117" t="s">
        <v>147</v>
      </c>
    </row>
    <row r="640" spans="1:144">
      <c r="A640" s="117" t="s">
        <v>2374</v>
      </c>
      <c r="B640" s="117" t="s">
        <v>145</v>
      </c>
      <c r="C640" s="117" t="s">
        <v>146</v>
      </c>
      <c r="D640" s="117" t="s">
        <v>145</v>
      </c>
      <c r="E640" s="117" t="s">
        <v>147</v>
      </c>
      <c r="F640" s="117" t="s">
        <v>145</v>
      </c>
      <c r="G640" s="117" t="s">
        <v>148</v>
      </c>
      <c r="H640" s="117" t="s">
        <v>149</v>
      </c>
      <c r="I640" s="117" t="s">
        <v>145</v>
      </c>
      <c r="J640" s="117" t="s">
        <v>150</v>
      </c>
      <c r="K640" s="117" t="s">
        <v>151</v>
      </c>
      <c r="L640" s="117" t="s">
        <v>2366</v>
      </c>
      <c r="M640" s="117" t="s">
        <v>145</v>
      </c>
      <c r="N640" s="117" t="s">
        <v>146</v>
      </c>
      <c r="O640" s="117" t="s">
        <v>153</v>
      </c>
      <c r="P640" s="117" t="s">
        <v>154</v>
      </c>
      <c r="Q640" s="117" t="s">
        <v>155</v>
      </c>
      <c r="R640" s="117" t="s">
        <v>145</v>
      </c>
      <c r="S640" s="117" t="s">
        <v>156</v>
      </c>
      <c r="T640" s="117" t="s">
        <v>154</v>
      </c>
      <c r="U640" s="117" t="s">
        <v>145</v>
      </c>
      <c r="V640" s="117" t="s">
        <v>145</v>
      </c>
      <c r="W640" s="117" t="s">
        <v>157</v>
      </c>
      <c r="X640" s="117" t="s">
        <v>157</v>
      </c>
      <c r="Y640" s="117" t="s">
        <v>158</v>
      </c>
      <c r="Z640" s="117" t="s">
        <v>159</v>
      </c>
      <c r="AA640" s="117" t="s">
        <v>145</v>
      </c>
      <c r="AB640" s="117" t="s">
        <v>145</v>
      </c>
      <c r="AC640" s="117" t="s">
        <v>145</v>
      </c>
      <c r="AD640" s="117" t="s">
        <v>145</v>
      </c>
      <c r="AE640" s="117" t="s">
        <v>2375</v>
      </c>
      <c r="AF640" s="117" t="s">
        <v>145</v>
      </c>
      <c r="AG640" s="117" t="s">
        <v>145</v>
      </c>
      <c r="AH640" s="117" t="s">
        <v>147</v>
      </c>
      <c r="AI640" s="117" t="s">
        <v>145</v>
      </c>
      <c r="AJ640" s="117" t="s">
        <v>145</v>
      </c>
      <c r="AK640" s="117" t="s">
        <v>145</v>
      </c>
      <c r="AL640" s="117" t="s">
        <v>145</v>
      </c>
      <c r="AM640" s="117" t="s">
        <v>145</v>
      </c>
      <c r="AN640" s="117" t="s">
        <v>145</v>
      </c>
      <c r="AO640" s="117" t="s">
        <v>161</v>
      </c>
      <c r="AP640" s="117" t="s">
        <v>235</v>
      </c>
      <c r="AQ640" s="117" t="s">
        <v>2376</v>
      </c>
      <c r="AR640" s="117" t="s">
        <v>164</v>
      </c>
      <c r="AS640" s="117" t="s">
        <v>237</v>
      </c>
      <c r="AT640" s="117" t="s">
        <v>238</v>
      </c>
      <c r="AU640" s="117" t="s">
        <v>145</v>
      </c>
      <c r="AV640" s="117" t="s">
        <v>2377</v>
      </c>
      <c r="AW640" s="117" t="s">
        <v>2378</v>
      </c>
      <c r="AX640" s="117" t="s">
        <v>2379</v>
      </c>
      <c r="AY640" s="117" t="s">
        <v>145</v>
      </c>
      <c r="AZ640" s="117" t="s">
        <v>238</v>
      </c>
      <c r="BA640" s="117" t="s">
        <v>145</v>
      </c>
      <c r="BB640" s="117" t="s">
        <v>145</v>
      </c>
      <c r="BC640" s="117" t="s">
        <v>145</v>
      </c>
      <c r="BD640" s="117" t="s">
        <v>145</v>
      </c>
      <c r="BE640" s="117" t="s">
        <v>145</v>
      </c>
      <c r="BF640" s="117" t="s">
        <v>145</v>
      </c>
      <c r="BG640" s="117" t="s">
        <v>145</v>
      </c>
      <c r="BH640" s="117" t="s">
        <v>145</v>
      </c>
      <c r="BI640" s="117" t="s">
        <v>145</v>
      </c>
      <c r="BJ640" s="117" t="s">
        <v>145</v>
      </c>
      <c r="BK640" s="117" t="s">
        <v>145</v>
      </c>
      <c r="BL640" s="117" t="s">
        <v>170</v>
      </c>
      <c r="BM640" s="117" t="s">
        <v>145</v>
      </c>
      <c r="BN640" s="117" t="s">
        <v>145</v>
      </c>
      <c r="BO640" s="117" t="s">
        <v>145</v>
      </c>
      <c r="BP640" s="117" t="s">
        <v>145</v>
      </c>
      <c r="BQ640" s="117" t="s">
        <v>145</v>
      </c>
      <c r="BR640" s="117" t="s">
        <v>145</v>
      </c>
      <c r="BS640" s="117" t="s">
        <v>145</v>
      </c>
      <c r="BT640" s="117" t="s">
        <v>145</v>
      </c>
      <c r="BU640" s="117" t="s">
        <v>145</v>
      </c>
      <c r="BV640" s="117" t="s">
        <v>171</v>
      </c>
      <c r="BW640" s="117" t="s">
        <v>145</v>
      </c>
      <c r="BX640" s="117" t="s">
        <v>145</v>
      </c>
      <c r="BY640" s="117" t="s">
        <v>145</v>
      </c>
      <c r="BZ640" s="117" t="s">
        <v>145</v>
      </c>
      <c r="CA640" s="117" t="s">
        <v>145</v>
      </c>
      <c r="CB640" s="117" t="s">
        <v>149</v>
      </c>
      <c r="CC640" s="117" t="s">
        <v>149</v>
      </c>
      <c r="CD640" s="117" t="s">
        <v>145</v>
      </c>
      <c r="CE640" s="117" t="s">
        <v>145</v>
      </c>
      <c r="CF640" s="117" t="s">
        <v>145</v>
      </c>
      <c r="CG640" s="117" t="s">
        <v>145</v>
      </c>
      <c r="CH640" s="117" t="s">
        <v>145</v>
      </c>
      <c r="CI640" s="117" t="s">
        <v>145</v>
      </c>
      <c r="CJ640" s="117" t="s">
        <v>145</v>
      </c>
      <c r="CK640" s="117" t="s">
        <v>145</v>
      </c>
      <c r="CL640" s="117" t="s">
        <v>145</v>
      </c>
      <c r="CM640" s="117" t="s">
        <v>145</v>
      </c>
      <c r="CN640" s="117" t="s">
        <v>145</v>
      </c>
      <c r="CO640" s="117" t="s">
        <v>1811</v>
      </c>
      <c r="CP640" s="117" t="s">
        <v>145</v>
      </c>
      <c r="CQ640" s="117" t="s">
        <v>145</v>
      </c>
      <c r="CR640" s="117" t="s">
        <v>145</v>
      </c>
      <c r="CS640" s="117" t="s">
        <v>173</v>
      </c>
      <c r="CT640" s="117" t="s">
        <v>174</v>
      </c>
      <c r="CU640" s="117" t="s">
        <v>182</v>
      </c>
      <c r="CV640" s="117" t="s">
        <v>183</v>
      </c>
      <c r="CW640" s="117" t="s">
        <v>184</v>
      </c>
      <c r="CX640" s="117" t="s">
        <v>178</v>
      </c>
      <c r="CY640" s="117" t="s">
        <v>178</v>
      </c>
      <c r="CZ640" s="117" t="s">
        <v>179</v>
      </c>
      <c r="DA640" s="117" t="s">
        <v>179</v>
      </c>
      <c r="DB640" s="117" t="s">
        <v>145</v>
      </c>
      <c r="DC640" s="117" t="s">
        <v>145</v>
      </c>
      <c r="DD640" s="117" t="s">
        <v>179</v>
      </c>
      <c r="DE640" s="117" t="s">
        <v>145</v>
      </c>
      <c r="DF640" s="117" t="s">
        <v>145</v>
      </c>
      <c r="DG640" s="117" t="s">
        <v>145</v>
      </c>
      <c r="DH640" s="117" t="s">
        <v>145</v>
      </c>
      <c r="DI640" s="117" t="s">
        <v>145</v>
      </c>
      <c r="DJ640" s="117" t="s">
        <v>145</v>
      </c>
      <c r="DK640" s="117" t="s">
        <v>145</v>
      </c>
      <c r="DL640" s="117" t="s">
        <v>145</v>
      </c>
      <c r="DM640" s="117" t="s">
        <v>145</v>
      </c>
      <c r="DN640" s="117" t="s">
        <v>145</v>
      </c>
      <c r="DO640" s="117" t="s">
        <v>145</v>
      </c>
      <c r="DP640" s="117" t="s">
        <v>145</v>
      </c>
      <c r="DQ640" s="117" t="s">
        <v>145</v>
      </c>
      <c r="DR640" s="117" t="s">
        <v>145</v>
      </c>
      <c r="DS640" s="117" t="s">
        <v>145</v>
      </c>
      <c r="DT640" s="117" t="s">
        <v>145</v>
      </c>
      <c r="DU640" s="117" t="s">
        <v>145</v>
      </c>
      <c r="DV640" s="117" t="s">
        <v>145</v>
      </c>
      <c r="DW640" s="117" t="s">
        <v>145</v>
      </c>
      <c r="DX640" s="117" t="s">
        <v>145</v>
      </c>
      <c r="DY640" s="117" t="s">
        <v>145</v>
      </c>
      <c r="DZ640" s="117" t="s">
        <v>145</v>
      </c>
      <c r="EA640" s="117" t="s">
        <v>145</v>
      </c>
      <c r="EB640" s="117" t="s">
        <v>145</v>
      </c>
      <c r="EC640" s="117" t="s">
        <v>180</v>
      </c>
      <c r="ED640" s="117" t="s">
        <v>145</v>
      </c>
      <c r="EE640" s="117" t="s">
        <v>154</v>
      </c>
      <c r="EF640" s="117" t="s">
        <v>145</v>
      </c>
      <c r="EG640" s="117" t="s">
        <v>145</v>
      </c>
      <c r="EH640" s="117" t="s">
        <v>145</v>
      </c>
      <c r="EI640" s="117" t="s">
        <v>145</v>
      </c>
      <c r="EJ640" s="117" t="s">
        <v>145</v>
      </c>
      <c r="EK640" s="117" t="s">
        <v>145</v>
      </c>
      <c r="EL640" s="117" t="s">
        <v>145</v>
      </c>
      <c r="EM640" s="117" t="s">
        <v>145</v>
      </c>
      <c r="EN640" s="117" t="s">
        <v>147</v>
      </c>
    </row>
    <row r="641" spans="1:144">
      <c r="A641" s="117" t="s">
        <v>2374</v>
      </c>
      <c r="B641" s="117" t="s">
        <v>145</v>
      </c>
      <c r="C641" s="117" t="s">
        <v>146</v>
      </c>
      <c r="D641" s="117" t="s">
        <v>145</v>
      </c>
      <c r="E641" s="117" t="s">
        <v>147</v>
      </c>
      <c r="F641" s="117" t="s">
        <v>145</v>
      </c>
      <c r="G641" s="117" t="s">
        <v>148</v>
      </c>
      <c r="H641" s="117" t="s">
        <v>149</v>
      </c>
      <c r="I641" s="117" t="s">
        <v>145</v>
      </c>
      <c r="J641" s="117" t="s">
        <v>150</v>
      </c>
      <c r="K641" s="117" t="s">
        <v>151</v>
      </c>
      <c r="L641" s="117" t="s">
        <v>2366</v>
      </c>
      <c r="M641" s="117" t="s">
        <v>145</v>
      </c>
      <c r="N641" s="117" t="s">
        <v>146</v>
      </c>
      <c r="O641" s="117" t="s">
        <v>153</v>
      </c>
      <c r="P641" s="117" t="s">
        <v>154</v>
      </c>
      <c r="Q641" s="117" t="s">
        <v>155</v>
      </c>
      <c r="R641" s="117" t="s">
        <v>145</v>
      </c>
      <c r="S641" s="117" t="s">
        <v>156</v>
      </c>
      <c r="T641" s="117" t="s">
        <v>154</v>
      </c>
      <c r="U641" s="117" t="s">
        <v>145</v>
      </c>
      <c r="V641" s="117" t="s">
        <v>145</v>
      </c>
      <c r="W641" s="117" t="s">
        <v>157</v>
      </c>
      <c r="X641" s="117" t="s">
        <v>157</v>
      </c>
      <c r="Y641" s="117" t="s">
        <v>158</v>
      </c>
      <c r="Z641" s="117" t="s">
        <v>159</v>
      </c>
      <c r="AA641" s="117" t="s">
        <v>145</v>
      </c>
      <c r="AB641" s="117" t="s">
        <v>145</v>
      </c>
      <c r="AC641" s="117" t="s">
        <v>145</v>
      </c>
      <c r="AD641" s="117" t="s">
        <v>145</v>
      </c>
      <c r="AE641" s="117" t="s">
        <v>2375</v>
      </c>
      <c r="AF641" s="117" t="s">
        <v>145</v>
      </c>
      <c r="AG641" s="117" t="s">
        <v>145</v>
      </c>
      <c r="AH641" s="117" t="s">
        <v>147</v>
      </c>
      <c r="AI641" s="117" t="s">
        <v>145</v>
      </c>
      <c r="AJ641" s="117" t="s">
        <v>145</v>
      </c>
      <c r="AK641" s="117" t="s">
        <v>145</v>
      </c>
      <c r="AL641" s="117" t="s">
        <v>145</v>
      </c>
      <c r="AM641" s="117" t="s">
        <v>145</v>
      </c>
      <c r="AN641" s="117" t="s">
        <v>145</v>
      </c>
      <c r="AO641" s="117" t="s">
        <v>161</v>
      </c>
      <c r="AP641" s="117" t="s">
        <v>235</v>
      </c>
      <c r="AQ641" s="117" t="s">
        <v>2376</v>
      </c>
      <c r="AR641" s="117" t="s">
        <v>164</v>
      </c>
      <c r="AS641" s="117" t="s">
        <v>237</v>
      </c>
      <c r="AT641" s="117" t="s">
        <v>238</v>
      </c>
      <c r="AU641" s="117" t="s">
        <v>145</v>
      </c>
      <c r="AV641" s="117" t="s">
        <v>2377</v>
      </c>
      <c r="AW641" s="117" t="s">
        <v>2378</v>
      </c>
      <c r="AX641" s="117" t="s">
        <v>2379</v>
      </c>
      <c r="AY641" s="117" t="s">
        <v>145</v>
      </c>
      <c r="AZ641" s="117" t="s">
        <v>238</v>
      </c>
      <c r="BA641" s="117" t="s">
        <v>145</v>
      </c>
      <c r="BB641" s="117" t="s">
        <v>145</v>
      </c>
      <c r="BC641" s="117" t="s">
        <v>145</v>
      </c>
      <c r="BD641" s="117" t="s">
        <v>145</v>
      </c>
      <c r="BE641" s="117" t="s">
        <v>145</v>
      </c>
      <c r="BF641" s="117" t="s">
        <v>145</v>
      </c>
      <c r="BG641" s="117" t="s">
        <v>145</v>
      </c>
      <c r="BH641" s="117" t="s">
        <v>145</v>
      </c>
      <c r="BI641" s="117" t="s">
        <v>145</v>
      </c>
      <c r="BJ641" s="117" t="s">
        <v>145</v>
      </c>
      <c r="BK641" s="117" t="s">
        <v>145</v>
      </c>
      <c r="BL641" s="117" t="s">
        <v>170</v>
      </c>
      <c r="BM641" s="117" t="s">
        <v>145</v>
      </c>
      <c r="BN641" s="117" t="s">
        <v>145</v>
      </c>
      <c r="BO641" s="117" t="s">
        <v>145</v>
      </c>
      <c r="BP641" s="117" t="s">
        <v>145</v>
      </c>
      <c r="BQ641" s="117" t="s">
        <v>145</v>
      </c>
      <c r="BR641" s="117" t="s">
        <v>145</v>
      </c>
      <c r="BS641" s="117" t="s">
        <v>145</v>
      </c>
      <c r="BT641" s="117" t="s">
        <v>145</v>
      </c>
      <c r="BU641" s="117" t="s">
        <v>145</v>
      </c>
      <c r="BV641" s="117" t="s">
        <v>171</v>
      </c>
      <c r="BW641" s="117" t="s">
        <v>145</v>
      </c>
      <c r="BX641" s="117" t="s">
        <v>145</v>
      </c>
      <c r="BY641" s="117" t="s">
        <v>145</v>
      </c>
      <c r="BZ641" s="117" t="s">
        <v>145</v>
      </c>
      <c r="CA641" s="117" t="s">
        <v>145</v>
      </c>
      <c r="CB641" s="117" t="s">
        <v>149</v>
      </c>
      <c r="CC641" s="117" t="s">
        <v>149</v>
      </c>
      <c r="CD641" s="117" t="s">
        <v>145</v>
      </c>
      <c r="CE641" s="117" t="s">
        <v>145</v>
      </c>
      <c r="CF641" s="117" t="s">
        <v>145</v>
      </c>
      <c r="CG641" s="117" t="s">
        <v>145</v>
      </c>
      <c r="CH641" s="117" t="s">
        <v>145</v>
      </c>
      <c r="CI641" s="117" t="s">
        <v>145</v>
      </c>
      <c r="CJ641" s="117" t="s">
        <v>145</v>
      </c>
      <c r="CK641" s="117" t="s">
        <v>145</v>
      </c>
      <c r="CL641" s="117" t="s">
        <v>145</v>
      </c>
      <c r="CM641" s="117" t="s">
        <v>145</v>
      </c>
      <c r="CN641" s="117" t="s">
        <v>145</v>
      </c>
      <c r="CO641" s="117" t="s">
        <v>1811</v>
      </c>
      <c r="CP641" s="117" t="s">
        <v>145</v>
      </c>
      <c r="CQ641" s="117" t="s">
        <v>145</v>
      </c>
      <c r="CR641" s="117" t="s">
        <v>145</v>
      </c>
      <c r="CS641" s="117" t="s">
        <v>173</v>
      </c>
      <c r="CT641" s="117" t="s">
        <v>181</v>
      </c>
      <c r="CU641" s="117" t="s">
        <v>1673</v>
      </c>
      <c r="CV641" s="117" t="s">
        <v>1674</v>
      </c>
      <c r="CW641" s="117" t="s">
        <v>1674</v>
      </c>
      <c r="CX641" s="117" t="s">
        <v>178</v>
      </c>
      <c r="CY641" s="117" t="s">
        <v>178</v>
      </c>
      <c r="CZ641" s="117" t="s">
        <v>179</v>
      </c>
      <c r="DA641" s="117" t="s">
        <v>179</v>
      </c>
      <c r="DB641" s="117" t="s">
        <v>145</v>
      </c>
      <c r="DC641" s="117" t="s">
        <v>145</v>
      </c>
      <c r="DD641" s="117" t="s">
        <v>179</v>
      </c>
      <c r="DE641" s="117" t="s">
        <v>145</v>
      </c>
      <c r="DF641" s="117" t="s">
        <v>145</v>
      </c>
      <c r="DG641" s="117" t="s">
        <v>145</v>
      </c>
      <c r="DH641" s="117" t="s">
        <v>145</v>
      </c>
      <c r="DI641" s="117" t="s">
        <v>145</v>
      </c>
      <c r="DJ641" s="117" t="s">
        <v>145</v>
      </c>
      <c r="DK641" s="117" t="s">
        <v>145</v>
      </c>
      <c r="DL641" s="117" t="s">
        <v>145</v>
      </c>
      <c r="DM641" s="117" t="s">
        <v>145</v>
      </c>
      <c r="DN641" s="117" t="s">
        <v>145</v>
      </c>
      <c r="DO641" s="117" t="s">
        <v>145</v>
      </c>
      <c r="DP641" s="117" t="s">
        <v>145</v>
      </c>
      <c r="DQ641" s="117" t="s">
        <v>145</v>
      </c>
      <c r="DR641" s="117" t="s">
        <v>145</v>
      </c>
      <c r="DS641" s="117" t="s">
        <v>145</v>
      </c>
      <c r="DT641" s="117" t="s">
        <v>145</v>
      </c>
      <c r="DU641" s="117" t="s">
        <v>145</v>
      </c>
      <c r="DV641" s="117" t="s">
        <v>145</v>
      </c>
      <c r="DW641" s="117" t="s">
        <v>145</v>
      </c>
      <c r="DX641" s="117" t="s">
        <v>145</v>
      </c>
      <c r="DY641" s="117" t="s">
        <v>145</v>
      </c>
      <c r="DZ641" s="117" t="s">
        <v>145</v>
      </c>
      <c r="EA641" s="117" t="s">
        <v>145</v>
      </c>
      <c r="EB641" s="117" t="s">
        <v>145</v>
      </c>
      <c r="EC641" s="117" t="s">
        <v>180</v>
      </c>
      <c r="ED641" s="117" t="s">
        <v>145</v>
      </c>
      <c r="EE641" s="117" t="s">
        <v>154</v>
      </c>
      <c r="EF641" s="117" t="s">
        <v>145</v>
      </c>
      <c r="EG641" s="117" t="s">
        <v>145</v>
      </c>
      <c r="EH641" s="117" t="s">
        <v>145</v>
      </c>
      <c r="EI641" s="117" t="s">
        <v>145</v>
      </c>
      <c r="EJ641" s="117" t="s">
        <v>145</v>
      </c>
      <c r="EK641" s="117" t="s">
        <v>145</v>
      </c>
      <c r="EL641" s="117" t="s">
        <v>145</v>
      </c>
      <c r="EM641" s="117" t="s">
        <v>145</v>
      </c>
      <c r="EN641" s="117" t="s">
        <v>147</v>
      </c>
    </row>
    <row r="642" spans="1:144">
      <c r="A642" s="117" t="s">
        <v>2374</v>
      </c>
      <c r="B642" s="117" t="s">
        <v>145</v>
      </c>
      <c r="C642" s="117" t="s">
        <v>146</v>
      </c>
      <c r="D642" s="117" t="s">
        <v>145</v>
      </c>
      <c r="E642" s="117" t="s">
        <v>147</v>
      </c>
      <c r="F642" s="117" t="s">
        <v>145</v>
      </c>
      <c r="G642" s="117" t="s">
        <v>148</v>
      </c>
      <c r="H642" s="117" t="s">
        <v>149</v>
      </c>
      <c r="I642" s="117" t="s">
        <v>145</v>
      </c>
      <c r="J642" s="117" t="s">
        <v>150</v>
      </c>
      <c r="K642" s="117" t="s">
        <v>151</v>
      </c>
      <c r="L642" s="117" t="s">
        <v>2366</v>
      </c>
      <c r="M642" s="117" t="s">
        <v>145</v>
      </c>
      <c r="N642" s="117" t="s">
        <v>146</v>
      </c>
      <c r="O642" s="117" t="s">
        <v>153</v>
      </c>
      <c r="P642" s="117" t="s">
        <v>154</v>
      </c>
      <c r="Q642" s="117" t="s">
        <v>155</v>
      </c>
      <c r="R642" s="117" t="s">
        <v>145</v>
      </c>
      <c r="S642" s="117" t="s">
        <v>156</v>
      </c>
      <c r="T642" s="117" t="s">
        <v>154</v>
      </c>
      <c r="U642" s="117" t="s">
        <v>145</v>
      </c>
      <c r="V642" s="117" t="s">
        <v>145</v>
      </c>
      <c r="W642" s="117" t="s">
        <v>157</v>
      </c>
      <c r="X642" s="117" t="s">
        <v>157</v>
      </c>
      <c r="Y642" s="117" t="s">
        <v>158</v>
      </c>
      <c r="Z642" s="117" t="s">
        <v>159</v>
      </c>
      <c r="AA642" s="117" t="s">
        <v>145</v>
      </c>
      <c r="AB642" s="117" t="s">
        <v>145</v>
      </c>
      <c r="AC642" s="117" t="s">
        <v>145</v>
      </c>
      <c r="AD642" s="117" t="s">
        <v>145</v>
      </c>
      <c r="AE642" s="117" t="s">
        <v>2375</v>
      </c>
      <c r="AF642" s="117" t="s">
        <v>145</v>
      </c>
      <c r="AG642" s="117" t="s">
        <v>145</v>
      </c>
      <c r="AH642" s="117" t="s">
        <v>147</v>
      </c>
      <c r="AI642" s="117" t="s">
        <v>145</v>
      </c>
      <c r="AJ642" s="117" t="s">
        <v>145</v>
      </c>
      <c r="AK642" s="117" t="s">
        <v>145</v>
      </c>
      <c r="AL642" s="117" t="s">
        <v>145</v>
      </c>
      <c r="AM642" s="117" t="s">
        <v>145</v>
      </c>
      <c r="AN642" s="117" t="s">
        <v>145</v>
      </c>
      <c r="AO642" s="117" t="s">
        <v>161</v>
      </c>
      <c r="AP642" s="117" t="s">
        <v>235</v>
      </c>
      <c r="AQ642" s="117" t="s">
        <v>2376</v>
      </c>
      <c r="AR642" s="117" t="s">
        <v>164</v>
      </c>
      <c r="AS642" s="117" t="s">
        <v>237</v>
      </c>
      <c r="AT642" s="117" t="s">
        <v>238</v>
      </c>
      <c r="AU642" s="117" t="s">
        <v>145</v>
      </c>
      <c r="AV642" s="117" t="s">
        <v>2377</v>
      </c>
      <c r="AW642" s="117" t="s">
        <v>2378</v>
      </c>
      <c r="AX642" s="117" t="s">
        <v>2379</v>
      </c>
      <c r="AY642" s="117" t="s">
        <v>145</v>
      </c>
      <c r="AZ642" s="117" t="s">
        <v>238</v>
      </c>
      <c r="BA642" s="117" t="s">
        <v>145</v>
      </c>
      <c r="BB642" s="117" t="s">
        <v>145</v>
      </c>
      <c r="BC642" s="117" t="s">
        <v>145</v>
      </c>
      <c r="BD642" s="117" t="s">
        <v>145</v>
      </c>
      <c r="BE642" s="117" t="s">
        <v>145</v>
      </c>
      <c r="BF642" s="117" t="s">
        <v>145</v>
      </c>
      <c r="BG642" s="117" t="s">
        <v>145</v>
      </c>
      <c r="BH642" s="117" t="s">
        <v>145</v>
      </c>
      <c r="BI642" s="117" t="s">
        <v>145</v>
      </c>
      <c r="BJ642" s="117" t="s">
        <v>145</v>
      </c>
      <c r="BK642" s="117" t="s">
        <v>145</v>
      </c>
      <c r="BL642" s="117" t="s">
        <v>170</v>
      </c>
      <c r="BM642" s="117" t="s">
        <v>145</v>
      </c>
      <c r="BN642" s="117" t="s">
        <v>145</v>
      </c>
      <c r="BO642" s="117" t="s">
        <v>145</v>
      </c>
      <c r="BP642" s="117" t="s">
        <v>145</v>
      </c>
      <c r="BQ642" s="117" t="s">
        <v>145</v>
      </c>
      <c r="BR642" s="117" t="s">
        <v>145</v>
      </c>
      <c r="BS642" s="117" t="s">
        <v>145</v>
      </c>
      <c r="BT642" s="117" t="s">
        <v>145</v>
      </c>
      <c r="BU642" s="117" t="s">
        <v>145</v>
      </c>
      <c r="BV642" s="117" t="s">
        <v>171</v>
      </c>
      <c r="BW642" s="117" t="s">
        <v>145</v>
      </c>
      <c r="BX642" s="117" t="s">
        <v>145</v>
      </c>
      <c r="BY642" s="117" t="s">
        <v>145</v>
      </c>
      <c r="BZ642" s="117" t="s">
        <v>145</v>
      </c>
      <c r="CA642" s="117" t="s">
        <v>145</v>
      </c>
      <c r="CB642" s="117" t="s">
        <v>149</v>
      </c>
      <c r="CC642" s="117" t="s">
        <v>149</v>
      </c>
      <c r="CD642" s="117" t="s">
        <v>145</v>
      </c>
      <c r="CE642" s="117" t="s">
        <v>145</v>
      </c>
      <c r="CF642" s="117" t="s">
        <v>145</v>
      </c>
      <c r="CG642" s="117" t="s">
        <v>145</v>
      </c>
      <c r="CH642" s="117" t="s">
        <v>145</v>
      </c>
      <c r="CI642" s="117" t="s">
        <v>145</v>
      </c>
      <c r="CJ642" s="117" t="s">
        <v>145</v>
      </c>
      <c r="CK642" s="117" t="s">
        <v>145</v>
      </c>
      <c r="CL642" s="117" t="s">
        <v>145</v>
      </c>
      <c r="CM642" s="117" t="s">
        <v>145</v>
      </c>
      <c r="CN642" s="117" t="s">
        <v>145</v>
      </c>
      <c r="CO642" s="117" t="s">
        <v>1811</v>
      </c>
      <c r="CP642" s="117" t="s">
        <v>145</v>
      </c>
      <c r="CQ642" s="117" t="s">
        <v>145</v>
      </c>
      <c r="CR642" s="117" t="s">
        <v>145</v>
      </c>
      <c r="CS642" s="117" t="s">
        <v>173</v>
      </c>
      <c r="CT642" s="117" t="s">
        <v>300</v>
      </c>
      <c r="CU642" s="117" t="s">
        <v>175</v>
      </c>
      <c r="CV642" s="117" t="s">
        <v>176</v>
      </c>
      <c r="CW642" s="117" t="s">
        <v>177</v>
      </c>
      <c r="CX642" s="117" t="s">
        <v>178</v>
      </c>
      <c r="CY642" s="117" t="s">
        <v>178</v>
      </c>
      <c r="CZ642" s="117" t="s">
        <v>179</v>
      </c>
      <c r="DA642" s="117" t="s">
        <v>179</v>
      </c>
      <c r="DB642" s="117" t="s">
        <v>145</v>
      </c>
      <c r="DC642" s="117" t="s">
        <v>145</v>
      </c>
      <c r="DD642" s="117" t="s">
        <v>179</v>
      </c>
      <c r="DE642" s="117" t="s">
        <v>145</v>
      </c>
      <c r="DF642" s="117" t="s">
        <v>145</v>
      </c>
      <c r="DG642" s="117" t="s">
        <v>145</v>
      </c>
      <c r="DH642" s="117" t="s">
        <v>145</v>
      </c>
      <c r="DI642" s="117" t="s">
        <v>145</v>
      </c>
      <c r="DJ642" s="117" t="s">
        <v>145</v>
      </c>
      <c r="DK642" s="117" t="s">
        <v>145</v>
      </c>
      <c r="DL642" s="117" t="s">
        <v>145</v>
      </c>
      <c r="DM642" s="117" t="s">
        <v>145</v>
      </c>
      <c r="DN642" s="117" t="s">
        <v>145</v>
      </c>
      <c r="DO642" s="117" t="s">
        <v>145</v>
      </c>
      <c r="DP642" s="117" t="s">
        <v>145</v>
      </c>
      <c r="DQ642" s="117" t="s">
        <v>145</v>
      </c>
      <c r="DR642" s="117" t="s">
        <v>145</v>
      </c>
      <c r="DS642" s="117" t="s">
        <v>145</v>
      </c>
      <c r="DT642" s="117" t="s">
        <v>145</v>
      </c>
      <c r="DU642" s="117" t="s">
        <v>145</v>
      </c>
      <c r="DV642" s="117" t="s">
        <v>145</v>
      </c>
      <c r="DW642" s="117" t="s">
        <v>145</v>
      </c>
      <c r="DX642" s="117" t="s">
        <v>145</v>
      </c>
      <c r="DY642" s="117" t="s">
        <v>145</v>
      </c>
      <c r="DZ642" s="117" t="s">
        <v>145</v>
      </c>
      <c r="EA642" s="117" t="s">
        <v>145</v>
      </c>
      <c r="EB642" s="117" t="s">
        <v>145</v>
      </c>
      <c r="EC642" s="117" t="s">
        <v>180</v>
      </c>
      <c r="ED642" s="117" t="s">
        <v>145</v>
      </c>
      <c r="EE642" s="117" t="s">
        <v>154</v>
      </c>
      <c r="EF642" s="117" t="s">
        <v>145</v>
      </c>
      <c r="EG642" s="117" t="s">
        <v>145</v>
      </c>
      <c r="EH642" s="117" t="s">
        <v>145</v>
      </c>
      <c r="EI642" s="117" t="s">
        <v>145</v>
      </c>
      <c r="EJ642" s="117" t="s">
        <v>145</v>
      </c>
      <c r="EK642" s="117" t="s">
        <v>145</v>
      </c>
      <c r="EL642" s="117" t="s">
        <v>145</v>
      </c>
      <c r="EM642" s="117" t="s">
        <v>145</v>
      </c>
      <c r="EN642" s="117" t="s">
        <v>147</v>
      </c>
    </row>
    <row r="643" spans="1:144">
      <c r="A643" s="117" t="s">
        <v>2380</v>
      </c>
      <c r="B643" s="117" t="s">
        <v>145</v>
      </c>
      <c r="C643" s="117" t="s">
        <v>146</v>
      </c>
      <c r="D643" s="117" t="s">
        <v>145</v>
      </c>
      <c r="E643" s="117" t="s">
        <v>147</v>
      </c>
      <c r="F643" s="117" t="s">
        <v>145</v>
      </c>
      <c r="G643" s="117" t="s">
        <v>148</v>
      </c>
      <c r="H643" s="117" t="s">
        <v>149</v>
      </c>
      <c r="I643" s="117" t="s">
        <v>145</v>
      </c>
      <c r="J643" s="117" t="s">
        <v>150</v>
      </c>
      <c r="K643" s="117" t="s">
        <v>151</v>
      </c>
      <c r="L643" s="117" t="s">
        <v>2381</v>
      </c>
      <c r="M643" s="117" t="s">
        <v>145</v>
      </c>
      <c r="N643" s="117" t="s">
        <v>146</v>
      </c>
      <c r="O643" s="117" t="s">
        <v>153</v>
      </c>
      <c r="P643" s="117" t="s">
        <v>154</v>
      </c>
      <c r="Q643" s="117" t="s">
        <v>155</v>
      </c>
      <c r="R643" s="117" t="s">
        <v>145</v>
      </c>
      <c r="S643" s="117" t="s">
        <v>156</v>
      </c>
      <c r="T643" s="117" t="s">
        <v>154</v>
      </c>
      <c r="U643" s="117" t="s">
        <v>145</v>
      </c>
      <c r="V643" s="117" t="s">
        <v>145</v>
      </c>
      <c r="W643" s="117" t="s">
        <v>157</v>
      </c>
      <c r="X643" s="117" t="s">
        <v>157</v>
      </c>
      <c r="Y643" s="117" t="s">
        <v>158</v>
      </c>
      <c r="Z643" s="117" t="s">
        <v>159</v>
      </c>
      <c r="AA643" s="117" t="s">
        <v>145</v>
      </c>
      <c r="AB643" s="117" t="s">
        <v>145</v>
      </c>
      <c r="AC643" s="117" t="s">
        <v>145</v>
      </c>
      <c r="AD643" s="117" t="s">
        <v>145</v>
      </c>
      <c r="AE643" s="117" t="s">
        <v>2382</v>
      </c>
      <c r="AF643" s="117" t="s">
        <v>145</v>
      </c>
      <c r="AG643" s="117" t="s">
        <v>145</v>
      </c>
      <c r="AH643" s="117" t="s">
        <v>147</v>
      </c>
      <c r="AI643" s="117" t="s">
        <v>145</v>
      </c>
      <c r="AJ643" s="117" t="s">
        <v>145</v>
      </c>
      <c r="AK643" s="117" t="s">
        <v>145</v>
      </c>
      <c r="AL643" s="117" t="s">
        <v>145</v>
      </c>
      <c r="AM643" s="117" t="s">
        <v>145</v>
      </c>
      <c r="AN643" s="117" t="s">
        <v>145</v>
      </c>
      <c r="AO643" s="117" t="s">
        <v>2383</v>
      </c>
      <c r="AP643" s="117" t="s">
        <v>2384</v>
      </c>
      <c r="AQ643" s="117" t="s">
        <v>2385</v>
      </c>
      <c r="AR643" s="117" t="s">
        <v>2386</v>
      </c>
      <c r="AS643" s="117" t="s">
        <v>2387</v>
      </c>
      <c r="AT643" s="117" t="s">
        <v>2388</v>
      </c>
      <c r="AU643" s="117" t="s">
        <v>145</v>
      </c>
      <c r="AV643" s="117" t="s">
        <v>2389</v>
      </c>
      <c r="AW643" s="117" t="s">
        <v>2390</v>
      </c>
      <c r="AX643" s="117" t="s">
        <v>2391</v>
      </c>
      <c r="AY643" s="117" t="s">
        <v>145</v>
      </c>
      <c r="AZ643" s="117" t="s">
        <v>2388</v>
      </c>
      <c r="BA643" s="117" t="s">
        <v>145</v>
      </c>
      <c r="BB643" s="117" t="s">
        <v>145</v>
      </c>
      <c r="BC643" s="117" t="s">
        <v>145</v>
      </c>
      <c r="BD643" s="117" t="s">
        <v>145</v>
      </c>
      <c r="BE643" s="117" t="s">
        <v>145</v>
      </c>
      <c r="BF643" s="117" t="s">
        <v>145</v>
      </c>
      <c r="BG643" s="117" t="s">
        <v>145</v>
      </c>
      <c r="BH643" s="117" t="s">
        <v>145</v>
      </c>
      <c r="BI643" s="117" t="s">
        <v>145</v>
      </c>
      <c r="BJ643" s="117" t="s">
        <v>145</v>
      </c>
      <c r="BK643" s="117" t="s">
        <v>145</v>
      </c>
      <c r="BL643" s="117" t="s">
        <v>170</v>
      </c>
      <c r="BM643" s="117" t="s">
        <v>145</v>
      </c>
      <c r="BN643" s="117" t="s">
        <v>145</v>
      </c>
      <c r="BO643" s="117" t="s">
        <v>145</v>
      </c>
      <c r="BP643" s="117" t="s">
        <v>145</v>
      </c>
      <c r="BQ643" s="117" t="s">
        <v>145</v>
      </c>
      <c r="BR643" s="117" t="s">
        <v>145</v>
      </c>
      <c r="BS643" s="117" t="s">
        <v>145</v>
      </c>
      <c r="BT643" s="117" t="s">
        <v>145</v>
      </c>
      <c r="BU643" s="117" t="s">
        <v>145</v>
      </c>
      <c r="BV643" s="117" t="s">
        <v>171</v>
      </c>
      <c r="BW643" s="117" t="s">
        <v>145</v>
      </c>
      <c r="BX643" s="117" t="s">
        <v>145</v>
      </c>
      <c r="BY643" s="117" t="s">
        <v>145</v>
      </c>
      <c r="BZ643" s="117" t="s">
        <v>145</v>
      </c>
      <c r="CA643" s="117" t="s">
        <v>145</v>
      </c>
      <c r="CB643" s="117" t="s">
        <v>149</v>
      </c>
      <c r="CC643" s="117" t="s">
        <v>149</v>
      </c>
      <c r="CD643" s="117" t="s">
        <v>145</v>
      </c>
      <c r="CE643" s="117" t="s">
        <v>145</v>
      </c>
      <c r="CF643" s="117" t="s">
        <v>145</v>
      </c>
      <c r="CG643" s="117" t="s">
        <v>145</v>
      </c>
      <c r="CH643" s="117" t="s">
        <v>145</v>
      </c>
      <c r="CI643" s="117" t="s">
        <v>145</v>
      </c>
      <c r="CJ643" s="117" t="s">
        <v>145</v>
      </c>
      <c r="CK643" s="117" t="s">
        <v>145</v>
      </c>
      <c r="CL643" s="117" t="s">
        <v>145</v>
      </c>
      <c r="CM643" s="117" t="s">
        <v>145</v>
      </c>
      <c r="CN643" s="117" t="s">
        <v>145</v>
      </c>
      <c r="CO643" s="117" t="s">
        <v>1811</v>
      </c>
      <c r="CP643" s="117" t="s">
        <v>145</v>
      </c>
      <c r="CQ643" s="117" t="s">
        <v>145</v>
      </c>
      <c r="CR643" s="117" t="s">
        <v>145</v>
      </c>
      <c r="CS643" s="117" t="s">
        <v>173</v>
      </c>
      <c r="CT643" s="117" t="s">
        <v>174</v>
      </c>
      <c r="CU643" s="117" t="s">
        <v>182</v>
      </c>
      <c r="CV643" s="117" t="s">
        <v>183</v>
      </c>
      <c r="CW643" s="117" t="s">
        <v>184</v>
      </c>
      <c r="CX643" s="117" t="s">
        <v>178</v>
      </c>
      <c r="CY643" s="117" t="s">
        <v>178</v>
      </c>
      <c r="CZ643" s="117" t="s">
        <v>179</v>
      </c>
      <c r="DA643" s="117" t="s">
        <v>179</v>
      </c>
      <c r="DB643" s="117" t="s">
        <v>145</v>
      </c>
      <c r="DC643" s="117" t="s">
        <v>145</v>
      </c>
      <c r="DD643" s="117" t="s">
        <v>179</v>
      </c>
      <c r="DE643" s="117" t="s">
        <v>145</v>
      </c>
      <c r="DF643" s="117" t="s">
        <v>145</v>
      </c>
      <c r="DG643" s="117" t="s">
        <v>145</v>
      </c>
      <c r="DH643" s="117" t="s">
        <v>145</v>
      </c>
      <c r="DI643" s="117" t="s">
        <v>145</v>
      </c>
      <c r="DJ643" s="117" t="s">
        <v>145</v>
      </c>
      <c r="DK643" s="117" t="s">
        <v>145</v>
      </c>
      <c r="DL643" s="117" t="s">
        <v>145</v>
      </c>
      <c r="DM643" s="117" t="s">
        <v>145</v>
      </c>
      <c r="DN643" s="117" t="s">
        <v>145</v>
      </c>
      <c r="DO643" s="117" t="s">
        <v>145</v>
      </c>
      <c r="DP643" s="117" t="s">
        <v>145</v>
      </c>
      <c r="DQ643" s="117" t="s">
        <v>145</v>
      </c>
      <c r="DR643" s="117" t="s">
        <v>145</v>
      </c>
      <c r="DS643" s="117" t="s">
        <v>145</v>
      </c>
      <c r="DT643" s="117" t="s">
        <v>145</v>
      </c>
      <c r="DU643" s="117" t="s">
        <v>145</v>
      </c>
      <c r="DV643" s="117" t="s">
        <v>145</v>
      </c>
      <c r="DW643" s="117" t="s">
        <v>145</v>
      </c>
      <c r="DX643" s="117" t="s">
        <v>145</v>
      </c>
      <c r="DY643" s="117" t="s">
        <v>145</v>
      </c>
      <c r="DZ643" s="117" t="s">
        <v>145</v>
      </c>
      <c r="EA643" s="117" t="s">
        <v>145</v>
      </c>
      <c r="EB643" s="117" t="s">
        <v>145</v>
      </c>
      <c r="EC643" s="117" t="s">
        <v>180</v>
      </c>
      <c r="ED643" s="117" t="s">
        <v>145</v>
      </c>
      <c r="EE643" s="117" t="s">
        <v>154</v>
      </c>
      <c r="EF643" s="117" t="s">
        <v>145</v>
      </c>
      <c r="EG643" s="117" t="s">
        <v>145</v>
      </c>
      <c r="EH643" s="117" t="s">
        <v>145</v>
      </c>
      <c r="EI643" s="117" t="s">
        <v>145</v>
      </c>
      <c r="EJ643" s="117" t="s">
        <v>145</v>
      </c>
      <c r="EK643" s="117" t="s">
        <v>145</v>
      </c>
      <c r="EL643" s="117" t="s">
        <v>145</v>
      </c>
      <c r="EM643" s="117" t="s">
        <v>145</v>
      </c>
      <c r="EN643" s="117" t="s">
        <v>147</v>
      </c>
    </row>
    <row r="644" spans="1:144">
      <c r="A644" s="117" t="s">
        <v>2380</v>
      </c>
      <c r="B644" s="117" t="s">
        <v>145</v>
      </c>
      <c r="C644" s="117" t="s">
        <v>146</v>
      </c>
      <c r="D644" s="117" t="s">
        <v>145</v>
      </c>
      <c r="E644" s="117" t="s">
        <v>147</v>
      </c>
      <c r="F644" s="117" t="s">
        <v>145</v>
      </c>
      <c r="G644" s="117" t="s">
        <v>148</v>
      </c>
      <c r="H644" s="117" t="s">
        <v>149</v>
      </c>
      <c r="I644" s="117" t="s">
        <v>145</v>
      </c>
      <c r="J644" s="117" t="s">
        <v>150</v>
      </c>
      <c r="K644" s="117" t="s">
        <v>151</v>
      </c>
      <c r="L644" s="117" t="s">
        <v>2381</v>
      </c>
      <c r="M644" s="117" t="s">
        <v>145</v>
      </c>
      <c r="N644" s="117" t="s">
        <v>146</v>
      </c>
      <c r="O644" s="117" t="s">
        <v>153</v>
      </c>
      <c r="P644" s="117" t="s">
        <v>154</v>
      </c>
      <c r="Q644" s="117" t="s">
        <v>155</v>
      </c>
      <c r="R644" s="117" t="s">
        <v>145</v>
      </c>
      <c r="S644" s="117" t="s">
        <v>156</v>
      </c>
      <c r="T644" s="117" t="s">
        <v>154</v>
      </c>
      <c r="U644" s="117" t="s">
        <v>145</v>
      </c>
      <c r="V644" s="117" t="s">
        <v>145</v>
      </c>
      <c r="W644" s="117" t="s">
        <v>157</v>
      </c>
      <c r="X644" s="117" t="s">
        <v>157</v>
      </c>
      <c r="Y644" s="117" t="s">
        <v>158</v>
      </c>
      <c r="Z644" s="117" t="s">
        <v>159</v>
      </c>
      <c r="AA644" s="117" t="s">
        <v>145</v>
      </c>
      <c r="AB644" s="117" t="s">
        <v>145</v>
      </c>
      <c r="AC644" s="117" t="s">
        <v>145</v>
      </c>
      <c r="AD644" s="117" t="s">
        <v>145</v>
      </c>
      <c r="AE644" s="117" t="s">
        <v>2382</v>
      </c>
      <c r="AF644" s="117" t="s">
        <v>145</v>
      </c>
      <c r="AG644" s="117" t="s">
        <v>145</v>
      </c>
      <c r="AH644" s="117" t="s">
        <v>147</v>
      </c>
      <c r="AI644" s="117" t="s">
        <v>145</v>
      </c>
      <c r="AJ644" s="117" t="s">
        <v>145</v>
      </c>
      <c r="AK644" s="117" t="s">
        <v>145</v>
      </c>
      <c r="AL644" s="117" t="s">
        <v>145</v>
      </c>
      <c r="AM644" s="117" t="s">
        <v>145</v>
      </c>
      <c r="AN644" s="117" t="s">
        <v>145</v>
      </c>
      <c r="AO644" s="117" t="s">
        <v>2383</v>
      </c>
      <c r="AP644" s="117" t="s">
        <v>2384</v>
      </c>
      <c r="AQ644" s="117" t="s">
        <v>2385</v>
      </c>
      <c r="AR644" s="117" t="s">
        <v>2386</v>
      </c>
      <c r="AS644" s="117" t="s">
        <v>2387</v>
      </c>
      <c r="AT644" s="117" t="s">
        <v>2388</v>
      </c>
      <c r="AU644" s="117" t="s">
        <v>145</v>
      </c>
      <c r="AV644" s="117" t="s">
        <v>2389</v>
      </c>
      <c r="AW644" s="117" t="s">
        <v>2390</v>
      </c>
      <c r="AX644" s="117" t="s">
        <v>2391</v>
      </c>
      <c r="AY644" s="117" t="s">
        <v>145</v>
      </c>
      <c r="AZ644" s="117" t="s">
        <v>2388</v>
      </c>
      <c r="BA644" s="117" t="s">
        <v>145</v>
      </c>
      <c r="BB644" s="117" t="s">
        <v>145</v>
      </c>
      <c r="BC644" s="117" t="s">
        <v>145</v>
      </c>
      <c r="BD644" s="117" t="s">
        <v>145</v>
      </c>
      <c r="BE644" s="117" t="s">
        <v>145</v>
      </c>
      <c r="BF644" s="117" t="s">
        <v>145</v>
      </c>
      <c r="BG644" s="117" t="s">
        <v>145</v>
      </c>
      <c r="BH644" s="117" t="s">
        <v>145</v>
      </c>
      <c r="BI644" s="117" t="s">
        <v>145</v>
      </c>
      <c r="BJ644" s="117" t="s">
        <v>145</v>
      </c>
      <c r="BK644" s="117" t="s">
        <v>145</v>
      </c>
      <c r="BL644" s="117" t="s">
        <v>170</v>
      </c>
      <c r="BM644" s="117" t="s">
        <v>145</v>
      </c>
      <c r="BN644" s="117" t="s">
        <v>145</v>
      </c>
      <c r="BO644" s="117" t="s">
        <v>145</v>
      </c>
      <c r="BP644" s="117" t="s">
        <v>145</v>
      </c>
      <c r="BQ644" s="117" t="s">
        <v>145</v>
      </c>
      <c r="BR644" s="117" t="s">
        <v>145</v>
      </c>
      <c r="BS644" s="117" t="s">
        <v>145</v>
      </c>
      <c r="BT644" s="117" t="s">
        <v>145</v>
      </c>
      <c r="BU644" s="117" t="s">
        <v>145</v>
      </c>
      <c r="BV644" s="117" t="s">
        <v>171</v>
      </c>
      <c r="BW644" s="117" t="s">
        <v>145</v>
      </c>
      <c r="BX644" s="117" t="s">
        <v>145</v>
      </c>
      <c r="BY644" s="117" t="s">
        <v>145</v>
      </c>
      <c r="BZ644" s="117" t="s">
        <v>145</v>
      </c>
      <c r="CA644" s="117" t="s">
        <v>145</v>
      </c>
      <c r="CB644" s="117" t="s">
        <v>149</v>
      </c>
      <c r="CC644" s="117" t="s">
        <v>149</v>
      </c>
      <c r="CD644" s="117" t="s">
        <v>145</v>
      </c>
      <c r="CE644" s="117" t="s">
        <v>145</v>
      </c>
      <c r="CF644" s="117" t="s">
        <v>145</v>
      </c>
      <c r="CG644" s="117" t="s">
        <v>145</v>
      </c>
      <c r="CH644" s="117" t="s">
        <v>145</v>
      </c>
      <c r="CI644" s="117" t="s">
        <v>145</v>
      </c>
      <c r="CJ644" s="117" t="s">
        <v>145</v>
      </c>
      <c r="CK644" s="117" t="s">
        <v>145</v>
      </c>
      <c r="CL644" s="117" t="s">
        <v>145</v>
      </c>
      <c r="CM644" s="117" t="s">
        <v>145</v>
      </c>
      <c r="CN644" s="117" t="s">
        <v>145</v>
      </c>
      <c r="CO644" s="117" t="s">
        <v>1811</v>
      </c>
      <c r="CP644" s="117" t="s">
        <v>145</v>
      </c>
      <c r="CQ644" s="117" t="s">
        <v>145</v>
      </c>
      <c r="CR644" s="117" t="s">
        <v>145</v>
      </c>
      <c r="CS644" s="117" t="s">
        <v>173</v>
      </c>
      <c r="CT644" s="117" t="s">
        <v>181</v>
      </c>
      <c r="CU644" s="117" t="s">
        <v>1673</v>
      </c>
      <c r="CV644" s="117" t="s">
        <v>1674</v>
      </c>
      <c r="CW644" s="117" t="s">
        <v>1674</v>
      </c>
      <c r="CX644" s="117" t="s">
        <v>178</v>
      </c>
      <c r="CY644" s="117" t="s">
        <v>178</v>
      </c>
      <c r="CZ644" s="117" t="s">
        <v>179</v>
      </c>
      <c r="DA644" s="117" t="s">
        <v>179</v>
      </c>
      <c r="DB644" s="117" t="s">
        <v>145</v>
      </c>
      <c r="DC644" s="117" t="s">
        <v>145</v>
      </c>
      <c r="DD644" s="117" t="s">
        <v>179</v>
      </c>
      <c r="DE644" s="117" t="s">
        <v>145</v>
      </c>
      <c r="DF644" s="117" t="s">
        <v>145</v>
      </c>
      <c r="DG644" s="117" t="s">
        <v>145</v>
      </c>
      <c r="DH644" s="117" t="s">
        <v>145</v>
      </c>
      <c r="DI644" s="117" t="s">
        <v>145</v>
      </c>
      <c r="DJ644" s="117" t="s">
        <v>145</v>
      </c>
      <c r="DK644" s="117" t="s">
        <v>145</v>
      </c>
      <c r="DL644" s="117" t="s">
        <v>145</v>
      </c>
      <c r="DM644" s="117" t="s">
        <v>145</v>
      </c>
      <c r="DN644" s="117" t="s">
        <v>145</v>
      </c>
      <c r="DO644" s="117" t="s">
        <v>145</v>
      </c>
      <c r="DP644" s="117" t="s">
        <v>145</v>
      </c>
      <c r="DQ644" s="117" t="s">
        <v>145</v>
      </c>
      <c r="DR644" s="117" t="s">
        <v>145</v>
      </c>
      <c r="DS644" s="117" t="s">
        <v>145</v>
      </c>
      <c r="DT644" s="117" t="s">
        <v>145</v>
      </c>
      <c r="DU644" s="117" t="s">
        <v>145</v>
      </c>
      <c r="DV644" s="117" t="s">
        <v>145</v>
      </c>
      <c r="DW644" s="117" t="s">
        <v>145</v>
      </c>
      <c r="DX644" s="117" t="s">
        <v>145</v>
      </c>
      <c r="DY644" s="117" t="s">
        <v>145</v>
      </c>
      <c r="DZ644" s="117" t="s">
        <v>145</v>
      </c>
      <c r="EA644" s="117" t="s">
        <v>145</v>
      </c>
      <c r="EB644" s="117" t="s">
        <v>145</v>
      </c>
      <c r="EC644" s="117" t="s">
        <v>180</v>
      </c>
      <c r="ED644" s="117" t="s">
        <v>145</v>
      </c>
      <c r="EE644" s="117" t="s">
        <v>154</v>
      </c>
      <c r="EF644" s="117" t="s">
        <v>145</v>
      </c>
      <c r="EG644" s="117" t="s">
        <v>145</v>
      </c>
      <c r="EH644" s="117" t="s">
        <v>145</v>
      </c>
      <c r="EI644" s="117" t="s">
        <v>145</v>
      </c>
      <c r="EJ644" s="117" t="s">
        <v>145</v>
      </c>
      <c r="EK644" s="117" t="s">
        <v>145</v>
      </c>
      <c r="EL644" s="117" t="s">
        <v>145</v>
      </c>
      <c r="EM644" s="117" t="s">
        <v>145</v>
      </c>
      <c r="EN644" s="117" t="s">
        <v>147</v>
      </c>
    </row>
    <row r="645" spans="1:144">
      <c r="A645" s="117" t="s">
        <v>2380</v>
      </c>
      <c r="B645" s="117" t="s">
        <v>145</v>
      </c>
      <c r="C645" s="117" t="s">
        <v>146</v>
      </c>
      <c r="D645" s="117" t="s">
        <v>145</v>
      </c>
      <c r="E645" s="117" t="s">
        <v>147</v>
      </c>
      <c r="F645" s="117" t="s">
        <v>145</v>
      </c>
      <c r="G645" s="117" t="s">
        <v>148</v>
      </c>
      <c r="H645" s="117" t="s">
        <v>149</v>
      </c>
      <c r="I645" s="117" t="s">
        <v>145</v>
      </c>
      <c r="J645" s="117" t="s">
        <v>150</v>
      </c>
      <c r="K645" s="117" t="s">
        <v>151</v>
      </c>
      <c r="L645" s="117" t="s">
        <v>2381</v>
      </c>
      <c r="M645" s="117" t="s">
        <v>145</v>
      </c>
      <c r="N645" s="117" t="s">
        <v>146</v>
      </c>
      <c r="O645" s="117" t="s">
        <v>153</v>
      </c>
      <c r="P645" s="117" t="s">
        <v>154</v>
      </c>
      <c r="Q645" s="117" t="s">
        <v>155</v>
      </c>
      <c r="R645" s="117" t="s">
        <v>145</v>
      </c>
      <c r="S645" s="117" t="s">
        <v>156</v>
      </c>
      <c r="T645" s="117" t="s">
        <v>154</v>
      </c>
      <c r="U645" s="117" t="s">
        <v>145</v>
      </c>
      <c r="V645" s="117" t="s">
        <v>145</v>
      </c>
      <c r="W645" s="117" t="s">
        <v>157</v>
      </c>
      <c r="X645" s="117" t="s">
        <v>157</v>
      </c>
      <c r="Y645" s="117" t="s">
        <v>158</v>
      </c>
      <c r="Z645" s="117" t="s">
        <v>159</v>
      </c>
      <c r="AA645" s="117" t="s">
        <v>145</v>
      </c>
      <c r="AB645" s="117" t="s">
        <v>145</v>
      </c>
      <c r="AC645" s="117" t="s">
        <v>145</v>
      </c>
      <c r="AD645" s="117" t="s">
        <v>145</v>
      </c>
      <c r="AE645" s="117" t="s">
        <v>2382</v>
      </c>
      <c r="AF645" s="117" t="s">
        <v>145</v>
      </c>
      <c r="AG645" s="117" t="s">
        <v>145</v>
      </c>
      <c r="AH645" s="117" t="s">
        <v>147</v>
      </c>
      <c r="AI645" s="117" t="s">
        <v>145</v>
      </c>
      <c r="AJ645" s="117" t="s">
        <v>145</v>
      </c>
      <c r="AK645" s="117" t="s">
        <v>145</v>
      </c>
      <c r="AL645" s="117" t="s">
        <v>145</v>
      </c>
      <c r="AM645" s="117" t="s">
        <v>145</v>
      </c>
      <c r="AN645" s="117" t="s">
        <v>145</v>
      </c>
      <c r="AO645" s="117" t="s">
        <v>2383</v>
      </c>
      <c r="AP645" s="117" t="s">
        <v>2384</v>
      </c>
      <c r="AQ645" s="117" t="s">
        <v>2385</v>
      </c>
      <c r="AR645" s="117" t="s">
        <v>2386</v>
      </c>
      <c r="AS645" s="117" t="s">
        <v>2387</v>
      </c>
      <c r="AT645" s="117" t="s">
        <v>2388</v>
      </c>
      <c r="AU645" s="117" t="s">
        <v>145</v>
      </c>
      <c r="AV645" s="117" t="s">
        <v>2389</v>
      </c>
      <c r="AW645" s="117" t="s">
        <v>2390</v>
      </c>
      <c r="AX645" s="117" t="s">
        <v>2391</v>
      </c>
      <c r="AY645" s="117" t="s">
        <v>145</v>
      </c>
      <c r="AZ645" s="117" t="s">
        <v>2388</v>
      </c>
      <c r="BA645" s="117" t="s">
        <v>145</v>
      </c>
      <c r="BB645" s="117" t="s">
        <v>145</v>
      </c>
      <c r="BC645" s="117" t="s">
        <v>145</v>
      </c>
      <c r="BD645" s="117" t="s">
        <v>145</v>
      </c>
      <c r="BE645" s="117" t="s">
        <v>145</v>
      </c>
      <c r="BF645" s="117" t="s">
        <v>145</v>
      </c>
      <c r="BG645" s="117" t="s">
        <v>145</v>
      </c>
      <c r="BH645" s="117" t="s">
        <v>145</v>
      </c>
      <c r="BI645" s="117" t="s">
        <v>145</v>
      </c>
      <c r="BJ645" s="117" t="s">
        <v>145</v>
      </c>
      <c r="BK645" s="117" t="s">
        <v>145</v>
      </c>
      <c r="BL645" s="117" t="s">
        <v>170</v>
      </c>
      <c r="BM645" s="117" t="s">
        <v>145</v>
      </c>
      <c r="BN645" s="117" t="s">
        <v>145</v>
      </c>
      <c r="BO645" s="117" t="s">
        <v>145</v>
      </c>
      <c r="BP645" s="117" t="s">
        <v>145</v>
      </c>
      <c r="BQ645" s="117" t="s">
        <v>145</v>
      </c>
      <c r="BR645" s="117" t="s">
        <v>145</v>
      </c>
      <c r="BS645" s="117" t="s">
        <v>145</v>
      </c>
      <c r="BT645" s="117" t="s">
        <v>145</v>
      </c>
      <c r="BU645" s="117" t="s">
        <v>145</v>
      </c>
      <c r="BV645" s="117" t="s">
        <v>171</v>
      </c>
      <c r="BW645" s="117" t="s">
        <v>145</v>
      </c>
      <c r="BX645" s="117" t="s">
        <v>145</v>
      </c>
      <c r="BY645" s="117" t="s">
        <v>145</v>
      </c>
      <c r="BZ645" s="117" t="s">
        <v>145</v>
      </c>
      <c r="CA645" s="117" t="s">
        <v>145</v>
      </c>
      <c r="CB645" s="117" t="s">
        <v>149</v>
      </c>
      <c r="CC645" s="117" t="s">
        <v>149</v>
      </c>
      <c r="CD645" s="117" t="s">
        <v>145</v>
      </c>
      <c r="CE645" s="117" t="s">
        <v>145</v>
      </c>
      <c r="CF645" s="117" t="s">
        <v>145</v>
      </c>
      <c r="CG645" s="117" t="s">
        <v>145</v>
      </c>
      <c r="CH645" s="117" t="s">
        <v>145</v>
      </c>
      <c r="CI645" s="117" t="s">
        <v>145</v>
      </c>
      <c r="CJ645" s="117" t="s">
        <v>145</v>
      </c>
      <c r="CK645" s="117" t="s">
        <v>145</v>
      </c>
      <c r="CL645" s="117" t="s">
        <v>145</v>
      </c>
      <c r="CM645" s="117" t="s">
        <v>145</v>
      </c>
      <c r="CN645" s="117" t="s">
        <v>145</v>
      </c>
      <c r="CO645" s="117" t="s">
        <v>1811</v>
      </c>
      <c r="CP645" s="117" t="s">
        <v>145</v>
      </c>
      <c r="CQ645" s="117" t="s">
        <v>145</v>
      </c>
      <c r="CR645" s="117" t="s">
        <v>145</v>
      </c>
      <c r="CS645" s="117" t="s">
        <v>173</v>
      </c>
      <c r="CT645" s="117" t="s">
        <v>300</v>
      </c>
      <c r="CU645" s="117" t="s">
        <v>175</v>
      </c>
      <c r="CV645" s="117" t="s">
        <v>176</v>
      </c>
      <c r="CW645" s="117" t="s">
        <v>177</v>
      </c>
      <c r="CX645" s="117" t="s">
        <v>178</v>
      </c>
      <c r="CY645" s="117" t="s">
        <v>178</v>
      </c>
      <c r="CZ645" s="117" t="s">
        <v>179</v>
      </c>
      <c r="DA645" s="117" t="s">
        <v>179</v>
      </c>
      <c r="DB645" s="117" t="s">
        <v>145</v>
      </c>
      <c r="DC645" s="117" t="s">
        <v>145</v>
      </c>
      <c r="DD645" s="117" t="s">
        <v>179</v>
      </c>
      <c r="DE645" s="117" t="s">
        <v>145</v>
      </c>
      <c r="DF645" s="117" t="s">
        <v>145</v>
      </c>
      <c r="DG645" s="117" t="s">
        <v>145</v>
      </c>
      <c r="DH645" s="117" t="s">
        <v>145</v>
      </c>
      <c r="DI645" s="117" t="s">
        <v>145</v>
      </c>
      <c r="DJ645" s="117" t="s">
        <v>145</v>
      </c>
      <c r="DK645" s="117" t="s">
        <v>145</v>
      </c>
      <c r="DL645" s="117" t="s">
        <v>145</v>
      </c>
      <c r="DM645" s="117" t="s">
        <v>145</v>
      </c>
      <c r="DN645" s="117" t="s">
        <v>145</v>
      </c>
      <c r="DO645" s="117" t="s">
        <v>145</v>
      </c>
      <c r="DP645" s="117" t="s">
        <v>145</v>
      </c>
      <c r="DQ645" s="117" t="s">
        <v>145</v>
      </c>
      <c r="DR645" s="117" t="s">
        <v>145</v>
      </c>
      <c r="DS645" s="117" t="s">
        <v>145</v>
      </c>
      <c r="DT645" s="117" t="s">
        <v>145</v>
      </c>
      <c r="DU645" s="117" t="s">
        <v>145</v>
      </c>
      <c r="DV645" s="117" t="s">
        <v>145</v>
      </c>
      <c r="DW645" s="117" t="s">
        <v>145</v>
      </c>
      <c r="DX645" s="117" t="s">
        <v>145</v>
      </c>
      <c r="DY645" s="117" t="s">
        <v>145</v>
      </c>
      <c r="DZ645" s="117" t="s">
        <v>145</v>
      </c>
      <c r="EA645" s="117" t="s">
        <v>145</v>
      </c>
      <c r="EB645" s="117" t="s">
        <v>145</v>
      </c>
      <c r="EC645" s="117" t="s">
        <v>180</v>
      </c>
      <c r="ED645" s="117" t="s">
        <v>145</v>
      </c>
      <c r="EE645" s="117" t="s">
        <v>154</v>
      </c>
      <c r="EF645" s="117" t="s">
        <v>145</v>
      </c>
      <c r="EG645" s="117" t="s">
        <v>145</v>
      </c>
      <c r="EH645" s="117" t="s">
        <v>145</v>
      </c>
      <c r="EI645" s="117" t="s">
        <v>145</v>
      </c>
      <c r="EJ645" s="117" t="s">
        <v>145</v>
      </c>
      <c r="EK645" s="117" t="s">
        <v>145</v>
      </c>
      <c r="EL645" s="117" t="s">
        <v>145</v>
      </c>
      <c r="EM645" s="117" t="s">
        <v>145</v>
      </c>
      <c r="EN645" s="117" t="s">
        <v>147</v>
      </c>
    </row>
    <row r="646" spans="1:144">
      <c r="A646" s="117" t="s">
        <v>2392</v>
      </c>
      <c r="B646" s="117" t="s">
        <v>145</v>
      </c>
      <c r="C646" s="117" t="s">
        <v>146</v>
      </c>
      <c r="D646" s="117" t="s">
        <v>145</v>
      </c>
      <c r="E646" s="117" t="s">
        <v>147</v>
      </c>
      <c r="F646" s="117" t="s">
        <v>145</v>
      </c>
      <c r="G646" s="117" t="s">
        <v>148</v>
      </c>
      <c r="H646" s="117" t="s">
        <v>149</v>
      </c>
      <c r="I646" s="117" t="s">
        <v>145</v>
      </c>
      <c r="J646" s="117" t="s">
        <v>150</v>
      </c>
      <c r="K646" s="117" t="s">
        <v>151</v>
      </c>
      <c r="L646" s="117" t="s">
        <v>2381</v>
      </c>
      <c r="M646" s="117" t="s">
        <v>145</v>
      </c>
      <c r="N646" s="117" t="s">
        <v>146</v>
      </c>
      <c r="O646" s="117" t="s">
        <v>153</v>
      </c>
      <c r="P646" s="117" t="s">
        <v>154</v>
      </c>
      <c r="Q646" s="117" t="s">
        <v>155</v>
      </c>
      <c r="R646" s="117" t="s">
        <v>145</v>
      </c>
      <c r="S646" s="117" t="s">
        <v>156</v>
      </c>
      <c r="T646" s="117" t="s">
        <v>154</v>
      </c>
      <c r="U646" s="117" t="s">
        <v>145</v>
      </c>
      <c r="V646" s="117" t="s">
        <v>145</v>
      </c>
      <c r="W646" s="117" t="s">
        <v>157</v>
      </c>
      <c r="X646" s="117" t="s">
        <v>157</v>
      </c>
      <c r="Y646" s="117" t="s">
        <v>158</v>
      </c>
      <c r="Z646" s="117" t="s">
        <v>159</v>
      </c>
      <c r="AA646" s="117" t="s">
        <v>145</v>
      </c>
      <c r="AB646" s="117" t="s">
        <v>145</v>
      </c>
      <c r="AC646" s="117" t="s">
        <v>145</v>
      </c>
      <c r="AD646" s="117" t="s">
        <v>145</v>
      </c>
      <c r="AE646" s="117" t="s">
        <v>2393</v>
      </c>
      <c r="AF646" s="117" t="s">
        <v>145</v>
      </c>
      <c r="AG646" s="117" t="s">
        <v>145</v>
      </c>
      <c r="AH646" s="117" t="s">
        <v>147</v>
      </c>
      <c r="AI646" s="117" t="s">
        <v>145</v>
      </c>
      <c r="AJ646" s="117" t="s">
        <v>145</v>
      </c>
      <c r="AK646" s="117" t="s">
        <v>145</v>
      </c>
      <c r="AL646" s="117" t="s">
        <v>145</v>
      </c>
      <c r="AM646" s="117" t="s">
        <v>145</v>
      </c>
      <c r="AN646" s="117" t="s">
        <v>145</v>
      </c>
      <c r="AO646" s="117" t="s">
        <v>1416</v>
      </c>
      <c r="AP646" s="117" t="s">
        <v>759</v>
      </c>
      <c r="AQ646" s="117" t="s">
        <v>2394</v>
      </c>
      <c r="AR646" s="117" t="s">
        <v>1419</v>
      </c>
      <c r="AS646" s="117" t="s">
        <v>1420</v>
      </c>
      <c r="AT646" s="117" t="s">
        <v>2395</v>
      </c>
      <c r="AU646" s="117" t="s">
        <v>145</v>
      </c>
      <c r="AV646" s="117" t="s">
        <v>2396</v>
      </c>
      <c r="AW646" s="117" t="s">
        <v>2397</v>
      </c>
      <c r="AX646" s="117" t="s">
        <v>2398</v>
      </c>
      <c r="AY646" s="117" t="s">
        <v>145</v>
      </c>
      <c r="AZ646" s="117" t="s">
        <v>2395</v>
      </c>
      <c r="BA646" s="117" t="s">
        <v>145</v>
      </c>
      <c r="BB646" s="117" t="s">
        <v>145</v>
      </c>
      <c r="BC646" s="117" t="s">
        <v>145</v>
      </c>
      <c r="BD646" s="117" t="s">
        <v>145</v>
      </c>
      <c r="BE646" s="117" t="s">
        <v>145</v>
      </c>
      <c r="BF646" s="117" t="s">
        <v>145</v>
      </c>
      <c r="BG646" s="117" t="s">
        <v>145</v>
      </c>
      <c r="BH646" s="117" t="s">
        <v>145</v>
      </c>
      <c r="BI646" s="117" t="s">
        <v>145</v>
      </c>
      <c r="BJ646" s="117" t="s">
        <v>145</v>
      </c>
      <c r="BK646" s="117" t="s">
        <v>145</v>
      </c>
      <c r="BL646" s="117" t="s">
        <v>170</v>
      </c>
      <c r="BM646" s="117" t="s">
        <v>145</v>
      </c>
      <c r="BN646" s="117" t="s">
        <v>145</v>
      </c>
      <c r="BO646" s="117" t="s">
        <v>145</v>
      </c>
      <c r="BP646" s="117" t="s">
        <v>145</v>
      </c>
      <c r="BQ646" s="117" t="s">
        <v>145</v>
      </c>
      <c r="BR646" s="117" t="s">
        <v>145</v>
      </c>
      <c r="BS646" s="117" t="s">
        <v>145</v>
      </c>
      <c r="BT646" s="117" t="s">
        <v>145</v>
      </c>
      <c r="BU646" s="117" t="s">
        <v>145</v>
      </c>
      <c r="BV646" s="117" t="s">
        <v>171</v>
      </c>
      <c r="BW646" s="117" t="s">
        <v>145</v>
      </c>
      <c r="BX646" s="117" t="s">
        <v>145</v>
      </c>
      <c r="BY646" s="117" t="s">
        <v>145</v>
      </c>
      <c r="BZ646" s="117" t="s">
        <v>145</v>
      </c>
      <c r="CA646" s="117" t="s">
        <v>145</v>
      </c>
      <c r="CB646" s="117" t="s">
        <v>172</v>
      </c>
      <c r="CC646" s="117" t="s">
        <v>172</v>
      </c>
      <c r="CD646" s="117" t="s">
        <v>145</v>
      </c>
      <c r="CE646" s="117" t="s">
        <v>145</v>
      </c>
      <c r="CF646" s="117" t="s">
        <v>145</v>
      </c>
      <c r="CG646" s="117" t="s">
        <v>145</v>
      </c>
      <c r="CH646" s="117" t="s">
        <v>145</v>
      </c>
      <c r="CI646" s="117" t="s">
        <v>145</v>
      </c>
      <c r="CJ646" s="117" t="s">
        <v>145</v>
      </c>
      <c r="CK646" s="117" t="s">
        <v>145</v>
      </c>
      <c r="CL646" s="117" t="s">
        <v>145</v>
      </c>
      <c r="CM646" s="117" t="s">
        <v>145</v>
      </c>
      <c r="CN646" s="117" t="s">
        <v>145</v>
      </c>
      <c r="CO646" s="117" t="s">
        <v>145</v>
      </c>
      <c r="CP646" s="117" t="s">
        <v>145</v>
      </c>
      <c r="CQ646" s="117" t="s">
        <v>145</v>
      </c>
      <c r="CR646" s="117" t="s">
        <v>145</v>
      </c>
      <c r="CS646" s="117" t="s">
        <v>173</v>
      </c>
      <c r="CT646" s="117" t="s">
        <v>174</v>
      </c>
      <c r="CU646" s="117" t="s">
        <v>182</v>
      </c>
      <c r="CV646" s="117" t="s">
        <v>183</v>
      </c>
      <c r="CW646" s="117" t="s">
        <v>184</v>
      </c>
      <c r="CX646" s="117" t="s">
        <v>178</v>
      </c>
      <c r="CY646" s="117" t="s">
        <v>178</v>
      </c>
      <c r="CZ646" s="117" t="s">
        <v>179</v>
      </c>
      <c r="DA646" s="117" t="s">
        <v>179</v>
      </c>
      <c r="DB646" s="117" t="s">
        <v>145</v>
      </c>
      <c r="DC646" s="117" t="s">
        <v>145</v>
      </c>
      <c r="DD646" s="117" t="s">
        <v>179</v>
      </c>
      <c r="DE646" s="117" t="s">
        <v>145</v>
      </c>
      <c r="DF646" s="117" t="s">
        <v>145</v>
      </c>
      <c r="DG646" s="117" t="s">
        <v>145</v>
      </c>
      <c r="DH646" s="117" t="s">
        <v>145</v>
      </c>
      <c r="DI646" s="117" t="s">
        <v>145</v>
      </c>
      <c r="DJ646" s="117" t="s">
        <v>145</v>
      </c>
      <c r="DK646" s="117" t="s">
        <v>145</v>
      </c>
      <c r="DL646" s="117" t="s">
        <v>145</v>
      </c>
      <c r="DM646" s="117" t="s">
        <v>145</v>
      </c>
      <c r="DN646" s="117" t="s">
        <v>145</v>
      </c>
      <c r="DO646" s="117" t="s">
        <v>145</v>
      </c>
      <c r="DP646" s="117" t="s">
        <v>145</v>
      </c>
      <c r="DQ646" s="117" t="s">
        <v>145</v>
      </c>
      <c r="DR646" s="117" t="s">
        <v>145</v>
      </c>
      <c r="DS646" s="117" t="s">
        <v>145</v>
      </c>
      <c r="DT646" s="117" t="s">
        <v>145</v>
      </c>
      <c r="DU646" s="117" t="s">
        <v>145</v>
      </c>
      <c r="DV646" s="117" t="s">
        <v>145</v>
      </c>
      <c r="DW646" s="117" t="s">
        <v>145</v>
      </c>
      <c r="DX646" s="117" t="s">
        <v>145</v>
      </c>
      <c r="DY646" s="117" t="s">
        <v>145</v>
      </c>
      <c r="DZ646" s="117" t="s">
        <v>145</v>
      </c>
      <c r="EA646" s="117" t="s">
        <v>145</v>
      </c>
      <c r="EB646" s="117" t="s">
        <v>145</v>
      </c>
      <c r="EC646" s="117" t="s">
        <v>180</v>
      </c>
      <c r="ED646" s="117" t="s">
        <v>145</v>
      </c>
      <c r="EE646" s="117" t="s">
        <v>154</v>
      </c>
      <c r="EF646" s="117" t="s">
        <v>145</v>
      </c>
      <c r="EG646" s="117" t="s">
        <v>145</v>
      </c>
      <c r="EH646" s="117" t="s">
        <v>145</v>
      </c>
      <c r="EI646" s="117" t="s">
        <v>145</v>
      </c>
      <c r="EJ646" s="117" t="s">
        <v>145</v>
      </c>
      <c r="EK646" s="117" t="s">
        <v>145</v>
      </c>
      <c r="EL646" s="117" t="s">
        <v>145</v>
      </c>
      <c r="EM646" s="117" t="s">
        <v>145</v>
      </c>
      <c r="EN646" s="117" t="s">
        <v>147</v>
      </c>
    </row>
    <row r="647" spans="1:144">
      <c r="A647" s="117" t="s">
        <v>2392</v>
      </c>
      <c r="B647" s="117" t="s">
        <v>145</v>
      </c>
      <c r="C647" s="117" t="s">
        <v>146</v>
      </c>
      <c r="D647" s="117" t="s">
        <v>145</v>
      </c>
      <c r="E647" s="117" t="s">
        <v>147</v>
      </c>
      <c r="F647" s="117" t="s">
        <v>145</v>
      </c>
      <c r="G647" s="117" t="s">
        <v>148</v>
      </c>
      <c r="H647" s="117" t="s">
        <v>149</v>
      </c>
      <c r="I647" s="117" t="s">
        <v>145</v>
      </c>
      <c r="J647" s="117" t="s">
        <v>150</v>
      </c>
      <c r="K647" s="117" t="s">
        <v>151</v>
      </c>
      <c r="L647" s="117" t="s">
        <v>2381</v>
      </c>
      <c r="M647" s="117" t="s">
        <v>145</v>
      </c>
      <c r="N647" s="117" t="s">
        <v>146</v>
      </c>
      <c r="O647" s="117" t="s">
        <v>153</v>
      </c>
      <c r="P647" s="117" t="s">
        <v>154</v>
      </c>
      <c r="Q647" s="117" t="s">
        <v>155</v>
      </c>
      <c r="R647" s="117" t="s">
        <v>145</v>
      </c>
      <c r="S647" s="117" t="s">
        <v>156</v>
      </c>
      <c r="T647" s="117" t="s">
        <v>154</v>
      </c>
      <c r="U647" s="117" t="s">
        <v>145</v>
      </c>
      <c r="V647" s="117" t="s">
        <v>145</v>
      </c>
      <c r="W647" s="117" t="s">
        <v>157</v>
      </c>
      <c r="X647" s="117" t="s">
        <v>157</v>
      </c>
      <c r="Y647" s="117" t="s">
        <v>158</v>
      </c>
      <c r="Z647" s="117" t="s">
        <v>159</v>
      </c>
      <c r="AA647" s="117" t="s">
        <v>145</v>
      </c>
      <c r="AB647" s="117" t="s">
        <v>145</v>
      </c>
      <c r="AC647" s="117" t="s">
        <v>145</v>
      </c>
      <c r="AD647" s="117" t="s">
        <v>145</v>
      </c>
      <c r="AE647" s="117" t="s">
        <v>2393</v>
      </c>
      <c r="AF647" s="117" t="s">
        <v>145</v>
      </c>
      <c r="AG647" s="117" t="s">
        <v>145</v>
      </c>
      <c r="AH647" s="117" t="s">
        <v>147</v>
      </c>
      <c r="AI647" s="117" t="s">
        <v>145</v>
      </c>
      <c r="AJ647" s="117" t="s">
        <v>145</v>
      </c>
      <c r="AK647" s="117" t="s">
        <v>145</v>
      </c>
      <c r="AL647" s="117" t="s">
        <v>145</v>
      </c>
      <c r="AM647" s="117" t="s">
        <v>145</v>
      </c>
      <c r="AN647" s="117" t="s">
        <v>145</v>
      </c>
      <c r="AO647" s="117" t="s">
        <v>1416</v>
      </c>
      <c r="AP647" s="117" t="s">
        <v>759</v>
      </c>
      <c r="AQ647" s="117" t="s">
        <v>2394</v>
      </c>
      <c r="AR647" s="117" t="s">
        <v>1419</v>
      </c>
      <c r="AS647" s="117" t="s">
        <v>1420</v>
      </c>
      <c r="AT647" s="117" t="s">
        <v>2395</v>
      </c>
      <c r="AU647" s="117" t="s">
        <v>145</v>
      </c>
      <c r="AV647" s="117" t="s">
        <v>2396</v>
      </c>
      <c r="AW647" s="117" t="s">
        <v>2397</v>
      </c>
      <c r="AX647" s="117" t="s">
        <v>2398</v>
      </c>
      <c r="AY647" s="117" t="s">
        <v>145</v>
      </c>
      <c r="AZ647" s="117" t="s">
        <v>2395</v>
      </c>
      <c r="BA647" s="117" t="s">
        <v>145</v>
      </c>
      <c r="BB647" s="117" t="s">
        <v>145</v>
      </c>
      <c r="BC647" s="117" t="s">
        <v>145</v>
      </c>
      <c r="BD647" s="117" t="s">
        <v>145</v>
      </c>
      <c r="BE647" s="117" t="s">
        <v>145</v>
      </c>
      <c r="BF647" s="117" t="s">
        <v>145</v>
      </c>
      <c r="BG647" s="117" t="s">
        <v>145</v>
      </c>
      <c r="BH647" s="117" t="s">
        <v>145</v>
      </c>
      <c r="BI647" s="117" t="s">
        <v>145</v>
      </c>
      <c r="BJ647" s="117" t="s">
        <v>145</v>
      </c>
      <c r="BK647" s="117" t="s">
        <v>145</v>
      </c>
      <c r="BL647" s="117" t="s">
        <v>170</v>
      </c>
      <c r="BM647" s="117" t="s">
        <v>145</v>
      </c>
      <c r="BN647" s="117" t="s">
        <v>145</v>
      </c>
      <c r="BO647" s="117" t="s">
        <v>145</v>
      </c>
      <c r="BP647" s="117" t="s">
        <v>145</v>
      </c>
      <c r="BQ647" s="117" t="s">
        <v>145</v>
      </c>
      <c r="BR647" s="117" t="s">
        <v>145</v>
      </c>
      <c r="BS647" s="117" t="s">
        <v>145</v>
      </c>
      <c r="BT647" s="117" t="s">
        <v>145</v>
      </c>
      <c r="BU647" s="117" t="s">
        <v>145</v>
      </c>
      <c r="BV647" s="117" t="s">
        <v>171</v>
      </c>
      <c r="BW647" s="117" t="s">
        <v>145</v>
      </c>
      <c r="BX647" s="117" t="s">
        <v>145</v>
      </c>
      <c r="BY647" s="117" t="s">
        <v>145</v>
      </c>
      <c r="BZ647" s="117" t="s">
        <v>145</v>
      </c>
      <c r="CA647" s="117" t="s">
        <v>145</v>
      </c>
      <c r="CB647" s="117" t="s">
        <v>172</v>
      </c>
      <c r="CC647" s="117" t="s">
        <v>172</v>
      </c>
      <c r="CD647" s="117" t="s">
        <v>145</v>
      </c>
      <c r="CE647" s="117" t="s">
        <v>145</v>
      </c>
      <c r="CF647" s="117" t="s">
        <v>145</v>
      </c>
      <c r="CG647" s="117" t="s">
        <v>145</v>
      </c>
      <c r="CH647" s="117" t="s">
        <v>145</v>
      </c>
      <c r="CI647" s="117" t="s">
        <v>145</v>
      </c>
      <c r="CJ647" s="117" t="s">
        <v>145</v>
      </c>
      <c r="CK647" s="117" t="s">
        <v>145</v>
      </c>
      <c r="CL647" s="117" t="s">
        <v>145</v>
      </c>
      <c r="CM647" s="117" t="s">
        <v>145</v>
      </c>
      <c r="CN647" s="117" t="s">
        <v>145</v>
      </c>
      <c r="CO647" s="117" t="s">
        <v>145</v>
      </c>
      <c r="CP647" s="117" t="s">
        <v>145</v>
      </c>
      <c r="CQ647" s="117" t="s">
        <v>145</v>
      </c>
      <c r="CR647" s="117" t="s">
        <v>145</v>
      </c>
      <c r="CS647" s="117" t="s">
        <v>173</v>
      </c>
      <c r="CT647" s="117" t="s">
        <v>181</v>
      </c>
      <c r="CU647" s="117" t="s">
        <v>175</v>
      </c>
      <c r="CV647" s="117" t="s">
        <v>176</v>
      </c>
      <c r="CW647" s="117" t="s">
        <v>177</v>
      </c>
      <c r="CX647" s="117" t="s">
        <v>178</v>
      </c>
      <c r="CY647" s="117" t="s">
        <v>178</v>
      </c>
      <c r="CZ647" s="117" t="s">
        <v>179</v>
      </c>
      <c r="DA647" s="117" t="s">
        <v>179</v>
      </c>
      <c r="DB647" s="117" t="s">
        <v>145</v>
      </c>
      <c r="DC647" s="117" t="s">
        <v>145</v>
      </c>
      <c r="DD647" s="117" t="s">
        <v>179</v>
      </c>
      <c r="DE647" s="117" t="s">
        <v>145</v>
      </c>
      <c r="DF647" s="117" t="s">
        <v>145</v>
      </c>
      <c r="DG647" s="117" t="s">
        <v>145</v>
      </c>
      <c r="DH647" s="117" t="s">
        <v>145</v>
      </c>
      <c r="DI647" s="117" t="s">
        <v>145</v>
      </c>
      <c r="DJ647" s="117" t="s">
        <v>145</v>
      </c>
      <c r="DK647" s="117" t="s">
        <v>145</v>
      </c>
      <c r="DL647" s="117" t="s">
        <v>145</v>
      </c>
      <c r="DM647" s="117" t="s">
        <v>145</v>
      </c>
      <c r="DN647" s="117" t="s">
        <v>145</v>
      </c>
      <c r="DO647" s="117" t="s">
        <v>145</v>
      </c>
      <c r="DP647" s="117" t="s">
        <v>145</v>
      </c>
      <c r="DQ647" s="117" t="s">
        <v>145</v>
      </c>
      <c r="DR647" s="117" t="s">
        <v>145</v>
      </c>
      <c r="DS647" s="117" t="s">
        <v>145</v>
      </c>
      <c r="DT647" s="117" t="s">
        <v>145</v>
      </c>
      <c r="DU647" s="117" t="s">
        <v>145</v>
      </c>
      <c r="DV647" s="117" t="s">
        <v>145</v>
      </c>
      <c r="DW647" s="117" t="s">
        <v>145</v>
      </c>
      <c r="DX647" s="117" t="s">
        <v>145</v>
      </c>
      <c r="DY647" s="117" t="s">
        <v>145</v>
      </c>
      <c r="DZ647" s="117" t="s">
        <v>145</v>
      </c>
      <c r="EA647" s="117" t="s">
        <v>145</v>
      </c>
      <c r="EB647" s="117" t="s">
        <v>145</v>
      </c>
      <c r="EC647" s="117" t="s">
        <v>180</v>
      </c>
      <c r="ED647" s="117" t="s">
        <v>145</v>
      </c>
      <c r="EE647" s="117" t="s">
        <v>154</v>
      </c>
      <c r="EF647" s="117" t="s">
        <v>145</v>
      </c>
      <c r="EG647" s="117" t="s">
        <v>145</v>
      </c>
      <c r="EH647" s="117" t="s">
        <v>145</v>
      </c>
      <c r="EI647" s="117" t="s">
        <v>145</v>
      </c>
      <c r="EJ647" s="117" t="s">
        <v>145</v>
      </c>
      <c r="EK647" s="117" t="s">
        <v>145</v>
      </c>
      <c r="EL647" s="117" t="s">
        <v>145</v>
      </c>
      <c r="EM647" s="117" t="s">
        <v>145</v>
      </c>
      <c r="EN647" s="117" t="s">
        <v>147</v>
      </c>
    </row>
    <row r="648" spans="1:144">
      <c r="A648" s="117" t="s">
        <v>2399</v>
      </c>
      <c r="B648" s="117" t="s">
        <v>145</v>
      </c>
      <c r="C648" s="117" t="s">
        <v>146</v>
      </c>
      <c r="D648" s="117" t="s">
        <v>145</v>
      </c>
      <c r="E648" s="117" t="s">
        <v>147</v>
      </c>
      <c r="F648" s="117" t="s">
        <v>145</v>
      </c>
      <c r="G648" s="117" t="s">
        <v>148</v>
      </c>
      <c r="H648" s="117" t="s">
        <v>149</v>
      </c>
      <c r="I648" s="117" t="s">
        <v>145</v>
      </c>
      <c r="J648" s="117" t="s">
        <v>150</v>
      </c>
      <c r="K648" s="117" t="s">
        <v>151</v>
      </c>
      <c r="L648" s="117" t="s">
        <v>2400</v>
      </c>
      <c r="M648" s="117" t="s">
        <v>145</v>
      </c>
      <c r="N648" s="117" t="s">
        <v>146</v>
      </c>
      <c r="O648" s="117" t="s">
        <v>153</v>
      </c>
      <c r="P648" s="117" t="s">
        <v>154</v>
      </c>
      <c r="Q648" s="117" t="s">
        <v>155</v>
      </c>
      <c r="R648" s="117" t="s">
        <v>145</v>
      </c>
      <c r="S648" s="117" t="s">
        <v>156</v>
      </c>
      <c r="T648" s="117" t="s">
        <v>154</v>
      </c>
      <c r="U648" s="117" t="s">
        <v>145</v>
      </c>
      <c r="V648" s="117" t="s">
        <v>145</v>
      </c>
      <c r="W648" s="117" t="s">
        <v>157</v>
      </c>
      <c r="X648" s="117" t="s">
        <v>157</v>
      </c>
      <c r="Y648" s="117" t="s">
        <v>158</v>
      </c>
      <c r="Z648" s="117" t="s">
        <v>159</v>
      </c>
      <c r="AA648" s="117" t="s">
        <v>145</v>
      </c>
      <c r="AB648" s="117" t="s">
        <v>145</v>
      </c>
      <c r="AC648" s="117" t="s">
        <v>145</v>
      </c>
      <c r="AD648" s="117" t="s">
        <v>145</v>
      </c>
      <c r="AE648" s="117" t="s">
        <v>2401</v>
      </c>
      <c r="AF648" s="117" t="s">
        <v>145</v>
      </c>
      <c r="AG648" s="117" t="s">
        <v>145</v>
      </c>
      <c r="AH648" s="117" t="s">
        <v>147</v>
      </c>
      <c r="AI648" s="117" t="s">
        <v>145</v>
      </c>
      <c r="AJ648" s="117" t="s">
        <v>145</v>
      </c>
      <c r="AK648" s="117" t="s">
        <v>145</v>
      </c>
      <c r="AL648" s="117" t="s">
        <v>145</v>
      </c>
      <c r="AM648" s="117" t="s">
        <v>145</v>
      </c>
      <c r="AN648" s="117" t="s">
        <v>145</v>
      </c>
      <c r="AO648" s="117" t="s">
        <v>740</v>
      </c>
      <c r="AP648" s="117" t="s">
        <v>2402</v>
      </c>
      <c r="AQ648" s="117" t="s">
        <v>2403</v>
      </c>
      <c r="AR648" s="117" t="s">
        <v>420</v>
      </c>
      <c r="AS648" s="117" t="s">
        <v>2404</v>
      </c>
      <c r="AT648" s="117" t="s">
        <v>2405</v>
      </c>
      <c r="AU648" s="117" t="s">
        <v>145</v>
      </c>
      <c r="AV648" s="117" t="s">
        <v>2406</v>
      </c>
      <c r="AW648" s="117" t="s">
        <v>2407</v>
      </c>
      <c r="AX648" s="117" t="s">
        <v>2408</v>
      </c>
      <c r="AY648" s="117" t="s">
        <v>145</v>
      </c>
      <c r="AZ648" s="117" t="s">
        <v>2405</v>
      </c>
      <c r="BA648" s="117" t="s">
        <v>145</v>
      </c>
      <c r="BB648" s="117" t="s">
        <v>145</v>
      </c>
      <c r="BC648" s="117" t="s">
        <v>145</v>
      </c>
      <c r="BD648" s="117" t="s">
        <v>145</v>
      </c>
      <c r="BE648" s="117" t="s">
        <v>145</v>
      </c>
      <c r="BF648" s="117" t="s">
        <v>145</v>
      </c>
      <c r="BG648" s="117" t="s">
        <v>145</v>
      </c>
      <c r="BH648" s="117" t="s">
        <v>145</v>
      </c>
      <c r="BI648" s="117" t="s">
        <v>145</v>
      </c>
      <c r="BJ648" s="117" t="s">
        <v>145</v>
      </c>
      <c r="BK648" s="117" t="s">
        <v>145</v>
      </c>
      <c r="BL648" s="117" t="s">
        <v>170</v>
      </c>
      <c r="BM648" s="117" t="s">
        <v>145</v>
      </c>
      <c r="BN648" s="117" t="s">
        <v>145</v>
      </c>
      <c r="BO648" s="117" t="s">
        <v>145</v>
      </c>
      <c r="BP648" s="117" t="s">
        <v>145</v>
      </c>
      <c r="BQ648" s="117" t="s">
        <v>145</v>
      </c>
      <c r="BR648" s="117" t="s">
        <v>145</v>
      </c>
      <c r="BS648" s="117" t="s">
        <v>145</v>
      </c>
      <c r="BT648" s="117" t="s">
        <v>145</v>
      </c>
      <c r="BU648" s="117" t="s">
        <v>145</v>
      </c>
      <c r="BV648" s="117" t="s">
        <v>171</v>
      </c>
      <c r="BW648" s="117" t="s">
        <v>145</v>
      </c>
      <c r="BX648" s="117" t="s">
        <v>145</v>
      </c>
      <c r="BY648" s="117" t="s">
        <v>145</v>
      </c>
      <c r="BZ648" s="117" t="s">
        <v>145</v>
      </c>
      <c r="CA648" s="117" t="s">
        <v>145</v>
      </c>
      <c r="CB648" s="117" t="s">
        <v>290</v>
      </c>
      <c r="CC648" s="117" t="s">
        <v>2324</v>
      </c>
      <c r="CD648" s="117" t="s">
        <v>145</v>
      </c>
      <c r="CE648" s="117" t="s">
        <v>145</v>
      </c>
      <c r="CF648" s="117" t="s">
        <v>145</v>
      </c>
      <c r="CG648" s="117" t="s">
        <v>145</v>
      </c>
      <c r="CH648" s="117" t="s">
        <v>145</v>
      </c>
      <c r="CI648" s="117" t="s">
        <v>145</v>
      </c>
      <c r="CJ648" s="117" t="s">
        <v>145</v>
      </c>
      <c r="CK648" s="117" t="s">
        <v>145</v>
      </c>
      <c r="CL648" s="117" t="s">
        <v>145</v>
      </c>
      <c r="CM648" s="117" t="s">
        <v>145</v>
      </c>
      <c r="CN648" s="117" t="s">
        <v>145</v>
      </c>
      <c r="CO648" s="117" t="s">
        <v>2325</v>
      </c>
      <c r="CP648" s="117" t="s">
        <v>145</v>
      </c>
      <c r="CQ648" s="117" t="s">
        <v>145</v>
      </c>
      <c r="CR648" s="117" t="s">
        <v>145</v>
      </c>
      <c r="CS648" s="117" t="s">
        <v>173</v>
      </c>
      <c r="CT648" s="117" t="s">
        <v>174</v>
      </c>
      <c r="CU648" s="117" t="s">
        <v>242</v>
      </c>
      <c r="CV648" s="117" t="s">
        <v>243</v>
      </c>
      <c r="CW648" s="117" t="s">
        <v>244</v>
      </c>
      <c r="CX648" s="117" t="s">
        <v>178</v>
      </c>
      <c r="CY648" s="117" t="s">
        <v>178</v>
      </c>
      <c r="CZ648" s="117" t="s">
        <v>179</v>
      </c>
      <c r="DA648" s="117" t="s">
        <v>179</v>
      </c>
      <c r="DB648" s="117" t="s">
        <v>145</v>
      </c>
      <c r="DC648" s="117" t="s">
        <v>145</v>
      </c>
      <c r="DD648" s="117" t="s">
        <v>179</v>
      </c>
      <c r="DE648" s="117" t="s">
        <v>145</v>
      </c>
      <c r="DF648" s="117" t="s">
        <v>145</v>
      </c>
      <c r="DG648" s="117" t="s">
        <v>145</v>
      </c>
      <c r="DH648" s="117" t="s">
        <v>145</v>
      </c>
      <c r="DI648" s="117" t="s">
        <v>145</v>
      </c>
      <c r="DJ648" s="117" t="s">
        <v>145</v>
      </c>
      <c r="DK648" s="117" t="s">
        <v>145</v>
      </c>
      <c r="DL648" s="117" t="s">
        <v>145</v>
      </c>
      <c r="DM648" s="117" t="s">
        <v>145</v>
      </c>
      <c r="DN648" s="117" t="s">
        <v>145</v>
      </c>
      <c r="DO648" s="117" t="s">
        <v>145</v>
      </c>
      <c r="DP648" s="117" t="s">
        <v>145</v>
      </c>
      <c r="DQ648" s="117" t="s">
        <v>145</v>
      </c>
      <c r="DR648" s="117" t="s">
        <v>145</v>
      </c>
      <c r="DS648" s="117" t="s">
        <v>145</v>
      </c>
      <c r="DT648" s="117" t="s">
        <v>145</v>
      </c>
      <c r="DU648" s="117" t="s">
        <v>145</v>
      </c>
      <c r="DV648" s="117" t="s">
        <v>145</v>
      </c>
      <c r="DW648" s="117" t="s">
        <v>145</v>
      </c>
      <c r="DX648" s="117" t="s">
        <v>145</v>
      </c>
      <c r="DY648" s="117" t="s">
        <v>145</v>
      </c>
      <c r="DZ648" s="117" t="s">
        <v>145</v>
      </c>
      <c r="EA648" s="117" t="s">
        <v>145</v>
      </c>
      <c r="EB648" s="117" t="s">
        <v>145</v>
      </c>
      <c r="EC648" s="117" t="s">
        <v>180</v>
      </c>
      <c r="ED648" s="117" t="s">
        <v>145</v>
      </c>
      <c r="EE648" s="117" t="s">
        <v>154</v>
      </c>
      <c r="EF648" s="117" t="s">
        <v>145</v>
      </c>
      <c r="EG648" s="117" t="s">
        <v>145</v>
      </c>
      <c r="EH648" s="117" t="s">
        <v>145</v>
      </c>
      <c r="EI648" s="117" t="s">
        <v>145</v>
      </c>
      <c r="EJ648" s="117" t="s">
        <v>145</v>
      </c>
      <c r="EK648" s="117" t="s">
        <v>145</v>
      </c>
      <c r="EL648" s="117" t="s">
        <v>145</v>
      </c>
      <c r="EM648" s="117" t="s">
        <v>145</v>
      </c>
      <c r="EN648" s="117" t="s">
        <v>147</v>
      </c>
    </row>
    <row r="649" spans="1:144">
      <c r="A649" s="117" t="s">
        <v>2399</v>
      </c>
      <c r="B649" s="117" t="s">
        <v>145</v>
      </c>
      <c r="C649" s="117" t="s">
        <v>146</v>
      </c>
      <c r="D649" s="117" t="s">
        <v>145</v>
      </c>
      <c r="E649" s="117" t="s">
        <v>147</v>
      </c>
      <c r="F649" s="117" t="s">
        <v>145</v>
      </c>
      <c r="G649" s="117" t="s">
        <v>148</v>
      </c>
      <c r="H649" s="117" t="s">
        <v>149</v>
      </c>
      <c r="I649" s="117" t="s">
        <v>145</v>
      </c>
      <c r="J649" s="117" t="s">
        <v>150</v>
      </c>
      <c r="K649" s="117" t="s">
        <v>151</v>
      </c>
      <c r="L649" s="117" t="s">
        <v>2400</v>
      </c>
      <c r="M649" s="117" t="s">
        <v>145</v>
      </c>
      <c r="N649" s="117" t="s">
        <v>146</v>
      </c>
      <c r="O649" s="117" t="s">
        <v>153</v>
      </c>
      <c r="P649" s="117" t="s">
        <v>154</v>
      </c>
      <c r="Q649" s="117" t="s">
        <v>155</v>
      </c>
      <c r="R649" s="117" t="s">
        <v>145</v>
      </c>
      <c r="S649" s="117" t="s">
        <v>156</v>
      </c>
      <c r="T649" s="117" t="s">
        <v>154</v>
      </c>
      <c r="U649" s="117" t="s">
        <v>145</v>
      </c>
      <c r="V649" s="117" t="s">
        <v>145</v>
      </c>
      <c r="W649" s="117" t="s">
        <v>157</v>
      </c>
      <c r="X649" s="117" t="s">
        <v>157</v>
      </c>
      <c r="Y649" s="117" t="s">
        <v>158</v>
      </c>
      <c r="Z649" s="117" t="s">
        <v>159</v>
      </c>
      <c r="AA649" s="117" t="s">
        <v>145</v>
      </c>
      <c r="AB649" s="117" t="s">
        <v>145</v>
      </c>
      <c r="AC649" s="117" t="s">
        <v>145</v>
      </c>
      <c r="AD649" s="117" t="s">
        <v>145</v>
      </c>
      <c r="AE649" s="117" t="s">
        <v>2401</v>
      </c>
      <c r="AF649" s="117" t="s">
        <v>145</v>
      </c>
      <c r="AG649" s="117" t="s">
        <v>145</v>
      </c>
      <c r="AH649" s="117" t="s">
        <v>147</v>
      </c>
      <c r="AI649" s="117" t="s">
        <v>145</v>
      </c>
      <c r="AJ649" s="117" t="s">
        <v>145</v>
      </c>
      <c r="AK649" s="117" t="s">
        <v>145</v>
      </c>
      <c r="AL649" s="117" t="s">
        <v>145</v>
      </c>
      <c r="AM649" s="117" t="s">
        <v>145</v>
      </c>
      <c r="AN649" s="117" t="s">
        <v>145</v>
      </c>
      <c r="AO649" s="117" t="s">
        <v>740</v>
      </c>
      <c r="AP649" s="117" t="s">
        <v>2402</v>
      </c>
      <c r="AQ649" s="117" t="s">
        <v>2403</v>
      </c>
      <c r="AR649" s="117" t="s">
        <v>420</v>
      </c>
      <c r="AS649" s="117" t="s">
        <v>2404</v>
      </c>
      <c r="AT649" s="117" t="s">
        <v>2405</v>
      </c>
      <c r="AU649" s="117" t="s">
        <v>145</v>
      </c>
      <c r="AV649" s="117" t="s">
        <v>2406</v>
      </c>
      <c r="AW649" s="117" t="s">
        <v>2407</v>
      </c>
      <c r="AX649" s="117" t="s">
        <v>2408</v>
      </c>
      <c r="AY649" s="117" t="s">
        <v>145</v>
      </c>
      <c r="AZ649" s="117" t="s">
        <v>2405</v>
      </c>
      <c r="BA649" s="117" t="s">
        <v>145</v>
      </c>
      <c r="BB649" s="117" t="s">
        <v>145</v>
      </c>
      <c r="BC649" s="117" t="s">
        <v>145</v>
      </c>
      <c r="BD649" s="117" t="s">
        <v>145</v>
      </c>
      <c r="BE649" s="117" t="s">
        <v>145</v>
      </c>
      <c r="BF649" s="117" t="s">
        <v>145</v>
      </c>
      <c r="BG649" s="117" t="s">
        <v>145</v>
      </c>
      <c r="BH649" s="117" t="s">
        <v>145</v>
      </c>
      <c r="BI649" s="117" t="s">
        <v>145</v>
      </c>
      <c r="BJ649" s="117" t="s">
        <v>145</v>
      </c>
      <c r="BK649" s="117" t="s">
        <v>145</v>
      </c>
      <c r="BL649" s="117" t="s">
        <v>170</v>
      </c>
      <c r="BM649" s="117" t="s">
        <v>145</v>
      </c>
      <c r="BN649" s="117" t="s">
        <v>145</v>
      </c>
      <c r="BO649" s="117" t="s">
        <v>145</v>
      </c>
      <c r="BP649" s="117" t="s">
        <v>145</v>
      </c>
      <c r="BQ649" s="117" t="s">
        <v>145</v>
      </c>
      <c r="BR649" s="117" t="s">
        <v>145</v>
      </c>
      <c r="BS649" s="117" t="s">
        <v>145</v>
      </c>
      <c r="BT649" s="117" t="s">
        <v>145</v>
      </c>
      <c r="BU649" s="117" t="s">
        <v>145</v>
      </c>
      <c r="BV649" s="117" t="s">
        <v>171</v>
      </c>
      <c r="BW649" s="117" t="s">
        <v>145</v>
      </c>
      <c r="BX649" s="117" t="s">
        <v>145</v>
      </c>
      <c r="BY649" s="117" t="s">
        <v>145</v>
      </c>
      <c r="BZ649" s="117" t="s">
        <v>145</v>
      </c>
      <c r="CA649" s="117" t="s">
        <v>145</v>
      </c>
      <c r="CB649" s="117" t="s">
        <v>290</v>
      </c>
      <c r="CC649" s="117" t="s">
        <v>2324</v>
      </c>
      <c r="CD649" s="117" t="s">
        <v>145</v>
      </c>
      <c r="CE649" s="117" t="s">
        <v>145</v>
      </c>
      <c r="CF649" s="117" t="s">
        <v>145</v>
      </c>
      <c r="CG649" s="117" t="s">
        <v>145</v>
      </c>
      <c r="CH649" s="117" t="s">
        <v>145</v>
      </c>
      <c r="CI649" s="117" t="s">
        <v>145</v>
      </c>
      <c r="CJ649" s="117" t="s">
        <v>145</v>
      </c>
      <c r="CK649" s="117" t="s">
        <v>145</v>
      </c>
      <c r="CL649" s="117" t="s">
        <v>145</v>
      </c>
      <c r="CM649" s="117" t="s">
        <v>145</v>
      </c>
      <c r="CN649" s="117" t="s">
        <v>145</v>
      </c>
      <c r="CO649" s="117" t="s">
        <v>2325</v>
      </c>
      <c r="CP649" s="117" t="s">
        <v>145</v>
      </c>
      <c r="CQ649" s="117" t="s">
        <v>145</v>
      </c>
      <c r="CR649" s="117" t="s">
        <v>145</v>
      </c>
      <c r="CS649" s="117" t="s">
        <v>173</v>
      </c>
      <c r="CT649" s="117" t="s">
        <v>181</v>
      </c>
      <c r="CU649" s="117" t="s">
        <v>2326</v>
      </c>
      <c r="CV649" s="117" t="s">
        <v>2327</v>
      </c>
      <c r="CW649" s="117" t="s">
        <v>2328</v>
      </c>
      <c r="CX649" s="117" t="s">
        <v>178</v>
      </c>
      <c r="CY649" s="117" t="s">
        <v>178</v>
      </c>
      <c r="CZ649" s="117" t="s">
        <v>179</v>
      </c>
      <c r="DA649" s="117" t="s">
        <v>179</v>
      </c>
      <c r="DB649" s="117" t="s">
        <v>145</v>
      </c>
      <c r="DC649" s="117" t="s">
        <v>145</v>
      </c>
      <c r="DD649" s="117" t="s">
        <v>179</v>
      </c>
      <c r="DE649" s="117" t="s">
        <v>145</v>
      </c>
      <c r="DF649" s="117" t="s">
        <v>145</v>
      </c>
      <c r="DG649" s="117" t="s">
        <v>145</v>
      </c>
      <c r="DH649" s="117" t="s">
        <v>145</v>
      </c>
      <c r="DI649" s="117" t="s">
        <v>145</v>
      </c>
      <c r="DJ649" s="117" t="s">
        <v>145</v>
      </c>
      <c r="DK649" s="117" t="s">
        <v>145</v>
      </c>
      <c r="DL649" s="117" t="s">
        <v>145</v>
      </c>
      <c r="DM649" s="117" t="s">
        <v>145</v>
      </c>
      <c r="DN649" s="117" t="s">
        <v>145</v>
      </c>
      <c r="DO649" s="117" t="s">
        <v>145</v>
      </c>
      <c r="DP649" s="117" t="s">
        <v>145</v>
      </c>
      <c r="DQ649" s="117" t="s">
        <v>145</v>
      </c>
      <c r="DR649" s="117" t="s">
        <v>145</v>
      </c>
      <c r="DS649" s="117" t="s">
        <v>145</v>
      </c>
      <c r="DT649" s="117" t="s">
        <v>145</v>
      </c>
      <c r="DU649" s="117" t="s">
        <v>145</v>
      </c>
      <c r="DV649" s="117" t="s">
        <v>145</v>
      </c>
      <c r="DW649" s="117" t="s">
        <v>145</v>
      </c>
      <c r="DX649" s="117" t="s">
        <v>145</v>
      </c>
      <c r="DY649" s="117" t="s">
        <v>145</v>
      </c>
      <c r="DZ649" s="117" t="s">
        <v>145</v>
      </c>
      <c r="EA649" s="117" t="s">
        <v>145</v>
      </c>
      <c r="EB649" s="117" t="s">
        <v>145</v>
      </c>
      <c r="EC649" s="117" t="s">
        <v>180</v>
      </c>
      <c r="ED649" s="117" t="s">
        <v>145</v>
      </c>
      <c r="EE649" s="117" t="s">
        <v>154</v>
      </c>
      <c r="EF649" s="117" t="s">
        <v>145</v>
      </c>
      <c r="EG649" s="117" t="s">
        <v>145</v>
      </c>
      <c r="EH649" s="117" t="s">
        <v>145</v>
      </c>
      <c r="EI649" s="117" t="s">
        <v>2329</v>
      </c>
      <c r="EJ649" s="117" t="s">
        <v>145</v>
      </c>
      <c r="EK649" s="117" t="s">
        <v>145</v>
      </c>
      <c r="EL649" s="117" t="s">
        <v>145</v>
      </c>
      <c r="EM649" s="117" t="s">
        <v>145</v>
      </c>
      <c r="EN649" s="117" t="s">
        <v>147</v>
      </c>
    </row>
    <row r="650" spans="1:144">
      <c r="A650" s="117" t="s">
        <v>2399</v>
      </c>
      <c r="B650" s="117" t="s">
        <v>145</v>
      </c>
      <c r="C650" s="117" t="s">
        <v>146</v>
      </c>
      <c r="D650" s="117" t="s">
        <v>145</v>
      </c>
      <c r="E650" s="117" t="s">
        <v>147</v>
      </c>
      <c r="F650" s="117" t="s">
        <v>145</v>
      </c>
      <c r="G650" s="117" t="s">
        <v>148</v>
      </c>
      <c r="H650" s="117" t="s">
        <v>149</v>
      </c>
      <c r="I650" s="117" t="s">
        <v>145</v>
      </c>
      <c r="J650" s="117" t="s">
        <v>150</v>
      </c>
      <c r="K650" s="117" t="s">
        <v>151</v>
      </c>
      <c r="L650" s="117" t="s">
        <v>2400</v>
      </c>
      <c r="M650" s="117" t="s">
        <v>145</v>
      </c>
      <c r="N650" s="117" t="s">
        <v>146</v>
      </c>
      <c r="O650" s="117" t="s">
        <v>153</v>
      </c>
      <c r="P650" s="117" t="s">
        <v>154</v>
      </c>
      <c r="Q650" s="117" t="s">
        <v>155</v>
      </c>
      <c r="R650" s="117" t="s">
        <v>145</v>
      </c>
      <c r="S650" s="117" t="s">
        <v>156</v>
      </c>
      <c r="T650" s="117" t="s">
        <v>154</v>
      </c>
      <c r="U650" s="117" t="s">
        <v>145</v>
      </c>
      <c r="V650" s="117" t="s">
        <v>145</v>
      </c>
      <c r="W650" s="117" t="s">
        <v>157</v>
      </c>
      <c r="X650" s="117" t="s">
        <v>157</v>
      </c>
      <c r="Y650" s="117" t="s">
        <v>158</v>
      </c>
      <c r="Z650" s="117" t="s">
        <v>159</v>
      </c>
      <c r="AA650" s="117" t="s">
        <v>145</v>
      </c>
      <c r="AB650" s="117" t="s">
        <v>145</v>
      </c>
      <c r="AC650" s="117" t="s">
        <v>145</v>
      </c>
      <c r="AD650" s="117" t="s">
        <v>145</v>
      </c>
      <c r="AE650" s="117" t="s">
        <v>2401</v>
      </c>
      <c r="AF650" s="117" t="s">
        <v>145</v>
      </c>
      <c r="AG650" s="117" t="s">
        <v>145</v>
      </c>
      <c r="AH650" s="117" t="s">
        <v>147</v>
      </c>
      <c r="AI650" s="117" t="s">
        <v>145</v>
      </c>
      <c r="AJ650" s="117" t="s">
        <v>145</v>
      </c>
      <c r="AK650" s="117" t="s">
        <v>145</v>
      </c>
      <c r="AL650" s="117" t="s">
        <v>145</v>
      </c>
      <c r="AM650" s="117" t="s">
        <v>145</v>
      </c>
      <c r="AN650" s="117" t="s">
        <v>145</v>
      </c>
      <c r="AO650" s="117" t="s">
        <v>740</v>
      </c>
      <c r="AP650" s="117" t="s">
        <v>2402</v>
      </c>
      <c r="AQ650" s="117" t="s">
        <v>2403</v>
      </c>
      <c r="AR650" s="117" t="s">
        <v>420</v>
      </c>
      <c r="AS650" s="117" t="s">
        <v>2404</v>
      </c>
      <c r="AT650" s="117" t="s">
        <v>2405</v>
      </c>
      <c r="AU650" s="117" t="s">
        <v>145</v>
      </c>
      <c r="AV650" s="117" t="s">
        <v>2406</v>
      </c>
      <c r="AW650" s="117" t="s">
        <v>2407</v>
      </c>
      <c r="AX650" s="117" t="s">
        <v>2408</v>
      </c>
      <c r="AY650" s="117" t="s">
        <v>145</v>
      </c>
      <c r="AZ650" s="117" t="s">
        <v>2405</v>
      </c>
      <c r="BA650" s="117" t="s">
        <v>145</v>
      </c>
      <c r="BB650" s="117" t="s">
        <v>145</v>
      </c>
      <c r="BC650" s="117" t="s">
        <v>145</v>
      </c>
      <c r="BD650" s="117" t="s">
        <v>145</v>
      </c>
      <c r="BE650" s="117" t="s">
        <v>145</v>
      </c>
      <c r="BF650" s="117" t="s">
        <v>145</v>
      </c>
      <c r="BG650" s="117" t="s">
        <v>145</v>
      </c>
      <c r="BH650" s="117" t="s">
        <v>145</v>
      </c>
      <c r="BI650" s="117" t="s">
        <v>145</v>
      </c>
      <c r="BJ650" s="117" t="s">
        <v>145</v>
      </c>
      <c r="BK650" s="117" t="s">
        <v>145</v>
      </c>
      <c r="BL650" s="117" t="s">
        <v>170</v>
      </c>
      <c r="BM650" s="117" t="s">
        <v>145</v>
      </c>
      <c r="BN650" s="117" t="s">
        <v>145</v>
      </c>
      <c r="BO650" s="117" t="s">
        <v>145</v>
      </c>
      <c r="BP650" s="117" t="s">
        <v>145</v>
      </c>
      <c r="BQ650" s="117" t="s">
        <v>145</v>
      </c>
      <c r="BR650" s="117" t="s">
        <v>145</v>
      </c>
      <c r="BS650" s="117" t="s">
        <v>145</v>
      </c>
      <c r="BT650" s="117" t="s">
        <v>145</v>
      </c>
      <c r="BU650" s="117" t="s">
        <v>145</v>
      </c>
      <c r="BV650" s="117" t="s">
        <v>171</v>
      </c>
      <c r="BW650" s="117" t="s">
        <v>145</v>
      </c>
      <c r="BX650" s="117" t="s">
        <v>145</v>
      </c>
      <c r="BY650" s="117" t="s">
        <v>145</v>
      </c>
      <c r="BZ650" s="117" t="s">
        <v>145</v>
      </c>
      <c r="CA650" s="117" t="s">
        <v>145</v>
      </c>
      <c r="CB650" s="117" t="s">
        <v>290</v>
      </c>
      <c r="CC650" s="117" t="s">
        <v>2324</v>
      </c>
      <c r="CD650" s="117" t="s">
        <v>145</v>
      </c>
      <c r="CE650" s="117" t="s">
        <v>145</v>
      </c>
      <c r="CF650" s="117" t="s">
        <v>145</v>
      </c>
      <c r="CG650" s="117" t="s">
        <v>145</v>
      </c>
      <c r="CH650" s="117" t="s">
        <v>145</v>
      </c>
      <c r="CI650" s="117" t="s">
        <v>145</v>
      </c>
      <c r="CJ650" s="117" t="s">
        <v>145</v>
      </c>
      <c r="CK650" s="117" t="s">
        <v>145</v>
      </c>
      <c r="CL650" s="117" t="s">
        <v>145</v>
      </c>
      <c r="CM650" s="117" t="s">
        <v>145</v>
      </c>
      <c r="CN650" s="117" t="s">
        <v>145</v>
      </c>
      <c r="CO650" s="117" t="s">
        <v>2325</v>
      </c>
      <c r="CP650" s="117" t="s">
        <v>145</v>
      </c>
      <c r="CQ650" s="117" t="s">
        <v>145</v>
      </c>
      <c r="CR650" s="117" t="s">
        <v>145</v>
      </c>
      <c r="CS650" s="117" t="s">
        <v>173</v>
      </c>
      <c r="CT650" s="117" t="s">
        <v>300</v>
      </c>
      <c r="CU650" s="117" t="s">
        <v>2330</v>
      </c>
      <c r="CV650" s="117" t="s">
        <v>2331</v>
      </c>
      <c r="CW650" s="117" t="s">
        <v>2332</v>
      </c>
      <c r="CX650" s="117" t="s">
        <v>178</v>
      </c>
      <c r="CY650" s="117" t="s">
        <v>178</v>
      </c>
      <c r="CZ650" s="117" t="s">
        <v>179</v>
      </c>
      <c r="DA650" s="117" t="s">
        <v>179</v>
      </c>
      <c r="DB650" s="117" t="s">
        <v>145</v>
      </c>
      <c r="DC650" s="117" t="s">
        <v>145</v>
      </c>
      <c r="DD650" s="117" t="s">
        <v>179</v>
      </c>
      <c r="DE650" s="117" t="s">
        <v>145</v>
      </c>
      <c r="DF650" s="117" t="s">
        <v>145</v>
      </c>
      <c r="DG650" s="117" t="s">
        <v>145</v>
      </c>
      <c r="DH650" s="117" t="s">
        <v>145</v>
      </c>
      <c r="DI650" s="117" t="s">
        <v>145</v>
      </c>
      <c r="DJ650" s="117" t="s">
        <v>145</v>
      </c>
      <c r="DK650" s="117" t="s">
        <v>145</v>
      </c>
      <c r="DL650" s="117" t="s">
        <v>145</v>
      </c>
      <c r="DM650" s="117" t="s">
        <v>145</v>
      </c>
      <c r="DN650" s="117" t="s">
        <v>145</v>
      </c>
      <c r="DO650" s="117" t="s">
        <v>145</v>
      </c>
      <c r="DP650" s="117" t="s">
        <v>145</v>
      </c>
      <c r="DQ650" s="117" t="s">
        <v>145</v>
      </c>
      <c r="DR650" s="117" t="s">
        <v>145</v>
      </c>
      <c r="DS650" s="117" t="s">
        <v>145</v>
      </c>
      <c r="DT650" s="117" t="s">
        <v>145</v>
      </c>
      <c r="DU650" s="117" t="s">
        <v>145</v>
      </c>
      <c r="DV650" s="117" t="s">
        <v>145</v>
      </c>
      <c r="DW650" s="117" t="s">
        <v>145</v>
      </c>
      <c r="DX650" s="117" t="s">
        <v>145</v>
      </c>
      <c r="DY650" s="117" t="s">
        <v>145</v>
      </c>
      <c r="DZ650" s="117" t="s">
        <v>145</v>
      </c>
      <c r="EA650" s="117" t="s">
        <v>145</v>
      </c>
      <c r="EB650" s="117" t="s">
        <v>145</v>
      </c>
      <c r="EC650" s="117" t="s">
        <v>180</v>
      </c>
      <c r="ED650" s="117" t="s">
        <v>145</v>
      </c>
      <c r="EE650" s="117" t="s">
        <v>154</v>
      </c>
      <c r="EF650" s="117" t="s">
        <v>145</v>
      </c>
      <c r="EG650" s="117" t="s">
        <v>145</v>
      </c>
      <c r="EH650" s="117" t="s">
        <v>145</v>
      </c>
      <c r="EI650" s="117" t="s">
        <v>2333</v>
      </c>
      <c r="EJ650" s="117" t="s">
        <v>145</v>
      </c>
      <c r="EK650" s="117" t="s">
        <v>145</v>
      </c>
      <c r="EL650" s="117" t="s">
        <v>145</v>
      </c>
      <c r="EM650" s="117" t="s">
        <v>145</v>
      </c>
      <c r="EN650" s="117" t="s">
        <v>147</v>
      </c>
    </row>
    <row r="651" spans="1:144">
      <c r="A651" s="117" t="s">
        <v>2399</v>
      </c>
      <c r="B651" s="117" t="s">
        <v>145</v>
      </c>
      <c r="C651" s="117" t="s">
        <v>146</v>
      </c>
      <c r="D651" s="117" t="s">
        <v>145</v>
      </c>
      <c r="E651" s="117" t="s">
        <v>147</v>
      </c>
      <c r="F651" s="117" t="s">
        <v>145</v>
      </c>
      <c r="G651" s="117" t="s">
        <v>148</v>
      </c>
      <c r="H651" s="117" t="s">
        <v>149</v>
      </c>
      <c r="I651" s="117" t="s">
        <v>145</v>
      </c>
      <c r="J651" s="117" t="s">
        <v>150</v>
      </c>
      <c r="K651" s="117" t="s">
        <v>151</v>
      </c>
      <c r="L651" s="117" t="s">
        <v>2400</v>
      </c>
      <c r="M651" s="117" t="s">
        <v>145</v>
      </c>
      <c r="N651" s="117" t="s">
        <v>146</v>
      </c>
      <c r="O651" s="117" t="s">
        <v>153</v>
      </c>
      <c r="P651" s="117" t="s">
        <v>154</v>
      </c>
      <c r="Q651" s="117" t="s">
        <v>155</v>
      </c>
      <c r="R651" s="117" t="s">
        <v>145</v>
      </c>
      <c r="S651" s="117" t="s">
        <v>156</v>
      </c>
      <c r="T651" s="117" t="s">
        <v>154</v>
      </c>
      <c r="U651" s="117" t="s">
        <v>145</v>
      </c>
      <c r="V651" s="117" t="s">
        <v>145</v>
      </c>
      <c r="W651" s="117" t="s">
        <v>157</v>
      </c>
      <c r="X651" s="117" t="s">
        <v>157</v>
      </c>
      <c r="Y651" s="117" t="s">
        <v>158</v>
      </c>
      <c r="Z651" s="117" t="s">
        <v>159</v>
      </c>
      <c r="AA651" s="117" t="s">
        <v>145</v>
      </c>
      <c r="AB651" s="117" t="s">
        <v>145</v>
      </c>
      <c r="AC651" s="117" t="s">
        <v>145</v>
      </c>
      <c r="AD651" s="117" t="s">
        <v>145</v>
      </c>
      <c r="AE651" s="117" t="s">
        <v>2401</v>
      </c>
      <c r="AF651" s="117" t="s">
        <v>145</v>
      </c>
      <c r="AG651" s="117" t="s">
        <v>145</v>
      </c>
      <c r="AH651" s="117" t="s">
        <v>147</v>
      </c>
      <c r="AI651" s="117" t="s">
        <v>145</v>
      </c>
      <c r="AJ651" s="117" t="s">
        <v>145</v>
      </c>
      <c r="AK651" s="117" t="s">
        <v>145</v>
      </c>
      <c r="AL651" s="117" t="s">
        <v>145</v>
      </c>
      <c r="AM651" s="117" t="s">
        <v>145</v>
      </c>
      <c r="AN651" s="117" t="s">
        <v>145</v>
      </c>
      <c r="AO651" s="117" t="s">
        <v>740</v>
      </c>
      <c r="AP651" s="117" t="s">
        <v>2402</v>
      </c>
      <c r="AQ651" s="117" t="s">
        <v>2403</v>
      </c>
      <c r="AR651" s="117" t="s">
        <v>420</v>
      </c>
      <c r="AS651" s="117" t="s">
        <v>2404</v>
      </c>
      <c r="AT651" s="117" t="s">
        <v>2405</v>
      </c>
      <c r="AU651" s="117" t="s">
        <v>145</v>
      </c>
      <c r="AV651" s="117" t="s">
        <v>2406</v>
      </c>
      <c r="AW651" s="117" t="s">
        <v>2407</v>
      </c>
      <c r="AX651" s="117" t="s">
        <v>2408</v>
      </c>
      <c r="AY651" s="117" t="s">
        <v>145</v>
      </c>
      <c r="AZ651" s="117" t="s">
        <v>2405</v>
      </c>
      <c r="BA651" s="117" t="s">
        <v>145</v>
      </c>
      <c r="BB651" s="117" t="s">
        <v>145</v>
      </c>
      <c r="BC651" s="117" t="s">
        <v>145</v>
      </c>
      <c r="BD651" s="117" t="s">
        <v>145</v>
      </c>
      <c r="BE651" s="117" t="s">
        <v>145</v>
      </c>
      <c r="BF651" s="117" t="s">
        <v>145</v>
      </c>
      <c r="BG651" s="117" t="s">
        <v>145</v>
      </c>
      <c r="BH651" s="117" t="s">
        <v>145</v>
      </c>
      <c r="BI651" s="117" t="s">
        <v>145</v>
      </c>
      <c r="BJ651" s="117" t="s">
        <v>145</v>
      </c>
      <c r="BK651" s="117" t="s">
        <v>145</v>
      </c>
      <c r="BL651" s="117" t="s">
        <v>170</v>
      </c>
      <c r="BM651" s="117" t="s">
        <v>145</v>
      </c>
      <c r="BN651" s="117" t="s">
        <v>145</v>
      </c>
      <c r="BO651" s="117" t="s">
        <v>145</v>
      </c>
      <c r="BP651" s="117" t="s">
        <v>145</v>
      </c>
      <c r="BQ651" s="117" t="s">
        <v>145</v>
      </c>
      <c r="BR651" s="117" t="s">
        <v>145</v>
      </c>
      <c r="BS651" s="117" t="s">
        <v>145</v>
      </c>
      <c r="BT651" s="117" t="s">
        <v>145</v>
      </c>
      <c r="BU651" s="117" t="s">
        <v>145</v>
      </c>
      <c r="BV651" s="117" t="s">
        <v>171</v>
      </c>
      <c r="BW651" s="117" t="s">
        <v>145</v>
      </c>
      <c r="BX651" s="117" t="s">
        <v>145</v>
      </c>
      <c r="BY651" s="117" t="s">
        <v>145</v>
      </c>
      <c r="BZ651" s="117" t="s">
        <v>145</v>
      </c>
      <c r="CA651" s="117" t="s">
        <v>145</v>
      </c>
      <c r="CB651" s="117" t="s">
        <v>290</v>
      </c>
      <c r="CC651" s="117" t="s">
        <v>2324</v>
      </c>
      <c r="CD651" s="117" t="s">
        <v>145</v>
      </c>
      <c r="CE651" s="117" t="s">
        <v>145</v>
      </c>
      <c r="CF651" s="117" t="s">
        <v>145</v>
      </c>
      <c r="CG651" s="117" t="s">
        <v>145</v>
      </c>
      <c r="CH651" s="117" t="s">
        <v>145</v>
      </c>
      <c r="CI651" s="117" t="s">
        <v>145</v>
      </c>
      <c r="CJ651" s="117" t="s">
        <v>145</v>
      </c>
      <c r="CK651" s="117" t="s">
        <v>145</v>
      </c>
      <c r="CL651" s="117" t="s">
        <v>145</v>
      </c>
      <c r="CM651" s="117" t="s">
        <v>145</v>
      </c>
      <c r="CN651" s="117" t="s">
        <v>145</v>
      </c>
      <c r="CO651" s="117" t="s">
        <v>2325</v>
      </c>
      <c r="CP651" s="117" t="s">
        <v>145</v>
      </c>
      <c r="CQ651" s="117" t="s">
        <v>145</v>
      </c>
      <c r="CR651" s="117" t="s">
        <v>145</v>
      </c>
      <c r="CS651" s="117" t="s">
        <v>173</v>
      </c>
      <c r="CT651" s="117" t="s">
        <v>305</v>
      </c>
      <c r="CU651" s="117" t="s">
        <v>1723</v>
      </c>
      <c r="CV651" s="117" t="s">
        <v>1724</v>
      </c>
      <c r="CW651" s="117" t="s">
        <v>1725</v>
      </c>
      <c r="CX651" s="117" t="s">
        <v>178</v>
      </c>
      <c r="CY651" s="117" t="s">
        <v>178</v>
      </c>
      <c r="CZ651" s="117" t="s">
        <v>179</v>
      </c>
      <c r="DA651" s="117" t="s">
        <v>179</v>
      </c>
      <c r="DB651" s="117" t="s">
        <v>145</v>
      </c>
      <c r="DC651" s="117" t="s">
        <v>145</v>
      </c>
      <c r="DD651" s="117" t="s">
        <v>179</v>
      </c>
      <c r="DE651" s="117" t="s">
        <v>145</v>
      </c>
      <c r="DF651" s="117" t="s">
        <v>145</v>
      </c>
      <c r="DG651" s="117" t="s">
        <v>145</v>
      </c>
      <c r="DH651" s="117" t="s">
        <v>145</v>
      </c>
      <c r="DI651" s="117" t="s">
        <v>145</v>
      </c>
      <c r="DJ651" s="117" t="s">
        <v>145</v>
      </c>
      <c r="DK651" s="117" t="s">
        <v>145</v>
      </c>
      <c r="DL651" s="117" t="s">
        <v>145</v>
      </c>
      <c r="DM651" s="117" t="s">
        <v>145</v>
      </c>
      <c r="DN651" s="117" t="s">
        <v>145</v>
      </c>
      <c r="DO651" s="117" t="s">
        <v>145</v>
      </c>
      <c r="DP651" s="117" t="s">
        <v>145</v>
      </c>
      <c r="DQ651" s="117" t="s">
        <v>145</v>
      </c>
      <c r="DR651" s="117" t="s">
        <v>145</v>
      </c>
      <c r="DS651" s="117" t="s">
        <v>145</v>
      </c>
      <c r="DT651" s="117" t="s">
        <v>145</v>
      </c>
      <c r="DU651" s="117" t="s">
        <v>145</v>
      </c>
      <c r="DV651" s="117" t="s">
        <v>145</v>
      </c>
      <c r="DW651" s="117" t="s">
        <v>145</v>
      </c>
      <c r="DX651" s="117" t="s">
        <v>145</v>
      </c>
      <c r="DY651" s="117" t="s">
        <v>145</v>
      </c>
      <c r="DZ651" s="117" t="s">
        <v>145</v>
      </c>
      <c r="EA651" s="117" t="s">
        <v>145</v>
      </c>
      <c r="EB651" s="117" t="s">
        <v>145</v>
      </c>
      <c r="EC651" s="117" t="s">
        <v>180</v>
      </c>
      <c r="ED651" s="117" t="s">
        <v>145</v>
      </c>
      <c r="EE651" s="117" t="s">
        <v>154</v>
      </c>
      <c r="EF651" s="117" t="s">
        <v>145</v>
      </c>
      <c r="EG651" s="117" t="s">
        <v>145</v>
      </c>
      <c r="EH651" s="117" t="s">
        <v>145</v>
      </c>
      <c r="EI651" s="117" t="s">
        <v>145</v>
      </c>
      <c r="EJ651" s="117" t="s">
        <v>145</v>
      </c>
      <c r="EK651" s="117" t="s">
        <v>145</v>
      </c>
      <c r="EL651" s="117" t="s">
        <v>145</v>
      </c>
      <c r="EM651" s="117" t="s">
        <v>145</v>
      </c>
      <c r="EN651" s="117" t="s">
        <v>147</v>
      </c>
    </row>
    <row r="652" spans="1:144">
      <c r="A652" s="117" t="s">
        <v>2399</v>
      </c>
      <c r="B652" s="117" t="s">
        <v>145</v>
      </c>
      <c r="C652" s="117" t="s">
        <v>146</v>
      </c>
      <c r="D652" s="117" t="s">
        <v>145</v>
      </c>
      <c r="E652" s="117" t="s">
        <v>147</v>
      </c>
      <c r="F652" s="117" t="s">
        <v>145</v>
      </c>
      <c r="G652" s="117" t="s">
        <v>148</v>
      </c>
      <c r="H652" s="117" t="s">
        <v>149</v>
      </c>
      <c r="I652" s="117" t="s">
        <v>145</v>
      </c>
      <c r="J652" s="117" t="s">
        <v>150</v>
      </c>
      <c r="K652" s="117" t="s">
        <v>151</v>
      </c>
      <c r="L652" s="117" t="s">
        <v>2400</v>
      </c>
      <c r="M652" s="117" t="s">
        <v>145</v>
      </c>
      <c r="N652" s="117" t="s">
        <v>146</v>
      </c>
      <c r="O652" s="117" t="s">
        <v>153</v>
      </c>
      <c r="P652" s="117" t="s">
        <v>154</v>
      </c>
      <c r="Q652" s="117" t="s">
        <v>155</v>
      </c>
      <c r="R652" s="117" t="s">
        <v>145</v>
      </c>
      <c r="S652" s="117" t="s">
        <v>156</v>
      </c>
      <c r="T652" s="117" t="s">
        <v>154</v>
      </c>
      <c r="U652" s="117" t="s">
        <v>145</v>
      </c>
      <c r="V652" s="117" t="s">
        <v>145</v>
      </c>
      <c r="W652" s="117" t="s">
        <v>157</v>
      </c>
      <c r="X652" s="117" t="s">
        <v>157</v>
      </c>
      <c r="Y652" s="117" t="s">
        <v>158</v>
      </c>
      <c r="Z652" s="117" t="s">
        <v>159</v>
      </c>
      <c r="AA652" s="117" t="s">
        <v>145</v>
      </c>
      <c r="AB652" s="117" t="s">
        <v>145</v>
      </c>
      <c r="AC652" s="117" t="s">
        <v>145</v>
      </c>
      <c r="AD652" s="117" t="s">
        <v>145</v>
      </c>
      <c r="AE652" s="117" t="s">
        <v>2401</v>
      </c>
      <c r="AF652" s="117" t="s">
        <v>145</v>
      </c>
      <c r="AG652" s="117" t="s">
        <v>145</v>
      </c>
      <c r="AH652" s="117" t="s">
        <v>147</v>
      </c>
      <c r="AI652" s="117" t="s">
        <v>145</v>
      </c>
      <c r="AJ652" s="117" t="s">
        <v>145</v>
      </c>
      <c r="AK652" s="117" t="s">
        <v>145</v>
      </c>
      <c r="AL652" s="117" t="s">
        <v>145</v>
      </c>
      <c r="AM652" s="117" t="s">
        <v>145</v>
      </c>
      <c r="AN652" s="117" t="s">
        <v>145</v>
      </c>
      <c r="AO652" s="117" t="s">
        <v>740</v>
      </c>
      <c r="AP652" s="117" t="s">
        <v>2402</v>
      </c>
      <c r="AQ652" s="117" t="s">
        <v>2403</v>
      </c>
      <c r="AR652" s="117" t="s">
        <v>420</v>
      </c>
      <c r="AS652" s="117" t="s">
        <v>2404</v>
      </c>
      <c r="AT652" s="117" t="s">
        <v>2405</v>
      </c>
      <c r="AU652" s="117" t="s">
        <v>145</v>
      </c>
      <c r="AV652" s="117" t="s">
        <v>2406</v>
      </c>
      <c r="AW652" s="117" t="s">
        <v>2407</v>
      </c>
      <c r="AX652" s="117" t="s">
        <v>2408</v>
      </c>
      <c r="AY652" s="117" t="s">
        <v>145</v>
      </c>
      <c r="AZ652" s="117" t="s">
        <v>2405</v>
      </c>
      <c r="BA652" s="117" t="s">
        <v>145</v>
      </c>
      <c r="BB652" s="117" t="s">
        <v>145</v>
      </c>
      <c r="BC652" s="117" t="s">
        <v>145</v>
      </c>
      <c r="BD652" s="117" t="s">
        <v>145</v>
      </c>
      <c r="BE652" s="117" t="s">
        <v>145</v>
      </c>
      <c r="BF652" s="117" t="s">
        <v>145</v>
      </c>
      <c r="BG652" s="117" t="s">
        <v>145</v>
      </c>
      <c r="BH652" s="117" t="s">
        <v>145</v>
      </c>
      <c r="BI652" s="117" t="s">
        <v>145</v>
      </c>
      <c r="BJ652" s="117" t="s">
        <v>145</v>
      </c>
      <c r="BK652" s="117" t="s">
        <v>145</v>
      </c>
      <c r="BL652" s="117" t="s">
        <v>170</v>
      </c>
      <c r="BM652" s="117" t="s">
        <v>145</v>
      </c>
      <c r="BN652" s="117" t="s">
        <v>145</v>
      </c>
      <c r="BO652" s="117" t="s">
        <v>145</v>
      </c>
      <c r="BP652" s="117" t="s">
        <v>145</v>
      </c>
      <c r="BQ652" s="117" t="s">
        <v>145</v>
      </c>
      <c r="BR652" s="117" t="s">
        <v>145</v>
      </c>
      <c r="BS652" s="117" t="s">
        <v>145</v>
      </c>
      <c r="BT652" s="117" t="s">
        <v>145</v>
      </c>
      <c r="BU652" s="117" t="s">
        <v>145</v>
      </c>
      <c r="BV652" s="117" t="s">
        <v>171</v>
      </c>
      <c r="BW652" s="117" t="s">
        <v>145</v>
      </c>
      <c r="BX652" s="117" t="s">
        <v>145</v>
      </c>
      <c r="BY652" s="117" t="s">
        <v>145</v>
      </c>
      <c r="BZ652" s="117" t="s">
        <v>145</v>
      </c>
      <c r="CA652" s="117" t="s">
        <v>145</v>
      </c>
      <c r="CB652" s="117" t="s">
        <v>290</v>
      </c>
      <c r="CC652" s="117" t="s">
        <v>2324</v>
      </c>
      <c r="CD652" s="117" t="s">
        <v>145</v>
      </c>
      <c r="CE652" s="117" t="s">
        <v>145</v>
      </c>
      <c r="CF652" s="117" t="s">
        <v>145</v>
      </c>
      <c r="CG652" s="117" t="s">
        <v>145</v>
      </c>
      <c r="CH652" s="117" t="s">
        <v>145</v>
      </c>
      <c r="CI652" s="117" t="s">
        <v>145</v>
      </c>
      <c r="CJ652" s="117" t="s">
        <v>145</v>
      </c>
      <c r="CK652" s="117" t="s">
        <v>145</v>
      </c>
      <c r="CL652" s="117" t="s">
        <v>145</v>
      </c>
      <c r="CM652" s="117" t="s">
        <v>145</v>
      </c>
      <c r="CN652" s="117" t="s">
        <v>145</v>
      </c>
      <c r="CO652" s="117" t="s">
        <v>2325</v>
      </c>
      <c r="CP652" s="117" t="s">
        <v>145</v>
      </c>
      <c r="CQ652" s="117" t="s">
        <v>145</v>
      </c>
      <c r="CR652" s="117" t="s">
        <v>145</v>
      </c>
      <c r="CS652" s="117" t="s">
        <v>173</v>
      </c>
      <c r="CT652" s="117" t="s">
        <v>306</v>
      </c>
      <c r="CU652" s="117" t="s">
        <v>476</v>
      </c>
      <c r="CV652" s="117" t="s">
        <v>477</v>
      </c>
      <c r="CW652" s="117" t="s">
        <v>478</v>
      </c>
      <c r="CX652" s="117" t="s">
        <v>178</v>
      </c>
      <c r="CY652" s="117" t="s">
        <v>178</v>
      </c>
      <c r="CZ652" s="117" t="s">
        <v>179</v>
      </c>
      <c r="DA652" s="117" t="s">
        <v>179</v>
      </c>
      <c r="DB652" s="117" t="s">
        <v>145</v>
      </c>
      <c r="DC652" s="117" t="s">
        <v>145</v>
      </c>
      <c r="DD652" s="117" t="s">
        <v>179</v>
      </c>
      <c r="DE652" s="117" t="s">
        <v>145</v>
      </c>
      <c r="DF652" s="117" t="s">
        <v>145</v>
      </c>
      <c r="DG652" s="117" t="s">
        <v>145</v>
      </c>
      <c r="DH652" s="117" t="s">
        <v>145</v>
      </c>
      <c r="DI652" s="117" t="s">
        <v>145</v>
      </c>
      <c r="DJ652" s="117" t="s">
        <v>145</v>
      </c>
      <c r="DK652" s="117" t="s">
        <v>145</v>
      </c>
      <c r="DL652" s="117" t="s">
        <v>145</v>
      </c>
      <c r="DM652" s="117" t="s">
        <v>145</v>
      </c>
      <c r="DN652" s="117" t="s">
        <v>145</v>
      </c>
      <c r="DO652" s="117" t="s">
        <v>145</v>
      </c>
      <c r="DP652" s="117" t="s">
        <v>145</v>
      </c>
      <c r="DQ652" s="117" t="s">
        <v>145</v>
      </c>
      <c r="DR652" s="117" t="s">
        <v>145</v>
      </c>
      <c r="DS652" s="117" t="s">
        <v>145</v>
      </c>
      <c r="DT652" s="117" t="s">
        <v>145</v>
      </c>
      <c r="DU652" s="117" t="s">
        <v>145</v>
      </c>
      <c r="DV652" s="117" t="s">
        <v>145</v>
      </c>
      <c r="DW652" s="117" t="s">
        <v>145</v>
      </c>
      <c r="DX652" s="117" t="s">
        <v>145</v>
      </c>
      <c r="DY652" s="117" t="s">
        <v>145</v>
      </c>
      <c r="DZ652" s="117" t="s">
        <v>145</v>
      </c>
      <c r="EA652" s="117" t="s">
        <v>145</v>
      </c>
      <c r="EB652" s="117" t="s">
        <v>145</v>
      </c>
      <c r="EC652" s="117" t="s">
        <v>180</v>
      </c>
      <c r="ED652" s="117" t="s">
        <v>145</v>
      </c>
      <c r="EE652" s="117" t="s">
        <v>154</v>
      </c>
      <c r="EF652" s="117" t="s">
        <v>145</v>
      </c>
      <c r="EG652" s="117" t="s">
        <v>145</v>
      </c>
      <c r="EH652" s="117" t="s">
        <v>145</v>
      </c>
      <c r="EI652" s="117" t="s">
        <v>479</v>
      </c>
      <c r="EJ652" s="117" t="s">
        <v>145</v>
      </c>
      <c r="EK652" s="117" t="s">
        <v>145</v>
      </c>
      <c r="EL652" s="117" t="s">
        <v>145</v>
      </c>
      <c r="EM652" s="117" t="s">
        <v>145</v>
      </c>
      <c r="EN652" s="117" t="s">
        <v>147</v>
      </c>
    </row>
    <row r="653" spans="1:144">
      <c r="A653" s="117" t="s">
        <v>2399</v>
      </c>
      <c r="B653" s="117" t="s">
        <v>145</v>
      </c>
      <c r="C653" s="117" t="s">
        <v>146</v>
      </c>
      <c r="D653" s="117" t="s">
        <v>145</v>
      </c>
      <c r="E653" s="117" t="s">
        <v>147</v>
      </c>
      <c r="F653" s="117" t="s">
        <v>145</v>
      </c>
      <c r="G653" s="117" t="s">
        <v>148</v>
      </c>
      <c r="H653" s="117" t="s">
        <v>149</v>
      </c>
      <c r="I653" s="117" t="s">
        <v>145</v>
      </c>
      <c r="J653" s="117" t="s">
        <v>150</v>
      </c>
      <c r="K653" s="117" t="s">
        <v>151</v>
      </c>
      <c r="L653" s="117" t="s">
        <v>2400</v>
      </c>
      <c r="M653" s="117" t="s">
        <v>145</v>
      </c>
      <c r="N653" s="117" t="s">
        <v>146</v>
      </c>
      <c r="O653" s="117" t="s">
        <v>153</v>
      </c>
      <c r="P653" s="117" t="s">
        <v>154</v>
      </c>
      <c r="Q653" s="117" t="s">
        <v>155</v>
      </c>
      <c r="R653" s="117" t="s">
        <v>145</v>
      </c>
      <c r="S653" s="117" t="s">
        <v>156</v>
      </c>
      <c r="T653" s="117" t="s">
        <v>154</v>
      </c>
      <c r="U653" s="117" t="s">
        <v>145</v>
      </c>
      <c r="V653" s="117" t="s">
        <v>145</v>
      </c>
      <c r="W653" s="117" t="s">
        <v>157</v>
      </c>
      <c r="X653" s="117" t="s">
        <v>157</v>
      </c>
      <c r="Y653" s="117" t="s">
        <v>158</v>
      </c>
      <c r="Z653" s="117" t="s">
        <v>159</v>
      </c>
      <c r="AA653" s="117" t="s">
        <v>145</v>
      </c>
      <c r="AB653" s="117" t="s">
        <v>145</v>
      </c>
      <c r="AC653" s="117" t="s">
        <v>145</v>
      </c>
      <c r="AD653" s="117" t="s">
        <v>145</v>
      </c>
      <c r="AE653" s="117" t="s">
        <v>2401</v>
      </c>
      <c r="AF653" s="117" t="s">
        <v>145</v>
      </c>
      <c r="AG653" s="117" t="s">
        <v>145</v>
      </c>
      <c r="AH653" s="117" t="s">
        <v>147</v>
      </c>
      <c r="AI653" s="117" t="s">
        <v>145</v>
      </c>
      <c r="AJ653" s="117" t="s">
        <v>145</v>
      </c>
      <c r="AK653" s="117" t="s">
        <v>145</v>
      </c>
      <c r="AL653" s="117" t="s">
        <v>145</v>
      </c>
      <c r="AM653" s="117" t="s">
        <v>145</v>
      </c>
      <c r="AN653" s="117" t="s">
        <v>145</v>
      </c>
      <c r="AO653" s="117" t="s">
        <v>740</v>
      </c>
      <c r="AP653" s="117" t="s">
        <v>2402</v>
      </c>
      <c r="AQ653" s="117" t="s">
        <v>2403</v>
      </c>
      <c r="AR653" s="117" t="s">
        <v>420</v>
      </c>
      <c r="AS653" s="117" t="s">
        <v>2404</v>
      </c>
      <c r="AT653" s="117" t="s">
        <v>2405</v>
      </c>
      <c r="AU653" s="117" t="s">
        <v>145</v>
      </c>
      <c r="AV653" s="117" t="s">
        <v>2406</v>
      </c>
      <c r="AW653" s="117" t="s">
        <v>2407</v>
      </c>
      <c r="AX653" s="117" t="s">
        <v>2408</v>
      </c>
      <c r="AY653" s="117" t="s">
        <v>145</v>
      </c>
      <c r="AZ653" s="117" t="s">
        <v>2405</v>
      </c>
      <c r="BA653" s="117" t="s">
        <v>145</v>
      </c>
      <c r="BB653" s="117" t="s">
        <v>145</v>
      </c>
      <c r="BC653" s="117" t="s">
        <v>145</v>
      </c>
      <c r="BD653" s="117" t="s">
        <v>145</v>
      </c>
      <c r="BE653" s="117" t="s">
        <v>145</v>
      </c>
      <c r="BF653" s="117" t="s">
        <v>145</v>
      </c>
      <c r="BG653" s="117" t="s">
        <v>145</v>
      </c>
      <c r="BH653" s="117" t="s">
        <v>145</v>
      </c>
      <c r="BI653" s="117" t="s">
        <v>145</v>
      </c>
      <c r="BJ653" s="117" t="s">
        <v>145</v>
      </c>
      <c r="BK653" s="117" t="s">
        <v>145</v>
      </c>
      <c r="BL653" s="117" t="s">
        <v>170</v>
      </c>
      <c r="BM653" s="117" t="s">
        <v>145</v>
      </c>
      <c r="BN653" s="117" t="s">
        <v>145</v>
      </c>
      <c r="BO653" s="117" t="s">
        <v>145</v>
      </c>
      <c r="BP653" s="117" t="s">
        <v>145</v>
      </c>
      <c r="BQ653" s="117" t="s">
        <v>145</v>
      </c>
      <c r="BR653" s="117" t="s">
        <v>145</v>
      </c>
      <c r="BS653" s="117" t="s">
        <v>145</v>
      </c>
      <c r="BT653" s="117" t="s">
        <v>145</v>
      </c>
      <c r="BU653" s="117" t="s">
        <v>145</v>
      </c>
      <c r="BV653" s="117" t="s">
        <v>171</v>
      </c>
      <c r="BW653" s="117" t="s">
        <v>145</v>
      </c>
      <c r="BX653" s="117" t="s">
        <v>145</v>
      </c>
      <c r="BY653" s="117" t="s">
        <v>145</v>
      </c>
      <c r="BZ653" s="117" t="s">
        <v>145</v>
      </c>
      <c r="CA653" s="117" t="s">
        <v>145</v>
      </c>
      <c r="CB653" s="117" t="s">
        <v>290</v>
      </c>
      <c r="CC653" s="117" t="s">
        <v>2324</v>
      </c>
      <c r="CD653" s="117" t="s">
        <v>145</v>
      </c>
      <c r="CE653" s="117" t="s">
        <v>145</v>
      </c>
      <c r="CF653" s="117" t="s">
        <v>145</v>
      </c>
      <c r="CG653" s="117" t="s">
        <v>145</v>
      </c>
      <c r="CH653" s="117" t="s">
        <v>145</v>
      </c>
      <c r="CI653" s="117" t="s">
        <v>145</v>
      </c>
      <c r="CJ653" s="117" t="s">
        <v>145</v>
      </c>
      <c r="CK653" s="117" t="s">
        <v>145</v>
      </c>
      <c r="CL653" s="117" t="s">
        <v>145</v>
      </c>
      <c r="CM653" s="117" t="s">
        <v>145</v>
      </c>
      <c r="CN653" s="117" t="s">
        <v>145</v>
      </c>
      <c r="CO653" s="117" t="s">
        <v>2325</v>
      </c>
      <c r="CP653" s="117" t="s">
        <v>145</v>
      </c>
      <c r="CQ653" s="117" t="s">
        <v>145</v>
      </c>
      <c r="CR653" s="117" t="s">
        <v>145</v>
      </c>
      <c r="CS653" s="117" t="s">
        <v>173</v>
      </c>
      <c r="CT653" s="117" t="s">
        <v>310</v>
      </c>
      <c r="CU653" s="117" t="s">
        <v>1823</v>
      </c>
      <c r="CV653" s="117" t="s">
        <v>1824</v>
      </c>
      <c r="CW653" s="117" t="s">
        <v>1825</v>
      </c>
      <c r="CX653" s="117" t="s">
        <v>178</v>
      </c>
      <c r="CY653" s="117" t="s">
        <v>178</v>
      </c>
      <c r="CZ653" s="117" t="s">
        <v>179</v>
      </c>
      <c r="DA653" s="117" t="s">
        <v>179</v>
      </c>
      <c r="DB653" s="117" t="s">
        <v>145</v>
      </c>
      <c r="DC653" s="117" t="s">
        <v>145</v>
      </c>
      <c r="DD653" s="117" t="s">
        <v>179</v>
      </c>
      <c r="DE653" s="117" t="s">
        <v>145</v>
      </c>
      <c r="DF653" s="117" t="s">
        <v>145</v>
      </c>
      <c r="DG653" s="117" t="s">
        <v>145</v>
      </c>
      <c r="DH653" s="117" t="s">
        <v>145</v>
      </c>
      <c r="DI653" s="117" t="s">
        <v>145</v>
      </c>
      <c r="DJ653" s="117" t="s">
        <v>145</v>
      </c>
      <c r="DK653" s="117" t="s">
        <v>145</v>
      </c>
      <c r="DL653" s="117" t="s">
        <v>145</v>
      </c>
      <c r="DM653" s="117" t="s">
        <v>145</v>
      </c>
      <c r="DN653" s="117" t="s">
        <v>145</v>
      </c>
      <c r="DO653" s="117" t="s">
        <v>145</v>
      </c>
      <c r="DP653" s="117" t="s">
        <v>145</v>
      </c>
      <c r="DQ653" s="117" t="s">
        <v>145</v>
      </c>
      <c r="DR653" s="117" t="s">
        <v>145</v>
      </c>
      <c r="DS653" s="117" t="s">
        <v>145</v>
      </c>
      <c r="DT653" s="117" t="s">
        <v>145</v>
      </c>
      <c r="DU653" s="117" t="s">
        <v>145</v>
      </c>
      <c r="DV653" s="117" t="s">
        <v>145</v>
      </c>
      <c r="DW653" s="117" t="s">
        <v>145</v>
      </c>
      <c r="DX653" s="117" t="s">
        <v>145</v>
      </c>
      <c r="DY653" s="117" t="s">
        <v>145</v>
      </c>
      <c r="DZ653" s="117" t="s">
        <v>145</v>
      </c>
      <c r="EA653" s="117" t="s">
        <v>145</v>
      </c>
      <c r="EB653" s="117" t="s">
        <v>145</v>
      </c>
      <c r="EC653" s="117" t="s">
        <v>180</v>
      </c>
      <c r="ED653" s="117" t="s">
        <v>145</v>
      </c>
      <c r="EE653" s="117" t="s">
        <v>154</v>
      </c>
      <c r="EF653" s="117" t="s">
        <v>145</v>
      </c>
      <c r="EG653" s="117" t="s">
        <v>145</v>
      </c>
      <c r="EH653" s="117" t="s">
        <v>145</v>
      </c>
      <c r="EI653" s="117" t="s">
        <v>145</v>
      </c>
      <c r="EJ653" s="117" t="s">
        <v>145</v>
      </c>
      <c r="EK653" s="117" t="s">
        <v>145</v>
      </c>
      <c r="EL653" s="117" t="s">
        <v>145</v>
      </c>
      <c r="EM653" s="117" t="s">
        <v>145</v>
      </c>
      <c r="EN653" s="117" t="s">
        <v>147</v>
      </c>
    </row>
    <row r="654" spans="1:144">
      <c r="A654" s="117" t="s">
        <v>2399</v>
      </c>
      <c r="B654" s="117" t="s">
        <v>145</v>
      </c>
      <c r="C654" s="117" t="s">
        <v>146</v>
      </c>
      <c r="D654" s="117" t="s">
        <v>145</v>
      </c>
      <c r="E654" s="117" t="s">
        <v>147</v>
      </c>
      <c r="F654" s="117" t="s">
        <v>145</v>
      </c>
      <c r="G654" s="117" t="s">
        <v>148</v>
      </c>
      <c r="H654" s="117" t="s">
        <v>149</v>
      </c>
      <c r="I654" s="117" t="s">
        <v>145</v>
      </c>
      <c r="J654" s="117" t="s">
        <v>150</v>
      </c>
      <c r="K654" s="117" t="s">
        <v>151</v>
      </c>
      <c r="L654" s="117" t="s">
        <v>2400</v>
      </c>
      <c r="M654" s="117" t="s">
        <v>145</v>
      </c>
      <c r="N654" s="117" t="s">
        <v>146</v>
      </c>
      <c r="O654" s="117" t="s">
        <v>153</v>
      </c>
      <c r="P654" s="117" t="s">
        <v>154</v>
      </c>
      <c r="Q654" s="117" t="s">
        <v>155</v>
      </c>
      <c r="R654" s="117" t="s">
        <v>145</v>
      </c>
      <c r="S654" s="117" t="s">
        <v>156</v>
      </c>
      <c r="T654" s="117" t="s">
        <v>154</v>
      </c>
      <c r="U654" s="117" t="s">
        <v>145</v>
      </c>
      <c r="V654" s="117" t="s">
        <v>145</v>
      </c>
      <c r="W654" s="117" t="s">
        <v>157</v>
      </c>
      <c r="X654" s="117" t="s">
        <v>157</v>
      </c>
      <c r="Y654" s="117" t="s">
        <v>158</v>
      </c>
      <c r="Z654" s="117" t="s">
        <v>159</v>
      </c>
      <c r="AA654" s="117" t="s">
        <v>145</v>
      </c>
      <c r="AB654" s="117" t="s">
        <v>145</v>
      </c>
      <c r="AC654" s="117" t="s">
        <v>145</v>
      </c>
      <c r="AD654" s="117" t="s">
        <v>145</v>
      </c>
      <c r="AE654" s="117" t="s">
        <v>2401</v>
      </c>
      <c r="AF654" s="117" t="s">
        <v>145</v>
      </c>
      <c r="AG654" s="117" t="s">
        <v>145</v>
      </c>
      <c r="AH654" s="117" t="s">
        <v>147</v>
      </c>
      <c r="AI654" s="117" t="s">
        <v>145</v>
      </c>
      <c r="AJ654" s="117" t="s">
        <v>145</v>
      </c>
      <c r="AK654" s="117" t="s">
        <v>145</v>
      </c>
      <c r="AL654" s="117" t="s">
        <v>145</v>
      </c>
      <c r="AM654" s="117" t="s">
        <v>145</v>
      </c>
      <c r="AN654" s="117" t="s">
        <v>145</v>
      </c>
      <c r="AO654" s="117" t="s">
        <v>740</v>
      </c>
      <c r="AP654" s="117" t="s">
        <v>2402</v>
      </c>
      <c r="AQ654" s="117" t="s">
        <v>2403</v>
      </c>
      <c r="AR654" s="117" t="s">
        <v>420</v>
      </c>
      <c r="AS654" s="117" t="s">
        <v>2404</v>
      </c>
      <c r="AT654" s="117" t="s">
        <v>2405</v>
      </c>
      <c r="AU654" s="117" t="s">
        <v>145</v>
      </c>
      <c r="AV654" s="117" t="s">
        <v>2406</v>
      </c>
      <c r="AW654" s="117" t="s">
        <v>2407</v>
      </c>
      <c r="AX654" s="117" t="s">
        <v>2408</v>
      </c>
      <c r="AY654" s="117" t="s">
        <v>145</v>
      </c>
      <c r="AZ654" s="117" t="s">
        <v>2405</v>
      </c>
      <c r="BA654" s="117" t="s">
        <v>145</v>
      </c>
      <c r="BB654" s="117" t="s">
        <v>145</v>
      </c>
      <c r="BC654" s="117" t="s">
        <v>145</v>
      </c>
      <c r="BD654" s="117" t="s">
        <v>145</v>
      </c>
      <c r="BE654" s="117" t="s">
        <v>145</v>
      </c>
      <c r="BF654" s="117" t="s">
        <v>145</v>
      </c>
      <c r="BG654" s="117" t="s">
        <v>145</v>
      </c>
      <c r="BH654" s="117" t="s">
        <v>145</v>
      </c>
      <c r="BI654" s="117" t="s">
        <v>145</v>
      </c>
      <c r="BJ654" s="117" t="s">
        <v>145</v>
      </c>
      <c r="BK654" s="117" t="s">
        <v>145</v>
      </c>
      <c r="BL654" s="117" t="s">
        <v>170</v>
      </c>
      <c r="BM654" s="117" t="s">
        <v>145</v>
      </c>
      <c r="BN654" s="117" t="s">
        <v>145</v>
      </c>
      <c r="BO654" s="117" t="s">
        <v>145</v>
      </c>
      <c r="BP654" s="117" t="s">
        <v>145</v>
      </c>
      <c r="BQ654" s="117" t="s">
        <v>145</v>
      </c>
      <c r="BR654" s="117" t="s">
        <v>145</v>
      </c>
      <c r="BS654" s="117" t="s">
        <v>145</v>
      </c>
      <c r="BT654" s="117" t="s">
        <v>145</v>
      </c>
      <c r="BU654" s="117" t="s">
        <v>145</v>
      </c>
      <c r="BV654" s="117" t="s">
        <v>171</v>
      </c>
      <c r="BW654" s="117" t="s">
        <v>145</v>
      </c>
      <c r="BX654" s="117" t="s">
        <v>145</v>
      </c>
      <c r="BY654" s="117" t="s">
        <v>145</v>
      </c>
      <c r="BZ654" s="117" t="s">
        <v>145</v>
      </c>
      <c r="CA654" s="117" t="s">
        <v>145</v>
      </c>
      <c r="CB654" s="117" t="s">
        <v>290</v>
      </c>
      <c r="CC654" s="117" t="s">
        <v>2324</v>
      </c>
      <c r="CD654" s="117" t="s">
        <v>145</v>
      </c>
      <c r="CE654" s="117" t="s">
        <v>145</v>
      </c>
      <c r="CF654" s="117" t="s">
        <v>145</v>
      </c>
      <c r="CG654" s="117" t="s">
        <v>145</v>
      </c>
      <c r="CH654" s="117" t="s">
        <v>145</v>
      </c>
      <c r="CI654" s="117" t="s">
        <v>145</v>
      </c>
      <c r="CJ654" s="117" t="s">
        <v>145</v>
      </c>
      <c r="CK654" s="117" t="s">
        <v>145</v>
      </c>
      <c r="CL654" s="117" t="s">
        <v>145</v>
      </c>
      <c r="CM654" s="117" t="s">
        <v>145</v>
      </c>
      <c r="CN654" s="117" t="s">
        <v>145</v>
      </c>
      <c r="CO654" s="117" t="s">
        <v>2325</v>
      </c>
      <c r="CP654" s="117" t="s">
        <v>145</v>
      </c>
      <c r="CQ654" s="117" t="s">
        <v>145</v>
      </c>
      <c r="CR654" s="117" t="s">
        <v>145</v>
      </c>
      <c r="CS654" s="117" t="s">
        <v>173</v>
      </c>
      <c r="CT654" s="117" t="s">
        <v>314</v>
      </c>
      <c r="CU654" s="117" t="s">
        <v>1726</v>
      </c>
      <c r="CV654" s="117" t="s">
        <v>1727</v>
      </c>
      <c r="CW654" s="117" t="s">
        <v>1728</v>
      </c>
      <c r="CX654" s="117" t="s">
        <v>178</v>
      </c>
      <c r="CY654" s="117" t="s">
        <v>178</v>
      </c>
      <c r="CZ654" s="117" t="s">
        <v>179</v>
      </c>
      <c r="DA654" s="117" t="s">
        <v>179</v>
      </c>
      <c r="DB654" s="117" t="s">
        <v>145</v>
      </c>
      <c r="DC654" s="117" t="s">
        <v>145</v>
      </c>
      <c r="DD654" s="117" t="s">
        <v>179</v>
      </c>
      <c r="DE654" s="117" t="s">
        <v>145</v>
      </c>
      <c r="DF654" s="117" t="s">
        <v>145</v>
      </c>
      <c r="DG654" s="117" t="s">
        <v>145</v>
      </c>
      <c r="DH654" s="117" t="s">
        <v>145</v>
      </c>
      <c r="DI654" s="117" t="s">
        <v>145</v>
      </c>
      <c r="DJ654" s="117" t="s">
        <v>145</v>
      </c>
      <c r="DK654" s="117" t="s">
        <v>145</v>
      </c>
      <c r="DL654" s="117" t="s">
        <v>145</v>
      </c>
      <c r="DM654" s="117" t="s">
        <v>145</v>
      </c>
      <c r="DN654" s="117" t="s">
        <v>145</v>
      </c>
      <c r="DO654" s="117" t="s">
        <v>145</v>
      </c>
      <c r="DP654" s="117" t="s">
        <v>145</v>
      </c>
      <c r="DQ654" s="117" t="s">
        <v>145</v>
      </c>
      <c r="DR654" s="117" t="s">
        <v>145</v>
      </c>
      <c r="DS654" s="117" t="s">
        <v>145</v>
      </c>
      <c r="DT654" s="117" t="s">
        <v>145</v>
      </c>
      <c r="DU654" s="117" t="s">
        <v>145</v>
      </c>
      <c r="DV654" s="117" t="s">
        <v>145</v>
      </c>
      <c r="DW654" s="117" t="s">
        <v>145</v>
      </c>
      <c r="DX654" s="117" t="s">
        <v>145</v>
      </c>
      <c r="DY654" s="117" t="s">
        <v>145</v>
      </c>
      <c r="DZ654" s="117" t="s">
        <v>145</v>
      </c>
      <c r="EA654" s="117" t="s">
        <v>145</v>
      </c>
      <c r="EB654" s="117" t="s">
        <v>145</v>
      </c>
      <c r="EC654" s="117" t="s">
        <v>180</v>
      </c>
      <c r="ED654" s="117" t="s">
        <v>145</v>
      </c>
      <c r="EE654" s="117" t="s">
        <v>154</v>
      </c>
      <c r="EF654" s="117" t="s">
        <v>145</v>
      </c>
      <c r="EG654" s="117" t="s">
        <v>145</v>
      </c>
      <c r="EH654" s="117" t="s">
        <v>145</v>
      </c>
      <c r="EI654" s="117" t="s">
        <v>1729</v>
      </c>
      <c r="EJ654" s="117" t="s">
        <v>1730</v>
      </c>
      <c r="EK654" s="117" t="s">
        <v>145</v>
      </c>
      <c r="EL654" s="117" t="s">
        <v>145</v>
      </c>
      <c r="EM654" s="117" t="s">
        <v>145</v>
      </c>
      <c r="EN654" s="117" t="s">
        <v>147</v>
      </c>
    </row>
    <row r="655" spans="1:144">
      <c r="A655" s="117" t="s">
        <v>2399</v>
      </c>
      <c r="B655" s="117" t="s">
        <v>145</v>
      </c>
      <c r="C655" s="117" t="s">
        <v>146</v>
      </c>
      <c r="D655" s="117" t="s">
        <v>145</v>
      </c>
      <c r="E655" s="117" t="s">
        <v>147</v>
      </c>
      <c r="F655" s="117" t="s">
        <v>145</v>
      </c>
      <c r="G655" s="117" t="s">
        <v>148</v>
      </c>
      <c r="H655" s="117" t="s">
        <v>149</v>
      </c>
      <c r="I655" s="117" t="s">
        <v>145</v>
      </c>
      <c r="J655" s="117" t="s">
        <v>150</v>
      </c>
      <c r="K655" s="117" t="s">
        <v>151</v>
      </c>
      <c r="L655" s="117" t="s">
        <v>2400</v>
      </c>
      <c r="M655" s="117" t="s">
        <v>145</v>
      </c>
      <c r="N655" s="117" t="s">
        <v>146</v>
      </c>
      <c r="O655" s="117" t="s">
        <v>153</v>
      </c>
      <c r="P655" s="117" t="s">
        <v>154</v>
      </c>
      <c r="Q655" s="117" t="s">
        <v>155</v>
      </c>
      <c r="R655" s="117" t="s">
        <v>145</v>
      </c>
      <c r="S655" s="117" t="s">
        <v>156</v>
      </c>
      <c r="T655" s="117" t="s">
        <v>154</v>
      </c>
      <c r="U655" s="117" t="s">
        <v>145</v>
      </c>
      <c r="V655" s="117" t="s">
        <v>145</v>
      </c>
      <c r="W655" s="117" t="s">
        <v>157</v>
      </c>
      <c r="X655" s="117" t="s">
        <v>157</v>
      </c>
      <c r="Y655" s="117" t="s">
        <v>158</v>
      </c>
      <c r="Z655" s="117" t="s">
        <v>159</v>
      </c>
      <c r="AA655" s="117" t="s">
        <v>145</v>
      </c>
      <c r="AB655" s="117" t="s">
        <v>145</v>
      </c>
      <c r="AC655" s="117" t="s">
        <v>145</v>
      </c>
      <c r="AD655" s="117" t="s">
        <v>145</v>
      </c>
      <c r="AE655" s="117" t="s">
        <v>2401</v>
      </c>
      <c r="AF655" s="117" t="s">
        <v>145</v>
      </c>
      <c r="AG655" s="117" t="s">
        <v>145</v>
      </c>
      <c r="AH655" s="117" t="s">
        <v>147</v>
      </c>
      <c r="AI655" s="117" t="s">
        <v>145</v>
      </c>
      <c r="AJ655" s="117" t="s">
        <v>145</v>
      </c>
      <c r="AK655" s="117" t="s">
        <v>145</v>
      </c>
      <c r="AL655" s="117" t="s">
        <v>145</v>
      </c>
      <c r="AM655" s="117" t="s">
        <v>145</v>
      </c>
      <c r="AN655" s="117" t="s">
        <v>145</v>
      </c>
      <c r="AO655" s="117" t="s">
        <v>740</v>
      </c>
      <c r="AP655" s="117" t="s">
        <v>2402</v>
      </c>
      <c r="AQ655" s="117" t="s">
        <v>2403</v>
      </c>
      <c r="AR655" s="117" t="s">
        <v>420</v>
      </c>
      <c r="AS655" s="117" t="s">
        <v>2404</v>
      </c>
      <c r="AT655" s="117" t="s">
        <v>2405</v>
      </c>
      <c r="AU655" s="117" t="s">
        <v>145</v>
      </c>
      <c r="AV655" s="117" t="s">
        <v>2406</v>
      </c>
      <c r="AW655" s="117" t="s">
        <v>2407</v>
      </c>
      <c r="AX655" s="117" t="s">
        <v>2408</v>
      </c>
      <c r="AY655" s="117" t="s">
        <v>145</v>
      </c>
      <c r="AZ655" s="117" t="s">
        <v>2405</v>
      </c>
      <c r="BA655" s="117" t="s">
        <v>145</v>
      </c>
      <c r="BB655" s="117" t="s">
        <v>145</v>
      </c>
      <c r="BC655" s="117" t="s">
        <v>145</v>
      </c>
      <c r="BD655" s="117" t="s">
        <v>145</v>
      </c>
      <c r="BE655" s="117" t="s">
        <v>145</v>
      </c>
      <c r="BF655" s="117" t="s">
        <v>145</v>
      </c>
      <c r="BG655" s="117" t="s">
        <v>145</v>
      </c>
      <c r="BH655" s="117" t="s">
        <v>145</v>
      </c>
      <c r="BI655" s="117" t="s">
        <v>145</v>
      </c>
      <c r="BJ655" s="117" t="s">
        <v>145</v>
      </c>
      <c r="BK655" s="117" t="s">
        <v>145</v>
      </c>
      <c r="BL655" s="117" t="s">
        <v>170</v>
      </c>
      <c r="BM655" s="117" t="s">
        <v>145</v>
      </c>
      <c r="BN655" s="117" t="s">
        <v>145</v>
      </c>
      <c r="BO655" s="117" t="s">
        <v>145</v>
      </c>
      <c r="BP655" s="117" t="s">
        <v>145</v>
      </c>
      <c r="BQ655" s="117" t="s">
        <v>145</v>
      </c>
      <c r="BR655" s="117" t="s">
        <v>145</v>
      </c>
      <c r="BS655" s="117" t="s">
        <v>145</v>
      </c>
      <c r="BT655" s="117" t="s">
        <v>145</v>
      </c>
      <c r="BU655" s="117" t="s">
        <v>145</v>
      </c>
      <c r="BV655" s="117" t="s">
        <v>171</v>
      </c>
      <c r="BW655" s="117" t="s">
        <v>145</v>
      </c>
      <c r="BX655" s="117" t="s">
        <v>145</v>
      </c>
      <c r="BY655" s="117" t="s">
        <v>145</v>
      </c>
      <c r="BZ655" s="117" t="s">
        <v>145</v>
      </c>
      <c r="CA655" s="117" t="s">
        <v>145</v>
      </c>
      <c r="CB655" s="117" t="s">
        <v>290</v>
      </c>
      <c r="CC655" s="117" t="s">
        <v>2324</v>
      </c>
      <c r="CD655" s="117" t="s">
        <v>145</v>
      </c>
      <c r="CE655" s="117" t="s">
        <v>145</v>
      </c>
      <c r="CF655" s="117" t="s">
        <v>145</v>
      </c>
      <c r="CG655" s="117" t="s">
        <v>145</v>
      </c>
      <c r="CH655" s="117" t="s">
        <v>145</v>
      </c>
      <c r="CI655" s="117" t="s">
        <v>145</v>
      </c>
      <c r="CJ655" s="117" t="s">
        <v>145</v>
      </c>
      <c r="CK655" s="117" t="s">
        <v>145</v>
      </c>
      <c r="CL655" s="117" t="s">
        <v>145</v>
      </c>
      <c r="CM655" s="117" t="s">
        <v>145</v>
      </c>
      <c r="CN655" s="117" t="s">
        <v>145</v>
      </c>
      <c r="CO655" s="117" t="s">
        <v>2325</v>
      </c>
      <c r="CP655" s="117" t="s">
        <v>145</v>
      </c>
      <c r="CQ655" s="117" t="s">
        <v>145</v>
      </c>
      <c r="CR655" s="117" t="s">
        <v>145</v>
      </c>
      <c r="CS655" s="117" t="s">
        <v>173</v>
      </c>
      <c r="CT655" s="117" t="s">
        <v>318</v>
      </c>
      <c r="CU655" s="117" t="s">
        <v>2334</v>
      </c>
      <c r="CV655" s="117" t="s">
        <v>2335</v>
      </c>
      <c r="CW655" s="117" t="s">
        <v>2336</v>
      </c>
      <c r="CX655" s="117" t="s">
        <v>178</v>
      </c>
      <c r="CY655" s="117" t="s">
        <v>178</v>
      </c>
      <c r="CZ655" s="117" t="s">
        <v>179</v>
      </c>
      <c r="DA655" s="117" t="s">
        <v>179</v>
      </c>
      <c r="DB655" s="117" t="s">
        <v>145</v>
      </c>
      <c r="DC655" s="117" t="s">
        <v>145</v>
      </c>
      <c r="DD655" s="117" t="s">
        <v>179</v>
      </c>
      <c r="DE655" s="117" t="s">
        <v>145</v>
      </c>
      <c r="DF655" s="117" t="s">
        <v>145</v>
      </c>
      <c r="DG655" s="117" t="s">
        <v>145</v>
      </c>
      <c r="DH655" s="117" t="s">
        <v>145</v>
      </c>
      <c r="DI655" s="117" t="s">
        <v>145</v>
      </c>
      <c r="DJ655" s="117" t="s">
        <v>145</v>
      </c>
      <c r="DK655" s="117" t="s">
        <v>145</v>
      </c>
      <c r="DL655" s="117" t="s">
        <v>145</v>
      </c>
      <c r="DM655" s="117" t="s">
        <v>145</v>
      </c>
      <c r="DN655" s="117" t="s">
        <v>145</v>
      </c>
      <c r="DO655" s="117" t="s">
        <v>145</v>
      </c>
      <c r="DP655" s="117" t="s">
        <v>145</v>
      </c>
      <c r="DQ655" s="117" t="s">
        <v>145</v>
      </c>
      <c r="DR655" s="117" t="s">
        <v>145</v>
      </c>
      <c r="DS655" s="117" t="s">
        <v>145</v>
      </c>
      <c r="DT655" s="117" t="s">
        <v>145</v>
      </c>
      <c r="DU655" s="117" t="s">
        <v>145</v>
      </c>
      <c r="DV655" s="117" t="s">
        <v>145</v>
      </c>
      <c r="DW655" s="117" t="s">
        <v>145</v>
      </c>
      <c r="DX655" s="117" t="s">
        <v>145</v>
      </c>
      <c r="DY655" s="117" t="s">
        <v>145</v>
      </c>
      <c r="DZ655" s="117" t="s">
        <v>145</v>
      </c>
      <c r="EA655" s="117" t="s">
        <v>145</v>
      </c>
      <c r="EB655" s="117" t="s">
        <v>145</v>
      </c>
      <c r="EC655" s="117" t="s">
        <v>180</v>
      </c>
      <c r="ED655" s="117" t="s">
        <v>145</v>
      </c>
      <c r="EE655" s="117" t="s">
        <v>154</v>
      </c>
      <c r="EF655" s="117" t="s">
        <v>145</v>
      </c>
      <c r="EG655" s="117" t="s">
        <v>145</v>
      </c>
      <c r="EH655" s="117" t="s">
        <v>145</v>
      </c>
      <c r="EI655" s="117" t="s">
        <v>145</v>
      </c>
      <c r="EJ655" s="117" t="s">
        <v>145</v>
      </c>
      <c r="EK655" s="117" t="s">
        <v>145</v>
      </c>
      <c r="EL655" s="117" t="s">
        <v>145</v>
      </c>
      <c r="EM655" s="117" t="s">
        <v>145</v>
      </c>
      <c r="EN655" s="117" t="s">
        <v>147</v>
      </c>
    </row>
    <row r="656" spans="1:144">
      <c r="A656" s="117" t="s">
        <v>2399</v>
      </c>
      <c r="B656" s="117" t="s">
        <v>145</v>
      </c>
      <c r="C656" s="117" t="s">
        <v>146</v>
      </c>
      <c r="D656" s="117" t="s">
        <v>145</v>
      </c>
      <c r="E656" s="117" t="s">
        <v>147</v>
      </c>
      <c r="F656" s="117" t="s">
        <v>145</v>
      </c>
      <c r="G656" s="117" t="s">
        <v>148</v>
      </c>
      <c r="H656" s="117" t="s">
        <v>149</v>
      </c>
      <c r="I656" s="117" t="s">
        <v>145</v>
      </c>
      <c r="J656" s="117" t="s">
        <v>150</v>
      </c>
      <c r="K656" s="117" t="s">
        <v>151</v>
      </c>
      <c r="L656" s="117" t="s">
        <v>2400</v>
      </c>
      <c r="M656" s="117" t="s">
        <v>145</v>
      </c>
      <c r="N656" s="117" t="s">
        <v>146</v>
      </c>
      <c r="O656" s="117" t="s">
        <v>153</v>
      </c>
      <c r="P656" s="117" t="s">
        <v>154</v>
      </c>
      <c r="Q656" s="117" t="s">
        <v>155</v>
      </c>
      <c r="R656" s="117" t="s">
        <v>145</v>
      </c>
      <c r="S656" s="117" t="s">
        <v>156</v>
      </c>
      <c r="T656" s="117" t="s">
        <v>154</v>
      </c>
      <c r="U656" s="117" t="s">
        <v>145</v>
      </c>
      <c r="V656" s="117" t="s">
        <v>145</v>
      </c>
      <c r="W656" s="117" t="s">
        <v>157</v>
      </c>
      <c r="X656" s="117" t="s">
        <v>157</v>
      </c>
      <c r="Y656" s="117" t="s">
        <v>158</v>
      </c>
      <c r="Z656" s="117" t="s">
        <v>159</v>
      </c>
      <c r="AA656" s="117" t="s">
        <v>145</v>
      </c>
      <c r="AB656" s="117" t="s">
        <v>145</v>
      </c>
      <c r="AC656" s="117" t="s">
        <v>145</v>
      </c>
      <c r="AD656" s="117" t="s">
        <v>145</v>
      </c>
      <c r="AE656" s="117" t="s">
        <v>2401</v>
      </c>
      <c r="AF656" s="117" t="s">
        <v>145</v>
      </c>
      <c r="AG656" s="117" t="s">
        <v>145</v>
      </c>
      <c r="AH656" s="117" t="s">
        <v>147</v>
      </c>
      <c r="AI656" s="117" t="s">
        <v>145</v>
      </c>
      <c r="AJ656" s="117" t="s">
        <v>145</v>
      </c>
      <c r="AK656" s="117" t="s">
        <v>145</v>
      </c>
      <c r="AL656" s="117" t="s">
        <v>145</v>
      </c>
      <c r="AM656" s="117" t="s">
        <v>145</v>
      </c>
      <c r="AN656" s="117" t="s">
        <v>145</v>
      </c>
      <c r="AO656" s="117" t="s">
        <v>740</v>
      </c>
      <c r="AP656" s="117" t="s">
        <v>2402</v>
      </c>
      <c r="AQ656" s="117" t="s">
        <v>2403</v>
      </c>
      <c r="AR656" s="117" t="s">
        <v>420</v>
      </c>
      <c r="AS656" s="117" t="s">
        <v>2404</v>
      </c>
      <c r="AT656" s="117" t="s">
        <v>2405</v>
      </c>
      <c r="AU656" s="117" t="s">
        <v>145</v>
      </c>
      <c r="AV656" s="117" t="s">
        <v>2406</v>
      </c>
      <c r="AW656" s="117" t="s">
        <v>2407</v>
      </c>
      <c r="AX656" s="117" t="s">
        <v>2408</v>
      </c>
      <c r="AY656" s="117" t="s">
        <v>145</v>
      </c>
      <c r="AZ656" s="117" t="s">
        <v>2405</v>
      </c>
      <c r="BA656" s="117" t="s">
        <v>145</v>
      </c>
      <c r="BB656" s="117" t="s">
        <v>145</v>
      </c>
      <c r="BC656" s="117" t="s">
        <v>145</v>
      </c>
      <c r="BD656" s="117" t="s">
        <v>145</v>
      </c>
      <c r="BE656" s="117" t="s">
        <v>145</v>
      </c>
      <c r="BF656" s="117" t="s">
        <v>145</v>
      </c>
      <c r="BG656" s="117" t="s">
        <v>145</v>
      </c>
      <c r="BH656" s="117" t="s">
        <v>145</v>
      </c>
      <c r="BI656" s="117" t="s">
        <v>145</v>
      </c>
      <c r="BJ656" s="117" t="s">
        <v>145</v>
      </c>
      <c r="BK656" s="117" t="s">
        <v>145</v>
      </c>
      <c r="BL656" s="117" t="s">
        <v>170</v>
      </c>
      <c r="BM656" s="117" t="s">
        <v>145</v>
      </c>
      <c r="BN656" s="117" t="s">
        <v>145</v>
      </c>
      <c r="BO656" s="117" t="s">
        <v>145</v>
      </c>
      <c r="BP656" s="117" t="s">
        <v>145</v>
      </c>
      <c r="BQ656" s="117" t="s">
        <v>145</v>
      </c>
      <c r="BR656" s="117" t="s">
        <v>145</v>
      </c>
      <c r="BS656" s="117" t="s">
        <v>145</v>
      </c>
      <c r="BT656" s="117" t="s">
        <v>145</v>
      </c>
      <c r="BU656" s="117" t="s">
        <v>145</v>
      </c>
      <c r="BV656" s="117" t="s">
        <v>171</v>
      </c>
      <c r="BW656" s="117" t="s">
        <v>145</v>
      </c>
      <c r="BX656" s="117" t="s">
        <v>145</v>
      </c>
      <c r="BY656" s="117" t="s">
        <v>145</v>
      </c>
      <c r="BZ656" s="117" t="s">
        <v>145</v>
      </c>
      <c r="CA656" s="117" t="s">
        <v>145</v>
      </c>
      <c r="CB656" s="117" t="s">
        <v>290</v>
      </c>
      <c r="CC656" s="117" t="s">
        <v>2324</v>
      </c>
      <c r="CD656" s="117" t="s">
        <v>145</v>
      </c>
      <c r="CE656" s="117" t="s">
        <v>145</v>
      </c>
      <c r="CF656" s="117" t="s">
        <v>145</v>
      </c>
      <c r="CG656" s="117" t="s">
        <v>145</v>
      </c>
      <c r="CH656" s="117" t="s">
        <v>145</v>
      </c>
      <c r="CI656" s="117" t="s">
        <v>145</v>
      </c>
      <c r="CJ656" s="117" t="s">
        <v>145</v>
      </c>
      <c r="CK656" s="117" t="s">
        <v>145</v>
      </c>
      <c r="CL656" s="117" t="s">
        <v>145</v>
      </c>
      <c r="CM656" s="117" t="s">
        <v>145</v>
      </c>
      <c r="CN656" s="117" t="s">
        <v>145</v>
      </c>
      <c r="CO656" s="117" t="s">
        <v>2325</v>
      </c>
      <c r="CP656" s="117" t="s">
        <v>145</v>
      </c>
      <c r="CQ656" s="117" t="s">
        <v>145</v>
      </c>
      <c r="CR656" s="117" t="s">
        <v>145</v>
      </c>
      <c r="CS656" s="117" t="s">
        <v>173</v>
      </c>
      <c r="CT656" s="117" t="s">
        <v>322</v>
      </c>
      <c r="CU656" s="117" t="s">
        <v>350</v>
      </c>
      <c r="CV656" s="117" t="s">
        <v>351</v>
      </c>
      <c r="CW656" s="117" t="s">
        <v>352</v>
      </c>
      <c r="CX656" s="117" t="s">
        <v>178</v>
      </c>
      <c r="CY656" s="117" t="s">
        <v>178</v>
      </c>
      <c r="CZ656" s="117" t="s">
        <v>179</v>
      </c>
      <c r="DA656" s="117" t="s">
        <v>179</v>
      </c>
      <c r="DB656" s="117" t="s">
        <v>145</v>
      </c>
      <c r="DC656" s="117" t="s">
        <v>145</v>
      </c>
      <c r="DD656" s="117" t="s">
        <v>179</v>
      </c>
      <c r="DE656" s="117" t="s">
        <v>145</v>
      </c>
      <c r="DF656" s="117" t="s">
        <v>145</v>
      </c>
      <c r="DG656" s="117" t="s">
        <v>145</v>
      </c>
      <c r="DH656" s="117" t="s">
        <v>145</v>
      </c>
      <c r="DI656" s="117" t="s">
        <v>145</v>
      </c>
      <c r="DJ656" s="117" t="s">
        <v>145</v>
      </c>
      <c r="DK656" s="117" t="s">
        <v>145</v>
      </c>
      <c r="DL656" s="117" t="s">
        <v>145</v>
      </c>
      <c r="DM656" s="117" t="s">
        <v>145</v>
      </c>
      <c r="DN656" s="117" t="s">
        <v>145</v>
      </c>
      <c r="DO656" s="117" t="s">
        <v>145</v>
      </c>
      <c r="DP656" s="117" t="s">
        <v>145</v>
      </c>
      <c r="DQ656" s="117" t="s">
        <v>145</v>
      </c>
      <c r="DR656" s="117" t="s">
        <v>145</v>
      </c>
      <c r="DS656" s="117" t="s">
        <v>145</v>
      </c>
      <c r="DT656" s="117" t="s">
        <v>145</v>
      </c>
      <c r="DU656" s="117" t="s">
        <v>145</v>
      </c>
      <c r="DV656" s="117" t="s">
        <v>145</v>
      </c>
      <c r="DW656" s="117" t="s">
        <v>145</v>
      </c>
      <c r="DX656" s="117" t="s">
        <v>145</v>
      </c>
      <c r="DY656" s="117" t="s">
        <v>145</v>
      </c>
      <c r="DZ656" s="117" t="s">
        <v>145</v>
      </c>
      <c r="EA656" s="117" t="s">
        <v>145</v>
      </c>
      <c r="EB656" s="117" t="s">
        <v>145</v>
      </c>
      <c r="EC656" s="117" t="s">
        <v>180</v>
      </c>
      <c r="ED656" s="117" t="s">
        <v>145</v>
      </c>
      <c r="EE656" s="117" t="s">
        <v>154</v>
      </c>
      <c r="EF656" s="117" t="s">
        <v>145</v>
      </c>
      <c r="EG656" s="117" t="s">
        <v>145</v>
      </c>
      <c r="EH656" s="117" t="s">
        <v>145</v>
      </c>
      <c r="EI656" s="117" t="s">
        <v>145</v>
      </c>
      <c r="EJ656" s="117" t="s">
        <v>145</v>
      </c>
      <c r="EK656" s="117" t="s">
        <v>145</v>
      </c>
      <c r="EL656" s="117" t="s">
        <v>145</v>
      </c>
      <c r="EM656" s="117" t="s">
        <v>145</v>
      </c>
      <c r="EN656" s="117" t="s">
        <v>147</v>
      </c>
    </row>
    <row r="657" spans="1:144">
      <c r="A657" s="117" t="s">
        <v>2399</v>
      </c>
      <c r="B657" s="117" t="s">
        <v>145</v>
      </c>
      <c r="C657" s="117" t="s">
        <v>146</v>
      </c>
      <c r="D657" s="117" t="s">
        <v>145</v>
      </c>
      <c r="E657" s="117" t="s">
        <v>147</v>
      </c>
      <c r="F657" s="117" t="s">
        <v>145</v>
      </c>
      <c r="G657" s="117" t="s">
        <v>148</v>
      </c>
      <c r="H657" s="117" t="s">
        <v>149</v>
      </c>
      <c r="I657" s="117" t="s">
        <v>145</v>
      </c>
      <c r="J657" s="117" t="s">
        <v>150</v>
      </c>
      <c r="K657" s="117" t="s">
        <v>151</v>
      </c>
      <c r="L657" s="117" t="s">
        <v>2400</v>
      </c>
      <c r="M657" s="117" t="s">
        <v>145</v>
      </c>
      <c r="N657" s="117" t="s">
        <v>146</v>
      </c>
      <c r="O657" s="117" t="s">
        <v>153</v>
      </c>
      <c r="P657" s="117" t="s">
        <v>154</v>
      </c>
      <c r="Q657" s="117" t="s">
        <v>155</v>
      </c>
      <c r="R657" s="117" t="s">
        <v>145</v>
      </c>
      <c r="S657" s="117" t="s">
        <v>156</v>
      </c>
      <c r="T657" s="117" t="s">
        <v>154</v>
      </c>
      <c r="U657" s="117" t="s">
        <v>145</v>
      </c>
      <c r="V657" s="117" t="s">
        <v>145</v>
      </c>
      <c r="W657" s="117" t="s">
        <v>157</v>
      </c>
      <c r="X657" s="117" t="s">
        <v>157</v>
      </c>
      <c r="Y657" s="117" t="s">
        <v>158</v>
      </c>
      <c r="Z657" s="117" t="s">
        <v>159</v>
      </c>
      <c r="AA657" s="117" t="s">
        <v>145</v>
      </c>
      <c r="AB657" s="117" t="s">
        <v>145</v>
      </c>
      <c r="AC657" s="117" t="s">
        <v>145</v>
      </c>
      <c r="AD657" s="117" t="s">
        <v>145</v>
      </c>
      <c r="AE657" s="117" t="s">
        <v>2401</v>
      </c>
      <c r="AF657" s="117" t="s">
        <v>145</v>
      </c>
      <c r="AG657" s="117" t="s">
        <v>145</v>
      </c>
      <c r="AH657" s="117" t="s">
        <v>147</v>
      </c>
      <c r="AI657" s="117" t="s">
        <v>145</v>
      </c>
      <c r="AJ657" s="117" t="s">
        <v>145</v>
      </c>
      <c r="AK657" s="117" t="s">
        <v>145</v>
      </c>
      <c r="AL657" s="117" t="s">
        <v>145</v>
      </c>
      <c r="AM657" s="117" t="s">
        <v>145</v>
      </c>
      <c r="AN657" s="117" t="s">
        <v>145</v>
      </c>
      <c r="AO657" s="117" t="s">
        <v>740</v>
      </c>
      <c r="AP657" s="117" t="s">
        <v>2402</v>
      </c>
      <c r="AQ657" s="117" t="s">
        <v>2403</v>
      </c>
      <c r="AR657" s="117" t="s">
        <v>420</v>
      </c>
      <c r="AS657" s="117" t="s">
        <v>2404</v>
      </c>
      <c r="AT657" s="117" t="s">
        <v>2405</v>
      </c>
      <c r="AU657" s="117" t="s">
        <v>145</v>
      </c>
      <c r="AV657" s="117" t="s">
        <v>2406</v>
      </c>
      <c r="AW657" s="117" t="s">
        <v>2407</v>
      </c>
      <c r="AX657" s="117" t="s">
        <v>2408</v>
      </c>
      <c r="AY657" s="117" t="s">
        <v>145</v>
      </c>
      <c r="AZ657" s="117" t="s">
        <v>2405</v>
      </c>
      <c r="BA657" s="117" t="s">
        <v>145</v>
      </c>
      <c r="BB657" s="117" t="s">
        <v>145</v>
      </c>
      <c r="BC657" s="117" t="s">
        <v>145</v>
      </c>
      <c r="BD657" s="117" t="s">
        <v>145</v>
      </c>
      <c r="BE657" s="117" t="s">
        <v>145</v>
      </c>
      <c r="BF657" s="117" t="s">
        <v>145</v>
      </c>
      <c r="BG657" s="117" t="s">
        <v>145</v>
      </c>
      <c r="BH657" s="117" t="s">
        <v>145</v>
      </c>
      <c r="BI657" s="117" t="s">
        <v>145</v>
      </c>
      <c r="BJ657" s="117" t="s">
        <v>145</v>
      </c>
      <c r="BK657" s="117" t="s">
        <v>145</v>
      </c>
      <c r="BL657" s="117" t="s">
        <v>170</v>
      </c>
      <c r="BM657" s="117" t="s">
        <v>145</v>
      </c>
      <c r="BN657" s="117" t="s">
        <v>145</v>
      </c>
      <c r="BO657" s="117" t="s">
        <v>145</v>
      </c>
      <c r="BP657" s="117" t="s">
        <v>145</v>
      </c>
      <c r="BQ657" s="117" t="s">
        <v>145</v>
      </c>
      <c r="BR657" s="117" t="s">
        <v>145</v>
      </c>
      <c r="BS657" s="117" t="s">
        <v>145</v>
      </c>
      <c r="BT657" s="117" t="s">
        <v>145</v>
      </c>
      <c r="BU657" s="117" t="s">
        <v>145</v>
      </c>
      <c r="BV657" s="117" t="s">
        <v>171</v>
      </c>
      <c r="BW657" s="117" t="s">
        <v>145</v>
      </c>
      <c r="BX657" s="117" t="s">
        <v>145</v>
      </c>
      <c r="BY657" s="117" t="s">
        <v>145</v>
      </c>
      <c r="BZ657" s="117" t="s">
        <v>145</v>
      </c>
      <c r="CA657" s="117" t="s">
        <v>145</v>
      </c>
      <c r="CB657" s="117" t="s">
        <v>290</v>
      </c>
      <c r="CC657" s="117" t="s">
        <v>2324</v>
      </c>
      <c r="CD657" s="117" t="s">
        <v>145</v>
      </c>
      <c r="CE657" s="117" t="s">
        <v>145</v>
      </c>
      <c r="CF657" s="117" t="s">
        <v>145</v>
      </c>
      <c r="CG657" s="117" t="s">
        <v>145</v>
      </c>
      <c r="CH657" s="117" t="s">
        <v>145</v>
      </c>
      <c r="CI657" s="117" t="s">
        <v>145</v>
      </c>
      <c r="CJ657" s="117" t="s">
        <v>145</v>
      </c>
      <c r="CK657" s="117" t="s">
        <v>145</v>
      </c>
      <c r="CL657" s="117" t="s">
        <v>145</v>
      </c>
      <c r="CM657" s="117" t="s">
        <v>145</v>
      </c>
      <c r="CN657" s="117" t="s">
        <v>145</v>
      </c>
      <c r="CO657" s="117" t="s">
        <v>2325</v>
      </c>
      <c r="CP657" s="117" t="s">
        <v>145</v>
      </c>
      <c r="CQ657" s="117" t="s">
        <v>145</v>
      </c>
      <c r="CR657" s="117" t="s">
        <v>145</v>
      </c>
      <c r="CS657" s="117" t="s">
        <v>173</v>
      </c>
      <c r="CT657" s="117" t="s">
        <v>326</v>
      </c>
      <c r="CU657" s="117" t="s">
        <v>259</v>
      </c>
      <c r="CV657" s="117" t="s">
        <v>427</v>
      </c>
      <c r="CW657" s="117" t="s">
        <v>428</v>
      </c>
      <c r="CX657" s="117" t="s">
        <v>178</v>
      </c>
      <c r="CY657" s="117" t="s">
        <v>178</v>
      </c>
      <c r="CZ657" s="117" t="s">
        <v>179</v>
      </c>
      <c r="DA657" s="117" t="s">
        <v>179</v>
      </c>
      <c r="DB657" s="117" t="s">
        <v>145</v>
      </c>
      <c r="DC657" s="117" t="s">
        <v>145</v>
      </c>
      <c r="DD657" s="117" t="s">
        <v>179</v>
      </c>
      <c r="DE657" s="117" t="s">
        <v>145</v>
      </c>
      <c r="DF657" s="117" t="s">
        <v>145</v>
      </c>
      <c r="DG657" s="117" t="s">
        <v>145</v>
      </c>
      <c r="DH657" s="117" t="s">
        <v>145</v>
      </c>
      <c r="DI657" s="117" t="s">
        <v>145</v>
      </c>
      <c r="DJ657" s="117" t="s">
        <v>145</v>
      </c>
      <c r="DK657" s="117" t="s">
        <v>145</v>
      </c>
      <c r="DL657" s="117" t="s">
        <v>145</v>
      </c>
      <c r="DM657" s="117" t="s">
        <v>145</v>
      </c>
      <c r="DN657" s="117" t="s">
        <v>145</v>
      </c>
      <c r="DO657" s="117" t="s">
        <v>145</v>
      </c>
      <c r="DP657" s="117" t="s">
        <v>145</v>
      </c>
      <c r="DQ657" s="117" t="s">
        <v>145</v>
      </c>
      <c r="DR657" s="117" t="s">
        <v>145</v>
      </c>
      <c r="DS657" s="117" t="s">
        <v>145</v>
      </c>
      <c r="DT657" s="117" t="s">
        <v>145</v>
      </c>
      <c r="DU657" s="117" t="s">
        <v>145</v>
      </c>
      <c r="DV657" s="117" t="s">
        <v>145</v>
      </c>
      <c r="DW657" s="117" t="s">
        <v>145</v>
      </c>
      <c r="DX657" s="117" t="s">
        <v>145</v>
      </c>
      <c r="DY657" s="117" t="s">
        <v>145</v>
      </c>
      <c r="DZ657" s="117" t="s">
        <v>145</v>
      </c>
      <c r="EA657" s="117" t="s">
        <v>145</v>
      </c>
      <c r="EB657" s="117" t="s">
        <v>145</v>
      </c>
      <c r="EC657" s="117" t="s">
        <v>180</v>
      </c>
      <c r="ED657" s="117" t="s">
        <v>145</v>
      </c>
      <c r="EE657" s="117" t="s">
        <v>154</v>
      </c>
      <c r="EF657" s="117" t="s">
        <v>145</v>
      </c>
      <c r="EG657" s="117" t="s">
        <v>145</v>
      </c>
      <c r="EH657" s="117" t="s">
        <v>145</v>
      </c>
      <c r="EI657" s="117" t="s">
        <v>429</v>
      </c>
      <c r="EJ657" s="117" t="s">
        <v>145</v>
      </c>
      <c r="EK657" s="117" t="s">
        <v>145</v>
      </c>
      <c r="EL657" s="117" t="s">
        <v>145</v>
      </c>
      <c r="EM657" s="117" t="s">
        <v>145</v>
      </c>
      <c r="EN657" s="117" t="s">
        <v>147</v>
      </c>
    </row>
    <row r="658" spans="1:144">
      <c r="A658" s="117" t="s">
        <v>2399</v>
      </c>
      <c r="B658" s="117" t="s">
        <v>145</v>
      </c>
      <c r="C658" s="117" t="s">
        <v>146</v>
      </c>
      <c r="D658" s="117" t="s">
        <v>145</v>
      </c>
      <c r="E658" s="117" t="s">
        <v>147</v>
      </c>
      <c r="F658" s="117" t="s">
        <v>145</v>
      </c>
      <c r="G658" s="117" t="s">
        <v>148</v>
      </c>
      <c r="H658" s="117" t="s">
        <v>149</v>
      </c>
      <c r="I658" s="117" t="s">
        <v>145</v>
      </c>
      <c r="J658" s="117" t="s">
        <v>150</v>
      </c>
      <c r="K658" s="117" t="s">
        <v>151</v>
      </c>
      <c r="L658" s="117" t="s">
        <v>2400</v>
      </c>
      <c r="M658" s="117" t="s">
        <v>145</v>
      </c>
      <c r="N658" s="117" t="s">
        <v>146</v>
      </c>
      <c r="O658" s="117" t="s">
        <v>153</v>
      </c>
      <c r="P658" s="117" t="s">
        <v>154</v>
      </c>
      <c r="Q658" s="117" t="s">
        <v>155</v>
      </c>
      <c r="R658" s="117" t="s">
        <v>145</v>
      </c>
      <c r="S658" s="117" t="s">
        <v>156</v>
      </c>
      <c r="T658" s="117" t="s">
        <v>154</v>
      </c>
      <c r="U658" s="117" t="s">
        <v>145</v>
      </c>
      <c r="V658" s="117" t="s">
        <v>145</v>
      </c>
      <c r="W658" s="117" t="s">
        <v>157</v>
      </c>
      <c r="X658" s="117" t="s">
        <v>157</v>
      </c>
      <c r="Y658" s="117" t="s">
        <v>158</v>
      </c>
      <c r="Z658" s="117" t="s">
        <v>159</v>
      </c>
      <c r="AA658" s="117" t="s">
        <v>145</v>
      </c>
      <c r="AB658" s="117" t="s">
        <v>145</v>
      </c>
      <c r="AC658" s="117" t="s">
        <v>145</v>
      </c>
      <c r="AD658" s="117" t="s">
        <v>145</v>
      </c>
      <c r="AE658" s="117" t="s">
        <v>2401</v>
      </c>
      <c r="AF658" s="117" t="s">
        <v>145</v>
      </c>
      <c r="AG658" s="117" t="s">
        <v>145</v>
      </c>
      <c r="AH658" s="117" t="s">
        <v>147</v>
      </c>
      <c r="AI658" s="117" t="s">
        <v>145</v>
      </c>
      <c r="AJ658" s="117" t="s">
        <v>145</v>
      </c>
      <c r="AK658" s="117" t="s">
        <v>145</v>
      </c>
      <c r="AL658" s="117" t="s">
        <v>145</v>
      </c>
      <c r="AM658" s="117" t="s">
        <v>145</v>
      </c>
      <c r="AN658" s="117" t="s">
        <v>145</v>
      </c>
      <c r="AO658" s="117" t="s">
        <v>740</v>
      </c>
      <c r="AP658" s="117" t="s">
        <v>2402</v>
      </c>
      <c r="AQ658" s="117" t="s">
        <v>2403</v>
      </c>
      <c r="AR658" s="117" t="s">
        <v>420</v>
      </c>
      <c r="AS658" s="117" t="s">
        <v>2404</v>
      </c>
      <c r="AT658" s="117" t="s">
        <v>2405</v>
      </c>
      <c r="AU658" s="117" t="s">
        <v>145</v>
      </c>
      <c r="AV658" s="117" t="s">
        <v>2406</v>
      </c>
      <c r="AW658" s="117" t="s">
        <v>2407</v>
      </c>
      <c r="AX658" s="117" t="s">
        <v>2408</v>
      </c>
      <c r="AY658" s="117" t="s">
        <v>145</v>
      </c>
      <c r="AZ658" s="117" t="s">
        <v>2405</v>
      </c>
      <c r="BA658" s="117" t="s">
        <v>145</v>
      </c>
      <c r="BB658" s="117" t="s">
        <v>145</v>
      </c>
      <c r="BC658" s="117" t="s">
        <v>145</v>
      </c>
      <c r="BD658" s="117" t="s">
        <v>145</v>
      </c>
      <c r="BE658" s="117" t="s">
        <v>145</v>
      </c>
      <c r="BF658" s="117" t="s">
        <v>145</v>
      </c>
      <c r="BG658" s="117" t="s">
        <v>145</v>
      </c>
      <c r="BH658" s="117" t="s">
        <v>145</v>
      </c>
      <c r="BI658" s="117" t="s">
        <v>145</v>
      </c>
      <c r="BJ658" s="117" t="s">
        <v>145</v>
      </c>
      <c r="BK658" s="117" t="s">
        <v>145</v>
      </c>
      <c r="BL658" s="117" t="s">
        <v>170</v>
      </c>
      <c r="BM658" s="117" t="s">
        <v>145</v>
      </c>
      <c r="BN658" s="117" t="s">
        <v>145</v>
      </c>
      <c r="BO658" s="117" t="s">
        <v>145</v>
      </c>
      <c r="BP658" s="117" t="s">
        <v>145</v>
      </c>
      <c r="BQ658" s="117" t="s">
        <v>145</v>
      </c>
      <c r="BR658" s="117" t="s">
        <v>145</v>
      </c>
      <c r="BS658" s="117" t="s">
        <v>145</v>
      </c>
      <c r="BT658" s="117" t="s">
        <v>145</v>
      </c>
      <c r="BU658" s="117" t="s">
        <v>145</v>
      </c>
      <c r="BV658" s="117" t="s">
        <v>171</v>
      </c>
      <c r="BW658" s="117" t="s">
        <v>145</v>
      </c>
      <c r="BX658" s="117" t="s">
        <v>145</v>
      </c>
      <c r="BY658" s="117" t="s">
        <v>145</v>
      </c>
      <c r="BZ658" s="117" t="s">
        <v>145</v>
      </c>
      <c r="CA658" s="117" t="s">
        <v>145</v>
      </c>
      <c r="CB658" s="117" t="s">
        <v>290</v>
      </c>
      <c r="CC658" s="117" t="s">
        <v>2324</v>
      </c>
      <c r="CD658" s="117" t="s">
        <v>145</v>
      </c>
      <c r="CE658" s="117" t="s">
        <v>145</v>
      </c>
      <c r="CF658" s="117" t="s">
        <v>145</v>
      </c>
      <c r="CG658" s="117" t="s">
        <v>145</v>
      </c>
      <c r="CH658" s="117" t="s">
        <v>145</v>
      </c>
      <c r="CI658" s="117" t="s">
        <v>145</v>
      </c>
      <c r="CJ658" s="117" t="s">
        <v>145</v>
      </c>
      <c r="CK658" s="117" t="s">
        <v>145</v>
      </c>
      <c r="CL658" s="117" t="s">
        <v>145</v>
      </c>
      <c r="CM658" s="117" t="s">
        <v>145</v>
      </c>
      <c r="CN658" s="117" t="s">
        <v>145</v>
      </c>
      <c r="CO658" s="117" t="s">
        <v>2325</v>
      </c>
      <c r="CP658" s="117" t="s">
        <v>145</v>
      </c>
      <c r="CQ658" s="117" t="s">
        <v>145</v>
      </c>
      <c r="CR658" s="117" t="s">
        <v>145</v>
      </c>
      <c r="CS658" s="117" t="s">
        <v>173</v>
      </c>
      <c r="CT658" s="117" t="s">
        <v>327</v>
      </c>
      <c r="CU658" s="117" t="s">
        <v>468</v>
      </c>
      <c r="CV658" s="117" t="s">
        <v>469</v>
      </c>
      <c r="CW658" s="117" t="s">
        <v>470</v>
      </c>
      <c r="CX658" s="117" t="s">
        <v>178</v>
      </c>
      <c r="CY658" s="117" t="s">
        <v>178</v>
      </c>
      <c r="CZ658" s="117" t="s">
        <v>179</v>
      </c>
      <c r="DA658" s="117" t="s">
        <v>179</v>
      </c>
      <c r="DB658" s="117" t="s">
        <v>145</v>
      </c>
      <c r="DC658" s="117" t="s">
        <v>145</v>
      </c>
      <c r="DD658" s="117" t="s">
        <v>179</v>
      </c>
      <c r="DE658" s="117" t="s">
        <v>145</v>
      </c>
      <c r="DF658" s="117" t="s">
        <v>145</v>
      </c>
      <c r="DG658" s="117" t="s">
        <v>145</v>
      </c>
      <c r="DH658" s="117" t="s">
        <v>145</v>
      </c>
      <c r="DI658" s="117" t="s">
        <v>145</v>
      </c>
      <c r="DJ658" s="117" t="s">
        <v>145</v>
      </c>
      <c r="DK658" s="117" t="s">
        <v>145</v>
      </c>
      <c r="DL658" s="117" t="s">
        <v>145</v>
      </c>
      <c r="DM658" s="117" t="s">
        <v>145</v>
      </c>
      <c r="DN658" s="117" t="s">
        <v>145</v>
      </c>
      <c r="DO658" s="117" t="s">
        <v>145</v>
      </c>
      <c r="DP658" s="117" t="s">
        <v>145</v>
      </c>
      <c r="DQ658" s="117" t="s">
        <v>145</v>
      </c>
      <c r="DR658" s="117" t="s">
        <v>145</v>
      </c>
      <c r="DS658" s="117" t="s">
        <v>145</v>
      </c>
      <c r="DT658" s="117" t="s">
        <v>145</v>
      </c>
      <c r="DU658" s="117" t="s">
        <v>145</v>
      </c>
      <c r="DV658" s="117" t="s">
        <v>145</v>
      </c>
      <c r="DW658" s="117" t="s">
        <v>145</v>
      </c>
      <c r="DX658" s="117" t="s">
        <v>145</v>
      </c>
      <c r="DY658" s="117" t="s">
        <v>145</v>
      </c>
      <c r="DZ658" s="117" t="s">
        <v>145</v>
      </c>
      <c r="EA658" s="117" t="s">
        <v>145</v>
      </c>
      <c r="EB658" s="117" t="s">
        <v>145</v>
      </c>
      <c r="EC658" s="117" t="s">
        <v>180</v>
      </c>
      <c r="ED658" s="117" t="s">
        <v>145</v>
      </c>
      <c r="EE658" s="117" t="s">
        <v>154</v>
      </c>
      <c r="EF658" s="117" t="s">
        <v>145</v>
      </c>
      <c r="EG658" s="117" t="s">
        <v>145</v>
      </c>
      <c r="EH658" s="117" t="s">
        <v>145</v>
      </c>
      <c r="EI658" s="117" t="s">
        <v>471</v>
      </c>
      <c r="EJ658" s="117" t="s">
        <v>145</v>
      </c>
      <c r="EK658" s="117" t="s">
        <v>145</v>
      </c>
      <c r="EL658" s="117" t="s">
        <v>145</v>
      </c>
      <c r="EM658" s="117" t="s">
        <v>145</v>
      </c>
      <c r="EN658" s="117" t="s">
        <v>147</v>
      </c>
    </row>
    <row r="659" spans="1:144">
      <c r="A659" s="117" t="s">
        <v>2399</v>
      </c>
      <c r="B659" s="117" t="s">
        <v>145</v>
      </c>
      <c r="C659" s="117" t="s">
        <v>146</v>
      </c>
      <c r="D659" s="117" t="s">
        <v>145</v>
      </c>
      <c r="E659" s="117" t="s">
        <v>147</v>
      </c>
      <c r="F659" s="117" t="s">
        <v>145</v>
      </c>
      <c r="G659" s="117" t="s">
        <v>148</v>
      </c>
      <c r="H659" s="117" t="s">
        <v>149</v>
      </c>
      <c r="I659" s="117" t="s">
        <v>145</v>
      </c>
      <c r="J659" s="117" t="s">
        <v>150</v>
      </c>
      <c r="K659" s="117" t="s">
        <v>151</v>
      </c>
      <c r="L659" s="117" t="s">
        <v>2400</v>
      </c>
      <c r="M659" s="117" t="s">
        <v>145</v>
      </c>
      <c r="N659" s="117" t="s">
        <v>146</v>
      </c>
      <c r="O659" s="117" t="s">
        <v>153</v>
      </c>
      <c r="P659" s="117" t="s">
        <v>154</v>
      </c>
      <c r="Q659" s="117" t="s">
        <v>155</v>
      </c>
      <c r="R659" s="117" t="s">
        <v>145</v>
      </c>
      <c r="S659" s="117" t="s">
        <v>156</v>
      </c>
      <c r="T659" s="117" t="s">
        <v>154</v>
      </c>
      <c r="U659" s="117" t="s">
        <v>145</v>
      </c>
      <c r="V659" s="117" t="s">
        <v>145</v>
      </c>
      <c r="W659" s="117" t="s">
        <v>157</v>
      </c>
      <c r="X659" s="117" t="s">
        <v>157</v>
      </c>
      <c r="Y659" s="117" t="s">
        <v>158</v>
      </c>
      <c r="Z659" s="117" t="s">
        <v>159</v>
      </c>
      <c r="AA659" s="117" t="s">
        <v>145</v>
      </c>
      <c r="AB659" s="117" t="s">
        <v>145</v>
      </c>
      <c r="AC659" s="117" t="s">
        <v>145</v>
      </c>
      <c r="AD659" s="117" t="s">
        <v>145</v>
      </c>
      <c r="AE659" s="117" t="s">
        <v>2401</v>
      </c>
      <c r="AF659" s="117" t="s">
        <v>145</v>
      </c>
      <c r="AG659" s="117" t="s">
        <v>145</v>
      </c>
      <c r="AH659" s="117" t="s">
        <v>147</v>
      </c>
      <c r="AI659" s="117" t="s">
        <v>145</v>
      </c>
      <c r="AJ659" s="117" t="s">
        <v>145</v>
      </c>
      <c r="AK659" s="117" t="s">
        <v>145</v>
      </c>
      <c r="AL659" s="117" t="s">
        <v>145</v>
      </c>
      <c r="AM659" s="117" t="s">
        <v>145</v>
      </c>
      <c r="AN659" s="117" t="s">
        <v>145</v>
      </c>
      <c r="AO659" s="117" t="s">
        <v>740</v>
      </c>
      <c r="AP659" s="117" t="s">
        <v>2402</v>
      </c>
      <c r="AQ659" s="117" t="s">
        <v>2403</v>
      </c>
      <c r="AR659" s="117" t="s">
        <v>420</v>
      </c>
      <c r="AS659" s="117" t="s">
        <v>2404</v>
      </c>
      <c r="AT659" s="117" t="s">
        <v>2405</v>
      </c>
      <c r="AU659" s="117" t="s">
        <v>145</v>
      </c>
      <c r="AV659" s="117" t="s">
        <v>2406</v>
      </c>
      <c r="AW659" s="117" t="s">
        <v>2407</v>
      </c>
      <c r="AX659" s="117" t="s">
        <v>2408</v>
      </c>
      <c r="AY659" s="117" t="s">
        <v>145</v>
      </c>
      <c r="AZ659" s="117" t="s">
        <v>2405</v>
      </c>
      <c r="BA659" s="117" t="s">
        <v>145</v>
      </c>
      <c r="BB659" s="117" t="s">
        <v>145</v>
      </c>
      <c r="BC659" s="117" t="s">
        <v>145</v>
      </c>
      <c r="BD659" s="117" t="s">
        <v>145</v>
      </c>
      <c r="BE659" s="117" t="s">
        <v>145</v>
      </c>
      <c r="BF659" s="117" t="s">
        <v>145</v>
      </c>
      <c r="BG659" s="117" t="s">
        <v>145</v>
      </c>
      <c r="BH659" s="117" t="s">
        <v>145</v>
      </c>
      <c r="BI659" s="117" t="s">
        <v>145</v>
      </c>
      <c r="BJ659" s="117" t="s">
        <v>145</v>
      </c>
      <c r="BK659" s="117" t="s">
        <v>145</v>
      </c>
      <c r="BL659" s="117" t="s">
        <v>170</v>
      </c>
      <c r="BM659" s="117" t="s">
        <v>145</v>
      </c>
      <c r="BN659" s="117" t="s">
        <v>145</v>
      </c>
      <c r="BO659" s="117" t="s">
        <v>145</v>
      </c>
      <c r="BP659" s="117" t="s">
        <v>145</v>
      </c>
      <c r="BQ659" s="117" t="s">
        <v>145</v>
      </c>
      <c r="BR659" s="117" t="s">
        <v>145</v>
      </c>
      <c r="BS659" s="117" t="s">
        <v>145</v>
      </c>
      <c r="BT659" s="117" t="s">
        <v>145</v>
      </c>
      <c r="BU659" s="117" t="s">
        <v>145</v>
      </c>
      <c r="BV659" s="117" t="s">
        <v>171</v>
      </c>
      <c r="BW659" s="117" t="s">
        <v>145</v>
      </c>
      <c r="BX659" s="117" t="s">
        <v>145</v>
      </c>
      <c r="BY659" s="117" t="s">
        <v>145</v>
      </c>
      <c r="BZ659" s="117" t="s">
        <v>145</v>
      </c>
      <c r="CA659" s="117" t="s">
        <v>145</v>
      </c>
      <c r="CB659" s="117" t="s">
        <v>290</v>
      </c>
      <c r="CC659" s="117" t="s">
        <v>2324</v>
      </c>
      <c r="CD659" s="117" t="s">
        <v>145</v>
      </c>
      <c r="CE659" s="117" t="s">
        <v>145</v>
      </c>
      <c r="CF659" s="117" t="s">
        <v>145</v>
      </c>
      <c r="CG659" s="117" t="s">
        <v>145</v>
      </c>
      <c r="CH659" s="117" t="s">
        <v>145</v>
      </c>
      <c r="CI659" s="117" t="s">
        <v>145</v>
      </c>
      <c r="CJ659" s="117" t="s">
        <v>145</v>
      </c>
      <c r="CK659" s="117" t="s">
        <v>145</v>
      </c>
      <c r="CL659" s="117" t="s">
        <v>145</v>
      </c>
      <c r="CM659" s="117" t="s">
        <v>145</v>
      </c>
      <c r="CN659" s="117" t="s">
        <v>145</v>
      </c>
      <c r="CO659" s="117" t="s">
        <v>2325</v>
      </c>
      <c r="CP659" s="117" t="s">
        <v>145</v>
      </c>
      <c r="CQ659" s="117" t="s">
        <v>145</v>
      </c>
      <c r="CR659" s="117" t="s">
        <v>145</v>
      </c>
      <c r="CS659" s="117" t="s">
        <v>173</v>
      </c>
      <c r="CT659" s="117" t="s">
        <v>331</v>
      </c>
      <c r="CU659" s="117" t="s">
        <v>606</v>
      </c>
      <c r="CV659" s="117" t="s">
        <v>607</v>
      </c>
      <c r="CW659" s="117" t="s">
        <v>608</v>
      </c>
      <c r="CX659" s="117" t="s">
        <v>178</v>
      </c>
      <c r="CY659" s="117" t="s">
        <v>178</v>
      </c>
      <c r="CZ659" s="117" t="s">
        <v>179</v>
      </c>
      <c r="DA659" s="117" t="s">
        <v>179</v>
      </c>
      <c r="DB659" s="117" t="s">
        <v>145</v>
      </c>
      <c r="DC659" s="117" t="s">
        <v>145</v>
      </c>
      <c r="DD659" s="117" t="s">
        <v>179</v>
      </c>
      <c r="DE659" s="117" t="s">
        <v>145</v>
      </c>
      <c r="DF659" s="117" t="s">
        <v>145</v>
      </c>
      <c r="DG659" s="117" t="s">
        <v>145</v>
      </c>
      <c r="DH659" s="117" t="s">
        <v>145</v>
      </c>
      <c r="DI659" s="117" t="s">
        <v>145</v>
      </c>
      <c r="DJ659" s="117" t="s">
        <v>145</v>
      </c>
      <c r="DK659" s="117" t="s">
        <v>145</v>
      </c>
      <c r="DL659" s="117" t="s">
        <v>145</v>
      </c>
      <c r="DM659" s="117" t="s">
        <v>145</v>
      </c>
      <c r="DN659" s="117" t="s">
        <v>145</v>
      </c>
      <c r="DO659" s="117" t="s">
        <v>145</v>
      </c>
      <c r="DP659" s="117" t="s">
        <v>145</v>
      </c>
      <c r="DQ659" s="117" t="s">
        <v>145</v>
      </c>
      <c r="DR659" s="117" t="s">
        <v>145</v>
      </c>
      <c r="DS659" s="117" t="s">
        <v>145</v>
      </c>
      <c r="DT659" s="117" t="s">
        <v>145</v>
      </c>
      <c r="DU659" s="117" t="s">
        <v>145</v>
      </c>
      <c r="DV659" s="117" t="s">
        <v>145</v>
      </c>
      <c r="DW659" s="117" t="s">
        <v>145</v>
      </c>
      <c r="DX659" s="117" t="s">
        <v>145</v>
      </c>
      <c r="DY659" s="117" t="s">
        <v>145</v>
      </c>
      <c r="DZ659" s="117" t="s">
        <v>145</v>
      </c>
      <c r="EA659" s="117" t="s">
        <v>145</v>
      </c>
      <c r="EB659" s="117" t="s">
        <v>145</v>
      </c>
      <c r="EC659" s="117" t="s">
        <v>180</v>
      </c>
      <c r="ED659" s="117" t="s">
        <v>145</v>
      </c>
      <c r="EE659" s="117" t="s">
        <v>154</v>
      </c>
      <c r="EF659" s="117" t="s">
        <v>145</v>
      </c>
      <c r="EG659" s="117" t="s">
        <v>145</v>
      </c>
      <c r="EH659" s="117" t="s">
        <v>145</v>
      </c>
      <c r="EI659" s="117" t="s">
        <v>609</v>
      </c>
      <c r="EJ659" s="117" t="s">
        <v>145</v>
      </c>
      <c r="EK659" s="117" t="s">
        <v>145</v>
      </c>
      <c r="EL659" s="117" t="s">
        <v>145</v>
      </c>
      <c r="EM659" s="117" t="s">
        <v>145</v>
      </c>
      <c r="EN659" s="117" t="s">
        <v>147</v>
      </c>
    </row>
    <row r="660" spans="1:144">
      <c r="A660" s="117" t="s">
        <v>2399</v>
      </c>
      <c r="B660" s="117" t="s">
        <v>145</v>
      </c>
      <c r="C660" s="117" t="s">
        <v>146</v>
      </c>
      <c r="D660" s="117" t="s">
        <v>145</v>
      </c>
      <c r="E660" s="117" t="s">
        <v>147</v>
      </c>
      <c r="F660" s="117" t="s">
        <v>145</v>
      </c>
      <c r="G660" s="117" t="s">
        <v>148</v>
      </c>
      <c r="H660" s="117" t="s">
        <v>149</v>
      </c>
      <c r="I660" s="117" t="s">
        <v>145</v>
      </c>
      <c r="J660" s="117" t="s">
        <v>150</v>
      </c>
      <c r="K660" s="117" t="s">
        <v>151</v>
      </c>
      <c r="L660" s="117" t="s">
        <v>2400</v>
      </c>
      <c r="M660" s="117" t="s">
        <v>145</v>
      </c>
      <c r="N660" s="117" t="s">
        <v>146</v>
      </c>
      <c r="O660" s="117" t="s">
        <v>153</v>
      </c>
      <c r="P660" s="117" t="s">
        <v>154</v>
      </c>
      <c r="Q660" s="117" t="s">
        <v>155</v>
      </c>
      <c r="R660" s="117" t="s">
        <v>145</v>
      </c>
      <c r="S660" s="117" t="s">
        <v>156</v>
      </c>
      <c r="T660" s="117" t="s">
        <v>154</v>
      </c>
      <c r="U660" s="117" t="s">
        <v>145</v>
      </c>
      <c r="V660" s="117" t="s">
        <v>145</v>
      </c>
      <c r="W660" s="117" t="s">
        <v>157</v>
      </c>
      <c r="X660" s="117" t="s">
        <v>157</v>
      </c>
      <c r="Y660" s="117" t="s">
        <v>158</v>
      </c>
      <c r="Z660" s="117" t="s">
        <v>159</v>
      </c>
      <c r="AA660" s="117" t="s">
        <v>145</v>
      </c>
      <c r="AB660" s="117" t="s">
        <v>145</v>
      </c>
      <c r="AC660" s="117" t="s">
        <v>145</v>
      </c>
      <c r="AD660" s="117" t="s">
        <v>145</v>
      </c>
      <c r="AE660" s="117" t="s">
        <v>2401</v>
      </c>
      <c r="AF660" s="117" t="s">
        <v>145</v>
      </c>
      <c r="AG660" s="117" t="s">
        <v>145</v>
      </c>
      <c r="AH660" s="117" t="s">
        <v>147</v>
      </c>
      <c r="AI660" s="117" t="s">
        <v>145</v>
      </c>
      <c r="AJ660" s="117" t="s">
        <v>145</v>
      </c>
      <c r="AK660" s="117" t="s">
        <v>145</v>
      </c>
      <c r="AL660" s="117" t="s">
        <v>145</v>
      </c>
      <c r="AM660" s="117" t="s">
        <v>145</v>
      </c>
      <c r="AN660" s="117" t="s">
        <v>145</v>
      </c>
      <c r="AO660" s="117" t="s">
        <v>740</v>
      </c>
      <c r="AP660" s="117" t="s">
        <v>2402</v>
      </c>
      <c r="AQ660" s="117" t="s">
        <v>2403</v>
      </c>
      <c r="AR660" s="117" t="s">
        <v>420</v>
      </c>
      <c r="AS660" s="117" t="s">
        <v>2404</v>
      </c>
      <c r="AT660" s="117" t="s">
        <v>2405</v>
      </c>
      <c r="AU660" s="117" t="s">
        <v>145</v>
      </c>
      <c r="AV660" s="117" t="s">
        <v>2406</v>
      </c>
      <c r="AW660" s="117" t="s">
        <v>2407</v>
      </c>
      <c r="AX660" s="117" t="s">
        <v>2408</v>
      </c>
      <c r="AY660" s="117" t="s">
        <v>145</v>
      </c>
      <c r="AZ660" s="117" t="s">
        <v>2405</v>
      </c>
      <c r="BA660" s="117" t="s">
        <v>145</v>
      </c>
      <c r="BB660" s="117" t="s">
        <v>145</v>
      </c>
      <c r="BC660" s="117" t="s">
        <v>145</v>
      </c>
      <c r="BD660" s="117" t="s">
        <v>145</v>
      </c>
      <c r="BE660" s="117" t="s">
        <v>145</v>
      </c>
      <c r="BF660" s="117" t="s">
        <v>145</v>
      </c>
      <c r="BG660" s="117" t="s">
        <v>145</v>
      </c>
      <c r="BH660" s="117" t="s">
        <v>145</v>
      </c>
      <c r="BI660" s="117" t="s">
        <v>145</v>
      </c>
      <c r="BJ660" s="117" t="s">
        <v>145</v>
      </c>
      <c r="BK660" s="117" t="s">
        <v>145</v>
      </c>
      <c r="BL660" s="117" t="s">
        <v>170</v>
      </c>
      <c r="BM660" s="117" t="s">
        <v>145</v>
      </c>
      <c r="BN660" s="117" t="s">
        <v>145</v>
      </c>
      <c r="BO660" s="117" t="s">
        <v>145</v>
      </c>
      <c r="BP660" s="117" t="s">
        <v>145</v>
      </c>
      <c r="BQ660" s="117" t="s">
        <v>145</v>
      </c>
      <c r="BR660" s="117" t="s">
        <v>145</v>
      </c>
      <c r="BS660" s="117" t="s">
        <v>145</v>
      </c>
      <c r="BT660" s="117" t="s">
        <v>145</v>
      </c>
      <c r="BU660" s="117" t="s">
        <v>145</v>
      </c>
      <c r="BV660" s="117" t="s">
        <v>171</v>
      </c>
      <c r="BW660" s="117" t="s">
        <v>145</v>
      </c>
      <c r="BX660" s="117" t="s">
        <v>145</v>
      </c>
      <c r="BY660" s="117" t="s">
        <v>145</v>
      </c>
      <c r="BZ660" s="117" t="s">
        <v>145</v>
      </c>
      <c r="CA660" s="117" t="s">
        <v>145</v>
      </c>
      <c r="CB660" s="117" t="s">
        <v>290</v>
      </c>
      <c r="CC660" s="117" t="s">
        <v>2324</v>
      </c>
      <c r="CD660" s="117" t="s">
        <v>145</v>
      </c>
      <c r="CE660" s="117" t="s">
        <v>145</v>
      </c>
      <c r="CF660" s="117" t="s">
        <v>145</v>
      </c>
      <c r="CG660" s="117" t="s">
        <v>145</v>
      </c>
      <c r="CH660" s="117" t="s">
        <v>145</v>
      </c>
      <c r="CI660" s="117" t="s">
        <v>145</v>
      </c>
      <c r="CJ660" s="117" t="s">
        <v>145</v>
      </c>
      <c r="CK660" s="117" t="s">
        <v>145</v>
      </c>
      <c r="CL660" s="117" t="s">
        <v>145</v>
      </c>
      <c r="CM660" s="117" t="s">
        <v>145</v>
      </c>
      <c r="CN660" s="117" t="s">
        <v>145</v>
      </c>
      <c r="CO660" s="117" t="s">
        <v>2325</v>
      </c>
      <c r="CP660" s="117" t="s">
        <v>145</v>
      </c>
      <c r="CQ660" s="117" t="s">
        <v>145</v>
      </c>
      <c r="CR660" s="117" t="s">
        <v>145</v>
      </c>
      <c r="CS660" s="117" t="s">
        <v>173</v>
      </c>
      <c r="CT660" s="117" t="s">
        <v>335</v>
      </c>
      <c r="CU660" s="117" t="s">
        <v>2337</v>
      </c>
      <c r="CV660" s="117" t="s">
        <v>2338</v>
      </c>
      <c r="CW660" s="117" t="s">
        <v>2339</v>
      </c>
      <c r="CX660" s="117" t="s">
        <v>178</v>
      </c>
      <c r="CY660" s="117" t="s">
        <v>178</v>
      </c>
      <c r="CZ660" s="117" t="s">
        <v>992</v>
      </c>
      <c r="DA660" s="117" t="s">
        <v>992</v>
      </c>
      <c r="DB660" s="117" t="s">
        <v>145</v>
      </c>
      <c r="DC660" s="117" t="s">
        <v>145</v>
      </c>
      <c r="DD660" s="117" t="s">
        <v>992</v>
      </c>
      <c r="DE660" s="117" t="s">
        <v>145</v>
      </c>
      <c r="DF660" s="117" t="s">
        <v>145</v>
      </c>
      <c r="DG660" s="117" t="s">
        <v>145</v>
      </c>
      <c r="DH660" s="117" t="s">
        <v>145</v>
      </c>
      <c r="DI660" s="117" t="s">
        <v>145</v>
      </c>
      <c r="DJ660" s="117" t="s">
        <v>145</v>
      </c>
      <c r="DK660" s="117" t="s">
        <v>145</v>
      </c>
      <c r="DL660" s="117" t="s">
        <v>145</v>
      </c>
      <c r="DM660" s="117" t="s">
        <v>145</v>
      </c>
      <c r="DN660" s="117" t="s">
        <v>145</v>
      </c>
      <c r="DO660" s="117" t="s">
        <v>145</v>
      </c>
      <c r="DP660" s="117" t="s">
        <v>145</v>
      </c>
      <c r="DQ660" s="117" t="s">
        <v>145</v>
      </c>
      <c r="DR660" s="117" t="s">
        <v>145</v>
      </c>
      <c r="DS660" s="117" t="s">
        <v>145</v>
      </c>
      <c r="DT660" s="117" t="s">
        <v>145</v>
      </c>
      <c r="DU660" s="117" t="s">
        <v>145</v>
      </c>
      <c r="DV660" s="117" t="s">
        <v>145</v>
      </c>
      <c r="DW660" s="117" t="s">
        <v>145</v>
      </c>
      <c r="DX660" s="117" t="s">
        <v>145</v>
      </c>
      <c r="DY660" s="117" t="s">
        <v>145</v>
      </c>
      <c r="DZ660" s="117" t="s">
        <v>145</v>
      </c>
      <c r="EA660" s="117" t="s">
        <v>145</v>
      </c>
      <c r="EB660" s="117" t="s">
        <v>145</v>
      </c>
      <c r="EC660" s="117" t="s">
        <v>180</v>
      </c>
      <c r="ED660" s="117" t="s">
        <v>145</v>
      </c>
      <c r="EE660" s="117" t="s">
        <v>154</v>
      </c>
      <c r="EF660" s="117" t="s">
        <v>145</v>
      </c>
      <c r="EG660" s="117" t="s">
        <v>145</v>
      </c>
      <c r="EH660" s="117" t="s">
        <v>145</v>
      </c>
      <c r="EI660" s="117" t="s">
        <v>145</v>
      </c>
      <c r="EJ660" s="117" t="s">
        <v>145</v>
      </c>
      <c r="EK660" s="117" t="s">
        <v>145</v>
      </c>
      <c r="EL660" s="117" t="s">
        <v>145</v>
      </c>
      <c r="EM660" s="117" t="s">
        <v>145</v>
      </c>
      <c r="EN660" s="117" t="s">
        <v>147</v>
      </c>
    </row>
    <row r="661" spans="1:144">
      <c r="A661" s="117" t="s">
        <v>2399</v>
      </c>
      <c r="B661" s="117" t="s">
        <v>145</v>
      </c>
      <c r="C661" s="117" t="s">
        <v>146</v>
      </c>
      <c r="D661" s="117" t="s">
        <v>145</v>
      </c>
      <c r="E661" s="117" t="s">
        <v>147</v>
      </c>
      <c r="F661" s="117" t="s">
        <v>145</v>
      </c>
      <c r="G661" s="117" t="s">
        <v>148</v>
      </c>
      <c r="H661" s="117" t="s">
        <v>149</v>
      </c>
      <c r="I661" s="117" t="s">
        <v>145</v>
      </c>
      <c r="J661" s="117" t="s">
        <v>150</v>
      </c>
      <c r="K661" s="117" t="s">
        <v>151</v>
      </c>
      <c r="L661" s="117" t="s">
        <v>2400</v>
      </c>
      <c r="M661" s="117" t="s">
        <v>145</v>
      </c>
      <c r="N661" s="117" t="s">
        <v>146</v>
      </c>
      <c r="O661" s="117" t="s">
        <v>153</v>
      </c>
      <c r="P661" s="117" t="s">
        <v>154</v>
      </c>
      <c r="Q661" s="117" t="s">
        <v>155</v>
      </c>
      <c r="R661" s="117" t="s">
        <v>145</v>
      </c>
      <c r="S661" s="117" t="s">
        <v>156</v>
      </c>
      <c r="T661" s="117" t="s">
        <v>154</v>
      </c>
      <c r="U661" s="117" t="s">
        <v>145</v>
      </c>
      <c r="V661" s="117" t="s">
        <v>145</v>
      </c>
      <c r="W661" s="117" t="s">
        <v>157</v>
      </c>
      <c r="X661" s="117" t="s">
        <v>157</v>
      </c>
      <c r="Y661" s="117" t="s">
        <v>158</v>
      </c>
      <c r="Z661" s="117" t="s">
        <v>159</v>
      </c>
      <c r="AA661" s="117" t="s">
        <v>145</v>
      </c>
      <c r="AB661" s="117" t="s">
        <v>145</v>
      </c>
      <c r="AC661" s="117" t="s">
        <v>145</v>
      </c>
      <c r="AD661" s="117" t="s">
        <v>145</v>
      </c>
      <c r="AE661" s="117" t="s">
        <v>2401</v>
      </c>
      <c r="AF661" s="117" t="s">
        <v>145</v>
      </c>
      <c r="AG661" s="117" t="s">
        <v>145</v>
      </c>
      <c r="AH661" s="117" t="s">
        <v>147</v>
      </c>
      <c r="AI661" s="117" t="s">
        <v>145</v>
      </c>
      <c r="AJ661" s="117" t="s">
        <v>145</v>
      </c>
      <c r="AK661" s="117" t="s">
        <v>145</v>
      </c>
      <c r="AL661" s="117" t="s">
        <v>145</v>
      </c>
      <c r="AM661" s="117" t="s">
        <v>145</v>
      </c>
      <c r="AN661" s="117" t="s">
        <v>145</v>
      </c>
      <c r="AO661" s="117" t="s">
        <v>740</v>
      </c>
      <c r="AP661" s="117" t="s">
        <v>2402</v>
      </c>
      <c r="AQ661" s="117" t="s">
        <v>2403</v>
      </c>
      <c r="AR661" s="117" t="s">
        <v>420</v>
      </c>
      <c r="AS661" s="117" t="s">
        <v>2404</v>
      </c>
      <c r="AT661" s="117" t="s">
        <v>2405</v>
      </c>
      <c r="AU661" s="117" t="s">
        <v>145</v>
      </c>
      <c r="AV661" s="117" t="s">
        <v>2406</v>
      </c>
      <c r="AW661" s="117" t="s">
        <v>2407</v>
      </c>
      <c r="AX661" s="117" t="s">
        <v>2408</v>
      </c>
      <c r="AY661" s="117" t="s">
        <v>145</v>
      </c>
      <c r="AZ661" s="117" t="s">
        <v>2405</v>
      </c>
      <c r="BA661" s="117" t="s">
        <v>145</v>
      </c>
      <c r="BB661" s="117" t="s">
        <v>145</v>
      </c>
      <c r="BC661" s="117" t="s">
        <v>145</v>
      </c>
      <c r="BD661" s="117" t="s">
        <v>145</v>
      </c>
      <c r="BE661" s="117" t="s">
        <v>145</v>
      </c>
      <c r="BF661" s="117" t="s">
        <v>145</v>
      </c>
      <c r="BG661" s="117" t="s">
        <v>145</v>
      </c>
      <c r="BH661" s="117" t="s">
        <v>145</v>
      </c>
      <c r="BI661" s="117" t="s">
        <v>145</v>
      </c>
      <c r="BJ661" s="117" t="s">
        <v>145</v>
      </c>
      <c r="BK661" s="117" t="s">
        <v>145</v>
      </c>
      <c r="BL661" s="117" t="s">
        <v>170</v>
      </c>
      <c r="BM661" s="117" t="s">
        <v>145</v>
      </c>
      <c r="BN661" s="117" t="s">
        <v>145</v>
      </c>
      <c r="BO661" s="117" t="s">
        <v>145</v>
      </c>
      <c r="BP661" s="117" t="s">
        <v>145</v>
      </c>
      <c r="BQ661" s="117" t="s">
        <v>145</v>
      </c>
      <c r="BR661" s="117" t="s">
        <v>145</v>
      </c>
      <c r="BS661" s="117" t="s">
        <v>145</v>
      </c>
      <c r="BT661" s="117" t="s">
        <v>145</v>
      </c>
      <c r="BU661" s="117" t="s">
        <v>145</v>
      </c>
      <c r="BV661" s="117" t="s">
        <v>171</v>
      </c>
      <c r="BW661" s="117" t="s">
        <v>145</v>
      </c>
      <c r="BX661" s="117" t="s">
        <v>145</v>
      </c>
      <c r="BY661" s="117" t="s">
        <v>145</v>
      </c>
      <c r="BZ661" s="117" t="s">
        <v>145</v>
      </c>
      <c r="CA661" s="117" t="s">
        <v>145</v>
      </c>
      <c r="CB661" s="117" t="s">
        <v>290</v>
      </c>
      <c r="CC661" s="117" t="s">
        <v>2324</v>
      </c>
      <c r="CD661" s="117" t="s">
        <v>145</v>
      </c>
      <c r="CE661" s="117" t="s">
        <v>145</v>
      </c>
      <c r="CF661" s="117" t="s">
        <v>145</v>
      </c>
      <c r="CG661" s="117" t="s">
        <v>145</v>
      </c>
      <c r="CH661" s="117" t="s">
        <v>145</v>
      </c>
      <c r="CI661" s="117" t="s">
        <v>145</v>
      </c>
      <c r="CJ661" s="117" t="s">
        <v>145</v>
      </c>
      <c r="CK661" s="117" t="s">
        <v>145</v>
      </c>
      <c r="CL661" s="117" t="s">
        <v>145</v>
      </c>
      <c r="CM661" s="117" t="s">
        <v>145</v>
      </c>
      <c r="CN661" s="117" t="s">
        <v>145</v>
      </c>
      <c r="CO661" s="117" t="s">
        <v>2325</v>
      </c>
      <c r="CP661" s="117" t="s">
        <v>145</v>
      </c>
      <c r="CQ661" s="117" t="s">
        <v>145</v>
      </c>
      <c r="CR661" s="117" t="s">
        <v>145</v>
      </c>
      <c r="CS661" s="117" t="s">
        <v>173</v>
      </c>
      <c r="CT661" s="117" t="s">
        <v>340</v>
      </c>
      <c r="CU661" s="117" t="s">
        <v>443</v>
      </c>
      <c r="CV661" s="117" t="s">
        <v>1826</v>
      </c>
      <c r="CW661" s="117" t="s">
        <v>1827</v>
      </c>
      <c r="CX661" s="117" t="s">
        <v>178</v>
      </c>
      <c r="CY661" s="117" t="s">
        <v>178</v>
      </c>
      <c r="CZ661" s="117" t="s">
        <v>179</v>
      </c>
      <c r="DA661" s="117" t="s">
        <v>179</v>
      </c>
      <c r="DB661" s="117" t="s">
        <v>145</v>
      </c>
      <c r="DC661" s="117" t="s">
        <v>145</v>
      </c>
      <c r="DD661" s="117" t="s">
        <v>179</v>
      </c>
      <c r="DE661" s="117" t="s">
        <v>145</v>
      </c>
      <c r="DF661" s="117" t="s">
        <v>145</v>
      </c>
      <c r="DG661" s="117" t="s">
        <v>145</v>
      </c>
      <c r="DH661" s="117" t="s">
        <v>145</v>
      </c>
      <c r="DI661" s="117" t="s">
        <v>145</v>
      </c>
      <c r="DJ661" s="117" t="s">
        <v>145</v>
      </c>
      <c r="DK661" s="117" t="s">
        <v>145</v>
      </c>
      <c r="DL661" s="117" t="s">
        <v>145</v>
      </c>
      <c r="DM661" s="117" t="s">
        <v>145</v>
      </c>
      <c r="DN661" s="117" t="s">
        <v>145</v>
      </c>
      <c r="DO661" s="117" t="s">
        <v>145</v>
      </c>
      <c r="DP661" s="117" t="s">
        <v>145</v>
      </c>
      <c r="DQ661" s="117" t="s">
        <v>145</v>
      </c>
      <c r="DR661" s="117" t="s">
        <v>145</v>
      </c>
      <c r="DS661" s="117" t="s">
        <v>145</v>
      </c>
      <c r="DT661" s="117" t="s">
        <v>145</v>
      </c>
      <c r="DU661" s="117" t="s">
        <v>145</v>
      </c>
      <c r="DV661" s="117" t="s">
        <v>145</v>
      </c>
      <c r="DW661" s="117" t="s">
        <v>145</v>
      </c>
      <c r="DX661" s="117" t="s">
        <v>145</v>
      </c>
      <c r="DY661" s="117" t="s">
        <v>145</v>
      </c>
      <c r="DZ661" s="117" t="s">
        <v>145</v>
      </c>
      <c r="EA661" s="117" t="s">
        <v>145</v>
      </c>
      <c r="EB661" s="117" t="s">
        <v>145</v>
      </c>
      <c r="EC661" s="117" t="s">
        <v>180</v>
      </c>
      <c r="ED661" s="117" t="s">
        <v>145</v>
      </c>
      <c r="EE661" s="117" t="s">
        <v>154</v>
      </c>
      <c r="EF661" s="117" t="s">
        <v>145</v>
      </c>
      <c r="EG661" s="117" t="s">
        <v>145</v>
      </c>
      <c r="EH661" s="117" t="s">
        <v>145</v>
      </c>
      <c r="EI661" s="117" t="s">
        <v>145</v>
      </c>
      <c r="EJ661" s="117" t="s">
        <v>145</v>
      </c>
      <c r="EK661" s="117" t="s">
        <v>145</v>
      </c>
      <c r="EL661" s="117" t="s">
        <v>145</v>
      </c>
      <c r="EM661" s="117" t="s">
        <v>145</v>
      </c>
      <c r="EN661" s="117" t="s">
        <v>147</v>
      </c>
    </row>
    <row r="662" spans="1:144">
      <c r="A662" s="117" t="s">
        <v>2399</v>
      </c>
      <c r="B662" s="117" t="s">
        <v>145</v>
      </c>
      <c r="C662" s="117" t="s">
        <v>146</v>
      </c>
      <c r="D662" s="117" t="s">
        <v>145</v>
      </c>
      <c r="E662" s="117" t="s">
        <v>147</v>
      </c>
      <c r="F662" s="117" t="s">
        <v>145</v>
      </c>
      <c r="G662" s="117" t="s">
        <v>148</v>
      </c>
      <c r="H662" s="117" t="s">
        <v>149</v>
      </c>
      <c r="I662" s="117" t="s">
        <v>145</v>
      </c>
      <c r="J662" s="117" t="s">
        <v>150</v>
      </c>
      <c r="K662" s="117" t="s">
        <v>151</v>
      </c>
      <c r="L662" s="117" t="s">
        <v>2400</v>
      </c>
      <c r="M662" s="117" t="s">
        <v>145</v>
      </c>
      <c r="N662" s="117" t="s">
        <v>146</v>
      </c>
      <c r="O662" s="117" t="s">
        <v>153</v>
      </c>
      <c r="P662" s="117" t="s">
        <v>154</v>
      </c>
      <c r="Q662" s="117" t="s">
        <v>155</v>
      </c>
      <c r="R662" s="117" t="s">
        <v>145</v>
      </c>
      <c r="S662" s="117" t="s">
        <v>156</v>
      </c>
      <c r="T662" s="117" t="s">
        <v>154</v>
      </c>
      <c r="U662" s="117" t="s">
        <v>145</v>
      </c>
      <c r="V662" s="117" t="s">
        <v>145</v>
      </c>
      <c r="W662" s="117" t="s">
        <v>157</v>
      </c>
      <c r="X662" s="117" t="s">
        <v>157</v>
      </c>
      <c r="Y662" s="117" t="s">
        <v>158</v>
      </c>
      <c r="Z662" s="117" t="s">
        <v>159</v>
      </c>
      <c r="AA662" s="117" t="s">
        <v>145</v>
      </c>
      <c r="AB662" s="117" t="s">
        <v>145</v>
      </c>
      <c r="AC662" s="117" t="s">
        <v>145</v>
      </c>
      <c r="AD662" s="117" t="s">
        <v>145</v>
      </c>
      <c r="AE662" s="117" t="s">
        <v>2401</v>
      </c>
      <c r="AF662" s="117" t="s">
        <v>145</v>
      </c>
      <c r="AG662" s="117" t="s">
        <v>145</v>
      </c>
      <c r="AH662" s="117" t="s">
        <v>147</v>
      </c>
      <c r="AI662" s="117" t="s">
        <v>145</v>
      </c>
      <c r="AJ662" s="117" t="s">
        <v>145</v>
      </c>
      <c r="AK662" s="117" t="s">
        <v>145</v>
      </c>
      <c r="AL662" s="117" t="s">
        <v>145</v>
      </c>
      <c r="AM662" s="117" t="s">
        <v>145</v>
      </c>
      <c r="AN662" s="117" t="s">
        <v>145</v>
      </c>
      <c r="AO662" s="117" t="s">
        <v>740</v>
      </c>
      <c r="AP662" s="117" t="s">
        <v>2402</v>
      </c>
      <c r="AQ662" s="117" t="s">
        <v>2403</v>
      </c>
      <c r="AR662" s="117" t="s">
        <v>420</v>
      </c>
      <c r="AS662" s="117" t="s">
        <v>2404</v>
      </c>
      <c r="AT662" s="117" t="s">
        <v>2405</v>
      </c>
      <c r="AU662" s="117" t="s">
        <v>145</v>
      </c>
      <c r="AV662" s="117" t="s">
        <v>2406</v>
      </c>
      <c r="AW662" s="117" t="s">
        <v>2407</v>
      </c>
      <c r="AX662" s="117" t="s">
        <v>2408</v>
      </c>
      <c r="AY662" s="117" t="s">
        <v>145</v>
      </c>
      <c r="AZ662" s="117" t="s">
        <v>2405</v>
      </c>
      <c r="BA662" s="117" t="s">
        <v>145</v>
      </c>
      <c r="BB662" s="117" t="s">
        <v>145</v>
      </c>
      <c r="BC662" s="117" t="s">
        <v>145</v>
      </c>
      <c r="BD662" s="117" t="s">
        <v>145</v>
      </c>
      <c r="BE662" s="117" t="s">
        <v>145</v>
      </c>
      <c r="BF662" s="117" t="s">
        <v>145</v>
      </c>
      <c r="BG662" s="117" t="s">
        <v>145</v>
      </c>
      <c r="BH662" s="117" t="s">
        <v>145</v>
      </c>
      <c r="BI662" s="117" t="s">
        <v>145</v>
      </c>
      <c r="BJ662" s="117" t="s">
        <v>145</v>
      </c>
      <c r="BK662" s="117" t="s">
        <v>145</v>
      </c>
      <c r="BL662" s="117" t="s">
        <v>170</v>
      </c>
      <c r="BM662" s="117" t="s">
        <v>145</v>
      </c>
      <c r="BN662" s="117" t="s">
        <v>145</v>
      </c>
      <c r="BO662" s="117" t="s">
        <v>145</v>
      </c>
      <c r="BP662" s="117" t="s">
        <v>145</v>
      </c>
      <c r="BQ662" s="117" t="s">
        <v>145</v>
      </c>
      <c r="BR662" s="117" t="s">
        <v>145</v>
      </c>
      <c r="BS662" s="117" t="s">
        <v>145</v>
      </c>
      <c r="BT662" s="117" t="s">
        <v>145</v>
      </c>
      <c r="BU662" s="117" t="s">
        <v>145</v>
      </c>
      <c r="BV662" s="117" t="s">
        <v>171</v>
      </c>
      <c r="BW662" s="117" t="s">
        <v>145</v>
      </c>
      <c r="BX662" s="117" t="s">
        <v>145</v>
      </c>
      <c r="BY662" s="117" t="s">
        <v>145</v>
      </c>
      <c r="BZ662" s="117" t="s">
        <v>145</v>
      </c>
      <c r="CA662" s="117" t="s">
        <v>145</v>
      </c>
      <c r="CB662" s="117" t="s">
        <v>290</v>
      </c>
      <c r="CC662" s="117" t="s">
        <v>2324</v>
      </c>
      <c r="CD662" s="117" t="s">
        <v>145</v>
      </c>
      <c r="CE662" s="117" t="s">
        <v>145</v>
      </c>
      <c r="CF662" s="117" t="s">
        <v>145</v>
      </c>
      <c r="CG662" s="117" t="s">
        <v>145</v>
      </c>
      <c r="CH662" s="117" t="s">
        <v>145</v>
      </c>
      <c r="CI662" s="117" t="s">
        <v>145</v>
      </c>
      <c r="CJ662" s="117" t="s">
        <v>145</v>
      </c>
      <c r="CK662" s="117" t="s">
        <v>145</v>
      </c>
      <c r="CL662" s="117" t="s">
        <v>145</v>
      </c>
      <c r="CM662" s="117" t="s">
        <v>145</v>
      </c>
      <c r="CN662" s="117" t="s">
        <v>145</v>
      </c>
      <c r="CO662" s="117" t="s">
        <v>2325</v>
      </c>
      <c r="CP662" s="117" t="s">
        <v>145</v>
      </c>
      <c r="CQ662" s="117" t="s">
        <v>145</v>
      </c>
      <c r="CR662" s="117" t="s">
        <v>145</v>
      </c>
      <c r="CS662" s="117" t="s">
        <v>173</v>
      </c>
      <c r="CT662" s="117" t="s">
        <v>345</v>
      </c>
      <c r="CU662" s="117" t="s">
        <v>323</v>
      </c>
      <c r="CV662" s="117" t="s">
        <v>324</v>
      </c>
      <c r="CW662" s="117" t="s">
        <v>325</v>
      </c>
      <c r="CX662" s="117" t="s">
        <v>178</v>
      </c>
      <c r="CY662" s="117" t="s">
        <v>178</v>
      </c>
      <c r="CZ662" s="117" t="s">
        <v>179</v>
      </c>
      <c r="DA662" s="117" t="s">
        <v>179</v>
      </c>
      <c r="DB662" s="117" t="s">
        <v>145</v>
      </c>
      <c r="DC662" s="117" t="s">
        <v>145</v>
      </c>
      <c r="DD662" s="117" t="s">
        <v>179</v>
      </c>
      <c r="DE662" s="117" t="s">
        <v>145</v>
      </c>
      <c r="DF662" s="117" t="s">
        <v>145</v>
      </c>
      <c r="DG662" s="117" t="s">
        <v>145</v>
      </c>
      <c r="DH662" s="117" t="s">
        <v>145</v>
      </c>
      <c r="DI662" s="117" t="s">
        <v>145</v>
      </c>
      <c r="DJ662" s="117" t="s">
        <v>145</v>
      </c>
      <c r="DK662" s="117" t="s">
        <v>145</v>
      </c>
      <c r="DL662" s="117" t="s">
        <v>145</v>
      </c>
      <c r="DM662" s="117" t="s">
        <v>145</v>
      </c>
      <c r="DN662" s="117" t="s">
        <v>145</v>
      </c>
      <c r="DO662" s="117" t="s">
        <v>145</v>
      </c>
      <c r="DP662" s="117" t="s">
        <v>145</v>
      </c>
      <c r="DQ662" s="117" t="s">
        <v>145</v>
      </c>
      <c r="DR662" s="117" t="s">
        <v>145</v>
      </c>
      <c r="DS662" s="117" t="s">
        <v>145</v>
      </c>
      <c r="DT662" s="117" t="s">
        <v>145</v>
      </c>
      <c r="DU662" s="117" t="s">
        <v>145</v>
      </c>
      <c r="DV662" s="117" t="s">
        <v>145</v>
      </c>
      <c r="DW662" s="117" t="s">
        <v>145</v>
      </c>
      <c r="DX662" s="117" t="s">
        <v>145</v>
      </c>
      <c r="DY662" s="117" t="s">
        <v>145</v>
      </c>
      <c r="DZ662" s="117" t="s">
        <v>145</v>
      </c>
      <c r="EA662" s="117" t="s">
        <v>145</v>
      </c>
      <c r="EB662" s="117" t="s">
        <v>145</v>
      </c>
      <c r="EC662" s="117" t="s">
        <v>180</v>
      </c>
      <c r="ED662" s="117" t="s">
        <v>145</v>
      </c>
      <c r="EE662" s="117" t="s">
        <v>154</v>
      </c>
      <c r="EF662" s="117" t="s">
        <v>145</v>
      </c>
      <c r="EG662" s="117" t="s">
        <v>145</v>
      </c>
      <c r="EH662" s="117" t="s">
        <v>145</v>
      </c>
      <c r="EI662" s="117" t="s">
        <v>145</v>
      </c>
      <c r="EJ662" s="117" t="s">
        <v>145</v>
      </c>
      <c r="EK662" s="117" t="s">
        <v>145</v>
      </c>
      <c r="EL662" s="117" t="s">
        <v>145</v>
      </c>
      <c r="EM662" s="117" t="s">
        <v>145</v>
      </c>
      <c r="EN662" s="117" t="s">
        <v>147</v>
      </c>
    </row>
    <row r="663" spans="1:144">
      <c r="A663" s="117" t="s">
        <v>2399</v>
      </c>
      <c r="B663" s="117" t="s">
        <v>145</v>
      </c>
      <c r="C663" s="117" t="s">
        <v>146</v>
      </c>
      <c r="D663" s="117" t="s">
        <v>145</v>
      </c>
      <c r="E663" s="117" t="s">
        <v>147</v>
      </c>
      <c r="F663" s="117" t="s">
        <v>145</v>
      </c>
      <c r="G663" s="117" t="s">
        <v>148</v>
      </c>
      <c r="H663" s="117" t="s">
        <v>149</v>
      </c>
      <c r="I663" s="117" t="s">
        <v>145</v>
      </c>
      <c r="J663" s="117" t="s">
        <v>150</v>
      </c>
      <c r="K663" s="117" t="s">
        <v>151</v>
      </c>
      <c r="L663" s="117" t="s">
        <v>2400</v>
      </c>
      <c r="M663" s="117" t="s">
        <v>145</v>
      </c>
      <c r="N663" s="117" t="s">
        <v>146</v>
      </c>
      <c r="O663" s="117" t="s">
        <v>153</v>
      </c>
      <c r="P663" s="117" t="s">
        <v>154</v>
      </c>
      <c r="Q663" s="117" t="s">
        <v>155</v>
      </c>
      <c r="R663" s="117" t="s">
        <v>145</v>
      </c>
      <c r="S663" s="117" t="s">
        <v>156</v>
      </c>
      <c r="T663" s="117" t="s">
        <v>154</v>
      </c>
      <c r="U663" s="117" t="s">
        <v>145</v>
      </c>
      <c r="V663" s="117" t="s">
        <v>145</v>
      </c>
      <c r="W663" s="117" t="s">
        <v>157</v>
      </c>
      <c r="X663" s="117" t="s">
        <v>157</v>
      </c>
      <c r="Y663" s="117" t="s">
        <v>158</v>
      </c>
      <c r="Z663" s="117" t="s">
        <v>159</v>
      </c>
      <c r="AA663" s="117" t="s">
        <v>145</v>
      </c>
      <c r="AB663" s="117" t="s">
        <v>145</v>
      </c>
      <c r="AC663" s="117" t="s">
        <v>145</v>
      </c>
      <c r="AD663" s="117" t="s">
        <v>145</v>
      </c>
      <c r="AE663" s="117" t="s">
        <v>2401</v>
      </c>
      <c r="AF663" s="117" t="s">
        <v>145</v>
      </c>
      <c r="AG663" s="117" t="s">
        <v>145</v>
      </c>
      <c r="AH663" s="117" t="s">
        <v>147</v>
      </c>
      <c r="AI663" s="117" t="s">
        <v>145</v>
      </c>
      <c r="AJ663" s="117" t="s">
        <v>145</v>
      </c>
      <c r="AK663" s="117" t="s">
        <v>145</v>
      </c>
      <c r="AL663" s="117" t="s">
        <v>145</v>
      </c>
      <c r="AM663" s="117" t="s">
        <v>145</v>
      </c>
      <c r="AN663" s="117" t="s">
        <v>145</v>
      </c>
      <c r="AO663" s="117" t="s">
        <v>740</v>
      </c>
      <c r="AP663" s="117" t="s">
        <v>2402</v>
      </c>
      <c r="AQ663" s="117" t="s">
        <v>2403</v>
      </c>
      <c r="AR663" s="117" t="s">
        <v>420</v>
      </c>
      <c r="AS663" s="117" t="s">
        <v>2404</v>
      </c>
      <c r="AT663" s="117" t="s">
        <v>2405</v>
      </c>
      <c r="AU663" s="117" t="s">
        <v>145</v>
      </c>
      <c r="AV663" s="117" t="s">
        <v>2406</v>
      </c>
      <c r="AW663" s="117" t="s">
        <v>2407</v>
      </c>
      <c r="AX663" s="117" t="s">
        <v>2408</v>
      </c>
      <c r="AY663" s="117" t="s">
        <v>145</v>
      </c>
      <c r="AZ663" s="117" t="s">
        <v>2405</v>
      </c>
      <c r="BA663" s="117" t="s">
        <v>145</v>
      </c>
      <c r="BB663" s="117" t="s">
        <v>145</v>
      </c>
      <c r="BC663" s="117" t="s">
        <v>145</v>
      </c>
      <c r="BD663" s="117" t="s">
        <v>145</v>
      </c>
      <c r="BE663" s="117" t="s">
        <v>145</v>
      </c>
      <c r="BF663" s="117" t="s">
        <v>145</v>
      </c>
      <c r="BG663" s="117" t="s">
        <v>145</v>
      </c>
      <c r="BH663" s="117" t="s">
        <v>145</v>
      </c>
      <c r="BI663" s="117" t="s">
        <v>145</v>
      </c>
      <c r="BJ663" s="117" t="s">
        <v>145</v>
      </c>
      <c r="BK663" s="117" t="s">
        <v>145</v>
      </c>
      <c r="BL663" s="117" t="s">
        <v>170</v>
      </c>
      <c r="BM663" s="117" t="s">
        <v>145</v>
      </c>
      <c r="BN663" s="117" t="s">
        <v>145</v>
      </c>
      <c r="BO663" s="117" t="s">
        <v>145</v>
      </c>
      <c r="BP663" s="117" t="s">
        <v>145</v>
      </c>
      <c r="BQ663" s="117" t="s">
        <v>145</v>
      </c>
      <c r="BR663" s="117" t="s">
        <v>145</v>
      </c>
      <c r="BS663" s="117" t="s">
        <v>145</v>
      </c>
      <c r="BT663" s="117" t="s">
        <v>145</v>
      </c>
      <c r="BU663" s="117" t="s">
        <v>145</v>
      </c>
      <c r="BV663" s="117" t="s">
        <v>171</v>
      </c>
      <c r="BW663" s="117" t="s">
        <v>145</v>
      </c>
      <c r="BX663" s="117" t="s">
        <v>145</v>
      </c>
      <c r="BY663" s="117" t="s">
        <v>145</v>
      </c>
      <c r="BZ663" s="117" t="s">
        <v>145</v>
      </c>
      <c r="CA663" s="117" t="s">
        <v>145</v>
      </c>
      <c r="CB663" s="117" t="s">
        <v>290</v>
      </c>
      <c r="CC663" s="117" t="s">
        <v>2324</v>
      </c>
      <c r="CD663" s="117" t="s">
        <v>145</v>
      </c>
      <c r="CE663" s="117" t="s">
        <v>145</v>
      </c>
      <c r="CF663" s="117" t="s">
        <v>145</v>
      </c>
      <c r="CG663" s="117" t="s">
        <v>145</v>
      </c>
      <c r="CH663" s="117" t="s">
        <v>145</v>
      </c>
      <c r="CI663" s="117" t="s">
        <v>145</v>
      </c>
      <c r="CJ663" s="117" t="s">
        <v>145</v>
      </c>
      <c r="CK663" s="117" t="s">
        <v>145</v>
      </c>
      <c r="CL663" s="117" t="s">
        <v>145</v>
      </c>
      <c r="CM663" s="117" t="s">
        <v>145</v>
      </c>
      <c r="CN663" s="117" t="s">
        <v>145</v>
      </c>
      <c r="CO663" s="117" t="s">
        <v>2325</v>
      </c>
      <c r="CP663" s="117" t="s">
        <v>145</v>
      </c>
      <c r="CQ663" s="117" t="s">
        <v>145</v>
      </c>
      <c r="CR663" s="117" t="s">
        <v>145</v>
      </c>
      <c r="CS663" s="117" t="s">
        <v>173</v>
      </c>
      <c r="CT663" s="117" t="s">
        <v>349</v>
      </c>
      <c r="CU663" s="117" t="s">
        <v>275</v>
      </c>
      <c r="CV663" s="117" t="s">
        <v>276</v>
      </c>
      <c r="CW663" s="117" t="s">
        <v>277</v>
      </c>
      <c r="CX663" s="117" t="s">
        <v>178</v>
      </c>
      <c r="CY663" s="117" t="s">
        <v>178</v>
      </c>
      <c r="CZ663" s="117" t="s">
        <v>179</v>
      </c>
      <c r="DA663" s="117" t="s">
        <v>179</v>
      </c>
      <c r="DB663" s="117" t="s">
        <v>145</v>
      </c>
      <c r="DC663" s="117" t="s">
        <v>145</v>
      </c>
      <c r="DD663" s="117" t="s">
        <v>179</v>
      </c>
      <c r="DE663" s="117" t="s">
        <v>145</v>
      </c>
      <c r="DF663" s="117" t="s">
        <v>145</v>
      </c>
      <c r="DG663" s="117" t="s">
        <v>145</v>
      </c>
      <c r="DH663" s="117" t="s">
        <v>145</v>
      </c>
      <c r="DI663" s="117" t="s">
        <v>145</v>
      </c>
      <c r="DJ663" s="117" t="s">
        <v>145</v>
      </c>
      <c r="DK663" s="117" t="s">
        <v>145</v>
      </c>
      <c r="DL663" s="117" t="s">
        <v>145</v>
      </c>
      <c r="DM663" s="117" t="s">
        <v>145</v>
      </c>
      <c r="DN663" s="117" t="s">
        <v>145</v>
      </c>
      <c r="DO663" s="117" t="s">
        <v>145</v>
      </c>
      <c r="DP663" s="117" t="s">
        <v>145</v>
      </c>
      <c r="DQ663" s="117" t="s">
        <v>145</v>
      </c>
      <c r="DR663" s="117" t="s">
        <v>145</v>
      </c>
      <c r="DS663" s="117" t="s">
        <v>145</v>
      </c>
      <c r="DT663" s="117" t="s">
        <v>145</v>
      </c>
      <c r="DU663" s="117" t="s">
        <v>145</v>
      </c>
      <c r="DV663" s="117" t="s">
        <v>145</v>
      </c>
      <c r="DW663" s="117" t="s">
        <v>145</v>
      </c>
      <c r="DX663" s="117" t="s">
        <v>145</v>
      </c>
      <c r="DY663" s="117" t="s">
        <v>145</v>
      </c>
      <c r="DZ663" s="117" t="s">
        <v>145</v>
      </c>
      <c r="EA663" s="117" t="s">
        <v>145</v>
      </c>
      <c r="EB663" s="117" t="s">
        <v>145</v>
      </c>
      <c r="EC663" s="117" t="s">
        <v>180</v>
      </c>
      <c r="ED663" s="117" t="s">
        <v>145</v>
      </c>
      <c r="EE663" s="117" t="s">
        <v>154</v>
      </c>
      <c r="EF663" s="117" t="s">
        <v>145</v>
      </c>
      <c r="EG663" s="117" t="s">
        <v>145</v>
      </c>
      <c r="EH663" s="117" t="s">
        <v>145</v>
      </c>
      <c r="EI663" s="117" t="s">
        <v>145</v>
      </c>
      <c r="EJ663" s="117" t="s">
        <v>145</v>
      </c>
      <c r="EK663" s="117" t="s">
        <v>145</v>
      </c>
      <c r="EL663" s="117" t="s">
        <v>145</v>
      </c>
      <c r="EM663" s="117" t="s">
        <v>145</v>
      </c>
      <c r="EN663" s="117" t="s">
        <v>147</v>
      </c>
    </row>
    <row r="664" spans="1:144">
      <c r="A664" s="117" t="s">
        <v>2399</v>
      </c>
      <c r="B664" s="117" t="s">
        <v>145</v>
      </c>
      <c r="C664" s="117" t="s">
        <v>146</v>
      </c>
      <c r="D664" s="117" t="s">
        <v>145</v>
      </c>
      <c r="E664" s="117" t="s">
        <v>147</v>
      </c>
      <c r="F664" s="117" t="s">
        <v>145</v>
      </c>
      <c r="G664" s="117" t="s">
        <v>148</v>
      </c>
      <c r="H664" s="117" t="s">
        <v>149</v>
      </c>
      <c r="I664" s="117" t="s">
        <v>145</v>
      </c>
      <c r="J664" s="117" t="s">
        <v>150</v>
      </c>
      <c r="K664" s="117" t="s">
        <v>151</v>
      </c>
      <c r="L664" s="117" t="s">
        <v>2400</v>
      </c>
      <c r="M664" s="117" t="s">
        <v>145</v>
      </c>
      <c r="N664" s="117" t="s">
        <v>146</v>
      </c>
      <c r="O664" s="117" t="s">
        <v>153</v>
      </c>
      <c r="P664" s="117" t="s">
        <v>154</v>
      </c>
      <c r="Q664" s="117" t="s">
        <v>155</v>
      </c>
      <c r="R664" s="117" t="s">
        <v>145</v>
      </c>
      <c r="S664" s="117" t="s">
        <v>156</v>
      </c>
      <c r="T664" s="117" t="s">
        <v>154</v>
      </c>
      <c r="U664" s="117" t="s">
        <v>145</v>
      </c>
      <c r="V664" s="117" t="s">
        <v>145</v>
      </c>
      <c r="W664" s="117" t="s">
        <v>157</v>
      </c>
      <c r="X664" s="117" t="s">
        <v>157</v>
      </c>
      <c r="Y664" s="117" t="s">
        <v>158</v>
      </c>
      <c r="Z664" s="117" t="s">
        <v>159</v>
      </c>
      <c r="AA664" s="117" t="s">
        <v>145</v>
      </c>
      <c r="AB664" s="117" t="s">
        <v>145</v>
      </c>
      <c r="AC664" s="117" t="s">
        <v>145</v>
      </c>
      <c r="AD664" s="117" t="s">
        <v>145</v>
      </c>
      <c r="AE664" s="117" t="s">
        <v>2401</v>
      </c>
      <c r="AF664" s="117" t="s">
        <v>145</v>
      </c>
      <c r="AG664" s="117" t="s">
        <v>145</v>
      </c>
      <c r="AH664" s="117" t="s">
        <v>147</v>
      </c>
      <c r="AI664" s="117" t="s">
        <v>145</v>
      </c>
      <c r="AJ664" s="117" t="s">
        <v>145</v>
      </c>
      <c r="AK664" s="117" t="s">
        <v>145</v>
      </c>
      <c r="AL664" s="117" t="s">
        <v>145</v>
      </c>
      <c r="AM664" s="117" t="s">
        <v>145</v>
      </c>
      <c r="AN664" s="117" t="s">
        <v>145</v>
      </c>
      <c r="AO664" s="117" t="s">
        <v>740</v>
      </c>
      <c r="AP664" s="117" t="s">
        <v>2402</v>
      </c>
      <c r="AQ664" s="117" t="s">
        <v>2403</v>
      </c>
      <c r="AR664" s="117" t="s">
        <v>420</v>
      </c>
      <c r="AS664" s="117" t="s">
        <v>2404</v>
      </c>
      <c r="AT664" s="117" t="s">
        <v>2405</v>
      </c>
      <c r="AU664" s="117" t="s">
        <v>145</v>
      </c>
      <c r="AV664" s="117" t="s">
        <v>2406</v>
      </c>
      <c r="AW664" s="117" t="s">
        <v>2407</v>
      </c>
      <c r="AX664" s="117" t="s">
        <v>2408</v>
      </c>
      <c r="AY664" s="117" t="s">
        <v>145</v>
      </c>
      <c r="AZ664" s="117" t="s">
        <v>2405</v>
      </c>
      <c r="BA664" s="117" t="s">
        <v>145</v>
      </c>
      <c r="BB664" s="117" t="s">
        <v>145</v>
      </c>
      <c r="BC664" s="117" t="s">
        <v>145</v>
      </c>
      <c r="BD664" s="117" t="s">
        <v>145</v>
      </c>
      <c r="BE664" s="117" t="s">
        <v>145</v>
      </c>
      <c r="BF664" s="117" t="s">
        <v>145</v>
      </c>
      <c r="BG664" s="117" t="s">
        <v>145</v>
      </c>
      <c r="BH664" s="117" t="s">
        <v>145</v>
      </c>
      <c r="BI664" s="117" t="s">
        <v>145</v>
      </c>
      <c r="BJ664" s="117" t="s">
        <v>145</v>
      </c>
      <c r="BK664" s="117" t="s">
        <v>145</v>
      </c>
      <c r="BL664" s="117" t="s">
        <v>170</v>
      </c>
      <c r="BM664" s="117" t="s">
        <v>145</v>
      </c>
      <c r="BN664" s="117" t="s">
        <v>145</v>
      </c>
      <c r="BO664" s="117" t="s">
        <v>145</v>
      </c>
      <c r="BP664" s="117" t="s">
        <v>145</v>
      </c>
      <c r="BQ664" s="117" t="s">
        <v>145</v>
      </c>
      <c r="BR664" s="117" t="s">
        <v>145</v>
      </c>
      <c r="BS664" s="117" t="s">
        <v>145</v>
      </c>
      <c r="BT664" s="117" t="s">
        <v>145</v>
      </c>
      <c r="BU664" s="117" t="s">
        <v>145</v>
      </c>
      <c r="BV664" s="117" t="s">
        <v>171</v>
      </c>
      <c r="BW664" s="117" t="s">
        <v>145</v>
      </c>
      <c r="BX664" s="117" t="s">
        <v>145</v>
      </c>
      <c r="BY664" s="117" t="s">
        <v>145</v>
      </c>
      <c r="BZ664" s="117" t="s">
        <v>145</v>
      </c>
      <c r="CA664" s="117" t="s">
        <v>145</v>
      </c>
      <c r="CB664" s="117" t="s">
        <v>290</v>
      </c>
      <c r="CC664" s="117" t="s">
        <v>2324</v>
      </c>
      <c r="CD664" s="117" t="s">
        <v>145</v>
      </c>
      <c r="CE664" s="117" t="s">
        <v>145</v>
      </c>
      <c r="CF664" s="117" t="s">
        <v>145</v>
      </c>
      <c r="CG664" s="117" t="s">
        <v>145</v>
      </c>
      <c r="CH664" s="117" t="s">
        <v>145</v>
      </c>
      <c r="CI664" s="117" t="s">
        <v>145</v>
      </c>
      <c r="CJ664" s="117" t="s">
        <v>145</v>
      </c>
      <c r="CK664" s="117" t="s">
        <v>145</v>
      </c>
      <c r="CL664" s="117" t="s">
        <v>145</v>
      </c>
      <c r="CM664" s="117" t="s">
        <v>145</v>
      </c>
      <c r="CN664" s="117" t="s">
        <v>145</v>
      </c>
      <c r="CO664" s="117" t="s">
        <v>2325</v>
      </c>
      <c r="CP664" s="117" t="s">
        <v>145</v>
      </c>
      <c r="CQ664" s="117" t="s">
        <v>145</v>
      </c>
      <c r="CR664" s="117" t="s">
        <v>145</v>
      </c>
      <c r="CS664" s="117" t="s">
        <v>173</v>
      </c>
      <c r="CT664" s="117" t="s">
        <v>353</v>
      </c>
      <c r="CU664" s="117" t="s">
        <v>1731</v>
      </c>
      <c r="CV664" s="117" t="s">
        <v>1732</v>
      </c>
      <c r="CW664" s="117" t="s">
        <v>1733</v>
      </c>
      <c r="CX664" s="117" t="s">
        <v>178</v>
      </c>
      <c r="CY664" s="117" t="s">
        <v>178</v>
      </c>
      <c r="CZ664" s="117" t="s">
        <v>179</v>
      </c>
      <c r="DA664" s="117" t="s">
        <v>179</v>
      </c>
      <c r="DB664" s="117" t="s">
        <v>145</v>
      </c>
      <c r="DC664" s="117" t="s">
        <v>145</v>
      </c>
      <c r="DD664" s="117" t="s">
        <v>179</v>
      </c>
      <c r="DE664" s="117" t="s">
        <v>145</v>
      </c>
      <c r="DF664" s="117" t="s">
        <v>145</v>
      </c>
      <c r="DG664" s="117" t="s">
        <v>145</v>
      </c>
      <c r="DH664" s="117" t="s">
        <v>145</v>
      </c>
      <c r="DI664" s="117" t="s">
        <v>145</v>
      </c>
      <c r="DJ664" s="117" t="s">
        <v>145</v>
      </c>
      <c r="DK664" s="117" t="s">
        <v>145</v>
      </c>
      <c r="DL664" s="117" t="s">
        <v>145</v>
      </c>
      <c r="DM664" s="117" t="s">
        <v>145</v>
      </c>
      <c r="DN664" s="117" t="s">
        <v>145</v>
      </c>
      <c r="DO664" s="117" t="s">
        <v>145</v>
      </c>
      <c r="DP664" s="117" t="s">
        <v>145</v>
      </c>
      <c r="DQ664" s="117" t="s">
        <v>145</v>
      </c>
      <c r="DR664" s="117" t="s">
        <v>145</v>
      </c>
      <c r="DS664" s="117" t="s">
        <v>145</v>
      </c>
      <c r="DT664" s="117" t="s">
        <v>145</v>
      </c>
      <c r="DU664" s="117" t="s">
        <v>145</v>
      </c>
      <c r="DV664" s="117" t="s">
        <v>145</v>
      </c>
      <c r="DW664" s="117" t="s">
        <v>145</v>
      </c>
      <c r="DX664" s="117" t="s">
        <v>145</v>
      </c>
      <c r="DY664" s="117" t="s">
        <v>145</v>
      </c>
      <c r="DZ664" s="117" t="s">
        <v>145</v>
      </c>
      <c r="EA664" s="117" t="s">
        <v>145</v>
      </c>
      <c r="EB664" s="117" t="s">
        <v>145</v>
      </c>
      <c r="EC664" s="117" t="s">
        <v>180</v>
      </c>
      <c r="ED664" s="117" t="s">
        <v>145</v>
      </c>
      <c r="EE664" s="117" t="s">
        <v>154</v>
      </c>
      <c r="EF664" s="117" t="s">
        <v>145</v>
      </c>
      <c r="EG664" s="117" t="s">
        <v>145</v>
      </c>
      <c r="EH664" s="117" t="s">
        <v>145</v>
      </c>
      <c r="EI664" s="117" t="s">
        <v>1734</v>
      </c>
      <c r="EJ664" s="117" t="s">
        <v>145</v>
      </c>
      <c r="EK664" s="117" t="s">
        <v>145</v>
      </c>
      <c r="EL664" s="117" t="s">
        <v>145</v>
      </c>
      <c r="EM664" s="117" t="s">
        <v>145</v>
      </c>
      <c r="EN664" s="117" t="s">
        <v>147</v>
      </c>
    </row>
    <row r="665" spans="1:144">
      <c r="A665" s="117" t="s">
        <v>2409</v>
      </c>
      <c r="B665" s="117" t="s">
        <v>145</v>
      </c>
      <c r="C665" s="117" t="s">
        <v>146</v>
      </c>
      <c r="D665" s="117" t="s">
        <v>145</v>
      </c>
      <c r="E665" s="117" t="s">
        <v>147</v>
      </c>
      <c r="F665" s="117" t="s">
        <v>145</v>
      </c>
      <c r="G665" s="117" t="s">
        <v>148</v>
      </c>
      <c r="H665" s="117" t="s">
        <v>149</v>
      </c>
      <c r="I665" s="117" t="s">
        <v>145</v>
      </c>
      <c r="J665" s="117" t="s">
        <v>150</v>
      </c>
      <c r="K665" s="117" t="s">
        <v>151</v>
      </c>
      <c r="L665" s="117" t="s">
        <v>2410</v>
      </c>
      <c r="M665" s="117" t="s">
        <v>145</v>
      </c>
      <c r="N665" s="117" t="s">
        <v>146</v>
      </c>
      <c r="O665" s="117" t="s">
        <v>153</v>
      </c>
      <c r="P665" s="117" t="s">
        <v>154</v>
      </c>
      <c r="Q665" s="117" t="s">
        <v>155</v>
      </c>
      <c r="R665" s="117" t="s">
        <v>145</v>
      </c>
      <c r="S665" s="117" t="s">
        <v>156</v>
      </c>
      <c r="T665" s="117" t="s">
        <v>154</v>
      </c>
      <c r="U665" s="117" t="s">
        <v>145</v>
      </c>
      <c r="V665" s="117" t="s">
        <v>145</v>
      </c>
      <c r="W665" s="117" t="s">
        <v>157</v>
      </c>
      <c r="X665" s="117" t="s">
        <v>157</v>
      </c>
      <c r="Y665" s="117" t="s">
        <v>158</v>
      </c>
      <c r="Z665" s="117" t="s">
        <v>159</v>
      </c>
      <c r="AA665" s="117" t="s">
        <v>145</v>
      </c>
      <c r="AB665" s="117" t="s">
        <v>145</v>
      </c>
      <c r="AC665" s="117" t="s">
        <v>145</v>
      </c>
      <c r="AD665" s="117" t="s">
        <v>145</v>
      </c>
      <c r="AE665" s="117" t="s">
        <v>2411</v>
      </c>
      <c r="AF665" s="117" t="s">
        <v>145</v>
      </c>
      <c r="AG665" s="117" t="s">
        <v>145</v>
      </c>
      <c r="AH665" s="117" t="s">
        <v>147</v>
      </c>
      <c r="AI665" s="117" t="s">
        <v>145</v>
      </c>
      <c r="AJ665" s="117" t="s">
        <v>145</v>
      </c>
      <c r="AK665" s="117" t="s">
        <v>145</v>
      </c>
      <c r="AL665" s="117" t="s">
        <v>145</v>
      </c>
      <c r="AM665" s="117" t="s">
        <v>145</v>
      </c>
      <c r="AN665" s="117" t="s">
        <v>145</v>
      </c>
      <c r="AO665" s="117" t="s">
        <v>2412</v>
      </c>
      <c r="AP665" s="117" t="s">
        <v>2413</v>
      </c>
      <c r="AQ665" s="117" t="s">
        <v>1382</v>
      </c>
      <c r="AR665" s="117" t="s">
        <v>2414</v>
      </c>
      <c r="AS665" s="117" t="s">
        <v>2415</v>
      </c>
      <c r="AT665" s="117" t="s">
        <v>2416</v>
      </c>
      <c r="AU665" s="117" t="s">
        <v>145</v>
      </c>
      <c r="AV665" s="117" t="s">
        <v>2417</v>
      </c>
      <c r="AW665" s="117" t="s">
        <v>2418</v>
      </c>
      <c r="AX665" s="117" t="s">
        <v>2419</v>
      </c>
      <c r="AY665" s="117" t="s">
        <v>145</v>
      </c>
      <c r="AZ665" s="117" t="s">
        <v>2416</v>
      </c>
      <c r="BA665" s="117" t="s">
        <v>145</v>
      </c>
      <c r="BB665" s="117" t="s">
        <v>145</v>
      </c>
      <c r="BC665" s="117" t="s">
        <v>145</v>
      </c>
      <c r="BD665" s="117" t="s">
        <v>145</v>
      </c>
      <c r="BE665" s="117" t="s">
        <v>145</v>
      </c>
      <c r="BF665" s="117" t="s">
        <v>145</v>
      </c>
      <c r="BG665" s="117" t="s">
        <v>145</v>
      </c>
      <c r="BH665" s="117" t="s">
        <v>145</v>
      </c>
      <c r="BI665" s="117" t="s">
        <v>145</v>
      </c>
      <c r="BJ665" s="117" t="s">
        <v>145</v>
      </c>
      <c r="BK665" s="117" t="s">
        <v>145</v>
      </c>
      <c r="BL665" s="117" t="s">
        <v>170</v>
      </c>
      <c r="BM665" s="117" t="s">
        <v>145</v>
      </c>
      <c r="BN665" s="117" t="s">
        <v>145</v>
      </c>
      <c r="BO665" s="117" t="s">
        <v>145</v>
      </c>
      <c r="BP665" s="117" t="s">
        <v>145</v>
      </c>
      <c r="BQ665" s="117" t="s">
        <v>145</v>
      </c>
      <c r="BR665" s="117" t="s">
        <v>145</v>
      </c>
      <c r="BS665" s="117" t="s">
        <v>145</v>
      </c>
      <c r="BT665" s="117" t="s">
        <v>145</v>
      </c>
      <c r="BU665" s="117" t="s">
        <v>145</v>
      </c>
      <c r="BV665" s="117" t="s">
        <v>171</v>
      </c>
      <c r="BW665" s="117" t="s">
        <v>145</v>
      </c>
      <c r="BX665" s="117" t="s">
        <v>145</v>
      </c>
      <c r="BY665" s="117" t="s">
        <v>145</v>
      </c>
      <c r="BZ665" s="117" t="s">
        <v>145</v>
      </c>
      <c r="CA665" s="117" t="s">
        <v>145</v>
      </c>
      <c r="CB665" s="117" t="s">
        <v>149</v>
      </c>
      <c r="CC665" s="117" t="s">
        <v>149</v>
      </c>
      <c r="CD665" s="117" t="s">
        <v>145</v>
      </c>
      <c r="CE665" s="117" t="s">
        <v>145</v>
      </c>
      <c r="CF665" s="117" t="s">
        <v>145</v>
      </c>
      <c r="CG665" s="117" t="s">
        <v>145</v>
      </c>
      <c r="CH665" s="117" t="s">
        <v>145</v>
      </c>
      <c r="CI665" s="117" t="s">
        <v>145</v>
      </c>
      <c r="CJ665" s="117" t="s">
        <v>145</v>
      </c>
      <c r="CK665" s="117" t="s">
        <v>145</v>
      </c>
      <c r="CL665" s="117" t="s">
        <v>145</v>
      </c>
      <c r="CM665" s="117" t="s">
        <v>145</v>
      </c>
      <c r="CN665" s="117" t="s">
        <v>145</v>
      </c>
      <c r="CO665" s="117" t="s">
        <v>1811</v>
      </c>
      <c r="CP665" s="117" t="s">
        <v>145</v>
      </c>
      <c r="CQ665" s="117" t="s">
        <v>145</v>
      </c>
      <c r="CR665" s="117" t="s">
        <v>145</v>
      </c>
      <c r="CS665" s="117" t="s">
        <v>173</v>
      </c>
      <c r="CT665" s="117" t="s">
        <v>174</v>
      </c>
      <c r="CU665" s="117" t="s">
        <v>182</v>
      </c>
      <c r="CV665" s="117" t="s">
        <v>183</v>
      </c>
      <c r="CW665" s="117" t="s">
        <v>184</v>
      </c>
      <c r="CX665" s="117" t="s">
        <v>178</v>
      </c>
      <c r="CY665" s="117" t="s">
        <v>178</v>
      </c>
      <c r="CZ665" s="117" t="s">
        <v>179</v>
      </c>
      <c r="DA665" s="117" t="s">
        <v>179</v>
      </c>
      <c r="DB665" s="117" t="s">
        <v>145</v>
      </c>
      <c r="DC665" s="117" t="s">
        <v>145</v>
      </c>
      <c r="DD665" s="117" t="s">
        <v>179</v>
      </c>
      <c r="DE665" s="117" t="s">
        <v>145</v>
      </c>
      <c r="DF665" s="117" t="s">
        <v>145</v>
      </c>
      <c r="DG665" s="117" t="s">
        <v>145</v>
      </c>
      <c r="DH665" s="117" t="s">
        <v>145</v>
      </c>
      <c r="DI665" s="117" t="s">
        <v>145</v>
      </c>
      <c r="DJ665" s="117" t="s">
        <v>145</v>
      </c>
      <c r="DK665" s="117" t="s">
        <v>145</v>
      </c>
      <c r="DL665" s="117" t="s">
        <v>145</v>
      </c>
      <c r="DM665" s="117" t="s">
        <v>145</v>
      </c>
      <c r="DN665" s="117" t="s">
        <v>145</v>
      </c>
      <c r="DO665" s="117" t="s">
        <v>145</v>
      </c>
      <c r="DP665" s="117" t="s">
        <v>145</v>
      </c>
      <c r="DQ665" s="117" t="s">
        <v>145</v>
      </c>
      <c r="DR665" s="117" t="s">
        <v>145</v>
      </c>
      <c r="DS665" s="117" t="s">
        <v>145</v>
      </c>
      <c r="DT665" s="117" t="s">
        <v>145</v>
      </c>
      <c r="DU665" s="117" t="s">
        <v>145</v>
      </c>
      <c r="DV665" s="117" t="s">
        <v>145</v>
      </c>
      <c r="DW665" s="117" t="s">
        <v>145</v>
      </c>
      <c r="DX665" s="117" t="s">
        <v>145</v>
      </c>
      <c r="DY665" s="117" t="s">
        <v>145</v>
      </c>
      <c r="DZ665" s="117" t="s">
        <v>145</v>
      </c>
      <c r="EA665" s="117" t="s">
        <v>145</v>
      </c>
      <c r="EB665" s="117" t="s">
        <v>145</v>
      </c>
      <c r="EC665" s="117" t="s">
        <v>180</v>
      </c>
      <c r="ED665" s="117" t="s">
        <v>145</v>
      </c>
      <c r="EE665" s="117" t="s">
        <v>154</v>
      </c>
      <c r="EF665" s="117" t="s">
        <v>145</v>
      </c>
      <c r="EG665" s="117" t="s">
        <v>145</v>
      </c>
      <c r="EH665" s="117" t="s">
        <v>145</v>
      </c>
      <c r="EI665" s="117" t="s">
        <v>145</v>
      </c>
      <c r="EJ665" s="117" t="s">
        <v>145</v>
      </c>
      <c r="EK665" s="117" t="s">
        <v>145</v>
      </c>
      <c r="EL665" s="117" t="s">
        <v>145</v>
      </c>
      <c r="EM665" s="117" t="s">
        <v>145</v>
      </c>
      <c r="EN665" s="117" t="s">
        <v>147</v>
      </c>
    </row>
    <row r="666" spans="1:144">
      <c r="A666" s="117" t="s">
        <v>2409</v>
      </c>
      <c r="B666" s="117" t="s">
        <v>145</v>
      </c>
      <c r="C666" s="117" t="s">
        <v>146</v>
      </c>
      <c r="D666" s="117" t="s">
        <v>145</v>
      </c>
      <c r="E666" s="117" t="s">
        <v>147</v>
      </c>
      <c r="F666" s="117" t="s">
        <v>145</v>
      </c>
      <c r="G666" s="117" t="s">
        <v>148</v>
      </c>
      <c r="H666" s="117" t="s">
        <v>149</v>
      </c>
      <c r="I666" s="117" t="s">
        <v>145</v>
      </c>
      <c r="J666" s="117" t="s">
        <v>150</v>
      </c>
      <c r="K666" s="117" t="s">
        <v>151</v>
      </c>
      <c r="L666" s="117" t="s">
        <v>2410</v>
      </c>
      <c r="M666" s="117" t="s">
        <v>145</v>
      </c>
      <c r="N666" s="117" t="s">
        <v>146</v>
      </c>
      <c r="O666" s="117" t="s">
        <v>153</v>
      </c>
      <c r="P666" s="117" t="s">
        <v>154</v>
      </c>
      <c r="Q666" s="117" t="s">
        <v>155</v>
      </c>
      <c r="R666" s="117" t="s">
        <v>145</v>
      </c>
      <c r="S666" s="117" t="s">
        <v>156</v>
      </c>
      <c r="T666" s="117" t="s">
        <v>154</v>
      </c>
      <c r="U666" s="117" t="s">
        <v>145</v>
      </c>
      <c r="V666" s="117" t="s">
        <v>145</v>
      </c>
      <c r="W666" s="117" t="s">
        <v>157</v>
      </c>
      <c r="X666" s="117" t="s">
        <v>157</v>
      </c>
      <c r="Y666" s="117" t="s">
        <v>158</v>
      </c>
      <c r="Z666" s="117" t="s">
        <v>159</v>
      </c>
      <c r="AA666" s="117" t="s">
        <v>145</v>
      </c>
      <c r="AB666" s="117" t="s">
        <v>145</v>
      </c>
      <c r="AC666" s="117" t="s">
        <v>145</v>
      </c>
      <c r="AD666" s="117" t="s">
        <v>145</v>
      </c>
      <c r="AE666" s="117" t="s">
        <v>2411</v>
      </c>
      <c r="AF666" s="117" t="s">
        <v>145</v>
      </c>
      <c r="AG666" s="117" t="s">
        <v>145</v>
      </c>
      <c r="AH666" s="117" t="s">
        <v>147</v>
      </c>
      <c r="AI666" s="117" t="s">
        <v>145</v>
      </c>
      <c r="AJ666" s="117" t="s">
        <v>145</v>
      </c>
      <c r="AK666" s="117" t="s">
        <v>145</v>
      </c>
      <c r="AL666" s="117" t="s">
        <v>145</v>
      </c>
      <c r="AM666" s="117" t="s">
        <v>145</v>
      </c>
      <c r="AN666" s="117" t="s">
        <v>145</v>
      </c>
      <c r="AO666" s="117" t="s">
        <v>2412</v>
      </c>
      <c r="AP666" s="117" t="s">
        <v>2413</v>
      </c>
      <c r="AQ666" s="117" t="s">
        <v>1382</v>
      </c>
      <c r="AR666" s="117" t="s">
        <v>2414</v>
      </c>
      <c r="AS666" s="117" t="s">
        <v>2415</v>
      </c>
      <c r="AT666" s="117" t="s">
        <v>2416</v>
      </c>
      <c r="AU666" s="117" t="s">
        <v>145</v>
      </c>
      <c r="AV666" s="117" t="s">
        <v>2417</v>
      </c>
      <c r="AW666" s="117" t="s">
        <v>2418</v>
      </c>
      <c r="AX666" s="117" t="s">
        <v>2419</v>
      </c>
      <c r="AY666" s="117" t="s">
        <v>145</v>
      </c>
      <c r="AZ666" s="117" t="s">
        <v>2416</v>
      </c>
      <c r="BA666" s="117" t="s">
        <v>145</v>
      </c>
      <c r="BB666" s="117" t="s">
        <v>145</v>
      </c>
      <c r="BC666" s="117" t="s">
        <v>145</v>
      </c>
      <c r="BD666" s="117" t="s">
        <v>145</v>
      </c>
      <c r="BE666" s="117" t="s">
        <v>145</v>
      </c>
      <c r="BF666" s="117" t="s">
        <v>145</v>
      </c>
      <c r="BG666" s="117" t="s">
        <v>145</v>
      </c>
      <c r="BH666" s="117" t="s">
        <v>145</v>
      </c>
      <c r="BI666" s="117" t="s">
        <v>145</v>
      </c>
      <c r="BJ666" s="117" t="s">
        <v>145</v>
      </c>
      <c r="BK666" s="117" t="s">
        <v>145</v>
      </c>
      <c r="BL666" s="117" t="s">
        <v>170</v>
      </c>
      <c r="BM666" s="117" t="s">
        <v>145</v>
      </c>
      <c r="BN666" s="117" t="s">
        <v>145</v>
      </c>
      <c r="BO666" s="117" t="s">
        <v>145</v>
      </c>
      <c r="BP666" s="117" t="s">
        <v>145</v>
      </c>
      <c r="BQ666" s="117" t="s">
        <v>145</v>
      </c>
      <c r="BR666" s="117" t="s">
        <v>145</v>
      </c>
      <c r="BS666" s="117" t="s">
        <v>145</v>
      </c>
      <c r="BT666" s="117" t="s">
        <v>145</v>
      </c>
      <c r="BU666" s="117" t="s">
        <v>145</v>
      </c>
      <c r="BV666" s="117" t="s">
        <v>171</v>
      </c>
      <c r="BW666" s="117" t="s">
        <v>145</v>
      </c>
      <c r="BX666" s="117" t="s">
        <v>145</v>
      </c>
      <c r="BY666" s="117" t="s">
        <v>145</v>
      </c>
      <c r="BZ666" s="117" t="s">
        <v>145</v>
      </c>
      <c r="CA666" s="117" t="s">
        <v>145</v>
      </c>
      <c r="CB666" s="117" t="s">
        <v>149</v>
      </c>
      <c r="CC666" s="117" t="s">
        <v>149</v>
      </c>
      <c r="CD666" s="117" t="s">
        <v>145</v>
      </c>
      <c r="CE666" s="117" t="s">
        <v>145</v>
      </c>
      <c r="CF666" s="117" t="s">
        <v>145</v>
      </c>
      <c r="CG666" s="117" t="s">
        <v>145</v>
      </c>
      <c r="CH666" s="117" t="s">
        <v>145</v>
      </c>
      <c r="CI666" s="117" t="s">
        <v>145</v>
      </c>
      <c r="CJ666" s="117" t="s">
        <v>145</v>
      </c>
      <c r="CK666" s="117" t="s">
        <v>145</v>
      </c>
      <c r="CL666" s="117" t="s">
        <v>145</v>
      </c>
      <c r="CM666" s="117" t="s">
        <v>145</v>
      </c>
      <c r="CN666" s="117" t="s">
        <v>145</v>
      </c>
      <c r="CO666" s="117" t="s">
        <v>1811</v>
      </c>
      <c r="CP666" s="117" t="s">
        <v>145</v>
      </c>
      <c r="CQ666" s="117" t="s">
        <v>145</v>
      </c>
      <c r="CR666" s="117" t="s">
        <v>145</v>
      </c>
      <c r="CS666" s="117" t="s">
        <v>173</v>
      </c>
      <c r="CT666" s="117" t="s">
        <v>181</v>
      </c>
      <c r="CU666" s="117" t="s">
        <v>1673</v>
      </c>
      <c r="CV666" s="117" t="s">
        <v>1674</v>
      </c>
      <c r="CW666" s="117" t="s">
        <v>1674</v>
      </c>
      <c r="CX666" s="117" t="s">
        <v>178</v>
      </c>
      <c r="CY666" s="117" t="s">
        <v>178</v>
      </c>
      <c r="CZ666" s="117" t="s">
        <v>179</v>
      </c>
      <c r="DA666" s="117" t="s">
        <v>179</v>
      </c>
      <c r="DB666" s="117" t="s">
        <v>145</v>
      </c>
      <c r="DC666" s="117" t="s">
        <v>145</v>
      </c>
      <c r="DD666" s="117" t="s">
        <v>179</v>
      </c>
      <c r="DE666" s="117" t="s">
        <v>145</v>
      </c>
      <c r="DF666" s="117" t="s">
        <v>145</v>
      </c>
      <c r="DG666" s="117" t="s">
        <v>145</v>
      </c>
      <c r="DH666" s="117" t="s">
        <v>145</v>
      </c>
      <c r="DI666" s="117" t="s">
        <v>145</v>
      </c>
      <c r="DJ666" s="117" t="s">
        <v>145</v>
      </c>
      <c r="DK666" s="117" t="s">
        <v>145</v>
      </c>
      <c r="DL666" s="117" t="s">
        <v>145</v>
      </c>
      <c r="DM666" s="117" t="s">
        <v>145</v>
      </c>
      <c r="DN666" s="117" t="s">
        <v>145</v>
      </c>
      <c r="DO666" s="117" t="s">
        <v>145</v>
      </c>
      <c r="DP666" s="117" t="s">
        <v>145</v>
      </c>
      <c r="DQ666" s="117" t="s">
        <v>145</v>
      </c>
      <c r="DR666" s="117" t="s">
        <v>145</v>
      </c>
      <c r="DS666" s="117" t="s">
        <v>145</v>
      </c>
      <c r="DT666" s="117" t="s">
        <v>145</v>
      </c>
      <c r="DU666" s="117" t="s">
        <v>145</v>
      </c>
      <c r="DV666" s="117" t="s">
        <v>145</v>
      </c>
      <c r="DW666" s="117" t="s">
        <v>145</v>
      </c>
      <c r="DX666" s="117" t="s">
        <v>145</v>
      </c>
      <c r="DY666" s="117" t="s">
        <v>145</v>
      </c>
      <c r="DZ666" s="117" t="s">
        <v>145</v>
      </c>
      <c r="EA666" s="117" t="s">
        <v>145</v>
      </c>
      <c r="EB666" s="117" t="s">
        <v>145</v>
      </c>
      <c r="EC666" s="117" t="s">
        <v>180</v>
      </c>
      <c r="ED666" s="117" t="s">
        <v>145</v>
      </c>
      <c r="EE666" s="117" t="s">
        <v>154</v>
      </c>
      <c r="EF666" s="117" t="s">
        <v>145</v>
      </c>
      <c r="EG666" s="117" t="s">
        <v>145</v>
      </c>
      <c r="EH666" s="117" t="s">
        <v>145</v>
      </c>
      <c r="EI666" s="117" t="s">
        <v>145</v>
      </c>
      <c r="EJ666" s="117" t="s">
        <v>145</v>
      </c>
      <c r="EK666" s="117" t="s">
        <v>145</v>
      </c>
      <c r="EL666" s="117" t="s">
        <v>145</v>
      </c>
      <c r="EM666" s="117" t="s">
        <v>145</v>
      </c>
      <c r="EN666" s="117" t="s">
        <v>147</v>
      </c>
    </row>
    <row r="667" spans="1:144">
      <c r="A667" s="117" t="s">
        <v>2409</v>
      </c>
      <c r="B667" s="117" t="s">
        <v>145</v>
      </c>
      <c r="C667" s="117" t="s">
        <v>146</v>
      </c>
      <c r="D667" s="117" t="s">
        <v>145</v>
      </c>
      <c r="E667" s="117" t="s">
        <v>147</v>
      </c>
      <c r="F667" s="117" t="s">
        <v>145</v>
      </c>
      <c r="G667" s="117" t="s">
        <v>148</v>
      </c>
      <c r="H667" s="117" t="s">
        <v>149</v>
      </c>
      <c r="I667" s="117" t="s">
        <v>145</v>
      </c>
      <c r="J667" s="117" t="s">
        <v>150</v>
      </c>
      <c r="K667" s="117" t="s">
        <v>151</v>
      </c>
      <c r="L667" s="117" t="s">
        <v>2410</v>
      </c>
      <c r="M667" s="117" t="s">
        <v>145</v>
      </c>
      <c r="N667" s="117" t="s">
        <v>146</v>
      </c>
      <c r="O667" s="117" t="s">
        <v>153</v>
      </c>
      <c r="P667" s="117" t="s">
        <v>154</v>
      </c>
      <c r="Q667" s="117" t="s">
        <v>155</v>
      </c>
      <c r="R667" s="117" t="s">
        <v>145</v>
      </c>
      <c r="S667" s="117" t="s">
        <v>156</v>
      </c>
      <c r="T667" s="117" t="s">
        <v>154</v>
      </c>
      <c r="U667" s="117" t="s">
        <v>145</v>
      </c>
      <c r="V667" s="117" t="s">
        <v>145</v>
      </c>
      <c r="W667" s="117" t="s">
        <v>157</v>
      </c>
      <c r="X667" s="117" t="s">
        <v>157</v>
      </c>
      <c r="Y667" s="117" t="s">
        <v>158</v>
      </c>
      <c r="Z667" s="117" t="s">
        <v>159</v>
      </c>
      <c r="AA667" s="117" t="s">
        <v>145</v>
      </c>
      <c r="AB667" s="117" t="s">
        <v>145</v>
      </c>
      <c r="AC667" s="117" t="s">
        <v>145</v>
      </c>
      <c r="AD667" s="117" t="s">
        <v>145</v>
      </c>
      <c r="AE667" s="117" t="s">
        <v>2411</v>
      </c>
      <c r="AF667" s="117" t="s">
        <v>145</v>
      </c>
      <c r="AG667" s="117" t="s">
        <v>145</v>
      </c>
      <c r="AH667" s="117" t="s">
        <v>147</v>
      </c>
      <c r="AI667" s="117" t="s">
        <v>145</v>
      </c>
      <c r="AJ667" s="117" t="s">
        <v>145</v>
      </c>
      <c r="AK667" s="117" t="s">
        <v>145</v>
      </c>
      <c r="AL667" s="117" t="s">
        <v>145</v>
      </c>
      <c r="AM667" s="117" t="s">
        <v>145</v>
      </c>
      <c r="AN667" s="117" t="s">
        <v>145</v>
      </c>
      <c r="AO667" s="117" t="s">
        <v>2412</v>
      </c>
      <c r="AP667" s="117" t="s">
        <v>2413</v>
      </c>
      <c r="AQ667" s="117" t="s">
        <v>1382</v>
      </c>
      <c r="AR667" s="117" t="s">
        <v>2414</v>
      </c>
      <c r="AS667" s="117" t="s">
        <v>2415</v>
      </c>
      <c r="AT667" s="117" t="s">
        <v>2416</v>
      </c>
      <c r="AU667" s="117" t="s">
        <v>145</v>
      </c>
      <c r="AV667" s="117" t="s">
        <v>2417</v>
      </c>
      <c r="AW667" s="117" t="s">
        <v>2418</v>
      </c>
      <c r="AX667" s="117" t="s">
        <v>2419</v>
      </c>
      <c r="AY667" s="117" t="s">
        <v>145</v>
      </c>
      <c r="AZ667" s="117" t="s">
        <v>2416</v>
      </c>
      <c r="BA667" s="117" t="s">
        <v>145</v>
      </c>
      <c r="BB667" s="117" t="s">
        <v>145</v>
      </c>
      <c r="BC667" s="117" t="s">
        <v>145</v>
      </c>
      <c r="BD667" s="117" t="s">
        <v>145</v>
      </c>
      <c r="BE667" s="117" t="s">
        <v>145</v>
      </c>
      <c r="BF667" s="117" t="s">
        <v>145</v>
      </c>
      <c r="BG667" s="117" t="s">
        <v>145</v>
      </c>
      <c r="BH667" s="117" t="s">
        <v>145</v>
      </c>
      <c r="BI667" s="117" t="s">
        <v>145</v>
      </c>
      <c r="BJ667" s="117" t="s">
        <v>145</v>
      </c>
      <c r="BK667" s="117" t="s">
        <v>145</v>
      </c>
      <c r="BL667" s="117" t="s">
        <v>170</v>
      </c>
      <c r="BM667" s="117" t="s">
        <v>145</v>
      </c>
      <c r="BN667" s="117" t="s">
        <v>145</v>
      </c>
      <c r="BO667" s="117" t="s">
        <v>145</v>
      </c>
      <c r="BP667" s="117" t="s">
        <v>145</v>
      </c>
      <c r="BQ667" s="117" t="s">
        <v>145</v>
      </c>
      <c r="BR667" s="117" t="s">
        <v>145</v>
      </c>
      <c r="BS667" s="117" t="s">
        <v>145</v>
      </c>
      <c r="BT667" s="117" t="s">
        <v>145</v>
      </c>
      <c r="BU667" s="117" t="s">
        <v>145</v>
      </c>
      <c r="BV667" s="117" t="s">
        <v>171</v>
      </c>
      <c r="BW667" s="117" t="s">
        <v>145</v>
      </c>
      <c r="BX667" s="117" t="s">
        <v>145</v>
      </c>
      <c r="BY667" s="117" t="s">
        <v>145</v>
      </c>
      <c r="BZ667" s="117" t="s">
        <v>145</v>
      </c>
      <c r="CA667" s="117" t="s">
        <v>145</v>
      </c>
      <c r="CB667" s="117" t="s">
        <v>149</v>
      </c>
      <c r="CC667" s="117" t="s">
        <v>149</v>
      </c>
      <c r="CD667" s="117" t="s">
        <v>145</v>
      </c>
      <c r="CE667" s="117" t="s">
        <v>145</v>
      </c>
      <c r="CF667" s="117" t="s">
        <v>145</v>
      </c>
      <c r="CG667" s="117" t="s">
        <v>145</v>
      </c>
      <c r="CH667" s="117" t="s">
        <v>145</v>
      </c>
      <c r="CI667" s="117" t="s">
        <v>145</v>
      </c>
      <c r="CJ667" s="117" t="s">
        <v>145</v>
      </c>
      <c r="CK667" s="117" t="s">
        <v>145</v>
      </c>
      <c r="CL667" s="117" t="s">
        <v>145</v>
      </c>
      <c r="CM667" s="117" t="s">
        <v>145</v>
      </c>
      <c r="CN667" s="117" t="s">
        <v>145</v>
      </c>
      <c r="CO667" s="117" t="s">
        <v>1811</v>
      </c>
      <c r="CP667" s="117" t="s">
        <v>145</v>
      </c>
      <c r="CQ667" s="117" t="s">
        <v>145</v>
      </c>
      <c r="CR667" s="117" t="s">
        <v>145</v>
      </c>
      <c r="CS667" s="117" t="s">
        <v>173</v>
      </c>
      <c r="CT667" s="117" t="s">
        <v>300</v>
      </c>
      <c r="CU667" s="117" t="s">
        <v>175</v>
      </c>
      <c r="CV667" s="117" t="s">
        <v>176</v>
      </c>
      <c r="CW667" s="117" t="s">
        <v>177</v>
      </c>
      <c r="CX667" s="117" t="s">
        <v>178</v>
      </c>
      <c r="CY667" s="117" t="s">
        <v>178</v>
      </c>
      <c r="CZ667" s="117" t="s">
        <v>179</v>
      </c>
      <c r="DA667" s="117" t="s">
        <v>179</v>
      </c>
      <c r="DB667" s="117" t="s">
        <v>145</v>
      </c>
      <c r="DC667" s="117" t="s">
        <v>145</v>
      </c>
      <c r="DD667" s="117" t="s">
        <v>179</v>
      </c>
      <c r="DE667" s="117" t="s">
        <v>145</v>
      </c>
      <c r="DF667" s="117" t="s">
        <v>145</v>
      </c>
      <c r="DG667" s="117" t="s">
        <v>145</v>
      </c>
      <c r="DH667" s="117" t="s">
        <v>145</v>
      </c>
      <c r="DI667" s="117" t="s">
        <v>145</v>
      </c>
      <c r="DJ667" s="117" t="s">
        <v>145</v>
      </c>
      <c r="DK667" s="117" t="s">
        <v>145</v>
      </c>
      <c r="DL667" s="117" t="s">
        <v>145</v>
      </c>
      <c r="DM667" s="117" t="s">
        <v>145</v>
      </c>
      <c r="DN667" s="117" t="s">
        <v>145</v>
      </c>
      <c r="DO667" s="117" t="s">
        <v>145</v>
      </c>
      <c r="DP667" s="117" t="s">
        <v>145</v>
      </c>
      <c r="DQ667" s="117" t="s">
        <v>145</v>
      </c>
      <c r="DR667" s="117" t="s">
        <v>145</v>
      </c>
      <c r="DS667" s="117" t="s">
        <v>145</v>
      </c>
      <c r="DT667" s="117" t="s">
        <v>145</v>
      </c>
      <c r="DU667" s="117" t="s">
        <v>145</v>
      </c>
      <c r="DV667" s="117" t="s">
        <v>145</v>
      </c>
      <c r="DW667" s="117" t="s">
        <v>145</v>
      </c>
      <c r="DX667" s="117" t="s">
        <v>145</v>
      </c>
      <c r="DY667" s="117" t="s">
        <v>145</v>
      </c>
      <c r="DZ667" s="117" t="s">
        <v>145</v>
      </c>
      <c r="EA667" s="117" t="s">
        <v>145</v>
      </c>
      <c r="EB667" s="117" t="s">
        <v>145</v>
      </c>
      <c r="EC667" s="117" t="s">
        <v>180</v>
      </c>
      <c r="ED667" s="117" t="s">
        <v>145</v>
      </c>
      <c r="EE667" s="117" t="s">
        <v>154</v>
      </c>
      <c r="EF667" s="117" t="s">
        <v>145</v>
      </c>
      <c r="EG667" s="117" t="s">
        <v>145</v>
      </c>
      <c r="EH667" s="117" t="s">
        <v>145</v>
      </c>
      <c r="EI667" s="117" t="s">
        <v>145</v>
      </c>
      <c r="EJ667" s="117" t="s">
        <v>145</v>
      </c>
      <c r="EK667" s="117" t="s">
        <v>145</v>
      </c>
      <c r="EL667" s="117" t="s">
        <v>145</v>
      </c>
      <c r="EM667" s="117" t="s">
        <v>145</v>
      </c>
      <c r="EN667" s="117" t="s">
        <v>147</v>
      </c>
    </row>
    <row r="668" spans="1:144">
      <c r="A668" s="117" t="s">
        <v>2420</v>
      </c>
      <c r="B668" s="117" t="s">
        <v>145</v>
      </c>
      <c r="C668" s="117" t="s">
        <v>146</v>
      </c>
      <c r="D668" s="117" t="s">
        <v>145</v>
      </c>
      <c r="E668" s="117" t="s">
        <v>147</v>
      </c>
      <c r="F668" s="117" t="s">
        <v>145</v>
      </c>
      <c r="G668" s="117" t="s">
        <v>148</v>
      </c>
      <c r="H668" s="117" t="s">
        <v>149</v>
      </c>
      <c r="I668" s="117" t="s">
        <v>145</v>
      </c>
      <c r="J668" s="117" t="s">
        <v>150</v>
      </c>
      <c r="K668" s="117" t="s">
        <v>151</v>
      </c>
      <c r="L668" s="117" t="s">
        <v>2410</v>
      </c>
      <c r="M668" s="117" t="s">
        <v>145</v>
      </c>
      <c r="N668" s="117" t="s">
        <v>146</v>
      </c>
      <c r="O668" s="117" t="s">
        <v>153</v>
      </c>
      <c r="P668" s="117" t="s">
        <v>154</v>
      </c>
      <c r="Q668" s="117" t="s">
        <v>155</v>
      </c>
      <c r="R668" s="117" t="s">
        <v>145</v>
      </c>
      <c r="S668" s="117" t="s">
        <v>156</v>
      </c>
      <c r="T668" s="117" t="s">
        <v>154</v>
      </c>
      <c r="U668" s="117" t="s">
        <v>145</v>
      </c>
      <c r="V668" s="117" t="s">
        <v>145</v>
      </c>
      <c r="W668" s="117" t="s">
        <v>157</v>
      </c>
      <c r="X668" s="117" t="s">
        <v>157</v>
      </c>
      <c r="Y668" s="117" t="s">
        <v>158</v>
      </c>
      <c r="Z668" s="117" t="s">
        <v>159</v>
      </c>
      <c r="AA668" s="117" t="s">
        <v>145</v>
      </c>
      <c r="AB668" s="117" t="s">
        <v>145</v>
      </c>
      <c r="AC668" s="117" t="s">
        <v>145</v>
      </c>
      <c r="AD668" s="117" t="s">
        <v>145</v>
      </c>
      <c r="AE668" s="117" t="s">
        <v>2421</v>
      </c>
      <c r="AF668" s="117" t="s">
        <v>145</v>
      </c>
      <c r="AG668" s="117" t="s">
        <v>145</v>
      </c>
      <c r="AH668" s="117" t="s">
        <v>147</v>
      </c>
      <c r="AI668" s="117" t="s">
        <v>145</v>
      </c>
      <c r="AJ668" s="117" t="s">
        <v>145</v>
      </c>
      <c r="AK668" s="117" t="s">
        <v>145</v>
      </c>
      <c r="AL668" s="117" t="s">
        <v>145</v>
      </c>
      <c r="AM668" s="117" t="s">
        <v>145</v>
      </c>
      <c r="AN668" s="117" t="s">
        <v>145</v>
      </c>
      <c r="AO668" s="117" t="s">
        <v>695</v>
      </c>
      <c r="AP668" s="117" t="s">
        <v>759</v>
      </c>
      <c r="AQ668" s="117" t="s">
        <v>2422</v>
      </c>
      <c r="AR668" s="117" t="s">
        <v>698</v>
      </c>
      <c r="AS668" s="117" t="s">
        <v>2423</v>
      </c>
      <c r="AT668" s="117" t="s">
        <v>2424</v>
      </c>
      <c r="AU668" s="117" t="s">
        <v>145</v>
      </c>
      <c r="AV668" s="117" t="s">
        <v>2425</v>
      </c>
      <c r="AW668" s="117" t="s">
        <v>2426</v>
      </c>
      <c r="AX668" s="117" t="s">
        <v>2427</v>
      </c>
      <c r="AY668" s="117" t="s">
        <v>145</v>
      </c>
      <c r="AZ668" s="117" t="s">
        <v>2424</v>
      </c>
      <c r="BA668" s="117" t="s">
        <v>145</v>
      </c>
      <c r="BB668" s="117" t="s">
        <v>145</v>
      </c>
      <c r="BC668" s="117" t="s">
        <v>145</v>
      </c>
      <c r="BD668" s="117" t="s">
        <v>145</v>
      </c>
      <c r="BE668" s="117" t="s">
        <v>145</v>
      </c>
      <c r="BF668" s="117" t="s">
        <v>145</v>
      </c>
      <c r="BG668" s="117" t="s">
        <v>145</v>
      </c>
      <c r="BH668" s="117" t="s">
        <v>145</v>
      </c>
      <c r="BI668" s="117" t="s">
        <v>145</v>
      </c>
      <c r="BJ668" s="117" t="s">
        <v>145</v>
      </c>
      <c r="BK668" s="117" t="s">
        <v>145</v>
      </c>
      <c r="BL668" s="117" t="s">
        <v>170</v>
      </c>
      <c r="BM668" s="117" t="s">
        <v>145</v>
      </c>
      <c r="BN668" s="117" t="s">
        <v>145</v>
      </c>
      <c r="BO668" s="117" t="s">
        <v>145</v>
      </c>
      <c r="BP668" s="117" t="s">
        <v>145</v>
      </c>
      <c r="BQ668" s="117" t="s">
        <v>145</v>
      </c>
      <c r="BR668" s="117" t="s">
        <v>145</v>
      </c>
      <c r="BS668" s="117" t="s">
        <v>145</v>
      </c>
      <c r="BT668" s="117" t="s">
        <v>145</v>
      </c>
      <c r="BU668" s="117" t="s">
        <v>145</v>
      </c>
      <c r="BV668" s="117" t="s">
        <v>171</v>
      </c>
      <c r="BW668" s="117" t="s">
        <v>145</v>
      </c>
      <c r="BX668" s="117" t="s">
        <v>145</v>
      </c>
      <c r="BY668" s="117" t="s">
        <v>145</v>
      </c>
      <c r="BZ668" s="117" t="s">
        <v>145</v>
      </c>
      <c r="CA668" s="117" t="s">
        <v>145</v>
      </c>
      <c r="CB668" s="117" t="s">
        <v>992</v>
      </c>
      <c r="CC668" s="117" t="s">
        <v>992</v>
      </c>
      <c r="CD668" s="117" t="s">
        <v>145</v>
      </c>
      <c r="CE668" s="117" t="s">
        <v>145</v>
      </c>
      <c r="CF668" s="117" t="s">
        <v>145</v>
      </c>
      <c r="CG668" s="117" t="s">
        <v>145</v>
      </c>
      <c r="CH668" s="117" t="s">
        <v>145</v>
      </c>
      <c r="CI668" s="117" t="s">
        <v>145</v>
      </c>
      <c r="CJ668" s="117" t="s">
        <v>145</v>
      </c>
      <c r="CK668" s="117" t="s">
        <v>145</v>
      </c>
      <c r="CL668" s="117" t="s">
        <v>145</v>
      </c>
      <c r="CM668" s="117" t="s">
        <v>145</v>
      </c>
      <c r="CN668" s="117" t="s">
        <v>145</v>
      </c>
      <c r="CO668" s="117" t="s">
        <v>145</v>
      </c>
      <c r="CP668" s="117" t="s">
        <v>145</v>
      </c>
      <c r="CQ668" s="117" t="s">
        <v>145</v>
      </c>
      <c r="CR668" s="117" t="s">
        <v>145</v>
      </c>
      <c r="CS668" s="117" t="s">
        <v>173</v>
      </c>
      <c r="CT668" s="117" t="s">
        <v>174</v>
      </c>
      <c r="CU668" s="117" t="s">
        <v>182</v>
      </c>
      <c r="CV668" s="117" t="s">
        <v>183</v>
      </c>
      <c r="CW668" s="117" t="s">
        <v>184</v>
      </c>
      <c r="CX668" s="117" t="s">
        <v>178</v>
      </c>
      <c r="CY668" s="117" t="s">
        <v>178</v>
      </c>
      <c r="CZ668" s="117" t="s">
        <v>179</v>
      </c>
      <c r="DA668" s="117" t="s">
        <v>179</v>
      </c>
      <c r="DB668" s="117" t="s">
        <v>145</v>
      </c>
      <c r="DC668" s="117" t="s">
        <v>145</v>
      </c>
      <c r="DD668" s="117" t="s">
        <v>179</v>
      </c>
      <c r="DE668" s="117" t="s">
        <v>145</v>
      </c>
      <c r="DF668" s="117" t="s">
        <v>145</v>
      </c>
      <c r="DG668" s="117" t="s">
        <v>145</v>
      </c>
      <c r="DH668" s="117" t="s">
        <v>145</v>
      </c>
      <c r="DI668" s="117" t="s">
        <v>145</v>
      </c>
      <c r="DJ668" s="117" t="s">
        <v>145</v>
      </c>
      <c r="DK668" s="117" t="s">
        <v>145</v>
      </c>
      <c r="DL668" s="117" t="s">
        <v>145</v>
      </c>
      <c r="DM668" s="117" t="s">
        <v>145</v>
      </c>
      <c r="DN668" s="117" t="s">
        <v>145</v>
      </c>
      <c r="DO668" s="117" t="s">
        <v>145</v>
      </c>
      <c r="DP668" s="117" t="s">
        <v>145</v>
      </c>
      <c r="DQ668" s="117" t="s">
        <v>145</v>
      </c>
      <c r="DR668" s="117" t="s">
        <v>145</v>
      </c>
      <c r="DS668" s="117" t="s">
        <v>145</v>
      </c>
      <c r="DT668" s="117" t="s">
        <v>145</v>
      </c>
      <c r="DU668" s="117" t="s">
        <v>145</v>
      </c>
      <c r="DV668" s="117" t="s">
        <v>145</v>
      </c>
      <c r="DW668" s="117" t="s">
        <v>145</v>
      </c>
      <c r="DX668" s="117" t="s">
        <v>145</v>
      </c>
      <c r="DY668" s="117" t="s">
        <v>145</v>
      </c>
      <c r="DZ668" s="117" t="s">
        <v>145</v>
      </c>
      <c r="EA668" s="117" t="s">
        <v>145</v>
      </c>
      <c r="EB668" s="117" t="s">
        <v>145</v>
      </c>
      <c r="EC668" s="117" t="s">
        <v>180</v>
      </c>
      <c r="ED668" s="117" t="s">
        <v>145</v>
      </c>
      <c r="EE668" s="117" t="s">
        <v>154</v>
      </c>
      <c r="EF668" s="117" t="s">
        <v>145</v>
      </c>
      <c r="EG668" s="117" t="s">
        <v>145</v>
      </c>
      <c r="EH668" s="117" t="s">
        <v>145</v>
      </c>
      <c r="EI668" s="117" t="s">
        <v>145</v>
      </c>
      <c r="EJ668" s="117" t="s">
        <v>145</v>
      </c>
      <c r="EK668" s="117" t="s">
        <v>145</v>
      </c>
      <c r="EL668" s="117" t="s">
        <v>145</v>
      </c>
      <c r="EM668" s="117" t="s">
        <v>145</v>
      </c>
      <c r="EN668" s="117" t="s">
        <v>147</v>
      </c>
    </row>
    <row r="669" spans="1:144">
      <c r="A669" s="117" t="s">
        <v>2420</v>
      </c>
      <c r="B669" s="117" t="s">
        <v>145</v>
      </c>
      <c r="C669" s="117" t="s">
        <v>146</v>
      </c>
      <c r="D669" s="117" t="s">
        <v>145</v>
      </c>
      <c r="E669" s="117" t="s">
        <v>147</v>
      </c>
      <c r="F669" s="117" t="s">
        <v>145</v>
      </c>
      <c r="G669" s="117" t="s">
        <v>148</v>
      </c>
      <c r="H669" s="117" t="s">
        <v>149</v>
      </c>
      <c r="I669" s="117" t="s">
        <v>145</v>
      </c>
      <c r="J669" s="117" t="s">
        <v>150</v>
      </c>
      <c r="K669" s="117" t="s">
        <v>151</v>
      </c>
      <c r="L669" s="117" t="s">
        <v>2410</v>
      </c>
      <c r="M669" s="117" t="s">
        <v>145</v>
      </c>
      <c r="N669" s="117" t="s">
        <v>146</v>
      </c>
      <c r="O669" s="117" t="s">
        <v>153</v>
      </c>
      <c r="P669" s="117" t="s">
        <v>154</v>
      </c>
      <c r="Q669" s="117" t="s">
        <v>155</v>
      </c>
      <c r="R669" s="117" t="s">
        <v>145</v>
      </c>
      <c r="S669" s="117" t="s">
        <v>156</v>
      </c>
      <c r="T669" s="117" t="s">
        <v>154</v>
      </c>
      <c r="U669" s="117" t="s">
        <v>145</v>
      </c>
      <c r="V669" s="117" t="s">
        <v>145</v>
      </c>
      <c r="W669" s="117" t="s">
        <v>157</v>
      </c>
      <c r="X669" s="117" t="s">
        <v>157</v>
      </c>
      <c r="Y669" s="117" t="s">
        <v>158</v>
      </c>
      <c r="Z669" s="117" t="s">
        <v>159</v>
      </c>
      <c r="AA669" s="117" t="s">
        <v>145</v>
      </c>
      <c r="AB669" s="117" t="s">
        <v>145</v>
      </c>
      <c r="AC669" s="117" t="s">
        <v>145</v>
      </c>
      <c r="AD669" s="117" t="s">
        <v>145</v>
      </c>
      <c r="AE669" s="117" t="s">
        <v>2421</v>
      </c>
      <c r="AF669" s="117" t="s">
        <v>145</v>
      </c>
      <c r="AG669" s="117" t="s">
        <v>145</v>
      </c>
      <c r="AH669" s="117" t="s">
        <v>147</v>
      </c>
      <c r="AI669" s="117" t="s">
        <v>145</v>
      </c>
      <c r="AJ669" s="117" t="s">
        <v>145</v>
      </c>
      <c r="AK669" s="117" t="s">
        <v>145</v>
      </c>
      <c r="AL669" s="117" t="s">
        <v>145</v>
      </c>
      <c r="AM669" s="117" t="s">
        <v>145</v>
      </c>
      <c r="AN669" s="117" t="s">
        <v>145</v>
      </c>
      <c r="AO669" s="117" t="s">
        <v>695</v>
      </c>
      <c r="AP669" s="117" t="s">
        <v>759</v>
      </c>
      <c r="AQ669" s="117" t="s">
        <v>2422</v>
      </c>
      <c r="AR669" s="117" t="s">
        <v>698</v>
      </c>
      <c r="AS669" s="117" t="s">
        <v>2423</v>
      </c>
      <c r="AT669" s="117" t="s">
        <v>2424</v>
      </c>
      <c r="AU669" s="117" t="s">
        <v>145</v>
      </c>
      <c r="AV669" s="117" t="s">
        <v>2425</v>
      </c>
      <c r="AW669" s="117" t="s">
        <v>2426</v>
      </c>
      <c r="AX669" s="117" t="s">
        <v>2427</v>
      </c>
      <c r="AY669" s="117" t="s">
        <v>145</v>
      </c>
      <c r="AZ669" s="117" t="s">
        <v>2424</v>
      </c>
      <c r="BA669" s="117" t="s">
        <v>145</v>
      </c>
      <c r="BB669" s="117" t="s">
        <v>145</v>
      </c>
      <c r="BC669" s="117" t="s">
        <v>145</v>
      </c>
      <c r="BD669" s="117" t="s">
        <v>145</v>
      </c>
      <c r="BE669" s="117" t="s">
        <v>145</v>
      </c>
      <c r="BF669" s="117" t="s">
        <v>145</v>
      </c>
      <c r="BG669" s="117" t="s">
        <v>145</v>
      </c>
      <c r="BH669" s="117" t="s">
        <v>145</v>
      </c>
      <c r="BI669" s="117" t="s">
        <v>145</v>
      </c>
      <c r="BJ669" s="117" t="s">
        <v>145</v>
      </c>
      <c r="BK669" s="117" t="s">
        <v>145</v>
      </c>
      <c r="BL669" s="117" t="s">
        <v>170</v>
      </c>
      <c r="BM669" s="117" t="s">
        <v>145</v>
      </c>
      <c r="BN669" s="117" t="s">
        <v>145</v>
      </c>
      <c r="BO669" s="117" t="s">
        <v>145</v>
      </c>
      <c r="BP669" s="117" t="s">
        <v>145</v>
      </c>
      <c r="BQ669" s="117" t="s">
        <v>145</v>
      </c>
      <c r="BR669" s="117" t="s">
        <v>145</v>
      </c>
      <c r="BS669" s="117" t="s">
        <v>145</v>
      </c>
      <c r="BT669" s="117" t="s">
        <v>145</v>
      </c>
      <c r="BU669" s="117" t="s">
        <v>145</v>
      </c>
      <c r="BV669" s="117" t="s">
        <v>171</v>
      </c>
      <c r="BW669" s="117" t="s">
        <v>145</v>
      </c>
      <c r="BX669" s="117" t="s">
        <v>145</v>
      </c>
      <c r="BY669" s="117" t="s">
        <v>145</v>
      </c>
      <c r="BZ669" s="117" t="s">
        <v>145</v>
      </c>
      <c r="CA669" s="117" t="s">
        <v>145</v>
      </c>
      <c r="CB669" s="117" t="s">
        <v>992</v>
      </c>
      <c r="CC669" s="117" t="s">
        <v>992</v>
      </c>
      <c r="CD669" s="117" t="s">
        <v>145</v>
      </c>
      <c r="CE669" s="117" t="s">
        <v>145</v>
      </c>
      <c r="CF669" s="117" t="s">
        <v>145</v>
      </c>
      <c r="CG669" s="117" t="s">
        <v>145</v>
      </c>
      <c r="CH669" s="117" t="s">
        <v>145</v>
      </c>
      <c r="CI669" s="117" t="s">
        <v>145</v>
      </c>
      <c r="CJ669" s="117" t="s">
        <v>145</v>
      </c>
      <c r="CK669" s="117" t="s">
        <v>145</v>
      </c>
      <c r="CL669" s="117" t="s">
        <v>145</v>
      </c>
      <c r="CM669" s="117" t="s">
        <v>145</v>
      </c>
      <c r="CN669" s="117" t="s">
        <v>145</v>
      </c>
      <c r="CO669" s="117" t="s">
        <v>145</v>
      </c>
      <c r="CP669" s="117" t="s">
        <v>145</v>
      </c>
      <c r="CQ669" s="117" t="s">
        <v>145</v>
      </c>
      <c r="CR669" s="117" t="s">
        <v>145</v>
      </c>
      <c r="CS669" s="117" t="s">
        <v>173</v>
      </c>
      <c r="CT669" s="117" t="s">
        <v>181</v>
      </c>
      <c r="CU669" s="117" t="s">
        <v>315</v>
      </c>
      <c r="CV669" s="117" t="s">
        <v>316</v>
      </c>
      <c r="CW669" s="117" t="s">
        <v>317</v>
      </c>
      <c r="CX669" s="117" t="s">
        <v>178</v>
      </c>
      <c r="CY669" s="117" t="s">
        <v>178</v>
      </c>
      <c r="CZ669" s="117" t="s">
        <v>179</v>
      </c>
      <c r="DA669" s="117" t="s">
        <v>179</v>
      </c>
      <c r="DB669" s="117" t="s">
        <v>145</v>
      </c>
      <c r="DC669" s="117" t="s">
        <v>145</v>
      </c>
      <c r="DD669" s="117" t="s">
        <v>179</v>
      </c>
      <c r="DE669" s="117" t="s">
        <v>145</v>
      </c>
      <c r="DF669" s="117" t="s">
        <v>145</v>
      </c>
      <c r="DG669" s="117" t="s">
        <v>145</v>
      </c>
      <c r="DH669" s="117" t="s">
        <v>145</v>
      </c>
      <c r="DI669" s="117" t="s">
        <v>145</v>
      </c>
      <c r="DJ669" s="117" t="s">
        <v>145</v>
      </c>
      <c r="DK669" s="117" t="s">
        <v>145</v>
      </c>
      <c r="DL669" s="117" t="s">
        <v>145</v>
      </c>
      <c r="DM669" s="117" t="s">
        <v>145</v>
      </c>
      <c r="DN669" s="117" t="s">
        <v>145</v>
      </c>
      <c r="DO669" s="117" t="s">
        <v>145</v>
      </c>
      <c r="DP669" s="117" t="s">
        <v>145</v>
      </c>
      <c r="DQ669" s="117" t="s">
        <v>145</v>
      </c>
      <c r="DR669" s="117" t="s">
        <v>145</v>
      </c>
      <c r="DS669" s="117" t="s">
        <v>145</v>
      </c>
      <c r="DT669" s="117" t="s">
        <v>145</v>
      </c>
      <c r="DU669" s="117" t="s">
        <v>145</v>
      </c>
      <c r="DV669" s="117" t="s">
        <v>145</v>
      </c>
      <c r="DW669" s="117" t="s">
        <v>145</v>
      </c>
      <c r="DX669" s="117" t="s">
        <v>145</v>
      </c>
      <c r="DY669" s="117" t="s">
        <v>145</v>
      </c>
      <c r="DZ669" s="117" t="s">
        <v>145</v>
      </c>
      <c r="EA669" s="117" t="s">
        <v>145</v>
      </c>
      <c r="EB669" s="117" t="s">
        <v>145</v>
      </c>
      <c r="EC669" s="117" t="s">
        <v>180</v>
      </c>
      <c r="ED669" s="117" t="s">
        <v>145</v>
      </c>
      <c r="EE669" s="117" t="s">
        <v>154</v>
      </c>
      <c r="EF669" s="117" t="s">
        <v>145</v>
      </c>
      <c r="EG669" s="117" t="s">
        <v>145</v>
      </c>
      <c r="EH669" s="117" t="s">
        <v>145</v>
      </c>
      <c r="EI669" s="117" t="s">
        <v>145</v>
      </c>
      <c r="EJ669" s="117" t="s">
        <v>145</v>
      </c>
      <c r="EK669" s="117" t="s">
        <v>145</v>
      </c>
      <c r="EL669" s="117" t="s">
        <v>145</v>
      </c>
      <c r="EM669" s="117" t="s">
        <v>145</v>
      </c>
      <c r="EN669" s="117" t="s">
        <v>147</v>
      </c>
    </row>
    <row r="670" spans="1:144">
      <c r="A670" s="117" t="s">
        <v>2420</v>
      </c>
      <c r="B670" s="117" t="s">
        <v>145</v>
      </c>
      <c r="C670" s="117" t="s">
        <v>146</v>
      </c>
      <c r="D670" s="117" t="s">
        <v>145</v>
      </c>
      <c r="E670" s="117" t="s">
        <v>147</v>
      </c>
      <c r="F670" s="117" t="s">
        <v>145</v>
      </c>
      <c r="G670" s="117" t="s">
        <v>148</v>
      </c>
      <c r="H670" s="117" t="s">
        <v>149</v>
      </c>
      <c r="I670" s="117" t="s">
        <v>145</v>
      </c>
      <c r="J670" s="117" t="s">
        <v>150</v>
      </c>
      <c r="K670" s="117" t="s">
        <v>151</v>
      </c>
      <c r="L670" s="117" t="s">
        <v>2410</v>
      </c>
      <c r="M670" s="117" t="s">
        <v>145</v>
      </c>
      <c r="N670" s="117" t="s">
        <v>146</v>
      </c>
      <c r="O670" s="117" t="s">
        <v>153</v>
      </c>
      <c r="P670" s="117" t="s">
        <v>154</v>
      </c>
      <c r="Q670" s="117" t="s">
        <v>155</v>
      </c>
      <c r="R670" s="117" t="s">
        <v>145</v>
      </c>
      <c r="S670" s="117" t="s">
        <v>156</v>
      </c>
      <c r="T670" s="117" t="s">
        <v>154</v>
      </c>
      <c r="U670" s="117" t="s">
        <v>145</v>
      </c>
      <c r="V670" s="117" t="s">
        <v>145</v>
      </c>
      <c r="W670" s="117" t="s">
        <v>157</v>
      </c>
      <c r="X670" s="117" t="s">
        <v>157</v>
      </c>
      <c r="Y670" s="117" t="s">
        <v>158</v>
      </c>
      <c r="Z670" s="117" t="s">
        <v>159</v>
      </c>
      <c r="AA670" s="117" t="s">
        <v>145</v>
      </c>
      <c r="AB670" s="117" t="s">
        <v>145</v>
      </c>
      <c r="AC670" s="117" t="s">
        <v>145</v>
      </c>
      <c r="AD670" s="117" t="s">
        <v>145</v>
      </c>
      <c r="AE670" s="117" t="s">
        <v>2421</v>
      </c>
      <c r="AF670" s="117" t="s">
        <v>145</v>
      </c>
      <c r="AG670" s="117" t="s">
        <v>145</v>
      </c>
      <c r="AH670" s="117" t="s">
        <v>147</v>
      </c>
      <c r="AI670" s="117" t="s">
        <v>145</v>
      </c>
      <c r="AJ670" s="117" t="s">
        <v>145</v>
      </c>
      <c r="AK670" s="117" t="s">
        <v>145</v>
      </c>
      <c r="AL670" s="117" t="s">
        <v>145</v>
      </c>
      <c r="AM670" s="117" t="s">
        <v>145</v>
      </c>
      <c r="AN670" s="117" t="s">
        <v>145</v>
      </c>
      <c r="AO670" s="117" t="s">
        <v>695</v>
      </c>
      <c r="AP670" s="117" t="s">
        <v>759</v>
      </c>
      <c r="AQ670" s="117" t="s">
        <v>2422</v>
      </c>
      <c r="AR670" s="117" t="s">
        <v>698</v>
      </c>
      <c r="AS670" s="117" t="s">
        <v>2423</v>
      </c>
      <c r="AT670" s="117" t="s">
        <v>2424</v>
      </c>
      <c r="AU670" s="117" t="s">
        <v>145</v>
      </c>
      <c r="AV670" s="117" t="s">
        <v>2425</v>
      </c>
      <c r="AW670" s="117" t="s">
        <v>2426</v>
      </c>
      <c r="AX670" s="117" t="s">
        <v>2427</v>
      </c>
      <c r="AY670" s="117" t="s">
        <v>145</v>
      </c>
      <c r="AZ670" s="117" t="s">
        <v>2424</v>
      </c>
      <c r="BA670" s="117" t="s">
        <v>145</v>
      </c>
      <c r="BB670" s="117" t="s">
        <v>145</v>
      </c>
      <c r="BC670" s="117" t="s">
        <v>145</v>
      </c>
      <c r="BD670" s="117" t="s">
        <v>145</v>
      </c>
      <c r="BE670" s="117" t="s">
        <v>145</v>
      </c>
      <c r="BF670" s="117" t="s">
        <v>145</v>
      </c>
      <c r="BG670" s="117" t="s">
        <v>145</v>
      </c>
      <c r="BH670" s="117" t="s">
        <v>145</v>
      </c>
      <c r="BI670" s="117" t="s">
        <v>145</v>
      </c>
      <c r="BJ670" s="117" t="s">
        <v>145</v>
      </c>
      <c r="BK670" s="117" t="s">
        <v>145</v>
      </c>
      <c r="BL670" s="117" t="s">
        <v>170</v>
      </c>
      <c r="BM670" s="117" t="s">
        <v>145</v>
      </c>
      <c r="BN670" s="117" t="s">
        <v>145</v>
      </c>
      <c r="BO670" s="117" t="s">
        <v>145</v>
      </c>
      <c r="BP670" s="117" t="s">
        <v>145</v>
      </c>
      <c r="BQ670" s="117" t="s">
        <v>145</v>
      </c>
      <c r="BR670" s="117" t="s">
        <v>145</v>
      </c>
      <c r="BS670" s="117" t="s">
        <v>145</v>
      </c>
      <c r="BT670" s="117" t="s">
        <v>145</v>
      </c>
      <c r="BU670" s="117" t="s">
        <v>145</v>
      </c>
      <c r="BV670" s="117" t="s">
        <v>171</v>
      </c>
      <c r="BW670" s="117" t="s">
        <v>145</v>
      </c>
      <c r="BX670" s="117" t="s">
        <v>145</v>
      </c>
      <c r="BY670" s="117" t="s">
        <v>145</v>
      </c>
      <c r="BZ670" s="117" t="s">
        <v>145</v>
      </c>
      <c r="CA670" s="117" t="s">
        <v>145</v>
      </c>
      <c r="CB670" s="117" t="s">
        <v>992</v>
      </c>
      <c r="CC670" s="117" t="s">
        <v>992</v>
      </c>
      <c r="CD670" s="117" t="s">
        <v>145</v>
      </c>
      <c r="CE670" s="117" t="s">
        <v>145</v>
      </c>
      <c r="CF670" s="117" t="s">
        <v>145</v>
      </c>
      <c r="CG670" s="117" t="s">
        <v>145</v>
      </c>
      <c r="CH670" s="117" t="s">
        <v>145</v>
      </c>
      <c r="CI670" s="117" t="s">
        <v>145</v>
      </c>
      <c r="CJ670" s="117" t="s">
        <v>145</v>
      </c>
      <c r="CK670" s="117" t="s">
        <v>145</v>
      </c>
      <c r="CL670" s="117" t="s">
        <v>145</v>
      </c>
      <c r="CM670" s="117" t="s">
        <v>145</v>
      </c>
      <c r="CN670" s="117" t="s">
        <v>145</v>
      </c>
      <c r="CO670" s="117" t="s">
        <v>145</v>
      </c>
      <c r="CP670" s="117" t="s">
        <v>145</v>
      </c>
      <c r="CQ670" s="117" t="s">
        <v>145</v>
      </c>
      <c r="CR670" s="117" t="s">
        <v>145</v>
      </c>
      <c r="CS670" s="117" t="s">
        <v>173</v>
      </c>
      <c r="CT670" s="117" t="s">
        <v>300</v>
      </c>
      <c r="CU670" s="117" t="s">
        <v>319</v>
      </c>
      <c r="CV670" s="117" t="s">
        <v>320</v>
      </c>
      <c r="CW670" s="117" t="s">
        <v>321</v>
      </c>
      <c r="CX670" s="117" t="s">
        <v>178</v>
      </c>
      <c r="CY670" s="117" t="s">
        <v>178</v>
      </c>
      <c r="CZ670" s="117" t="s">
        <v>179</v>
      </c>
      <c r="DA670" s="117" t="s">
        <v>179</v>
      </c>
      <c r="DB670" s="117" t="s">
        <v>145</v>
      </c>
      <c r="DC670" s="117" t="s">
        <v>145</v>
      </c>
      <c r="DD670" s="117" t="s">
        <v>179</v>
      </c>
      <c r="DE670" s="117" t="s">
        <v>145</v>
      </c>
      <c r="DF670" s="117" t="s">
        <v>145</v>
      </c>
      <c r="DG670" s="117" t="s">
        <v>145</v>
      </c>
      <c r="DH670" s="117" t="s">
        <v>145</v>
      </c>
      <c r="DI670" s="117" t="s">
        <v>145</v>
      </c>
      <c r="DJ670" s="117" t="s">
        <v>145</v>
      </c>
      <c r="DK670" s="117" t="s">
        <v>145</v>
      </c>
      <c r="DL670" s="117" t="s">
        <v>145</v>
      </c>
      <c r="DM670" s="117" t="s">
        <v>145</v>
      </c>
      <c r="DN670" s="117" t="s">
        <v>145</v>
      </c>
      <c r="DO670" s="117" t="s">
        <v>145</v>
      </c>
      <c r="DP670" s="117" t="s">
        <v>145</v>
      </c>
      <c r="DQ670" s="117" t="s">
        <v>145</v>
      </c>
      <c r="DR670" s="117" t="s">
        <v>145</v>
      </c>
      <c r="DS670" s="117" t="s">
        <v>145</v>
      </c>
      <c r="DT670" s="117" t="s">
        <v>145</v>
      </c>
      <c r="DU670" s="117" t="s">
        <v>145</v>
      </c>
      <c r="DV670" s="117" t="s">
        <v>145</v>
      </c>
      <c r="DW670" s="117" t="s">
        <v>145</v>
      </c>
      <c r="DX670" s="117" t="s">
        <v>145</v>
      </c>
      <c r="DY670" s="117" t="s">
        <v>145</v>
      </c>
      <c r="DZ670" s="117" t="s">
        <v>145</v>
      </c>
      <c r="EA670" s="117" t="s">
        <v>145</v>
      </c>
      <c r="EB670" s="117" t="s">
        <v>145</v>
      </c>
      <c r="EC670" s="117" t="s">
        <v>180</v>
      </c>
      <c r="ED670" s="117" t="s">
        <v>145</v>
      </c>
      <c r="EE670" s="117" t="s">
        <v>154</v>
      </c>
      <c r="EF670" s="117" t="s">
        <v>145</v>
      </c>
      <c r="EG670" s="117" t="s">
        <v>145</v>
      </c>
      <c r="EH670" s="117" t="s">
        <v>145</v>
      </c>
      <c r="EI670" s="117" t="s">
        <v>145</v>
      </c>
      <c r="EJ670" s="117" t="s">
        <v>145</v>
      </c>
      <c r="EK670" s="117" t="s">
        <v>145</v>
      </c>
      <c r="EL670" s="117" t="s">
        <v>145</v>
      </c>
      <c r="EM670" s="117" t="s">
        <v>145</v>
      </c>
      <c r="EN670" s="117" t="s">
        <v>147</v>
      </c>
    </row>
    <row r="671" spans="1:144">
      <c r="A671" s="117" t="s">
        <v>2420</v>
      </c>
      <c r="B671" s="117" t="s">
        <v>145</v>
      </c>
      <c r="C671" s="117" t="s">
        <v>146</v>
      </c>
      <c r="D671" s="117" t="s">
        <v>145</v>
      </c>
      <c r="E671" s="117" t="s">
        <v>147</v>
      </c>
      <c r="F671" s="117" t="s">
        <v>145</v>
      </c>
      <c r="G671" s="117" t="s">
        <v>148</v>
      </c>
      <c r="H671" s="117" t="s">
        <v>149</v>
      </c>
      <c r="I671" s="117" t="s">
        <v>145</v>
      </c>
      <c r="J671" s="117" t="s">
        <v>150</v>
      </c>
      <c r="K671" s="117" t="s">
        <v>151</v>
      </c>
      <c r="L671" s="117" t="s">
        <v>2410</v>
      </c>
      <c r="M671" s="117" t="s">
        <v>145</v>
      </c>
      <c r="N671" s="117" t="s">
        <v>146</v>
      </c>
      <c r="O671" s="117" t="s">
        <v>153</v>
      </c>
      <c r="P671" s="117" t="s">
        <v>154</v>
      </c>
      <c r="Q671" s="117" t="s">
        <v>155</v>
      </c>
      <c r="R671" s="117" t="s">
        <v>145</v>
      </c>
      <c r="S671" s="117" t="s">
        <v>156</v>
      </c>
      <c r="T671" s="117" t="s">
        <v>154</v>
      </c>
      <c r="U671" s="117" t="s">
        <v>145</v>
      </c>
      <c r="V671" s="117" t="s">
        <v>145</v>
      </c>
      <c r="W671" s="117" t="s">
        <v>157</v>
      </c>
      <c r="X671" s="117" t="s">
        <v>157</v>
      </c>
      <c r="Y671" s="117" t="s">
        <v>158</v>
      </c>
      <c r="Z671" s="117" t="s">
        <v>159</v>
      </c>
      <c r="AA671" s="117" t="s">
        <v>145</v>
      </c>
      <c r="AB671" s="117" t="s">
        <v>145</v>
      </c>
      <c r="AC671" s="117" t="s">
        <v>145</v>
      </c>
      <c r="AD671" s="117" t="s">
        <v>145</v>
      </c>
      <c r="AE671" s="117" t="s">
        <v>2421</v>
      </c>
      <c r="AF671" s="117" t="s">
        <v>145</v>
      </c>
      <c r="AG671" s="117" t="s">
        <v>145</v>
      </c>
      <c r="AH671" s="117" t="s">
        <v>147</v>
      </c>
      <c r="AI671" s="117" t="s">
        <v>145</v>
      </c>
      <c r="AJ671" s="117" t="s">
        <v>145</v>
      </c>
      <c r="AK671" s="117" t="s">
        <v>145</v>
      </c>
      <c r="AL671" s="117" t="s">
        <v>145</v>
      </c>
      <c r="AM671" s="117" t="s">
        <v>145</v>
      </c>
      <c r="AN671" s="117" t="s">
        <v>145</v>
      </c>
      <c r="AO671" s="117" t="s">
        <v>695</v>
      </c>
      <c r="AP671" s="117" t="s">
        <v>759</v>
      </c>
      <c r="AQ671" s="117" t="s">
        <v>2422</v>
      </c>
      <c r="AR671" s="117" t="s">
        <v>698</v>
      </c>
      <c r="AS671" s="117" t="s">
        <v>2423</v>
      </c>
      <c r="AT671" s="117" t="s">
        <v>2424</v>
      </c>
      <c r="AU671" s="117" t="s">
        <v>145</v>
      </c>
      <c r="AV671" s="117" t="s">
        <v>2425</v>
      </c>
      <c r="AW671" s="117" t="s">
        <v>2426</v>
      </c>
      <c r="AX671" s="117" t="s">
        <v>2427</v>
      </c>
      <c r="AY671" s="117" t="s">
        <v>145</v>
      </c>
      <c r="AZ671" s="117" t="s">
        <v>2424</v>
      </c>
      <c r="BA671" s="117" t="s">
        <v>145</v>
      </c>
      <c r="BB671" s="117" t="s">
        <v>145</v>
      </c>
      <c r="BC671" s="117" t="s">
        <v>145</v>
      </c>
      <c r="BD671" s="117" t="s">
        <v>145</v>
      </c>
      <c r="BE671" s="117" t="s">
        <v>145</v>
      </c>
      <c r="BF671" s="117" t="s">
        <v>145</v>
      </c>
      <c r="BG671" s="117" t="s">
        <v>145</v>
      </c>
      <c r="BH671" s="117" t="s">
        <v>145</v>
      </c>
      <c r="BI671" s="117" t="s">
        <v>145</v>
      </c>
      <c r="BJ671" s="117" t="s">
        <v>145</v>
      </c>
      <c r="BK671" s="117" t="s">
        <v>145</v>
      </c>
      <c r="BL671" s="117" t="s">
        <v>170</v>
      </c>
      <c r="BM671" s="117" t="s">
        <v>145</v>
      </c>
      <c r="BN671" s="117" t="s">
        <v>145</v>
      </c>
      <c r="BO671" s="117" t="s">
        <v>145</v>
      </c>
      <c r="BP671" s="117" t="s">
        <v>145</v>
      </c>
      <c r="BQ671" s="117" t="s">
        <v>145</v>
      </c>
      <c r="BR671" s="117" t="s">
        <v>145</v>
      </c>
      <c r="BS671" s="117" t="s">
        <v>145</v>
      </c>
      <c r="BT671" s="117" t="s">
        <v>145</v>
      </c>
      <c r="BU671" s="117" t="s">
        <v>145</v>
      </c>
      <c r="BV671" s="117" t="s">
        <v>171</v>
      </c>
      <c r="BW671" s="117" t="s">
        <v>145</v>
      </c>
      <c r="BX671" s="117" t="s">
        <v>145</v>
      </c>
      <c r="BY671" s="117" t="s">
        <v>145</v>
      </c>
      <c r="BZ671" s="117" t="s">
        <v>145</v>
      </c>
      <c r="CA671" s="117" t="s">
        <v>145</v>
      </c>
      <c r="CB671" s="117" t="s">
        <v>992</v>
      </c>
      <c r="CC671" s="117" t="s">
        <v>992</v>
      </c>
      <c r="CD671" s="117" t="s">
        <v>145</v>
      </c>
      <c r="CE671" s="117" t="s">
        <v>145</v>
      </c>
      <c r="CF671" s="117" t="s">
        <v>145</v>
      </c>
      <c r="CG671" s="117" t="s">
        <v>145</v>
      </c>
      <c r="CH671" s="117" t="s">
        <v>145</v>
      </c>
      <c r="CI671" s="117" t="s">
        <v>145</v>
      </c>
      <c r="CJ671" s="117" t="s">
        <v>145</v>
      </c>
      <c r="CK671" s="117" t="s">
        <v>145</v>
      </c>
      <c r="CL671" s="117" t="s">
        <v>145</v>
      </c>
      <c r="CM671" s="117" t="s">
        <v>145</v>
      </c>
      <c r="CN671" s="117" t="s">
        <v>145</v>
      </c>
      <c r="CO671" s="117" t="s">
        <v>145</v>
      </c>
      <c r="CP671" s="117" t="s">
        <v>145</v>
      </c>
      <c r="CQ671" s="117" t="s">
        <v>145</v>
      </c>
      <c r="CR671" s="117" t="s">
        <v>145</v>
      </c>
      <c r="CS671" s="117" t="s">
        <v>173</v>
      </c>
      <c r="CT671" s="117" t="s">
        <v>305</v>
      </c>
      <c r="CU671" s="117" t="s">
        <v>323</v>
      </c>
      <c r="CV671" s="117" t="s">
        <v>324</v>
      </c>
      <c r="CW671" s="117" t="s">
        <v>325</v>
      </c>
      <c r="CX671" s="117" t="s">
        <v>178</v>
      </c>
      <c r="CY671" s="117" t="s">
        <v>178</v>
      </c>
      <c r="CZ671" s="117" t="s">
        <v>179</v>
      </c>
      <c r="DA671" s="117" t="s">
        <v>179</v>
      </c>
      <c r="DB671" s="117" t="s">
        <v>145</v>
      </c>
      <c r="DC671" s="117" t="s">
        <v>145</v>
      </c>
      <c r="DD671" s="117" t="s">
        <v>179</v>
      </c>
      <c r="DE671" s="117" t="s">
        <v>145</v>
      </c>
      <c r="DF671" s="117" t="s">
        <v>145</v>
      </c>
      <c r="DG671" s="117" t="s">
        <v>145</v>
      </c>
      <c r="DH671" s="117" t="s">
        <v>145</v>
      </c>
      <c r="DI671" s="117" t="s">
        <v>145</v>
      </c>
      <c r="DJ671" s="117" t="s">
        <v>145</v>
      </c>
      <c r="DK671" s="117" t="s">
        <v>145</v>
      </c>
      <c r="DL671" s="117" t="s">
        <v>145</v>
      </c>
      <c r="DM671" s="117" t="s">
        <v>145</v>
      </c>
      <c r="DN671" s="117" t="s">
        <v>145</v>
      </c>
      <c r="DO671" s="117" t="s">
        <v>145</v>
      </c>
      <c r="DP671" s="117" t="s">
        <v>145</v>
      </c>
      <c r="DQ671" s="117" t="s">
        <v>145</v>
      </c>
      <c r="DR671" s="117" t="s">
        <v>145</v>
      </c>
      <c r="DS671" s="117" t="s">
        <v>145</v>
      </c>
      <c r="DT671" s="117" t="s">
        <v>145</v>
      </c>
      <c r="DU671" s="117" t="s">
        <v>145</v>
      </c>
      <c r="DV671" s="117" t="s">
        <v>145</v>
      </c>
      <c r="DW671" s="117" t="s">
        <v>145</v>
      </c>
      <c r="DX671" s="117" t="s">
        <v>145</v>
      </c>
      <c r="DY671" s="117" t="s">
        <v>145</v>
      </c>
      <c r="DZ671" s="117" t="s">
        <v>145</v>
      </c>
      <c r="EA671" s="117" t="s">
        <v>145</v>
      </c>
      <c r="EB671" s="117" t="s">
        <v>145</v>
      </c>
      <c r="EC671" s="117" t="s">
        <v>180</v>
      </c>
      <c r="ED671" s="117" t="s">
        <v>145</v>
      </c>
      <c r="EE671" s="117" t="s">
        <v>154</v>
      </c>
      <c r="EF671" s="117" t="s">
        <v>145</v>
      </c>
      <c r="EG671" s="117" t="s">
        <v>145</v>
      </c>
      <c r="EH671" s="117" t="s">
        <v>145</v>
      </c>
      <c r="EI671" s="117" t="s">
        <v>145</v>
      </c>
      <c r="EJ671" s="117" t="s">
        <v>145</v>
      </c>
      <c r="EK671" s="117" t="s">
        <v>145</v>
      </c>
      <c r="EL671" s="117" t="s">
        <v>145</v>
      </c>
      <c r="EM671" s="117" t="s">
        <v>145</v>
      </c>
      <c r="EN671" s="117" t="s">
        <v>147</v>
      </c>
    </row>
    <row r="672" spans="1:144">
      <c r="A672" s="117" t="s">
        <v>2420</v>
      </c>
      <c r="B672" s="117" t="s">
        <v>145</v>
      </c>
      <c r="C672" s="117" t="s">
        <v>146</v>
      </c>
      <c r="D672" s="117" t="s">
        <v>145</v>
      </c>
      <c r="E672" s="117" t="s">
        <v>147</v>
      </c>
      <c r="F672" s="117" t="s">
        <v>145</v>
      </c>
      <c r="G672" s="117" t="s">
        <v>148</v>
      </c>
      <c r="H672" s="117" t="s">
        <v>149</v>
      </c>
      <c r="I672" s="117" t="s">
        <v>145</v>
      </c>
      <c r="J672" s="117" t="s">
        <v>150</v>
      </c>
      <c r="K672" s="117" t="s">
        <v>151</v>
      </c>
      <c r="L672" s="117" t="s">
        <v>2410</v>
      </c>
      <c r="M672" s="117" t="s">
        <v>145</v>
      </c>
      <c r="N672" s="117" t="s">
        <v>146</v>
      </c>
      <c r="O672" s="117" t="s">
        <v>153</v>
      </c>
      <c r="P672" s="117" t="s">
        <v>154</v>
      </c>
      <c r="Q672" s="117" t="s">
        <v>155</v>
      </c>
      <c r="R672" s="117" t="s">
        <v>145</v>
      </c>
      <c r="S672" s="117" t="s">
        <v>156</v>
      </c>
      <c r="T672" s="117" t="s">
        <v>154</v>
      </c>
      <c r="U672" s="117" t="s">
        <v>145</v>
      </c>
      <c r="V672" s="117" t="s">
        <v>145</v>
      </c>
      <c r="W672" s="117" t="s">
        <v>157</v>
      </c>
      <c r="X672" s="117" t="s">
        <v>157</v>
      </c>
      <c r="Y672" s="117" t="s">
        <v>158</v>
      </c>
      <c r="Z672" s="117" t="s">
        <v>159</v>
      </c>
      <c r="AA672" s="117" t="s">
        <v>145</v>
      </c>
      <c r="AB672" s="117" t="s">
        <v>145</v>
      </c>
      <c r="AC672" s="117" t="s">
        <v>145</v>
      </c>
      <c r="AD672" s="117" t="s">
        <v>145</v>
      </c>
      <c r="AE672" s="117" t="s">
        <v>2421</v>
      </c>
      <c r="AF672" s="117" t="s">
        <v>145</v>
      </c>
      <c r="AG672" s="117" t="s">
        <v>145</v>
      </c>
      <c r="AH672" s="117" t="s">
        <v>147</v>
      </c>
      <c r="AI672" s="117" t="s">
        <v>145</v>
      </c>
      <c r="AJ672" s="117" t="s">
        <v>145</v>
      </c>
      <c r="AK672" s="117" t="s">
        <v>145</v>
      </c>
      <c r="AL672" s="117" t="s">
        <v>145</v>
      </c>
      <c r="AM672" s="117" t="s">
        <v>145</v>
      </c>
      <c r="AN672" s="117" t="s">
        <v>145</v>
      </c>
      <c r="AO672" s="117" t="s">
        <v>695</v>
      </c>
      <c r="AP672" s="117" t="s">
        <v>759</v>
      </c>
      <c r="AQ672" s="117" t="s">
        <v>2422</v>
      </c>
      <c r="AR672" s="117" t="s">
        <v>698</v>
      </c>
      <c r="AS672" s="117" t="s">
        <v>2423</v>
      </c>
      <c r="AT672" s="117" t="s">
        <v>2424</v>
      </c>
      <c r="AU672" s="117" t="s">
        <v>145</v>
      </c>
      <c r="AV672" s="117" t="s">
        <v>2425</v>
      </c>
      <c r="AW672" s="117" t="s">
        <v>2426</v>
      </c>
      <c r="AX672" s="117" t="s">
        <v>2427</v>
      </c>
      <c r="AY672" s="117" t="s">
        <v>145</v>
      </c>
      <c r="AZ672" s="117" t="s">
        <v>2424</v>
      </c>
      <c r="BA672" s="117" t="s">
        <v>145</v>
      </c>
      <c r="BB672" s="117" t="s">
        <v>145</v>
      </c>
      <c r="BC672" s="117" t="s">
        <v>145</v>
      </c>
      <c r="BD672" s="117" t="s">
        <v>145</v>
      </c>
      <c r="BE672" s="117" t="s">
        <v>145</v>
      </c>
      <c r="BF672" s="117" t="s">
        <v>145</v>
      </c>
      <c r="BG672" s="117" t="s">
        <v>145</v>
      </c>
      <c r="BH672" s="117" t="s">
        <v>145</v>
      </c>
      <c r="BI672" s="117" t="s">
        <v>145</v>
      </c>
      <c r="BJ672" s="117" t="s">
        <v>145</v>
      </c>
      <c r="BK672" s="117" t="s">
        <v>145</v>
      </c>
      <c r="BL672" s="117" t="s">
        <v>170</v>
      </c>
      <c r="BM672" s="117" t="s">
        <v>145</v>
      </c>
      <c r="BN672" s="117" t="s">
        <v>145</v>
      </c>
      <c r="BO672" s="117" t="s">
        <v>145</v>
      </c>
      <c r="BP672" s="117" t="s">
        <v>145</v>
      </c>
      <c r="BQ672" s="117" t="s">
        <v>145</v>
      </c>
      <c r="BR672" s="117" t="s">
        <v>145</v>
      </c>
      <c r="BS672" s="117" t="s">
        <v>145</v>
      </c>
      <c r="BT672" s="117" t="s">
        <v>145</v>
      </c>
      <c r="BU672" s="117" t="s">
        <v>145</v>
      </c>
      <c r="BV672" s="117" t="s">
        <v>171</v>
      </c>
      <c r="BW672" s="117" t="s">
        <v>145</v>
      </c>
      <c r="BX672" s="117" t="s">
        <v>145</v>
      </c>
      <c r="BY672" s="117" t="s">
        <v>145</v>
      </c>
      <c r="BZ672" s="117" t="s">
        <v>145</v>
      </c>
      <c r="CA672" s="117" t="s">
        <v>145</v>
      </c>
      <c r="CB672" s="117" t="s">
        <v>992</v>
      </c>
      <c r="CC672" s="117" t="s">
        <v>992</v>
      </c>
      <c r="CD672" s="117" t="s">
        <v>145</v>
      </c>
      <c r="CE672" s="117" t="s">
        <v>145</v>
      </c>
      <c r="CF672" s="117" t="s">
        <v>145</v>
      </c>
      <c r="CG672" s="117" t="s">
        <v>145</v>
      </c>
      <c r="CH672" s="117" t="s">
        <v>145</v>
      </c>
      <c r="CI672" s="117" t="s">
        <v>145</v>
      </c>
      <c r="CJ672" s="117" t="s">
        <v>145</v>
      </c>
      <c r="CK672" s="117" t="s">
        <v>145</v>
      </c>
      <c r="CL672" s="117" t="s">
        <v>145</v>
      </c>
      <c r="CM672" s="117" t="s">
        <v>145</v>
      </c>
      <c r="CN672" s="117" t="s">
        <v>145</v>
      </c>
      <c r="CO672" s="117" t="s">
        <v>145</v>
      </c>
      <c r="CP672" s="117" t="s">
        <v>145</v>
      </c>
      <c r="CQ672" s="117" t="s">
        <v>145</v>
      </c>
      <c r="CR672" s="117" t="s">
        <v>145</v>
      </c>
      <c r="CS672" s="117" t="s">
        <v>173</v>
      </c>
      <c r="CT672" s="117" t="s">
        <v>306</v>
      </c>
      <c r="CU672" s="117" t="s">
        <v>175</v>
      </c>
      <c r="CV672" s="117" t="s">
        <v>176</v>
      </c>
      <c r="CW672" s="117" t="s">
        <v>177</v>
      </c>
      <c r="CX672" s="117" t="s">
        <v>178</v>
      </c>
      <c r="CY672" s="117" t="s">
        <v>178</v>
      </c>
      <c r="CZ672" s="117" t="s">
        <v>179</v>
      </c>
      <c r="DA672" s="117" t="s">
        <v>179</v>
      </c>
      <c r="DB672" s="117" t="s">
        <v>145</v>
      </c>
      <c r="DC672" s="117" t="s">
        <v>145</v>
      </c>
      <c r="DD672" s="117" t="s">
        <v>179</v>
      </c>
      <c r="DE672" s="117" t="s">
        <v>145</v>
      </c>
      <c r="DF672" s="117" t="s">
        <v>145</v>
      </c>
      <c r="DG672" s="117" t="s">
        <v>145</v>
      </c>
      <c r="DH672" s="117" t="s">
        <v>145</v>
      </c>
      <c r="DI672" s="117" t="s">
        <v>145</v>
      </c>
      <c r="DJ672" s="117" t="s">
        <v>145</v>
      </c>
      <c r="DK672" s="117" t="s">
        <v>145</v>
      </c>
      <c r="DL672" s="117" t="s">
        <v>145</v>
      </c>
      <c r="DM672" s="117" t="s">
        <v>145</v>
      </c>
      <c r="DN672" s="117" t="s">
        <v>145</v>
      </c>
      <c r="DO672" s="117" t="s">
        <v>145</v>
      </c>
      <c r="DP672" s="117" t="s">
        <v>145</v>
      </c>
      <c r="DQ672" s="117" t="s">
        <v>145</v>
      </c>
      <c r="DR672" s="117" t="s">
        <v>145</v>
      </c>
      <c r="DS672" s="117" t="s">
        <v>145</v>
      </c>
      <c r="DT672" s="117" t="s">
        <v>145</v>
      </c>
      <c r="DU672" s="117" t="s">
        <v>145</v>
      </c>
      <c r="DV672" s="117" t="s">
        <v>145</v>
      </c>
      <c r="DW672" s="117" t="s">
        <v>145</v>
      </c>
      <c r="DX672" s="117" t="s">
        <v>145</v>
      </c>
      <c r="DY672" s="117" t="s">
        <v>145</v>
      </c>
      <c r="DZ672" s="117" t="s">
        <v>145</v>
      </c>
      <c r="EA672" s="117" t="s">
        <v>145</v>
      </c>
      <c r="EB672" s="117" t="s">
        <v>145</v>
      </c>
      <c r="EC672" s="117" t="s">
        <v>180</v>
      </c>
      <c r="ED672" s="117" t="s">
        <v>145</v>
      </c>
      <c r="EE672" s="117" t="s">
        <v>154</v>
      </c>
      <c r="EF672" s="117" t="s">
        <v>145</v>
      </c>
      <c r="EG672" s="117" t="s">
        <v>145</v>
      </c>
      <c r="EH672" s="117" t="s">
        <v>145</v>
      </c>
      <c r="EI672" s="117" t="s">
        <v>145</v>
      </c>
      <c r="EJ672" s="117" t="s">
        <v>145</v>
      </c>
      <c r="EK672" s="117" t="s">
        <v>145</v>
      </c>
      <c r="EL672" s="117" t="s">
        <v>145</v>
      </c>
      <c r="EM672" s="117" t="s">
        <v>145</v>
      </c>
      <c r="EN672" s="117" t="s">
        <v>147</v>
      </c>
    </row>
    <row r="673" spans="1:144">
      <c r="A673" s="117" t="s">
        <v>2428</v>
      </c>
      <c r="B673" s="117" t="s">
        <v>145</v>
      </c>
      <c r="C673" s="117" t="s">
        <v>146</v>
      </c>
      <c r="D673" s="117" t="s">
        <v>145</v>
      </c>
      <c r="E673" s="117" t="s">
        <v>147</v>
      </c>
      <c r="F673" s="117" t="s">
        <v>145</v>
      </c>
      <c r="G673" s="117" t="s">
        <v>148</v>
      </c>
      <c r="H673" s="117" t="s">
        <v>149</v>
      </c>
      <c r="I673" s="117" t="s">
        <v>145</v>
      </c>
      <c r="J673" s="117" t="s">
        <v>150</v>
      </c>
      <c r="K673" s="117" t="s">
        <v>151</v>
      </c>
      <c r="L673" s="117" t="s">
        <v>2410</v>
      </c>
      <c r="M673" s="117" t="s">
        <v>145</v>
      </c>
      <c r="N673" s="117" t="s">
        <v>146</v>
      </c>
      <c r="O673" s="117" t="s">
        <v>153</v>
      </c>
      <c r="P673" s="117" t="s">
        <v>154</v>
      </c>
      <c r="Q673" s="117" t="s">
        <v>155</v>
      </c>
      <c r="R673" s="117" t="s">
        <v>145</v>
      </c>
      <c r="S673" s="117" t="s">
        <v>156</v>
      </c>
      <c r="T673" s="117" t="s">
        <v>154</v>
      </c>
      <c r="U673" s="117" t="s">
        <v>145</v>
      </c>
      <c r="V673" s="117" t="s">
        <v>145</v>
      </c>
      <c r="W673" s="117" t="s">
        <v>157</v>
      </c>
      <c r="X673" s="117" t="s">
        <v>157</v>
      </c>
      <c r="Y673" s="117" t="s">
        <v>158</v>
      </c>
      <c r="Z673" s="117" t="s">
        <v>159</v>
      </c>
      <c r="AA673" s="117" t="s">
        <v>145</v>
      </c>
      <c r="AB673" s="117" t="s">
        <v>145</v>
      </c>
      <c r="AC673" s="117" t="s">
        <v>145</v>
      </c>
      <c r="AD673" s="117" t="s">
        <v>145</v>
      </c>
      <c r="AE673" s="117" t="s">
        <v>2429</v>
      </c>
      <c r="AF673" s="117" t="s">
        <v>145</v>
      </c>
      <c r="AG673" s="117" t="s">
        <v>145</v>
      </c>
      <c r="AH673" s="117" t="s">
        <v>147</v>
      </c>
      <c r="AI673" s="117" t="s">
        <v>145</v>
      </c>
      <c r="AJ673" s="117" t="s">
        <v>145</v>
      </c>
      <c r="AK673" s="117" t="s">
        <v>145</v>
      </c>
      <c r="AL673" s="117" t="s">
        <v>145</v>
      </c>
      <c r="AM673" s="117" t="s">
        <v>145</v>
      </c>
      <c r="AN673" s="117" t="s">
        <v>145</v>
      </c>
      <c r="AO673" s="117" t="s">
        <v>1096</v>
      </c>
      <c r="AP673" s="117" t="s">
        <v>2430</v>
      </c>
      <c r="AQ673" s="117" t="s">
        <v>2431</v>
      </c>
      <c r="AR673" s="117" t="s">
        <v>1098</v>
      </c>
      <c r="AS673" s="117" t="s">
        <v>2432</v>
      </c>
      <c r="AT673" s="117" t="s">
        <v>2433</v>
      </c>
      <c r="AU673" s="117" t="s">
        <v>145</v>
      </c>
      <c r="AV673" s="117" t="s">
        <v>2434</v>
      </c>
      <c r="AW673" s="117" t="s">
        <v>2435</v>
      </c>
      <c r="AX673" s="117" t="s">
        <v>2436</v>
      </c>
      <c r="AY673" s="117" t="s">
        <v>145</v>
      </c>
      <c r="AZ673" s="117" t="s">
        <v>2433</v>
      </c>
      <c r="BA673" s="117" t="s">
        <v>145</v>
      </c>
      <c r="BB673" s="117" t="s">
        <v>145</v>
      </c>
      <c r="BC673" s="117" t="s">
        <v>145</v>
      </c>
      <c r="BD673" s="117" t="s">
        <v>145</v>
      </c>
      <c r="BE673" s="117" t="s">
        <v>145</v>
      </c>
      <c r="BF673" s="117" t="s">
        <v>145</v>
      </c>
      <c r="BG673" s="117" t="s">
        <v>145</v>
      </c>
      <c r="BH673" s="117" t="s">
        <v>145</v>
      </c>
      <c r="BI673" s="117" t="s">
        <v>145</v>
      </c>
      <c r="BJ673" s="117" t="s">
        <v>145</v>
      </c>
      <c r="BK673" s="117" t="s">
        <v>145</v>
      </c>
      <c r="BL673" s="117" t="s">
        <v>170</v>
      </c>
      <c r="BM673" s="117" t="s">
        <v>145</v>
      </c>
      <c r="BN673" s="117" t="s">
        <v>145</v>
      </c>
      <c r="BO673" s="117" t="s">
        <v>145</v>
      </c>
      <c r="BP673" s="117" t="s">
        <v>145</v>
      </c>
      <c r="BQ673" s="117" t="s">
        <v>145</v>
      </c>
      <c r="BR673" s="117" t="s">
        <v>145</v>
      </c>
      <c r="BS673" s="117" t="s">
        <v>145</v>
      </c>
      <c r="BT673" s="117" t="s">
        <v>145</v>
      </c>
      <c r="BU673" s="117" t="s">
        <v>145</v>
      </c>
      <c r="BV673" s="117" t="s">
        <v>171</v>
      </c>
      <c r="BW673" s="117" t="s">
        <v>145</v>
      </c>
      <c r="BX673" s="117" t="s">
        <v>145</v>
      </c>
      <c r="BY673" s="117" t="s">
        <v>145</v>
      </c>
      <c r="BZ673" s="117" t="s">
        <v>145</v>
      </c>
      <c r="CA673" s="117" t="s">
        <v>145</v>
      </c>
      <c r="CB673" s="117" t="s">
        <v>172</v>
      </c>
      <c r="CC673" s="117" t="s">
        <v>172</v>
      </c>
      <c r="CD673" s="117" t="s">
        <v>145</v>
      </c>
      <c r="CE673" s="117" t="s">
        <v>145</v>
      </c>
      <c r="CF673" s="117" t="s">
        <v>145</v>
      </c>
      <c r="CG673" s="117" t="s">
        <v>145</v>
      </c>
      <c r="CH673" s="117" t="s">
        <v>145</v>
      </c>
      <c r="CI673" s="117" t="s">
        <v>145</v>
      </c>
      <c r="CJ673" s="117" t="s">
        <v>145</v>
      </c>
      <c r="CK673" s="117" t="s">
        <v>145</v>
      </c>
      <c r="CL673" s="117" t="s">
        <v>145</v>
      </c>
      <c r="CM673" s="117" t="s">
        <v>145</v>
      </c>
      <c r="CN673" s="117" t="s">
        <v>145</v>
      </c>
      <c r="CO673" s="117" t="s">
        <v>145</v>
      </c>
      <c r="CP673" s="117" t="s">
        <v>145</v>
      </c>
      <c r="CQ673" s="117" t="s">
        <v>145</v>
      </c>
      <c r="CR673" s="117" t="s">
        <v>145</v>
      </c>
      <c r="CS673" s="117" t="s">
        <v>173</v>
      </c>
      <c r="CT673" s="117" t="s">
        <v>174</v>
      </c>
      <c r="CU673" s="117" t="s">
        <v>182</v>
      </c>
      <c r="CV673" s="117" t="s">
        <v>183</v>
      </c>
      <c r="CW673" s="117" t="s">
        <v>184</v>
      </c>
      <c r="CX673" s="117" t="s">
        <v>178</v>
      </c>
      <c r="CY673" s="117" t="s">
        <v>178</v>
      </c>
      <c r="CZ673" s="117" t="s">
        <v>179</v>
      </c>
      <c r="DA673" s="117" t="s">
        <v>179</v>
      </c>
      <c r="DB673" s="117" t="s">
        <v>145</v>
      </c>
      <c r="DC673" s="117" t="s">
        <v>145</v>
      </c>
      <c r="DD673" s="117" t="s">
        <v>179</v>
      </c>
      <c r="DE673" s="117" t="s">
        <v>145</v>
      </c>
      <c r="DF673" s="117" t="s">
        <v>145</v>
      </c>
      <c r="DG673" s="117" t="s">
        <v>145</v>
      </c>
      <c r="DH673" s="117" t="s">
        <v>145</v>
      </c>
      <c r="DI673" s="117" t="s">
        <v>145</v>
      </c>
      <c r="DJ673" s="117" t="s">
        <v>145</v>
      </c>
      <c r="DK673" s="117" t="s">
        <v>145</v>
      </c>
      <c r="DL673" s="117" t="s">
        <v>145</v>
      </c>
      <c r="DM673" s="117" t="s">
        <v>145</v>
      </c>
      <c r="DN673" s="117" t="s">
        <v>145</v>
      </c>
      <c r="DO673" s="117" t="s">
        <v>145</v>
      </c>
      <c r="DP673" s="117" t="s">
        <v>145</v>
      </c>
      <c r="DQ673" s="117" t="s">
        <v>145</v>
      </c>
      <c r="DR673" s="117" t="s">
        <v>145</v>
      </c>
      <c r="DS673" s="117" t="s">
        <v>145</v>
      </c>
      <c r="DT673" s="117" t="s">
        <v>145</v>
      </c>
      <c r="DU673" s="117" t="s">
        <v>145</v>
      </c>
      <c r="DV673" s="117" t="s">
        <v>145</v>
      </c>
      <c r="DW673" s="117" t="s">
        <v>145</v>
      </c>
      <c r="DX673" s="117" t="s">
        <v>145</v>
      </c>
      <c r="DY673" s="117" t="s">
        <v>145</v>
      </c>
      <c r="DZ673" s="117" t="s">
        <v>145</v>
      </c>
      <c r="EA673" s="117" t="s">
        <v>145</v>
      </c>
      <c r="EB673" s="117" t="s">
        <v>145</v>
      </c>
      <c r="EC673" s="117" t="s">
        <v>180</v>
      </c>
      <c r="ED673" s="117" t="s">
        <v>145</v>
      </c>
      <c r="EE673" s="117" t="s">
        <v>154</v>
      </c>
      <c r="EF673" s="117" t="s">
        <v>145</v>
      </c>
      <c r="EG673" s="117" t="s">
        <v>145</v>
      </c>
      <c r="EH673" s="117" t="s">
        <v>145</v>
      </c>
      <c r="EI673" s="117" t="s">
        <v>145</v>
      </c>
      <c r="EJ673" s="117" t="s">
        <v>145</v>
      </c>
      <c r="EK673" s="117" t="s">
        <v>145</v>
      </c>
      <c r="EL673" s="117" t="s">
        <v>145</v>
      </c>
      <c r="EM673" s="117" t="s">
        <v>145</v>
      </c>
      <c r="EN673" s="117" t="s">
        <v>147</v>
      </c>
    </row>
    <row r="674" spans="1:144">
      <c r="A674" s="117" t="s">
        <v>2428</v>
      </c>
      <c r="B674" s="117" t="s">
        <v>145</v>
      </c>
      <c r="C674" s="117" t="s">
        <v>146</v>
      </c>
      <c r="D674" s="117" t="s">
        <v>145</v>
      </c>
      <c r="E674" s="117" t="s">
        <v>147</v>
      </c>
      <c r="F674" s="117" t="s">
        <v>145</v>
      </c>
      <c r="G674" s="117" t="s">
        <v>148</v>
      </c>
      <c r="H674" s="117" t="s">
        <v>149</v>
      </c>
      <c r="I674" s="117" t="s">
        <v>145</v>
      </c>
      <c r="J674" s="117" t="s">
        <v>150</v>
      </c>
      <c r="K674" s="117" t="s">
        <v>151</v>
      </c>
      <c r="L674" s="117" t="s">
        <v>2410</v>
      </c>
      <c r="M674" s="117" t="s">
        <v>145</v>
      </c>
      <c r="N674" s="117" t="s">
        <v>146</v>
      </c>
      <c r="O674" s="117" t="s">
        <v>153</v>
      </c>
      <c r="P674" s="117" t="s">
        <v>154</v>
      </c>
      <c r="Q674" s="117" t="s">
        <v>155</v>
      </c>
      <c r="R674" s="117" t="s">
        <v>145</v>
      </c>
      <c r="S674" s="117" t="s">
        <v>156</v>
      </c>
      <c r="T674" s="117" t="s">
        <v>154</v>
      </c>
      <c r="U674" s="117" t="s">
        <v>145</v>
      </c>
      <c r="V674" s="117" t="s">
        <v>145</v>
      </c>
      <c r="W674" s="117" t="s">
        <v>157</v>
      </c>
      <c r="X674" s="117" t="s">
        <v>157</v>
      </c>
      <c r="Y674" s="117" t="s">
        <v>158</v>
      </c>
      <c r="Z674" s="117" t="s">
        <v>159</v>
      </c>
      <c r="AA674" s="117" t="s">
        <v>145</v>
      </c>
      <c r="AB674" s="117" t="s">
        <v>145</v>
      </c>
      <c r="AC674" s="117" t="s">
        <v>145</v>
      </c>
      <c r="AD674" s="117" t="s">
        <v>145</v>
      </c>
      <c r="AE674" s="117" t="s">
        <v>2429</v>
      </c>
      <c r="AF674" s="117" t="s">
        <v>145</v>
      </c>
      <c r="AG674" s="117" t="s">
        <v>145</v>
      </c>
      <c r="AH674" s="117" t="s">
        <v>147</v>
      </c>
      <c r="AI674" s="117" t="s">
        <v>145</v>
      </c>
      <c r="AJ674" s="117" t="s">
        <v>145</v>
      </c>
      <c r="AK674" s="117" t="s">
        <v>145</v>
      </c>
      <c r="AL674" s="117" t="s">
        <v>145</v>
      </c>
      <c r="AM674" s="117" t="s">
        <v>145</v>
      </c>
      <c r="AN674" s="117" t="s">
        <v>145</v>
      </c>
      <c r="AO674" s="117" t="s">
        <v>1096</v>
      </c>
      <c r="AP674" s="117" t="s">
        <v>2430</v>
      </c>
      <c r="AQ674" s="117" t="s">
        <v>2431</v>
      </c>
      <c r="AR674" s="117" t="s">
        <v>1098</v>
      </c>
      <c r="AS674" s="117" t="s">
        <v>2432</v>
      </c>
      <c r="AT674" s="117" t="s">
        <v>2433</v>
      </c>
      <c r="AU674" s="117" t="s">
        <v>145</v>
      </c>
      <c r="AV674" s="117" t="s">
        <v>2434</v>
      </c>
      <c r="AW674" s="117" t="s">
        <v>2435</v>
      </c>
      <c r="AX674" s="117" t="s">
        <v>2436</v>
      </c>
      <c r="AY674" s="117" t="s">
        <v>145</v>
      </c>
      <c r="AZ674" s="117" t="s">
        <v>2433</v>
      </c>
      <c r="BA674" s="117" t="s">
        <v>145</v>
      </c>
      <c r="BB674" s="117" t="s">
        <v>145</v>
      </c>
      <c r="BC674" s="117" t="s">
        <v>145</v>
      </c>
      <c r="BD674" s="117" t="s">
        <v>145</v>
      </c>
      <c r="BE674" s="117" t="s">
        <v>145</v>
      </c>
      <c r="BF674" s="117" t="s">
        <v>145</v>
      </c>
      <c r="BG674" s="117" t="s">
        <v>145</v>
      </c>
      <c r="BH674" s="117" t="s">
        <v>145</v>
      </c>
      <c r="BI674" s="117" t="s">
        <v>145</v>
      </c>
      <c r="BJ674" s="117" t="s">
        <v>145</v>
      </c>
      <c r="BK674" s="117" t="s">
        <v>145</v>
      </c>
      <c r="BL674" s="117" t="s">
        <v>170</v>
      </c>
      <c r="BM674" s="117" t="s">
        <v>145</v>
      </c>
      <c r="BN674" s="117" t="s">
        <v>145</v>
      </c>
      <c r="BO674" s="117" t="s">
        <v>145</v>
      </c>
      <c r="BP674" s="117" t="s">
        <v>145</v>
      </c>
      <c r="BQ674" s="117" t="s">
        <v>145</v>
      </c>
      <c r="BR674" s="117" t="s">
        <v>145</v>
      </c>
      <c r="BS674" s="117" t="s">
        <v>145</v>
      </c>
      <c r="BT674" s="117" t="s">
        <v>145</v>
      </c>
      <c r="BU674" s="117" t="s">
        <v>145</v>
      </c>
      <c r="BV674" s="117" t="s">
        <v>171</v>
      </c>
      <c r="BW674" s="117" t="s">
        <v>145</v>
      </c>
      <c r="BX674" s="117" t="s">
        <v>145</v>
      </c>
      <c r="BY674" s="117" t="s">
        <v>145</v>
      </c>
      <c r="BZ674" s="117" t="s">
        <v>145</v>
      </c>
      <c r="CA674" s="117" t="s">
        <v>145</v>
      </c>
      <c r="CB674" s="117" t="s">
        <v>172</v>
      </c>
      <c r="CC674" s="117" t="s">
        <v>172</v>
      </c>
      <c r="CD674" s="117" t="s">
        <v>145</v>
      </c>
      <c r="CE674" s="117" t="s">
        <v>145</v>
      </c>
      <c r="CF674" s="117" t="s">
        <v>145</v>
      </c>
      <c r="CG674" s="117" t="s">
        <v>145</v>
      </c>
      <c r="CH674" s="117" t="s">
        <v>145</v>
      </c>
      <c r="CI674" s="117" t="s">
        <v>145</v>
      </c>
      <c r="CJ674" s="117" t="s">
        <v>145</v>
      </c>
      <c r="CK674" s="117" t="s">
        <v>145</v>
      </c>
      <c r="CL674" s="117" t="s">
        <v>145</v>
      </c>
      <c r="CM674" s="117" t="s">
        <v>145</v>
      </c>
      <c r="CN674" s="117" t="s">
        <v>145</v>
      </c>
      <c r="CO674" s="117" t="s">
        <v>145</v>
      </c>
      <c r="CP674" s="117" t="s">
        <v>145</v>
      </c>
      <c r="CQ674" s="117" t="s">
        <v>145</v>
      </c>
      <c r="CR674" s="117" t="s">
        <v>145</v>
      </c>
      <c r="CS674" s="117" t="s">
        <v>173</v>
      </c>
      <c r="CT674" s="117" t="s">
        <v>181</v>
      </c>
      <c r="CU674" s="117" t="s">
        <v>175</v>
      </c>
      <c r="CV674" s="117" t="s">
        <v>176</v>
      </c>
      <c r="CW674" s="117" t="s">
        <v>177</v>
      </c>
      <c r="CX674" s="117" t="s">
        <v>178</v>
      </c>
      <c r="CY674" s="117" t="s">
        <v>178</v>
      </c>
      <c r="CZ674" s="117" t="s">
        <v>179</v>
      </c>
      <c r="DA674" s="117" t="s">
        <v>179</v>
      </c>
      <c r="DB674" s="117" t="s">
        <v>145</v>
      </c>
      <c r="DC674" s="117" t="s">
        <v>145</v>
      </c>
      <c r="DD674" s="117" t="s">
        <v>179</v>
      </c>
      <c r="DE674" s="117" t="s">
        <v>145</v>
      </c>
      <c r="DF674" s="117" t="s">
        <v>145</v>
      </c>
      <c r="DG674" s="117" t="s">
        <v>145</v>
      </c>
      <c r="DH674" s="117" t="s">
        <v>145</v>
      </c>
      <c r="DI674" s="117" t="s">
        <v>145</v>
      </c>
      <c r="DJ674" s="117" t="s">
        <v>145</v>
      </c>
      <c r="DK674" s="117" t="s">
        <v>145</v>
      </c>
      <c r="DL674" s="117" t="s">
        <v>145</v>
      </c>
      <c r="DM674" s="117" t="s">
        <v>145</v>
      </c>
      <c r="DN674" s="117" t="s">
        <v>145</v>
      </c>
      <c r="DO674" s="117" t="s">
        <v>145</v>
      </c>
      <c r="DP674" s="117" t="s">
        <v>145</v>
      </c>
      <c r="DQ674" s="117" t="s">
        <v>145</v>
      </c>
      <c r="DR674" s="117" t="s">
        <v>145</v>
      </c>
      <c r="DS674" s="117" t="s">
        <v>145</v>
      </c>
      <c r="DT674" s="117" t="s">
        <v>145</v>
      </c>
      <c r="DU674" s="117" t="s">
        <v>145</v>
      </c>
      <c r="DV674" s="117" t="s">
        <v>145</v>
      </c>
      <c r="DW674" s="117" t="s">
        <v>145</v>
      </c>
      <c r="DX674" s="117" t="s">
        <v>145</v>
      </c>
      <c r="DY674" s="117" t="s">
        <v>145</v>
      </c>
      <c r="DZ674" s="117" t="s">
        <v>145</v>
      </c>
      <c r="EA674" s="117" t="s">
        <v>145</v>
      </c>
      <c r="EB674" s="117" t="s">
        <v>145</v>
      </c>
      <c r="EC674" s="117" t="s">
        <v>180</v>
      </c>
      <c r="ED674" s="117" t="s">
        <v>145</v>
      </c>
      <c r="EE674" s="117" t="s">
        <v>154</v>
      </c>
      <c r="EF674" s="117" t="s">
        <v>145</v>
      </c>
      <c r="EG674" s="117" t="s">
        <v>145</v>
      </c>
      <c r="EH674" s="117" t="s">
        <v>145</v>
      </c>
      <c r="EI674" s="117" t="s">
        <v>145</v>
      </c>
      <c r="EJ674" s="117" t="s">
        <v>145</v>
      </c>
      <c r="EK674" s="117" t="s">
        <v>145</v>
      </c>
      <c r="EL674" s="117" t="s">
        <v>145</v>
      </c>
      <c r="EM674" s="117" t="s">
        <v>145</v>
      </c>
      <c r="EN674" s="117" t="s">
        <v>147</v>
      </c>
    </row>
    <row r="675" spans="1:144">
      <c r="A675" s="117" t="s">
        <v>2437</v>
      </c>
      <c r="B675" s="117" t="s">
        <v>145</v>
      </c>
      <c r="C675" s="117" t="s">
        <v>146</v>
      </c>
      <c r="D675" s="117" t="s">
        <v>145</v>
      </c>
      <c r="E675" s="117" t="s">
        <v>147</v>
      </c>
      <c r="F675" s="117" t="s">
        <v>145</v>
      </c>
      <c r="G675" s="117" t="s">
        <v>148</v>
      </c>
      <c r="H675" s="117" t="s">
        <v>149</v>
      </c>
      <c r="I675" s="117" t="s">
        <v>145</v>
      </c>
      <c r="J675" s="117" t="s">
        <v>150</v>
      </c>
      <c r="K675" s="117" t="s">
        <v>151</v>
      </c>
      <c r="L675" s="117" t="s">
        <v>2438</v>
      </c>
      <c r="M675" s="117" t="s">
        <v>145</v>
      </c>
      <c r="N675" s="117" t="s">
        <v>146</v>
      </c>
      <c r="O675" s="117" t="s">
        <v>153</v>
      </c>
      <c r="P675" s="117" t="s">
        <v>154</v>
      </c>
      <c r="Q675" s="117" t="s">
        <v>155</v>
      </c>
      <c r="R675" s="117" t="s">
        <v>145</v>
      </c>
      <c r="S675" s="117" t="s">
        <v>156</v>
      </c>
      <c r="T675" s="117" t="s">
        <v>154</v>
      </c>
      <c r="U675" s="117" t="s">
        <v>145</v>
      </c>
      <c r="V675" s="117" t="s">
        <v>145</v>
      </c>
      <c r="W675" s="117" t="s">
        <v>157</v>
      </c>
      <c r="X675" s="117" t="s">
        <v>157</v>
      </c>
      <c r="Y675" s="117" t="s">
        <v>158</v>
      </c>
      <c r="Z675" s="117" t="s">
        <v>159</v>
      </c>
      <c r="AA675" s="117" t="s">
        <v>145</v>
      </c>
      <c r="AB675" s="117" t="s">
        <v>145</v>
      </c>
      <c r="AC675" s="117" t="s">
        <v>145</v>
      </c>
      <c r="AD675" s="117" t="s">
        <v>145</v>
      </c>
      <c r="AE675" s="117" t="s">
        <v>2439</v>
      </c>
      <c r="AF675" s="117" t="s">
        <v>145</v>
      </c>
      <c r="AG675" s="117" t="s">
        <v>145</v>
      </c>
      <c r="AH675" s="117" t="s">
        <v>147</v>
      </c>
      <c r="AI675" s="117" t="s">
        <v>145</v>
      </c>
      <c r="AJ675" s="117" t="s">
        <v>145</v>
      </c>
      <c r="AK675" s="117" t="s">
        <v>145</v>
      </c>
      <c r="AL675" s="117" t="s">
        <v>145</v>
      </c>
      <c r="AM675" s="117" t="s">
        <v>145</v>
      </c>
      <c r="AN675" s="117" t="s">
        <v>145</v>
      </c>
      <c r="AO675" s="117" t="s">
        <v>2440</v>
      </c>
      <c r="AP675" s="117" t="s">
        <v>2441</v>
      </c>
      <c r="AQ675" s="117" t="s">
        <v>2442</v>
      </c>
      <c r="AR675" s="117" t="s">
        <v>2443</v>
      </c>
      <c r="AS675" s="117" t="s">
        <v>2444</v>
      </c>
      <c r="AT675" s="117" t="s">
        <v>2445</v>
      </c>
      <c r="AU675" s="117" t="s">
        <v>145</v>
      </c>
      <c r="AV675" s="117" t="s">
        <v>2446</v>
      </c>
      <c r="AW675" s="117" t="s">
        <v>2447</v>
      </c>
      <c r="AX675" s="117" t="s">
        <v>2448</v>
      </c>
      <c r="AY675" s="117" t="s">
        <v>145</v>
      </c>
      <c r="AZ675" s="117" t="s">
        <v>2445</v>
      </c>
      <c r="BA675" s="117" t="s">
        <v>145</v>
      </c>
      <c r="BB675" s="117" t="s">
        <v>145</v>
      </c>
      <c r="BC675" s="117" t="s">
        <v>145</v>
      </c>
      <c r="BD675" s="117" t="s">
        <v>145</v>
      </c>
      <c r="BE675" s="117" t="s">
        <v>145</v>
      </c>
      <c r="BF675" s="117" t="s">
        <v>145</v>
      </c>
      <c r="BG675" s="117" t="s">
        <v>145</v>
      </c>
      <c r="BH675" s="117" t="s">
        <v>145</v>
      </c>
      <c r="BI675" s="117" t="s">
        <v>145</v>
      </c>
      <c r="BJ675" s="117" t="s">
        <v>145</v>
      </c>
      <c r="BK675" s="117" t="s">
        <v>145</v>
      </c>
      <c r="BL675" s="117" t="s">
        <v>170</v>
      </c>
      <c r="BM675" s="117" t="s">
        <v>145</v>
      </c>
      <c r="BN675" s="117" t="s">
        <v>145</v>
      </c>
      <c r="BO675" s="117" t="s">
        <v>145</v>
      </c>
      <c r="BP675" s="117" t="s">
        <v>145</v>
      </c>
      <c r="BQ675" s="117" t="s">
        <v>145</v>
      </c>
      <c r="BR675" s="117" t="s">
        <v>145</v>
      </c>
      <c r="BS675" s="117" t="s">
        <v>145</v>
      </c>
      <c r="BT675" s="117" t="s">
        <v>145</v>
      </c>
      <c r="BU675" s="117" t="s">
        <v>145</v>
      </c>
      <c r="BV675" s="117" t="s">
        <v>171</v>
      </c>
      <c r="BW675" s="117" t="s">
        <v>145</v>
      </c>
      <c r="BX675" s="117" t="s">
        <v>145</v>
      </c>
      <c r="BY675" s="117" t="s">
        <v>145</v>
      </c>
      <c r="BZ675" s="117" t="s">
        <v>145</v>
      </c>
      <c r="CA675" s="117" t="s">
        <v>145</v>
      </c>
      <c r="CB675" s="117" t="s">
        <v>149</v>
      </c>
      <c r="CC675" s="117" t="s">
        <v>149</v>
      </c>
      <c r="CD675" s="117" t="s">
        <v>145</v>
      </c>
      <c r="CE675" s="117" t="s">
        <v>145</v>
      </c>
      <c r="CF675" s="117" t="s">
        <v>145</v>
      </c>
      <c r="CG675" s="117" t="s">
        <v>145</v>
      </c>
      <c r="CH675" s="117" t="s">
        <v>145</v>
      </c>
      <c r="CI675" s="117" t="s">
        <v>145</v>
      </c>
      <c r="CJ675" s="117" t="s">
        <v>145</v>
      </c>
      <c r="CK675" s="117" t="s">
        <v>145</v>
      </c>
      <c r="CL675" s="117" t="s">
        <v>145</v>
      </c>
      <c r="CM675" s="117" t="s">
        <v>145</v>
      </c>
      <c r="CN675" s="117" t="s">
        <v>145</v>
      </c>
      <c r="CO675" s="117" t="s">
        <v>1811</v>
      </c>
      <c r="CP675" s="117" t="s">
        <v>145</v>
      </c>
      <c r="CQ675" s="117" t="s">
        <v>145</v>
      </c>
      <c r="CR675" s="117" t="s">
        <v>145</v>
      </c>
      <c r="CS675" s="117" t="s">
        <v>173</v>
      </c>
      <c r="CT675" s="117" t="s">
        <v>174</v>
      </c>
      <c r="CU675" s="117" t="s">
        <v>182</v>
      </c>
      <c r="CV675" s="117" t="s">
        <v>183</v>
      </c>
      <c r="CW675" s="117" t="s">
        <v>184</v>
      </c>
      <c r="CX675" s="117" t="s">
        <v>178</v>
      </c>
      <c r="CY675" s="117" t="s">
        <v>178</v>
      </c>
      <c r="CZ675" s="117" t="s">
        <v>179</v>
      </c>
      <c r="DA675" s="117" t="s">
        <v>179</v>
      </c>
      <c r="DB675" s="117" t="s">
        <v>145</v>
      </c>
      <c r="DC675" s="117" t="s">
        <v>145</v>
      </c>
      <c r="DD675" s="117" t="s">
        <v>179</v>
      </c>
      <c r="DE675" s="117" t="s">
        <v>145</v>
      </c>
      <c r="DF675" s="117" t="s">
        <v>145</v>
      </c>
      <c r="DG675" s="117" t="s">
        <v>145</v>
      </c>
      <c r="DH675" s="117" t="s">
        <v>145</v>
      </c>
      <c r="DI675" s="117" t="s">
        <v>145</v>
      </c>
      <c r="DJ675" s="117" t="s">
        <v>145</v>
      </c>
      <c r="DK675" s="117" t="s">
        <v>145</v>
      </c>
      <c r="DL675" s="117" t="s">
        <v>145</v>
      </c>
      <c r="DM675" s="117" t="s">
        <v>145</v>
      </c>
      <c r="DN675" s="117" t="s">
        <v>145</v>
      </c>
      <c r="DO675" s="117" t="s">
        <v>145</v>
      </c>
      <c r="DP675" s="117" t="s">
        <v>145</v>
      </c>
      <c r="DQ675" s="117" t="s">
        <v>145</v>
      </c>
      <c r="DR675" s="117" t="s">
        <v>145</v>
      </c>
      <c r="DS675" s="117" t="s">
        <v>145</v>
      </c>
      <c r="DT675" s="117" t="s">
        <v>145</v>
      </c>
      <c r="DU675" s="117" t="s">
        <v>145</v>
      </c>
      <c r="DV675" s="117" t="s">
        <v>145</v>
      </c>
      <c r="DW675" s="117" t="s">
        <v>145</v>
      </c>
      <c r="DX675" s="117" t="s">
        <v>145</v>
      </c>
      <c r="DY675" s="117" t="s">
        <v>145</v>
      </c>
      <c r="DZ675" s="117" t="s">
        <v>145</v>
      </c>
      <c r="EA675" s="117" t="s">
        <v>145</v>
      </c>
      <c r="EB675" s="117" t="s">
        <v>145</v>
      </c>
      <c r="EC675" s="117" t="s">
        <v>180</v>
      </c>
      <c r="ED675" s="117" t="s">
        <v>145</v>
      </c>
      <c r="EE675" s="117" t="s">
        <v>154</v>
      </c>
      <c r="EF675" s="117" t="s">
        <v>145</v>
      </c>
      <c r="EG675" s="117" t="s">
        <v>145</v>
      </c>
      <c r="EH675" s="117" t="s">
        <v>145</v>
      </c>
      <c r="EI675" s="117" t="s">
        <v>145</v>
      </c>
      <c r="EJ675" s="117" t="s">
        <v>145</v>
      </c>
      <c r="EK675" s="117" t="s">
        <v>145</v>
      </c>
      <c r="EL675" s="117" t="s">
        <v>145</v>
      </c>
      <c r="EM675" s="117" t="s">
        <v>145</v>
      </c>
      <c r="EN675" s="117" t="s">
        <v>147</v>
      </c>
    </row>
    <row r="676" spans="1:144">
      <c r="A676" s="117" t="s">
        <v>2437</v>
      </c>
      <c r="B676" s="117" t="s">
        <v>145</v>
      </c>
      <c r="C676" s="117" t="s">
        <v>146</v>
      </c>
      <c r="D676" s="117" t="s">
        <v>145</v>
      </c>
      <c r="E676" s="117" t="s">
        <v>147</v>
      </c>
      <c r="F676" s="117" t="s">
        <v>145</v>
      </c>
      <c r="G676" s="117" t="s">
        <v>148</v>
      </c>
      <c r="H676" s="117" t="s">
        <v>149</v>
      </c>
      <c r="I676" s="117" t="s">
        <v>145</v>
      </c>
      <c r="J676" s="117" t="s">
        <v>150</v>
      </c>
      <c r="K676" s="117" t="s">
        <v>151</v>
      </c>
      <c r="L676" s="117" t="s">
        <v>2438</v>
      </c>
      <c r="M676" s="117" t="s">
        <v>145</v>
      </c>
      <c r="N676" s="117" t="s">
        <v>146</v>
      </c>
      <c r="O676" s="117" t="s">
        <v>153</v>
      </c>
      <c r="P676" s="117" t="s">
        <v>154</v>
      </c>
      <c r="Q676" s="117" t="s">
        <v>155</v>
      </c>
      <c r="R676" s="117" t="s">
        <v>145</v>
      </c>
      <c r="S676" s="117" t="s">
        <v>156</v>
      </c>
      <c r="T676" s="117" t="s">
        <v>154</v>
      </c>
      <c r="U676" s="117" t="s">
        <v>145</v>
      </c>
      <c r="V676" s="117" t="s">
        <v>145</v>
      </c>
      <c r="W676" s="117" t="s">
        <v>157</v>
      </c>
      <c r="X676" s="117" t="s">
        <v>157</v>
      </c>
      <c r="Y676" s="117" t="s">
        <v>158</v>
      </c>
      <c r="Z676" s="117" t="s">
        <v>159</v>
      </c>
      <c r="AA676" s="117" t="s">
        <v>145</v>
      </c>
      <c r="AB676" s="117" t="s">
        <v>145</v>
      </c>
      <c r="AC676" s="117" t="s">
        <v>145</v>
      </c>
      <c r="AD676" s="117" t="s">
        <v>145</v>
      </c>
      <c r="AE676" s="117" t="s">
        <v>2439</v>
      </c>
      <c r="AF676" s="117" t="s">
        <v>145</v>
      </c>
      <c r="AG676" s="117" t="s">
        <v>145</v>
      </c>
      <c r="AH676" s="117" t="s">
        <v>147</v>
      </c>
      <c r="AI676" s="117" t="s">
        <v>145</v>
      </c>
      <c r="AJ676" s="117" t="s">
        <v>145</v>
      </c>
      <c r="AK676" s="117" t="s">
        <v>145</v>
      </c>
      <c r="AL676" s="117" t="s">
        <v>145</v>
      </c>
      <c r="AM676" s="117" t="s">
        <v>145</v>
      </c>
      <c r="AN676" s="117" t="s">
        <v>145</v>
      </c>
      <c r="AO676" s="117" t="s">
        <v>2440</v>
      </c>
      <c r="AP676" s="117" t="s">
        <v>2441</v>
      </c>
      <c r="AQ676" s="117" t="s">
        <v>2442</v>
      </c>
      <c r="AR676" s="117" t="s">
        <v>2443</v>
      </c>
      <c r="AS676" s="117" t="s">
        <v>2444</v>
      </c>
      <c r="AT676" s="117" t="s">
        <v>2445</v>
      </c>
      <c r="AU676" s="117" t="s">
        <v>145</v>
      </c>
      <c r="AV676" s="117" t="s">
        <v>2446</v>
      </c>
      <c r="AW676" s="117" t="s">
        <v>2447</v>
      </c>
      <c r="AX676" s="117" t="s">
        <v>2448</v>
      </c>
      <c r="AY676" s="117" t="s">
        <v>145</v>
      </c>
      <c r="AZ676" s="117" t="s">
        <v>2445</v>
      </c>
      <c r="BA676" s="117" t="s">
        <v>145</v>
      </c>
      <c r="BB676" s="117" t="s">
        <v>145</v>
      </c>
      <c r="BC676" s="117" t="s">
        <v>145</v>
      </c>
      <c r="BD676" s="117" t="s">
        <v>145</v>
      </c>
      <c r="BE676" s="117" t="s">
        <v>145</v>
      </c>
      <c r="BF676" s="117" t="s">
        <v>145</v>
      </c>
      <c r="BG676" s="117" t="s">
        <v>145</v>
      </c>
      <c r="BH676" s="117" t="s">
        <v>145</v>
      </c>
      <c r="BI676" s="117" t="s">
        <v>145</v>
      </c>
      <c r="BJ676" s="117" t="s">
        <v>145</v>
      </c>
      <c r="BK676" s="117" t="s">
        <v>145</v>
      </c>
      <c r="BL676" s="117" t="s">
        <v>170</v>
      </c>
      <c r="BM676" s="117" t="s">
        <v>145</v>
      </c>
      <c r="BN676" s="117" t="s">
        <v>145</v>
      </c>
      <c r="BO676" s="117" t="s">
        <v>145</v>
      </c>
      <c r="BP676" s="117" t="s">
        <v>145</v>
      </c>
      <c r="BQ676" s="117" t="s">
        <v>145</v>
      </c>
      <c r="BR676" s="117" t="s">
        <v>145</v>
      </c>
      <c r="BS676" s="117" t="s">
        <v>145</v>
      </c>
      <c r="BT676" s="117" t="s">
        <v>145</v>
      </c>
      <c r="BU676" s="117" t="s">
        <v>145</v>
      </c>
      <c r="BV676" s="117" t="s">
        <v>171</v>
      </c>
      <c r="BW676" s="117" t="s">
        <v>145</v>
      </c>
      <c r="BX676" s="117" t="s">
        <v>145</v>
      </c>
      <c r="BY676" s="117" t="s">
        <v>145</v>
      </c>
      <c r="BZ676" s="117" t="s">
        <v>145</v>
      </c>
      <c r="CA676" s="117" t="s">
        <v>145</v>
      </c>
      <c r="CB676" s="117" t="s">
        <v>149</v>
      </c>
      <c r="CC676" s="117" t="s">
        <v>149</v>
      </c>
      <c r="CD676" s="117" t="s">
        <v>145</v>
      </c>
      <c r="CE676" s="117" t="s">
        <v>145</v>
      </c>
      <c r="CF676" s="117" t="s">
        <v>145</v>
      </c>
      <c r="CG676" s="117" t="s">
        <v>145</v>
      </c>
      <c r="CH676" s="117" t="s">
        <v>145</v>
      </c>
      <c r="CI676" s="117" t="s">
        <v>145</v>
      </c>
      <c r="CJ676" s="117" t="s">
        <v>145</v>
      </c>
      <c r="CK676" s="117" t="s">
        <v>145</v>
      </c>
      <c r="CL676" s="117" t="s">
        <v>145</v>
      </c>
      <c r="CM676" s="117" t="s">
        <v>145</v>
      </c>
      <c r="CN676" s="117" t="s">
        <v>145</v>
      </c>
      <c r="CO676" s="117" t="s">
        <v>1811</v>
      </c>
      <c r="CP676" s="117" t="s">
        <v>145</v>
      </c>
      <c r="CQ676" s="117" t="s">
        <v>145</v>
      </c>
      <c r="CR676" s="117" t="s">
        <v>145</v>
      </c>
      <c r="CS676" s="117" t="s">
        <v>173</v>
      </c>
      <c r="CT676" s="117" t="s">
        <v>181</v>
      </c>
      <c r="CU676" s="117" t="s">
        <v>1673</v>
      </c>
      <c r="CV676" s="117" t="s">
        <v>1674</v>
      </c>
      <c r="CW676" s="117" t="s">
        <v>1674</v>
      </c>
      <c r="CX676" s="117" t="s">
        <v>178</v>
      </c>
      <c r="CY676" s="117" t="s">
        <v>178</v>
      </c>
      <c r="CZ676" s="117" t="s">
        <v>179</v>
      </c>
      <c r="DA676" s="117" t="s">
        <v>179</v>
      </c>
      <c r="DB676" s="117" t="s">
        <v>145</v>
      </c>
      <c r="DC676" s="117" t="s">
        <v>145</v>
      </c>
      <c r="DD676" s="117" t="s">
        <v>179</v>
      </c>
      <c r="DE676" s="117" t="s">
        <v>145</v>
      </c>
      <c r="DF676" s="117" t="s">
        <v>145</v>
      </c>
      <c r="DG676" s="117" t="s">
        <v>145</v>
      </c>
      <c r="DH676" s="117" t="s">
        <v>145</v>
      </c>
      <c r="DI676" s="117" t="s">
        <v>145</v>
      </c>
      <c r="DJ676" s="117" t="s">
        <v>145</v>
      </c>
      <c r="DK676" s="117" t="s">
        <v>145</v>
      </c>
      <c r="DL676" s="117" t="s">
        <v>145</v>
      </c>
      <c r="DM676" s="117" t="s">
        <v>145</v>
      </c>
      <c r="DN676" s="117" t="s">
        <v>145</v>
      </c>
      <c r="DO676" s="117" t="s">
        <v>145</v>
      </c>
      <c r="DP676" s="117" t="s">
        <v>145</v>
      </c>
      <c r="DQ676" s="117" t="s">
        <v>145</v>
      </c>
      <c r="DR676" s="117" t="s">
        <v>145</v>
      </c>
      <c r="DS676" s="117" t="s">
        <v>145</v>
      </c>
      <c r="DT676" s="117" t="s">
        <v>145</v>
      </c>
      <c r="DU676" s="117" t="s">
        <v>145</v>
      </c>
      <c r="DV676" s="117" t="s">
        <v>145</v>
      </c>
      <c r="DW676" s="117" t="s">
        <v>145</v>
      </c>
      <c r="DX676" s="117" t="s">
        <v>145</v>
      </c>
      <c r="DY676" s="117" t="s">
        <v>145</v>
      </c>
      <c r="DZ676" s="117" t="s">
        <v>145</v>
      </c>
      <c r="EA676" s="117" t="s">
        <v>145</v>
      </c>
      <c r="EB676" s="117" t="s">
        <v>145</v>
      </c>
      <c r="EC676" s="117" t="s">
        <v>180</v>
      </c>
      <c r="ED676" s="117" t="s">
        <v>145</v>
      </c>
      <c r="EE676" s="117" t="s">
        <v>154</v>
      </c>
      <c r="EF676" s="117" t="s">
        <v>145</v>
      </c>
      <c r="EG676" s="117" t="s">
        <v>145</v>
      </c>
      <c r="EH676" s="117" t="s">
        <v>145</v>
      </c>
      <c r="EI676" s="117" t="s">
        <v>145</v>
      </c>
      <c r="EJ676" s="117" t="s">
        <v>145</v>
      </c>
      <c r="EK676" s="117" t="s">
        <v>145</v>
      </c>
      <c r="EL676" s="117" t="s">
        <v>145</v>
      </c>
      <c r="EM676" s="117" t="s">
        <v>145</v>
      </c>
      <c r="EN676" s="117" t="s">
        <v>147</v>
      </c>
    </row>
    <row r="677" spans="1:144">
      <c r="A677" s="117" t="s">
        <v>2437</v>
      </c>
      <c r="B677" s="117" t="s">
        <v>145</v>
      </c>
      <c r="C677" s="117" t="s">
        <v>146</v>
      </c>
      <c r="D677" s="117" t="s">
        <v>145</v>
      </c>
      <c r="E677" s="117" t="s">
        <v>147</v>
      </c>
      <c r="F677" s="117" t="s">
        <v>145</v>
      </c>
      <c r="G677" s="117" t="s">
        <v>148</v>
      </c>
      <c r="H677" s="117" t="s">
        <v>149</v>
      </c>
      <c r="I677" s="117" t="s">
        <v>145</v>
      </c>
      <c r="J677" s="117" t="s">
        <v>150</v>
      </c>
      <c r="K677" s="117" t="s">
        <v>151</v>
      </c>
      <c r="L677" s="117" t="s">
        <v>2438</v>
      </c>
      <c r="M677" s="117" t="s">
        <v>145</v>
      </c>
      <c r="N677" s="117" t="s">
        <v>146</v>
      </c>
      <c r="O677" s="117" t="s">
        <v>153</v>
      </c>
      <c r="P677" s="117" t="s">
        <v>154</v>
      </c>
      <c r="Q677" s="117" t="s">
        <v>155</v>
      </c>
      <c r="R677" s="117" t="s">
        <v>145</v>
      </c>
      <c r="S677" s="117" t="s">
        <v>156</v>
      </c>
      <c r="T677" s="117" t="s">
        <v>154</v>
      </c>
      <c r="U677" s="117" t="s">
        <v>145</v>
      </c>
      <c r="V677" s="117" t="s">
        <v>145</v>
      </c>
      <c r="W677" s="117" t="s">
        <v>157</v>
      </c>
      <c r="X677" s="117" t="s">
        <v>157</v>
      </c>
      <c r="Y677" s="117" t="s">
        <v>158</v>
      </c>
      <c r="Z677" s="117" t="s">
        <v>159</v>
      </c>
      <c r="AA677" s="117" t="s">
        <v>145</v>
      </c>
      <c r="AB677" s="117" t="s">
        <v>145</v>
      </c>
      <c r="AC677" s="117" t="s">
        <v>145</v>
      </c>
      <c r="AD677" s="117" t="s">
        <v>145</v>
      </c>
      <c r="AE677" s="117" t="s">
        <v>2439</v>
      </c>
      <c r="AF677" s="117" t="s">
        <v>145</v>
      </c>
      <c r="AG677" s="117" t="s">
        <v>145</v>
      </c>
      <c r="AH677" s="117" t="s">
        <v>147</v>
      </c>
      <c r="AI677" s="117" t="s">
        <v>145</v>
      </c>
      <c r="AJ677" s="117" t="s">
        <v>145</v>
      </c>
      <c r="AK677" s="117" t="s">
        <v>145</v>
      </c>
      <c r="AL677" s="117" t="s">
        <v>145</v>
      </c>
      <c r="AM677" s="117" t="s">
        <v>145</v>
      </c>
      <c r="AN677" s="117" t="s">
        <v>145</v>
      </c>
      <c r="AO677" s="117" t="s">
        <v>2440</v>
      </c>
      <c r="AP677" s="117" t="s">
        <v>2441</v>
      </c>
      <c r="AQ677" s="117" t="s">
        <v>2442</v>
      </c>
      <c r="AR677" s="117" t="s">
        <v>2443</v>
      </c>
      <c r="AS677" s="117" t="s">
        <v>2444</v>
      </c>
      <c r="AT677" s="117" t="s">
        <v>2445</v>
      </c>
      <c r="AU677" s="117" t="s">
        <v>145</v>
      </c>
      <c r="AV677" s="117" t="s">
        <v>2446</v>
      </c>
      <c r="AW677" s="117" t="s">
        <v>2447</v>
      </c>
      <c r="AX677" s="117" t="s">
        <v>2448</v>
      </c>
      <c r="AY677" s="117" t="s">
        <v>145</v>
      </c>
      <c r="AZ677" s="117" t="s">
        <v>2445</v>
      </c>
      <c r="BA677" s="117" t="s">
        <v>145</v>
      </c>
      <c r="BB677" s="117" t="s">
        <v>145</v>
      </c>
      <c r="BC677" s="117" t="s">
        <v>145</v>
      </c>
      <c r="BD677" s="117" t="s">
        <v>145</v>
      </c>
      <c r="BE677" s="117" t="s">
        <v>145</v>
      </c>
      <c r="BF677" s="117" t="s">
        <v>145</v>
      </c>
      <c r="BG677" s="117" t="s">
        <v>145</v>
      </c>
      <c r="BH677" s="117" t="s">
        <v>145</v>
      </c>
      <c r="BI677" s="117" t="s">
        <v>145</v>
      </c>
      <c r="BJ677" s="117" t="s">
        <v>145</v>
      </c>
      <c r="BK677" s="117" t="s">
        <v>145</v>
      </c>
      <c r="BL677" s="117" t="s">
        <v>170</v>
      </c>
      <c r="BM677" s="117" t="s">
        <v>145</v>
      </c>
      <c r="BN677" s="117" t="s">
        <v>145</v>
      </c>
      <c r="BO677" s="117" t="s">
        <v>145</v>
      </c>
      <c r="BP677" s="117" t="s">
        <v>145</v>
      </c>
      <c r="BQ677" s="117" t="s">
        <v>145</v>
      </c>
      <c r="BR677" s="117" t="s">
        <v>145</v>
      </c>
      <c r="BS677" s="117" t="s">
        <v>145</v>
      </c>
      <c r="BT677" s="117" t="s">
        <v>145</v>
      </c>
      <c r="BU677" s="117" t="s">
        <v>145</v>
      </c>
      <c r="BV677" s="117" t="s">
        <v>171</v>
      </c>
      <c r="BW677" s="117" t="s">
        <v>145</v>
      </c>
      <c r="BX677" s="117" t="s">
        <v>145</v>
      </c>
      <c r="BY677" s="117" t="s">
        <v>145</v>
      </c>
      <c r="BZ677" s="117" t="s">
        <v>145</v>
      </c>
      <c r="CA677" s="117" t="s">
        <v>145</v>
      </c>
      <c r="CB677" s="117" t="s">
        <v>149</v>
      </c>
      <c r="CC677" s="117" t="s">
        <v>149</v>
      </c>
      <c r="CD677" s="117" t="s">
        <v>145</v>
      </c>
      <c r="CE677" s="117" t="s">
        <v>145</v>
      </c>
      <c r="CF677" s="117" t="s">
        <v>145</v>
      </c>
      <c r="CG677" s="117" t="s">
        <v>145</v>
      </c>
      <c r="CH677" s="117" t="s">
        <v>145</v>
      </c>
      <c r="CI677" s="117" t="s">
        <v>145</v>
      </c>
      <c r="CJ677" s="117" t="s">
        <v>145</v>
      </c>
      <c r="CK677" s="117" t="s">
        <v>145</v>
      </c>
      <c r="CL677" s="117" t="s">
        <v>145</v>
      </c>
      <c r="CM677" s="117" t="s">
        <v>145</v>
      </c>
      <c r="CN677" s="117" t="s">
        <v>145</v>
      </c>
      <c r="CO677" s="117" t="s">
        <v>1811</v>
      </c>
      <c r="CP677" s="117" t="s">
        <v>145</v>
      </c>
      <c r="CQ677" s="117" t="s">
        <v>145</v>
      </c>
      <c r="CR677" s="117" t="s">
        <v>145</v>
      </c>
      <c r="CS677" s="117" t="s">
        <v>173</v>
      </c>
      <c r="CT677" s="117" t="s">
        <v>300</v>
      </c>
      <c r="CU677" s="117" t="s">
        <v>175</v>
      </c>
      <c r="CV677" s="117" t="s">
        <v>176</v>
      </c>
      <c r="CW677" s="117" t="s">
        <v>177</v>
      </c>
      <c r="CX677" s="117" t="s">
        <v>178</v>
      </c>
      <c r="CY677" s="117" t="s">
        <v>178</v>
      </c>
      <c r="CZ677" s="117" t="s">
        <v>179</v>
      </c>
      <c r="DA677" s="117" t="s">
        <v>179</v>
      </c>
      <c r="DB677" s="117" t="s">
        <v>145</v>
      </c>
      <c r="DC677" s="117" t="s">
        <v>145</v>
      </c>
      <c r="DD677" s="117" t="s">
        <v>179</v>
      </c>
      <c r="DE677" s="117" t="s">
        <v>145</v>
      </c>
      <c r="DF677" s="117" t="s">
        <v>145</v>
      </c>
      <c r="DG677" s="117" t="s">
        <v>145</v>
      </c>
      <c r="DH677" s="117" t="s">
        <v>145</v>
      </c>
      <c r="DI677" s="117" t="s">
        <v>145</v>
      </c>
      <c r="DJ677" s="117" t="s">
        <v>145</v>
      </c>
      <c r="DK677" s="117" t="s">
        <v>145</v>
      </c>
      <c r="DL677" s="117" t="s">
        <v>145</v>
      </c>
      <c r="DM677" s="117" t="s">
        <v>145</v>
      </c>
      <c r="DN677" s="117" t="s">
        <v>145</v>
      </c>
      <c r="DO677" s="117" t="s">
        <v>145</v>
      </c>
      <c r="DP677" s="117" t="s">
        <v>145</v>
      </c>
      <c r="DQ677" s="117" t="s">
        <v>145</v>
      </c>
      <c r="DR677" s="117" t="s">
        <v>145</v>
      </c>
      <c r="DS677" s="117" t="s">
        <v>145</v>
      </c>
      <c r="DT677" s="117" t="s">
        <v>145</v>
      </c>
      <c r="DU677" s="117" t="s">
        <v>145</v>
      </c>
      <c r="DV677" s="117" t="s">
        <v>145</v>
      </c>
      <c r="DW677" s="117" t="s">
        <v>145</v>
      </c>
      <c r="DX677" s="117" t="s">
        <v>145</v>
      </c>
      <c r="DY677" s="117" t="s">
        <v>145</v>
      </c>
      <c r="DZ677" s="117" t="s">
        <v>145</v>
      </c>
      <c r="EA677" s="117" t="s">
        <v>145</v>
      </c>
      <c r="EB677" s="117" t="s">
        <v>145</v>
      </c>
      <c r="EC677" s="117" t="s">
        <v>180</v>
      </c>
      <c r="ED677" s="117" t="s">
        <v>145</v>
      </c>
      <c r="EE677" s="117" t="s">
        <v>154</v>
      </c>
      <c r="EF677" s="117" t="s">
        <v>145</v>
      </c>
      <c r="EG677" s="117" t="s">
        <v>145</v>
      </c>
      <c r="EH677" s="117" t="s">
        <v>145</v>
      </c>
      <c r="EI677" s="117" t="s">
        <v>145</v>
      </c>
      <c r="EJ677" s="117" t="s">
        <v>145</v>
      </c>
      <c r="EK677" s="117" t="s">
        <v>145</v>
      </c>
      <c r="EL677" s="117" t="s">
        <v>145</v>
      </c>
      <c r="EM677" s="117" t="s">
        <v>145</v>
      </c>
      <c r="EN677" s="117" t="s">
        <v>147</v>
      </c>
    </row>
    <row r="678" spans="1:144">
      <c r="A678" s="117" t="s">
        <v>2449</v>
      </c>
      <c r="B678" s="117" t="s">
        <v>145</v>
      </c>
      <c r="C678" s="117" t="s">
        <v>146</v>
      </c>
      <c r="D678" s="117" t="s">
        <v>145</v>
      </c>
      <c r="E678" s="117" t="s">
        <v>147</v>
      </c>
      <c r="F678" s="117" t="s">
        <v>145</v>
      </c>
      <c r="G678" s="117" t="s">
        <v>148</v>
      </c>
      <c r="H678" s="117" t="s">
        <v>149</v>
      </c>
      <c r="I678" s="117" t="s">
        <v>145</v>
      </c>
      <c r="J678" s="117" t="s">
        <v>150</v>
      </c>
      <c r="K678" s="117" t="s">
        <v>151</v>
      </c>
      <c r="L678" s="117" t="s">
        <v>2438</v>
      </c>
      <c r="M678" s="117" t="s">
        <v>145</v>
      </c>
      <c r="N678" s="117" t="s">
        <v>146</v>
      </c>
      <c r="O678" s="117" t="s">
        <v>153</v>
      </c>
      <c r="P678" s="117" t="s">
        <v>154</v>
      </c>
      <c r="Q678" s="117" t="s">
        <v>155</v>
      </c>
      <c r="R678" s="117" t="s">
        <v>145</v>
      </c>
      <c r="S678" s="117" t="s">
        <v>156</v>
      </c>
      <c r="T678" s="117" t="s">
        <v>154</v>
      </c>
      <c r="U678" s="117" t="s">
        <v>145</v>
      </c>
      <c r="V678" s="117" t="s">
        <v>145</v>
      </c>
      <c r="W678" s="117" t="s">
        <v>157</v>
      </c>
      <c r="X678" s="117" t="s">
        <v>157</v>
      </c>
      <c r="Y678" s="117" t="s">
        <v>158</v>
      </c>
      <c r="Z678" s="117" t="s">
        <v>159</v>
      </c>
      <c r="AA678" s="117" t="s">
        <v>145</v>
      </c>
      <c r="AB678" s="117" t="s">
        <v>145</v>
      </c>
      <c r="AC678" s="117" t="s">
        <v>145</v>
      </c>
      <c r="AD678" s="117" t="s">
        <v>145</v>
      </c>
      <c r="AE678" s="117" t="s">
        <v>2450</v>
      </c>
      <c r="AF678" s="117" t="s">
        <v>145</v>
      </c>
      <c r="AG678" s="117" t="s">
        <v>145</v>
      </c>
      <c r="AH678" s="117" t="s">
        <v>147</v>
      </c>
      <c r="AI678" s="117" t="s">
        <v>145</v>
      </c>
      <c r="AJ678" s="117" t="s">
        <v>145</v>
      </c>
      <c r="AK678" s="117" t="s">
        <v>145</v>
      </c>
      <c r="AL678" s="117" t="s">
        <v>145</v>
      </c>
      <c r="AM678" s="117" t="s">
        <v>145</v>
      </c>
      <c r="AN678" s="117" t="s">
        <v>145</v>
      </c>
      <c r="AO678" s="117" t="s">
        <v>161</v>
      </c>
      <c r="AP678" s="117" t="s">
        <v>2451</v>
      </c>
      <c r="AQ678" s="117" t="s">
        <v>2452</v>
      </c>
      <c r="AR678" s="117" t="s">
        <v>164</v>
      </c>
      <c r="AS678" s="117" t="s">
        <v>2453</v>
      </c>
      <c r="AT678" s="117" t="s">
        <v>458</v>
      </c>
      <c r="AU678" s="117" t="s">
        <v>145</v>
      </c>
      <c r="AV678" s="117" t="s">
        <v>2454</v>
      </c>
      <c r="AW678" s="117" t="s">
        <v>2455</v>
      </c>
      <c r="AX678" s="117" t="s">
        <v>2456</v>
      </c>
      <c r="AY678" s="117" t="s">
        <v>145</v>
      </c>
      <c r="AZ678" s="117" t="s">
        <v>458</v>
      </c>
      <c r="BA678" s="117" t="s">
        <v>145</v>
      </c>
      <c r="BB678" s="117" t="s">
        <v>145</v>
      </c>
      <c r="BC678" s="117" t="s">
        <v>145</v>
      </c>
      <c r="BD678" s="117" t="s">
        <v>145</v>
      </c>
      <c r="BE678" s="117" t="s">
        <v>145</v>
      </c>
      <c r="BF678" s="117" t="s">
        <v>145</v>
      </c>
      <c r="BG678" s="117" t="s">
        <v>145</v>
      </c>
      <c r="BH678" s="117" t="s">
        <v>145</v>
      </c>
      <c r="BI678" s="117" t="s">
        <v>145</v>
      </c>
      <c r="BJ678" s="117" t="s">
        <v>145</v>
      </c>
      <c r="BK678" s="117" t="s">
        <v>145</v>
      </c>
      <c r="BL678" s="117" t="s">
        <v>170</v>
      </c>
      <c r="BM678" s="117" t="s">
        <v>145</v>
      </c>
      <c r="BN678" s="117" t="s">
        <v>145</v>
      </c>
      <c r="BO678" s="117" t="s">
        <v>145</v>
      </c>
      <c r="BP678" s="117" t="s">
        <v>145</v>
      </c>
      <c r="BQ678" s="117" t="s">
        <v>145</v>
      </c>
      <c r="BR678" s="117" t="s">
        <v>145</v>
      </c>
      <c r="BS678" s="117" t="s">
        <v>145</v>
      </c>
      <c r="BT678" s="117" t="s">
        <v>145</v>
      </c>
      <c r="BU678" s="117" t="s">
        <v>145</v>
      </c>
      <c r="BV678" s="117" t="s">
        <v>171</v>
      </c>
      <c r="BW678" s="117" t="s">
        <v>145</v>
      </c>
      <c r="BX678" s="117" t="s">
        <v>145</v>
      </c>
      <c r="BY678" s="117" t="s">
        <v>145</v>
      </c>
      <c r="BZ678" s="117" t="s">
        <v>145</v>
      </c>
      <c r="CA678" s="117" t="s">
        <v>145</v>
      </c>
      <c r="CB678" s="117" t="s">
        <v>149</v>
      </c>
      <c r="CC678" s="117" t="s">
        <v>149</v>
      </c>
      <c r="CD678" s="117" t="s">
        <v>145</v>
      </c>
      <c r="CE678" s="117" t="s">
        <v>145</v>
      </c>
      <c r="CF678" s="117" t="s">
        <v>145</v>
      </c>
      <c r="CG678" s="117" t="s">
        <v>145</v>
      </c>
      <c r="CH678" s="117" t="s">
        <v>145</v>
      </c>
      <c r="CI678" s="117" t="s">
        <v>145</v>
      </c>
      <c r="CJ678" s="117" t="s">
        <v>145</v>
      </c>
      <c r="CK678" s="117" t="s">
        <v>145</v>
      </c>
      <c r="CL678" s="117" t="s">
        <v>145</v>
      </c>
      <c r="CM678" s="117" t="s">
        <v>145</v>
      </c>
      <c r="CN678" s="117" t="s">
        <v>145</v>
      </c>
      <c r="CO678" s="117" t="s">
        <v>1811</v>
      </c>
      <c r="CP678" s="117" t="s">
        <v>145</v>
      </c>
      <c r="CQ678" s="117" t="s">
        <v>145</v>
      </c>
      <c r="CR678" s="117" t="s">
        <v>145</v>
      </c>
      <c r="CS678" s="117" t="s">
        <v>173</v>
      </c>
      <c r="CT678" s="117" t="s">
        <v>174</v>
      </c>
      <c r="CU678" s="117" t="s">
        <v>182</v>
      </c>
      <c r="CV678" s="117" t="s">
        <v>183</v>
      </c>
      <c r="CW678" s="117" t="s">
        <v>184</v>
      </c>
      <c r="CX678" s="117" t="s">
        <v>178</v>
      </c>
      <c r="CY678" s="117" t="s">
        <v>178</v>
      </c>
      <c r="CZ678" s="117" t="s">
        <v>179</v>
      </c>
      <c r="DA678" s="117" t="s">
        <v>179</v>
      </c>
      <c r="DB678" s="117" t="s">
        <v>145</v>
      </c>
      <c r="DC678" s="117" t="s">
        <v>145</v>
      </c>
      <c r="DD678" s="117" t="s">
        <v>179</v>
      </c>
      <c r="DE678" s="117" t="s">
        <v>145</v>
      </c>
      <c r="DF678" s="117" t="s">
        <v>145</v>
      </c>
      <c r="DG678" s="117" t="s">
        <v>145</v>
      </c>
      <c r="DH678" s="117" t="s">
        <v>145</v>
      </c>
      <c r="DI678" s="117" t="s">
        <v>145</v>
      </c>
      <c r="DJ678" s="117" t="s">
        <v>145</v>
      </c>
      <c r="DK678" s="117" t="s">
        <v>145</v>
      </c>
      <c r="DL678" s="117" t="s">
        <v>145</v>
      </c>
      <c r="DM678" s="117" t="s">
        <v>145</v>
      </c>
      <c r="DN678" s="117" t="s">
        <v>145</v>
      </c>
      <c r="DO678" s="117" t="s">
        <v>145</v>
      </c>
      <c r="DP678" s="117" t="s">
        <v>145</v>
      </c>
      <c r="DQ678" s="117" t="s">
        <v>145</v>
      </c>
      <c r="DR678" s="117" t="s">
        <v>145</v>
      </c>
      <c r="DS678" s="117" t="s">
        <v>145</v>
      </c>
      <c r="DT678" s="117" t="s">
        <v>145</v>
      </c>
      <c r="DU678" s="117" t="s">
        <v>145</v>
      </c>
      <c r="DV678" s="117" t="s">
        <v>145</v>
      </c>
      <c r="DW678" s="117" t="s">
        <v>145</v>
      </c>
      <c r="DX678" s="117" t="s">
        <v>145</v>
      </c>
      <c r="DY678" s="117" t="s">
        <v>145</v>
      </c>
      <c r="DZ678" s="117" t="s">
        <v>145</v>
      </c>
      <c r="EA678" s="117" t="s">
        <v>145</v>
      </c>
      <c r="EB678" s="117" t="s">
        <v>145</v>
      </c>
      <c r="EC678" s="117" t="s">
        <v>180</v>
      </c>
      <c r="ED678" s="117" t="s">
        <v>145</v>
      </c>
      <c r="EE678" s="117" t="s">
        <v>154</v>
      </c>
      <c r="EF678" s="117" t="s">
        <v>145</v>
      </c>
      <c r="EG678" s="117" t="s">
        <v>145</v>
      </c>
      <c r="EH678" s="117" t="s">
        <v>145</v>
      </c>
      <c r="EI678" s="117" t="s">
        <v>145</v>
      </c>
      <c r="EJ678" s="117" t="s">
        <v>145</v>
      </c>
      <c r="EK678" s="117" t="s">
        <v>145</v>
      </c>
      <c r="EL678" s="117" t="s">
        <v>145</v>
      </c>
      <c r="EM678" s="117" t="s">
        <v>145</v>
      </c>
      <c r="EN678" s="117" t="s">
        <v>147</v>
      </c>
    </row>
    <row r="679" spans="1:144">
      <c r="A679" s="117" t="s">
        <v>2449</v>
      </c>
      <c r="B679" s="117" t="s">
        <v>145</v>
      </c>
      <c r="C679" s="117" t="s">
        <v>146</v>
      </c>
      <c r="D679" s="117" t="s">
        <v>145</v>
      </c>
      <c r="E679" s="117" t="s">
        <v>147</v>
      </c>
      <c r="F679" s="117" t="s">
        <v>145</v>
      </c>
      <c r="G679" s="117" t="s">
        <v>148</v>
      </c>
      <c r="H679" s="117" t="s">
        <v>149</v>
      </c>
      <c r="I679" s="117" t="s">
        <v>145</v>
      </c>
      <c r="J679" s="117" t="s">
        <v>150</v>
      </c>
      <c r="K679" s="117" t="s">
        <v>151</v>
      </c>
      <c r="L679" s="117" t="s">
        <v>2438</v>
      </c>
      <c r="M679" s="117" t="s">
        <v>145</v>
      </c>
      <c r="N679" s="117" t="s">
        <v>146</v>
      </c>
      <c r="O679" s="117" t="s">
        <v>153</v>
      </c>
      <c r="P679" s="117" t="s">
        <v>154</v>
      </c>
      <c r="Q679" s="117" t="s">
        <v>155</v>
      </c>
      <c r="R679" s="117" t="s">
        <v>145</v>
      </c>
      <c r="S679" s="117" t="s">
        <v>156</v>
      </c>
      <c r="T679" s="117" t="s">
        <v>154</v>
      </c>
      <c r="U679" s="117" t="s">
        <v>145</v>
      </c>
      <c r="V679" s="117" t="s">
        <v>145</v>
      </c>
      <c r="W679" s="117" t="s">
        <v>157</v>
      </c>
      <c r="X679" s="117" t="s">
        <v>157</v>
      </c>
      <c r="Y679" s="117" t="s">
        <v>158</v>
      </c>
      <c r="Z679" s="117" t="s">
        <v>159</v>
      </c>
      <c r="AA679" s="117" t="s">
        <v>145</v>
      </c>
      <c r="AB679" s="117" t="s">
        <v>145</v>
      </c>
      <c r="AC679" s="117" t="s">
        <v>145</v>
      </c>
      <c r="AD679" s="117" t="s">
        <v>145</v>
      </c>
      <c r="AE679" s="117" t="s">
        <v>2450</v>
      </c>
      <c r="AF679" s="117" t="s">
        <v>145</v>
      </c>
      <c r="AG679" s="117" t="s">
        <v>145</v>
      </c>
      <c r="AH679" s="117" t="s">
        <v>147</v>
      </c>
      <c r="AI679" s="117" t="s">
        <v>145</v>
      </c>
      <c r="AJ679" s="117" t="s">
        <v>145</v>
      </c>
      <c r="AK679" s="117" t="s">
        <v>145</v>
      </c>
      <c r="AL679" s="117" t="s">
        <v>145</v>
      </c>
      <c r="AM679" s="117" t="s">
        <v>145</v>
      </c>
      <c r="AN679" s="117" t="s">
        <v>145</v>
      </c>
      <c r="AO679" s="117" t="s">
        <v>161</v>
      </c>
      <c r="AP679" s="117" t="s">
        <v>2451</v>
      </c>
      <c r="AQ679" s="117" t="s">
        <v>2452</v>
      </c>
      <c r="AR679" s="117" t="s">
        <v>164</v>
      </c>
      <c r="AS679" s="117" t="s">
        <v>2453</v>
      </c>
      <c r="AT679" s="117" t="s">
        <v>458</v>
      </c>
      <c r="AU679" s="117" t="s">
        <v>145</v>
      </c>
      <c r="AV679" s="117" t="s">
        <v>2454</v>
      </c>
      <c r="AW679" s="117" t="s">
        <v>2455</v>
      </c>
      <c r="AX679" s="117" t="s">
        <v>2456</v>
      </c>
      <c r="AY679" s="117" t="s">
        <v>145</v>
      </c>
      <c r="AZ679" s="117" t="s">
        <v>458</v>
      </c>
      <c r="BA679" s="117" t="s">
        <v>145</v>
      </c>
      <c r="BB679" s="117" t="s">
        <v>145</v>
      </c>
      <c r="BC679" s="117" t="s">
        <v>145</v>
      </c>
      <c r="BD679" s="117" t="s">
        <v>145</v>
      </c>
      <c r="BE679" s="117" t="s">
        <v>145</v>
      </c>
      <c r="BF679" s="117" t="s">
        <v>145</v>
      </c>
      <c r="BG679" s="117" t="s">
        <v>145</v>
      </c>
      <c r="BH679" s="117" t="s">
        <v>145</v>
      </c>
      <c r="BI679" s="117" t="s">
        <v>145</v>
      </c>
      <c r="BJ679" s="117" t="s">
        <v>145</v>
      </c>
      <c r="BK679" s="117" t="s">
        <v>145</v>
      </c>
      <c r="BL679" s="117" t="s">
        <v>170</v>
      </c>
      <c r="BM679" s="117" t="s">
        <v>145</v>
      </c>
      <c r="BN679" s="117" t="s">
        <v>145</v>
      </c>
      <c r="BO679" s="117" t="s">
        <v>145</v>
      </c>
      <c r="BP679" s="117" t="s">
        <v>145</v>
      </c>
      <c r="BQ679" s="117" t="s">
        <v>145</v>
      </c>
      <c r="BR679" s="117" t="s">
        <v>145</v>
      </c>
      <c r="BS679" s="117" t="s">
        <v>145</v>
      </c>
      <c r="BT679" s="117" t="s">
        <v>145</v>
      </c>
      <c r="BU679" s="117" t="s">
        <v>145</v>
      </c>
      <c r="BV679" s="117" t="s">
        <v>171</v>
      </c>
      <c r="BW679" s="117" t="s">
        <v>145</v>
      </c>
      <c r="BX679" s="117" t="s">
        <v>145</v>
      </c>
      <c r="BY679" s="117" t="s">
        <v>145</v>
      </c>
      <c r="BZ679" s="117" t="s">
        <v>145</v>
      </c>
      <c r="CA679" s="117" t="s">
        <v>145</v>
      </c>
      <c r="CB679" s="117" t="s">
        <v>149</v>
      </c>
      <c r="CC679" s="117" t="s">
        <v>149</v>
      </c>
      <c r="CD679" s="117" t="s">
        <v>145</v>
      </c>
      <c r="CE679" s="117" t="s">
        <v>145</v>
      </c>
      <c r="CF679" s="117" t="s">
        <v>145</v>
      </c>
      <c r="CG679" s="117" t="s">
        <v>145</v>
      </c>
      <c r="CH679" s="117" t="s">
        <v>145</v>
      </c>
      <c r="CI679" s="117" t="s">
        <v>145</v>
      </c>
      <c r="CJ679" s="117" t="s">
        <v>145</v>
      </c>
      <c r="CK679" s="117" t="s">
        <v>145</v>
      </c>
      <c r="CL679" s="117" t="s">
        <v>145</v>
      </c>
      <c r="CM679" s="117" t="s">
        <v>145</v>
      </c>
      <c r="CN679" s="117" t="s">
        <v>145</v>
      </c>
      <c r="CO679" s="117" t="s">
        <v>1811</v>
      </c>
      <c r="CP679" s="117" t="s">
        <v>145</v>
      </c>
      <c r="CQ679" s="117" t="s">
        <v>145</v>
      </c>
      <c r="CR679" s="117" t="s">
        <v>145</v>
      </c>
      <c r="CS679" s="117" t="s">
        <v>173</v>
      </c>
      <c r="CT679" s="117" t="s">
        <v>181</v>
      </c>
      <c r="CU679" s="117" t="s">
        <v>1673</v>
      </c>
      <c r="CV679" s="117" t="s">
        <v>1674</v>
      </c>
      <c r="CW679" s="117" t="s">
        <v>1674</v>
      </c>
      <c r="CX679" s="117" t="s">
        <v>178</v>
      </c>
      <c r="CY679" s="117" t="s">
        <v>178</v>
      </c>
      <c r="CZ679" s="117" t="s">
        <v>179</v>
      </c>
      <c r="DA679" s="117" t="s">
        <v>179</v>
      </c>
      <c r="DB679" s="117" t="s">
        <v>145</v>
      </c>
      <c r="DC679" s="117" t="s">
        <v>145</v>
      </c>
      <c r="DD679" s="117" t="s">
        <v>179</v>
      </c>
      <c r="DE679" s="117" t="s">
        <v>145</v>
      </c>
      <c r="DF679" s="117" t="s">
        <v>145</v>
      </c>
      <c r="DG679" s="117" t="s">
        <v>145</v>
      </c>
      <c r="DH679" s="117" t="s">
        <v>145</v>
      </c>
      <c r="DI679" s="117" t="s">
        <v>145</v>
      </c>
      <c r="DJ679" s="117" t="s">
        <v>145</v>
      </c>
      <c r="DK679" s="117" t="s">
        <v>145</v>
      </c>
      <c r="DL679" s="117" t="s">
        <v>145</v>
      </c>
      <c r="DM679" s="117" t="s">
        <v>145</v>
      </c>
      <c r="DN679" s="117" t="s">
        <v>145</v>
      </c>
      <c r="DO679" s="117" t="s">
        <v>145</v>
      </c>
      <c r="DP679" s="117" t="s">
        <v>145</v>
      </c>
      <c r="DQ679" s="117" t="s">
        <v>145</v>
      </c>
      <c r="DR679" s="117" t="s">
        <v>145</v>
      </c>
      <c r="DS679" s="117" t="s">
        <v>145</v>
      </c>
      <c r="DT679" s="117" t="s">
        <v>145</v>
      </c>
      <c r="DU679" s="117" t="s">
        <v>145</v>
      </c>
      <c r="DV679" s="117" t="s">
        <v>145</v>
      </c>
      <c r="DW679" s="117" t="s">
        <v>145</v>
      </c>
      <c r="DX679" s="117" t="s">
        <v>145</v>
      </c>
      <c r="DY679" s="117" t="s">
        <v>145</v>
      </c>
      <c r="DZ679" s="117" t="s">
        <v>145</v>
      </c>
      <c r="EA679" s="117" t="s">
        <v>145</v>
      </c>
      <c r="EB679" s="117" t="s">
        <v>145</v>
      </c>
      <c r="EC679" s="117" t="s">
        <v>180</v>
      </c>
      <c r="ED679" s="117" t="s">
        <v>145</v>
      </c>
      <c r="EE679" s="117" t="s">
        <v>154</v>
      </c>
      <c r="EF679" s="117" t="s">
        <v>145</v>
      </c>
      <c r="EG679" s="117" t="s">
        <v>145</v>
      </c>
      <c r="EH679" s="117" t="s">
        <v>145</v>
      </c>
      <c r="EI679" s="117" t="s">
        <v>145</v>
      </c>
      <c r="EJ679" s="117" t="s">
        <v>145</v>
      </c>
      <c r="EK679" s="117" t="s">
        <v>145</v>
      </c>
      <c r="EL679" s="117" t="s">
        <v>145</v>
      </c>
      <c r="EM679" s="117" t="s">
        <v>145</v>
      </c>
      <c r="EN679" s="117" t="s">
        <v>147</v>
      </c>
    </row>
    <row r="680" spans="1:144">
      <c r="A680" s="117" t="s">
        <v>2449</v>
      </c>
      <c r="B680" s="117" t="s">
        <v>145</v>
      </c>
      <c r="C680" s="117" t="s">
        <v>146</v>
      </c>
      <c r="D680" s="117" t="s">
        <v>145</v>
      </c>
      <c r="E680" s="117" t="s">
        <v>147</v>
      </c>
      <c r="F680" s="117" t="s">
        <v>145</v>
      </c>
      <c r="G680" s="117" t="s">
        <v>148</v>
      </c>
      <c r="H680" s="117" t="s">
        <v>149</v>
      </c>
      <c r="I680" s="117" t="s">
        <v>145</v>
      </c>
      <c r="J680" s="117" t="s">
        <v>150</v>
      </c>
      <c r="K680" s="117" t="s">
        <v>151</v>
      </c>
      <c r="L680" s="117" t="s">
        <v>2438</v>
      </c>
      <c r="M680" s="117" t="s">
        <v>145</v>
      </c>
      <c r="N680" s="117" t="s">
        <v>146</v>
      </c>
      <c r="O680" s="117" t="s">
        <v>153</v>
      </c>
      <c r="P680" s="117" t="s">
        <v>154</v>
      </c>
      <c r="Q680" s="117" t="s">
        <v>155</v>
      </c>
      <c r="R680" s="117" t="s">
        <v>145</v>
      </c>
      <c r="S680" s="117" t="s">
        <v>156</v>
      </c>
      <c r="T680" s="117" t="s">
        <v>154</v>
      </c>
      <c r="U680" s="117" t="s">
        <v>145</v>
      </c>
      <c r="V680" s="117" t="s">
        <v>145</v>
      </c>
      <c r="W680" s="117" t="s">
        <v>157</v>
      </c>
      <c r="X680" s="117" t="s">
        <v>157</v>
      </c>
      <c r="Y680" s="117" t="s">
        <v>158</v>
      </c>
      <c r="Z680" s="117" t="s">
        <v>159</v>
      </c>
      <c r="AA680" s="117" t="s">
        <v>145</v>
      </c>
      <c r="AB680" s="117" t="s">
        <v>145</v>
      </c>
      <c r="AC680" s="117" t="s">
        <v>145</v>
      </c>
      <c r="AD680" s="117" t="s">
        <v>145</v>
      </c>
      <c r="AE680" s="117" t="s">
        <v>2450</v>
      </c>
      <c r="AF680" s="117" t="s">
        <v>145</v>
      </c>
      <c r="AG680" s="117" t="s">
        <v>145</v>
      </c>
      <c r="AH680" s="117" t="s">
        <v>147</v>
      </c>
      <c r="AI680" s="117" t="s">
        <v>145</v>
      </c>
      <c r="AJ680" s="117" t="s">
        <v>145</v>
      </c>
      <c r="AK680" s="117" t="s">
        <v>145</v>
      </c>
      <c r="AL680" s="117" t="s">
        <v>145</v>
      </c>
      <c r="AM680" s="117" t="s">
        <v>145</v>
      </c>
      <c r="AN680" s="117" t="s">
        <v>145</v>
      </c>
      <c r="AO680" s="117" t="s">
        <v>161</v>
      </c>
      <c r="AP680" s="117" t="s">
        <v>2451</v>
      </c>
      <c r="AQ680" s="117" t="s">
        <v>2452</v>
      </c>
      <c r="AR680" s="117" t="s">
        <v>164</v>
      </c>
      <c r="AS680" s="117" t="s">
        <v>2453</v>
      </c>
      <c r="AT680" s="117" t="s">
        <v>458</v>
      </c>
      <c r="AU680" s="117" t="s">
        <v>145</v>
      </c>
      <c r="AV680" s="117" t="s">
        <v>2454</v>
      </c>
      <c r="AW680" s="117" t="s">
        <v>2455</v>
      </c>
      <c r="AX680" s="117" t="s">
        <v>2456</v>
      </c>
      <c r="AY680" s="117" t="s">
        <v>145</v>
      </c>
      <c r="AZ680" s="117" t="s">
        <v>458</v>
      </c>
      <c r="BA680" s="117" t="s">
        <v>145</v>
      </c>
      <c r="BB680" s="117" t="s">
        <v>145</v>
      </c>
      <c r="BC680" s="117" t="s">
        <v>145</v>
      </c>
      <c r="BD680" s="117" t="s">
        <v>145</v>
      </c>
      <c r="BE680" s="117" t="s">
        <v>145</v>
      </c>
      <c r="BF680" s="117" t="s">
        <v>145</v>
      </c>
      <c r="BG680" s="117" t="s">
        <v>145</v>
      </c>
      <c r="BH680" s="117" t="s">
        <v>145</v>
      </c>
      <c r="BI680" s="117" t="s">
        <v>145</v>
      </c>
      <c r="BJ680" s="117" t="s">
        <v>145</v>
      </c>
      <c r="BK680" s="117" t="s">
        <v>145</v>
      </c>
      <c r="BL680" s="117" t="s">
        <v>170</v>
      </c>
      <c r="BM680" s="117" t="s">
        <v>145</v>
      </c>
      <c r="BN680" s="117" t="s">
        <v>145</v>
      </c>
      <c r="BO680" s="117" t="s">
        <v>145</v>
      </c>
      <c r="BP680" s="117" t="s">
        <v>145</v>
      </c>
      <c r="BQ680" s="117" t="s">
        <v>145</v>
      </c>
      <c r="BR680" s="117" t="s">
        <v>145</v>
      </c>
      <c r="BS680" s="117" t="s">
        <v>145</v>
      </c>
      <c r="BT680" s="117" t="s">
        <v>145</v>
      </c>
      <c r="BU680" s="117" t="s">
        <v>145</v>
      </c>
      <c r="BV680" s="117" t="s">
        <v>171</v>
      </c>
      <c r="BW680" s="117" t="s">
        <v>145</v>
      </c>
      <c r="BX680" s="117" t="s">
        <v>145</v>
      </c>
      <c r="BY680" s="117" t="s">
        <v>145</v>
      </c>
      <c r="BZ680" s="117" t="s">
        <v>145</v>
      </c>
      <c r="CA680" s="117" t="s">
        <v>145</v>
      </c>
      <c r="CB680" s="117" t="s">
        <v>149</v>
      </c>
      <c r="CC680" s="117" t="s">
        <v>149</v>
      </c>
      <c r="CD680" s="117" t="s">
        <v>145</v>
      </c>
      <c r="CE680" s="117" t="s">
        <v>145</v>
      </c>
      <c r="CF680" s="117" t="s">
        <v>145</v>
      </c>
      <c r="CG680" s="117" t="s">
        <v>145</v>
      </c>
      <c r="CH680" s="117" t="s">
        <v>145</v>
      </c>
      <c r="CI680" s="117" t="s">
        <v>145</v>
      </c>
      <c r="CJ680" s="117" t="s">
        <v>145</v>
      </c>
      <c r="CK680" s="117" t="s">
        <v>145</v>
      </c>
      <c r="CL680" s="117" t="s">
        <v>145</v>
      </c>
      <c r="CM680" s="117" t="s">
        <v>145</v>
      </c>
      <c r="CN680" s="117" t="s">
        <v>145</v>
      </c>
      <c r="CO680" s="117" t="s">
        <v>1811</v>
      </c>
      <c r="CP680" s="117" t="s">
        <v>145</v>
      </c>
      <c r="CQ680" s="117" t="s">
        <v>145</v>
      </c>
      <c r="CR680" s="117" t="s">
        <v>145</v>
      </c>
      <c r="CS680" s="117" t="s">
        <v>173</v>
      </c>
      <c r="CT680" s="117" t="s">
        <v>300</v>
      </c>
      <c r="CU680" s="117" t="s">
        <v>175</v>
      </c>
      <c r="CV680" s="117" t="s">
        <v>176</v>
      </c>
      <c r="CW680" s="117" t="s">
        <v>177</v>
      </c>
      <c r="CX680" s="117" t="s">
        <v>178</v>
      </c>
      <c r="CY680" s="117" t="s">
        <v>178</v>
      </c>
      <c r="CZ680" s="117" t="s">
        <v>179</v>
      </c>
      <c r="DA680" s="117" t="s">
        <v>179</v>
      </c>
      <c r="DB680" s="117" t="s">
        <v>145</v>
      </c>
      <c r="DC680" s="117" t="s">
        <v>145</v>
      </c>
      <c r="DD680" s="117" t="s">
        <v>179</v>
      </c>
      <c r="DE680" s="117" t="s">
        <v>145</v>
      </c>
      <c r="DF680" s="117" t="s">
        <v>145</v>
      </c>
      <c r="DG680" s="117" t="s">
        <v>145</v>
      </c>
      <c r="DH680" s="117" t="s">
        <v>145</v>
      </c>
      <c r="DI680" s="117" t="s">
        <v>145</v>
      </c>
      <c r="DJ680" s="117" t="s">
        <v>145</v>
      </c>
      <c r="DK680" s="117" t="s">
        <v>145</v>
      </c>
      <c r="DL680" s="117" t="s">
        <v>145</v>
      </c>
      <c r="DM680" s="117" t="s">
        <v>145</v>
      </c>
      <c r="DN680" s="117" t="s">
        <v>145</v>
      </c>
      <c r="DO680" s="117" t="s">
        <v>145</v>
      </c>
      <c r="DP680" s="117" t="s">
        <v>145</v>
      </c>
      <c r="DQ680" s="117" t="s">
        <v>145</v>
      </c>
      <c r="DR680" s="117" t="s">
        <v>145</v>
      </c>
      <c r="DS680" s="117" t="s">
        <v>145</v>
      </c>
      <c r="DT680" s="117" t="s">
        <v>145</v>
      </c>
      <c r="DU680" s="117" t="s">
        <v>145</v>
      </c>
      <c r="DV680" s="117" t="s">
        <v>145</v>
      </c>
      <c r="DW680" s="117" t="s">
        <v>145</v>
      </c>
      <c r="DX680" s="117" t="s">
        <v>145</v>
      </c>
      <c r="DY680" s="117" t="s">
        <v>145</v>
      </c>
      <c r="DZ680" s="117" t="s">
        <v>145</v>
      </c>
      <c r="EA680" s="117" t="s">
        <v>145</v>
      </c>
      <c r="EB680" s="117" t="s">
        <v>145</v>
      </c>
      <c r="EC680" s="117" t="s">
        <v>180</v>
      </c>
      <c r="ED680" s="117" t="s">
        <v>145</v>
      </c>
      <c r="EE680" s="117" t="s">
        <v>154</v>
      </c>
      <c r="EF680" s="117" t="s">
        <v>145</v>
      </c>
      <c r="EG680" s="117" t="s">
        <v>145</v>
      </c>
      <c r="EH680" s="117" t="s">
        <v>145</v>
      </c>
      <c r="EI680" s="117" t="s">
        <v>145</v>
      </c>
      <c r="EJ680" s="117" t="s">
        <v>145</v>
      </c>
      <c r="EK680" s="117" t="s">
        <v>145</v>
      </c>
      <c r="EL680" s="117" t="s">
        <v>145</v>
      </c>
      <c r="EM680" s="117" t="s">
        <v>145</v>
      </c>
      <c r="EN680" s="117" t="s">
        <v>147</v>
      </c>
    </row>
    <row r="681" spans="1:144">
      <c r="A681" s="117" t="s">
        <v>2457</v>
      </c>
      <c r="B681" s="117" t="s">
        <v>145</v>
      </c>
      <c r="C681" s="117" t="s">
        <v>146</v>
      </c>
      <c r="D681" s="117" t="s">
        <v>145</v>
      </c>
      <c r="E681" s="117" t="s">
        <v>147</v>
      </c>
      <c r="F681" s="117" t="s">
        <v>145</v>
      </c>
      <c r="G681" s="117" t="s">
        <v>148</v>
      </c>
      <c r="H681" s="117" t="s">
        <v>149</v>
      </c>
      <c r="I681" s="117" t="s">
        <v>145</v>
      </c>
      <c r="J681" s="117" t="s">
        <v>150</v>
      </c>
      <c r="K681" s="117" t="s">
        <v>151</v>
      </c>
      <c r="L681" s="117" t="s">
        <v>2458</v>
      </c>
      <c r="M681" s="117" t="s">
        <v>145</v>
      </c>
      <c r="N681" s="117" t="s">
        <v>146</v>
      </c>
      <c r="O681" s="117" t="s">
        <v>153</v>
      </c>
      <c r="P681" s="117" t="s">
        <v>154</v>
      </c>
      <c r="Q681" s="117" t="s">
        <v>155</v>
      </c>
      <c r="R681" s="117" t="s">
        <v>145</v>
      </c>
      <c r="S681" s="117" t="s">
        <v>156</v>
      </c>
      <c r="T681" s="117" t="s">
        <v>154</v>
      </c>
      <c r="U681" s="117" t="s">
        <v>145</v>
      </c>
      <c r="V681" s="117" t="s">
        <v>145</v>
      </c>
      <c r="W681" s="117" t="s">
        <v>157</v>
      </c>
      <c r="X681" s="117" t="s">
        <v>157</v>
      </c>
      <c r="Y681" s="117" t="s">
        <v>158</v>
      </c>
      <c r="Z681" s="117" t="s">
        <v>159</v>
      </c>
      <c r="AA681" s="117" t="s">
        <v>145</v>
      </c>
      <c r="AB681" s="117" t="s">
        <v>145</v>
      </c>
      <c r="AC681" s="117" t="s">
        <v>145</v>
      </c>
      <c r="AD681" s="117" t="s">
        <v>145</v>
      </c>
      <c r="AE681" s="117" t="s">
        <v>2459</v>
      </c>
      <c r="AF681" s="117" t="s">
        <v>145</v>
      </c>
      <c r="AG681" s="117" t="s">
        <v>145</v>
      </c>
      <c r="AH681" s="117" t="s">
        <v>147</v>
      </c>
      <c r="AI681" s="117" t="s">
        <v>145</v>
      </c>
      <c r="AJ681" s="117" t="s">
        <v>145</v>
      </c>
      <c r="AK681" s="117" t="s">
        <v>145</v>
      </c>
      <c r="AL681" s="117" t="s">
        <v>145</v>
      </c>
      <c r="AM681" s="117" t="s">
        <v>145</v>
      </c>
      <c r="AN681" s="117" t="s">
        <v>145</v>
      </c>
      <c r="AO681" s="117" t="s">
        <v>634</v>
      </c>
      <c r="AP681" s="117" t="s">
        <v>2460</v>
      </c>
      <c r="AQ681" s="117" t="s">
        <v>2461</v>
      </c>
      <c r="AR681" s="117" t="s">
        <v>637</v>
      </c>
      <c r="AS681" s="117" t="s">
        <v>2462</v>
      </c>
      <c r="AT681" s="117" t="s">
        <v>2463</v>
      </c>
      <c r="AU681" s="117" t="s">
        <v>145</v>
      </c>
      <c r="AV681" s="117" t="s">
        <v>2464</v>
      </c>
      <c r="AW681" s="117" t="s">
        <v>2465</v>
      </c>
      <c r="AX681" s="117" t="s">
        <v>2466</v>
      </c>
      <c r="AY681" s="117" t="s">
        <v>145</v>
      </c>
      <c r="AZ681" s="117" t="s">
        <v>2463</v>
      </c>
      <c r="BA681" s="117" t="s">
        <v>145</v>
      </c>
      <c r="BB681" s="117" t="s">
        <v>145</v>
      </c>
      <c r="BC681" s="117" t="s">
        <v>145</v>
      </c>
      <c r="BD681" s="117" t="s">
        <v>145</v>
      </c>
      <c r="BE681" s="117" t="s">
        <v>145</v>
      </c>
      <c r="BF681" s="117" t="s">
        <v>145</v>
      </c>
      <c r="BG681" s="117" t="s">
        <v>145</v>
      </c>
      <c r="BH681" s="117" t="s">
        <v>145</v>
      </c>
      <c r="BI681" s="117" t="s">
        <v>145</v>
      </c>
      <c r="BJ681" s="117" t="s">
        <v>145</v>
      </c>
      <c r="BK681" s="117" t="s">
        <v>145</v>
      </c>
      <c r="BL681" s="117" t="s">
        <v>170</v>
      </c>
      <c r="BM681" s="117" t="s">
        <v>145</v>
      </c>
      <c r="BN681" s="117" t="s">
        <v>145</v>
      </c>
      <c r="BO681" s="117" t="s">
        <v>145</v>
      </c>
      <c r="BP681" s="117" t="s">
        <v>145</v>
      </c>
      <c r="BQ681" s="117" t="s">
        <v>145</v>
      </c>
      <c r="BR681" s="117" t="s">
        <v>145</v>
      </c>
      <c r="BS681" s="117" t="s">
        <v>145</v>
      </c>
      <c r="BT681" s="117" t="s">
        <v>145</v>
      </c>
      <c r="BU681" s="117" t="s">
        <v>145</v>
      </c>
      <c r="BV681" s="117" t="s">
        <v>171</v>
      </c>
      <c r="BW681" s="117" t="s">
        <v>145</v>
      </c>
      <c r="BX681" s="117" t="s">
        <v>145</v>
      </c>
      <c r="BY681" s="117" t="s">
        <v>145</v>
      </c>
      <c r="BZ681" s="117" t="s">
        <v>145</v>
      </c>
      <c r="CA681" s="117" t="s">
        <v>145</v>
      </c>
      <c r="CB681" s="117" t="s">
        <v>149</v>
      </c>
      <c r="CC681" s="117" t="s">
        <v>149</v>
      </c>
      <c r="CD681" s="117" t="s">
        <v>145</v>
      </c>
      <c r="CE681" s="117" t="s">
        <v>145</v>
      </c>
      <c r="CF681" s="117" t="s">
        <v>145</v>
      </c>
      <c r="CG681" s="117" t="s">
        <v>145</v>
      </c>
      <c r="CH681" s="117" t="s">
        <v>145</v>
      </c>
      <c r="CI681" s="117" t="s">
        <v>145</v>
      </c>
      <c r="CJ681" s="117" t="s">
        <v>145</v>
      </c>
      <c r="CK681" s="117" t="s">
        <v>145</v>
      </c>
      <c r="CL681" s="117" t="s">
        <v>145</v>
      </c>
      <c r="CM681" s="117" t="s">
        <v>145</v>
      </c>
      <c r="CN681" s="117" t="s">
        <v>145</v>
      </c>
      <c r="CO681" s="117" t="s">
        <v>1811</v>
      </c>
      <c r="CP681" s="117" t="s">
        <v>145</v>
      </c>
      <c r="CQ681" s="117" t="s">
        <v>145</v>
      </c>
      <c r="CR681" s="117" t="s">
        <v>145</v>
      </c>
      <c r="CS681" s="117" t="s">
        <v>173</v>
      </c>
      <c r="CT681" s="117" t="s">
        <v>174</v>
      </c>
      <c r="CU681" s="117" t="s">
        <v>182</v>
      </c>
      <c r="CV681" s="117" t="s">
        <v>183</v>
      </c>
      <c r="CW681" s="117" t="s">
        <v>184</v>
      </c>
      <c r="CX681" s="117" t="s">
        <v>178</v>
      </c>
      <c r="CY681" s="117" t="s">
        <v>178</v>
      </c>
      <c r="CZ681" s="117" t="s">
        <v>179</v>
      </c>
      <c r="DA681" s="117" t="s">
        <v>179</v>
      </c>
      <c r="DB681" s="117" t="s">
        <v>145</v>
      </c>
      <c r="DC681" s="117" t="s">
        <v>145</v>
      </c>
      <c r="DD681" s="117" t="s">
        <v>179</v>
      </c>
      <c r="DE681" s="117" t="s">
        <v>145</v>
      </c>
      <c r="DF681" s="117" t="s">
        <v>145</v>
      </c>
      <c r="DG681" s="117" t="s">
        <v>145</v>
      </c>
      <c r="DH681" s="117" t="s">
        <v>145</v>
      </c>
      <c r="DI681" s="117" t="s">
        <v>145</v>
      </c>
      <c r="DJ681" s="117" t="s">
        <v>145</v>
      </c>
      <c r="DK681" s="117" t="s">
        <v>145</v>
      </c>
      <c r="DL681" s="117" t="s">
        <v>145</v>
      </c>
      <c r="DM681" s="117" t="s">
        <v>145</v>
      </c>
      <c r="DN681" s="117" t="s">
        <v>145</v>
      </c>
      <c r="DO681" s="117" t="s">
        <v>145</v>
      </c>
      <c r="DP681" s="117" t="s">
        <v>145</v>
      </c>
      <c r="DQ681" s="117" t="s">
        <v>145</v>
      </c>
      <c r="DR681" s="117" t="s">
        <v>145</v>
      </c>
      <c r="DS681" s="117" t="s">
        <v>145</v>
      </c>
      <c r="DT681" s="117" t="s">
        <v>145</v>
      </c>
      <c r="DU681" s="117" t="s">
        <v>145</v>
      </c>
      <c r="DV681" s="117" t="s">
        <v>145</v>
      </c>
      <c r="DW681" s="117" t="s">
        <v>145</v>
      </c>
      <c r="DX681" s="117" t="s">
        <v>145</v>
      </c>
      <c r="DY681" s="117" t="s">
        <v>145</v>
      </c>
      <c r="DZ681" s="117" t="s">
        <v>145</v>
      </c>
      <c r="EA681" s="117" t="s">
        <v>145</v>
      </c>
      <c r="EB681" s="117" t="s">
        <v>145</v>
      </c>
      <c r="EC681" s="117" t="s">
        <v>180</v>
      </c>
      <c r="ED681" s="117" t="s">
        <v>145</v>
      </c>
      <c r="EE681" s="117" t="s">
        <v>154</v>
      </c>
      <c r="EF681" s="117" t="s">
        <v>145</v>
      </c>
      <c r="EG681" s="117" t="s">
        <v>145</v>
      </c>
      <c r="EH681" s="117" t="s">
        <v>145</v>
      </c>
      <c r="EI681" s="117" t="s">
        <v>145</v>
      </c>
      <c r="EJ681" s="117" t="s">
        <v>145</v>
      </c>
      <c r="EK681" s="117" t="s">
        <v>145</v>
      </c>
      <c r="EL681" s="117" t="s">
        <v>145</v>
      </c>
      <c r="EM681" s="117" t="s">
        <v>145</v>
      </c>
      <c r="EN681" s="117" t="s">
        <v>147</v>
      </c>
    </row>
    <row r="682" spans="1:144">
      <c r="A682" s="117" t="s">
        <v>2457</v>
      </c>
      <c r="B682" s="117" t="s">
        <v>145</v>
      </c>
      <c r="C682" s="117" t="s">
        <v>146</v>
      </c>
      <c r="D682" s="117" t="s">
        <v>145</v>
      </c>
      <c r="E682" s="117" t="s">
        <v>147</v>
      </c>
      <c r="F682" s="117" t="s">
        <v>145</v>
      </c>
      <c r="G682" s="117" t="s">
        <v>148</v>
      </c>
      <c r="H682" s="117" t="s">
        <v>149</v>
      </c>
      <c r="I682" s="117" t="s">
        <v>145</v>
      </c>
      <c r="J682" s="117" t="s">
        <v>150</v>
      </c>
      <c r="K682" s="117" t="s">
        <v>151</v>
      </c>
      <c r="L682" s="117" t="s">
        <v>2458</v>
      </c>
      <c r="M682" s="117" t="s">
        <v>145</v>
      </c>
      <c r="N682" s="117" t="s">
        <v>146</v>
      </c>
      <c r="O682" s="117" t="s">
        <v>153</v>
      </c>
      <c r="P682" s="117" t="s">
        <v>154</v>
      </c>
      <c r="Q682" s="117" t="s">
        <v>155</v>
      </c>
      <c r="R682" s="117" t="s">
        <v>145</v>
      </c>
      <c r="S682" s="117" t="s">
        <v>156</v>
      </c>
      <c r="T682" s="117" t="s">
        <v>154</v>
      </c>
      <c r="U682" s="117" t="s">
        <v>145</v>
      </c>
      <c r="V682" s="117" t="s">
        <v>145</v>
      </c>
      <c r="W682" s="117" t="s">
        <v>157</v>
      </c>
      <c r="X682" s="117" t="s">
        <v>157</v>
      </c>
      <c r="Y682" s="117" t="s">
        <v>158</v>
      </c>
      <c r="Z682" s="117" t="s">
        <v>159</v>
      </c>
      <c r="AA682" s="117" t="s">
        <v>145</v>
      </c>
      <c r="AB682" s="117" t="s">
        <v>145</v>
      </c>
      <c r="AC682" s="117" t="s">
        <v>145</v>
      </c>
      <c r="AD682" s="117" t="s">
        <v>145</v>
      </c>
      <c r="AE682" s="117" t="s">
        <v>2459</v>
      </c>
      <c r="AF682" s="117" t="s">
        <v>145</v>
      </c>
      <c r="AG682" s="117" t="s">
        <v>145</v>
      </c>
      <c r="AH682" s="117" t="s">
        <v>147</v>
      </c>
      <c r="AI682" s="117" t="s">
        <v>145</v>
      </c>
      <c r="AJ682" s="117" t="s">
        <v>145</v>
      </c>
      <c r="AK682" s="117" t="s">
        <v>145</v>
      </c>
      <c r="AL682" s="117" t="s">
        <v>145</v>
      </c>
      <c r="AM682" s="117" t="s">
        <v>145</v>
      </c>
      <c r="AN682" s="117" t="s">
        <v>145</v>
      </c>
      <c r="AO682" s="117" t="s">
        <v>634</v>
      </c>
      <c r="AP682" s="117" t="s">
        <v>2460</v>
      </c>
      <c r="AQ682" s="117" t="s">
        <v>2461</v>
      </c>
      <c r="AR682" s="117" t="s">
        <v>637</v>
      </c>
      <c r="AS682" s="117" t="s">
        <v>2462</v>
      </c>
      <c r="AT682" s="117" t="s">
        <v>2463</v>
      </c>
      <c r="AU682" s="117" t="s">
        <v>145</v>
      </c>
      <c r="AV682" s="117" t="s">
        <v>2464</v>
      </c>
      <c r="AW682" s="117" t="s">
        <v>2465</v>
      </c>
      <c r="AX682" s="117" t="s">
        <v>2466</v>
      </c>
      <c r="AY682" s="117" t="s">
        <v>145</v>
      </c>
      <c r="AZ682" s="117" t="s">
        <v>2463</v>
      </c>
      <c r="BA682" s="117" t="s">
        <v>145</v>
      </c>
      <c r="BB682" s="117" t="s">
        <v>145</v>
      </c>
      <c r="BC682" s="117" t="s">
        <v>145</v>
      </c>
      <c r="BD682" s="117" t="s">
        <v>145</v>
      </c>
      <c r="BE682" s="117" t="s">
        <v>145</v>
      </c>
      <c r="BF682" s="117" t="s">
        <v>145</v>
      </c>
      <c r="BG682" s="117" t="s">
        <v>145</v>
      </c>
      <c r="BH682" s="117" t="s">
        <v>145</v>
      </c>
      <c r="BI682" s="117" t="s">
        <v>145</v>
      </c>
      <c r="BJ682" s="117" t="s">
        <v>145</v>
      </c>
      <c r="BK682" s="117" t="s">
        <v>145</v>
      </c>
      <c r="BL682" s="117" t="s">
        <v>170</v>
      </c>
      <c r="BM682" s="117" t="s">
        <v>145</v>
      </c>
      <c r="BN682" s="117" t="s">
        <v>145</v>
      </c>
      <c r="BO682" s="117" t="s">
        <v>145</v>
      </c>
      <c r="BP682" s="117" t="s">
        <v>145</v>
      </c>
      <c r="BQ682" s="117" t="s">
        <v>145</v>
      </c>
      <c r="BR682" s="117" t="s">
        <v>145</v>
      </c>
      <c r="BS682" s="117" t="s">
        <v>145</v>
      </c>
      <c r="BT682" s="117" t="s">
        <v>145</v>
      </c>
      <c r="BU682" s="117" t="s">
        <v>145</v>
      </c>
      <c r="BV682" s="117" t="s">
        <v>171</v>
      </c>
      <c r="BW682" s="117" t="s">
        <v>145</v>
      </c>
      <c r="BX682" s="117" t="s">
        <v>145</v>
      </c>
      <c r="BY682" s="117" t="s">
        <v>145</v>
      </c>
      <c r="BZ682" s="117" t="s">
        <v>145</v>
      </c>
      <c r="CA682" s="117" t="s">
        <v>145</v>
      </c>
      <c r="CB682" s="117" t="s">
        <v>149</v>
      </c>
      <c r="CC682" s="117" t="s">
        <v>149</v>
      </c>
      <c r="CD682" s="117" t="s">
        <v>145</v>
      </c>
      <c r="CE682" s="117" t="s">
        <v>145</v>
      </c>
      <c r="CF682" s="117" t="s">
        <v>145</v>
      </c>
      <c r="CG682" s="117" t="s">
        <v>145</v>
      </c>
      <c r="CH682" s="117" t="s">
        <v>145</v>
      </c>
      <c r="CI682" s="117" t="s">
        <v>145</v>
      </c>
      <c r="CJ682" s="117" t="s">
        <v>145</v>
      </c>
      <c r="CK682" s="117" t="s">
        <v>145</v>
      </c>
      <c r="CL682" s="117" t="s">
        <v>145</v>
      </c>
      <c r="CM682" s="117" t="s">
        <v>145</v>
      </c>
      <c r="CN682" s="117" t="s">
        <v>145</v>
      </c>
      <c r="CO682" s="117" t="s">
        <v>1811</v>
      </c>
      <c r="CP682" s="117" t="s">
        <v>145</v>
      </c>
      <c r="CQ682" s="117" t="s">
        <v>145</v>
      </c>
      <c r="CR682" s="117" t="s">
        <v>145</v>
      </c>
      <c r="CS682" s="117" t="s">
        <v>173</v>
      </c>
      <c r="CT682" s="117" t="s">
        <v>181</v>
      </c>
      <c r="CU682" s="117" t="s">
        <v>1673</v>
      </c>
      <c r="CV682" s="117" t="s">
        <v>1674</v>
      </c>
      <c r="CW682" s="117" t="s">
        <v>1674</v>
      </c>
      <c r="CX682" s="117" t="s">
        <v>178</v>
      </c>
      <c r="CY682" s="117" t="s">
        <v>178</v>
      </c>
      <c r="CZ682" s="117" t="s">
        <v>179</v>
      </c>
      <c r="DA682" s="117" t="s">
        <v>179</v>
      </c>
      <c r="DB682" s="117" t="s">
        <v>145</v>
      </c>
      <c r="DC682" s="117" t="s">
        <v>145</v>
      </c>
      <c r="DD682" s="117" t="s">
        <v>179</v>
      </c>
      <c r="DE682" s="117" t="s">
        <v>145</v>
      </c>
      <c r="DF682" s="117" t="s">
        <v>145</v>
      </c>
      <c r="DG682" s="117" t="s">
        <v>145</v>
      </c>
      <c r="DH682" s="117" t="s">
        <v>145</v>
      </c>
      <c r="DI682" s="117" t="s">
        <v>145</v>
      </c>
      <c r="DJ682" s="117" t="s">
        <v>145</v>
      </c>
      <c r="DK682" s="117" t="s">
        <v>145</v>
      </c>
      <c r="DL682" s="117" t="s">
        <v>145</v>
      </c>
      <c r="DM682" s="117" t="s">
        <v>145</v>
      </c>
      <c r="DN682" s="117" t="s">
        <v>145</v>
      </c>
      <c r="DO682" s="117" t="s">
        <v>145</v>
      </c>
      <c r="DP682" s="117" t="s">
        <v>145</v>
      </c>
      <c r="DQ682" s="117" t="s">
        <v>145</v>
      </c>
      <c r="DR682" s="117" t="s">
        <v>145</v>
      </c>
      <c r="DS682" s="117" t="s">
        <v>145</v>
      </c>
      <c r="DT682" s="117" t="s">
        <v>145</v>
      </c>
      <c r="DU682" s="117" t="s">
        <v>145</v>
      </c>
      <c r="DV682" s="117" t="s">
        <v>145</v>
      </c>
      <c r="DW682" s="117" t="s">
        <v>145</v>
      </c>
      <c r="DX682" s="117" t="s">
        <v>145</v>
      </c>
      <c r="DY682" s="117" t="s">
        <v>145</v>
      </c>
      <c r="DZ682" s="117" t="s">
        <v>145</v>
      </c>
      <c r="EA682" s="117" t="s">
        <v>145</v>
      </c>
      <c r="EB682" s="117" t="s">
        <v>145</v>
      </c>
      <c r="EC682" s="117" t="s">
        <v>180</v>
      </c>
      <c r="ED682" s="117" t="s">
        <v>145</v>
      </c>
      <c r="EE682" s="117" t="s">
        <v>154</v>
      </c>
      <c r="EF682" s="117" t="s">
        <v>145</v>
      </c>
      <c r="EG682" s="117" t="s">
        <v>145</v>
      </c>
      <c r="EH682" s="117" t="s">
        <v>145</v>
      </c>
      <c r="EI682" s="117" t="s">
        <v>145</v>
      </c>
      <c r="EJ682" s="117" t="s">
        <v>145</v>
      </c>
      <c r="EK682" s="117" t="s">
        <v>145</v>
      </c>
      <c r="EL682" s="117" t="s">
        <v>145</v>
      </c>
      <c r="EM682" s="117" t="s">
        <v>145</v>
      </c>
      <c r="EN682" s="117" t="s">
        <v>147</v>
      </c>
    </row>
    <row r="683" spans="1:144">
      <c r="A683" s="117" t="s">
        <v>2457</v>
      </c>
      <c r="B683" s="117" t="s">
        <v>145</v>
      </c>
      <c r="C683" s="117" t="s">
        <v>146</v>
      </c>
      <c r="D683" s="117" t="s">
        <v>145</v>
      </c>
      <c r="E683" s="117" t="s">
        <v>147</v>
      </c>
      <c r="F683" s="117" t="s">
        <v>145</v>
      </c>
      <c r="G683" s="117" t="s">
        <v>148</v>
      </c>
      <c r="H683" s="117" t="s">
        <v>149</v>
      </c>
      <c r="I683" s="117" t="s">
        <v>145</v>
      </c>
      <c r="J683" s="117" t="s">
        <v>150</v>
      </c>
      <c r="K683" s="117" t="s">
        <v>151</v>
      </c>
      <c r="L683" s="117" t="s">
        <v>2458</v>
      </c>
      <c r="M683" s="117" t="s">
        <v>145</v>
      </c>
      <c r="N683" s="117" t="s">
        <v>146</v>
      </c>
      <c r="O683" s="117" t="s">
        <v>153</v>
      </c>
      <c r="P683" s="117" t="s">
        <v>154</v>
      </c>
      <c r="Q683" s="117" t="s">
        <v>155</v>
      </c>
      <c r="R683" s="117" t="s">
        <v>145</v>
      </c>
      <c r="S683" s="117" t="s">
        <v>156</v>
      </c>
      <c r="T683" s="117" t="s">
        <v>154</v>
      </c>
      <c r="U683" s="117" t="s">
        <v>145</v>
      </c>
      <c r="V683" s="117" t="s">
        <v>145</v>
      </c>
      <c r="W683" s="117" t="s">
        <v>157</v>
      </c>
      <c r="X683" s="117" t="s">
        <v>157</v>
      </c>
      <c r="Y683" s="117" t="s">
        <v>158</v>
      </c>
      <c r="Z683" s="117" t="s">
        <v>159</v>
      </c>
      <c r="AA683" s="117" t="s">
        <v>145</v>
      </c>
      <c r="AB683" s="117" t="s">
        <v>145</v>
      </c>
      <c r="AC683" s="117" t="s">
        <v>145</v>
      </c>
      <c r="AD683" s="117" t="s">
        <v>145</v>
      </c>
      <c r="AE683" s="117" t="s">
        <v>2459</v>
      </c>
      <c r="AF683" s="117" t="s">
        <v>145</v>
      </c>
      <c r="AG683" s="117" t="s">
        <v>145</v>
      </c>
      <c r="AH683" s="117" t="s">
        <v>147</v>
      </c>
      <c r="AI683" s="117" t="s">
        <v>145</v>
      </c>
      <c r="AJ683" s="117" t="s">
        <v>145</v>
      </c>
      <c r="AK683" s="117" t="s">
        <v>145</v>
      </c>
      <c r="AL683" s="117" t="s">
        <v>145</v>
      </c>
      <c r="AM683" s="117" t="s">
        <v>145</v>
      </c>
      <c r="AN683" s="117" t="s">
        <v>145</v>
      </c>
      <c r="AO683" s="117" t="s">
        <v>634</v>
      </c>
      <c r="AP683" s="117" t="s">
        <v>2460</v>
      </c>
      <c r="AQ683" s="117" t="s">
        <v>2461</v>
      </c>
      <c r="AR683" s="117" t="s">
        <v>637</v>
      </c>
      <c r="AS683" s="117" t="s">
        <v>2462</v>
      </c>
      <c r="AT683" s="117" t="s">
        <v>2463</v>
      </c>
      <c r="AU683" s="117" t="s">
        <v>145</v>
      </c>
      <c r="AV683" s="117" t="s">
        <v>2464</v>
      </c>
      <c r="AW683" s="117" t="s">
        <v>2465</v>
      </c>
      <c r="AX683" s="117" t="s">
        <v>2466</v>
      </c>
      <c r="AY683" s="117" t="s">
        <v>145</v>
      </c>
      <c r="AZ683" s="117" t="s">
        <v>2463</v>
      </c>
      <c r="BA683" s="117" t="s">
        <v>145</v>
      </c>
      <c r="BB683" s="117" t="s">
        <v>145</v>
      </c>
      <c r="BC683" s="117" t="s">
        <v>145</v>
      </c>
      <c r="BD683" s="117" t="s">
        <v>145</v>
      </c>
      <c r="BE683" s="117" t="s">
        <v>145</v>
      </c>
      <c r="BF683" s="117" t="s">
        <v>145</v>
      </c>
      <c r="BG683" s="117" t="s">
        <v>145</v>
      </c>
      <c r="BH683" s="117" t="s">
        <v>145</v>
      </c>
      <c r="BI683" s="117" t="s">
        <v>145</v>
      </c>
      <c r="BJ683" s="117" t="s">
        <v>145</v>
      </c>
      <c r="BK683" s="117" t="s">
        <v>145</v>
      </c>
      <c r="BL683" s="117" t="s">
        <v>170</v>
      </c>
      <c r="BM683" s="117" t="s">
        <v>145</v>
      </c>
      <c r="BN683" s="117" t="s">
        <v>145</v>
      </c>
      <c r="BO683" s="117" t="s">
        <v>145</v>
      </c>
      <c r="BP683" s="117" t="s">
        <v>145</v>
      </c>
      <c r="BQ683" s="117" t="s">
        <v>145</v>
      </c>
      <c r="BR683" s="117" t="s">
        <v>145</v>
      </c>
      <c r="BS683" s="117" t="s">
        <v>145</v>
      </c>
      <c r="BT683" s="117" t="s">
        <v>145</v>
      </c>
      <c r="BU683" s="117" t="s">
        <v>145</v>
      </c>
      <c r="BV683" s="117" t="s">
        <v>171</v>
      </c>
      <c r="BW683" s="117" t="s">
        <v>145</v>
      </c>
      <c r="BX683" s="117" t="s">
        <v>145</v>
      </c>
      <c r="BY683" s="117" t="s">
        <v>145</v>
      </c>
      <c r="BZ683" s="117" t="s">
        <v>145</v>
      </c>
      <c r="CA683" s="117" t="s">
        <v>145</v>
      </c>
      <c r="CB683" s="117" t="s">
        <v>149</v>
      </c>
      <c r="CC683" s="117" t="s">
        <v>149</v>
      </c>
      <c r="CD683" s="117" t="s">
        <v>145</v>
      </c>
      <c r="CE683" s="117" t="s">
        <v>145</v>
      </c>
      <c r="CF683" s="117" t="s">
        <v>145</v>
      </c>
      <c r="CG683" s="117" t="s">
        <v>145</v>
      </c>
      <c r="CH683" s="117" t="s">
        <v>145</v>
      </c>
      <c r="CI683" s="117" t="s">
        <v>145</v>
      </c>
      <c r="CJ683" s="117" t="s">
        <v>145</v>
      </c>
      <c r="CK683" s="117" t="s">
        <v>145</v>
      </c>
      <c r="CL683" s="117" t="s">
        <v>145</v>
      </c>
      <c r="CM683" s="117" t="s">
        <v>145</v>
      </c>
      <c r="CN683" s="117" t="s">
        <v>145</v>
      </c>
      <c r="CO683" s="117" t="s">
        <v>1811</v>
      </c>
      <c r="CP683" s="117" t="s">
        <v>145</v>
      </c>
      <c r="CQ683" s="117" t="s">
        <v>145</v>
      </c>
      <c r="CR683" s="117" t="s">
        <v>145</v>
      </c>
      <c r="CS683" s="117" t="s">
        <v>173</v>
      </c>
      <c r="CT683" s="117" t="s">
        <v>300</v>
      </c>
      <c r="CU683" s="117" t="s">
        <v>175</v>
      </c>
      <c r="CV683" s="117" t="s">
        <v>176</v>
      </c>
      <c r="CW683" s="117" t="s">
        <v>177</v>
      </c>
      <c r="CX683" s="117" t="s">
        <v>178</v>
      </c>
      <c r="CY683" s="117" t="s">
        <v>178</v>
      </c>
      <c r="CZ683" s="117" t="s">
        <v>179</v>
      </c>
      <c r="DA683" s="117" t="s">
        <v>179</v>
      </c>
      <c r="DB683" s="117" t="s">
        <v>145</v>
      </c>
      <c r="DC683" s="117" t="s">
        <v>145</v>
      </c>
      <c r="DD683" s="117" t="s">
        <v>179</v>
      </c>
      <c r="DE683" s="117" t="s">
        <v>145</v>
      </c>
      <c r="DF683" s="117" t="s">
        <v>145</v>
      </c>
      <c r="DG683" s="117" t="s">
        <v>145</v>
      </c>
      <c r="DH683" s="117" t="s">
        <v>145</v>
      </c>
      <c r="DI683" s="117" t="s">
        <v>145</v>
      </c>
      <c r="DJ683" s="117" t="s">
        <v>145</v>
      </c>
      <c r="DK683" s="117" t="s">
        <v>145</v>
      </c>
      <c r="DL683" s="117" t="s">
        <v>145</v>
      </c>
      <c r="DM683" s="117" t="s">
        <v>145</v>
      </c>
      <c r="DN683" s="117" t="s">
        <v>145</v>
      </c>
      <c r="DO683" s="117" t="s">
        <v>145</v>
      </c>
      <c r="DP683" s="117" t="s">
        <v>145</v>
      </c>
      <c r="DQ683" s="117" t="s">
        <v>145</v>
      </c>
      <c r="DR683" s="117" t="s">
        <v>145</v>
      </c>
      <c r="DS683" s="117" t="s">
        <v>145</v>
      </c>
      <c r="DT683" s="117" t="s">
        <v>145</v>
      </c>
      <c r="DU683" s="117" t="s">
        <v>145</v>
      </c>
      <c r="DV683" s="117" t="s">
        <v>145</v>
      </c>
      <c r="DW683" s="117" t="s">
        <v>145</v>
      </c>
      <c r="DX683" s="117" t="s">
        <v>145</v>
      </c>
      <c r="DY683" s="117" t="s">
        <v>145</v>
      </c>
      <c r="DZ683" s="117" t="s">
        <v>145</v>
      </c>
      <c r="EA683" s="117" t="s">
        <v>145</v>
      </c>
      <c r="EB683" s="117" t="s">
        <v>145</v>
      </c>
      <c r="EC683" s="117" t="s">
        <v>180</v>
      </c>
      <c r="ED683" s="117" t="s">
        <v>145</v>
      </c>
      <c r="EE683" s="117" t="s">
        <v>154</v>
      </c>
      <c r="EF683" s="117" t="s">
        <v>145</v>
      </c>
      <c r="EG683" s="117" t="s">
        <v>145</v>
      </c>
      <c r="EH683" s="117" t="s">
        <v>145</v>
      </c>
      <c r="EI683" s="117" t="s">
        <v>145</v>
      </c>
      <c r="EJ683" s="117" t="s">
        <v>145</v>
      </c>
      <c r="EK683" s="117" t="s">
        <v>145</v>
      </c>
      <c r="EL683" s="117" t="s">
        <v>145</v>
      </c>
      <c r="EM683" s="117" t="s">
        <v>145</v>
      </c>
      <c r="EN683" s="117" t="s">
        <v>147</v>
      </c>
    </row>
    <row r="684" spans="1:144">
      <c r="A684" s="117" t="s">
        <v>2467</v>
      </c>
      <c r="B684" s="117" t="s">
        <v>145</v>
      </c>
      <c r="C684" s="117" t="s">
        <v>146</v>
      </c>
      <c r="D684" s="117" t="s">
        <v>145</v>
      </c>
      <c r="E684" s="117" t="s">
        <v>147</v>
      </c>
      <c r="F684" s="117" t="s">
        <v>145</v>
      </c>
      <c r="G684" s="117" t="s">
        <v>148</v>
      </c>
      <c r="H684" s="117" t="s">
        <v>149</v>
      </c>
      <c r="I684" s="117" t="s">
        <v>145</v>
      </c>
      <c r="J684" s="117" t="s">
        <v>150</v>
      </c>
      <c r="K684" s="117" t="s">
        <v>151</v>
      </c>
      <c r="L684" s="117" t="s">
        <v>2458</v>
      </c>
      <c r="M684" s="117" t="s">
        <v>145</v>
      </c>
      <c r="N684" s="117" t="s">
        <v>146</v>
      </c>
      <c r="O684" s="117" t="s">
        <v>153</v>
      </c>
      <c r="P684" s="117" t="s">
        <v>154</v>
      </c>
      <c r="Q684" s="117" t="s">
        <v>155</v>
      </c>
      <c r="R684" s="117" t="s">
        <v>145</v>
      </c>
      <c r="S684" s="117" t="s">
        <v>156</v>
      </c>
      <c r="T684" s="117" t="s">
        <v>154</v>
      </c>
      <c r="U684" s="117" t="s">
        <v>145</v>
      </c>
      <c r="V684" s="117" t="s">
        <v>145</v>
      </c>
      <c r="W684" s="117" t="s">
        <v>157</v>
      </c>
      <c r="X684" s="117" t="s">
        <v>157</v>
      </c>
      <c r="Y684" s="117" t="s">
        <v>158</v>
      </c>
      <c r="Z684" s="117" t="s">
        <v>159</v>
      </c>
      <c r="AA684" s="117" t="s">
        <v>145</v>
      </c>
      <c r="AB684" s="117" t="s">
        <v>145</v>
      </c>
      <c r="AC684" s="117" t="s">
        <v>145</v>
      </c>
      <c r="AD684" s="117" t="s">
        <v>145</v>
      </c>
      <c r="AE684" s="117" t="s">
        <v>2468</v>
      </c>
      <c r="AF684" s="117" t="s">
        <v>145</v>
      </c>
      <c r="AG684" s="117" t="s">
        <v>145</v>
      </c>
      <c r="AH684" s="117" t="s">
        <v>147</v>
      </c>
      <c r="AI684" s="117" t="s">
        <v>145</v>
      </c>
      <c r="AJ684" s="117" t="s">
        <v>145</v>
      </c>
      <c r="AK684" s="117" t="s">
        <v>145</v>
      </c>
      <c r="AL684" s="117" t="s">
        <v>145</v>
      </c>
      <c r="AM684" s="117" t="s">
        <v>145</v>
      </c>
      <c r="AN684" s="117" t="s">
        <v>145</v>
      </c>
      <c r="AO684" s="117" t="s">
        <v>1333</v>
      </c>
      <c r="AP684" s="117" t="s">
        <v>2469</v>
      </c>
      <c r="AQ684" s="117" t="s">
        <v>2470</v>
      </c>
      <c r="AR684" s="117" t="s">
        <v>203</v>
      </c>
      <c r="AS684" s="117" t="s">
        <v>2471</v>
      </c>
      <c r="AT684" s="117" t="s">
        <v>2472</v>
      </c>
      <c r="AU684" s="117" t="s">
        <v>145</v>
      </c>
      <c r="AV684" s="117" t="s">
        <v>2473</v>
      </c>
      <c r="AW684" s="117" t="s">
        <v>2474</v>
      </c>
      <c r="AX684" s="117" t="s">
        <v>2475</v>
      </c>
      <c r="AY684" s="117" t="s">
        <v>145</v>
      </c>
      <c r="AZ684" s="117" t="s">
        <v>2472</v>
      </c>
      <c r="BA684" s="117" t="s">
        <v>145</v>
      </c>
      <c r="BB684" s="117" t="s">
        <v>145</v>
      </c>
      <c r="BC684" s="117" t="s">
        <v>145</v>
      </c>
      <c r="BD684" s="117" t="s">
        <v>145</v>
      </c>
      <c r="BE684" s="117" t="s">
        <v>145</v>
      </c>
      <c r="BF684" s="117" t="s">
        <v>145</v>
      </c>
      <c r="BG684" s="117" t="s">
        <v>145</v>
      </c>
      <c r="BH684" s="117" t="s">
        <v>145</v>
      </c>
      <c r="BI684" s="117" t="s">
        <v>145</v>
      </c>
      <c r="BJ684" s="117" t="s">
        <v>145</v>
      </c>
      <c r="BK684" s="117" t="s">
        <v>145</v>
      </c>
      <c r="BL684" s="117" t="s">
        <v>170</v>
      </c>
      <c r="BM684" s="117" t="s">
        <v>145</v>
      </c>
      <c r="BN684" s="117" t="s">
        <v>145</v>
      </c>
      <c r="BO684" s="117" t="s">
        <v>145</v>
      </c>
      <c r="BP684" s="117" t="s">
        <v>145</v>
      </c>
      <c r="BQ684" s="117" t="s">
        <v>145</v>
      </c>
      <c r="BR684" s="117" t="s">
        <v>145</v>
      </c>
      <c r="BS684" s="117" t="s">
        <v>145</v>
      </c>
      <c r="BT684" s="117" t="s">
        <v>145</v>
      </c>
      <c r="BU684" s="117" t="s">
        <v>145</v>
      </c>
      <c r="BV684" s="117" t="s">
        <v>171</v>
      </c>
      <c r="BW684" s="117" t="s">
        <v>145</v>
      </c>
      <c r="BX684" s="117" t="s">
        <v>145</v>
      </c>
      <c r="BY684" s="117" t="s">
        <v>145</v>
      </c>
      <c r="BZ684" s="117" t="s">
        <v>145</v>
      </c>
      <c r="CA684" s="117" t="s">
        <v>145</v>
      </c>
      <c r="CB684" s="117" t="s">
        <v>172</v>
      </c>
      <c r="CC684" s="117" t="s">
        <v>172</v>
      </c>
      <c r="CD684" s="117" t="s">
        <v>145</v>
      </c>
      <c r="CE684" s="117" t="s">
        <v>145</v>
      </c>
      <c r="CF684" s="117" t="s">
        <v>145</v>
      </c>
      <c r="CG684" s="117" t="s">
        <v>145</v>
      </c>
      <c r="CH684" s="117" t="s">
        <v>145</v>
      </c>
      <c r="CI684" s="117" t="s">
        <v>145</v>
      </c>
      <c r="CJ684" s="117" t="s">
        <v>145</v>
      </c>
      <c r="CK684" s="117" t="s">
        <v>145</v>
      </c>
      <c r="CL684" s="117" t="s">
        <v>145</v>
      </c>
      <c r="CM684" s="117" t="s">
        <v>145</v>
      </c>
      <c r="CN684" s="117" t="s">
        <v>145</v>
      </c>
      <c r="CO684" s="117" t="s">
        <v>145</v>
      </c>
      <c r="CP684" s="117" t="s">
        <v>145</v>
      </c>
      <c r="CQ684" s="117" t="s">
        <v>145</v>
      </c>
      <c r="CR684" s="117" t="s">
        <v>145</v>
      </c>
      <c r="CS684" s="117" t="s">
        <v>173</v>
      </c>
      <c r="CT684" s="117" t="s">
        <v>174</v>
      </c>
      <c r="CU684" s="117" t="s">
        <v>182</v>
      </c>
      <c r="CV684" s="117" t="s">
        <v>183</v>
      </c>
      <c r="CW684" s="117" t="s">
        <v>184</v>
      </c>
      <c r="CX684" s="117" t="s">
        <v>178</v>
      </c>
      <c r="CY684" s="117" t="s">
        <v>178</v>
      </c>
      <c r="CZ684" s="117" t="s">
        <v>179</v>
      </c>
      <c r="DA684" s="117" t="s">
        <v>179</v>
      </c>
      <c r="DB684" s="117" t="s">
        <v>145</v>
      </c>
      <c r="DC684" s="117" t="s">
        <v>145</v>
      </c>
      <c r="DD684" s="117" t="s">
        <v>179</v>
      </c>
      <c r="DE684" s="117" t="s">
        <v>145</v>
      </c>
      <c r="DF684" s="117" t="s">
        <v>145</v>
      </c>
      <c r="DG684" s="117" t="s">
        <v>145</v>
      </c>
      <c r="DH684" s="117" t="s">
        <v>145</v>
      </c>
      <c r="DI684" s="117" t="s">
        <v>145</v>
      </c>
      <c r="DJ684" s="117" t="s">
        <v>145</v>
      </c>
      <c r="DK684" s="117" t="s">
        <v>145</v>
      </c>
      <c r="DL684" s="117" t="s">
        <v>145</v>
      </c>
      <c r="DM684" s="117" t="s">
        <v>145</v>
      </c>
      <c r="DN684" s="117" t="s">
        <v>145</v>
      </c>
      <c r="DO684" s="117" t="s">
        <v>145</v>
      </c>
      <c r="DP684" s="117" t="s">
        <v>145</v>
      </c>
      <c r="DQ684" s="117" t="s">
        <v>145</v>
      </c>
      <c r="DR684" s="117" t="s">
        <v>145</v>
      </c>
      <c r="DS684" s="117" t="s">
        <v>145</v>
      </c>
      <c r="DT684" s="117" t="s">
        <v>145</v>
      </c>
      <c r="DU684" s="117" t="s">
        <v>145</v>
      </c>
      <c r="DV684" s="117" t="s">
        <v>145</v>
      </c>
      <c r="DW684" s="117" t="s">
        <v>145</v>
      </c>
      <c r="DX684" s="117" t="s">
        <v>145</v>
      </c>
      <c r="DY684" s="117" t="s">
        <v>145</v>
      </c>
      <c r="DZ684" s="117" t="s">
        <v>145</v>
      </c>
      <c r="EA684" s="117" t="s">
        <v>145</v>
      </c>
      <c r="EB684" s="117" t="s">
        <v>145</v>
      </c>
      <c r="EC684" s="117" t="s">
        <v>180</v>
      </c>
      <c r="ED684" s="117" t="s">
        <v>145</v>
      </c>
      <c r="EE684" s="117" t="s">
        <v>154</v>
      </c>
      <c r="EF684" s="117" t="s">
        <v>145</v>
      </c>
      <c r="EG684" s="117" t="s">
        <v>145</v>
      </c>
      <c r="EH684" s="117" t="s">
        <v>145</v>
      </c>
      <c r="EI684" s="117" t="s">
        <v>145</v>
      </c>
      <c r="EJ684" s="117" t="s">
        <v>145</v>
      </c>
      <c r="EK684" s="117" t="s">
        <v>145</v>
      </c>
      <c r="EL684" s="117" t="s">
        <v>145</v>
      </c>
      <c r="EM684" s="117" t="s">
        <v>145</v>
      </c>
      <c r="EN684" s="117" t="s">
        <v>147</v>
      </c>
    </row>
    <row r="685" spans="1:144">
      <c r="A685" s="117" t="s">
        <v>2467</v>
      </c>
      <c r="B685" s="117" t="s">
        <v>145</v>
      </c>
      <c r="C685" s="117" t="s">
        <v>146</v>
      </c>
      <c r="D685" s="117" t="s">
        <v>145</v>
      </c>
      <c r="E685" s="117" t="s">
        <v>147</v>
      </c>
      <c r="F685" s="117" t="s">
        <v>145</v>
      </c>
      <c r="G685" s="117" t="s">
        <v>148</v>
      </c>
      <c r="H685" s="117" t="s">
        <v>149</v>
      </c>
      <c r="I685" s="117" t="s">
        <v>145</v>
      </c>
      <c r="J685" s="117" t="s">
        <v>150</v>
      </c>
      <c r="K685" s="117" t="s">
        <v>151</v>
      </c>
      <c r="L685" s="117" t="s">
        <v>2458</v>
      </c>
      <c r="M685" s="117" t="s">
        <v>145</v>
      </c>
      <c r="N685" s="117" t="s">
        <v>146</v>
      </c>
      <c r="O685" s="117" t="s">
        <v>153</v>
      </c>
      <c r="P685" s="117" t="s">
        <v>154</v>
      </c>
      <c r="Q685" s="117" t="s">
        <v>155</v>
      </c>
      <c r="R685" s="117" t="s">
        <v>145</v>
      </c>
      <c r="S685" s="117" t="s">
        <v>156</v>
      </c>
      <c r="T685" s="117" t="s">
        <v>154</v>
      </c>
      <c r="U685" s="117" t="s">
        <v>145</v>
      </c>
      <c r="V685" s="117" t="s">
        <v>145</v>
      </c>
      <c r="W685" s="117" t="s">
        <v>157</v>
      </c>
      <c r="X685" s="117" t="s">
        <v>157</v>
      </c>
      <c r="Y685" s="117" t="s">
        <v>158</v>
      </c>
      <c r="Z685" s="117" t="s">
        <v>159</v>
      </c>
      <c r="AA685" s="117" t="s">
        <v>145</v>
      </c>
      <c r="AB685" s="117" t="s">
        <v>145</v>
      </c>
      <c r="AC685" s="117" t="s">
        <v>145</v>
      </c>
      <c r="AD685" s="117" t="s">
        <v>145</v>
      </c>
      <c r="AE685" s="117" t="s">
        <v>2468</v>
      </c>
      <c r="AF685" s="117" t="s">
        <v>145</v>
      </c>
      <c r="AG685" s="117" t="s">
        <v>145</v>
      </c>
      <c r="AH685" s="117" t="s">
        <v>147</v>
      </c>
      <c r="AI685" s="117" t="s">
        <v>145</v>
      </c>
      <c r="AJ685" s="117" t="s">
        <v>145</v>
      </c>
      <c r="AK685" s="117" t="s">
        <v>145</v>
      </c>
      <c r="AL685" s="117" t="s">
        <v>145</v>
      </c>
      <c r="AM685" s="117" t="s">
        <v>145</v>
      </c>
      <c r="AN685" s="117" t="s">
        <v>145</v>
      </c>
      <c r="AO685" s="117" t="s">
        <v>1333</v>
      </c>
      <c r="AP685" s="117" t="s">
        <v>2469</v>
      </c>
      <c r="AQ685" s="117" t="s">
        <v>2470</v>
      </c>
      <c r="AR685" s="117" t="s">
        <v>203</v>
      </c>
      <c r="AS685" s="117" t="s">
        <v>2471</v>
      </c>
      <c r="AT685" s="117" t="s">
        <v>2472</v>
      </c>
      <c r="AU685" s="117" t="s">
        <v>145</v>
      </c>
      <c r="AV685" s="117" t="s">
        <v>2473</v>
      </c>
      <c r="AW685" s="117" t="s">
        <v>2474</v>
      </c>
      <c r="AX685" s="117" t="s">
        <v>2475</v>
      </c>
      <c r="AY685" s="117" t="s">
        <v>145</v>
      </c>
      <c r="AZ685" s="117" t="s">
        <v>2472</v>
      </c>
      <c r="BA685" s="117" t="s">
        <v>145</v>
      </c>
      <c r="BB685" s="117" t="s">
        <v>145</v>
      </c>
      <c r="BC685" s="117" t="s">
        <v>145</v>
      </c>
      <c r="BD685" s="117" t="s">
        <v>145</v>
      </c>
      <c r="BE685" s="117" t="s">
        <v>145</v>
      </c>
      <c r="BF685" s="117" t="s">
        <v>145</v>
      </c>
      <c r="BG685" s="117" t="s">
        <v>145</v>
      </c>
      <c r="BH685" s="117" t="s">
        <v>145</v>
      </c>
      <c r="BI685" s="117" t="s">
        <v>145</v>
      </c>
      <c r="BJ685" s="117" t="s">
        <v>145</v>
      </c>
      <c r="BK685" s="117" t="s">
        <v>145</v>
      </c>
      <c r="BL685" s="117" t="s">
        <v>170</v>
      </c>
      <c r="BM685" s="117" t="s">
        <v>145</v>
      </c>
      <c r="BN685" s="117" t="s">
        <v>145</v>
      </c>
      <c r="BO685" s="117" t="s">
        <v>145</v>
      </c>
      <c r="BP685" s="117" t="s">
        <v>145</v>
      </c>
      <c r="BQ685" s="117" t="s">
        <v>145</v>
      </c>
      <c r="BR685" s="117" t="s">
        <v>145</v>
      </c>
      <c r="BS685" s="117" t="s">
        <v>145</v>
      </c>
      <c r="BT685" s="117" t="s">
        <v>145</v>
      </c>
      <c r="BU685" s="117" t="s">
        <v>145</v>
      </c>
      <c r="BV685" s="117" t="s">
        <v>171</v>
      </c>
      <c r="BW685" s="117" t="s">
        <v>145</v>
      </c>
      <c r="BX685" s="117" t="s">
        <v>145</v>
      </c>
      <c r="BY685" s="117" t="s">
        <v>145</v>
      </c>
      <c r="BZ685" s="117" t="s">
        <v>145</v>
      </c>
      <c r="CA685" s="117" t="s">
        <v>145</v>
      </c>
      <c r="CB685" s="117" t="s">
        <v>172</v>
      </c>
      <c r="CC685" s="117" t="s">
        <v>172</v>
      </c>
      <c r="CD685" s="117" t="s">
        <v>145</v>
      </c>
      <c r="CE685" s="117" t="s">
        <v>145</v>
      </c>
      <c r="CF685" s="117" t="s">
        <v>145</v>
      </c>
      <c r="CG685" s="117" t="s">
        <v>145</v>
      </c>
      <c r="CH685" s="117" t="s">
        <v>145</v>
      </c>
      <c r="CI685" s="117" t="s">
        <v>145</v>
      </c>
      <c r="CJ685" s="117" t="s">
        <v>145</v>
      </c>
      <c r="CK685" s="117" t="s">
        <v>145</v>
      </c>
      <c r="CL685" s="117" t="s">
        <v>145</v>
      </c>
      <c r="CM685" s="117" t="s">
        <v>145</v>
      </c>
      <c r="CN685" s="117" t="s">
        <v>145</v>
      </c>
      <c r="CO685" s="117" t="s">
        <v>145</v>
      </c>
      <c r="CP685" s="117" t="s">
        <v>145</v>
      </c>
      <c r="CQ685" s="117" t="s">
        <v>145</v>
      </c>
      <c r="CR685" s="117" t="s">
        <v>145</v>
      </c>
      <c r="CS685" s="117" t="s">
        <v>173</v>
      </c>
      <c r="CT685" s="117" t="s">
        <v>181</v>
      </c>
      <c r="CU685" s="117" t="s">
        <v>175</v>
      </c>
      <c r="CV685" s="117" t="s">
        <v>176</v>
      </c>
      <c r="CW685" s="117" t="s">
        <v>177</v>
      </c>
      <c r="CX685" s="117" t="s">
        <v>178</v>
      </c>
      <c r="CY685" s="117" t="s">
        <v>178</v>
      </c>
      <c r="CZ685" s="117" t="s">
        <v>179</v>
      </c>
      <c r="DA685" s="117" t="s">
        <v>179</v>
      </c>
      <c r="DB685" s="117" t="s">
        <v>145</v>
      </c>
      <c r="DC685" s="117" t="s">
        <v>145</v>
      </c>
      <c r="DD685" s="117" t="s">
        <v>179</v>
      </c>
      <c r="DE685" s="117" t="s">
        <v>145</v>
      </c>
      <c r="DF685" s="117" t="s">
        <v>145</v>
      </c>
      <c r="DG685" s="117" t="s">
        <v>145</v>
      </c>
      <c r="DH685" s="117" t="s">
        <v>145</v>
      </c>
      <c r="DI685" s="117" t="s">
        <v>145</v>
      </c>
      <c r="DJ685" s="117" t="s">
        <v>145</v>
      </c>
      <c r="DK685" s="117" t="s">
        <v>145</v>
      </c>
      <c r="DL685" s="117" t="s">
        <v>145</v>
      </c>
      <c r="DM685" s="117" t="s">
        <v>145</v>
      </c>
      <c r="DN685" s="117" t="s">
        <v>145</v>
      </c>
      <c r="DO685" s="117" t="s">
        <v>145</v>
      </c>
      <c r="DP685" s="117" t="s">
        <v>145</v>
      </c>
      <c r="DQ685" s="117" t="s">
        <v>145</v>
      </c>
      <c r="DR685" s="117" t="s">
        <v>145</v>
      </c>
      <c r="DS685" s="117" t="s">
        <v>145</v>
      </c>
      <c r="DT685" s="117" t="s">
        <v>145</v>
      </c>
      <c r="DU685" s="117" t="s">
        <v>145</v>
      </c>
      <c r="DV685" s="117" t="s">
        <v>145</v>
      </c>
      <c r="DW685" s="117" t="s">
        <v>145</v>
      </c>
      <c r="DX685" s="117" t="s">
        <v>145</v>
      </c>
      <c r="DY685" s="117" t="s">
        <v>145</v>
      </c>
      <c r="DZ685" s="117" t="s">
        <v>145</v>
      </c>
      <c r="EA685" s="117" t="s">
        <v>145</v>
      </c>
      <c r="EB685" s="117" t="s">
        <v>145</v>
      </c>
      <c r="EC685" s="117" t="s">
        <v>180</v>
      </c>
      <c r="ED685" s="117" t="s">
        <v>145</v>
      </c>
      <c r="EE685" s="117" t="s">
        <v>154</v>
      </c>
      <c r="EF685" s="117" t="s">
        <v>145</v>
      </c>
      <c r="EG685" s="117" t="s">
        <v>145</v>
      </c>
      <c r="EH685" s="117" t="s">
        <v>145</v>
      </c>
      <c r="EI685" s="117" t="s">
        <v>145</v>
      </c>
      <c r="EJ685" s="117" t="s">
        <v>145</v>
      </c>
      <c r="EK685" s="117" t="s">
        <v>145</v>
      </c>
      <c r="EL685" s="117" t="s">
        <v>145</v>
      </c>
      <c r="EM685" s="117" t="s">
        <v>145</v>
      </c>
      <c r="EN685" s="117" t="s">
        <v>147</v>
      </c>
    </row>
    <row r="686" spans="1:144">
      <c r="A686" s="117" t="s">
        <v>2476</v>
      </c>
      <c r="B686" s="117" t="s">
        <v>145</v>
      </c>
      <c r="C686" s="117" t="s">
        <v>146</v>
      </c>
      <c r="D686" s="117" t="s">
        <v>145</v>
      </c>
      <c r="E686" s="117" t="s">
        <v>147</v>
      </c>
      <c r="F686" s="117" t="s">
        <v>145</v>
      </c>
      <c r="G686" s="117" t="s">
        <v>148</v>
      </c>
      <c r="H686" s="117" t="s">
        <v>149</v>
      </c>
      <c r="I686" s="117" t="s">
        <v>145</v>
      </c>
      <c r="J686" s="117" t="s">
        <v>150</v>
      </c>
      <c r="K686" s="117" t="s">
        <v>151</v>
      </c>
      <c r="L686" s="117" t="s">
        <v>2458</v>
      </c>
      <c r="M686" s="117" t="s">
        <v>145</v>
      </c>
      <c r="N686" s="117" t="s">
        <v>146</v>
      </c>
      <c r="O686" s="117" t="s">
        <v>153</v>
      </c>
      <c r="P686" s="117" t="s">
        <v>154</v>
      </c>
      <c r="Q686" s="117" t="s">
        <v>155</v>
      </c>
      <c r="R686" s="117" t="s">
        <v>145</v>
      </c>
      <c r="S686" s="117" t="s">
        <v>156</v>
      </c>
      <c r="T686" s="117" t="s">
        <v>154</v>
      </c>
      <c r="U686" s="117" t="s">
        <v>145</v>
      </c>
      <c r="V686" s="117" t="s">
        <v>145</v>
      </c>
      <c r="W686" s="117" t="s">
        <v>157</v>
      </c>
      <c r="X686" s="117" t="s">
        <v>157</v>
      </c>
      <c r="Y686" s="117" t="s">
        <v>158</v>
      </c>
      <c r="Z686" s="117" t="s">
        <v>159</v>
      </c>
      <c r="AA686" s="117" t="s">
        <v>145</v>
      </c>
      <c r="AB686" s="117" t="s">
        <v>145</v>
      </c>
      <c r="AC686" s="117" t="s">
        <v>145</v>
      </c>
      <c r="AD686" s="117" t="s">
        <v>145</v>
      </c>
      <c r="AE686" s="117" t="s">
        <v>2477</v>
      </c>
      <c r="AF686" s="117" t="s">
        <v>145</v>
      </c>
      <c r="AG686" s="117" t="s">
        <v>145</v>
      </c>
      <c r="AH686" s="117" t="s">
        <v>147</v>
      </c>
      <c r="AI686" s="117" t="s">
        <v>145</v>
      </c>
      <c r="AJ686" s="117" t="s">
        <v>145</v>
      </c>
      <c r="AK686" s="117" t="s">
        <v>145</v>
      </c>
      <c r="AL686" s="117" t="s">
        <v>145</v>
      </c>
      <c r="AM686" s="117" t="s">
        <v>145</v>
      </c>
      <c r="AN686" s="117" t="s">
        <v>145</v>
      </c>
      <c r="AO686" s="117" t="s">
        <v>855</v>
      </c>
      <c r="AP686" s="117" t="s">
        <v>2478</v>
      </c>
      <c r="AQ686" s="117" t="s">
        <v>2479</v>
      </c>
      <c r="AR686" s="117" t="s">
        <v>858</v>
      </c>
      <c r="AS686" s="117" t="s">
        <v>2480</v>
      </c>
      <c r="AT686" s="117" t="s">
        <v>2481</v>
      </c>
      <c r="AU686" s="117" t="s">
        <v>145</v>
      </c>
      <c r="AV686" s="117" t="s">
        <v>2482</v>
      </c>
      <c r="AW686" s="117" t="s">
        <v>2483</v>
      </c>
      <c r="AX686" s="117" t="s">
        <v>2484</v>
      </c>
      <c r="AY686" s="117" t="s">
        <v>145</v>
      </c>
      <c r="AZ686" s="117" t="s">
        <v>2481</v>
      </c>
      <c r="BA686" s="117" t="s">
        <v>145</v>
      </c>
      <c r="BB686" s="117" t="s">
        <v>145</v>
      </c>
      <c r="BC686" s="117" t="s">
        <v>145</v>
      </c>
      <c r="BD686" s="117" t="s">
        <v>145</v>
      </c>
      <c r="BE686" s="117" t="s">
        <v>145</v>
      </c>
      <c r="BF686" s="117" t="s">
        <v>145</v>
      </c>
      <c r="BG686" s="117" t="s">
        <v>145</v>
      </c>
      <c r="BH686" s="117" t="s">
        <v>145</v>
      </c>
      <c r="BI686" s="117" t="s">
        <v>145</v>
      </c>
      <c r="BJ686" s="117" t="s">
        <v>145</v>
      </c>
      <c r="BK686" s="117" t="s">
        <v>145</v>
      </c>
      <c r="BL686" s="117" t="s">
        <v>170</v>
      </c>
      <c r="BM686" s="117" t="s">
        <v>145</v>
      </c>
      <c r="BN686" s="117" t="s">
        <v>145</v>
      </c>
      <c r="BO686" s="117" t="s">
        <v>145</v>
      </c>
      <c r="BP686" s="117" t="s">
        <v>145</v>
      </c>
      <c r="BQ686" s="117" t="s">
        <v>145</v>
      </c>
      <c r="BR686" s="117" t="s">
        <v>145</v>
      </c>
      <c r="BS686" s="117" t="s">
        <v>145</v>
      </c>
      <c r="BT686" s="117" t="s">
        <v>145</v>
      </c>
      <c r="BU686" s="117" t="s">
        <v>145</v>
      </c>
      <c r="BV686" s="117" t="s">
        <v>171</v>
      </c>
      <c r="BW686" s="117" t="s">
        <v>145</v>
      </c>
      <c r="BX686" s="117" t="s">
        <v>145</v>
      </c>
      <c r="BY686" s="117" t="s">
        <v>145</v>
      </c>
      <c r="BZ686" s="117" t="s">
        <v>145</v>
      </c>
      <c r="CA686" s="117" t="s">
        <v>145</v>
      </c>
      <c r="CB686" s="117" t="s">
        <v>172</v>
      </c>
      <c r="CC686" s="117" t="s">
        <v>172</v>
      </c>
      <c r="CD686" s="117" t="s">
        <v>145</v>
      </c>
      <c r="CE686" s="117" t="s">
        <v>145</v>
      </c>
      <c r="CF686" s="117" t="s">
        <v>145</v>
      </c>
      <c r="CG686" s="117" t="s">
        <v>145</v>
      </c>
      <c r="CH686" s="117" t="s">
        <v>145</v>
      </c>
      <c r="CI686" s="117" t="s">
        <v>145</v>
      </c>
      <c r="CJ686" s="117" t="s">
        <v>145</v>
      </c>
      <c r="CK686" s="117" t="s">
        <v>145</v>
      </c>
      <c r="CL686" s="117" t="s">
        <v>145</v>
      </c>
      <c r="CM686" s="117" t="s">
        <v>145</v>
      </c>
      <c r="CN686" s="117" t="s">
        <v>145</v>
      </c>
      <c r="CO686" s="117" t="s">
        <v>145</v>
      </c>
      <c r="CP686" s="117" t="s">
        <v>145</v>
      </c>
      <c r="CQ686" s="117" t="s">
        <v>145</v>
      </c>
      <c r="CR686" s="117" t="s">
        <v>145</v>
      </c>
      <c r="CS686" s="117" t="s">
        <v>173</v>
      </c>
      <c r="CT686" s="117" t="s">
        <v>174</v>
      </c>
      <c r="CU686" s="117" t="s">
        <v>182</v>
      </c>
      <c r="CV686" s="117" t="s">
        <v>183</v>
      </c>
      <c r="CW686" s="117" t="s">
        <v>184</v>
      </c>
      <c r="CX686" s="117" t="s">
        <v>178</v>
      </c>
      <c r="CY686" s="117" t="s">
        <v>178</v>
      </c>
      <c r="CZ686" s="117" t="s">
        <v>179</v>
      </c>
      <c r="DA686" s="117" t="s">
        <v>179</v>
      </c>
      <c r="DB686" s="117" t="s">
        <v>145</v>
      </c>
      <c r="DC686" s="117" t="s">
        <v>145</v>
      </c>
      <c r="DD686" s="117" t="s">
        <v>179</v>
      </c>
      <c r="DE686" s="117" t="s">
        <v>145</v>
      </c>
      <c r="DF686" s="117" t="s">
        <v>145</v>
      </c>
      <c r="DG686" s="117" t="s">
        <v>145</v>
      </c>
      <c r="DH686" s="117" t="s">
        <v>145</v>
      </c>
      <c r="DI686" s="117" t="s">
        <v>145</v>
      </c>
      <c r="DJ686" s="117" t="s">
        <v>145</v>
      </c>
      <c r="DK686" s="117" t="s">
        <v>145</v>
      </c>
      <c r="DL686" s="117" t="s">
        <v>145</v>
      </c>
      <c r="DM686" s="117" t="s">
        <v>145</v>
      </c>
      <c r="DN686" s="117" t="s">
        <v>145</v>
      </c>
      <c r="DO686" s="117" t="s">
        <v>145</v>
      </c>
      <c r="DP686" s="117" t="s">
        <v>145</v>
      </c>
      <c r="DQ686" s="117" t="s">
        <v>145</v>
      </c>
      <c r="DR686" s="117" t="s">
        <v>145</v>
      </c>
      <c r="DS686" s="117" t="s">
        <v>145</v>
      </c>
      <c r="DT686" s="117" t="s">
        <v>145</v>
      </c>
      <c r="DU686" s="117" t="s">
        <v>145</v>
      </c>
      <c r="DV686" s="117" t="s">
        <v>145</v>
      </c>
      <c r="DW686" s="117" t="s">
        <v>145</v>
      </c>
      <c r="DX686" s="117" t="s">
        <v>145</v>
      </c>
      <c r="DY686" s="117" t="s">
        <v>145</v>
      </c>
      <c r="DZ686" s="117" t="s">
        <v>145</v>
      </c>
      <c r="EA686" s="117" t="s">
        <v>145</v>
      </c>
      <c r="EB686" s="117" t="s">
        <v>145</v>
      </c>
      <c r="EC686" s="117" t="s">
        <v>180</v>
      </c>
      <c r="ED686" s="117" t="s">
        <v>145</v>
      </c>
      <c r="EE686" s="117" t="s">
        <v>154</v>
      </c>
      <c r="EF686" s="117" t="s">
        <v>145</v>
      </c>
      <c r="EG686" s="117" t="s">
        <v>145</v>
      </c>
      <c r="EH686" s="117" t="s">
        <v>145</v>
      </c>
      <c r="EI686" s="117" t="s">
        <v>145</v>
      </c>
      <c r="EJ686" s="117" t="s">
        <v>145</v>
      </c>
      <c r="EK686" s="117" t="s">
        <v>145</v>
      </c>
      <c r="EL686" s="117" t="s">
        <v>145</v>
      </c>
      <c r="EM686" s="117" t="s">
        <v>145</v>
      </c>
      <c r="EN686" s="117" t="s">
        <v>147</v>
      </c>
    </row>
    <row r="687" spans="1:144">
      <c r="A687" s="117" t="s">
        <v>2476</v>
      </c>
      <c r="B687" s="117" t="s">
        <v>145</v>
      </c>
      <c r="C687" s="117" t="s">
        <v>146</v>
      </c>
      <c r="D687" s="117" t="s">
        <v>145</v>
      </c>
      <c r="E687" s="117" t="s">
        <v>147</v>
      </c>
      <c r="F687" s="117" t="s">
        <v>145</v>
      </c>
      <c r="G687" s="117" t="s">
        <v>148</v>
      </c>
      <c r="H687" s="117" t="s">
        <v>149</v>
      </c>
      <c r="I687" s="117" t="s">
        <v>145</v>
      </c>
      <c r="J687" s="117" t="s">
        <v>150</v>
      </c>
      <c r="K687" s="117" t="s">
        <v>151</v>
      </c>
      <c r="L687" s="117" t="s">
        <v>2458</v>
      </c>
      <c r="M687" s="117" t="s">
        <v>145</v>
      </c>
      <c r="N687" s="117" t="s">
        <v>146</v>
      </c>
      <c r="O687" s="117" t="s">
        <v>153</v>
      </c>
      <c r="P687" s="117" t="s">
        <v>154</v>
      </c>
      <c r="Q687" s="117" t="s">
        <v>155</v>
      </c>
      <c r="R687" s="117" t="s">
        <v>145</v>
      </c>
      <c r="S687" s="117" t="s">
        <v>156</v>
      </c>
      <c r="T687" s="117" t="s">
        <v>154</v>
      </c>
      <c r="U687" s="117" t="s">
        <v>145</v>
      </c>
      <c r="V687" s="117" t="s">
        <v>145</v>
      </c>
      <c r="W687" s="117" t="s">
        <v>157</v>
      </c>
      <c r="X687" s="117" t="s">
        <v>157</v>
      </c>
      <c r="Y687" s="117" t="s">
        <v>158</v>
      </c>
      <c r="Z687" s="117" t="s">
        <v>159</v>
      </c>
      <c r="AA687" s="117" t="s">
        <v>145</v>
      </c>
      <c r="AB687" s="117" t="s">
        <v>145</v>
      </c>
      <c r="AC687" s="117" t="s">
        <v>145</v>
      </c>
      <c r="AD687" s="117" t="s">
        <v>145</v>
      </c>
      <c r="AE687" s="117" t="s">
        <v>2477</v>
      </c>
      <c r="AF687" s="117" t="s">
        <v>145</v>
      </c>
      <c r="AG687" s="117" t="s">
        <v>145</v>
      </c>
      <c r="AH687" s="117" t="s">
        <v>147</v>
      </c>
      <c r="AI687" s="117" t="s">
        <v>145</v>
      </c>
      <c r="AJ687" s="117" t="s">
        <v>145</v>
      </c>
      <c r="AK687" s="117" t="s">
        <v>145</v>
      </c>
      <c r="AL687" s="117" t="s">
        <v>145</v>
      </c>
      <c r="AM687" s="117" t="s">
        <v>145</v>
      </c>
      <c r="AN687" s="117" t="s">
        <v>145</v>
      </c>
      <c r="AO687" s="117" t="s">
        <v>855</v>
      </c>
      <c r="AP687" s="117" t="s">
        <v>2478</v>
      </c>
      <c r="AQ687" s="117" t="s">
        <v>2479</v>
      </c>
      <c r="AR687" s="117" t="s">
        <v>858</v>
      </c>
      <c r="AS687" s="117" t="s">
        <v>2480</v>
      </c>
      <c r="AT687" s="117" t="s">
        <v>2481</v>
      </c>
      <c r="AU687" s="117" t="s">
        <v>145</v>
      </c>
      <c r="AV687" s="117" t="s">
        <v>2482</v>
      </c>
      <c r="AW687" s="117" t="s">
        <v>2483</v>
      </c>
      <c r="AX687" s="117" t="s">
        <v>2484</v>
      </c>
      <c r="AY687" s="117" t="s">
        <v>145</v>
      </c>
      <c r="AZ687" s="117" t="s">
        <v>2481</v>
      </c>
      <c r="BA687" s="117" t="s">
        <v>145</v>
      </c>
      <c r="BB687" s="117" t="s">
        <v>145</v>
      </c>
      <c r="BC687" s="117" t="s">
        <v>145</v>
      </c>
      <c r="BD687" s="117" t="s">
        <v>145</v>
      </c>
      <c r="BE687" s="117" t="s">
        <v>145</v>
      </c>
      <c r="BF687" s="117" t="s">
        <v>145</v>
      </c>
      <c r="BG687" s="117" t="s">
        <v>145</v>
      </c>
      <c r="BH687" s="117" t="s">
        <v>145</v>
      </c>
      <c r="BI687" s="117" t="s">
        <v>145</v>
      </c>
      <c r="BJ687" s="117" t="s">
        <v>145</v>
      </c>
      <c r="BK687" s="117" t="s">
        <v>145</v>
      </c>
      <c r="BL687" s="117" t="s">
        <v>170</v>
      </c>
      <c r="BM687" s="117" t="s">
        <v>145</v>
      </c>
      <c r="BN687" s="117" t="s">
        <v>145</v>
      </c>
      <c r="BO687" s="117" t="s">
        <v>145</v>
      </c>
      <c r="BP687" s="117" t="s">
        <v>145</v>
      </c>
      <c r="BQ687" s="117" t="s">
        <v>145</v>
      </c>
      <c r="BR687" s="117" t="s">
        <v>145</v>
      </c>
      <c r="BS687" s="117" t="s">
        <v>145</v>
      </c>
      <c r="BT687" s="117" t="s">
        <v>145</v>
      </c>
      <c r="BU687" s="117" t="s">
        <v>145</v>
      </c>
      <c r="BV687" s="117" t="s">
        <v>171</v>
      </c>
      <c r="BW687" s="117" t="s">
        <v>145</v>
      </c>
      <c r="BX687" s="117" t="s">
        <v>145</v>
      </c>
      <c r="BY687" s="117" t="s">
        <v>145</v>
      </c>
      <c r="BZ687" s="117" t="s">
        <v>145</v>
      </c>
      <c r="CA687" s="117" t="s">
        <v>145</v>
      </c>
      <c r="CB687" s="117" t="s">
        <v>172</v>
      </c>
      <c r="CC687" s="117" t="s">
        <v>172</v>
      </c>
      <c r="CD687" s="117" t="s">
        <v>145</v>
      </c>
      <c r="CE687" s="117" t="s">
        <v>145</v>
      </c>
      <c r="CF687" s="117" t="s">
        <v>145</v>
      </c>
      <c r="CG687" s="117" t="s">
        <v>145</v>
      </c>
      <c r="CH687" s="117" t="s">
        <v>145</v>
      </c>
      <c r="CI687" s="117" t="s">
        <v>145</v>
      </c>
      <c r="CJ687" s="117" t="s">
        <v>145</v>
      </c>
      <c r="CK687" s="117" t="s">
        <v>145</v>
      </c>
      <c r="CL687" s="117" t="s">
        <v>145</v>
      </c>
      <c r="CM687" s="117" t="s">
        <v>145</v>
      </c>
      <c r="CN687" s="117" t="s">
        <v>145</v>
      </c>
      <c r="CO687" s="117" t="s">
        <v>145</v>
      </c>
      <c r="CP687" s="117" t="s">
        <v>145</v>
      </c>
      <c r="CQ687" s="117" t="s">
        <v>145</v>
      </c>
      <c r="CR687" s="117" t="s">
        <v>145</v>
      </c>
      <c r="CS687" s="117" t="s">
        <v>173</v>
      </c>
      <c r="CT687" s="117" t="s">
        <v>181</v>
      </c>
      <c r="CU687" s="117" t="s">
        <v>175</v>
      </c>
      <c r="CV687" s="117" t="s">
        <v>176</v>
      </c>
      <c r="CW687" s="117" t="s">
        <v>177</v>
      </c>
      <c r="CX687" s="117" t="s">
        <v>178</v>
      </c>
      <c r="CY687" s="117" t="s">
        <v>178</v>
      </c>
      <c r="CZ687" s="117" t="s">
        <v>179</v>
      </c>
      <c r="DA687" s="117" t="s">
        <v>179</v>
      </c>
      <c r="DB687" s="117" t="s">
        <v>145</v>
      </c>
      <c r="DC687" s="117" t="s">
        <v>145</v>
      </c>
      <c r="DD687" s="117" t="s">
        <v>179</v>
      </c>
      <c r="DE687" s="117" t="s">
        <v>145</v>
      </c>
      <c r="DF687" s="117" t="s">
        <v>145</v>
      </c>
      <c r="DG687" s="117" t="s">
        <v>145</v>
      </c>
      <c r="DH687" s="117" t="s">
        <v>145</v>
      </c>
      <c r="DI687" s="117" t="s">
        <v>145</v>
      </c>
      <c r="DJ687" s="117" t="s">
        <v>145</v>
      </c>
      <c r="DK687" s="117" t="s">
        <v>145</v>
      </c>
      <c r="DL687" s="117" t="s">
        <v>145</v>
      </c>
      <c r="DM687" s="117" t="s">
        <v>145</v>
      </c>
      <c r="DN687" s="117" t="s">
        <v>145</v>
      </c>
      <c r="DO687" s="117" t="s">
        <v>145</v>
      </c>
      <c r="DP687" s="117" t="s">
        <v>145</v>
      </c>
      <c r="DQ687" s="117" t="s">
        <v>145</v>
      </c>
      <c r="DR687" s="117" t="s">
        <v>145</v>
      </c>
      <c r="DS687" s="117" t="s">
        <v>145</v>
      </c>
      <c r="DT687" s="117" t="s">
        <v>145</v>
      </c>
      <c r="DU687" s="117" t="s">
        <v>145</v>
      </c>
      <c r="DV687" s="117" t="s">
        <v>145</v>
      </c>
      <c r="DW687" s="117" t="s">
        <v>145</v>
      </c>
      <c r="DX687" s="117" t="s">
        <v>145</v>
      </c>
      <c r="DY687" s="117" t="s">
        <v>145</v>
      </c>
      <c r="DZ687" s="117" t="s">
        <v>145</v>
      </c>
      <c r="EA687" s="117" t="s">
        <v>145</v>
      </c>
      <c r="EB687" s="117" t="s">
        <v>145</v>
      </c>
      <c r="EC687" s="117" t="s">
        <v>180</v>
      </c>
      <c r="ED687" s="117" t="s">
        <v>145</v>
      </c>
      <c r="EE687" s="117" t="s">
        <v>154</v>
      </c>
      <c r="EF687" s="117" t="s">
        <v>145</v>
      </c>
      <c r="EG687" s="117" t="s">
        <v>145</v>
      </c>
      <c r="EH687" s="117" t="s">
        <v>145</v>
      </c>
      <c r="EI687" s="117" t="s">
        <v>145</v>
      </c>
      <c r="EJ687" s="117" t="s">
        <v>145</v>
      </c>
      <c r="EK687" s="117" t="s">
        <v>145</v>
      </c>
      <c r="EL687" s="117" t="s">
        <v>145</v>
      </c>
      <c r="EM687" s="117" t="s">
        <v>145</v>
      </c>
      <c r="EN687" s="117" t="s">
        <v>147</v>
      </c>
    </row>
    <row r="688" spans="1:144">
      <c r="A688" s="117" t="s">
        <v>2485</v>
      </c>
      <c r="B688" s="117" t="s">
        <v>145</v>
      </c>
      <c r="C688" s="117" t="s">
        <v>146</v>
      </c>
      <c r="D688" s="117" t="s">
        <v>145</v>
      </c>
      <c r="E688" s="117" t="s">
        <v>147</v>
      </c>
      <c r="F688" s="117" t="s">
        <v>145</v>
      </c>
      <c r="G688" s="117" t="s">
        <v>148</v>
      </c>
      <c r="H688" s="117" t="s">
        <v>149</v>
      </c>
      <c r="I688" s="117" t="s">
        <v>145</v>
      </c>
      <c r="J688" s="117" t="s">
        <v>150</v>
      </c>
      <c r="K688" s="117" t="s">
        <v>151</v>
      </c>
      <c r="L688" s="117" t="s">
        <v>2486</v>
      </c>
      <c r="M688" s="117" t="s">
        <v>145</v>
      </c>
      <c r="N688" s="117" t="s">
        <v>146</v>
      </c>
      <c r="O688" s="117" t="s">
        <v>153</v>
      </c>
      <c r="P688" s="117" t="s">
        <v>154</v>
      </c>
      <c r="Q688" s="117" t="s">
        <v>155</v>
      </c>
      <c r="R688" s="117" t="s">
        <v>145</v>
      </c>
      <c r="S688" s="117" t="s">
        <v>156</v>
      </c>
      <c r="T688" s="117" t="s">
        <v>154</v>
      </c>
      <c r="U688" s="117" t="s">
        <v>145</v>
      </c>
      <c r="V688" s="117" t="s">
        <v>145</v>
      </c>
      <c r="W688" s="117" t="s">
        <v>157</v>
      </c>
      <c r="X688" s="117" t="s">
        <v>157</v>
      </c>
      <c r="Y688" s="117" t="s">
        <v>158</v>
      </c>
      <c r="Z688" s="117" t="s">
        <v>159</v>
      </c>
      <c r="AA688" s="117" t="s">
        <v>145</v>
      </c>
      <c r="AB688" s="117" t="s">
        <v>145</v>
      </c>
      <c r="AC688" s="117" t="s">
        <v>145</v>
      </c>
      <c r="AD688" s="117" t="s">
        <v>145</v>
      </c>
      <c r="AE688" s="117" t="s">
        <v>2487</v>
      </c>
      <c r="AF688" s="117" t="s">
        <v>145</v>
      </c>
      <c r="AG688" s="117" t="s">
        <v>145</v>
      </c>
      <c r="AH688" s="117" t="s">
        <v>147</v>
      </c>
      <c r="AI688" s="117" t="s">
        <v>145</v>
      </c>
      <c r="AJ688" s="117" t="s">
        <v>145</v>
      </c>
      <c r="AK688" s="117" t="s">
        <v>145</v>
      </c>
      <c r="AL688" s="117" t="s">
        <v>145</v>
      </c>
      <c r="AM688" s="117" t="s">
        <v>145</v>
      </c>
      <c r="AN688" s="117" t="s">
        <v>145</v>
      </c>
      <c r="AO688" s="117" t="s">
        <v>490</v>
      </c>
      <c r="AP688" s="117" t="s">
        <v>2488</v>
      </c>
      <c r="AQ688" s="117" t="s">
        <v>2489</v>
      </c>
      <c r="AR688" s="117" t="s">
        <v>493</v>
      </c>
      <c r="AS688" s="117" t="s">
        <v>2490</v>
      </c>
      <c r="AT688" s="117" t="s">
        <v>2491</v>
      </c>
      <c r="AU688" s="117" t="s">
        <v>145</v>
      </c>
      <c r="AV688" s="117" t="s">
        <v>2492</v>
      </c>
      <c r="AW688" s="117" t="s">
        <v>2493</v>
      </c>
      <c r="AX688" s="117" t="s">
        <v>2494</v>
      </c>
      <c r="AY688" s="117" t="s">
        <v>145</v>
      </c>
      <c r="AZ688" s="117" t="s">
        <v>2491</v>
      </c>
      <c r="BA688" s="117" t="s">
        <v>145</v>
      </c>
      <c r="BB688" s="117" t="s">
        <v>145</v>
      </c>
      <c r="BC688" s="117" t="s">
        <v>145</v>
      </c>
      <c r="BD688" s="117" t="s">
        <v>145</v>
      </c>
      <c r="BE688" s="117" t="s">
        <v>145</v>
      </c>
      <c r="BF688" s="117" t="s">
        <v>145</v>
      </c>
      <c r="BG688" s="117" t="s">
        <v>145</v>
      </c>
      <c r="BH688" s="117" t="s">
        <v>145</v>
      </c>
      <c r="BI688" s="117" t="s">
        <v>145</v>
      </c>
      <c r="BJ688" s="117" t="s">
        <v>145</v>
      </c>
      <c r="BK688" s="117" t="s">
        <v>145</v>
      </c>
      <c r="BL688" s="117" t="s">
        <v>170</v>
      </c>
      <c r="BM688" s="117" t="s">
        <v>145</v>
      </c>
      <c r="BN688" s="117" t="s">
        <v>145</v>
      </c>
      <c r="BO688" s="117" t="s">
        <v>145</v>
      </c>
      <c r="BP688" s="117" t="s">
        <v>145</v>
      </c>
      <c r="BQ688" s="117" t="s">
        <v>145</v>
      </c>
      <c r="BR688" s="117" t="s">
        <v>145</v>
      </c>
      <c r="BS688" s="117" t="s">
        <v>145</v>
      </c>
      <c r="BT688" s="117" t="s">
        <v>145</v>
      </c>
      <c r="BU688" s="117" t="s">
        <v>145</v>
      </c>
      <c r="BV688" s="117" t="s">
        <v>171</v>
      </c>
      <c r="BW688" s="117" t="s">
        <v>145</v>
      </c>
      <c r="BX688" s="117" t="s">
        <v>145</v>
      </c>
      <c r="BY688" s="117" t="s">
        <v>145</v>
      </c>
      <c r="BZ688" s="117" t="s">
        <v>145</v>
      </c>
      <c r="CA688" s="117" t="s">
        <v>145</v>
      </c>
      <c r="CB688" s="117" t="s">
        <v>172</v>
      </c>
      <c r="CC688" s="117" t="s">
        <v>172</v>
      </c>
      <c r="CD688" s="117" t="s">
        <v>145</v>
      </c>
      <c r="CE688" s="117" t="s">
        <v>145</v>
      </c>
      <c r="CF688" s="117" t="s">
        <v>145</v>
      </c>
      <c r="CG688" s="117" t="s">
        <v>145</v>
      </c>
      <c r="CH688" s="117" t="s">
        <v>145</v>
      </c>
      <c r="CI688" s="117" t="s">
        <v>145</v>
      </c>
      <c r="CJ688" s="117" t="s">
        <v>145</v>
      </c>
      <c r="CK688" s="117" t="s">
        <v>145</v>
      </c>
      <c r="CL688" s="117" t="s">
        <v>145</v>
      </c>
      <c r="CM688" s="117" t="s">
        <v>145</v>
      </c>
      <c r="CN688" s="117" t="s">
        <v>145</v>
      </c>
      <c r="CO688" s="117" t="s">
        <v>145</v>
      </c>
      <c r="CP688" s="117" t="s">
        <v>145</v>
      </c>
      <c r="CQ688" s="117" t="s">
        <v>145</v>
      </c>
      <c r="CR688" s="117" t="s">
        <v>145</v>
      </c>
      <c r="CS688" s="117" t="s">
        <v>173</v>
      </c>
      <c r="CT688" s="117" t="s">
        <v>174</v>
      </c>
      <c r="CU688" s="117" t="s">
        <v>182</v>
      </c>
      <c r="CV688" s="117" t="s">
        <v>183</v>
      </c>
      <c r="CW688" s="117" t="s">
        <v>184</v>
      </c>
      <c r="CX688" s="117" t="s">
        <v>178</v>
      </c>
      <c r="CY688" s="117" t="s">
        <v>178</v>
      </c>
      <c r="CZ688" s="117" t="s">
        <v>179</v>
      </c>
      <c r="DA688" s="117" t="s">
        <v>179</v>
      </c>
      <c r="DB688" s="117" t="s">
        <v>145</v>
      </c>
      <c r="DC688" s="117" t="s">
        <v>145</v>
      </c>
      <c r="DD688" s="117" t="s">
        <v>179</v>
      </c>
      <c r="DE688" s="117" t="s">
        <v>145</v>
      </c>
      <c r="DF688" s="117" t="s">
        <v>145</v>
      </c>
      <c r="DG688" s="117" t="s">
        <v>145</v>
      </c>
      <c r="DH688" s="117" t="s">
        <v>145</v>
      </c>
      <c r="DI688" s="117" t="s">
        <v>145</v>
      </c>
      <c r="DJ688" s="117" t="s">
        <v>145</v>
      </c>
      <c r="DK688" s="117" t="s">
        <v>145</v>
      </c>
      <c r="DL688" s="117" t="s">
        <v>145</v>
      </c>
      <c r="DM688" s="117" t="s">
        <v>145</v>
      </c>
      <c r="DN688" s="117" t="s">
        <v>145</v>
      </c>
      <c r="DO688" s="117" t="s">
        <v>145</v>
      </c>
      <c r="DP688" s="117" t="s">
        <v>145</v>
      </c>
      <c r="DQ688" s="117" t="s">
        <v>145</v>
      </c>
      <c r="DR688" s="117" t="s">
        <v>145</v>
      </c>
      <c r="DS688" s="117" t="s">
        <v>145</v>
      </c>
      <c r="DT688" s="117" t="s">
        <v>145</v>
      </c>
      <c r="DU688" s="117" t="s">
        <v>145</v>
      </c>
      <c r="DV688" s="117" t="s">
        <v>145</v>
      </c>
      <c r="DW688" s="117" t="s">
        <v>145</v>
      </c>
      <c r="DX688" s="117" t="s">
        <v>145</v>
      </c>
      <c r="DY688" s="117" t="s">
        <v>145</v>
      </c>
      <c r="DZ688" s="117" t="s">
        <v>145</v>
      </c>
      <c r="EA688" s="117" t="s">
        <v>145</v>
      </c>
      <c r="EB688" s="117" t="s">
        <v>145</v>
      </c>
      <c r="EC688" s="117" t="s">
        <v>180</v>
      </c>
      <c r="ED688" s="117" t="s">
        <v>145</v>
      </c>
      <c r="EE688" s="117" t="s">
        <v>154</v>
      </c>
      <c r="EF688" s="117" t="s">
        <v>145</v>
      </c>
      <c r="EG688" s="117" t="s">
        <v>145</v>
      </c>
      <c r="EH688" s="117" t="s">
        <v>145</v>
      </c>
      <c r="EI688" s="117" t="s">
        <v>145</v>
      </c>
      <c r="EJ688" s="117" t="s">
        <v>145</v>
      </c>
      <c r="EK688" s="117" t="s">
        <v>145</v>
      </c>
      <c r="EL688" s="117" t="s">
        <v>145</v>
      </c>
      <c r="EM688" s="117" t="s">
        <v>145</v>
      </c>
      <c r="EN688" s="117" t="s">
        <v>147</v>
      </c>
    </row>
    <row r="689" spans="1:144">
      <c r="A689" s="117" t="s">
        <v>2485</v>
      </c>
      <c r="B689" s="117" t="s">
        <v>145</v>
      </c>
      <c r="C689" s="117" t="s">
        <v>146</v>
      </c>
      <c r="D689" s="117" t="s">
        <v>145</v>
      </c>
      <c r="E689" s="117" t="s">
        <v>147</v>
      </c>
      <c r="F689" s="117" t="s">
        <v>145</v>
      </c>
      <c r="G689" s="117" t="s">
        <v>148</v>
      </c>
      <c r="H689" s="117" t="s">
        <v>149</v>
      </c>
      <c r="I689" s="117" t="s">
        <v>145</v>
      </c>
      <c r="J689" s="117" t="s">
        <v>150</v>
      </c>
      <c r="K689" s="117" t="s">
        <v>151</v>
      </c>
      <c r="L689" s="117" t="s">
        <v>2486</v>
      </c>
      <c r="M689" s="117" t="s">
        <v>145</v>
      </c>
      <c r="N689" s="117" t="s">
        <v>146</v>
      </c>
      <c r="O689" s="117" t="s">
        <v>153</v>
      </c>
      <c r="P689" s="117" t="s">
        <v>154</v>
      </c>
      <c r="Q689" s="117" t="s">
        <v>155</v>
      </c>
      <c r="R689" s="117" t="s">
        <v>145</v>
      </c>
      <c r="S689" s="117" t="s">
        <v>156</v>
      </c>
      <c r="T689" s="117" t="s">
        <v>154</v>
      </c>
      <c r="U689" s="117" t="s">
        <v>145</v>
      </c>
      <c r="V689" s="117" t="s">
        <v>145</v>
      </c>
      <c r="W689" s="117" t="s">
        <v>157</v>
      </c>
      <c r="X689" s="117" t="s">
        <v>157</v>
      </c>
      <c r="Y689" s="117" t="s">
        <v>158</v>
      </c>
      <c r="Z689" s="117" t="s">
        <v>159</v>
      </c>
      <c r="AA689" s="117" t="s">
        <v>145</v>
      </c>
      <c r="AB689" s="117" t="s">
        <v>145</v>
      </c>
      <c r="AC689" s="117" t="s">
        <v>145</v>
      </c>
      <c r="AD689" s="117" t="s">
        <v>145</v>
      </c>
      <c r="AE689" s="117" t="s">
        <v>2487</v>
      </c>
      <c r="AF689" s="117" t="s">
        <v>145</v>
      </c>
      <c r="AG689" s="117" t="s">
        <v>145</v>
      </c>
      <c r="AH689" s="117" t="s">
        <v>147</v>
      </c>
      <c r="AI689" s="117" t="s">
        <v>145</v>
      </c>
      <c r="AJ689" s="117" t="s">
        <v>145</v>
      </c>
      <c r="AK689" s="117" t="s">
        <v>145</v>
      </c>
      <c r="AL689" s="117" t="s">
        <v>145</v>
      </c>
      <c r="AM689" s="117" t="s">
        <v>145</v>
      </c>
      <c r="AN689" s="117" t="s">
        <v>145</v>
      </c>
      <c r="AO689" s="117" t="s">
        <v>490</v>
      </c>
      <c r="AP689" s="117" t="s">
        <v>2488</v>
      </c>
      <c r="AQ689" s="117" t="s">
        <v>2489</v>
      </c>
      <c r="AR689" s="117" t="s">
        <v>493</v>
      </c>
      <c r="AS689" s="117" t="s">
        <v>2490</v>
      </c>
      <c r="AT689" s="117" t="s">
        <v>2491</v>
      </c>
      <c r="AU689" s="117" t="s">
        <v>145</v>
      </c>
      <c r="AV689" s="117" t="s">
        <v>2492</v>
      </c>
      <c r="AW689" s="117" t="s">
        <v>2493</v>
      </c>
      <c r="AX689" s="117" t="s">
        <v>2494</v>
      </c>
      <c r="AY689" s="117" t="s">
        <v>145</v>
      </c>
      <c r="AZ689" s="117" t="s">
        <v>2491</v>
      </c>
      <c r="BA689" s="117" t="s">
        <v>145</v>
      </c>
      <c r="BB689" s="117" t="s">
        <v>145</v>
      </c>
      <c r="BC689" s="117" t="s">
        <v>145</v>
      </c>
      <c r="BD689" s="117" t="s">
        <v>145</v>
      </c>
      <c r="BE689" s="117" t="s">
        <v>145</v>
      </c>
      <c r="BF689" s="117" t="s">
        <v>145</v>
      </c>
      <c r="BG689" s="117" t="s">
        <v>145</v>
      </c>
      <c r="BH689" s="117" t="s">
        <v>145</v>
      </c>
      <c r="BI689" s="117" t="s">
        <v>145</v>
      </c>
      <c r="BJ689" s="117" t="s">
        <v>145</v>
      </c>
      <c r="BK689" s="117" t="s">
        <v>145</v>
      </c>
      <c r="BL689" s="117" t="s">
        <v>170</v>
      </c>
      <c r="BM689" s="117" t="s">
        <v>145</v>
      </c>
      <c r="BN689" s="117" t="s">
        <v>145</v>
      </c>
      <c r="BO689" s="117" t="s">
        <v>145</v>
      </c>
      <c r="BP689" s="117" t="s">
        <v>145</v>
      </c>
      <c r="BQ689" s="117" t="s">
        <v>145</v>
      </c>
      <c r="BR689" s="117" t="s">
        <v>145</v>
      </c>
      <c r="BS689" s="117" t="s">
        <v>145</v>
      </c>
      <c r="BT689" s="117" t="s">
        <v>145</v>
      </c>
      <c r="BU689" s="117" t="s">
        <v>145</v>
      </c>
      <c r="BV689" s="117" t="s">
        <v>171</v>
      </c>
      <c r="BW689" s="117" t="s">
        <v>145</v>
      </c>
      <c r="BX689" s="117" t="s">
        <v>145</v>
      </c>
      <c r="BY689" s="117" t="s">
        <v>145</v>
      </c>
      <c r="BZ689" s="117" t="s">
        <v>145</v>
      </c>
      <c r="CA689" s="117" t="s">
        <v>145</v>
      </c>
      <c r="CB689" s="117" t="s">
        <v>172</v>
      </c>
      <c r="CC689" s="117" t="s">
        <v>172</v>
      </c>
      <c r="CD689" s="117" t="s">
        <v>145</v>
      </c>
      <c r="CE689" s="117" t="s">
        <v>145</v>
      </c>
      <c r="CF689" s="117" t="s">
        <v>145</v>
      </c>
      <c r="CG689" s="117" t="s">
        <v>145</v>
      </c>
      <c r="CH689" s="117" t="s">
        <v>145</v>
      </c>
      <c r="CI689" s="117" t="s">
        <v>145</v>
      </c>
      <c r="CJ689" s="117" t="s">
        <v>145</v>
      </c>
      <c r="CK689" s="117" t="s">
        <v>145</v>
      </c>
      <c r="CL689" s="117" t="s">
        <v>145</v>
      </c>
      <c r="CM689" s="117" t="s">
        <v>145</v>
      </c>
      <c r="CN689" s="117" t="s">
        <v>145</v>
      </c>
      <c r="CO689" s="117" t="s">
        <v>145</v>
      </c>
      <c r="CP689" s="117" t="s">
        <v>145</v>
      </c>
      <c r="CQ689" s="117" t="s">
        <v>145</v>
      </c>
      <c r="CR689" s="117" t="s">
        <v>145</v>
      </c>
      <c r="CS689" s="117" t="s">
        <v>173</v>
      </c>
      <c r="CT689" s="117" t="s">
        <v>181</v>
      </c>
      <c r="CU689" s="117" t="s">
        <v>175</v>
      </c>
      <c r="CV689" s="117" t="s">
        <v>176</v>
      </c>
      <c r="CW689" s="117" t="s">
        <v>177</v>
      </c>
      <c r="CX689" s="117" t="s">
        <v>178</v>
      </c>
      <c r="CY689" s="117" t="s">
        <v>178</v>
      </c>
      <c r="CZ689" s="117" t="s">
        <v>179</v>
      </c>
      <c r="DA689" s="117" t="s">
        <v>179</v>
      </c>
      <c r="DB689" s="117" t="s">
        <v>145</v>
      </c>
      <c r="DC689" s="117" t="s">
        <v>145</v>
      </c>
      <c r="DD689" s="117" t="s">
        <v>179</v>
      </c>
      <c r="DE689" s="117" t="s">
        <v>145</v>
      </c>
      <c r="DF689" s="117" t="s">
        <v>145</v>
      </c>
      <c r="DG689" s="117" t="s">
        <v>145</v>
      </c>
      <c r="DH689" s="117" t="s">
        <v>145</v>
      </c>
      <c r="DI689" s="117" t="s">
        <v>145</v>
      </c>
      <c r="DJ689" s="117" t="s">
        <v>145</v>
      </c>
      <c r="DK689" s="117" t="s">
        <v>145</v>
      </c>
      <c r="DL689" s="117" t="s">
        <v>145</v>
      </c>
      <c r="DM689" s="117" t="s">
        <v>145</v>
      </c>
      <c r="DN689" s="117" t="s">
        <v>145</v>
      </c>
      <c r="DO689" s="117" t="s">
        <v>145</v>
      </c>
      <c r="DP689" s="117" t="s">
        <v>145</v>
      </c>
      <c r="DQ689" s="117" t="s">
        <v>145</v>
      </c>
      <c r="DR689" s="117" t="s">
        <v>145</v>
      </c>
      <c r="DS689" s="117" t="s">
        <v>145</v>
      </c>
      <c r="DT689" s="117" t="s">
        <v>145</v>
      </c>
      <c r="DU689" s="117" t="s">
        <v>145</v>
      </c>
      <c r="DV689" s="117" t="s">
        <v>145</v>
      </c>
      <c r="DW689" s="117" t="s">
        <v>145</v>
      </c>
      <c r="DX689" s="117" t="s">
        <v>145</v>
      </c>
      <c r="DY689" s="117" t="s">
        <v>145</v>
      </c>
      <c r="DZ689" s="117" t="s">
        <v>145</v>
      </c>
      <c r="EA689" s="117" t="s">
        <v>145</v>
      </c>
      <c r="EB689" s="117" t="s">
        <v>145</v>
      </c>
      <c r="EC689" s="117" t="s">
        <v>180</v>
      </c>
      <c r="ED689" s="117" t="s">
        <v>145</v>
      </c>
      <c r="EE689" s="117" t="s">
        <v>154</v>
      </c>
      <c r="EF689" s="117" t="s">
        <v>145</v>
      </c>
      <c r="EG689" s="117" t="s">
        <v>145</v>
      </c>
      <c r="EH689" s="117" t="s">
        <v>145</v>
      </c>
      <c r="EI689" s="117" t="s">
        <v>145</v>
      </c>
      <c r="EJ689" s="117" t="s">
        <v>145</v>
      </c>
      <c r="EK689" s="117" t="s">
        <v>145</v>
      </c>
      <c r="EL689" s="117" t="s">
        <v>145</v>
      </c>
      <c r="EM689" s="117" t="s">
        <v>145</v>
      </c>
      <c r="EN689" s="117" t="s">
        <v>147</v>
      </c>
    </row>
    <row r="690" spans="1:144">
      <c r="A690" s="117" t="s">
        <v>2495</v>
      </c>
      <c r="B690" s="117" t="s">
        <v>145</v>
      </c>
      <c r="C690" s="117" t="s">
        <v>146</v>
      </c>
      <c r="D690" s="117" t="s">
        <v>145</v>
      </c>
      <c r="E690" s="117" t="s">
        <v>147</v>
      </c>
      <c r="F690" s="117" t="s">
        <v>145</v>
      </c>
      <c r="G690" s="117" t="s">
        <v>148</v>
      </c>
      <c r="H690" s="117" t="s">
        <v>149</v>
      </c>
      <c r="I690" s="117" t="s">
        <v>145</v>
      </c>
      <c r="J690" s="117" t="s">
        <v>150</v>
      </c>
      <c r="K690" s="117" t="s">
        <v>151</v>
      </c>
      <c r="L690" s="117" t="s">
        <v>2486</v>
      </c>
      <c r="M690" s="117" t="s">
        <v>145</v>
      </c>
      <c r="N690" s="117" t="s">
        <v>146</v>
      </c>
      <c r="O690" s="117" t="s">
        <v>153</v>
      </c>
      <c r="P690" s="117" t="s">
        <v>154</v>
      </c>
      <c r="Q690" s="117" t="s">
        <v>155</v>
      </c>
      <c r="R690" s="117" t="s">
        <v>145</v>
      </c>
      <c r="S690" s="117" t="s">
        <v>156</v>
      </c>
      <c r="T690" s="117" t="s">
        <v>154</v>
      </c>
      <c r="U690" s="117" t="s">
        <v>145</v>
      </c>
      <c r="V690" s="117" t="s">
        <v>145</v>
      </c>
      <c r="W690" s="117" t="s">
        <v>157</v>
      </c>
      <c r="X690" s="117" t="s">
        <v>157</v>
      </c>
      <c r="Y690" s="117" t="s">
        <v>158</v>
      </c>
      <c r="Z690" s="117" t="s">
        <v>159</v>
      </c>
      <c r="AA690" s="117" t="s">
        <v>145</v>
      </c>
      <c r="AB690" s="117" t="s">
        <v>145</v>
      </c>
      <c r="AC690" s="117" t="s">
        <v>145</v>
      </c>
      <c r="AD690" s="117" t="s">
        <v>145</v>
      </c>
      <c r="AE690" s="117" t="s">
        <v>2496</v>
      </c>
      <c r="AF690" s="117" t="s">
        <v>145</v>
      </c>
      <c r="AG690" s="117" t="s">
        <v>145</v>
      </c>
      <c r="AH690" s="117" t="s">
        <v>147</v>
      </c>
      <c r="AI690" s="117" t="s">
        <v>145</v>
      </c>
      <c r="AJ690" s="117" t="s">
        <v>145</v>
      </c>
      <c r="AK690" s="117" t="s">
        <v>145</v>
      </c>
      <c r="AL690" s="117" t="s">
        <v>145</v>
      </c>
      <c r="AM690" s="117" t="s">
        <v>145</v>
      </c>
      <c r="AN690" s="117" t="s">
        <v>145</v>
      </c>
      <c r="AO690" s="117" t="s">
        <v>2001</v>
      </c>
      <c r="AP690" s="117" t="s">
        <v>2497</v>
      </c>
      <c r="AQ690" s="117" t="s">
        <v>2497</v>
      </c>
      <c r="AR690" s="117" t="s">
        <v>637</v>
      </c>
      <c r="AS690" s="117" t="s">
        <v>1542</v>
      </c>
      <c r="AT690" s="117" t="s">
        <v>1543</v>
      </c>
      <c r="AU690" s="117" t="s">
        <v>145</v>
      </c>
      <c r="AV690" s="117" t="s">
        <v>2498</v>
      </c>
      <c r="AW690" s="117" t="s">
        <v>2499</v>
      </c>
      <c r="AX690" s="117" t="s">
        <v>2500</v>
      </c>
      <c r="AY690" s="117" t="s">
        <v>145</v>
      </c>
      <c r="AZ690" s="117" t="s">
        <v>1543</v>
      </c>
      <c r="BA690" s="117" t="s">
        <v>145</v>
      </c>
      <c r="BB690" s="117" t="s">
        <v>145</v>
      </c>
      <c r="BC690" s="117" t="s">
        <v>145</v>
      </c>
      <c r="BD690" s="117" t="s">
        <v>145</v>
      </c>
      <c r="BE690" s="117" t="s">
        <v>145</v>
      </c>
      <c r="BF690" s="117" t="s">
        <v>145</v>
      </c>
      <c r="BG690" s="117" t="s">
        <v>145</v>
      </c>
      <c r="BH690" s="117" t="s">
        <v>145</v>
      </c>
      <c r="BI690" s="117" t="s">
        <v>145</v>
      </c>
      <c r="BJ690" s="117" t="s">
        <v>145</v>
      </c>
      <c r="BK690" s="117" t="s">
        <v>145</v>
      </c>
      <c r="BL690" s="117" t="s">
        <v>170</v>
      </c>
      <c r="BM690" s="117" t="s">
        <v>145</v>
      </c>
      <c r="BN690" s="117" t="s">
        <v>145</v>
      </c>
      <c r="BO690" s="117" t="s">
        <v>145</v>
      </c>
      <c r="BP690" s="117" t="s">
        <v>145</v>
      </c>
      <c r="BQ690" s="117" t="s">
        <v>145</v>
      </c>
      <c r="BR690" s="117" t="s">
        <v>145</v>
      </c>
      <c r="BS690" s="117" t="s">
        <v>145</v>
      </c>
      <c r="BT690" s="117" t="s">
        <v>145</v>
      </c>
      <c r="BU690" s="117" t="s">
        <v>145</v>
      </c>
      <c r="BV690" s="117" t="s">
        <v>171</v>
      </c>
      <c r="BW690" s="117" t="s">
        <v>145</v>
      </c>
      <c r="BX690" s="117" t="s">
        <v>145</v>
      </c>
      <c r="BY690" s="117" t="s">
        <v>145</v>
      </c>
      <c r="BZ690" s="117" t="s">
        <v>145</v>
      </c>
      <c r="CA690" s="117" t="s">
        <v>145</v>
      </c>
      <c r="CB690" s="117" t="s">
        <v>172</v>
      </c>
      <c r="CC690" s="117" t="s">
        <v>172</v>
      </c>
      <c r="CD690" s="117" t="s">
        <v>145</v>
      </c>
      <c r="CE690" s="117" t="s">
        <v>145</v>
      </c>
      <c r="CF690" s="117" t="s">
        <v>145</v>
      </c>
      <c r="CG690" s="117" t="s">
        <v>145</v>
      </c>
      <c r="CH690" s="117" t="s">
        <v>145</v>
      </c>
      <c r="CI690" s="117" t="s">
        <v>145</v>
      </c>
      <c r="CJ690" s="117" t="s">
        <v>145</v>
      </c>
      <c r="CK690" s="117" t="s">
        <v>145</v>
      </c>
      <c r="CL690" s="117" t="s">
        <v>145</v>
      </c>
      <c r="CM690" s="117" t="s">
        <v>145</v>
      </c>
      <c r="CN690" s="117" t="s">
        <v>145</v>
      </c>
      <c r="CO690" s="117" t="s">
        <v>145</v>
      </c>
      <c r="CP690" s="117" t="s">
        <v>145</v>
      </c>
      <c r="CQ690" s="117" t="s">
        <v>145</v>
      </c>
      <c r="CR690" s="117" t="s">
        <v>145</v>
      </c>
      <c r="CS690" s="117" t="s">
        <v>173</v>
      </c>
      <c r="CT690" s="117" t="s">
        <v>174</v>
      </c>
      <c r="CU690" s="117" t="s">
        <v>182</v>
      </c>
      <c r="CV690" s="117" t="s">
        <v>183</v>
      </c>
      <c r="CW690" s="117" t="s">
        <v>184</v>
      </c>
      <c r="CX690" s="117" t="s">
        <v>178</v>
      </c>
      <c r="CY690" s="117" t="s">
        <v>178</v>
      </c>
      <c r="CZ690" s="117" t="s">
        <v>179</v>
      </c>
      <c r="DA690" s="117" t="s">
        <v>179</v>
      </c>
      <c r="DB690" s="117" t="s">
        <v>145</v>
      </c>
      <c r="DC690" s="117" t="s">
        <v>145</v>
      </c>
      <c r="DD690" s="117" t="s">
        <v>179</v>
      </c>
      <c r="DE690" s="117" t="s">
        <v>145</v>
      </c>
      <c r="DF690" s="117" t="s">
        <v>145</v>
      </c>
      <c r="DG690" s="117" t="s">
        <v>145</v>
      </c>
      <c r="DH690" s="117" t="s">
        <v>145</v>
      </c>
      <c r="DI690" s="117" t="s">
        <v>145</v>
      </c>
      <c r="DJ690" s="117" t="s">
        <v>145</v>
      </c>
      <c r="DK690" s="117" t="s">
        <v>145</v>
      </c>
      <c r="DL690" s="117" t="s">
        <v>145</v>
      </c>
      <c r="DM690" s="117" t="s">
        <v>145</v>
      </c>
      <c r="DN690" s="117" t="s">
        <v>145</v>
      </c>
      <c r="DO690" s="117" t="s">
        <v>145</v>
      </c>
      <c r="DP690" s="117" t="s">
        <v>145</v>
      </c>
      <c r="DQ690" s="117" t="s">
        <v>145</v>
      </c>
      <c r="DR690" s="117" t="s">
        <v>145</v>
      </c>
      <c r="DS690" s="117" t="s">
        <v>145</v>
      </c>
      <c r="DT690" s="117" t="s">
        <v>145</v>
      </c>
      <c r="DU690" s="117" t="s">
        <v>145</v>
      </c>
      <c r="DV690" s="117" t="s">
        <v>145</v>
      </c>
      <c r="DW690" s="117" t="s">
        <v>145</v>
      </c>
      <c r="DX690" s="117" t="s">
        <v>145</v>
      </c>
      <c r="DY690" s="117" t="s">
        <v>145</v>
      </c>
      <c r="DZ690" s="117" t="s">
        <v>145</v>
      </c>
      <c r="EA690" s="117" t="s">
        <v>145</v>
      </c>
      <c r="EB690" s="117" t="s">
        <v>145</v>
      </c>
      <c r="EC690" s="117" t="s">
        <v>180</v>
      </c>
      <c r="ED690" s="117" t="s">
        <v>145</v>
      </c>
      <c r="EE690" s="117" t="s">
        <v>154</v>
      </c>
      <c r="EF690" s="117" t="s">
        <v>145</v>
      </c>
      <c r="EG690" s="117" t="s">
        <v>145</v>
      </c>
      <c r="EH690" s="117" t="s">
        <v>145</v>
      </c>
      <c r="EI690" s="117" t="s">
        <v>145</v>
      </c>
      <c r="EJ690" s="117" t="s">
        <v>145</v>
      </c>
      <c r="EK690" s="117" t="s">
        <v>145</v>
      </c>
      <c r="EL690" s="117" t="s">
        <v>145</v>
      </c>
      <c r="EM690" s="117" t="s">
        <v>145</v>
      </c>
      <c r="EN690" s="117" t="s">
        <v>147</v>
      </c>
    </row>
    <row r="691" spans="1:144">
      <c r="A691" s="117" t="s">
        <v>2495</v>
      </c>
      <c r="B691" s="117" t="s">
        <v>145</v>
      </c>
      <c r="C691" s="117" t="s">
        <v>146</v>
      </c>
      <c r="D691" s="117" t="s">
        <v>145</v>
      </c>
      <c r="E691" s="117" t="s">
        <v>147</v>
      </c>
      <c r="F691" s="117" t="s">
        <v>145</v>
      </c>
      <c r="G691" s="117" t="s">
        <v>148</v>
      </c>
      <c r="H691" s="117" t="s">
        <v>149</v>
      </c>
      <c r="I691" s="117" t="s">
        <v>145</v>
      </c>
      <c r="J691" s="117" t="s">
        <v>150</v>
      </c>
      <c r="K691" s="117" t="s">
        <v>151</v>
      </c>
      <c r="L691" s="117" t="s">
        <v>2486</v>
      </c>
      <c r="M691" s="117" t="s">
        <v>145</v>
      </c>
      <c r="N691" s="117" t="s">
        <v>146</v>
      </c>
      <c r="O691" s="117" t="s">
        <v>153</v>
      </c>
      <c r="P691" s="117" t="s">
        <v>154</v>
      </c>
      <c r="Q691" s="117" t="s">
        <v>155</v>
      </c>
      <c r="R691" s="117" t="s">
        <v>145</v>
      </c>
      <c r="S691" s="117" t="s">
        <v>156</v>
      </c>
      <c r="T691" s="117" t="s">
        <v>154</v>
      </c>
      <c r="U691" s="117" t="s">
        <v>145</v>
      </c>
      <c r="V691" s="117" t="s">
        <v>145</v>
      </c>
      <c r="W691" s="117" t="s">
        <v>157</v>
      </c>
      <c r="X691" s="117" t="s">
        <v>157</v>
      </c>
      <c r="Y691" s="117" t="s">
        <v>158</v>
      </c>
      <c r="Z691" s="117" t="s">
        <v>159</v>
      </c>
      <c r="AA691" s="117" t="s">
        <v>145</v>
      </c>
      <c r="AB691" s="117" t="s">
        <v>145</v>
      </c>
      <c r="AC691" s="117" t="s">
        <v>145</v>
      </c>
      <c r="AD691" s="117" t="s">
        <v>145</v>
      </c>
      <c r="AE691" s="117" t="s">
        <v>2496</v>
      </c>
      <c r="AF691" s="117" t="s">
        <v>145</v>
      </c>
      <c r="AG691" s="117" t="s">
        <v>145</v>
      </c>
      <c r="AH691" s="117" t="s">
        <v>147</v>
      </c>
      <c r="AI691" s="117" t="s">
        <v>145</v>
      </c>
      <c r="AJ691" s="117" t="s">
        <v>145</v>
      </c>
      <c r="AK691" s="117" t="s">
        <v>145</v>
      </c>
      <c r="AL691" s="117" t="s">
        <v>145</v>
      </c>
      <c r="AM691" s="117" t="s">
        <v>145</v>
      </c>
      <c r="AN691" s="117" t="s">
        <v>145</v>
      </c>
      <c r="AO691" s="117" t="s">
        <v>2001</v>
      </c>
      <c r="AP691" s="117" t="s">
        <v>2497</v>
      </c>
      <c r="AQ691" s="117" t="s">
        <v>2497</v>
      </c>
      <c r="AR691" s="117" t="s">
        <v>637</v>
      </c>
      <c r="AS691" s="117" t="s">
        <v>1542</v>
      </c>
      <c r="AT691" s="117" t="s">
        <v>1543</v>
      </c>
      <c r="AU691" s="117" t="s">
        <v>145</v>
      </c>
      <c r="AV691" s="117" t="s">
        <v>2498</v>
      </c>
      <c r="AW691" s="117" t="s">
        <v>2499</v>
      </c>
      <c r="AX691" s="117" t="s">
        <v>2500</v>
      </c>
      <c r="AY691" s="117" t="s">
        <v>145</v>
      </c>
      <c r="AZ691" s="117" t="s">
        <v>1543</v>
      </c>
      <c r="BA691" s="117" t="s">
        <v>145</v>
      </c>
      <c r="BB691" s="117" t="s">
        <v>145</v>
      </c>
      <c r="BC691" s="117" t="s">
        <v>145</v>
      </c>
      <c r="BD691" s="117" t="s">
        <v>145</v>
      </c>
      <c r="BE691" s="117" t="s">
        <v>145</v>
      </c>
      <c r="BF691" s="117" t="s">
        <v>145</v>
      </c>
      <c r="BG691" s="117" t="s">
        <v>145</v>
      </c>
      <c r="BH691" s="117" t="s">
        <v>145</v>
      </c>
      <c r="BI691" s="117" t="s">
        <v>145</v>
      </c>
      <c r="BJ691" s="117" t="s">
        <v>145</v>
      </c>
      <c r="BK691" s="117" t="s">
        <v>145</v>
      </c>
      <c r="BL691" s="117" t="s">
        <v>170</v>
      </c>
      <c r="BM691" s="117" t="s">
        <v>145</v>
      </c>
      <c r="BN691" s="117" t="s">
        <v>145</v>
      </c>
      <c r="BO691" s="117" t="s">
        <v>145</v>
      </c>
      <c r="BP691" s="117" t="s">
        <v>145</v>
      </c>
      <c r="BQ691" s="117" t="s">
        <v>145</v>
      </c>
      <c r="BR691" s="117" t="s">
        <v>145</v>
      </c>
      <c r="BS691" s="117" t="s">
        <v>145</v>
      </c>
      <c r="BT691" s="117" t="s">
        <v>145</v>
      </c>
      <c r="BU691" s="117" t="s">
        <v>145</v>
      </c>
      <c r="BV691" s="117" t="s">
        <v>171</v>
      </c>
      <c r="BW691" s="117" t="s">
        <v>145</v>
      </c>
      <c r="BX691" s="117" t="s">
        <v>145</v>
      </c>
      <c r="BY691" s="117" t="s">
        <v>145</v>
      </c>
      <c r="BZ691" s="117" t="s">
        <v>145</v>
      </c>
      <c r="CA691" s="117" t="s">
        <v>145</v>
      </c>
      <c r="CB691" s="117" t="s">
        <v>172</v>
      </c>
      <c r="CC691" s="117" t="s">
        <v>172</v>
      </c>
      <c r="CD691" s="117" t="s">
        <v>145</v>
      </c>
      <c r="CE691" s="117" t="s">
        <v>145</v>
      </c>
      <c r="CF691" s="117" t="s">
        <v>145</v>
      </c>
      <c r="CG691" s="117" t="s">
        <v>145</v>
      </c>
      <c r="CH691" s="117" t="s">
        <v>145</v>
      </c>
      <c r="CI691" s="117" t="s">
        <v>145</v>
      </c>
      <c r="CJ691" s="117" t="s">
        <v>145</v>
      </c>
      <c r="CK691" s="117" t="s">
        <v>145</v>
      </c>
      <c r="CL691" s="117" t="s">
        <v>145</v>
      </c>
      <c r="CM691" s="117" t="s">
        <v>145</v>
      </c>
      <c r="CN691" s="117" t="s">
        <v>145</v>
      </c>
      <c r="CO691" s="117" t="s">
        <v>145</v>
      </c>
      <c r="CP691" s="117" t="s">
        <v>145</v>
      </c>
      <c r="CQ691" s="117" t="s">
        <v>145</v>
      </c>
      <c r="CR691" s="117" t="s">
        <v>145</v>
      </c>
      <c r="CS691" s="117" t="s">
        <v>173</v>
      </c>
      <c r="CT691" s="117" t="s">
        <v>181</v>
      </c>
      <c r="CU691" s="117" t="s">
        <v>175</v>
      </c>
      <c r="CV691" s="117" t="s">
        <v>176</v>
      </c>
      <c r="CW691" s="117" t="s">
        <v>177</v>
      </c>
      <c r="CX691" s="117" t="s">
        <v>178</v>
      </c>
      <c r="CY691" s="117" t="s">
        <v>178</v>
      </c>
      <c r="CZ691" s="117" t="s">
        <v>179</v>
      </c>
      <c r="DA691" s="117" t="s">
        <v>179</v>
      </c>
      <c r="DB691" s="117" t="s">
        <v>145</v>
      </c>
      <c r="DC691" s="117" t="s">
        <v>145</v>
      </c>
      <c r="DD691" s="117" t="s">
        <v>179</v>
      </c>
      <c r="DE691" s="117" t="s">
        <v>145</v>
      </c>
      <c r="DF691" s="117" t="s">
        <v>145</v>
      </c>
      <c r="DG691" s="117" t="s">
        <v>145</v>
      </c>
      <c r="DH691" s="117" t="s">
        <v>145</v>
      </c>
      <c r="DI691" s="117" t="s">
        <v>145</v>
      </c>
      <c r="DJ691" s="117" t="s">
        <v>145</v>
      </c>
      <c r="DK691" s="117" t="s">
        <v>145</v>
      </c>
      <c r="DL691" s="117" t="s">
        <v>145</v>
      </c>
      <c r="DM691" s="117" t="s">
        <v>145</v>
      </c>
      <c r="DN691" s="117" t="s">
        <v>145</v>
      </c>
      <c r="DO691" s="117" t="s">
        <v>145</v>
      </c>
      <c r="DP691" s="117" t="s">
        <v>145</v>
      </c>
      <c r="DQ691" s="117" t="s">
        <v>145</v>
      </c>
      <c r="DR691" s="117" t="s">
        <v>145</v>
      </c>
      <c r="DS691" s="117" t="s">
        <v>145</v>
      </c>
      <c r="DT691" s="117" t="s">
        <v>145</v>
      </c>
      <c r="DU691" s="117" t="s">
        <v>145</v>
      </c>
      <c r="DV691" s="117" t="s">
        <v>145</v>
      </c>
      <c r="DW691" s="117" t="s">
        <v>145</v>
      </c>
      <c r="DX691" s="117" t="s">
        <v>145</v>
      </c>
      <c r="DY691" s="117" t="s">
        <v>145</v>
      </c>
      <c r="DZ691" s="117" t="s">
        <v>145</v>
      </c>
      <c r="EA691" s="117" t="s">
        <v>145</v>
      </c>
      <c r="EB691" s="117" t="s">
        <v>145</v>
      </c>
      <c r="EC691" s="117" t="s">
        <v>180</v>
      </c>
      <c r="ED691" s="117" t="s">
        <v>145</v>
      </c>
      <c r="EE691" s="117" t="s">
        <v>154</v>
      </c>
      <c r="EF691" s="117" t="s">
        <v>145</v>
      </c>
      <c r="EG691" s="117" t="s">
        <v>145</v>
      </c>
      <c r="EH691" s="117" t="s">
        <v>145</v>
      </c>
      <c r="EI691" s="117" t="s">
        <v>145</v>
      </c>
      <c r="EJ691" s="117" t="s">
        <v>145</v>
      </c>
      <c r="EK691" s="117" t="s">
        <v>145</v>
      </c>
      <c r="EL691" s="117" t="s">
        <v>145</v>
      </c>
      <c r="EM691" s="117" t="s">
        <v>145</v>
      </c>
      <c r="EN691" s="117" t="s">
        <v>147</v>
      </c>
    </row>
    <row r="692" spans="1:144">
      <c r="A692" s="117" t="s">
        <v>2501</v>
      </c>
      <c r="B692" s="117" t="s">
        <v>145</v>
      </c>
      <c r="C692" s="117" t="s">
        <v>146</v>
      </c>
      <c r="D692" s="117" t="s">
        <v>145</v>
      </c>
      <c r="E692" s="117" t="s">
        <v>147</v>
      </c>
      <c r="F692" s="117" t="s">
        <v>145</v>
      </c>
      <c r="G692" s="117" t="s">
        <v>148</v>
      </c>
      <c r="H692" s="117" t="s">
        <v>149</v>
      </c>
      <c r="I692" s="117" t="s">
        <v>145</v>
      </c>
      <c r="J692" s="117" t="s">
        <v>150</v>
      </c>
      <c r="K692" s="117" t="s">
        <v>151</v>
      </c>
      <c r="L692" s="117" t="s">
        <v>2486</v>
      </c>
      <c r="M692" s="117" t="s">
        <v>145</v>
      </c>
      <c r="N692" s="117" t="s">
        <v>146</v>
      </c>
      <c r="O692" s="117" t="s">
        <v>153</v>
      </c>
      <c r="P692" s="117" t="s">
        <v>154</v>
      </c>
      <c r="Q692" s="117" t="s">
        <v>155</v>
      </c>
      <c r="R692" s="117" t="s">
        <v>145</v>
      </c>
      <c r="S692" s="117" t="s">
        <v>156</v>
      </c>
      <c r="T692" s="117" t="s">
        <v>154</v>
      </c>
      <c r="U692" s="117" t="s">
        <v>145</v>
      </c>
      <c r="V692" s="117" t="s">
        <v>145</v>
      </c>
      <c r="W692" s="117" t="s">
        <v>157</v>
      </c>
      <c r="X692" s="117" t="s">
        <v>157</v>
      </c>
      <c r="Y692" s="117" t="s">
        <v>158</v>
      </c>
      <c r="Z692" s="117" t="s">
        <v>159</v>
      </c>
      <c r="AA692" s="117" t="s">
        <v>145</v>
      </c>
      <c r="AB692" s="117" t="s">
        <v>145</v>
      </c>
      <c r="AC692" s="117" t="s">
        <v>145</v>
      </c>
      <c r="AD692" s="117" t="s">
        <v>145</v>
      </c>
      <c r="AE692" s="117" t="s">
        <v>2502</v>
      </c>
      <c r="AF692" s="117" t="s">
        <v>145</v>
      </c>
      <c r="AG692" s="117" t="s">
        <v>145</v>
      </c>
      <c r="AH692" s="117" t="s">
        <v>147</v>
      </c>
      <c r="AI692" s="117" t="s">
        <v>145</v>
      </c>
      <c r="AJ692" s="117" t="s">
        <v>145</v>
      </c>
      <c r="AK692" s="117" t="s">
        <v>145</v>
      </c>
      <c r="AL692" s="117" t="s">
        <v>145</v>
      </c>
      <c r="AM692" s="117" t="s">
        <v>145</v>
      </c>
      <c r="AN692" s="117" t="s">
        <v>145</v>
      </c>
      <c r="AO692" s="117" t="s">
        <v>576</v>
      </c>
      <c r="AP692" s="117" t="s">
        <v>1995</v>
      </c>
      <c r="AQ692" s="117" t="s">
        <v>251</v>
      </c>
      <c r="AR692" s="117" t="s">
        <v>252</v>
      </c>
      <c r="AS692" s="117" t="s">
        <v>253</v>
      </c>
      <c r="AT692" s="117" t="s">
        <v>254</v>
      </c>
      <c r="AU692" s="117" t="s">
        <v>145</v>
      </c>
      <c r="AV692" s="117" t="s">
        <v>2503</v>
      </c>
      <c r="AW692" s="117" t="s">
        <v>2504</v>
      </c>
      <c r="AX692" s="117" t="s">
        <v>2505</v>
      </c>
      <c r="AY692" s="117" t="s">
        <v>145</v>
      </c>
      <c r="AZ692" s="117" t="s">
        <v>254</v>
      </c>
      <c r="BA692" s="117" t="s">
        <v>145</v>
      </c>
      <c r="BB692" s="117" t="s">
        <v>145</v>
      </c>
      <c r="BC692" s="117" t="s">
        <v>145</v>
      </c>
      <c r="BD692" s="117" t="s">
        <v>145</v>
      </c>
      <c r="BE692" s="117" t="s">
        <v>145</v>
      </c>
      <c r="BF692" s="117" t="s">
        <v>145</v>
      </c>
      <c r="BG692" s="117" t="s">
        <v>145</v>
      </c>
      <c r="BH692" s="117" t="s">
        <v>145</v>
      </c>
      <c r="BI692" s="117" t="s">
        <v>145</v>
      </c>
      <c r="BJ692" s="117" t="s">
        <v>145</v>
      </c>
      <c r="BK692" s="117" t="s">
        <v>145</v>
      </c>
      <c r="BL692" s="117" t="s">
        <v>170</v>
      </c>
      <c r="BM692" s="117" t="s">
        <v>145</v>
      </c>
      <c r="BN692" s="117" t="s">
        <v>145</v>
      </c>
      <c r="BO692" s="117" t="s">
        <v>145</v>
      </c>
      <c r="BP692" s="117" t="s">
        <v>145</v>
      </c>
      <c r="BQ692" s="117" t="s">
        <v>145</v>
      </c>
      <c r="BR692" s="117" t="s">
        <v>145</v>
      </c>
      <c r="BS692" s="117" t="s">
        <v>145</v>
      </c>
      <c r="BT692" s="117" t="s">
        <v>145</v>
      </c>
      <c r="BU692" s="117" t="s">
        <v>145</v>
      </c>
      <c r="BV692" s="117" t="s">
        <v>171</v>
      </c>
      <c r="BW692" s="117" t="s">
        <v>145</v>
      </c>
      <c r="BX692" s="117" t="s">
        <v>145</v>
      </c>
      <c r="BY692" s="117" t="s">
        <v>145</v>
      </c>
      <c r="BZ692" s="117" t="s">
        <v>145</v>
      </c>
      <c r="CA692" s="117" t="s">
        <v>145</v>
      </c>
      <c r="CB692" s="117" t="s">
        <v>149</v>
      </c>
      <c r="CC692" s="117" t="s">
        <v>149</v>
      </c>
      <c r="CD692" s="117" t="s">
        <v>145</v>
      </c>
      <c r="CE692" s="117" t="s">
        <v>145</v>
      </c>
      <c r="CF692" s="117" t="s">
        <v>145</v>
      </c>
      <c r="CG692" s="117" t="s">
        <v>145</v>
      </c>
      <c r="CH692" s="117" t="s">
        <v>145</v>
      </c>
      <c r="CI692" s="117" t="s">
        <v>145</v>
      </c>
      <c r="CJ692" s="117" t="s">
        <v>145</v>
      </c>
      <c r="CK692" s="117" t="s">
        <v>145</v>
      </c>
      <c r="CL692" s="117" t="s">
        <v>145</v>
      </c>
      <c r="CM692" s="117" t="s">
        <v>145</v>
      </c>
      <c r="CN692" s="117" t="s">
        <v>145</v>
      </c>
      <c r="CO692" s="117" t="s">
        <v>1811</v>
      </c>
      <c r="CP692" s="117" t="s">
        <v>145</v>
      </c>
      <c r="CQ692" s="117" t="s">
        <v>145</v>
      </c>
      <c r="CR692" s="117" t="s">
        <v>145</v>
      </c>
      <c r="CS692" s="117" t="s">
        <v>173</v>
      </c>
      <c r="CT692" s="117" t="s">
        <v>174</v>
      </c>
      <c r="CU692" s="117" t="s">
        <v>182</v>
      </c>
      <c r="CV692" s="117" t="s">
        <v>183</v>
      </c>
      <c r="CW692" s="117" t="s">
        <v>184</v>
      </c>
      <c r="CX692" s="117" t="s">
        <v>178</v>
      </c>
      <c r="CY692" s="117" t="s">
        <v>178</v>
      </c>
      <c r="CZ692" s="117" t="s">
        <v>179</v>
      </c>
      <c r="DA692" s="117" t="s">
        <v>179</v>
      </c>
      <c r="DB692" s="117" t="s">
        <v>145</v>
      </c>
      <c r="DC692" s="117" t="s">
        <v>145</v>
      </c>
      <c r="DD692" s="117" t="s">
        <v>179</v>
      </c>
      <c r="DE692" s="117" t="s">
        <v>145</v>
      </c>
      <c r="DF692" s="117" t="s">
        <v>145</v>
      </c>
      <c r="DG692" s="117" t="s">
        <v>145</v>
      </c>
      <c r="DH692" s="117" t="s">
        <v>145</v>
      </c>
      <c r="DI692" s="117" t="s">
        <v>145</v>
      </c>
      <c r="DJ692" s="117" t="s">
        <v>145</v>
      </c>
      <c r="DK692" s="117" t="s">
        <v>145</v>
      </c>
      <c r="DL692" s="117" t="s">
        <v>145</v>
      </c>
      <c r="DM692" s="117" t="s">
        <v>145</v>
      </c>
      <c r="DN692" s="117" t="s">
        <v>145</v>
      </c>
      <c r="DO692" s="117" t="s">
        <v>145</v>
      </c>
      <c r="DP692" s="117" t="s">
        <v>145</v>
      </c>
      <c r="DQ692" s="117" t="s">
        <v>145</v>
      </c>
      <c r="DR692" s="117" t="s">
        <v>145</v>
      </c>
      <c r="DS692" s="117" t="s">
        <v>145</v>
      </c>
      <c r="DT692" s="117" t="s">
        <v>145</v>
      </c>
      <c r="DU692" s="117" t="s">
        <v>145</v>
      </c>
      <c r="DV692" s="117" t="s">
        <v>145</v>
      </c>
      <c r="DW692" s="117" t="s">
        <v>145</v>
      </c>
      <c r="DX692" s="117" t="s">
        <v>145</v>
      </c>
      <c r="DY692" s="117" t="s">
        <v>145</v>
      </c>
      <c r="DZ692" s="117" t="s">
        <v>145</v>
      </c>
      <c r="EA692" s="117" t="s">
        <v>145</v>
      </c>
      <c r="EB692" s="117" t="s">
        <v>145</v>
      </c>
      <c r="EC692" s="117" t="s">
        <v>180</v>
      </c>
      <c r="ED692" s="117" t="s">
        <v>145</v>
      </c>
      <c r="EE692" s="117" t="s">
        <v>154</v>
      </c>
      <c r="EF692" s="117" t="s">
        <v>145</v>
      </c>
      <c r="EG692" s="117" t="s">
        <v>145</v>
      </c>
      <c r="EH692" s="117" t="s">
        <v>145</v>
      </c>
      <c r="EI692" s="117" t="s">
        <v>145</v>
      </c>
      <c r="EJ692" s="117" t="s">
        <v>145</v>
      </c>
      <c r="EK692" s="117" t="s">
        <v>145</v>
      </c>
      <c r="EL692" s="117" t="s">
        <v>145</v>
      </c>
      <c r="EM692" s="117" t="s">
        <v>145</v>
      </c>
      <c r="EN692" s="117" t="s">
        <v>147</v>
      </c>
    </row>
    <row r="693" spans="1:144">
      <c r="A693" s="117" t="s">
        <v>2501</v>
      </c>
      <c r="B693" s="117" t="s">
        <v>145</v>
      </c>
      <c r="C693" s="117" t="s">
        <v>146</v>
      </c>
      <c r="D693" s="117" t="s">
        <v>145</v>
      </c>
      <c r="E693" s="117" t="s">
        <v>147</v>
      </c>
      <c r="F693" s="117" t="s">
        <v>145</v>
      </c>
      <c r="G693" s="117" t="s">
        <v>148</v>
      </c>
      <c r="H693" s="117" t="s">
        <v>149</v>
      </c>
      <c r="I693" s="117" t="s">
        <v>145</v>
      </c>
      <c r="J693" s="117" t="s">
        <v>150</v>
      </c>
      <c r="K693" s="117" t="s">
        <v>151</v>
      </c>
      <c r="L693" s="117" t="s">
        <v>2486</v>
      </c>
      <c r="M693" s="117" t="s">
        <v>145</v>
      </c>
      <c r="N693" s="117" t="s">
        <v>146</v>
      </c>
      <c r="O693" s="117" t="s">
        <v>153</v>
      </c>
      <c r="P693" s="117" t="s">
        <v>154</v>
      </c>
      <c r="Q693" s="117" t="s">
        <v>155</v>
      </c>
      <c r="R693" s="117" t="s">
        <v>145</v>
      </c>
      <c r="S693" s="117" t="s">
        <v>156</v>
      </c>
      <c r="T693" s="117" t="s">
        <v>154</v>
      </c>
      <c r="U693" s="117" t="s">
        <v>145</v>
      </c>
      <c r="V693" s="117" t="s">
        <v>145</v>
      </c>
      <c r="W693" s="117" t="s">
        <v>157</v>
      </c>
      <c r="X693" s="117" t="s">
        <v>157</v>
      </c>
      <c r="Y693" s="117" t="s">
        <v>158</v>
      </c>
      <c r="Z693" s="117" t="s">
        <v>159</v>
      </c>
      <c r="AA693" s="117" t="s">
        <v>145</v>
      </c>
      <c r="AB693" s="117" t="s">
        <v>145</v>
      </c>
      <c r="AC693" s="117" t="s">
        <v>145</v>
      </c>
      <c r="AD693" s="117" t="s">
        <v>145</v>
      </c>
      <c r="AE693" s="117" t="s">
        <v>2502</v>
      </c>
      <c r="AF693" s="117" t="s">
        <v>145</v>
      </c>
      <c r="AG693" s="117" t="s">
        <v>145</v>
      </c>
      <c r="AH693" s="117" t="s">
        <v>147</v>
      </c>
      <c r="AI693" s="117" t="s">
        <v>145</v>
      </c>
      <c r="AJ693" s="117" t="s">
        <v>145</v>
      </c>
      <c r="AK693" s="117" t="s">
        <v>145</v>
      </c>
      <c r="AL693" s="117" t="s">
        <v>145</v>
      </c>
      <c r="AM693" s="117" t="s">
        <v>145</v>
      </c>
      <c r="AN693" s="117" t="s">
        <v>145</v>
      </c>
      <c r="AO693" s="117" t="s">
        <v>576</v>
      </c>
      <c r="AP693" s="117" t="s">
        <v>1995</v>
      </c>
      <c r="AQ693" s="117" t="s">
        <v>251</v>
      </c>
      <c r="AR693" s="117" t="s">
        <v>252</v>
      </c>
      <c r="AS693" s="117" t="s">
        <v>253</v>
      </c>
      <c r="AT693" s="117" t="s">
        <v>254</v>
      </c>
      <c r="AU693" s="117" t="s">
        <v>145</v>
      </c>
      <c r="AV693" s="117" t="s">
        <v>2503</v>
      </c>
      <c r="AW693" s="117" t="s">
        <v>2504</v>
      </c>
      <c r="AX693" s="117" t="s">
        <v>2505</v>
      </c>
      <c r="AY693" s="117" t="s">
        <v>145</v>
      </c>
      <c r="AZ693" s="117" t="s">
        <v>254</v>
      </c>
      <c r="BA693" s="117" t="s">
        <v>145</v>
      </c>
      <c r="BB693" s="117" t="s">
        <v>145</v>
      </c>
      <c r="BC693" s="117" t="s">
        <v>145</v>
      </c>
      <c r="BD693" s="117" t="s">
        <v>145</v>
      </c>
      <c r="BE693" s="117" t="s">
        <v>145</v>
      </c>
      <c r="BF693" s="117" t="s">
        <v>145</v>
      </c>
      <c r="BG693" s="117" t="s">
        <v>145</v>
      </c>
      <c r="BH693" s="117" t="s">
        <v>145</v>
      </c>
      <c r="BI693" s="117" t="s">
        <v>145</v>
      </c>
      <c r="BJ693" s="117" t="s">
        <v>145</v>
      </c>
      <c r="BK693" s="117" t="s">
        <v>145</v>
      </c>
      <c r="BL693" s="117" t="s">
        <v>170</v>
      </c>
      <c r="BM693" s="117" t="s">
        <v>145</v>
      </c>
      <c r="BN693" s="117" t="s">
        <v>145</v>
      </c>
      <c r="BO693" s="117" t="s">
        <v>145</v>
      </c>
      <c r="BP693" s="117" t="s">
        <v>145</v>
      </c>
      <c r="BQ693" s="117" t="s">
        <v>145</v>
      </c>
      <c r="BR693" s="117" t="s">
        <v>145</v>
      </c>
      <c r="BS693" s="117" t="s">
        <v>145</v>
      </c>
      <c r="BT693" s="117" t="s">
        <v>145</v>
      </c>
      <c r="BU693" s="117" t="s">
        <v>145</v>
      </c>
      <c r="BV693" s="117" t="s">
        <v>171</v>
      </c>
      <c r="BW693" s="117" t="s">
        <v>145</v>
      </c>
      <c r="BX693" s="117" t="s">
        <v>145</v>
      </c>
      <c r="BY693" s="117" t="s">
        <v>145</v>
      </c>
      <c r="BZ693" s="117" t="s">
        <v>145</v>
      </c>
      <c r="CA693" s="117" t="s">
        <v>145</v>
      </c>
      <c r="CB693" s="117" t="s">
        <v>149</v>
      </c>
      <c r="CC693" s="117" t="s">
        <v>149</v>
      </c>
      <c r="CD693" s="117" t="s">
        <v>145</v>
      </c>
      <c r="CE693" s="117" t="s">
        <v>145</v>
      </c>
      <c r="CF693" s="117" t="s">
        <v>145</v>
      </c>
      <c r="CG693" s="117" t="s">
        <v>145</v>
      </c>
      <c r="CH693" s="117" t="s">
        <v>145</v>
      </c>
      <c r="CI693" s="117" t="s">
        <v>145</v>
      </c>
      <c r="CJ693" s="117" t="s">
        <v>145</v>
      </c>
      <c r="CK693" s="117" t="s">
        <v>145</v>
      </c>
      <c r="CL693" s="117" t="s">
        <v>145</v>
      </c>
      <c r="CM693" s="117" t="s">
        <v>145</v>
      </c>
      <c r="CN693" s="117" t="s">
        <v>145</v>
      </c>
      <c r="CO693" s="117" t="s">
        <v>1811</v>
      </c>
      <c r="CP693" s="117" t="s">
        <v>145</v>
      </c>
      <c r="CQ693" s="117" t="s">
        <v>145</v>
      </c>
      <c r="CR693" s="117" t="s">
        <v>145</v>
      </c>
      <c r="CS693" s="117" t="s">
        <v>173</v>
      </c>
      <c r="CT693" s="117" t="s">
        <v>181</v>
      </c>
      <c r="CU693" s="117" t="s">
        <v>1673</v>
      </c>
      <c r="CV693" s="117" t="s">
        <v>1674</v>
      </c>
      <c r="CW693" s="117" t="s">
        <v>1674</v>
      </c>
      <c r="CX693" s="117" t="s">
        <v>178</v>
      </c>
      <c r="CY693" s="117" t="s">
        <v>178</v>
      </c>
      <c r="CZ693" s="117" t="s">
        <v>179</v>
      </c>
      <c r="DA693" s="117" t="s">
        <v>179</v>
      </c>
      <c r="DB693" s="117" t="s">
        <v>145</v>
      </c>
      <c r="DC693" s="117" t="s">
        <v>145</v>
      </c>
      <c r="DD693" s="117" t="s">
        <v>179</v>
      </c>
      <c r="DE693" s="117" t="s">
        <v>145</v>
      </c>
      <c r="DF693" s="117" t="s">
        <v>145</v>
      </c>
      <c r="DG693" s="117" t="s">
        <v>145</v>
      </c>
      <c r="DH693" s="117" t="s">
        <v>145</v>
      </c>
      <c r="DI693" s="117" t="s">
        <v>145</v>
      </c>
      <c r="DJ693" s="117" t="s">
        <v>145</v>
      </c>
      <c r="DK693" s="117" t="s">
        <v>145</v>
      </c>
      <c r="DL693" s="117" t="s">
        <v>145</v>
      </c>
      <c r="DM693" s="117" t="s">
        <v>145</v>
      </c>
      <c r="DN693" s="117" t="s">
        <v>145</v>
      </c>
      <c r="DO693" s="117" t="s">
        <v>145</v>
      </c>
      <c r="DP693" s="117" t="s">
        <v>145</v>
      </c>
      <c r="DQ693" s="117" t="s">
        <v>145</v>
      </c>
      <c r="DR693" s="117" t="s">
        <v>145</v>
      </c>
      <c r="DS693" s="117" t="s">
        <v>145</v>
      </c>
      <c r="DT693" s="117" t="s">
        <v>145</v>
      </c>
      <c r="DU693" s="117" t="s">
        <v>145</v>
      </c>
      <c r="DV693" s="117" t="s">
        <v>145</v>
      </c>
      <c r="DW693" s="117" t="s">
        <v>145</v>
      </c>
      <c r="DX693" s="117" t="s">
        <v>145</v>
      </c>
      <c r="DY693" s="117" t="s">
        <v>145</v>
      </c>
      <c r="DZ693" s="117" t="s">
        <v>145</v>
      </c>
      <c r="EA693" s="117" t="s">
        <v>145</v>
      </c>
      <c r="EB693" s="117" t="s">
        <v>145</v>
      </c>
      <c r="EC693" s="117" t="s">
        <v>180</v>
      </c>
      <c r="ED693" s="117" t="s">
        <v>145</v>
      </c>
      <c r="EE693" s="117" t="s">
        <v>154</v>
      </c>
      <c r="EF693" s="117" t="s">
        <v>145</v>
      </c>
      <c r="EG693" s="117" t="s">
        <v>145</v>
      </c>
      <c r="EH693" s="117" t="s">
        <v>145</v>
      </c>
      <c r="EI693" s="117" t="s">
        <v>145</v>
      </c>
      <c r="EJ693" s="117" t="s">
        <v>145</v>
      </c>
      <c r="EK693" s="117" t="s">
        <v>145</v>
      </c>
      <c r="EL693" s="117" t="s">
        <v>145</v>
      </c>
      <c r="EM693" s="117" t="s">
        <v>145</v>
      </c>
      <c r="EN693" s="117" t="s">
        <v>147</v>
      </c>
    </row>
    <row r="694" spans="1:144">
      <c r="A694" s="117" t="s">
        <v>2501</v>
      </c>
      <c r="B694" s="117" t="s">
        <v>145</v>
      </c>
      <c r="C694" s="117" t="s">
        <v>146</v>
      </c>
      <c r="D694" s="117" t="s">
        <v>145</v>
      </c>
      <c r="E694" s="117" t="s">
        <v>147</v>
      </c>
      <c r="F694" s="117" t="s">
        <v>145</v>
      </c>
      <c r="G694" s="117" t="s">
        <v>148</v>
      </c>
      <c r="H694" s="117" t="s">
        <v>149</v>
      </c>
      <c r="I694" s="117" t="s">
        <v>145</v>
      </c>
      <c r="J694" s="117" t="s">
        <v>150</v>
      </c>
      <c r="K694" s="117" t="s">
        <v>151</v>
      </c>
      <c r="L694" s="117" t="s">
        <v>2486</v>
      </c>
      <c r="M694" s="117" t="s">
        <v>145</v>
      </c>
      <c r="N694" s="117" t="s">
        <v>146</v>
      </c>
      <c r="O694" s="117" t="s">
        <v>153</v>
      </c>
      <c r="P694" s="117" t="s">
        <v>154</v>
      </c>
      <c r="Q694" s="117" t="s">
        <v>155</v>
      </c>
      <c r="R694" s="117" t="s">
        <v>145</v>
      </c>
      <c r="S694" s="117" t="s">
        <v>156</v>
      </c>
      <c r="T694" s="117" t="s">
        <v>154</v>
      </c>
      <c r="U694" s="117" t="s">
        <v>145</v>
      </c>
      <c r="V694" s="117" t="s">
        <v>145</v>
      </c>
      <c r="W694" s="117" t="s">
        <v>157</v>
      </c>
      <c r="X694" s="117" t="s">
        <v>157</v>
      </c>
      <c r="Y694" s="117" t="s">
        <v>158</v>
      </c>
      <c r="Z694" s="117" t="s">
        <v>159</v>
      </c>
      <c r="AA694" s="117" t="s">
        <v>145</v>
      </c>
      <c r="AB694" s="117" t="s">
        <v>145</v>
      </c>
      <c r="AC694" s="117" t="s">
        <v>145</v>
      </c>
      <c r="AD694" s="117" t="s">
        <v>145</v>
      </c>
      <c r="AE694" s="117" t="s">
        <v>2502</v>
      </c>
      <c r="AF694" s="117" t="s">
        <v>145</v>
      </c>
      <c r="AG694" s="117" t="s">
        <v>145</v>
      </c>
      <c r="AH694" s="117" t="s">
        <v>147</v>
      </c>
      <c r="AI694" s="117" t="s">
        <v>145</v>
      </c>
      <c r="AJ694" s="117" t="s">
        <v>145</v>
      </c>
      <c r="AK694" s="117" t="s">
        <v>145</v>
      </c>
      <c r="AL694" s="117" t="s">
        <v>145</v>
      </c>
      <c r="AM694" s="117" t="s">
        <v>145</v>
      </c>
      <c r="AN694" s="117" t="s">
        <v>145</v>
      </c>
      <c r="AO694" s="117" t="s">
        <v>576</v>
      </c>
      <c r="AP694" s="117" t="s">
        <v>1995</v>
      </c>
      <c r="AQ694" s="117" t="s">
        <v>251</v>
      </c>
      <c r="AR694" s="117" t="s">
        <v>252</v>
      </c>
      <c r="AS694" s="117" t="s">
        <v>253</v>
      </c>
      <c r="AT694" s="117" t="s">
        <v>254</v>
      </c>
      <c r="AU694" s="117" t="s">
        <v>145</v>
      </c>
      <c r="AV694" s="117" t="s">
        <v>2503</v>
      </c>
      <c r="AW694" s="117" t="s">
        <v>2504</v>
      </c>
      <c r="AX694" s="117" t="s">
        <v>2505</v>
      </c>
      <c r="AY694" s="117" t="s">
        <v>145</v>
      </c>
      <c r="AZ694" s="117" t="s">
        <v>254</v>
      </c>
      <c r="BA694" s="117" t="s">
        <v>145</v>
      </c>
      <c r="BB694" s="117" t="s">
        <v>145</v>
      </c>
      <c r="BC694" s="117" t="s">
        <v>145</v>
      </c>
      <c r="BD694" s="117" t="s">
        <v>145</v>
      </c>
      <c r="BE694" s="117" t="s">
        <v>145</v>
      </c>
      <c r="BF694" s="117" t="s">
        <v>145</v>
      </c>
      <c r="BG694" s="117" t="s">
        <v>145</v>
      </c>
      <c r="BH694" s="117" t="s">
        <v>145</v>
      </c>
      <c r="BI694" s="117" t="s">
        <v>145</v>
      </c>
      <c r="BJ694" s="117" t="s">
        <v>145</v>
      </c>
      <c r="BK694" s="117" t="s">
        <v>145</v>
      </c>
      <c r="BL694" s="117" t="s">
        <v>170</v>
      </c>
      <c r="BM694" s="117" t="s">
        <v>145</v>
      </c>
      <c r="BN694" s="117" t="s">
        <v>145</v>
      </c>
      <c r="BO694" s="117" t="s">
        <v>145</v>
      </c>
      <c r="BP694" s="117" t="s">
        <v>145</v>
      </c>
      <c r="BQ694" s="117" t="s">
        <v>145</v>
      </c>
      <c r="BR694" s="117" t="s">
        <v>145</v>
      </c>
      <c r="BS694" s="117" t="s">
        <v>145</v>
      </c>
      <c r="BT694" s="117" t="s">
        <v>145</v>
      </c>
      <c r="BU694" s="117" t="s">
        <v>145</v>
      </c>
      <c r="BV694" s="117" t="s">
        <v>171</v>
      </c>
      <c r="BW694" s="117" t="s">
        <v>145</v>
      </c>
      <c r="BX694" s="117" t="s">
        <v>145</v>
      </c>
      <c r="BY694" s="117" t="s">
        <v>145</v>
      </c>
      <c r="BZ694" s="117" t="s">
        <v>145</v>
      </c>
      <c r="CA694" s="117" t="s">
        <v>145</v>
      </c>
      <c r="CB694" s="117" t="s">
        <v>149</v>
      </c>
      <c r="CC694" s="117" t="s">
        <v>149</v>
      </c>
      <c r="CD694" s="117" t="s">
        <v>145</v>
      </c>
      <c r="CE694" s="117" t="s">
        <v>145</v>
      </c>
      <c r="CF694" s="117" t="s">
        <v>145</v>
      </c>
      <c r="CG694" s="117" t="s">
        <v>145</v>
      </c>
      <c r="CH694" s="117" t="s">
        <v>145</v>
      </c>
      <c r="CI694" s="117" t="s">
        <v>145</v>
      </c>
      <c r="CJ694" s="117" t="s">
        <v>145</v>
      </c>
      <c r="CK694" s="117" t="s">
        <v>145</v>
      </c>
      <c r="CL694" s="117" t="s">
        <v>145</v>
      </c>
      <c r="CM694" s="117" t="s">
        <v>145</v>
      </c>
      <c r="CN694" s="117" t="s">
        <v>145</v>
      </c>
      <c r="CO694" s="117" t="s">
        <v>1811</v>
      </c>
      <c r="CP694" s="117" t="s">
        <v>145</v>
      </c>
      <c r="CQ694" s="117" t="s">
        <v>145</v>
      </c>
      <c r="CR694" s="117" t="s">
        <v>145</v>
      </c>
      <c r="CS694" s="117" t="s">
        <v>173</v>
      </c>
      <c r="CT694" s="117" t="s">
        <v>300</v>
      </c>
      <c r="CU694" s="117" t="s">
        <v>175</v>
      </c>
      <c r="CV694" s="117" t="s">
        <v>176</v>
      </c>
      <c r="CW694" s="117" t="s">
        <v>177</v>
      </c>
      <c r="CX694" s="117" t="s">
        <v>178</v>
      </c>
      <c r="CY694" s="117" t="s">
        <v>178</v>
      </c>
      <c r="CZ694" s="117" t="s">
        <v>179</v>
      </c>
      <c r="DA694" s="117" t="s">
        <v>179</v>
      </c>
      <c r="DB694" s="117" t="s">
        <v>145</v>
      </c>
      <c r="DC694" s="117" t="s">
        <v>145</v>
      </c>
      <c r="DD694" s="117" t="s">
        <v>179</v>
      </c>
      <c r="DE694" s="117" t="s">
        <v>145</v>
      </c>
      <c r="DF694" s="117" t="s">
        <v>145</v>
      </c>
      <c r="DG694" s="117" t="s">
        <v>145</v>
      </c>
      <c r="DH694" s="117" t="s">
        <v>145</v>
      </c>
      <c r="DI694" s="117" t="s">
        <v>145</v>
      </c>
      <c r="DJ694" s="117" t="s">
        <v>145</v>
      </c>
      <c r="DK694" s="117" t="s">
        <v>145</v>
      </c>
      <c r="DL694" s="117" t="s">
        <v>145</v>
      </c>
      <c r="DM694" s="117" t="s">
        <v>145</v>
      </c>
      <c r="DN694" s="117" t="s">
        <v>145</v>
      </c>
      <c r="DO694" s="117" t="s">
        <v>145</v>
      </c>
      <c r="DP694" s="117" t="s">
        <v>145</v>
      </c>
      <c r="DQ694" s="117" t="s">
        <v>145</v>
      </c>
      <c r="DR694" s="117" t="s">
        <v>145</v>
      </c>
      <c r="DS694" s="117" t="s">
        <v>145</v>
      </c>
      <c r="DT694" s="117" t="s">
        <v>145</v>
      </c>
      <c r="DU694" s="117" t="s">
        <v>145</v>
      </c>
      <c r="DV694" s="117" t="s">
        <v>145</v>
      </c>
      <c r="DW694" s="117" t="s">
        <v>145</v>
      </c>
      <c r="DX694" s="117" t="s">
        <v>145</v>
      </c>
      <c r="DY694" s="117" t="s">
        <v>145</v>
      </c>
      <c r="DZ694" s="117" t="s">
        <v>145</v>
      </c>
      <c r="EA694" s="117" t="s">
        <v>145</v>
      </c>
      <c r="EB694" s="117" t="s">
        <v>145</v>
      </c>
      <c r="EC694" s="117" t="s">
        <v>180</v>
      </c>
      <c r="ED694" s="117" t="s">
        <v>145</v>
      </c>
      <c r="EE694" s="117" t="s">
        <v>154</v>
      </c>
      <c r="EF694" s="117" t="s">
        <v>145</v>
      </c>
      <c r="EG694" s="117" t="s">
        <v>145</v>
      </c>
      <c r="EH694" s="117" t="s">
        <v>145</v>
      </c>
      <c r="EI694" s="117" t="s">
        <v>145</v>
      </c>
      <c r="EJ694" s="117" t="s">
        <v>145</v>
      </c>
      <c r="EK694" s="117" t="s">
        <v>145</v>
      </c>
      <c r="EL694" s="117" t="s">
        <v>145</v>
      </c>
      <c r="EM694" s="117" t="s">
        <v>145</v>
      </c>
      <c r="EN694" s="117" t="s">
        <v>147</v>
      </c>
    </row>
    <row r="695" spans="1:144">
      <c r="A695" s="117" t="s">
        <v>2506</v>
      </c>
      <c r="B695" s="117" t="s">
        <v>145</v>
      </c>
      <c r="C695" s="117" t="s">
        <v>146</v>
      </c>
      <c r="D695" s="117" t="s">
        <v>145</v>
      </c>
      <c r="E695" s="117" t="s">
        <v>147</v>
      </c>
      <c r="F695" s="117" t="s">
        <v>145</v>
      </c>
      <c r="G695" s="117" t="s">
        <v>148</v>
      </c>
      <c r="H695" s="117" t="s">
        <v>149</v>
      </c>
      <c r="I695" s="117" t="s">
        <v>145</v>
      </c>
      <c r="J695" s="117" t="s">
        <v>150</v>
      </c>
      <c r="K695" s="117" t="s">
        <v>151</v>
      </c>
      <c r="L695" s="117" t="s">
        <v>2507</v>
      </c>
      <c r="M695" s="117" t="s">
        <v>145</v>
      </c>
      <c r="N695" s="117" t="s">
        <v>146</v>
      </c>
      <c r="O695" s="117" t="s">
        <v>153</v>
      </c>
      <c r="P695" s="117" t="s">
        <v>154</v>
      </c>
      <c r="Q695" s="117" t="s">
        <v>155</v>
      </c>
      <c r="R695" s="117" t="s">
        <v>145</v>
      </c>
      <c r="S695" s="117" t="s">
        <v>156</v>
      </c>
      <c r="T695" s="117" t="s">
        <v>154</v>
      </c>
      <c r="U695" s="117" t="s">
        <v>145</v>
      </c>
      <c r="V695" s="117" t="s">
        <v>145</v>
      </c>
      <c r="W695" s="117" t="s">
        <v>157</v>
      </c>
      <c r="X695" s="117" t="s">
        <v>157</v>
      </c>
      <c r="Y695" s="117" t="s">
        <v>158</v>
      </c>
      <c r="Z695" s="117" t="s">
        <v>159</v>
      </c>
      <c r="AA695" s="117" t="s">
        <v>145</v>
      </c>
      <c r="AB695" s="117" t="s">
        <v>145</v>
      </c>
      <c r="AC695" s="117" t="s">
        <v>145</v>
      </c>
      <c r="AD695" s="117" t="s">
        <v>145</v>
      </c>
      <c r="AE695" s="117" t="s">
        <v>2508</v>
      </c>
      <c r="AF695" s="117" t="s">
        <v>145</v>
      </c>
      <c r="AG695" s="117" t="s">
        <v>145</v>
      </c>
      <c r="AH695" s="117" t="s">
        <v>147</v>
      </c>
      <c r="AI695" s="117" t="s">
        <v>145</v>
      </c>
      <c r="AJ695" s="117" t="s">
        <v>145</v>
      </c>
      <c r="AK695" s="117" t="s">
        <v>145</v>
      </c>
      <c r="AL695" s="117" t="s">
        <v>145</v>
      </c>
      <c r="AM695" s="117" t="s">
        <v>145</v>
      </c>
      <c r="AN695" s="117" t="s">
        <v>145</v>
      </c>
      <c r="AO695" s="117" t="s">
        <v>2509</v>
      </c>
      <c r="AP695" s="117" t="s">
        <v>2510</v>
      </c>
      <c r="AQ695" s="117" t="s">
        <v>2511</v>
      </c>
      <c r="AR695" s="117" t="s">
        <v>1088</v>
      </c>
      <c r="AS695" s="117" t="s">
        <v>1089</v>
      </c>
      <c r="AT695" s="117" t="s">
        <v>1090</v>
      </c>
      <c r="AU695" s="117" t="s">
        <v>145</v>
      </c>
      <c r="AV695" s="117" t="s">
        <v>2512</v>
      </c>
      <c r="AW695" s="117" t="s">
        <v>2513</v>
      </c>
      <c r="AX695" s="117" t="s">
        <v>2514</v>
      </c>
      <c r="AY695" s="117" t="s">
        <v>145</v>
      </c>
      <c r="AZ695" s="117" t="s">
        <v>1090</v>
      </c>
      <c r="BA695" s="117" t="s">
        <v>145</v>
      </c>
      <c r="BB695" s="117" t="s">
        <v>145</v>
      </c>
      <c r="BC695" s="117" t="s">
        <v>145</v>
      </c>
      <c r="BD695" s="117" t="s">
        <v>145</v>
      </c>
      <c r="BE695" s="117" t="s">
        <v>145</v>
      </c>
      <c r="BF695" s="117" t="s">
        <v>145</v>
      </c>
      <c r="BG695" s="117" t="s">
        <v>145</v>
      </c>
      <c r="BH695" s="117" t="s">
        <v>145</v>
      </c>
      <c r="BI695" s="117" t="s">
        <v>145</v>
      </c>
      <c r="BJ695" s="117" t="s">
        <v>145</v>
      </c>
      <c r="BK695" s="117" t="s">
        <v>145</v>
      </c>
      <c r="BL695" s="117" t="s">
        <v>170</v>
      </c>
      <c r="BM695" s="117" t="s">
        <v>145</v>
      </c>
      <c r="BN695" s="117" t="s">
        <v>145</v>
      </c>
      <c r="BO695" s="117" t="s">
        <v>145</v>
      </c>
      <c r="BP695" s="117" t="s">
        <v>145</v>
      </c>
      <c r="BQ695" s="117" t="s">
        <v>145</v>
      </c>
      <c r="BR695" s="117" t="s">
        <v>145</v>
      </c>
      <c r="BS695" s="117" t="s">
        <v>145</v>
      </c>
      <c r="BT695" s="117" t="s">
        <v>145</v>
      </c>
      <c r="BU695" s="117" t="s">
        <v>145</v>
      </c>
      <c r="BV695" s="117" t="s">
        <v>171</v>
      </c>
      <c r="BW695" s="117" t="s">
        <v>145</v>
      </c>
      <c r="BX695" s="117" t="s">
        <v>145</v>
      </c>
      <c r="BY695" s="117" t="s">
        <v>145</v>
      </c>
      <c r="BZ695" s="117" t="s">
        <v>145</v>
      </c>
      <c r="CA695" s="117" t="s">
        <v>145</v>
      </c>
      <c r="CB695" s="117" t="s">
        <v>2515</v>
      </c>
      <c r="CC695" s="117" t="s">
        <v>992</v>
      </c>
      <c r="CD695" s="117" t="s">
        <v>145</v>
      </c>
      <c r="CE695" s="117" t="s">
        <v>145</v>
      </c>
      <c r="CF695" s="117" t="s">
        <v>145</v>
      </c>
      <c r="CG695" s="117" t="s">
        <v>145</v>
      </c>
      <c r="CH695" s="117" t="s">
        <v>145</v>
      </c>
      <c r="CI695" s="117" t="s">
        <v>145</v>
      </c>
      <c r="CJ695" s="117" t="s">
        <v>145</v>
      </c>
      <c r="CK695" s="117" t="s">
        <v>145</v>
      </c>
      <c r="CL695" s="117" t="s">
        <v>145</v>
      </c>
      <c r="CM695" s="117" t="s">
        <v>145</v>
      </c>
      <c r="CN695" s="117" t="s">
        <v>145</v>
      </c>
      <c r="CO695" s="117" t="s">
        <v>2516</v>
      </c>
      <c r="CP695" s="117" t="s">
        <v>145</v>
      </c>
      <c r="CQ695" s="117" t="s">
        <v>145</v>
      </c>
      <c r="CR695" s="117" t="s">
        <v>145</v>
      </c>
      <c r="CS695" s="117" t="s">
        <v>173</v>
      </c>
      <c r="CT695" s="117" t="s">
        <v>174</v>
      </c>
      <c r="CU695" s="117" t="s">
        <v>182</v>
      </c>
      <c r="CV695" s="117" t="s">
        <v>183</v>
      </c>
      <c r="CW695" s="117" t="s">
        <v>184</v>
      </c>
      <c r="CX695" s="117" t="s">
        <v>178</v>
      </c>
      <c r="CY695" s="117" t="s">
        <v>178</v>
      </c>
      <c r="CZ695" s="117" t="s">
        <v>179</v>
      </c>
      <c r="DA695" s="117" t="s">
        <v>179</v>
      </c>
      <c r="DB695" s="117" t="s">
        <v>145</v>
      </c>
      <c r="DC695" s="117" t="s">
        <v>145</v>
      </c>
      <c r="DD695" s="117" t="s">
        <v>179</v>
      </c>
      <c r="DE695" s="117" t="s">
        <v>145</v>
      </c>
      <c r="DF695" s="117" t="s">
        <v>145</v>
      </c>
      <c r="DG695" s="117" t="s">
        <v>145</v>
      </c>
      <c r="DH695" s="117" t="s">
        <v>145</v>
      </c>
      <c r="DI695" s="117" t="s">
        <v>145</v>
      </c>
      <c r="DJ695" s="117" t="s">
        <v>145</v>
      </c>
      <c r="DK695" s="117" t="s">
        <v>145</v>
      </c>
      <c r="DL695" s="117" t="s">
        <v>145</v>
      </c>
      <c r="DM695" s="117" t="s">
        <v>145</v>
      </c>
      <c r="DN695" s="117" t="s">
        <v>145</v>
      </c>
      <c r="DO695" s="117" t="s">
        <v>145</v>
      </c>
      <c r="DP695" s="117" t="s">
        <v>145</v>
      </c>
      <c r="DQ695" s="117" t="s">
        <v>145</v>
      </c>
      <c r="DR695" s="117" t="s">
        <v>145</v>
      </c>
      <c r="DS695" s="117" t="s">
        <v>145</v>
      </c>
      <c r="DT695" s="117" t="s">
        <v>145</v>
      </c>
      <c r="DU695" s="117" t="s">
        <v>145</v>
      </c>
      <c r="DV695" s="117" t="s">
        <v>145</v>
      </c>
      <c r="DW695" s="117" t="s">
        <v>145</v>
      </c>
      <c r="DX695" s="117" t="s">
        <v>145</v>
      </c>
      <c r="DY695" s="117" t="s">
        <v>145</v>
      </c>
      <c r="DZ695" s="117" t="s">
        <v>145</v>
      </c>
      <c r="EA695" s="117" t="s">
        <v>145</v>
      </c>
      <c r="EB695" s="117" t="s">
        <v>145</v>
      </c>
      <c r="EC695" s="117" t="s">
        <v>180</v>
      </c>
      <c r="ED695" s="117" t="s">
        <v>145</v>
      </c>
      <c r="EE695" s="117" t="s">
        <v>154</v>
      </c>
      <c r="EF695" s="117" t="s">
        <v>145</v>
      </c>
      <c r="EG695" s="117" t="s">
        <v>145</v>
      </c>
      <c r="EH695" s="117" t="s">
        <v>145</v>
      </c>
      <c r="EI695" s="117" t="s">
        <v>145</v>
      </c>
      <c r="EJ695" s="117" t="s">
        <v>145</v>
      </c>
      <c r="EK695" s="117" t="s">
        <v>145</v>
      </c>
      <c r="EL695" s="117" t="s">
        <v>145</v>
      </c>
      <c r="EM695" s="117" t="s">
        <v>145</v>
      </c>
      <c r="EN695" s="117" t="s">
        <v>147</v>
      </c>
    </row>
    <row r="696" spans="1:144">
      <c r="A696" s="117" t="s">
        <v>2506</v>
      </c>
      <c r="B696" s="117" t="s">
        <v>145</v>
      </c>
      <c r="C696" s="117" t="s">
        <v>146</v>
      </c>
      <c r="D696" s="117" t="s">
        <v>145</v>
      </c>
      <c r="E696" s="117" t="s">
        <v>147</v>
      </c>
      <c r="F696" s="117" t="s">
        <v>145</v>
      </c>
      <c r="G696" s="117" t="s">
        <v>148</v>
      </c>
      <c r="H696" s="117" t="s">
        <v>149</v>
      </c>
      <c r="I696" s="117" t="s">
        <v>145</v>
      </c>
      <c r="J696" s="117" t="s">
        <v>150</v>
      </c>
      <c r="K696" s="117" t="s">
        <v>151</v>
      </c>
      <c r="L696" s="117" t="s">
        <v>2507</v>
      </c>
      <c r="M696" s="117" t="s">
        <v>145</v>
      </c>
      <c r="N696" s="117" t="s">
        <v>146</v>
      </c>
      <c r="O696" s="117" t="s">
        <v>153</v>
      </c>
      <c r="P696" s="117" t="s">
        <v>154</v>
      </c>
      <c r="Q696" s="117" t="s">
        <v>155</v>
      </c>
      <c r="R696" s="117" t="s">
        <v>145</v>
      </c>
      <c r="S696" s="117" t="s">
        <v>156</v>
      </c>
      <c r="T696" s="117" t="s">
        <v>154</v>
      </c>
      <c r="U696" s="117" t="s">
        <v>145</v>
      </c>
      <c r="V696" s="117" t="s">
        <v>145</v>
      </c>
      <c r="W696" s="117" t="s">
        <v>157</v>
      </c>
      <c r="X696" s="117" t="s">
        <v>157</v>
      </c>
      <c r="Y696" s="117" t="s">
        <v>158</v>
      </c>
      <c r="Z696" s="117" t="s">
        <v>159</v>
      </c>
      <c r="AA696" s="117" t="s">
        <v>145</v>
      </c>
      <c r="AB696" s="117" t="s">
        <v>145</v>
      </c>
      <c r="AC696" s="117" t="s">
        <v>145</v>
      </c>
      <c r="AD696" s="117" t="s">
        <v>145</v>
      </c>
      <c r="AE696" s="117" t="s">
        <v>2508</v>
      </c>
      <c r="AF696" s="117" t="s">
        <v>145</v>
      </c>
      <c r="AG696" s="117" t="s">
        <v>145</v>
      </c>
      <c r="AH696" s="117" t="s">
        <v>147</v>
      </c>
      <c r="AI696" s="117" t="s">
        <v>145</v>
      </c>
      <c r="AJ696" s="117" t="s">
        <v>145</v>
      </c>
      <c r="AK696" s="117" t="s">
        <v>145</v>
      </c>
      <c r="AL696" s="117" t="s">
        <v>145</v>
      </c>
      <c r="AM696" s="117" t="s">
        <v>145</v>
      </c>
      <c r="AN696" s="117" t="s">
        <v>145</v>
      </c>
      <c r="AO696" s="117" t="s">
        <v>2509</v>
      </c>
      <c r="AP696" s="117" t="s">
        <v>2510</v>
      </c>
      <c r="AQ696" s="117" t="s">
        <v>2511</v>
      </c>
      <c r="AR696" s="117" t="s">
        <v>1088</v>
      </c>
      <c r="AS696" s="117" t="s">
        <v>1089</v>
      </c>
      <c r="AT696" s="117" t="s">
        <v>1090</v>
      </c>
      <c r="AU696" s="117" t="s">
        <v>145</v>
      </c>
      <c r="AV696" s="117" t="s">
        <v>2512</v>
      </c>
      <c r="AW696" s="117" t="s">
        <v>2513</v>
      </c>
      <c r="AX696" s="117" t="s">
        <v>2514</v>
      </c>
      <c r="AY696" s="117" t="s">
        <v>145</v>
      </c>
      <c r="AZ696" s="117" t="s">
        <v>1090</v>
      </c>
      <c r="BA696" s="117" t="s">
        <v>145</v>
      </c>
      <c r="BB696" s="117" t="s">
        <v>145</v>
      </c>
      <c r="BC696" s="117" t="s">
        <v>145</v>
      </c>
      <c r="BD696" s="117" t="s">
        <v>145</v>
      </c>
      <c r="BE696" s="117" t="s">
        <v>145</v>
      </c>
      <c r="BF696" s="117" t="s">
        <v>145</v>
      </c>
      <c r="BG696" s="117" t="s">
        <v>145</v>
      </c>
      <c r="BH696" s="117" t="s">
        <v>145</v>
      </c>
      <c r="BI696" s="117" t="s">
        <v>145</v>
      </c>
      <c r="BJ696" s="117" t="s">
        <v>145</v>
      </c>
      <c r="BK696" s="117" t="s">
        <v>145</v>
      </c>
      <c r="BL696" s="117" t="s">
        <v>170</v>
      </c>
      <c r="BM696" s="117" t="s">
        <v>145</v>
      </c>
      <c r="BN696" s="117" t="s">
        <v>145</v>
      </c>
      <c r="BO696" s="117" t="s">
        <v>145</v>
      </c>
      <c r="BP696" s="117" t="s">
        <v>145</v>
      </c>
      <c r="BQ696" s="117" t="s">
        <v>145</v>
      </c>
      <c r="BR696" s="117" t="s">
        <v>145</v>
      </c>
      <c r="BS696" s="117" t="s">
        <v>145</v>
      </c>
      <c r="BT696" s="117" t="s">
        <v>145</v>
      </c>
      <c r="BU696" s="117" t="s">
        <v>145</v>
      </c>
      <c r="BV696" s="117" t="s">
        <v>171</v>
      </c>
      <c r="BW696" s="117" t="s">
        <v>145</v>
      </c>
      <c r="BX696" s="117" t="s">
        <v>145</v>
      </c>
      <c r="BY696" s="117" t="s">
        <v>145</v>
      </c>
      <c r="BZ696" s="117" t="s">
        <v>145</v>
      </c>
      <c r="CA696" s="117" t="s">
        <v>145</v>
      </c>
      <c r="CB696" s="117" t="s">
        <v>2515</v>
      </c>
      <c r="CC696" s="117" t="s">
        <v>992</v>
      </c>
      <c r="CD696" s="117" t="s">
        <v>145</v>
      </c>
      <c r="CE696" s="117" t="s">
        <v>145</v>
      </c>
      <c r="CF696" s="117" t="s">
        <v>145</v>
      </c>
      <c r="CG696" s="117" t="s">
        <v>145</v>
      </c>
      <c r="CH696" s="117" t="s">
        <v>145</v>
      </c>
      <c r="CI696" s="117" t="s">
        <v>145</v>
      </c>
      <c r="CJ696" s="117" t="s">
        <v>145</v>
      </c>
      <c r="CK696" s="117" t="s">
        <v>145</v>
      </c>
      <c r="CL696" s="117" t="s">
        <v>145</v>
      </c>
      <c r="CM696" s="117" t="s">
        <v>145</v>
      </c>
      <c r="CN696" s="117" t="s">
        <v>145</v>
      </c>
      <c r="CO696" s="117" t="s">
        <v>2516</v>
      </c>
      <c r="CP696" s="117" t="s">
        <v>145</v>
      </c>
      <c r="CQ696" s="117" t="s">
        <v>145</v>
      </c>
      <c r="CR696" s="117" t="s">
        <v>145</v>
      </c>
      <c r="CS696" s="117" t="s">
        <v>173</v>
      </c>
      <c r="CT696" s="117" t="s">
        <v>181</v>
      </c>
      <c r="CU696" s="117" t="s">
        <v>2337</v>
      </c>
      <c r="CV696" s="117" t="s">
        <v>2338</v>
      </c>
      <c r="CW696" s="117" t="s">
        <v>2339</v>
      </c>
      <c r="CX696" s="117" t="s">
        <v>178</v>
      </c>
      <c r="CY696" s="117" t="s">
        <v>178</v>
      </c>
      <c r="CZ696" s="117" t="s">
        <v>992</v>
      </c>
      <c r="DA696" s="117" t="s">
        <v>992</v>
      </c>
      <c r="DB696" s="117" t="s">
        <v>145</v>
      </c>
      <c r="DC696" s="117" t="s">
        <v>145</v>
      </c>
      <c r="DD696" s="117" t="s">
        <v>992</v>
      </c>
      <c r="DE696" s="117" t="s">
        <v>145</v>
      </c>
      <c r="DF696" s="117" t="s">
        <v>145</v>
      </c>
      <c r="DG696" s="117" t="s">
        <v>145</v>
      </c>
      <c r="DH696" s="117" t="s">
        <v>145</v>
      </c>
      <c r="DI696" s="117" t="s">
        <v>145</v>
      </c>
      <c r="DJ696" s="117" t="s">
        <v>145</v>
      </c>
      <c r="DK696" s="117" t="s">
        <v>145</v>
      </c>
      <c r="DL696" s="117" t="s">
        <v>145</v>
      </c>
      <c r="DM696" s="117" t="s">
        <v>145</v>
      </c>
      <c r="DN696" s="117" t="s">
        <v>145</v>
      </c>
      <c r="DO696" s="117" t="s">
        <v>145</v>
      </c>
      <c r="DP696" s="117" t="s">
        <v>145</v>
      </c>
      <c r="DQ696" s="117" t="s">
        <v>145</v>
      </c>
      <c r="DR696" s="117" t="s">
        <v>145</v>
      </c>
      <c r="DS696" s="117" t="s">
        <v>145</v>
      </c>
      <c r="DT696" s="117" t="s">
        <v>145</v>
      </c>
      <c r="DU696" s="117" t="s">
        <v>145</v>
      </c>
      <c r="DV696" s="117" t="s">
        <v>145</v>
      </c>
      <c r="DW696" s="117" t="s">
        <v>145</v>
      </c>
      <c r="DX696" s="117" t="s">
        <v>145</v>
      </c>
      <c r="DY696" s="117" t="s">
        <v>145</v>
      </c>
      <c r="DZ696" s="117" t="s">
        <v>145</v>
      </c>
      <c r="EA696" s="117" t="s">
        <v>145</v>
      </c>
      <c r="EB696" s="117" t="s">
        <v>145</v>
      </c>
      <c r="EC696" s="117" t="s">
        <v>180</v>
      </c>
      <c r="ED696" s="117" t="s">
        <v>145</v>
      </c>
      <c r="EE696" s="117" t="s">
        <v>154</v>
      </c>
      <c r="EF696" s="117" t="s">
        <v>145</v>
      </c>
      <c r="EG696" s="117" t="s">
        <v>145</v>
      </c>
      <c r="EH696" s="117" t="s">
        <v>145</v>
      </c>
      <c r="EI696" s="117" t="s">
        <v>145</v>
      </c>
      <c r="EJ696" s="117" t="s">
        <v>145</v>
      </c>
      <c r="EK696" s="117" t="s">
        <v>145</v>
      </c>
      <c r="EL696" s="117" t="s">
        <v>145</v>
      </c>
      <c r="EM696" s="117" t="s">
        <v>145</v>
      </c>
      <c r="EN696" s="117" t="s">
        <v>147</v>
      </c>
    </row>
    <row r="697" spans="1:144">
      <c r="A697" s="117" t="s">
        <v>2506</v>
      </c>
      <c r="B697" s="117" t="s">
        <v>145</v>
      </c>
      <c r="C697" s="117" t="s">
        <v>146</v>
      </c>
      <c r="D697" s="117" t="s">
        <v>145</v>
      </c>
      <c r="E697" s="117" t="s">
        <v>147</v>
      </c>
      <c r="F697" s="117" t="s">
        <v>145</v>
      </c>
      <c r="G697" s="117" t="s">
        <v>148</v>
      </c>
      <c r="H697" s="117" t="s">
        <v>149</v>
      </c>
      <c r="I697" s="117" t="s">
        <v>145</v>
      </c>
      <c r="J697" s="117" t="s">
        <v>150</v>
      </c>
      <c r="K697" s="117" t="s">
        <v>151</v>
      </c>
      <c r="L697" s="117" t="s">
        <v>2507</v>
      </c>
      <c r="M697" s="117" t="s">
        <v>145</v>
      </c>
      <c r="N697" s="117" t="s">
        <v>146</v>
      </c>
      <c r="O697" s="117" t="s">
        <v>153</v>
      </c>
      <c r="P697" s="117" t="s">
        <v>154</v>
      </c>
      <c r="Q697" s="117" t="s">
        <v>155</v>
      </c>
      <c r="R697" s="117" t="s">
        <v>145</v>
      </c>
      <c r="S697" s="117" t="s">
        <v>156</v>
      </c>
      <c r="T697" s="117" t="s">
        <v>154</v>
      </c>
      <c r="U697" s="117" t="s">
        <v>145</v>
      </c>
      <c r="V697" s="117" t="s">
        <v>145</v>
      </c>
      <c r="W697" s="117" t="s">
        <v>157</v>
      </c>
      <c r="X697" s="117" t="s">
        <v>157</v>
      </c>
      <c r="Y697" s="117" t="s">
        <v>158</v>
      </c>
      <c r="Z697" s="117" t="s">
        <v>159</v>
      </c>
      <c r="AA697" s="117" t="s">
        <v>145</v>
      </c>
      <c r="AB697" s="117" t="s">
        <v>145</v>
      </c>
      <c r="AC697" s="117" t="s">
        <v>145</v>
      </c>
      <c r="AD697" s="117" t="s">
        <v>145</v>
      </c>
      <c r="AE697" s="117" t="s">
        <v>2508</v>
      </c>
      <c r="AF697" s="117" t="s">
        <v>145</v>
      </c>
      <c r="AG697" s="117" t="s">
        <v>145</v>
      </c>
      <c r="AH697" s="117" t="s">
        <v>147</v>
      </c>
      <c r="AI697" s="117" t="s">
        <v>145</v>
      </c>
      <c r="AJ697" s="117" t="s">
        <v>145</v>
      </c>
      <c r="AK697" s="117" t="s">
        <v>145</v>
      </c>
      <c r="AL697" s="117" t="s">
        <v>145</v>
      </c>
      <c r="AM697" s="117" t="s">
        <v>145</v>
      </c>
      <c r="AN697" s="117" t="s">
        <v>145</v>
      </c>
      <c r="AO697" s="117" t="s">
        <v>2509</v>
      </c>
      <c r="AP697" s="117" t="s">
        <v>2510</v>
      </c>
      <c r="AQ697" s="117" t="s">
        <v>2511</v>
      </c>
      <c r="AR697" s="117" t="s">
        <v>1088</v>
      </c>
      <c r="AS697" s="117" t="s">
        <v>1089</v>
      </c>
      <c r="AT697" s="117" t="s">
        <v>1090</v>
      </c>
      <c r="AU697" s="117" t="s">
        <v>145</v>
      </c>
      <c r="AV697" s="117" t="s">
        <v>2512</v>
      </c>
      <c r="AW697" s="117" t="s">
        <v>2513</v>
      </c>
      <c r="AX697" s="117" t="s">
        <v>2514</v>
      </c>
      <c r="AY697" s="117" t="s">
        <v>145</v>
      </c>
      <c r="AZ697" s="117" t="s">
        <v>1090</v>
      </c>
      <c r="BA697" s="117" t="s">
        <v>145</v>
      </c>
      <c r="BB697" s="117" t="s">
        <v>145</v>
      </c>
      <c r="BC697" s="117" t="s">
        <v>145</v>
      </c>
      <c r="BD697" s="117" t="s">
        <v>145</v>
      </c>
      <c r="BE697" s="117" t="s">
        <v>145</v>
      </c>
      <c r="BF697" s="117" t="s">
        <v>145</v>
      </c>
      <c r="BG697" s="117" t="s">
        <v>145</v>
      </c>
      <c r="BH697" s="117" t="s">
        <v>145</v>
      </c>
      <c r="BI697" s="117" t="s">
        <v>145</v>
      </c>
      <c r="BJ697" s="117" t="s">
        <v>145</v>
      </c>
      <c r="BK697" s="117" t="s">
        <v>145</v>
      </c>
      <c r="BL697" s="117" t="s">
        <v>170</v>
      </c>
      <c r="BM697" s="117" t="s">
        <v>145</v>
      </c>
      <c r="BN697" s="117" t="s">
        <v>145</v>
      </c>
      <c r="BO697" s="117" t="s">
        <v>145</v>
      </c>
      <c r="BP697" s="117" t="s">
        <v>145</v>
      </c>
      <c r="BQ697" s="117" t="s">
        <v>145</v>
      </c>
      <c r="BR697" s="117" t="s">
        <v>145</v>
      </c>
      <c r="BS697" s="117" t="s">
        <v>145</v>
      </c>
      <c r="BT697" s="117" t="s">
        <v>145</v>
      </c>
      <c r="BU697" s="117" t="s">
        <v>145</v>
      </c>
      <c r="BV697" s="117" t="s">
        <v>171</v>
      </c>
      <c r="BW697" s="117" t="s">
        <v>145</v>
      </c>
      <c r="BX697" s="117" t="s">
        <v>145</v>
      </c>
      <c r="BY697" s="117" t="s">
        <v>145</v>
      </c>
      <c r="BZ697" s="117" t="s">
        <v>145</v>
      </c>
      <c r="CA697" s="117" t="s">
        <v>145</v>
      </c>
      <c r="CB697" s="117" t="s">
        <v>2515</v>
      </c>
      <c r="CC697" s="117" t="s">
        <v>992</v>
      </c>
      <c r="CD697" s="117" t="s">
        <v>145</v>
      </c>
      <c r="CE697" s="117" t="s">
        <v>145</v>
      </c>
      <c r="CF697" s="117" t="s">
        <v>145</v>
      </c>
      <c r="CG697" s="117" t="s">
        <v>145</v>
      </c>
      <c r="CH697" s="117" t="s">
        <v>145</v>
      </c>
      <c r="CI697" s="117" t="s">
        <v>145</v>
      </c>
      <c r="CJ697" s="117" t="s">
        <v>145</v>
      </c>
      <c r="CK697" s="117" t="s">
        <v>145</v>
      </c>
      <c r="CL697" s="117" t="s">
        <v>145</v>
      </c>
      <c r="CM697" s="117" t="s">
        <v>145</v>
      </c>
      <c r="CN697" s="117" t="s">
        <v>145</v>
      </c>
      <c r="CO697" s="117" t="s">
        <v>2516</v>
      </c>
      <c r="CP697" s="117" t="s">
        <v>145</v>
      </c>
      <c r="CQ697" s="117" t="s">
        <v>145</v>
      </c>
      <c r="CR697" s="117" t="s">
        <v>145</v>
      </c>
      <c r="CS697" s="117" t="s">
        <v>173</v>
      </c>
      <c r="CT697" s="117" t="s">
        <v>300</v>
      </c>
      <c r="CU697" s="117" t="s">
        <v>1673</v>
      </c>
      <c r="CV697" s="117" t="s">
        <v>1674</v>
      </c>
      <c r="CW697" s="117" t="s">
        <v>1674</v>
      </c>
      <c r="CX697" s="117" t="s">
        <v>178</v>
      </c>
      <c r="CY697" s="117" t="s">
        <v>178</v>
      </c>
      <c r="CZ697" s="117" t="s">
        <v>179</v>
      </c>
      <c r="DA697" s="117" t="s">
        <v>179</v>
      </c>
      <c r="DB697" s="117" t="s">
        <v>145</v>
      </c>
      <c r="DC697" s="117" t="s">
        <v>145</v>
      </c>
      <c r="DD697" s="117" t="s">
        <v>179</v>
      </c>
      <c r="DE697" s="117" t="s">
        <v>145</v>
      </c>
      <c r="DF697" s="117" t="s">
        <v>145</v>
      </c>
      <c r="DG697" s="117" t="s">
        <v>145</v>
      </c>
      <c r="DH697" s="117" t="s">
        <v>145</v>
      </c>
      <c r="DI697" s="117" t="s">
        <v>145</v>
      </c>
      <c r="DJ697" s="117" t="s">
        <v>145</v>
      </c>
      <c r="DK697" s="117" t="s">
        <v>145</v>
      </c>
      <c r="DL697" s="117" t="s">
        <v>145</v>
      </c>
      <c r="DM697" s="117" t="s">
        <v>145</v>
      </c>
      <c r="DN697" s="117" t="s">
        <v>145</v>
      </c>
      <c r="DO697" s="117" t="s">
        <v>145</v>
      </c>
      <c r="DP697" s="117" t="s">
        <v>145</v>
      </c>
      <c r="DQ697" s="117" t="s">
        <v>145</v>
      </c>
      <c r="DR697" s="117" t="s">
        <v>145</v>
      </c>
      <c r="DS697" s="117" t="s">
        <v>145</v>
      </c>
      <c r="DT697" s="117" t="s">
        <v>145</v>
      </c>
      <c r="DU697" s="117" t="s">
        <v>145</v>
      </c>
      <c r="DV697" s="117" t="s">
        <v>145</v>
      </c>
      <c r="DW697" s="117" t="s">
        <v>145</v>
      </c>
      <c r="DX697" s="117" t="s">
        <v>145</v>
      </c>
      <c r="DY697" s="117" t="s">
        <v>145</v>
      </c>
      <c r="DZ697" s="117" t="s">
        <v>145</v>
      </c>
      <c r="EA697" s="117" t="s">
        <v>145</v>
      </c>
      <c r="EB697" s="117" t="s">
        <v>145</v>
      </c>
      <c r="EC697" s="117" t="s">
        <v>180</v>
      </c>
      <c r="ED697" s="117" t="s">
        <v>145</v>
      </c>
      <c r="EE697" s="117" t="s">
        <v>154</v>
      </c>
      <c r="EF697" s="117" t="s">
        <v>145</v>
      </c>
      <c r="EG697" s="117" t="s">
        <v>145</v>
      </c>
      <c r="EH697" s="117" t="s">
        <v>145</v>
      </c>
      <c r="EI697" s="117" t="s">
        <v>145</v>
      </c>
      <c r="EJ697" s="117" t="s">
        <v>145</v>
      </c>
      <c r="EK697" s="117" t="s">
        <v>145</v>
      </c>
      <c r="EL697" s="117" t="s">
        <v>145</v>
      </c>
      <c r="EM697" s="117" t="s">
        <v>145</v>
      </c>
      <c r="EN697" s="117" t="s">
        <v>147</v>
      </c>
    </row>
    <row r="698" spans="1:144">
      <c r="A698" s="117" t="s">
        <v>2506</v>
      </c>
      <c r="B698" s="117" t="s">
        <v>145</v>
      </c>
      <c r="C698" s="117" t="s">
        <v>146</v>
      </c>
      <c r="D698" s="117" t="s">
        <v>145</v>
      </c>
      <c r="E698" s="117" t="s">
        <v>147</v>
      </c>
      <c r="F698" s="117" t="s">
        <v>145</v>
      </c>
      <c r="G698" s="117" t="s">
        <v>148</v>
      </c>
      <c r="H698" s="117" t="s">
        <v>149</v>
      </c>
      <c r="I698" s="117" t="s">
        <v>145</v>
      </c>
      <c r="J698" s="117" t="s">
        <v>150</v>
      </c>
      <c r="K698" s="117" t="s">
        <v>151</v>
      </c>
      <c r="L698" s="117" t="s">
        <v>2507</v>
      </c>
      <c r="M698" s="117" t="s">
        <v>145</v>
      </c>
      <c r="N698" s="117" t="s">
        <v>146</v>
      </c>
      <c r="O698" s="117" t="s">
        <v>153</v>
      </c>
      <c r="P698" s="117" t="s">
        <v>154</v>
      </c>
      <c r="Q698" s="117" t="s">
        <v>155</v>
      </c>
      <c r="R698" s="117" t="s">
        <v>145</v>
      </c>
      <c r="S698" s="117" t="s">
        <v>156</v>
      </c>
      <c r="T698" s="117" t="s">
        <v>154</v>
      </c>
      <c r="U698" s="117" t="s">
        <v>145</v>
      </c>
      <c r="V698" s="117" t="s">
        <v>145</v>
      </c>
      <c r="W698" s="117" t="s">
        <v>157</v>
      </c>
      <c r="X698" s="117" t="s">
        <v>157</v>
      </c>
      <c r="Y698" s="117" t="s">
        <v>158</v>
      </c>
      <c r="Z698" s="117" t="s">
        <v>159</v>
      </c>
      <c r="AA698" s="117" t="s">
        <v>145</v>
      </c>
      <c r="AB698" s="117" t="s">
        <v>145</v>
      </c>
      <c r="AC698" s="117" t="s">
        <v>145</v>
      </c>
      <c r="AD698" s="117" t="s">
        <v>145</v>
      </c>
      <c r="AE698" s="117" t="s">
        <v>2508</v>
      </c>
      <c r="AF698" s="117" t="s">
        <v>145</v>
      </c>
      <c r="AG698" s="117" t="s">
        <v>145</v>
      </c>
      <c r="AH698" s="117" t="s">
        <v>147</v>
      </c>
      <c r="AI698" s="117" t="s">
        <v>145</v>
      </c>
      <c r="AJ698" s="117" t="s">
        <v>145</v>
      </c>
      <c r="AK698" s="117" t="s">
        <v>145</v>
      </c>
      <c r="AL698" s="117" t="s">
        <v>145</v>
      </c>
      <c r="AM698" s="117" t="s">
        <v>145</v>
      </c>
      <c r="AN698" s="117" t="s">
        <v>145</v>
      </c>
      <c r="AO698" s="117" t="s">
        <v>2509</v>
      </c>
      <c r="AP698" s="117" t="s">
        <v>2510</v>
      </c>
      <c r="AQ698" s="117" t="s">
        <v>2511</v>
      </c>
      <c r="AR698" s="117" t="s">
        <v>1088</v>
      </c>
      <c r="AS698" s="117" t="s">
        <v>1089</v>
      </c>
      <c r="AT698" s="117" t="s">
        <v>1090</v>
      </c>
      <c r="AU698" s="117" t="s">
        <v>145</v>
      </c>
      <c r="AV698" s="117" t="s">
        <v>2512</v>
      </c>
      <c r="AW698" s="117" t="s">
        <v>2513</v>
      </c>
      <c r="AX698" s="117" t="s">
        <v>2514</v>
      </c>
      <c r="AY698" s="117" t="s">
        <v>145</v>
      </c>
      <c r="AZ698" s="117" t="s">
        <v>1090</v>
      </c>
      <c r="BA698" s="117" t="s">
        <v>145</v>
      </c>
      <c r="BB698" s="117" t="s">
        <v>145</v>
      </c>
      <c r="BC698" s="117" t="s">
        <v>145</v>
      </c>
      <c r="BD698" s="117" t="s">
        <v>145</v>
      </c>
      <c r="BE698" s="117" t="s">
        <v>145</v>
      </c>
      <c r="BF698" s="117" t="s">
        <v>145</v>
      </c>
      <c r="BG698" s="117" t="s">
        <v>145</v>
      </c>
      <c r="BH698" s="117" t="s">
        <v>145</v>
      </c>
      <c r="BI698" s="117" t="s">
        <v>145</v>
      </c>
      <c r="BJ698" s="117" t="s">
        <v>145</v>
      </c>
      <c r="BK698" s="117" t="s">
        <v>145</v>
      </c>
      <c r="BL698" s="117" t="s">
        <v>170</v>
      </c>
      <c r="BM698" s="117" t="s">
        <v>145</v>
      </c>
      <c r="BN698" s="117" t="s">
        <v>145</v>
      </c>
      <c r="BO698" s="117" t="s">
        <v>145</v>
      </c>
      <c r="BP698" s="117" t="s">
        <v>145</v>
      </c>
      <c r="BQ698" s="117" t="s">
        <v>145</v>
      </c>
      <c r="BR698" s="117" t="s">
        <v>145</v>
      </c>
      <c r="BS698" s="117" t="s">
        <v>145</v>
      </c>
      <c r="BT698" s="117" t="s">
        <v>145</v>
      </c>
      <c r="BU698" s="117" t="s">
        <v>145</v>
      </c>
      <c r="BV698" s="117" t="s">
        <v>171</v>
      </c>
      <c r="BW698" s="117" t="s">
        <v>145</v>
      </c>
      <c r="BX698" s="117" t="s">
        <v>145</v>
      </c>
      <c r="BY698" s="117" t="s">
        <v>145</v>
      </c>
      <c r="BZ698" s="117" t="s">
        <v>145</v>
      </c>
      <c r="CA698" s="117" t="s">
        <v>145</v>
      </c>
      <c r="CB698" s="117" t="s">
        <v>2515</v>
      </c>
      <c r="CC698" s="117" t="s">
        <v>992</v>
      </c>
      <c r="CD698" s="117" t="s">
        <v>145</v>
      </c>
      <c r="CE698" s="117" t="s">
        <v>145</v>
      </c>
      <c r="CF698" s="117" t="s">
        <v>145</v>
      </c>
      <c r="CG698" s="117" t="s">
        <v>145</v>
      </c>
      <c r="CH698" s="117" t="s">
        <v>145</v>
      </c>
      <c r="CI698" s="117" t="s">
        <v>145</v>
      </c>
      <c r="CJ698" s="117" t="s">
        <v>145</v>
      </c>
      <c r="CK698" s="117" t="s">
        <v>145</v>
      </c>
      <c r="CL698" s="117" t="s">
        <v>145</v>
      </c>
      <c r="CM698" s="117" t="s">
        <v>145</v>
      </c>
      <c r="CN698" s="117" t="s">
        <v>145</v>
      </c>
      <c r="CO698" s="117" t="s">
        <v>2516</v>
      </c>
      <c r="CP698" s="117" t="s">
        <v>145</v>
      </c>
      <c r="CQ698" s="117" t="s">
        <v>145</v>
      </c>
      <c r="CR698" s="117" t="s">
        <v>145</v>
      </c>
      <c r="CS698" s="117" t="s">
        <v>173</v>
      </c>
      <c r="CT698" s="117" t="s">
        <v>305</v>
      </c>
      <c r="CU698" s="117" t="s">
        <v>315</v>
      </c>
      <c r="CV698" s="117" t="s">
        <v>316</v>
      </c>
      <c r="CW698" s="117" t="s">
        <v>317</v>
      </c>
      <c r="CX698" s="117" t="s">
        <v>178</v>
      </c>
      <c r="CY698" s="117" t="s">
        <v>178</v>
      </c>
      <c r="CZ698" s="117" t="s">
        <v>179</v>
      </c>
      <c r="DA698" s="117" t="s">
        <v>179</v>
      </c>
      <c r="DB698" s="117" t="s">
        <v>145</v>
      </c>
      <c r="DC698" s="117" t="s">
        <v>145</v>
      </c>
      <c r="DD698" s="117" t="s">
        <v>179</v>
      </c>
      <c r="DE698" s="117" t="s">
        <v>145</v>
      </c>
      <c r="DF698" s="117" t="s">
        <v>145</v>
      </c>
      <c r="DG698" s="117" t="s">
        <v>145</v>
      </c>
      <c r="DH698" s="117" t="s">
        <v>145</v>
      </c>
      <c r="DI698" s="117" t="s">
        <v>145</v>
      </c>
      <c r="DJ698" s="117" t="s">
        <v>145</v>
      </c>
      <c r="DK698" s="117" t="s">
        <v>145</v>
      </c>
      <c r="DL698" s="117" t="s">
        <v>145</v>
      </c>
      <c r="DM698" s="117" t="s">
        <v>145</v>
      </c>
      <c r="DN698" s="117" t="s">
        <v>145</v>
      </c>
      <c r="DO698" s="117" t="s">
        <v>145</v>
      </c>
      <c r="DP698" s="117" t="s">
        <v>145</v>
      </c>
      <c r="DQ698" s="117" t="s">
        <v>145</v>
      </c>
      <c r="DR698" s="117" t="s">
        <v>145</v>
      </c>
      <c r="DS698" s="117" t="s">
        <v>145</v>
      </c>
      <c r="DT698" s="117" t="s">
        <v>145</v>
      </c>
      <c r="DU698" s="117" t="s">
        <v>145</v>
      </c>
      <c r="DV698" s="117" t="s">
        <v>145</v>
      </c>
      <c r="DW698" s="117" t="s">
        <v>145</v>
      </c>
      <c r="DX698" s="117" t="s">
        <v>145</v>
      </c>
      <c r="DY698" s="117" t="s">
        <v>145</v>
      </c>
      <c r="DZ698" s="117" t="s">
        <v>145</v>
      </c>
      <c r="EA698" s="117" t="s">
        <v>145</v>
      </c>
      <c r="EB698" s="117" t="s">
        <v>145</v>
      </c>
      <c r="EC698" s="117" t="s">
        <v>180</v>
      </c>
      <c r="ED698" s="117" t="s">
        <v>145</v>
      </c>
      <c r="EE698" s="117" t="s">
        <v>154</v>
      </c>
      <c r="EF698" s="117" t="s">
        <v>145</v>
      </c>
      <c r="EG698" s="117" t="s">
        <v>145</v>
      </c>
      <c r="EH698" s="117" t="s">
        <v>145</v>
      </c>
      <c r="EI698" s="117" t="s">
        <v>145</v>
      </c>
      <c r="EJ698" s="117" t="s">
        <v>145</v>
      </c>
      <c r="EK698" s="117" t="s">
        <v>145</v>
      </c>
      <c r="EL698" s="117" t="s">
        <v>145</v>
      </c>
      <c r="EM698" s="117" t="s">
        <v>145</v>
      </c>
      <c r="EN698" s="117" t="s">
        <v>147</v>
      </c>
    </row>
    <row r="699" spans="1:144">
      <c r="A699" s="117" t="s">
        <v>2506</v>
      </c>
      <c r="B699" s="117" t="s">
        <v>145</v>
      </c>
      <c r="C699" s="117" t="s">
        <v>146</v>
      </c>
      <c r="D699" s="117" t="s">
        <v>145</v>
      </c>
      <c r="E699" s="117" t="s">
        <v>147</v>
      </c>
      <c r="F699" s="117" t="s">
        <v>145</v>
      </c>
      <c r="G699" s="117" t="s">
        <v>148</v>
      </c>
      <c r="H699" s="117" t="s">
        <v>149</v>
      </c>
      <c r="I699" s="117" t="s">
        <v>145</v>
      </c>
      <c r="J699" s="117" t="s">
        <v>150</v>
      </c>
      <c r="K699" s="117" t="s">
        <v>151</v>
      </c>
      <c r="L699" s="117" t="s">
        <v>2507</v>
      </c>
      <c r="M699" s="117" t="s">
        <v>145</v>
      </c>
      <c r="N699" s="117" t="s">
        <v>146</v>
      </c>
      <c r="O699" s="117" t="s">
        <v>153</v>
      </c>
      <c r="P699" s="117" t="s">
        <v>154</v>
      </c>
      <c r="Q699" s="117" t="s">
        <v>155</v>
      </c>
      <c r="R699" s="117" t="s">
        <v>145</v>
      </c>
      <c r="S699" s="117" t="s">
        <v>156</v>
      </c>
      <c r="T699" s="117" t="s">
        <v>154</v>
      </c>
      <c r="U699" s="117" t="s">
        <v>145</v>
      </c>
      <c r="V699" s="117" t="s">
        <v>145</v>
      </c>
      <c r="W699" s="117" t="s">
        <v>157</v>
      </c>
      <c r="X699" s="117" t="s">
        <v>157</v>
      </c>
      <c r="Y699" s="117" t="s">
        <v>158</v>
      </c>
      <c r="Z699" s="117" t="s">
        <v>159</v>
      </c>
      <c r="AA699" s="117" t="s">
        <v>145</v>
      </c>
      <c r="AB699" s="117" t="s">
        <v>145</v>
      </c>
      <c r="AC699" s="117" t="s">
        <v>145</v>
      </c>
      <c r="AD699" s="117" t="s">
        <v>145</v>
      </c>
      <c r="AE699" s="117" t="s">
        <v>2508</v>
      </c>
      <c r="AF699" s="117" t="s">
        <v>145</v>
      </c>
      <c r="AG699" s="117" t="s">
        <v>145</v>
      </c>
      <c r="AH699" s="117" t="s">
        <v>147</v>
      </c>
      <c r="AI699" s="117" t="s">
        <v>145</v>
      </c>
      <c r="AJ699" s="117" t="s">
        <v>145</v>
      </c>
      <c r="AK699" s="117" t="s">
        <v>145</v>
      </c>
      <c r="AL699" s="117" t="s">
        <v>145</v>
      </c>
      <c r="AM699" s="117" t="s">
        <v>145</v>
      </c>
      <c r="AN699" s="117" t="s">
        <v>145</v>
      </c>
      <c r="AO699" s="117" t="s">
        <v>2509</v>
      </c>
      <c r="AP699" s="117" t="s">
        <v>2510</v>
      </c>
      <c r="AQ699" s="117" t="s">
        <v>2511</v>
      </c>
      <c r="AR699" s="117" t="s">
        <v>1088</v>
      </c>
      <c r="AS699" s="117" t="s">
        <v>1089</v>
      </c>
      <c r="AT699" s="117" t="s">
        <v>1090</v>
      </c>
      <c r="AU699" s="117" t="s">
        <v>145</v>
      </c>
      <c r="AV699" s="117" t="s">
        <v>2512</v>
      </c>
      <c r="AW699" s="117" t="s">
        <v>2513</v>
      </c>
      <c r="AX699" s="117" t="s">
        <v>2514</v>
      </c>
      <c r="AY699" s="117" t="s">
        <v>145</v>
      </c>
      <c r="AZ699" s="117" t="s">
        <v>1090</v>
      </c>
      <c r="BA699" s="117" t="s">
        <v>145</v>
      </c>
      <c r="BB699" s="117" t="s">
        <v>145</v>
      </c>
      <c r="BC699" s="117" t="s">
        <v>145</v>
      </c>
      <c r="BD699" s="117" t="s">
        <v>145</v>
      </c>
      <c r="BE699" s="117" t="s">
        <v>145</v>
      </c>
      <c r="BF699" s="117" t="s">
        <v>145</v>
      </c>
      <c r="BG699" s="117" t="s">
        <v>145</v>
      </c>
      <c r="BH699" s="117" t="s">
        <v>145</v>
      </c>
      <c r="BI699" s="117" t="s">
        <v>145</v>
      </c>
      <c r="BJ699" s="117" t="s">
        <v>145</v>
      </c>
      <c r="BK699" s="117" t="s">
        <v>145</v>
      </c>
      <c r="BL699" s="117" t="s">
        <v>170</v>
      </c>
      <c r="BM699" s="117" t="s">
        <v>145</v>
      </c>
      <c r="BN699" s="117" t="s">
        <v>145</v>
      </c>
      <c r="BO699" s="117" t="s">
        <v>145</v>
      </c>
      <c r="BP699" s="117" t="s">
        <v>145</v>
      </c>
      <c r="BQ699" s="117" t="s">
        <v>145</v>
      </c>
      <c r="BR699" s="117" t="s">
        <v>145</v>
      </c>
      <c r="BS699" s="117" t="s">
        <v>145</v>
      </c>
      <c r="BT699" s="117" t="s">
        <v>145</v>
      </c>
      <c r="BU699" s="117" t="s">
        <v>145</v>
      </c>
      <c r="BV699" s="117" t="s">
        <v>171</v>
      </c>
      <c r="BW699" s="117" t="s">
        <v>145</v>
      </c>
      <c r="BX699" s="117" t="s">
        <v>145</v>
      </c>
      <c r="BY699" s="117" t="s">
        <v>145</v>
      </c>
      <c r="BZ699" s="117" t="s">
        <v>145</v>
      </c>
      <c r="CA699" s="117" t="s">
        <v>145</v>
      </c>
      <c r="CB699" s="117" t="s">
        <v>2515</v>
      </c>
      <c r="CC699" s="117" t="s">
        <v>992</v>
      </c>
      <c r="CD699" s="117" t="s">
        <v>145</v>
      </c>
      <c r="CE699" s="117" t="s">
        <v>145</v>
      </c>
      <c r="CF699" s="117" t="s">
        <v>145</v>
      </c>
      <c r="CG699" s="117" t="s">
        <v>145</v>
      </c>
      <c r="CH699" s="117" t="s">
        <v>145</v>
      </c>
      <c r="CI699" s="117" t="s">
        <v>145</v>
      </c>
      <c r="CJ699" s="117" t="s">
        <v>145</v>
      </c>
      <c r="CK699" s="117" t="s">
        <v>145</v>
      </c>
      <c r="CL699" s="117" t="s">
        <v>145</v>
      </c>
      <c r="CM699" s="117" t="s">
        <v>145</v>
      </c>
      <c r="CN699" s="117" t="s">
        <v>145</v>
      </c>
      <c r="CO699" s="117" t="s">
        <v>2516</v>
      </c>
      <c r="CP699" s="117" t="s">
        <v>145</v>
      </c>
      <c r="CQ699" s="117" t="s">
        <v>145</v>
      </c>
      <c r="CR699" s="117" t="s">
        <v>145</v>
      </c>
      <c r="CS699" s="117" t="s">
        <v>173</v>
      </c>
      <c r="CT699" s="117" t="s">
        <v>306</v>
      </c>
      <c r="CU699" s="117" t="s">
        <v>175</v>
      </c>
      <c r="CV699" s="117" t="s">
        <v>176</v>
      </c>
      <c r="CW699" s="117" t="s">
        <v>177</v>
      </c>
      <c r="CX699" s="117" t="s">
        <v>178</v>
      </c>
      <c r="CY699" s="117" t="s">
        <v>178</v>
      </c>
      <c r="CZ699" s="117" t="s">
        <v>179</v>
      </c>
      <c r="DA699" s="117" t="s">
        <v>179</v>
      </c>
      <c r="DB699" s="117" t="s">
        <v>145</v>
      </c>
      <c r="DC699" s="117" t="s">
        <v>145</v>
      </c>
      <c r="DD699" s="117" t="s">
        <v>179</v>
      </c>
      <c r="DE699" s="117" t="s">
        <v>145</v>
      </c>
      <c r="DF699" s="117" t="s">
        <v>145</v>
      </c>
      <c r="DG699" s="117" t="s">
        <v>145</v>
      </c>
      <c r="DH699" s="117" t="s">
        <v>145</v>
      </c>
      <c r="DI699" s="117" t="s">
        <v>145</v>
      </c>
      <c r="DJ699" s="117" t="s">
        <v>145</v>
      </c>
      <c r="DK699" s="117" t="s">
        <v>145</v>
      </c>
      <c r="DL699" s="117" t="s">
        <v>145</v>
      </c>
      <c r="DM699" s="117" t="s">
        <v>145</v>
      </c>
      <c r="DN699" s="117" t="s">
        <v>145</v>
      </c>
      <c r="DO699" s="117" t="s">
        <v>145</v>
      </c>
      <c r="DP699" s="117" t="s">
        <v>145</v>
      </c>
      <c r="DQ699" s="117" t="s">
        <v>145</v>
      </c>
      <c r="DR699" s="117" t="s">
        <v>145</v>
      </c>
      <c r="DS699" s="117" t="s">
        <v>145</v>
      </c>
      <c r="DT699" s="117" t="s">
        <v>145</v>
      </c>
      <c r="DU699" s="117" t="s">
        <v>145</v>
      </c>
      <c r="DV699" s="117" t="s">
        <v>145</v>
      </c>
      <c r="DW699" s="117" t="s">
        <v>145</v>
      </c>
      <c r="DX699" s="117" t="s">
        <v>145</v>
      </c>
      <c r="DY699" s="117" t="s">
        <v>145</v>
      </c>
      <c r="DZ699" s="117" t="s">
        <v>145</v>
      </c>
      <c r="EA699" s="117" t="s">
        <v>145</v>
      </c>
      <c r="EB699" s="117" t="s">
        <v>145</v>
      </c>
      <c r="EC699" s="117" t="s">
        <v>180</v>
      </c>
      <c r="ED699" s="117" t="s">
        <v>145</v>
      </c>
      <c r="EE699" s="117" t="s">
        <v>154</v>
      </c>
      <c r="EF699" s="117" t="s">
        <v>145</v>
      </c>
      <c r="EG699" s="117" t="s">
        <v>145</v>
      </c>
      <c r="EH699" s="117" t="s">
        <v>145</v>
      </c>
      <c r="EI699" s="117" t="s">
        <v>145</v>
      </c>
      <c r="EJ699" s="117" t="s">
        <v>145</v>
      </c>
      <c r="EK699" s="117" t="s">
        <v>145</v>
      </c>
      <c r="EL699" s="117" t="s">
        <v>145</v>
      </c>
      <c r="EM699" s="117" t="s">
        <v>145</v>
      </c>
      <c r="EN699" s="117" t="s">
        <v>147</v>
      </c>
    </row>
    <row r="700" spans="1:144">
      <c r="A700" s="117" t="s">
        <v>2517</v>
      </c>
      <c r="B700" s="117" t="s">
        <v>145</v>
      </c>
      <c r="C700" s="117" t="s">
        <v>146</v>
      </c>
      <c r="D700" s="117" t="s">
        <v>145</v>
      </c>
      <c r="E700" s="117" t="s">
        <v>147</v>
      </c>
      <c r="F700" s="117" t="s">
        <v>145</v>
      </c>
      <c r="G700" s="117" t="s">
        <v>148</v>
      </c>
      <c r="H700" s="117" t="s">
        <v>149</v>
      </c>
      <c r="I700" s="117" t="s">
        <v>145</v>
      </c>
      <c r="J700" s="117" t="s">
        <v>150</v>
      </c>
      <c r="K700" s="117" t="s">
        <v>151</v>
      </c>
      <c r="L700" s="117" t="s">
        <v>2507</v>
      </c>
      <c r="M700" s="117" t="s">
        <v>145</v>
      </c>
      <c r="N700" s="117" t="s">
        <v>146</v>
      </c>
      <c r="O700" s="117" t="s">
        <v>153</v>
      </c>
      <c r="P700" s="117" t="s">
        <v>154</v>
      </c>
      <c r="Q700" s="117" t="s">
        <v>155</v>
      </c>
      <c r="R700" s="117" t="s">
        <v>145</v>
      </c>
      <c r="S700" s="117" t="s">
        <v>156</v>
      </c>
      <c r="T700" s="117" t="s">
        <v>154</v>
      </c>
      <c r="U700" s="117" t="s">
        <v>145</v>
      </c>
      <c r="V700" s="117" t="s">
        <v>145</v>
      </c>
      <c r="W700" s="117" t="s">
        <v>157</v>
      </c>
      <c r="X700" s="117" t="s">
        <v>157</v>
      </c>
      <c r="Y700" s="117" t="s">
        <v>158</v>
      </c>
      <c r="Z700" s="117" t="s">
        <v>159</v>
      </c>
      <c r="AA700" s="117" t="s">
        <v>145</v>
      </c>
      <c r="AB700" s="117" t="s">
        <v>145</v>
      </c>
      <c r="AC700" s="117" t="s">
        <v>145</v>
      </c>
      <c r="AD700" s="117" t="s">
        <v>145</v>
      </c>
      <c r="AE700" s="117" t="s">
        <v>2518</v>
      </c>
      <c r="AF700" s="117" t="s">
        <v>145</v>
      </c>
      <c r="AG700" s="117" t="s">
        <v>145</v>
      </c>
      <c r="AH700" s="117" t="s">
        <v>147</v>
      </c>
      <c r="AI700" s="117" t="s">
        <v>145</v>
      </c>
      <c r="AJ700" s="117" t="s">
        <v>145</v>
      </c>
      <c r="AK700" s="117" t="s">
        <v>145</v>
      </c>
      <c r="AL700" s="117" t="s">
        <v>145</v>
      </c>
      <c r="AM700" s="117" t="s">
        <v>145</v>
      </c>
      <c r="AN700" s="117" t="s">
        <v>145</v>
      </c>
      <c r="AO700" s="117" t="s">
        <v>2519</v>
      </c>
      <c r="AP700" s="117" t="s">
        <v>2520</v>
      </c>
      <c r="AQ700" s="117" t="s">
        <v>1249</v>
      </c>
      <c r="AR700" s="117" t="s">
        <v>1611</v>
      </c>
      <c r="AS700" s="117" t="s">
        <v>1612</v>
      </c>
      <c r="AT700" s="117" t="s">
        <v>1613</v>
      </c>
      <c r="AU700" s="117" t="s">
        <v>145</v>
      </c>
      <c r="AV700" s="117" t="s">
        <v>2521</v>
      </c>
      <c r="AW700" s="117" t="s">
        <v>2522</v>
      </c>
      <c r="AX700" s="117" t="s">
        <v>2523</v>
      </c>
      <c r="AY700" s="117" t="s">
        <v>145</v>
      </c>
      <c r="AZ700" s="117" t="s">
        <v>1613</v>
      </c>
      <c r="BA700" s="117" t="s">
        <v>145</v>
      </c>
      <c r="BB700" s="117" t="s">
        <v>145</v>
      </c>
      <c r="BC700" s="117" t="s">
        <v>145</v>
      </c>
      <c r="BD700" s="117" t="s">
        <v>145</v>
      </c>
      <c r="BE700" s="117" t="s">
        <v>145</v>
      </c>
      <c r="BF700" s="117" t="s">
        <v>145</v>
      </c>
      <c r="BG700" s="117" t="s">
        <v>145</v>
      </c>
      <c r="BH700" s="117" t="s">
        <v>145</v>
      </c>
      <c r="BI700" s="117" t="s">
        <v>145</v>
      </c>
      <c r="BJ700" s="117" t="s">
        <v>145</v>
      </c>
      <c r="BK700" s="117" t="s">
        <v>145</v>
      </c>
      <c r="BL700" s="117" t="s">
        <v>170</v>
      </c>
      <c r="BM700" s="117" t="s">
        <v>145</v>
      </c>
      <c r="BN700" s="117" t="s">
        <v>145</v>
      </c>
      <c r="BO700" s="117" t="s">
        <v>145</v>
      </c>
      <c r="BP700" s="117" t="s">
        <v>145</v>
      </c>
      <c r="BQ700" s="117" t="s">
        <v>145</v>
      </c>
      <c r="BR700" s="117" t="s">
        <v>145</v>
      </c>
      <c r="BS700" s="117" t="s">
        <v>145</v>
      </c>
      <c r="BT700" s="117" t="s">
        <v>145</v>
      </c>
      <c r="BU700" s="117" t="s">
        <v>145</v>
      </c>
      <c r="BV700" s="117" t="s">
        <v>171</v>
      </c>
      <c r="BW700" s="117" t="s">
        <v>145</v>
      </c>
      <c r="BX700" s="117" t="s">
        <v>145</v>
      </c>
      <c r="BY700" s="117" t="s">
        <v>145</v>
      </c>
      <c r="BZ700" s="117" t="s">
        <v>145</v>
      </c>
      <c r="CA700" s="117" t="s">
        <v>145</v>
      </c>
      <c r="CB700" s="117" t="s">
        <v>630</v>
      </c>
      <c r="CC700" s="117" t="s">
        <v>630</v>
      </c>
      <c r="CD700" s="117" t="s">
        <v>145</v>
      </c>
      <c r="CE700" s="117" t="s">
        <v>145</v>
      </c>
      <c r="CF700" s="117" t="s">
        <v>145</v>
      </c>
      <c r="CG700" s="117" t="s">
        <v>145</v>
      </c>
      <c r="CH700" s="117" t="s">
        <v>145</v>
      </c>
      <c r="CI700" s="117" t="s">
        <v>145</v>
      </c>
      <c r="CJ700" s="117" t="s">
        <v>145</v>
      </c>
      <c r="CK700" s="117" t="s">
        <v>145</v>
      </c>
      <c r="CL700" s="117" t="s">
        <v>145</v>
      </c>
      <c r="CM700" s="117" t="s">
        <v>145</v>
      </c>
      <c r="CN700" s="117" t="s">
        <v>145</v>
      </c>
      <c r="CO700" s="117" t="s">
        <v>1811</v>
      </c>
      <c r="CP700" s="117" t="s">
        <v>145</v>
      </c>
      <c r="CQ700" s="117" t="s">
        <v>145</v>
      </c>
      <c r="CR700" s="117" t="s">
        <v>145</v>
      </c>
      <c r="CS700" s="117" t="s">
        <v>173</v>
      </c>
      <c r="CT700" s="117" t="s">
        <v>174</v>
      </c>
      <c r="CU700" s="117" t="s">
        <v>182</v>
      </c>
      <c r="CV700" s="117" t="s">
        <v>183</v>
      </c>
      <c r="CW700" s="117" t="s">
        <v>184</v>
      </c>
      <c r="CX700" s="117" t="s">
        <v>178</v>
      </c>
      <c r="CY700" s="117" t="s">
        <v>178</v>
      </c>
      <c r="CZ700" s="117" t="s">
        <v>179</v>
      </c>
      <c r="DA700" s="117" t="s">
        <v>179</v>
      </c>
      <c r="DB700" s="117" t="s">
        <v>145</v>
      </c>
      <c r="DC700" s="117" t="s">
        <v>145</v>
      </c>
      <c r="DD700" s="117" t="s">
        <v>179</v>
      </c>
      <c r="DE700" s="117" t="s">
        <v>145</v>
      </c>
      <c r="DF700" s="117" t="s">
        <v>145</v>
      </c>
      <c r="DG700" s="117" t="s">
        <v>145</v>
      </c>
      <c r="DH700" s="117" t="s">
        <v>145</v>
      </c>
      <c r="DI700" s="117" t="s">
        <v>145</v>
      </c>
      <c r="DJ700" s="117" t="s">
        <v>145</v>
      </c>
      <c r="DK700" s="117" t="s">
        <v>145</v>
      </c>
      <c r="DL700" s="117" t="s">
        <v>145</v>
      </c>
      <c r="DM700" s="117" t="s">
        <v>145</v>
      </c>
      <c r="DN700" s="117" t="s">
        <v>145</v>
      </c>
      <c r="DO700" s="117" t="s">
        <v>145</v>
      </c>
      <c r="DP700" s="117" t="s">
        <v>145</v>
      </c>
      <c r="DQ700" s="117" t="s">
        <v>145</v>
      </c>
      <c r="DR700" s="117" t="s">
        <v>145</v>
      </c>
      <c r="DS700" s="117" t="s">
        <v>145</v>
      </c>
      <c r="DT700" s="117" t="s">
        <v>145</v>
      </c>
      <c r="DU700" s="117" t="s">
        <v>145</v>
      </c>
      <c r="DV700" s="117" t="s">
        <v>145</v>
      </c>
      <c r="DW700" s="117" t="s">
        <v>145</v>
      </c>
      <c r="DX700" s="117" t="s">
        <v>145</v>
      </c>
      <c r="DY700" s="117" t="s">
        <v>145</v>
      </c>
      <c r="DZ700" s="117" t="s">
        <v>145</v>
      </c>
      <c r="EA700" s="117" t="s">
        <v>145</v>
      </c>
      <c r="EB700" s="117" t="s">
        <v>145</v>
      </c>
      <c r="EC700" s="117" t="s">
        <v>180</v>
      </c>
      <c r="ED700" s="117" t="s">
        <v>145</v>
      </c>
      <c r="EE700" s="117" t="s">
        <v>154</v>
      </c>
      <c r="EF700" s="117" t="s">
        <v>145</v>
      </c>
      <c r="EG700" s="117" t="s">
        <v>145</v>
      </c>
      <c r="EH700" s="117" t="s">
        <v>145</v>
      </c>
      <c r="EI700" s="117" t="s">
        <v>145</v>
      </c>
      <c r="EJ700" s="117" t="s">
        <v>145</v>
      </c>
      <c r="EK700" s="117" t="s">
        <v>145</v>
      </c>
      <c r="EL700" s="117" t="s">
        <v>145</v>
      </c>
      <c r="EM700" s="117" t="s">
        <v>145</v>
      </c>
      <c r="EN700" s="117" t="s">
        <v>147</v>
      </c>
    </row>
    <row r="701" spans="1:144">
      <c r="A701" s="117" t="s">
        <v>2517</v>
      </c>
      <c r="B701" s="117" t="s">
        <v>145</v>
      </c>
      <c r="C701" s="117" t="s">
        <v>146</v>
      </c>
      <c r="D701" s="117" t="s">
        <v>145</v>
      </c>
      <c r="E701" s="117" t="s">
        <v>147</v>
      </c>
      <c r="F701" s="117" t="s">
        <v>145</v>
      </c>
      <c r="G701" s="117" t="s">
        <v>148</v>
      </c>
      <c r="H701" s="117" t="s">
        <v>149</v>
      </c>
      <c r="I701" s="117" t="s">
        <v>145</v>
      </c>
      <c r="J701" s="117" t="s">
        <v>150</v>
      </c>
      <c r="K701" s="117" t="s">
        <v>151</v>
      </c>
      <c r="L701" s="117" t="s">
        <v>2507</v>
      </c>
      <c r="M701" s="117" t="s">
        <v>145</v>
      </c>
      <c r="N701" s="117" t="s">
        <v>146</v>
      </c>
      <c r="O701" s="117" t="s">
        <v>153</v>
      </c>
      <c r="P701" s="117" t="s">
        <v>154</v>
      </c>
      <c r="Q701" s="117" t="s">
        <v>155</v>
      </c>
      <c r="R701" s="117" t="s">
        <v>145</v>
      </c>
      <c r="S701" s="117" t="s">
        <v>156</v>
      </c>
      <c r="T701" s="117" t="s">
        <v>154</v>
      </c>
      <c r="U701" s="117" t="s">
        <v>145</v>
      </c>
      <c r="V701" s="117" t="s">
        <v>145</v>
      </c>
      <c r="W701" s="117" t="s">
        <v>157</v>
      </c>
      <c r="X701" s="117" t="s">
        <v>157</v>
      </c>
      <c r="Y701" s="117" t="s">
        <v>158</v>
      </c>
      <c r="Z701" s="117" t="s">
        <v>159</v>
      </c>
      <c r="AA701" s="117" t="s">
        <v>145</v>
      </c>
      <c r="AB701" s="117" t="s">
        <v>145</v>
      </c>
      <c r="AC701" s="117" t="s">
        <v>145</v>
      </c>
      <c r="AD701" s="117" t="s">
        <v>145</v>
      </c>
      <c r="AE701" s="117" t="s">
        <v>2518</v>
      </c>
      <c r="AF701" s="117" t="s">
        <v>145</v>
      </c>
      <c r="AG701" s="117" t="s">
        <v>145</v>
      </c>
      <c r="AH701" s="117" t="s">
        <v>147</v>
      </c>
      <c r="AI701" s="117" t="s">
        <v>145</v>
      </c>
      <c r="AJ701" s="117" t="s">
        <v>145</v>
      </c>
      <c r="AK701" s="117" t="s">
        <v>145</v>
      </c>
      <c r="AL701" s="117" t="s">
        <v>145</v>
      </c>
      <c r="AM701" s="117" t="s">
        <v>145</v>
      </c>
      <c r="AN701" s="117" t="s">
        <v>145</v>
      </c>
      <c r="AO701" s="117" t="s">
        <v>2519</v>
      </c>
      <c r="AP701" s="117" t="s">
        <v>2520</v>
      </c>
      <c r="AQ701" s="117" t="s">
        <v>1249</v>
      </c>
      <c r="AR701" s="117" t="s">
        <v>1611</v>
      </c>
      <c r="AS701" s="117" t="s">
        <v>1612</v>
      </c>
      <c r="AT701" s="117" t="s">
        <v>1613</v>
      </c>
      <c r="AU701" s="117" t="s">
        <v>145</v>
      </c>
      <c r="AV701" s="117" t="s">
        <v>2521</v>
      </c>
      <c r="AW701" s="117" t="s">
        <v>2522</v>
      </c>
      <c r="AX701" s="117" t="s">
        <v>2523</v>
      </c>
      <c r="AY701" s="117" t="s">
        <v>145</v>
      </c>
      <c r="AZ701" s="117" t="s">
        <v>1613</v>
      </c>
      <c r="BA701" s="117" t="s">
        <v>145</v>
      </c>
      <c r="BB701" s="117" t="s">
        <v>145</v>
      </c>
      <c r="BC701" s="117" t="s">
        <v>145</v>
      </c>
      <c r="BD701" s="117" t="s">
        <v>145</v>
      </c>
      <c r="BE701" s="117" t="s">
        <v>145</v>
      </c>
      <c r="BF701" s="117" t="s">
        <v>145</v>
      </c>
      <c r="BG701" s="117" t="s">
        <v>145</v>
      </c>
      <c r="BH701" s="117" t="s">
        <v>145</v>
      </c>
      <c r="BI701" s="117" t="s">
        <v>145</v>
      </c>
      <c r="BJ701" s="117" t="s">
        <v>145</v>
      </c>
      <c r="BK701" s="117" t="s">
        <v>145</v>
      </c>
      <c r="BL701" s="117" t="s">
        <v>170</v>
      </c>
      <c r="BM701" s="117" t="s">
        <v>145</v>
      </c>
      <c r="BN701" s="117" t="s">
        <v>145</v>
      </c>
      <c r="BO701" s="117" t="s">
        <v>145</v>
      </c>
      <c r="BP701" s="117" t="s">
        <v>145</v>
      </c>
      <c r="BQ701" s="117" t="s">
        <v>145</v>
      </c>
      <c r="BR701" s="117" t="s">
        <v>145</v>
      </c>
      <c r="BS701" s="117" t="s">
        <v>145</v>
      </c>
      <c r="BT701" s="117" t="s">
        <v>145</v>
      </c>
      <c r="BU701" s="117" t="s">
        <v>145</v>
      </c>
      <c r="BV701" s="117" t="s">
        <v>171</v>
      </c>
      <c r="BW701" s="117" t="s">
        <v>145</v>
      </c>
      <c r="BX701" s="117" t="s">
        <v>145</v>
      </c>
      <c r="BY701" s="117" t="s">
        <v>145</v>
      </c>
      <c r="BZ701" s="117" t="s">
        <v>145</v>
      </c>
      <c r="CA701" s="117" t="s">
        <v>145</v>
      </c>
      <c r="CB701" s="117" t="s">
        <v>630</v>
      </c>
      <c r="CC701" s="117" t="s">
        <v>630</v>
      </c>
      <c r="CD701" s="117" t="s">
        <v>145</v>
      </c>
      <c r="CE701" s="117" t="s">
        <v>145</v>
      </c>
      <c r="CF701" s="117" t="s">
        <v>145</v>
      </c>
      <c r="CG701" s="117" t="s">
        <v>145</v>
      </c>
      <c r="CH701" s="117" t="s">
        <v>145</v>
      </c>
      <c r="CI701" s="117" t="s">
        <v>145</v>
      </c>
      <c r="CJ701" s="117" t="s">
        <v>145</v>
      </c>
      <c r="CK701" s="117" t="s">
        <v>145</v>
      </c>
      <c r="CL701" s="117" t="s">
        <v>145</v>
      </c>
      <c r="CM701" s="117" t="s">
        <v>145</v>
      </c>
      <c r="CN701" s="117" t="s">
        <v>145</v>
      </c>
      <c r="CO701" s="117" t="s">
        <v>1811</v>
      </c>
      <c r="CP701" s="117" t="s">
        <v>145</v>
      </c>
      <c r="CQ701" s="117" t="s">
        <v>145</v>
      </c>
      <c r="CR701" s="117" t="s">
        <v>145</v>
      </c>
      <c r="CS701" s="117" t="s">
        <v>173</v>
      </c>
      <c r="CT701" s="117" t="s">
        <v>181</v>
      </c>
      <c r="CU701" s="117" t="s">
        <v>1673</v>
      </c>
      <c r="CV701" s="117" t="s">
        <v>1674</v>
      </c>
      <c r="CW701" s="117" t="s">
        <v>1674</v>
      </c>
      <c r="CX701" s="117" t="s">
        <v>178</v>
      </c>
      <c r="CY701" s="117" t="s">
        <v>178</v>
      </c>
      <c r="CZ701" s="117" t="s">
        <v>179</v>
      </c>
      <c r="DA701" s="117" t="s">
        <v>179</v>
      </c>
      <c r="DB701" s="117" t="s">
        <v>145</v>
      </c>
      <c r="DC701" s="117" t="s">
        <v>145</v>
      </c>
      <c r="DD701" s="117" t="s">
        <v>179</v>
      </c>
      <c r="DE701" s="117" t="s">
        <v>145</v>
      </c>
      <c r="DF701" s="117" t="s">
        <v>145</v>
      </c>
      <c r="DG701" s="117" t="s">
        <v>145</v>
      </c>
      <c r="DH701" s="117" t="s">
        <v>145</v>
      </c>
      <c r="DI701" s="117" t="s">
        <v>145</v>
      </c>
      <c r="DJ701" s="117" t="s">
        <v>145</v>
      </c>
      <c r="DK701" s="117" t="s">
        <v>145</v>
      </c>
      <c r="DL701" s="117" t="s">
        <v>145</v>
      </c>
      <c r="DM701" s="117" t="s">
        <v>145</v>
      </c>
      <c r="DN701" s="117" t="s">
        <v>145</v>
      </c>
      <c r="DO701" s="117" t="s">
        <v>145</v>
      </c>
      <c r="DP701" s="117" t="s">
        <v>145</v>
      </c>
      <c r="DQ701" s="117" t="s">
        <v>145</v>
      </c>
      <c r="DR701" s="117" t="s">
        <v>145</v>
      </c>
      <c r="DS701" s="117" t="s">
        <v>145</v>
      </c>
      <c r="DT701" s="117" t="s">
        <v>145</v>
      </c>
      <c r="DU701" s="117" t="s">
        <v>145</v>
      </c>
      <c r="DV701" s="117" t="s">
        <v>145</v>
      </c>
      <c r="DW701" s="117" t="s">
        <v>145</v>
      </c>
      <c r="DX701" s="117" t="s">
        <v>145</v>
      </c>
      <c r="DY701" s="117" t="s">
        <v>145</v>
      </c>
      <c r="DZ701" s="117" t="s">
        <v>145</v>
      </c>
      <c r="EA701" s="117" t="s">
        <v>145</v>
      </c>
      <c r="EB701" s="117" t="s">
        <v>145</v>
      </c>
      <c r="EC701" s="117" t="s">
        <v>180</v>
      </c>
      <c r="ED701" s="117" t="s">
        <v>145</v>
      </c>
      <c r="EE701" s="117" t="s">
        <v>154</v>
      </c>
      <c r="EF701" s="117" t="s">
        <v>145</v>
      </c>
      <c r="EG701" s="117" t="s">
        <v>145</v>
      </c>
      <c r="EH701" s="117" t="s">
        <v>145</v>
      </c>
      <c r="EI701" s="117" t="s">
        <v>145</v>
      </c>
      <c r="EJ701" s="117" t="s">
        <v>145</v>
      </c>
      <c r="EK701" s="117" t="s">
        <v>145</v>
      </c>
      <c r="EL701" s="117" t="s">
        <v>145</v>
      </c>
      <c r="EM701" s="117" t="s">
        <v>145</v>
      </c>
      <c r="EN701" s="117" t="s">
        <v>147</v>
      </c>
    </row>
    <row r="702" spans="1:144">
      <c r="A702" s="117" t="s">
        <v>2517</v>
      </c>
      <c r="B702" s="117" t="s">
        <v>145</v>
      </c>
      <c r="C702" s="117" t="s">
        <v>146</v>
      </c>
      <c r="D702" s="117" t="s">
        <v>145</v>
      </c>
      <c r="E702" s="117" t="s">
        <v>147</v>
      </c>
      <c r="F702" s="117" t="s">
        <v>145</v>
      </c>
      <c r="G702" s="117" t="s">
        <v>148</v>
      </c>
      <c r="H702" s="117" t="s">
        <v>149</v>
      </c>
      <c r="I702" s="117" t="s">
        <v>145</v>
      </c>
      <c r="J702" s="117" t="s">
        <v>150</v>
      </c>
      <c r="K702" s="117" t="s">
        <v>151</v>
      </c>
      <c r="L702" s="117" t="s">
        <v>2507</v>
      </c>
      <c r="M702" s="117" t="s">
        <v>145</v>
      </c>
      <c r="N702" s="117" t="s">
        <v>146</v>
      </c>
      <c r="O702" s="117" t="s">
        <v>153</v>
      </c>
      <c r="P702" s="117" t="s">
        <v>154</v>
      </c>
      <c r="Q702" s="117" t="s">
        <v>155</v>
      </c>
      <c r="R702" s="117" t="s">
        <v>145</v>
      </c>
      <c r="S702" s="117" t="s">
        <v>156</v>
      </c>
      <c r="T702" s="117" t="s">
        <v>154</v>
      </c>
      <c r="U702" s="117" t="s">
        <v>145</v>
      </c>
      <c r="V702" s="117" t="s">
        <v>145</v>
      </c>
      <c r="W702" s="117" t="s">
        <v>157</v>
      </c>
      <c r="X702" s="117" t="s">
        <v>157</v>
      </c>
      <c r="Y702" s="117" t="s">
        <v>158</v>
      </c>
      <c r="Z702" s="117" t="s">
        <v>159</v>
      </c>
      <c r="AA702" s="117" t="s">
        <v>145</v>
      </c>
      <c r="AB702" s="117" t="s">
        <v>145</v>
      </c>
      <c r="AC702" s="117" t="s">
        <v>145</v>
      </c>
      <c r="AD702" s="117" t="s">
        <v>145</v>
      </c>
      <c r="AE702" s="117" t="s">
        <v>2518</v>
      </c>
      <c r="AF702" s="117" t="s">
        <v>145</v>
      </c>
      <c r="AG702" s="117" t="s">
        <v>145</v>
      </c>
      <c r="AH702" s="117" t="s">
        <v>147</v>
      </c>
      <c r="AI702" s="117" t="s">
        <v>145</v>
      </c>
      <c r="AJ702" s="117" t="s">
        <v>145</v>
      </c>
      <c r="AK702" s="117" t="s">
        <v>145</v>
      </c>
      <c r="AL702" s="117" t="s">
        <v>145</v>
      </c>
      <c r="AM702" s="117" t="s">
        <v>145</v>
      </c>
      <c r="AN702" s="117" t="s">
        <v>145</v>
      </c>
      <c r="AO702" s="117" t="s">
        <v>2519</v>
      </c>
      <c r="AP702" s="117" t="s">
        <v>2520</v>
      </c>
      <c r="AQ702" s="117" t="s">
        <v>1249</v>
      </c>
      <c r="AR702" s="117" t="s">
        <v>1611</v>
      </c>
      <c r="AS702" s="117" t="s">
        <v>1612</v>
      </c>
      <c r="AT702" s="117" t="s">
        <v>1613</v>
      </c>
      <c r="AU702" s="117" t="s">
        <v>145</v>
      </c>
      <c r="AV702" s="117" t="s">
        <v>2521</v>
      </c>
      <c r="AW702" s="117" t="s">
        <v>2522</v>
      </c>
      <c r="AX702" s="117" t="s">
        <v>2523</v>
      </c>
      <c r="AY702" s="117" t="s">
        <v>145</v>
      </c>
      <c r="AZ702" s="117" t="s">
        <v>1613</v>
      </c>
      <c r="BA702" s="117" t="s">
        <v>145</v>
      </c>
      <c r="BB702" s="117" t="s">
        <v>145</v>
      </c>
      <c r="BC702" s="117" t="s">
        <v>145</v>
      </c>
      <c r="BD702" s="117" t="s">
        <v>145</v>
      </c>
      <c r="BE702" s="117" t="s">
        <v>145</v>
      </c>
      <c r="BF702" s="117" t="s">
        <v>145</v>
      </c>
      <c r="BG702" s="117" t="s">
        <v>145</v>
      </c>
      <c r="BH702" s="117" t="s">
        <v>145</v>
      </c>
      <c r="BI702" s="117" t="s">
        <v>145</v>
      </c>
      <c r="BJ702" s="117" t="s">
        <v>145</v>
      </c>
      <c r="BK702" s="117" t="s">
        <v>145</v>
      </c>
      <c r="BL702" s="117" t="s">
        <v>170</v>
      </c>
      <c r="BM702" s="117" t="s">
        <v>145</v>
      </c>
      <c r="BN702" s="117" t="s">
        <v>145</v>
      </c>
      <c r="BO702" s="117" t="s">
        <v>145</v>
      </c>
      <c r="BP702" s="117" t="s">
        <v>145</v>
      </c>
      <c r="BQ702" s="117" t="s">
        <v>145</v>
      </c>
      <c r="BR702" s="117" t="s">
        <v>145</v>
      </c>
      <c r="BS702" s="117" t="s">
        <v>145</v>
      </c>
      <c r="BT702" s="117" t="s">
        <v>145</v>
      </c>
      <c r="BU702" s="117" t="s">
        <v>145</v>
      </c>
      <c r="BV702" s="117" t="s">
        <v>171</v>
      </c>
      <c r="BW702" s="117" t="s">
        <v>145</v>
      </c>
      <c r="BX702" s="117" t="s">
        <v>145</v>
      </c>
      <c r="BY702" s="117" t="s">
        <v>145</v>
      </c>
      <c r="BZ702" s="117" t="s">
        <v>145</v>
      </c>
      <c r="CA702" s="117" t="s">
        <v>145</v>
      </c>
      <c r="CB702" s="117" t="s">
        <v>630</v>
      </c>
      <c r="CC702" s="117" t="s">
        <v>630</v>
      </c>
      <c r="CD702" s="117" t="s">
        <v>145</v>
      </c>
      <c r="CE702" s="117" t="s">
        <v>145</v>
      </c>
      <c r="CF702" s="117" t="s">
        <v>145</v>
      </c>
      <c r="CG702" s="117" t="s">
        <v>145</v>
      </c>
      <c r="CH702" s="117" t="s">
        <v>145</v>
      </c>
      <c r="CI702" s="117" t="s">
        <v>145</v>
      </c>
      <c r="CJ702" s="117" t="s">
        <v>145</v>
      </c>
      <c r="CK702" s="117" t="s">
        <v>145</v>
      </c>
      <c r="CL702" s="117" t="s">
        <v>145</v>
      </c>
      <c r="CM702" s="117" t="s">
        <v>145</v>
      </c>
      <c r="CN702" s="117" t="s">
        <v>145</v>
      </c>
      <c r="CO702" s="117" t="s">
        <v>1811</v>
      </c>
      <c r="CP702" s="117" t="s">
        <v>145</v>
      </c>
      <c r="CQ702" s="117" t="s">
        <v>145</v>
      </c>
      <c r="CR702" s="117" t="s">
        <v>145</v>
      </c>
      <c r="CS702" s="117" t="s">
        <v>173</v>
      </c>
      <c r="CT702" s="117" t="s">
        <v>300</v>
      </c>
      <c r="CU702" s="117" t="s">
        <v>315</v>
      </c>
      <c r="CV702" s="117" t="s">
        <v>316</v>
      </c>
      <c r="CW702" s="117" t="s">
        <v>317</v>
      </c>
      <c r="CX702" s="117" t="s">
        <v>178</v>
      </c>
      <c r="CY702" s="117" t="s">
        <v>178</v>
      </c>
      <c r="CZ702" s="117" t="s">
        <v>179</v>
      </c>
      <c r="DA702" s="117" t="s">
        <v>179</v>
      </c>
      <c r="DB702" s="117" t="s">
        <v>145</v>
      </c>
      <c r="DC702" s="117" t="s">
        <v>145</v>
      </c>
      <c r="DD702" s="117" t="s">
        <v>179</v>
      </c>
      <c r="DE702" s="117" t="s">
        <v>145</v>
      </c>
      <c r="DF702" s="117" t="s">
        <v>145</v>
      </c>
      <c r="DG702" s="117" t="s">
        <v>145</v>
      </c>
      <c r="DH702" s="117" t="s">
        <v>145</v>
      </c>
      <c r="DI702" s="117" t="s">
        <v>145</v>
      </c>
      <c r="DJ702" s="117" t="s">
        <v>145</v>
      </c>
      <c r="DK702" s="117" t="s">
        <v>145</v>
      </c>
      <c r="DL702" s="117" t="s">
        <v>145</v>
      </c>
      <c r="DM702" s="117" t="s">
        <v>145</v>
      </c>
      <c r="DN702" s="117" t="s">
        <v>145</v>
      </c>
      <c r="DO702" s="117" t="s">
        <v>145</v>
      </c>
      <c r="DP702" s="117" t="s">
        <v>145</v>
      </c>
      <c r="DQ702" s="117" t="s">
        <v>145</v>
      </c>
      <c r="DR702" s="117" t="s">
        <v>145</v>
      </c>
      <c r="DS702" s="117" t="s">
        <v>145</v>
      </c>
      <c r="DT702" s="117" t="s">
        <v>145</v>
      </c>
      <c r="DU702" s="117" t="s">
        <v>145</v>
      </c>
      <c r="DV702" s="117" t="s">
        <v>145</v>
      </c>
      <c r="DW702" s="117" t="s">
        <v>145</v>
      </c>
      <c r="DX702" s="117" t="s">
        <v>145</v>
      </c>
      <c r="DY702" s="117" t="s">
        <v>145</v>
      </c>
      <c r="DZ702" s="117" t="s">
        <v>145</v>
      </c>
      <c r="EA702" s="117" t="s">
        <v>145</v>
      </c>
      <c r="EB702" s="117" t="s">
        <v>145</v>
      </c>
      <c r="EC702" s="117" t="s">
        <v>180</v>
      </c>
      <c r="ED702" s="117" t="s">
        <v>145</v>
      </c>
      <c r="EE702" s="117" t="s">
        <v>154</v>
      </c>
      <c r="EF702" s="117" t="s">
        <v>145</v>
      </c>
      <c r="EG702" s="117" t="s">
        <v>145</v>
      </c>
      <c r="EH702" s="117" t="s">
        <v>145</v>
      </c>
      <c r="EI702" s="117" t="s">
        <v>145</v>
      </c>
      <c r="EJ702" s="117" t="s">
        <v>145</v>
      </c>
      <c r="EK702" s="117" t="s">
        <v>145</v>
      </c>
      <c r="EL702" s="117" t="s">
        <v>145</v>
      </c>
      <c r="EM702" s="117" t="s">
        <v>145</v>
      </c>
      <c r="EN702" s="117" t="s">
        <v>147</v>
      </c>
    </row>
    <row r="703" spans="1:144">
      <c r="A703" s="117" t="s">
        <v>2517</v>
      </c>
      <c r="B703" s="117" t="s">
        <v>145</v>
      </c>
      <c r="C703" s="117" t="s">
        <v>146</v>
      </c>
      <c r="D703" s="117" t="s">
        <v>145</v>
      </c>
      <c r="E703" s="117" t="s">
        <v>147</v>
      </c>
      <c r="F703" s="117" t="s">
        <v>145</v>
      </c>
      <c r="G703" s="117" t="s">
        <v>148</v>
      </c>
      <c r="H703" s="117" t="s">
        <v>149</v>
      </c>
      <c r="I703" s="117" t="s">
        <v>145</v>
      </c>
      <c r="J703" s="117" t="s">
        <v>150</v>
      </c>
      <c r="K703" s="117" t="s">
        <v>151</v>
      </c>
      <c r="L703" s="117" t="s">
        <v>2507</v>
      </c>
      <c r="M703" s="117" t="s">
        <v>145</v>
      </c>
      <c r="N703" s="117" t="s">
        <v>146</v>
      </c>
      <c r="O703" s="117" t="s">
        <v>153</v>
      </c>
      <c r="P703" s="117" t="s">
        <v>154</v>
      </c>
      <c r="Q703" s="117" t="s">
        <v>155</v>
      </c>
      <c r="R703" s="117" t="s">
        <v>145</v>
      </c>
      <c r="S703" s="117" t="s">
        <v>156</v>
      </c>
      <c r="T703" s="117" t="s">
        <v>154</v>
      </c>
      <c r="U703" s="117" t="s">
        <v>145</v>
      </c>
      <c r="V703" s="117" t="s">
        <v>145</v>
      </c>
      <c r="W703" s="117" t="s">
        <v>157</v>
      </c>
      <c r="X703" s="117" t="s">
        <v>157</v>
      </c>
      <c r="Y703" s="117" t="s">
        <v>158</v>
      </c>
      <c r="Z703" s="117" t="s">
        <v>159</v>
      </c>
      <c r="AA703" s="117" t="s">
        <v>145</v>
      </c>
      <c r="AB703" s="117" t="s">
        <v>145</v>
      </c>
      <c r="AC703" s="117" t="s">
        <v>145</v>
      </c>
      <c r="AD703" s="117" t="s">
        <v>145</v>
      </c>
      <c r="AE703" s="117" t="s">
        <v>2518</v>
      </c>
      <c r="AF703" s="117" t="s">
        <v>145</v>
      </c>
      <c r="AG703" s="117" t="s">
        <v>145</v>
      </c>
      <c r="AH703" s="117" t="s">
        <v>147</v>
      </c>
      <c r="AI703" s="117" t="s">
        <v>145</v>
      </c>
      <c r="AJ703" s="117" t="s">
        <v>145</v>
      </c>
      <c r="AK703" s="117" t="s">
        <v>145</v>
      </c>
      <c r="AL703" s="117" t="s">
        <v>145</v>
      </c>
      <c r="AM703" s="117" t="s">
        <v>145</v>
      </c>
      <c r="AN703" s="117" t="s">
        <v>145</v>
      </c>
      <c r="AO703" s="117" t="s">
        <v>2519</v>
      </c>
      <c r="AP703" s="117" t="s">
        <v>2520</v>
      </c>
      <c r="AQ703" s="117" t="s">
        <v>1249</v>
      </c>
      <c r="AR703" s="117" t="s">
        <v>1611</v>
      </c>
      <c r="AS703" s="117" t="s">
        <v>1612</v>
      </c>
      <c r="AT703" s="117" t="s">
        <v>1613</v>
      </c>
      <c r="AU703" s="117" t="s">
        <v>145</v>
      </c>
      <c r="AV703" s="117" t="s">
        <v>2521</v>
      </c>
      <c r="AW703" s="117" t="s">
        <v>2522</v>
      </c>
      <c r="AX703" s="117" t="s">
        <v>2523</v>
      </c>
      <c r="AY703" s="117" t="s">
        <v>145</v>
      </c>
      <c r="AZ703" s="117" t="s">
        <v>1613</v>
      </c>
      <c r="BA703" s="117" t="s">
        <v>145</v>
      </c>
      <c r="BB703" s="117" t="s">
        <v>145</v>
      </c>
      <c r="BC703" s="117" t="s">
        <v>145</v>
      </c>
      <c r="BD703" s="117" t="s">
        <v>145</v>
      </c>
      <c r="BE703" s="117" t="s">
        <v>145</v>
      </c>
      <c r="BF703" s="117" t="s">
        <v>145</v>
      </c>
      <c r="BG703" s="117" t="s">
        <v>145</v>
      </c>
      <c r="BH703" s="117" t="s">
        <v>145</v>
      </c>
      <c r="BI703" s="117" t="s">
        <v>145</v>
      </c>
      <c r="BJ703" s="117" t="s">
        <v>145</v>
      </c>
      <c r="BK703" s="117" t="s">
        <v>145</v>
      </c>
      <c r="BL703" s="117" t="s">
        <v>170</v>
      </c>
      <c r="BM703" s="117" t="s">
        <v>145</v>
      </c>
      <c r="BN703" s="117" t="s">
        <v>145</v>
      </c>
      <c r="BO703" s="117" t="s">
        <v>145</v>
      </c>
      <c r="BP703" s="117" t="s">
        <v>145</v>
      </c>
      <c r="BQ703" s="117" t="s">
        <v>145</v>
      </c>
      <c r="BR703" s="117" t="s">
        <v>145</v>
      </c>
      <c r="BS703" s="117" t="s">
        <v>145</v>
      </c>
      <c r="BT703" s="117" t="s">
        <v>145</v>
      </c>
      <c r="BU703" s="117" t="s">
        <v>145</v>
      </c>
      <c r="BV703" s="117" t="s">
        <v>171</v>
      </c>
      <c r="BW703" s="117" t="s">
        <v>145</v>
      </c>
      <c r="BX703" s="117" t="s">
        <v>145</v>
      </c>
      <c r="BY703" s="117" t="s">
        <v>145</v>
      </c>
      <c r="BZ703" s="117" t="s">
        <v>145</v>
      </c>
      <c r="CA703" s="117" t="s">
        <v>145</v>
      </c>
      <c r="CB703" s="117" t="s">
        <v>630</v>
      </c>
      <c r="CC703" s="117" t="s">
        <v>630</v>
      </c>
      <c r="CD703" s="117" t="s">
        <v>145</v>
      </c>
      <c r="CE703" s="117" t="s">
        <v>145</v>
      </c>
      <c r="CF703" s="117" t="s">
        <v>145</v>
      </c>
      <c r="CG703" s="117" t="s">
        <v>145</v>
      </c>
      <c r="CH703" s="117" t="s">
        <v>145</v>
      </c>
      <c r="CI703" s="117" t="s">
        <v>145</v>
      </c>
      <c r="CJ703" s="117" t="s">
        <v>145</v>
      </c>
      <c r="CK703" s="117" t="s">
        <v>145</v>
      </c>
      <c r="CL703" s="117" t="s">
        <v>145</v>
      </c>
      <c r="CM703" s="117" t="s">
        <v>145</v>
      </c>
      <c r="CN703" s="117" t="s">
        <v>145</v>
      </c>
      <c r="CO703" s="117" t="s">
        <v>1811</v>
      </c>
      <c r="CP703" s="117" t="s">
        <v>145</v>
      </c>
      <c r="CQ703" s="117" t="s">
        <v>145</v>
      </c>
      <c r="CR703" s="117" t="s">
        <v>145</v>
      </c>
      <c r="CS703" s="117" t="s">
        <v>173</v>
      </c>
      <c r="CT703" s="117" t="s">
        <v>305</v>
      </c>
      <c r="CU703" s="117" t="s">
        <v>175</v>
      </c>
      <c r="CV703" s="117" t="s">
        <v>176</v>
      </c>
      <c r="CW703" s="117" t="s">
        <v>177</v>
      </c>
      <c r="CX703" s="117" t="s">
        <v>178</v>
      </c>
      <c r="CY703" s="117" t="s">
        <v>178</v>
      </c>
      <c r="CZ703" s="117" t="s">
        <v>179</v>
      </c>
      <c r="DA703" s="117" t="s">
        <v>179</v>
      </c>
      <c r="DB703" s="117" t="s">
        <v>145</v>
      </c>
      <c r="DC703" s="117" t="s">
        <v>145</v>
      </c>
      <c r="DD703" s="117" t="s">
        <v>179</v>
      </c>
      <c r="DE703" s="117" t="s">
        <v>145</v>
      </c>
      <c r="DF703" s="117" t="s">
        <v>145</v>
      </c>
      <c r="DG703" s="117" t="s">
        <v>145</v>
      </c>
      <c r="DH703" s="117" t="s">
        <v>145</v>
      </c>
      <c r="DI703" s="117" t="s">
        <v>145</v>
      </c>
      <c r="DJ703" s="117" t="s">
        <v>145</v>
      </c>
      <c r="DK703" s="117" t="s">
        <v>145</v>
      </c>
      <c r="DL703" s="117" t="s">
        <v>145</v>
      </c>
      <c r="DM703" s="117" t="s">
        <v>145</v>
      </c>
      <c r="DN703" s="117" t="s">
        <v>145</v>
      </c>
      <c r="DO703" s="117" t="s">
        <v>145</v>
      </c>
      <c r="DP703" s="117" t="s">
        <v>145</v>
      </c>
      <c r="DQ703" s="117" t="s">
        <v>145</v>
      </c>
      <c r="DR703" s="117" t="s">
        <v>145</v>
      </c>
      <c r="DS703" s="117" t="s">
        <v>145</v>
      </c>
      <c r="DT703" s="117" t="s">
        <v>145</v>
      </c>
      <c r="DU703" s="117" t="s">
        <v>145</v>
      </c>
      <c r="DV703" s="117" t="s">
        <v>145</v>
      </c>
      <c r="DW703" s="117" t="s">
        <v>145</v>
      </c>
      <c r="DX703" s="117" t="s">
        <v>145</v>
      </c>
      <c r="DY703" s="117" t="s">
        <v>145</v>
      </c>
      <c r="DZ703" s="117" t="s">
        <v>145</v>
      </c>
      <c r="EA703" s="117" t="s">
        <v>145</v>
      </c>
      <c r="EB703" s="117" t="s">
        <v>145</v>
      </c>
      <c r="EC703" s="117" t="s">
        <v>180</v>
      </c>
      <c r="ED703" s="117" t="s">
        <v>145</v>
      </c>
      <c r="EE703" s="117" t="s">
        <v>154</v>
      </c>
      <c r="EF703" s="117" t="s">
        <v>145</v>
      </c>
      <c r="EG703" s="117" t="s">
        <v>145</v>
      </c>
      <c r="EH703" s="117" t="s">
        <v>145</v>
      </c>
      <c r="EI703" s="117" t="s">
        <v>145</v>
      </c>
      <c r="EJ703" s="117" t="s">
        <v>145</v>
      </c>
      <c r="EK703" s="117" t="s">
        <v>145</v>
      </c>
      <c r="EL703" s="117" t="s">
        <v>145</v>
      </c>
      <c r="EM703" s="117" t="s">
        <v>145</v>
      </c>
      <c r="EN703" s="117" t="s">
        <v>147</v>
      </c>
    </row>
    <row r="704" spans="1:144">
      <c r="A704" s="117" t="s">
        <v>2524</v>
      </c>
      <c r="B704" s="117" t="s">
        <v>145</v>
      </c>
      <c r="C704" s="117" t="s">
        <v>146</v>
      </c>
      <c r="D704" s="117" t="s">
        <v>145</v>
      </c>
      <c r="E704" s="117" t="s">
        <v>147</v>
      </c>
      <c r="F704" s="117" t="s">
        <v>145</v>
      </c>
      <c r="G704" s="117" t="s">
        <v>148</v>
      </c>
      <c r="H704" s="117" t="s">
        <v>149</v>
      </c>
      <c r="I704" s="117" t="s">
        <v>145</v>
      </c>
      <c r="J704" s="117" t="s">
        <v>150</v>
      </c>
      <c r="K704" s="117" t="s">
        <v>151</v>
      </c>
      <c r="L704" s="117" t="s">
        <v>2525</v>
      </c>
      <c r="M704" s="117" t="s">
        <v>145</v>
      </c>
      <c r="N704" s="117" t="s">
        <v>146</v>
      </c>
      <c r="O704" s="117" t="s">
        <v>153</v>
      </c>
      <c r="P704" s="117" t="s">
        <v>154</v>
      </c>
      <c r="Q704" s="117" t="s">
        <v>155</v>
      </c>
      <c r="R704" s="117" t="s">
        <v>145</v>
      </c>
      <c r="S704" s="117" t="s">
        <v>156</v>
      </c>
      <c r="T704" s="117" t="s">
        <v>154</v>
      </c>
      <c r="U704" s="117" t="s">
        <v>145</v>
      </c>
      <c r="V704" s="117" t="s">
        <v>145</v>
      </c>
      <c r="W704" s="117" t="s">
        <v>157</v>
      </c>
      <c r="X704" s="117" t="s">
        <v>157</v>
      </c>
      <c r="Y704" s="117" t="s">
        <v>158</v>
      </c>
      <c r="Z704" s="117" t="s">
        <v>159</v>
      </c>
      <c r="AA704" s="117" t="s">
        <v>145</v>
      </c>
      <c r="AB704" s="117" t="s">
        <v>145</v>
      </c>
      <c r="AC704" s="117" t="s">
        <v>145</v>
      </c>
      <c r="AD704" s="117" t="s">
        <v>145</v>
      </c>
      <c r="AE704" s="117" t="s">
        <v>2526</v>
      </c>
      <c r="AF704" s="117" t="s">
        <v>145</v>
      </c>
      <c r="AG704" s="117" t="s">
        <v>145</v>
      </c>
      <c r="AH704" s="117" t="s">
        <v>147</v>
      </c>
      <c r="AI704" s="117" t="s">
        <v>145</v>
      </c>
      <c r="AJ704" s="117" t="s">
        <v>145</v>
      </c>
      <c r="AK704" s="117" t="s">
        <v>145</v>
      </c>
      <c r="AL704" s="117" t="s">
        <v>145</v>
      </c>
      <c r="AM704" s="117" t="s">
        <v>145</v>
      </c>
      <c r="AN704" s="117" t="s">
        <v>145</v>
      </c>
      <c r="AO704" s="117" t="s">
        <v>1756</v>
      </c>
      <c r="AP704" s="117" t="s">
        <v>2527</v>
      </c>
      <c r="AQ704" s="117" t="s">
        <v>2528</v>
      </c>
      <c r="AR704" s="117" t="s">
        <v>493</v>
      </c>
      <c r="AS704" s="117" t="s">
        <v>1308</v>
      </c>
      <c r="AT704" s="117" t="s">
        <v>1309</v>
      </c>
      <c r="AU704" s="117" t="s">
        <v>145</v>
      </c>
      <c r="AV704" s="117" t="s">
        <v>2529</v>
      </c>
      <c r="AW704" s="117" t="s">
        <v>2530</v>
      </c>
      <c r="AX704" s="117" t="s">
        <v>2531</v>
      </c>
      <c r="AY704" s="117" t="s">
        <v>145</v>
      </c>
      <c r="AZ704" s="117" t="s">
        <v>1309</v>
      </c>
      <c r="BA704" s="117" t="s">
        <v>145</v>
      </c>
      <c r="BB704" s="117" t="s">
        <v>145</v>
      </c>
      <c r="BC704" s="117" t="s">
        <v>145</v>
      </c>
      <c r="BD704" s="117" t="s">
        <v>145</v>
      </c>
      <c r="BE704" s="117" t="s">
        <v>145</v>
      </c>
      <c r="BF704" s="117" t="s">
        <v>145</v>
      </c>
      <c r="BG704" s="117" t="s">
        <v>145</v>
      </c>
      <c r="BH704" s="117" t="s">
        <v>145</v>
      </c>
      <c r="BI704" s="117" t="s">
        <v>145</v>
      </c>
      <c r="BJ704" s="117" t="s">
        <v>145</v>
      </c>
      <c r="BK704" s="117" t="s">
        <v>145</v>
      </c>
      <c r="BL704" s="117" t="s">
        <v>170</v>
      </c>
      <c r="BM704" s="117" t="s">
        <v>145</v>
      </c>
      <c r="BN704" s="117" t="s">
        <v>145</v>
      </c>
      <c r="BO704" s="117" t="s">
        <v>145</v>
      </c>
      <c r="BP704" s="117" t="s">
        <v>145</v>
      </c>
      <c r="BQ704" s="117" t="s">
        <v>145</v>
      </c>
      <c r="BR704" s="117" t="s">
        <v>145</v>
      </c>
      <c r="BS704" s="117" t="s">
        <v>145</v>
      </c>
      <c r="BT704" s="117" t="s">
        <v>145</v>
      </c>
      <c r="BU704" s="117" t="s">
        <v>145</v>
      </c>
      <c r="BV704" s="117" t="s">
        <v>171</v>
      </c>
      <c r="BW704" s="117" t="s">
        <v>145</v>
      </c>
      <c r="BX704" s="117" t="s">
        <v>145</v>
      </c>
      <c r="BY704" s="117" t="s">
        <v>145</v>
      </c>
      <c r="BZ704" s="117" t="s">
        <v>145</v>
      </c>
      <c r="CA704" s="117" t="s">
        <v>145</v>
      </c>
      <c r="CB704" s="117" t="s">
        <v>172</v>
      </c>
      <c r="CC704" s="117" t="s">
        <v>172</v>
      </c>
      <c r="CD704" s="117" t="s">
        <v>145</v>
      </c>
      <c r="CE704" s="117" t="s">
        <v>145</v>
      </c>
      <c r="CF704" s="117" t="s">
        <v>145</v>
      </c>
      <c r="CG704" s="117" t="s">
        <v>145</v>
      </c>
      <c r="CH704" s="117" t="s">
        <v>145</v>
      </c>
      <c r="CI704" s="117" t="s">
        <v>145</v>
      </c>
      <c r="CJ704" s="117" t="s">
        <v>145</v>
      </c>
      <c r="CK704" s="117" t="s">
        <v>145</v>
      </c>
      <c r="CL704" s="117" t="s">
        <v>145</v>
      </c>
      <c r="CM704" s="117" t="s">
        <v>145</v>
      </c>
      <c r="CN704" s="117" t="s">
        <v>145</v>
      </c>
      <c r="CO704" s="117" t="s">
        <v>145</v>
      </c>
      <c r="CP704" s="117" t="s">
        <v>145</v>
      </c>
      <c r="CQ704" s="117" t="s">
        <v>145</v>
      </c>
      <c r="CR704" s="117" t="s">
        <v>145</v>
      </c>
      <c r="CS704" s="117" t="s">
        <v>173</v>
      </c>
      <c r="CT704" s="117" t="s">
        <v>174</v>
      </c>
      <c r="CU704" s="117" t="s">
        <v>182</v>
      </c>
      <c r="CV704" s="117" t="s">
        <v>183</v>
      </c>
      <c r="CW704" s="117" t="s">
        <v>184</v>
      </c>
      <c r="CX704" s="117" t="s">
        <v>178</v>
      </c>
      <c r="CY704" s="117" t="s">
        <v>178</v>
      </c>
      <c r="CZ704" s="117" t="s">
        <v>179</v>
      </c>
      <c r="DA704" s="117" t="s">
        <v>179</v>
      </c>
      <c r="DB704" s="117" t="s">
        <v>145</v>
      </c>
      <c r="DC704" s="117" t="s">
        <v>145</v>
      </c>
      <c r="DD704" s="117" t="s">
        <v>179</v>
      </c>
      <c r="DE704" s="117" t="s">
        <v>145</v>
      </c>
      <c r="DF704" s="117" t="s">
        <v>145</v>
      </c>
      <c r="DG704" s="117" t="s">
        <v>145</v>
      </c>
      <c r="DH704" s="117" t="s">
        <v>145</v>
      </c>
      <c r="DI704" s="117" t="s">
        <v>145</v>
      </c>
      <c r="DJ704" s="117" t="s">
        <v>145</v>
      </c>
      <c r="DK704" s="117" t="s">
        <v>145</v>
      </c>
      <c r="DL704" s="117" t="s">
        <v>145</v>
      </c>
      <c r="DM704" s="117" t="s">
        <v>145</v>
      </c>
      <c r="DN704" s="117" t="s">
        <v>145</v>
      </c>
      <c r="DO704" s="117" t="s">
        <v>145</v>
      </c>
      <c r="DP704" s="117" t="s">
        <v>145</v>
      </c>
      <c r="DQ704" s="117" t="s">
        <v>145</v>
      </c>
      <c r="DR704" s="117" t="s">
        <v>145</v>
      </c>
      <c r="DS704" s="117" t="s">
        <v>145</v>
      </c>
      <c r="DT704" s="117" t="s">
        <v>145</v>
      </c>
      <c r="DU704" s="117" t="s">
        <v>145</v>
      </c>
      <c r="DV704" s="117" t="s">
        <v>145</v>
      </c>
      <c r="DW704" s="117" t="s">
        <v>145</v>
      </c>
      <c r="DX704" s="117" t="s">
        <v>145</v>
      </c>
      <c r="DY704" s="117" t="s">
        <v>145</v>
      </c>
      <c r="DZ704" s="117" t="s">
        <v>145</v>
      </c>
      <c r="EA704" s="117" t="s">
        <v>145</v>
      </c>
      <c r="EB704" s="117" t="s">
        <v>145</v>
      </c>
      <c r="EC704" s="117" t="s">
        <v>180</v>
      </c>
      <c r="ED704" s="117" t="s">
        <v>145</v>
      </c>
      <c r="EE704" s="117" t="s">
        <v>154</v>
      </c>
      <c r="EF704" s="117" t="s">
        <v>145</v>
      </c>
      <c r="EG704" s="117" t="s">
        <v>145</v>
      </c>
      <c r="EH704" s="117" t="s">
        <v>145</v>
      </c>
      <c r="EI704" s="117" t="s">
        <v>145</v>
      </c>
      <c r="EJ704" s="117" t="s">
        <v>145</v>
      </c>
      <c r="EK704" s="117" t="s">
        <v>145</v>
      </c>
      <c r="EL704" s="117" t="s">
        <v>145</v>
      </c>
      <c r="EM704" s="117" t="s">
        <v>145</v>
      </c>
      <c r="EN704" s="117" t="s">
        <v>147</v>
      </c>
    </row>
    <row r="705" spans="1:144">
      <c r="A705" s="117" t="s">
        <v>2524</v>
      </c>
      <c r="B705" s="117" t="s">
        <v>145</v>
      </c>
      <c r="C705" s="117" t="s">
        <v>146</v>
      </c>
      <c r="D705" s="117" t="s">
        <v>145</v>
      </c>
      <c r="E705" s="117" t="s">
        <v>147</v>
      </c>
      <c r="F705" s="117" t="s">
        <v>145</v>
      </c>
      <c r="G705" s="117" t="s">
        <v>148</v>
      </c>
      <c r="H705" s="117" t="s">
        <v>149</v>
      </c>
      <c r="I705" s="117" t="s">
        <v>145</v>
      </c>
      <c r="J705" s="117" t="s">
        <v>150</v>
      </c>
      <c r="K705" s="117" t="s">
        <v>151</v>
      </c>
      <c r="L705" s="117" t="s">
        <v>2525</v>
      </c>
      <c r="M705" s="117" t="s">
        <v>145</v>
      </c>
      <c r="N705" s="117" t="s">
        <v>146</v>
      </c>
      <c r="O705" s="117" t="s">
        <v>153</v>
      </c>
      <c r="P705" s="117" t="s">
        <v>154</v>
      </c>
      <c r="Q705" s="117" t="s">
        <v>155</v>
      </c>
      <c r="R705" s="117" t="s">
        <v>145</v>
      </c>
      <c r="S705" s="117" t="s">
        <v>156</v>
      </c>
      <c r="T705" s="117" t="s">
        <v>154</v>
      </c>
      <c r="U705" s="117" t="s">
        <v>145</v>
      </c>
      <c r="V705" s="117" t="s">
        <v>145</v>
      </c>
      <c r="W705" s="117" t="s">
        <v>157</v>
      </c>
      <c r="X705" s="117" t="s">
        <v>157</v>
      </c>
      <c r="Y705" s="117" t="s">
        <v>158</v>
      </c>
      <c r="Z705" s="117" t="s">
        <v>159</v>
      </c>
      <c r="AA705" s="117" t="s">
        <v>145</v>
      </c>
      <c r="AB705" s="117" t="s">
        <v>145</v>
      </c>
      <c r="AC705" s="117" t="s">
        <v>145</v>
      </c>
      <c r="AD705" s="117" t="s">
        <v>145</v>
      </c>
      <c r="AE705" s="117" t="s">
        <v>2526</v>
      </c>
      <c r="AF705" s="117" t="s">
        <v>145</v>
      </c>
      <c r="AG705" s="117" t="s">
        <v>145</v>
      </c>
      <c r="AH705" s="117" t="s">
        <v>147</v>
      </c>
      <c r="AI705" s="117" t="s">
        <v>145</v>
      </c>
      <c r="AJ705" s="117" t="s">
        <v>145</v>
      </c>
      <c r="AK705" s="117" t="s">
        <v>145</v>
      </c>
      <c r="AL705" s="117" t="s">
        <v>145</v>
      </c>
      <c r="AM705" s="117" t="s">
        <v>145</v>
      </c>
      <c r="AN705" s="117" t="s">
        <v>145</v>
      </c>
      <c r="AO705" s="117" t="s">
        <v>1756</v>
      </c>
      <c r="AP705" s="117" t="s">
        <v>2527</v>
      </c>
      <c r="AQ705" s="117" t="s">
        <v>2528</v>
      </c>
      <c r="AR705" s="117" t="s">
        <v>493</v>
      </c>
      <c r="AS705" s="117" t="s">
        <v>1308</v>
      </c>
      <c r="AT705" s="117" t="s">
        <v>1309</v>
      </c>
      <c r="AU705" s="117" t="s">
        <v>145</v>
      </c>
      <c r="AV705" s="117" t="s">
        <v>2529</v>
      </c>
      <c r="AW705" s="117" t="s">
        <v>2530</v>
      </c>
      <c r="AX705" s="117" t="s">
        <v>2531</v>
      </c>
      <c r="AY705" s="117" t="s">
        <v>145</v>
      </c>
      <c r="AZ705" s="117" t="s">
        <v>1309</v>
      </c>
      <c r="BA705" s="117" t="s">
        <v>145</v>
      </c>
      <c r="BB705" s="117" t="s">
        <v>145</v>
      </c>
      <c r="BC705" s="117" t="s">
        <v>145</v>
      </c>
      <c r="BD705" s="117" t="s">
        <v>145</v>
      </c>
      <c r="BE705" s="117" t="s">
        <v>145</v>
      </c>
      <c r="BF705" s="117" t="s">
        <v>145</v>
      </c>
      <c r="BG705" s="117" t="s">
        <v>145</v>
      </c>
      <c r="BH705" s="117" t="s">
        <v>145</v>
      </c>
      <c r="BI705" s="117" t="s">
        <v>145</v>
      </c>
      <c r="BJ705" s="117" t="s">
        <v>145</v>
      </c>
      <c r="BK705" s="117" t="s">
        <v>145</v>
      </c>
      <c r="BL705" s="117" t="s">
        <v>170</v>
      </c>
      <c r="BM705" s="117" t="s">
        <v>145</v>
      </c>
      <c r="BN705" s="117" t="s">
        <v>145</v>
      </c>
      <c r="BO705" s="117" t="s">
        <v>145</v>
      </c>
      <c r="BP705" s="117" t="s">
        <v>145</v>
      </c>
      <c r="BQ705" s="117" t="s">
        <v>145</v>
      </c>
      <c r="BR705" s="117" t="s">
        <v>145</v>
      </c>
      <c r="BS705" s="117" t="s">
        <v>145</v>
      </c>
      <c r="BT705" s="117" t="s">
        <v>145</v>
      </c>
      <c r="BU705" s="117" t="s">
        <v>145</v>
      </c>
      <c r="BV705" s="117" t="s">
        <v>171</v>
      </c>
      <c r="BW705" s="117" t="s">
        <v>145</v>
      </c>
      <c r="BX705" s="117" t="s">
        <v>145</v>
      </c>
      <c r="BY705" s="117" t="s">
        <v>145</v>
      </c>
      <c r="BZ705" s="117" t="s">
        <v>145</v>
      </c>
      <c r="CA705" s="117" t="s">
        <v>145</v>
      </c>
      <c r="CB705" s="117" t="s">
        <v>172</v>
      </c>
      <c r="CC705" s="117" t="s">
        <v>172</v>
      </c>
      <c r="CD705" s="117" t="s">
        <v>145</v>
      </c>
      <c r="CE705" s="117" t="s">
        <v>145</v>
      </c>
      <c r="CF705" s="117" t="s">
        <v>145</v>
      </c>
      <c r="CG705" s="117" t="s">
        <v>145</v>
      </c>
      <c r="CH705" s="117" t="s">
        <v>145</v>
      </c>
      <c r="CI705" s="117" t="s">
        <v>145</v>
      </c>
      <c r="CJ705" s="117" t="s">
        <v>145</v>
      </c>
      <c r="CK705" s="117" t="s">
        <v>145</v>
      </c>
      <c r="CL705" s="117" t="s">
        <v>145</v>
      </c>
      <c r="CM705" s="117" t="s">
        <v>145</v>
      </c>
      <c r="CN705" s="117" t="s">
        <v>145</v>
      </c>
      <c r="CO705" s="117" t="s">
        <v>145</v>
      </c>
      <c r="CP705" s="117" t="s">
        <v>145</v>
      </c>
      <c r="CQ705" s="117" t="s">
        <v>145</v>
      </c>
      <c r="CR705" s="117" t="s">
        <v>145</v>
      </c>
      <c r="CS705" s="117" t="s">
        <v>173</v>
      </c>
      <c r="CT705" s="117" t="s">
        <v>181</v>
      </c>
      <c r="CU705" s="117" t="s">
        <v>175</v>
      </c>
      <c r="CV705" s="117" t="s">
        <v>176</v>
      </c>
      <c r="CW705" s="117" t="s">
        <v>177</v>
      </c>
      <c r="CX705" s="117" t="s">
        <v>178</v>
      </c>
      <c r="CY705" s="117" t="s">
        <v>178</v>
      </c>
      <c r="CZ705" s="117" t="s">
        <v>179</v>
      </c>
      <c r="DA705" s="117" t="s">
        <v>179</v>
      </c>
      <c r="DB705" s="117" t="s">
        <v>145</v>
      </c>
      <c r="DC705" s="117" t="s">
        <v>145</v>
      </c>
      <c r="DD705" s="117" t="s">
        <v>179</v>
      </c>
      <c r="DE705" s="117" t="s">
        <v>145</v>
      </c>
      <c r="DF705" s="117" t="s">
        <v>145</v>
      </c>
      <c r="DG705" s="117" t="s">
        <v>145</v>
      </c>
      <c r="DH705" s="117" t="s">
        <v>145</v>
      </c>
      <c r="DI705" s="117" t="s">
        <v>145</v>
      </c>
      <c r="DJ705" s="117" t="s">
        <v>145</v>
      </c>
      <c r="DK705" s="117" t="s">
        <v>145</v>
      </c>
      <c r="DL705" s="117" t="s">
        <v>145</v>
      </c>
      <c r="DM705" s="117" t="s">
        <v>145</v>
      </c>
      <c r="DN705" s="117" t="s">
        <v>145</v>
      </c>
      <c r="DO705" s="117" t="s">
        <v>145</v>
      </c>
      <c r="DP705" s="117" t="s">
        <v>145</v>
      </c>
      <c r="DQ705" s="117" t="s">
        <v>145</v>
      </c>
      <c r="DR705" s="117" t="s">
        <v>145</v>
      </c>
      <c r="DS705" s="117" t="s">
        <v>145</v>
      </c>
      <c r="DT705" s="117" t="s">
        <v>145</v>
      </c>
      <c r="DU705" s="117" t="s">
        <v>145</v>
      </c>
      <c r="DV705" s="117" t="s">
        <v>145</v>
      </c>
      <c r="DW705" s="117" t="s">
        <v>145</v>
      </c>
      <c r="DX705" s="117" t="s">
        <v>145</v>
      </c>
      <c r="DY705" s="117" t="s">
        <v>145</v>
      </c>
      <c r="DZ705" s="117" t="s">
        <v>145</v>
      </c>
      <c r="EA705" s="117" t="s">
        <v>145</v>
      </c>
      <c r="EB705" s="117" t="s">
        <v>145</v>
      </c>
      <c r="EC705" s="117" t="s">
        <v>180</v>
      </c>
      <c r="ED705" s="117" t="s">
        <v>145</v>
      </c>
      <c r="EE705" s="117" t="s">
        <v>154</v>
      </c>
      <c r="EF705" s="117" t="s">
        <v>145</v>
      </c>
      <c r="EG705" s="117" t="s">
        <v>145</v>
      </c>
      <c r="EH705" s="117" t="s">
        <v>145</v>
      </c>
      <c r="EI705" s="117" t="s">
        <v>145</v>
      </c>
      <c r="EJ705" s="117" t="s">
        <v>145</v>
      </c>
      <c r="EK705" s="117" t="s">
        <v>145</v>
      </c>
      <c r="EL705" s="117" t="s">
        <v>145</v>
      </c>
      <c r="EM705" s="117" t="s">
        <v>145</v>
      </c>
      <c r="EN705" s="117" t="s">
        <v>147</v>
      </c>
    </row>
    <row r="706" spans="1:144">
      <c r="A706" s="117" t="s">
        <v>2532</v>
      </c>
      <c r="B706" s="117" t="s">
        <v>145</v>
      </c>
      <c r="C706" s="117" t="s">
        <v>146</v>
      </c>
      <c r="D706" s="117" t="s">
        <v>145</v>
      </c>
      <c r="E706" s="117" t="s">
        <v>147</v>
      </c>
      <c r="F706" s="117" t="s">
        <v>145</v>
      </c>
      <c r="G706" s="117" t="s">
        <v>148</v>
      </c>
      <c r="H706" s="117" t="s">
        <v>149</v>
      </c>
      <c r="I706" s="117" t="s">
        <v>145</v>
      </c>
      <c r="J706" s="117" t="s">
        <v>150</v>
      </c>
      <c r="K706" s="117" t="s">
        <v>151</v>
      </c>
      <c r="L706" s="117" t="s">
        <v>2525</v>
      </c>
      <c r="M706" s="117" t="s">
        <v>145</v>
      </c>
      <c r="N706" s="117" t="s">
        <v>146</v>
      </c>
      <c r="O706" s="117" t="s">
        <v>153</v>
      </c>
      <c r="P706" s="117" t="s">
        <v>154</v>
      </c>
      <c r="Q706" s="117" t="s">
        <v>155</v>
      </c>
      <c r="R706" s="117" t="s">
        <v>145</v>
      </c>
      <c r="S706" s="117" t="s">
        <v>156</v>
      </c>
      <c r="T706" s="117" t="s">
        <v>154</v>
      </c>
      <c r="U706" s="117" t="s">
        <v>145</v>
      </c>
      <c r="V706" s="117" t="s">
        <v>145</v>
      </c>
      <c r="W706" s="117" t="s">
        <v>157</v>
      </c>
      <c r="X706" s="117" t="s">
        <v>157</v>
      </c>
      <c r="Y706" s="117" t="s">
        <v>158</v>
      </c>
      <c r="Z706" s="117" t="s">
        <v>159</v>
      </c>
      <c r="AA706" s="117" t="s">
        <v>145</v>
      </c>
      <c r="AB706" s="117" t="s">
        <v>145</v>
      </c>
      <c r="AC706" s="117" t="s">
        <v>145</v>
      </c>
      <c r="AD706" s="117" t="s">
        <v>145</v>
      </c>
      <c r="AE706" s="117" t="s">
        <v>2533</v>
      </c>
      <c r="AF706" s="117" t="s">
        <v>145</v>
      </c>
      <c r="AG706" s="117" t="s">
        <v>145</v>
      </c>
      <c r="AH706" s="117" t="s">
        <v>147</v>
      </c>
      <c r="AI706" s="117" t="s">
        <v>145</v>
      </c>
      <c r="AJ706" s="117" t="s">
        <v>145</v>
      </c>
      <c r="AK706" s="117" t="s">
        <v>145</v>
      </c>
      <c r="AL706" s="117" t="s">
        <v>145</v>
      </c>
      <c r="AM706" s="117" t="s">
        <v>145</v>
      </c>
      <c r="AN706" s="117" t="s">
        <v>145</v>
      </c>
      <c r="AO706" s="117" t="s">
        <v>514</v>
      </c>
      <c r="AP706" s="117" t="s">
        <v>1796</v>
      </c>
      <c r="AQ706" s="117" t="s">
        <v>2534</v>
      </c>
      <c r="AR706" s="117" t="s">
        <v>164</v>
      </c>
      <c r="AS706" s="117" t="s">
        <v>1798</v>
      </c>
      <c r="AT706" s="117" t="s">
        <v>869</v>
      </c>
      <c r="AU706" s="117" t="s">
        <v>145</v>
      </c>
      <c r="AV706" s="117" t="s">
        <v>2535</v>
      </c>
      <c r="AW706" s="117" t="s">
        <v>2536</v>
      </c>
      <c r="AX706" s="117" t="s">
        <v>2537</v>
      </c>
      <c r="AY706" s="117" t="s">
        <v>145</v>
      </c>
      <c r="AZ706" s="117" t="s">
        <v>869</v>
      </c>
      <c r="BA706" s="117" t="s">
        <v>145</v>
      </c>
      <c r="BB706" s="117" t="s">
        <v>145</v>
      </c>
      <c r="BC706" s="117" t="s">
        <v>145</v>
      </c>
      <c r="BD706" s="117" t="s">
        <v>145</v>
      </c>
      <c r="BE706" s="117" t="s">
        <v>145</v>
      </c>
      <c r="BF706" s="117" t="s">
        <v>145</v>
      </c>
      <c r="BG706" s="117" t="s">
        <v>145</v>
      </c>
      <c r="BH706" s="117" t="s">
        <v>145</v>
      </c>
      <c r="BI706" s="117" t="s">
        <v>145</v>
      </c>
      <c r="BJ706" s="117" t="s">
        <v>145</v>
      </c>
      <c r="BK706" s="117" t="s">
        <v>145</v>
      </c>
      <c r="BL706" s="117" t="s">
        <v>170</v>
      </c>
      <c r="BM706" s="117" t="s">
        <v>145</v>
      </c>
      <c r="BN706" s="117" t="s">
        <v>145</v>
      </c>
      <c r="BO706" s="117" t="s">
        <v>145</v>
      </c>
      <c r="BP706" s="117" t="s">
        <v>145</v>
      </c>
      <c r="BQ706" s="117" t="s">
        <v>145</v>
      </c>
      <c r="BR706" s="117" t="s">
        <v>145</v>
      </c>
      <c r="BS706" s="117" t="s">
        <v>145</v>
      </c>
      <c r="BT706" s="117" t="s">
        <v>145</v>
      </c>
      <c r="BU706" s="117" t="s">
        <v>145</v>
      </c>
      <c r="BV706" s="117" t="s">
        <v>171</v>
      </c>
      <c r="BW706" s="117" t="s">
        <v>145</v>
      </c>
      <c r="BX706" s="117" t="s">
        <v>145</v>
      </c>
      <c r="BY706" s="117" t="s">
        <v>145</v>
      </c>
      <c r="BZ706" s="117" t="s">
        <v>145</v>
      </c>
      <c r="CA706" s="117" t="s">
        <v>145</v>
      </c>
      <c r="CB706" s="117" t="s">
        <v>172</v>
      </c>
      <c r="CC706" s="117" t="s">
        <v>172</v>
      </c>
      <c r="CD706" s="117" t="s">
        <v>145</v>
      </c>
      <c r="CE706" s="117" t="s">
        <v>145</v>
      </c>
      <c r="CF706" s="117" t="s">
        <v>145</v>
      </c>
      <c r="CG706" s="117" t="s">
        <v>145</v>
      </c>
      <c r="CH706" s="117" t="s">
        <v>145</v>
      </c>
      <c r="CI706" s="117" t="s">
        <v>145</v>
      </c>
      <c r="CJ706" s="117" t="s">
        <v>145</v>
      </c>
      <c r="CK706" s="117" t="s">
        <v>145</v>
      </c>
      <c r="CL706" s="117" t="s">
        <v>145</v>
      </c>
      <c r="CM706" s="117" t="s">
        <v>145</v>
      </c>
      <c r="CN706" s="117" t="s">
        <v>145</v>
      </c>
      <c r="CO706" s="117" t="s">
        <v>145</v>
      </c>
      <c r="CP706" s="117" t="s">
        <v>145</v>
      </c>
      <c r="CQ706" s="117" t="s">
        <v>145</v>
      </c>
      <c r="CR706" s="117" t="s">
        <v>145</v>
      </c>
      <c r="CS706" s="117" t="s">
        <v>173</v>
      </c>
      <c r="CT706" s="117" t="s">
        <v>174</v>
      </c>
      <c r="CU706" s="117" t="s">
        <v>182</v>
      </c>
      <c r="CV706" s="117" t="s">
        <v>183</v>
      </c>
      <c r="CW706" s="117" t="s">
        <v>184</v>
      </c>
      <c r="CX706" s="117" t="s">
        <v>178</v>
      </c>
      <c r="CY706" s="117" t="s">
        <v>178</v>
      </c>
      <c r="CZ706" s="117" t="s">
        <v>179</v>
      </c>
      <c r="DA706" s="117" t="s">
        <v>179</v>
      </c>
      <c r="DB706" s="117" t="s">
        <v>145</v>
      </c>
      <c r="DC706" s="117" t="s">
        <v>145</v>
      </c>
      <c r="DD706" s="117" t="s">
        <v>179</v>
      </c>
      <c r="DE706" s="117" t="s">
        <v>145</v>
      </c>
      <c r="DF706" s="117" t="s">
        <v>145</v>
      </c>
      <c r="DG706" s="117" t="s">
        <v>145</v>
      </c>
      <c r="DH706" s="117" t="s">
        <v>145</v>
      </c>
      <c r="DI706" s="117" t="s">
        <v>145</v>
      </c>
      <c r="DJ706" s="117" t="s">
        <v>145</v>
      </c>
      <c r="DK706" s="117" t="s">
        <v>145</v>
      </c>
      <c r="DL706" s="117" t="s">
        <v>145</v>
      </c>
      <c r="DM706" s="117" t="s">
        <v>145</v>
      </c>
      <c r="DN706" s="117" t="s">
        <v>145</v>
      </c>
      <c r="DO706" s="117" t="s">
        <v>145</v>
      </c>
      <c r="DP706" s="117" t="s">
        <v>145</v>
      </c>
      <c r="DQ706" s="117" t="s">
        <v>145</v>
      </c>
      <c r="DR706" s="117" t="s">
        <v>145</v>
      </c>
      <c r="DS706" s="117" t="s">
        <v>145</v>
      </c>
      <c r="DT706" s="117" t="s">
        <v>145</v>
      </c>
      <c r="DU706" s="117" t="s">
        <v>145</v>
      </c>
      <c r="DV706" s="117" t="s">
        <v>145</v>
      </c>
      <c r="DW706" s="117" t="s">
        <v>145</v>
      </c>
      <c r="DX706" s="117" t="s">
        <v>145</v>
      </c>
      <c r="DY706" s="117" t="s">
        <v>145</v>
      </c>
      <c r="DZ706" s="117" t="s">
        <v>145</v>
      </c>
      <c r="EA706" s="117" t="s">
        <v>145</v>
      </c>
      <c r="EB706" s="117" t="s">
        <v>145</v>
      </c>
      <c r="EC706" s="117" t="s">
        <v>180</v>
      </c>
      <c r="ED706" s="117" t="s">
        <v>145</v>
      </c>
      <c r="EE706" s="117" t="s">
        <v>154</v>
      </c>
      <c r="EF706" s="117" t="s">
        <v>145</v>
      </c>
      <c r="EG706" s="117" t="s">
        <v>145</v>
      </c>
      <c r="EH706" s="117" t="s">
        <v>145</v>
      </c>
      <c r="EI706" s="117" t="s">
        <v>145</v>
      </c>
      <c r="EJ706" s="117" t="s">
        <v>145</v>
      </c>
      <c r="EK706" s="117" t="s">
        <v>145</v>
      </c>
      <c r="EL706" s="117" t="s">
        <v>145</v>
      </c>
      <c r="EM706" s="117" t="s">
        <v>145</v>
      </c>
      <c r="EN706" s="117" t="s">
        <v>147</v>
      </c>
    </row>
    <row r="707" spans="1:144">
      <c r="A707" s="117" t="s">
        <v>2532</v>
      </c>
      <c r="B707" s="117" t="s">
        <v>145</v>
      </c>
      <c r="C707" s="117" t="s">
        <v>146</v>
      </c>
      <c r="D707" s="117" t="s">
        <v>145</v>
      </c>
      <c r="E707" s="117" t="s">
        <v>147</v>
      </c>
      <c r="F707" s="117" t="s">
        <v>145</v>
      </c>
      <c r="G707" s="117" t="s">
        <v>148</v>
      </c>
      <c r="H707" s="117" t="s">
        <v>149</v>
      </c>
      <c r="I707" s="117" t="s">
        <v>145</v>
      </c>
      <c r="J707" s="117" t="s">
        <v>150</v>
      </c>
      <c r="K707" s="117" t="s">
        <v>151</v>
      </c>
      <c r="L707" s="117" t="s">
        <v>2525</v>
      </c>
      <c r="M707" s="117" t="s">
        <v>145</v>
      </c>
      <c r="N707" s="117" t="s">
        <v>146</v>
      </c>
      <c r="O707" s="117" t="s">
        <v>153</v>
      </c>
      <c r="P707" s="117" t="s">
        <v>154</v>
      </c>
      <c r="Q707" s="117" t="s">
        <v>155</v>
      </c>
      <c r="R707" s="117" t="s">
        <v>145</v>
      </c>
      <c r="S707" s="117" t="s">
        <v>156</v>
      </c>
      <c r="T707" s="117" t="s">
        <v>154</v>
      </c>
      <c r="U707" s="117" t="s">
        <v>145</v>
      </c>
      <c r="V707" s="117" t="s">
        <v>145</v>
      </c>
      <c r="W707" s="117" t="s">
        <v>157</v>
      </c>
      <c r="X707" s="117" t="s">
        <v>157</v>
      </c>
      <c r="Y707" s="117" t="s">
        <v>158</v>
      </c>
      <c r="Z707" s="117" t="s">
        <v>159</v>
      </c>
      <c r="AA707" s="117" t="s">
        <v>145</v>
      </c>
      <c r="AB707" s="117" t="s">
        <v>145</v>
      </c>
      <c r="AC707" s="117" t="s">
        <v>145</v>
      </c>
      <c r="AD707" s="117" t="s">
        <v>145</v>
      </c>
      <c r="AE707" s="117" t="s">
        <v>2533</v>
      </c>
      <c r="AF707" s="117" t="s">
        <v>145</v>
      </c>
      <c r="AG707" s="117" t="s">
        <v>145</v>
      </c>
      <c r="AH707" s="117" t="s">
        <v>147</v>
      </c>
      <c r="AI707" s="117" t="s">
        <v>145</v>
      </c>
      <c r="AJ707" s="117" t="s">
        <v>145</v>
      </c>
      <c r="AK707" s="117" t="s">
        <v>145</v>
      </c>
      <c r="AL707" s="117" t="s">
        <v>145</v>
      </c>
      <c r="AM707" s="117" t="s">
        <v>145</v>
      </c>
      <c r="AN707" s="117" t="s">
        <v>145</v>
      </c>
      <c r="AO707" s="117" t="s">
        <v>514</v>
      </c>
      <c r="AP707" s="117" t="s">
        <v>1796</v>
      </c>
      <c r="AQ707" s="117" t="s">
        <v>2534</v>
      </c>
      <c r="AR707" s="117" t="s">
        <v>164</v>
      </c>
      <c r="AS707" s="117" t="s">
        <v>1798</v>
      </c>
      <c r="AT707" s="117" t="s">
        <v>869</v>
      </c>
      <c r="AU707" s="117" t="s">
        <v>145</v>
      </c>
      <c r="AV707" s="117" t="s">
        <v>2535</v>
      </c>
      <c r="AW707" s="117" t="s">
        <v>2536</v>
      </c>
      <c r="AX707" s="117" t="s">
        <v>2537</v>
      </c>
      <c r="AY707" s="117" t="s">
        <v>145</v>
      </c>
      <c r="AZ707" s="117" t="s">
        <v>869</v>
      </c>
      <c r="BA707" s="117" t="s">
        <v>145</v>
      </c>
      <c r="BB707" s="117" t="s">
        <v>145</v>
      </c>
      <c r="BC707" s="117" t="s">
        <v>145</v>
      </c>
      <c r="BD707" s="117" t="s">
        <v>145</v>
      </c>
      <c r="BE707" s="117" t="s">
        <v>145</v>
      </c>
      <c r="BF707" s="117" t="s">
        <v>145</v>
      </c>
      <c r="BG707" s="117" t="s">
        <v>145</v>
      </c>
      <c r="BH707" s="117" t="s">
        <v>145</v>
      </c>
      <c r="BI707" s="117" t="s">
        <v>145</v>
      </c>
      <c r="BJ707" s="117" t="s">
        <v>145</v>
      </c>
      <c r="BK707" s="117" t="s">
        <v>145</v>
      </c>
      <c r="BL707" s="117" t="s">
        <v>170</v>
      </c>
      <c r="BM707" s="117" t="s">
        <v>145</v>
      </c>
      <c r="BN707" s="117" t="s">
        <v>145</v>
      </c>
      <c r="BO707" s="117" t="s">
        <v>145</v>
      </c>
      <c r="BP707" s="117" t="s">
        <v>145</v>
      </c>
      <c r="BQ707" s="117" t="s">
        <v>145</v>
      </c>
      <c r="BR707" s="117" t="s">
        <v>145</v>
      </c>
      <c r="BS707" s="117" t="s">
        <v>145</v>
      </c>
      <c r="BT707" s="117" t="s">
        <v>145</v>
      </c>
      <c r="BU707" s="117" t="s">
        <v>145</v>
      </c>
      <c r="BV707" s="117" t="s">
        <v>171</v>
      </c>
      <c r="BW707" s="117" t="s">
        <v>145</v>
      </c>
      <c r="BX707" s="117" t="s">
        <v>145</v>
      </c>
      <c r="BY707" s="117" t="s">
        <v>145</v>
      </c>
      <c r="BZ707" s="117" t="s">
        <v>145</v>
      </c>
      <c r="CA707" s="117" t="s">
        <v>145</v>
      </c>
      <c r="CB707" s="117" t="s">
        <v>172</v>
      </c>
      <c r="CC707" s="117" t="s">
        <v>172</v>
      </c>
      <c r="CD707" s="117" t="s">
        <v>145</v>
      </c>
      <c r="CE707" s="117" t="s">
        <v>145</v>
      </c>
      <c r="CF707" s="117" t="s">
        <v>145</v>
      </c>
      <c r="CG707" s="117" t="s">
        <v>145</v>
      </c>
      <c r="CH707" s="117" t="s">
        <v>145</v>
      </c>
      <c r="CI707" s="117" t="s">
        <v>145</v>
      </c>
      <c r="CJ707" s="117" t="s">
        <v>145</v>
      </c>
      <c r="CK707" s="117" t="s">
        <v>145</v>
      </c>
      <c r="CL707" s="117" t="s">
        <v>145</v>
      </c>
      <c r="CM707" s="117" t="s">
        <v>145</v>
      </c>
      <c r="CN707" s="117" t="s">
        <v>145</v>
      </c>
      <c r="CO707" s="117" t="s">
        <v>145</v>
      </c>
      <c r="CP707" s="117" t="s">
        <v>145</v>
      </c>
      <c r="CQ707" s="117" t="s">
        <v>145</v>
      </c>
      <c r="CR707" s="117" t="s">
        <v>145</v>
      </c>
      <c r="CS707" s="117" t="s">
        <v>173</v>
      </c>
      <c r="CT707" s="117" t="s">
        <v>181</v>
      </c>
      <c r="CU707" s="117" t="s">
        <v>175</v>
      </c>
      <c r="CV707" s="117" t="s">
        <v>176</v>
      </c>
      <c r="CW707" s="117" t="s">
        <v>177</v>
      </c>
      <c r="CX707" s="117" t="s">
        <v>178</v>
      </c>
      <c r="CY707" s="117" t="s">
        <v>178</v>
      </c>
      <c r="CZ707" s="117" t="s">
        <v>179</v>
      </c>
      <c r="DA707" s="117" t="s">
        <v>179</v>
      </c>
      <c r="DB707" s="117" t="s">
        <v>145</v>
      </c>
      <c r="DC707" s="117" t="s">
        <v>145</v>
      </c>
      <c r="DD707" s="117" t="s">
        <v>179</v>
      </c>
      <c r="DE707" s="117" t="s">
        <v>145</v>
      </c>
      <c r="DF707" s="117" t="s">
        <v>145</v>
      </c>
      <c r="DG707" s="117" t="s">
        <v>145</v>
      </c>
      <c r="DH707" s="117" t="s">
        <v>145</v>
      </c>
      <c r="DI707" s="117" t="s">
        <v>145</v>
      </c>
      <c r="DJ707" s="117" t="s">
        <v>145</v>
      </c>
      <c r="DK707" s="117" t="s">
        <v>145</v>
      </c>
      <c r="DL707" s="117" t="s">
        <v>145</v>
      </c>
      <c r="DM707" s="117" t="s">
        <v>145</v>
      </c>
      <c r="DN707" s="117" t="s">
        <v>145</v>
      </c>
      <c r="DO707" s="117" t="s">
        <v>145</v>
      </c>
      <c r="DP707" s="117" t="s">
        <v>145</v>
      </c>
      <c r="DQ707" s="117" t="s">
        <v>145</v>
      </c>
      <c r="DR707" s="117" t="s">
        <v>145</v>
      </c>
      <c r="DS707" s="117" t="s">
        <v>145</v>
      </c>
      <c r="DT707" s="117" t="s">
        <v>145</v>
      </c>
      <c r="DU707" s="117" t="s">
        <v>145</v>
      </c>
      <c r="DV707" s="117" t="s">
        <v>145</v>
      </c>
      <c r="DW707" s="117" t="s">
        <v>145</v>
      </c>
      <c r="DX707" s="117" t="s">
        <v>145</v>
      </c>
      <c r="DY707" s="117" t="s">
        <v>145</v>
      </c>
      <c r="DZ707" s="117" t="s">
        <v>145</v>
      </c>
      <c r="EA707" s="117" t="s">
        <v>145</v>
      </c>
      <c r="EB707" s="117" t="s">
        <v>145</v>
      </c>
      <c r="EC707" s="117" t="s">
        <v>180</v>
      </c>
      <c r="ED707" s="117" t="s">
        <v>145</v>
      </c>
      <c r="EE707" s="117" t="s">
        <v>154</v>
      </c>
      <c r="EF707" s="117" t="s">
        <v>145</v>
      </c>
      <c r="EG707" s="117" t="s">
        <v>145</v>
      </c>
      <c r="EH707" s="117" t="s">
        <v>145</v>
      </c>
      <c r="EI707" s="117" t="s">
        <v>145</v>
      </c>
      <c r="EJ707" s="117" t="s">
        <v>145</v>
      </c>
      <c r="EK707" s="117" t="s">
        <v>145</v>
      </c>
      <c r="EL707" s="117" t="s">
        <v>145</v>
      </c>
      <c r="EM707" s="117" t="s">
        <v>145</v>
      </c>
      <c r="EN707" s="117" t="s">
        <v>147</v>
      </c>
    </row>
    <row r="708" spans="1:144">
      <c r="A708" s="117" t="s">
        <v>2538</v>
      </c>
      <c r="B708" s="117" t="s">
        <v>145</v>
      </c>
      <c r="C708" s="117" t="s">
        <v>146</v>
      </c>
      <c r="D708" s="117" t="s">
        <v>145</v>
      </c>
      <c r="E708" s="117" t="s">
        <v>147</v>
      </c>
      <c r="F708" s="117" t="s">
        <v>145</v>
      </c>
      <c r="G708" s="117" t="s">
        <v>148</v>
      </c>
      <c r="H708" s="117" t="s">
        <v>149</v>
      </c>
      <c r="I708" s="117" t="s">
        <v>145</v>
      </c>
      <c r="J708" s="117" t="s">
        <v>150</v>
      </c>
      <c r="K708" s="117" t="s">
        <v>151</v>
      </c>
      <c r="L708" s="117" t="s">
        <v>2525</v>
      </c>
      <c r="M708" s="117" t="s">
        <v>145</v>
      </c>
      <c r="N708" s="117" t="s">
        <v>146</v>
      </c>
      <c r="O708" s="117" t="s">
        <v>153</v>
      </c>
      <c r="P708" s="117" t="s">
        <v>154</v>
      </c>
      <c r="Q708" s="117" t="s">
        <v>155</v>
      </c>
      <c r="R708" s="117" t="s">
        <v>145</v>
      </c>
      <c r="S708" s="117" t="s">
        <v>156</v>
      </c>
      <c r="T708" s="117" t="s">
        <v>154</v>
      </c>
      <c r="U708" s="117" t="s">
        <v>145</v>
      </c>
      <c r="V708" s="117" t="s">
        <v>145</v>
      </c>
      <c r="W708" s="117" t="s">
        <v>157</v>
      </c>
      <c r="X708" s="117" t="s">
        <v>157</v>
      </c>
      <c r="Y708" s="117" t="s">
        <v>158</v>
      </c>
      <c r="Z708" s="117" t="s">
        <v>159</v>
      </c>
      <c r="AA708" s="117" t="s">
        <v>145</v>
      </c>
      <c r="AB708" s="117" t="s">
        <v>145</v>
      </c>
      <c r="AC708" s="117" t="s">
        <v>145</v>
      </c>
      <c r="AD708" s="117" t="s">
        <v>145</v>
      </c>
      <c r="AE708" s="117" t="s">
        <v>2539</v>
      </c>
      <c r="AF708" s="117" t="s">
        <v>145</v>
      </c>
      <c r="AG708" s="117" t="s">
        <v>145</v>
      </c>
      <c r="AH708" s="117" t="s">
        <v>147</v>
      </c>
      <c r="AI708" s="117" t="s">
        <v>145</v>
      </c>
      <c r="AJ708" s="117" t="s">
        <v>145</v>
      </c>
      <c r="AK708" s="117" t="s">
        <v>145</v>
      </c>
      <c r="AL708" s="117" t="s">
        <v>145</v>
      </c>
      <c r="AM708" s="117" t="s">
        <v>145</v>
      </c>
      <c r="AN708" s="117" t="s">
        <v>145</v>
      </c>
      <c r="AO708" s="117" t="s">
        <v>490</v>
      </c>
      <c r="AP708" s="117" t="s">
        <v>1118</v>
      </c>
      <c r="AQ708" s="117" t="s">
        <v>2540</v>
      </c>
      <c r="AR708" s="117" t="s">
        <v>493</v>
      </c>
      <c r="AS708" s="117" t="s">
        <v>1120</v>
      </c>
      <c r="AT708" s="117" t="s">
        <v>2541</v>
      </c>
      <c r="AU708" s="117" t="s">
        <v>145</v>
      </c>
      <c r="AV708" s="117" t="s">
        <v>2542</v>
      </c>
      <c r="AW708" s="117" t="s">
        <v>2543</v>
      </c>
      <c r="AX708" s="117" t="s">
        <v>2544</v>
      </c>
      <c r="AY708" s="117" t="s">
        <v>145</v>
      </c>
      <c r="AZ708" s="117" t="s">
        <v>2541</v>
      </c>
      <c r="BA708" s="117" t="s">
        <v>145</v>
      </c>
      <c r="BB708" s="117" t="s">
        <v>145</v>
      </c>
      <c r="BC708" s="117" t="s">
        <v>145</v>
      </c>
      <c r="BD708" s="117" t="s">
        <v>145</v>
      </c>
      <c r="BE708" s="117" t="s">
        <v>145</v>
      </c>
      <c r="BF708" s="117" t="s">
        <v>145</v>
      </c>
      <c r="BG708" s="117" t="s">
        <v>145</v>
      </c>
      <c r="BH708" s="117" t="s">
        <v>145</v>
      </c>
      <c r="BI708" s="117" t="s">
        <v>145</v>
      </c>
      <c r="BJ708" s="117" t="s">
        <v>145</v>
      </c>
      <c r="BK708" s="117" t="s">
        <v>145</v>
      </c>
      <c r="BL708" s="117" t="s">
        <v>170</v>
      </c>
      <c r="BM708" s="117" t="s">
        <v>145</v>
      </c>
      <c r="BN708" s="117" t="s">
        <v>145</v>
      </c>
      <c r="BO708" s="117" t="s">
        <v>145</v>
      </c>
      <c r="BP708" s="117" t="s">
        <v>145</v>
      </c>
      <c r="BQ708" s="117" t="s">
        <v>145</v>
      </c>
      <c r="BR708" s="117" t="s">
        <v>145</v>
      </c>
      <c r="BS708" s="117" t="s">
        <v>145</v>
      </c>
      <c r="BT708" s="117" t="s">
        <v>145</v>
      </c>
      <c r="BU708" s="117" t="s">
        <v>145</v>
      </c>
      <c r="BV708" s="117" t="s">
        <v>171</v>
      </c>
      <c r="BW708" s="117" t="s">
        <v>145</v>
      </c>
      <c r="BX708" s="117" t="s">
        <v>145</v>
      </c>
      <c r="BY708" s="117" t="s">
        <v>145</v>
      </c>
      <c r="BZ708" s="117" t="s">
        <v>145</v>
      </c>
      <c r="CA708" s="117" t="s">
        <v>145</v>
      </c>
      <c r="CB708" s="117" t="s">
        <v>2515</v>
      </c>
      <c r="CC708" s="117" t="s">
        <v>992</v>
      </c>
      <c r="CD708" s="117" t="s">
        <v>145</v>
      </c>
      <c r="CE708" s="117" t="s">
        <v>145</v>
      </c>
      <c r="CF708" s="117" t="s">
        <v>145</v>
      </c>
      <c r="CG708" s="117" t="s">
        <v>145</v>
      </c>
      <c r="CH708" s="117" t="s">
        <v>145</v>
      </c>
      <c r="CI708" s="117" t="s">
        <v>145</v>
      </c>
      <c r="CJ708" s="117" t="s">
        <v>145</v>
      </c>
      <c r="CK708" s="117" t="s">
        <v>145</v>
      </c>
      <c r="CL708" s="117" t="s">
        <v>145</v>
      </c>
      <c r="CM708" s="117" t="s">
        <v>145</v>
      </c>
      <c r="CN708" s="117" t="s">
        <v>145</v>
      </c>
      <c r="CO708" s="117" t="s">
        <v>2516</v>
      </c>
      <c r="CP708" s="117" t="s">
        <v>145</v>
      </c>
      <c r="CQ708" s="117" t="s">
        <v>145</v>
      </c>
      <c r="CR708" s="117" t="s">
        <v>145</v>
      </c>
      <c r="CS708" s="117" t="s">
        <v>173</v>
      </c>
      <c r="CT708" s="117" t="s">
        <v>174</v>
      </c>
      <c r="CU708" s="117" t="s">
        <v>182</v>
      </c>
      <c r="CV708" s="117" t="s">
        <v>183</v>
      </c>
      <c r="CW708" s="117" t="s">
        <v>184</v>
      </c>
      <c r="CX708" s="117" t="s">
        <v>178</v>
      </c>
      <c r="CY708" s="117" t="s">
        <v>178</v>
      </c>
      <c r="CZ708" s="117" t="s">
        <v>179</v>
      </c>
      <c r="DA708" s="117" t="s">
        <v>179</v>
      </c>
      <c r="DB708" s="117" t="s">
        <v>145</v>
      </c>
      <c r="DC708" s="117" t="s">
        <v>145</v>
      </c>
      <c r="DD708" s="117" t="s">
        <v>179</v>
      </c>
      <c r="DE708" s="117" t="s">
        <v>145</v>
      </c>
      <c r="DF708" s="117" t="s">
        <v>145</v>
      </c>
      <c r="DG708" s="117" t="s">
        <v>145</v>
      </c>
      <c r="DH708" s="117" t="s">
        <v>145</v>
      </c>
      <c r="DI708" s="117" t="s">
        <v>145</v>
      </c>
      <c r="DJ708" s="117" t="s">
        <v>145</v>
      </c>
      <c r="DK708" s="117" t="s">
        <v>145</v>
      </c>
      <c r="DL708" s="117" t="s">
        <v>145</v>
      </c>
      <c r="DM708" s="117" t="s">
        <v>145</v>
      </c>
      <c r="DN708" s="117" t="s">
        <v>145</v>
      </c>
      <c r="DO708" s="117" t="s">
        <v>145</v>
      </c>
      <c r="DP708" s="117" t="s">
        <v>145</v>
      </c>
      <c r="DQ708" s="117" t="s">
        <v>145</v>
      </c>
      <c r="DR708" s="117" t="s">
        <v>145</v>
      </c>
      <c r="DS708" s="117" t="s">
        <v>145</v>
      </c>
      <c r="DT708" s="117" t="s">
        <v>145</v>
      </c>
      <c r="DU708" s="117" t="s">
        <v>145</v>
      </c>
      <c r="DV708" s="117" t="s">
        <v>145</v>
      </c>
      <c r="DW708" s="117" t="s">
        <v>145</v>
      </c>
      <c r="DX708" s="117" t="s">
        <v>145</v>
      </c>
      <c r="DY708" s="117" t="s">
        <v>145</v>
      </c>
      <c r="DZ708" s="117" t="s">
        <v>145</v>
      </c>
      <c r="EA708" s="117" t="s">
        <v>145</v>
      </c>
      <c r="EB708" s="117" t="s">
        <v>145</v>
      </c>
      <c r="EC708" s="117" t="s">
        <v>180</v>
      </c>
      <c r="ED708" s="117" t="s">
        <v>145</v>
      </c>
      <c r="EE708" s="117" t="s">
        <v>154</v>
      </c>
      <c r="EF708" s="117" t="s">
        <v>145</v>
      </c>
      <c r="EG708" s="117" t="s">
        <v>145</v>
      </c>
      <c r="EH708" s="117" t="s">
        <v>145</v>
      </c>
      <c r="EI708" s="117" t="s">
        <v>145</v>
      </c>
      <c r="EJ708" s="117" t="s">
        <v>145</v>
      </c>
      <c r="EK708" s="117" t="s">
        <v>145</v>
      </c>
      <c r="EL708" s="117" t="s">
        <v>145</v>
      </c>
      <c r="EM708" s="117" t="s">
        <v>145</v>
      </c>
      <c r="EN708" s="117" t="s">
        <v>147</v>
      </c>
    </row>
    <row r="709" spans="1:144">
      <c r="A709" s="117" t="s">
        <v>2538</v>
      </c>
      <c r="B709" s="117" t="s">
        <v>145</v>
      </c>
      <c r="C709" s="117" t="s">
        <v>146</v>
      </c>
      <c r="D709" s="117" t="s">
        <v>145</v>
      </c>
      <c r="E709" s="117" t="s">
        <v>147</v>
      </c>
      <c r="F709" s="117" t="s">
        <v>145</v>
      </c>
      <c r="G709" s="117" t="s">
        <v>148</v>
      </c>
      <c r="H709" s="117" t="s">
        <v>149</v>
      </c>
      <c r="I709" s="117" t="s">
        <v>145</v>
      </c>
      <c r="J709" s="117" t="s">
        <v>150</v>
      </c>
      <c r="K709" s="117" t="s">
        <v>151</v>
      </c>
      <c r="L709" s="117" t="s">
        <v>2525</v>
      </c>
      <c r="M709" s="117" t="s">
        <v>145</v>
      </c>
      <c r="N709" s="117" t="s">
        <v>146</v>
      </c>
      <c r="O709" s="117" t="s">
        <v>153</v>
      </c>
      <c r="P709" s="117" t="s">
        <v>154</v>
      </c>
      <c r="Q709" s="117" t="s">
        <v>155</v>
      </c>
      <c r="R709" s="117" t="s">
        <v>145</v>
      </c>
      <c r="S709" s="117" t="s">
        <v>156</v>
      </c>
      <c r="T709" s="117" t="s">
        <v>154</v>
      </c>
      <c r="U709" s="117" t="s">
        <v>145</v>
      </c>
      <c r="V709" s="117" t="s">
        <v>145</v>
      </c>
      <c r="W709" s="117" t="s">
        <v>157</v>
      </c>
      <c r="X709" s="117" t="s">
        <v>157</v>
      </c>
      <c r="Y709" s="117" t="s">
        <v>158</v>
      </c>
      <c r="Z709" s="117" t="s">
        <v>159</v>
      </c>
      <c r="AA709" s="117" t="s">
        <v>145</v>
      </c>
      <c r="AB709" s="117" t="s">
        <v>145</v>
      </c>
      <c r="AC709" s="117" t="s">
        <v>145</v>
      </c>
      <c r="AD709" s="117" t="s">
        <v>145</v>
      </c>
      <c r="AE709" s="117" t="s">
        <v>2539</v>
      </c>
      <c r="AF709" s="117" t="s">
        <v>145</v>
      </c>
      <c r="AG709" s="117" t="s">
        <v>145</v>
      </c>
      <c r="AH709" s="117" t="s">
        <v>147</v>
      </c>
      <c r="AI709" s="117" t="s">
        <v>145</v>
      </c>
      <c r="AJ709" s="117" t="s">
        <v>145</v>
      </c>
      <c r="AK709" s="117" t="s">
        <v>145</v>
      </c>
      <c r="AL709" s="117" t="s">
        <v>145</v>
      </c>
      <c r="AM709" s="117" t="s">
        <v>145</v>
      </c>
      <c r="AN709" s="117" t="s">
        <v>145</v>
      </c>
      <c r="AO709" s="117" t="s">
        <v>490</v>
      </c>
      <c r="AP709" s="117" t="s">
        <v>1118</v>
      </c>
      <c r="AQ709" s="117" t="s">
        <v>2540</v>
      </c>
      <c r="AR709" s="117" t="s">
        <v>493</v>
      </c>
      <c r="AS709" s="117" t="s">
        <v>1120</v>
      </c>
      <c r="AT709" s="117" t="s">
        <v>2541</v>
      </c>
      <c r="AU709" s="117" t="s">
        <v>145</v>
      </c>
      <c r="AV709" s="117" t="s">
        <v>2542</v>
      </c>
      <c r="AW709" s="117" t="s">
        <v>2543</v>
      </c>
      <c r="AX709" s="117" t="s">
        <v>2544</v>
      </c>
      <c r="AY709" s="117" t="s">
        <v>145</v>
      </c>
      <c r="AZ709" s="117" t="s">
        <v>2541</v>
      </c>
      <c r="BA709" s="117" t="s">
        <v>145</v>
      </c>
      <c r="BB709" s="117" t="s">
        <v>145</v>
      </c>
      <c r="BC709" s="117" t="s">
        <v>145</v>
      </c>
      <c r="BD709" s="117" t="s">
        <v>145</v>
      </c>
      <c r="BE709" s="117" t="s">
        <v>145</v>
      </c>
      <c r="BF709" s="117" t="s">
        <v>145</v>
      </c>
      <c r="BG709" s="117" t="s">
        <v>145</v>
      </c>
      <c r="BH709" s="117" t="s">
        <v>145</v>
      </c>
      <c r="BI709" s="117" t="s">
        <v>145</v>
      </c>
      <c r="BJ709" s="117" t="s">
        <v>145</v>
      </c>
      <c r="BK709" s="117" t="s">
        <v>145</v>
      </c>
      <c r="BL709" s="117" t="s">
        <v>170</v>
      </c>
      <c r="BM709" s="117" t="s">
        <v>145</v>
      </c>
      <c r="BN709" s="117" t="s">
        <v>145</v>
      </c>
      <c r="BO709" s="117" t="s">
        <v>145</v>
      </c>
      <c r="BP709" s="117" t="s">
        <v>145</v>
      </c>
      <c r="BQ709" s="117" t="s">
        <v>145</v>
      </c>
      <c r="BR709" s="117" t="s">
        <v>145</v>
      </c>
      <c r="BS709" s="117" t="s">
        <v>145</v>
      </c>
      <c r="BT709" s="117" t="s">
        <v>145</v>
      </c>
      <c r="BU709" s="117" t="s">
        <v>145</v>
      </c>
      <c r="BV709" s="117" t="s">
        <v>171</v>
      </c>
      <c r="BW709" s="117" t="s">
        <v>145</v>
      </c>
      <c r="BX709" s="117" t="s">
        <v>145</v>
      </c>
      <c r="BY709" s="117" t="s">
        <v>145</v>
      </c>
      <c r="BZ709" s="117" t="s">
        <v>145</v>
      </c>
      <c r="CA709" s="117" t="s">
        <v>145</v>
      </c>
      <c r="CB709" s="117" t="s">
        <v>2515</v>
      </c>
      <c r="CC709" s="117" t="s">
        <v>992</v>
      </c>
      <c r="CD709" s="117" t="s">
        <v>145</v>
      </c>
      <c r="CE709" s="117" t="s">
        <v>145</v>
      </c>
      <c r="CF709" s="117" t="s">
        <v>145</v>
      </c>
      <c r="CG709" s="117" t="s">
        <v>145</v>
      </c>
      <c r="CH709" s="117" t="s">
        <v>145</v>
      </c>
      <c r="CI709" s="117" t="s">
        <v>145</v>
      </c>
      <c r="CJ709" s="117" t="s">
        <v>145</v>
      </c>
      <c r="CK709" s="117" t="s">
        <v>145</v>
      </c>
      <c r="CL709" s="117" t="s">
        <v>145</v>
      </c>
      <c r="CM709" s="117" t="s">
        <v>145</v>
      </c>
      <c r="CN709" s="117" t="s">
        <v>145</v>
      </c>
      <c r="CO709" s="117" t="s">
        <v>2516</v>
      </c>
      <c r="CP709" s="117" t="s">
        <v>145</v>
      </c>
      <c r="CQ709" s="117" t="s">
        <v>145</v>
      </c>
      <c r="CR709" s="117" t="s">
        <v>145</v>
      </c>
      <c r="CS709" s="117" t="s">
        <v>173</v>
      </c>
      <c r="CT709" s="117" t="s">
        <v>181</v>
      </c>
      <c r="CU709" s="117" t="s">
        <v>2337</v>
      </c>
      <c r="CV709" s="117" t="s">
        <v>2338</v>
      </c>
      <c r="CW709" s="117" t="s">
        <v>2339</v>
      </c>
      <c r="CX709" s="117" t="s">
        <v>178</v>
      </c>
      <c r="CY709" s="117" t="s">
        <v>178</v>
      </c>
      <c r="CZ709" s="117" t="s">
        <v>992</v>
      </c>
      <c r="DA709" s="117" t="s">
        <v>992</v>
      </c>
      <c r="DB709" s="117" t="s">
        <v>145</v>
      </c>
      <c r="DC709" s="117" t="s">
        <v>145</v>
      </c>
      <c r="DD709" s="117" t="s">
        <v>992</v>
      </c>
      <c r="DE709" s="117" t="s">
        <v>145</v>
      </c>
      <c r="DF709" s="117" t="s">
        <v>145</v>
      </c>
      <c r="DG709" s="117" t="s">
        <v>145</v>
      </c>
      <c r="DH709" s="117" t="s">
        <v>145</v>
      </c>
      <c r="DI709" s="117" t="s">
        <v>145</v>
      </c>
      <c r="DJ709" s="117" t="s">
        <v>145</v>
      </c>
      <c r="DK709" s="117" t="s">
        <v>145</v>
      </c>
      <c r="DL709" s="117" t="s">
        <v>145</v>
      </c>
      <c r="DM709" s="117" t="s">
        <v>145</v>
      </c>
      <c r="DN709" s="117" t="s">
        <v>145</v>
      </c>
      <c r="DO709" s="117" t="s">
        <v>145</v>
      </c>
      <c r="DP709" s="117" t="s">
        <v>145</v>
      </c>
      <c r="DQ709" s="117" t="s">
        <v>145</v>
      </c>
      <c r="DR709" s="117" t="s">
        <v>145</v>
      </c>
      <c r="DS709" s="117" t="s">
        <v>145</v>
      </c>
      <c r="DT709" s="117" t="s">
        <v>145</v>
      </c>
      <c r="DU709" s="117" t="s">
        <v>145</v>
      </c>
      <c r="DV709" s="117" t="s">
        <v>145</v>
      </c>
      <c r="DW709" s="117" t="s">
        <v>145</v>
      </c>
      <c r="DX709" s="117" t="s">
        <v>145</v>
      </c>
      <c r="DY709" s="117" t="s">
        <v>145</v>
      </c>
      <c r="DZ709" s="117" t="s">
        <v>145</v>
      </c>
      <c r="EA709" s="117" t="s">
        <v>145</v>
      </c>
      <c r="EB709" s="117" t="s">
        <v>145</v>
      </c>
      <c r="EC709" s="117" t="s">
        <v>180</v>
      </c>
      <c r="ED709" s="117" t="s">
        <v>145</v>
      </c>
      <c r="EE709" s="117" t="s">
        <v>154</v>
      </c>
      <c r="EF709" s="117" t="s">
        <v>145</v>
      </c>
      <c r="EG709" s="117" t="s">
        <v>145</v>
      </c>
      <c r="EH709" s="117" t="s">
        <v>145</v>
      </c>
      <c r="EI709" s="117" t="s">
        <v>145</v>
      </c>
      <c r="EJ709" s="117" t="s">
        <v>145</v>
      </c>
      <c r="EK709" s="117" t="s">
        <v>145</v>
      </c>
      <c r="EL709" s="117" t="s">
        <v>145</v>
      </c>
      <c r="EM709" s="117" t="s">
        <v>145</v>
      </c>
      <c r="EN709" s="117" t="s">
        <v>147</v>
      </c>
    </row>
    <row r="710" spans="1:144">
      <c r="A710" s="117" t="s">
        <v>2538</v>
      </c>
      <c r="B710" s="117" t="s">
        <v>145</v>
      </c>
      <c r="C710" s="117" t="s">
        <v>146</v>
      </c>
      <c r="D710" s="117" t="s">
        <v>145</v>
      </c>
      <c r="E710" s="117" t="s">
        <v>147</v>
      </c>
      <c r="F710" s="117" t="s">
        <v>145</v>
      </c>
      <c r="G710" s="117" t="s">
        <v>148</v>
      </c>
      <c r="H710" s="117" t="s">
        <v>149</v>
      </c>
      <c r="I710" s="117" t="s">
        <v>145</v>
      </c>
      <c r="J710" s="117" t="s">
        <v>150</v>
      </c>
      <c r="K710" s="117" t="s">
        <v>151</v>
      </c>
      <c r="L710" s="117" t="s">
        <v>2525</v>
      </c>
      <c r="M710" s="117" t="s">
        <v>145</v>
      </c>
      <c r="N710" s="117" t="s">
        <v>146</v>
      </c>
      <c r="O710" s="117" t="s">
        <v>153</v>
      </c>
      <c r="P710" s="117" t="s">
        <v>154</v>
      </c>
      <c r="Q710" s="117" t="s">
        <v>155</v>
      </c>
      <c r="R710" s="117" t="s">
        <v>145</v>
      </c>
      <c r="S710" s="117" t="s">
        <v>156</v>
      </c>
      <c r="T710" s="117" t="s">
        <v>154</v>
      </c>
      <c r="U710" s="117" t="s">
        <v>145</v>
      </c>
      <c r="V710" s="117" t="s">
        <v>145</v>
      </c>
      <c r="W710" s="117" t="s">
        <v>157</v>
      </c>
      <c r="X710" s="117" t="s">
        <v>157</v>
      </c>
      <c r="Y710" s="117" t="s">
        <v>158</v>
      </c>
      <c r="Z710" s="117" t="s">
        <v>159</v>
      </c>
      <c r="AA710" s="117" t="s">
        <v>145</v>
      </c>
      <c r="AB710" s="117" t="s">
        <v>145</v>
      </c>
      <c r="AC710" s="117" t="s">
        <v>145</v>
      </c>
      <c r="AD710" s="117" t="s">
        <v>145</v>
      </c>
      <c r="AE710" s="117" t="s">
        <v>2539</v>
      </c>
      <c r="AF710" s="117" t="s">
        <v>145</v>
      </c>
      <c r="AG710" s="117" t="s">
        <v>145</v>
      </c>
      <c r="AH710" s="117" t="s">
        <v>147</v>
      </c>
      <c r="AI710" s="117" t="s">
        <v>145</v>
      </c>
      <c r="AJ710" s="117" t="s">
        <v>145</v>
      </c>
      <c r="AK710" s="117" t="s">
        <v>145</v>
      </c>
      <c r="AL710" s="117" t="s">
        <v>145</v>
      </c>
      <c r="AM710" s="117" t="s">
        <v>145</v>
      </c>
      <c r="AN710" s="117" t="s">
        <v>145</v>
      </c>
      <c r="AO710" s="117" t="s">
        <v>490</v>
      </c>
      <c r="AP710" s="117" t="s">
        <v>1118</v>
      </c>
      <c r="AQ710" s="117" t="s">
        <v>2540</v>
      </c>
      <c r="AR710" s="117" t="s">
        <v>493</v>
      </c>
      <c r="AS710" s="117" t="s">
        <v>1120</v>
      </c>
      <c r="AT710" s="117" t="s">
        <v>2541</v>
      </c>
      <c r="AU710" s="117" t="s">
        <v>145</v>
      </c>
      <c r="AV710" s="117" t="s">
        <v>2542</v>
      </c>
      <c r="AW710" s="117" t="s">
        <v>2543</v>
      </c>
      <c r="AX710" s="117" t="s">
        <v>2544</v>
      </c>
      <c r="AY710" s="117" t="s">
        <v>145</v>
      </c>
      <c r="AZ710" s="117" t="s">
        <v>2541</v>
      </c>
      <c r="BA710" s="117" t="s">
        <v>145</v>
      </c>
      <c r="BB710" s="117" t="s">
        <v>145</v>
      </c>
      <c r="BC710" s="117" t="s">
        <v>145</v>
      </c>
      <c r="BD710" s="117" t="s">
        <v>145</v>
      </c>
      <c r="BE710" s="117" t="s">
        <v>145</v>
      </c>
      <c r="BF710" s="117" t="s">
        <v>145</v>
      </c>
      <c r="BG710" s="117" t="s">
        <v>145</v>
      </c>
      <c r="BH710" s="117" t="s">
        <v>145</v>
      </c>
      <c r="BI710" s="117" t="s">
        <v>145</v>
      </c>
      <c r="BJ710" s="117" t="s">
        <v>145</v>
      </c>
      <c r="BK710" s="117" t="s">
        <v>145</v>
      </c>
      <c r="BL710" s="117" t="s">
        <v>170</v>
      </c>
      <c r="BM710" s="117" t="s">
        <v>145</v>
      </c>
      <c r="BN710" s="117" t="s">
        <v>145</v>
      </c>
      <c r="BO710" s="117" t="s">
        <v>145</v>
      </c>
      <c r="BP710" s="117" t="s">
        <v>145</v>
      </c>
      <c r="BQ710" s="117" t="s">
        <v>145</v>
      </c>
      <c r="BR710" s="117" t="s">
        <v>145</v>
      </c>
      <c r="BS710" s="117" t="s">
        <v>145</v>
      </c>
      <c r="BT710" s="117" t="s">
        <v>145</v>
      </c>
      <c r="BU710" s="117" t="s">
        <v>145</v>
      </c>
      <c r="BV710" s="117" t="s">
        <v>171</v>
      </c>
      <c r="BW710" s="117" t="s">
        <v>145</v>
      </c>
      <c r="BX710" s="117" t="s">
        <v>145</v>
      </c>
      <c r="BY710" s="117" t="s">
        <v>145</v>
      </c>
      <c r="BZ710" s="117" t="s">
        <v>145</v>
      </c>
      <c r="CA710" s="117" t="s">
        <v>145</v>
      </c>
      <c r="CB710" s="117" t="s">
        <v>2515</v>
      </c>
      <c r="CC710" s="117" t="s">
        <v>992</v>
      </c>
      <c r="CD710" s="117" t="s">
        <v>145</v>
      </c>
      <c r="CE710" s="117" t="s">
        <v>145</v>
      </c>
      <c r="CF710" s="117" t="s">
        <v>145</v>
      </c>
      <c r="CG710" s="117" t="s">
        <v>145</v>
      </c>
      <c r="CH710" s="117" t="s">
        <v>145</v>
      </c>
      <c r="CI710" s="117" t="s">
        <v>145</v>
      </c>
      <c r="CJ710" s="117" t="s">
        <v>145</v>
      </c>
      <c r="CK710" s="117" t="s">
        <v>145</v>
      </c>
      <c r="CL710" s="117" t="s">
        <v>145</v>
      </c>
      <c r="CM710" s="117" t="s">
        <v>145</v>
      </c>
      <c r="CN710" s="117" t="s">
        <v>145</v>
      </c>
      <c r="CO710" s="117" t="s">
        <v>2516</v>
      </c>
      <c r="CP710" s="117" t="s">
        <v>145</v>
      </c>
      <c r="CQ710" s="117" t="s">
        <v>145</v>
      </c>
      <c r="CR710" s="117" t="s">
        <v>145</v>
      </c>
      <c r="CS710" s="117" t="s">
        <v>173</v>
      </c>
      <c r="CT710" s="117" t="s">
        <v>300</v>
      </c>
      <c r="CU710" s="117" t="s">
        <v>1673</v>
      </c>
      <c r="CV710" s="117" t="s">
        <v>1674</v>
      </c>
      <c r="CW710" s="117" t="s">
        <v>1674</v>
      </c>
      <c r="CX710" s="117" t="s">
        <v>178</v>
      </c>
      <c r="CY710" s="117" t="s">
        <v>178</v>
      </c>
      <c r="CZ710" s="117" t="s">
        <v>179</v>
      </c>
      <c r="DA710" s="117" t="s">
        <v>179</v>
      </c>
      <c r="DB710" s="117" t="s">
        <v>145</v>
      </c>
      <c r="DC710" s="117" t="s">
        <v>145</v>
      </c>
      <c r="DD710" s="117" t="s">
        <v>179</v>
      </c>
      <c r="DE710" s="117" t="s">
        <v>145</v>
      </c>
      <c r="DF710" s="117" t="s">
        <v>145</v>
      </c>
      <c r="DG710" s="117" t="s">
        <v>145</v>
      </c>
      <c r="DH710" s="117" t="s">
        <v>145</v>
      </c>
      <c r="DI710" s="117" t="s">
        <v>145</v>
      </c>
      <c r="DJ710" s="117" t="s">
        <v>145</v>
      </c>
      <c r="DK710" s="117" t="s">
        <v>145</v>
      </c>
      <c r="DL710" s="117" t="s">
        <v>145</v>
      </c>
      <c r="DM710" s="117" t="s">
        <v>145</v>
      </c>
      <c r="DN710" s="117" t="s">
        <v>145</v>
      </c>
      <c r="DO710" s="117" t="s">
        <v>145</v>
      </c>
      <c r="DP710" s="117" t="s">
        <v>145</v>
      </c>
      <c r="DQ710" s="117" t="s">
        <v>145</v>
      </c>
      <c r="DR710" s="117" t="s">
        <v>145</v>
      </c>
      <c r="DS710" s="117" t="s">
        <v>145</v>
      </c>
      <c r="DT710" s="117" t="s">
        <v>145</v>
      </c>
      <c r="DU710" s="117" t="s">
        <v>145</v>
      </c>
      <c r="DV710" s="117" t="s">
        <v>145</v>
      </c>
      <c r="DW710" s="117" t="s">
        <v>145</v>
      </c>
      <c r="DX710" s="117" t="s">
        <v>145</v>
      </c>
      <c r="DY710" s="117" t="s">
        <v>145</v>
      </c>
      <c r="DZ710" s="117" t="s">
        <v>145</v>
      </c>
      <c r="EA710" s="117" t="s">
        <v>145</v>
      </c>
      <c r="EB710" s="117" t="s">
        <v>145</v>
      </c>
      <c r="EC710" s="117" t="s">
        <v>180</v>
      </c>
      <c r="ED710" s="117" t="s">
        <v>145</v>
      </c>
      <c r="EE710" s="117" t="s">
        <v>154</v>
      </c>
      <c r="EF710" s="117" t="s">
        <v>145</v>
      </c>
      <c r="EG710" s="117" t="s">
        <v>145</v>
      </c>
      <c r="EH710" s="117" t="s">
        <v>145</v>
      </c>
      <c r="EI710" s="117" t="s">
        <v>145</v>
      </c>
      <c r="EJ710" s="117" t="s">
        <v>145</v>
      </c>
      <c r="EK710" s="117" t="s">
        <v>145</v>
      </c>
      <c r="EL710" s="117" t="s">
        <v>145</v>
      </c>
      <c r="EM710" s="117" t="s">
        <v>145</v>
      </c>
      <c r="EN710" s="117" t="s">
        <v>147</v>
      </c>
    </row>
    <row r="711" spans="1:144">
      <c r="A711" s="117" t="s">
        <v>2538</v>
      </c>
      <c r="B711" s="117" t="s">
        <v>145</v>
      </c>
      <c r="C711" s="117" t="s">
        <v>146</v>
      </c>
      <c r="D711" s="117" t="s">
        <v>145</v>
      </c>
      <c r="E711" s="117" t="s">
        <v>147</v>
      </c>
      <c r="F711" s="117" t="s">
        <v>145</v>
      </c>
      <c r="G711" s="117" t="s">
        <v>148</v>
      </c>
      <c r="H711" s="117" t="s">
        <v>149</v>
      </c>
      <c r="I711" s="117" t="s">
        <v>145</v>
      </c>
      <c r="J711" s="117" t="s">
        <v>150</v>
      </c>
      <c r="K711" s="117" t="s">
        <v>151</v>
      </c>
      <c r="L711" s="117" t="s">
        <v>2525</v>
      </c>
      <c r="M711" s="117" t="s">
        <v>145</v>
      </c>
      <c r="N711" s="117" t="s">
        <v>146</v>
      </c>
      <c r="O711" s="117" t="s">
        <v>153</v>
      </c>
      <c r="P711" s="117" t="s">
        <v>154</v>
      </c>
      <c r="Q711" s="117" t="s">
        <v>155</v>
      </c>
      <c r="R711" s="117" t="s">
        <v>145</v>
      </c>
      <c r="S711" s="117" t="s">
        <v>156</v>
      </c>
      <c r="T711" s="117" t="s">
        <v>154</v>
      </c>
      <c r="U711" s="117" t="s">
        <v>145</v>
      </c>
      <c r="V711" s="117" t="s">
        <v>145</v>
      </c>
      <c r="W711" s="117" t="s">
        <v>157</v>
      </c>
      <c r="X711" s="117" t="s">
        <v>157</v>
      </c>
      <c r="Y711" s="117" t="s">
        <v>158</v>
      </c>
      <c r="Z711" s="117" t="s">
        <v>159</v>
      </c>
      <c r="AA711" s="117" t="s">
        <v>145</v>
      </c>
      <c r="AB711" s="117" t="s">
        <v>145</v>
      </c>
      <c r="AC711" s="117" t="s">
        <v>145</v>
      </c>
      <c r="AD711" s="117" t="s">
        <v>145</v>
      </c>
      <c r="AE711" s="117" t="s">
        <v>2539</v>
      </c>
      <c r="AF711" s="117" t="s">
        <v>145</v>
      </c>
      <c r="AG711" s="117" t="s">
        <v>145</v>
      </c>
      <c r="AH711" s="117" t="s">
        <v>147</v>
      </c>
      <c r="AI711" s="117" t="s">
        <v>145</v>
      </c>
      <c r="AJ711" s="117" t="s">
        <v>145</v>
      </c>
      <c r="AK711" s="117" t="s">
        <v>145</v>
      </c>
      <c r="AL711" s="117" t="s">
        <v>145</v>
      </c>
      <c r="AM711" s="117" t="s">
        <v>145</v>
      </c>
      <c r="AN711" s="117" t="s">
        <v>145</v>
      </c>
      <c r="AO711" s="117" t="s">
        <v>490</v>
      </c>
      <c r="AP711" s="117" t="s">
        <v>1118</v>
      </c>
      <c r="AQ711" s="117" t="s">
        <v>2540</v>
      </c>
      <c r="AR711" s="117" t="s">
        <v>493</v>
      </c>
      <c r="AS711" s="117" t="s">
        <v>1120</v>
      </c>
      <c r="AT711" s="117" t="s">
        <v>2541</v>
      </c>
      <c r="AU711" s="117" t="s">
        <v>145</v>
      </c>
      <c r="AV711" s="117" t="s">
        <v>2542</v>
      </c>
      <c r="AW711" s="117" t="s">
        <v>2543</v>
      </c>
      <c r="AX711" s="117" t="s">
        <v>2544</v>
      </c>
      <c r="AY711" s="117" t="s">
        <v>145</v>
      </c>
      <c r="AZ711" s="117" t="s">
        <v>2541</v>
      </c>
      <c r="BA711" s="117" t="s">
        <v>145</v>
      </c>
      <c r="BB711" s="117" t="s">
        <v>145</v>
      </c>
      <c r="BC711" s="117" t="s">
        <v>145</v>
      </c>
      <c r="BD711" s="117" t="s">
        <v>145</v>
      </c>
      <c r="BE711" s="117" t="s">
        <v>145</v>
      </c>
      <c r="BF711" s="117" t="s">
        <v>145</v>
      </c>
      <c r="BG711" s="117" t="s">
        <v>145</v>
      </c>
      <c r="BH711" s="117" t="s">
        <v>145</v>
      </c>
      <c r="BI711" s="117" t="s">
        <v>145</v>
      </c>
      <c r="BJ711" s="117" t="s">
        <v>145</v>
      </c>
      <c r="BK711" s="117" t="s">
        <v>145</v>
      </c>
      <c r="BL711" s="117" t="s">
        <v>170</v>
      </c>
      <c r="BM711" s="117" t="s">
        <v>145</v>
      </c>
      <c r="BN711" s="117" t="s">
        <v>145</v>
      </c>
      <c r="BO711" s="117" t="s">
        <v>145</v>
      </c>
      <c r="BP711" s="117" t="s">
        <v>145</v>
      </c>
      <c r="BQ711" s="117" t="s">
        <v>145</v>
      </c>
      <c r="BR711" s="117" t="s">
        <v>145</v>
      </c>
      <c r="BS711" s="117" t="s">
        <v>145</v>
      </c>
      <c r="BT711" s="117" t="s">
        <v>145</v>
      </c>
      <c r="BU711" s="117" t="s">
        <v>145</v>
      </c>
      <c r="BV711" s="117" t="s">
        <v>171</v>
      </c>
      <c r="BW711" s="117" t="s">
        <v>145</v>
      </c>
      <c r="BX711" s="117" t="s">
        <v>145</v>
      </c>
      <c r="BY711" s="117" t="s">
        <v>145</v>
      </c>
      <c r="BZ711" s="117" t="s">
        <v>145</v>
      </c>
      <c r="CA711" s="117" t="s">
        <v>145</v>
      </c>
      <c r="CB711" s="117" t="s">
        <v>2515</v>
      </c>
      <c r="CC711" s="117" t="s">
        <v>992</v>
      </c>
      <c r="CD711" s="117" t="s">
        <v>145</v>
      </c>
      <c r="CE711" s="117" t="s">
        <v>145</v>
      </c>
      <c r="CF711" s="117" t="s">
        <v>145</v>
      </c>
      <c r="CG711" s="117" t="s">
        <v>145</v>
      </c>
      <c r="CH711" s="117" t="s">
        <v>145</v>
      </c>
      <c r="CI711" s="117" t="s">
        <v>145</v>
      </c>
      <c r="CJ711" s="117" t="s">
        <v>145</v>
      </c>
      <c r="CK711" s="117" t="s">
        <v>145</v>
      </c>
      <c r="CL711" s="117" t="s">
        <v>145</v>
      </c>
      <c r="CM711" s="117" t="s">
        <v>145</v>
      </c>
      <c r="CN711" s="117" t="s">
        <v>145</v>
      </c>
      <c r="CO711" s="117" t="s">
        <v>2516</v>
      </c>
      <c r="CP711" s="117" t="s">
        <v>145</v>
      </c>
      <c r="CQ711" s="117" t="s">
        <v>145</v>
      </c>
      <c r="CR711" s="117" t="s">
        <v>145</v>
      </c>
      <c r="CS711" s="117" t="s">
        <v>173</v>
      </c>
      <c r="CT711" s="117" t="s">
        <v>305</v>
      </c>
      <c r="CU711" s="117" t="s">
        <v>315</v>
      </c>
      <c r="CV711" s="117" t="s">
        <v>316</v>
      </c>
      <c r="CW711" s="117" t="s">
        <v>317</v>
      </c>
      <c r="CX711" s="117" t="s">
        <v>178</v>
      </c>
      <c r="CY711" s="117" t="s">
        <v>178</v>
      </c>
      <c r="CZ711" s="117" t="s">
        <v>179</v>
      </c>
      <c r="DA711" s="117" t="s">
        <v>179</v>
      </c>
      <c r="DB711" s="117" t="s">
        <v>145</v>
      </c>
      <c r="DC711" s="117" t="s">
        <v>145</v>
      </c>
      <c r="DD711" s="117" t="s">
        <v>179</v>
      </c>
      <c r="DE711" s="117" t="s">
        <v>145</v>
      </c>
      <c r="DF711" s="117" t="s">
        <v>145</v>
      </c>
      <c r="DG711" s="117" t="s">
        <v>145</v>
      </c>
      <c r="DH711" s="117" t="s">
        <v>145</v>
      </c>
      <c r="DI711" s="117" t="s">
        <v>145</v>
      </c>
      <c r="DJ711" s="117" t="s">
        <v>145</v>
      </c>
      <c r="DK711" s="117" t="s">
        <v>145</v>
      </c>
      <c r="DL711" s="117" t="s">
        <v>145</v>
      </c>
      <c r="DM711" s="117" t="s">
        <v>145</v>
      </c>
      <c r="DN711" s="117" t="s">
        <v>145</v>
      </c>
      <c r="DO711" s="117" t="s">
        <v>145</v>
      </c>
      <c r="DP711" s="117" t="s">
        <v>145</v>
      </c>
      <c r="DQ711" s="117" t="s">
        <v>145</v>
      </c>
      <c r="DR711" s="117" t="s">
        <v>145</v>
      </c>
      <c r="DS711" s="117" t="s">
        <v>145</v>
      </c>
      <c r="DT711" s="117" t="s">
        <v>145</v>
      </c>
      <c r="DU711" s="117" t="s">
        <v>145</v>
      </c>
      <c r="DV711" s="117" t="s">
        <v>145</v>
      </c>
      <c r="DW711" s="117" t="s">
        <v>145</v>
      </c>
      <c r="DX711" s="117" t="s">
        <v>145</v>
      </c>
      <c r="DY711" s="117" t="s">
        <v>145</v>
      </c>
      <c r="DZ711" s="117" t="s">
        <v>145</v>
      </c>
      <c r="EA711" s="117" t="s">
        <v>145</v>
      </c>
      <c r="EB711" s="117" t="s">
        <v>145</v>
      </c>
      <c r="EC711" s="117" t="s">
        <v>180</v>
      </c>
      <c r="ED711" s="117" t="s">
        <v>145</v>
      </c>
      <c r="EE711" s="117" t="s">
        <v>154</v>
      </c>
      <c r="EF711" s="117" t="s">
        <v>145</v>
      </c>
      <c r="EG711" s="117" t="s">
        <v>145</v>
      </c>
      <c r="EH711" s="117" t="s">
        <v>145</v>
      </c>
      <c r="EI711" s="117" t="s">
        <v>145</v>
      </c>
      <c r="EJ711" s="117" t="s">
        <v>145</v>
      </c>
      <c r="EK711" s="117" t="s">
        <v>145</v>
      </c>
      <c r="EL711" s="117" t="s">
        <v>145</v>
      </c>
      <c r="EM711" s="117" t="s">
        <v>145</v>
      </c>
      <c r="EN711" s="117" t="s">
        <v>147</v>
      </c>
    </row>
    <row r="712" spans="1:144">
      <c r="A712" s="117" t="s">
        <v>2538</v>
      </c>
      <c r="B712" s="117" t="s">
        <v>145</v>
      </c>
      <c r="C712" s="117" t="s">
        <v>146</v>
      </c>
      <c r="D712" s="117" t="s">
        <v>145</v>
      </c>
      <c r="E712" s="117" t="s">
        <v>147</v>
      </c>
      <c r="F712" s="117" t="s">
        <v>145</v>
      </c>
      <c r="G712" s="117" t="s">
        <v>148</v>
      </c>
      <c r="H712" s="117" t="s">
        <v>149</v>
      </c>
      <c r="I712" s="117" t="s">
        <v>145</v>
      </c>
      <c r="J712" s="117" t="s">
        <v>150</v>
      </c>
      <c r="K712" s="117" t="s">
        <v>151</v>
      </c>
      <c r="L712" s="117" t="s">
        <v>2525</v>
      </c>
      <c r="M712" s="117" t="s">
        <v>145</v>
      </c>
      <c r="N712" s="117" t="s">
        <v>146</v>
      </c>
      <c r="O712" s="117" t="s">
        <v>153</v>
      </c>
      <c r="P712" s="117" t="s">
        <v>154</v>
      </c>
      <c r="Q712" s="117" t="s">
        <v>155</v>
      </c>
      <c r="R712" s="117" t="s">
        <v>145</v>
      </c>
      <c r="S712" s="117" t="s">
        <v>156</v>
      </c>
      <c r="T712" s="117" t="s">
        <v>154</v>
      </c>
      <c r="U712" s="117" t="s">
        <v>145</v>
      </c>
      <c r="V712" s="117" t="s">
        <v>145</v>
      </c>
      <c r="W712" s="117" t="s">
        <v>157</v>
      </c>
      <c r="X712" s="117" t="s">
        <v>157</v>
      </c>
      <c r="Y712" s="117" t="s">
        <v>158</v>
      </c>
      <c r="Z712" s="117" t="s">
        <v>159</v>
      </c>
      <c r="AA712" s="117" t="s">
        <v>145</v>
      </c>
      <c r="AB712" s="117" t="s">
        <v>145</v>
      </c>
      <c r="AC712" s="117" t="s">
        <v>145</v>
      </c>
      <c r="AD712" s="117" t="s">
        <v>145</v>
      </c>
      <c r="AE712" s="117" t="s">
        <v>2539</v>
      </c>
      <c r="AF712" s="117" t="s">
        <v>145</v>
      </c>
      <c r="AG712" s="117" t="s">
        <v>145</v>
      </c>
      <c r="AH712" s="117" t="s">
        <v>147</v>
      </c>
      <c r="AI712" s="117" t="s">
        <v>145</v>
      </c>
      <c r="AJ712" s="117" t="s">
        <v>145</v>
      </c>
      <c r="AK712" s="117" t="s">
        <v>145</v>
      </c>
      <c r="AL712" s="117" t="s">
        <v>145</v>
      </c>
      <c r="AM712" s="117" t="s">
        <v>145</v>
      </c>
      <c r="AN712" s="117" t="s">
        <v>145</v>
      </c>
      <c r="AO712" s="117" t="s">
        <v>490</v>
      </c>
      <c r="AP712" s="117" t="s">
        <v>1118</v>
      </c>
      <c r="AQ712" s="117" t="s">
        <v>2540</v>
      </c>
      <c r="AR712" s="117" t="s">
        <v>493</v>
      </c>
      <c r="AS712" s="117" t="s">
        <v>1120</v>
      </c>
      <c r="AT712" s="117" t="s">
        <v>2541</v>
      </c>
      <c r="AU712" s="117" t="s">
        <v>145</v>
      </c>
      <c r="AV712" s="117" t="s">
        <v>2542</v>
      </c>
      <c r="AW712" s="117" t="s">
        <v>2543</v>
      </c>
      <c r="AX712" s="117" t="s">
        <v>2544</v>
      </c>
      <c r="AY712" s="117" t="s">
        <v>145</v>
      </c>
      <c r="AZ712" s="117" t="s">
        <v>2541</v>
      </c>
      <c r="BA712" s="117" t="s">
        <v>145</v>
      </c>
      <c r="BB712" s="117" t="s">
        <v>145</v>
      </c>
      <c r="BC712" s="117" t="s">
        <v>145</v>
      </c>
      <c r="BD712" s="117" t="s">
        <v>145</v>
      </c>
      <c r="BE712" s="117" t="s">
        <v>145</v>
      </c>
      <c r="BF712" s="117" t="s">
        <v>145</v>
      </c>
      <c r="BG712" s="117" t="s">
        <v>145</v>
      </c>
      <c r="BH712" s="117" t="s">
        <v>145</v>
      </c>
      <c r="BI712" s="117" t="s">
        <v>145</v>
      </c>
      <c r="BJ712" s="117" t="s">
        <v>145</v>
      </c>
      <c r="BK712" s="117" t="s">
        <v>145</v>
      </c>
      <c r="BL712" s="117" t="s">
        <v>170</v>
      </c>
      <c r="BM712" s="117" t="s">
        <v>145</v>
      </c>
      <c r="BN712" s="117" t="s">
        <v>145</v>
      </c>
      <c r="BO712" s="117" t="s">
        <v>145</v>
      </c>
      <c r="BP712" s="117" t="s">
        <v>145</v>
      </c>
      <c r="BQ712" s="117" t="s">
        <v>145</v>
      </c>
      <c r="BR712" s="117" t="s">
        <v>145</v>
      </c>
      <c r="BS712" s="117" t="s">
        <v>145</v>
      </c>
      <c r="BT712" s="117" t="s">
        <v>145</v>
      </c>
      <c r="BU712" s="117" t="s">
        <v>145</v>
      </c>
      <c r="BV712" s="117" t="s">
        <v>171</v>
      </c>
      <c r="BW712" s="117" t="s">
        <v>145</v>
      </c>
      <c r="BX712" s="117" t="s">
        <v>145</v>
      </c>
      <c r="BY712" s="117" t="s">
        <v>145</v>
      </c>
      <c r="BZ712" s="117" t="s">
        <v>145</v>
      </c>
      <c r="CA712" s="117" t="s">
        <v>145</v>
      </c>
      <c r="CB712" s="117" t="s">
        <v>2515</v>
      </c>
      <c r="CC712" s="117" t="s">
        <v>992</v>
      </c>
      <c r="CD712" s="117" t="s">
        <v>145</v>
      </c>
      <c r="CE712" s="117" t="s">
        <v>145</v>
      </c>
      <c r="CF712" s="117" t="s">
        <v>145</v>
      </c>
      <c r="CG712" s="117" t="s">
        <v>145</v>
      </c>
      <c r="CH712" s="117" t="s">
        <v>145</v>
      </c>
      <c r="CI712" s="117" t="s">
        <v>145</v>
      </c>
      <c r="CJ712" s="117" t="s">
        <v>145</v>
      </c>
      <c r="CK712" s="117" t="s">
        <v>145</v>
      </c>
      <c r="CL712" s="117" t="s">
        <v>145</v>
      </c>
      <c r="CM712" s="117" t="s">
        <v>145</v>
      </c>
      <c r="CN712" s="117" t="s">
        <v>145</v>
      </c>
      <c r="CO712" s="117" t="s">
        <v>2516</v>
      </c>
      <c r="CP712" s="117" t="s">
        <v>145</v>
      </c>
      <c r="CQ712" s="117" t="s">
        <v>145</v>
      </c>
      <c r="CR712" s="117" t="s">
        <v>145</v>
      </c>
      <c r="CS712" s="117" t="s">
        <v>173</v>
      </c>
      <c r="CT712" s="117" t="s">
        <v>306</v>
      </c>
      <c r="CU712" s="117" t="s">
        <v>175</v>
      </c>
      <c r="CV712" s="117" t="s">
        <v>176</v>
      </c>
      <c r="CW712" s="117" t="s">
        <v>177</v>
      </c>
      <c r="CX712" s="117" t="s">
        <v>178</v>
      </c>
      <c r="CY712" s="117" t="s">
        <v>178</v>
      </c>
      <c r="CZ712" s="117" t="s">
        <v>179</v>
      </c>
      <c r="DA712" s="117" t="s">
        <v>179</v>
      </c>
      <c r="DB712" s="117" t="s">
        <v>145</v>
      </c>
      <c r="DC712" s="117" t="s">
        <v>145</v>
      </c>
      <c r="DD712" s="117" t="s">
        <v>179</v>
      </c>
      <c r="DE712" s="117" t="s">
        <v>145</v>
      </c>
      <c r="DF712" s="117" t="s">
        <v>145</v>
      </c>
      <c r="DG712" s="117" t="s">
        <v>145</v>
      </c>
      <c r="DH712" s="117" t="s">
        <v>145</v>
      </c>
      <c r="DI712" s="117" t="s">
        <v>145</v>
      </c>
      <c r="DJ712" s="117" t="s">
        <v>145</v>
      </c>
      <c r="DK712" s="117" t="s">
        <v>145</v>
      </c>
      <c r="DL712" s="117" t="s">
        <v>145</v>
      </c>
      <c r="DM712" s="117" t="s">
        <v>145</v>
      </c>
      <c r="DN712" s="117" t="s">
        <v>145</v>
      </c>
      <c r="DO712" s="117" t="s">
        <v>145</v>
      </c>
      <c r="DP712" s="117" t="s">
        <v>145</v>
      </c>
      <c r="DQ712" s="117" t="s">
        <v>145</v>
      </c>
      <c r="DR712" s="117" t="s">
        <v>145</v>
      </c>
      <c r="DS712" s="117" t="s">
        <v>145</v>
      </c>
      <c r="DT712" s="117" t="s">
        <v>145</v>
      </c>
      <c r="DU712" s="117" t="s">
        <v>145</v>
      </c>
      <c r="DV712" s="117" t="s">
        <v>145</v>
      </c>
      <c r="DW712" s="117" t="s">
        <v>145</v>
      </c>
      <c r="DX712" s="117" t="s">
        <v>145</v>
      </c>
      <c r="DY712" s="117" t="s">
        <v>145</v>
      </c>
      <c r="DZ712" s="117" t="s">
        <v>145</v>
      </c>
      <c r="EA712" s="117" t="s">
        <v>145</v>
      </c>
      <c r="EB712" s="117" t="s">
        <v>145</v>
      </c>
      <c r="EC712" s="117" t="s">
        <v>180</v>
      </c>
      <c r="ED712" s="117" t="s">
        <v>145</v>
      </c>
      <c r="EE712" s="117" t="s">
        <v>154</v>
      </c>
      <c r="EF712" s="117" t="s">
        <v>145</v>
      </c>
      <c r="EG712" s="117" t="s">
        <v>145</v>
      </c>
      <c r="EH712" s="117" t="s">
        <v>145</v>
      </c>
      <c r="EI712" s="117" t="s">
        <v>145</v>
      </c>
      <c r="EJ712" s="117" t="s">
        <v>145</v>
      </c>
      <c r="EK712" s="117" t="s">
        <v>145</v>
      </c>
      <c r="EL712" s="117" t="s">
        <v>145</v>
      </c>
      <c r="EM712" s="117" t="s">
        <v>145</v>
      </c>
      <c r="EN712" s="117" t="s">
        <v>147</v>
      </c>
    </row>
    <row r="713" spans="1:144">
      <c r="A713" s="117" t="s">
        <v>2545</v>
      </c>
      <c r="B713" s="117" t="s">
        <v>145</v>
      </c>
      <c r="C713" s="117" t="s">
        <v>146</v>
      </c>
      <c r="D713" s="117" t="s">
        <v>145</v>
      </c>
      <c r="E713" s="117" t="s">
        <v>147</v>
      </c>
      <c r="F713" s="117" t="s">
        <v>145</v>
      </c>
      <c r="G713" s="117" t="s">
        <v>148</v>
      </c>
      <c r="H713" s="117" t="s">
        <v>149</v>
      </c>
      <c r="I713" s="117" t="s">
        <v>145</v>
      </c>
      <c r="J713" s="117" t="s">
        <v>150</v>
      </c>
      <c r="K713" s="117" t="s">
        <v>151</v>
      </c>
      <c r="L713" s="117" t="s">
        <v>2546</v>
      </c>
      <c r="M713" s="117" t="s">
        <v>145</v>
      </c>
      <c r="N713" s="117" t="s">
        <v>146</v>
      </c>
      <c r="O713" s="117" t="s">
        <v>153</v>
      </c>
      <c r="P713" s="117" t="s">
        <v>154</v>
      </c>
      <c r="Q713" s="117" t="s">
        <v>155</v>
      </c>
      <c r="R713" s="117" t="s">
        <v>145</v>
      </c>
      <c r="S713" s="117" t="s">
        <v>156</v>
      </c>
      <c r="T713" s="117" t="s">
        <v>154</v>
      </c>
      <c r="U713" s="117" t="s">
        <v>145</v>
      </c>
      <c r="V713" s="117" t="s">
        <v>145</v>
      </c>
      <c r="W713" s="117" t="s">
        <v>157</v>
      </c>
      <c r="X713" s="117" t="s">
        <v>157</v>
      </c>
      <c r="Y713" s="117" t="s">
        <v>158</v>
      </c>
      <c r="Z713" s="117" t="s">
        <v>159</v>
      </c>
      <c r="AA713" s="117" t="s">
        <v>145</v>
      </c>
      <c r="AB713" s="117" t="s">
        <v>145</v>
      </c>
      <c r="AC713" s="117" t="s">
        <v>145</v>
      </c>
      <c r="AD713" s="117" t="s">
        <v>145</v>
      </c>
      <c r="AE713" s="117" t="s">
        <v>2547</v>
      </c>
      <c r="AF713" s="117" t="s">
        <v>145</v>
      </c>
      <c r="AG713" s="117" t="s">
        <v>145</v>
      </c>
      <c r="AH713" s="117" t="s">
        <v>147</v>
      </c>
      <c r="AI713" s="117" t="s">
        <v>145</v>
      </c>
      <c r="AJ713" s="117" t="s">
        <v>145</v>
      </c>
      <c r="AK713" s="117" t="s">
        <v>145</v>
      </c>
      <c r="AL713" s="117" t="s">
        <v>145</v>
      </c>
      <c r="AM713" s="117" t="s">
        <v>145</v>
      </c>
      <c r="AN713" s="117" t="s">
        <v>145</v>
      </c>
      <c r="AO713" s="117" t="s">
        <v>2172</v>
      </c>
      <c r="AP713" s="117" t="s">
        <v>2548</v>
      </c>
      <c r="AQ713" s="117" t="s">
        <v>225</v>
      </c>
      <c r="AR713" s="117" t="s">
        <v>164</v>
      </c>
      <c r="AS713" s="117" t="s">
        <v>227</v>
      </c>
      <c r="AT713" s="117" t="s">
        <v>228</v>
      </c>
      <c r="AU713" s="117" t="s">
        <v>145</v>
      </c>
      <c r="AV713" s="117" t="s">
        <v>2549</v>
      </c>
      <c r="AW713" s="117" t="s">
        <v>2550</v>
      </c>
      <c r="AX713" s="117" t="s">
        <v>2551</v>
      </c>
      <c r="AY713" s="117" t="s">
        <v>145</v>
      </c>
      <c r="AZ713" s="117" t="s">
        <v>228</v>
      </c>
      <c r="BA713" s="117" t="s">
        <v>145</v>
      </c>
      <c r="BB713" s="117" t="s">
        <v>145</v>
      </c>
      <c r="BC713" s="117" t="s">
        <v>145</v>
      </c>
      <c r="BD713" s="117" t="s">
        <v>145</v>
      </c>
      <c r="BE713" s="117" t="s">
        <v>145</v>
      </c>
      <c r="BF713" s="117" t="s">
        <v>145</v>
      </c>
      <c r="BG713" s="117" t="s">
        <v>145</v>
      </c>
      <c r="BH713" s="117" t="s">
        <v>145</v>
      </c>
      <c r="BI713" s="117" t="s">
        <v>145</v>
      </c>
      <c r="BJ713" s="117" t="s">
        <v>145</v>
      </c>
      <c r="BK713" s="117" t="s">
        <v>145</v>
      </c>
      <c r="BL713" s="117" t="s">
        <v>170</v>
      </c>
      <c r="BM713" s="117" t="s">
        <v>145</v>
      </c>
      <c r="BN713" s="117" t="s">
        <v>145</v>
      </c>
      <c r="BO713" s="117" t="s">
        <v>145</v>
      </c>
      <c r="BP713" s="117" t="s">
        <v>145</v>
      </c>
      <c r="BQ713" s="117" t="s">
        <v>145</v>
      </c>
      <c r="BR713" s="117" t="s">
        <v>145</v>
      </c>
      <c r="BS713" s="117" t="s">
        <v>145</v>
      </c>
      <c r="BT713" s="117" t="s">
        <v>145</v>
      </c>
      <c r="BU713" s="117" t="s">
        <v>145</v>
      </c>
      <c r="BV713" s="117" t="s">
        <v>171</v>
      </c>
      <c r="BW713" s="117" t="s">
        <v>145</v>
      </c>
      <c r="BX713" s="117" t="s">
        <v>145</v>
      </c>
      <c r="BY713" s="117" t="s">
        <v>145</v>
      </c>
      <c r="BZ713" s="117" t="s">
        <v>145</v>
      </c>
      <c r="CA713" s="117" t="s">
        <v>145</v>
      </c>
      <c r="CB713" s="117" t="s">
        <v>2552</v>
      </c>
      <c r="CC713" s="117" t="s">
        <v>2552</v>
      </c>
      <c r="CD713" s="117" t="s">
        <v>145</v>
      </c>
      <c r="CE713" s="117" t="s">
        <v>145</v>
      </c>
      <c r="CF713" s="117" t="s">
        <v>145</v>
      </c>
      <c r="CG713" s="117" t="s">
        <v>145</v>
      </c>
      <c r="CH713" s="117" t="s">
        <v>145</v>
      </c>
      <c r="CI713" s="117" t="s">
        <v>145</v>
      </c>
      <c r="CJ713" s="117" t="s">
        <v>145</v>
      </c>
      <c r="CK713" s="117" t="s">
        <v>145</v>
      </c>
      <c r="CL713" s="117" t="s">
        <v>145</v>
      </c>
      <c r="CM713" s="117" t="s">
        <v>145</v>
      </c>
      <c r="CN713" s="117" t="s">
        <v>145</v>
      </c>
      <c r="CO713" s="117" t="s">
        <v>2553</v>
      </c>
      <c r="CP713" s="117" t="s">
        <v>145</v>
      </c>
      <c r="CQ713" s="117" t="s">
        <v>145</v>
      </c>
      <c r="CR713" s="117" t="s">
        <v>145</v>
      </c>
      <c r="CS713" s="117" t="s">
        <v>173</v>
      </c>
      <c r="CT713" s="117" t="s">
        <v>174</v>
      </c>
      <c r="CU713" s="117" t="s">
        <v>259</v>
      </c>
      <c r="CV713" s="117" t="s">
        <v>427</v>
      </c>
      <c r="CW713" s="117" t="s">
        <v>428</v>
      </c>
      <c r="CX713" s="117" t="s">
        <v>178</v>
      </c>
      <c r="CY713" s="117" t="s">
        <v>178</v>
      </c>
      <c r="CZ713" s="117" t="s">
        <v>179</v>
      </c>
      <c r="DA713" s="117" t="s">
        <v>179</v>
      </c>
      <c r="DB713" s="117" t="s">
        <v>145</v>
      </c>
      <c r="DC713" s="117" t="s">
        <v>145</v>
      </c>
      <c r="DD713" s="117" t="s">
        <v>179</v>
      </c>
      <c r="DE713" s="117" t="s">
        <v>145</v>
      </c>
      <c r="DF713" s="117" t="s">
        <v>145</v>
      </c>
      <c r="DG713" s="117" t="s">
        <v>145</v>
      </c>
      <c r="DH713" s="117" t="s">
        <v>145</v>
      </c>
      <c r="DI713" s="117" t="s">
        <v>145</v>
      </c>
      <c r="DJ713" s="117" t="s">
        <v>145</v>
      </c>
      <c r="DK713" s="117" t="s">
        <v>145</v>
      </c>
      <c r="DL713" s="117" t="s">
        <v>145</v>
      </c>
      <c r="DM713" s="117" t="s">
        <v>145</v>
      </c>
      <c r="DN713" s="117" t="s">
        <v>145</v>
      </c>
      <c r="DO713" s="117" t="s">
        <v>145</v>
      </c>
      <c r="DP713" s="117" t="s">
        <v>145</v>
      </c>
      <c r="DQ713" s="117" t="s">
        <v>145</v>
      </c>
      <c r="DR713" s="117" t="s">
        <v>145</v>
      </c>
      <c r="DS713" s="117" t="s">
        <v>145</v>
      </c>
      <c r="DT713" s="117" t="s">
        <v>145</v>
      </c>
      <c r="DU713" s="117" t="s">
        <v>145</v>
      </c>
      <c r="DV713" s="117" t="s">
        <v>145</v>
      </c>
      <c r="DW713" s="117" t="s">
        <v>145</v>
      </c>
      <c r="DX713" s="117" t="s">
        <v>145</v>
      </c>
      <c r="DY713" s="117" t="s">
        <v>145</v>
      </c>
      <c r="DZ713" s="117" t="s">
        <v>145</v>
      </c>
      <c r="EA713" s="117" t="s">
        <v>145</v>
      </c>
      <c r="EB713" s="117" t="s">
        <v>145</v>
      </c>
      <c r="EC713" s="117" t="s">
        <v>180</v>
      </c>
      <c r="ED713" s="117" t="s">
        <v>145</v>
      </c>
      <c r="EE713" s="117" t="s">
        <v>154</v>
      </c>
      <c r="EF713" s="117" t="s">
        <v>145</v>
      </c>
      <c r="EG713" s="117" t="s">
        <v>145</v>
      </c>
      <c r="EH713" s="117" t="s">
        <v>145</v>
      </c>
      <c r="EI713" s="117" t="s">
        <v>429</v>
      </c>
      <c r="EJ713" s="117" t="s">
        <v>145</v>
      </c>
      <c r="EK713" s="117" t="s">
        <v>145</v>
      </c>
      <c r="EL713" s="117" t="s">
        <v>145</v>
      </c>
      <c r="EM713" s="117" t="s">
        <v>145</v>
      </c>
      <c r="EN713" s="117" t="s">
        <v>147</v>
      </c>
    </row>
    <row r="714" spans="1:144">
      <c r="A714" s="117" t="s">
        <v>2545</v>
      </c>
      <c r="B714" s="117" t="s">
        <v>145</v>
      </c>
      <c r="C714" s="117" t="s">
        <v>146</v>
      </c>
      <c r="D714" s="117" t="s">
        <v>145</v>
      </c>
      <c r="E714" s="117" t="s">
        <v>147</v>
      </c>
      <c r="F714" s="117" t="s">
        <v>145</v>
      </c>
      <c r="G714" s="117" t="s">
        <v>148</v>
      </c>
      <c r="H714" s="117" t="s">
        <v>149</v>
      </c>
      <c r="I714" s="117" t="s">
        <v>145</v>
      </c>
      <c r="J714" s="117" t="s">
        <v>150</v>
      </c>
      <c r="K714" s="117" t="s">
        <v>151</v>
      </c>
      <c r="L714" s="117" t="s">
        <v>2546</v>
      </c>
      <c r="M714" s="117" t="s">
        <v>145</v>
      </c>
      <c r="N714" s="117" t="s">
        <v>146</v>
      </c>
      <c r="O714" s="117" t="s">
        <v>153</v>
      </c>
      <c r="P714" s="117" t="s">
        <v>154</v>
      </c>
      <c r="Q714" s="117" t="s">
        <v>155</v>
      </c>
      <c r="R714" s="117" t="s">
        <v>145</v>
      </c>
      <c r="S714" s="117" t="s">
        <v>156</v>
      </c>
      <c r="T714" s="117" t="s">
        <v>154</v>
      </c>
      <c r="U714" s="117" t="s">
        <v>145</v>
      </c>
      <c r="V714" s="117" t="s">
        <v>145</v>
      </c>
      <c r="W714" s="117" t="s">
        <v>157</v>
      </c>
      <c r="X714" s="117" t="s">
        <v>157</v>
      </c>
      <c r="Y714" s="117" t="s">
        <v>158</v>
      </c>
      <c r="Z714" s="117" t="s">
        <v>159</v>
      </c>
      <c r="AA714" s="117" t="s">
        <v>145</v>
      </c>
      <c r="AB714" s="117" t="s">
        <v>145</v>
      </c>
      <c r="AC714" s="117" t="s">
        <v>145</v>
      </c>
      <c r="AD714" s="117" t="s">
        <v>145</v>
      </c>
      <c r="AE714" s="117" t="s">
        <v>2547</v>
      </c>
      <c r="AF714" s="117" t="s">
        <v>145</v>
      </c>
      <c r="AG714" s="117" t="s">
        <v>145</v>
      </c>
      <c r="AH714" s="117" t="s">
        <v>147</v>
      </c>
      <c r="AI714" s="117" t="s">
        <v>145</v>
      </c>
      <c r="AJ714" s="117" t="s">
        <v>145</v>
      </c>
      <c r="AK714" s="117" t="s">
        <v>145</v>
      </c>
      <c r="AL714" s="117" t="s">
        <v>145</v>
      </c>
      <c r="AM714" s="117" t="s">
        <v>145</v>
      </c>
      <c r="AN714" s="117" t="s">
        <v>145</v>
      </c>
      <c r="AO714" s="117" t="s">
        <v>2172</v>
      </c>
      <c r="AP714" s="117" t="s">
        <v>2548</v>
      </c>
      <c r="AQ714" s="117" t="s">
        <v>225</v>
      </c>
      <c r="AR714" s="117" t="s">
        <v>164</v>
      </c>
      <c r="AS714" s="117" t="s">
        <v>227</v>
      </c>
      <c r="AT714" s="117" t="s">
        <v>228</v>
      </c>
      <c r="AU714" s="117" t="s">
        <v>145</v>
      </c>
      <c r="AV714" s="117" t="s">
        <v>2549</v>
      </c>
      <c r="AW714" s="117" t="s">
        <v>2550</v>
      </c>
      <c r="AX714" s="117" t="s">
        <v>2551</v>
      </c>
      <c r="AY714" s="117" t="s">
        <v>145</v>
      </c>
      <c r="AZ714" s="117" t="s">
        <v>228</v>
      </c>
      <c r="BA714" s="117" t="s">
        <v>145</v>
      </c>
      <c r="BB714" s="117" t="s">
        <v>145</v>
      </c>
      <c r="BC714" s="117" t="s">
        <v>145</v>
      </c>
      <c r="BD714" s="117" t="s">
        <v>145</v>
      </c>
      <c r="BE714" s="117" t="s">
        <v>145</v>
      </c>
      <c r="BF714" s="117" t="s">
        <v>145</v>
      </c>
      <c r="BG714" s="117" t="s">
        <v>145</v>
      </c>
      <c r="BH714" s="117" t="s">
        <v>145</v>
      </c>
      <c r="BI714" s="117" t="s">
        <v>145</v>
      </c>
      <c r="BJ714" s="117" t="s">
        <v>145</v>
      </c>
      <c r="BK714" s="117" t="s">
        <v>145</v>
      </c>
      <c r="BL714" s="117" t="s">
        <v>170</v>
      </c>
      <c r="BM714" s="117" t="s">
        <v>145</v>
      </c>
      <c r="BN714" s="117" t="s">
        <v>145</v>
      </c>
      <c r="BO714" s="117" t="s">
        <v>145</v>
      </c>
      <c r="BP714" s="117" t="s">
        <v>145</v>
      </c>
      <c r="BQ714" s="117" t="s">
        <v>145</v>
      </c>
      <c r="BR714" s="117" t="s">
        <v>145</v>
      </c>
      <c r="BS714" s="117" t="s">
        <v>145</v>
      </c>
      <c r="BT714" s="117" t="s">
        <v>145</v>
      </c>
      <c r="BU714" s="117" t="s">
        <v>145</v>
      </c>
      <c r="BV714" s="117" t="s">
        <v>171</v>
      </c>
      <c r="BW714" s="117" t="s">
        <v>145</v>
      </c>
      <c r="BX714" s="117" t="s">
        <v>145</v>
      </c>
      <c r="BY714" s="117" t="s">
        <v>145</v>
      </c>
      <c r="BZ714" s="117" t="s">
        <v>145</v>
      </c>
      <c r="CA714" s="117" t="s">
        <v>145</v>
      </c>
      <c r="CB714" s="117" t="s">
        <v>2552</v>
      </c>
      <c r="CC714" s="117" t="s">
        <v>2552</v>
      </c>
      <c r="CD714" s="117" t="s">
        <v>145</v>
      </c>
      <c r="CE714" s="117" t="s">
        <v>145</v>
      </c>
      <c r="CF714" s="117" t="s">
        <v>145</v>
      </c>
      <c r="CG714" s="117" t="s">
        <v>145</v>
      </c>
      <c r="CH714" s="117" t="s">
        <v>145</v>
      </c>
      <c r="CI714" s="117" t="s">
        <v>145</v>
      </c>
      <c r="CJ714" s="117" t="s">
        <v>145</v>
      </c>
      <c r="CK714" s="117" t="s">
        <v>145</v>
      </c>
      <c r="CL714" s="117" t="s">
        <v>145</v>
      </c>
      <c r="CM714" s="117" t="s">
        <v>145</v>
      </c>
      <c r="CN714" s="117" t="s">
        <v>145</v>
      </c>
      <c r="CO714" s="117" t="s">
        <v>2553</v>
      </c>
      <c r="CP714" s="117" t="s">
        <v>145</v>
      </c>
      <c r="CQ714" s="117" t="s">
        <v>145</v>
      </c>
      <c r="CR714" s="117" t="s">
        <v>145</v>
      </c>
      <c r="CS714" s="117" t="s">
        <v>173</v>
      </c>
      <c r="CT714" s="117" t="s">
        <v>181</v>
      </c>
      <c r="CU714" s="117" t="s">
        <v>468</v>
      </c>
      <c r="CV714" s="117" t="s">
        <v>469</v>
      </c>
      <c r="CW714" s="117" t="s">
        <v>470</v>
      </c>
      <c r="CX714" s="117" t="s">
        <v>178</v>
      </c>
      <c r="CY714" s="117" t="s">
        <v>178</v>
      </c>
      <c r="CZ714" s="117" t="s">
        <v>179</v>
      </c>
      <c r="DA714" s="117" t="s">
        <v>179</v>
      </c>
      <c r="DB714" s="117" t="s">
        <v>145</v>
      </c>
      <c r="DC714" s="117" t="s">
        <v>145</v>
      </c>
      <c r="DD714" s="117" t="s">
        <v>179</v>
      </c>
      <c r="DE714" s="117" t="s">
        <v>145</v>
      </c>
      <c r="DF714" s="117" t="s">
        <v>145</v>
      </c>
      <c r="DG714" s="117" t="s">
        <v>145</v>
      </c>
      <c r="DH714" s="117" t="s">
        <v>145</v>
      </c>
      <c r="DI714" s="117" t="s">
        <v>145</v>
      </c>
      <c r="DJ714" s="117" t="s">
        <v>145</v>
      </c>
      <c r="DK714" s="117" t="s">
        <v>145</v>
      </c>
      <c r="DL714" s="117" t="s">
        <v>145</v>
      </c>
      <c r="DM714" s="117" t="s">
        <v>145</v>
      </c>
      <c r="DN714" s="117" t="s">
        <v>145</v>
      </c>
      <c r="DO714" s="117" t="s">
        <v>145</v>
      </c>
      <c r="DP714" s="117" t="s">
        <v>145</v>
      </c>
      <c r="DQ714" s="117" t="s">
        <v>145</v>
      </c>
      <c r="DR714" s="117" t="s">
        <v>145</v>
      </c>
      <c r="DS714" s="117" t="s">
        <v>145</v>
      </c>
      <c r="DT714" s="117" t="s">
        <v>145</v>
      </c>
      <c r="DU714" s="117" t="s">
        <v>145</v>
      </c>
      <c r="DV714" s="117" t="s">
        <v>145</v>
      </c>
      <c r="DW714" s="117" t="s">
        <v>145</v>
      </c>
      <c r="DX714" s="117" t="s">
        <v>145</v>
      </c>
      <c r="DY714" s="117" t="s">
        <v>145</v>
      </c>
      <c r="DZ714" s="117" t="s">
        <v>145</v>
      </c>
      <c r="EA714" s="117" t="s">
        <v>145</v>
      </c>
      <c r="EB714" s="117" t="s">
        <v>145</v>
      </c>
      <c r="EC714" s="117" t="s">
        <v>180</v>
      </c>
      <c r="ED714" s="117" t="s">
        <v>145</v>
      </c>
      <c r="EE714" s="117" t="s">
        <v>154</v>
      </c>
      <c r="EF714" s="117" t="s">
        <v>145</v>
      </c>
      <c r="EG714" s="117" t="s">
        <v>145</v>
      </c>
      <c r="EH714" s="117" t="s">
        <v>145</v>
      </c>
      <c r="EI714" s="117" t="s">
        <v>471</v>
      </c>
      <c r="EJ714" s="117" t="s">
        <v>145</v>
      </c>
      <c r="EK714" s="117" t="s">
        <v>145</v>
      </c>
      <c r="EL714" s="117" t="s">
        <v>145</v>
      </c>
      <c r="EM714" s="117" t="s">
        <v>145</v>
      </c>
      <c r="EN714" s="117" t="s">
        <v>147</v>
      </c>
    </row>
    <row r="715" spans="1:144">
      <c r="A715" s="117" t="s">
        <v>2545</v>
      </c>
      <c r="B715" s="117" t="s">
        <v>145</v>
      </c>
      <c r="C715" s="117" t="s">
        <v>146</v>
      </c>
      <c r="D715" s="117" t="s">
        <v>145</v>
      </c>
      <c r="E715" s="117" t="s">
        <v>147</v>
      </c>
      <c r="F715" s="117" t="s">
        <v>145</v>
      </c>
      <c r="G715" s="117" t="s">
        <v>148</v>
      </c>
      <c r="H715" s="117" t="s">
        <v>149</v>
      </c>
      <c r="I715" s="117" t="s">
        <v>145</v>
      </c>
      <c r="J715" s="117" t="s">
        <v>150</v>
      </c>
      <c r="K715" s="117" t="s">
        <v>151</v>
      </c>
      <c r="L715" s="117" t="s">
        <v>2546</v>
      </c>
      <c r="M715" s="117" t="s">
        <v>145</v>
      </c>
      <c r="N715" s="117" t="s">
        <v>146</v>
      </c>
      <c r="O715" s="117" t="s">
        <v>153</v>
      </c>
      <c r="P715" s="117" t="s">
        <v>154</v>
      </c>
      <c r="Q715" s="117" t="s">
        <v>155</v>
      </c>
      <c r="R715" s="117" t="s">
        <v>145</v>
      </c>
      <c r="S715" s="117" t="s">
        <v>156</v>
      </c>
      <c r="T715" s="117" t="s">
        <v>154</v>
      </c>
      <c r="U715" s="117" t="s">
        <v>145</v>
      </c>
      <c r="V715" s="117" t="s">
        <v>145</v>
      </c>
      <c r="W715" s="117" t="s">
        <v>157</v>
      </c>
      <c r="X715" s="117" t="s">
        <v>157</v>
      </c>
      <c r="Y715" s="117" t="s">
        <v>158</v>
      </c>
      <c r="Z715" s="117" t="s">
        <v>159</v>
      </c>
      <c r="AA715" s="117" t="s">
        <v>145</v>
      </c>
      <c r="AB715" s="117" t="s">
        <v>145</v>
      </c>
      <c r="AC715" s="117" t="s">
        <v>145</v>
      </c>
      <c r="AD715" s="117" t="s">
        <v>145</v>
      </c>
      <c r="AE715" s="117" t="s">
        <v>2547</v>
      </c>
      <c r="AF715" s="117" t="s">
        <v>145</v>
      </c>
      <c r="AG715" s="117" t="s">
        <v>145</v>
      </c>
      <c r="AH715" s="117" t="s">
        <v>147</v>
      </c>
      <c r="AI715" s="117" t="s">
        <v>145</v>
      </c>
      <c r="AJ715" s="117" t="s">
        <v>145</v>
      </c>
      <c r="AK715" s="117" t="s">
        <v>145</v>
      </c>
      <c r="AL715" s="117" t="s">
        <v>145</v>
      </c>
      <c r="AM715" s="117" t="s">
        <v>145</v>
      </c>
      <c r="AN715" s="117" t="s">
        <v>145</v>
      </c>
      <c r="AO715" s="117" t="s">
        <v>2172</v>
      </c>
      <c r="AP715" s="117" t="s">
        <v>2548</v>
      </c>
      <c r="AQ715" s="117" t="s">
        <v>225</v>
      </c>
      <c r="AR715" s="117" t="s">
        <v>164</v>
      </c>
      <c r="AS715" s="117" t="s">
        <v>227</v>
      </c>
      <c r="AT715" s="117" t="s">
        <v>228</v>
      </c>
      <c r="AU715" s="117" t="s">
        <v>145</v>
      </c>
      <c r="AV715" s="117" t="s">
        <v>2549</v>
      </c>
      <c r="AW715" s="117" t="s">
        <v>2550</v>
      </c>
      <c r="AX715" s="117" t="s">
        <v>2551</v>
      </c>
      <c r="AY715" s="117" t="s">
        <v>145</v>
      </c>
      <c r="AZ715" s="117" t="s">
        <v>228</v>
      </c>
      <c r="BA715" s="117" t="s">
        <v>145</v>
      </c>
      <c r="BB715" s="117" t="s">
        <v>145</v>
      </c>
      <c r="BC715" s="117" t="s">
        <v>145</v>
      </c>
      <c r="BD715" s="117" t="s">
        <v>145</v>
      </c>
      <c r="BE715" s="117" t="s">
        <v>145</v>
      </c>
      <c r="BF715" s="117" t="s">
        <v>145</v>
      </c>
      <c r="BG715" s="117" t="s">
        <v>145</v>
      </c>
      <c r="BH715" s="117" t="s">
        <v>145</v>
      </c>
      <c r="BI715" s="117" t="s">
        <v>145</v>
      </c>
      <c r="BJ715" s="117" t="s">
        <v>145</v>
      </c>
      <c r="BK715" s="117" t="s">
        <v>145</v>
      </c>
      <c r="BL715" s="117" t="s">
        <v>170</v>
      </c>
      <c r="BM715" s="117" t="s">
        <v>145</v>
      </c>
      <c r="BN715" s="117" t="s">
        <v>145</v>
      </c>
      <c r="BO715" s="117" t="s">
        <v>145</v>
      </c>
      <c r="BP715" s="117" t="s">
        <v>145</v>
      </c>
      <c r="BQ715" s="117" t="s">
        <v>145</v>
      </c>
      <c r="BR715" s="117" t="s">
        <v>145</v>
      </c>
      <c r="BS715" s="117" t="s">
        <v>145</v>
      </c>
      <c r="BT715" s="117" t="s">
        <v>145</v>
      </c>
      <c r="BU715" s="117" t="s">
        <v>145</v>
      </c>
      <c r="BV715" s="117" t="s">
        <v>171</v>
      </c>
      <c r="BW715" s="117" t="s">
        <v>145</v>
      </c>
      <c r="BX715" s="117" t="s">
        <v>145</v>
      </c>
      <c r="BY715" s="117" t="s">
        <v>145</v>
      </c>
      <c r="BZ715" s="117" t="s">
        <v>145</v>
      </c>
      <c r="CA715" s="117" t="s">
        <v>145</v>
      </c>
      <c r="CB715" s="117" t="s">
        <v>2552</v>
      </c>
      <c r="CC715" s="117" t="s">
        <v>2552</v>
      </c>
      <c r="CD715" s="117" t="s">
        <v>145</v>
      </c>
      <c r="CE715" s="117" t="s">
        <v>145</v>
      </c>
      <c r="CF715" s="117" t="s">
        <v>145</v>
      </c>
      <c r="CG715" s="117" t="s">
        <v>145</v>
      </c>
      <c r="CH715" s="117" t="s">
        <v>145</v>
      </c>
      <c r="CI715" s="117" t="s">
        <v>145</v>
      </c>
      <c r="CJ715" s="117" t="s">
        <v>145</v>
      </c>
      <c r="CK715" s="117" t="s">
        <v>145</v>
      </c>
      <c r="CL715" s="117" t="s">
        <v>145</v>
      </c>
      <c r="CM715" s="117" t="s">
        <v>145</v>
      </c>
      <c r="CN715" s="117" t="s">
        <v>145</v>
      </c>
      <c r="CO715" s="117" t="s">
        <v>2553</v>
      </c>
      <c r="CP715" s="117" t="s">
        <v>145</v>
      </c>
      <c r="CQ715" s="117" t="s">
        <v>145</v>
      </c>
      <c r="CR715" s="117" t="s">
        <v>145</v>
      </c>
      <c r="CS715" s="117" t="s">
        <v>173</v>
      </c>
      <c r="CT715" s="117" t="s">
        <v>300</v>
      </c>
      <c r="CU715" s="117" t="s">
        <v>182</v>
      </c>
      <c r="CV715" s="117" t="s">
        <v>183</v>
      </c>
      <c r="CW715" s="117" t="s">
        <v>184</v>
      </c>
      <c r="CX715" s="117" t="s">
        <v>178</v>
      </c>
      <c r="CY715" s="117" t="s">
        <v>178</v>
      </c>
      <c r="CZ715" s="117" t="s">
        <v>179</v>
      </c>
      <c r="DA715" s="117" t="s">
        <v>179</v>
      </c>
      <c r="DB715" s="117" t="s">
        <v>145</v>
      </c>
      <c r="DC715" s="117" t="s">
        <v>145</v>
      </c>
      <c r="DD715" s="117" t="s">
        <v>179</v>
      </c>
      <c r="DE715" s="117" t="s">
        <v>145</v>
      </c>
      <c r="DF715" s="117" t="s">
        <v>145</v>
      </c>
      <c r="DG715" s="117" t="s">
        <v>145</v>
      </c>
      <c r="DH715" s="117" t="s">
        <v>145</v>
      </c>
      <c r="DI715" s="117" t="s">
        <v>145</v>
      </c>
      <c r="DJ715" s="117" t="s">
        <v>145</v>
      </c>
      <c r="DK715" s="117" t="s">
        <v>145</v>
      </c>
      <c r="DL715" s="117" t="s">
        <v>145</v>
      </c>
      <c r="DM715" s="117" t="s">
        <v>145</v>
      </c>
      <c r="DN715" s="117" t="s">
        <v>145</v>
      </c>
      <c r="DO715" s="117" t="s">
        <v>145</v>
      </c>
      <c r="DP715" s="117" t="s">
        <v>145</v>
      </c>
      <c r="DQ715" s="117" t="s">
        <v>145</v>
      </c>
      <c r="DR715" s="117" t="s">
        <v>145</v>
      </c>
      <c r="DS715" s="117" t="s">
        <v>145</v>
      </c>
      <c r="DT715" s="117" t="s">
        <v>145</v>
      </c>
      <c r="DU715" s="117" t="s">
        <v>145</v>
      </c>
      <c r="DV715" s="117" t="s">
        <v>145</v>
      </c>
      <c r="DW715" s="117" t="s">
        <v>145</v>
      </c>
      <c r="DX715" s="117" t="s">
        <v>145</v>
      </c>
      <c r="DY715" s="117" t="s">
        <v>145</v>
      </c>
      <c r="DZ715" s="117" t="s">
        <v>145</v>
      </c>
      <c r="EA715" s="117" t="s">
        <v>145</v>
      </c>
      <c r="EB715" s="117" t="s">
        <v>145</v>
      </c>
      <c r="EC715" s="117" t="s">
        <v>180</v>
      </c>
      <c r="ED715" s="117" t="s">
        <v>145</v>
      </c>
      <c r="EE715" s="117" t="s">
        <v>154</v>
      </c>
      <c r="EF715" s="117" t="s">
        <v>145</v>
      </c>
      <c r="EG715" s="117" t="s">
        <v>145</v>
      </c>
      <c r="EH715" s="117" t="s">
        <v>145</v>
      </c>
      <c r="EI715" s="117" t="s">
        <v>145</v>
      </c>
      <c r="EJ715" s="117" t="s">
        <v>145</v>
      </c>
      <c r="EK715" s="117" t="s">
        <v>145</v>
      </c>
      <c r="EL715" s="117" t="s">
        <v>145</v>
      </c>
      <c r="EM715" s="117" t="s">
        <v>145</v>
      </c>
      <c r="EN715" s="117" t="s">
        <v>147</v>
      </c>
    </row>
    <row r="716" spans="1:144">
      <c r="A716" s="117" t="s">
        <v>2545</v>
      </c>
      <c r="B716" s="117" t="s">
        <v>145</v>
      </c>
      <c r="C716" s="117" t="s">
        <v>146</v>
      </c>
      <c r="D716" s="117" t="s">
        <v>145</v>
      </c>
      <c r="E716" s="117" t="s">
        <v>147</v>
      </c>
      <c r="F716" s="117" t="s">
        <v>145</v>
      </c>
      <c r="G716" s="117" t="s">
        <v>148</v>
      </c>
      <c r="H716" s="117" t="s">
        <v>149</v>
      </c>
      <c r="I716" s="117" t="s">
        <v>145</v>
      </c>
      <c r="J716" s="117" t="s">
        <v>150</v>
      </c>
      <c r="K716" s="117" t="s">
        <v>151</v>
      </c>
      <c r="L716" s="117" t="s">
        <v>2546</v>
      </c>
      <c r="M716" s="117" t="s">
        <v>145</v>
      </c>
      <c r="N716" s="117" t="s">
        <v>146</v>
      </c>
      <c r="O716" s="117" t="s">
        <v>153</v>
      </c>
      <c r="P716" s="117" t="s">
        <v>154</v>
      </c>
      <c r="Q716" s="117" t="s">
        <v>155</v>
      </c>
      <c r="R716" s="117" t="s">
        <v>145</v>
      </c>
      <c r="S716" s="117" t="s">
        <v>156</v>
      </c>
      <c r="T716" s="117" t="s">
        <v>154</v>
      </c>
      <c r="U716" s="117" t="s">
        <v>145</v>
      </c>
      <c r="V716" s="117" t="s">
        <v>145</v>
      </c>
      <c r="W716" s="117" t="s">
        <v>157</v>
      </c>
      <c r="X716" s="117" t="s">
        <v>157</v>
      </c>
      <c r="Y716" s="117" t="s">
        <v>158</v>
      </c>
      <c r="Z716" s="117" t="s">
        <v>159</v>
      </c>
      <c r="AA716" s="117" t="s">
        <v>145</v>
      </c>
      <c r="AB716" s="117" t="s">
        <v>145</v>
      </c>
      <c r="AC716" s="117" t="s">
        <v>145</v>
      </c>
      <c r="AD716" s="117" t="s">
        <v>145</v>
      </c>
      <c r="AE716" s="117" t="s">
        <v>2547</v>
      </c>
      <c r="AF716" s="117" t="s">
        <v>145</v>
      </c>
      <c r="AG716" s="117" t="s">
        <v>145</v>
      </c>
      <c r="AH716" s="117" t="s">
        <v>147</v>
      </c>
      <c r="AI716" s="117" t="s">
        <v>145</v>
      </c>
      <c r="AJ716" s="117" t="s">
        <v>145</v>
      </c>
      <c r="AK716" s="117" t="s">
        <v>145</v>
      </c>
      <c r="AL716" s="117" t="s">
        <v>145</v>
      </c>
      <c r="AM716" s="117" t="s">
        <v>145</v>
      </c>
      <c r="AN716" s="117" t="s">
        <v>145</v>
      </c>
      <c r="AO716" s="117" t="s">
        <v>2172</v>
      </c>
      <c r="AP716" s="117" t="s">
        <v>2548</v>
      </c>
      <c r="AQ716" s="117" t="s">
        <v>225</v>
      </c>
      <c r="AR716" s="117" t="s">
        <v>164</v>
      </c>
      <c r="AS716" s="117" t="s">
        <v>227</v>
      </c>
      <c r="AT716" s="117" t="s">
        <v>228</v>
      </c>
      <c r="AU716" s="117" t="s">
        <v>145</v>
      </c>
      <c r="AV716" s="117" t="s">
        <v>2549</v>
      </c>
      <c r="AW716" s="117" t="s">
        <v>2550</v>
      </c>
      <c r="AX716" s="117" t="s">
        <v>2551</v>
      </c>
      <c r="AY716" s="117" t="s">
        <v>145</v>
      </c>
      <c r="AZ716" s="117" t="s">
        <v>228</v>
      </c>
      <c r="BA716" s="117" t="s">
        <v>145</v>
      </c>
      <c r="BB716" s="117" t="s">
        <v>145</v>
      </c>
      <c r="BC716" s="117" t="s">
        <v>145</v>
      </c>
      <c r="BD716" s="117" t="s">
        <v>145</v>
      </c>
      <c r="BE716" s="117" t="s">
        <v>145</v>
      </c>
      <c r="BF716" s="117" t="s">
        <v>145</v>
      </c>
      <c r="BG716" s="117" t="s">
        <v>145</v>
      </c>
      <c r="BH716" s="117" t="s">
        <v>145</v>
      </c>
      <c r="BI716" s="117" t="s">
        <v>145</v>
      </c>
      <c r="BJ716" s="117" t="s">
        <v>145</v>
      </c>
      <c r="BK716" s="117" t="s">
        <v>145</v>
      </c>
      <c r="BL716" s="117" t="s">
        <v>170</v>
      </c>
      <c r="BM716" s="117" t="s">
        <v>145</v>
      </c>
      <c r="BN716" s="117" t="s">
        <v>145</v>
      </c>
      <c r="BO716" s="117" t="s">
        <v>145</v>
      </c>
      <c r="BP716" s="117" t="s">
        <v>145</v>
      </c>
      <c r="BQ716" s="117" t="s">
        <v>145</v>
      </c>
      <c r="BR716" s="117" t="s">
        <v>145</v>
      </c>
      <c r="BS716" s="117" t="s">
        <v>145</v>
      </c>
      <c r="BT716" s="117" t="s">
        <v>145</v>
      </c>
      <c r="BU716" s="117" t="s">
        <v>145</v>
      </c>
      <c r="BV716" s="117" t="s">
        <v>171</v>
      </c>
      <c r="BW716" s="117" t="s">
        <v>145</v>
      </c>
      <c r="BX716" s="117" t="s">
        <v>145</v>
      </c>
      <c r="BY716" s="117" t="s">
        <v>145</v>
      </c>
      <c r="BZ716" s="117" t="s">
        <v>145</v>
      </c>
      <c r="CA716" s="117" t="s">
        <v>145</v>
      </c>
      <c r="CB716" s="117" t="s">
        <v>2552</v>
      </c>
      <c r="CC716" s="117" t="s">
        <v>2552</v>
      </c>
      <c r="CD716" s="117" t="s">
        <v>145</v>
      </c>
      <c r="CE716" s="117" t="s">
        <v>145</v>
      </c>
      <c r="CF716" s="117" t="s">
        <v>145</v>
      </c>
      <c r="CG716" s="117" t="s">
        <v>145</v>
      </c>
      <c r="CH716" s="117" t="s">
        <v>145</v>
      </c>
      <c r="CI716" s="117" t="s">
        <v>145</v>
      </c>
      <c r="CJ716" s="117" t="s">
        <v>145</v>
      </c>
      <c r="CK716" s="117" t="s">
        <v>145</v>
      </c>
      <c r="CL716" s="117" t="s">
        <v>145</v>
      </c>
      <c r="CM716" s="117" t="s">
        <v>145</v>
      </c>
      <c r="CN716" s="117" t="s">
        <v>145</v>
      </c>
      <c r="CO716" s="117" t="s">
        <v>2553</v>
      </c>
      <c r="CP716" s="117" t="s">
        <v>145</v>
      </c>
      <c r="CQ716" s="117" t="s">
        <v>145</v>
      </c>
      <c r="CR716" s="117" t="s">
        <v>145</v>
      </c>
      <c r="CS716" s="117" t="s">
        <v>173</v>
      </c>
      <c r="CT716" s="117" t="s">
        <v>305</v>
      </c>
      <c r="CU716" s="117" t="s">
        <v>2326</v>
      </c>
      <c r="CV716" s="117" t="s">
        <v>2327</v>
      </c>
      <c r="CW716" s="117" t="s">
        <v>2328</v>
      </c>
      <c r="CX716" s="117" t="s">
        <v>178</v>
      </c>
      <c r="CY716" s="117" t="s">
        <v>178</v>
      </c>
      <c r="CZ716" s="117" t="s">
        <v>179</v>
      </c>
      <c r="DA716" s="117" t="s">
        <v>179</v>
      </c>
      <c r="DB716" s="117" t="s">
        <v>145</v>
      </c>
      <c r="DC716" s="117" t="s">
        <v>145</v>
      </c>
      <c r="DD716" s="117" t="s">
        <v>179</v>
      </c>
      <c r="DE716" s="117" t="s">
        <v>145</v>
      </c>
      <c r="DF716" s="117" t="s">
        <v>145</v>
      </c>
      <c r="DG716" s="117" t="s">
        <v>145</v>
      </c>
      <c r="DH716" s="117" t="s">
        <v>145</v>
      </c>
      <c r="DI716" s="117" t="s">
        <v>145</v>
      </c>
      <c r="DJ716" s="117" t="s">
        <v>145</v>
      </c>
      <c r="DK716" s="117" t="s">
        <v>145</v>
      </c>
      <c r="DL716" s="117" t="s">
        <v>145</v>
      </c>
      <c r="DM716" s="117" t="s">
        <v>145</v>
      </c>
      <c r="DN716" s="117" t="s">
        <v>145</v>
      </c>
      <c r="DO716" s="117" t="s">
        <v>145</v>
      </c>
      <c r="DP716" s="117" t="s">
        <v>145</v>
      </c>
      <c r="DQ716" s="117" t="s">
        <v>145</v>
      </c>
      <c r="DR716" s="117" t="s">
        <v>145</v>
      </c>
      <c r="DS716" s="117" t="s">
        <v>145</v>
      </c>
      <c r="DT716" s="117" t="s">
        <v>145</v>
      </c>
      <c r="DU716" s="117" t="s">
        <v>145</v>
      </c>
      <c r="DV716" s="117" t="s">
        <v>145</v>
      </c>
      <c r="DW716" s="117" t="s">
        <v>145</v>
      </c>
      <c r="DX716" s="117" t="s">
        <v>145</v>
      </c>
      <c r="DY716" s="117" t="s">
        <v>145</v>
      </c>
      <c r="DZ716" s="117" t="s">
        <v>145</v>
      </c>
      <c r="EA716" s="117" t="s">
        <v>145</v>
      </c>
      <c r="EB716" s="117" t="s">
        <v>145</v>
      </c>
      <c r="EC716" s="117" t="s">
        <v>180</v>
      </c>
      <c r="ED716" s="117" t="s">
        <v>145</v>
      </c>
      <c r="EE716" s="117" t="s">
        <v>154</v>
      </c>
      <c r="EF716" s="117" t="s">
        <v>145</v>
      </c>
      <c r="EG716" s="117" t="s">
        <v>145</v>
      </c>
      <c r="EH716" s="117" t="s">
        <v>145</v>
      </c>
      <c r="EI716" s="117" t="s">
        <v>2329</v>
      </c>
      <c r="EJ716" s="117" t="s">
        <v>145</v>
      </c>
      <c r="EK716" s="117" t="s">
        <v>145</v>
      </c>
      <c r="EL716" s="117" t="s">
        <v>145</v>
      </c>
      <c r="EM716" s="117" t="s">
        <v>145</v>
      </c>
      <c r="EN716" s="117" t="s">
        <v>147</v>
      </c>
    </row>
    <row r="717" spans="1:144">
      <c r="A717" s="117" t="s">
        <v>2545</v>
      </c>
      <c r="B717" s="117" t="s">
        <v>145</v>
      </c>
      <c r="C717" s="117" t="s">
        <v>146</v>
      </c>
      <c r="D717" s="117" t="s">
        <v>145</v>
      </c>
      <c r="E717" s="117" t="s">
        <v>147</v>
      </c>
      <c r="F717" s="117" t="s">
        <v>145</v>
      </c>
      <c r="G717" s="117" t="s">
        <v>148</v>
      </c>
      <c r="H717" s="117" t="s">
        <v>149</v>
      </c>
      <c r="I717" s="117" t="s">
        <v>145</v>
      </c>
      <c r="J717" s="117" t="s">
        <v>150</v>
      </c>
      <c r="K717" s="117" t="s">
        <v>151</v>
      </c>
      <c r="L717" s="117" t="s">
        <v>2546</v>
      </c>
      <c r="M717" s="117" t="s">
        <v>145</v>
      </c>
      <c r="N717" s="117" t="s">
        <v>146</v>
      </c>
      <c r="O717" s="117" t="s">
        <v>153</v>
      </c>
      <c r="P717" s="117" t="s">
        <v>154</v>
      </c>
      <c r="Q717" s="117" t="s">
        <v>155</v>
      </c>
      <c r="R717" s="117" t="s">
        <v>145</v>
      </c>
      <c r="S717" s="117" t="s">
        <v>156</v>
      </c>
      <c r="T717" s="117" t="s">
        <v>154</v>
      </c>
      <c r="U717" s="117" t="s">
        <v>145</v>
      </c>
      <c r="V717" s="117" t="s">
        <v>145</v>
      </c>
      <c r="W717" s="117" t="s">
        <v>157</v>
      </c>
      <c r="X717" s="117" t="s">
        <v>157</v>
      </c>
      <c r="Y717" s="117" t="s">
        <v>158</v>
      </c>
      <c r="Z717" s="117" t="s">
        <v>159</v>
      </c>
      <c r="AA717" s="117" t="s">
        <v>145</v>
      </c>
      <c r="AB717" s="117" t="s">
        <v>145</v>
      </c>
      <c r="AC717" s="117" t="s">
        <v>145</v>
      </c>
      <c r="AD717" s="117" t="s">
        <v>145</v>
      </c>
      <c r="AE717" s="117" t="s">
        <v>2547</v>
      </c>
      <c r="AF717" s="117" t="s">
        <v>145</v>
      </c>
      <c r="AG717" s="117" t="s">
        <v>145</v>
      </c>
      <c r="AH717" s="117" t="s">
        <v>147</v>
      </c>
      <c r="AI717" s="117" t="s">
        <v>145</v>
      </c>
      <c r="AJ717" s="117" t="s">
        <v>145</v>
      </c>
      <c r="AK717" s="117" t="s">
        <v>145</v>
      </c>
      <c r="AL717" s="117" t="s">
        <v>145</v>
      </c>
      <c r="AM717" s="117" t="s">
        <v>145</v>
      </c>
      <c r="AN717" s="117" t="s">
        <v>145</v>
      </c>
      <c r="AO717" s="117" t="s">
        <v>2172</v>
      </c>
      <c r="AP717" s="117" t="s">
        <v>2548</v>
      </c>
      <c r="AQ717" s="117" t="s">
        <v>225</v>
      </c>
      <c r="AR717" s="117" t="s">
        <v>164</v>
      </c>
      <c r="AS717" s="117" t="s">
        <v>227</v>
      </c>
      <c r="AT717" s="117" t="s">
        <v>228</v>
      </c>
      <c r="AU717" s="117" t="s">
        <v>145</v>
      </c>
      <c r="AV717" s="117" t="s">
        <v>2549</v>
      </c>
      <c r="AW717" s="117" t="s">
        <v>2550</v>
      </c>
      <c r="AX717" s="117" t="s">
        <v>2551</v>
      </c>
      <c r="AY717" s="117" t="s">
        <v>145</v>
      </c>
      <c r="AZ717" s="117" t="s">
        <v>228</v>
      </c>
      <c r="BA717" s="117" t="s">
        <v>145</v>
      </c>
      <c r="BB717" s="117" t="s">
        <v>145</v>
      </c>
      <c r="BC717" s="117" t="s">
        <v>145</v>
      </c>
      <c r="BD717" s="117" t="s">
        <v>145</v>
      </c>
      <c r="BE717" s="117" t="s">
        <v>145</v>
      </c>
      <c r="BF717" s="117" t="s">
        <v>145</v>
      </c>
      <c r="BG717" s="117" t="s">
        <v>145</v>
      </c>
      <c r="BH717" s="117" t="s">
        <v>145</v>
      </c>
      <c r="BI717" s="117" t="s">
        <v>145</v>
      </c>
      <c r="BJ717" s="117" t="s">
        <v>145</v>
      </c>
      <c r="BK717" s="117" t="s">
        <v>145</v>
      </c>
      <c r="BL717" s="117" t="s">
        <v>170</v>
      </c>
      <c r="BM717" s="117" t="s">
        <v>145</v>
      </c>
      <c r="BN717" s="117" t="s">
        <v>145</v>
      </c>
      <c r="BO717" s="117" t="s">
        <v>145</v>
      </c>
      <c r="BP717" s="117" t="s">
        <v>145</v>
      </c>
      <c r="BQ717" s="117" t="s">
        <v>145</v>
      </c>
      <c r="BR717" s="117" t="s">
        <v>145</v>
      </c>
      <c r="BS717" s="117" t="s">
        <v>145</v>
      </c>
      <c r="BT717" s="117" t="s">
        <v>145</v>
      </c>
      <c r="BU717" s="117" t="s">
        <v>145</v>
      </c>
      <c r="BV717" s="117" t="s">
        <v>171</v>
      </c>
      <c r="BW717" s="117" t="s">
        <v>145</v>
      </c>
      <c r="BX717" s="117" t="s">
        <v>145</v>
      </c>
      <c r="BY717" s="117" t="s">
        <v>145</v>
      </c>
      <c r="BZ717" s="117" t="s">
        <v>145</v>
      </c>
      <c r="CA717" s="117" t="s">
        <v>145</v>
      </c>
      <c r="CB717" s="117" t="s">
        <v>2552</v>
      </c>
      <c r="CC717" s="117" t="s">
        <v>2552</v>
      </c>
      <c r="CD717" s="117" t="s">
        <v>145</v>
      </c>
      <c r="CE717" s="117" t="s">
        <v>145</v>
      </c>
      <c r="CF717" s="117" t="s">
        <v>145</v>
      </c>
      <c r="CG717" s="117" t="s">
        <v>145</v>
      </c>
      <c r="CH717" s="117" t="s">
        <v>145</v>
      </c>
      <c r="CI717" s="117" t="s">
        <v>145</v>
      </c>
      <c r="CJ717" s="117" t="s">
        <v>145</v>
      </c>
      <c r="CK717" s="117" t="s">
        <v>145</v>
      </c>
      <c r="CL717" s="117" t="s">
        <v>145</v>
      </c>
      <c r="CM717" s="117" t="s">
        <v>145</v>
      </c>
      <c r="CN717" s="117" t="s">
        <v>145</v>
      </c>
      <c r="CO717" s="117" t="s">
        <v>2553</v>
      </c>
      <c r="CP717" s="117" t="s">
        <v>145</v>
      </c>
      <c r="CQ717" s="117" t="s">
        <v>145</v>
      </c>
      <c r="CR717" s="117" t="s">
        <v>145</v>
      </c>
      <c r="CS717" s="117" t="s">
        <v>173</v>
      </c>
      <c r="CT717" s="117" t="s">
        <v>306</v>
      </c>
      <c r="CU717" s="117" t="s">
        <v>175</v>
      </c>
      <c r="CV717" s="117" t="s">
        <v>176</v>
      </c>
      <c r="CW717" s="117" t="s">
        <v>177</v>
      </c>
      <c r="CX717" s="117" t="s">
        <v>178</v>
      </c>
      <c r="CY717" s="117" t="s">
        <v>178</v>
      </c>
      <c r="CZ717" s="117" t="s">
        <v>179</v>
      </c>
      <c r="DA717" s="117" t="s">
        <v>179</v>
      </c>
      <c r="DB717" s="117" t="s">
        <v>145</v>
      </c>
      <c r="DC717" s="117" t="s">
        <v>145</v>
      </c>
      <c r="DD717" s="117" t="s">
        <v>179</v>
      </c>
      <c r="DE717" s="117" t="s">
        <v>145</v>
      </c>
      <c r="DF717" s="117" t="s">
        <v>145</v>
      </c>
      <c r="DG717" s="117" t="s">
        <v>145</v>
      </c>
      <c r="DH717" s="117" t="s">
        <v>145</v>
      </c>
      <c r="DI717" s="117" t="s">
        <v>145</v>
      </c>
      <c r="DJ717" s="117" t="s">
        <v>145</v>
      </c>
      <c r="DK717" s="117" t="s">
        <v>145</v>
      </c>
      <c r="DL717" s="117" t="s">
        <v>145</v>
      </c>
      <c r="DM717" s="117" t="s">
        <v>145</v>
      </c>
      <c r="DN717" s="117" t="s">
        <v>145</v>
      </c>
      <c r="DO717" s="117" t="s">
        <v>145</v>
      </c>
      <c r="DP717" s="117" t="s">
        <v>145</v>
      </c>
      <c r="DQ717" s="117" t="s">
        <v>145</v>
      </c>
      <c r="DR717" s="117" t="s">
        <v>145</v>
      </c>
      <c r="DS717" s="117" t="s">
        <v>145</v>
      </c>
      <c r="DT717" s="117" t="s">
        <v>145</v>
      </c>
      <c r="DU717" s="117" t="s">
        <v>145</v>
      </c>
      <c r="DV717" s="117" t="s">
        <v>145</v>
      </c>
      <c r="DW717" s="117" t="s">
        <v>145</v>
      </c>
      <c r="DX717" s="117" t="s">
        <v>145</v>
      </c>
      <c r="DY717" s="117" t="s">
        <v>145</v>
      </c>
      <c r="DZ717" s="117" t="s">
        <v>145</v>
      </c>
      <c r="EA717" s="117" t="s">
        <v>145</v>
      </c>
      <c r="EB717" s="117" t="s">
        <v>145</v>
      </c>
      <c r="EC717" s="117" t="s">
        <v>180</v>
      </c>
      <c r="ED717" s="117" t="s">
        <v>145</v>
      </c>
      <c r="EE717" s="117" t="s">
        <v>154</v>
      </c>
      <c r="EF717" s="117" t="s">
        <v>145</v>
      </c>
      <c r="EG717" s="117" t="s">
        <v>145</v>
      </c>
      <c r="EH717" s="117" t="s">
        <v>145</v>
      </c>
      <c r="EI717" s="117" t="s">
        <v>145</v>
      </c>
      <c r="EJ717" s="117" t="s">
        <v>145</v>
      </c>
      <c r="EK717" s="117" t="s">
        <v>145</v>
      </c>
      <c r="EL717" s="117" t="s">
        <v>145</v>
      </c>
      <c r="EM717" s="117" t="s">
        <v>145</v>
      </c>
      <c r="EN717" s="117" t="s">
        <v>147</v>
      </c>
    </row>
    <row r="718" spans="1:144">
      <c r="A718" s="117" t="s">
        <v>2545</v>
      </c>
      <c r="B718" s="117" t="s">
        <v>145</v>
      </c>
      <c r="C718" s="117" t="s">
        <v>146</v>
      </c>
      <c r="D718" s="117" t="s">
        <v>145</v>
      </c>
      <c r="E718" s="117" t="s">
        <v>147</v>
      </c>
      <c r="F718" s="117" t="s">
        <v>145</v>
      </c>
      <c r="G718" s="117" t="s">
        <v>148</v>
      </c>
      <c r="H718" s="117" t="s">
        <v>149</v>
      </c>
      <c r="I718" s="117" t="s">
        <v>145</v>
      </c>
      <c r="J718" s="117" t="s">
        <v>150</v>
      </c>
      <c r="K718" s="117" t="s">
        <v>151</v>
      </c>
      <c r="L718" s="117" t="s">
        <v>2546</v>
      </c>
      <c r="M718" s="117" t="s">
        <v>145</v>
      </c>
      <c r="N718" s="117" t="s">
        <v>146</v>
      </c>
      <c r="O718" s="117" t="s">
        <v>153</v>
      </c>
      <c r="P718" s="117" t="s">
        <v>154</v>
      </c>
      <c r="Q718" s="117" t="s">
        <v>155</v>
      </c>
      <c r="R718" s="117" t="s">
        <v>145</v>
      </c>
      <c r="S718" s="117" t="s">
        <v>156</v>
      </c>
      <c r="T718" s="117" t="s">
        <v>154</v>
      </c>
      <c r="U718" s="117" t="s">
        <v>145</v>
      </c>
      <c r="V718" s="117" t="s">
        <v>145</v>
      </c>
      <c r="W718" s="117" t="s">
        <v>157</v>
      </c>
      <c r="X718" s="117" t="s">
        <v>157</v>
      </c>
      <c r="Y718" s="117" t="s">
        <v>158</v>
      </c>
      <c r="Z718" s="117" t="s">
        <v>159</v>
      </c>
      <c r="AA718" s="117" t="s">
        <v>145</v>
      </c>
      <c r="AB718" s="117" t="s">
        <v>145</v>
      </c>
      <c r="AC718" s="117" t="s">
        <v>145</v>
      </c>
      <c r="AD718" s="117" t="s">
        <v>145</v>
      </c>
      <c r="AE718" s="117" t="s">
        <v>2547</v>
      </c>
      <c r="AF718" s="117" t="s">
        <v>145</v>
      </c>
      <c r="AG718" s="117" t="s">
        <v>145</v>
      </c>
      <c r="AH718" s="117" t="s">
        <v>147</v>
      </c>
      <c r="AI718" s="117" t="s">
        <v>145</v>
      </c>
      <c r="AJ718" s="117" t="s">
        <v>145</v>
      </c>
      <c r="AK718" s="117" t="s">
        <v>145</v>
      </c>
      <c r="AL718" s="117" t="s">
        <v>145</v>
      </c>
      <c r="AM718" s="117" t="s">
        <v>145</v>
      </c>
      <c r="AN718" s="117" t="s">
        <v>145</v>
      </c>
      <c r="AO718" s="117" t="s">
        <v>2172</v>
      </c>
      <c r="AP718" s="117" t="s">
        <v>2548</v>
      </c>
      <c r="AQ718" s="117" t="s">
        <v>225</v>
      </c>
      <c r="AR718" s="117" t="s">
        <v>164</v>
      </c>
      <c r="AS718" s="117" t="s">
        <v>227</v>
      </c>
      <c r="AT718" s="117" t="s">
        <v>228</v>
      </c>
      <c r="AU718" s="117" t="s">
        <v>145</v>
      </c>
      <c r="AV718" s="117" t="s">
        <v>2549</v>
      </c>
      <c r="AW718" s="117" t="s">
        <v>2550</v>
      </c>
      <c r="AX718" s="117" t="s">
        <v>2551</v>
      </c>
      <c r="AY718" s="117" t="s">
        <v>145</v>
      </c>
      <c r="AZ718" s="117" t="s">
        <v>228</v>
      </c>
      <c r="BA718" s="117" t="s">
        <v>145</v>
      </c>
      <c r="BB718" s="117" t="s">
        <v>145</v>
      </c>
      <c r="BC718" s="117" t="s">
        <v>145</v>
      </c>
      <c r="BD718" s="117" t="s">
        <v>145</v>
      </c>
      <c r="BE718" s="117" t="s">
        <v>145</v>
      </c>
      <c r="BF718" s="117" t="s">
        <v>145</v>
      </c>
      <c r="BG718" s="117" t="s">
        <v>145</v>
      </c>
      <c r="BH718" s="117" t="s">
        <v>145</v>
      </c>
      <c r="BI718" s="117" t="s">
        <v>145</v>
      </c>
      <c r="BJ718" s="117" t="s">
        <v>145</v>
      </c>
      <c r="BK718" s="117" t="s">
        <v>145</v>
      </c>
      <c r="BL718" s="117" t="s">
        <v>170</v>
      </c>
      <c r="BM718" s="117" t="s">
        <v>145</v>
      </c>
      <c r="BN718" s="117" t="s">
        <v>145</v>
      </c>
      <c r="BO718" s="117" t="s">
        <v>145</v>
      </c>
      <c r="BP718" s="117" t="s">
        <v>145</v>
      </c>
      <c r="BQ718" s="117" t="s">
        <v>145</v>
      </c>
      <c r="BR718" s="117" t="s">
        <v>145</v>
      </c>
      <c r="BS718" s="117" t="s">
        <v>145</v>
      </c>
      <c r="BT718" s="117" t="s">
        <v>145</v>
      </c>
      <c r="BU718" s="117" t="s">
        <v>145</v>
      </c>
      <c r="BV718" s="117" t="s">
        <v>171</v>
      </c>
      <c r="BW718" s="117" t="s">
        <v>145</v>
      </c>
      <c r="BX718" s="117" t="s">
        <v>145</v>
      </c>
      <c r="BY718" s="117" t="s">
        <v>145</v>
      </c>
      <c r="BZ718" s="117" t="s">
        <v>145</v>
      </c>
      <c r="CA718" s="117" t="s">
        <v>145</v>
      </c>
      <c r="CB718" s="117" t="s">
        <v>2552</v>
      </c>
      <c r="CC718" s="117" t="s">
        <v>2552</v>
      </c>
      <c r="CD718" s="117" t="s">
        <v>145</v>
      </c>
      <c r="CE718" s="117" t="s">
        <v>145</v>
      </c>
      <c r="CF718" s="117" t="s">
        <v>145</v>
      </c>
      <c r="CG718" s="117" t="s">
        <v>145</v>
      </c>
      <c r="CH718" s="117" t="s">
        <v>145</v>
      </c>
      <c r="CI718" s="117" t="s">
        <v>145</v>
      </c>
      <c r="CJ718" s="117" t="s">
        <v>145</v>
      </c>
      <c r="CK718" s="117" t="s">
        <v>145</v>
      </c>
      <c r="CL718" s="117" t="s">
        <v>145</v>
      </c>
      <c r="CM718" s="117" t="s">
        <v>145</v>
      </c>
      <c r="CN718" s="117" t="s">
        <v>145</v>
      </c>
      <c r="CO718" s="117" t="s">
        <v>2553</v>
      </c>
      <c r="CP718" s="117" t="s">
        <v>145</v>
      </c>
      <c r="CQ718" s="117" t="s">
        <v>145</v>
      </c>
      <c r="CR718" s="117" t="s">
        <v>145</v>
      </c>
      <c r="CS718" s="117" t="s">
        <v>173</v>
      </c>
      <c r="CT718" s="117" t="s">
        <v>310</v>
      </c>
      <c r="CU718" s="117" t="s">
        <v>1726</v>
      </c>
      <c r="CV718" s="117" t="s">
        <v>1727</v>
      </c>
      <c r="CW718" s="117" t="s">
        <v>1728</v>
      </c>
      <c r="CX718" s="117" t="s">
        <v>178</v>
      </c>
      <c r="CY718" s="117" t="s">
        <v>178</v>
      </c>
      <c r="CZ718" s="117" t="s">
        <v>179</v>
      </c>
      <c r="DA718" s="117" t="s">
        <v>179</v>
      </c>
      <c r="DB718" s="117" t="s">
        <v>145</v>
      </c>
      <c r="DC718" s="117" t="s">
        <v>145</v>
      </c>
      <c r="DD718" s="117" t="s">
        <v>179</v>
      </c>
      <c r="DE718" s="117" t="s">
        <v>145</v>
      </c>
      <c r="DF718" s="117" t="s">
        <v>145</v>
      </c>
      <c r="DG718" s="117" t="s">
        <v>145</v>
      </c>
      <c r="DH718" s="117" t="s">
        <v>145</v>
      </c>
      <c r="DI718" s="117" t="s">
        <v>145</v>
      </c>
      <c r="DJ718" s="117" t="s">
        <v>145</v>
      </c>
      <c r="DK718" s="117" t="s">
        <v>145</v>
      </c>
      <c r="DL718" s="117" t="s">
        <v>145</v>
      </c>
      <c r="DM718" s="117" t="s">
        <v>145</v>
      </c>
      <c r="DN718" s="117" t="s">
        <v>145</v>
      </c>
      <c r="DO718" s="117" t="s">
        <v>145</v>
      </c>
      <c r="DP718" s="117" t="s">
        <v>145</v>
      </c>
      <c r="DQ718" s="117" t="s">
        <v>145</v>
      </c>
      <c r="DR718" s="117" t="s">
        <v>145</v>
      </c>
      <c r="DS718" s="117" t="s">
        <v>145</v>
      </c>
      <c r="DT718" s="117" t="s">
        <v>145</v>
      </c>
      <c r="DU718" s="117" t="s">
        <v>145</v>
      </c>
      <c r="DV718" s="117" t="s">
        <v>145</v>
      </c>
      <c r="DW718" s="117" t="s">
        <v>145</v>
      </c>
      <c r="DX718" s="117" t="s">
        <v>145</v>
      </c>
      <c r="DY718" s="117" t="s">
        <v>145</v>
      </c>
      <c r="DZ718" s="117" t="s">
        <v>145</v>
      </c>
      <c r="EA718" s="117" t="s">
        <v>145</v>
      </c>
      <c r="EB718" s="117" t="s">
        <v>145</v>
      </c>
      <c r="EC718" s="117" t="s">
        <v>180</v>
      </c>
      <c r="ED718" s="117" t="s">
        <v>145</v>
      </c>
      <c r="EE718" s="117" t="s">
        <v>154</v>
      </c>
      <c r="EF718" s="117" t="s">
        <v>145</v>
      </c>
      <c r="EG718" s="117" t="s">
        <v>145</v>
      </c>
      <c r="EH718" s="117" t="s">
        <v>145</v>
      </c>
      <c r="EI718" s="117" t="s">
        <v>1729</v>
      </c>
      <c r="EJ718" s="117" t="s">
        <v>1730</v>
      </c>
      <c r="EK718" s="117" t="s">
        <v>145</v>
      </c>
      <c r="EL718" s="117" t="s">
        <v>145</v>
      </c>
      <c r="EM718" s="117" t="s">
        <v>145</v>
      </c>
      <c r="EN718" s="117" t="s">
        <v>147</v>
      </c>
    </row>
    <row r="719" spans="1:144">
      <c r="A719" s="117" t="s">
        <v>2554</v>
      </c>
      <c r="B719" s="117" t="s">
        <v>145</v>
      </c>
      <c r="C719" s="117" t="s">
        <v>146</v>
      </c>
      <c r="D719" s="117" t="s">
        <v>145</v>
      </c>
      <c r="E719" s="117" t="s">
        <v>147</v>
      </c>
      <c r="F719" s="117" t="s">
        <v>145</v>
      </c>
      <c r="G719" s="117" t="s">
        <v>148</v>
      </c>
      <c r="H719" s="117" t="s">
        <v>149</v>
      </c>
      <c r="I719" s="117" t="s">
        <v>145</v>
      </c>
      <c r="J719" s="117" t="s">
        <v>150</v>
      </c>
      <c r="K719" s="117" t="s">
        <v>151</v>
      </c>
      <c r="L719" s="117" t="s">
        <v>2546</v>
      </c>
      <c r="M719" s="117" t="s">
        <v>145</v>
      </c>
      <c r="N719" s="117" t="s">
        <v>146</v>
      </c>
      <c r="O719" s="117" t="s">
        <v>153</v>
      </c>
      <c r="P719" s="117" t="s">
        <v>154</v>
      </c>
      <c r="Q719" s="117" t="s">
        <v>155</v>
      </c>
      <c r="R719" s="117" t="s">
        <v>145</v>
      </c>
      <c r="S719" s="117" t="s">
        <v>156</v>
      </c>
      <c r="T719" s="117" t="s">
        <v>154</v>
      </c>
      <c r="U719" s="117" t="s">
        <v>145</v>
      </c>
      <c r="V719" s="117" t="s">
        <v>145</v>
      </c>
      <c r="W719" s="117" t="s">
        <v>157</v>
      </c>
      <c r="X719" s="117" t="s">
        <v>157</v>
      </c>
      <c r="Y719" s="117" t="s">
        <v>158</v>
      </c>
      <c r="Z719" s="117" t="s">
        <v>159</v>
      </c>
      <c r="AA719" s="117" t="s">
        <v>145</v>
      </c>
      <c r="AB719" s="117" t="s">
        <v>145</v>
      </c>
      <c r="AC719" s="117" t="s">
        <v>145</v>
      </c>
      <c r="AD719" s="117" t="s">
        <v>145</v>
      </c>
      <c r="AE719" s="117" t="s">
        <v>2555</v>
      </c>
      <c r="AF719" s="117" t="s">
        <v>145</v>
      </c>
      <c r="AG719" s="117" t="s">
        <v>145</v>
      </c>
      <c r="AH719" s="117" t="s">
        <v>147</v>
      </c>
      <c r="AI719" s="117" t="s">
        <v>145</v>
      </c>
      <c r="AJ719" s="117" t="s">
        <v>145</v>
      </c>
      <c r="AK719" s="117" t="s">
        <v>145</v>
      </c>
      <c r="AL719" s="117" t="s">
        <v>145</v>
      </c>
      <c r="AM719" s="117" t="s">
        <v>145</v>
      </c>
      <c r="AN719" s="117" t="s">
        <v>145</v>
      </c>
      <c r="AO719" s="117" t="s">
        <v>2172</v>
      </c>
      <c r="AP719" s="117" t="s">
        <v>2556</v>
      </c>
      <c r="AQ719" s="117" t="s">
        <v>2557</v>
      </c>
      <c r="AR719" s="117" t="s">
        <v>164</v>
      </c>
      <c r="AS719" s="117" t="s">
        <v>2558</v>
      </c>
      <c r="AT719" s="117" t="s">
        <v>402</v>
      </c>
      <c r="AU719" s="117" t="s">
        <v>145</v>
      </c>
      <c r="AV719" s="117" t="s">
        <v>2559</v>
      </c>
      <c r="AW719" s="117" t="s">
        <v>2560</v>
      </c>
      <c r="AX719" s="117" t="s">
        <v>2561</v>
      </c>
      <c r="AY719" s="117" t="s">
        <v>145</v>
      </c>
      <c r="AZ719" s="117" t="s">
        <v>402</v>
      </c>
      <c r="BA719" s="117" t="s">
        <v>145</v>
      </c>
      <c r="BB719" s="117" t="s">
        <v>145</v>
      </c>
      <c r="BC719" s="117" t="s">
        <v>145</v>
      </c>
      <c r="BD719" s="117" t="s">
        <v>145</v>
      </c>
      <c r="BE719" s="117" t="s">
        <v>145</v>
      </c>
      <c r="BF719" s="117" t="s">
        <v>145</v>
      </c>
      <c r="BG719" s="117" t="s">
        <v>145</v>
      </c>
      <c r="BH719" s="117" t="s">
        <v>145</v>
      </c>
      <c r="BI719" s="117" t="s">
        <v>145</v>
      </c>
      <c r="BJ719" s="117" t="s">
        <v>145</v>
      </c>
      <c r="BK719" s="117" t="s">
        <v>145</v>
      </c>
      <c r="BL719" s="117" t="s">
        <v>170</v>
      </c>
      <c r="BM719" s="117" t="s">
        <v>145</v>
      </c>
      <c r="BN719" s="117" t="s">
        <v>145</v>
      </c>
      <c r="BO719" s="117" t="s">
        <v>145</v>
      </c>
      <c r="BP719" s="117" t="s">
        <v>145</v>
      </c>
      <c r="BQ719" s="117" t="s">
        <v>145</v>
      </c>
      <c r="BR719" s="117" t="s">
        <v>145</v>
      </c>
      <c r="BS719" s="117" t="s">
        <v>145</v>
      </c>
      <c r="BT719" s="117" t="s">
        <v>145</v>
      </c>
      <c r="BU719" s="117" t="s">
        <v>145</v>
      </c>
      <c r="BV719" s="117" t="s">
        <v>171</v>
      </c>
      <c r="BW719" s="117" t="s">
        <v>145</v>
      </c>
      <c r="BX719" s="117" t="s">
        <v>145</v>
      </c>
      <c r="BY719" s="117" t="s">
        <v>145</v>
      </c>
      <c r="BZ719" s="117" t="s">
        <v>145</v>
      </c>
      <c r="CA719" s="117" t="s">
        <v>145</v>
      </c>
      <c r="CB719" s="117" t="s">
        <v>149</v>
      </c>
      <c r="CC719" s="117" t="s">
        <v>149</v>
      </c>
      <c r="CD719" s="117" t="s">
        <v>145</v>
      </c>
      <c r="CE719" s="117" t="s">
        <v>145</v>
      </c>
      <c r="CF719" s="117" t="s">
        <v>145</v>
      </c>
      <c r="CG719" s="117" t="s">
        <v>145</v>
      </c>
      <c r="CH719" s="117" t="s">
        <v>145</v>
      </c>
      <c r="CI719" s="117" t="s">
        <v>145</v>
      </c>
      <c r="CJ719" s="117" t="s">
        <v>145</v>
      </c>
      <c r="CK719" s="117" t="s">
        <v>145</v>
      </c>
      <c r="CL719" s="117" t="s">
        <v>145</v>
      </c>
      <c r="CM719" s="117" t="s">
        <v>145</v>
      </c>
      <c r="CN719" s="117" t="s">
        <v>145</v>
      </c>
      <c r="CO719" s="117" t="s">
        <v>1811</v>
      </c>
      <c r="CP719" s="117" t="s">
        <v>145</v>
      </c>
      <c r="CQ719" s="117" t="s">
        <v>145</v>
      </c>
      <c r="CR719" s="117" t="s">
        <v>145</v>
      </c>
      <c r="CS719" s="117" t="s">
        <v>173</v>
      </c>
      <c r="CT719" s="117" t="s">
        <v>174</v>
      </c>
      <c r="CU719" s="117" t="s">
        <v>182</v>
      </c>
      <c r="CV719" s="117" t="s">
        <v>183</v>
      </c>
      <c r="CW719" s="117" t="s">
        <v>184</v>
      </c>
      <c r="CX719" s="117" t="s">
        <v>178</v>
      </c>
      <c r="CY719" s="117" t="s">
        <v>178</v>
      </c>
      <c r="CZ719" s="117" t="s">
        <v>179</v>
      </c>
      <c r="DA719" s="117" t="s">
        <v>179</v>
      </c>
      <c r="DB719" s="117" t="s">
        <v>145</v>
      </c>
      <c r="DC719" s="117" t="s">
        <v>145</v>
      </c>
      <c r="DD719" s="117" t="s">
        <v>179</v>
      </c>
      <c r="DE719" s="117" t="s">
        <v>145</v>
      </c>
      <c r="DF719" s="117" t="s">
        <v>145</v>
      </c>
      <c r="DG719" s="117" t="s">
        <v>145</v>
      </c>
      <c r="DH719" s="117" t="s">
        <v>145</v>
      </c>
      <c r="DI719" s="117" t="s">
        <v>145</v>
      </c>
      <c r="DJ719" s="117" t="s">
        <v>145</v>
      </c>
      <c r="DK719" s="117" t="s">
        <v>145</v>
      </c>
      <c r="DL719" s="117" t="s">
        <v>145</v>
      </c>
      <c r="DM719" s="117" t="s">
        <v>145</v>
      </c>
      <c r="DN719" s="117" t="s">
        <v>145</v>
      </c>
      <c r="DO719" s="117" t="s">
        <v>145</v>
      </c>
      <c r="DP719" s="117" t="s">
        <v>145</v>
      </c>
      <c r="DQ719" s="117" t="s">
        <v>145</v>
      </c>
      <c r="DR719" s="117" t="s">
        <v>145</v>
      </c>
      <c r="DS719" s="117" t="s">
        <v>145</v>
      </c>
      <c r="DT719" s="117" t="s">
        <v>145</v>
      </c>
      <c r="DU719" s="117" t="s">
        <v>145</v>
      </c>
      <c r="DV719" s="117" t="s">
        <v>145</v>
      </c>
      <c r="DW719" s="117" t="s">
        <v>145</v>
      </c>
      <c r="DX719" s="117" t="s">
        <v>145</v>
      </c>
      <c r="DY719" s="117" t="s">
        <v>145</v>
      </c>
      <c r="DZ719" s="117" t="s">
        <v>145</v>
      </c>
      <c r="EA719" s="117" t="s">
        <v>145</v>
      </c>
      <c r="EB719" s="117" t="s">
        <v>145</v>
      </c>
      <c r="EC719" s="117" t="s">
        <v>180</v>
      </c>
      <c r="ED719" s="117" t="s">
        <v>145</v>
      </c>
      <c r="EE719" s="117" t="s">
        <v>154</v>
      </c>
      <c r="EF719" s="117" t="s">
        <v>145</v>
      </c>
      <c r="EG719" s="117" t="s">
        <v>145</v>
      </c>
      <c r="EH719" s="117" t="s">
        <v>145</v>
      </c>
      <c r="EI719" s="117" t="s">
        <v>145</v>
      </c>
      <c r="EJ719" s="117" t="s">
        <v>145</v>
      </c>
      <c r="EK719" s="117" t="s">
        <v>145</v>
      </c>
      <c r="EL719" s="117" t="s">
        <v>145</v>
      </c>
      <c r="EM719" s="117" t="s">
        <v>145</v>
      </c>
      <c r="EN719" s="117" t="s">
        <v>147</v>
      </c>
    </row>
    <row r="720" spans="1:144">
      <c r="A720" s="117" t="s">
        <v>2554</v>
      </c>
      <c r="B720" s="117" t="s">
        <v>145</v>
      </c>
      <c r="C720" s="117" t="s">
        <v>146</v>
      </c>
      <c r="D720" s="117" t="s">
        <v>145</v>
      </c>
      <c r="E720" s="117" t="s">
        <v>147</v>
      </c>
      <c r="F720" s="117" t="s">
        <v>145</v>
      </c>
      <c r="G720" s="117" t="s">
        <v>148</v>
      </c>
      <c r="H720" s="117" t="s">
        <v>149</v>
      </c>
      <c r="I720" s="117" t="s">
        <v>145</v>
      </c>
      <c r="J720" s="117" t="s">
        <v>150</v>
      </c>
      <c r="K720" s="117" t="s">
        <v>151</v>
      </c>
      <c r="L720" s="117" t="s">
        <v>2546</v>
      </c>
      <c r="M720" s="117" t="s">
        <v>145</v>
      </c>
      <c r="N720" s="117" t="s">
        <v>146</v>
      </c>
      <c r="O720" s="117" t="s">
        <v>153</v>
      </c>
      <c r="P720" s="117" t="s">
        <v>154</v>
      </c>
      <c r="Q720" s="117" t="s">
        <v>155</v>
      </c>
      <c r="R720" s="117" t="s">
        <v>145</v>
      </c>
      <c r="S720" s="117" t="s">
        <v>156</v>
      </c>
      <c r="T720" s="117" t="s">
        <v>154</v>
      </c>
      <c r="U720" s="117" t="s">
        <v>145</v>
      </c>
      <c r="V720" s="117" t="s">
        <v>145</v>
      </c>
      <c r="W720" s="117" t="s">
        <v>157</v>
      </c>
      <c r="X720" s="117" t="s">
        <v>157</v>
      </c>
      <c r="Y720" s="117" t="s">
        <v>158</v>
      </c>
      <c r="Z720" s="117" t="s">
        <v>159</v>
      </c>
      <c r="AA720" s="117" t="s">
        <v>145</v>
      </c>
      <c r="AB720" s="117" t="s">
        <v>145</v>
      </c>
      <c r="AC720" s="117" t="s">
        <v>145</v>
      </c>
      <c r="AD720" s="117" t="s">
        <v>145</v>
      </c>
      <c r="AE720" s="117" t="s">
        <v>2555</v>
      </c>
      <c r="AF720" s="117" t="s">
        <v>145</v>
      </c>
      <c r="AG720" s="117" t="s">
        <v>145</v>
      </c>
      <c r="AH720" s="117" t="s">
        <v>147</v>
      </c>
      <c r="AI720" s="117" t="s">
        <v>145</v>
      </c>
      <c r="AJ720" s="117" t="s">
        <v>145</v>
      </c>
      <c r="AK720" s="117" t="s">
        <v>145</v>
      </c>
      <c r="AL720" s="117" t="s">
        <v>145</v>
      </c>
      <c r="AM720" s="117" t="s">
        <v>145</v>
      </c>
      <c r="AN720" s="117" t="s">
        <v>145</v>
      </c>
      <c r="AO720" s="117" t="s">
        <v>2172</v>
      </c>
      <c r="AP720" s="117" t="s">
        <v>2556</v>
      </c>
      <c r="AQ720" s="117" t="s">
        <v>2557</v>
      </c>
      <c r="AR720" s="117" t="s">
        <v>164</v>
      </c>
      <c r="AS720" s="117" t="s">
        <v>2558</v>
      </c>
      <c r="AT720" s="117" t="s">
        <v>402</v>
      </c>
      <c r="AU720" s="117" t="s">
        <v>145</v>
      </c>
      <c r="AV720" s="117" t="s">
        <v>2559</v>
      </c>
      <c r="AW720" s="117" t="s">
        <v>2560</v>
      </c>
      <c r="AX720" s="117" t="s">
        <v>2561</v>
      </c>
      <c r="AY720" s="117" t="s">
        <v>145</v>
      </c>
      <c r="AZ720" s="117" t="s">
        <v>402</v>
      </c>
      <c r="BA720" s="117" t="s">
        <v>145</v>
      </c>
      <c r="BB720" s="117" t="s">
        <v>145</v>
      </c>
      <c r="BC720" s="117" t="s">
        <v>145</v>
      </c>
      <c r="BD720" s="117" t="s">
        <v>145</v>
      </c>
      <c r="BE720" s="117" t="s">
        <v>145</v>
      </c>
      <c r="BF720" s="117" t="s">
        <v>145</v>
      </c>
      <c r="BG720" s="117" t="s">
        <v>145</v>
      </c>
      <c r="BH720" s="117" t="s">
        <v>145</v>
      </c>
      <c r="BI720" s="117" t="s">
        <v>145</v>
      </c>
      <c r="BJ720" s="117" t="s">
        <v>145</v>
      </c>
      <c r="BK720" s="117" t="s">
        <v>145</v>
      </c>
      <c r="BL720" s="117" t="s">
        <v>170</v>
      </c>
      <c r="BM720" s="117" t="s">
        <v>145</v>
      </c>
      <c r="BN720" s="117" t="s">
        <v>145</v>
      </c>
      <c r="BO720" s="117" t="s">
        <v>145</v>
      </c>
      <c r="BP720" s="117" t="s">
        <v>145</v>
      </c>
      <c r="BQ720" s="117" t="s">
        <v>145</v>
      </c>
      <c r="BR720" s="117" t="s">
        <v>145</v>
      </c>
      <c r="BS720" s="117" t="s">
        <v>145</v>
      </c>
      <c r="BT720" s="117" t="s">
        <v>145</v>
      </c>
      <c r="BU720" s="117" t="s">
        <v>145</v>
      </c>
      <c r="BV720" s="117" t="s">
        <v>171</v>
      </c>
      <c r="BW720" s="117" t="s">
        <v>145</v>
      </c>
      <c r="BX720" s="117" t="s">
        <v>145</v>
      </c>
      <c r="BY720" s="117" t="s">
        <v>145</v>
      </c>
      <c r="BZ720" s="117" t="s">
        <v>145</v>
      </c>
      <c r="CA720" s="117" t="s">
        <v>145</v>
      </c>
      <c r="CB720" s="117" t="s">
        <v>149</v>
      </c>
      <c r="CC720" s="117" t="s">
        <v>149</v>
      </c>
      <c r="CD720" s="117" t="s">
        <v>145</v>
      </c>
      <c r="CE720" s="117" t="s">
        <v>145</v>
      </c>
      <c r="CF720" s="117" t="s">
        <v>145</v>
      </c>
      <c r="CG720" s="117" t="s">
        <v>145</v>
      </c>
      <c r="CH720" s="117" t="s">
        <v>145</v>
      </c>
      <c r="CI720" s="117" t="s">
        <v>145</v>
      </c>
      <c r="CJ720" s="117" t="s">
        <v>145</v>
      </c>
      <c r="CK720" s="117" t="s">
        <v>145</v>
      </c>
      <c r="CL720" s="117" t="s">
        <v>145</v>
      </c>
      <c r="CM720" s="117" t="s">
        <v>145</v>
      </c>
      <c r="CN720" s="117" t="s">
        <v>145</v>
      </c>
      <c r="CO720" s="117" t="s">
        <v>1811</v>
      </c>
      <c r="CP720" s="117" t="s">
        <v>145</v>
      </c>
      <c r="CQ720" s="117" t="s">
        <v>145</v>
      </c>
      <c r="CR720" s="117" t="s">
        <v>145</v>
      </c>
      <c r="CS720" s="117" t="s">
        <v>173</v>
      </c>
      <c r="CT720" s="117" t="s">
        <v>181</v>
      </c>
      <c r="CU720" s="117" t="s">
        <v>1673</v>
      </c>
      <c r="CV720" s="117" t="s">
        <v>1674</v>
      </c>
      <c r="CW720" s="117" t="s">
        <v>1674</v>
      </c>
      <c r="CX720" s="117" t="s">
        <v>178</v>
      </c>
      <c r="CY720" s="117" t="s">
        <v>178</v>
      </c>
      <c r="CZ720" s="117" t="s">
        <v>179</v>
      </c>
      <c r="DA720" s="117" t="s">
        <v>179</v>
      </c>
      <c r="DB720" s="117" t="s">
        <v>145</v>
      </c>
      <c r="DC720" s="117" t="s">
        <v>145</v>
      </c>
      <c r="DD720" s="117" t="s">
        <v>179</v>
      </c>
      <c r="DE720" s="117" t="s">
        <v>145</v>
      </c>
      <c r="DF720" s="117" t="s">
        <v>145</v>
      </c>
      <c r="DG720" s="117" t="s">
        <v>145</v>
      </c>
      <c r="DH720" s="117" t="s">
        <v>145</v>
      </c>
      <c r="DI720" s="117" t="s">
        <v>145</v>
      </c>
      <c r="DJ720" s="117" t="s">
        <v>145</v>
      </c>
      <c r="DK720" s="117" t="s">
        <v>145</v>
      </c>
      <c r="DL720" s="117" t="s">
        <v>145</v>
      </c>
      <c r="DM720" s="117" t="s">
        <v>145</v>
      </c>
      <c r="DN720" s="117" t="s">
        <v>145</v>
      </c>
      <c r="DO720" s="117" t="s">
        <v>145</v>
      </c>
      <c r="DP720" s="117" t="s">
        <v>145</v>
      </c>
      <c r="DQ720" s="117" t="s">
        <v>145</v>
      </c>
      <c r="DR720" s="117" t="s">
        <v>145</v>
      </c>
      <c r="DS720" s="117" t="s">
        <v>145</v>
      </c>
      <c r="DT720" s="117" t="s">
        <v>145</v>
      </c>
      <c r="DU720" s="117" t="s">
        <v>145</v>
      </c>
      <c r="DV720" s="117" t="s">
        <v>145</v>
      </c>
      <c r="DW720" s="117" t="s">
        <v>145</v>
      </c>
      <c r="DX720" s="117" t="s">
        <v>145</v>
      </c>
      <c r="DY720" s="117" t="s">
        <v>145</v>
      </c>
      <c r="DZ720" s="117" t="s">
        <v>145</v>
      </c>
      <c r="EA720" s="117" t="s">
        <v>145</v>
      </c>
      <c r="EB720" s="117" t="s">
        <v>145</v>
      </c>
      <c r="EC720" s="117" t="s">
        <v>180</v>
      </c>
      <c r="ED720" s="117" t="s">
        <v>145</v>
      </c>
      <c r="EE720" s="117" t="s">
        <v>154</v>
      </c>
      <c r="EF720" s="117" t="s">
        <v>145</v>
      </c>
      <c r="EG720" s="117" t="s">
        <v>145</v>
      </c>
      <c r="EH720" s="117" t="s">
        <v>145</v>
      </c>
      <c r="EI720" s="117" t="s">
        <v>145</v>
      </c>
      <c r="EJ720" s="117" t="s">
        <v>145</v>
      </c>
      <c r="EK720" s="117" t="s">
        <v>145</v>
      </c>
      <c r="EL720" s="117" t="s">
        <v>145</v>
      </c>
      <c r="EM720" s="117" t="s">
        <v>145</v>
      </c>
      <c r="EN720" s="117" t="s">
        <v>147</v>
      </c>
    </row>
    <row r="721" spans="1:144">
      <c r="A721" s="117" t="s">
        <v>2554</v>
      </c>
      <c r="B721" s="117" t="s">
        <v>145</v>
      </c>
      <c r="C721" s="117" t="s">
        <v>146</v>
      </c>
      <c r="D721" s="117" t="s">
        <v>145</v>
      </c>
      <c r="E721" s="117" t="s">
        <v>147</v>
      </c>
      <c r="F721" s="117" t="s">
        <v>145</v>
      </c>
      <c r="G721" s="117" t="s">
        <v>148</v>
      </c>
      <c r="H721" s="117" t="s">
        <v>149</v>
      </c>
      <c r="I721" s="117" t="s">
        <v>145</v>
      </c>
      <c r="J721" s="117" t="s">
        <v>150</v>
      </c>
      <c r="K721" s="117" t="s">
        <v>151</v>
      </c>
      <c r="L721" s="117" t="s">
        <v>2546</v>
      </c>
      <c r="M721" s="117" t="s">
        <v>145</v>
      </c>
      <c r="N721" s="117" t="s">
        <v>146</v>
      </c>
      <c r="O721" s="117" t="s">
        <v>153</v>
      </c>
      <c r="P721" s="117" t="s">
        <v>154</v>
      </c>
      <c r="Q721" s="117" t="s">
        <v>155</v>
      </c>
      <c r="R721" s="117" t="s">
        <v>145</v>
      </c>
      <c r="S721" s="117" t="s">
        <v>156</v>
      </c>
      <c r="T721" s="117" t="s">
        <v>154</v>
      </c>
      <c r="U721" s="117" t="s">
        <v>145</v>
      </c>
      <c r="V721" s="117" t="s">
        <v>145</v>
      </c>
      <c r="W721" s="117" t="s">
        <v>157</v>
      </c>
      <c r="X721" s="117" t="s">
        <v>157</v>
      </c>
      <c r="Y721" s="117" t="s">
        <v>158</v>
      </c>
      <c r="Z721" s="117" t="s">
        <v>159</v>
      </c>
      <c r="AA721" s="117" t="s">
        <v>145</v>
      </c>
      <c r="AB721" s="117" t="s">
        <v>145</v>
      </c>
      <c r="AC721" s="117" t="s">
        <v>145</v>
      </c>
      <c r="AD721" s="117" t="s">
        <v>145</v>
      </c>
      <c r="AE721" s="117" t="s">
        <v>2555</v>
      </c>
      <c r="AF721" s="117" t="s">
        <v>145</v>
      </c>
      <c r="AG721" s="117" t="s">
        <v>145</v>
      </c>
      <c r="AH721" s="117" t="s">
        <v>147</v>
      </c>
      <c r="AI721" s="117" t="s">
        <v>145</v>
      </c>
      <c r="AJ721" s="117" t="s">
        <v>145</v>
      </c>
      <c r="AK721" s="117" t="s">
        <v>145</v>
      </c>
      <c r="AL721" s="117" t="s">
        <v>145</v>
      </c>
      <c r="AM721" s="117" t="s">
        <v>145</v>
      </c>
      <c r="AN721" s="117" t="s">
        <v>145</v>
      </c>
      <c r="AO721" s="117" t="s">
        <v>2172</v>
      </c>
      <c r="AP721" s="117" t="s">
        <v>2556</v>
      </c>
      <c r="AQ721" s="117" t="s">
        <v>2557</v>
      </c>
      <c r="AR721" s="117" t="s">
        <v>164</v>
      </c>
      <c r="AS721" s="117" t="s">
        <v>2558</v>
      </c>
      <c r="AT721" s="117" t="s">
        <v>402</v>
      </c>
      <c r="AU721" s="117" t="s">
        <v>145</v>
      </c>
      <c r="AV721" s="117" t="s">
        <v>2559</v>
      </c>
      <c r="AW721" s="117" t="s">
        <v>2560</v>
      </c>
      <c r="AX721" s="117" t="s">
        <v>2561</v>
      </c>
      <c r="AY721" s="117" t="s">
        <v>145</v>
      </c>
      <c r="AZ721" s="117" t="s">
        <v>402</v>
      </c>
      <c r="BA721" s="117" t="s">
        <v>145</v>
      </c>
      <c r="BB721" s="117" t="s">
        <v>145</v>
      </c>
      <c r="BC721" s="117" t="s">
        <v>145</v>
      </c>
      <c r="BD721" s="117" t="s">
        <v>145</v>
      </c>
      <c r="BE721" s="117" t="s">
        <v>145</v>
      </c>
      <c r="BF721" s="117" t="s">
        <v>145</v>
      </c>
      <c r="BG721" s="117" t="s">
        <v>145</v>
      </c>
      <c r="BH721" s="117" t="s">
        <v>145</v>
      </c>
      <c r="BI721" s="117" t="s">
        <v>145</v>
      </c>
      <c r="BJ721" s="117" t="s">
        <v>145</v>
      </c>
      <c r="BK721" s="117" t="s">
        <v>145</v>
      </c>
      <c r="BL721" s="117" t="s">
        <v>170</v>
      </c>
      <c r="BM721" s="117" t="s">
        <v>145</v>
      </c>
      <c r="BN721" s="117" t="s">
        <v>145</v>
      </c>
      <c r="BO721" s="117" t="s">
        <v>145</v>
      </c>
      <c r="BP721" s="117" t="s">
        <v>145</v>
      </c>
      <c r="BQ721" s="117" t="s">
        <v>145</v>
      </c>
      <c r="BR721" s="117" t="s">
        <v>145</v>
      </c>
      <c r="BS721" s="117" t="s">
        <v>145</v>
      </c>
      <c r="BT721" s="117" t="s">
        <v>145</v>
      </c>
      <c r="BU721" s="117" t="s">
        <v>145</v>
      </c>
      <c r="BV721" s="117" t="s">
        <v>171</v>
      </c>
      <c r="BW721" s="117" t="s">
        <v>145</v>
      </c>
      <c r="BX721" s="117" t="s">
        <v>145</v>
      </c>
      <c r="BY721" s="117" t="s">
        <v>145</v>
      </c>
      <c r="BZ721" s="117" t="s">
        <v>145</v>
      </c>
      <c r="CA721" s="117" t="s">
        <v>145</v>
      </c>
      <c r="CB721" s="117" t="s">
        <v>149</v>
      </c>
      <c r="CC721" s="117" t="s">
        <v>149</v>
      </c>
      <c r="CD721" s="117" t="s">
        <v>145</v>
      </c>
      <c r="CE721" s="117" t="s">
        <v>145</v>
      </c>
      <c r="CF721" s="117" t="s">
        <v>145</v>
      </c>
      <c r="CG721" s="117" t="s">
        <v>145</v>
      </c>
      <c r="CH721" s="117" t="s">
        <v>145</v>
      </c>
      <c r="CI721" s="117" t="s">
        <v>145</v>
      </c>
      <c r="CJ721" s="117" t="s">
        <v>145</v>
      </c>
      <c r="CK721" s="117" t="s">
        <v>145</v>
      </c>
      <c r="CL721" s="117" t="s">
        <v>145</v>
      </c>
      <c r="CM721" s="117" t="s">
        <v>145</v>
      </c>
      <c r="CN721" s="117" t="s">
        <v>145</v>
      </c>
      <c r="CO721" s="117" t="s">
        <v>1811</v>
      </c>
      <c r="CP721" s="117" t="s">
        <v>145</v>
      </c>
      <c r="CQ721" s="117" t="s">
        <v>145</v>
      </c>
      <c r="CR721" s="117" t="s">
        <v>145</v>
      </c>
      <c r="CS721" s="117" t="s">
        <v>173</v>
      </c>
      <c r="CT721" s="117" t="s">
        <v>300</v>
      </c>
      <c r="CU721" s="117" t="s">
        <v>175</v>
      </c>
      <c r="CV721" s="117" t="s">
        <v>176</v>
      </c>
      <c r="CW721" s="117" t="s">
        <v>177</v>
      </c>
      <c r="CX721" s="117" t="s">
        <v>178</v>
      </c>
      <c r="CY721" s="117" t="s">
        <v>178</v>
      </c>
      <c r="CZ721" s="117" t="s">
        <v>179</v>
      </c>
      <c r="DA721" s="117" t="s">
        <v>179</v>
      </c>
      <c r="DB721" s="117" t="s">
        <v>145</v>
      </c>
      <c r="DC721" s="117" t="s">
        <v>145</v>
      </c>
      <c r="DD721" s="117" t="s">
        <v>179</v>
      </c>
      <c r="DE721" s="117" t="s">
        <v>145</v>
      </c>
      <c r="DF721" s="117" t="s">
        <v>145</v>
      </c>
      <c r="DG721" s="117" t="s">
        <v>145</v>
      </c>
      <c r="DH721" s="117" t="s">
        <v>145</v>
      </c>
      <c r="DI721" s="117" t="s">
        <v>145</v>
      </c>
      <c r="DJ721" s="117" t="s">
        <v>145</v>
      </c>
      <c r="DK721" s="117" t="s">
        <v>145</v>
      </c>
      <c r="DL721" s="117" t="s">
        <v>145</v>
      </c>
      <c r="DM721" s="117" t="s">
        <v>145</v>
      </c>
      <c r="DN721" s="117" t="s">
        <v>145</v>
      </c>
      <c r="DO721" s="117" t="s">
        <v>145</v>
      </c>
      <c r="DP721" s="117" t="s">
        <v>145</v>
      </c>
      <c r="DQ721" s="117" t="s">
        <v>145</v>
      </c>
      <c r="DR721" s="117" t="s">
        <v>145</v>
      </c>
      <c r="DS721" s="117" t="s">
        <v>145</v>
      </c>
      <c r="DT721" s="117" t="s">
        <v>145</v>
      </c>
      <c r="DU721" s="117" t="s">
        <v>145</v>
      </c>
      <c r="DV721" s="117" t="s">
        <v>145</v>
      </c>
      <c r="DW721" s="117" t="s">
        <v>145</v>
      </c>
      <c r="DX721" s="117" t="s">
        <v>145</v>
      </c>
      <c r="DY721" s="117" t="s">
        <v>145</v>
      </c>
      <c r="DZ721" s="117" t="s">
        <v>145</v>
      </c>
      <c r="EA721" s="117" t="s">
        <v>145</v>
      </c>
      <c r="EB721" s="117" t="s">
        <v>145</v>
      </c>
      <c r="EC721" s="117" t="s">
        <v>180</v>
      </c>
      <c r="ED721" s="117" t="s">
        <v>145</v>
      </c>
      <c r="EE721" s="117" t="s">
        <v>154</v>
      </c>
      <c r="EF721" s="117" t="s">
        <v>145</v>
      </c>
      <c r="EG721" s="117" t="s">
        <v>145</v>
      </c>
      <c r="EH721" s="117" t="s">
        <v>145</v>
      </c>
      <c r="EI721" s="117" t="s">
        <v>145</v>
      </c>
      <c r="EJ721" s="117" t="s">
        <v>145</v>
      </c>
      <c r="EK721" s="117" t="s">
        <v>145</v>
      </c>
      <c r="EL721" s="117" t="s">
        <v>145</v>
      </c>
      <c r="EM721" s="117" t="s">
        <v>145</v>
      </c>
      <c r="EN721" s="117" t="s">
        <v>147</v>
      </c>
    </row>
    <row r="722" spans="1:144">
      <c r="A722" s="117" t="s">
        <v>2562</v>
      </c>
      <c r="B722" s="117" t="s">
        <v>145</v>
      </c>
      <c r="C722" s="117" t="s">
        <v>146</v>
      </c>
      <c r="D722" s="117" t="s">
        <v>145</v>
      </c>
      <c r="E722" s="117" t="s">
        <v>147</v>
      </c>
      <c r="F722" s="117" t="s">
        <v>145</v>
      </c>
      <c r="G722" s="117" t="s">
        <v>148</v>
      </c>
      <c r="H722" s="117" t="s">
        <v>149</v>
      </c>
      <c r="I722" s="117" t="s">
        <v>145</v>
      </c>
      <c r="J722" s="117" t="s">
        <v>150</v>
      </c>
      <c r="K722" s="117" t="s">
        <v>151</v>
      </c>
      <c r="L722" s="117" t="s">
        <v>2563</v>
      </c>
      <c r="M722" s="117" t="s">
        <v>145</v>
      </c>
      <c r="N722" s="117" t="s">
        <v>146</v>
      </c>
      <c r="O722" s="117" t="s">
        <v>153</v>
      </c>
      <c r="P722" s="117" t="s">
        <v>154</v>
      </c>
      <c r="Q722" s="117" t="s">
        <v>155</v>
      </c>
      <c r="R722" s="117" t="s">
        <v>145</v>
      </c>
      <c r="S722" s="117" t="s">
        <v>156</v>
      </c>
      <c r="T722" s="117" t="s">
        <v>154</v>
      </c>
      <c r="U722" s="117" t="s">
        <v>145</v>
      </c>
      <c r="V722" s="117" t="s">
        <v>145</v>
      </c>
      <c r="W722" s="117" t="s">
        <v>157</v>
      </c>
      <c r="X722" s="117" t="s">
        <v>157</v>
      </c>
      <c r="Y722" s="117" t="s">
        <v>158</v>
      </c>
      <c r="Z722" s="117" t="s">
        <v>159</v>
      </c>
      <c r="AA722" s="117" t="s">
        <v>145</v>
      </c>
      <c r="AB722" s="117" t="s">
        <v>145</v>
      </c>
      <c r="AC722" s="117" t="s">
        <v>145</v>
      </c>
      <c r="AD722" s="117" t="s">
        <v>145</v>
      </c>
      <c r="AE722" s="117" t="s">
        <v>2564</v>
      </c>
      <c r="AF722" s="117" t="s">
        <v>145</v>
      </c>
      <c r="AG722" s="117" t="s">
        <v>145</v>
      </c>
      <c r="AH722" s="117" t="s">
        <v>147</v>
      </c>
      <c r="AI722" s="117" t="s">
        <v>145</v>
      </c>
      <c r="AJ722" s="117" t="s">
        <v>145</v>
      </c>
      <c r="AK722" s="117" t="s">
        <v>145</v>
      </c>
      <c r="AL722" s="117" t="s">
        <v>145</v>
      </c>
      <c r="AM722" s="117" t="s">
        <v>145</v>
      </c>
      <c r="AN722" s="117" t="s">
        <v>145</v>
      </c>
      <c r="AO722" s="117" t="s">
        <v>1127</v>
      </c>
      <c r="AP722" s="117" t="s">
        <v>759</v>
      </c>
      <c r="AQ722" s="117" t="s">
        <v>1659</v>
      </c>
      <c r="AR722" s="117" t="s">
        <v>1130</v>
      </c>
      <c r="AS722" s="117" t="s">
        <v>1131</v>
      </c>
      <c r="AT722" s="117" t="s">
        <v>1132</v>
      </c>
      <c r="AU722" s="117" t="s">
        <v>145</v>
      </c>
      <c r="AV722" s="117" t="s">
        <v>2565</v>
      </c>
      <c r="AW722" s="117" t="s">
        <v>2566</v>
      </c>
      <c r="AX722" s="117" t="s">
        <v>2567</v>
      </c>
      <c r="AY722" s="117" t="s">
        <v>145</v>
      </c>
      <c r="AZ722" s="117" t="s">
        <v>1132</v>
      </c>
      <c r="BA722" s="117" t="s">
        <v>145</v>
      </c>
      <c r="BB722" s="117" t="s">
        <v>145</v>
      </c>
      <c r="BC722" s="117" t="s">
        <v>145</v>
      </c>
      <c r="BD722" s="117" t="s">
        <v>145</v>
      </c>
      <c r="BE722" s="117" t="s">
        <v>145</v>
      </c>
      <c r="BF722" s="117" t="s">
        <v>145</v>
      </c>
      <c r="BG722" s="117" t="s">
        <v>145</v>
      </c>
      <c r="BH722" s="117" t="s">
        <v>145</v>
      </c>
      <c r="BI722" s="117" t="s">
        <v>145</v>
      </c>
      <c r="BJ722" s="117" t="s">
        <v>145</v>
      </c>
      <c r="BK722" s="117" t="s">
        <v>145</v>
      </c>
      <c r="BL722" s="117" t="s">
        <v>170</v>
      </c>
      <c r="BM722" s="117" t="s">
        <v>145</v>
      </c>
      <c r="BN722" s="117" t="s">
        <v>145</v>
      </c>
      <c r="BO722" s="117" t="s">
        <v>145</v>
      </c>
      <c r="BP722" s="117" t="s">
        <v>145</v>
      </c>
      <c r="BQ722" s="117" t="s">
        <v>145</v>
      </c>
      <c r="BR722" s="117" t="s">
        <v>145</v>
      </c>
      <c r="BS722" s="117" t="s">
        <v>145</v>
      </c>
      <c r="BT722" s="117" t="s">
        <v>145</v>
      </c>
      <c r="BU722" s="117" t="s">
        <v>145</v>
      </c>
      <c r="BV722" s="117" t="s">
        <v>171</v>
      </c>
      <c r="BW722" s="117" t="s">
        <v>145</v>
      </c>
      <c r="BX722" s="117" t="s">
        <v>145</v>
      </c>
      <c r="BY722" s="117" t="s">
        <v>145</v>
      </c>
      <c r="BZ722" s="117" t="s">
        <v>145</v>
      </c>
      <c r="CA722" s="117" t="s">
        <v>145</v>
      </c>
      <c r="CB722" s="117" t="s">
        <v>149</v>
      </c>
      <c r="CC722" s="117" t="s">
        <v>149</v>
      </c>
      <c r="CD722" s="117" t="s">
        <v>145</v>
      </c>
      <c r="CE722" s="117" t="s">
        <v>145</v>
      </c>
      <c r="CF722" s="117" t="s">
        <v>145</v>
      </c>
      <c r="CG722" s="117" t="s">
        <v>145</v>
      </c>
      <c r="CH722" s="117" t="s">
        <v>145</v>
      </c>
      <c r="CI722" s="117" t="s">
        <v>145</v>
      </c>
      <c r="CJ722" s="117" t="s">
        <v>145</v>
      </c>
      <c r="CK722" s="117" t="s">
        <v>145</v>
      </c>
      <c r="CL722" s="117" t="s">
        <v>145</v>
      </c>
      <c r="CM722" s="117" t="s">
        <v>145</v>
      </c>
      <c r="CN722" s="117" t="s">
        <v>145</v>
      </c>
      <c r="CO722" s="117" t="s">
        <v>1811</v>
      </c>
      <c r="CP722" s="117" t="s">
        <v>145</v>
      </c>
      <c r="CQ722" s="117" t="s">
        <v>145</v>
      </c>
      <c r="CR722" s="117" t="s">
        <v>145</v>
      </c>
      <c r="CS722" s="117" t="s">
        <v>173</v>
      </c>
      <c r="CT722" s="117" t="s">
        <v>174</v>
      </c>
      <c r="CU722" s="117" t="s">
        <v>182</v>
      </c>
      <c r="CV722" s="117" t="s">
        <v>183</v>
      </c>
      <c r="CW722" s="117" t="s">
        <v>184</v>
      </c>
      <c r="CX722" s="117" t="s">
        <v>178</v>
      </c>
      <c r="CY722" s="117" t="s">
        <v>178</v>
      </c>
      <c r="CZ722" s="117" t="s">
        <v>179</v>
      </c>
      <c r="DA722" s="117" t="s">
        <v>179</v>
      </c>
      <c r="DB722" s="117" t="s">
        <v>145</v>
      </c>
      <c r="DC722" s="117" t="s">
        <v>145</v>
      </c>
      <c r="DD722" s="117" t="s">
        <v>179</v>
      </c>
      <c r="DE722" s="117" t="s">
        <v>145</v>
      </c>
      <c r="DF722" s="117" t="s">
        <v>145</v>
      </c>
      <c r="DG722" s="117" t="s">
        <v>145</v>
      </c>
      <c r="DH722" s="117" t="s">
        <v>145</v>
      </c>
      <c r="DI722" s="117" t="s">
        <v>145</v>
      </c>
      <c r="DJ722" s="117" t="s">
        <v>145</v>
      </c>
      <c r="DK722" s="117" t="s">
        <v>145</v>
      </c>
      <c r="DL722" s="117" t="s">
        <v>145</v>
      </c>
      <c r="DM722" s="117" t="s">
        <v>145</v>
      </c>
      <c r="DN722" s="117" t="s">
        <v>145</v>
      </c>
      <c r="DO722" s="117" t="s">
        <v>145</v>
      </c>
      <c r="DP722" s="117" t="s">
        <v>145</v>
      </c>
      <c r="DQ722" s="117" t="s">
        <v>145</v>
      </c>
      <c r="DR722" s="117" t="s">
        <v>145</v>
      </c>
      <c r="DS722" s="117" t="s">
        <v>145</v>
      </c>
      <c r="DT722" s="117" t="s">
        <v>145</v>
      </c>
      <c r="DU722" s="117" t="s">
        <v>145</v>
      </c>
      <c r="DV722" s="117" t="s">
        <v>145</v>
      </c>
      <c r="DW722" s="117" t="s">
        <v>145</v>
      </c>
      <c r="DX722" s="117" t="s">
        <v>145</v>
      </c>
      <c r="DY722" s="117" t="s">
        <v>145</v>
      </c>
      <c r="DZ722" s="117" t="s">
        <v>145</v>
      </c>
      <c r="EA722" s="117" t="s">
        <v>145</v>
      </c>
      <c r="EB722" s="117" t="s">
        <v>145</v>
      </c>
      <c r="EC722" s="117" t="s">
        <v>180</v>
      </c>
      <c r="ED722" s="117" t="s">
        <v>145</v>
      </c>
      <c r="EE722" s="117" t="s">
        <v>154</v>
      </c>
      <c r="EF722" s="117" t="s">
        <v>145</v>
      </c>
      <c r="EG722" s="117" t="s">
        <v>145</v>
      </c>
      <c r="EH722" s="117" t="s">
        <v>145</v>
      </c>
      <c r="EI722" s="117" t="s">
        <v>145</v>
      </c>
      <c r="EJ722" s="117" t="s">
        <v>145</v>
      </c>
      <c r="EK722" s="117" t="s">
        <v>145</v>
      </c>
      <c r="EL722" s="117" t="s">
        <v>145</v>
      </c>
      <c r="EM722" s="117" t="s">
        <v>145</v>
      </c>
      <c r="EN722" s="117" t="s">
        <v>147</v>
      </c>
    </row>
    <row r="723" spans="1:144">
      <c r="A723" s="117" t="s">
        <v>2562</v>
      </c>
      <c r="B723" s="117" t="s">
        <v>145</v>
      </c>
      <c r="C723" s="117" t="s">
        <v>146</v>
      </c>
      <c r="D723" s="117" t="s">
        <v>145</v>
      </c>
      <c r="E723" s="117" t="s">
        <v>147</v>
      </c>
      <c r="F723" s="117" t="s">
        <v>145</v>
      </c>
      <c r="G723" s="117" t="s">
        <v>148</v>
      </c>
      <c r="H723" s="117" t="s">
        <v>149</v>
      </c>
      <c r="I723" s="117" t="s">
        <v>145</v>
      </c>
      <c r="J723" s="117" t="s">
        <v>150</v>
      </c>
      <c r="K723" s="117" t="s">
        <v>151</v>
      </c>
      <c r="L723" s="117" t="s">
        <v>2563</v>
      </c>
      <c r="M723" s="117" t="s">
        <v>145</v>
      </c>
      <c r="N723" s="117" t="s">
        <v>146</v>
      </c>
      <c r="O723" s="117" t="s">
        <v>153</v>
      </c>
      <c r="P723" s="117" t="s">
        <v>154</v>
      </c>
      <c r="Q723" s="117" t="s">
        <v>155</v>
      </c>
      <c r="R723" s="117" t="s">
        <v>145</v>
      </c>
      <c r="S723" s="117" t="s">
        <v>156</v>
      </c>
      <c r="T723" s="117" t="s">
        <v>154</v>
      </c>
      <c r="U723" s="117" t="s">
        <v>145</v>
      </c>
      <c r="V723" s="117" t="s">
        <v>145</v>
      </c>
      <c r="W723" s="117" t="s">
        <v>157</v>
      </c>
      <c r="X723" s="117" t="s">
        <v>157</v>
      </c>
      <c r="Y723" s="117" t="s">
        <v>158</v>
      </c>
      <c r="Z723" s="117" t="s">
        <v>159</v>
      </c>
      <c r="AA723" s="117" t="s">
        <v>145</v>
      </c>
      <c r="AB723" s="117" t="s">
        <v>145</v>
      </c>
      <c r="AC723" s="117" t="s">
        <v>145</v>
      </c>
      <c r="AD723" s="117" t="s">
        <v>145</v>
      </c>
      <c r="AE723" s="117" t="s">
        <v>2564</v>
      </c>
      <c r="AF723" s="117" t="s">
        <v>145</v>
      </c>
      <c r="AG723" s="117" t="s">
        <v>145</v>
      </c>
      <c r="AH723" s="117" t="s">
        <v>147</v>
      </c>
      <c r="AI723" s="117" t="s">
        <v>145</v>
      </c>
      <c r="AJ723" s="117" t="s">
        <v>145</v>
      </c>
      <c r="AK723" s="117" t="s">
        <v>145</v>
      </c>
      <c r="AL723" s="117" t="s">
        <v>145</v>
      </c>
      <c r="AM723" s="117" t="s">
        <v>145</v>
      </c>
      <c r="AN723" s="117" t="s">
        <v>145</v>
      </c>
      <c r="AO723" s="117" t="s">
        <v>1127</v>
      </c>
      <c r="AP723" s="117" t="s">
        <v>759</v>
      </c>
      <c r="AQ723" s="117" t="s">
        <v>1659</v>
      </c>
      <c r="AR723" s="117" t="s">
        <v>1130</v>
      </c>
      <c r="AS723" s="117" t="s">
        <v>1131</v>
      </c>
      <c r="AT723" s="117" t="s">
        <v>1132</v>
      </c>
      <c r="AU723" s="117" t="s">
        <v>145</v>
      </c>
      <c r="AV723" s="117" t="s">
        <v>2565</v>
      </c>
      <c r="AW723" s="117" t="s">
        <v>2566</v>
      </c>
      <c r="AX723" s="117" t="s">
        <v>2567</v>
      </c>
      <c r="AY723" s="117" t="s">
        <v>145</v>
      </c>
      <c r="AZ723" s="117" t="s">
        <v>1132</v>
      </c>
      <c r="BA723" s="117" t="s">
        <v>145</v>
      </c>
      <c r="BB723" s="117" t="s">
        <v>145</v>
      </c>
      <c r="BC723" s="117" t="s">
        <v>145</v>
      </c>
      <c r="BD723" s="117" t="s">
        <v>145</v>
      </c>
      <c r="BE723" s="117" t="s">
        <v>145</v>
      </c>
      <c r="BF723" s="117" t="s">
        <v>145</v>
      </c>
      <c r="BG723" s="117" t="s">
        <v>145</v>
      </c>
      <c r="BH723" s="117" t="s">
        <v>145</v>
      </c>
      <c r="BI723" s="117" t="s">
        <v>145</v>
      </c>
      <c r="BJ723" s="117" t="s">
        <v>145</v>
      </c>
      <c r="BK723" s="117" t="s">
        <v>145</v>
      </c>
      <c r="BL723" s="117" t="s">
        <v>170</v>
      </c>
      <c r="BM723" s="117" t="s">
        <v>145</v>
      </c>
      <c r="BN723" s="117" t="s">
        <v>145</v>
      </c>
      <c r="BO723" s="117" t="s">
        <v>145</v>
      </c>
      <c r="BP723" s="117" t="s">
        <v>145</v>
      </c>
      <c r="BQ723" s="117" t="s">
        <v>145</v>
      </c>
      <c r="BR723" s="117" t="s">
        <v>145</v>
      </c>
      <c r="BS723" s="117" t="s">
        <v>145</v>
      </c>
      <c r="BT723" s="117" t="s">
        <v>145</v>
      </c>
      <c r="BU723" s="117" t="s">
        <v>145</v>
      </c>
      <c r="BV723" s="117" t="s">
        <v>171</v>
      </c>
      <c r="BW723" s="117" t="s">
        <v>145</v>
      </c>
      <c r="BX723" s="117" t="s">
        <v>145</v>
      </c>
      <c r="BY723" s="117" t="s">
        <v>145</v>
      </c>
      <c r="BZ723" s="117" t="s">
        <v>145</v>
      </c>
      <c r="CA723" s="117" t="s">
        <v>145</v>
      </c>
      <c r="CB723" s="117" t="s">
        <v>149</v>
      </c>
      <c r="CC723" s="117" t="s">
        <v>149</v>
      </c>
      <c r="CD723" s="117" t="s">
        <v>145</v>
      </c>
      <c r="CE723" s="117" t="s">
        <v>145</v>
      </c>
      <c r="CF723" s="117" t="s">
        <v>145</v>
      </c>
      <c r="CG723" s="117" t="s">
        <v>145</v>
      </c>
      <c r="CH723" s="117" t="s">
        <v>145</v>
      </c>
      <c r="CI723" s="117" t="s">
        <v>145</v>
      </c>
      <c r="CJ723" s="117" t="s">
        <v>145</v>
      </c>
      <c r="CK723" s="117" t="s">
        <v>145</v>
      </c>
      <c r="CL723" s="117" t="s">
        <v>145</v>
      </c>
      <c r="CM723" s="117" t="s">
        <v>145</v>
      </c>
      <c r="CN723" s="117" t="s">
        <v>145</v>
      </c>
      <c r="CO723" s="117" t="s">
        <v>1811</v>
      </c>
      <c r="CP723" s="117" t="s">
        <v>145</v>
      </c>
      <c r="CQ723" s="117" t="s">
        <v>145</v>
      </c>
      <c r="CR723" s="117" t="s">
        <v>145</v>
      </c>
      <c r="CS723" s="117" t="s">
        <v>173</v>
      </c>
      <c r="CT723" s="117" t="s">
        <v>181</v>
      </c>
      <c r="CU723" s="117" t="s">
        <v>1673</v>
      </c>
      <c r="CV723" s="117" t="s">
        <v>1674</v>
      </c>
      <c r="CW723" s="117" t="s">
        <v>1674</v>
      </c>
      <c r="CX723" s="117" t="s">
        <v>178</v>
      </c>
      <c r="CY723" s="117" t="s">
        <v>178</v>
      </c>
      <c r="CZ723" s="117" t="s">
        <v>179</v>
      </c>
      <c r="DA723" s="117" t="s">
        <v>179</v>
      </c>
      <c r="DB723" s="117" t="s">
        <v>145</v>
      </c>
      <c r="DC723" s="117" t="s">
        <v>145</v>
      </c>
      <c r="DD723" s="117" t="s">
        <v>179</v>
      </c>
      <c r="DE723" s="117" t="s">
        <v>145</v>
      </c>
      <c r="DF723" s="117" t="s">
        <v>145</v>
      </c>
      <c r="DG723" s="117" t="s">
        <v>145</v>
      </c>
      <c r="DH723" s="117" t="s">
        <v>145</v>
      </c>
      <c r="DI723" s="117" t="s">
        <v>145</v>
      </c>
      <c r="DJ723" s="117" t="s">
        <v>145</v>
      </c>
      <c r="DK723" s="117" t="s">
        <v>145</v>
      </c>
      <c r="DL723" s="117" t="s">
        <v>145</v>
      </c>
      <c r="DM723" s="117" t="s">
        <v>145</v>
      </c>
      <c r="DN723" s="117" t="s">
        <v>145</v>
      </c>
      <c r="DO723" s="117" t="s">
        <v>145</v>
      </c>
      <c r="DP723" s="117" t="s">
        <v>145</v>
      </c>
      <c r="DQ723" s="117" t="s">
        <v>145</v>
      </c>
      <c r="DR723" s="117" t="s">
        <v>145</v>
      </c>
      <c r="DS723" s="117" t="s">
        <v>145</v>
      </c>
      <c r="DT723" s="117" t="s">
        <v>145</v>
      </c>
      <c r="DU723" s="117" t="s">
        <v>145</v>
      </c>
      <c r="DV723" s="117" t="s">
        <v>145</v>
      </c>
      <c r="DW723" s="117" t="s">
        <v>145</v>
      </c>
      <c r="DX723" s="117" t="s">
        <v>145</v>
      </c>
      <c r="DY723" s="117" t="s">
        <v>145</v>
      </c>
      <c r="DZ723" s="117" t="s">
        <v>145</v>
      </c>
      <c r="EA723" s="117" t="s">
        <v>145</v>
      </c>
      <c r="EB723" s="117" t="s">
        <v>145</v>
      </c>
      <c r="EC723" s="117" t="s">
        <v>180</v>
      </c>
      <c r="ED723" s="117" t="s">
        <v>145</v>
      </c>
      <c r="EE723" s="117" t="s">
        <v>154</v>
      </c>
      <c r="EF723" s="117" t="s">
        <v>145</v>
      </c>
      <c r="EG723" s="117" t="s">
        <v>145</v>
      </c>
      <c r="EH723" s="117" t="s">
        <v>145</v>
      </c>
      <c r="EI723" s="117" t="s">
        <v>145</v>
      </c>
      <c r="EJ723" s="117" t="s">
        <v>145</v>
      </c>
      <c r="EK723" s="117" t="s">
        <v>145</v>
      </c>
      <c r="EL723" s="117" t="s">
        <v>145</v>
      </c>
      <c r="EM723" s="117" t="s">
        <v>145</v>
      </c>
      <c r="EN723" s="117" t="s">
        <v>147</v>
      </c>
    </row>
    <row r="724" spans="1:144">
      <c r="A724" s="117" t="s">
        <v>2562</v>
      </c>
      <c r="B724" s="117" t="s">
        <v>145</v>
      </c>
      <c r="C724" s="117" t="s">
        <v>146</v>
      </c>
      <c r="D724" s="117" t="s">
        <v>145</v>
      </c>
      <c r="E724" s="117" t="s">
        <v>147</v>
      </c>
      <c r="F724" s="117" t="s">
        <v>145</v>
      </c>
      <c r="G724" s="117" t="s">
        <v>148</v>
      </c>
      <c r="H724" s="117" t="s">
        <v>149</v>
      </c>
      <c r="I724" s="117" t="s">
        <v>145</v>
      </c>
      <c r="J724" s="117" t="s">
        <v>150</v>
      </c>
      <c r="K724" s="117" t="s">
        <v>151</v>
      </c>
      <c r="L724" s="117" t="s">
        <v>2563</v>
      </c>
      <c r="M724" s="117" t="s">
        <v>145</v>
      </c>
      <c r="N724" s="117" t="s">
        <v>146</v>
      </c>
      <c r="O724" s="117" t="s">
        <v>153</v>
      </c>
      <c r="P724" s="117" t="s">
        <v>154</v>
      </c>
      <c r="Q724" s="117" t="s">
        <v>155</v>
      </c>
      <c r="R724" s="117" t="s">
        <v>145</v>
      </c>
      <c r="S724" s="117" t="s">
        <v>156</v>
      </c>
      <c r="T724" s="117" t="s">
        <v>154</v>
      </c>
      <c r="U724" s="117" t="s">
        <v>145</v>
      </c>
      <c r="V724" s="117" t="s">
        <v>145</v>
      </c>
      <c r="W724" s="117" t="s">
        <v>157</v>
      </c>
      <c r="X724" s="117" t="s">
        <v>157</v>
      </c>
      <c r="Y724" s="117" t="s">
        <v>158</v>
      </c>
      <c r="Z724" s="117" t="s">
        <v>159</v>
      </c>
      <c r="AA724" s="117" t="s">
        <v>145</v>
      </c>
      <c r="AB724" s="117" t="s">
        <v>145</v>
      </c>
      <c r="AC724" s="117" t="s">
        <v>145</v>
      </c>
      <c r="AD724" s="117" t="s">
        <v>145</v>
      </c>
      <c r="AE724" s="117" t="s">
        <v>2564</v>
      </c>
      <c r="AF724" s="117" t="s">
        <v>145</v>
      </c>
      <c r="AG724" s="117" t="s">
        <v>145</v>
      </c>
      <c r="AH724" s="117" t="s">
        <v>147</v>
      </c>
      <c r="AI724" s="117" t="s">
        <v>145</v>
      </c>
      <c r="AJ724" s="117" t="s">
        <v>145</v>
      </c>
      <c r="AK724" s="117" t="s">
        <v>145</v>
      </c>
      <c r="AL724" s="117" t="s">
        <v>145</v>
      </c>
      <c r="AM724" s="117" t="s">
        <v>145</v>
      </c>
      <c r="AN724" s="117" t="s">
        <v>145</v>
      </c>
      <c r="AO724" s="117" t="s">
        <v>1127</v>
      </c>
      <c r="AP724" s="117" t="s">
        <v>759</v>
      </c>
      <c r="AQ724" s="117" t="s">
        <v>1659</v>
      </c>
      <c r="AR724" s="117" t="s">
        <v>1130</v>
      </c>
      <c r="AS724" s="117" t="s">
        <v>1131</v>
      </c>
      <c r="AT724" s="117" t="s">
        <v>1132</v>
      </c>
      <c r="AU724" s="117" t="s">
        <v>145</v>
      </c>
      <c r="AV724" s="117" t="s">
        <v>2565</v>
      </c>
      <c r="AW724" s="117" t="s">
        <v>2566</v>
      </c>
      <c r="AX724" s="117" t="s">
        <v>2567</v>
      </c>
      <c r="AY724" s="117" t="s">
        <v>145</v>
      </c>
      <c r="AZ724" s="117" t="s">
        <v>1132</v>
      </c>
      <c r="BA724" s="117" t="s">
        <v>145</v>
      </c>
      <c r="BB724" s="117" t="s">
        <v>145</v>
      </c>
      <c r="BC724" s="117" t="s">
        <v>145</v>
      </c>
      <c r="BD724" s="117" t="s">
        <v>145</v>
      </c>
      <c r="BE724" s="117" t="s">
        <v>145</v>
      </c>
      <c r="BF724" s="117" t="s">
        <v>145</v>
      </c>
      <c r="BG724" s="117" t="s">
        <v>145</v>
      </c>
      <c r="BH724" s="117" t="s">
        <v>145</v>
      </c>
      <c r="BI724" s="117" t="s">
        <v>145</v>
      </c>
      <c r="BJ724" s="117" t="s">
        <v>145</v>
      </c>
      <c r="BK724" s="117" t="s">
        <v>145</v>
      </c>
      <c r="BL724" s="117" t="s">
        <v>170</v>
      </c>
      <c r="BM724" s="117" t="s">
        <v>145</v>
      </c>
      <c r="BN724" s="117" t="s">
        <v>145</v>
      </c>
      <c r="BO724" s="117" t="s">
        <v>145</v>
      </c>
      <c r="BP724" s="117" t="s">
        <v>145</v>
      </c>
      <c r="BQ724" s="117" t="s">
        <v>145</v>
      </c>
      <c r="BR724" s="117" t="s">
        <v>145</v>
      </c>
      <c r="BS724" s="117" t="s">
        <v>145</v>
      </c>
      <c r="BT724" s="117" t="s">
        <v>145</v>
      </c>
      <c r="BU724" s="117" t="s">
        <v>145</v>
      </c>
      <c r="BV724" s="117" t="s">
        <v>171</v>
      </c>
      <c r="BW724" s="117" t="s">
        <v>145</v>
      </c>
      <c r="BX724" s="117" t="s">
        <v>145</v>
      </c>
      <c r="BY724" s="117" t="s">
        <v>145</v>
      </c>
      <c r="BZ724" s="117" t="s">
        <v>145</v>
      </c>
      <c r="CA724" s="117" t="s">
        <v>145</v>
      </c>
      <c r="CB724" s="117" t="s">
        <v>149</v>
      </c>
      <c r="CC724" s="117" t="s">
        <v>149</v>
      </c>
      <c r="CD724" s="117" t="s">
        <v>145</v>
      </c>
      <c r="CE724" s="117" t="s">
        <v>145</v>
      </c>
      <c r="CF724" s="117" t="s">
        <v>145</v>
      </c>
      <c r="CG724" s="117" t="s">
        <v>145</v>
      </c>
      <c r="CH724" s="117" t="s">
        <v>145</v>
      </c>
      <c r="CI724" s="117" t="s">
        <v>145</v>
      </c>
      <c r="CJ724" s="117" t="s">
        <v>145</v>
      </c>
      <c r="CK724" s="117" t="s">
        <v>145</v>
      </c>
      <c r="CL724" s="117" t="s">
        <v>145</v>
      </c>
      <c r="CM724" s="117" t="s">
        <v>145</v>
      </c>
      <c r="CN724" s="117" t="s">
        <v>145</v>
      </c>
      <c r="CO724" s="117" t="s">
        <v>1811</v>
      </c>
      <c r="CP724" s="117" t="s">
        <v>145</v>
      </c>
      <c r="CQ724" s="117" t="s">
        <v>145</v>
      </c>
      <c r="CR724" s="117" t="s">
        <v>145</v>
      </c>
      <c r="CS724" s="117" t="s">
        <v>173</v>
      </c>
      <c r="CT724" s="117" t="s">
        <v>300</v>
      </c>
      <c r="CU724" s="117" t="s">
        <v>175</v>
      </c>
      <c r="CV724" s="117" t="s">
        <v>176</v>
      </c>
      <c r="CW724" s="117" t="s">
        <v>177</v>
      </c>
      <c r="CX724" s="117" t="s">
        <v>178</v>
      </c>
      <c r="CY724" s="117" t="s">
        <v>178</v>
      </c>
      <c r="CZ724" s="117" t="s">
        <v>179</v>
      </c>
      <c r="DA724" s="117" t="s">
        <v>179</v>
      </c>
      <c r="DB724" s="117" t="s">
        <v>145</v>
      </c>
      <c r="DC724" s="117" t="s">
        <v>145</v>
      </c>
      <c r="DD724" s="117" t="s">
        <v>179</v>
      </c>
      <c r="DE724" s="117" t="s">
        <v>145</v>
      </c>
      <c r="DF724" s="117" t="s">
        <v>145</v>
      </c>
      <c r="DG724" s="117" t="s">
        <v>145</v>
      </c>
      <c r="DH724" s="117" t="s">
        <v>145</v>
      </c>
      <c r="DI724" s="117" t="s">
        <v>145</v>
      </c>
      <c r="DJ724" s="117" t="s">
        <v>145</v>
      </c>
      <c r="DK724" s="117" t="s">
        <v>145</v>
      </c>
      <c r="DL724" s="117" t="s">
        <v>145</v>
      </c>
      <c r="DM724" s="117" t="s">
        <v>145</v>
      </c>
      <c r="DN724" s="117" t="s">
        <v>145</v>
      </c>
      <c r="DO724" s="117" t="s">
        <v>145</v>
      </c>
      <c r="DP724" s="117" t="s">
        <v>145</v>
      </c>
      <c r="DQ724" s="117" t="s">
        <v>145</v>
      </c>
      <c r="DR724" s="117" t="s">
        <v>145</v>
      </c>
      <c r="DS724" s="117" t="s">
        <v>145</v>
      </c>
      <c r="DT724" s="117" t="s">
        <v>145</v>
      </c>
      <c r="DU724" s="117" t="s">
        <v>145</v>
      </c>
      <c r="DV724" s="117" t="s">
        <v>145</v>
      </c>
      <c r="DW724" s="117" t="s">
        <v>145</v>
      </c>
      <c r="DX724" s="117" t="s">
        <v>145</v>
      </c>
      <c r="DY724" s="117" t="s">
        <v>145</v>
      </c>
      <c r="DZ724" s="117" t="s">
        <v>145</v>
      </c>
      <c r="EA724" s="117" t="s">
        <v>145</v>
      </c>
      <c r="EB724" s="117" t="s">
        <v>145</v>
      </c>
      <c r="EC724" s="117" t="s">
        <v>180</v>
      </c>
      <c r="ED724" s="117" t="s">
        <v>145</v>
      </c>
      <c r="EE724" s="117" t="s">
        <v>154</v>
      </c>
      <c r="EF724" s="117" t="s">
        <v>145</v>
      </c>
      <c r="EG724" s="117" t="s">
        <v>145</v>
      </c>
      <c r="EH724" s="117" t="s">
        <v>145</v>
      </c>
      <c r="EI724" s="117" t="s">
        <v>145</v>
      </c>
      <c r="EJ724" s="117" t="s">
        <v>145</v>
      </c>
      <c r="EK724" s="117" t="s">
        <v>145</v>
      </c>
      <c r="EL724" s="117" t="s">
        <v>145</v>
      </c>
      <c r="EM724" s="117" t="s">
        <v>145</v>
      </c>
      <c r="EN724" s="117" t="s">
        <v>147</v>
      </c>
    </row>
    <row r="725" spans="1:144">
      <c r="A725" s="117" t="s">
        <v>2568</v>
      </c>
      <c r="B725" s="117" t="s">
        <v>145</v>
      </c>
      <c r="C725" s="117" t="s">
        <v>146</v>
      </c>
      <c r="D725" s="117" t="s">
        <v>145</v>
      </c>
      <c r="E725" s="117" t="s">
        <v>147</v>
      </c>
      <c r="F725" s="117" t="s">
        <v>145</v>
      </c>
      <c r="G725" s="117" t="s">
        <v>148</v>
      </c>
      <c r="H725" s="117" t="s">
        <v>149</v>
      </c>
      <c r="I725" s="117" t="s">
        <v>145</v>
      </c>
      <c r="J725" s="117" t="s">
        <v>150</v>
      </c>
      <c r="K725" s="117" t="s">
        <v>151</v>
      </c>
      <c r="L725" s="117" t="s">
        <v>2563</v>
      </c>
      <c r="M725" s="117" t="s">
        <v>145</v>
      </c>
      <c r="N725" s="117" t="s">
        <v>146</v>
      </c>
      <c r="O725" s="117" t="s">
        <v>153</v>
      </c>
      <c r="P725" s="117" t="s">
        <v>154</v>
      </c>
      <c r="Q725" s="117" t="s">
        <v>155</v>
      </c>
      <c r="R725" s="117" t="s">
        <v>145</v>
      </c>
      <c r="S725" s="117" t="s">
        <v>156</v>
      </c>
      <c r="T725" s="117" t="s">
        <v>154</v>
      </c>
      <c r="U725" s="117" t="s">
        <v>145</v>
      </c>
      <c r="V725" s="117" t="s">
        <v>145</v>
      </c>
      <c r="W725" s="117" t="s">
        <v>157</v>
      </c>
      <c r="X725" s="117" t="s">
        <v>157</v>
      </c>
      <c r="Y725" s="117" t="s">
        <v>158</v>
      </c>
      <c r="Z725" s="117" t="s">
        <v>159</v>
      </c>
      <c r="AA725" s="117" t="s">
        <v>145</v>
      </c>
      <c r="AB725" s="117" t="s">
        <v>145</v>
      </c>
      <c r="AC725" s="117" t="s">
        <v>145</v>
      </c>
      <c r="AD725" s="117" t="s">
        <v>145</v>
      </c>
      <c r="AE725" s="117" t="s">
        <v>2569</v>
      </c>
      <c r="AF725" s="117" t="s">
        <v>145</v>
      </c>
      <c r="AG725" s="117" t="s">
        <v>145</v>
      </c>
      <c r="AH725" s="117" t="s">
        <v>147</v>
      </c>
      <c r="AI725" s="117" t="s">
        <v>145</v>
      </c>
      <c r="AJ725" s="117" t="s">
        <v>145</v>
      </c>
      <c r="AK725" s="117" t="s">
        <v>145</v>
      </c>
      <c r="AL725" s="117" t="s">
        <v>145</v>
      </c>
      <c r="AM725" s="117" t="s">
        <v>145</v>
      </c>
      <c r="AN725" s="117" t="s">
        <v>145</v>
      </c>
      <c r="AO725" s="117" t="s">
        <v>2412</v>
      </c>
      <c r="AP725" s="117" t="s">
        <v>2413</v>
      </c>
      <c r="AQ725" s="117" t="s">
        <v>2570</v>
      </c>
      <c r="AR725" s="117" t="s">
        <v>2414</v>
      </c>
      <c r="AS725" s="117" t="s">
        <v>2415</v>
      </c>
      <c r="AT725" s="117" t="s">
        <v>2416</v>
      </c>
      <c r="AU725" s="117" t="s">
        <v>145</v>
      </c>
      <c r="AV725" s="117" t="s">
        <v>2571</v>
      </c>
      <c r="AW725" s="117" t="s">
        <v>711</v>
      </c>
      <c r="AX725" s="117" t="s">
        <v>2572</v>
      </c>
      <c r="AY725" s="117" t="s">
        <v>145</v>
      </c>
      <c r="AZ725" s="117" t="s">
        <v>2416</v>
      </c>
      <c r="BA725" s="117" t="s">
        <v>145</v>
      </c>
      <c r="BB725" s="117" t="s">
        <v>145</v>
      </c>
      <c r="BC725" s="117" t="s">
        <v>145</v>
      </c>
      <c r="BD725" s="117" t="s">
        <v>145</v>
      </c>
      <c r="BE725" s="117" t="s">
        <v>145</v>
      </c>
      <c r="BF725" s="117" t="s">
        <v>145</v>
      </c>
      <c r="BG725" s="117" t="s">
        <v>145</v>
      </c>
      <c r="BH725" s="117" t="s">
        <v>145</v>
      </c>
      <c r="BI725" s="117" t="s">
        <v>145</v>
      </c>
      <c r="BJ725" s="117" t="s">
        <v>145</v>
      </c>
      <c r="BK725" s="117" t="s">
        <v>145</v>
      </c>
      <c r="BL725" s="117" t="s">
        <v>170</v>
      </c>
      <c r="BM725" s="117" t="s">
        <v>145</v>
      </c>
      <c r="BN725" s="117" t="s">
        <v>145</v>
      </c>
      <c r="BO725" s="117" t="s">
        <v>145</v>
      </c>
      <c r="BP725" s="117" t="s">
        <v>145</v>
      </c>
      <c r="BQ725" s="117" t="s">
        <v>145</v>
      </c>
      <c r="BR725" s="117" t="s">
        <v>145</v>
      </c>
      <c r="BS725" s="117" t="s">
        <v>145</v>
      </c>
      <c r="BT725" s="117" t="s">
        <v>145</v>
      </c>
      <c r="BU725" s="117" t="s">
        <v>145</v>
      </c>
      <c r="BV725" s="117" t="s">
        <v>171</v>
      </c>
      <c r="BW725" s="117" t="s">
        <v>145</v>
      </c>
      <c r="BX725" s="117" t="s">
        <v>145</v>
      </c>
      <c r="BY725" s="117" t="s">
        <v>145</v>
      </c>
      <c r="BZ725" s="117" t="s">
        <v>145</v>
      </c>
      <c r="CA725" s="117" t="s">
        <v>145</v>
      </c>
      <c r="CB725" s="117" t="s">
        <v>149</v>
      </c>
      <c r="CC725" s="117" t="s">
        <v>149</v>
      </c>
      <c r="CD725" s="117" t="s">
        <v>145</v>
      </c>
      <c r="CE725" s="117" t="s">
        <v>145</v>
      </c>
      <c r="CF725" s="117" t="s">
        <v>145</v>
      </c>
      <c r="CG725" s="117" t="s">
        <v>145</v>
      </c>
      <c r="CH725" s="117" t="s">
        <v>145</v>
      </c>
      <c r="CI725" s="117" t="s">
        <v>145</v>
      </c>
      <c r="CJ725" s="117" t="s">
        <v>145</v>
      </c>
      <c r="CK725" s="117" t="s">
        <v>145</v>
      </c>
      <c r="CL725" s="117" t="s">
        <v>145</v>
      </c>
      <c r="CM725" s="117" t="s">
        <v>145</v>
      </c>
      <c r="CN725" s="117" t="s">
        <v>145</v>
      </c>
      <c r="CO725" s="117" t="s">
        <v>1811</v>
      </c>
      <c r="CP725" s="117" t="s">
        <v>145</v>
      </c>
      <c r="CQ725" s="117" t="s">
        <v>145</v>
      </c>
      <c r="CR725" s="117" t="s">
        <v>145</v>
      </c>
      <c r="CS725" s="117" t="s">
        <v>173</v>
      </c>
      <c r="CT725" s="117" t="s">
        <v>174</v>
      </c>
      <c r="CU725" s="117" t="s">
        <v>182</v>
      </c>
      <c r="CV725" s="117" t="s">
        <v>183</v>
      </c>
      <c r="CW725" s="117" t="s">
        <v>184</v>
      </c>
      <c r="CX725" s="117" t="s">
        <v>178</v>
      </c>
      <c r="CY725" s="117" t="s">
        <v>178</v>
      </c>
      <c r="CZ725" s="117" t="s">
        <v>179</v>
      </c>
      <c r="DA725" s="117" t="s">
        <v>179</v>
      </c>
      <c r="DB725" s="117" t="s">
        <v>145</v>
      </c>
      <c r="DC725" s="117" t="s">
        <v>145</v>
      </c>
      <c r="DD725" s="117" t="s">
        <v>179</v>
      </c>
      <c r="DE725" s="117" t="s">
        <v>145</v>
      </c>
      <c r="DF725" s="117" t="s">
        <v>145</v>
      </c>
      <c r="DG725" s="117" t="s">
        <v>145</v>
      </c>
      <c r="DH725" s="117" t="s">
        <v>145</v>
      </c>
      <c r="DI725" s="117" t="s">
        <v>145</v>
      </c>
      <c r="DJ725" s="117" t="s">
        <v>145</v>
      </c>
      <c r="DK725" s="117" t="s">
        <v>145</v>
      </c>
      <c r="DL725" s="117" t="s">
        <v>145</v>
      </c>
      <c r="DM725" s="117" t="s">
        <v>145</v>
      </c>
      <c r="DN725" s="117" t="s">
        <v>145</v>
      </c>
      <c r="DO725" s="117" t="s">
        <v>145</v>
      </c>
      <c r="DP725" s="117" t="s">
        <v>145</v>
      </c>
      <c r="DQ725" s="117" t="s">
        <v>145</v>
      </c>
      <c r="DR725" s="117" t="s">
        <v>145</v>
      </c>
      <c r="DS725" s="117" t="s">
        <v>145</v>
      </c>
      <c r="DT725" s="117" t="s">
        <v>145</v>
      </c>
      <c r="DU725" s="117" t="s">
        <v>145</v>
      </c>
      <c r="DV725" s="117" t="s">
        <v>145</v>
      </c>
      <c r="DW725" s="117" t="s">
        <v>145</v>
      </c>
      <c r="DX725" s="117" t="s">
        <v>145</v>
      </c>
      <c r="DY725" s="117" t="s">
        <v>145</v>
      </c>
      <c r="DZ725" s="117" t="s">
        <v>145</v>
      </c>
      <c r="EA725" s="117" t="s">
        <v>145</v>
      </c>
      <c r="EB725" s="117" t="s">
        <v>145</v>
      </c>
      <c r="EC725" s="117" t="s">
        <v>180</v>
      </c>
      <c r="ED725" s="117" t="s">
        <v>145</v>
      </c>
      <c r="EE725" s="117" t="s">
        <v>154</v>
      </c>
      <c r="EF725" s="117" t="s">
        <v>145</v>
      </c>
      <c r="EG725" s="117" t="s">
        <v>145</v>
      </c>
      <c r="EH725" s="117" t="s">
        <v>145</v>
      </c>
      <c r="EI725" s="117" t="s">
        <v>145</v>
      </c>
      <c r="EJ725" s="117" t="s">
        <v>145</v>
      </c>
      <c r="EK725" s="117" t="s">
        <v>145</v>
      </c>
      <c r="EL725" s="117" t="s">
        <v>145</v>
      </c>
      <c r="EM725" s="117" t="s">
        <v>145</v>
      </c>
      <c r="EN725" s="117" t="s">
        <v>147</v>
      </c>
    </row>
    <row r="726" spans="1:144">
      <c r="A726" s="117" t="s">
        <v>2568</v>
      </c>
      <c r="B726" s="117" t="s">
        <v>145</v>
      </c>
      <c r="C726" s="117" t="s">
        <v>146</v>
      </c>
      <c r="D726" s="117" t="s">
        <v>145</v>
      </c>
      <c r="E726" s="117" t="s">
        <v>147</v>
      </c>
      <c r="F726" s="117" t="s">
        <v>145</v>
      </c>
      <c r="G726" s="117" t="s">
        <v>148</v>
      </c>
      <c r="H726" s="117" t="s">
        <v>149</v>
      </c>
      <c r="I726" s="117" t="s">
        <v>145</v>
      </c>
      <c r="J726" s="117" t="s">
        <v>150</v>
      </c>
      <c r="K726" s="117" t="s">
        <v>151</v>
      </c>
      <c r="L726" s="117" t="s">
        <v>2563</v>
      </c>
      <c r="M726" s="117" t="s">
        <v>145</v>
      </c>
      <c r="N726" s="117" t="s">
        <v>146</v>
      </c>
      <c r="O726" s="117" t="s">
        <v>153</v>
      </c>
      <c r="P726" s="117" t="s">
        <v>154</v>
      </c>
      <c r="Q726" s="117" t="s">
        <v>155</v>
      </c>
      <c r="R726" s="117" t="s">
        <v>145</v>
      </c>
      <c r="S726" s="117" t="s">
        <v>156</v>
      </c>
      <c r="T726" s="117" t="s">
        <v>154</v>
      </c>
      <c r="U726" s="117" t="s">
        <v>145</v>
      </c>
      <c r="V726" s="117" t="s">
        <v>145</v>
      </c>
      <c r="W726" s="117" t="s">
        <v>157</v>
      </c>
      <c r="X726" s="117" t="s">
        <v>157</v>
      </c>
      <c r="Y726" s="117" t="s">
        <v>158</v>
      </c>
      <c r="Z726" s="117" t="s">
        <v>159</v>
      </c>
      <c r="AA726" s="117" t="s">
        <v>145</v>
      </c>
      <c r="AB726" s="117" t="s">
        <v>145</v>
      </c>
      <c r="AC726" s="117" t="s">
        <v>145</v>
      </c>
      <c r="AD726" s="117" t="s">
        <v>145</v>
      </c>
      <c r="AE726" s="117" t="s">
        <v>2569</v>
      </c>
      <c r="AF726" s="117" t="s">
        <v>145</v>
      </c>
      <c r="AG726" s="117" t="s">
        <v>145</v>
      </c>
      <c r="AH726" s="117" t="s">
        <v>147</v>
      </c>
      <c r="AI726" s="117" t="s">
        <v>145</v>
      </c>
      <c r="AJ726" s="117" t="s">
        <v>145</v>
      </c>
      <c r="AK726" s="117" t="s">
        <v>145</v>
      </c>
      <c r="AL726" s="117" t="s">
        <v>145</v>
      </c>
      <c r="AM726" s="117" t="s">
        <v>145</v>
      </c>
      <c r="AN726" s="117" t="s">
        <v>145</v>
      </c>
      <c r="AO726" s="117" t="s">
        <v>2412</v>
      </c>
      <c r="AP726" s="117" t="s">
        <v>2413</v>
      </c>
      <c r="AQ726" s="117" t="s">
        <v>2570</v>
      </c>
      <c r="AR726" s="117" t="s">
        <v>2414</v>
      </c>
      <c r="AS726" s="117" t="s">
        <v>2415</v>
      </c>
      <c r="AT726" s="117" t="s">
        <v>2416</v>
      </c>
      <c r="AU726" s="117" t="s">
        <v>145</v>
      </c>
      <c r="AV726" s="117" t="s">
        <v>2571</v>
      </c>
      <c r="AW726" s="117" t="s">
        <v>711</v>
      </c>
      <c r="AX726" s="117" t="s">
        <v>2572</v>
      </c>
      <c r="AY726" s="117" t="s">
        <v>145</v>
      </c>
      <c r="AZ726" s="117" t="s">
        <v>2416</v>
      </c>
      <c r="BA726" s="117" t="s">
        <v>145</v>
      </c>
      <c r="BB726" s="117" t="s">
        <v>145</v>
      </c>
      <c r="BC726" s="117" t="s">
        <v>145</v>
      </c>
      <c r="BD726" s="117" t="s">
        <v>145</v>
      </c>
      <c r="BE726" s="117" t="s">
        <v>145</v>
      </c>
      <c r="BF726" s="117" t="s">
        <v>145</v>
      </c>
      <c r="BG726" s="117" t="s">
        <v>145</v>
      </c>
      <c r="BH726" s="117" t="s">
        <v>145</v>
      </c>
      <c r="BI726" s="117" t="s">
        <v>145</v>
      </c>
      <c r="BJ726" s="117" t="s">
        <v>145</v>
      </c>
      <c r="BK726" s="117" t="s">
        <v>145</v>
      </c>
      <c r="BL726" s="117" t="s">
        <v>170</v>
      </c>
      <c r="BM726" s="117" t="s">
        <v>145</v>
      </c>
      <c r="BN726" s="117" t="s">
        <v>145</v>
      </c>
      <c r="BO726" s="117" t="s">
        <v>145</v>
      </c>
      <c r="BP726" s="117" t="s">
        <v>145</v>
      </c>
      <c r="BQ726" s="117" t="s">
        <v>145</v>
      </c>
      <c r="BR726" s="117" t="s">
        <v>145</v>
      </c>
      <c r="BS726" s="117" t="s">
        <v>145</v>
      </c>
      <c r="BT726" s="117" t="s">
        <v>145</v>
      </c>
      <c r="BU726" s="117" t="s">
        <v>145</v>
      </c>
      <c r="BV726" s="117" t="s">
        <v>171</v>
      </c>
      <c r="BW726" s="117" t="s">
        <v>145</v>
      </c>
      <c r="BX726" s="117" t="s">
        <v>145</v>
      </c>
      <c r="BY726" s="117" t="s">
        <v>145</v>
      </c>
      <c r="BZ726" s="117" t="s">
        <v>145</v>
      </c>
      <c r="CA726" s="117" t="s">
        <v>145</v>
      </c>
      <c r="CB726" s="117" t="s">
        <v>149</v>
      </c>
      <c r="CC726" s="117" t="s">
        <v>149</v>
      </c>
      <c r="CD726" s="117" t="s">
        <v>145</v>
      </c>
      <c r="CE726" s="117" t="s">
        <v>145</v>
      </c>
      <c r="CF726" s="117" t="s">
        <v>145</v>
      </c>
      <c r="CG726" s="117" t="s">
        <v>145</v>
      </c>
      <c r="CH726" s="117" t="s">
        <v>145</v>
      </c>
      <c r="CI726" s="117" t="s">
        <v>145</v>
      </c>
      <c r="CJ726" s="117" t="s">
        <v>145</v>
      </c>
      <c r="CK726" s="117" t="s">
        <v>145</v>
      </c>
      <c r="CL726" s="117" t="s">
        <v>145</v>
      </c>
      <c r="CM726" s="117" t="s">
        <v>145</v>
      </c>
      <c r="CN726" s="117" t="s">
        <v>145</v>
      </c>
      <c r="CO726" s="117" t="s">
        <v>1811</v>
      </c>
      <c r="CP726" s="117" t="s">
        <v>145</v>
      </c>
      <c r="CQ726" s="117" t="s">
        <v>145</v>
      </c>
      <c r="CR726" s="117" t="s">
        <v>145</v>
      </c>
      <c r="CS726" s="117" t="s">
        <v>173</v>
      </c>
      <c r="CT726" s="117" t="s">
        <v>181</v>
      </c>
      <c r="CU726" s="117" t="s">
        <v>1673</v>
      </c>
      <c r="CV726" s="117" t="s">
        <v>1674</v>
      </c>
      <c r="CW726" s="117" t="s">
        <v>1674</v>
      </c>
      <c r="CX726" s="117" t="s">
        <v>178</v>
      </c>
      <c r="CY726" s="117" t="s">
        <v>178</v>
      </c>
      <c r="CZ726" s="117" t="s">
        <v>179</v>
      </c>
      <c r="DA726" s="117" t="s">
        <v>179</v>
      </c>
      <c r="DB726" s="117" t="s">
        <v>145</v>
      </c>
      <c r="DC726" s="117" t="s">
        <v>145</v>
      </c>
      <c r="DD726" s="117" t="s">
        <v>179</v>
      </c>
      <c r="DE726" s="117" t="s">
        <v>145</v>
      </c>
      <c r="DF726" s="117" t="s">
        <v>145</v>
      </c>
      <c r="DG726" s="117" t="s">
        <v>145</v>
      </c>
      <c r="DH726" s="117" t="s">
        <v>145</v>
      </c>
      <c r="DI726" s="117" t="s">
        <v>145</v>
      </c>
      <c r="DJ726" s="117" t="s">
        <v>145</v>
      </c>
      <c r="DK726" s="117" t="s">
        <v>145</v>
      </c>
      <c r="DL726" s="117" t="s">
        <v>145</v>
      </c>
      <c r="DM726" s="117" t="s">
        <v>145</v>
      </c>
      <c r="DN726" s="117" t="s">
        <v>145</v>
      </c>
      <c r="DO726" s="117" t="s">
        <v>145</v>
      </c>
      <c r="DP726" s="117" t="s">
        <v>145</v>
      </c>
      <c r="DQ726" s="117" t="s">
        <v>145</v>
      </c>
      <c r="DR726" s="117" t="s">
        <v>145</v>
      </c>
      <c r="DS726" s="117" t="s">
        <v>145</v>
      </c>
      <c r="DT726" s="117" t="s">
        <v>145</v>
      </c>
      <c r="DU726" s="117" t="s">
        <v>145</v>
      </c>
      <c r="DV726" s="117" t="s">
        <v>145</v>
      </c>
      <c r="DW726" s="117" t="s">
        <v>145</v>
      </c>
      <c r="DX726" s="117" t="s">
        <v>145</v>
      </c>
      <c r="DY726" s="117" t="s">
        <v>145</v>
      </c>
      <c r="DZ726" s="117" t="s">
        <v>145</v>
      </c>
      <c r="EA726" s="117" t="s">
        <v>145</v>
      </c>
      <c r="EB726" s="117" t="s">
        <v>145</v>
      </c>
      <c r="EC726" s="117" t="s">
        <v>180</v>
      </c>
      <c r="ED726" s="117" t="s">
        <v>145</v>
      </c>
      <c r="EE726" s="117" t="s">
        <v>154</v>
      </c>
      <c r="EF726" s="117" t="s">
        <v>145</v>
      </c>
      <c r="EG726" s="117" t="s">
        <v>145</v>
      </c>
      <c r="EH726" s="117" t="s">
        <v>145</v>
      </c>
      <c r="EI726" s="117" t="s">
        <v>145</v>
      </c>
      <c r="EJ726" s="117" t="s">
        <v>145</v>
      </c>
      <c r="EK726" s="117" t="s">
        <v>145</v>
      </c>
      <c r="EL726" s="117" t="s">
        <v>145</v>
      </c>
      <c r="EM726" s="117" t="s">
        <v>145</v>
      </c>
      <c r="EN726" s="117" t="s">
        <v>147</v>
      </c>
    </row>
    <row r="727" spans="1:144">
      <c r="A727" s="117" t="s">
        <v>2568</v>
      </c>
      <c r="B727" s="117" t="s">
        <v>145</v>
      </c>
      <c r="C727" s="117" t="s">
        <v>146</v>
      </c>
      <c r="D727" s="117" t="s">
        <v>145</v>
      </c>
      <c r="E727" s="117" t="s">
        <v>147</v>
      </c>
      <c r="F727" s="117" t="s">
        <v>145</v>
      </c>
      <c r="G727" s="117" t="s">
        <v>148</v>
      </c>
      <c r="H727" s="117" t="s">
        <v>149</v>
      </c>
      <c r="I727" s="117" t="s">
        <v>145</v>
      </c>
      <c r="J727" s="117" t="s">
        <v>150</v>
      </c>
      <c r="K727" s="117" t="s">
        <v>151</v>
      </c>
      <c r="L727" s="117" t="s">
        <v>2563</v>
      </c>
      <c r="M727" s="117" t="s">
        <v>145</v>
      </c>
      <c r="N727" s="117" t="s">
        <v>146</v>
      </c>
      <c r="O727" s="117" t="s">
        <v>153</v>
      </c>
      <c r="P727" s="117" t="s">
        <v>154</v>
      </c>
      <c r="Q727" s="117" t="s">
        <v>155</v>
      </c>
      <c r="R727" s="117" t="s">
        <v>145</v>
      </c>
      <c r="S727" s="117" t="s">
        <v>156</v>
      </c>
      <c r="T727" s="117" t="s">
        <v>154</v>
      </c>
      <c r="U727" s="117" t="s">
        <v>145</v>
      </c>
      <c r="V727" s="117" t="s">
        <v>145</v>
      </c>
      <c r="W727" s="117" t="s">
        <v>157</v>
      </c>
      <c r="X727" s="117" t="s">
        <v>157</v>
      </c>
      <c r="Y727" s="117" t="s">
        <v>158</v>
      </c>
      <c r="Z727" s="117" t="s">
        <v>159</v>
      </c>
      <c r="AA727" s="117" t="s">
        <v>145</v>
      </c>
      <c r="AB727" s="117" t="s">
        <v>145</v>
      </c>
      <c r="AC727" s="117" t="s">
        <v>145</v>
      </c>
      <c r="AD727" s="117" t="s">
        <v>145</v>
      </c>
      <c r="AE727" s="117" t="s">
        <v>2569</v>
      </c>
      <c r="AF727" s="117" t="s">
        <v>145</v>
      </c>
      <c r="AG727" s="117" t="s">
        <v>145</v>
      </c>
      <c r="AH727" s="117" t="s">
        <v>147</v>
      </c>
      <c r="AI727" s="117" t="s">
        <v>145</v>
      </c>
      <c r="AJ727" s="117" t="s">
        <v>145</v>
      </c>
      <c r="AK727" s="117" t="s">
        <v>145</v>
      </c>
      <c r="AL727" s="117" t="s">
        <v>145</v>
      </c>
      <c r="AM727" s="117" t="s">
        <v>145</v>
      </c>
      <c r="AN727" s="117" t="s">
        <v>145</v>
      </c>
      <c r="AO727" s="117" t="s">
        <v>2412</v>
      </c>
      <c r="AP727" s="117" t="s">
        <v>2413</v>
      </c>
      <c r="AQ727" s="117" t="s">
        <v>2570</v>
      </c>
      <c r="AR727" s="117" t="s">
        <v>2414</v>
      </c>
      <c r="AS727" s="117" t="s">
        <v>2415</v>
      </c>
      <c r="AT727" s="117" t="s">
        <v>2416</v>
      </c>
      <c r="AU727" s="117" t="s">
        <v>145</v>
      </c>
      <c r="AV727" s="117" t="s">
        <v>2571</v>
      </c>
      <c r="AW727" s="117" t="s">
        <v>711</v>
      </c>
      <c r="AX727" s="117" t="s">
        <v>2572</v>
      </c>
      <c r="AY727" s="117" t="s">
        <v>145</v>
      </c>
      <c r="AZ727" s="117" t="s">
        <v>2416</v>
      </c>
      <c r="BA727" s="117" t="s">
        <v>145</v>
      </c>
      <c r="BB727" s="117" t="s">
        <v>145</v>
      </c>
      <c r="BC727" s="117" t="s">
        <v>145</v>
      </c>
      <c r="BD727" s="117" t="s">
        <v>145</v>
      </c>
      <c r="BE727" s="117" t="s">
        <v>145</v>
      </c>
      <c r="BF727" s="117" t="s">
        <v>145</v>
      </c>
      <c r="BG727" s="117" t="s">
        <v>145</v>
      </c>
      <c r="BH727" s="117" t="s">
        <v>145</v>
      </c>
      <c r="BI727" s="117" t="s">
        <v>145</v>
      </c>
      <c r="BJ727" s="117" t="s">
        <v>145</v>
      </c>
      <c r="BK727" s="117" t="s">
        <v>145</v>
      </c>
      <c r="BL727" s="117" t="s">
        <v>170</v>
      </c>
      <c r="BM727" s="117" t="s">
        <v>145</v>
      </c>
      <c r="BN727" s="117" t="s">
        <v>145</v>
      </c>
      <c r="BO727" s="117" t="s">
        <v>145</v>
      </c>
      <c r="BP727" s="117" t="s">
        <v>145</v>
      </c>
      <c r="BQ727" s="117" t="s">
        <v>145</v>
      </c>
      <c r="BR727" s="117" t="s">
        <v>145</v>
      </c>
      <c r="BS727" s="117" t="s">
        <v>145</v>
      </c>
      <c r="BT727" s="117" t="s">
        <v>145</v>
      </c>
      <c r="BU727" s="117" t="s">
        <v>145</v>
      </c>
      <c r="BV727" s="117" t="s">
        <v>171</v>
      </c>
      <c r="BW727" s="117" t="s">
        <v>145</v>
      </c>
      <c r="BX727" s="117" t="s">
        <v>145</v>
      </c>
      <c r="BY727" s="117" t="s">
        <v>145</v>
      </c>
      <c r="BZ727" s="117" t="s">
        <v>145</v>
      </c>
      <c r="CA727" s="117" t="s">
        <v>145</v>
      </c>
      <c r="CB727" s="117" t="s">
        <v>149</v>
      </c>
      <c r="CC727" s="117" t="s">
        <v>149</v>
      </c>
      <c r="CD727" s="117" t="s">
        <v>145</v>
      </c>
      <c r="CE727" s="117" t="s">
        <v>145</v>
      </c>
      <c r="CF727" s="117" t="s">
        <v>145</v>
      </c>
      <c r="CG727" s="117" t="s">
        <v>145</v>
      </c>
      <c r="CH727" s="117" t="s">
        <v>145</v>
      </c>
      <c r="CI727" s="117" t="s">
        <v>145</v>
      </c>
      <c r="CJ727" s="117" t="s">
        <v>145</v>
      </c>
      <c r="CK727" s="117" t="s">
        <v>145</v>
      </c>
      <c r="CL727" s="117" t="s">
        <v>145</v>
      </c>
      <c r="CM727" s="117" t="s">
        <v>145</v>
      </c>
      <c r="CN727" s="117" t="s">
        <v>145</v>
      </c>
      <c r="CO727" s="117" t="s">
        <v>1811</v>
      </c>
      <c r="CP727" s="117" t="s">
        <v>145</v>
      </c>
      <c r="CQ727" s="117" t="s">
        <v>145</v>
      </c>
      <c r="CR727" s="117" t="s">
        <v>145</v>
      </c>
      <c r="CS727" s="117" t="s">
        <v>173</v>
      </c>
      <c r="CT727" s="117" t="s">
        <v>300</v>
      </c>
      <c r="CU727" s="117" t="s">
        <v>175</v>
      </c>
      <c r="CV727" s="117" t="s">
        <v>176</v>
      </c>
      <c r="CW727" s="117" t="s">
        <v>177</v>
      </c>
      <c r="CX727" s="117" t="s">
        <v>178</v>
      </c>
      <c r="CY727" s="117" t="s">
        <v>178</v>
      </c>
      <c r="CZ727" s="117" t="s">
        <v>179</v>
      </c>
      <c r="DA727" s="117" t="s">
        <v>179</v>
      </c>
      <c r="DB727" s="117" t="s">
        <v>145</v>
      </c>
      <c r="DC727" s="117" t="s">
        <v>145</v>
      </c>
      <c r="DD727" s="117" t="s">
        <v>179</v>
      </c>
      <c r="DE727" s="117" t="s">
        <v>145</v>
      </c>
      <c r="DF727" s="117" t="s">
        <v>145</v>
      </c>
      <c r="DG727" s="117" t="s">
        <v>145</v>
      </c>
      <c r="DH727" s="117" t="s">
        <v>145</v>
      </c>
      <c r="DI727" s="117" t="s">
        <v>145</v>
      </c>
      <c r="DJ727" s="117" t="s">
        <v>145</v>
      </c>
      <c r="DK727" s="117" t="s">
        <v>145</v>
      </c>
      <c r="DL727" s="117" t="s">
        <v>145</v>
      </c>
      <c r="DM727" s="117" t="s">
        <v>145</v>
      </c>
      <c r="DN727" s="117" t="s">
        <v>145</v>
      </c>
      <c r="DO727" s="117" t="s">
        <v>145</v>
      </c>
      <c r="DP727" s="117" t="s">
        <v>145</v>
      </c>
      <c r="DQ727" s="117" t="s">
        <v>145</v>
      </c>
      <c r="DR727" s="117" t="s">
        <v>145</v>
      </c>
      <c r="DS727" s="117" t="s">
        <v>145</v>
      </c>
      <c r="DT727" s="117" t="s">
        <v>145</v>
      </c>
      <c r="DU727" s="117" t="s">
        <v>145</v>
      </c>
      <c r="DV727" s="117" t="s">
        <v>145</v>
      </c>
      <c r="DW727" s="117" t="s">
        <v>145</v>
      </c>
      <c r="DX727" s="117" t="s">
        <v>145</v>
      </c>
      <c r="DY727" s="117" t="s">
        <v>145</v>
      </c>
      <c r="DZ727" s="117" t="s">
        <v>145</v>
      </c>
      <c r="EA727" s="117" t="s">
        <v>145</v>
      </c>
      <c r="EB727" s="117" t="s">
        <v>145</v>
      </c>
      <c r="EC727" s="117" t="s">
        <v>180</v>
      </c>
      <c r="ED727" s="117" t="s">
        <v>145</v>
      </c>
      <c r="EE727" s="117" t="s">
        <v>154</v>
      </c>
      <c r="EF727" s="117" t="s">
        <v>145</v>
      </c>
      <c r="EG727" s="117" t="s">
        <v>145</v>
      </c>
      <c r="EH727" s="117" t="s">
        <v>145</v>
      </c>
      <c r="EI727" s="117" t="s">
        <v>145</v>
      </c>
      <c r="EJ727" s="117" t="s">
        <v>145</v>
      </c>
      <c r="EK727" s="117" t="s">
        <v>145</v>
      </c>
      <c r="EL727" s="117" t="s">
        <v>145</v>
      </c>
      <c r="EM727" s="117" t="s">
        <v>145</v>
      </c>
      <c r="EN727" s="117" t="s">
        <v>147</v>
      </c>
    </row>
    <row r="728" spans="1:144">
      <c r="A728" s="117" t="s">
        <v>2573</v>
      </c>
      <c r="B728" s="117" t="s">
        <v>145</v>
      </c>
      <c r="C728" s="117" t="s">
        <v>146</v>
      </c>
      <c r="D728" s="117" t="s">
        <v>145</v>
      </c>
      <c r="E728" s="117" t="s">
        <v>147</v>
      </c>
      <c r="F728" s="117" t="s">
        <v>145</v>
      </c>
      <c r="G728" s="117" t="s">
        <v>148</v>
      </c>
      <c r="H728" s="117" t="s">
        <v>149</v>
      </c>
      <c r="I728" s="117" t="s">
        <v>145</v>
      </c>
      <c r="J728" s="117" t="s">
        <v>150</v>
      </c>
      <c r="K728" s="117" t="s">
        <v>151</v>
      </c>
      <c r="L728" s="117" t="s">
        <v>2563</v>
      </c>
      <c r="M728" s="117" t="s">
        <v>145</v>
      </c>
      <c r="N728" s="117" t="s">
        <v>146</v>
      </c>
      <c r="O728" s="117" t="s">
        <v>153</v>
      </c>
      <c r="P728" s="117" t="s">
        <v>154</v>
      </c>
      <c r="Q728" s="117" t="s">
        <v>155</v>
      </c>
      <c r="R728" s="117" t="s">
        <v>145</v>
      </c>
      <c r="S728" s="117" t="s">
        <v>156</v>
      </c>
      <c r="T728" s="117" t="s">
        <v>154</v>
      </c>
      <c r="U728" s="117" t="s">
        <v>145</v>
      </c>
      <c r="V728" s="117" t="s">
        <v>145</v>
      </c>
      <c r="W728" s="117" t="s">
        <v>157</v>
      </c>
      <c r="X728" s="117" t="s">
        <v>157</v>
      </c>
      <c r="Y728" s="117" t="s">
        <v>158</v>
      </c>
      <c r="Z728" s="117" t="s">
        <v>159</v>
      </c>
      <c r="AA728" s="117" t="s">
        <v>145</v>
      </c>
      <c r="AB728" s="117" t="s">
        <v>145</v>
      </c>
      <c r="AC728" s="117" t="s">
        <v>145</v>
      </c>
      <c r="AD728" s="117" t="s">
        <v>145</v>
      </c>
      <c r="AE728" s="117" t="s">
        <v>2574</v>
      </c>
      <c r="AF728" s="117" t="s">
        <v>145</v>
      </c>
      <c r="AG728" s="117" t="s">
        <v>145</v>
      </c>
      <c r="AH728" s="117" t="s">
        <v>147</v>
      </c>
      <c r="AI728" s="117" t="s">
        <v>145</v>
      </c>
      <c r="AJ728" s="117" t="s">
        <v>145</v>
      </c>
      <c r="AK728" s="117" t="s">
        <v>145</v>
      </c>
      <c r="AL728" s="117" t="s">
        <v>145</v>
      </c>
      <c r="AM728" s="117" t="s">
        <v>145</v>
      </c>
      <c r="AN728" s="117" t="s">
        <v>145</v>
      </c>
      <c r="AO728" s="117" t="s">
        <v>904</v>
      </c>
      <c r="AP728" s="117" t="s">
        <v>2575</v>
      </c>
      <c r="AQ728" s="117" t="s">
        <v>2576</v>
      </c>
      <c r="AR728" s="117" t="s">
        <v>537</v>
      </c>
      <c r="AS728" s="117" t="s">
        <v>2577</v>
      </c>
      <c r="AT728" s="117" t="s">
        <v>2578</v>
      </c>
      <c r="AU728" s="117" t="s">
        <v>145</v>
      </c>
      <c r="AV728" s="117" t="s">
        <v>2579</v>
      </c>
      <c r="AW728" s="117" t="s">
        <v>2580</v>
      </c>
      <c r="AX728" s="117" t="s">
        <v>2581</v>
      </c>
      <c r="AY728" s="117" t="s">
        <v>145</v>
      </c>
      <c r="AZ728" s="117" t="s">
        <v>2578</v>
      </c>
      <c r="BA728" s="117" t="s">
        <v>145</v>
      </c>
      <c r="BB728" s="117" t="s">
        <v>145</v>
      </c>
      <c r="BC728" s="117" t="s">
        <v>145</v>
      </c>
      <c r="BD728" s="117" t="s">
        <v>145</v>
      </c>
      <c r="BE728" s="117" t="s">
        <v>145</v>
      </c>
      <c r="BF728" s="117" t="s">
        <v>145</v>
      </c>
      <c r="BG728" s="117" t="s">
        <v>145</v>
      </c>
      <c r="BH728" s="117" t="s">
        <v>145</v>
      </c>
      <c r="BI728" s="117" t="s">
        <v>145</v>
      </c>
      <c r="BJ728" s="117" t="s">
        <v>145</v>
      </c>
      <c r="BK728" s="117" t="s">
        <v>145</v>
      </c>
      <c r="BL728" s="117" t="s">
        <v>170</v>
      </c>
      <c r="BM728" s="117" t="s">
        <v>145</v>
      </c>
      <c r="BN728" s="117" t="s">
        <v>145</v>
      </c>
      <c r="BO728" s="117" t="s">
        <v>145</v>
      </c>
      <c r="BP728" s="117" t="s">
        <v>145</v>
      </c>
      <c r="BQ728" s="117" t="s">
        <v>145</v>
      </c>
      <c r="BR728" s="117" t="s">
        <v>145</v>
      </c>
      <c r="BS728" s="117" t="s">
        <v>145</v>
      </c>
      <c r="BT728" s="117" t="s">
        <v>145</v>
      </c>
      <c r="BU728" s="117" t="s">
        <v>145</v>
      </c>
      <c r="BV728" s="117" t="s">
        <v>171</v>
      </c>
      <c r="BW728" s="117" t="s">
        <v>145</v>
      </c>
      <c r="BX728" s="117" t="s">
        <v>145</v>
      </c>
      <c r="BY728" s="117" t="s">
        <v>145</v>
      </c>
      <c r="BZ728" s="117" t="s">
        <v>145</v>
      </c>
      <c r="CA728" s="117" t="s">
        <v>145</v>
      </c>
      <c r="CB728" s="117" t="s">
        <v>149</v>
      </c>
      <c r="CC728" s="117" t="s">
        <v>149</v>
      </c>
      <c r="CD728" s="117" t="s">
        <v>145</v>
      </c>
      <c r="CE728" s="117" t="s">
        <v>145</v>
      </c>
      <c r="CF728" s="117" t="s">
        <v>145</v>
      </c>
      <c r="CG728" s="117" t="s">
        <v>145</v>
      </c>
      <c r="CH728" s="117" t="s">
        <v>145</v>
      </c>
      <c r="CI728" s="117" t="s">
        <v>145</v>
      </c>
      <c r="CJ728" s="117" t="s">
        <v>145</v>
      </c>
      <c r="CK728" s="117" t="s">
        <v>145</v>
      </c>
      <c r="CL728" s="117" t="s">
        <v>145</v>
      </c>
      <c r="CM728" s="117" t="s">
        <v>145</v>
      </c>
      <c r="CN728" s="117" t="s">
        <v>145</v>
      </c>
      <c r="CO728" s="117" t="s">
        <v>1811</v>
      </c>
      <c r="CP728" s="117" t="s">
        <v>145</v>
      </c>
      <c r="CQ728" s="117" t="s">
        <v>145</v>
      </c>
      <c r="CR728" s="117" t="s">
        <v>145</v>
      </c>
      <c r="CS728" s="117" t="s">
        <v>173</v>
      </c>
      <c r="CT728" s="117" t="s">
        <v>174</v>
      </c>
      <c r="CU728" s="117" t="s">
        <v>182</v>
      </c>
      <c r="CV728" s="117" t="s">
        <v>183</v>
      </c>
      <c r="CW728" s="117" t="s">
        <v>184</v>
      </c>
      <c r="CX728" s="117" t="s">
        <v>178</v>
      </c>
      <c r="CY728" s="117" t="s">
        <v>178</v>
      </c>
      <c r="CZ728" s="117" t="s">
        <v>179</v>
      </c>
      <c r="DA728" s="117" t="s">
        <v>179</v>
      </c>
      <c r="DB728" s="117" t="s">
        <v>145</v>
      </c>
      <c r="DC728" s="117" t="s">
        <v>145</v>
      </c>
      <c r="DD728" s="117" t="s">
        <v>179</v>
      </c>
      <c r="DE728" s="117" t="s">
        <v>145</v>
      </c>
      <c r="DF728" s="117" t="s">
        <v>145</v>
      </c>
      <c r="DG728" s="117" t="s">
        <v>145</v>
      </c>
      <c r="DH728" s="117" t="s">
        <v>145</v>
      </c>
      <c r="DI728" s="117" t="s">
        <v>145</v>
      </c>
      <c r="DJ728" s="117" t="s">
        <v>145</v>
      </c>
      <c r="DK728" s="117" t="s">
        <v>145</v>
      </c>
      <c r="DL728" s="117" t="s">
        <v>145</v>
      </c>
      <c r="DM728" s="117" t="s">
        <v>145</v>
      </c>
      <c r="DN728" s="117" t="s">
        <v>145</v>
      </c>
      <c r="DO728" s="117" t="s">
        <v>145</v>
      </c>
      <c r="DP728" s="117" t="s">
        <v>145</v>
      </c>
      <c r="DQ728" s="117" t="s">
        <v>145</v>
      </c>
      <c r="DR728" s="117" t="s">
        <v>145</v>
      </c>
      <c r="DS728" s="117" t="s">
        <v>145</v>
      </c>
      <c r="DT728" s="117" t="s">
        <v>145</v>
      </c>
      <c r="DU728" s="117" t="s">
        <v>145</v>
      </c>
      <c r="DV728" s="117" t="s">
        <v>145</v>
      </c>
      <c r="DW728" s="117" t="s">
        <v>145</v>
      </c>
      <c r="DX728" s="117" t="s">
        <v>145</v>
      </c>
      <c r="DY728" s="117" t="s">
        <v>145</v>
      </c>
      <c r="DZ728" s="117" t="s">
        <v>145</v>
      </c>
      <c r="EA728" s="117" t="s">
        <v>145</v>
      </c>
      <c r="EB728" s="117" t="s">
        <v>145</v>
      </c>
      <c r="EC728" s="117" t="s">
        <v>180</v>
      </c>
      <c r="ED728" s="117" t="s">
        <v>145</v>
      </c>
      <c r="EE728" s="117" t="s">
        <v>154</v>
      </c>
      <c r="EF728" s="117" t="s">
        <v>145</v>
      </c>
      <c r="EG728" s="117" t="s">
        <v>145</v>
      </c>
      <c r="EH728" s="117" t="s">
        <v>145</v>
      </c>
      <c r="EI728" s="117" t="s">
        <v>145</v>
      </c>
      <c r="EJ728" s="117" t="s">
        <v>145</v>
      </c>
      <c r="EK728" s="117" t="s">
        <v>145</v>
      </c>
      <c r="EL728" s="117" t="s">
        <v>145</v>
      </c>
      <c r="EM728" s="117" t="s">
        <v>145</v>
      </c>
      <c r="EN728" s="117" t="s">
        <v>147</v>
      </c>
    </row>
    <row r="729" spans="1:144">
      <c r="A729" s="117" t="s">
        <v>2573</v>
      </c>
      <c r="B729" s="117" t="s">
        <v>145</v>
      </c>
      <c r="C729" s="117" t="s">
        <v>146</v>
      </c>
      <c r="D729" s="117" t="s">
        <v>145</v>
      </c>
      <c r="E729" s="117" t="s">
        <v>147</v>
      </c>
      <c r="F729" s="117" t="s">
        <v>145</v>
      </c>
      <c r="G729" s="117" t="s">
        <v>148</v>
      </c>
      <c r="H729" s="117" t="s">
        <v>149</v>
      </c>
      <c r="I729" s="117" t="s">
        <v>145</v>
      </c>
      <c r="J729" s="117" t="s">
        <v>150</v>
      </c>
      <c r="K729" s="117" t="s">
        <v>151</v>
      </c>
      <c r="L729" s="117" t="s">
        <v>2563</v>
      </c>
      <c r="M729" s="117" t="s">
        <v>145</v>
      </c>
      <c r="N729" s="117" t="s">
        <v>146</v>
      </c>
      <c r="O729" s="117" t="s">
        <v>153</v>
      </c>
      <c r="P729" s="117" t="s">
        <v>154</v>
      </c>
      <c r="Q729" s="117" t="s">
        <v>155</v>
      </c>
      <c r="R729" s="117" t="s">
        <v>145</v>
      </c>
      <c r="S729" s="117" t="s">
        <v>156</v>
      </c>
      <c r="T729" s="117" t="s">
        <v>154</v>
      </c>
      <c r="U729" s="117" t="s">
        <v>145</v>
      </c>
      <c r="V729" s="117" t="s">
        <v>145</v>
      </c>
      <c r="W729" s="117" t="s">
        <v>157</v>
      </c>
      <c r="X729" s="117" t="s">
        <v>157</v>
      </c>
      <c r="Y729" s="117" t="s">
        <v>158</v>
      </c>
      <c r="Z729" s="117" t="s">
        <v>159</v>
      </c>
      <c r="AA729" s="117" t="s">
        <v>145</v>
      </c>
      <c r="AB729" s="117" t="s">
        <v>145</v>
      </c>
      <c r="AC729" s="117" t="s">
        <v>145</v>
      </c>
      <c r="AD729" s="117" t="s">
        <v>145</v>
      </c>
      <c r="AE729" s="117" t="s">
        <v>2574</v>
      </c>
      <c r="AF729" s="117" t="s">
        <v>145</v>
      </c>
      <c r="AG729" s="117" t="s">
        <v>145</v>
      </c>
      <c r="AH729" s="117" t="s">
        <v>147</v>
      </c>
      <c r="AI729" s="117" t="s">
        <v>145</v>
      </c>
      <c r="AJ729" s="117" t="s">
        <v>145</v>
      </c>
      <c r="AK729" s="117" t="s">
        <v>145</v>
      </c>
      <c r="AL729" s="117" t="s">
        <v>145</v>
      </c>
      <c r="AM729" s="117" t="s">
        <v>145</v>
      </c>
      <c r="AN729" s="117" t="s">
        <v>145</v>
      </c>
      <c r="AO729" s="117" t="s">
        <v>904</v>
      </c>
      <c r="AP729" s="117" t="s">
        <v>2575</v>
      </c>
      <c r="AQ729" s="117" t="s">
        <v>2576</v>
      </c>
      <c r="AR729" s="117" t="s">
        <v>537</v>
      </c>
      <c r="AS729" s="117" t="s">
        <v>2577</v>
      </c>
      <c r="AT729" s="117" t="s">
        <v>2578</v>
      </c>
      <c r="AU729" s="117" t="s">
        <v>145</v>
      </c>
      <c r="AV729" s="117" t="s">
        <v>2579</v>
      </c>
      <c r="AW729" s="117" t="s">
        <v>2580</v>
      </c>
      <c r="AX729" s="117" t="s">
        <v>2581</v>
      </c>
      <c r="AY729" s="117" t="s">
        <v>145</v>
      </c>
      <c r="AZ729" s="117" t="s">
        <v>2578</v>
      </c>
      <c r="BA729" s="117" t="s">
        <v>145</v>
      </c>
      <c r="BB729" s="117" t="s">
        <v>145</v>
      </c>
      <c r="BC729" s="117" t="s">
        <v>145</v>
      </c>
      <c r="BD729" s="117" t="s">
        <v>145</v>
      </c>
      <c r="BE729" s="117" t="s">
        <v>145</v>
      </c>
      <c r="BF729" s="117" t="s">
        <v>145</v>
      </c>
      <c r="BG729" s="117" t="s">
        <v>145</v>
      </c>
      <c r="BH729" s="117" t="s">
        <v>145</v>
      </c>
      <c r="BI729" s="117" t="s">
        <v>145</v>
      </c>
      <c r="BJ729" s="117" t="s">
        <v>145</v>
      </c>
      <c r="BK729" s="117" t="s">
        <v>145</v>
      </c>
      <c r="BL729" s="117" t="s">
        <v>170</v>
      </c>
      <c r="BM729" s="117" t="s">
        <v>145</v>
      </c>
      <c r="BN729" s="117" t="s">
        <v>145</v>
      </c>
      <c r="BO729" s="117" t="s">
        <v>145</v>
      </c>
      <c r="BP729" s="117" t="s">
        <v>145</v>
      </c>
      <c r="BQ729" s="117" t="s">
        <v>145</v>
      </c>
      <c r="BR729" s="117" t="s">
        <v>145</v>
      </c>
      <c r="BS729" s="117" t="s">
        <v>145</v>
      </c>
      <c r="BT729" s="117" t="s">
        <v>145</v>
      </c>
      <c r="BU729" s="117" t="s">
        <v>145</v>
      </c>
      <c r="BV729" s="117" t="s">
        <v>171</v>
      </c>
      <c r="BW729" s="117" t="s">
        <v>145</v>
      </c>
      <c r="BX729" s="117" t="s">
        <v>145</v>
      </c>
      <c r="BY729" s="117" t="s">
        <v>145</v>
      </c>
      <c r="BZ729" s="117" t="s">
        <v>145</v>
      </c>
      <c r="CA729" s="117" t="s">
        <v>145</v>
      </c>
      <c r="CB729" s="117" t="s">
        <v>149</v>
      </c>
      <c r="CC729" s="117" t="s">
        <v>149</v>
      </c>
      <c r="CD729" s="117" t="s">
        <v>145</v>
      </c>
      <c r="CE729" s="117" t="s">
        <v>145</v>
      </c>
      <c r="CF729" s="117" t="s">
        <v>145</v>
      </c>
      <c r="CG729" s="117" t="s">
        <v>145</v>
      </c>
      <c r="CH729" s="117" t="s">
        <v>145</v>
      </c>
      <c r="CI729" s="117" t="s">
        <v>145</v>
      </c>
      <c r="CJ729" s="117" t="s">
        <v>145</v>
      </c>
      <c r="CK729" s="117" t="s">
        <v>145</v>
      </c>
      <c r="CL729" s="117" t="s">
        <v>145</v>
      </c>
      <c r="CM729" s="117" t="s">
        <v>145</v>
      </c>
      <c r="CN729" s="117" t="s">
        <v>145</v>
      </c>
      <c r="CO729" s="117" t="s">
        <v>1811</v>
      </c>
      <c r="CP729" s="117" t="s">
        <v>145</v>
      </c>
      <c r="CQ729" s="117" t="s">
        <v>145</v>
      </c>
      <c r="CR729" s="117" t="s">
        <v>145</v>
      </c>
      <c r="CS729" s="117" t="s">
        <v>173</v>
      </c>
      <c r="CT729" s="117" t="s">
        <v>181</v>
      </c>
      <c r="CU729" s="117" t="s">
        <v>1673</v>
      </c>
      <c r="CV729" s="117" t="s">
        <v>1674</v>
      </c>
      <c r="CW729" s="117" t="s">
        <v>1674</v>
      </c>
      <c r="CX729" s="117" t="s">
        <v>178</v>
      </c>
      <c r="CY729" s="117" t="s">
        <v>178</v>
      </c>
      <c r="CZ729" s="117" t="s">
        <v>179</v>
      </c>
      <c r="DA729" s="117" t="s">
        <v>179</v>
      </c>
      <c r="DB729" s="117" t="s">
        <v>145</v>
      </c>
      <c r="DC729" s="117" t="s">
        <v>145</v>
      </c>
      <c r="DD729" s="117" t="s">
        <v>179</v>
      </c>
      <c r="DE729" s="117" t="s">
        <v>145</v>
      </c>
      <c r="DF729" s="117" t="s">
        <v>145</v>
      </c>
      <c r="DG729" s="117" t="s">
        <v>145</v>
      </c>
      <c r="DH729" s="117" t="s">
        <v>145</v>
      </c>
      <c r="DI729" s="117" t="s">
        <v>145</v>
      </c>
      <c r="DJ729" s="117" t="s">
        <v>145</v>
      </c>
      <c r="DK729" s="117" t="s">
        <v>145</v>
      </c>
      <c r="DL729" s="117" t="s">
        <v>145</v>
      </c>
      <c r="DM729" s="117" t="s">
        <v>145</v>
      </c>
      <c r="DN729" s="117" t="s">
        <v>145</v>
      </c>
      <c r="DO729" s="117" t="s">
        <v>145</v>
      </c>
      <c r="DP729" s="117" t="s">
        <v>145</v>
      </c>
      <c r="DQ729" s="117" t="s">
        <v>145</v>
      </c>
      <c r="DR729" s="117" t="s">
        <v>145</v>
      </c>
      <c r="DS729" s="117" t="s">
        <v>145</v>
      </c>
      <c r="DT729" s="117" t="s">
        <v>145</v>
      </c>
      <c r="DU729" s="117" t="s">
        <v>145</v>
      </c>
      <c r="DV729" s="117" t="s">
        <v>145</v>
      </c>
      <c r="DW729" s="117" t="s">
        <v>145</v>
      </c>
      <c r="DX729" s="117" t="s">
        <v>145</v>
      </c>
      <c r="DY729" s="117" t="s">
        <v>145</v>
      </c>
      <c r="DZ729" s="117" t="s">
        <v>145</v>
      </c>
      <c r="EA729" s="117" t="s">
        <v>145</v>
      </c>
      <c r="EB729" s="117" t="s">
        <v>145</v>
      </c>
      <c r="EC729" s="117" t="s">
        <v>180</v>
      </c>
      <c r="ED729" s="117" t="s">
        <v>145</v>
      </c>
      <c r="EE729" s="117" t="s">
        <v>154</v>
      </c>
      <c r="EF729" s="117" t="s">
        <v>145</v>
      </c>
      <c r="EG729" s="117" t="s">
        <v>145</v>
      </c>
      <c r="EH729" s="117" t="s">
        <v>145</v>
      </c>
      <c r="EI729" s="117" t="s">
        <v>145</v>
      </c>
      <c r="EJ729" s="117" t="s">
        <v>145</v>
      </c>
      <c r="EK729" s="117" t="s">
        <v>145</v>
      </c>
      <c r="EL729" s="117" t="s">
        <v>145</v>
      </c>
      <c r="EM729" s="117" t="s">
        <v>145</v>
      </c>
      <c r="EN729" s="117" t="s">
        <v>147</v>
      </c>
    </row>
    <row r="730" spans="1:144">
      <c r="A730" s="117" t="s">
        <v>2573</v>
      </c>
      <c r="B730" s="117" t="s">
        <v>145</v>
      </c>
      <c r="C730" s="117" t="s">
        <v>146</v>
      </c>
      <c r="D730" s="117" t="s">
        <v>145</v>
      </c>
      <c r="E730" s="117" t="s">
        <v>147</v>
      </c>
      <c r="F730" s="117" t="s">
        <v>145</v>
      </c>
      <c r="G730" s="117" t="s">
        <v>148</v>
      </c>
      <c r="H730" s="117" t="s">
        <v>149</v>
      </c>
      <c r="I730" s="117" t="s">
        <v>145</v>
      </c>
      <c r="J730" s="117" t="s">
        <v>150</v>
      </c>
      <c r="K730" s="117" t="s">
        <v>151</v>
      </c>
      <c r="L730" s="117" t="s">
        <v>2563</v>
      </c>
      <c r="M730" s="117" t="s">
        <v>145</v>
      </c>
      <c r="N730" s="117" t="s">
        <v>146</v>
      </c>
      <c r="O730" s="117" t="s">
        <v>153</v>
      </c>
      <c r="P730" s="117" t="s">
        <v>154</v>
      </c>
      <c r="Q730" s="117" t="s">
        <v>155</v>
      </c>
      <c r="R730" s="117" t="s">
        <v>145</v>
      </c>
      <c r="S730" s="117" t="s">
        <v>156</v>
      </c>
      <c r="T730" s="117" t="s">
        <v>154</v>
      </c>
      <c r="U730" s="117" t="s">
        <v>145</v>
      </c>
      <c r="V730" s="117" t="s">
        <v>145</v>
      </c>
      <c r="W730" s="117" t="s">
        <v>157</v>
      </c>
      <c r="X730" s="117" t="s">
        <v>157</v>
      </c>
      <c r="Y730" s="117" t="s">
        <v>158</v>
      </c>
      <c r="Z730" s="117" t="s">
        <v>159</v>
      </c>
      <c r="AA730" s="117" t="s">
        <v>145</v>
      </c>
      <c r="AB730" s="117" t="s">
        <v>145</v>
      </c>
      <c r="AC730" s="117" t="s">
        <v>145</v>
      </c>
      <c r="AD730" s="117" t="s">
        <v>145</v>
      </c>
      <c r="AE730" s="117" t="s">
        <v>2574</v>
      </c>
      <c r="AF730" s="117" t="s">
        <v>145</v>
      </c>
      <c r="AG730" s="117" t="s">
        <v>145</v>
      </c>
      <c r="AH730" s="117" t="s">
        <v>147</v>
      </c>
      <c r="AI730" s="117" t="s">
        <v>145</v>
      </c>
      <c r="AJ730" s="117" t="s">
        <v>145</v>
      </c>
      <c r="AK730" s="117" t="s">
        <v>145</v>
      </c>
      <c r="AL730" s="117" t="s">
        <v>145</v>
      </c>
      <c r="AM730" s="117" t="s">
        <v>145</v>
      </c>
      <c r="AN730" s="117" t="s">
        <v>145</v>
      </c>
      <c r="AO730" s="117" t="s">
        <v>904</v>
      </c>
      <c r="AP730" s="117" t="s">
        <v>2575</v>
      </c>
      <c r="AQ730" s="117" t="s">
        <v>2576</v>
      </c>
      <c r="AR730" s="117" t="s">
        <v>537</v>
      </c>
      <c r="AS730" s="117" t="s">
        <v>2577</v>
      </c>
      <c r="AT730" s="117" t="s">
        <v>2578</v>
      </c>
      <c r="AU730" s="117" t="s">
        <v>145</v>
      </c>
      <c r="AV730" s="117" t="s">
        <v>2579</v>
      </c>
      <c r="AW730" s="117" t="s">
        <v>2580</v>
      </c>
      <c r="AX730" s="117" t="s">
        <v>2581</v>
      </c>
      <c r="AY730" s="117" t="s">
        <v>145</v>
      </c>
      <c r="AZ730" s="117" t="s">
        <v>2578</v>
      </c>
      <c r="BA730" s="117" t="s">
        <v>145</v>
      </c>
      <c r="BB730" s="117" t="s">
        <v>145</v>
      </c>
      <c r="BC730" s="117" t="s">
        <v>145</v>
      </c>
      <c r="BD730" s="117" t="s">
        <v>145</v>
      </c>
      <c r="BE730" s="117" t="s">
        <v>145</v>
      </c>
      <c r="BF730" s="117" t="s">
        <v>145</v>
      </c>
      <c r="BG730" s="117" t="s">
        <v>145</v>
      </c>
      <c r="BH730" s="117" t="s">
        <v>145</v>
      </c>
      <c r="BI730" s="117" t="s">
        <v>145</v>
      </c>
      <c r="BJ730" s="117" t="s">
        <v>145</v>
      </c>
      <c r="BK730" s="117" t="s">
        <v>145</v>
      </c>
      <c r="BL730" s="117" t="s">
        <v>170</v>
      </c>
      <c r="BM730" s="117" t="s">
        <v>145</v>
      </c>
      <c r="BN730" s="117" t="s">
        <v>145</v>
      </c>
      <c r="BO730" s="117" t="s">
        <v>145</v>
      </c>
      <c r="BP730" s="117" t="s">
        <v>145</v>
      </c>
      <c r="BQ730" s="117" t="s">
        <v>145</v>
      </c>
      <c r="BR730" s="117" t="s">
        <v>145</v>
      </c>
      <c r="BS730" s="117" t="s">
        <v>145</v>
      </c>
      <c r="BT730" s="117" t="s">
        <v>145</v>
      </c>
      <c r="BU730" s="117" t="s">
        <v>145</v>
      </c>
      <c r="BV730" s="117" t="s">
        <v>171</v>
      </c>
      <c r="BW730" s="117" t="s">
        <v>145</v>
      </c>
      <c r="BX730" s="117" t="s">
        <v>145</v>
      </c>
      <c r="BY730" s="117" t="s">
        <v>145</v>
      </c>
      <c r="BZ730" s="117" t="s">
        <v>145</v>
      </c>
      <c r="CA730" s="117" t="s">
        <v>145</v>
      </c>
      <c r="CB730" s="117" t="s">
        <v>149</v>
      </c>
      <c r="CC730" s="117" t="s">
        <v>149</v>
      </c>
      <c r="CD730" s="117" t="s">
        <v>145</v>
      </c>
      <c r="CE730" s="117" t="s">
        <v>145</v>
      </c>
      <c r="CF730" s="117" t="s">
        <v>145</v>
      </c>
      <c r="CG730" s="117" t="s">
        <v>145</v>
      </c>
      <c r="CH730" s="117" t="s">
        <v>145</v>
      </c>
      <c r="CI730" s="117" t="s">
        <v>145</v>
      </c>
      <c r="CJ730" s="117" t="s">
        <v>145</v>
      </c>
      <c r="CK730" s="117" t="s">
        <v>145</v>
      </c>
      <c r="CL730" s="117" t="s">
        <v>145</v>
      </c>
      <c r="CM730" s="117" t="s">
        <v>145</v>
      </c>
      <c r="CN730" s="117" t="s">
        <v>145</v>
      </c>
      <c r="CO730" s="117" t="s">
        <v>1811</v>
      </c>
      <c r="CP730" s="117" t="s">
        <v>145</v>
      </c>
      <c r="CQ730" s="117" t="s">
        <v>145</v>
      </c>
      <c r="CR730" s="117" t="s">
        <v>145</v>
      </c>
      <c r="CS730" s="117" t="s">
        <v>173</v>
      </c>
      <c r="CT730" s="117" t="s">
        <v>300</v>
      </c>
      <c r="CU730" s="117" t="s">
        <v>175</v>
      </c>
      <c r="CV730" s="117" t="s">
        <v>176</v>
      </c>
      <c r="CW730" s="117" t="s">
        <v>177</v>
      </c>
      <c r="CX730" s="117" t="s">
        <v>178</v>
      </c>
      <c r="CY730" s="117" t="s">
        <v>178</v>
      </c>
      <c r="CZ730" s="117" t="s">
        <v>179</v>
      </c>
      <c r="DA730" s="117" t="s">
        <v>179</v>
      </c>
      <c r="DB730" s="117" t="s">
        <v>145</v>
      </c>
      <c r="DC730" s="117" t="s">
        <v>145</v>
      </c>
      <c r="DD730" s="117" t="s">
        <v>179</v>
      </c>
      <c r="DE730" s="117" t="s">
        <v>145</v>
      </c>
      <c r="DF730" s="117" t="s">
        <v>145</v>
      </c>
      <c r="DG730" s="117" t="s">
        <v>145</v>
      </c>
      <c r="DH730" s="117" t="s">
        <v>145</v>
      </c>
      <c r="DI730" s="117" t="s">
        <v>145</v>
      </c>
      <c r="DJ730" s="117" t="s">
        <v>145</v>
      </c>
      <c r="DK730" s="117" t="s">
        <v>145</v>
      </c>
      <c r="DL730" s="117" t="s">
        <v>145</v>
      </c>
      <c r="DM730" s="117" t="s">
        <v>145</v>
      </c>
      <c r="DN730" s="117" t="s">
        <v>145</v>
      </c>
      <c r="DO730" s="117" t="s">
        <v>145</v>
      </c>
      <c r="DP730" s="117" t="s">
        <v>145</v>
      </c>
      <c r="DQ730" s="117" t="s">
        <v>145</v>
      </c>
      <c r="DR730" s="117" t="s">
        <v>145</v>
      </c>
      <c r="DS730" s="117" t="s">
        <v>145</v>
      </c>
      <c r="DT730" s="117" t="s">
        <v>145</v>
      </c>
      <c r="DU730" s="117" t="s">
        <v>145</v>
      </c>
      <c r="DV730" s="117" t="s">
        <v>145</v>
      </c>
      <c r="DW730" s="117" t="s">
        <v>145</v>
      </c>
      <c r="DX730" s="117" t="s">
        <v>145</v>
      </c>
      <c r="DY730" s="117" t="s">
        <v>145</v>
      </c>
      <c r="DZ730" s="117" t="s">
        <v>145</v>
      </c>
      <c r="EA730" s="117" t="s">
        <v>145</v>
      </c>
      <c r="EB730" s="117" t="s">
        <v>145</v>
      </c>
      <c r="EC730" s="117" t="s">
        <v>180</v>
      </c>
      <c r="ED730" s="117" t="s">
        <v>145</v>
      </c>
      <c r="EE730" s="117" t="s">
        <v>154</v>
      </c>
      <c r="EF730" s="117" t="s">
        <v>145</v>
      </c>
      <c r="EG730" s="117" t="s">
        <v>145</v>
      </c>
      <c r="EH730" s="117" t="s">
        <v>145</v>
      </c>
      <c r="EI730" s="117" t="s">
        <v>145</v>
      </c>
      <c r="EJ730" s="117" t="s">
        <v>145</v>
      </c>
      <c r="EK730" s="117" t="s">
        <v>145</v>
      </c>
      <c r="EL730" s="117" t="s">
        <v>145</v>
      </c>
      <c r="EM730" s="117" t="s">
        <v>145</v>
      </c>
      <c r="EN730" s="117" t="s">
        <v>147</v>
      </c>
    </row>
    <row r="731" spans="1:144">
      <c r="A731" s="117" t="s">
        <v>2582</v>
      </c>
      <c r="B731" s="117" t="s">
        <v>145</v>
      </c>
      <c r="C731" s="117" t="s">
        <v>146</v>
      </c>
      <c r="D731" s="117" t="s">
        <v>145</v>
      </c>
      <c r="E731" s="117" t="s">
        <v>147</v>
      </c>
      <c r="F731" s="117" t="s">
        <v>145</v>
      </c>
      <c r="G731" s="117" t="s">
        <v>148</v>
      </c>
      <c r="H731" s="117" t="s">
        <v>149</v>
      </c>
      <c r="I731" s="117" t="s">
        <v>145</v>
      </c>
      <c r="J731" s="117" t="s">
        <v>150</v>
      </c>
      <c r="K731" s="117" t="s">
        <v>151</v>
      </c>
      <c r="L731" s="117" t="s">
        <v>2583</v>
      </c>
      <c r="M731" s="117" t="s">
        <v>145</v>
      </c>
      <c r="N731" s="117" t="s">
        <v>146</v>
      </c>
      <c r="O731" s="117" t="s">
        <v>153</v>
      </c>
      <c r="P731" s="117" t="s">
        <v>154</v>
      </c>
      <c r="Q731" s="117" t="s">
        <v>155</v>
      </c>
      <c r="R731" s="117" t="s">
        <v>145</v>
      </c>
      <c r="S731" s="117" t="s">
        <v>156</v>
      </c>
      <c r="T731" s="117" t="s">
        <v>154</v>
      </c>
      <c r="U731" s="117" t="s">
        <v>145</v>
      </c>
      <c r="V731" s="117" t="s">
        <v>145</v>
      </c>
      <c r="W731" s="117" t="s">
        <v>157</v>
      </c>
      <c r="X731" s="117" t="s">
        <v>157</v>
      </c>
      <c r="Y731" s="117" t="s">
        <v>158</v>
      </c>
      <c r="Z731" s="117" t="s">
        <v>159</v>
      </c>
      <c r="AA731" s="117" t="s">
        <v>145</v>
      </c>
      <c r="AB731" s="117" t="s">
        <v>145</v>
      </c>
      <c r="AC731" s="117" t="s">
        <v>145</v>
      </c>
      <c r="AD731" s="117" t="s">
        <v>145</v>
      </c>
      <c r="AE731" s="117" t="s">
        <v>2584</v>
      </c>
      <c r="AF731" s="117" t="s">
        <v>145</v>
      </c>
      <c r="AG731" s="117" t="s">
        <v>145</v>
      </c>
      <c r="AH731" s="117" t="s">
        <v>147</v>
      </c>
      <c r="AI731" s="117" t="s">
        <v>145</v>
      </c>
      <c r="AJ731" s="117" t="s">
        <v>145</v>
      </c>
      <c r="AK731" s="117" t="s">
        <v>145</v>
      </c>
      <c r="AL731" s="117" t="s">
        <v>145</v>
      </c>
      <c r="AM731" s="117" t="s">
        <v>145</v>
      </c>
      <c r="AN731" s="117" t="s">
        <v>145</v>
      </c>
      <c r="AO731" s="117" t="s">
        <v>2585</v>
      </c>
      <c r="AP731" s="117" t="s">
        <v>2586</v>
      </c>
      <c r="AQ731" s="117" t="s">
        <v>2587</v>
      </c>
      <c r="AR731" s="117" t="s">
        <v>813</v>
      </c>
      <c r="AS731" s="117" t="s">
        <v>2588</v>
      </c>
      <c r="AT731" s="117" t="s">
        <v>2589</v>
      </c>
      <c r="AU731" s="117" t="s">
        <v>145</v>
      </c>
      <c r="AV731" s="117" t="s">
        <v>2590</v>
      </c>
      <c r="AW731" s="117" t="s">
        <v>2591</v>
      </c>
      <c r="AX731" s="117" t="s">
        <v>2592</v>
      </c>
      <c r="AY731" s="117" t="s">
        <v>145</v>
      </c>
      <c r="AZ731" s="117" t="s">
        <v>2589</v>
      </c>
      <c r="BA731" s="117" t="s">
        <v>145</v>
      </c>
      <c r="BB731" s="117" t="s">
        <v>145</v>
      </c>
      <c r="BC731" s="117" t="s">
        <v>145</v>
      </c>
      <c r="BD731" s="117" t="s">
        <v>145</v>
      </c>
      <c r="BE731" s="117" t="s">
        <v>145</v>
      </c>
      <c r="BF731" s="117" t="s">
        <v>145</v>
      </c>
      <c r="BG731" s="117" t="s">
        <v>145</v>
      </c>
      <c r="BH731" s="117" t="s">
        <v>145</v>
      </c>
      <c r="BI731" s="117" t="s">
        <v>145</v>
      </c>
      <c r="BJ731" s="117" t="s">
        <v>145</v>
      </c>
      <c r="BK731" s="117" t="s">
        <v>145</v>
      </c>
      <c r="BL731" s="117" t="s">
        <v>170</v>
      </c>
      <c r="BM731" s="117" t="s">
        <v>145</v>
      </c>
      <c r="BN731" s="117" t="s">
        <v>145</v>
      </c>
      <c r="BO731" s="117" t="s">
        <v>145</v>
      </c>
      <c r="BP731" s="117" t="s">
        <v>145</v>
      </c>
      <c r="BQ731" s="117" t="s">
        <v>145</v>
      </c>
      <c r="BR731" s="117" t="s">
        <v>145</v>
      </c>
      <c r="BS731" s="117" t="s">
        <v>145</v>
      </c>
      <c r="BT731" s="117" t="s">
        <v>145</v>
      </c>
      <c r="BU731" s="117" t="s">
        <v>145</v>
      </c>
      <c r="BV731" s="117" t="s">
        <v>171</v>
      </c>
      <c r="BW731" s="117" t="s">
        <v>145</v>
      </c>
      <c r="BX731" s="117" t="s">
        <v>145</v>
      </c>
      <c r="BY731" s="117" t="s">
        <v>145</v>
      </c>
      <c r="BZ731" s="117" t="s">
        <v>145</v>
      </c>
      <c r="CA731" s="117" t="s">
        <v>145</v>
      </c>
      <c r="CB731" s="117" t="s">
        <v>149</v>
      </c>
      <c r="CC731" s="117" t="s">
        <v>149</v>
      </c>
      <c r="CD731" s="117" t="s">
        <v>145</v>
      </c>
      <c r="CE731" s="117" t="s">
        <v>145</v>
      </c>
      <c r="CF731" s="117" t="s">
        <v>145</v>
      </c>
      <c r="CG731" s="117" t="s">
        <v>145</v>
      </c>
      <c r="CH731" s="117" t="s">
        <v>145</v>
      </c>
      <c r="CI731" s="117" t="s">
        <v>145</v>
      </c>
      <c r="CJ731" s="117" t="s">
        <v>145</v>
      </c>
      <c r="CK731" s="117" t="s">
        <v>145</v>
      </c>
      <c r="CL731" s="117" t="s">
        <v>145</v>
      </c>
      <c r="CM731" s="117" t="s">
        <v>145</v>
      </c>
      <c r="CN731" s="117" t="s">
        <v>145</v>
      </c>
      <c r="CO731" s="117" t="s">
        <v>1811</v>
      </c>
      <c r="CP731" s="117" t="s">
        <v>145</v>
      </c>
      <c r="CQ731" s="117" t="s">
        <v>145</v>
      </c>
      <c r="CR731" s="117" t="s">
        <v>145</v>
      </c>
      <c r="CS731" s="117" t="s">
        <v>173</v>
      </c>
      <c r="CT731" s="117" t="s">
        <v>174</v>
      </c>
      <c r="CU731" s="117" t="s">
        <v>182</v>
      </c>
      <c r="CV731" s="117" t="s">
        <v>183</v>
      </c>
      <c r="CW731" s="117" t="s">
        <v>184</v>
      </c>
      <c r="CX731" s="117" t="s">
        <v>178</v>
      </c>
      <c r="CY731" s="117" t="s">
        <v>178</v>
      </c>
      <c r="CZ731" s="117" t="s">
        <v>179</v>
      </c>
      <c r="DA731" s="117" t="s">
        <v>179</v>
      </c>
      <c r="DB731" s="117" t="s">
        <v>145</v>
      </c>
      <c r="DC731" s="117" t="s">
        <v>145</v>
      </c>
      <c r="DD731" s="117" t="s">
        <v>179</v>
      </c>
      <c r="DE731" s="117" t="s">
        <v>145</v>
      </c>
      <c r="DF731" s="117" t="s">
        <v>145</v>
      </c>
      <c r="DG731" s="117" t="s">
        <v>145</v>
      </c>
      <c r="DH731" s="117" t="s">
        <v>145</v>
      </c>
      <c r="DI731" s="117" t="s">
        <v>145</v>
      </c>
      <c r="DJ731" s="117" t="s">
        <v>145</v>
      </c>
      <c r="DK731" s="117" t="s">
        <v>145</v>
      </c>
      <c r="DL731" s="117" t="s">
        <v>145</v>
      </c>
      <c r="DM731" s="117" t="s">
        <v>145</v>
      </c>
      <c r="DN731" s="117" t="s">
        <v>145</v>
      </c>
      <c r="DO731" s="117" t="s">
        <v>145</v>
      </c>
      <c r="DP731" s="117" t="s">
        <v>145</v>
      </c>
      <c r="DQ731" s="117" t="s">
        <v>145</v>
      </c>
      <c r="DR731" s="117" t="s">
        <v>145</v>
      </c>
      <c r="DS731" s="117" t="s">
        <v>145</v>
      </c>
      <c r="DT731" s="117" t="s">
        <v>145</v>
      </c>
      <c r="DU731" s="117" t="s">
        <v>145</v>
      </c>
      <c r="DV731" s="117" t="s">
        <v>145</v>
      </c>
      <c r="DW731" s="117" t="s">
        <v>145</v>
      </c>
      <c r="DX731" s="117" t="s">
        <v>145</v>
      </c>
      <c r="DY731" s="117" t="s">
        <v>145</v>
      </c>
      <c r="DZ731" s="117" t="s">
        <v>145</v>
      </c>
      <c r="EA731" s="117" t="s">
        <v>145</v>
      </c>
      <c r="EB731" s="117" t="s">
        <v>145</v>
      </c>
      <c r="EC731" s="117" t="s">
        <v>180</v>
      </c>
      <c r="ED731" s="117" t="s">
        <v>145</v>
      </c>
      <c r="EE731" s="117" t="s">
        <v>154</v>
      </c>
      <c r="EF731" s="117" t="s">
        <v>145</v>
      </c>
      <c r="EG731" s="117" t="s">
        <v>145</v>
      </c>
      <c r="EH731" s="117" t="s">
        <v>145</v>
      </c>
      <c r="EI731" s="117" t="s">
        <v>145</v>
      </c>
      <c r="EJ731" s="117" t="s">
        <v>145</v>
      </c>
      <c r="EK731" s="117" t="s">
        <v>145</v>
      </c>
      <c r="EL731" s="117" t="s">
        <v>145</v>
      </c>
      <c r="EM731" s="117" t="s">
        <v>145</v>
      </c>
      <c r="EN731" s="117" t="s">
        <v>147</v>
      </c>
    </row>
    <row r="732" spans="1:144">
      <c r="A732" s="117" t="s">
        <v>2582</v>
      </c>
      <c r="B732" s="117" t="s">
        <v>145</v>
      </c>
      <c r="C732" s="117" t="s">
        <v>146</v>
      </c>
      <c r="D732" s="117" t="s">
        <v>145</v>
      </c>
      <c r="E732" s="117" t="s">
        <v>147</v>
      </c>
      <c r="F732" s="117" t="s">
        <v>145</v>
      </c>
      <c r="G732" s="117" t="s">
        <v>148</v>
      </c>
      <c r="H732" s="117" t="s">
        <v>149</v>
      </c>
      <c r="I732" s="117" t="s">
        <v>145</v>
      </c>
      <c r="J732" s="117" t="s">
        <v>150</v>
      </c>
      <c r="K732" s="117" t="s">
        <v>151</v>
      </c>
      <c r="L732" s="117" t="s">
        <v>2583</v>
      </c>
      <c r="M732" s="117" t="s">
        <v>145</v>
      </c>
      <c r="N732" s="117" t="s">
        <v>146</v>
      </c>
      <c r="O732" s="117" t="s">
        <v>153</v>
      </c>
      <c r="P732" s="117" t="s">
        <v>154</v>
      </c>
      <c r="Q732" s="117" t="s">
        <v>155</v>
      </c>
      <c r="R732" s="117" t="s">
        <v>145</v>
      </c>
      <c r="S732" s="117" t="s">
        <v>156</v>
      </c>
      <c r="T732" s="117" t="s">
        <v>154</v>
      </c>
      <c r="U732" s="117" t="s">
        <v>145</v>
      </c>
      <c r="V732" s="117" t="s">
        <v>145</v>
      </c>
      <c r="W732" s="117" t="s">
        <v>157</v>
      </c>
      <c r="X732" s="117" t="s">
        <v>157</v>
      </c>
      <c r="Y732" s="117" t="s">
        <v>158</v>
      </c>
      <c r="Z732" s="117" t="s">
        <v>159</v>
      </c>
      <c r="AA732" s="117" t="s">
        <v>145</v>
      </c>
      <c r="AB732" s="117" t="s">
        <v>145</v>
      </c>
      <c r="AC732" s="117" t="s">
        <v>145</v>
      </c>
      <c r="AD732" s="117" t="s">
        <v>145</v>
      </c>
      <c r="AE732" s="117" t="s">
        <v>2584</v>
      </c>
      <c r="AF732" s="117" t="s">
        <v>145</v>
      </c>
      <c r="AG732" s="117" t="s">
        <v>145</v>
      </c>
      <c r="AH732" s="117" t="s">
        <v>147</v>
      </c>
      <c r="AI732" s="117" t="s">
        <v>145</v>
      </c>
      <c r="AJ732" s="117" t="s">
        <v>145</v>
      </c>
      <c r="AK732" s="117" t="s">
        <v>145</v>
      </c>
      <c r="AL732" s="117" t="s">
        <v>145</v>
      </c>
      <c r="AM732" s="117" t="s">
        <v>145</v>
      </c>
      <c r="AN732" s="117" t="s">
        <v>145</v>
      </c>
      <c r="AO732" s="117" t="s">
        <v>2585</v>
      </c>
      <c r="AP732" s="117" t="s">
        <v>2586</v>
      </c>
      <c r="AQ732" s="117" t="s">
        <v>2587</v>
      </c>
      <c r="AR732" s="117" t="s">
        <v>813</v>
      </c>
      <c r="AS732" s="117" t="s">
        <v>2588</v>
      </c>
      <c r="AT732" s="117" t="s">
        <v>2589</v>
      </c>
      <c r="AU732" s="117" t="s">
        <v>145</v>
      </c>
      <c r="AV732" s="117" t="s">
        <v>2590</v>
      </c>
      <c r="AW732" s="117" t="s">
        <v>2591</v>
      </c>
      <c r="AX732" s="117" t="s">
        <v>2592</v>
      </c>
      <c r="AY732" s="117" t="s">
        <v>145</v>
      </c>
      <c r="AZ732" s="117" t="s">
        <v>2589</v>
      </c>
      <c r="BA732" s="117" t="s">
        <v>145</v>
      </c>
      <c r="BB732" s="117" t="s">
        <v>145</v>
      </c>
      <c r="BC732" s="117" t="s">
        <v>145</v>
      </c>
      <c r="BD732" s="117" t="s">
        <v>145</v>
      </c>
      <c r="BE732" s="117" t="s">
        <v>145</v>
      </c>
      <c r="BF732" s="117" t="s">
        <v>145</v>
      </c>
      <c r="BG732" s="117" t="s">
        <v>145</v>
      </c>
      <c r="BH732" s="117" t="s">
        <v>145</v>
      </c>
      <c r="BI732" s="117" t="s">
        <v>145</v>
      </c>
      <c r="BJ732" s="117" t="s">
        <v>145</v>
      </c>
      <c r="BK732" s="117" t="s">
        <v>145</v>
      </c>
      <c r="BL732" s="117" t="s">
        <v>170</v>
      </c>
      <c r="BM732" s="117" t="s">
        <v>145</v>
      </c>
      <c r="BN732" s="117" t="s">
        <v>145</v>
      </c>
      <c r="BO732" s="117" t="s">
        <v>145</v>
      </c>
      <c r="BP732" s="117" t="s">
        <v>145</v>
      </c>
      <c r="BQ732" s="117" t="s">
        <v>145</v>
      </c>
      <c r="BR732" s="117" t="s">
        <v>145</v>
      </c>
      <c r="BS732" s="117" t="s">
        <v>145</v>
      </c>
      <c r="BT732" s="117" t="s">
        <v>145</v>
      </c>
      <c r="BU732" s="117" t="s">
        <v>145</v>
      </c>
      <c r="BV732" s="117" t="s">
        <v>171</v>
      </c>
      <c r="BW732" s="117" t="s">
        <v>145</v>
      </c>
      <c r="BX732" s="117" t="s">
        <v>145</v>
      </c>
      <c r="BY732" s="117" t="s">
        <v>145</v>
      </c>
      <c r="BZ732" s="117" t="s">
        <v>145</v>
      </c>
      <c r="CA732" s="117" t="s">
        <v>145</v>
      </c>
      <c r="CB732" s="117" t="s">
        <v>149</v>
      </c>
      <c r="CC732" s="117" t="s">
        <v>149</v>
      </c>
      <c r="CD732" s="117" t="s">
        <v>145</v>
      </c>
      <c r="CE732" s="117" t="s">
        <v>145</v>
      </c>
      <c r="CF732" s="117" t="s">
        <v>145</v>
      </c>
      <c r="CG732" s="117" t="s">
        <v>145</v>
      </c>
      <c r="CH732" s="117" t="s">
        <v>145</v>
      </c>
      <c r="CI732" s="117" t="s">
        <v>145</v>
      </c>
      <c r="CJ732" s="117" t="s">
        <v>145</v>
      </c>
      <c r="CK732" s="117" t="s">
        <v>145</v>
      </c>
      <c r="CL732" s="117" t="s">
        <v>145</v>
      </c>
      <c r="CM732" s="117" t="s">
        <v>145</v>
      </c>
      <c r="CN732" s="117" t="s">
        <v>145</v>
      </c>
      <c r="CO732" s="117" t="s">
        <v>1811</v>
      </c>
      <c r="CP732" s="117" t="s">
        <v>145</v>
      </c>
      <c r="CQ732" s="117" t="s">
        <v>145</v>
      </c>
      <c r="CR732" s="117" t="s">
        <v>145</v>
      </c>
      <c r="CS732" s="117" t="s">
        <v>173</v>
      </c>
      <c r="CT732" s="117" t="s">
        <v>181</v>
      </c>
      <c r="CU732" s="117" t="s">
        <v>1673</v>
      </c>
      <c r="CV732" s="117" t="s">
        <v>1674</v>
      </c>
      <c r="CW732" s="117" t="s">
        <v>1674</v>
      </c>
      <c r="CX732" s="117" t="s">
        <v>178</v>
      </c>
      <c r="CY732" s="117" t="s">
        <v>178</v>
      </c>
      <c r="CZ732" s="117" t="s">
        <v>179</v>
      </c>
      <c r="DA732" s="117" t="s">
        <v>179</v>
      </c>
      <c r="DB732" s="117" t="s">
        <v>145</v>
      </c>
      <c r="DC732" s="117" t="s">
        <v>145</v>
      </c>
      <c r="DD732" s="117" t="s">
        <v>179</v>
      </c>
      <c r="DE732" s="117" t="s">
        <v>145</v>
      </c>
      <c r="DF732" s="117" t="s">
        <v>145</v>
      </c>
      <c r="DG732" s="117" t="s">
        <v>145</v>
      </c>
      <c r="DH732" s="117" t="s">
        <v>145</v>
      </c>
      <c r="DI732" s="117" t="s">
        <v>145</v>
      </c>
      <c r="DJ732" s="117" t="s">
        <v>145</v>
      </c>
      <c r="DK732" s="117" t="s">
        <v>145</v>
      </c>
      <c r="DL732" s="117" t="s">
        <v>145</v>
      </c>
      <c r="DM732" s="117" t="s">
        <v>145</v>
      </c>
      <c r="DN732" s="117" t="s">
        <v>145</v>
      </c>
      <c r="DO732" s="117" t="s">
        <v>145</v>
      </c>
      <c r="DP732" s="117" t="s">
        <v>145</v>
      </c>
      <c r="DQ732" s="117" t="s">
        <v>145</v>
      </c>
      <c r="DR732" s="117" t="s">
        <v>145</v>
      </c>
      <c r="DS732" s="117" t="s">
        <v>145</v>
      </c>
      <c r="DT732" s="117" t="s">
        <v>145</v>
      </c>
      <c r="DU732" s="117" t="s">
        <v>145</v>
      </c>
      <c r="DV732" s="117" t="s">
        <v>145</v>
      </c>
      <c r="DW732" s="117" t="s">
        <v>145</v>
      </c>
      <c r="DX732" s="117" t="s">
        <v>145</v>
      </c>
      <c r="DY732" s="117" t="s">
        <v>145</v>
      </c>
      <c r="DZ732" s="117" t="s">
        <v>145</v>
      </c>
      <c r="EA732" s="117" t="s">
        <v>145</v>
      </c>
      <c r="EB732" s="117" t="s">
        <v>145</v>
      </c>
      <c r="EC732" s="117" t="s">
        <v>180</v>
      </c>
      <c r="ED732" s="117" t="s">
        <v>145</v>
      </c>
      <c r="EE732" s="117" t="s">
        <v>154</v>
      </c>
      <c r="EF732" s="117" t="s">
        <v>145</v>
      </c>
      <c r="EG732" s="117" t="s">
        <v>145</v>
      </c>
      <c r="EH732" s="117" t="s">
        <v>145</v>
      </c>
      <c r="EI732" s="117" t="s">
        <v>145</v>
      </c>
      <c r="EJ732" s="117" t="s">
        <v>145</v>
      </c>
      <c r="EK732" s="117" t="s">
        <v>145</v>
      </c>
      <c r="EL732" s="117" t="s">
        <v>145</v>
      </c>
      <c r="EM732" s="117" t="s">
        <v>145</v>
      </c>
      <c r="EN732" s="117" t="s">
        <v>147</v>
      </c>
    </row>
    <row r="733" spans="1:144">
      <c r="A733" s="117" t="s">
        <v>2582</v>
      </c>
      <c r="B733" s="117" t="s">
        <v>145</v>
      </c>
      <c r="C733" s="117" t="s">
        <v>146</v>
      </c>
      <c r="D733" s="117" t="s">
        <v>145</v>
      </c>
      <c r="E733" s="117" t="s">
        <v>147</v>
      </c>
      <c r="F733" s="117" t="s">
        <v>145</v>
      </c>
      <c r="G733" s="117" t="s">
        <v>148</v>
      </c>
      <c r="H733" s="117" t="s">
        <v>149</v>
      </c>
      <c r="I733" s="117" t="s">
        <v>145</v>
      </c>
      <c r="J733" s="117" t="s">
        <v>150</v>
      </c>
      <c r="K733" s="117" t="s">
        <v>151</v>
      </c>
      <c r="L733" s="117" t="s">
        <v>2583</v>
      </c>
      <c r="M733" s="117" t="s">
        <v>145</v>
      </c>
      <c r="N733" s="117" t="s">
        <v>146</v>
      </c>
      <c r="O733" s="117" t="s">
        <v>153</v>
      </c>
      <c r="P733" s="117" t="s">
        <v>154</v>
      </c>
      <c r="Q733" s="117" t="s">
        <v>155</v>
      </c>
      <c r="R733" s="117" t="s">
        <v>145</v>
      </c>
      <c r="S733" s="117" t="s">
        <v>156</v>
      </c>
      <c r="T733" s="117" t="s">
        <v>154</v>
      </c>
      <c r="U733" s="117" t="s">
        <v>145</v>
      </c>
      <c r="V733" s="117" t="s">
        <v>145</v>
      </c>
      <c r="W733" s="117" t="s">
        <v>157</v>
      </c>
      <c r="X733" s="117" t="s">
        <v>157</v>
      </c>
      <c r="Y733" s="117" t="s">
        <v>158</v>
      </c>
      <c r="Z733" s="117" t="s">
        <v>159</v>
      </c>
      <c r="AA733" s="117" t="s">
        <v>145</v>
      </c>
      <c r="AB733" s="117" t="s">
        <v>145</v>
      </c>
      <c r="AC733" s="117" t="s">
        <v>145</v>
      </c>
      <c r="AD733" s="117" t="s">
        <v>145</v>
      </c>
      <c r="AE733" s="117" t="s">
        <v>2584</v>
      </c>
      <c r="AF733" s="117" t="s">
        <v>145</v>
      </c>
      <c r="AG733" s="117" t="s">
        <v>145</v>
      </c>
      <c r="AH733" s="117" t="s">
        <v>147</v>
      </c>
      <c r="AI733" s="117" t="s">
        <v>145</v>
      </c>
      <c r="AJ733" s="117" t="s">
        <v>145</v>
      </c>
      <c r="AK733" s="117" t="s">
        <v>145</v>
      </c>
      <c r="AL733" s="117" t="s">
        <v>145</v>
      </c>
      <c r="AM733" s="117" t="s">
        <v>145</v>
      </c>
      <c r="AN733" s="117" t="s">
        <v>145</v>
      </c>
      <c r="AO733" s="117" t="s">
        <v>2585</v>
      </c>
      <c r="AP733" s="117" t="s">
        <v>2586</v>
      </c>
      <c r="AQ733" s="117" t="s">
        <v>2587</v>
      </c>
      <c r="AR733" s="117" t="s">
        <v>813</v>
      </c>
      <c r="AS733" s="117" t="s">
        <v>2588</v>
      </c>
      <c r="AT733" s="117" t="s">
        <v>2589</v>
      </c>
      <c r="AU733" s="117" t="s">
        <v>145</v>
      </c>
      <c r="AV733" s="117" t="s">
        <v>2590</v>
      </c>
      <c r="AW733" s="117" t="s">
        <v>2591</v>
      </c>
      <c r="AX733" s="117" t="s">
        <v>2592</v>
      </c>
      <c r="AY733" s="117" t="s">
        <v>145</v>
      </c>
      <c r="AZ733" s="117" t="s">
        <v>2589</v>
      </c>
      <c r="BA733" s="117" t="s">
        <v>145</v>
      </c>
      <c r="BB733" s="117" t="s">
        <v>145</v>
      </c>
      <c r="BC733" s="117" t="s">
        <v>145</v>
      </c>
      <c r="BD733" s="117" t="s">
        <v>145</v>
      </c>
      <c r="BE733" s="117" t="s">
        <v>145</v>
      </c>
      <c r="BF733" s="117" t="s">
        <v>145</v>
      </c>
      <c r="BG733" s="117" t="s">
        <v>145</v>
      </c>
      <c r="BH733" s="117" t="s">
        <v>145</v>
      </c>
      <c r="BI733" s="117" t="s">
        <v>145</v>
      </c>
      <c r="BJ733" s="117" t="s">
        <v>145</v>
      </c>
      <c r="BK733" s="117" t="s">
        <v>145</v>
      </c>
      <c r="BL733" s="117" t="s">
        <v>170</v>
      </c>
      <c r="BM733" s="117" t="s">
        <v>145</v>
      </c>
      <c r="BN733" s="117" t="s">
        <v>145</v>
      </c>
      <c r="BO733" s="117" t="s">
        <v>145</v>
      </c>
      <c r="BP733" s="117" t="s">
        <v>145</v>
      </c>
      <c r="BQ733" s="117" t="s">
        <v>145</v>
      </c>
      <c r="BR733" s="117" t="s">
        <v>145</v>
      </c>
      <c r="BS733" s="117" t="s">
        <v>145</v>
      </c>
      <c r="BT733" s="117" t="s">
        <v>145</v>
      </c>
      <c r="BU733" s="117" t="s">
        <v>145</v>
      </c>
      <c r="BV733" s="117" t="s">
        <v>171</v>
      </c>
      <c r="BW733" s="117" t="s">
        <v>145</v>
      </c>
      <c r="BX733" s="117" t="s">
        <v>145</v>
      </c>
      <c r="BY733" s="117" t="s">
        <v>145</v>
      </c>
      <c r="BZ733" s="117" t="s">
        <v>145</v>
      </c>
      <c r="CA733" s="117" t="s">
        <v>145</v>
      </c>
      <c r="CB733" s="117" t="s">
        <v>149</v>
      </c>
      <c r="CC733" s="117" t="s">
        <v>149</v>
      </c>
      <c r="CD733" s="117" t="s">
        <v>145</v>
      </c>
      <c r="CE733" s="117" t="s">
        <v>145</v>
      </c>
      <c r="CF733" s="117" t="s">
        <v>145</v>
      </c>
      <c r="CG733" s="117" t="s">
        <v>145</v>
      </c>
      <c r="CH733" s="117" t="s">
        <v>145</v>
      </c>
      <c r="CI733" s="117" t="s">
        <v>145</v>
      </c>
      <c r="CJ733" s="117" t="s">
        <v>145</v>
      </c>
      <c r="CK733" s="117" t="s">
        <v>145</v>
      </c>
      <c r="CL733" s="117" t="s">
        <v>145</v>
      </c>
      <c r="CM733" s="117" t="s">
        <v>145</v>
      </c>
      <c r="CN733" s="117" t="s">
        <v>145</v>
      </c>
      <c r="CO733" s="117" t="s">
        <v>1811</v>
      </c>
      <c r="CP733" s="117" t="s">
        <v>145</v>
      </c>
      <c r="CQ733" s="117" t="s">
        <v>145</v>
      </c>
      <c r="CR733" s="117" t="s">
        <v>145</v>
      </c>
      <c r="CS733" s="117" t="s">
        <v>173</v>
      </c>
      <c r="CT733" s="117" t="s">
        <v>300</v>
      </c>
      <c r="CU733" s="117" t="s">
        <v>175</v>
      </c>
      <c r="CV733" s="117" t="s">
        <v>176</v>
      </c>
      <c r="CW733" s="117" t="s">
        <v>177</v>
      </c>
      <c r="CX733" s="117" t="s">
        <v>178</v>
      </c>
      <c r="CY733" s="117" t="s">
        <v>178</v>
      </c>
      <c r="CZ733" s="117" t="s">
        <v>179</v>
      </c>
      <c r="DA733" s="117" t="s">
        <v>179</v>
      </c>
      <c r="DB733" s="117" t="s">
        <v>145</v>
      </c>
      <c r="DC733" s="117" t="s">
        <v>145</v>
      </c>
      <c r="DD733" s="117" t="s">
        <v>179</v>
      </c>
      <c r="DE733" s="117" t="s">
        <v>145</v>
      </c>
      <c r="DF733" s="117" t="s">
        <v>145</v>
      </c>
      <c r="DG733" s="117" t="s">
        <v>145</v>
      </c>
      <c r="DH733" s="117" t="s">
        <v>145</v>
      </c>
      <c r="DI733" s="117" t="s">
        <v>145</v>
      </c>
      <c r="DJ733" s="117" t="s">
        <v>145</v>
      </c>
      <c r="DK733" s="117" t="s">
        <v>145</v>
      </c>
      <c r="DL733" s="117" t="s">
        <v>145</v>
      </c>
      <c r="DM733" s="117" t="s">
        <v>145</v>
      </c>
      <c r="DN733" s="117" t="s">
        <v>145</v>
      </c>
      <c r="DO733" s="117" t="s">
        <v>145</v>
      </c>
      <c r="DP733" s="117" t="s">
        <v>145</v>
      </c>
      <c r="DQ733" s="117" t="s">
        <v>145</v>
      </c>
      <c r="DR733" s="117" t="s">
        <v>145</v>
      </c>
      <c r="DS733" s="117" t="s">
        <v>145</v>
      </c>
      <c r="DT733" s="117" t="s">
        <v>145</v>
      </c>
      <c r="DU733" s="117" t="s">
        <v>145</v>
      </c>
      <c r="DV733" s="117" t="s">
        <v>145</v>
      </c>
      <c r="DW733" s="117" t="s">
        <v>145</v>
      </c>
      <c r="DX733" s="117" t="s">
        <v>145</v>
      </c>
      <c r="DY733" s="117" t="s">
        <v>145</v>
      </c>
      <c r="DZ733" s="117" t="s">
        <v>145</v>
      </c>
      <c r="EA733" s="117" t="s">
        <v>145</v>
      </c>
      <c r="EB733" s="117" t="s">
        <v>145</v>
      </c>
      <c r="EC733" s="117" t="s">
        <v>180</v>
      </c>
      <c r="ED733" s="117" t="s">
        <v>145</v>
      </c>
      <c r="EE733" s="117" t="s">
        <v>154</v>
      </c>
      <c r="EF733" s="117" t="s">
        <v>145</v>
      </c>
      <c r="EG733" s="117" t="s">
        <v>145</v>
      </c>
      <c r="EH733" s="117" t="s">
        <v>145</v>
      </c>
      <c r="EI733" s="117" t="s">
        <v>145</v>
      </c>
      <c r="EJ733" s="117" t="s">
        <v>145</v>
      </c>
      <c r="EK733" s="117" t="s">
        <v>145</v>
      </c>
      <c r="EL733" s="117" t="s">
        <v>145</v>
      </c>
      <c r="EM733" s="117" t="s">
        <v>145</v>
      </c>
      <c r="EN733" s="117" t="s">
        <v>147</v>
      </c>
    </row>
    <row r="734" spans="1:144">
      <c r="A734" s="117" t="s">
        <v>2593</v>
      </c>
      <c r="B734" s="117" t="s">
        <v>145</v>
      </c>
      <c r="C734" s="117" t="s">
        <v>146</v>
      </c>
      <c r="D734" s="117" t="s">
        <v>145</v>
      </c>
      <c r="E734" s="117" t="s">
        <v>147</v>
      </c>
      <c r="F734" s="117" t="s">
        <v>145</v>
      </c>
      <c r="G734" s="117" t="s">
        <v>148</v>
      </c>
      <c r="H734" s="117" t="s">
        <v>149</v>
      </c>
      <c r="I734" s="117" t="s">
        <v>145</v>
      </c>
      <c r="J734" s="117" t="s">
        <v>150</v>
      </c>
      <c r="K734" s="117" t="s">
        <v>151</v>
      </c>
      <c r="L734" s="117" t="s">
        <v>2583</v>
      </c>
      <c r="M734" s="117" t="s">
        <v>145</v>
      </c>
      <c r="N734" s="117" t="s">
        <v>146</v>
      </c>
      <c r="O734" s="117" t="s">
        <v>153</v>
      </c>
      <c r="P734" s="117" t="s">
        <v>154</v>
      </c>
      <c r="Q734" s="117" t="s">
        <v>155</v>
      </c>
      <c r="R734" s="117" t="s">
        <v>145</v>
      </c>
      <c r="S734" s="117" t="s">
        <v>156</v>
      </c>
      <c r="T734" s="117" t="s">
        <v>154</v>
      </c>
      <c r="U734" s="117" t="s">
        <v>145</v>
      </c>
      <c r="V734" s="117" t="s">
        <v>145</v>
      </c>
      <c r="W734" s="117" t="s">
        <v>157</v>
      </c>
      <c r="X734" s="117" t="s">
        <v>157</v>
      </c>
      <c r="Y734" s="117" t="s">
        <v>158</v>
      </c>
      <c r="Z734" s="117" t="s">
        <v>159</v>
      </c>
      <c r="AA734" s="117" t="s">
        <v>145</v>
      </c>
      <c r="AB734" s="117" t="s">
        <v>145</v>
      </c>
      <c r="AC734" s="117" t="s">
        <v>145</v>
      </c>
      <c r="AD734" s="117" t="s">
        <v>145</v>
      </c>
      <c r="AE734" s="117" t="s">
        <v>2594</v>
      </c>
      <c r="AF734" s="117" t="s">
        <v>145</v>
      </c>
      <c r="AG734" s="117" t="s">
        <v>145</v>
      </c>
      <c r="AH734" s="117" t="s">
        <v>147</v>
      </c>
      <c r="AI734" s="117" t="s">
        <v>145</v>
      </c>
      <c r="AJ734" s="117" t="s">
        <v>145</v>
      </c>
      <c r="AK734" s="117" t="s">
        <v>145</v>
      </c>
      <c r="AL734" s="117" t="s">
        <v>145</v>
      </c>
      <c r="AM734" s="117" t="s">
        <v>145</v>
      </c>
      <c r="AN734" s="117" t="s">
        <v>145</v>
      </c>
      <c r="AO734" s="117" t="s">
        <v>514</v>
      </c>
      <c r="AP734" s="117" t="s">
        <v>2595</v>
      </c>
      <c r="AQ734" s="117" t="s">
        <v>2596</v>
      </c>
      <c r="AR734" s="117" t="s">
        <v>164</v>
      </c>
      <c r="AS734" s="117" t="s">
        <v>2597</v>
      </c>
      <c r="AT734" s="117" t="s">
        <v>1170</v>
      </c>
      <c r="AU734" s="117" t="s">
        <v>145</v>
      </c>
      <c r="AV734" s="117" t="s">
        <v>2598</v>
      </c>
      <c r="AW734" s="117" t="s">
        <v>2599</v>
      </c>
      <c r="AX734" s="117" t="s">
        <v>2600</v>
      </c>
      <c r="AY734" s="117" t="s">
        <v>145</v>
      </c>
      <c r="AZ734" s="117" t="s">
        <v>1170</v>
      </c>
      <c r="BA734" s="117" t="s">
        <v>145</v>
      </c>
      <c r="BB734" s="117" t="s">
        <v>145</v>
      </c>
      <c r="BC734" s="117" t="s">
        <v>145</v>
      </c>
      <c r="BD734" s="117" t="s">
        <v>145</v>
      </c>
      <c r="BE734" s="117" t="s">
        <v>145</v>
      </c>
      <c r="BF734" s="117" t="s">
        <v>145</v>
      </c>
      <c r="BG734" s="117" t="s">
        <v>145</v>
      </c>
      <c r="BH734" s="117" t="s">
        <v>145</v>
      </c>
      <c r="BI734" s="117" t="s">
        <v>145</v>
      </c>
      <c r="BJ734" s="117" t="s">
        <v>145</v>
      </c>
      <c r="BK734" s="117" t="s">
        <v>145</v>
      </c>
      <c r="BL734" s="117" t="s">
        <v>170</v>
      </c>
      <c r="BM734" s="117" t="s">
        <v>145</v>
      </c>
      <c r="BN734" s="117" t="s">
        <v>145</v>
      </c>
      <c r="BO734" s="117" t="s">
        <v>145</v>
      </c>
      <c r="BP734" s="117" t="s">
        <v>145</v>
      </c>
      <c r="BQ734" s="117" t="s">
        <v>145</v>
      </c>
      <c r="BR734" s="117" t="s">
        <v>145</v>
      </c>
      <c r="BS734" s="117" t="s">
        <v>145</v>
      </c>
      <c r="BT734" s="117" t="s">
        <v>145</v>
      </c>
      <c r="BU734" s="117" t="s">
        <v>145</v>
      </c>
      <c r="BV734" s="117" t="s">
        <v>171</v>
      </c>
      <c r="BW734" s="117" t="s">
        <v>145</v>
      </c>
      <c r="BX734" s="117" t="s">
        <v>145</v>
      </c>
      <c r="BY734" s="117" t="s">
        <v>145</v>
      </c>
      <c r="BZ734" s="117" t="s">
        <v>145</v>
      </c>
      <c r="CA734" s="117" t="s">
        <v>145</v>
      </c>
      <c r="CB734" s="117" t="s">
        <v>172</v>
      </c>
      <c r="CC734" s="117" t="s">
        <v>172</v>
      </c>
      <c r="CD734" s="117" t="s">
        <v>145</v>
      </c>
      <c r="CE734" s="117" t="s">
        <v>145</v>
      </c>
      <c r="CF734" s="117" t="s">
        <v>145</v>
      </c>
      <c r="CG734" s="117" t="s">
        <v>145</v>
      </c>
      <c r="CH734" s="117" t="s">
        <v>145</v>
      </c>
      <c r="CI734" s="117" t="s">
        <v>145</v>
      </c>
      <c r="CJ734" s="117" t="s">
        <v>145</v>
      </c>
      <c r="CK734" s="117" t="s">
        <v>145</v>
      </c>
      <c r="CL734" s="117" t="s">
        <v>145</v>
      </c>
      <c r="CM734" s="117" t="s">
        <v>145</v>
      </c>
      <c r="CN734" s="117" t="s">
        <v>145</v>
      </c>
      <c r="CO734" s="117" t="s">
        <v>145</v>
      </c>
      <c r="CP734" s="117" t="s">
        <v>145</v>
      </c>
      <c r="CQ734" s="117" t="s">
        <v>145</v>
      </c>
      <c r="CR734" s="117" t="s">
        <v>145</v>
      </c>
      <c r="CS734" s="117" t="s">
        <v>173</v>
      </c>
      <c r="CT734" s="117" t="s">
        <v>174</v>
      </c>
      <c r="CU734" s="117" t="s">
        <v>182</v>
      </c>
      <c r="CV734" s="117" t="s">
        <v>183</v>
      </c>
      <c r="CW734" s="117" t="s">
        <v>184</v>
      </c>
      <c r="CX734" s="117" t="s">
        <v>178</v>
      </c>
      <c r="CY734" s="117" t="s">
        <v>178</v>
      </c>
      <c r="CZ734" s="117" t="s">
        <v>179</v>
      </c>
      <c r="DA734" s="117" t="s">
        <v>179</v>
      </c>
      <c r="DB734" s="117" t="s">
        <v>145</v>
      </c>
      <c r="DC734" s="117" t="s">
        <v>145</v>
      </c>
      <c r="DD734" s="117" t="s">
        <v>179</v>
      </c>
      <c r="DE734" s="117" t="s">
        <v>145</v>
      </c>
      <c r="DF734" s="117" t="s">
        <v>145</v>
      </c>
      <c r="DG734" s="117" t="s">
        <v>145</v>
      </c>
      <c r="DH734" s="117" t="s">
        <v>145</v>
      </c>
      <c r="DI734" s="117" t="s">
        <v>145</v>
      </c>
      <c r="DJ734" s="117" t="s">
        <v>145</v>
      </c>
      <c r="DK734" s="117" t="s">
        <v>145</v>
      </c>
      <c r="DL734" s="117" t="s">
        <v>145</v>
      </c>
      <c r="DM734" s="117" t="s">
        <v>145</v>
      </c>
      <c r="DN734" s="117" t="s">
        <v>145</v>
      </c>
      <c r="DO734" s="117" t="s">
        <v>145</v>
      </c>
      <c r="DP734" s="117" t="s">
        <v>145</v>
      </c>
      <c r="DQ734" s="117" t="s">
        <v>145</v>
      </c>
      <c r="DR734" s="117" t="s">
        <v>145</v>
      </c>
      <c r="DS734" s="117" t="s">
        <v>145</v>
      </c>
      <c r="DT734" s="117" t="s">
        <v>145</v>
      </c>
      <c r="DU734" s="117" t="s">
        <v>145</v>
      </c>
      <c r="DV734" s="117" t="s">
        <v>145</v>
      </c>
      <c r="DW734" s="117" t="s">
        <v>145</v>
      </c>
      <c r="DX734" s="117" t="s">
        <v>145</v>
      </c>
      <c r="DY734" s="117" t="s">
        <v>145</v>
      </c>
      <c r="DZ734" s="117" t="s">
        <v>145</v>
      </c>
      <c r="EA734" s="117" t="s">
        <v>145</v>
      </c>
      <c r="EB734" s="117" t="s">
        <v>145</v>
      </c>
      <c r="EC734" s="117" t="s">
        <v>180</v>
      </c>
      <c r="ED734" s="117" t="s">
        <v>145</v>
      </c>
      <c r="EE734" s="117" t="s">
        <v>154</v>
      </c>
      <c r="EF734" s="117" t="s">
        <v>145</v>
      </c>
      <c r="EG734" s="117" t="s">
        <v>145</v>
      </c>
      <c r="EH734" s="117" t="s">
        <v>145</v>
      </c>
      <c r="EI734" s="117" t="s">
        <v>145</v>
      </c>
      <c r="EJ734" s="117" t="s">
        <v>145</v>
      </c>
      <c r="EK734" s="117" t="s">
        <v>145</v>
      </c>
      <c r="EL734" s="117" t="s">
        <v>145</v>
      </c>
      <c r="EM734" s="117" t="s">
        <v>145</v>
      </c>
      <c r="EN734" s="117" t="s">
        <v>147</v>
      </c>
    </row>
    <row r="735" spans="1:144">
      <c r="A735" s="117" t="s">
        <v>2593</v>
      </c>
      <c r="B735" s="117" t="s">
        <v>145</v>
      </c>
      <c r="C735" s="117" t="s">
        <v>146</v>
      </c>
      <c r="D735" s="117" t="s">
        <v>145</v>
      </c>
      <c r="E735" s="117" t="s">
        <v>147</v>
      </c>
      <c r="F735" s="117" t="s">
        <v>145</v>
      </c>
      <c r="G735" s="117" t="s">
        <v>148</v>
      </c>
      <c r="H735" s="117" t="s">
        <v>149</v>
      </c>
      <c r="I735" s="117" t="s">
        <v>145</v>
      </c>
      <c r="J735" s="117" t="s">
        <v>150</v>
      </c>
      <c r="K735" s="117" t="s">
        <v>151</v>
      </c>
      <c r="L735" s="117" t="s">
        <v>2583</v>
      </c>
      <c r="M735" s="117" t="s">
        <v>145</v>
      </c>
      <c r="N735" s="117" t="s">
        <v>146</v>
      </c>
      <c r="O735" s="117" t="s">
        <v>153</v>
      </c>
      <c r="P735" s="117" t="s">
        <v>154</v>
      </c>
      <c r="Q735" s="117" t="s">
        <v>155</v>
      </c>
      <c r="R735" s="117" t="s">
        <v>145</v>
      </c>
      <c r="S735" s="117" t="s">
        <v>156</v>
      </c>
      <c r="T735" s="117" t="s">
        <v>154</v>
      </c>
      <c r="U735" s="117" t="s">
        <v>145</v>
      </c>
      <c r="V735" s="117" t="s">
        <v>145</v>
      </c>
      <c r="W735" s="117" t="s">
        <v>157</v>
      </c>
      <c r="X735" s="117" t="s">
        <v>157</v>
      </c>
      <c r="Y735" s="117" t="s">
        <v>158</v>
      </c>
      <c r="Z735" s="117" t="s">
        <v>159</v>
      </c>
      <c r="AA735" s="117" t="s">
        <v>145</v>
      </c>
      <c r="AB735" s="117" t="s">
        <v>145</v>
      </c>
      <c r="AC735" s="117" t="s">
        <v>145</v>
      </c>
      <c r="AD735" s="117" t="s">
        <v>145</v>
      </c>
      <c r="AE735" s="117" t="s">
        <v>2594</v>
      </c>
      <c r="AF735" s="117" t="s">
        <v>145</v>
      </c>
      <c r="AG735" s="117" t="s">
        <v>145</v>
      </c>
      <c r="AH735" s="117" t="s">
        <v>147</v>
      </c>
      <c r="AI735" s="117" t="s">
        <v>145</v>
      </c>
      <c r="AJ735" s="117" t="s">
        <v>145</v>
      </c>
      <c r="AK735" s="117" t="s">
        <v>145</v>
      </c>
      <c r="AL735" s="117" t="s">
        <v>145</v>
      </c>
      <c r="AM735" s="117" t="s">
        <v>145</v>
      </c>
      <c r="AN735" s="117" t="s">
        <v>145</v>
      </c>
      <c r="AO735" s="117" t="s">
        <v>514</v>
      </c>
      <c r="AP735" s="117" t="s">
        <v>2595</v>
      </c>
      <c r="AQ735" s="117" t="s">
        <v>2596</v>
      </c>
      <c r="AR735" s="117" t="s">
        <v>164</v>
      </c>
      <c r="AS735" s="117" t="s">
        <v>2597</v>
      </c>
      <c r="AT735" s="117" t="s">
        <v>1170</v>
      </c>
      <c r="AU735" s="117" t="s">
        <v>145</v>
      </c>
      <c r="AV735" s="117" t="s">
        <v>2598</v>
      </c>
      <c r="AW735" s="117" t="s">
        <v>2599</v>
      </c>
      <c r="AX735" s="117" t="s">
        <v>2600</v>
      </c>
      <c r="AY735" s="117" t="s">
        <v>145</v>
      </c>
      <c r="AZ735" s="117" t="s">
        <v>1170</v>
      </c>
      <c r="BA735" s="117" t="s">
        <v>145</v>
      </c>
      <c r="BB735" s="117" t="s">
        <v>145</v>
      </c>
      <c r="BC735" s="117" t="s">
        <v>145</v>
      </c>
      <c r="BD735" s="117" t="s">
        <v>145</v>
      </c>
      <c r="BE735" s="117" t="s">
        <v>145</v>
      </c>
      <c r="BF735" s="117" t="s">
        <v>145</v>
      </c>
      <c r="BG735" s="117" t="s">
        <v>145</v>
      </c>
      <c r="BH735" s="117" t="s">
        <v>145</v>
      </c>
      <c r="BI735" s="117" t="s">
        <v>145</v>
      </c>
      <c r="BJ735" s="117" t="s">
        <v>145</v>
      </c>
      <c r="BK735" s="117" t="s">
        <v>145</v>
      </c>
      <c r="BL735" s="117" t="s">
        <v>170</v>
      </c>
      <c r="BM735" s="117" t="s">
        <v>145</v>
      </c>
      <c r="BN735" s="117" t="s">
        <v>145</v>
      </c>
      <c r="BO735" s="117" t="s">
        <v>145</v>
      </c>
      <c r="BP735" s="117" t="s">
        <v>145</v>
      </c>
      <c r="BQ735" s="117" t="s">
        <v>145</v>
      </c>
      <c r="BR735" s="117" t="s">
        <v>145</v>
      </c>
      <c r="BS735" s="117" t="s">
        <v>145</v>
      </c>
      <c r="BT735" s="117" t="s">
        <v>145</v>
      </c>
      <c r="BU735" s="117" t="s">
        <v>145</v>
      </c>
      <c r="BV735" s="117" t="s">
        <v>171</v>
      </c>
      <c r="BW735" s="117" t="s">
        <v>145</v>
      </c>
      <c r="BX735" s="117" t="s">
        <v>145</v>
      </c>
      <c r="BY735" s="117" t="s">
        <v>145</v>
      </c>
      <c r="BZ735" s="117" t="s">
        <v>145</v>
      </c>
      <c r="CA735" s="117" t="s">
        <v>145</v>
      </c>
      <c r="CB735" s="117" t="s">
        <v>172</v>
      </c>
      <c r="CC735" s="117" t="s">
        <v>172</v>
      </c>
      <c r="CD735" s="117" t="s">
        <v>145</v>
      </c>
      <c r="CE735" s="117" t="s">
        <v>145</v>
      </c>
      <c r="CF735" s="117" t="s">
        <v>145</v>
      </c>
      <c r="CG735" s="117" t="s">
        <v>145</v>
      </c>
      <c r="CH735" s="117" t="s">
        <v>145</v>
      </c>
      <c r="CI735" s="117" t="s">
        <v>145</v>
      </c>
      <c r="CJ735" s="117" t="s">
        <v>145</v>
      </c>
      <c r="CK735" s="117" t="s">
        <v>145</v>
      </c>
      <c r="CL735" s="117" t="s">
        <v>145</v>
      </c>
      <c r="CM735" s="117" t="s">
        <v>145</v>
      </c>
      <c r="CN735" s="117" t="s">
        <v>145</v>
      </c>
      <c r="CO735" s="117" t="s">
        <v>145</v>
      </c>
      <c r="CP735" s="117" t="s">
        <v>145</v>
      </c>
      <c r="CQ735" s="117" t="s">
        <v>145</v>
      </c>
      <c r="CR735" s="117" t="s">
        <v>145</v>
      </c>
      <c r="CS735" s="117" t="s">
        <v>173</v>
      </c>
      <c r="CT735" s="117" t="s">
        <v>181</v>
      </c>
      <c r="CU735" s="117" t="s">
        <v>175</v>
      </c>
      <c r="CV735" s="117" t="s">
        <v>176</v>
      </c>
      <c r="CW735" s="117" t="s">
        <v>177</v>
      </c>
      <c r="CX735" s="117" t="s">
        <v>178</v>
      </c>
      <c r="CY735" s="117" t="s">
        <v>178</v>
      </c>
      <c r="CZ735" s="117" t="s">
        <v>179</v>
      </c>
      <c r="DA735" s="117" t="s">
        <v>179</v>
      </c>
      <c r="DB735" s="117" t="s">
        <v>145</v>
      </c>
      <c r="DC735" s="117" t="s">
        <v>145</v>
      </c>
      <c r="DD735" s="117" t="s">
        <v>179</v>
      </c>
      <c r="DE735" s="117" t="s">
        <v>145</v>
      </c>
      <c r="DF735" s="117" t="s">
        <v>145</v>
      </c>
      <c r="DG735" s="117" t="s">
        <v>145</v>
      </c>
      <c r="DH735" s="117" t="s">
        <v>145</v>
      </c>
      <c r="DI735" s="117" t="s">
        <v>145</v>
      </c>
      <c r="DJ735" s="117" t="s">
        <v>145</v>
      </c>
      <c r="DK735" s="117" t="s">
        <v>145</v>
      </c>
      <c r="DL735" s="117" t="s">
        <v>145</v>
      </c>
      <c r="DM735" s="117" t="s">
        <v>145</v>
      </c>
      <c r="DN735" s="117" t="s">
        <v>145</v>
      </c>
      <c r="DO735" s="117" t="s">
        <v>145</v>
      </c>
      <c r="DP735" s="117" t="s">
        <v>145</v>
      </c>
      <c r="DQ735" s="117" t="s">
        <v>145</v>
      </c>
      <c r="DR735" s="117" t="s">
        <v>145</v>
      </c>
      <c r="DS735" s="117" t="s">
        <v>145</v>
      </c>
      <c r="DT735" s="117" t="s">
        <v>145</v>
      </c>
      <c r="DU735" s="117" t="s">
        <v>145</v>
      </c>
      <c r="DV735" s="117" t="s">
        <v>145</v>
      </c>
      <c r="DW735" s="117" t="s">
        <v>145</v>
      </c>
      <c r="DX735" s="117" t="s">
        <v>145</v>
      </c>
      <c r="DY735" s="117" t="s">
        <v>145</v>
      </c>
      <c r="DZ735" s="117" t="s">
        <v>145</v>
      </c>
      <c r="EA735" s="117" t="s">
        <v>145</v>
      </c>
      <c r="EB735" s="117" t="s">
        <v>145</v>
      </c>
      <c r="EC735" s="117" t="s">
        <v>180</v>
      </c>
      <c r="ED735" s="117" t="s">
        <v>145</v>
      </c>
      <c r="EE735" s="117" t="s">
        <v>154</v>
      </c>
      <c r="EF735" s="117" t="s">
        <v>145</v>
      </c>
      <c r="EG735" s="117" t="s">
        <v>145</v>
      </c>
      <c r="EH735" s="117" t="s">
        <v>145</v>
      </c>
      <c r="EI735" s="117" t="s">
        <v>145</v>
      </c>
      <c r="EJ735" s="117" t="s">
        <v>145</v>
      </c>
      <c r="EK735" s="117" t="s">
        <v>145</v>
      </c>
      <c r="EL735" s="117" t="s">
        <v>145</v>
      </c>
      <c r="EM735" s="117" t="s">
        <v>145</v>
      </c>
      <c r="EN735" s="117" t="s">
        <v>147</v>
      </c>
    </row>
    <row r="736" spans="1:144">
      <c r="A736" s="117" t="s">
        <v>2601</v>
      </c>
      <c r="B736" s="117" t="s">
        <v>145</v>
      </c>
      <c r="C736" s="117" t="s">
        <v>146</v>
      </c>
      <c r="D736" s="117" t="s">
        <v>145</v>
      </c>
      <c r="E736" s="117" t="s">
        <v>147</v>
      </c>
      <c r="F736" s="117" t="s">
        <v>145</v>
      </c>
      <c r="G736" s="117" t="s">
        <v>148</v>
      </c>
      <c r="H736" s="117" t="s">
        <v>149</v>
      </c>
      <c r="I736" s="117" t="s">
        <v>145</v>
      </c>
      <c r="J736" s="117" t="s">
        <v>150</v>
      </c>
      <c r="K736" s="117" t="s">
        <v>151</v>
      </c>
      <c r="L736" s="117" t="s">
        <v>2602</v>
      </c>
      <c r="M736" s="117" t="s">
        <v>145</v>
      </c>
      <c r="N736" s="117" t="s">
        <v>146</v>
      </c>
      <c r="O736" s="117" t="s">
        <v>153</v>
      </c>
      <c r="P736" s="117" t="s">
        <v>154</v>
      </c>
      <c r="Q736" s="117" t="s">
        <v>155</v>
      </c>
      <c r="R736" s="117" t="s">
        <v>145</v>
      </c>
      <c r="S736" s="117" t="s">
        <v>156</v>
      </c>
      <c r="T736" s="117" t="s">
        <v>154</v>
      </c>
      <c r="U736" s="117" t="s">
        <v>145</v>
      </c>
      <c r="V736" s="117" t="s">
        <v>145</v>
      </c>
      <c r="W736" s="117" t="s">
        <v>157</v>
      </c>
      <c r="X736" s="117" t="s">
        <v>157</v>
      </c>
      <c r="Y736" s="117" t="s">
        <v>158</v>
      </c>
      <c r="Z736" s="117" t="s">
        <v>159</v>
      </c>
      <c r="AA736" s="117" t="s">
        <v>145</v>
      </c>
      <c r="AB736" s="117" t="s">
        <v>145</v>
      </c>
      <c r="AC736" s="117" t="s">
        <v>145</v>
      </c>
      <c r="AD736" s="117" t="s">
        <v>145</v>
      </c>
      <c r="AE736" s="117" t="s">
        <v>2603</v>
      </c>
      <c r="AF736" s="117" t="s">
        <v>145</v>
      </c>
      <c r="AG736" s="117" t="s">
        <v>145</v>
      </c>
      <c r="AH736" s="117" t="s">
        <v>147</v>
      </c>
      <c r="AI736" s="117" t="s">
        <v>145</v>
      </c>
      <c r="AJ736" s="117" t="s">
        <v>145</v>
      </c>
      <c r="AK736" s="117" t="s">
        <v>145</v>
      </c>
      <c r="AL736" s="117" t="s">
        <v>145</v>
      </c>
      <c r="AM736" s="117" t="s">
        <v>145</v>
      </c>
      <c r="AN736" s="117" t="s">
        <v>145</v>
      </c>
      <c r="AO736" s="117" t="s">
        <v>2310</v>
      </c>
      <c r="AP736" s="117" t="s">
        <v>2311</v>
      </c>
      <c r="AQ736" s="117" t="s">
        <v>2604</v>
      </c>
      <c r="AR736" s="117" t="s">
        <v>2313</v>
      </c>
      <c r="AS736" s="117" t="s">
        <v>2314</v>
      </c>
      <c r="AT736" s="117" t="s">
        <v>2315</v>
      </c>
      <c r="AU736" s="117" t="s">
        <v>145</v>
      </c>
      <c r="AV736" s="117" t="s">
        <v>2605</v>
      </c>
      <c r="AW736" s="117" t="s">
        <v>2606</v>
      </c>
      <c r="AX736" s="117" t="s">
        <v>2607</v>
      </c>
      <c r="AY736" s="117" t="s">
        <v>145</v>
      </c>
      <c r="AZ736" s="117" t="s">
        <v>2315</v>
      </c>
      <c r="BA736" s="117" t="s">
        <v>145</v>
      </c>
      <c r="BB736" s="117" t="s">
        <v>145</v>
      </c>
      <c r="BC736" s="117" t="s">
        <v>145</v>
      </c>
      <c r="BD736" s="117" t="s">
        <v>145</v>
      </c>
      <c r="BE736" s="117" t="s">
        <v>145</v>
      </c>
      <c r="BF736" s="117" t="s">
        <v>145</v>
      </c>
      <c r="BG736" s="117" t="s">
        <v>145</v>
      </c>
      <c r="BH736" s="117" t="s">
        <v>145</v>
      </c>
      <c r="BI736" s="117" t="s">
        <v>145</v>
      </c>
      <c r="BJ736" s="117" t="s">
        <v>145</v>
      </c>
      <c r="BK736" s="117" t="s">
        <v>145</v>
      </c>
      <c r="BL736" s="117" t="s">
        <v>170</v>
      </c>
      <c r="BM736" s="117" t="s">
        <v>145</v>
      </c>
      <c r="BN736" s="117" t="s">
        <v>145</v>
      </c>
      <c r="BO736" s="117" t="s">
        <v>145</v>
      </c>
      <c r="BP736" s="117" t="s">
        <v>145</v>
      </c>
      <c r="BQ736" s="117" t="s">
        <v>145</v>
      </c>
      <c r="BR736" s="117" t="s">
        <v>145</v>
      </c>
      <c r="BS736" s="117" t="s">
        <v>145</v>
      </c>
      <c r="BT736" s="117" t="s">
        <v>145</v>
      </c>
      <c r="BU736" s="117" t="s">
        <v>145</v>
      </c>
      <c r="BV736" s="117" t="s">
        <v>171</v>
      </c>
      <c r="BW736" s="117" t="s">
        <v>145</v>
      </c>
      <c r="BX736" s="117" t="s">
        <v>145</v>
      </c>
      <c r="BY736" s="117" t="s">
        <v>145</v>
      </c>
      <c r="BZ736" s="117" t="s">
        <v>145</v>
      </c>
      <c r="CA736" s="117" t="s">
        <v>145</v>
      </c>
      <c r="CB736" s="117" t="s">
        <v>149</v>
      </c>
      <c r="CC736" s="117" t="s">
        <v>149</v>
      </c>
      <c r="CD736" s="117" t="s">
        <v>145</v>
      </c>
      <c r="CE736" s="117" t="s">
        <v>145</v>
      </c>
      <c r="CF736" s="117" t="s">
        <v>145</v>
      </c>
      <c r="CG736" s="117" t="s">
        <v>145</v>
      </c>
      <c r="CH736" s="117" t="s">
        <v>145</v>
      </c>
      <c r="CI736" s="117" t="s">
        <v>145</v>
      </c>
      <c r="CJ736" s="117" t="s">
        <v>145</v>
      </c>
      <c r="CK736" s="117" t="s">
        <v>145</v>
      </c>
      <c r="CL736" s="117" t="s">
        <v>145</v>
      </c>
      <c r="CM736" s="117" t="s">
        <v>145</v>
      </c>
      <c r="CN736" s="117" t="s">
        <v>145</v>
      </c>
      <c r="CO736" s="117" t="s">
        <v>1811</v>
      </c>
      <c r="CP736" s="117" t="s">
        <v>145</v>
      </c>
      <c r="CQ736" s="117" t="s">
        <v>145</v>
      </c>
      <c r="CR736" s="117" t="s">
        <v>145</v>
      </c>
      <c r="CS736" s="117" t="s">
        <v>173</v>
      </c>
      <c r="CT736" s="117" t="s">
        <v>174</v>
      </c>
      <c r="CU736" s="117" t="s">
        <v>182</v>
      </c>
      <c r="CV736" s="117" t="s">
        <v>183</v>
      </c>
      <c r="CW736" s="117" t="s">
        <v>184</v>
      </c>
      <c r="CX736" s="117" t="s">
        <v>178</v>
      </c>
      <c r="CY736" s="117" t="s">
        <v>178</v>
      </c>
      <c r="CZ736" s="117" t="s">
        <v>179</v>
      </c>
      <c r="DA736" s="117" t="s">
        <v>179</v>
      </c>
      <c r="DB736" s="117" t="s">
        <v>145</v>
      </c>
      <c r="DC736" s="117" t="s">
        <v>145</v>
      </c>
      <c r="DD736" s="117" t="s">
        <v>179</v>
      </c>
      <c r="DE736" s="117" t="s">
        <v>145</v>
      </c>
      <c r="DF736" s="117" t="s">
        <v>145</v>
      </c>
      <c r="DG736" s="117" t="s">
        <v>145</v>
      </c>
      <c r="DH736" s="117" t="s">
        <v>145</v>
      </c>
      <c r="DI736" s="117" t="s">
        <v>145</v>
      </c>
      <c r="DJ736" s="117" t="s">
        <v>145</v>
      </c>
      <c r="DK736" s="117" t="s">
        <v>145</v>
      </c>
      <c r="DL736" s="117" t="s">
        <v>145</v>
      </c>
      <c r="DM736" s="117" t="s">
        <v>145</v>
      </c>
      <c r="DN736" s="117" t="s">
        <v>145</v>
      </c>
      <c r="DO736" s="117" t="s">
        <v>145</v>
      </c>
      <c r="DP736" s="117" t="s">
        <v>145</v>
      </c>
      <c r="DQ736" s="117" t="s">
        <v>145</v>
      </c>
      <c r="DR736" s="117" t="s">
        <v>145</v>
      </c>
      <c r="DS736" s="117" t="s">
        <v>145</v>
      </c>
      <c r="DT736" s="117" t="s">
        <v>145</v>
      </c>
      <c r="DU736" s="117" t="s">
        <v>145</v>
      </c>
      <c r="DV736" s="117" t="s">
        <v>145</v>
      </c>
      <c r="DW736" s="117" t="s">
        <v>145</v>
      </c>
      <c r="DX736" s="117" t="s">
        <v>145</v>
      </c>
      <c r="DY736" s="117" t="s">
        <v>145</v>
      </c>
      <c r="DZ736" s="117" t="s">
        <v>145</v>
      </c>
      <c r="EA736" s="117" t="s">
        <v>145</v>
      </c>
      <c r="EB736" s="117" t="s">
        <v>145</v>
      </c>
      <c r="EC736" s="117" t="s">
        <v>180</v>
      </c>
      <c r="ED736" s="117" t="s">
        <v>145</v>
      </c>
      <c r="EE736" s="117" t="s">
        <v>154</v>
      </c>
      <c r="EF736" s="117" t="s">
        <v>145</v>
      </c>
      <c r="EG736" s="117" t="s">
        <v>145</v>
      </c>
      <c r="EH736" s="117" t="s">
        <v>145</v>
      </c>
      <c r="EI736" s="117" t="s">
        <v>145</v>
      </c>
      <c r="EJ736" s="117" t="s">
        <v>145</v>
      </c>
      <c r="EK736" s="117" t="s">
        <v>145</v>
      </c>
      <c r="EL736" s="117" t="s">
        <v>145</v>
      </c>
      <c r="EM736" s="117" t="s">
        <v>145</v>
      </c>
      <c r="EN736" s="117" t="s">
        <v>147</v>
      </c>
    </row>
    <row r="737" spans="1:144">
      <c r="A737" s="117" t="s">
        <v>2601</v>
      </c>
      <c r="B737" s="117" t="s">
        <v>145</v>
      </c>
      <c r="C737" s="117" t="s">
        <v>146</v>
      </c>
      <c r="D737" s="117" t="s">
        <v>145</v>
      </c>
      <c r="E737" s="117" t="s">
        <v>147</v>
      </c>
      <c r="F737" s="117" t="s">
        <v>145</v>
      </c>
      <c r="G737" s="117" t="s">
        <v>148</v>
      </c>
      <c r="H737" s="117" t="s">
        <v>149</v>
      </c>
      <c r="I737" s="117" t="s">
        <v>145</v>
      </c>
      <c r="J737" s="117" t="s">
        <v>150</v>
      </c>
      <c r="K737" s="117" t="s">
        <v>151</v>
      </c>
      <c r="L737" s="117" t="s">
        <v>2602</v>
      </c>
      <c r="M737" s="117" t="s">
        <v>145</v>
      </c>
      <c r="N737" s="117" t="s">
        <v>146</v>
      </c>
      <c r="O737" s="117" t="s">
        <v>153</v>
      </c>
      <c r="P737" s="117" t="s">
        <v>154</v>
      </c>
      <c r="Q737" s="117" t="s">
        <v>155</v>
      </c>
      <c r="R737" s="117" t="s">
        <v>145</v>
      </c>
      <c r="S737" s="117" t="s">
        <v>156</v>
      </c>
      <c r="T737" s="117" t="s">
        <v>154</v>
      </c>
      <c r="U737" s="117" t="s">
        <v>145</v>
      </c>
      <c r="V737" s="117" t="s">
        <v>145</v>
      </c>
      <c r="W737" s="117" t="s">
        <v>157</v>
      </c>
      <c r="X737" s="117" t="s">
        <v>157</v>
      </c>
      <c r="Y737" s="117" t="s">
        <v>158</v>
      </c>
      <c r="Z737" s="117" t="s">
        <v>159</v>
      </c>
      <c r="AA737" s="117" t="s">
        <v>145</v>
      </c>
      <c r="AB737" s="117" t="s">
        <v>145</v>
      </c>
      <c r="AC737" s="117" t="s">
        <v>145</v>
      </c>
      <c r="AD737" s="117" t="s">
        <v>145</v>
      </c>
      <c r="AE737" s="117" t="s">
        <v>2603</v>
      </c>
      <c r="AF737" s="117" t="s">
        <v>145</v>
      </c>
      <c r="AG737" s="117" t="s">
        <v>145</v>
      </c>
      <c r="AH737" s="117" t="s">
        <v>147</v>
      </c>
      <c r="AI737" s="117" t="s">
        <v>145</v>
      </c>
      <c r="AJ737" s="117" t="s">
        <v>145</v>
      </c>
      <c r="AK737" s="117" t="s">
        <v>145</v>
      </c>
      <c r="AL737" s="117" t="s">
        <v>145</v>
      </c>
      <c r="AM737" s="117" t="s">
        <v>145</v>
      </c>
      <c r="AN737" s="117" t="s">
        <v>145</v>
      </c>
      <c r="AO737" s="117" t="s">
        <v>2310</v>
      </c>
      <c r="AP737" s="117" t="s">
        <v>2311</v>
      </c>
      <c r="AQ737" s="117" t="s">
        <v>2604</v>
      </c>
      <c r="AR737" s="117" t="s">
        <v>2313</v>
      </c>
      <c r="AS737" s="117" t="s">
        <v>2314</v>
      </c>
      <c r="AT737" s="117" t="s">
        <v>2315</v>
      </c>
      <c r="AU737" s="117" t="s">
        <v>145</v>
      </c>
      <c r="AV737" s="117" t="s">
        <v>2605</v>
      </c>
      <c r="AW737" s="117" t="s">
        <v>2606</v>
      </c>
      <c r="AX737" s="117" t="s">
        <v>2607</v>
      </c>
      <c r="AY737" s="117" t="s">
        <v>145</v>
      </c>
      <c r="AZ737" s="117" t="s">
        <v>2315</v>
      </c>
      <c r="BA737" s="117" t="s">
        <v>145</v>
      </c>
      <c r="BB737" s="117" t="s">
        <v>145</v>
      </c>
      <c r="BC737" s="117" t="s">
        <v>145</v>
      </c>
      <c r="BD737" s="117" t="s">
        <v>145</v>
      </c>
      <c r="BE737" s="117" t="s">
        <v>145</v>
      </c>
      <c r="BF737" s="117" t="s">
        <v>145</v>
      </c>
      <c r="BG737" s="117" t="s">
        <v>145</v>
      </c>
      <c r="BH737" s="117" t="s">
        <v>145</v>
      </c>
      <c r="BI737" s="117" t="s">
        <v>145</v>
      </c>
      <c r="BJ737" s="117" t="s">
        <v>145</v>
      </c>
      <c r="BK737" s="117" t="s">
        <v>145</v>
      </c>
      <c r="BL737" s="117" t="s">
        <v>170</v>
      </c>
      <c r="BM737" s="117" t="s">
        <v>145</v>
      </c>
      <c r="BN737" s="117" t="s">
        <v>145</v>
      </c>
      <c r="BO737" s="117" t="s">
        <v>145</v>
      </c>
      <c r="BP737" s="117" t="s">
        <v>145</v>
      </c>
      <c r="BQ737" s="117" t="s">
        <v>145</v>
      </c>
      <c r="BR737" s="117" t="s">
        <v>145</v>
      </c>
      <c r="BS737" s="117" t="s">
        <v>145</v>
      </c>
      <c r="BT737" s="117" t="s">
        <v>145</v>
      </c>
      <c r="BU737" s="117" t="s">
        <v>145</v>
      </c>
      <c r="BV737" s="117" t="s">
        <v>171</v>
      </c>
      <c r="BW737" s="117" t="s">
        <v>145</v>
      </c>
      <c r="BX737" s="117" t="s">
        <v>145</v>
      </c>
      <c r="BY737" s="117" t="s">
        <v>145</v>
      </c>
      <c r="BZ737" s="117" t="s">
        <v>145</v>
      </c>
      <c r="CA737" s="117" t="s">
        <v>145</v>
      </c>
      <c r="CB737" s="117" t="s">
        <v>149</v>
      </c>
      <c r="CC737" s="117" t="s">
        <v>149</v>
      </c>
      <c r="CD737" s="117" t="s">
        <v>145</v>
      </c>
      <c r="CE737" s="117" t="s">
        <v>145</v>
      </c>
      <c r="CF737" s="117" t="s">
        <v>145</v>
      </c>
      <c r="CG737" s="117" t="s">
        <v>145</v>
      </c>
      <c r="CH737" s="117" t="s">
        <v>145</v>
      </c>
      <c r="CI737" s="117" t="s">
        <v>145</v>
      </c>
      <c r="CJ737" s="117" t="s">
        <v>145</v>
      </c>
      <c r="CK737" s="117" t="s">
        <v>145</v>
      </c>
      <c r="CL737" s="117" t="s">
        <v>145</v>
      </c>
      <c r="CM737" s="117" t="s">
        <v>145</v>
      </c>
      <c r="CN737" s="117" t="s">
        <v>145</v>
      </c>
      <c r="CO737" s="117" t="s">
        <v>1811</v>
      </c>
      <c r="CP737" s="117" t="s">
        <v>145</v>
      </c>
      <c r="CQ737" s="117" t="s">
        <v>145</v>
      </c>
      <c r="CR737" s="117" t="s">
        <v>145</v>
      </c>
      <c r="CS737" s="117" t="s">
        <v>173</v>
      </c>
      <c r="CT737" s="117" t="s">
        <v>181</v>
      </c>
      <c r="CU737" s="117" t="s">
        <v>1673</v>
      </c>
      <c r="CV737" s="117" t="s">
        <v>1674</v>
      </c>
      <c r="CW737" s="117" t="s">
        <v>1674</v>
      </c>
      <c r="CX737" s="117" t="s">
        <v>178</v>
      </c>
      <c r="CY737" s="117" t="s">
        <v>178</v>
      </c>
      <c r="CZ737" s="117" t="s">
        <v>179</v>
      </c>
      <c r="DA737" s="117" t="s">
        <v>179</v>
      </c>
      <c r="DB737" s="117" t="s">
        <v>145</v>
      </c>
      <c r="DC737" s="117" t="s">
        <v>145</v>
      </c>
      <c r="DD737" s="117" t="s">
        <v>179</v>
      </c>
      <c r="DE737" s="117" t="s">
        <v>145</v>
      </c>
      <c r="DF737" s="117" t="s">
        <v>145</v>
      </c>
      <c r="DG737" s="117" t="s">
        <v>145</v>
      </c>
      <c r="DH737" s="117" t="s">
        <v>145</v>
      </c>
      <c r="DI737" s="117" t="s">
        <v>145</v>
      </c>
      <c r="DJ737" s="117" t="s">
        <v>145</v>
      </c>
      <c r="DK737" s="117" t="s">
        <v>145</v>
      </c>
      <c r="DL737" s="117" t="s">
        <v>145</v>
      </c>
      <c r="DM737" s="117" t="s">
        <v>145</v>
      </c>
      <c r="DN737" s="117" t="s">
        <v>145</v>
      </c>
      <c r="DO737" s="117" t="s">
        <v>145</v>
      </c>
      <c r="DP737" s="117" t="s">
        <v>145</v>
      </c>
      <c r="DQ737" s="117" t="s">
        <v>145</v>
      </c>
      <c r="DR737" s="117" t="s">
        <v>145</v>
      </c>
      <c r="DS737" s="117" t="s">
        <v>145</v>
      </c>
      <c r="DT737" s="117" t="s">
        <v>145</v>
      </c>
      <c r="DU737" s="117" t="s">
        <v>145</v>
      </c>
      <c r="DV737" s="117" t="s">
        <v>145</v>
      </c>
      <c r="DW737" s="117" t="s">
        <v>145</v>
      </c>
      <c r="DX737" s="117" t="s">
        <v>145</v>
      </c>
      <c r="DY737" s="117" t="s">
        <v>145</v>
      </c>
      <c r="DZ737" s="117" t="s">
        <v>145</v>
      </c>
      <c r="EA737" s="117" t="s">
        <v>145</v>
      </c>
      <c r="EB737" s="117" t="s">
        <v>145</v>
      </c>
      <c r="EC737" s="117" t="s">
        <v>180</v>
      </c>
      <c r="ED737" s="117" t="s">
        <v>145</v>
      </c>
      <c r="EE737" s="117" t="s">
        <v>154</v>
      </c>
      <c r="EF737" s="117" t="s">
        <v>145</v>
      </c>
      <c r="EG737" s="117" t="s">
        <v>145</v>
      </c>
      <c r="EH737" s="117" t="s">
        <v>145</v>
      </c>
      <c r="EI737" s="117" t="s">
        <v>145</v>
      </c>
      <c r="EJ737" s="117" t="s">
        <v>145</v>
      </c>
      <c r="EK737" s="117" t="s">
        <v>145</v>
      </c>
      <c r="EL737" s="117" t="s">
        <v>145</v>
      </c>
      <c r="EM737" s="117" t="s">
        <v>145</v>
      </c>
      <c r="EN737" s="117" t="s">
        <v>147</v>
      </c>
    </row>
    <row r="738" spans="1:144">
      <c r="A738" s="117" t="s">
        <v>2601</v>
      </c>
      <c r="B738" s="117" t="s">
        <v>145</v>
      </c>
      <c r="C738" s="117" t="s">
        <v>146</v>
      </c>
      <c r="D738" s="117" t="s">
        <v>145</v>
      </c>
      <c r="E738" s="117" t="s">
        <v>147</v>
      </c>
      <c r="F738" s="117" t="s">
        <v>145</v>
      </c>
      <c r="G738" s="117" t="s">
        <v>148</v>
      </c>
      <c r="H738" s="117" t="s">
        <v>149</v>
      </c>
      <c r="I738" s="117" t="s">
        <v>145</v>
      </c>
      <c r="J738" s="117" t="s">
        <v>150</v>
      </c>
      <c r="K738" s="117" t="s">
        <v>151</v>
      </c>
      <c r="L738" s="117" t="s">
        <v>2602</v>
      </c>
      <c r="M738" s="117" t="s">
        <v>145</v>
      </c>
      <c r="N738" s="117" t="s">
        <v>146</v>
      </c>
      <c r="O738" s="117" t="s">
        <v>153</v>
      </c>
      <c r="P738" s="117" t="s">
        <v>154</v>
      </c>
      <c r="Q738" s="117" t="s">
        <v>155</v>
      </c>
      <c r="R738" s="117" t="s">
        <v>145</v>
      </c>
      <c r="S738" s="117" t="s">
        <v>156</v>
      </c>
      <c r="T738" s="117" t="s">
        <v>154</v>
      </c>
      <c r="U738" s="117" t="s">
        <v>145</v>
      </c>
      <c r="V738" s="117" t="s">
        <v>145</v>
      </c>
      <c r="W738" s="117" t="s">
        <v>157</v>
      </c>
      <c r="X738" s="117" t="s">
        <v>157</v>
      </c>
      <c r="Y738" s="117" t="s">
        <v>158</v>
      </c>
      <c r="Z738" s="117" t="s">
        <v>159</v>
      </c>
      <c r="AA738" s="117" t="s">
        <v>145</v>
      </c>
      <c r="AB738" s="117" t="s">
        <v>145</v>
      </c>
      <c r="AC738" s="117" t="s">
        <v>145</v>
      </c>
      <c r="AD738" s="117" t="s">
        <v>145</v>
      </c>
      <c r="AE738" s="117" t="s">
        <v>2603</v>
      </c>
      <c r="AF738" s="117" t="s">
        <v>145</v>
      </c>
      <c r="AG738" s="117" t="s">
        <v>145</v>
      </c>
      <c r="AH738" s="117" t="s">
        <v>147</v>
      </c>
      <c r="AI738" s="117" t="s">
        <v>145</v>
      </c>
      <c r="AJ738" s="117" t="s">
        <v>145</v>
      </c>
      <c r="AK738" s="117" t="s">
        <v>145</v>
      </c>
      <c r="AL738" s="117" t="s">
        <v>145</v>
      </c>
      <c r="AM738" s="117" t="s">
        <v>145</v>
      </c>
      <c r="AN738" s="117" t="s">
        <v>145</v>
      </c>
      <c r="AO738" s="117" t="s">
        <v>2310</v>
      </c>
      <c r="AP738" s="117" t="s">
        <v>2311</v>
      </c>
      <c r="AQ738" s="117" t="s">
        <v>2604</v>
      </c>
      <c r="AR738" s="117" t="s">
        <v>2313</v>
      </c>
      <c r="AS738" s="117" t="s">
        <v>2314</v>
      </c>
      <c r="AT738" s="117" t="s">
        <v>2315</v>
      </c>
      <c r="AU738" s="117" t="s">
        <v>145</v>
      </c>
      <c r="AV738" s="117" t="s">
        <v>2605</v>
      </c>
      <c r="AW738" s="117" t="s">
        <v>2606</v>
      </c>
      <c r="AX738" s="117" t="s">
        <v>2607</v>
      </c>
      <c r="AY738" s="117" t="s">
        <v>145</v>
      </c>
      <c r="AZ738" s="117" t="s">
        <v>2315</v>
      </c>
      <c r="BA738" s="117" t="s">
        <v>145</v>
      </c>
      <c r="BB738" s="117" t="s">
        <v>145</v>
      </c>
      <c r="BC738" s="117" t="s">
        <v>145</v>
      </c>
      <c r="BD738" s="117" t="s">
        <v>145</v>
      </c>
      <c r="BE738" s="117" t="s">
        <v>145</v>
      </c>
      <c r="BF738" s="117" t="s">
        <v>145</v>
      </c>
      <c r="BG738" s="117" t="s">
        <v>145</v>
      </c>
      <c r="BH738" s="117" t="s">
        <v>145</v>
      </c>
      <c r="BI738" s="117" t="s">
        <v>145</v>
      </c>
      <c r="BJ738" s="117" t="s">
        <v>145</v>
      </c>
      <c r="BK738" s="117" t="s">
        <v>145</v>
      </c>
      <c r="BL738" s="117" t="s">
        <v>170</v>
      </c>
      <c r="BM738" s="117" t="s">
        <v>145</v>
      </c>
      <c r="BN738" s="117" t="s">
        <v>145</v>
      </c>
      <c r="BO738" s="117" t="s">
        <v>145</v>
      </c>
      <c r="BP738" s="117" t="s">
        <v>145</v>
      </c>
      <c r="BQ738" s="117" t="s">
        <v>145</v>
      </c>
      <c r="BR738" s="117" t="s">
        <v>145</v>
      </c>
      <c r="BS738" s="117" t="s">
        <v>145</v>
      </c>
      <c r="BT738" s="117" t="s">
        <v>145</v>
      </c>
      <c r="BU738" s="117" t="s">
        <v>145</v>
      </c>
      <c r="BV738" s="117" t="s">
        <v>171</v>
      </c>
      <c r="BW738" s="117" t="s">
        <v>145</v>
      </c>
      <c r="BX738" s="117" t="s">
        <v>145</v>
      </c>
      <c r="BY738" s="117" t="s">
        <v>145</v>
      </c>
      <c r="BZ738" s="117" t="s">
        <v>145</v>
      </c>
      <c r="CA738" s="117" t="s">
        <v>145</v>
      </c>
      <c r="CB738" s="117" t="s">
        <v>149</v>
      </c>
      <c r="CC738" s="117" t="s">
        <v>149</v>
      </c>
      <c r="CD738" s="117" t="s">
        <v>145</v>
      </c>
      <c r="CE738" s="117" t="s">
        <v>145</v>
      </c>
      <c r="CF738" s="117" t="s">
        <v>145</v>
      </c>
      <c r="CG738" s="117" t="s">
        <v>145</v>
      </c>
      <c r="CH738" s="117" t="s">
        <v>145</v>
      </c>
      <c r="CI738" s="117" t="s">
        <v>145</v>
      </c>
      <c r="CJ738" s="117" t="s">
        <v>145</v>
      </c>
      <c r="CK738" s="117" t="s">
        <v>145</v>
      </c>
      <c r="CL738" s="117" t="s">
        <v>145</v>
      </c>
      <c r="CM738" s="117" t="s">
        <v>145</v>
      </c>
      <c r="CN738" s="117" t="s">
        <v>145</v>
      </c>
      <c r="CO738" s="117" t="s">
        <v>1811</v>
      </c>
      <c r="CP738" s="117" t="s">
        <v>145</v>
      </c>
      <c r="CQ738" s="117" t="s">
        <v>145</v>
      </c>
      <c r="CR738" s="117" t="s">
        <v>145</v>
      </c>
      <c r="CS738" s="117" t="s">
        <v>173</v>
      </c>
      <c r="CT738" s="117" t="s">
        <v>300</v>
      </c>
      <c r="CU738" s="117" t="s">
        <v>175</v>
      </c>
      <c r="CV738" s="117" t="s">
        <v>176</v>
      </c>
      <c r="CW738" s="117" t="s">
        <v>177</v>
      </c>
      <c r="CX738" s="117" t="s">
        <v>178</v>
      </c>
      <c r="CY738" s="117" t="s">
        <v>178</v>
      </c>
      <c r="CZ738" s="117" t="s">
        <v>179</v>
      </c>
      <c r="DA738" s="117" t="s">
        <v>179</v>
      </c>
      <c r="DB738" s="117" t="s">
        <v>145</v>
      </c>
      <c r="DC738" s="117" t="s">
        <v>145</v>
      </c>
      <c r="DD738" s="117" t="s">
        <v>179</v>
      </c>
      <c r="DE738" s="117" t="s">
        <v>145</v>
      </c>
      <c r="DF738" s="117" t="s">
        <v>145</v>
      </c>
      <c r="DG738" s="117" t="s">
        <v>145</v>
      </c>
      <c r="DH738" s="117" t="s">
        <v>145</v>
      </c>
      <c r="DI738" s="117" t="s">
        <v>145</v>
      </c>
      <c r="DJ738" s="117" t="s">
        <v>145</v>
      </c>
      <c r="DK738" s="117" t="s">
        <v>145</v>
      </c>
      <c r="DL738" s="117" t="s">
        <v>145</v>
      </c>
      <c r="DM738" s="117" t="s">
        <v>145</v>
      </c>
      <c r="DN738" s="117" t="s">
        <v>145</v>
      </c>
      <c r="DO738" s="117" t="s">
        <v>145</v>
      </c>
      <c r="DP738" s="117" t="s">
        <v>145</v>
      </c>
      <c r="DQ738" s="117" t="s">
        <v>145</v>
      </c>
      <c r="DR738" s="117" t="s">
        <v>145</v>
      </c>
      <c r="DS738" s="117" t="s">
        <v>145</v>
      </c>
      <c r="DT738" s="117" t="s">
        <v>145</v>
      </c>
      <c r="DU738" s="117" t="s">
        <v>145</v>
      </c>
      <c r="DV738" s="117" t="s">
        <v>145</v>
      </c>
      <c r="DW738" s="117" t="s">
        <v>145</v>
      </c>
      <c r="DX738" s="117" t="s">
        <v>145</v>
      </c>
      <c r="DY738" s="117" t="s">
        <v>145</v>
      </c>
      <c r="DZ738" s="117" t="s">
        <v>145</v>
      </c>
      <c r="EA738" s="117" t="s">
        <v>145</v>
      </c>
      <c r="EB738" s="117" t="s">
        <v>145</v>
      </c>
      <c r="EC738" s="117" t="s">
        <v>180</v>
      </c>
      <c r="ED738" s="117" t="s">
        <v>145</v>
      </c>
      <c r="EE738" s="117" t="s">
        <v>154</v>
      </c>
      <c r="EF738" s="117" t="s">
        <v>145</v>
      </c>
      <c r="EG738" s="117" t="s">
        <v>145</v>
      </c>
      <c r="EH738" s="117" t="s">
        <v>145</v>
      </c>
      <c r="EI738" s="117" t="s">
        <v>145</v>
      </c>
      <c r="EJ738" s="117" t="s">
        <v>145</v>
      </c>
      <c r="EK738" s="117" t="s">
        <v>145</v>
      </c>
      <c r="EL738" s="117" t="s">
        <v>145</v>
      </c>
      <c r="EM738" s="117" t="s">
        <v>145</v>
      </c>
      <c r="EN738" s="117" t="s">
        <v>147</v>
      </c>
    </row>
    <row r="739" spans="1:144">
      <c r="A739" s="117" t="s">
        <v>2608</v>
      </c>
      <c r="B739" s="117" t="s">
        <v>145</v>
      </c>
      <c r="C739" s="117" t="s">
        <v>146</v>
      </c>
      <c r="D739" s="117" t="s">
        <v>145</v>
      </c>
      <c r="E739" s="117" t="s">
        <v>147</v>
      </c>
      <c r="F739" s="117" t="s">
        <v>145</v>
      </c>
      <c r="G739" s="117" t="s">
        <v>148</v>
      </c>
      <c r="H739" s="117" t="s">
        <v>149</v>
      </c>
      <c r="I739" s="117" t="s">
        <v>145</v>
      </c>
      <c r="J739" s="117" t="s">
        <v>150</v>
      </c>
      <c r="K739" s="117" t="s">
        <v>151</v>
      </c>
      <c r="L739" s="117" t="s">
        <v>2602</v>
      </c>
      <c r="M739" s="117" t="s">
        <v>145</v>
      </c>
      <c r="N739" s="117" t="s">
        <v>146</v>
      </c>
      <c r="O739" s="117" t="s">
        <v>153</v>
      </c>
      <c r="P739" s="117" t="s">
        <v>154</v>
      </c>
      <c r="Q739" s="117" t="s">
        <v>155</v>
      </c>
      <c r="R739" s="117" t="s">
        <v>145</v>
      </c>
      <c r="S739" s="117" t="s">
        <v>156</v>
      </c>
      <c r="T739" s="117" t="s">
        <v>154</v>
      </c>
      <c r="U739" s="117" t="s">
        <v>145</v>
      </c>
      <c r="V739" s="117" t="s">
        <v>145</v>
      </c>
      <c r="W739" s="117" t="s">
        <v>157</v>
      </c>
      <c r="X739" s="117" t="s">
        <v>157</v>
      </c>
      <c r="Y739" s="117" t="s">
        <v>158</v>
      </c>
      <c r="Z739" s="117" t="s">
        <v>159</v>
      </c>
      <c r="AA739" s="117" t="s">
        <v>145</v>
      </c>
      <c r="AB739" s="117" t="s">
        <v>145</v>
      </c>
      <c r="AC739" s="117" t="s">
        <v>145</v>
      </c>
      <c r="AD739" s="117" t="s">
        <v>145</v>
      </c>
      <c r="AE739" s="117" t="s">
        <v>2609</v>
      </c>
      <c r="AF739" s="117" t="s">
        <v>145</v>
      </c>
      <c r="AG739" s="117" t="s">
        <v>145</v>
      </c>
      <c r="AH739" s="117" t="s">
        <v>147</v>
      </c>
      <c r="AI739" s="117" t="s">
        <v>145</v>
      </c>
      <c r="AJ739" s="117" t="s">
        <v>145</v>
      </c>
      <c r="AK739" s="117" t="s">
        <v>145</v>
      </c>
      <c r="AL739" s="117" t="s">
        <v>145</v>
      </c>
      <c r="AM739" s="117" t="s">
        <v>145</v>
      </c>
      <c r="AN739" s="117" t="s">
        <v>145</v>
      </c>
      <c r="AO739" s="117" t="s">
        <v>1705</v>
      </c>
      <c r="AP739" s="117" t="s">
        <v>2610</v>
      </c>
      <c r="AQ739" s="117" t="s">
        <v>2611</v>
      </c>
      <c r="AR739" s="117" t="s">
        <v>1708</v>
      </c>
      <c r="AS739" s="117" t="s">
        <v>2612</v>
      </c>
      <c r="AT739" s="117" t="s">
        <v>2613</v>
      </c>
      <c r="AU739" s="117" t="s">
        <v>145</v>
      </c>
      <c r="AV739" s="117" t="s">
        <v>2614</v>
      </c>
      <c r="AW739" s="117" t="s">
        <v>2615</v>
      </c>
      <c r="AX739" s="117" t="s">
        <v>2616</v>
      </c>
      <c r="AY739" s="117" t="s">
        <v>145</v>
      </c>
      <c r="AZ739" s="117" t="s">
        <v>2613</v>
      </c>
      <c r="BA739" s="117" t="s">
        <v>145</v>
      </c>
      <c r="BB739" s="117" t="s">
        <v>145</v>
      </c>
      <c r="BC739" s="117" t="s">
        <v>145</v>
      </c>
      <c r="BD739" s="117" t="s">
        <v>145</v>
      </c>
      <c r="BE739" s="117" t="s">
        <v>145</v>
      </c>
      <c r="BF739" s="117" t="s">
        <v>145</v>
      </c>
      <c r="BG739" s="117" t="s">
        <v>145</v>
      </c>
      <c r="BH739" s="117" t="s">
        <v>145</v>
      </c>
      <c r="BI739" s="117" t="s">
        <v>145</v>
      </c>
      <c r="BJ739" s="117" t="s">
        <v>145</v>
      </c>
      <c r="BK739" s="117" t="s">
        <v>145</v>
      </c>
      <c r="BL739" s="117" t="s">
        <v>170</v>
      </c>
      <c r="BM739" s="117" t="s">
        <v>145</v>
      </c>
      <c r="BN739" s="117" t="s">
        <v>145</v>
      </c>
      <c r="BO739" s="117" t="s">
        <v>145</v>
      </c>
      <c r="BP739" s="117" t="s">
        <v>145</v>
      </c>
      <c r="BQ739" s="117" t="s">
        <v>145</v>
      </c>
      <c r="BR739" s="117" t="s">
        <v>145</v>
      </c>
      <c r="BS739" s="117" t="s">
        <v>145</v>
      </c>
      <c r="BT739" s="117" t="s">
        <v>145</v>
      </c>
      <c r="BU739" s="117" t="s">
        <v>145</v>
      </c>
      <c r="BV739" s="117" t="s">
        <v>171</v>
      </c>
      <c r="BW739" s="117" t="s">
        <v>145</v>
      </c>
      <c r="BX739" s="117" t="s">
        <v>145</v>
      </c>
      <c r="BY739" s="117" t="s">
        <v>145</v>
      </c>
      <c r="BZ739" s="117" t="s">
        <v>145</v>
      </c>
      <c r="CA739" s="117" t="s">
        <v>145</v>
      </c>
      <c r="CB739" s="117" t="s">
        <v>149</v>
      </c>
      <c r="CC739" s="117" t="s">
        <v>149</v>
      </c>
      <c r="CD739" s="117" t="s">
        <v>145</v>
      </c>
      <c r="CE739" s="117" t="s">
        <v>145</v>
      </c>
      <c r="CF739" s="117" t="s">
        <v>145</v>
      </c>
      <c r="CG739" s="117" t="s">
        <v>145</v>
      </c>
      <c r="CH739" s="117" t="s">
        <v>145</v>
      </c>
      <c r="CI739" s="117" t="s">
        <v>145</v>
      </c>
      <c r="CJ739" s="117" t="s">
        <v>145</v>
      </c>
      <c r="CK739" s="117" t="s">
        <v>145</v>
      </c>
      <c r="CL739" s="117" t="s">
        <v>145</v>
      </c>
      <c r="CM739" s="117" t="s">
        <v>145</v>
      </c>
      <c r="CN739" s="117" t="s">
        <v>145</v>
      </c>
      <c r="CO739" s="117" t="s">
        <v>1811</v>
      </c>
      <c r="CP739" s="117" t="s">
        <v>145</v>
      </c>
      <c r="CQ739" s="117" t="s">
        <v>145</v>
      </c>
      <c r="CR739" s="117" t="s">
        <v>145</v>
      </c>
      <c r="CS739" s="117" t="s">
        <v>173</v>
      </c>
      <c r="CT739" s="117" t="s">
        <v>174</v>
      </c>
      <c r="CU739" s="117" t="s">
        <v>182</v>
      </c>
      <c r="CV739" s="117" t="s">
        <v>183</v>
      </c>
      <c r="CW739" s="117" t="s">
        <v>184</v>
      </c>
      <c r="CX739" s="117" t="s">
        <v>178</v>
      </c>
      <c r="CY739" s="117" t="s">
        <v>178</v>
      </c>
      <c r="CZ739" s="117" t="s">
        <v>179</v>
      </c>
      <c r="DA739" s="117" t="s">
        <v>179</v>
      </c>
      <c r="DB739" s="117" t="s">
        <v>145</v>
      </c>
      <c r="DC739" s="117" t="s">
        <v>145</v>
      </c>
      <c r="DD739" s="117" t="s">
        <v>179</v>
      </c>
      <c r="DE739" s="117" t="s">
        <v>145</v>
      </c>
      <c r="DF739" s="117" t="s">
        <v>145</v>
      </c>
      <c r="DG739" s="117" t="s">
        <v>145</v>
      </c>
      <c r="DH739" s="117" t="s">
        <v>145</v>
      </c>
      <c r="DI739" s="117" t="s">
        <v>145</v>
      </c>
      <c r="DJ739" s="117" t="s">
        <v>145</v>
      </c>
      <c r="DK739" s="117" t="s">
        <v>145</v>
      </c>
      <c r="DL739" s="117" t="s">
        <v>145</v>
      </c>
      <c r="DM739" s="117" t="s">
        <v>145</v>
      </c>
      <c r="DN739" s="117" t="s">
        <v>145</v>
      </c>
      <c r="DO739" s="117" t="s">
        <v>145</v>
      </c>
      <c r="DP739" s="117" t="s">
        <v>145</v>
      </c>
      <c r="DQ739" s="117" t="s">
        <v>145</v>
      </c>
      <c r="DR739" s="117" t="s">
        <v>145</v>
      </c>
      <c r="DS739" s="117" t="s">
        <v>145</v>
      </c>
      <c r="DT739" s="117" t="s">
        <v>145</v>
      </c>
      <c r="DU739" s="117" t="s">
        <v>145</v>
      </c>
      <c r="DV739" s="117" t="s">
        <v>145</v>
      </c>
      <c r="DW739" s="117" t="s">
        <v>145</v>
      </c>
      <c r="DX739" s="117" t="s">
        <v>145</v>
      </c>
      <c r="DY739" s="117" t="s">
        <v>145</v>
      </c>
      <c r="DZ739" s="117" t="s">
        <v>145</v>
      </c>
      <c r="EA739" s="117" t="s">
        <v>145</v>
      </c>
      <c r="EB739" s="117" t="s">
        <v>145</v>
      </c>
      <c r="EC739" s="117" t="s">
        <v>180</v>
      </c>
      <c r="ED739" s="117" t="s">
        <v>145</v>
      </c>
      <c r="EE739" s="117" t="s">
        <v>154</v>
      </c>
      <c r="EF739" s="117" t="s">
        <v>145</v>
      </c>
      <c r="EG739" s="117" t="s">
        <v>145</v>
      </c>
      <c r="EH739" s="117" t="s">
        <v>145</v>
      </c>
      <c r="EI739" s="117" t="s">
        <v>145</v>
      </c>
      <c r="EJ739" s="117" t="s">
        <v>145</v>
      </c>
      <c r="EK739" s="117" t="s">
        <v>145</v>
      </c>
      <c r="EL739" s="117" t="s">
        <v>145</v>
      </c>
      <c r="EM739" s="117" t="s">
        <v>145</v>
      </c>
      <c r="EN739" s="117" t="s">
        <v>147</v>
      </c>
    </row>
    <row r="740" spans="1:144">
      <c r="A740" s="117" t="s">
        <v>2608</v>
      </c>
      <c r="B740" s="117" t="s">
        <v>145</v>
      </c>
      <c r="C740" s="117" t="s">
        <v>146</v>
      </c>
      <c r="D740" s="117" t="s">
        <v>145</v>
      </c>
      <c r="E740" s="117" t="s">
        <v>147</v>
      </c>
      <c r="F740" s="117" t="s">
        <v>145</v>
      </c>
      <c r="G740" s="117" t="s">
        <v>148</v>
      </c>
      <c r="H740" s="117" t="s">
        <v>149</v>
      </c>
      <c r="I740" s="117" t="s">
        <v>145</v>
      </c>
      <c r="J740" s="117" t="s">
        <v>150</v>
      </c>
      <c r="K740" s="117" t="s">
        <v>151</v>
      </c>
      <c r="L740" s="117" t="s">
        <v>2602</v>
      </c>
      <c r="M740" s="117" t="s">
        <v>145</v>
      </c>
      <c r="N740" s="117" t="s">
        <v>146</v>
      </c>
      <c r="O740" s="117" t="s">
        <v>153</v>
      </c>
      <c r="P740" s="117" t="s">
        <v>154</v>
      </c>
      <c r="Q740" s="117" t="s">
        <v>155</v>
      </c>
      <c r="R740" s="117" t="s">
        <v>145</v>
      </c>
      <c r="S740" s="117" t="s">
        <v>156</v>
      </c>
      <c r="T740" s="117" t="s">
        <v>154</v>
      </c>
      <c r="U740" s="117" t="s">
        <v>145</v>
      </c>
      <c r="V740" s="117" t="s">
        <v>145</v>
      </c>
      <c r="W740" s="117" t="s">
        <v>157</v>
      </c>
      <c r="X740" s="117" t="s">
        <v>157</v>
      </c>
      <c r="Y740" s="117" t="s">
        <v>158</v>
      </c>
      <c r="Z740" s="117" t="s">
        <v>159</v>
      </c>
      <c r="AA740" s="117" t="s">
        <v>145</v>
      </c>
      <c r="AB740" s="117" t="s">
        <v>145</v>
      </c>
      <c r="AC740" s="117" t="s">
        <v>145</v>
      </c>
      <c r="AD740" s="117" t="s">
        <v>145</v>
      </c>
      <c r="AE740" s="117" t="s">
        <v>2609</v>
      </c>
      <c r="AF740" s="117" t="s">
        <v>145</v>
      </c>
      <c r="AG740" s="117" t="s">
        <v>145</v>
      </c>
      <c r="AH740" s="117" t="s">
        <v>147</v>
      </c>
      <c r="AI740" s="117" t="s">
        <v>145</v>
      </c>
      <c r="AJ740" s="117" t="s">
        <v>145</v>
      </c>
      <c r="AK740" s="117" t="s">
        <v>145</v>
      </c>
      <c r="AL740" s="117" t="s">
        <v>145</v>
      </c>
      <c r="AM740" s="117" t="s">
        <v>145</v>
      </c>
      <c r="AN740" s="117" t="s">
        <v>145</v>
      </c>
      <c r="AO740" s="117" t="s">
        <v>1705</v>
      </c>
      <c r="AP740" s="117" t="s">
        <v>2610</v>
      </c>
      <c r="AQ740" s="117" t="s">
        <v>2611</v>
      </c>
      <c r="AR740" s="117" t="s">
        <v>1708</v>
      </c>
      <c r="AS740" s="117" t="s">
        <v>2612</v>
      </c>
      <c r="AT740" s="117" t="s">
        <v>2613</v>
      </c>
      <c r="AU740" s="117" t="s">
        <v>145</v>
      </c>
      <c r="AV740" s="117" t="s">
        <v>2614</v>
      </c>
      <c r="AW740" s="117" t="s">
        <v>2615</v>
      </c>
      <c r="AX740" s="117" t="s">
        <v>2616</v>
      </c>
      <c r="AY740" s="117" t="s">
        <v>145</v>
      </c>
      <c r="AZ740" s="117" t="s">
        <v>2613</v>
      </c>
      <c r="BA740" s="117" t="s">
        <v>145</v>
      </c>
      <c r="BB740" s="117" t="s">
        <v>145</v>
      </c>
      <c r="BC740" s="117" t="s">
        <v>145</v>
      </c>
      <c r="BD740" s="117" t="s">
        <v>145</v>
      </c>
      <c r="BE740" s="117" t="s">
        <v>145</v>
      </c>
      <c r="BF740" s="117" t="s">
        <v>145</v>
      </c>
      <c r="BG740" s="117" t="s">
        <v>145</v>
      </c>
      <c r="BH740" s="117" t="s">
        <v>145</v>
      </c>
      <c r="BI740" s="117" t="s">
        <v>145</v>
      </c>
      <c r="BJ740" s="117" t="s">
        <v>145</v>
      </c>
      <c r="BK740" s="117" t="s">
        <v>145</v>
      </c>
      <c r="BL740" s="117" t="s">
        <v>170</v>
      </c>
      <c r="BM740" s="117" t="s">
        <v>145</v>
      </c>
      <c r="BN740" s="117" t="s">
        <v>145</v>
      </c>
      <c r="BO740" s="117" t="s">
        <v>145</v>
      </c>
      <c r="BP740" s="117" t="s">
        <v>145</v>
      </c>
      <c r="BQ740" s="117" t="s">
        <v>145</v>
      </c>
      <c r="BR740" s="117" t="s">
        <v>145</v>
      </c>
      <c r="BS740" s="117" t="s">
        <v>145</v>
      </c>
      <c r="BT740" s="117" t="s">
        <v>145</v>
      </c>
      <c r="BU740" s="117" t="s">
        <v>145</v>
      </c>
      <c r="BV740" s="117" t="s">
        <v>171</v>
      </c>
      <c r="BW740" s="117" t="s">
        <v>145</v>
      </c>
      <c r="BX740" s="117" t="s">
        <v>145</v>
      </c>
      <c r="BY740" s="117" t="s">
        <v>145</v>
      </c>
      <c r="BZ740" s="117" t="s">
        <v>145</v>
      </c>
      <c r="CA740" s="117" t="s">
        <v>145</v>
      </c>
      <c r="CB740" s="117" t="s">
        <v>149</v>
      </c>
      <c r="CC740" s="117" t="s">
        <v>149</v>
      </c>
      <c r="CD740" s="117" t="s">
        <v>145</v>
      </c>
      <c r="CE740" s="117" t="s">
        <v>145</v>
      </c>
      <c r="CF740" s="117" t="s">
        <v>145</v>
      </c>
      <c r="CG740" s="117" t="s">
        <v>145</v>
      </c>
      <c r="CH740" s="117" t="s">
        <v>145</v>
      </c>
      <c r="CI740" s="117" t="s">
        <v>145</v>
      </c>
      <c r="CJ740" s="117" t="s">
        <v>145</v>
      </c>
      <c r="CK740" s="117" t="s">
        <v>145</v>
      </c>
      <c r="CL740" s="117" t="s">
        <v>145</v>
      </c>
      <c r="CM740" s="117" t="s">
        <v>145</v>
      </c>
      <c r="CN740" s="117" t="s">
        <v>145</v>
      </c>
      <c r="CO740" s="117" t="s">
        <v>1811</v>
      </c>
      <c r="CP740" s="117" t="s">
        <v>145</v>
      </c>
      <c r="CQ740" s="117" t="s">
        <v>145</v>
      </c>
      <c r="CR740" s="117" t="s">
        <v>145</v>
      </c>
      <c r="CS740" s="117" t="s">
        <v>173</v>
      </c>
      <c r="CT740" s="117" t="s">
        <v>181</v>
      </c>
      <c r="CU740" s="117" t="s">
        <v>1673</v>
      </c>
      <c r="CV740" s="117" t="s">
        <v>1674</v>
      </c>
      <c r="CW740" s="117" t="s">
        <v>1674</v>
      </c>
      <c r="CX740" s="117" t="s">
        <v>178</v>
      </c>
      <c r="CY740" s="117" t="s">
        <v>178</v>
      </c>
      <c r="CZ740" s="117" t="s">
        <v>179</v>
      </c>
      <c r="DA740" s="117" t="s">
        <v>179</v>
      </c>
      <c r="DB740" s="117" t="s">
        <v>145</v>
      </c>
      <c r="DC740" s="117" t="s">
        <v>145</v>
      </c>
      <c r="DD740" s="117" t="s">
        <v>179</v>
      </c>
      <c r="DE740" s="117" t="s">
        <v>145</v>
      </c>
      <c r="DF740" s="117" t="s">
        <v>145</v>
      </c>
      <c r="DG740" s="117" t="s">
        <v>145</v>
      </c>
      <c r="DH740" s="117" t="s">
        <v>145</v>
      </c>
      <c r="DI740" s="117" t="s">
        <v>145</v>
      </c>
      <c r="DJ740" s="117" t="s">
        <v>145</v>
      </c>
      <c r="DK740" s="117" t="s">
        <v>145</v>
      </c>
      <c r="DL740" s="117" t="s">
        <v>145</v>
      </c>
      <c r="DM740" s="117" t="s">
        <v>145</v>
      </c>
      <c r="DN740" s="117" t="s">
        <v>145</v>
      </c>
      <c r="DO740" s="117" t="s">
        <v>145</v>
      </c>
      <c r="DP740" s="117" t="s">
        <v>145</v>
      </c>
      <c r="DQ740" s="117" t="s">
        <v>145</v>
      </c>
      <c r="DR740" s="117" t="s">
        <v>145</v>
      </c>
      <c r="DS740" s="117" t="s">
        <v>145</v>
      </c>
      <c r="DT740" s="117" t="s">
        <v>145</v>
      </c>
      <c r="DU740" s="117" t="s">
        <v>145</v>
      </c>
      <c r="DV740" s="117" t="s">
        <v>145</v>
      </c>
      <c r="DW740" s="117" t="s">
        <v>145</v>
      </c>
      <c r="DX740" s="117" t="s">
        <v>145</v>
      </c>
      <c r="DY740" s="117" t="s">
        <v>145</v>
      </c>
      <c r="DZ740" s="117" t="s">
        <v>145</v>
      </c>
      <c r="EA740" s="117" t="s">
        <v>145</v>
      </c>
      <c r="EB740" s="117" t="s">
        <v>145</v>
      </c>
      <c r="EC740" s="117" t="s">
        <v>180</v>
      </c>
      <c r="ED740" s="117" t="s">
        <v>145</v>
      </c>
      <c r="EE740" s="117" t="s">
        <v>154</v>
      </c>
      <c r="EF740" s="117" t="s">
        <v>145</v>
      </c>
      <c r="EG740" s="117" t="s">
        <v>145</v>
      </c>
      <c r="EH740" s="117" t="s">
        <v>145</v>
      </c>
      <c r="EI740" s="117" t="s">
        <v>145</v>
      </c>
      <c r="EJ740" s="117" t="s">
        <v>145</v>
      </c>
      <c r="EK740" s="117" t="s">
        <v>145</v>
      </c>
      <c r="EL740" s="117" t="s">
        <v>145</v>
      </c>
      <c r="EM740" s="117" t="s">
        <v>145</v>
      </c>
      <c r="EN740" s="117" t="s">
        <v>147</v>
      </c>
    </row>
    <row r="741" spans="1:144">
      <c r="A741" s="117" t="s">
        <v>2608</v>
      </c>
      <c r="B741" s="117" t="s">
        <v>145</v>
      </c>
      <c r="C741" s="117" t="s">
        <v>146</v>
      </c>
      <c r="D741" s="117" t="s">
        <v>145</v>
      </c>
      <c r="E741" s="117" t="s">
        <v>147</v>
      </c>
      <c r="F741" s="117" t="s">
        <v>145</v>
      </c>
      <c r="G741" s="117" t="s">
        <v>148</v>
      </c>
      <c r="H741" s="117" t="s">
        <v>149</v>
      </c>
      <c r="I741" s="117" t="s">
        <v>145</v>
      </c>
      <c r="J741" s="117" t="s">
        <v>150</v>
      </c>
      <c r="K741" s="117" t="s">
        <v>151</v>
      </c>
      <c r="L741" s="117" t="s">
        <v>2602</v>
      </c>
      <c r="M741" s="117" t="s">
        <v>145</v>
      </c>
      <c r="N741" s="117" t="s">
        <v>146</v>
      </c>
      <c r="O741" s="117" t="s">
        <v>153</v>
      </c>
      <c r="P741" s="117" t="s">
        <v>154</v>
      </c>
      <c r="Q741" s="117" t="s">
        <v>155</v>
      </c>
      <c r="R741" s="117" t="s">
        <v>145</v>
      </c>
      <c r="S741" s="117" t="s">
        <v>156</v>
      </c>
      <c r="T741" s="117" t="s">
        <v>154</v>
      </c>
      <c r="U741" s="117" t="s">
        <v>145</v>
      </c>
      <c r="V741" s="117" t="s">
        <v>145</v>
      </c>
      <c r="W741" s="117" t="s">
        <v>157</v>
      </c>
      <c r="X741" s="117" t="s">
        <v>157</v>
      </c>
      <c r="Y741" s="117" t="s">
        <v>158</v>
      </c>
      <c r="Z741" s="117" t="s">
        <v>159</v>
      </c>
      <c r="AA741" s="117" t="s">
        <v>145</v>
      </c>
      <c r="AB741" s="117" t="s">
        <v>145</v>
      </c>
      <c r="AC741" s="117" t="s">
        <v>145</v>
      </c>
      <c r="AD741" s="117" t="s">
        <v>145</v>
      </c>
      <c r="AE741" s="117" t="s">
        <v>2609</v>
      </c>
      <c r="AF741" s="117" t="s">
        <v>145</v>
      </c>
      <c r="AG741" s="117" t="s">
        <v>145</v>
      </c>
      <c r="AH741" s="117" t="s">
        <v>147</v>
      </c>
      <c r="AI741" s="117" t="s">
        <v>145</v>
      </c>
      <c r="AJ741" s="117" t="s">
        <v>145</v>
      </c>
      <c r="AK741" s="117" t="s">
        <v>145</v>
      </c>
      <c r="AL741" s="117" t="s">
        <v>145</v>
      </c>
      <c r="AM741" s="117" t="s">
        <v>145</v>
      </c>
      <c r="AN741" s="117" t="s">
        <v>145</v>
      </c>
      <c r="AO741" s="117" t="s">
        <v>1705</v>
      </c>
      <c r="AP741" s="117" t="s">
        <v>2610</v>
      </c>
      <c r="AQ741" s="117" t="s">
        <v>2611</v>
      </c>
      <c r="AR741" s="117" t="s">
        <v>1708</v>
      </c>
      <c r="AS741" s="117" t="s">
        <v>2612</v>
      </c>
      <c r="AT741" s="117" t="s">
        <v>2613</v>
      </c>
      <c r="AU741" s="117" t="s">
        <v>145</v>
      </c>
      <c r="AV741" s="117" t="s">
        <v>2614</v>
      </c>
      <c r="AW741" s="117" t="s">
        <v>2615</v>
      </c>
      <c r="AX741" s="117" t="s">
        <v>2616</v>
      </c>
      <c r="AY741" s="117" t="s">
        <v>145</v>
      </c>
      <c r="AZ741" s="117" t="s">
        <v>2613</v>
      </c>
      <c r="BA741" s="117" t="s">
        <v>145</v>
      </c>
      <c r="BB741" s="117" t="s">
        <v>145</v>
      </c>
      <c r="BC741" s="117" t="s">
        <v>145</v>
      </c>
      <c r="BD741" s="117" t="s">
        <v>145</v>
      </c>
      <c r="BE741" s="117" t="s">
        <v>145</v>
      </c>
      <c r="BF741" s="117" t="s">
        <v>145</v>
      </c>
      <c r="BG741" s="117" t="s">
        <v>145</v>
      </c>
      <c r="BH741" s="117" t="s">
        <v>145</v>
      </c>
      <c r="BI741" s="117" t="s">
        <v>145</v>
      </c>
      <c r="BJ741" s="117" t="s">
        <v>145</v>
      </c>
      <c r="BK741" s="117" t="s">
        <v>145</v>
      </c>
      <c r="BL741" s="117" t="s">
        <v>170</v>
      </c>
      <c r="BM741" s="117" t="s">
        <v>145</v>
      </c>
      <c r="BN741" s="117" t="s">
        <v>145</v>
      </c>
      <c r="BO741" s="117" t="s">
        <v>145</v>
      </c>
      <c r="BP741" s="117" t="s">
        <v>145</v>
      </c>
      <c r="BQ741" s="117" t="s">
        <v>145</v>
      </c>
      <c r="BR741" s="117" t="s">
        <v>145</v>
      </c>
      <c r="BS741" s="117" t="s">
        <v>145</v>
      </c>
      <c r="BT741" s="117" t="s">
        <v>145</v>
      </c>
      <c r="BU741" s="117" t="s">
        <v>145</v>
      </c>
      <c r="BV741" s="117" t="s">
        <v>171</v>
      </c>
      <c r="BW741" s="117" t="s">
        <v>145</v>
      </c>
      <c r="BX741" s="117" t="s">
        <v>145</v>
      </c>
      <c r="BY741" s="117" t="s">
        <v>145</v>
      </c>
      <c r="BZ741" s="117" t="s">
        <v>145</v>
      </c>
      <c r="CA741" s="117" t="s">
        <v>145</v>
      </c>
      <c r="CB741" s="117" t="s">
        <v>149</v>
      </c>
      <c r="CC741" s="117" t="s">
        <v>149</v>
      </c>
      <c r="CD741" s="117" t="s">
        <v>145</v>
      </c>
      <c r="CE741" s="117" t="s">
        <v>145</v>
      </c>
      <c r="CF741" s="117" t="s">
        <v>145</v>
      </c>
      <c r="CG741" s="117" t="s">
        <v>145</v>
      </c>
      <c r="CH741" s="117" t="s">
        <v>145</v>
      </c>
      <c r="CI741" s="117" t="s">
        <v>145</v>
      </c>
      <c r="CJ741" s="117" t="s">
        <v>145</v>
      </c>
      <c r="CK741" s="117" t="s">
        <v>145</v>
      </c>
      <c r="CL741" s="117" t="s">
        <v>145</v>
      </c>
      <c r="CM741" s="117" t="s">
        <v>145</v>
      </c>
      <c r="CN741" s="117" t="s">
        <v>145</v>
      </c>
      <c r="CO741" s="117" t="s">
        <v>1811</v>
      </c>
      <c r="CP741" s="117" t="s">
        <v>145</v>
      </c>
      <c r="CQ741" s="117" t="s">
        <v>145</v>
      </c>
      <c r="CR741" s="117" t="s">
        <v>145</v>
      </c>
      <c r="CS741" s="117" t="s">
        <v>173</v>
      </c>
      <c r="CT741" s="117" t="s">
        <v>300</v>
      </c>
      <c r="CU741" s="117" t="s">
        <v>175</v>
      </c>
      <c r="CV741" s="117" t="s">
        <v>176</v>
      </c>
      <c r="CW741" s="117" t="s">
        <v>177</v>
      </c>
      <c r="CX741" s="117" t="s">
        <v>178</v>
      </c>
      <c r="CY741" s="117" t="s">
        <v>178</v>
      </c>
      <c r="CZ741" s="117" t="s">
        <v>179</v>
      </c>
      <c r="DA741" s="117" t="s">
        <v>179</v>
      </c>
      <c r="DB741" s="117" t="s">
        <v>145</v>
      </c>
      <c r="DC741" s="117" t="s">
        <v>145</v>
      </c>
      <c r="DD741" s="117" t="s">
        <v>179</v>
      </c>
      <c r="DE741" s="117" t="s">
        <v>145</v>
      </c>
      <c r="DF741" s="117" t="s">
        <v>145</v>
      </c>
      <c r="DG741" s="117" t="s">
        <v>145</v>
      </c>
      <c r="DH741" s="117" t="s">
        <v>145</v>
      </c>
      <c r="DI741" s="117" t="s">
        <v>145</v>
      </c>
      <c r="DJ741" s="117" t="s">
        <v>145</v>
      </c>
      <c r="DK741" s="117" t="s">
        <v>145</v>
      </c>
      <c r="DL741" s="117" t="s">
        <v>145</v>
      </c>
      <c r="DM741" s="117" t="s">
        <v>145</v>
      </c>
      <c r="DN741" s="117" t="s">
        <v>145</v>
      </c>
      <c r="DO741" s="117" t="s">
        <v>145</v>
      </c>
      <c r="DP741" s="117" t="s">
        <v>145</v>
      </c>
      <c r="DQ741" s="117" t="s">
        <v>145</v>
      </c>
      <c r="DR741" s="117" t="s">
        <v>145</v>
      </c>
      <c r="DS741" s="117" t="s">
        <v>145</v>
      </c>
      <c r="DT741" s="117" t="s">
        <v>145</v>
      </c>
      <c r="DU741" s="117" t="s">
        <v>145</v>
      </c>
      <c r="DV741" s="117" t="s">
        <v>145</v>
      </c>
      <c r="DW741" s="117" t="s">
        <v>145</v>
      </c>
      <c r="DX741" s="117" t="s">
        <v>145</v>
      </c>
      <c r="DY741" s="117" t="s">
        <v>145</v>
      </c>
      <c r="DZ741" s="117" t="s">
        <v>145</v>
      </c>
      <c r="EA741" s="117" t="s">
        <v>145</v>
      </c>
      <c r="EB741" s="117" t="s">
        <v>145</v>
      </c>
      <c r="EC741" s="117" t="s">
        <v>180</v>
      </c>
      <c r="ED741" s="117" t="s">
        <v>145</v>
      </c>
      <c r="EE741" s="117" t="s">
        <v>154</v>
      </c>
      <c r="EF741" s="117" t="s">
        <v>145</v>
      </c>
      <c r="EG741" s="117" t="s">
        <v>145</v>
      </c>
      <c r="EH741" s="117" t="s">
        <v>145</v>
      </c>
      <c r="EI741" s="117" t="s">
        <v>145</v>
      </c>
      <c r="EJ741" s="117" t="s">
        <v>145</v>
      </c>
      <c r="EK741" s="117" t="s">
        <v>145</v>
      </c>
      <c r="EL741" s="117" t="s">
        <v>145</v>
      </c>
      <c r="EM741" s="117" t="s">
        <v>145</v>
      </c>
      <c r="EN741" s="117" t="s">
        <v>147</v>
      </c>
    </row>
    <row r="742" spans="1:144">
      <c r="A742" s="117" t="s">
        <v>2617</v>
      </c>
      <c r="B742" s="117" t="s">
        <v>145</v>
      </c>
      <c r="C742" s="117" t="s">
        <v>146</v>
      </c>
      <c r="D742" s="117" t="s">
        <v>145</v>
      </c>
      <c r="E742" s="117" t="s">
        <v>147</v>
      </c>
      <c r="F742" s="117" t="s">
        <v>145</v>
      </c>
      <c r="G742" s="117" t="s">
        <v>148</v>
      </c>
      <c r="H742" s="117" t="s">
        <v>149</v>
      </c>
      <c r="I742" s="117" t="s">
        <v>145</v>
      </c>
      <c r="J742" s="117" t="s">
        <v>150</v>
      </c>
      <c r="K742" s="117" t="s">
        <v>151</v>
      </c>
      <c r="L742" s="117" t="s">
        <v>2602</v>
      </c>
      <c r="M742" s="117" t="s">
        <v>145</v>
      </c>
      <c r="N742" s="117" t="s">
        <v>146</v>
      </c>
      <c r="O742" s="117" t="s">
        <v>153</v>
      </c>
      <c r="P742" s="117" t="s">
        <v>154</v>
      </c>
      <c r="Q742" s="117" t="s">
        <v>155</v>
      </c>
      <c r="R742" s="117" t="s">
        <v>145</v>
      </c>
      <c r="S742" s="117" t="s">
        <v>156</v>
      </c>
      <c r="T742" s="117" t="s">
        <v>154</v>
      </c>
      <c r="U742" s="117" t="s">
        <v>145</v>
      </c>
      <c r="V742" s="117" t="s">
        <v>145</v>
      </c>
      <c r="W742" s="117" t="s">
        <v>157</v>
      </c>
      <c r="X742" s="117" t="s">
        <v>157</v>
      </c>
      <c r="Y742" s="117" t="s">
        <v>158</v>
      </c>
      <c r="Z742" s="117" t="s">
        <v>159</v>
      </c>
      <c r="AA742" s="117" t="s">
        <v>145</v>
      </c>
      <c r="AB742" s="117" t="s">
        <v>145</v>
      </c>
      <c r="AC742" s="117" t="s">
        <v>145</v>
      </c>
      <c r="AD742" s="117" t="s">
        <v>145</v>
      </c>
      <c r="AE742" s="117" t="s">
        <v>2618</v>
      </c>
      <c r="AF742" s="117" t="s">
        <v>145</v>
      </c>
      <c r="AG742" s="117" t="s">
        <v>145</v>
      </c>
      <c r="AH742" s="117" t="s">
        <v>147</v>
      </c>
      <c r="AI742" s="117" t="s">
        <v>145</v>
      </c>
      <c r="AJ742" s="117" t="s">
        <v>145</v>
      </c>
      <c r="AK742" s="117" t="s">
        <v>145</v>
      </c>
      <c r="AL742" s="117" t="s">
        <v>145</v>
      </c>
      <c r="AM742" s="117" t="s">
        <v>145</v>
      </c>
      <c r="AN742" s="117" t="s">
        <v>145</v>
      </c>
      <c r="AO742" s="117" t="s">
        <v>2310</v>
      </c>
      <c r="AP742" s="117" t="s">
        <v>2311</v>
      </c>
      <c r="AQ742" s="117" t="s">
        <v>2604</v>
      </c>
      <c r="AR742" s="117" t="s">
        <v>2313</v>
      </c>
      <c r="AS742" s="117" t="s">
        <v>2314</v>
      </c>
      <c r="AT742" s="117" t="s">
        <v>2315</v>
      </c>
      <c r="AU742" s="117" t="s">
        <v>145</v>
      </c>
      <c r="AV742" s="117" t="s">
        <v>2619</v>
      </c>
      <c r="AW742" s="117" t="s">
        <v>2620</v>
      </c>
      <c r="AX742" s="117" t="s">
        <v>2621</v>
      </c>
      <c r="AY742" s="117" t="s">
        <v>145</v>
      </c>
      <c r="AZ742" s="117" t="s">
        <v>2315</v>
      </c>
      <c r="BA742" s="117" t="s">
        <v>145</v>
      </c>
      <c r="BB742" s="117" t="s">
        <v>145</v>
      </c>
      <c r="BC742" s="117" t="s">
        <v>145</v>
      </c>
      <c r="BD742" s="117" t="s">
        <v>145</v>
      </c>
      <c r="BE742" s="117" t="s">
        <v>145</v>
      </c>
      <c r="BF742" s="117" t="s">
        <v>145</v>
      </c>
      <c r="BG742" s="117" t="s">
        <v>145</v>
      </c>
      <c r="BH742" s="117" t="s">
        <v>145</v>
      </c>
      <c r="BI742" s="117" t="s">
        <v>145</v>
      </c>
      <c r="BJ742" s="117" t="s">
        <v>145</v>
      </c>
      <c r="BK742" s="117" t="s">
        <v>145</v>
      </c>
      <c r="BL742" s="117" t="s">
        <v>170</v>
      </c>
      <c r="BM742" s="117" t="s">
        <v>145</v>
      </c>
      <c r="BN742" s="117" t="s">
        <v>145</v>
      </c>
      <c r="BO742" s="117" t="s">
        <v>145</v>
      </c>
      <c r="BP742" s="117" t="s">
        <v>145</v>
      </c>
      <c r="BQ742" s="117" t="s">
        <v>145</v>
      </c>
      <c r="BR742" s="117" t="s">
        <v>145</v>
      </c>
      <c r="BS742" s="117" t="s">
        <v>145</v>
      </c>
      <c r="BT742" s="117" t="s">
        <v>145</v>
      </c>
      <c r="BU742" s="117" t="s">
        <v>145</v>
      </c>
      <c r="BV742" s="117" t="s">
        <v>171</v>
      </c>
      <c r="BW742" s="117" t="s">
        <v>145</v>
      </c>
      <c r="BX742" s="117" t="s">
        <v>145</v>
      </c>
      <c r="BY742" s="117" t="s">
        <v>145</v>
      </c>
      <c r="BZ742" s="117" t="s">
        <v>145</v>
      </c>
      <c r="CA742" s="117" t="s">
        <v>145</v>
      </c>
      <c r="CB742" s="117" t="s">
        <v>149</v>
      </c>
      <c r="CC742" s="117" t="s">
        <v>149</v>
      </c>
      <c r="CD742" s="117" t="s">
        <v>145</v>
      </c>
      <c r="CE742" s="117" t="s">
        <v>145</v>
      </c>
      <c r="CF742" s="117" t="s">
        <v>145</v>
      </c>
      <c r="CG742" s="117" t="s">
        <v>145</v>
      </c>
      <c r="CH742" s="117" t="s">
        <v>145</v>
      </c>
      <c r="CI742" s="117" t="s">
        <v>145</v>
      </c>
      <c r="CJ742" s="117" t="s">
        <v>145</v>
      </c>
      <c r="CK742" s="117" t="s">
        <v>145</v>
      </c>
      <c r="CL742" s="117" t="s">
        <v>145</v>
      </c>
      <c r="CM742" s="117" t="s">
        <v>145</v>
      </c>
      <c r="CN742" s="117" t="s">
        <v>145</v>
      </c>
      <c r="CO742" s="117" t="s">
        <v>1811</v>
      </c>
      <c r="CP742" s="117" t="s">
        <v>145</v>
      </c>
      <c r="CQ742" s="117" t="s">
        <v>145</v>
      </c>
      <c r="CR742" s="117" t="s">
        <v>145</v>
      </c>
      <c r="CS742" s="117" t="s">
        <v>173</v>
      </c>
      <c r="CT742" s="117" t="s">
        <v>174</v>
      </c>
      <c r="CU742" s="117" t="s">
        <v>182</v>
      </c>
      <c r="CV742" s="117" t="s">
        <v>183</v>
      </c>
      <c r="CW742" s="117" t="s">
        <v>184</v>
      </c>
      <c r="CX742" s="117" t="s">
        <v>178</v>
      </c>
      <c r="CY742" s="117" t="s">
        <v>178</v>
      </c>
      <c r="CZ742" s="117" t="s">
        <v>179</v>
      </c>
      <c r="DA742" s="117" t="s">
        <v>179</v>
      </c>
      <c r="DB742" s="117" t="s">
        <v>145</v>
      </c>
      <c r="DC742" s="117" t="s">
        <v>145</v>
      </c>
      <c r="DD742" s="117" t="s">
        <v>179</v>
      </c>
      <c r="DE742" s="117" t="s">
        <v>145</v>
      </c>
      <c r="DF742" s="117" t="s">
        <v>145</v>
      </c>
      <c r="DG742" s="117" t="s">
        <v>145</v>
      </c>
      <c r="DH742" s="117" t="s">
        <v>145</v>
      </c>
      <c r="DI742" s="117" t="s">
        <v>145</v>
      </c>
      <c r="DJ742" s="117" t="s">
        <v>145</v>
      </c>
      <c r="DK742" s="117" t="s">
        <v>145</v>
      </c>
      <c r="DL742" s="117" t="s">
        <v>145</v>
      </c>
      <c r="DM742" s="117" t="s">
        <v>145</v>
      </c>
      <c r="DN742" s="117" t="s">
        <v>145</v>
      </c>
      <c r="DO742" s="117" t="s">
        <v>145</v>
      </c>
      <c r="DP742" s="117" t="s">
        <v>145</v>
      </c>
      <c r="DQ742" s="117" t="s">
        <v>145</v>
      </c>
      <c r="DR742" s="117" t="s">
        <v>145</v>
      </c>
      <c r="DS742" s="117" t="s">
        <v>145</v>
      </c>
      <c r="DT742" s="117" t="s">
        <v>145</v>
      </c>
      <c r="DU742" s="117" t="s">
        <v>145</v>
      </c>
      <c r="DV742" s="117" t="s">
        <v>145</v>
      </c>
      <c r="DW742" s="117" t="s">
        <v>145</v>
      </c>
      <c r="DX742" s="117" t="s">
        <v>145</v>
      </c>
      <c r="DY742" s="117" t="s">
        <v>145</v>
      </c>
      <c r="DZ742" s="117" t="s">
        <v>145</v>
      </c>
      <c r="EA742" s="117" t="s">
        <v>145</v>
      </c>
      <c r="EB742" s="117" t="s">
        <v>145</v>
      </c>
      <c r="EC742" s="117" t="s">
        <v>180</v>
      </c>
      <c r="ED742" s="117" t="s">
        <v>145</v>
      </c>
      <c r="EE742" s="117" t="s">
        <v>154</v>
      </c>
      <c r="EF742" s="117" t="s">
        <v>145</v>
      </c>
      <c r="EG742" s="117" t="s">
        <v>145</v>
      </c>
      <c r="EH742" s="117" t="s">
        <v>145</v>
      </c>
      <c r="EI742" s="117" t="s">
        <v>145</v>
      </c>
      <c r="EJ742" s="117" t="s">
        <v>145</v>
      </c>
      <c r="EK742" s="117" t="s">
        <v>145</v>
      </c>
      <c r="EL742" s="117" t="s">
        <v>145</v>
      </c>
      <c r="EM742" s="117" t="s">
        <v>145</v>
      </c>
      <c r="EN742" s="117" t="s">
        <v>147</v>
      </c>
    </row>
    <row r="743" spans="1:144">
      <c r="A743" s="117" t="s">
        <v>2617</v>
      </c>
      <c r="B743" s="117" t="s">
        <v>145</v>
      </c>
      <c r="C743" s="117" t="s">
        <v>146</v>
      </c>
      <c r="D743" s="117" t="s">
        <v>145</v>
      </c>
      <c r="E743" s="117" t="s">
        <v>147</v>
      </c>
      <c r="F743" s="117" t="s">
        <v>145</v>
      </c>
      <c r="G743" s="117" t="s">
        <v>148</v>
      </c>
      <c r="H743" s="117" t="s">
        <v>149</v>
      </c>
      <c r="I743" s="117" t="s">
        <v>145</v>
      </c>
      <c r="J743" s="117" t="s">
        <v>150</v>
      </c>
      <c r="K743" s="117" t="s">
        <v>151</v>
      </c>
      <c r="L743" s="117" t="s">
        <v>2602</v>
      </c>
      <c r="M743" s="117" t="s">
        <v>145</v>
      </c>
      <c r="N743" s="117" t="s">
        <v>146</v>
      </c>
      <c r="O743" s="117" t="s">
        <v>153</v>
      </c>
      <c r="P743" s="117" t="s">
        <v>154</v>
      </c>
      <c r="Q743" s="117" t="s">
        <v>155</v>
      </c>
      <c r="R743" s="117" t="s">
        <v>145</v>
      </c>
      <c r="S743" s="117" t="s">
        <v>156</v>
      </c>
      <c r="T743" s="117" t="s">
        <v>154</v>
      </c>
      <c r="U743" s="117" t="s">
        <v>145</v>
      </c>
      <c r="V743" s="117" t="s">
        <v>145</v>
      </c>
      <c r="W743" s="117" t="s">
        <v>157</v>
      </c>
      <c r="X743" s="117" t="s">
        <v>157</v>
      </c>
      <c r="Y743" s="117" t="s">
        <v>158</v>
      </c>
      <c r="Z743" s="117" t="s">
        <v>159</v>
      </c>
      <c r="AA743" s="117" t="s">
        <v>145</v>
      </c>
      <c r="AB743" s="117" t="s">
        <v>145</v>
      </c>
      <c r="AC743" s="117" t="s">
        <v>145</v>
      </c>
      <c r="AD743" s="117" t="s">
        <v>145</v>
      </c>
      <c r="AE743" s="117" t="s">
        <v>2618</v>
      </c>
      <c r="AF743" s="117" t="s">
        <v>145</v>
      </c>
      <c r="AG743" s="117" t="s">
        <v>145</v>
      </c>
      <c r="AH743" s="117" t="s">
        <v>147</v>
      </c>
      <c r="AI743" s="117" t="s">
        <v>145</v>
      </c>
      <c r="AJ743" s="117" t="s">
        <v>145</v>
      </c>
      <c r="AK743" s="117" t="s">
        <v>145</v>
      </c>
      <c r="AL743" s="117" t="s">
        <v>145</v>
      </c>
      <c r="AM743" s="117" t="s">
        <v>145</v>
      </c>
      <c r="AN743" s="117" t="s">
        <v>145</v>
      </c>
      <c r="AO743" s="117" t="s">
        <v>2310</v>
      </c>
      <c r="AP743" s="117" t="s">
        <v>2311</v>
      </c>
      <c r="AQ743" s="117" t="s">
        <v>2604</v>
      </c>
      <c r="AR743" s="117" t="s">
        <v>2313</v>
      </c>
      <c r="AS743" s="117" t="s">
        <v>2314</v>
      </c>
      <c r="AT743" s="117" t="s">
        <v>2315</v>
      </c>
      <c r="AU743" s="117" t="s">
        <v>145</v>
      </c>
      <c r="AV743" s="117" t="s">
        <v>2619</v>
      </c>
      <c r="AW743" s="117" t="s">
        <v>2620</v>
      </c>
      <c r="AX743" s="117" t="s">
        <v>2621</v>
      </c>
      <c r="AY743" s="117" t="s">
        <v>145</v>
      </c>
      <c r="AZ743" s="117" t="s">
        <v>2315</v>
      </c>
      <c r="BA743" s="117" t="s">
        <v>145</v>
      </c>
      <c r="BB743" s="117" t="s">
        <v>145</v>
      </c>
      <c r="BC743" s="117" t="s">
        <v>145</v>
      </c>
      <c r="BD743" s="117" t="s">
        <v>145</v>
      </c>
      <c r="BE743" s="117" t="s">
        <v>145</v>
      </c>
      <c r="BF743" s="117" t="s">
        <v>145</v>
      </c>
      <c r="BG743" s="117" t="s">
        <v>145</v>
      </c>
      <c r="BH743" s="117" t="s">
        <v>145</v>
      </c>
      <c r="BI743" s="117" t="s">
        <v>145</v>
      </c>
      <c r="BJ743" s="117" t="s">
        <v>145</v>
      </c>
      <c r="BK743" s="117" t="s">
        <v>145</v>
      </c>
      <c r="BL743" s="117" t="s">
        <v>170</v>
      </c>
      <c r="BM743" s="117" t="s">
        <v>145</v>
      </c>
      <c r="BN743" s="117" t="s">
        <v>145</v>
      </c>
      <c r="BO743" s="117" t="s">
        <v>145</v>
      </c>
      <c r="BP743" s="117" t="s">
        <v>145</v>
      </c>
      <c r="BQ743" s="117" t="s">
        <v>145</v>
      </c>
      <c r="BR743" s="117" t="s">
        <v>145</v>
      </c>
      <c r="BS743" s="117" t="s">
        <v>145</v>
      </c>
      <c r="BT743" s="117" t="s">
        <v>145</v>
      </c>
      <c r="BU743" s="117" t="s">
        <v>145</v>
      </c>
      <c r="BV743" s="117" t="s">
        <v>171</v>
      </c>
      <c r="BW743" s="117" t="s">
        <v>145</v>
      </c>
      <c r="BX743" s="117" t="s">
        <v>145</v>
      </c>
      <c r="BY743" s="117" t="s">
        <v>145</v>
      </c>
      <c r="BZ743" s="117" t="s">
        <v>145</v>
      </c>
      <c r="CA743" s="117" t="s">
        <v>145</v>
      </c>
      <c r="CB743" s="117" t="s">
        <v>149</v>
      </c>
      <c r="CC743" s="117" t="s">
        <v>149</v>
      </c>
      <c r="CD743" s="117" t="s">
        <v>145</v>
      </c>
      <c r="CE743" s="117" t="s">
        <v>145</v>
      </c>
      <c r="CF743" s="117" t="s">
        <v>145</v>
      </c>
      <c r="CG743" s="117" t="s">
        <v>145</v>
      </c>
      <c r="CH743" s="117" t="s">
        <v>145</v>
      </c>
      <c r="CI743" s="117" t="s">
        <v>145</v>
      </c>
      <c r="CJ743" s="117" t="s">
        <v>145</v>
      </c>
      <c r="CK743" s="117" t="s">
        <v>145</v>
      </c>
      <c r="CL743" s="117" t="s">
        <v>145</v>
      </c>
      <c r="CM743" s="117" t="s">
        <v>145</v>
      </c>
      <c r="CN743" s="117" t="s">
        <v>145</v>
      </c>
      <c r="CO743" s="117" t="s">
        <v>1811</v>
      </c>
      <c r="CP743" s="117" t="s">
        <v>145</v>
      </c>
      <c r="CQ743" s="117" t="s">
        <v>145</v>
      </c>
      <c r="CR743" s="117" t="s">
        <v>145</v>
      </c>
      <c r="CS743" s="117" t="s">
        <v>173</v>
      </c>
      <c r="CT743" s="117" t="s">
        <v>181</v>
      </c>
      <c r="CU743" s="117" t="s">
        <v>1673</v>
      </c>
      <c r="CV743" s="117" t="s">
        <v>1674</v>
      </c>
      <c r="CW743" s="117" t="s">
        <v>1674</v>
      </c>
      <c r="CX743" s="117" t="s">
        <v>178</v>
      </c>
      <c r="CY743" s="117" t="s">
        <v>178</v>
      </c>
      <c r="CZ743" s="117" t="s">
        <v>179</v>
      </c>
      <c r="DA743" s="117" t="s">
        <v>179</v>
      </c>
      <c r="DB743" s="117" t="s">
        <v>145</v>
      </c>
      <c r="DC743" s="117" t="s">
        <v>145</v>
      </c>
      <c r="DD743" s="117" t="s">
        <v>179</v>
      </c>
      <c r="DE743" s="117" t="s">
        <v>145</v>
      </c>
      <c r="DF743" s="117" t="s">
        <v>145</v>
      </c>
      <c r="DG743" s="117" t="s">
        <v>145</v>
      </c>
      <c r="DH743" s="117" t="s">
        <v>145</v>
      </c>
      <c r="DI743" s="117" t="s">
        <v>145</v>
      </c>
      <c r="DJ743" s="117" t="s">
        <v>145</v>
      </c>
      <c r="DK743" s="117" t="s">
        <v>145</v>
      </c>
      <c r="DL743" s="117" t="s">
        <v>145</v>
      </c>
      <c r="DM743" s="117" t="s">
        <v>145</v>
      </c>
      <c r="DN743" s="117" t="s">
        <v>145</v>
      </c>
      <c r="DO743" s="117" t="s">
        <v>145</v>
      </c>
      <c r="DP743" s="117" t="s">
        <v>145</v>
      </c>
      <c r="DQ743" s="117" t="s">
        <v>145</v>
      </c>
      <c r="DR743" s="117" t="s">
        <v>145</v>
      </c>
      <c r="DS743" s="117" t="s">
        <v>145</v>
      </c>
      <c r="DT743" s="117" t="s">
        <v>145</v>
      </c>
      <c r="DU743" s="117" t="s">
        <v>145</v>
      </c>
      <c r="DV743" s="117" t="s">
        <v>145</v>
      </c>
      <c r="DW743" s="117" t="s">
        <v>145</v>
      </c>
      <c r="DX743" s="117" t="s">
        <v>145</v>
      </c>
      <c r="DY743" s="117" t="s">
        <v>145</v>
      </c>
      <c r="DZ743" s="117" t="s">
        <v>145</v>
      </c>
      <c r="EA743" s="117" t="s">
        <v>145</v>
      </c>
      <c r="EB743" s="117" t="s">
        <v>145</v>
      </c>
      <c r="EC743" s="117" t="s">
        <v>180</v>
      </c>
      <c r="ED743" s="117" t="s">
        <v>145</v>
      </c>
      <c r="EE743" s="117" t="s">
        <v>154</v>
      </c>
      <c r="EF743" s="117" t="s">
        <v>145</v>
      </c>
      <c r="EG743" s="117" t="s">
        <v>145</v>
      </c>
      <c r="EH743" s="117" t="s">
        <v>145</v>
      </c>
      <c r="EI743" s="117" t="s">
        <v>145</v>
      </c>
      <c r="EJ743" s="117" t="s">
        <v>145</v>
      </c>
      <c r="EK743" s="117" t="s">
        <v>145</v>
      </c>
      <c r="EL743" s="117" t="s">
        <v>145</v>
      </c>
      <c r="EM743" s="117" t="s">
        <v>145</v>
      </c>
      <c r="EN743" s="117" t="s">
        <v>147</v>
      </c>
    </row>
    <row r="744" spans="1:144">
      <c r="A744" s="117" t="s">
        <v>2617</v>
      </c>
      <c r="B744" s="117" t="s">
        <v>145</v>
      </c>
      <c r="C744" s="117" t="s">
        <v>146</v>
      </c>
      <c r="D744" s="117" t="s">
        <v>145</v>
      </c>
      <c r="E744" s="117" t="s">
        <v>147</v>
      </c>
      <c r="F744" s="117" t="s">
        <v>145</v>
      </c>
      <c r="G744" s="117" t="s">
        <v>148</v>
      </c>
      <c r="H744" s="117" t="s">
        <v>149</v>
      </c>
      <c r="I744" s="117" t="s">
        <v>145</v>
      </c>
      <c r="J744" s="117" t="s">
        <v>150</v>
      </c>
      <c r="K744" s="117" t="s">
        <v>151</v>
      </c>
      <c r="L744" s="117" t="s">
        <v>2602</v>
      </c>
      <c r="M744" s="117" t="s">
        <v>145</v>
      </c>
      <c r="N744" s="117" t="s">
        <v>146</v>
      </c>
      <c r="O744" s="117" t="s">
        <v>153</v>
      </c>
      <c r="P744" s="117" t="s">
        <v>154</v>
      </c>
      <c r="Q744" s="117" t="s">
        <v>155</v>
      </c>
      <c r="R744" s="117" t="s">
        <v>145</v>
      </c>
      <c r="S744" s="117" t="s">
        <v>156</v>
      </c>
      <c r="T744" s="117" t="s">
        <v>154</v>
      </c>
      <c r="U744" s="117" t="s">
        <v>145</v>
      </c>
      <c r="V744" s="117" t="s">
        <v>145</v>
      </c>
      <c r="W744" s="117" t="s">
        <v>157</v>
      </c>
      <c r="X744" s="117" t="s">
        <v>157</v>
      </c>
      <c r="Y744" s="117" t="s">
        <v>158</v>
      </c>
      <c r="Z744" s="117" t="s">
        <v>159</v>
      </c>
      <c r="AA744" s="117" t="s">
        <v>145</v>
      </c>
      <c r="AB744" s="117" t="s">
        <v>145</v>
      </c>
      <c r="AC744" s="117" t="s">
        <v>145</v>
      </c>
      <c r="AD744" s="117" t="s">
        <v>145</v>
      </c>
      <c r="AE744" s="117" t="s">
        <v>2618</v>
      </c>
      <c r="AF744" s="117" t="s">
        <v>145</v>
      </c>
      <c r="AG744" s="117" t="s">
        <v>145</v>
      </c>
      <c r="AH744" s="117" t="s">
        <v>147</v>
      </c>
      <c r="AI744" s="117" t="s">
        <v>145</v>
      </c>
      <c r="AJ744" s="117" t="s">
        <v>145</v>
      </c>
      <c r="AK744" s="117" t="s">
        <v>145</v>
      </c>
      <c r="AL744" s="117" t="s">
        <v>145</v>
      </c>
      <c r="AM744" s="117" t="s">
        <v>145</v>
      </c>
      <c r="AN744" s="117" t="s">
        <v>145</v>
      </c>
      <c r="AO744" s="117" t="s">
        <v>2310</v>
      </c>
      <c r="AP744" s="117" t="s">
        <v>2311</v>
      </c>
      <c r="AQ744" s="117" t="s">
        <v>2604</v>
      </c>
      <c r="AR744" s="117" t="s">
        <v>2313</v>
      </c>
      <c r="AS744" s="117" t="s">
        <v>2314</v>
      </c>
      <c r="AT744" s="117" t="s">
        <v>2315</v>
      </c>
      <c r="AU744" s="117" t="s">
        <v>145</v>
      </c>
      <c r="AV744" s="117" t="s">
        <v>2619</v>
      </c>
      <c r="AW744" s="117" t="s">
        <v>2620</v>
      </c>
      <c r="AX744" s="117" t="s">
        <v>2621</v>
      </c>
      <c r="AY744" s="117" t="s">
        <v>145</v>
      </c>
      <c r="AZ744" s="117" t="s">
        <v>2315</v>
      </c>
      <c r="BA744" s="117" t="s">
        <v>145</v>
      </c>
      <c r="BB744" s="117" t="s">
        <v>145</v>
      </c>
      <c r="BC744" s="117" t="s">
        <v>145</v>
      </c>
      <c r="BD744" s="117" t="s">
        <v>145</v>
      </c>
      <c r="BE744" s="117" t="s">
        <v>145</v>
      </c>
      <c r="BF744" s="117" t="s">
        <v>145</v>
      </c>
      <c r="BG744" s="117" t="s">
        <v>145</v>
      </c>
      <c r="BH744" s="117" t="s">
        <v>145</v>
      </c>
      <c r="BI744" s="117" t="s">
        <v>145</v>
      </c>
      <c r="BJ744" s="117" t="s">
        <v>145</v>
      </c>
      <c r="BK744" s="117" t="s">
        <v>145</v>
      </c>
      <c r="BL744" s="117" t="s">
        <v>170</v>
      </c>
      <c r="BM744" s="117" t="s">
        <v>145</v>
      </c>
      <c r="BN744" s="117" t="s">
        <v>145</v>
      </c>
      <c r="BO744" s="117" t="s">
        <v>145</v>
      </c>
      <c r="BP744" s="117" t="s">
        <v>145</v>
      </c>
      <c r="BQ744" s="117" t="s">
        <v>145</v>
      </c>
      <c r="BR744" s="117" t="s">
        <v>145</v>
      </c>
      <c r="BS744" s="117" t="s">
        <v>145</v>
      </c>
      <c r="BT744" s="117" t="s">
        <v>145</v>
      </c>
      <c r="BU744" s="117" t="s">
        <v>145</v>
      </c>
      <c r="BV744" s="117" t="s">
        <v>171</v>
      </c>
      <c r="BW744" s="117" t="s">
        <v>145</v>
      </c>
      <c r="BX744" s="117" t="s">
        <v>145</v>
      </c>
      <c r="BY744" s="117" t="s">
        <v>145</v>
      </c>
      <c r="BZ744" s="117" t="s">
        <v>145</v>
      </c>
      <c r="CA744" s="117" t="s">
        <v>145</v>
      </c>
      <c r="CB744" s="117" t="s">
        <v>149</v>
      </c>
      <c r="CC744" s="117" t="s">
        <v>149</v>
      </c>
      <c r="CD744" s="117" t="s">
        <v>145</v>
      </c>
      <c r="CE744" s="117" t="s">
        <v>145</v>
      </c>
      <c r="CF744" s="117" t="s">
        <v>145</v>
      </c>
      <c r="CG744" s="117" t="s">
        <v>145</v>
      </c>
      <c r="CH744" s="117" t="s">
        <v>145</v>
      </c>
      <c r="CI744" s="117" t="s">
        <v>145</v>
      </c>
      <c r="CJ744" s="117" t="s">
        <v>145</v>
      </c>
      <c r="CK744" s="117" t="s">
        <v>145</v>
      </c>
      <c r="CL744" s="117" t="s">
        <v>145</v>
      </c>
      <c r="CM744" s="117" t="s">
        <v>145</v>
      </c>
      <c r="CN744" s="117" t="s">
        <v>145</v>
      </c>
      <c r="CO744" s="117" t="s">
        <v>1811</v>
      </c>
      <c r="CP744" s="117" t="s">
        <v>145</v>
      </c>
      <c r="CQ744" s="117" t="s">
        <v>145</v>
      </c>
      <c r="CR744" s="117" t="s">
        <v>145</v>
      </c>
      <c r="CS744" s="117" t="s">
        <v>173</v>
      </c>
      <c r="CT744" s="117" t="s">
        <v>300</v>
      </c>
      <c r="CU744" s="117" t="s">
        <v>175</v>
      </c>
      <c r="CV744" s="117" t="s">
        <v>176</v>
      </c>
      <c r="CW744" s="117" t="s">
        <v>177</v>
      </c>
      <c r="CX744" s="117" t="s">
        <v>178</v>
      </c>
      <c r="CY744" s="117" t="s">
        <v>178</v>
      </c>
      <c r="CZ744" s="117" t="s">
        <v>179</v>
      </c>
      <c r="DA744" s="117" t="s">
        <v>179</v>
      </c>
      <c r="DB744" s="117" t="s">
        <v>145</v>
      </c>
      <c r="DC744" s="117" t="s">
        <v>145</v>
      </c>
      <c r="DD744" s="117" t="s">
        <v>179</v>
      </c>
      <c r="DE744" s="117" t="s">
        <v>145</v>
      </c>
      <c r="DF744" s="117" t="s">
        <v>145</v>
      </c>
      <c r="DG744" s="117" t="s">
        <v>145</v>
      </c>
      <c r="DH744" s="117" t="s">
        <v>145</v>
      </c>
      <c r="DI744" s="117" t="s">
        <v>145</v>
      </c>
      <c r="DJ744" s="117" t="s">
        <v>145</v>
      </c>
      <c r="DK744" s="117" t="s">
        <v>145</v>
      </c>
      <c r="DL744" s="117" t="s">
        <v>145</v>
      </c>
      <c r="DM744" s="117" t="s">
        <v>145</v>
      </c>
      <c r="DN744" s="117" t="s">
        <v>145</v>
      </c>
      <c r="DO744" s="117" t="s">
        <v>145</v>
      </c>
      <c r="DP744" s="117" t="s">
        <v>145</v>
      </c>
      <c r="DQ744" s="117" t="s">
        <v>145</v>
      </c>
      <c r="DR744" s="117" t="s">
        <v>145</v>
      </c>
      <c r="DS744" s="117" t="s">
        <v>145</v>
      </c>
      <c r="DT744" s="117" t="s">
        <v>145</v>
      </c>
      <c r="DU744" s="117" t="s">
        <v>145</v>
      </c>
      <c r="DV744" s="117" t="s">
        <v>145</v>
      </c>
      <c r="DW744" s="117" t="s">
        <v>145</v>
      </c>
      <c r="DX744" s="117" t="s">
        <v>145</v>
      </c>
      <c r="DY744" s="117" t="s">
        <v>145</v>
      </c>
      <c r="DZ744" s="117" t="s">
        <v>145</v>
      </c>
      <c r="EA744" s="117" t="s">
        <v>145</v>
      </c>
      <c r="EB744" s="117" t="s">
        <v>145</v>
      </c>
      <c r="EC744" s="117" t="s">
        <v>180</v>
      </c>
      <c r="ED744" s="117" t="s">
        <v>145</v>
      </c>
      <c r="EE744" s="117" t="s">
        <v>154</v>
      </c>
      <c r="EF744" s="117" t="s">
        <v>145</v>
      </c>
      <c r="EG744" s="117" t="s">
        <v>145</v>
      </c>
      <c r="EH744" s="117" t="s">
        <v>145</v>
      </c>
      <c r="EI744" s="117" t="s">
        <v>145</v>
      </c>
      <c r="EJ744" s="117" t="s">
        <v>145</v>
      </c>
      <c r="EK744" s="117" t="s">
        <v>145</v>
      </c>
      <c r="EL744" s="117" t="s">
        <v>145</v>
      </c>
      <c r="EM744" s="117" t="s">
        <v>145</v>
      </c>
      <c r="EN744" s="117" t="s">
        <v>147</v>
      </c>
    </row>
    <row r="745" spans="1:144">
      <c r="A745" s="117" t="s">
        <v>2622</v>
      </c>
      <c r="B745" s="117" t="s">
        <v>145</v>
      </c>
      <c r="C745" s="117" t="s">
        <v>146</v>
      </c>
      <c r="D745" s="117" t="s">
        <v>145</v>
      </c>
      <c r="E745" s="117" t="s">
        <v>147</v>
      </c>
      <c r="F745" s="117" t="s">
        <v>145</v>
      </c>
      <c r="G745" s="117" t="s">
        <v>148</v>
      </c>
      <c r="H745" s="117" t="s">
        <v>149</v>
      </c>
      <c r="I745" s="117" t="s">
        <v>145</v>
      </c>
      <c r="J745" s="117" t="s">
        <v>150</v>
      </c>
      <c r="K745" s="117" t="s">
        <v>151</v>
      </c>
      <c r="L745" s="117" t="s">
        <v>2623</v>
      </c>
      <c r="M745" s="117" t="s">
        <v>145</v>
      </c>
      <c r="N745" s="117" t="s">
        <v>146</v>
      </c>
      <c r="O745" s="117" t="s">
        <v>153</v>
      </c>
      <c r="P745" s="117" t="s">
        <v>154</v>
      </c>
      <c r="Q745" s="117" t="s">
        <v>155</v>
      </c>
      <c r="R745" s="117" t="s">
        <v>145</v>
      </c>
      <c r="S745" s="117" t="s">
        <v>156</v>
      </c>
      <c r="T745" s="117" t="s">
        <v>154</v>
      </c>
      <c r="U745" s="117" t="s">
        <v>145</v>
      </c>
      <c r="V745" s="117" t="s">
        <v>145</v>
      </c>
      <c r="W745" s="117" t="s">
        <v>157</v>
      </c>
      <c r="X745" s="117" t="s">
        <v>157</v>
      </c>
      <c r="Y745" s="117" t="s">
        <v>158</v>
      </c>
      <c r="Z745" s="117" t="s">
        <v>159</v>
      </c>
      <c r="AA745" s="117" t="s">
        <v>145</v>
      </c>
      <c r="AB745" s="117" t="s">
        <v>145</v>
      </c>
      <c r="AC745" s="117" t="s">
        <v>145</v>
      </c>
      <c r="AD745" s="117" t="s">
        <v>145</v>
      </c>
      <c r="AE745" s="117" t="s">
        <v>2624</v>
      </c>
      <c r="AF745" s="117" t="s">
        <v>145</v>
      </c>
      <c r="AG745" s="117" t="s">
        <v>145</v>
      </c>
      <c r="AH745" s="117" t="s">
        <v>147</v>
      </c>
      <c r="AI745" s="117" t="s">
        <v>145</v>
      </c>
      <c r="AJ745" s="117" t="s">
        <v>145</v>
      </c>
      <c r="AK745" s="117" t="s">
        <v>145</v>
      </c>
      <c r="AL745" s="117" t="s">
        <v>145</v>
      </c>
      <c r="AM745" s="117" t="s">
        <v>145</v>
      </c>
      <c r="AN745" s="117" t="s">
        <v>145</v>
      </c>
      <c r="AO745" s="117" t="s">
        <v>2001</v>
      </c>
      <c r="AP745" s="117" t="s">
        <v>2625</v>
      </c>
      <c r="AQ745" s="117" t="s">
        <v>2626</v>
      </c>
      <c r="AR745" s="117" t="s">
        <v>637</v>
      </c>
      <c r="AS745" s="117" t="s">
        <v>2627</v>
      </c>
      <c r="AT745" s="117" t="s">
        <v>2628</v>
      </c>
      <c r="AU745" s="117" t="s">
        <v>145</v>
      </c>
      <c r="AV745" s="117" t="s">
        <v>2629</v>
      </c>
      <c r="AW745" s="117" t="s">
        <v>2630</v>
      </c>
      <c r="AX745" s="117" t="s">
        <v>2631</v>
      </c>
      <c r="AY745" s="117" t="s">
        <v>145</v>
      </c>
      <c r="AZ745" s="117" t="s">
        <v>2628</v>
      </c>
      <c r="BA745" s="117" t="s">
        <v>145</v>
      </c>
      <c r="BB745" s="117" t="s">
        <v>145</v>
      </c>
      <c r="BC745" s="117" t="s">
        <v>145</v>
      </c>
      <c r="BD745" s="117" t="s">
        <v>145</v>
      </c>
      <c r="BE745" s="117" t="s">
        <v>145</v>
      </c>
      <c r="BF745" s="117" t="s">
        <v>145</v>
      </c>
      <c r="BG745" s="117" t="s">
        <v>145</v>
      </c>
      <c r="BH745" s="117" t="s">
        <v>145</v>
      </c>
      <c r="BI745" s="117" t="s">
        <v>145</v>
      </c>
      <c r="BJ745" s="117" t="s">
        <v>145</v>
      </c>
      <c r="BK745" s="117" t="s">
        <v>145</v>
      </c>
      <c r="BL745" s="117" t="s">
        <v>170</v>
      </c>
      <c r="BM745" s="117" t="s">
        <v>145</v>
      </c>
      <c r="BN745" s="117" t="s">
        <v>145</v>
      </c>
      <c r="BO745" s="117" t="s">
        <v>145</v>
      </c>
      <c r="BP745" s="117" t="s">
        <v>145</v>
      </c>
      <c r="BQ745" s="117" t="s">
        <v>145</v>
      </c>
      <c r="BR745" s="117" t="s">
        <v>145</v>
      </c>
      <c r="BS745" s="117" t="s">
        <v>145</v>
      </c>
      <c r="BT745" s="117" t="s">
        <v>145</v>
      </c>
      <c r="BU745" s="117" t="s">
        <v>145</v>
      </c>
      <c r="BV745" s="117" t="s">
        <v>171</v>
      </c>
      <c r="BW745" s="117" t="s">
        <v>145</v>
      </c>
      <c r="BX745" s="117" t="s">
        <v>145</v>
      </c>
      <c r="BY745" s="117" t="s">
        <v>145</v>
      </c>
      <c r="BZ745" s="117" t="s">
        <v>145</v>
      </c>
      <c r="CA745" s="117" t="s">
        <v>145</v>
      </c>
      <c r="CB745" s="117" t="s">
        <v>149</v>
      </c>
      <c r="CC745" s="117" t="s">
        <v>149</v>
      </c>
      <c r="CD745" s="117" t="s">
        <v>145</v>
      </c>
      <c r="CE745" s="117" t="s">
        <v>145</v>
      </c>
      <c r="CF745" s="117" t="s">
        <v>145</v>
      </c>
      <c r="CG745" s="117" t="s">
        <v>145</v>
      </c>
      <c r="CH745" s="117" t="s">
        <v>145</v>
      </c>
      <c r="CI745" s="117" t="s">
        <v>145</v>
      </c>
      <c r="CJ745" s="117" t="s">
        <v>145</v>
      </c>
      <c r="CK745" s="117" t="s">
        <v>145</v>
      </c>
      <c r="CL745" s="117" t="s">
        <v>145</v>
      </c>
      <c r="CM745" s="117" t="s">
        <v>145</v>
      </c>
      <c r="CN745" s="117" t="s">
        <v>145</v>
      </c>
      <c r="CO745" s="117" t="s">
        <v>1811</v>
      </c>
      <c r="CP745" s="117" t="s">
        <v>145</v>
      </c>
      <c r="CQ745" s="117" t="s">
        <v>145</v>
      </c>
      <c r="CR745" s="117" t="s">
        <v>145</v>
      </c>
      <c r="CS745" s="117" t="s">
        <v>173</v>
      </c>
      <c r="CT745" s="117" t="s">
        <v>174</v>
      </c>
      <c r="CU745" s="117" t="s">
        <v>182</v>
      </c>
      <c r="CV745" s="117" t="s">
        <v>183</v>
      </c>
      <c r="CW745" s="117" t="s">
        <v>184</v>
      </c>
      <c r="CX745" s="117" t="s">
        <v>178</v>
      </c>
      <c r="CY745" s="117" t="s">
        <v>178</v>
      </c>
      <c r="CZ745" s="117" t="s">
        <v>179</v>
      </c>
      <c r="DA745" s="117" t="s">
        <v>179</v>
      </c>
      <c r="DB745" s="117" t="s">
        <v>145</v>
      </c>
      <c r="DC745" s="117" t="s">
        <v>145</v>
      </c>
      <c r="DD745" s="117" t="s">
        <v>179</v>
      </c>
      <c r="DE745" s="117" t="s">
        <v>145</v>
      </c>
      <c r="DF745" s="117" t="s">
        <v>145</v>
      </c>
      <c r="DG745" s="117" t="s">
        <v>145</v>
      </c>
      <c r="DH745" s="117" t="s">
        <v>145</v>
      </c>
      <c r="DI745" s="117" t="s">
        <v>145</v>
      </c>
      <c r="DJ745" s="117" t="s">
        <v>145</v>
      </c>
      <c r="DK745" s="117" t="s">
        <v>145</v>
      </c>
      <c r="DL745" s="117" t="s">
        <v>145</v>
      </c>
      <c r="DM745" s="117" t="s">
        <v>145</v>
      </c>
      <c r="DN745" s="117" t="s">
        <v>145</v>
      </c>
      <c r="DO745" s="117" t="s">
        <v>145</v>
      </c>
      <c r="DP745" s="117" t="s">
        <v>145</v>
      </c>
      <c r="DQ745" s="117" t="s">
        <v>145</v>
      </c>
      <c r="DR745" s="117" t="s">
        <v>145</v>
      </c>
      <c r="DS745" s="117" t="s">
        <v>145</v>
      </c>
      <c r="DT745" s="117" t="s">
        <v>145</v>
      </c>
      <c r="DU745" s="117" t="s">
        <v>145</v>
      </c>
      <c r="DV745" s="117" t="s">
        <v>145</v>
      </c>
      <c r="DW745" s="117" t="s">
        <v>145</v>
      </c>
      <c r="DX745" s="117" t="s">
        <v>145</v>
      </c>
      <c r="DY745" s="117" t="s">
        <v>145</v>
      </c>
      <c r="DZ745" s="117" t="s">
        <v>145</v>
      </c>
      <c r="EA745" s="117" t="s">
        <v>145</v>
      </c>
      <c r="EB745" s="117" t="s">
        <v>145</v>
      </c>
      <c r="EC745" s="117" t="s">
        <v>180</v>
      </c>
      <c r="ED745" s="117" t="s">
        <v>145</v>
      </c>
      <c r="EE745" s="117" t="s">
        <v>154</v>
      </c>
      <c r="EF745" s="117" t="s">
        <v>145</v>
      </c>
      <c r="EG745" s="117" t="s">
        <v>145</v>
      </c>
      <c r="EH745" s="117" t="s">
        <v>145</v>
      </c>
      <c r="EI745" s="117" t="s">
        <v>145</v>
      </c>
      <c r="EJ745" s="117" t="s">
        <v>145</v>
      </c>
      <c r="EK745" s="117" t="s">
        <v>145</v>
      </c>
      <c r="EL745" s="117" t="s">
        <v>145</v>
      </c>
      <c r="EM745" s="117" t="s">
        <v>145</v>
      </c>
      <c r="EN745" s="117" t="s">
        <v>147</v>
      </c>
    </row>
    <row r="746" spans="1:144">
      <c r="A746" s="117" t="s">
        <v>2622</v>
      </c>
      <c r="B746" s="117" t="s">
        <v>145</v>
      </c>
      <c r="C746" s="117" t="s">
        <v>146</v>
      </c>
      <c r="D746" s="117" t="s">
        <v>145</v>
      </c>
      <c r="E746" s="117" t="s">
        <v>147</v>
      </c>
      <c r="F746" s="117" t="s">
        <v>145</v>
      </c>
      <c r="G746" s="117" t="s">
        <v>148</v>
      </c>
      <c r="H746" s="117" t="s">
        <v>149</v>
      </c>
      <c r="I746" s="117" t="s">
        <v>145</v>
      </c>
      <c r="J746" s="117" t="s">
        <v>150</v>
      </c>
      <c r="K746" s="117" t="s">
        <v>151</v>
      </c>
      <c r="L746" s="117" t="s">
        <v>2623</v>
      </c>
      <c r="M746" s="117" t="s">
        <v>145</v>
      </c>
      <c r="N746" s="117" t="s">
        <v>146</v>
      </c>
      <c r="O746" s="117" t="s">
        <v>153</v>
      </c>
      <c r="P746" s="117" t="s">
        <v>154</v>
      </c>
      <c r="Q746" s="117" t="s">
        <v>155</v>
      </c>
      <c r="R746" s="117" t="s">
        <v>145</v>
      </c>
      <c r="S746" s="117" t="s">
        <v>156</v>
      </c>
      <c r="T746" s="117" t="s">
        <v>154</v>
      </c>
      <c r="U746" s="117" t="s">
        <v>145</v>
      </c>
      <c r="V746" s="117" t="s">
        <v>145</v>
      </c>
      <c r="W746" s="117" t="s">
        <v>157</v>
      </c>
      <c r="X746" s="117" t="s">
        <v>157</v>
      </c>
      <c r="Y746" s="117" t="s">
        <v>158</v>
      </c>
      <c r="Z746" s="117" t="s">
        <v>159</v>
      </c>
      <c r="AA746" s="117" t="s">
        <v>145</v>
      </c>
      <c r="AB746" s="117" t="s">
        <v>145</v>
      </c>
      <c r="AC746" s="117" t="s">
        <v>145</v>
      </c>
      <c r="AD746" s="117" t="s">
        <v>145</v>
      </c>
      <c r="AE746" s="117" t="s">
        <v>2624</v>
      </c>
      <c r="AF746" s="117" t="s">
        <v>145</v>
      </c>
      <c r="AG746" s="117" t="s">
        <v>145</v>
      </c>
      <c r="AH746" s="117" t="s">
        <v>147</v>
      </c>
      <c r="AI746" s="117" t="s">
        <v>145</v>
      </c>
      <c r="AJ746" s="117" t="s">
        <v>145</v>
      </c>
      <c r="AK746" s="117" t="s">
        <v>145</v>
      </c>
      <c r="AL746" s="117" t="s">
        <v>145</v>
      </c>
      <c r="AM746" s="117" t="s">
        <v>145</v>
      </c>
      <c r="AN746" s="117" t="s">
        <v>145</v>
      </c>
      <c r="AO746" s="117" t="s">
        <v>2001</v>
      </c>
      <c r="AP746" s="117" t="s">
        <v>2625</v>
      </c>
      <c r="AQ746" s="117" t="s">
        <v>2626</v>
      </c>
      <c r="AR746" s="117" t="s">
        <v>637</v>
      </c>
      <c r="AS746" s="117" t="s">
        <v>2627</v>
      </c>
      <c r="AT746" s="117" t="s">
        <v>2628</v>
      </c>
      <c r="AU746" s="117" t="s">
        <v>145</v>
      </c>
      <c r="AV746" s="117" t="s">
        <v>2629</v>
      </c>
      <c r="AW746" s="117" t="s">
        <v>2630</v>
      </c>
      <c r="AX746" s="117" t="s">
        <v>2631</v>
      </c>
      <c r="AY746" s="117" t="s">
        <v>145</v>
      </c>
      <c r="AZ746" s="117" t="s">
        <v>2628</v>
      </c>
      <c r="BA746" s="117" t="s">
        <v>145</v>
      </c>
      <c r="BB746" s="117" t="s">
        <v>145</v>
      </c>
      <c r="BC746" s="117" t="s">
        <v>145</v>
      </c>
      <c r="BD746" s="117" t="s">
        <v>145</v>
      </c>
      <c r="BE746" s="117" t="s">
        <v>145</v>
      </c>
      <c r="BF746" s="117" t="s">
        <v>145</v>
      </c>
      <c r="BG746" s="117" t="s">
        <v>145</v>
      </c>
      <c r="BH746" s="117" t="s">
        <v>145</v>
      </c>
      <c r="BI746" s="117" t="s">
        <v>145</v>
      </c>
      <c r="BJ746" s="117" t="s">
        <v>145</v>
      </c>
      <c r="BK746" s="117" t="s">
        <v>145</v>
      </c>
      <c r="BL746" s="117" t="s">
        <v>170</v>
      </c>
      <c r="BM746" s="117" t="s">
        <v>145</v>
      </c>
      <c r="BN746" s="117" t="s">
        <v>145</v>
      </c>
      <c r="BO746" s="117" t="s">
        <v>145</v>
      </c>
      <c r="BP746" s="117" t="s">
        <v>145</v>
      </c>
      <c r="BQ746" s="117" t="s">
        <v>145</v>
      </c>
      <c r="BR746" s="117" t="s">
        <v>145</v>
      </c>
      <c r="BS746" s="117" t="s">
        <v>145</v>
      </c>
      <c r="BT746" s="117" t="s">
        <v>145</v>
      </c>
      <c r="BU746" s="117" t="s">
        <v>145</v>
      </c>
      <c r="BV746" s="117" t="s">
        <v>171</v>
      </c>
      <c r="BW746" s="117" t="s">
        <v>145</v>
      </c>
      <c r="BX746" s="117" t="s">
        <v>145</v>
      </c>
      <c r="BY746" s="117" t="s">
        <v>145</v>
      </c>
      <c r="BZ746" s="117" t="s">
        <v>145</v>
      </c>
      <c r="CA746" s="117" t="s">
        <v>145</v>
      </c>
      <c r="CB746" s="117" t="s">
        <v>149</v>
      </c>
      <c r="CC746" s="117" t="s">
        <v>149</v>
      </c>
      <c r="CD746" s="117" t="s">
        <v>145</v>
      </c>
      <c r="CE746" s="117" t="s">
        <v>145</v>
      </c>
      <c r="CF746" s="117" t="s">
        <v>145</v>
      </c>
      <c r="CG746" s="117" t="s">
        <v>145</v>
      </c>
      <c r="CH746" s="117" t="s">
        <v>145</v>
      </c>
      <c r="CI746" s="117" t="s">
        <v>145</v>
      </c>
      <c r="CJ746" s="117" t="s">
        <v>145</v>
      </c>
      <c r="CK746" s="117" t="s">
        <v>145</v>
      </c>
      <c r="CL746" s="117" t="s">
        <v>145</v>
      </c>
      <c r="CM746" s="117" t="s">
        <v>145</v>
      </c>
      <c r="CN746" s="117" t="s">
        <v>145</v>
      </c>
      <c r="CO746" s="117" t="s">
        <v>1811</v>
      </c>
      <c r="CP746" s="117" t="s">
        <v>145</v>
      </c>
      <c r="CQ746" s="117" t="s">
        <v>145</v>
      </c>
      <c r="CR746" s="117" t="s">
        <v>145</v>
      </c>
      <c r="CS746" s="117" t="s">
        <v>173</v>
      </c>
      <c r="CT746" s="117" t="s">
        <v>181</v>
      </c>
      <c r="CU746" s="117" t="s">
        <v>1673</v>
      </c>
      <c r="CV746" s="117" t="s">
        <v>1674</v>
      </c>
      <c r="CW746" s="117" t="s">
        <v>1674</v>
      </c>
      <c r="CX746" s="117" t="s">
        <v>178</v>
      </c>
      <c r="CY746" s="117" t="s">
        <v>178</v>
      </c>
      <c r="CZ746" s="117" t="s">
        <v>179</v>
      </c>
      <c r="DA746" s="117" t="s">
        <v>179</v>
      </c>
      <c r="DB746" s="117" t="s">
        <v>145</v>
      </c>
      <c r="DC746" s="117" t="s">
        <v>145</v>
      </c>
      <c r="DD746" s="117" t="s">
        <v>179</v>
      </c>
      <c r="DE746" s="117" t="s">
        <v>145</v>
      </c>
      <c r="DF746" s="117" t="s">
        <v>145</v>
      </c>
      <c r="DG746" s="117" t="s">
        <v>145</v>
      </c>
      <c r="DH746" s="117" t="s">
        <v>145</v>
      </c>
      <c r="DI746" s="117" t="s">
        <v>145</v>
      </c>
      <c r="DJ746" s="117" t="s">
        <v>145</v>
      </c>
      <c r="DK746" s="117" t="s">
        <v>145</v>
      </c>
      <c r="DL746" s="117" t="s">
        <v>145</v>
      </c>
      <c r="DM746" s="117" t="s">
        <v>145</v>
      </c>
      <c r="DN746" s="117" t="s">
        <v>145</v>
      </c>
      <c r="DO746" s="117" t="s">
        <v>145</v>
      </c>
      <c r="DP746" s="117" t="s">
        <v>145</v>
      </c>
      <c r="DQ746" s="117" t="s">
        <v>145</v>
      </c>
      <c r="DR746" s="117" t="s">
        <v>145</v>
      </c>
      <c r="DS746" s="117" t="s">
        <v>145</v>
      </c>
      <c r="DT746" s="117" t="s">
        <v>145</v>
      </c>
      <c r="DU746" s="117" t="s">
        <v>145</v>
      </c>
      <c r="DV746" s="117" t="s">
        <v>145</v>
      </c>
      <c r="DW746" s="117" t="s">
        <v>145</v>
      </c>
      <c r="DX746" s="117" t="s">
        <v>145</v>
      </c>
      <c r="DY746" s="117" t="s">
        <v>145</v>
      </c>
      <c r="DZ746" s="117" t="s">
        <v>145</v>
      </c>
      <c r="EA746" s="117" t="s">
        <v>145</v>
      </c>
      <c r="EB746" s="117" t="s">
        <v>145</v>
      </c>
      <c r="EC746" s="117" t="s">
        <v>180</v>
      </c>
      <c r="ED746" s="117" t="s">
        <v>145</v>
      </c>
      <c r="EE746" s="117" t="s">
        <v>154</v>
      </c>
      <c r="EF746" s="117" t="s">
        <v>145</v>
      </c>
      <c r="EG746" s="117" t="s">
        <v>145</v>
      </c>
      <c r="EH746" s="117" t="s">
        <v>145</v>
      </c>
      <c r="EI746" s="117" t="s">
        <v>145</v>
      </c>
      <c r="EJ746" s="117" t="s">
        <v>145</v>
      </c>
      <c r="EK746" s="117" t="s">
        <v>145</v>
      </c>
      <c r="EL746" s="117" t="s">
        <v>145</v>
      </c>
      <c r="EM746" s="117" t="s">
        <v>145</v>
      </c>
      <c r="EN746" s="117" t="s">
        <v>147</v>
      </c>
    </row>
    <row r="747" spans="1:144">
      <c r="A747" s="117" t="s">
        <v>2622</v>
      </c>
      <c r="B747" s="117" t="s">
        <v>145</v>
      </c>
      <c r="C747" s="117" t="s">
        <v>146</v>
      </c>
      <c r="D747" s="117" t="s">
        <v>145</v>
      </c>
      <c r="E747" s="117" t="s">
        <v>147</v>
      </c>
      <c r="F747" s="117" t="s">
        <v>145</v>
      </c>
      <c r="G747" s="117" t="s">
        <v>148</v>
      </c>
      <c r="H747" s="117" t="s">
        <v>149</v>
      </c>
      <c r="I747" s="117" t="s">
        <v>145</v>
      </c>
      <c r="J747" s="117" t="s">
        <v>150</v>
      </c>
      <c r="K747" s="117" t="s">
        <v>151</v>
      </c>
      <c r="L747" s="117" t="s">
        <v>2623</v>
      </c>
      <c r="M747" s="117" t="s">
        <v>145</v>
      </c>
      <c r="N747" s="117" t="s">
        <v>146</v>
      </c>
      <c r="O747" s="117" t="s">
        <v>153</v>
      </c>
      <c r="P747" s="117" t="s">
        <v>154</v>
      </c>
      <c r="Q747" s="117" t="s">
        <v>155</v>
      </c>
      <c r="R747" s="117" t="s">
        <v>145</v>
      </c>
      <c r="S747" s="117" t="s">
        <v>156</v>
      </c>
      <c r="T747" s="117" t="s">
        <v>154</v>
      </c>
      <c r="U747" s="117" t="s">
        <v>145</v>
      </c>
      <c r="V747" s="117" t="s">
        <v>145</v>
      </c>
      <c r="W747" s="117" t="s">
        <v>157</v>
      </c>
      <c r="X747" s="117" t="s">
        <v>157</v>
      </c>
      <c r="Y747" s="117" t="s">
        <v>158</v>
      </c>
      <c r="Z747" s="117" t="s">
        <v>159</v>
      </c>
      <c r="AA747" s="117" t="s">
        <v>145</v>
      </c>
      <c r="AB747" s="117" t="s">
        <v>145</v>
      </c>
      <c r="AC747" s="117" t="s">
        <v>145</v>
      </c>
      <c r="AD747" s="117" t="s">
        <v>145</v>
      </c>
      <c r="AE747" s="117" t="s">
        <v>2624</v>
      </c>
      <c r="AF747" s="117" t="s">
        <v>145</v>
      </c>
      <c r="AG747" s="117" t="s">
        <v>145</v>
      </c>
      <c r="AH747" s="117" t="s">
        <v>147</v>
      </c>
      <c r="AI747" s="117" t="s">
        <v>145</v>
      </c>
      <c r="AJ747" s="117" t="s">
        <v>145</v>
      </c>
      <c r="AK747" s="117" t="s">
        <v>145</v>
      </c>
      <c r="AL747" s="117" t="s">
        <v>145</v>
      </c>
      <c r="AM747" s="117" t="s">
        <v>145</v>
      </c>
      <c r="AN747" s="117" t="s">
        <v>145</v>
      </c>
      <c r="AO747" s="117" t="s">
        <v>2001</v>
      </c>
      <c r="AP747" s="117" t="s">
        <v>2625</v>
      </c>
      <c r="AQ747" s="117" t="s">
        <v>2626</v>
      </c>
      <c r="AR747" s="117" t="s">
        <v>637</v>
      </c>
      <c r="AS747" s="117" t="s">
        <v>2627</v>
      </c>
      <c r="AT747" s="117" t="s">
        <v>2628</v>
      </c>
      <c r="AU747" s="117" t="s">
        <v>145</v>
      </c>
      <c r="AV747" s="117" t="s">
        <v>2629</v>
      </c>
      <c r="AW747" s="117" t="s">
        <v>2630</v>
      </c>
      <c r="AX747" s="117" t="s">
        <v>2631</v>
      </c>
      <c r="AY747" s="117" t="s">
        <v>145</v>
      </c>
      <c r="AZ747" s="117" t="s">
        <v>2628</v>
      </c>
      <c r="BA747" s="117" t="s">
        <v>145</v>
      </c>
      <c r="BB747" s="117" t="s">
        <v>145</v>
      </c>
      <c r="BC747" s="117" t="s">
        <v>145</v>
      </c>
      <c r="BD747" s="117" t="s">
        <v>145</v>
      </c>
      <c r="BE747" s="117" t="s">
        <v>145</v>
      </c>
      <c r="BF747" s="117" t="s">
        <v>145</v>
      </c>
      <c r="BG747" s="117" t="s">
        <v>145</v>
      </c>
      <c r="BH747" s="117" t="s">
        <v>145</v>
      </c>
      <c r="BI747" s="117" t="s">
        <v>145</v>
      </c>
      <c r="BJ747" s="117" t="s">
        <v>145</v>
      </c>
      <c r="BK747" s="117" t="s">
        <v>145</v>
      </c>
      <c r="BL747" s="117" t="s">
        <v>170</v>
      </c>
      <c r="BM747" s="117" t="s">
        <v>145</v>
      </c>
      <c r="BN747" s="117" t="s">
        <v>145</v>
      </c>
      <c r="BO747" s="117" t="s">
        <v>145</v>
      </c>
      <c r="BP747" s="117" t="s">
        <v>145</v>
      </c>
      <c r="BQ747" s="117" t="s">
        <v>145</v>
      </c>
      <c r="BR747" s="117" t="s">
        <v>145</v>
      </c>
      <c r="BS747" s="117" t="s">
        <v>145</v>
      </c>
      <c r="BT747" s="117" t="s">
        <v>145</v>
      </c>
      <c r="BU747" s="117" t="s">
        <v>145</v>
      </c>
      <c r="BV747" s="117" t="s">
        <v>171</v>
      </c>
      <c r="BW747" s="117" t="s">
        <v>145</v>
      </c>
      <c r="BX747" s="117" t="s">
        <v>145</v>
      </c>
      <c r="BY747" s="117" t="s">
        <v>145</v>
      </c>
      <c r="BZ747" s="117" t="s">
        <v>145</v>
      </c>
      <c r="CA747" s="117" t="s">
        <v>145</v>
      </c>
      <c r="CB747" s="117" t="s">
        <v>149</v>
      </c>
      <c r="CC747" s="117" t="s">
        <v>149</v>
      </c>
      <c r="CD747" s="117" t="s">
        <v>145</v>
      </c>
      <c r="CE747" s="117" t="s">
        <v>145</v>
      </c>
      <c r="CF747" s="117" t="s">
        <v>145</v>
      </c>
      <c r="CG747" s="117" t="s">
        <v>145</v>
      </c>
      <c r="CH747" s="117" t="s">
        <v>145</v>
      </c>
      <c r="CI747" s="117" t="s">
        <v>145</v>
      </c>
      <c r="CJ747" s="117" t="s">
        <v>145</v>
      </c>
      <c r="CK747" s="117" t="s">
        <v>145</v>
      </c>
      <c r="CL747" s="117" t="s">
        <v>145</v>
      </c>
      <c r="CM747" s="117" t="s">
        <v>145</v>
      </c>
      <c r="CN747" s="117" t="s">
        <v>145</v>
      </c>
      <c r="CO747" s="117" t="s">
        <v>1811</v>
      </c>
      <c r="CP747" s="117" t="s">
        <v>145</v>
      </c>
      <c r="CQ747" s="117" t="s">
        <v>145</v>
      </c>
      <c r="CR747" s="117" t="s">
        <v>145</v>
      </c>
      <c r="CS747" s="117" t="s">
        <v>173</v>
      </c>
      <c r="CT747" s="117" t="s">
        <v>300</v>
      </c>
      <c r="CU747" s="117" t="s">
        <v>175</v>
      </c>
      <c r="CV747" s="117" t="s">
        <v>176</v>
      </c>
      <c r="CW747" s="117" t="s">
        <v>177</v>
      </c>
      <c r="CX747" s="117" t="s">
        <v>178</v>
      </c>
      <c r="CY747" s="117" t="s">
        <v>178</v>
      </c>
      <c r="CZ747" s="117" t="s">
        <v>179</v>
      </c>
      <c r="DA747" s="117" t="s">
        <v>179</v>
      </c>
      <c r="DB747" s="117" t="s">
        <v>145</v>
      </c>
      <c r="DC747" s="117" t="s">
        <v>145</v>
      </c>
      <c r="DD747" s="117" t="s">
        <v>179</v>
      </c>
      <c r="DE747" s="117" t="s">
        <v>145</v>
      </c>
      <c r="DF747" s="117" t="s">
        <v>145</v>
      </c>
      <c r="DG747" s="117" t="s">
        <v>145</v>
      </c>
      <c r="DH747" s="117" t="s">
        <v>145</v>
      </c>
      <c r="DI747" s="117" t="s">
        <v>145</v>
      </c>
      <c r="DJ747" s="117" t="s">
        <v>145</v>
      </c>
      <c r="DK747" s="117" t="s">
        <v>145</v>
      </c>
      <c r="DL747" s="117" t="s">
        <v>145</v>
      </c>
      <c r="DM747" s="117" t="s">
        <v>145</v>
      </c>
      <c r="DN747" s="117" t="s">
        <v>145</v>
      </c>
      <c r="DO747" s="117" t="s">
        <v>145</v>
      </c>
      <c r="DP747" s="117" t="s">
        <v>145</v>
      </c>
      <c r="DQ747" s="117" t="s">
        <v>145</v>
      </c>
      <c r="DR747" s="117" t="s">
        <v>145</v>
      </c>
      <c r="DS747" s="117" t="s">
        <v>145</v>
      </c>
      <c r="DT747" s="117" t="s">
        <v>145</v>
      </c>
      <c r="DU747" s="117" t="s">
        <v>145</v>
      </c>
      <c r="DV747" s="117" t="s">
        <v>145</v>
      </c>
      <c r="DW747" s="117" t="s">
        <v>145</v>
      </c>
      <c r="DX747" s="117" t="s">
        <v>145</v>
      </c>
      <c r="DY747" s="117" t="s">
        <v>145</v>
      </c>
      <c r="DZ747" s="117" t="s">
        <v>145</v>
      </c>
      <c r="EA747" s="117" t="s">
        <v>145</v>
      </c>
      <c r="EB747" s="117" t="s">
        <v>145</v>
      </c>
      <c r="EC747" s="117" t="s">
        <v>180</v>
      </c>
      <c r="ED747" s="117" t="s">
        <v>145</v>
      </c>
      <c r="EE747" s="117" t="s">
        <v>154</v>
      </c>
      <c r="EF747" s="117" t="s">
        <v>145</v>
      </c>
      <c r="EG747" s="117" t="s">
        <v>145</v>
      </c>
      <c r="EH747" s="117" t="s">
        <v>145</v>
      </c>
      <c r="EI747" s="117" t="s">
        <v>145</v>
      </c>
      <c r="EJ747" s="117" t="s">
        <v>145</v>
      </c>
      <c r="EK747" s="117" t="s">
        <v>145</v>
      </c>
      <c r="EL747" s="117" t="s">
        <v>145</v>
      </c>
      <c r="EM747" s="117" t="s">
        <v>145</v>
      </c>
      <c r="EN747" s="117" t="s">
        <v>147</v>
      </c>
    </row>
    <row r="748" spans="1:144">
      <c r="A748" s="117" t="s">
        <v>2632</v>
      </c>
      <c r="B748" s="117" t="s">
        <v>145</v>
      </c>
      <c r="C748" s="117" t="s">
        <v>146</v>
      </c>
      <c r="D748" s="117" t="s">
        <v>145</v>
      </c>
      <c r="E748" s="117" t="s">
        <v>147</v>
      </c>
      <c r="F748" s="117" t="s">
        <v>145</v>
      </c>
      <c r="G748" s="117" t="s">
        <v>148</v>
      </c>
      <c r="H748" s="117" t="s">
        <v>149</v>
      </c>
      <c r="I748" s="117" t="s">
        <v>145</v>
      </c>
      <c r="J748" s="117" t="s">
        <v>150</v>
      </c>
      <c r="K748" s="117" t="s">
        <v>151</v>
      </c>
      <c r="L748" s="117" t="s">
        <v>2623</v>
      </c>
      <c r="M748" s="117" t="s">
        <v>145</v>
      </c>
      <c r="N748" s="117" t="s">
        <v>146</v>
      </c>
      <c r="O748" s="117" t="s">
        <v>153</v>
      </c>
      <c r="P748" s="117" t="s">
        <v>154</v>
      </c>
      <c r="Q748" s="117" t="s">
        <v>155</v>
      </c>
      <c r="R748" s="117" t="s">
        <v>145</v>
      </c>
      <c r="S748" s="117" t="s">
        <v>156</v>
      </c>
      <c r="T748" s="117" t="s">
        <v>154</v>
      </c>
      <c r="U748" s="117" t="s">
        <v>145</v>
      </c>
      <c r="V748" s="117" t="s">
        <v>145</v>
      </c>
      <c r="W748" s="117" t="s">
        <v>157</v>
      </c>
      <c r="X748" s="117" t="s">
        <v>157</v>
      </c>
      <c r="Y748" s="117" t="s">
        <v>158</v>
      </c>
      <c r="Z748" s="117" t="s">
        <v>159</v>
      </c>
      <c r="AA748" s="117" t="s">
        <v>145</v>
      </c>
      <c r="AB748" s="117" t="s">
        <v>145</v>
      </c>
      <c r="AC748" s="117" t="s">
        <v>145</v>
      </c>
      <c r="AD748" s="117" t="s">
        <v>145</v>
      </c>
      <c r="AE748" s="117" t="s">
        <v>2633</v>
      </c>
      <c r="AF748" s="117" t="s">
        <v>145</v>
      </c>
      <c r="AG748" s="117" t="s">
        <v>145</v>
      </c>
      <c r="AH748" s="117" t="s">
        <v>147</v>
      </c>
      <c r="AI748" s="117" t="s">
        <v>145</v>
      </c>
      <c r="AJ748" s="117" t="s">
        <v>145</v>
      </c>
      <c r="AK748" s="117" t="s">
        <v>145</v>
      </c>
      <c r="AL748" s="117" t="s">
        <v>145</v>
      </c>
      <c r="AM748" s="117" t="s">
        <v>145</v>
      </c>
      <c r="AN748" s="117" t="s">
        <v>145</v>
      </c>
      <c r="AO748" s="117" t="s">
        <v>265</v>
      </c>
      <c r="AP748" s="117" t="s">
        <v>2634</v>
      </c>
      <c r="AQ748" s="117" t="s">
        <v>1185</v>
      </c>
      <c r="AR748" s="117" t="s">
        <v>268</v>
      </c>
      <c r="AS748" s="117" t="s">
        <v>505</v>
      </c>
      <c r="AT748" s="117" t="s">
        <v>506</v>
      </c>
      <c r="AU748" s="117" t="s">
        <v>145</v>
      </c>
      <c r="AV748" s="117" t="s">
        <v>2635</v>
      </c>
      <c r="AW748" s="117" t="s">
        <v>2636</v>
      </c>
      <c r="AX748" s="117" t="s">
        <v>2637</v>
      </c>
      <c r="AY748" s="117" t="s">
        <v>145</v>
      </c>
      <c r="AZ748" s="117" t="s">
        <v>506</v>
      </c>
      <c r="BA748" s="117" t="s">
        <v>145</v>
      </c>
      <c r="BB748" s="117" t="s">
        <v>145</v>
      </c>
      <c r="BC748" s="117" t="s">
        <v>145</v>
      </c>
      <c r="BD748" s="117" t="s">
        <v>145</v>
      </c>
      <c r="BE748" s="117" t="s">
        <v>145</v>
      </c>
      <c r="BF748" s="117" t="s">
        <v>145</v>
      </c>
      <c r="BG748" s="117" t="s">
        <v>145</v>
      </c>
      <c r="BH748" s="117" t="s">
        <v>145</v>
      </c>
      <c r="BI748" s="117" t="s">
        <v>145</v>
      </c>
      <c r="BJ748" s="117" t="s">
        <v>145</v>
      </c>
      <c r="BK748" s="117" t="s">
        <v>145</v>
      </c>
      <c r="BL748" s="117" t="s">
        <v>170</v>
      </c>
      <c r="BM748" s="117" t="s">
        <v>145</v>
      </c>
      <c r="BN748" s="117" t="s">
        <v>145</v>
      </c>
      <c r="BO748" s="117" t="s">
        <v>145</v>
      </c>
      <c r="BP748" s="117" t="s">
        <v>145</v>
      </c>
      <c r="BQ748" s="117" t="s">
        <v>145</v>
      </c>
      <c r="BR748" s="117" t="s">
        <v>145</v>
      </c>
      <c r="BS748" s="117" t="s">
        <v>145</v>
      </c>
      <c r="BT748" s="117" t="s">
        <v>145</v>
      </c>
      <c r="BU748" s="117" t="s">
        <v>145</v>
      </c>
      <c r="BV748" s="117" t="s">
        <v>171</v>
      </c>
      <c r="BW748" s="117" t="s">
        <v>145</v>
      </c>
      <c r="BX748" s="117" t="s">
        <v>145</v>
      </c>
      <c r="BY748" s="117" t="s">
        <v>145</v>
      </c>
      <c r="BZ748" s="117" t="s">
        <v>145</v>
      </c>
      <c r="CA748" s="117" t="s">
        <v>145</v>
      </c>
      <c r="CB748" s="117" t="s">
        <v>172</v>
      </c>
      <c r="CC748" s="117" t="s">
        <v>172</v>
      </c>
      <c r="CD748" s="117" t="s">
        <v>145</v>
      </c>
      <c r="CE748" s="117" t="s">
        <v>145</v>
      </c>
      <c r="CF748" s="117" t="s">
        <v>145</v>
      </c>
      <c r="CG748" s="117" t="s">
        <v>145</v>
      </c>
      <c r="CH748" s="117" t="s">
        <v>145</v>
      </c>
      <c r="CI748" s="117" t="s">
        <v>145</v>
      </c>
      <c r="CJ748" s="117" t="s">
        <v>145</v>
      </c>
      <c r="CK748" s="117" t="s">
        <v>145</v>
      </c>
      <c r="CL748" s="117" t="s">
        <v>145</v>
      </c>
      <c r="CM748" s="117" t="s">
        <v>145</v>
      </c>
      <c r="CN748" s="117" t="s">
        <v>145</v>
      </c>
      <c r="CO748" s="117" t="s">
        <v>145</v>
      </c>
      <c r="CP748" s="117" t="s">
        <v>145</v>
      </c>
      <c r="CQ748" s="117" t="s">
        <v>145</v>
      </c>
      <c r="CR748" s="117" t="s">
        <v>145</v>
      </c>
      <c r="CS748" s="117" t="s">
        <v>173</v>
      </c>
      <c r="CT748" s="117" t="s">
        <v>174</v>
      </c>
      <c r="CU748" s="117" t="s">
        <v>182</v>
      </c>
      <c r="CV748" s="117" t="s">
        <v>183</v>
      </c>
      <c r="CW748" s="117" t="s">
        <v>184</v>
      </c>
      <c r="CX748" s="117" t="s">
        <v>178</v>
      </c>
      <c r="CY748" s="117" t="s">
        <v>178</v>
      </c>
      <c r="CZ748" s="117" t="s">
        <v>179</v>
      </c>
      <c r="DA748" s="117" t="s">
        <v>179</v>
      </c>
      <c r="DB748" s="117" t="s">
        <v>145</v>
      </c>
      <c r="DC748" s="117" t="s">
        <v>145</v>
      </c>
      <c r="DD748" s="117" t="s">
        <v>179</v>
      </c>
      <c r="DE748" s="117" t="s">
        <v>145</v>
      </c>
      <c r="DF748" s="117" t="s">
        <v>145</v>
      </c>
      <c r="DG748" s="117" t="s">
        <v>145</v>
      </c>
      <c r="DH748" s="117" t="s">
        <v>145</v>
      </c>
      <c r="DI748" s="117" t="s">
        <v>145</v>
      </c>
      <c r="DJ748" s="117" t="s">
        <v>145</v>
      </c>
      <c r="DK748" s="117" t="s">
        <v>145</v>
      </c>
      <c r="DL748" s="117" t="s">
        <v>145</v>
      </c>
      <c r="DM748" s="117" t="s">
        <v>145</v>
      </c>
      <c r="DN748" s="117" t="s">
        <v>145</v>
      </c>
      <c r="DO748" s="117" t="s">
        <v>145</v>
      </c>
      <c r="DP748" s="117" t="s">
        <v>145</v>
      </c>
      <c r="DQ748" s="117" t="s">
        <v>145</v>
      </c>
      <c r="DR748" s="117" t="s">
        <v>145</v>
      </c>
      <c r="DS748" s="117" t="s">
        <v>145</v>
      </c>
      <c r="DT748" s="117" t="s">
        <v>145</v>
      </c>
      <c r="DU748" s="117" t="s">
        <v>145</v>
      </c>
      <c r="DV748" s="117" t="s">
        <v>145</v>
      </c>
      <c r="DW748" s="117" t="s">
        <v>145</v>
      </c>
      <c r="DX748" s="117" t="s">
        <v>145</v>
      </c>
      <c r="DY748" s="117" t="s">
        <v>145</v>
      </c>
      <c r="DZ748" s="117" t="s">
        <v>145</v>
      </c>
      <c r="EA748" s="117" t="s">
        <v>145</v>
      </c>
      <c r="EB748" s="117" t="s">
        <v>145</v>
      </c>
      <c r="EC748" s="117" t="s">
        <v>180</v>
      </c>
      <c r="ED748" s="117" t="s">
        <v>145</v>
      </c>
      <c r="EE748" s="117" t="s">
        <v>154</v>
      </c>
      <c r="EF748" s="117" t="s">
        <v>145</v>
      </c>
      <c r="EG748" s="117" t="s">
        <v>145</v>
      </c>
      <c r="EH748" s="117" t="s">
        <v>145</v>
      </c>
      <c r="EI748" s="117" t="s">
        <v>145</v>
      </c>
      <c r="EJ748" s="117" t="s">
        <v>145</v>
      </c>
      <c r="EK748" s="117" t="s">
        <v>145</v>
      </c>
      <c r="EL748" s="117" t="s">
        <v>145</v>
      </c>
      <c r="EM748" s="117" t="s">
        <v>145</v>
      </c>
      <c r="EN748" s="117" t="s">
        <v>147</v>
      </c>
    </row>
    <row r="749" spans="1:144">
      <c r="A749" s="117" t="s">
        <v>2632</v>
      </c>
      <c r="B749" s="117" t="s">
        <v>145</v>
      </c>
      <c r="C749" s="117" t="s">
        <v>146</v>
      </c>
      <c r="D749" s="117" t="s">
        <v>145</v>
      </c>
      <c r="E749" s="117" t="s">
        <v>147</v>
      </c>
      <c r="F749" s="117" t="s">
        <v>145</v>
      </c>
      <c r="G749" s="117" t="s">
        <v>148</v>
      </c>
      <c r="H749" s="117" t="s">
        <v>149</v>
      </c>
      <c r="I749" s="117" t="s">
        <v>145</v>
      </c>
      <c r="J749" s="117" t="s">
        <v>150</v>
      </c>
      <c r="K749" s="117" t="s">
        <v>151</v>
      </c>
      <c r="L749" s="117" t="s">
        <v>2623</v>
      </c>
      <c r="M749" s="117" t="s">
        <v>145</v>
      </c>
      <c r="N749" s="117" t="s">
        <v>146</v>
      </c>
      <c r="O749" s="117" t="s">
        <v>153</v>
      </c>
      <c r="P749" s="117" t="s">
        <v>154</v>
      </c>
      <c r="Q749" s="117" t="s">
        <v>155</v>
      </c>
      <c r="R749" s="117" t="s">
        <v>145</v>
      </c>
      <c r="S749" s="117" t="s">
        <v>156</v>
      </c>
      <c r="T749" s="117" t="s">
        <v>154</v>
      </c>
      <c r="U749" s="117" t="s">
        <v>145</v>
      </c>
      <c r="V749" s="117" t="s">
        <v>145</v>
      </c>
      <c r="W749" s="117" t="s">
        <v>157</v>
      </c>
      <c r="X749" s="117" t="s">
        <v>157</v>
      </c>
      <c r="Y749" s="117" t="s">
        <v>158</v>
      </c>
      <c r="Z749" s="117" t="s">
        <v>159</v>
      </c>
      <c r="AA749" s="117" t="s">
        <v>145</v>
      </c>
      <c r="AB749" s="117" t="s">
        <v>145</v>
      </c>
      <c r="AC749" s="117" t="s">
        <v>145</v>
      </c>
      <c r="AD749" s="117" t="s">
        <v>145</v>
      </c>
      <c r="AE749" s="117" t="s">
        <v>2633</v>
      </c>
      <c r="AF749" s="117" t="s">
        <v>145</v>
      </c>
      <c r="AG749" s="117" t="s">
        <v>145</v>
      </c>
      <c r="AH749" s="117" t="s">
        <v>147</v>
      </c>
      <c r="AI749" s="117" t="s">
        <v>145</v>
      </c>
      <c r="AJ749" s="117" t="s">
        <v>145</v>
      </c>
      <c r="AK749" s="117" t="s">
        <v>145</v>
      </c>
      <c r="AL749" s="117" t="s">
        <v>145</v>
      </c>
      <c r="AM749" s="117" t="s">
        <v>145</v>
      </c>
      <c r="AN749" s="117" t="s">
        <v>145</v>
      </c>
      <c r="AO749" s="117" t="s">
        <v>265</v>
      </c>
      <c r="AP749" s="117" t="s">
        <v>2634</v>
      </c>
      <c r="AQ749" s="117" t="s">
        <v>1185</v>
      </c>
      <c r="AR749" s="117" t="s">
        <v>268</v>
      </c>
      <c r="AS749" s="117" t="s">
        <v>505</v>
      </c>
      <c r="AT749" s="117" t="s">
        <v>506</v>
      </c>
      <c r="AU749" s="117" t="s">
        <v>145</v>
      </c>
      <c r="AV749" s="117" t="s">
        <v>2635</v>
      </c>
      <c r="AW749" s="117" t="s">
        <v>2636</v>
      </c>
      <c r="AX749" s="117" t="s">
        <v>2637</v>
      </c>
      <c r="AY749" s="117" t="s">
        <v>145</v>
      </c>
      <c r="AZ749" s="117" t="s">
        <v>506</v>
      </c>
      <c r="BA749" s="117" t="s">
        <v>145</v>
      </c>
      <c r="BB749" s="117" t="s">
        <v>145</v>
      </c>
      <c r="BC749" s="117" t="s">
        <v>145</v>
      </c>
      <c r="BD749" s="117" t="s">
        <v>145</v>
      </c>
      <c r="BE749" s="117" t="s">
        <v>145</v>
      </c>
      <c r="BF749" s="117" t="s">
        <v>145</v>
      </c>
      <c r="BG749" s="117" t="s">
        <v>145</v>
      </c>
      <c r="BH749" s="117" t="s">
        <v>145</v>
      </c>
      <c r="BI749" s="117" t="s">
        <v>145</v>
      </c>
      <c r="BJ749" s="117" t="s">
        <v>145</v>
      </c>
      <c r="BK749" s="117" t="s">
        <v>145</v>
      </c>
      <c r="BL749" s="117" t="s">
        <v>170</v>
      </c>
      <c r="BM749" s="117" t="s">
        <v>145</v>
      </c>
      <c r="BN749" s="117" t="s">
        <v>145</v>
      </c>
      <c r="BO749" s="117" t="s">
        <v>145</v>
      </c>
      <c r="BP749" s="117" t="s">
        <v>145</v>
      </c>
      <c r="BQ749" s="117" t="s">
        <v>145</v>
      </c>
      <c r="BR749" s="117" t="s">
        <v>145</v>
      </c>
      <c r="BS749" s="117" t="s">
        <v>145</v>
      </c>
      <c r="BT749" s="117" t="s">
        <v>145</v>
      </c>
      <c r="BU749" s="117" t="s">
        <v>145</v>
      </c>
      <c r="BV749" s="117" t="s">
        <v>171</v>
      </c>
      <c r="BW749" s="117" t="s">
        <v>145</v>
      </c>
      <c r="BX749" s="117" t="s">
        <v>145</v>
      </c>
      <c r="BY749" s="117" t="s">
        <v>145</v>
      </c>
      <c r="BZ749" s="117" t="s">
        <v>145</v>
      </c>
      <c r="CA749" s="117" t="s">
        <v>145</v>
      </c>
      <c r="CB749" s="117" t="s">
        <v>172</v>
      </c>
      <c r="CC749" s="117" t="s">
        <v>172</v>
      </c>
      <c r="CD749" s="117" t="s">
        <v>145</v>
      </c>
      <c r="CE749" s="117" t="s">
        <v>145</v>
      </c>
      <c r="CF749" s="117" t="s">
        <v>145</v>
      </c>
      <c r="CG749" s="117" t="s">
        <v>145</v>
      </c>
      <c r="CH749" s="117" t="s">
        <v>145</v>
      </c>
      <c r="CI749" s="117" t="s">
        <v>145</v>
      </c>
      <c r="CJ749" s="117" t="s">
        <v>145</v>
      </c>
      <c r="CK749" s="117" t="s">
        <v>145</v>
      </c>
      <c r="CL749" s="117" t="s">
        <v>145</v>
      </c>
      <c r="CM749" s="117" t="s">
        <v>145</v>
      </c>
      <c r="CN749" s="117" t="s">
        <v>145</v>
      </c>
      <c r="CO749" s="117" t="s">
        <v>145</v>
      </c>
      <c r="CP749" s="117" t="s">
        <v>145</v>
      </c>
      <c r="CQ749" s="117" t="s">
        <v>145</v>
      </c>
      <c r="CR749" s="117" t="s">
        <v>145</v>
      </c>
      <c r="CS749" s="117" t="s">
        <v>173</v>
      </c>
      <c r="CT749" s="117" t="s">
        <v>181</v>
      </c>
      <c r="CU749" s="117" t="s">
        <v>175</v>
      </c>
      <c r="CV749" s="117" t="s">
        <v>176</v>
      </c>
      <c r="CW749" s="117" t="s">
        <v>177</v>
      </c>
      <c r="CX749" s="117" t="s">
        <v>178</v>
      </c>
      <c r="CY749" s="117" t="s">
        <v>178</v>
      </c>
      <c r="CZ749" s="117" t="s">
        <v>179</v>
      </c>
      <c r="DA749" s="117" t="s">
        <v>179</v>
      </c>
      <c r="DB749" s="117" t="s">
        <v>145</v>
      </c>
      <c r="DC749" s="117" t="s">
        <v>145</v>
      </c>
      <c r="DD749" s="117" t="s">
        <v>179</v>
      </c>
      <c r="DE749" s="117" t="s">
        <v>145</v>
      </c>
      <c r="DF749" s="117" t="s">
        <v>145</v>
      </c>
      <c r="DG749" s="117" t="s">
        <v>145</v>
      </c>
      <c r="DH749" s="117" t="s">
        <v>145</v>
      </c>
      <c r="DI749" s="117" t="s">
        <v>145</v>
      </c>
      <c r="DJ749" s="117" t="s">
        <v>145</v>
      </c>
      <c r="DK749" s="117" t="s">
        <v>145</v>
      </c>
      <c r="DL749" s="117" t="s">
        <v>145</v>
      </c>
      <c r="DM749" s="117" t="s">
        <v>145</v>
      </c>
      <c r="DN749" s="117" t="s">
        <v>145</v>
      </c>
      <c r="DO749" s="117" t="s">
        <v>145</v>
      </c>
      <c r="DP749" s="117" t="s">
        <v>145</v>
      </c>
      <c r="DQ749" s="117" t="s">
        <v>145</v>
      </c>
      <c r="DR749" s="117" t="s">
        <v>145</v>
      </c>
      <c r="DS749" s="117" t="s">
        <v>145</v>
      </c>
      <c r="DT749" s="117" t="s">
        <v>145</v>
      </c>
      <c r="DU749" s="117" t="s">
        <v>145</v>
      </c>
      <c r="DV749" s="117" t="s">
        <v>145</v>
      </c>
      <c r="DW749" s="117" t="s">
        <v>145</v>
      </c>
      <c r="DX749" s="117" t="s">
        <v>145</v>
      </c>
      <c r="DY749" s="117" t="s">
        <v>145</v>
      </c>
      <c r="DZ749" s="117" t="s">
        <v>145</v>
      </c>
      <c r="EA749" s="117" t="s">
        <v>145</v>
      </c>
      <c r="EB749" s="117" t="s">
        <v>145</v>
      </c>
      <c r="EC749" s="117" t="s">
        <v>180</v>
      </c>
      <c r="ED749" s="117" t="s">
        <v>145</v>
      </c>
      <c r="EE749" s="117" t="s">
        <v>154</v>
      </c>
      <c r="EF749" s="117" t="s">
        <v>145</v>
      </c>
      <c r="EG749" s="117" t="s">
        <v>145</v>
      </c>
      <c r="EH749" s="117" t="s">
        <v>145</v>
      </c>
      <c r="EI749" s="117" t="s">
        <v>145</v>
      </c>
      <c r="EJ749" s="117" t="s">
        <v>145</v>
      </c>
      <c r="EK749" s="117" t="s">
        <v>145</v>
      </c>
      <c r="EL749" s="117" t="s">
        <v>145</v>
      </c>
      <c r="EM749" s="117" t="s">
        <v>145</v>
      </c>
      <c r="EN749" s="117" t="s">
        <v>147</v>
      </c>
    </row>
    <row r="750" spans="1:144">
      <c r="A750" s="117" t="s">
        <v>2638</v>
      </c>
      <c r="B750" s="117" t="s">
        <v>145</v>
      </c>
      <c r="C750" s="117" t="s">
        <v>146</v>
      </c>
      <c r="D750" s="117" t="s">
        <v>145</v>
      </c>
      <c r="E750" s="117" t="s">
        <v>147</v>
      </c>
      <c r="F750" s="117" t="s">
        <v>145</v>
      </c>
      <c r="G750" s="117" t="s">
        <v>148</v>
      </c>
      <c r="H750" s="117" t="s">
        <v>149</v>
      </c>
      <c r="I750" s="117" t="s">
        <v>145</v>
      </c>
      <c r="J750" s="117" t="s">
        <v>150</v>
      </c>
      <c r="K750" s="117" t="s">
        <v>151</v>
      </c>
      <c r="L750" s="117" t="s">
        <v>2623</v>
      </c>
      <c r="M750" s="117" t="s">
        <v>145</v>
      </c>
      <c r="N750" s="117" t="s">
        <v>146</v>
      </c>
      <c r="O750" s="117" t="s">
        <v>153</v>
      </c>
      <c r="P750" s="117" t="s">
        <v>154</v>
      </c>
      <c r="Q750" s="117" t="s">
        <v>155</v>
      </c>
      <c r="R750" s="117" t="s">
        <v>145</v>
      </c>
      <c r="S750" s="117" t="s">
        <v>156</v>
      </c>
      <c r="T750" s="117" t="s">
        <v>154</v>
      </c>
      <c r="U750" s="117" t="s">
        <v>145</v>
      </c>
      <c r="V750" s="117" t="s">
        <v>145</v>
      </c>
      <c r="W750" s="117" t="s">
        <v>157</v>
      </c>
      <c r="X750" s="117" t="s">
        <v>157</v>
      </c>
      <c r="Y750" s="117" t="s">
        <v>158</v>
      </c>
      <c r="Z750" s="117" t="s">
        <v>159</v>
      </c>
      <c r="AA750" s="117" t="s">
        <v>145</v>
      </c>
      <c r="AB750" s="117" t="s">
        <v>145</v>
      </c>
      <c r="AC750" s="117" t="s">
        <v>145</v>
      </c>
      <c r="AD750" s="117" t="s">
        <v>145</v>
      </c>
      <c r="AE750" s="117" t="s">
        <v>2639</v>
      </c>
      <c r="AF750" s="117" t="s">
        <v>145</v>
      </c>
      <c r="AG750" s="117" t="s">
        <v>145</v>
      </c>
      <c r="AH750" s="117" t="s">
        <v>147</v>
      </c>
      <c r="AI750" s="117" t="s">
        <v>145</v>
      </c>
      <c r="AJ750" s="117" t="s">
        <v>145</v>
      </c>
      <c r="AK750" s="117" t="s">
        <v>145</v>
      </c>
      <c r="AL750" s="117" t="s">
        <v>145</v>
      </c>
      <c r="AM750" s="117" t="s">
        <v>145</v>
      </c>
      <c r="AN750" s="117" t="s">
        <v>145</v>
      </c>
      <c r="AO750" s="117" t="s">
        <v>2640</v>
      </c>
      <c r="AP750" s="117" t="s">
        <v>2641</v>
      </c>
      <c r="AQ750" s="117" t="s">
        <v>2642</v>
      </c>
      <c r="AR750" s="117" t="s">
        <v>648</v>
      </c>
      <c r="AS750" s="117" t="s">
        <v>649</v>
      </c>
      <c r="AT750" s="117" t="s">
        <v>1679</v>
      </c>
      <c r="AU750" s="117" t="s">
        <v>145</v>
      </c>
      <c r="AV750" s="117" t="s">
        <v>2643</v>
      </c>
      <c r="AW750" s="117" t="s">
        <v>2644</v>
      </c>
      <c r="AX750" s="117" t="s">
        <v>2645</v>
      </c>
      <c r="AY750" s="117" t="s">
        <v>145</v>
      </c>
      <c r="AZ750" s="117" t="s">
        <v>1679</v>
      </c>
      <c r="BA750" s="117" t="s">
        <v>145</v>
      </c>
      <c r="BB750" s="117" t="s">
        <v>145</v>
      </c>
      <c r="BC750" s="117" t="s">
        <v>145</v>
      </c>
      <c r="BD750" s="117" t="s">
        <v>145</v>
      </c>
      <c r="BE750" s="117" t="s">
        <v>145</v>
      </c>
      <c r="BF750" s="117" t="s">
        <v>145</v>
      </c>
      <c r="BG750" s="117" t="s">
        <v>145</v>
      </c>
      <c r="BH750" s="117" t="s">
        <v>145</v>
      </c>
      <c r="BI750" s="117" t="s">
        <v>145</v>
      </c>
      <c r="BJ750" s="117" t="s">
        <v>145</v>
      </c>
      <c r="BK750" s="117" t="s">
        <v>145</v>
      </c>
      <c r="BL750" s="117" t="s">
        <v>170</v>
      </c>
      <c r="BM750" s="117" t="s">
        <v>145</v>
      </c>
      <c r="BN750" s="117" t="s">
        <v>145</v>
      </c>
      <c r="BO750" s="117" t="s">
        <v>145</v>
      </c>
      <c r="BP750" s="117" t="s">
        <v>145</v>
      </c>
      <c r="BQ750" s="117" t="s">
        <v>145</v>
      </c>
      <c r="BR750" s="117" t="s">
        <v>145</v>
      </c>
      <c r="BS750" s="117" t="s">
        <v>145</v>
      </c>
      <c r="BT750" s="117" t="s">
        <v>145</v>
      </c>
      <c r="BU750" s="117" t="s">
        <v>145</v>
      </c>
      <c r="BV750" s="117" t="s">
        <v>171</v>
      </c>
      <c r="BW750" s="117" t="s">
        <v>145</v>
      </c>
      <c r="BX750" s="117" t="s">
        <v>145</v>
      </c>
      <c r="BY750" s="117" t="s">
        <v>145</v>
      </c>
      <c r="BZ750" s="117" t="s">
        <v>145</v>
      </c>
      <c r="CA750" s="117" t="s">
        <v>145</v>
      </c>
      <c r="CB750" s="117" t="s">
        <v>172</v>
      </c>
      <c r="CC750" s="117" t="s">
        <v>172</v>
      </c>
      <c r="CD750" s="117" t="s">
        <v>145</v>
      </c>
      <c r="CE750" s="117" t="s">
        <v>145</v>
      </c>
      <c r="CF750" s="117" t="s">
        <v>145</v>
      </c>
      <c r="CG750" s="117" t="s">
        <v>145</v>
      </c>
      <c r="CH750" s="117" t="s">
        <v>145</v>
      </c>
      <c r="CI750" s="117" t="s">
        <v>145</v>
      </c>
      <c r="CJ750" s="117" t="s">
        <v>145</v>
      </c>
      <c r="CK750" s="117" t="s">
        <v>145</v>
      </c>
      <c r="CL750" s="117" t="s">
        <v>145</v>
      </c>
      <c r="CM750" s="117" t="s">
        <v>145</v>
      </c>
      <c r="CN750" s="117" t="s">
        <v>145</v>
      </c>
      <c r="CO750" s="117" t="s">
        <v>145</v>
      </c>
      <c r="CP750" s="117" t="s">
        <v>145</v>
      </c>
      <c r="CQ750" s="117" t="s">
        <v>145</v>
      </c>
      <c r="CR750" s="117" t="s">
        <v>145</v>
      </c>
      <c r="CS750" s="117" t="s">
        <v>173</v>
      </c>
      <c r="CT750" s="117" t="s">
        <v>174</v>
      </c>
      <c r="CU750" s="117" t="s">
        <v>182</v>
      </c>
      <c r="CV750" s="117" t="s">
        <v>183</v>
      </c>
      <c r="CW750" s="117" t="s">
        <v>184</v>
      </c>
      <c r="CX750" s="117" t="s">
        <v>178</v>
      </c>
      <c r="CY750" s="117" t="s">
        <v>178</v>
      </c>
      <c r="CZ750" s="117" t="s">
        <v>179</v>
      </c>
      <c r="DA750" s="117" t="s">
        <v>179</v>
      </c>
      <c r="DB750" s="117" t="s">
        <v>145</v>
      </c>
      <c r="DC750" s="117" t="s">
        <v>145</v>
      </c>
      <c r="DD750" s="117" t="s">
        <v>179</v>
      </c>
      <c r="DE750" s="117" t="s">
        <v>145</v>
      </c>
      <c r="DF750" s="117" t="s">
        <v>145</v>
      </c>
      <c r="DG750" s="117" t="s">
        <v>145</v>
      </c>
      <c r="DH750" s="117" t="s">
        <v>145</v>
      </c>
      <c r="DI750" s="117" t="s">
        <v>145</v>
      </c>
      <c r="DJ750" s="117" t="s">
        <v>145</v>
      </c>
      <c r="DK750" s="117" t="s">
        <v>145</v>
      </c>
      <c r="DL750" s="117" t="s">
        <v>145</v>
      </c>
      <c r="DM750" s="117" t="s">
        <v>145</v>
      </c>
      <c r="DN750" s="117" t="s">
        <v>145</v>
      </c>
      <c r="DO750" s="117" t="s">
        <v>145</v>
      </c>
      <c r="DP750" s="117" t="s">
        <v>145</v>
      </c>
      <c r="DQ750" s="117" t="s">
        <v>145</v>
      </c>
      <c r="DR750" s="117" t="s">
        <v>145</v>
      </c>
      <c r="DS750" s="117" t="s">
        <v>145</v>
      </c>
      <c r="DT750" s="117" t="s">
        <v>145</v>
      </c>
      <c r="DU750" s="117" t="s">
        <v>145</v>
      </c>
      <c r="DV750" s="117" t="s">
        <v>145</v>
      </c>
      <c r="DW750" s="117" t="s">
        <v>145</v>
      </c>
      <c r="DX750" s="117" t="s">
        <v>145</v>
      </c>
      <c r="DY750" s="117" t="s">
        <v>145</v>
      </c>
      <c r="DZ750" s="117" t="s">
        <v>145</v>
      </c>
      <c r="EA750" s="117" t="s">
        <v>145</v>
      </c>
      <c r="EB750" s="117" t="s">
        <v>145</v>
      </c>
      <c r="EC750" s="117" t="s">
        <v>180</v>
      </c>
      <c r="ED750" s="117" t="s">
        <v>145</v>
      </c>
      <c r="EE750" s="117" t="s">
        <v>154</v>
      </c>
      <c r="EF750" s="117" t="s">
        <v>145</v>
      </c>
      <c r="EG750" s="117" t="s">
        <v>145</v>
      </c>
      <c r="EH750" s="117" t="s">
        <v>145</v>
      </c>
      <c r="EI750" s="117" t="s">
        <v>145</v>
      </c>
      <c r="EJ750" s="117" t="s">
        <v>145</v>
      </c>
      <c r="EK750" s="117" t="s">
        <v>145</v>
      </c>
      <c r="EL750" s="117" t="s">
        <v>145</v>
      </c>
      <c r="EM750" s="117" t="s">
        <v>145</v>
      </c>
      <c r="EN750" s="117" t="s">
        <v>147</v>
      </c>
    </row>
    <row r="751" spans="1:144">
      <c r="A751" s="117" t="s">
        <v>2638</v>
      </c>
      <c r="B751" s="117" t="s">
        <v>145</v>
      </c>
      <c r="C751" s="117" t="s">
        <v>146</v>
      </c>
      <c r="D751" s="117" t="s">
        <v>145</v>
      </c>
      <c r="E751" s="117" t="s">
        <v>147</v>
      </c>
      <c r="F751" s="117" t="s">
        <v>145</v>
      </c>
      <c r="G751" s="117" t="s">
        <v>148</v>
      </c>
      <c r="H751" s="117" t="s">
        <v>149</v>
      </c>
      <c r="I751" s="117" t="s">
        <v>145</v>
      </c>
      <c r="J751" s="117" t="s">
        <v>150</v>
      </c>
      <c r="K751" s="117" t="s">
        <v>151</v>
      </c>
      <c r="L751" s="117" t="s">
        <v>2623</v>
      </c>
      <c r="M751" s="117" t="s">
        <v>145</v>
      </c>
      <c r="N751" s="117" t="s">
        <v>146</v>
      </c>
      <c r="O751" s="117" t="s">
        <v>153</v>
      </c>
      <c r="P751" s="117" t="s">
        <v>154</v>
      </c>
      <c r="Q751" s="117" t="s">
        <v>155</v>
      </c>
      <c r="R751" s="117" t="s">
        <v>145</v>
      </c>
      <c r="S751" s="117" t="s">
        <v>156</v>
      </c>
      <c r="T751" s="117" t="s">
        <v>154</v>
      </c>
      <c r="U751" s="117" t="s">
        <v>145</v>
      </c>
      <c r="V751" s="117" t="s">
        <v>145</v>
      </c>
      <c r="W751" s="117" t="s">
        <v>157</v>
      </c>
      <c r="X751" s="117" t="s">
        <v>157</v>
      </c>
      <c r="Y751" s="117" t="s">
        <v>158</v>
      </c>
      <c r="Z751" s="117" t="s">
        <v>159</v>
      </c>
      <c r="AA751" s="117" t="s">
        <v>145</v>
      </c>
      <c r="AB751" s="117" t="s">
        <v>145</v>
      </c>
      <c r="AC751" s="117" t="s">
        <v>145</v>
      </c>
      <c r="AD751" s="117" t="s">
        <v>145</v>
      </c>
      <c r="AE751" s="117" t="s">
        <v>2639</v>
      </c>
      <c r="AF751" s="117" t="s">
        <v>145</v>
      </c>
      <c r="AG751" s="117" t="s">
        <v>145</v>
      </c>
      <c r="AH751" s="117" t="s">
        <v>147</v>
      </c>
      <c r="AI751" s="117" t="s">
        <v>145</v>
      </c>
      <c r="AJ751" s="117" t="s">
        <v>145</v>
      </c>
      <c r="AK751" s="117" t="s">
        <v>145</v>
      </c>
      <c r="AL751" s="117" t="s">
        <v>145</v>
      </c>
      <c r="AM751" s="117" t="s">
        <v>145</v>
      </c>
      <c r="AN751" s="117" t="s">
        <v>145</v>
      </c>
      <c r="AO751" s="117" t="s">
        <v>2640</v>
      </c>
      <c r="AP751" s="117" t="s">
        <v>2641</v>
      </c>
      <c r="AQ751" s="117" t="s">
        <v>2642</v>
      </c>
      <c r="AR751" s="117" t="s">
        <v>648</v>
      </c>
      <c r="AS751" s="117" t="s">
        <v>649</v>
      </c>
      <c r="AT751" s="117" t="s">
        <v>1679</v>
      </c>
      <c r="AU751" s="117" t="s">
        <v>145</v>
      </c>
      <c r="AV751" s="117" t="s">
        <v>2643</v>
      </c>
      <c r="AW751" s="117" t="s">
        <v>2644</v>
      </c>
      <c r="AX751" s="117" t="s">
        <v>2645</v>
      </c>
      <c r="AY751" s="117" t="s">
        <v>145</v>
      </c>
      <c r="AZ751" s="117" t="s">
        <v>1679</v>
      </c>
      <c r="BA751" s="117" t="s">
        <v>145</v>
      </c>
      <c r="BB751" s="117" t="s">
        <v>145</v>
      </c>
      <c r="BC751" s="117" t="s">
        <v>145</v>
      </c>
      <c r="BD751" s="117" t="s">
        <v>145</v>
      </c>
      <c r="BE751" s="117" t="s">
        <v>145</v>
      </c>
      <c r="BF751" s="117" t="s">
        <v>145</v>
      </c>
      <c r="BG751" s="117" t="s">
        <v>145</v>
      </c>
      <c r="BH751" s="117" t="s">
        <v>145</v>
      </c>
      <c r="BI751" s="117" t="s">
        <v>145</v>
      </c>
      <c r="BJ751" s="117" t="s">
        <v>145</v>
      </c>
      <c r="BK751" s="117" t="s">
        <v>145</v>
      </c>
      <c r="BL751" s="117" t="s">
        <v>170</v>
      </c>
      <c r="BM751" s="117" t="s">
        <v>145</v>
      </c>
      <c r="BN751" s="117" t="s">
        <v>145</v>
      </c>
      <c r="BO751" s="117" t="s">
        <v>145</v>
      </c>
      <c r="BP751" s="117" t="s">
        <v>145</v>
      </c>
      <c r="BQ751" s="117" t="s">
        <v>145</v>
      </c>
      <c r="BR751" s="117" t="s">
        <v>145</v>
      </c>
      <c r="BS751" s="117" t="s">
        <v>145</v>
      </c>
      <c r="BT751" s="117" t="s">
        <v>145</v>
      </c>
      <c r="BU751" s="117" t="s">
        <v>145</v>
      </c>
      <c r="BV751" s="117" t="s">
        <v>171</v>
      </c>
      <c r="BW751" s="117" t="s">
        <v>145</v>
      </c>
      <c r="BX751" s="117" t="s">
        <v>145</v>
      </c>
      <c r="BY751" s="117" t="s">
        <v>145</v>
      </c>
      <c r="BZ751" s="117" t="s">
        <v>145</v>
      </c>
      <c r="CA751" s="117" t="s">
        <v>145</v>
      </c>
      <c r="CB751" s="117" t="s">
        <v>172</v>
      </c>
      <c r="CC751" s="117" t="s">
        <v>172</v>
      </c>
      <c r="CD751" s="117" t="s">
        <v>145</v>
      </c>
      <c r="CE751" s="117" t="s">
        <v>145</v>
      </c>
      <c r="CF751" s="117" t="s">
        <v>145</v>
      </c>
      <c r="CG751" s="117" t="s">
        <v>145</v>
      </c>
      <c r="CH751" s="117" t="s">
        <v>145</v>
      </c>
      <c r="CI751" s="117" t="s">
        <v>145</v>
      </c>
      <c r="CJ751" s="117" t="s">
        <v>145</v>
      </c>
      <c r="CK751" s="117" t="s">
        <v>145</v>
      </c>
      <c r="CL751" s="117" t="s">
        <v>145</v>
      </c>
      <c r="CM751" s="117" t="s">
        <v>145</v>
      </c>
      <c r="CN751" s="117" t="s">
        <v>145</v>
      </c>
      <c r="CO751" s="117" t="s">
        <v>145</v>
      </c>
      <c r="CP751" s="117" t="s">
        <v>145</v>
      </c>
      <c r="CQ751" s="117" t="s">
        <v>145</v>
      </c>
      <c r="CR751" s="117" t="s">
        <v>145</v>
      </c>
      <c r="CS751" s="117" t="s">
        <v>173</v>
      </c>
      <c r="CT751" s="117" t="s">
        <v>181</v>
      </c>
      <c r="CU751" s="117" t="s">
        <v>175</v>
      </c>
      <c r="CV751" s="117" t="s">
        <v>176</v>
      </c>
      <c r="CW751" s="117" t="s">
        <v>177</v>
      </c>
      <c r="CX751" s="117" t="s">
        <v>178</v>
      </c>
      <c r="CY751" s="117" t="s">
        <v>178</v>
      </c>
      <c r="CZ751" s="117" t="s">
        <v>179</v>
      </c>
      <c r="DA751" s="117" t="s">
        <v>179</v>
      </c>
      <c r="DB751" s="117" t="s">
        <v>145</v>
      </c>
      <c r="DC751" s="117" t="s">
        <v>145</v>
      </c>
      <c r="DD751" s="117" t="s">
        <v>179</v>
      </c>
      <c r="DE751" s="117" t="s">
        <v>145</v>
      </c>
      <c r="DF751" s="117" t="s">
        <v>145</v>
      </c>
      <c r="DG751" s="117" t="s">
        <v>145</v>
      </c>
      <c r="DH751" s="117" t="s">
        <v>145</v>
      </c>
      <c r="DI751" s="117" t="s">
        <v>145</v>
      </c>
      <c r="DJ751" s="117" t="s">
        <v>145</v>
      </c>
      <c r="DK751" s="117" t="s">
        <v>145</v>
      </c>
      <c r="DL751" s="117" t="s">
        <v>145</v>
      </c>
      <c r="DM751" s="117" t="s">
        <v>145</v>
      </c>
      <c r="DN751" s="117" t="s">
        <v>145</v>
      </c>
      <c r="DO751" s="117" t="s">
        <v>145</v>
      </c>
      <c r="DP751" s="117" t="s">
        <v>145</v>
      </c>
      <c r="DQ751" s="117" t="s">
        <v>145</v>
      </c>
      <c r="DR751" s="117" t="s">
        <v>145</v>
      </c>
      <c r="DS751" s="117" t="s">
        <v>145</v>
      </c>
      <c r="DT751" s="117" t="s">
        <v>145</v>
      </c>
      <c r="DU751" s="117" t="s">
        <v>145</v>
      </c>
      <c r="DV751" s="117" t="s">
        <v>145</v>
      </c>
      <c r="DW751" s="117" t="s">
        <v>145</v>
      </c>
      <c r="DX751" s="117" t="s">
        <v>145</v>
      </c>
      <c r="DY751" s="117" t="s">
        <v>145</v>
      </c>
      <c r="DZ751" s="117" t="s">
        <v>145</v>
      </c>
      <c r="EA751" s="117" t="s">
        <v>145</v>
      </c>
      <c r="EB751" s="117" t="s">
        <v>145</v>
      </c>
      <c r="EC751" s="117" t="s">
        <v>180</v>
      </c>
      <c r="ED751" s="117" t="s">
        <v>145</v>
      </c>
      <c r="EE751" s="117" t="s">
        <v>154</v>
      </c>
      <c r="EF751" s="117" t="s">
        <v>145</v>
      </c>
      <c r="EG751" s="117" t="s">
        <v>145</v>
      </c>
      <c r="EH751" s="117" t="s">
        <v>145</v>
      </c>
      <c r="EI751" s="117" t="s">
        <v>145</v>
      </c>
      <c r="EJ751" s="117" t="s">
        <v>145</v>
      </c>
      <c r="EK751" s="117" t="s">
        <v>145</v>
      </c>
      <c r="EL751" s="117" t="s">
        <v>145</v>
      </c>
      <c r="EM751" s="117" t="s">
        <v>145</v>
      </c>
      <c r="EN751" s="117" t="s">
        <v>147</v>
      </c>
    </row>
    <row r="752" spans="1:144">
      <c r="A752" s="117" t="s">
        <v>2646</v>
      </c>
      <c r="B752" s="117" t="s">
        <v>145</v>
      </c>
      <c r="C752" s="117" t="s">
        <v>146</v>
      </c>
      <c r="D752" s="117" t="s">
        <v>145</v>
      </c>
      <c r="E752" s="117" t="s">
        <v>147</v>
      </c>
      <c r="F752" s="117" t="s">
        <v>145</v>
      </c>
      <c r="G752" s="117" t="s">
        <v>148</v>
      </c>
      <c r="H752" s="117" t="s">
        <v>149</v>
      </c>
      <c r="I752" s="117" t="s">
        <v>145</v>
      </c>
      <c r="J752" s="117" t="s">
        <v>150</v>
      </c>
      <c r="K752" s="117" t="s">
        <v>151</v>
      </c>
      <c r="L752" s="117" t="s">
        <v>2647</v>
      </c>
      <c r="M752" s="117" t="s">
        <v>145</v>
      </c>
      <c r="N752" s="117" t="s">
        <v>146</v>
      </c>
      <c r="O752" s="117" t="s">
        <v>153</v>
      </c>
      <c r="P752" s="117" t="s">
        <v>154</v>
      </c>
      <c r="Q752" s="117" t="s">
        <v>155</v>
      </c>
      <c r="R752" s="117" t="s">
        <v>145</v>
      </c>
      <c r="S752" s="117" t="s">
        <v>156</v>
      </c>
      <c r="T752" s="117" t="s">
        <v>154</v>
      </c>
      <c r="U752" s="117" t="s">
        <v>145</v>
      </c>
      <c r="V752" s="117" t="s">
        <v>145</v>
      </c>
      <c r="W752" s="117" t="s">
        <v>157</v>
      </c>
      <c r="X752" s="117" t="s">
        <v>157</v>
      </c>
      <c r="Y752" s="117" t="s">
        <v>158</v>
      </c>
      <c r="Z752" s="117" t="s">
        <v>159</v>
      </c>
      <c r="AA752" s="117" t="s">
        <v>145</v>
      </c>
      <c r="AB752" s="117" t="s">
        <v>145</v>
      </c>
      <c r="AC752" s="117" t="s">
        <v>145</v>
      </c>
      <c r="AD752" s="117" t="s">
        <v>145</v>
      </c>
      <c r="AE752" s="117" t="s">
        <v>2648</v>
      </c>
      <c r="AF752" s="117" t="s">
        <v>145</v>
      </c>
      <c r="AG752" s="117" t="s">
        <v>145</v>
      </c>
      <c r="AH752" s="117" t="s">
        <v>147</v>
      </c>
      <c r="AI752" s="117" t="s">
        <v>145</v>
      </c>
      <c r="AJ752" s="117" t="s">
        <v>145</v>
      </c>
      <c r="AK752" s="117" t="s">
        <v>145</v>
      </c>
      <c r="AL752" s="117" t="s">
        <v>145</v>
      </c>
      <c r="AM752" s="117" t="s">
        <v>145</v>
      </c>
      <c r="AN752" s="117" t="s">
        <v>145</v>
      </c>
      <c r="AO752" s="117" t="s">
        <v>2585</v>
      </c>
      <c r="AP752" s="117" t="s">
        <v>2586</v>
      </c>
      <c r="AQ752" s="117" t="s">
        <v>2649</v>
      </c>
      <c r="AR752" s="117" t="s">
        <v>813</v>
      </c>
      <c r="AS752" s="117" t="s">
        <v>2588</v>
      </c>
      <c r="AT752" s="117" t="s">
        <v>2589</v>
      </c>
      <c r="AU752" s="117" t="s">
        <v>145</v>
      </c>
      <c r="AV752" s="117" t="s">
        <v>2650</v>
      </c>
      <c r="AW752" s="117" t="s">
        <v>2651</v>
      </c>
      <c r="AX752" s="117" t="s">
        <v>2652</v>
      </c>
      <c r="AY752" s="117" t="s">
        <v>145</v>
      </c>
      <c r="AZ752" s="117" t="s">
        <v>2589</v>
      </c>
      <c r="BA752" s="117" t="s">
        <v>145</v>
      </c>
      <c r="BB752" s="117" t="s">
        <v>145</v>
      </c>
      <c r="BC752" s="117" t="s">
        <v>145</v>
      </c>
      <c r="BD752" s="117" t="s">
        <v>145</v>
      </c>
      <c r="BE752" s="117" t="s">
        <v>145</v>
      </c>
      <c r="BF752" s="117" t="s">
        <v>145</v>
      </c>
      <c r="BG752" s="117" t="s">
        <v>145</v>
      </c>
      <c r="BH752" s="117" t="s">
        <v>145</v>
      </c>
      <c r="BI752" s="117" t="s">
        <v>145</v>
      </c>
      <c r="BJ752" s="117" t="s">
        <v>145</v>
      </c>
      <c r="BK752" s="117" t="s">
        <v>145</v>
      </c>
      <c r="BL752" s="117" t="s">
        <v>170</v>
      </c>
      <c r="BM752" s="117" t="s">
        <v>145</v>
      </c>
      <c r="BN752" s="117" t="s">
        <v>145</v>
      </c>
      <c r="BO752" s="117" t="s">
        <v>145</v>
      </c>
      <c r="BP752" s="117" t="s">
        <v>145</v>
      </c>
      <c r="BQ752" s="117" t="s">
        <v>145</v>
      </c>
      <c r="BR752" s="117" t="s">
        <v>145</v>
      </c>
      <c r="BS752" s="117" t="s">
        <v>145</v>
      </c>
      <c r="BT752" s="117" t="s">
        <v>145</v>
      </c>
      <c r="BU752" s="117" t="s">
        <v>145</v>
      </c>
      <c r="BV752" s="117" t="s">
        <v>171</v>
      </c>
      <c r="BW752" s="117" t="s">
        <v>145</v>
      </c>
      <c r="BX752" s="117" t="s">
        <v>145</v>
      </c>
      <c r="BY752" s="117" t="s">
        <v>145</v>
      </c>
      <c r="BZ752" s="117" t="s">
        <v>145</v>
      </c>
      <c r="CA752" s="117" t="s">
        <v>145</v>
      </c>
      <c r="CB752" s="117" t="s">
        <v>172</v>
      </c>
      <c r="CC752" s="117" t="s">
        <v>172</v>
      </c>
      <c r="CD752" s="117" t="s">
        <v>145</v>
      </c>
      <c r="CE752" s="117" t="s">
        <v>145</v>
      </c>
      <c r="CF752" s="117" t="s">
        <v>145</v>
      </c>
      <c r="CG752" s="117" t="s">
        <v>145</v>
      </c>
      <c r="CH752" s="117" t="s">
        <v>145</v>
      </c>
      <c r="CI752" s="117" t="s">
        <v>145</v>
      </c>
      <c r="CJ752" s="117" t="s">
        <v>145</v>
      </c>
      <c r="CK752" s="117" t="s">
        <v>145</v>
      </c>
      <c r="CL752" s="117" t="s">
        <v>145</v>
      </c>
      <c r="CM752" s="117" t="s">
        <v>145</v>
      </c>
      <c r="CN752" s="117" t="s">
        <v>145</v>
      </c>
      <c r="CO752" s="117" t="s">
        <v>145</v>
      </c>
      <c r="CP752" s="117" t="s">
        <v>145</v>
      </c>
      <c r="CQ752" s="117" t="s">
        <v>145</v>
      </c>
      <c r="CR752" s="117" t="s">
        <v>145</v>
      </c>
      <c r="CS752" s="117" t="s">
        <v>173</v>
      </c>
      <c r="CT752" s="117" t="s">
        <v>174</v>
      </c>
      <c r="CU752" s="117" t="s">
        <v>182</v>
      </c>
      <c r="CV752" s="117" t="s">
        <v>183</v>
      </c>
      <c r="CW752" s="117" t="s">
        <v>184</v>
      </c>
      <c r="CX752" s="117" t="s">
        <v>178</v>
      </c>
      <c r="CY752" s="117" t="s">
        <v>178</v>
      </c>
      <c r="CZ752" s="117" t="s">
        <v>179</v>
      </c>
      <c r="DA752" s="117" t="s">
        <v>179</v>
      </c>
      <c r="DB752" s="117" t="s">
        <v>145</v>
      </c>
      <c r="DC752" s="117" t="s">
        <v>145</v>
      </c>
      <c r="DD752" s="117" t="s">
        <v>179</v>
      </c>
      <c r="DE752" s="117" t="s">
        <v>145</v>
      </c>
      <c r="DF752" s="117" t="s">
        <v>145</v>
      </c>
      <c r="DG752" s="117" t="s">
        <v>145</v>
      </c>
      <c r="DH752" s="117" t="s">
        <v>145</v>
      </c>
      <c r="DI752" s="117" t="s">
        <v>145</v>
      </c>
      <c r="DJ752" s="117" t="s">
        <v>145</v>
      </c>
      <c r="DK752" s="117" t="s">
        <v>145</v>
      </c>
      <c r="DL752" s="117" t="s">
        <v>145</v>
      </c>
      <c r="DM752" s="117" t="s">
        <v>145</v>
      </c>
      <c r="DN752" s="117" t="s">
        <v>145</v>
      </c>
      <c r="DO752" s="117" t="s">
        <v>145</v>
      </c>
      <c r="DP752" s="117" t="s">
        <v>145</v>
      </c>
      <c r="DQ752" s="117" t="s">
        <v>145</v>
      </c>
      <c r="DR752" s="117" t="s">
        <v>145</v>
      </c>
      <c r="DS752" s="117" t="s">
        <v>145</v>
      </c>
      <c r="DT752" s="117" t="s">
        <v>145</v>
      </c>
      <c r="DU752" s="117" t="s">
        <v>145</v>
      </c>
      <c r="DV752" s="117" t="s">
        <v>145</v>
      </c>
      <c r="DW752" s="117" t="s">
        <v>145</v>
      </c>
      <c r="DX752" s="117" t="s">
        <v>145</v>
      </c>
      <c r="DY752" s="117" t="s">
        <v>145</v>
      </c>
      <c r="DZ752" s="117" t="s">
        <v>145</v>
      </c>
      <c r="EA752" s="117" t="s">
        <v>145</v>
      </c>
      <c r="EB752" s="117" t="s">
        <v>145</v>
      </c>
      <c r="EC752" s="117" t="s">
        <v>180</v>
      </c>
      <c r="ED752" s="117" t="s">
        <v>145</v>
      </c>
      <c r="EE752" s="117" t="s">
        <v>154</v>
      </c>
      <c r="EF752" s="117" t="s">
        <v>145</v>
      </c>
      <c r="EG752" s="117" t="s">
        <v>145</v>
      </c>
      <c r="EH752" s="117" t="s">
        <v>145</v>
      </c>
      <c r="EI752" s="117" t="s">
        <v>145</v>
      </c>
      <c r="EJ752" s="117" t="s">
        <v>145</v>
      </c>
      <c r="EK752" s="117" t="s">
        <v>145</v>
      </c>
      <c r="EL752" s="117" t="s">
        <v>145</v>
      </c>
      <c r="EM752" s="117" t="s">
        <v>145</v>
      </c>
      <c r="EN752" s="117" t="s">
        <v>147</v>
      </c>
    </row>
    <row r="753" spans="1:144">
      <c r="A753" s="117" t="s">
        <v>2646</v>
      </c>
      <c r="B753" s="117" t="s">
        <v>145</v>
      </c>
      <c r="C753" s="117" t="s">
        <v>146</v>
      </c>
      <c r="D753" s="117" t="s">
        <v>145</v>
      </c>
      <c r="E753" s="117" t="s">
        <v>147</v>
      </c>
      <c r="F753" s="117" t="s">
        <v>145</v>
      </c>
      <c r="G753" s="117" t="s">
        <v>148</v>
      </c>
      <c r="H753" s="117" t="s">
        <v>149</v>
      </c>
      <c r="I753" s="117" t="s">
        <v>145</v>
      </c>
      <c r="J753" s="117" t="s">
        <v>150</v>
      </c>
      <c r="K753" s="117" t="s">
        <v>151</v>
      </c>
      <c r="L753" s="117" t="s">
        <v>2647</v>
      </c>
      <c r="M753" s="117" t="s">
        <v>145</v>
      </c>
      <c r="N753" s="117" t="s">
        <v>146</v>
      </c>
      <c r="O753" s="117" t="s">
        <v>153</v>
      </c>
      <c r="P753" s="117" t="s">
        <v>154</v>
      </c>
      <c r="Q753" s="117" t="s">
        <v>155</v>
      </c>
      <c r="R753" s="117" t="s">
        <v>145</v>
      </c>
      <c r="S753" s="117" t="s">
        <v>156</v>
      </c>
      <c r="T753" s="117" t="s">
        <v>154</v>
      </c>
      <c r="U753" s="117" t="s">
        <v>145</v>
      </c>
      <c r="V753" s="117" t="s">
        <v>145</v>
      </c>
      <c r="W753" s="117" t="s">
        <v>157</v>
      </c>
      <c r="X753" s="117" t="s">
        <v>157</v>
      </c>
      <c r="Y753" s="117" t="s">
        <v>158</v>
      </c>
      <c r="Z753" s="117" t="s">
        <v>159</v>
      </c>
      <c r="AA753" s="117" t="s">
        <v>145</v>
      </c>
      <c r="AB753" s="117" t="s">
        <v>145</v>
      </c>
      <c r="AC753" s="117" t="s">
        <v>145</v>
      </c>
      <c r="AD753" s="117" t="s">
        <v>145</v>
      </c>
      <c r="AE753" s="117" t="s">
        <v>2648</v>
      </c>
      <c r="AF753" s="117" t="s">
        <v>145</v>
      </c>
      <c r="AG753" s="117" t="s">
        <v>145</v>
      </c>
      <c r="AH753" s="117" t="s">
        <v>147</v>
      </c>
      <c r="AI753" s="117" t="s">
        <v>145</v>
      </c>
      <c r="AJ753" s="117" t="s">
        <v>145</v>
      </c>
      <c r="AK753" s="117" t="s">
        <v>145</v>
      </c>
      <c r="AL753" s="117" t="s">
        <v>145</v>
      </c>
      <c r="AM753" s="117" t="s">
        <v>145</v>
      </c>
      <c r="AN753" s="117" t="s">
        <v>145</v>
      </c>
      <c r="AO753" s="117" t="s">
        <v>2585</v>
      </c>
      <c r="AP753" s="117" t="s">
        <v>2586</v>
      </c>
      <c r="AQ753" s="117" t="s">
        <v>2649</v>
      </c>
      <c r="AR753" s="117" t="s">
        <v>813</v>
      </c>
      <c r="AS753" s="117" t="s">
        <v>2588</v>
      </c>
      <c r="AT753" s="117" t="s">
        <v>2589</v>
      </c>
      <c r="AU753" s="117" t="s">
        <v>145</v>
      </c>
      <c r="AV753" s="117" t="s">
        <v>2650</v>
      </c>
      <c r="AW753" s="117" t="s">
        <v>2651</v>
      </c>
      <c r="AX753" s="117" t="s">
        <v>2652</v>
      </c>
      <c r="AY753" s="117" t="s">
        <v>145</v>
      </c>
      <c r="AZ753" s="117" t="s">
        <v>2589</v>
      </c>
      <c r="BA753" s="117" t="s">
        <v>145</v>
      </c>
      <c r="BB753" s="117" t="s">
        <v>145</v>
      </c>
      <c r="BC753" s="117" t="s">
        <v>145</v>
      </c>
      <c r="BD753" s="117" t="s">
        <v>145</v>
      </c>
      <c r="BE753" s="117" t="s">
        <v>145</v>
      </c>
      <c r="BF753" s="117" t="s">
        <v>145</v>
      </c>
      <c r="BG753" s="117" t="s">
        <v>145</v>
      </c>
      <c r="BH753" s="117" t="s">
        <v>145</v>
      </c>
      <c r="BI753" s="117" t="s">
        <v>145</v>
      </c>
      <c r="BJ753" s="117" t="s">
        <v>145</v>
      </c>
      <c r="BK753" s="117" t="s">
        <v>145</v>
      </c>
      <c r="BL753" s="117" t="s">
        <v>170</v>
      </c>
      <c r="BM753" s="117" t="s">
        <v>145</v>
      </c>
      <c r="BN753" s="117" t="s">
        <v>145</v>
      </c>
      <c r="BO753" s="117" t="s">
        <v>145</v>
      </c>
      <c r="BP753" s="117" t="s">
        <v>145</v>
      </c>
      <c r="BQ753" s="117" t="s">
        <v>145</v>
      </c>
      <c r="BR753" s="117" t="s">
        <v>145</v>
      </c>
      <c r="BS753" s="117" t="s">
        <v>145</v>
      </c>
      <c r="BT753" s="117" t="s">
        <v>145</v>
      </c>
      <c r="BU753" s="117" t="s">
        <v>145</v>
      </c>
      <c r="BV753" s="117" t="s">
        <v>171</v>
      </c>
      <c r="BW753" s="117" t="s">
        <v>145</v>
      </c>
      <c r="BX753" s="117" t="s">
        <v>145</v>
      </c>
      <c r="BY753" s="117" t="s">
        <v>145</v>
      </c>
      <c r="BZ753" s="117" t="s">
        <v>145</v>
      </c>
      <c r="CA753" s="117" t="s">
        <v>145</v>
      </c>
      <c r="CB753" s="117" t="s">
        <v>172</v>
      </c>
      <c r="CC753" s="117" t="s">
        <v>172</v>
      </c>
      <c r="CD753" s="117" t="s">
        <v>145</v>
      </c>
      <c r="CE753" s="117" t="s">
        <v>145</v>
      </c>
      <c r="CF753" s="117" t="s">
        <v>145</v>
      </c>
      <c r="CG753" s="117" t="s">
        <v>145</v>
      </c>
      <c r="CH753" s="117" t="s">
        <v>145</v>
      </c>
      <c r="CI753" s="117" t="s">
        <v>145</v>
      </c>
      <c r="CJ753" s="117" t="s">
        <v>145</v>
      </c>
      <c r="CK753" s="117" t="s">
        <v>145</v>
      </c>
      <c r="CL753" s="117" t="s">
        <v>145</v>
      </c>
      <c r="CM753" s="117" t="s">
        <v>145</v>
      </c>
      <c r="CN753" s="117" t="s">
        <v>145</v>
      </c>
      <c r="CO753" s="117" t="s">
        <v>145</v>
      </c>
      <c r="CP753" s="117" t="s">
        <v>145</v>
      </c>
      <c r="CQ753" s="117" t="s">
        <v>145</v>
      </c>
      <c r="CR753" s="117" t="s">
        <v>145</v>
      </c>
      <c r="CS753" s="117" t="s">
        <v>173</v>
      </c>
      <c r="CT753" s="117" t="s">
        <v>181</v>
      </c>
      <c r="CU753" s="117" t="s">
        <v>175</v>
      </c>
      <c r="CV753" s="117" t="s">
        <v>176</v>
      </c>
      <c r="CW753" s="117" t="s">
        <v>177</v>
      </c>
      <c r="CX753" s="117" t="s">
        <v>178</v>
      </c>
      <c r="CY753" s="117" t="s">
        <v>178</v>
      </c>
      <c r="CZ753" s="117" t="s">
        <v>179</v>
      </c>
      <c r="DA753" s="117" t="s">
        <v>179</v>
      </c>
      <c r="DB753" s="117" t="s">
        <v>145</v>
      </c>
      <c r="DC753" s="117" t="s">
        <v>145</v>
      </c>
      <c r="DD753" s="117" t="s">
        <v>179</v>
      </c>
      <c r="DE753" s="117" t="s">
        <v>145</v>
      </c>
      <c r="DF753" s="117" t="s">
        <v>145</v>
      </c>
      <c r="DG753" s="117" t="s">
        <v>145</v>
      </c>
      <c r="DH753" s="117" t="s">
        <v>145</v>
      </c>
      <c r="DI753" s="117" t="s">
        <v>145</v>
      </c>
      <c r="DJ753" s="117" t="s">
        <v>145</v>
      </c>
      <c r="DK753" s="117" t="s">
        <v>145</v>
      </c>
      <c r="DL753" s="117" t="s">
        <v>145</v>
      </c>
      <c r="DM753" s="117" t="s">
        <v>145</v>
      </c>
      <c r="DN753" s="117" t="s">
        <v>145</v>
      </c>
      <c r="DO753" s="117" t="s">
        <v>145</v>
      </c>
      <c r="DP753" s="117" t="s">
        <v>145</v>
      </c>
      <c r="DQ753" s="117" t="s">
        <v>145</v>
      </c>
      <c r="DR753" s="117" t="s">
        <v>145</v>
      </c>
      <c r="DS753" s="117" t="s">
        <v>145</v>
      </c>
      <c r="DT753" s="117" t="s">
        <v>145</v>
      </c>
      <c r="DU753" s="117" t="s">
        <v>145</v>
      </c>
      <c r="DV753" s="117" t="s">
        <v>145</v>
      </c>
      <c r="DW753" s="117" t="s">
        <v>145</v>
      </c>
      <c r="DX753" s="117" t="s">
        <v>145</v>
      </c>
      <c r="DY753" s="117" t="s">
        <v>145</v>
      </c>
      <c r="DZ753" s="117" t="s">
        <v>145</v>
      </c>
      <c r="EA753" s="117" t="s">
        <v>145</v>
      </c>
      <c r="EB753" s="117" t="s">
        <v>145</v>
      </c>
      <c r="EC753" s="117" t="s">
        <v>180</v>
      </c>
      <c r="ED753" s="117" t="s">
        <v>145</v>
      </c>
      <c r="EE753" s="117" t="s">
        <v>154</v>
      </c>
      <c r="EF753" s="117" t="s">
        <v>145</v>
      </c>
      <c r="EG753" s="117" t="s">
        <v>145</v>
      </c>
      <c r="EH753" s="117" t="s">
        <v>145</v>
      </c>
      <c r="EI753" s="117" t="s">
        <v>145</v>
      </c>
      <c r="EJ753" s="117" t="s">
        <v>145</v>
      </c>
      <c r="EK753" s="117" t="s">
        <v>145</v>
      </c>
      <c r="EL753" s="117" t="s">
        <v>145</v>
      </c>
      <c r="EM753" s="117" t="s">
        <v>145</v>
      </c>
      <c r="EN753" s="117" t="s">
        <v>147</v>
      </c>
    </row>
    <row r="754" spans="1:144">
      <c r="A754" s="117" t="s">
        <v>2653</v>
      </c>
      <c r="B754" s="117" t="s">
        <v>145</v>
      </c>
      <c r="C754" s="117" t="s">
        <v>146</v>
      </c>
      <c r="D754" s="117" t="s">
        <v>145</v>
      </c>
      <c r="E754" s="117" t="s">
        <v>147</v>
      </c>
      <c r="F754" s="117" t="s">
        <v>145</v>
      </c>
      <c r="G754" s="117" t="s">
        <v>148</v>
      </c>
      <c r="H754" s="117" t="s">
        <v>149</v>
      </c>
      <c r="I754" s="117" t="s">
        <v>145</v>
      </c>
      <c r="J754" s="117" t="s">
        <v>150</v>
      </c>
      <c r="K754" s="117" t="s">
        <v>151</v>
      </c>
      <c r="L754" s="117" t="s">
        <v>2647</v>
      </c>
      <c r="M754" s="117" t="s">
        <v>145</v>
      </c>
      <c r="N754" s="117" t="s">
        <v>146</v>
      </c>
      <c r="O754" s="117" t="s">
        <v>153</v>
      </c>
      <c r="P754" s="117" t="s">
        <v>154</v>
      </c>
      <c r="Q754" s="117" t="s">
        <v>155</v>
      </c>
      <c r="R754" s="117" t="s">
        <v>145</v>
      </c>
      <c r="S754" s="117" t="s">
        <v>156</v>
      </c>
      <c r="T754" s="117" t="s">
        <v>154</v>
      </c>
      <c r="U754" s="117" t="s">
        <v>145</v>
      </c>
      <c r="V754" s="117" t="s">
        <v>145</v>
      </c>
      <c r="W754" s="117" t="s">
        <v>157</v>
      </c>
      <c r="X754" s="117" t="s">
        <v>157</v>
      </c>
      <c r="Y754" s="117" t="s">
        <v>158</v>
      </c>
      <c r="Z754" s="117" t="s">
        <v>159</v>
      </c>
      <c r="AA754" s="117" t="s">
        <v>145</v>
      </c>
      <c r="AB754" s="117" t="s">
        <v>145</v>
      </c>
      <c r="AC754" s="117" t="s">
        <v>145</v>
      </c>
      <c r="AD754" s="117" t="s">
        <v>145</v>
      </c>
      <c r="AE754" s="117" t="s">
        <v>2654</v>
      </c>
      <c r="AF754" s="117" t="s">
        <v>145</v>
      </c>
      <c r="AG754" s="117" t="s">
        <v>145</v>
      </c>
      <c r="AH754" s="117" t="s">
        <v>147</v>
      </c>
      <c r="AI754" s="117" t="s">
        <v>145</v>
      </c>
      <c r="AJ754" s="117" t="s">
        <v>145</v>
      </c>
      <c r="AK754" s="117" t="s">
        <v>145</v>
      </c>
      <c r="AL754" s="117" t="s">
        <v>145</v>
      </c>
      <c r="AM754" s="117" t="s">
        <v>145</v>
      </c>
      <c r="AN754" s="117" t="s">
        <v>145</v>
      </c>
      <c r="AO754" s="117" t="s">
        <v>810</v>
      </c>
      <c r="AP754" s="117" t="s">
        <v>1437</v>
      </c>
      <c r="AQ754" s="117" t="s">
        <v>2655</v>
      </c>
      <c r="AR754" s="117" t="s">
        <v>813</v>
      </c>
      <c r="AS754" s="117" t="s">
        <v>1439</v>
      </c>
      <c r="AT754" s="117" t="s">
        <v>1440</v>
      </c>
      <c r="AU754" s="117" t="s">
        <v>145</v>
      </c>
      <c r="AV754" s="117" t="s">
        <v>2656</v>
      </c>
      <c r="AW754" s="117" t="s">
        <v>2657</v>
      </c>
      <c r="AX754" s="117" t="s">
        <v>2658</v>
      </c>
      <c r="AY754" s="117" t="s">
        <v>145</v>
      </c>
      <c r="AZ754" s="117" t="s">
        <v>1440</v>
      </c>
      <c r="BA754" s="117" t="s">
        <v>145</v>
      </c>
      <c r="BB754" s="117" t="s">
        <v>145</v>
      </c>
      <c r="BC754" s="117" t="s">
        <v>145</v>
      </c>
      <c r="BD754" s="117" t="s">
        <v>145</v>
      </c>
      <c r="BE754" s="117" t="s">
        <v>145</v>
      </c>
      <c r="BF754" s="117" t="s">
        <v>145</v>
      </c>
      <c r="BG754" s="117" t="s">
        <v>145</v>
      </c>
      <c r="BH754" s="117" t="s">
        <v>145</v>
      </c>
      <c r="BI754" s="117" t="s">
        <v>145</v>
      </c>
      <c r="BJ754" s="117" t="s">
        <v>145</v>
      </c>
      <c r="BK754" s="117" t="s">
        <v>145</v>
      </c>
      <c r="BL754" s="117" t="s">
        <v>170</v>
      </c>
      <c r="BM754" s="117" t="s">
        <v>145</v>
      </c>
      <c r="BN754" s="117" t="s">
        <v>145</v>
      </c>
      <c r="BO754" s="117" t="s">
        <v>145</v>
      </c>
      <c r="BP754" s="117" t="s">
        <v>145</v>
      </c>
      <c r="BQ754" s="117" t="s">
        <v>145</v>
      </c>
      <c r="BR754" s="117" t="s">
        <v>145</v>
      </c>
      <c r="BS754" s="117" t="s">
        <v>145</v>
      </c>
      <c r="BT754" s="117" t="s">
        <v>145</v>
      </c>
      <c r="BU754" s="117" t="s">
        <v>145</v>
      </c>
      <c r="BV754" s="117" t="s">
        <v>171</v>
      </c>
      <c r="BW754" s="117" t="s">
        <v>145</v>
      </c>
      <c r="BX754" s="117" t="s">
        <v>145</v>
      </c>
      <c r="BY754" s="117" t="s">
        <v>145</v>
      </c>
      <c r="BZ754" s="117" t="s">
        <v>145</v>
      </c>
      <c r="CA754" s="117" t="s">
        <v>145</v>
      </c>
      <c r="CB754" s="117" t="s">
        <v>149</v>
      </c>
      <c r="CC754" s="117" t="s">
        <v>149</v>
      </c>
      <c r="CD754" s="117" t="s">
        <v>145</v>
      </c>
      <c r="CE754" s="117" t="s">
        <v>145</v>
      </c>
      <c r="CF754" s="117" t="s">
        <v>145</v>
      </c>
      <c r="CG754" s="117" t="s">
        <v>145</v>
      </c>
      <c r="CH754" s="117" t="s">
        <v>145</v>
      </c>
      <c r="CI754" s="117" t="s">
        <v>145</v>
      </c>
      <c r="CJ754" s="117" t="s">
        <v>145</v>
      </c>
      <c r="CK754" s="117" t="s">
        <v>145</v>
      </c>
      <c r="CL754" s="117" t="s">
        <v>145</v>
      </c>
      <c r="CM754" s="117" t="s">
        <v>145</v>
      </c>
      <c r="CN754" s="117" t="s">
        <v>145</v>
      </c>
      <c r="CO754" s="117" t="s">
        <v>145</v>
      </c>
      <c r="CP754" s="117" t="s">
        <v>145</v>
      </c>
      <c r="CQ754" s="117" t="s">
        <v>145</v>
      </c>
      <c r="CR754" s="117" t="s">
        <v>145</v>
      </c>
      <c r="CS754" s="117" t="s">
        <v>173</v>
      </c>
      <c r="CT754" s="117" t="s">
        <v>174</v>
      </c>
      <c r="CU754" s="117" t="s">
        <v>182</v>
      </c>
      <c r="CV754" s="117" t="s">
        <v>183</v>
      </c>
      <c r="CW754" s="117" t="s">
        <v>184</v>
      </c>
      <c r="CX754" s="117" t="s">
        <v>178</v>
      </c>
      <c r="CY754" s="117" t="s">
        <v>178</v>
      </c>
      <c r="CZ754" s="117" t="s">
        <v>179</v>
      </c>
      <c r="DA754" s="117" t="s">
        <v>179</v>
      </c>
      <c r="DB754" s="117" t="s">
        <v>145</v>
      </c>
      <c r="DC754" s="117" t="s">
        <v>145</v>
      </c>
      <c r="DD754" s="117" t="s">
        <v>179</v>
      </c>
      <c r="DE754" s="117" t="s">
        <v>145</v>
      </c>
      <c r="DF754" s="117" t="s">
        <v>145</v>
      </c>
      <c r="DG754" s="117" t="s">
        <v>145</v>
      </c>
      <c r="DH754" s="117" t="s">
        <v>145</v>
      </c>
      <c r="DI754" s="117" t="s">
        <v>145</v>
      </c>
      <c r="DJ754" s="117" t="s">
        <v>145</v>
      </c>
      <c r="DK754" s="117" t="s">
        <v>145</v>
      </c>
      <c r="DL754" s="117" t="s">
        <v>145</v>
      </c>
      <c r="DM754" s="117" t="s">
        <v>145</v>
      </c>
      <c r="DN754" s="117" t="s">
        <v>145</v>
      </c>
      <c r="DO754" s="117" t="s">
        <v>145</v>
      </c>
      <c r="DP754" s="117" t="s">
        <v>145</v>
      </c>
      <c r="DQ754" s="117" t="s">
        <v>145</v>
      </c>
      <c r="DR754" s="117" t="s">
        <v>145</v>
      </c>
      <c r="DS754" s="117" t="s">
        <v>145</v>
      </c>
      <c r="DT754" s="117" t="s">
        <v>145</v>
      </c>
      <c r="DU754" s="117" t="s">
        <v>145</v>
      </c>
      <c r="DV754" s="117" t="s">
        <v>145</v>
      </c>
      <c r="DW754" s="117" t="s">
        <v>145</v>
      </c>
      <c r="DX754" s="117" t="s">
        <v>145</v>
      </c>
      <c r="DY754" s="117" t="s">
        <v>145</v>
      </c>
      <c r="DZ754" s="117" t="s">
        <v>145</v>
      </c>
      <c r="EA754" s="117" t="s">
        <v>145</v>
      </c>
      <c r="EB754" s="117" t="s">
        <v>145</v>
      </c>
      <c r="EC754" s="117" t="s">
        <v>180</v>
      </c>
      <c r="ED754" s="117" t="s">
        <v>145</v>
      </c>
      <c r="EE754" s="117" t="s">
        <v>154</v>
      </c>
      <c r="EF754" s="117" t="s">
        <v>145</v>
      </c>
      <c r="EG754" s="117" t="s">
        <v>145</v>
      </c>
      <c r="EH754" s="117" t="s">
        <v>145</v>
      </c>
      <c r="EI754" s="117" t="s">
        <v>145</v>
      </c>
      <c r="EJ754" s="117" t="s">
        <v>145</v>
      </c>
      <c r="EK754" s="117" t="s">
        <v>145</v>
      </c>
      <c r="EL754" s="117" t="s">
        <v>145</v>
      </c>
      <c r="EM754" s="117" t="s">
        <v>145</v>
      </c>
      <c r="EN754" s="117" t="s">
        <v>147</v>
      </c>
    </row>
    <row r="755" spans="1:144">
      <c r="A755" s="117" t="s">
        <v>2653</v>
      </c>
      <c r="B755" s="117" t="s">
        <v>145</v>
      </c>
      <c r="C755" s="117" t="s">
        <v>146</v>
      </c>
      <c r="D755" s="117" t="s">
        <v>145</v>
      </c>
      <c r="E755" s="117" t="s">
        <v>147</v>
      </c>
      <c r="F755" s="117" t="s">
        <v>145</v>
      </c>
      <c r="G755" s="117" t="s">
        <v>148</v>
      </c>
      <c r="H755" s="117" t="s">
        <v>149</v>
      </c>
      <c r="I755" s="117" t="s">
        <v>145</v>
      </c>
      <c r="J755" s="117" t="s">
        <v>150</v>
      </c>
      <c r="K755" s="117" t="s">
        <v>151</v>
      </c>
      <c r="L755" s="117" t="s">
        <v>2647</v>
      </c>
      <c r="M755" s="117" t="s">
        <v>145</v>
      </c>
      <c r="N755" s="117" t="s">
        <v>146</v>
      </c>
      <c r="O755" s="117" t="s">
        <v>153</v>
      </c>
      <c r="P755" s="117" t="s">
        <v>154</v>
      </c>
      <c r="Q755" s="117" t="s">
        <v>155</v>
      </c>
      <c r="R755" s="117" t="s">
        <v>145</v>
      </c>
      <c r="S755" s="117" t="s">
        <v>156</v>
      </c>
      <c r="T755" s="117" t="s">
        <v>154</v>
      </c>
      <c r="U755" s="117" t="s">
        <v>145</v>
      </c>
      <c r="V755" s="117" t="s">
        <v>145</v>
      </c>
      <c r="W755" s="117" t="s">
        <v>157</v>
      </c>
      <c r="X755" s="117" t="s">
        <v>157</v>
      </c>
      <c r="Y755" s="117" t="s">
        <v>158</v>
      </c>
      <c r="Z755" s="117" t="s">
        <v>159</v>
      </c>
      <c r="AA755" s="117" t="s">
        <v>145</v>
      </c>
      <c r="AB755" s="117" t="s">
        <v>145</v>
      </c>
      <c r="AC755" s="117" t="s">
        <v>145</v>
      </c>
      <c r="AD755" s="117" t="s">
        <v>145</v>
      </c>
      <c r="AE755" s="117" t="s">
        <v>2654</v>
      </c>
      <c r="AF755" s="117" t="s">
        <v>145</v>
      </c>
      <c r="AG755" s="117" t="s">
        <v>145</v>
      </c>
      <c r="AH755" s="117" t="s">
        <v>147</v>
      </c>
      <c r="AI755" s="117" t="s">
        <v>145</v>
      </c>
      <c r="AJ755" s="117" t="s">
        <v>145</v>
      </c>
      <c r="AK755" s="117" t="s">
        <v>145</v>
      </c>
      <c r="AL755" s="117" t="s">
        <v>145</v>
      </c>
      <c r="AM755" s="117" t="s">
        <v>145</v>
      </c>
      <c r="AN755" s="117" t="s">
        <v>145</v>
      </c>
      <c r="AO755" s="117" t="s">
        <v>810</v>
      </c>
      <c r="AP755" s="117" t="s">
        <v>1437</v>
      </c>
      <c r="AQ755" s="117" t="s">
        <v>2655</v>
      </c>
      <c r="AR755" s="117" t="s">
        <v>813</v>
      </c>
      <c r="AS755" s="117" t="s">
        <v>1439</v>
      </c>
      <c r="AT755" s="117" t="s">
        <v>1440</v>
      </c>
      <c r="AU755" s="117" t="s">
        <v>145</v>
      </c>
      <c r="AV755" s="117" t="s">
        <v>2656</v>
      </c>
      <c r="AW755" s="117" t="s">
        <v>2657</v>
      </c>
      <c r="AX755" s="117" t="s">
        <v>2658</v>
      </c>
      <c r="AY755" s="117" t="s">
        <v>145</v>
      </c>
      <c r="AZ755" s="117" t="s">
        <v>1440</v>
      </c>
      <c r="BA755" s="117" t="s">
        <v>145</v>
      </c>
      <c r="BB755" s="117" t="s">
        <v>145</v>
      </c>
      <c r="BC755" s="117" t="s">
        <v>145</v>
      </c>
      <c r="BD755" s="117" t="s">
        <v>145</v>
      </c>
      <c r="BE755" s="117" t="s">
        <v>145</v>
      </c>
      <c r="BF755" s="117" t="s">
        <v>145</v>
      </c>
      <c r="BG755" s="117" t="s">
        <v>145</v>
      </c>
      <c r="BH755" s="117" t="s">
        <v>145</v>
      </c>
      <c r="BI755" s="117" t="s">
        <v>145</v>
      </c>
      <c r="BJ755" s="117" t="s">
        <v>145</v>
      </c>
      <c r="BK755" s="117" t="s">
        <v>145</v>
      </c>
      <c r="BL755" s="117" t="s">
        <v>170</v>
      </c>
      <c r="BM755" s="117" t="s">
        <v>145</v>
      </c>
      <c r="BN755" s="117" t="s">
        <v>145</v>
      </c>
      <c r="BO755" s="117" t="s">
        <v>145</v>
      </c>
      <c r="BP755" s="117" t="s">
        <v>145</v>
      </c>
      <c r="BQ755" s="117" t="s">
        <v>145</v>
      </c>
      <c r="BR755" s="117" t="s">
        <v>145</v>
      </c>
      <c r="BS755" s="117" t="s">
        <v>145</v>
      </c>
      <c r="BT755" s="117" t="s">
        <v>145</v>
      </c>
      <c r="BU755" s="117" t="s">
        <v>145</v>
      </c>
      <c r="BV755" s="117" t="s">
        <v>171</v>
      </c>
      <c r="BW755" s="117" t="s">
        <v>145</v>
      </c>
      <c r="BX755" s="117" t="s">
        <v>145</v>
      </c>
      <c r="BY755" s="117" t="s">
        <v>145</v>
      </c>
      <c r="BZ755" s="117" t="s">
        <v>145</v>
      </c>
      <c r="CA755" s="117" t="s">
        <v>145</v>
      </c>
      <c r="CB755" s="117" t="s">
        <v>149</v>
      </c>
      <c r="CC755" s="117" t="s">
        <v>149</v>
      </c>
      <c r="CD755" s="117" t="s">
        <v>145</v>
      </c>
      <c r="CE755" s="117" t="s">
        <v>145</v>
      </c>
      <c r="CF755" s="117" t="s">
        <v>145</v>
      </c>
      <c r="CG755" s="117" t="s">
        <v>145</v>
      </c>
      <c r="CH755" s="117" t="s">
        <v>145</v>
      </c>
      <c r="CI755" s="117" t="s">
        <v>145</v>
      </c>
      <c r="CJ755" s="117" t="s">
        <v>145</v>
      </c>
      <c r="CK755" s="117" t="s">
        <v>145</v>
      </c>
      <c r="CL755" s="117" t="s">
        <v>145</v>
      </c>
      <c r="CM755" s="117" t="s">
        <v>145</v>
      </c>
      <c r="CN755" s="117" t="s">
        <v>145</v>
      </c>
      <c r="CO755" s="117" t="s">
        <v>145</v>
      </c>
      <c r="CP755" s="117" t="s">
        <v>145</v>
      </c>
      <c r="CQ755" s="117" t="s">
        <v>145</v>
      </c>
      <c r="CR755" s="117" t="s">
        <v>145</v>
      </c>
      <c r="CS755" s="117" t="s">
        <v>173</v>
      </c>
      <c r="CT755" s="117" t="s">
        <v>181</v>
      </c>
      <c r="CU755" s="117" t="s">
        <v>319</v>
      </c>
      <c r="CV755" s="117" t="s">
        <v>320</v>
      </c>
      <c r="CW755" s="117" t="s">
        <v>321</v>
      </c>
      <c r="CX755" s="117" t="s">
        <v>178</v>
      </c>
      <c r="CY755" s="117" t="s">
        <v>178</v>
      </c>
      <c r="CZ755" s="117" t="s">
        <v>179</v>
      </c>
      <c r="DA755" s="117" t="s">
        <v>179</v>
      </c>
      <c r="DB755" s="117" t="s">
        <v>145</v>
      </c>
      <c r="DC755" s="117" t="s">
        <v>145</v>
      </c>
      <c r="DD755" s="117" t="s">
        <v>179</v>
      </c>
      <c r="DE755" s="117" t="s">
        <v>145</v>
      </c>
      <c r="DF755" s="117" t="s">
        <v>145</v>
      </c>
      <c r="DG755" s="117" t="s">
        <v>145</v>
      </c>
      <c r="DH755" s="117" t="s">
        <v>145</v>
      </c>
      <c r="DI755" s="117" t="s">
        <v>145</v>
      </c>
      <c r="DJ755" s="117" t="s">
        <v>145</v>
      </c>
      <c r="DK755" s="117" t="s">
        <v>145</v>
      </c>
      <c r="DL755" s="117" t="s">
        <v>145</v>
      </c>
      <c r="DM755" s="117" t="s">
        <v>145</v>
      </c>
      <c r="DN755" s="117" t="s">
        <v>145</v>
      </c>
      <c r="DO755" s="117" t="s">
        <v>145</v>
      </c>
      <c r="DP755" s="117" t="s">
        <v>145</v>
      </c>
      <c r="DQ755" s="117" t="s">
        <v>145</v>
      </c>
      <c r="DR755" s="117" t="s">
        <v>145</v>
      </c>
      <c r="DS755" s="117" t="s">
        <v>145</v>
      </c>
      <c r="DT755" s="117" t="s">
        <v>145</v>
      </c>
      <c r="DU755" s="117" t="s">
        <v>145</v>
      </c>
      <c r="DV755" s="117" t="s">
        <v>145</v>
      </c>
      <c r="DW755" s="117" t="s">
        <v>145</v>
      </c>
      <c r="DX755" s="117" t="s">
        <v>145</v>
      </c>
      <c r="DY755" s="117" t="s">
        <v>145</v>
      </c>
      <c r="DZ755" s="117" t="s">
        <v>145</v>
      </c>
      <c r="EA755" s="117" t="s">
        <v>145</v>
      </c>
      <c r="EB755" s="117" t="s">
        <v>145</v>
      </c>
      <c r="EC755" s="117" t="s">
        <v>180</v>
      </c>
      <c r="ED755" s="117" t="s">
        <v>145</v>
      </c>
      <c r="EE755" s="117" t="s">
        <v>154</v>
      </c>
      <c r="EF755" s="117" t="s">
        <v>145</v>
      </c>
      <c r="EG755" s="117" t="s">
        <v>145</v>
      </c>
      <c r="EH755" s="117" t="s">
        <v>145</v>
      </c>
      <c r="EI755" s="117" t="s">
        <v>145</v>
      </c>
      <c r="EJ755" s="117" t="s">
        <v>145</v>
      </c>
      <c r="EK755" s="117" t="s">
        <v>145</v>
      </c>
      <c r="EL755" s="117" t="s">
        <v>145</v>
      </c>
      <c r="EM755" s="117" t="s">
        <v>145</v>
      </c>
      <c r="EN755" s="117" t="s">
        <v>147</v>
      </c>
    </row>
    <row r="756" spans="1:144">
      <c r="A756" s="117" t="s">
        <v>2653</v>
      </c>
      <c r="B756" s="117" t="s">
        <v>145</v>
      </c>
      <c r="C756" s="117" t="s">
        <v>146</v>
      </c>
      <c r="D756" s="117" t="s">
        <v>145</v>
      </c>
      <c r="E756" s="117" t="s">
        <v>147</v>
      </c>
      <c r="F756" s="117" t="s">
        <v>145</v>
      </c>
      <c r="G756" s="117" t="s">
        <v>148</v>
      </c>
      <c r="H756" s="117" t="s">
        <v>149</v>
      </c>
      <c r="I756" s="117" t="s">
        <v>145</v>
      </c>
      <c r="J756" s="117" t="s">
        <v>150</v>
      </c>
      <c r="K756" s="117" t="s">
        <v>151</v>
      </c>
      <c r="L756" s="117" t="s">
        <v>2647</v>
      </c>
      <c r="M756" s="117" t="s">
        <v>145</v>
      </c>
      <c r="N756" s="117" t="s">
        <v>146</v>
      </c>
      <c r="O756" s="117" t="s">
        <v>153</v>
      </c>
      <c r="P756" s="117" t="s">
        <v>154</v>
      </c>
      <c r="Q756" s="117" t="s">
        <v>155</v>
      </c>
      <c r="R756" s="117" t="s">
        <v>145</v>
      </c>
      <c r="S756" s="117" t="s">
        <v>156</v>
      </c>
      <c r="T756" s="117" t="s">
        <v>154</v>
      </c>
      <c r="U756" s="117" t="s">
        <v>145</v>
      </c>
      <c r="V756" s="117" t="s">
        <v>145</v>
      </c>
      <c r="W756" s="117" t="s">
        <v>157</v>
      </c>
      <c r="X756" s="117" t="s">
        <v>157</v>
      </c>
      <c r="Y756" s="117" t="s">
        <v>158</v>
      </c>
      <c r="Z756" s="117" t="s">
        <v>159</v>
      </c>
      <c r="AA756" s="117" t="s">
        <v>145</v>
      </c>
      <c r="AB756" s="117" t="s">
        <v>145</v>
      </c>
      <c r="AC756" s="117" t="s">
        <v>145</v>
      </c>
      <c r="AD756" s="117" t="s">
        <v>145</v>
      </c>
      <c r="AE756" s="117" t="s">
        <v>2654</v>
      </c>
      <c r="AF756" s="117" t="s">
        <v>145</v>
      </c>
      <c r="AG756" s="117" t="s">
        <v>145</v>
      </c>
      <c r="AH756" s="117" t="s">
        <v>147</v>
      </c>
      <c r="AI756" s="117" t="s">
        <v>145</v>
      </c>
      <c r="AJ756" s="117" t="s">
        <v>145</v>
      </c>
      <c r="AK756" s="117" t="s">
        <v>145</v>
      </c>
      <c r="AL756" s="117" t="s">
        <v>145</v>
      </c>
      <c r="AM756" s="117" t="s">
        <v>145</v>
      </c>
      <c r="AN756" s="117" t="s">
        <v>145</v>
      </c>
      <c r="AO756" s="117" t="s">
        <v>810</v>
      </c>
      <c r="AP756" s="117" t="s">
        <v>1437</v>
      </c>
      <c r="AQ756" s="117" t="s">
        <v>2655</v>
      </c>
      <c r="AR756" s="117" t="s">
        <v>813</v>
      </c>
      <c r="AS756" s="117" t="s">
        <v>1439</v>
      </c>
      <c r="AT756" s="117" t="s">
        <v>1440</v>
      </c>
      <c r="AU756" s="117" t="s">
        <v>145</v>
      </c>
      <c r="AV756" s="117" t="s">
        <v>2656</v>
      </c>
      <c r="AW756" s="117" t="s">
        <v>2657</v>
      </c>
      <c r="AX756" s="117" t="s">
        <v>2658</v>
      </c>
      <c r="AY756" s="117" t="s">
        <v>145</v>
      </c>
      <c r="AZ756" s="117" t="s">
        <v>1440</v>
      </c>
      <c r="BA756" s="117" t="s">
        <v>145</v>
      </c>
      <c r="BB756" s="117" t="s">
        <v>145</v>
      </c>
      <c r="BC756" s="117" t="s">
        <v>145</v>
      </c>
      <c r="BD756" s="117" t="s">
        <v>145</v>
      </c>
      <c r="BE756" s="117" t="s">
        <v>145</v>
      </c>
      <c r="BF756" s="117" t="s">
        <v>145</v>
      </c>
      <c r="BG756" s="117" t="s">
        <v>145</v>
      </c>
      <c r="BH756" s="117" t="s">
        <v>145</v>
      </c>
      <c r="BI756" s="117" t="s">
        <v>145</v>
      </c>
      <c r="BJ756" s="117" t="s">
        <v>145</v>
      </c>
      <c r="BK756" s="117" t="s">
        <v>145</v>
      </c>
      <c r="BL756" s="117" t="s">
        <v>170</v>
      </c>
      <c r="BM756" s="117" t="s">
        <v>145</v>
      </c>
      <c r="BN756" s="117" t="s">
        <v>145</v>
      </c>
      <c r="BO756" s="117" t="s">
        <v>145</v>
      </c>
      <c r="BP756" s="117" t="s">
        <v>145</v>
      </c>
      <c r="BQ756" s="117" t="s">
        <v>145</v>
      </c>
      <c r="BR756" s="117" t="s">
        <v>145</v>
      </c>
      <c r="BS756" s="117" t="s">
        <v>145</v>
      </c>
      <c r="BT756" s="117" t="s">
        <v>145</v>
      </c>
      <c r="BU756" s="117" t="s">
        <v>145</v>
      </c>
      <c r="BV756" s="117" t="s">
        <v>171</v>
      </c>
      <c r="BW756" s="117" t="s">
        <v>145</v>
      </c>
      <c r="BX756" s="117" t="s">
        <v>145</v>
      </c>
      <c r="BY756" s="117" t="s">
        <v>145</v>
      </c>
      <c r="BZ756" s="117" t="s">
        <v>145</v>
      </c>
      <c r="CA756" s="117" t="s">
        <v>145</v>
      </c>
      <c r="CB756" s="117" t="s">
        <v>149</v>
      </c>
      <c r="CC756" s="117" t="s">
        <v>149</v>
      </c>
      <c r="CD756" s="117" t="s">
        <v>145</v>
      </c>
      <c r="CE756" s="117" t="s">
        <v>145</v>
      </c>
      <c r="CF756" s="117" t="s">
        <v>145</v>
      </c>
      <c r="CG756" s="117" t="s">
        <v>145</v>
      </c>
      <c r="CH756" s="117" t="s">
        <v>145</v>
      </c>
      <c r="CI756" s="117" t="s">
        <v>145</v>
      </c>
      <c r="CJ756" s="117" t="s">
        <v>145</v>
      </c>
      <c r="CK756" s="117" t="s">
        <v>145</v>
      </c>
      <c r="CL756" s="117" t="s">
        <v>145</v>
      </c>
      <c r="CM756" s="117" t="s">
        <v>145</v>
      </c>
      <c r="CN756" s="117" t="s">
        <v>145</v>
      </c>
      <c r="CO756" s="117" t="s">
        <v>145</v>
      </c>
      <c r="CP756" s="117" t="s">
        <v>145</v>
      </c>
      <c r="CQ756" s="117" t="s">
        <v>145</v>
      </c>
      <c r="CR756" s="117" t="s">
        <v>145</v>
      </c>
      <c r="CS756" s="117" t="s">
        <v>173</v>
      </c>
      <c r="CT756" s="117" t="s">
        <v>300</v>
      </c>
      <c r="CU756" s="117" t="s">
        <v>175</v>
      </c>
      <c r="CV756" s="117" t="s">
        <v>176</v>
      </c>
      <c r="CW756" s="117" t="s">
        <v>177</v>
      </c>
      <c r="CX756" s="117" t="s">
        <v>178</v>
      </c>
      <c r="CY756" s="117" t="s">
        <v>178</v>
      </c>
      <c r="CZ756" s="117" t="s">
        <v>179</v>
      </c>
      <c r="DA756" s="117" t="s">
        <v>179</v>
      </c>
      <c r="DB756" s="117" t="s">
        <v>145</v>
      </c>
      <c r="DC756" s="117" t="s">
        <v>145</v>
      </c>
      <c r="DD756" s="117" t="s">
        <v>179</v>
      </c>
      <c r="DE756" s="117" t="s">
        <v>145</v>
      </c>
      <c r="DF756" s="117" t="s">
        <v>145</v>
      </c>
      <c r="DG756" s="117" t="s">
        <v>145</v>
      </c>
      <c r="DH756" s="117" t="s">
        <v>145</v>
      </c>
      <c r="DI756" s="117" t="s">
        <v>145</v>
      </c>
      <c r="DJ756" s="117" t="s">
        <v>145</v>
      </c>
      <c r="DK756" s="117" t="s">
        <v>145</v>
      </c>
      <c r="DL756" s="117" t="s">
        <v>145</v>
      </c>
      <c r="DM756" s="117" t="s">
        <v>145</v>
      </c>
      <c r="DN756" s="117" t="s">
        <v>145</v>
      </c>
      <c r="DO756" s="117" t="s">
        <v>145</v>
      </c>
      <c r="DP756" s="117" t="s">
        <v>145</v>
      </c>
      <c r="DQ756" s="117" t="s">
        <v>145</v>
      </c>
      <c r="DR756" s="117" t="s">
        <v>145</v>
      </c>
      <c r="DS756" s="117" t="s">
        <v>145</v>
      </c>
      <c r="DT756" s="117" t="s">
        <v>145</v>
      </c>
      <c r="DU756" s="117" t="s">
        <v>145</v>
      </c>
      <c r="DV756" s="117" t="s">
        <v>145</v>
      </c>
      <c r="DW756" s="117" t="s">
        <v>145</v>
      </c>
      <c r="DX756" s="117" t="s">
        <v>145</v>
      </c>
      <c r="DY756" s="117" t="s">
        <v>145</v>
      </c>
      <c r="DZ756" s="117" t="s">
        <v>145</v>
      </c>
      <c r="EA756" s="117" t="s">
        <v>145</v>
      </c>
      <c r="EB756" s="117" t="s">
        <v>145</v>
      </c>
      <c r="EC756" s="117" t="s">
        <v>180</v>
      </c>
      <c r="ED756" s="117" t="s">
        <v>145</v>
      </c>
      <c r="EE756" s="117" t="s">
        <v>154</v>
      </c>
      <c r="EF756" s="117" t="s">
        <v>145</v>
      </c>
      <c r="EG756" s="117" t="s">
        <v>145</v>
      </c>
      <c r="EH756" s="117" t="s">
        <v>145</v>
      </c>
      <c r="EI756" s="117" t="s">
        <v>145</v>
      </c>
      <c r="EJ756" s="117" t="s">
        <v>145</v>
      </c>
      <c r="EK756" s="117" t="s">
        <v>145</v>
      </c>
      <c r="EL756" s="117" t="s">
        <v>145</v>
      </c>
      <c r="EM756" s="117" t="s">
        <v>145</v>
      </c>
      <c r="EN756" s="117" t="s">
        <v>147</v>
      </c>
    </row>
    <row r="757" spans="1:144">
      <c r="A757" s="117" t="s">
        <v>2659</v>
      </c>
      <c r="B757" s="117" t="s">
        <v>145</v>
      </c>
      <c r="C757" s="117" t="s">
        <v>146</v>
      </c>
      <c r="D757" s="117" t="s">
        <v>145</v>
      </c>
      <c r="E757" s="117" t="s">
        <v>147</v>
      </c>
      <c r="F757" s="117" t="s">
        <v>145</v>
      </c>
      <c r="G757" s="117" t="s">
        <v>148</v>
      </c>
      <c r="H757" s="117" t="s">
        <v>149</v>
      </c>
      <c r="I757" s="117" t="s">
        <v>145</v>
      </c>
      <c r="J757" s="117" t="s">
        <v>150</v>
      </c>
      <c r="K757" s="117" t="s">
        <v>151</v>
      </c>
      <c r="L757" s="117" t="s">
        <v>2660</v>
      </c>
      <c r="M757" s="117" t="s">
        <v>145</v>
      </c>
      <c r="N757" s="117" t="s">
        <v>146</v>
      </c>
      <c r="O757" s="117" t="s">
        <v>153</v>
      </c>
      <c r="P757" s="117" t="s">
        <v>154</v>
      </c>
      <c r="Q757" s="117" t="s">
        <v>155</v>
      </c>
      <c r="R757" s="117" t="s">
        <v>145</v>
      </c>
      <c r="S757" s="117" t="s">
        <v>156</v>
      </c>
      <c r="T757" s="117" t="s">
        <v>154</v>
      </c>
      <c r="U757" s="117" t="s">
        <v>145</v>
      </c>
      <c r="V757" s="117" t="s">
        <v>145</v>
      </c>
      <c r="W757" s="117" t="s">
        <v>157</v>
      </c>
      <c r="X757" s="117" t="s">
        <v>157</v>
      </c>
      <c r="Y757" s="117" t="s">
        <v>158</v>
      </c>
      <c r="Z757" s="117" t="s">
        <v>159</v>
      </c>
      <c r="AA757" s="117" t="s">
        <v>145</v>
      </c>
      <c r="AB757" s="117" t="s">
        <v>145</v>
      </c>
      <c r="AC757" s="117" t="s">
        <v>145</v>
      </c>
      <c r="AD757" s="117" t="s">
        <v>145</v>
      </c>
      <c r="AE757" s="117" t="s">
        <v>2661</v>
      </c>
      <c r="AF757" s="117" t="s">
        <v>145</v>
      </c>
      <c r="AG757" s="117" t="s">
        <v>145</v>
      </c>
      <c r="AH757" s="117" t="s">
        <v>147</v>
      </c>
      <c r="AI757" s="117" t="s">
        <v>145</v>
      </c>
      <c r="AJ757" s="117" t="s">
        <v>145</v>
      </c>
      <c r="AK757" s="117" t="s">
        <v>145</v>
      </c>
      <c r="AL757" s="117" t="s">
        <v>145</v>
      </c>
      <c r="AM757" s="117" t="s">
        <v>145</v>
      </c>
      <c r="AN757" s="117" t="s">
        <v>145</v>
      </c>
      <c r="AO757" s="117" t="s">
        <v>1756</v>
      </c>
      <c r="AP757" s="117" t="s">
        <v>2662</v>
      </c>
      <c r="AQ757" s="117" t="s">
        <v>2528</v>
      </c>
      <c r="AR757" s="117" t="s">
        <v>493</v>
      </c>
      <c r="AS757" s="117" t="s">
        <v>1308</v>
      </c>
      <c r="AT757" s="117" t="s">
        <v>1309</v>
      </c>
      <c r="AU757" s="117" t="s">
        <v>145</v>
      </c>
      <c r="AV757" s="117" t="s">
        <v>2663</v>
      </c>
      <c r="AW757" s="117" t="s">
        <v>2664</v>
      </c>
      <c r="AX757" s="117" t="s">
        <v>2665</v>
      </c>
      <c r="AY757" s="117" t="s">
        <v>145</v>
      </c>
      <c r="AZ757" s="117" t="s">
        <v>1309</v>
      </c>
      <c r="BA757" s="117" t="s">
        <v>145</v>
      </c>
      <c r="BB757" s="117" t="s">
        <v>145</v>
      </c>
      <c r="BC757" s="117" t="s">
        <v>145</v>
      </c>
      <c r="BD757" s="117" t="s">
        <v>145</v>
      </c>
      <c r="BE757" s="117" t="s">
        <v>145</v>
      </c>
      <c r="BF757" s="117" t="s">
        <v>145</v>
      </c>
      <c r="BG757" s="117" t="s">
        <v>145</v>
      </c>
      <c r="BH757" s="117" t="s">
        <v>145</v>
      </c>
      <c r="BI757" s="117" t="s">
        <v>145</v>
      </c>
      <c r="BJ757" s="117" t="s">
        <v>145</v>
      </c>
      <c r="BK757" s="117" t="s">
        <v>145</v>
      </c>
      <c r="BL757" s="117" t="s">
        <v>170</v>
      </c>
      <c r="BM757" s="117" t="s">
        <v>145</v>
      </c>
      <c r="BN757" s="117" t="s">
        <v>145</v>
      </c>
      <c r="BO757" s="117" t="s">
        <v>145</v>
      </c>
      <c r="BP757" s="117" t="s">
        <v>145</v>
      </c>
      <c r="BQ757" s="117" t="s">
        <v>145</v>
      </c>
      <c r="BR757" s="117" t="s">
        <v>145</v>
      </c>
      <c r="BS757" s="117" t="s">
        <v>145</v>
      </c>
      <c r="BT757" s="117" t="s">
        <v>145</v>
      </c>
      <c r="BU757" s="117" t="s">
        <v>145</v>
      </c>
      <c r="BV757" s="117" t="s">
        <v>171</v>
      </c>
      <c r="BW757" s="117" t="s">
        <v>145</v>
      </c>
      <c r="BX757" s="117" t="s">
        <v>145</v>
      </c>
      <c r="BY757" s="117" t="s">
        <v>145</v>
      </c>
      <c r="BZ757" s="117" t="s">
        <v>145</v>
      </c>
      <c r="CA757" s="117" t="s">
        <v>145</v>
      </c>
      <c r="CB757" s="117" t="s">
        <v>172</v>
      </c>
      <c r="CC757" s="117" t="s">
        <v>172</v>
      </c>
      <c r="CD757" s="117" t="s">
        <v>145</v>
      </c>
      <c r="CE757" s="117" t="s">
        <v>145</v>
      </c>
      <c r="CF757" s="117" t="s">
        <v>145</v>
      </c>
      <c r="CG757" s="117" t="s">
        <v>145</v>
      </c>
      <c r="CH757" s="117" t="s">
        <v>145</v>
      </c>
      <c r="CI757" s="117" t="s">
        <v>145</v>
      </c>
      <c r="CJ757" s="117" t="s">
        <v>145</v>
      </c>
      <c r="CK757" s="117" t="s">
        <v>145</v>
      </c>
      <c r="CL757" s="117" t="s">
        <v>145</v>
      </c>
      <c r="CM757" s="117" t="s">
        <v>145</v>
      </c>
      <c r="CN757" s="117" t="s">
        <v>145</v>
      </c>
      <c r="CO757" s="117" t="s">
        <v>145</v>
      </c>
      <c r="CP757" s="117" t="s">
        <v>145</v>
      </c>
      <c r="CQ757" s="117" t="s">
        <v>145</v>
      </c>
      <c r="CR757" s="117" t="s">
        <v>145</v>
      </c>
      <c r="CS757" s="117" t="s">
        <v>173</v>
      </c>
      <c r="CT757" s="117" t="s">
        <v>174</v>
      </c>
      <c r="CU757" s="117" t="s">
        <v>182</v>
      </c>
      <c r="CV757" s="117" t="s">
        <v>183</v>
      </c>
      <c r="CW757" s="117" t="s">
        <v>184</v>
      </c>
      <c r="CX757" s="117" t="s">
        <v>178</v>
      </c>
      <c r="CY757" s="117" t="s">
        <v>178</v>
      </c>
      <c r="CZ757" s="117" t="s">
        <v>179</v>
      </c>
      <c r="DA757" s="117" t="s">
        <v>179</v>
      </c>
      <c r="DB757" s="117" t="s">
        <v>145</v>
      </c>
      <c r="DC757" s="117" t="s">
        <v>145</v>
      </c>
      <c r="DD757" s="117" t="s">
        <v>179</v>
      </c>
      <c r="DE757" s="117" t="s">
        <v>145</v>
      </c>
      <c r="DF757" s="117" t="s">
        <v>145</v>
      </c>
      <c r="DG757" s="117" t="s">
        <v>145</v>
      </c>
      <c r="DH757" s="117" t="s">
        <v>145</v>
      </c>
      <c r="DI757" s="117" t="s">
        <v>145</v>
      </c>
      <c r="DJ757" s="117" t="s">
        <v>145</v>
      </c>
      <c r="DK757" s="117" t="s">
        <v>145</v>
      </c>
      <c r="DL757" s="117" t="s">
        <v>145</v>
      </c>
      <c r="DM757" s="117" t="s">
        <v>145</v>
      </c>
      <c r="DN757" s="117" t="s">
        <v>145</v>
      </c>
      <c r="DO757" s="117" t="s">
        <v>145</v>
      </c>
      <c r="DP757" s="117" t="s">
        <v>145</v>
      </c>
      <c r="DQ757" s="117" t="s">
        <v>145</v>
      </c>
      <c r="DR757" s="117" t="s">
        <v>145</v>
      </c>
      <c r="DS757" s="117" t="s">
        <v>145</v>
      </c>
      <c r="DT757" s="117" t="s">
        <v>145</v>
      </c>
      <c r="DU757" s="117" t="s">
        <v>145</v>
      </c>
      <c r="DV757" s="117" t="s">
        <v>145</v>
      </c>
      <c r="DW757" s="117" t="s">
        <v>145</v>
      </c>
      <c r="DX757" s="117" t="s">
        <v>145</v>
      </c>
      <c r="DY757" s="117" t="s">
        <v>145</v>
      </c>
      <c r="DZ757" s="117" t="s">
        <v>145</v>
      </c>
      <c r="EA757" s="117" t="s">
        <v>145</v>
      </c>
      <c r="EB757" s="117" t="s">
        <v>145</v>
      </c>
      <c r="EC757" s="117" t="s">
        <v>180</v>
      </c>
      <c r="ED757" s="117" t="s">
        <v>145</v>
      </c>
      <c r="EE757" s="117" t="s">
        <v>154</v>
      </c>
      <c r="EF757" s="117" t="s">
        <v>145</v>
      </c>
      <c r="EG757" s="117" t="s">
        <v>145</v>
      </c>
      <c r="EH757" s="117" t="s">
        <v>145</v>
      </c>
      <c r="EI757" s="117" t="s">
        <v>145</v>
      </c>
      <c r="EJ757" s="117" t="s">
        <v>145</v>
      </c>
      <c r="EK757" s="117" t="s">
        <v>145</v>
      </c>
      <c r="EL757" s="117" t="s">
        <v>145</v>
      </c>
      <c r="EM757" s="117" t="s">
        <v>145</v>
      </c>
      <c r="EN757" s="117" t="s">
        <v>147</v>
      </c>
    </row>
    <row r="758" spans="1:144">
      <c r="A758" s="117" t="s">
        <v>2659</v>
      </c>
      <c r="B758" s="117" t="s">
        <v>145</v>
      </c>
      <c r="C758" s="117" t="s">
        <v>146</v>
      </c>
      <c r="D758" s="117" t="s">
        <v>145</v>
      </c>
      <c r="E758" s="117" t="s">
        <v>147</v>
      </c>
      <c r="F758" s="117" t="s">
        <v>145</v>
      </c>
      <c r="G758" s="117" t="s">
        <v>148</v>
      </c>
      <c r="H758" s="117" t="s">
        <v>149</v>
      </c>
      <c r="I758" s="117" t="s">
        <v>145</v>
      </c>
      <c r="J758" s="117" t="s">
        <v>150</v>
      </c>
      <c r="K758" s="117" t="s">
        <v>151</v>
      </c>
      <c r="L758" s="117" t="s">
        <v>2660</v>
      </c>
      <c r="M758" s="117" t="s">
        <v>145</v>
      </c>
      <c r="N758" s="117" t="s">
        <v>146</v>
      </c>
      <c r="O758" s="117" t="s">
        <v>153</v>
      </c>
      <c r="P758" s="117" t="s">
        <v>154</v>
      </c>
      <c r="Q758" s="117" t="s">
        <v>155</v>
      </c>
      <c r="R758" s="117" t="s">
        <v>145</v>
      </c>
      <c r="S758" s="117" t="s">
        <v>156</v>
      </c>
      <c r="T758" s="117" t="s">
        <v>154</v>
      </c>
      <c r="U758" s="117" t="s">
        <v>145</v>
      </c>
      <c r="V758" s="117" t="s">
        <v>145</v>
      </c>
      <c r="W758" s="117" t="s">
        <v>157</v>
      </c>
      <c r="X758" s="117" t="s">
        <v>157</v>
      </c>
      <c r="Y758" s="117" t="s">
        <v>158</v>
      </c>
      <c r="Z758" s="117" t="s">
        <v>159</v>
      </c>
      <c r="AA758" s="117" t="s">
        <v>145</v>
      </c>
      <c r="AB758" s="117" t="s">
        <v>145</v>
      </c>
      <c r="AC758" s="117" t="s">
        <v>145</v>
      </c>
      <c r="AD758" s="117" t="s">
        <v>145</v>
      </c>
      <c r="AE758" s="117" t="s">
        <v>2661</v>
      </c>
      <c r="AF758" s="117" t="s">
        <v>145</v>
      </c>
      <c r="AG758" s="117" t="s">
        <v>145</v>
      </c>
      <c r="AH758" s="117" t="s">
        <v>147</v>
      </c>
      <c r="AI758" s="117" t="s">
        <v>145</v>
      </c>
      <c r="AJ758" s="117" t="s">
        <v>145</v>
      </c>
      <c r="AK758" s="117" t="s">
        <v>145</v>
      </c>
      <c r="AL758" s="117" t="s">
        <v>145</v>
      </c>
      <c r="AM758" s="117" t="s">
        <v>145</v>
      </c>
      <c r="AN758" s="117" t="s">
        <v>145</v>
      </c>
      <c r="AO758" s="117" t="s">
        <v>1756</v>
      </c>
      <c r="AP758" s="117" t="s">
        <v>2662</v>
      </c>
      <c r="AQ758" s="117" t="s">
        <v>2528</v>
      </c>
      <c r="AR758" s="117" t="s">
        <v>493</v>
      </c>
      <c r="AS758" s="117" t="s">
        <v>1308</v>
      </c>
      <c r="AT758" s="117" t="s">
        <v>1309</v>
      </c>
      <c r="AU758" s="117" t="s">
        <v>145</v>
      </c>
      <c r="AV758" s="117" t="s">
        <v>2663</v>
      </c>
      <c r="AW758" s="117" t="s">
        <v>2664</v>
      </c>
      <c r="AX758" s="117" t="s">
        <v>2665</v>
      </c>
      <c r="AY758" s="117" t="s">
        <v>145</v>
      </c>
      <c r="AZ758" s="117" t="s">
        <v>1309</v>
      </c>
      <c r="BA758" s="117" t="s">
        <v>145</v>
      </c>
      <c r="BB758" s="117" t="s">
        <v>145</v>
      </c>
      <c r="BC758" s="117" t="s">
        <v>145</v>
      </c>
      <c r="BD758" s="117" t="s">
        <v>145</v>
      </c>
      <c r="BE758" s="117" t="s">
        <v>145</v>
      </c>
      <c r="BF758" s="117" t="s">
        <v>145</v>
      </c>
      <c r="BG758" s="117" t="s">
        <v>145</v>
      </c>
      <c r="BH758" s="117" t="s">
        <v>145</v>
      </c>
      <c r="BI758" s="117" t="s">
        <v>145</v>
      </c>
      <c r="BJ758" s="117" t="s">
        <v>145</v>
      </c>
      <c r="BK758" s="117" t="s">
        <v>145</v>
      </c>
      <c r="BL758" s="117" t="s">
        <v>170</v>
      </c>
      <c r="BM758" s="117" t="s">
        <v>145</v>
      </c>
      <c r="BN758" s="117" t="s">
        <v>145</v>
      </c>
      <c r="BO758" s="117" t="s">
        <v>145</v>
      </c>
      <c r="BP758" s="117" t="s">
        <v>145</v>
      </c>
      <c r="BQ758" s="117" t="s">
        <v>145</v>
      </c>
      <c r="BR758" s="117" t="s">
        <v>145</v>
      </c>
      <c r="BS758" s="117" t="s">
        <v>145</v>
      </c>
      <c r="BT758" s="117" t="s">
        <v>145</v>
      </c>
      <c r="BU758" s="117" t="s">
        <v>145</v>
      </c>
      <c r="BV758" s="117" t="s">
        <v>171</v>
      </c>
      <c r="BW758" s="117" t="s">
        <v>145</v>
      </c>
      <c r="BX758" s="117" t="s">
        <v>145</v>
      </c>
      <c r="BY758" s="117" t="s">
        <v>145</v>
      </c>
      <c r="BZ758" s="117" t="s">
        <v>145</v>
      </c>
      <c r="CA758" s="117" t="s">
        <v>145</v>
      </c>
      <c r="CB758" s="117" t="s">
        <v>172</v>
      </c>
      <c r="CC758" s="117" t="s">
        <v>172</v>
      </c>
      <c r="CD758" s="117" t="s">
        <v>145</v>
      </c>
      <c r="CE758" s="117" t="s">
        <v>145</v>
      </c>
      <c r="CF758" s="117" t="s">
        <v>145</v>
      </c>
      <c r="CG758" s="117" t="s">
        <v>145</v>
      </c>
      <c r="CH758" s="117" t="s">
        <v>145</v>
      </c>
      <c r="CI758" s="117" t="s">
        <v>145</v>
      </c>
      <c r="CJ758" s="117" t="s">
        <v>145</v>
      </c>
      <c r="CK758" s="117" t="s">
        <v>145</v>
      </c>
      <c r="CL758" s="117" t="s">
        <v>145</v>
      </c>
      <c r="CM758" s="117" t="s">
        <v>145</v>
      </c>
      <c r="CN758" s="117" t="s">
        <v>145</v>
      </c>
      <c r="CO758" s="117" t="s">
        <v>145</v>
      </c>
      <c r="CP758" s="117" t="s">
        <v>145</v>
      </c>
      <c r="CQ758" s="117" t="s">
        <v>145</v>
      </c>
      <c r="CR758" s="117" t="s">
        <v>145</v>
      </c>
      <c r="CS758" s="117" t="s">
        <v>173</v>
      </c>
      <c r="CT758" s="117" t="s">
        <v>181</v>
      </c>
      <c r="CU758" s="117" t="s">
        <v>175</v>
      </c>
      <c r="CV758" s="117" t="s">
        <v>176</v>
      </c>
      <c r="CW758" s="117" t="s">
        <v>177</v>
      </c>
      <c r="CX758" s="117" t="s">
        <v>178</v>
      </c>
      <c r="CY758" s="117" t="s">
        <v>178</v>
      </c>
      <c r="CZ758" s="117" t="s">
        <v>179</v>
      </c>
      <c r="DA758" s="117" t="s">
        <v>179</v>
      </c>
      <c r="DB758" s="117" t="s">
        <v>145</v>
      </c>
      <c r="DC758" s="117" t="s">
        <v>145</v>
      </c>
      <c r="DD758" s="117" t="s">
        <v>179</v>
      </c>
      <c r="DE758" s="117" t="s">
        <v>145</v>
      </c>
      <c r="DF758" s="117" t="s">
        <v>145</v>
      </c>
      <c r="DG758" s="117" t="s">
        <v>145</v>
      </c>
      <c r="DH758" s="117" t="s">
        <v>145</v>
      </c>
      <c r="DI758" s="117" t="s">
        <v>145</v>
      </c>
      <c r="DJ758" s="117" t="s">
        <v>145</v>
      </c>
      <c r="DK758" s="117" t="s">
        <v>145</v>
      </c>
      <c r="DL758" s="117" t="s">
        <v>145</v>
      </c>
      <c r="DM758" s="117" t="s">
        <v>145</v>
      </c>
      <c r="DN758" s="117" t="s">
        <v>145</v>
      </c>
      <c r="DO758" s="117" t="s">
        <v>145</v>
      </c>
      <c r="DP758" s="117" t="s">
        <v>145</v>
      </c>
      <c r="DQ758" s="117" t="s">
        <v>145</v>
      </c>
      <c r="DR758" s="117" t="s">
        <v>145</v>
      </c>
      <c r="DS758" s="117" t="s">
        <v>145</v>
      </c>
      <c r="DT758" s="117" t="s">
        <v>145</v>
      </c>
      <c r="DU758" s="117" t="s">
        <v>145</v>
      </c>
      <c r="DV758" s="117" t="s">
        <v>145</v>
      </c>
      <c r="DW758" s="117" t="s">
        <v>145</v>
      </c>
      <c r="DX758" s="117" t="s">
        <v>145</v>
      </c>
      <c r="DY758" s="117" t="s">
        <v>145</v>
      </c>
      <c r="DZ758" s="117" t="s">
        <v>145</v>
      </c>
      <c r="EA758" s="117" t="s">
        <v>145</v>
      </c>
      <c r="EB758" s="117" t="s">
        <v>145</v>
      </c>
      <c r="EC758" s="117" t="s">
        <v>180</v>
      </c>
      <c r="ED758" s="117" t="s">
        <v>145</v>
      </c>
      <c r="EE758" s="117" t="s">
        <v>154</v>
      </c>
      <c r="EF758" s="117" t="s">
        <v>145</v>
      </c>
      <c r="EG758" s="117" t="s">
        <v>145</v>
      </c>
      <c r="EH758" s="117" t="s">
        <v>145</v>
      </c>
      <c r="EI758" s="117" t="s">
        <v>145</v>
      </c>
      <c r="EJ758" s="117" t="s">
        <v>145</v>
      </c>
      <c r="EK758" s="117" t="s">
        <v>145</v>
      </c>
      <c r="EL758" s="117" t="s">
        <v>145</v>
      </c>
      <c r="EM758" s="117" t="s">
        <v>145</v>
      </c>
      <c r="EN758" s="117" t="s">
        <v>147</v>
      </c>
    </row>
    <row r="759" spans="1:144">
      <c r="A759" s="117" t="s">
        <v>2666</v>
      </c>
      <c r="B759" s="117" t="s">
        <v>145</v>
      </c>
      <c r="C759" s="117" t="s">
        <v>146</v>
      </c>
      <c r="D759" s="117" t="s">
        <v>145</v>
      </c>
      <c r="E759" s="117" t="s">
        <v>147</v>
      </c>
      <c r="F759" s="117" t="s">
        <v>145</v>
      </c>
      <c r="G759" s="117" t="s">
        <v>148</v>
      </c>
      <c r="H759" s="117" t="s">
        <v>149</v>
      </c>
      <c r="I759" s="117" t="s">
        <v>145</v>
      </c>
      <c r="J759" s="117" t="s">
        <v>150</v>
      </c>
      <c r="K759" s="117" t="s">
        <v>151</v>
      </c>
      <c r="L759" s="117" t="s">
        <v>2660</v>
      </c>
      <c r="M759" s="117" t="s">
        <v>145</v>
      </c>
      <c r="N759" s="117" t="s">
        <v>146</v>
      </c>
      <c r="O759" s="117" t="s">
        <v>153</v>
      </c>
      <c r="P759" s="117" t="s">
        <v>154</v>
      </c>
      <c r="Q759" s="117" t="s">
        <v>155</v>
      </c>
      <c r="R759" s="117" t="s">
        <v>145</v>
      </c>
      <c r="S759" s="117" t="s">
        <v>156</v>
      </c>
      <c r="T759" s="117" t="s">
        <v>154</v>
      </c>
      <c r="U759" s="117" t="s">
        <v>145</v>
      </c>
      <c r="V759" s="117" t="s">
        <v>145</v>
      </c>
      <c r="W759" s="117" t="s">
        <v>157</v>
      </c>
      <c r="X759" s="117" t="s">
        <v>157</v>
      </c>
      <c r="Y759" s="117" t="s">
        <v>158</v>
      </c>
      <c r="Z759" s="117" t="s">
        <v>159</v>
      </c>
      <c r="AA759" s="117" t="s">
        <v>145</v>
      </c>
      <c r="AB759" s="117" t="s">
        <v>145</v>
      </c>
      <c r="AC759" s="117" t="s">
        <v>145</v>
      </c>
      <c r="AD759" s="117" t="s">
        <v>145</v>
      </c>
      <c r="AE759" s="117" t="s">
        <v>2667</v>
      </c>
      <c r="AF759" s="117" t="s">
        <v>145</v>
      </c>
      <c r="AG759" s="117" t="s">
        <v>145</v>
      </c>
      <c r="AH759" s="117" t="s">
        <v>147</v>
      </c>
      <c r="AI759" s="117" t="s">
        <v>145</v>
      </c>
      <c r="AJ759" s="117" t="s">
        <v>145</v>
      </c>
      <c r="AK759" s="117" t="s">
        <v>145</v>
      </c>
      <c r="AL759" s="117" t="s">
        <v>145</v>
      </c>
      <c r="AM759" s="117" t="s">
        <v>145</v>
      </c>
      <c r="AN759" s="117" t="s">
        <v>145</v>
      </c>
      <c r="AO759" s="117" t="s">
        <v>161</v>
      </c>
      <c r="AP759" s="117" t="s">
        <v>2668</v>
      </c>
      <c r="AQ759" s="117" t="s">
        <v>2669</v>
      </c>
      <c r="AR759" s="117" t="s">
        <v>164</v>
      </c>
      <c r="AS759" s="117" t="s">
        <v>2597</v>
      </c>
      <c r="AT759" s="117" t="s">
        <v>1170</v>
      </c>
      <c r="AU759" s="117" t="s">
        <v>145</v>
      </c>
      <c r="AV759" s="117" t="s">
        <v>2670</v>
      </c>
      <c r="AW759" s="117" t="s">
        <v>1800</v>
      </c>
      <c r="AX759" s="117" t="s">
        <v>2671</v>
      </c>
      <c r="AY759" s="117" t="s">
        <v>145</v>
      </c>
      <c r="AZ759" s="117" t="s">
        <v>1170</v>
      </c>
      <c r="BA759" s="117" t="s">
        <v>145</v>
      </c>
      <c r="BB759" s="117" t="s">
        <v>145</v>
      </c>
      <c r="BC759" s="117" t="s">
        <v>145</v>
      </c>
      <c r="BD759" s="117" t="s">
        <v>145</v>
      </c>
      <c r="BE759" s="117" t="s">
        <v>145</v>
      </c>
      <c r="BF759" s="117" t="s">
        <v>145</v>
      </c>
      <c r="BG759" s="117" t="s">
        <v>145</v>
      </c>
      <c r="BH759" s="117" t="s">
        <v>145</v>
      </c>
      <c r="BI759" s="117" t="s">
        <v>145</v>
      </c>
      <c r="BJ759" s="117" t="s">
        <v>145</v>
      </c>
      <c r="BK759" s="117" t="s">
        <v>145</v>
      </c>
      <c r="BL759" s="117" t="s">
        <v>170</v>
      </c>
      <c r="BM759" s="117" t="s">
        <v>145</v>
      </c>
      <c r="BN759" s="117" t="s">
        <v>145</v>
      </c>
      <c r="BO759" s="117" t="s">
        <v>145</v>
      </c>
      <c r="BP759" s="117" t="s">
        <v>145</v>
      </c>
      <c r="BQ759" s="117" t="s">
        <v>145</v>
      </c>
      <c r="BR759" s="117" t="s">
        <v>145</v>
      </c>
      <c r="BS759" s="117" t="s">
        <v>145</v>
      </c>
      <c r="BT759" s="117" t="s">
        <v>145</v>
      </c>
      <c r="BU759" s="117" t="s">
        <v>145</v>
      </c>
      <c r="BV759" s="117" t="s">
        <v>171</v>
      </c>
      <c r="BW759" s="117" t="s">
        <v>145</v>
      </c>
      <c r="BX759" s="117" t="s">
        <v>145</v>
      </c>
      <c r="BY759" s="117" t="s">
        <v>145</v>
      </c>
      <c r="BZ759" s="117" t="s">
        <v>145</v>
      </c>
      <c r="CA759" s="117" t="s">
        <v>145</v>
      </c>
      <c r="CB759" s="117" t="s">
        <v>149</v>
      </c>
      <c r="CC759" s="117" t="s">
        <v>149</v>
      </c>
      <c r="CD759" s="117" t="s">
        <v>145</v>
      </c>
      <c r="CE759" s="117" t="s">
        <v>145</v>
      </c>
      <c r="CF759" s="117" t="s">
        <v>145</v>
      </c>
      <c r="CG759" s="117" t="s">
        <v>145</v>
      </c>
      <c r="CH759" s="117" t="s">
        <v>145</v>
      </c>
      <c r="CI759" s="117" t="s">
        <v>145</v>
      </c>
      <c r="CJ759" s="117" t="s">
        <v>145</v>
      </c>
      <c r="CK759" s="117" t="s">
        <v>145</v>
      </c>
      <c r="CL759" s="117" t="s">
        <v>145</v>
      </c>
      <c r="CM759" s="117" t="s">
        <v>145</v>
      </c>
      <c r="CN759" s="117" t="s">
        <v>145</v>
      </c>
      <c r="CO759" s="117" t="s">
        <v>1811</v>
      </c>
      <c r="CP759" s="117" t="s">
        <v>145</v>
      </c>
      <c r="CQ759" s="117" t="s">
        <v>145</v>
      </c>
      <c r="CR759" s="117" t="s">
        <v>145</v>
      </c>
      <c r="CS759" s="117" t="s">
        <v>173</v>
      </c>
      <c r="CT759" s="117" t="s">
        <v>174</v>
      </c>
      <c r="CU759" s="117" t="s">
        <v>182</v>
      </c>
      <c r="CV759" s="117" t="s">
        <v>183</v>
      </c>
      <c r="CW759" s="117" t="s">
        <v>184</v>
      </c>
      <c r="CX759" s="117" t="s">
        <v>178</v>
      </c>
      <c r="CY759" s="117" t="s">
        <v>178</v>
      </c>
      <c r="CZ759" s="117" t="s">
        <v>179</v>
      </c>
      <c r="DA759" s="117" t="s">
        <v>179</v>
      </c>
      <c r="DB759" s="117" t="s">
        <v>145</v>
      </c>
      <c r="DC759" s="117" t="s">
        <v>145</v>
      </c>
      <c r="DD759" s="117" t="s">
        <v>179</v>
      </c>
      <c r="DE759" s="117" t="s">
        <v>145</v>
      </c>
      <c r="DF759" s="117" t="s">
        <v>145</v>
      </c>
      <c r="DG759" s="117" t="s">
        <v>145</v>
      </c>
      <c r="DH759" s="117" t="s">
        <v>145</v>
      </c>
      <c r="DI759" s="117" t="s">
        <v>145</v>
      </c>
      <c r="DJ759" s="117" t="s">
        <v>145</v>
      </c>
      <c r="DK759" s="117" t="s">
        <v>145</v>
      </c>
      <c r="DL759" s="117" t="s">
        <v>145</v>
      </c>
      <c r="DM759" s="117" t="s">
        <v>145</v>
      </c>
      <c r="DN759" s="117" t="s">
        <v>145</v>
      </c>
      <c r="DO759" s="117" t="s">
        <v>145</v>
      </c>
      <c r="DP759" s="117" t="s">
        <v>145</v>
      </c>
      <c r="DQ759" s="117" t="s">
        <v>145</v>
      </c>
      <c r="DR759" s="117" t="s">
        <v>145</v>
      </c>
      <c r="DS759" s="117" t="s">
        <v>145</v>
      </c>
      <c r="DT759" s="117" t="s">
        <v>145</v>
      </c>
      <c r="DU759" s="117" t="s">
        <v>145</v>
      </c>
      <c r="DV759" s="117" t="s">
        <v>145</v>
      </c>
      <c r="DW759" s="117" t="s">
        <v>145</v>
      </c>
      <c r="DX759" s="117" t="s">
        <v>145</v>
      </c>
      <c r="DY759" s="117" t="s">
        <v>145</v>
      </c>
      <c r="DZ759" s="117" t="s">
        <v>145</v>
      </c>
      <c r="EA759" s="117" t="s">
        <v>145</v>
      </c>
      <c r="EB759" s="117" t="s">
        <v>145</v>
      </c>
      <c r="EC759" s="117" t="s">
        <v>180</v>
      </c>
      <c r="ED759" s="117" t="s">
        <v>145</v>
      </c>
      <c r="EE759" s="117" t="s">
        <v>154</v>
      </c>
      <c r="EF759" s="117" t="s">
        <v>145</v>
      </c>
      <c r="EG759" s="117" t="s">
        <v>145</v>
      </c>
      <c r="EH759" s="117" t="s">
        <v>145</v>
      </c>
      <c r="EI759" s="117" t="s">
        <v>145</v>
      </c>
      <c r="EJ759" s="117" t="s">
        <v>145</v>
      </c>
      <c r="EK759" s="117" t="s">
        <v>145</v>
      </c>
      <c r="EL759" s="117" t="s">
        <v>145</v>
      </c>
      <c r="EM759" s="117" t="s">
        <v>145</v>
      </c>
      <c r="EN759" s="117" t="s">
        <v>147</v>
      </c>
    </row>
    <row r="760" spans="1:144">
      <c r="A760" s="117" t="s">
        <v>2666</v>
      </c>
      <c r="B760" s="117" t="s">
        <v>145</v>
      </c>
      <c r="C760" s="117" t="s">
        <v>146</v>
      </c>
      <c r="D760" s="117" t="s">
        <v>145</v>
      </c>
      <c r="E760" s="117" t="s">
        <v>147</v>
      </c>
      <c r="F760" s="117" t="s">
        <v>145</v>
      </c>
      <c r="G760" s="117" t="s">
        <v>148</v>
      </c>
      <c r="H760" s="117" t="s">
        <v>149</v>
      </c>
      <c r="I760" s="117" t="s">
        <v>145</v>
      </c>
      <c r="J760" s="117" t="s">
        <v>150</v>
      </c>
      <c r="K760" s="117" t="s">
        <v>151</v>
      </c>
      <c r="L760" s="117" t="s">
        <v>2660</v>
      </c>
      <c r="M760" s="117" t="s">
        <v>145</v>
      </c>
      <c r="N760" s="117" t="s">
        <v>146</v>
      </c>
      <c r="O760" s="117" t="s">
        <v>153</v>
      </c>
      <c r="P760" s="117" t="s">
        <v>154</v>
      </c>
      <c r="Q760" s="117" t="s">
        <v>155</v>
      </c>
      <c r="R760" s="117" t="s">
        <v>145</v>
      </c>
      <c r="S760" s="117" t="s">
        <v>156</v>
      </c>
      <c r="T760" s="117" t="s">
        <v>154</v>
      </c>
      <c r="U760" s="117" t="s">
        <v>145</v>
      </c>
      <c r="V760" s="117" t="s">
        <v>145</v>
      </c>
      <c r="W760" s="117" t="s">
        <v>157</v>
      </c>
      <c r="X760" s="117" t="s">
        <v>157</v>
      </c>
      <c r="Y760" s="117" t="s">
        <v>158</v>
      </c>
      <c r="Z760" s="117" t="s">
        <v>159</v>
      </c>
      <c r="AA760" s="117" t="s">
        <v>145</v>
      </c>
      <c r="AB760" s="117" t="s">
        <v>145</v>
      </c>
      <c r="AC760" s="117" t="s">
        <v>145</v>
      </c>
      <c r="AD760" s="117" t="s">
        <v>145</v>
      </c>
      <c r="AE760" s="117" t="s">
        <v>2667</v>
      </c>
      <c r="AF760" s="117" t="s">
        <v>145</v>
      </c>
      <c r="AG760" s="117" t="s">
        <v>145</v>
      </c>
      <c r="AH760" s="117" t="s">
        <v>147</v>
      </c>
      <c r="AI760" s="117" t="s">
        <v>145</v>
      </c>
      <c r="AJ760" s="117" t="s">
        <v>145</v>
      </c>
      <c r="AK760" s="117" t="s">
        <v>145</v>
      </c>
      <c r="AL760" s="117" t="s">
        <v>145</v>
      </c>
      <c r="AM760" s="117" t="s">
        <v>145</v>
      </c>
      <c r="AN760" s="117" t="s">
        <v>145</v>
      </c>
      <c r="AO760" s="117" t="s">
        <v>161</v>
      </c>
      <c r="AP760" s="117" t="s">
        <v>2668</v>
      </c>
      <c r="AQ760" s="117" t="s">
        <v>2669</v>
      </c>
      <c r="AR760" s="117" t="s">
        <v>164</v>
      </c>
      <c r="AS760" s="117" t="s">
        <v>2597</v>
      </c>
      <c r="AT760" s="117" t="s">
        <v>1170</v>
      </c>
      <c r="AU760" s="117" t="s">
        <v>145</v>
      </c>
      <c r="AV760" s="117" t="s">
        <v>2670</v>
      </c>
      <c r="AW760" s="117" t="s">
        <v>1800</v>
      </c>
      <c r="AX760" s="117" t="s">
        <v>2671</v>
      </c>
      <c r="AY760" s="117" t="s">
        <v>145</v>
      </c>
      <c r="AZ760" s="117" t="s">
        <v>1170</v>
      </c>
      <c r="BA760" s="117" t="s">
        <v>145</v>
      </c>
      <c r="BB760" s="117" t="s">
        <v>145</v>
      </c>
      <c r="BC760" s="117" t="s">
        <v>145</v>
      </c>
      <c r="BD760" s="117" t="s">
        <v>145</v>
      </c>
      <c r="BE760" s="117" t="s">
        <v>145</v>
      </c>
      <c r="BF760" s="117" t="s">
        <v>145</v>
      </c>
      <c r="BG760" s="117" t="s">
        <v>145</v>
      </c>
      <c r="BH760" s="117" t="s">
        <v>145</v>
      </c>
      <c r="BI760" s="117" t="s">
        <v>145</v>
      </c>
      <c r="BJ760" s="117" t="s">
        <v>145</v>
      </c>
      <c r="BK760" s="117" t="s">
        <v>145</v>
      </c>
      <c r="BL760" s="117" t="s">
        <v>170</v>
      </c>
      <c r="BM760" s="117" t="s">
        <v>145</v>
      </c>
      <c r="BN760" s="117" t="s">
        <v>145</v>
      </c>
      <c r="BO760" s="117" t="s">
        <v>145</v>
      </c>
      <c r="BP760" s="117" t="s">
        <v>145</v>
      </c>
      <c r="BQ760" s="117" t="s">
        <v>145</v>
      </c>
      <c r="BR760" s="117" t="s">
        <v>145</v>
      </c>
      <c r="BS760" s="117" t="s">
        <v>145</v>
      </c>
      <c r="BT760" s="117" t="s">
        <v>145</v>
      </c>
      <c r="BU760" s="117" t="s">
        <v>145</v>
      </c>
      <c r="BV760" s="117" t="s">
        <v>171</v>
      </c>
      <c r="BW760" s="117" t="s">
        <v>145</v>
      </c>
      <c r="BX760" s="117" t="s">
        <v>145</v>
      </c>
      <c r="BY760" s="117" t="s">
        <v>145</v>
      </c>
      <c r="BZ760" s="117" t="s">
        <v>145</v>
      </c>
      <c r="CA760" s="117" t="s">
        <v>145</v>
      </c>
      <c r="CB760" s="117" t="s">
        <v>149</v>
      </c>
      <c r="CC760" s="117" t="s">
        <v>149</v>
      </c>
      <c r="CD760" s="117" t="s">
        <v>145</v>
      </c>
      <c r="CE760" s="117" t="s">
        <v>145</v>
      </c>
      <c r="CF760" s="117" t="s">
        <v>145</v>
      </c>
      <c r="CG760" s="117" t="s">
        <v>145</v>
      </c>
      <c r="CH760" s="117" t="s">
        <v>145</v>
      </c>
      <c r="CI760" s="117" t="s">
        <v>145</v>
      </c>
      <c r="CJ760" s="117" t="s">
        <v>145</v>
      </c>
      <c r="CK760" s="117" t="s">
        <v>145</v>
      </c>
      <c r="CL760" s="117" t="s">
        <v>145</v>
      </c>
      <c r="CM760" s="117" t="s">
        <v>145</v>
      </c>
      <c r="CN760" s="117" t="s">
        <v>145</v>
      </c>
      <c r="CO760" s="117" t="s">
        <v>1811</v>
      </c>
      <c r="CP760" s="117" t="s">
        <v>145</v>
      </c>
      <c r="CQ760" s="117" t="s">
        <v>145</v>
      </c>
      <c r="CR760" s="117" t="s">
        <v>145</v>
      </c>
      <c r="CS760" s="117" t="s">
        <v>173</v>
      </c>
      <c r="CT760" s="117" t="s">
        <v>181</v>
      </c>
      <c r="CU760" s="117" t="s">
        <v>1673</v>
      </c>
      <c r="CV760" s="117" t="s">
        <v>1674</v>
      </c>
      <c r="CW760" s="117" t="s">
        <v>1674</v>
      </c>
      <c r="CX760" s="117" t="s">
        <v>178</v>
      </c>
      <c r="CY760" s="117" t="s">
        <v>178</v>
      </c>
      <c r="CZ760" s="117" t="s">
        <v>179</v>
      </c>
      <c r="DA760" s="117" t="s">
        <v>179</v>
      </c>
      <c r="DB760" s="117" t="s">
        <v>145</v>
      </c>
      <c r="DC760" s="117" t="s">
        <v>145</v>
      </c>
      <c r="DD760" s="117" t="s">
        <v>179</v>
      </c>
      <c r="DE760" s="117" t="s">
        <v>145</v>
      </c>
      <c r="DF760" s="117" t="s">
        <v>145</v>
      </c>
      <c r="DG760" s="117" t="s">
        <v>145</v>
      </c>
      <c r="DH760" s="117" t="s">
        <v>145</v>
      </c>
      <c r="DI760" s="117" t="s">
        <v>145</v>
      </c>
      <c r="DJ760" s="117" t="s">
        <v>145</v>
      </c>
      <c r="DK760" s="117" t="s">
        <v>145</v>
      </c>
      <c r="DL760" s="117" t="s">
        <v>145</v>
      </c>
      <c r="DM760" s="117" t="s">
        <v>145</v>
      </c>
      <c r="DN760" s="117" t="s">
        <v>145</v>
      </c>
      <c r="DO760" s="117" t="s">
        <v>145</v>
      </c>
      <c r="DP760" s="117" t="s">
        <v>145</v>
      </c>
      <c r="DQ760" s="117" t="s">
        <v>145</v>
      </c>
      <c r="DR760" s="117" t="s">
        <v>145</v>
      </c>
      <c r="DS760" s="117" t="s">
        <v>145</v>
      </c>
      <c r="DT760" s="117" t="s">
        <v>145</v>
      </c>
      <c r="DU760" s="117" t="s">
        <v>145</v>
      </c>
      <c r="DV760" s="117" t="s">
        <v>145</v>
      </c>
      <c r="DW760" s="117" t="s">
        <v>145</v>
      </c>
      <c r="DX760" s="117" t="s">
        <v>145</v>
      </c>
      <c r="DY760" s="117" t="s">
        <v>145</v>
      </c>
      <c r="DZ760" s="117" t="s">
        <v>145</v>
      </c>
      <c r="EA760" s="117" t="s">
        <v>145</v>
      </c>
      <c r="EB760" s="117" t="s">
        <v>145</v>
      </c>
      <c r="EC760" s="117" t="s">
        <v>180</v>
      </c>
      <c r="ED760" s="117" t="s">
        <v>145</v>
      </c>
      <c r="EE760" s="117" t="s">
        <v>154</v>
      </c>
      <c r="EF760" s="117" t="s">
        <v>145</v>
      </c>
      <c r="EG760" s="117" t="s">
        <v>145</v>
      </c>
      <c r="EH760" s="117" t="s">
        <v>145</v>
      </c>
      <c r="EI760" s="117" t="s">
        <v>145</v>
      </c>
      <c r="EJ760" s="117" t="s">
        <v>145</v>
      </c>
      <c r="EK760" s="117" t="s">
        <v>145</v>
      </c>
      <c r="EL760" s="117" t="s">
        <v>145</v>
      </c>
      <c r="EM760" s="117" t="s">
        <v>145</v>
      </c>
      <c r="EN760" s="117" t="s">
        <v>147</v>
      </c>
    </row>
    <row r="761" spans="1:144">
      <c r="A761" s="117" t="s">
        <v>2666</v>
      </c>
      <c r="B761" s="117" t="s">
        <v>145</v>
      </c>
      <c r="C761" s="117" t="s">
        <v>146</v>
      </c>
      <c r="D761" s="117" t="s">
        <v>145</v>
      </c>
      <c r="E761" s="117" t="s">
        <v>147</v>
      </c>
      <c r="F761" s="117" t="s">
        <v>145</v>
      </c>
      <c r="G761" s="117" t="s">
        <v>148</v>
      </c>
      <c r="H761" s="117" t="s">
        <v>149</v>
      </c>
      <c r="I761" s="117" t="s">
        <v>145</v>
      </c>
      <c r="J761" s="117" t="s">
        <v>150</v>
      </c>
      <c r="K761" s="117" t="s">
        <v>151</v>
      </c>
      <c r="L761" s="117" t="s">
        <v>2660</v>
      </c>
      <c r="M761" s="117" t="s">
        <v>145</v>
      </c>
      <c r="N761" s="117" t="s">
        <v>146</v>
      </c>
      <c r="O761" s="117" t="s">
        <v>153</v>
      </c>
      <c r="P761" s="117" t="s">
        <v>154</v>
      </c>
      <c r="Q761" s="117" t="s">
        <v>155</v>
      </c>
      <c r="R761" s="117" t="s">
        <v>145</v>
      </c>
      <c r="S761" s="117" t="s">
        <v>156</v>
      </c>
      <c r="T761" s="117" t="s">
        <v>154</v>
      </c>
      <c r="U761" s="117" t="s">
        <v>145</v>
      </c>
      <c r="V761" s="117" t="s">
        <v>145</v>
      </c>
      <c r="W761" s="117" t="s">
        <v>157</v>
      </c>
      <c r="X761" s="117" t="s">
        <v>157</v>
      </c>
      <c r="Y761" s="117" t="s">
        <v>158</v>
      </c>
      <c r="Z761" s="117" t="s">
        <v>159</v>
      </c>
      <c r="AA761" s="117" t="s">
        <v>145</v>
      </c>
      <c r="AB761" s="117" t="s">
        <v>145</v>
      </c>
      <c r="AC761" s="117" t="s">
        <v>145</v>
      </c>
      <c r="AD761" s="117" t="s">
        <v>145</v>
      </c>
      <c r="AE761" s="117" t="s">
        <v>2667</v>
      </c>
      <c r="AF761" s="117" t="s">
        <v>145</v>
      </c>
      <c r="AG761" s="117" t="s">
        <v>145</v>
      </c>
      <c r="AH761" s="117" t="s">
        <v>147</v>
      </c>
      <c r="AI761" s="117" t="s">
        <v>145</v>
      </c>
      <c r="AJ761" s="117" t="s">
        <v>145</v>
      </c>
      <c r="AK761" s="117" t="s">
        <v>145</v>
      </c>
      <c r="AL761" s="117" t="s">
        <v>145</v>
      </c>
      <c r="AM761" s="117" t="s">
        <v>145</v>
      </c>
      <c r="AN761" s="117" t="s">
        <v>145</v>
      </c>
      <c r="AO761" s="117" t="s">
        <v>161</v>
      </c>
      <c r="AP761" s="117" t="s">
        <v>2668</v>
      </c>
      <c r="AQ761" s="117" t="s">
        <v>2669</v>
      </c>
      <c r="AR761" s="117" t="s">
        <v>164</v>
      </c>
      <c r="AS761" s="117" t="s">
        <v>2597</v>
      </c>
      <c r="AT761" s="117" t="s">
        <v>1170</v>
      </c>
      <c r="AU761" s="117" t="s">
        <v>145</v>
      </c>
      <c r="AV761" s="117" t="s">
        <v>2670</v>
      </c>
      <c r="AW761" s="117" t="s">
        <v>1800</v>
      </c>
      <c r="AX761" s="117" t="s">
        <v>2671</v>
      </c>
      <c r="AY761" s="117" t="s">
        <v>145</v>
      </c>
      <c r="AZ761" s="117" t="s">
        <v>1170</v>
      </c>
      <c r="BA761" s="117" t="s">
        <v>145</v>
      </c>
      <c r="BB761" s="117" t="s">
        <v>145</v>
      </c>
      <c r="BC761" s="117" t="s">
        <v>145</v>
      </c>
      <c r="BD761" s="117" t="s">
        <v>145</v>
      </c>
      <c r="BE761" s="117" t="s">
        <v>145</v>
      </c>
      <c r="BF761" s="117" t="s">
        <v>145</v>
      </c>
      <c r="BG761" s="117" t="s">
        <v>145</v>
      </c>
      <c r="BH761" s="117" t="s">
        <v>145</v>
      </c>
      <c r="BI761" s="117" t="s">
        <v>145</v>
      </c>
      <c r="BJ761" s="117" t="s">
        <v>145</v>
      </c>
      <c r="BK761" s="117" t="s">
        <v>145</v>
      </c>
      <c r="BL761" s="117" t="s">
        <v>170</v>
      </c>
      <c r="BM761" s="117" t="s">
        <v>145</v>
      </c>
      <c r="BN761" s="117" t="s">
        <v>145</v>
      </c>
      <c r="BO761" s="117" t="s">
        <v>145</v>
      </c>
      <c r="BP761" s="117" t="s">
        <v>145</v>
      </c>
      <c r="BQ761" s="117" t="s">
        <v>145</v>
      </c>
      <c r="BR761" s="117" t="s">
        <v>145</v>
      </c>
      <c r="BS761" s="117" t="s">
        <v>145</v>
      </c>
      <c r="BT761" s="117" t="s">
        <v>145</v>
      </c>
      <c r="BU761" s="117" t="s">
        <v>145</v>
      </c>
      <c r="BV761" s="117" t="s">
        <v>171</v>
      </c>
      <c r="BW761" s="117" t="s">
        <v>145</v>
      </c>
      <c r="BX761" s="117" t="s">
        <v>145</v>
      </c>
      <c r="BY761" s="117" t="s">
        <v>145</v>
      </c>
      <c r="BZ761" s="117" t="s">
        <v>145</v>
      </c>
      <c r="CA761" s="117" t="s">
        <v>145</v>
      </c>
      <c r="CB761" s="117" t="s">
        <v>149</v>
      </c>
      <c r="CC761" s="117" t="s">
        <v>149</v>
      </c>
      <c r="CD761" s="117" t="s">
        <v>145</v>
      </c>
      <c r="CE761" s="117" t="s">
        <v>145</v>
      </c>
      <c r="CF761" s="117" t="s">
        <v>145</v>
      </c>
      <c r="CG761" s="117" t="s">
        <v>145</v>
      </c>
      <c r="CH761" s="117" t="s">
        <v>145</v>
      </c>
      <c r="CI761" s="117" t="s">
        <v>145</v>
      </c>
      <c r="CJ761" s="117" t="s">
        <v>145</v>
      </c>
      <c r="CK761" s="117" t="s">
        <v>145</v>
      </c>
      <c r="CL761" s="117" t="s">
        <v>145</v>
      </c>
      <c r="CM761" s="117" t="s">
        <v>145</v>
      </c>
      <c r="CN761" s="117" t="s">
        <v>145</v>
      </c>
      <c r="CO761" s="117" t="s">
        <v>1811</v>
      </c>
      <c r="CP761" s="117" t="s">
        <v>145</v>
      </c>
      <c r="CQ761" s="117" t="s">
        <v>145</v>
      </c>
      <c r="CR761" s="117" t="s">
        <v>145</v>
      </c>
      <c r="CS761" s="117" t="s">
        <v>173</v>
      </c>
      <c r="CT761" s="117" t="s">
        <v>300</v>
      </c>
      <c r="CU761" s="117" t="s">
        <v>175</v>
      </c>
      <c r="CV761" s="117" t="s">
        <v>176</v>
      </c>
      <c r="CW761" s="117" t="s">
        <v>177</v>
      </c>
      <c r="CX761" s="117" t="s">
        <v>178</v>
      </c>
      <c r="CY761" s="117" t="s">
        <v>178</v>
      </c>
      <c r="CZ761" s="117" t="s">
        <v>179</v>
      </c>
      <c r="DA761" s="117" t="s">
        <v>179</v>
      </c>
      <c r="DB761" s="117" t="s">
        <v>145</v>
      </c>
      <c r="DC761" s="117" t="s">
        <v>145</v>
      </c>
      <c r="DD761" s="117" t="s">
        <v>179</v>
      </c>
      <c r="DE761" s="117" t="s">
        <v>145</v>
      </c>
      <c r="DF761" s="117" t="s">
        <v>145</v>
      </c>
      <c r="DG761" s="117" t="s">
        <v>145</v>
      </c>
      <c r="DH761" s="117" t="s">
        <v>145</v>
      </c>
      <c r="DI761" s="117" t="s">
        <v>145</v>
      </c>
      <c r="DJ761" s="117" t="s">
        <v>145</v>
      </c>
      <c r="DK761" s="117" t="s">
        <v>145</v>
      </c>
      <c r="DL761" s="117" t="s">
        <v>145</v>
      </c>
      <c r="DM761" s="117" t="s">
        <v>145</v>
      </c>
      <c r="DN761" s="117" t="s">
        <v>145</v>
      </c>
      <c r="DO761" s="117" t="s">
        <v>145</v>
      </c>
      <c r="DP761" s="117" t="s">
        <v>145</v>
      </c>
      <c r="DQ761" s="117" t="s">
        <v>145</v>
      </c>
      <c r="DR761" s="117" t="s">
        <v>145</v>
      </c>
      <c r="DS761" s="117" t="s">
        <v>145</v>
      </c>
      <c r="DT761" s="117" t="s">
        <v>145</v>
      </c>
      <c r="DU761" s="117" t="s">
        <v>145</v>
      </c>
      <c r="DV761" s="117" t="s">
        <v>145</v>
      </c>
      <c r="DW761" s="117" t="s">
        <v>145</v>
      </c>
      <c r="DX761" s="117" t="s">
        <v>145</v>
      </c>
      <c r="DY761" s="117" t="s">
        <v>145</v>
      </c>
      <c r="DZ761" s="117" t="s">
        <v>145</v>
      </c>
      <c r="EA761" s="117" t="s">
        <v>145</v>
      </c>
      <c r="EB761" s="117" t="s">
        <v>145</v>
      </c>
      <c r="EC761" s="117" t="s">
        <v>180</v>
      </c>
      <c r="ED761" s="117" t="s">
        <v>145</v>
      </c>
      <c r="EE761" s="117" t="s">
        <v>154</v>
      </c>
      <c r="EF761" s="117" t="s">
        <v>145</v>
      </c>
      <c r="EG761" s="117" t="s">
        <v>145</v>
      </c>
      <c r="EH761" s="117" t="s">
        <v>145</v>
      </c>
      <c r="EI761" s="117" t="s">
        <v>145</v>
      </c>
      <c r="EJ761" s="117" t="s">
        <v>145</v>
      </c>
      <c r="EK761" s="117" t="s">
        <v>145</v>
      </c>
      <c r="EL761" s="117" t="s">
        <v>145</v>
      </c>
      <c r="EM761" s="117" t="s">
        <v>145</v>
      </c>
      <c r="EN761" s="117" t="s">
        <v>147</v>
      </c>
    </row>
    <row r="762" spans="1:144">
      <c r="A762" s="117" t="s">
        <v>2672</v>
      </c>
      <c r="B762" s="117" t="s">
        <v>145</v>
      </c>
      <c r="C762" s="117" t="s">
        <v>146</v>
      </c>
      <c r="D762" s="117" t="s">
        <v>145</v>
      </c>
      <c r="E762" s="117" t="s">
        <v>147</v>
      </c>
      <c r="F762" s="117" t="s">
        <v>145</v>
      </c>
      <c r="G762" s="117" t="s">
        <v>148</v>
      </c>
      <c r="H762" s="117" t="s">
        <v>149</v>
      </c>
      <c r="I762" s="117" t="s">
        <v>145</v>
      </c>
      <c r="J762" s="117" t="s">
        <v>150</v>
      </c>
      <c r="K762" s="117" t="s">
        <v>151</v>
      </c>
      <c r="L762" s="117" t="s">
        <v>2660</v>
      </c>
      <c r="M762" s="117" t="s">
        <v>145</v>
      </c>
      <c r="N762" s="117" t="s">
        <v>146</v>
      </c>
      <c r="O762" s="117" t="s">
        <v>153</v>
      </c>
      <c r="P762" s="117" t="s">
        <v>154</v>
      </c>
      <c r="Q762" s="117" t="s">
        <v>155</v>
      </c>
      <c r="R762" s="117" t="s">
        <v>145</v>
      </c>
      <c r="S762" s="117" t="s">
        <v>156</v>
      </c>
      <c r="T762" s="117" t="s">
        <v>154</v>
      </c>
      <c r="U762" s="117" t="s">
        <v>145</v>
      </c>
      <c r="V762" s="117" t="s">
        <v>145</v>
      </c>
      <c r="W762" s="117" t="s">
        <v>157</v>
      </c>
      <c r="X762" s="117" t="s">
        <v>157</v>
      </c>
      <c r="Y762" s="117" t="s">
        <v>158</v>
      </c>
      <c r="Z762" s="117" t="s">
        <v>159</v>
      </c>
      <c r="AA762" s="117" t="s">
        <v>145</v>
      </c>
      <c r="AB762" s="117" t="s">
        <v>145</v>
      </c>
      <c r="AC762" s="117" t="s">
        <v>145</v>
      </c>
      <c r="AD762" s="117" t="s">
        <v>145</v>
      </c>
      <c r="AE762" s="117" t="s">
        <v>2673</v>
      </c>
      <c r="AF762" s="117" t="s">
        <v>145</v>
      </c>
      <c r="AG762" s="117" t="s">
        <v>145</v>
      </c>
      <c r="AH762" s="117" t="s">
        <v>147</v>
      </c>
      <c r="AI762" s="117" t="s">
        <v>145</v>
      </c>
      <c r="AJ762" s="117" t="s">
        <v>145</v>
      </c>
      <c r="AK762" s="117" t="s">
        <v>145</v>
      </c>
      <c r="AL762" s="117" t="s">
        <v>145</v>
      </c>
      <c r="AM762" s="117" t="s">
        <v>145</v>
      </c>
      <c r="AN762" s="117" t="s">
        <v>145</v>
      </c>
      <c r="AO762" s="117" t="s">
        <v>2674</v>
      </c>
      <c r="AP762" s="117" t="s">
        <v>2675</v>
      </c>
      <c r="AQ762" s="117" t="s">
        <v>2676</v>
      </c>
      <c r="AR762" s="117" t="s">
        <v>783</v>
      </c>
      <c r="AS762" s="117" t="s">
        <v>2677</v>
      </c>
      <c r="AT762" s="117" t="s">
        <v>2678</v>
      </c>
      <c r="AU762" s="117" t="s">
        <v>145</v>
      </c>
      <c r="AV762" s="117" t="s">
        <v>2679</v>
      </c>
      <c r="AW762" s="117" t="s">
        <v>2680</v>
      </c>
      <c r="AX762" s="117" t="s">
        <v>2681</v>
      </c>
      <c r="AY762" s="117" t="s">
        <v>145</v>
      </c>
      <c r="AZ762" s="117" t="s">
        <v>2678</v>
      </c>
      <c r="BA762" s="117" t="s">
        <v>145</v>
      </c>
      <c r="BB762" s="117" t="s">
        <v>145</v>
      </c>
      <c r="BC762" s="117" t="s">
        <v>145</v>
      </c>
      <c r="BD762" s="117" t="s">
        <v>145</v>
      </c>
      <c r="BE762" s="117" t="s">
        <v>145</v>
      </c>
      <c r="BF762" s="117" t="s">
        <v>145</v>
      </c>
      <c r="BG762" s="117" t="s">
        <v>145</v>
      </c>
      <c r="BH762" s="117" t="s">
        <v>145</v>
      </c>
      <c r="BI762" s="117" t="s">
        <v>145</v>
      </c>
      <c r="BJ762" s="117" t="s">
        <v>145</v>
      </c>
      <c r="BK762" s="117" t="s">
        <v>145</v>
      </c>
      <c r="BL762" s="117" t="s">
        <v>170</v>
      </c>
      <c r="BM762" s="117" t="s">
        <v>145</v>
      </c>
      <c r="BN762" s="117" t="s">
        <v>145</v>
      </c>
      <c r="BO762" s="117" t="s">
        <v>145</v>
      </c>
      <c r="BP762" s="117" t="s">
        <v>145</v>
      </c>
      <c r="BQ762" s="117" t="s">
        <v>145</v>
      </c>
      <c r="BR762" s="117" t="s">
        <v>145</v>
      </c>
      <c r="BS762" s="117" t="s">
        <v>145</v>
      </c>
      <c r="BT762" s="117" t="s">
        <v>145</v>
      </c>
      <c r="BU762" s="117" t="s">
        <v>145</v>
      </c>
      <c r="BV762" s="117" t="s">
        <v>171</v>
      </c>
      <c r="BW762" s="117" t="s">
        <v>145</v>
      </c>
      <c r="BX762" s="117" t="s">
        <v>145</v>
      </c>
      <c r="BY762" s="117" t="s">
        <v>145</v>
      </c>
      <c r="BZ762" s="117" t="s">
        <v>145</v>
      </c>
      <c r="CA762" s="117" t="s">
        <v>145</v>
      </c>
      <c r="CB762" s="117" t="s">
        <v>149</v>
      </c>
      <c r="CC762" s="117" t="s">
        <v>149</v>
      </c>
      <c r="CD762" s="117" t="s">
        <v>145</v>
      </c>
      <c r="CE762" s="117" t="s">
        <v>145</v>
      </c>
      <c r="CF762" s="117" t="s">
        <v>145</v>
      </c>
      <c r="CG762" s="117" t="s">
        <v>145</v>
      </c>
      <c r="CH762" s="117" t="s">
        <v>145</v>
      </c>
      <c r="CI762" s="117" t="s">
        <v>145</v>
      </c>
      <c r="CJ762" s="117" t="s">
        <v>145</v>
      </c>
      <c r="CK762" s="117" t="s">
        <v>145</v>
      </c>
      <c r="CL762" s="117" t="s">
        <v>145</v>
      </c>
      <c r="CM762" s="117" t="s">
        <v>145</v>
      </c>
      <c r="CN762" s="117" t="s">
        <v>145</v>
      </c>
      <c r="CO762" s="117" t="s">
        <v>1811</v>
      </c>
      <c r="CP762" s="117" t="s">
        <v>145</v>
      </c>
      <c r="CQ762" s="117" t="s">
        <v>145</v>
      </c>
      <c r="CR762" s="117" t="s">
        <v>145</v>
      </c>
      <c r="CS762" s="117" t="s">
        <v>173</v>
      </c>
      <c r="CT762" s="117" t="s">
        <v>174</v>
      </c>
      <c r="CU762" s="117" t="s">
        <v>182</v>
      </c>
      <c r="CV762" s="117" t="s">
        <v>183</v>
      </c>
      <c r="CW762" s="117" t="s">
        <v>184</v>
      </c>
      <c r="CX762" s="117" t="s">
        <v>178</v>
      </c>
      <c r="CY762" s="117" t="s">
        <v>178</v>
      </c>
      <c r="CZ762" s="117" t="s">
        <v>179</v>
      </c>
      <c r="DA762" s="117" t="s">
        <v>179</v>
      </c>
      <c r="DB762" s="117" t="s">
        <v>145</v>
      </c>
      <c r="DC762" s="117" t="s">
        <v>145</v>
      </c>
      <c r="DD762" s="117" t="s">
        <v>179</v>
      </c>
      <c r="DE762" s="117" t="s">
        <v>145</v>
      </c>
      <c r="DF762" s="117" t="s">
        <v>145</v>
      </c>
      <c r="DG762" s="117" t="s">
        <v>145</v>
      </c>
      <c r="DH762" s="117" t="s">
        <v>145</v>
      </c>
      <c r="DI762" s="117" t="s">
        <v>145</v>
      </c>
      <c r="DJ762" s="117" t="s">
        <v>145</v>
      </c>
      <c r="DK762" s="117" t="s">
        <v>145</v>
      </c>
      <c r="DL762" s="117" t="s">
        <v>145</v>
      </c>
      <c r="DM762" s="117" t="s">
        <v>145</v>
      </c>
      <c r="DN762" s="117" t="s">
        <v>145</v>
      </c>
      <c r="DO762" s="117" t="s">
        <v>145</v>
      </c>
      <c r="DP762" s="117" t="s">
        <v>145</v>
      </c>
      <c r="DQ762" s="117" t="s">
        <v>145</v>
      </c>
      <c r="DR762" s="117" t="s">
        <v>145</v>
      </c>
      <c r="DS762" s="117" t="s">
        <v>145</v>
      </c>
      <c r="DT762" s="117" t="s">
        <v>145</v>
      </c>
      <c r="DU762" s="117" t="s">
        <v>145</v>
      </c>
      <c r="DV762" s="117" t="s">
        <v>145</v>
      </c>
      <c r="DW762" s="117" t="s">
        <v>145</v>
      </c>
      <c r="DX762" s="117" t="s">
        <v>145</v>
      </c>
      <c r="DY762" s="117" t="s">
        <v>145</v>
      </c>
      <c r="DZ762" s="117" t="s">
        <v>145</v>
      </c>
      <c r="EA762" s="117" t="s">
        <v>145</v>
      </c>
      <c r="EB762" s="117" t="s">
        <v>145</v>
      </c>
      <c r="EC762" s="117" t="s">
        <v>180</v>
      </c>
      <c r="ED762" s="117" t="s">
        <v>145</v>
      </c>
      <c r="EE762" s="117" t="s">
        <v>154</v>
      </c>
      <c r="EF762" s="117" t="s">
        <v>145</v>
      </c>
      <c r="EG762" s="117" t="s">
        <v>145</v>
      </c>
      <c r="EH762" s="117" t="s">
        <v>145</v>
      </c>
      <c r="EI762" s="117" t="s">
        <v>145</v>
      </c>
      <c r="EJ762" s="117" t="s">
        <v>145</v>
      </c>
      <c r="EK762" s="117" t="s">
        <v>145</v>
      </c>
      <c r="EL762" s="117" t="s">
        <v>145</v>
      </c>
      <c r="EM762" s="117" t="s">
        <v>145</v>
      </c>
      <c r="EN762" s="117" t="s">
        <v>147</v>
      </c>
    </row>
    <row r="763" spans="1:144">
      <c r="A763" s="117" t="s">
        <v>2672</v>
      </c>
      <c r="B763" s="117" t="s">
        <v>145</v>
      </c>
      <c r="C763" s="117" t="s">
        <v>146</v>
      </c>
      <c r="D763" s="117" t="s">
        <v>145</v>
      </c>
      <c r="E763" s="117" t="s">
        <v>147</v>
      </c>
      <c r="F763" s="117" t="s">
        <v>145</v>
      </c>
      <c r="G763" s="117" t="s">
        <v>148</v>
      </c>
      <c r="H763" s="117" t="s">
        <v>149</v>
      </c>
      <c r="I763" s="117" t="s">
        <v>145</v>
      </c>
      <c r="J763" s="117" t="s">
        <v>150</v>
      </c>
      <c r="K763" s="117" t="s">
        <v>151</v>
      </c>
      <c r="L763" s="117" t="s">
        <v>2660</v>
      </c>
      <c r="M763" s="117" t="s">
        <v>145</v>
      </c>
      <c r="N763" s="117" t="s">
        <v>146</v>
      </c>
      <c r="O763" s="117" t="s">
        <v>153</v>
      </c>
      <c r="P763" s="117" t="s">
        <v>154</v>
      </c>
      <c r="Q763" s="117" t="s">
        <v>155</v>
      </c>
      <c r="R763" s="117" t="s">
        <v>145</v>
      </c>
      <c r="S763" s="117" t="s">
        <v>156</v>
      </c>
      <c r="T763" s="117" t="s">
        <v>154</v>
      </c>
      <c r="U763" s="117" t="s">
        <v>145</v>
      </c>
      <c r="V763" s="117" t="s">
        <v>145</v>
      </c>
      <c r="W763" s="117" t="s">
        <v>157</v>
      </c>
      <c r="X763" s="117" t="s">
        <v>157</v>
      </c>
      <c r="Y763" s="117" t="s">
        <v>158</v>
      </c>
      <c r="Z763" s="117" t="s">
        <v>159</v>
      </c>
      <c r="AA763" s="117" t="s">
        <v>145</v>
      </c>
      <c r="AB763" s="117" t="s">
        <v>145</v>
      </c>
      <c r="AC763" s="117" t="s">
        <v>145</v>
      </c>
      <c r="AD763" s="117" t="s">
        <v>145</v>
      </c>
      <c r="AE763" s="117" t="s">
        <v>2673</v>
      </c>
      <c r="AF763" s="117" t="s">
        <v>145</v>
      </c>
      <c r="AG763" s="117" t="s">
        <v>145</v>
      </c>
      <c r="AH763" s="117" t="s">
        <v>147</v>
      </c>
      <c r="AI763" s="117" t="s">
        <v>145</v>
      </c>
      <c r="AJ763" s="117" t="s">
        <v>145</v>
      </c>
      <c r="AK763" s="117" t="s">
        <v>145</v>
      </c>
      <c r="AL763" s="117" t="s">
        <v>145</v>
      </c>
      <c r="AM763" s="117" t="s">
        <v>145</v>
      </c>
      <c r="AN763" s="117" t="s">
        <v>145</v>
      </c>
      <c r="AO763" s="117" t="s">
        <v>2674</v>
      </c>
      <c r="AP763" s="117" t="s">
        <v>2675</v>
      </c>
      <c r="AQ763" s="117" t="s">
        <v>2676</v>
      </c>
      <c r="AR763" s="117" t="s">
        <v>783</v>
      </c>
      <c r="AS763" s="117" t="s">
        <v>2677</v>
      </c>
      <c r="AT763" s="117" t="s">
        <v>2678</v>
      </c>
      <c r="AU763" s="117" t="s">
        <v>145</v>
      </c>
      <c r="AV763" s="117" t="s">
        <v>2679</v>
      </c>
      <c r="AW763" s="117" t="s">
        <v>2680</v>
      </c>
      <c r="AX763" s="117" t="s">
        <v>2681</v>
      </c>
      <c r="AY763" s="117" t="s">
        <v>145</v>
      </c>
      <c r="AZ763" s="117" t="s">
        <v>2678</v>
      </c>
      <c r="BA763" s="117" t="s">
        <v>145</v>
      </c>
      <c r="BB763" s="117" t="s">
        <v>145</v>
      </c>
      <c r="BC763" s="117" t="s">
        <v>145</v>
      </c>
      <c r="BD763" s="117" t="s">
        <v>145</v>
      </c>
      <c r="BE763" s="117" t="s">
        <v>145</v>
      </c>
      <c r="BF763" s="117" t="s">
        <v>145</v>
      </c>
      <c r="BG763" s="117" t="s">
        <v>145</v>
      </c>
      <c r="BH763" s="117" t="s">
        <v>145</v>
      </c>
      <c r="BI763" s="117" t="s">
        <v>145</v>
      </c>
      <c r="BJ763" s="117" t="s">
        <v>145</v>
      </c>
      <c r="BK763" s="117" t="s">
        <v>145</v>
      </c>
      <c r="BL763" s="117" t="s">
        <v>170</v>
      </c>
      <c r="BM763" s="117" t="s">
        <v>145</v>
      </c>
      <c r="BN763" s="117" t="s">
        <v>145</v>
      </c>
      <c r="BO763" s="117" t="s">
        <v>145</v>
      </c>
      <c r="BP763" s="117" t="s">
        <v>145</v>
      </c>
      <c r="BQ763" s="117" t="s">
        <v>145</v>
      </c>
      <c r="BR763" s="117" t="s">
        <v>145</v>
      </c>
      <c r="BS763" s="117" t="s">
        <v>145</v>
      </c>
      <c r="BT763" s="117" t="s">
        <v>145</v>
      </c>
      <c r="BU763" s="117" t="s">
        <v>145</v>
      </c>
      <c r="BV763" s="117" t="s">
        <v>171</v>
      </c>
      <c r="BW763" s="117" t="s">
        <v>145</v>
      </c>
      <c r="BX763" s="117" t="s">
        <v>145</v>
      </c>
      <c r="BY763" s="117" t="s">
        <v>145</v>
      </c>
      <c r="BZ763" s="117" t="s">
        <v>145</v>
      </c>
      <c r="CA763" s="117" t="s">
        <v>145</v>
      </c>
      <c r="CB763" s="117" t="s">
        <v>149</v>
      </c>
      <c r="CC763" s="117" t="s">
        <v>149</v>
      </c>
      <c r="CD763" s="117" t="s">
        <v>145</v>
      </c>
      <c r="CE763" s="117" t="s">
        <v>145</v>
      </c>
      <c r="CF763" s="117" t="s">
        <v>145</v>
      </c>
      <c r="CG763" s="117" t="s">
        <v>145</v>
      </c>
      <c r="CH763" s="117" t="s">
        <v>145</v>
      </c>
      <c r="CI763" s="117" t="s">
        <v>145</v>
      </c>
      <c r="CJ763" s="117" t="s">
        <v>145</v>
      </c>
      <c r="CK763" s="117" t="s">
        <v>145</v>
      </c>
      <c r="CL763" s="117" t="s">
        <v>145</v>
      </c>
      <c r="CM763" s="117" t="s">
        <v>145</v>
      </c>
      <c r="CN763" s="117" t="s">
        <v>145</v>
      </c>
      <c r="CO763" s="117" t="s">
        <v>1811</v>
      </c>
      <c r="CP763" s="117" t="s">
        <v>145</v>
      </c>
      <c r="CQ763" s="117" t="s">
        <v>145</v>
      </c>
      <c r="CR763" s="117" t="s">
        <v>145</v>
      </c>
      <c r="CS763" s="117" t="s">
        <v>173</v>
      </c>
      <c r="CT763" s="117" t="s">
        <v>181</v>
      </c>
      <c r="CU763" s="117" t="s">
        <v>1673</v>
      </c>
      <c r="CV763" s="117" t="s">
        <v>1674</v>
      </c>
      <c r="CW763" s="117" t="s">
        <v>1674</v>
      </c>
      <c r="CX763" s="117" t="s">
        <v>178</v>
      </c>
      <c r="CY763" s="117" t="s">
        <v>178</v>
      </c>
      <c r="CZ763" s="117" t="s">
        <v>179</v>
      </c>
      <c r="DA763" s="117" t="s">
        <v>179</v>
      </c>
      <c r="DB763" s="117" t="s">
        <v>145</v>
      </c>
      <c r="DC763" s="117" t="s">
        <v>145</v>
      </c>
      <c r="DD763" s="117" t="s">
        <v>179</v>
      </c>
      <c r="DE763" s="117" t="s">
        <v>145</v>
      </c>
      <c r="DF763" s="117" t="s">
        <v>145</v>
      </c>
      <c r="DG763" s="117" t="s">
        <v>145</v>
      </c>
      <c r="DH763" s="117" t="s">
        <v>145</v>
      </c>
      <c r="DI763" s="117" t="s">
        <v>145</v>
      </c>
      <c r="DJ763" s="117" t="s">
        <v>145</v>
      </c>
      <c r="DK763" s="117" t="s">
        <v>145</v>
      </c>
      <c r="DL763" s="117" t="s">
        <v>145</v>
      </c>
      <c r="DM763" s="117" t="s">
        <v>145</v>
      </c>
      <c r="DN763" s="117" t="s">
        <v>145</v>
      </c>
      <c r="DO763" s="117" t="s">
        <v>145</v>
      </c>
      <c r="DP763" s="117" t="s">
        <v>145</v>
      </c>
      <c r="DQ763" s="117" t="s">
        <v>145</v>
      </c>
      <c r="DR763" s="117" t="s">
        <v>145</v>
      </c>
      <c r="DS763" s="117" t="s">
        <v>145</v>
      </c>
      <c r="DT763" s="117" t="s">
        <v>145</v>
      </c>
      <c r="DU763" s="117" t="s">
        <v>145</v>
      </c>
      <c r="DV763" s="117" t="s">
        <v>145</v>
      </c>
      <c r="DW763" s="117" t="s">
        <v>145</v>
      </c>
      <c r="DX763" s="117" t="s">
        <v>145</v>
      </c>
      <c r="DY763" s="117" t="s">
        <v>145</v>
      </c>
      <c r="DZ763" s="117" t="s">
        <v>145</v>
      </c>
      <c r="EA763" s="117" t="s">
        <v>145</v>
      </c>
      <c r="EB763" s="117" t="s">
        <v>145</v>
      </c>
      <c r="EC763" s="117" t="s">
        <v>180</v>
      </c>
      <c r="ED763" s="117" t="s">
        <v>145</v>
      </c>
      <c r="EE763" s="117" t="s">
        <v>154</v>
      </c>
      <c r="EF763" s="117" t="s">
        <v>145</v>
      </c>
      <c r="EG763" s="117" t="s">
        <v>145</v>
      </c>
      <c r="EH763" s="117" t="s">
        <v>145</v>
      </c>
      <c r="EI763" s="117" t="s">
        <v>145</v>
      </c>
      <c r="EJ763" s="117" t="s">
        <v>145</v>
      </c>
      <c r="EK763" s="117" t="s">
        <v>145</v>
      </c>
      <c r="EL763" s="117" t="s">
        <v>145</v>
      </c>
      <c r="EM763" s="117" t="s">
        <v>145</v>
      </c>
      <c r="EN763" s="117" t="s">
        <v>147</v>
      </c>
    </row>
    <row r="764" spans="1:144">
      <c r="A764" s="117" t="s">
        <v>2672</v>
      </c>
      <c r="B764" s="117" t="s">
        <v>145</v>
      </c>
      <c r="C764" s="117" t="s">
        <v>146</v>
      </c>
      <c r="D764" s="117" t="s">
        <v>145</v>
      </c>
      <c r="E764" s="117" t="s">
        <v>147</v>
      </c>
      <c r="F764" s="117" t="s">
        <v>145</v>
      </c>
      <c r="G764" s="117" t="s">
        <v>148</v>
      </c>
      <c r="H764" s="117" t="s">
        <v>149</v>
      </c>
      <c r="I764" s="117" t="s">
        <v>145</v>
      </c>
      <c r="J764" s="117" t="s">
        <v>150</v>
      </c>
      <c r="K764" s="117" t="s">
        <v>151</v>
      </c>
      <c r="L764" s="117" t="s">
        <v>2660</v>
      </c>
      <c r="M764" s="117" t="s">
        <v>145</v>
      </c>
      <c r="N764" s="117" t="s">
        <v>146</v>
      </c>
      <c r="O764" s="117" t="s">
        <v>153</v>
      </c>
      <c r="P764" s="117" t="s">
        <v>154</v>
      </c>
      <c r="Q764" s="117" t="s">
        <v>155</v>
      </c>
      <c r="R764" s="117" t="s">
        <v>145</v>
      </c>
      <c r="S764" s="117" t="s">
        <v>156</v>
      </c>
      <c r="T764" s="117" t="s">
        <v>154</v>
      </c>
      <c r="U764" s="117" t="s">
        <v>145</v>
      </c>
      <c r="V764" s="117" t="s">
        <v>145</v>
      </c>
      <c r="W764" s="117" t="s">
        <v>157</v>
      </c>
      <c r="X764" s="117" t="s">
        <v>157</v>
      </c>
      <c r="Y764" s="117" t="s">
        <v>158</v>
      </c>
      <c r="Z764" s="117" t="s">
        <v>159</v>
      </c>
      <c r="AA764" s="117" t="s">
        <v>145</v>
      </c>
      <c r="AB764" s="117" t="s">
        <v>145</v>
      </c>
      <c r="AC764" s="117" t="s">
        <v>145</v>
      </c>
      <c r="AD764" s="117" t="s">
        <v>145</v>
      </c>
      <c r="AE764" s="117" t="s">
        <v>2673</v>
      </c>
      <c r="AF764" s="117" t="s">
        <v>145</v>
      </c>
      <c r="AG764" s="117" t="s">
        <v>145</v>
      </c>
      <c r="AH764" s="117" t="s">
        <v>147</v>
      </c>
      <c r="AI764" s="117" t="s">
        <v>145</v>
      </c>
      <c r="AJ764" s="117" t="s">
        <v>145</v>
      </c>
      <c r="AK764" s="117" t="s">
        <v>145</v>
      </c>
      <c r="AL764" s="117" t="s">
        <v>145</v>
      </c>
      <c r="AM764" s="117" t="s">
        <v>145</v>
      </c>
      <c r="AN764" s="117" t="s">
        <v>145</v>
      </c>
      <c r="AO764" s="117" t="s">
        <v>2674</v>
      </c>
      <c r="AP764" s="117" t="s">
        <v>2675</v>
      </c>
      <c r="AQ764" s="117" t="s">
        <v>2676</v>
      </c>
      <c r="AR764" s="117" t="s">
        <v>783</v>
      </c>
      <c r="AS764" s="117" t="s">
        <v>2677</v>
      </c>
      <c r="AT764" s="117" t="s">
        <v>2678</v>
      </c>
      <c r="AU764" s="117" t="s">
        <v>145</v>
      </c>
      <c r="AV764" s="117" t="s">
        <v>2679</v>
      </c>
      <c r="AW764" s="117" t="s">
        <v>2680</v>
      </c>
      <c r="AX764" s="117" t="s">
        <v>2681</v>
      </c>
      <c r="AY764" s="117" t="s">
        <v>145</v>
      </c>
      <c r="AZ764" s="117" t="s">
        <v>2678</v>
      </c>
      <c r="BA764" s="117" t="s">
        <v>145</v>
      </c>
      <c r="BB764" s="117" t="s">
        <v>145</v>
      </c>
      <c r="BC764" s="117" t="s">
        <v>145</v>
      </c>
      <c r="BD764" s="117" t="s">
        <v>145</v>
      </c>
      <c r="BE764" s="117" t="s">
        <v>145</v>
      </c>
      <c r="BF764" s="117" t="s">
        <v>145</v>
      </c>
      <c r="BG764" s="117" t="s">
        <v>145</v>
      </c>
      <c r="BH764" s="117" t="s">
        <v>145</v>
      </c>
      <c r="BI764" s="117" t="s">
        <v>145</v>
      </c>
      <c r="BJ764" s="117" t="s">
        <v>145</v>
      </c>
      <c r="BK764" s="117" t="s">
        <v>145</v>
      </c>
      <c r="BL764" s="117" t="s">
        <v>170</v>
      </c>
      <c r="BM764" s="117" t="s">
        <v>145</v>
      </c>
      <c r="BN764" s="117" t="s">
        <v>145</v>
      </c>
      <c r="BO764" s="117" t="s">
        <v>145</v>
      </c>
      <c r="BP764" s="117" t="s">
        <v>145</v>
      </c>
      <c r="BQ764" s="117" t="s">
        <v>145</v>
      </c>
      <c r="BR764" s="117" t="s">
        <v>145</v>
      </c>
      <c r="BS764" s="117" t="s">
        <v>145</v>
      </c>
      <c r="BT764" s="117" t="s">
        <v>145</v>
      </c>
      <c r="BU764" s="117" t="s">
        <v>145</v>
      </c>
      <c r="BV764" s="117" t="s">
        <v>171</v>
      </c>
      <c r="BW764" s="117" t="s">
        <v>145</v>
      </c>
      <c r="BX764" s="117" t="s">
        <v>145</v>
      </c>
      <c r="BY764" s="117" t="s">
        <v>145</v>
      </c>
      <c r="BZ764" s="117" t="s">
        <v>145</v>
      </c>
      <c r="CA764" s="117" t="s">
        <v>145</v>
      </c>
      <c r="CB764" s="117" t="s">
        <v>149</v>
      </c>
      <c r="CC764" s="117" t="s">
        <v>149</v>
      </c>
      <c r="CD764" s="117" t="s">
        <v>145</v>
      </c>
      <c r="CE764" s="117" t="s">
        <v>145</v>
      </c>
      <c r="CF764" s="117" t="s">
        <v>145</v>
      </c>
      <c r="CG764" s="117" t="s">
        <v>145</v>
      </c>
      <c r="CH764" s="117" t="s">
        <v>145</v>
      </c>
      <c r="CI764" s="117" t="s">
        <v>145</v>
      </c>
      <c r="CJ764" s="117" t="s">
        <v>145</v>
      </c>
      <c r="CK764" s="117" t="s">
        <v>145</v>
      </c>
      <c r="CL764" s="117" t="s">
        <v>145</v>
      </c>
      <c r="CM764" s="117" t="s">
        <v>145</v>
      </c>
      <c r="CN764" s="117" t="s">
        <v>145</v>
      </c>
      <c r="CO764" s="117" t="s">
        <v>1811</v>
      </c>
      <c r="CP764" s="117" t="s">
        <v>145</v>
      </c>
      <c r="CQ764" s="117" t="s">
        <v>145</v>
      </c>
      <c r="CR764" s="117" t="s">
        <v>145</v>
      </c>
      <c r="CS764" s="117" t="s">
        <v>173</v>
      </c>
      <c r="CT764" s="117" t="s">
        <v>300</v>
      </c>
      <c r="CU764" s="117" t="s">
        <v>175</v>
      </c>
      <c r="CV764" s="117" t="s">
        <v>176</v>
      </c>
      <c r="CW764" s="117" t="s">
        <v>177</v>
      </c>
      <c r="CX764" s="117" t="s">
        <v>178</v>
      </c>
      <c r="CY764" s="117" t="s">
        <v>178</v>
      </c>
      <c r="CZ764" s="117" t="s">
        <v>179</v>
      </c>
      <c r="DA764" s="117" t="s">
        <v>179</v>
      </c>
      <c r="DB764" s="117" t="s">
        <v>145</v>
      </c>
      <c r="DC764" s="117" t="s">
        <v>145</v>
      </c>
      <c r="DD764" s="117" t="s">
        <v>179</v>
      </c>
      <c r="DE764" s="117" t="s">
        <v>145</v>
      </c>
      <c r="DF764" s="117" t="s">
        <v>145</v>
      </c>
      <c r="DG764" s="117" t="s">
        <v>145</v>
      </c>
      <c r="DH764" s="117" t="s">
        <v>145</v>
      </c>
      <c r="DI764" s="117" t="s">
        <v>145</v>
      </c>
      <c r="DJ764" s="117" t="s">
        <v>145</v>
      </c>
      <c r="DK764" s="117" t="s">
        <v>145</v>
      </c>
      <c r="DL764" s="117" t="s">
        <v>145</v>
      </c>
      <c r="DM764" s="117" t="s">
        <v>145</v>
      </c>
      <c r="DN764" s="117" t="s">
        <v>145</v>
      </c>
      <c r="DO764" s="117" t="s">
        <v>145</v>
      </c>
      <c r="DP764" s="117" t="s">
        <v>145</v>
      </c>
      <c r="DQ764" s="117" t="s">
        <v>145</v>
      </c>
      <c r="DR764" s="117" t="s">
        <v>145</v>
      </c>
      <c r="DS764" s="117" t="s">
        <v>145</v>
      </c>
      <c r="DT764" s="117" t="s">
        <v>145</v>
      </c>
      <c r="DU764" s="117" t="s">
        <v>145</v>
      </c>
      <c r="DV764" s="117" t="s">
        <v>145</v>
      </c>
      <c r="DW764" s="117" t="s">
        <v>145</v>
      </c>
      <c r="DX764" s="117" t="s">
        <v>145</v>
      </c>
      <c r="DY764" s="117" t="s">
        <v>145</v>
      </c>
      <c r="DZ764" s="117" t="s">
        <v>145</v>
      </c>
      <c r="EA764" s="117" t="s">
        <v>145</v>
      </c>
      <c r="EB764" s="117" t="s">
        <v>145</v>
      </c>
      <c r="EC764" s="117" t="s">
        <v>180</v>
      </c>
      <c r="ED764" s="117" t="s">
        <v>145</v>
      </c>
      <c r="EE764" s="117" t="s">
        <v>154</v>
      </c>
      <c r="EF764" s="117" t="s">
        <v>145</v>
      </c>
      <c r="EG764" s="117" t="s">
        <v>145</v>
      </c>
      <c r="EH764" s="117" t="s">
        <v>145</v>
      </c>
      <c r="EI764" s="117" t="s">
        <v>145</v>
      </c>
      <c r="EJ764" s="117" t="s">
        <v>145</v>
      </c>
      <c r="EK764" s="117" t="s">
        <v>145</v>
      </c>
      <c r="EL764" s="117" t="s">
        <v>145</v>
      </c>
      <c r="EM764" s="117" t="s">
        <v>145</v>
      </c>
      <c r="EN764" s="117" t="s">
        <v>147</v>
      </c>
    </row>
    <row r="765" spans="1:144">
      <c r="A765" s="117" t="s">
        <v>2682</v>
      </c>
      <c r="B765" s="117" t="s">
        <v>145</v>
      </c>
      <c r="C765" s="117" t="s">
        <v>146</v>
      </c>
      <c r="D765" s="117" t="s">
        <v>145</v>
      </c>
      <c r="E765" s="117" t="s">
        <v>147</v>
      </c>
      <c r="F765" s="117" t="s">
        <v>145</v>
      </c>
      <c r="G765" s="117" t="s">
        <v>148</v>
      </c>
      <c r="H765" s="117" t="s">
        <v>149</v>
      </c>
      <c r="I765" s="117" t="s">
        <v>145</v>
      </c>
      <c r="J765" s="117" t="s">
        <v>150</v>
      </c>
      <c r="K765" s="117" t="s">
        <v>151</v>
      </c>
      <c r="L765" s="117" t="s">
        <v>2683</v>
      </c>
      <c r="M765" s="117" t="s">
        <v>145</v>
      </c>
      <c r="N765" s="117" t="s">
        <v>146</v>
      </c>
      <c r="O765" s="117" t="s">
        <v>153</v>
      </c>
      <c r="P765" s="117" t="s">
        <v>154</v>
      </c>
      <c r="Q765" s="117" t="s">
        <v>155</v>
      </c>
      <c r="R765" s="117" t="s">
        <v>145</v>
      </c>
      <c r="S765" s="117" t="s">
        <v>156</v>
      </c>
      <c r="T765" s="117" t="s">
        <v>154</v>
      </c>
      <c r="U765" s="117" t="s">
        <v>145</v>
      </c>
      <c r="V765" s="117" t="s">
        <v>145</v>
      </c>
      <c r="W765" s="117" t="s">
        <v>157</v>
      </c>
      <c r="X765" s="117" t="s">
        <v>157</v>
      </c>
      <c r="Y765" s="117" t="s">
        <v>158</v>
      </c>
      <c r="Z765" s="117" t="s">
        <v>159</v>
      </c>
      <c r="AA765" s="117" t="s">
        <v>145</v>
      </c>
      <c r="AB765" s="117" t="s">
        <v>145</v>
      </c>
      <c r="AC765" s="117" t="s">
        <v>145</v>
      </c>
      <c r="AD765" s="117" t="s">
        <v>145</v>
      </c>
      <c r="AE765" s="117" t="s">
        <v>2684</v>
      </c>
      <c r="AF765" s="117" t="s">
        <v>145</v>
      </c>
      <c r="AG765" s="117" t="s">
        <v>145</v>
      </c>
      <c r="AH765" s="117" t="s">
        <v>147</v>
      </c>
      <c r="AI765" s="117" t="s">
        <v>145</v>
      </c>
      <c r="AJ765" s="117" t="s">
        <v>145</v>
      </c>
      <c r="AK765" s="117" t="s">
        <v>145</v>
      </c>
      <c r="AL765" s="117" t="s">
        <v>145</v>
      </c>
      <c r="AM765" s="117" t="s">
        <v>145</v>
      </c>
      <c r="AN765" s="117" t="s">
        <v>145</v>
      </c>
      <c r="AO765" s="117" t="s">
        <v>2685</v>
      </c>
      <c r="AP765" s="117" t="s">
        <v>2686</v>
      </c>
      <c r="AQ765" s="117" t="s">
        <v>2687</v>
      </c>
      <c r="AR765" s="117" t="s">
        <v>2688</v>
      </c>
      <c r="AS765" s="117" t="s">
        <v>2689</v>
      </c>
      <c r="AT765" s="117" t="s">
        <v>2690</v>
      </c>
      <c r="AU765" s="117" t="s">
        <v>145</v>
      </c>
      <c r="AV765" s="117" t="s">
        <v>2691</v>
      </c>
      <c r="AW765" s="117" t="s">
        <v>2692</v>
      </c>
      <c r="AX765" s="117" t="s">
        <v>2693</v>
      </c>
      <c r="AY765" s="117" t="s">
        <v>145</v>
      </c>
      <c r="AZ765" s="117" t="s">
        <v>2690</v>
      </c>
      <c r="BA765" s="117" t="s">
        <v>145</v>
      </c>
      <c r="BB765" s="117" t="s">
        <v>145</v>
      </c>
      <c r="BC765" s="117" t="s">
        <v>145</v>
      </c>
      <c r="BD765" s="117" t="s">
        <v>145</v>
      </c>
      <c r="BE765" s="117" t="s">
        <v>145</v>
      </c>
      <c r="BF765" s="117" t="s">
        <v>145</v>
      </c>
      <c r="BG765" s="117" t="s">
        <v>145</v>
      </c>
      <c r="BH765" s="117" t="s">
        <v>145</v>
      </c>
      <c r="BI765" s="117" t="s">
        <v>145</v>
      </c>
      <c r="BJ765" s="117" t="s">
        <v>145</v>
      </c>
      <c r="BK765" s="117" t="s">
        <v>145</v>
      </c>
      <c r="BL765" s="117" t="s">
        <v>170</v>
      </c>
      <c r="BM765" s="117" t="s">
        <v>145</v>
      </c>
      <c r="BN765" s="117" t="s">
        <v>145</v>
      </c>
      <c r="BO765" s="117" t="s">
        <v>145</v>
      </c>
      <c r="BP765" s="117" t="s">
        <v>145</v>
      </c>
      <c r="BQ765" s="117" t="s">
        <v>145</v>
      </c>
      <c r="BR765" s="117" t="s">
        <v>145</v>
      </c>
      <c r="BS765" s="117" t="s">
        <v>145</v>
      </c>
      <c r="BT765" s="117" t="s">
        <v>145</v>
      </c>
      <c r="BU765" s="117" t="s">
        <v>145</v>
      </c>
      <c r="BV765" s="117" t="s">
        <v>171</v>
      </c>
      <c r="BW765" s="117" t="s">
        <v>145</v>
      </c>
      <c r="BX765" s="117" t="s">
        <v>145</v>
      </c>
      <c r="BY765" s="117" t="s">
        <v>145</v>
      </c>
      <c r="BZ765" s="117" t="s">
        <v>145</v>
      </c>
      <c r="CA765" s="117" t="s">
        <v>145</v>
      </c>
      <c r="CB765" s="117" t="s">
        <v>149</v>
      </c>
      <c r="CC765" s="117" t="s">
        <v>149</v>
      </c>
      <c r="CD765" s="117" t="s">
        <v>145</v>
      </c>
      <c r="CE765" s="117" t="s">
        <v>145</v>
      </c>
      <c r="CF765" s="117" t="s">
        <v>145</v>
      </c>
      <c r="CG765" s="117" t="s">
        <v>145</v>
      </c>
      <c r="CH765" s="117" t="s">
        <v>145</v>
      </c>
      <c r="CI765" s="117" t="s">
        <v>145</v>
      </c>
      <c r="CJ765" s="117" t="s">
        <v>145</v>
      </c>
      <c r="CK765" s="117" t="s">
        <v>145</v>
      </c>
      <c r="CL765" s="117" t="s">
        <v>145</v>
      </c>
      <c r="CM765" s="117" t="s">
        <v>145</v>
      </c>
      <c r="CN765" s="117" t="s">
        <v>145</v>
      </c>
      <c r="CO765" s="117" t="s">
        <v>1811</v>
      </c>
      <c r="CP765" s="117" t="s">
        <v>145</v>
      </c>
      <c r="CQ765" s="117" t="s">
        <v>145</v>
      </c>
      <c r="CR765" s="117" t="s">
        <v>145</v>
      </c>
      <c r="CS765" s="117" t="s">
        <v>173</v>
      </c>
      <c r="CT765" s="117" t="s">
        <v>174</v>
      </c>
      <c r="CU765" s="117" t="s">
        <v>182</v>
      </c>
      <c r="CV765" s="117" t="s">
        <v>183</v>
      </c>
      <c r="CW765" s="117" t="s">
        <v>184</v>
      </c>
      <c r="CX765" s="117" t="s">
        <v>178</v>
      </c>
      <c r="CY765" s="117" t="s">
        <v>178</v>
      </c>
      <c r="CZ765" s="117" t="s">
        <v>179</v>
      </c>
      <c r="DA765" s="117" t="s">
        <v>179</v>
      </c>
      <c r="DB765" s="117" t="s">
        <v>145</v>
      </c>
      <c r="DC765" s="117" t="s">
        <v>145</v>
      </c>
      <c r="DD765" s="117" t="s">
        <v>179</v>
      </c>
      <c r="DE765" s="117" t="s">
        <v>145</v>
      </c>
      <c r="DF765" s="117" t="s">
        <v>145</v>
      </c>
      <c r="DG765" s="117" t="s">
        <v>145</v>
      </c>
      <c r="DH765" s="117" t="s">
        <v>145</v>
      </c>
      <c r="DI765" s="117" t="s">
        <v>145</v>
      </c>
      <c r="DJ765" s="117" t="s">
        <v>145</v>
      </c>
      <c r="DK765" s="117" t="s">
        <v>145</v>
      </c>
      <c r="DL765" s="117" t="s">
        <v>145</v>
      </c>
      <c r="DM765" s="117" t="s">
        <v>145</v>
      </c>
      <c r="DN765" s="117" t="s">
        <v>145</v>
      </c>
      <c r="DO765" s="117" t="s">
        <v>145</v>
      </c>
      <c r="DP765" s="117" t="s">
        <v>145</v>
      </c>
      <c r="DQ765" s="117" t="s">
        <v>145</v>
      </c>
      <c r="DR765" s="117" t="s">
        <v>145</v>
      </c>
      <c r="DS765" s="117" t="s">
        <v>145</v>
      </c>
      <c r="DT765" s="117" t="s">
        <v>145</v>
      </c>
      <c r="DU765" s="117" t="s">
        <v>145</v>
      </c>
      <c r="DV765" s="117" t="s">
        <v>145</v>
      </c>
      <c r="DW765" s="117" t="s">
        <v>145</v>
      </c>
      <c r="DX765" s="117" t="s">
        <v>145</v>
      </c>
      <c r="DY765" s="117" t="s">
        <v>145</v>
      </c>
      <c r="DZ765" s="117" t="s">
        <v>145</v>
      </c>
      <c r="EA765" s="117" t="s">
        <v>145</v>
      </c>
      <c r="EB765" s="117" t="s">
        <v>145</v>
      </c>
      <c r="EC765" s="117" t="s">
        <v>180</v>
      </c>
      <c r="ED765" s="117" t="s">
        <v>145</v>
      </c>
      <c r="EE765" s="117" t="s">
        <v>154</v>
      </c>
      <c r="EF765" s="117" t="s">
        <v>145</v>
      </c>
      <c r="EG765" s="117" t="s">
        <v>145</v>
      </c>
      <c r="EH765" s="117" t="s">
        <v>145</v>
      </c>
      <c r="EI765" s="117" t="s">
        <v>145</v>
      </c>
      <c r="EJ765" s="117" t="s">
        <v>145</v>
      </c>
      <c r="EK765" s="117" t="s">
        <v>145</v>
      </c>
      <c r="EL765" s="117" t="s">
        <v>145</v>
      </c>
      <c r="EM765" s="117" t="s">
        <v>145</v>
      </c>
      <c r="EN765" s="117" t="s">
        <v>147</v>
      </c>
    </row>
    <row r="766" spans="1:144">
      <c r="A766" s="117" t="s">
        <v>2682</v>
      </c>
      <c r="B766" s="117" t="s">
        <v>145</v>
      </c>
      <c r="C766" s="117" t="s">
        <v>146</v>
      </c>
      <c r="D766" s="117" t="s">
        <v>145</v>
      </c>
      <c r="E766" s="117" t="s">
        <v>147</v>
      </c>
      <c r="F766" s="117" t="s">
        <v>145</v>
      </c>
      <c r="G766" s="117" t="s">
        <v>148</v>
      </c>
      <c r="H766" s="117" t="s">
        <v>149</v>
      </c>
      <c r="I766" s="117" t="s">
        <v>145</v>
      </c>
      <c r="J766" s="117" t="s">
        <v>150</v>
      </c>
      <c r="K766" s="117" t="s">
        <v>151</v>
      </c>
      <c r="L766" s="117" t="s">
        <v>2683</v>
      </c>
      <c r="M766" s="117" t="s">
        <v>145</v>
      </c>
      <c r="N766" s="117" t="s">
        <v>146</v>
      </c>
      <c r="O766" s="117" t="s">
        <v>153</v>
      </c>
      <c r="P766" s="117" t="s">
        <v>154</v>
      </c>
      <c r="Q766" s="117" t="s">
        <v>155</v>
      </c>
      <c r="R766" s="117" t="s">
        <v>145</v>
      </c>
      <c r="S766" s="117" t="s">
        <v>156</v>
      </c>
      <c r="T766" s="117" t="s">
        <v>154</v>
      </c>
      <c r="U766" s="117" t="s">
        <v>145</v>
      </c>
      <c r="V766" s="117" t="s">
        <v>145</v>
      </c>
      <c r="W766" s="117" t="s">
        <v>157</v>
      </c>
      <c r="X766" s="117" t="s">
        <v>157</v>
      </c>
      <c r="Y766" s="117" t="s">
        <v>158</v>
      </c>
      <c r="Z766" s="117" t="s">
        <v>159</v>
      </c>
      <c r="AA766" s="117" t="s">
        <v>145</v>
      </c>
      <c r="AB766" s="117" t="s">
        <v>145</v>
      </c>
      <c r="AC766" s="117" t="s">
        <v>145</v>
      </c>
      <c r="AD766" s="117" t="s">
        <v>145</v>
      </c>
      <c r="AE766" s="117" t="s">
        <v>2684</v>
      </c>
      <c r="AF766" s="117" t="s">
        <v>145</v>
      </c>
      <c r="AG766" s="117" t="s">
        <v>145</v>
      </c>
      <c r="AH766" s="117" t="s">
        <v>147</v>
      </c>
      <c r="AI766" s="117" t="s">
        <v>145</v>
      </c>
      <c r="AJ766" s="117" t="s">
        <v>145</v>
      </c>
      <c r="AK766" s="117" t="s">
        <v>145</v>
      </c>
      <c r="AL766" s="117" t="s">
        <v>145</v>
      </c>
      <c r="AM766" s="117" t="s">
        <v>145</v>
      </c>
      <c r="AN766" s="117" t="s">
        <v>145</v>
      </c>
      <c r="AO766" s="117" t="s">
        <v>2685</v>
      </c>
      <c r="AP766" s="117" t="s">
        <v>2686</v>
      </c>
      <c r="AQ766" s="117" t="s">
        <v>2687</v>
      </c>
      <c r="AR766" s="117" t="s">
        <v>2688</v>
      </c>
      <c r="AS766" s="117" t="s">
        <v>2689</v>
      </c>
      <c r="AT766" s="117" t="s">
        <v>2690</v>
      </c>
      <c r="AU766" s="117" t="s">
        <v>145</v>
      </c>
      <c r="AV766" s="117" t="s">
        <v>2691</v>
      </c>
      <c r="AW766" s="117" t="s">
        <v>2692</v>
      </c>
      <c r="AX766" s="117" t="s">
        <v>2693</v>
      </c>
      <c r="AY766" s="117" t="s">
        <v>145</v>
      </c>
      <c r="AZ766" s="117" t="s">
        <v>2690</v>
      </c>
      <c r="BA766" s="117" t="s">
        <v>145</v>
      </c>
      <c r="BB766" s="117" t="s">
        <v>145</v>
      </c>
      <c r="BC766" s="117" t="s">
        <v>145</v>
      </c>
      <c r="BD766" s="117" t="s">
        <v>145</v>
      </c>
      <c r="BE766" s="117" t="s">
        <v>145</v>
      </c>
      <c r="BF766" s="117" t="s">
        <v>145</v>
      </c>
      <c r="BG766" s="117" t="s">
        <v>145</v>
      </c>
      <c r="BH766" s="117" t="s">
        <v>145</v>
      </c>
      <c r="BI766" s="117" t="s">
        <v>145</v>
      </c>
      <c r="BJ766" s="117" t="s">
        <v>145</v>
      </c>
      <c r="BK766" s="117" t="s">
        <v>145</v>
      </c>
      <c r="BL766" s="117" t="s">
        <v>170</v>
      </c>
      <c r="BM766" s="117" t="s">
        <v>145</v>
      </c>
      <c r="BN766" s="117" t="s">
        <v>145</v>
      </c>
      <c r="BO766" s="117" t="s">
        <v>145</v>
      </c>
      <c r="BP766" s="117" t="s">
        <v>145</v>
      </c>
      <c r="BQ766" s="117" t="s">
        <v>145</v>
      </c>
      <c r="BR766" s="117" t="s">
        <v>145</v>
      </c>
      <c r="BS766" s="117" t="s">
        <v>145</v>
      </c>
      <c r="BT766" s="117" t="s">
        <v>145</v>
      </c>
      <c r="BU766" s="117" t="s">
        <v>145</v>
      </c>
      <c r="BV766" s="117" t="s">
        <v>171</v>
      </c>
      <c r="BW766" s="117" t="s">
        <v>145</v>
      </c>
      <c r="BX766" s="117" t="s">
        <v>145</v>
      </c>
      <c r="BY766" s="117" t="s">
        <v>145</v>
      </c>
      <c r="BZ766" s="117" t="s">
        <v>145</v>
      </c>
      <c r="CA766" s="117" t="s">
        <v>145</v>
      </c>
      <c r="CB766" s="117" t="s">
        <v>149</v>
      </c>
      <c r="CC766" s="117" t="s">
        <v>149</v>
      </c>
      <c r="CD766" s="117" t="s">
        <v>145</v>
      </c>
      <c r="CE766" s="117" t="s">
        <v>145</v>
      </c>
      <c r="CF766" s="117" t="s">
        <v>145</v>
      </c>
      <c r="CG766" s="117" t="s">
        <v>145</v>
      </c>
      <c r="CH766" s="117" t="s">
        <v>145</v>
      </c>
      <c r="CI766" s="117" t="s">
        <v>145</v>
      </c>
      <c r="CJ766" s="117" t="s">
        <v>145</v>
      </c>
      <c r="CK766" s="117" t="s">
        <v>145</v>
      </c>
      <c r="CL766" s="117" t="s">
        <v>145</v>
      </c>
      <c r="CM766" s="117" t="s">
        <v>145</v>
      </c>
      <c r="CN766" s="117" t="s">
        <v>145</v>
      </c>
      <c r="CO766" s="117" t="s">
        <v>1811</v>
      </c>
      <c r="CP766" s="117" t="s">
        <v>145</v>
      </c>
      <c r="CQ766" s="117" t="s">
        <v>145</v>
      </c>
      <c r="CR766" s="117" t="s">
        <v>145</v>
      </c>
      <c r="CS766" s="117" t="s">
        <v>173</v>
      </c>
      <c r="CT766" s="117" t="s">
        <v>181</v>
      </c>
      <c r="CU766" s="117" t="s">
        <v>1673</v>
      </c>
      <c r="CV766" s="117" t="s">
        <v>1674</v>
      </c>
      <c r="CW766" s="117" t="s">
        <v>1674</v>
      </c>
      <c r="CX766" s="117" t="s">
        <v>178</v>
      </c>
      <c r="CY766" s="117" t="s">
        <v>178</v>
      </c>
      <c r="CZ766" s="117" t="s">
        <v>179</v>
      </c>
      <c r="DA766" s="117" t="s">
        <v>179</v>
      </c>
      <c r="DB766" s="117" t="s">
        <v>145</v>
      </c>
      <c r="DC766" s="117" t="s">
        <v>145</v>
      </c>
      <c r="DD766" s="117" t="s">
        <v>179</v>
      </c>
      <c r="DE766" s="117" t="s">
        <v>145</v>
      </c>
      <c r="DF766" s="117" t="s">
        <v>145</v>
      </c>
      <c r="DG766" s="117" t="s">
        <v>145</v>
      </c>
      <c r="DH766" s="117" t="s">
        <v>145</v>
      </c>
      <c r="DI766" s="117" t="s">
        <v>145</v>
      </c>
      <c r="DJ766" s="117" t="s">
        <v>145</v>
      </c>
      <c r="DK766" s="117" t="s">
        <v>145</v>
      </c>
      <c r="DL766" s="117" t="s">
        <v>145</v>
      </c>
      <c r="DM766" s="117" t="s">
        <v>145</v>
      </c>
      <c r="DN766" s="117" t="s">
        <v>145</v>
      </c>
      <c r="DO766" s="117" t="s">
        <v>145</v>
      </c>
      <c r="DP766" s="117" t="s">
        <v>145</v>
      </c>
      <c r="DQ766" s="117" t="s">
        <v>145</v>
      </c>
      <c r="DR766" s="117" t="s">
        <v>145</v>
      </c>
      <c r="DS766" s="117" t="s">
        <v>145</v>
      </c>
      <c r="DT766" s="117" t="s">
        <v>145</v>
      </c>
      <c r="DU766" s="117" t="s">
        <v>145</v>
      </c>
      <c r="DV766" s="117" t="s">
        <v>145</v>
      </c>
      <c r="DW766" s="117" t="s">
        <v>145</v>
      </c>
      <c r="DX766" s="117" t="s">
        <v>145</v>
      </c>
      <c r="DY766" s="117" t="s">
        <v>145</v>
      </c>
      <c r="DZ766" s="117" t="s">
        <v>145</v>
      </c>
      <c r="EA766" s="117" t="s">
        <v>145</v>
      </c>
      <c r="EB766" s="117" t="s">
        <v>145</v>
      </c>
      <c r="EC766" s="117" t="s">
        <v>180</v>
      </c>
      <c r="ED766" s="117" t="s">
        <v>145</v>
      </c>
      <c r="EE766" s="117" t="s">
        <v>154</v>
      </c>
      <c r="EF766" s="117" t="s">
        <v>145</v>
      </c>
      <c r="EG766" s="117" t="s">
        <v>145</v>
      </c>
      <c r="EH766" s="117" t="s">
        <v>145</v>
      </c>
      <c r="EI766" s="117" t="s">
        <v>145</v>
      </c>
      <c r="EJ766" s="117" t="s">
        <v>145</v>
      </c>
      <c r="EK766" s="117" t="s">
        <v>145</v>
      </c>
      <c r="EL766" s="117" t="s">
        <v>145</v>
      </c>
      <c r="EM766" s="117" t="s">
        <v>145</v>
      </c>
      <c r="EN766" s="117" t="s">
        <v>147</v>
      </c>
    </row>
    <row r="767" spans="1:144">
      <c r="A767" s="117" t="s">
        <v>2682</v>
      </c>
      <c r="B767" s="117" t="s">
        <v>145</v>
      </c>
      <c r="C767" s="117" t="s">
        <v>146</v>
      </c>
      <c r="D767" s="117" t="s">
        <v>145</v>
      </c>
      <c r="E767" s="117" t="s">
        <v>147</v>
      </c>
      <c r="F767" s="117" t="s">
        <v>145</v>
      </c>
      <c r="G767" s="117" t="s">
        <v>148</v>
      </c>
      <c r="H767" s="117" t="s">
        <v>149</v>
      </c>
      <c r="I767" s="117" t="s">
        <v>145</v>
      </c>
      <c r="J767" s="117" t="s">
        <v>150</v>
      </c>
      <c r="K767" s="117" t="s">
        <v>151</v>
      </c>
      <c r="L767" s="117" t="s">
        <v>2683</v>
      </c>
      <c r="M767" s="117" t="s">
        <v>145</v>
      </c>
      <c r="N767" s="117" t="s">
        <v>146</v>
      </c>
      <c r="O767" s="117" t="s">
        <v>153</v>
      </c>
      <c r="P767" s="117" t="s">
        <v>154</v>
      </c>
      <c r="Q767" s="117" t="s">
        <v>155</v>
      </c>
      <c r="R767" s="117" t="s">
        <v>145</v>
      </c>
      <c r="S767" s="117" t="s">
        <v>156</v>
      </c>
      <c r="T767" s="117" t="s">
        <v>154</v>
      </c>
      <c r="U767" s="117" t="s">
        <v>145</v>
      </c>
      <c r="V767" s="117" t="s">
        <v>145</v>
      </c>
      <c r="W767" s="117" t="s">
        <v>157</v>
      </c>
      <c r="X767" s="117" t="s">
        <v>157</v>
      </c>
      <c r="Y767" s="117" t="s">
        <v>158</v>
      </c>
      <c r="Z767" s="117" t="s">
        <v>159</v>
      </c>
      <c r="AA767" s="117" t="s">
        <v>145</v>
      </c>
      <c r="AB767" s="117" t="s">
        <v>145</v>
      </c>
      <c r="AC767" s="117" t="s">
        <v>145</v>
      </c>
      <c r="AD767" s="117" t="s">
        <v>145</v>
      </c>
      <c r="AE767" s="117" t="s">
        <v>2684</v>
      </c>
      <c r="AF767" s="117" t="s">
        <v>145</v>
      </c>
      <c r="AG767" s="117" t="s">
        <v>145</v>
      </c>
      <c r="AH767" s="117" t="s">
        <v>147</v>
      </c>
      <c r="AI767" s="117" t="s">
        <v>145</v>
      </c>
      <c r="AJ767" s="117" t="s">
        <v>145</v>
      </c>
      <c r="AK767" s="117" t="s">
        <v>145</v>
      </c>
      <c r="AL767" s="117" t="s">
        <v>145</v>
      </c>
      <c r="AM767" s="117" t="s">
        <v>145</v>
      </c>
      <c r="AN767" s="117" t="s">
        <v>145</v>
      </c>
      <c r="AO767" s="117" t="s">
        <v>2685</v>
      </c>
      <c r="AP767" s="117" t="s">
        <v>2686</v>
      </c>
      <c r="AQ767" s="117" t="s">
        <v>2687</v>
      </c>
      <c r="AR767" s="117" t="s">
        <v>2688</v>
      </c>
      <c r="AS767" s="117" t="s">
        <v>2689</v>
      </c>
      <c r="AT767" s="117" t="s">
        <v>2690</v>
      </c>
      <c r="AU767" s="117" t="s">
        <v>145</v>
      </c>
      <c r="AV767" s="117" t="s">
        <v>2691</v>
      </c>
      <c r="AW767" s="117" t="s">
        <v>2692</v>
      </c>
      <c r="AX767" s="117" t="s">
        <v>2693</v>
      </c>
      <c r="AY767" s="117" t="s">
        <v>145</v>
      </c>
      <c r="AZ767" s="117" t="s">
        <v>2690</v>
      </c>
      <c r="BA767" s="117" t="s">
        <v>145</v>
      </c>
      <c r="BB767" s="117" t="s">
        <v>145</v>
      </c>
      <c r="BC767" s="117" t="s">
        <v>145</v>
      </c>
      <c r="BD767" s="117" t="s">
        <v>145</v>
      </c>
      <c r="BE767" s="117" t="s">
        <v>145</v>
      </c>
      <c r="BF767" s="117" t="s">
        <v>145</v>
      </c>
      <c r="BG767" s="117" t="s">
        <v>145</v>
      </c>
      <c r="BH767" s="117" t="s">
        <v>145</v>
      </c>
      <c r="BI767" s="117" t="s">
        <v>145</v>
      </c>
      <c r="BJ767" s="117" t="s">
        <v>145</v>
      </c>
      <c r="BK767" s="117" t="s">
        <v>145</v>
      </c>
      <c r="BL767" s="117" t="s">
        <v>170</v>
      </c>
      <c r="BM767" s="117" t="s">
        <v>145</v>
      </c>
      <c r="BN767" s="117" t="s">
        <v>145</v>
      </c>
      <c r="BO767" s="117" t="s">
        <v>145</v>
      </c>
      <c r="BP767" s="117" t="s">
        <v>145</v>
      </c>
      <c r="BQ767" s="117" t="s">
        <v>145</v>
      </c>
      <c r="BR767" s="117" t="s">
        <v>145</v>
      </c>
      <c r="BS767" s="117" t="s">
        <v>145</v>
      </c>
      <c r="BT767" s="117" t="s">
        <v>145</v>
      </c>
      <c r="BU767" s="117" t="s">
        <v>145</v>
      </c>
      <c r="BV767" s="117" t="s">
        <v>171</v>
      </c>
      <c r="BW767" s="117" t="s">
        <v>145</v>
      </c>
      <c r="BX767" s="117" t="s">
        <v>145</v>
      </c>
      <c r="BY767" s="117" t="s">
        <v>145</v>
      </c>
      <c r="BZ767" s="117" t="s">
        <v>145</v>
      </c>
      <c r="CA767" s="117" t="s">
        <v>145</v>
      </c>
      <c r="CB767" s="117" t="s">
        <v>149</v>
      </c>
      <c r="CC767" s="117" t="s">
        <v>149</v>
      </c>
      <c r="CD767" s="117" t="s">
        <v>145</v>
      </c>
      <c r="CE767" s="117" t="s">
        <v>145</v>
      </c>
      <c r="CF767" s="117" t="s">
        <v>145</v>
      </c>
      <c r="CG767" s="117" t="s">
        <v>145</v>
      </c>
      <c r="CH767" s="117" t="s">
        <v>145</v>
      </c>
      <c r="CI767" s="117" t="s">
        <v>145</v>
      </c>
      <c r="CJ767" s="117" t="s">
        <v>145</v>
      </c>
      <c r="CK767" s="117" t="s">
        <v>145</v>
      </c>
      <c r="CL767" s="117" t="s">
        <v>145</v>
      </c>
      <c r="CM767" s="117" t="s">
        <v>145</v>
      </c>
      <c r="CN767" s="117" t="s">
        <v>145</v>
      </c>
      <c r="CO767" s="117" t="s">
        <v>1811</v>
      </c>
      <c r="CP767" s="117" t="s">
        <v>145</v>
      </c>
      <c r="CQ767" s="117" t="s">
        <v>145</v>
      </c>
      <c r="CR767" s="117" t="s">
        <v>145</v>
      </c>
      <c r="CS767" s="117" t="s">
        <v>173</v>
      </c>
      <c r="CT767" s="117" t="s">
        <v>300</v>
      </c>
      <c r="CU767" s="117" t="s">
        <v>175</v>
      </c>
      <c r="CV767" s="117" t="s">
        <v>176</v>
      </c>
      <c r="CW767" s="117" t="s">
        <v>177</v>
      </c>
      <c r="CX767" s="117" t="s">
        <v>178</v>
      </c>
      <c r="CY767" s="117" t="s">
        <v>178</v>
      </c>
      <c r="CZ767" s="117" t="s">
        <v>179</v>
      </c>
      <c r="DA767" s="117" t="s">
        <v>179</v>
      </c>
      <c r="DB767" s="117" t="s">
        <v>145</v>
      </c>
      <c r="DC767" s="117" t="s">
        <v>145</v>
      </c>
      <c r="DD767" s="117" t="s">
        <v>179</v>
      </c>
      <c r="DE767" s="117" t="s">
        <v>145</v>
      </c>
      <c r="DF767" s="117" t="s">
        <v>145</v>
      </c>
      <c r="DG767" s="117" t="s">
        <v>145</v>
      </c>
      <c r="DH767" s="117" t="s">
        <v>145</v>
      </c>
      <c r="DI767" s="117" t="s">
        <v>145</v>
      </c>
      <c r="DJ767" s="117" t="s">
        <v>145</v>
      </c>
      <c r="DK767" s="117" t="s">
        <v>145</v>
      </c>
      <c r="DL767" s="117" t="s">
        <v>145</v>
      </c>
      <c r="DM767" s="117" t="s">
        <v>145</v>
      </c>
      <c r="DN767" s="117" t="s">
        <v>145</v>
      </c>
      <c r="DO767" s="117" t="s">
        <v>145</v>
      </c>
      <c r="DP767" s="117" t="s">
        <v>145</v>
      </c>
      <c r="DQ767" s="117" t="s">
        <v>145</v>
      </c>
      <c r="DR767" s="117" t="s">
        <v>145</v>
      </c>
      <c r="DS767" s="117" t="s">
        <v>145</v>
      </c>
      <c r="DT767" s="117" t="s">
        <v>145</v>
      </c>
      <c r="DU767" s="117" t="s">
        <v>145</v>
      </c>
      <c r="DV767" s="117" t="s">
        <v>145</v>
      </c>
      <c r="DW767" s="117" t="s">
        <v>145</v>
      </c>
      <c r="DX767" s="117" t="s">
        <v>145</v>
      </c>
      <c r="DY767" s="117" t="s">
        <v>145</v>
      </c>
      <c r="DZ767" s="117" t="s">
        <v>145</v>
      </c>
      <c r="EA767" s="117" t="s">
        <v>145</v>
      </c>
      <c r="EB767" s="117" t="s">
        <v>145</v>
      </c>
      <c r="EC767" s="117" t="s">
        <v>180</v>
      </c>
      <c r="ED767" s="117" t="s">
        <v>145</v>
      </c>
      <c r="EE767" s="117" t="s">
        <v>154</v>
      </c>
      <c r="EF767" s="117" t="s">
        <v>145</v>
      </c>
      <c r="EG767" s="117" t="s">
        <v>145</v>
      </c>
      <c r="EH767" s="117" t="s">
        <v>145</v>
      </c>
      <c r="EI767" s="117" t="s">
        <v>145</v>
      </c>
      <c r="EJ767" s="117" t="s">
        <v>145</v>
      </c>
      <c r="EK767" s="117" t="s">
        <v>145</v>
      </c>
      <c r="EL767" s="117" t="s">
        <v>145</v>
      </c>
      <c r="EM767" s="117" t="s">
        <v>145</v>
      </c>
      <c r="EN767" s="117" t="s">
        <v>147</v>
      </c>
    </row>
    <row r="768" spans="1:144">
      <c r="A768" s="117" t="s">
        <v>2694</v>
      </c>
      <c r="B768" s="117" t="s">
        <v>145</v>
      </c>
      <c r="C768" s="117" t="s">
        <v>146</v>
      </c>
      <c r="D768" s="117" t="s">
        <v>145</v>
      </c>
      <c r="E768" s="117" t="s">
        <v>147</v>
      </c>
      <c r="F768" s="117" t="s">
        <v>145</v>
      </c>
      <c r="G768" s="117" t="s">
        <v>148</v>
      </c>
      <c r="H768" s="117" t="s">
        <v>149</v>
      </c>
      <c r="I768" s="117" t="s">
        <v>145</v>
      </c>
      <c r="J768" s="117" t="s">
        <v>150</v>
      </c>
      <c r="K768" s="117" t="s">
        <v>151</v>
      </c>
      <c r="L768" s="117" t="s">
        <v>2683</v>
      </c>
      <c r="M768" s="117" t="s">
        <v>145</v>
      </c>
      <c r="N768" s="117" t="s">
        <v>146</v>
      </c>
      <c r="O768" s="117" t="s">
        <v>153</v>
      </c>
      <c r="P768" s="117" t="s">
        <v>154</v>
      </c>
      <c r="Q768" s="117" t="s">
        <v>155</v>
      </c>
      <c r="R768" s="117" t="s">
        <v>145</v>
      </c>
      <c r="S768" s="117" t="s">
        <v>156</v>
      </c>
      <c r="T768" s="117" t="s">
        <v>154</v>
      </c>
      <c r="U768" s="117" t="s">
        <v>145</v>
      </c>
      <c r="V768" s="117" t="s">
        <v>145</v>
      </c>
      <c r="W768" s="117" t="s">
        <v>157</v>
      </c>
      <c r="X768" s="117" t="s">
        <v>157</v>
      </c>
      <c r="Y768" s="117" t="s">
        <v>158</v>
      </c>
      <c r="Z768" s="117" t="s">
        <v>159</v>
      </c>
      <c r="AA768" s="117" t="s">
        <v>145</v>
      </c>
      <c r="AB768" s="117" t="s">
        <v>145</v>
      </c>
      <c r="AC768" s="117" t="s">
        <v>145</v>
      </c>
      <c r="AD768" s="117" t="s">
        <v>145</v>
      </c>
      <c r="AE768" s="117" t="s">
        <v>2695</v>
      </c>
      <c r="AF768" s="117" t="s">
        <v>145</v>
      </c>
      <c r="AG768" s="117" t="s">
        <v>145</v>
      </c>
      <c r="AH768" s="117" t="s">
        <v>147</v>
      </c>
      <c r="AI768" s="117" t="s">
        <v>145</v>
      </c>
      <c r="AJ768" s="117" t="s">
        <v>145</v>
      </c>
      <c r="AK768" s="117" t="s">
        <v>145</v>
      </c>
      <c r="AL768" s="117" t="s">
        <v>145</v>
      </c>
      <c r="AM768" s="117" t="s">
        <v>145</v>
      </c>
      <c r="AN768" s="117" t="s">
        <v>145</v>
      </c>
      <c r="AO768" s="117" t="s">
        <v>2696</v>
      </c>
      <c r="AP768" s="117" t="s">
        <v>2697</v>
      </c>
      <c r="AQ768" s="117" t="s">
        <v>2698</v>
      </c>
      <c r="AR768" s="117" t="s">
        <v>284</v>
      </c>
      <c r="AS768" s="117" t="s">
        <v>2699</v>
      </c>
      <c r="AT768" s="117" t="s">
        <v>2700</v>
      </c>
      <c r="AU768" s="117" t="s">
        <v>145</v>
      </c>
      <c r="AV768" s="117" t="s">
        <v>2701</v>
      </c>
      <c r="AW768" s="117" t="s">
        <v>2702</v>
      </c>
      <c r="AX768" s="117" t="s">
        <v>2703</v>
      </c>
      <c r="AY768" s="117" t="s">
        <v>145</v>
      </c>
      <c r="AZ768" s="117" t="s">
        <v>2700</v>
      </c>
      <c r="BA768" s="117" t="s">
        <v>145</v>
      </c>
      <c r="BB768" s="117" t="s">
        <v>145</v>
      </c>
      <c r="BC768" s="117" t="s">
        <v>145</v>
      </c>
      <c r="BD768" s="117" t="s">
        <v>145</v>
      </c>
      <c r="BE768" s="117" t="s">
        <v>145</v>
      </c>
      <c r="BF768" s="117" t="s">
        <v>145</v>
      </c>
      <c r="BG768" s="117" t="s">
        <v>145</v>
      </c>
      <c r="BH768" s="117" t="s">
        <v>145</v>
      </c>
      <c r="BI768" s="117" t="s">
        <v>145</v>
      </c>
      <c r="BJ768" s="117" t="s">
        <v>145</v>
      </c>
      <c r="BK768" s="117" t="s">
        <v>145</v>
      </c>
      <c r="BL768" s="117" t="s">
        <v>170</v>
      </c>
      <c r="BM768" s="117" t="s">
        <v>145</v>
      </c>
      <c r="BN768" s="117" t="s">
        <v>145</v>
      </c>
      <c r="BO768" s="117" t="s">
        <v>145</v>
      </c>
      <c r="BP768" s="117" t="s">
        <v>145</v>
      </c>
      <c r="BQ768" s="117" t="s">
        <v>145</v>
      </c>
      <c r="BR768" s="117" t="s">
        <v>145</v>
      </c>
      <c r="BS768" s="117" t="s">
        <v>145</v>
      </c>
      <c r="BT768" s="117" t="s">
        <v>145</v>
      </c>
      <c r="BU768" s="117" t="s">
        <v>145</v>
      </c>
      <c r="BV768" s="117" t="s">
        <v>171</v>
      </c>
      <c r="BW768" s="117" t="s">
        <v>145</v>
      </c>
      <c r="BX768" s="117" t="s">
        <v>145</v>
      </c>
      <c r="BY768" s="117" t="s">
        <v>145</v>
      </c>
      <c r="BZ768" s="117" t="s">
        <v>145</v>
      </c>
      <c r="CA768" s="117" t="s">
        <v>145</v>
      </c>
      <c r="CB768" s="117" t="s">
        <v>462</v>
      </c>
      <c r="CC768" s="117" t="s">
        <v>462</v>
      </c>
      <c r="CD768" s="117" t="s">
        <v>145</v>
      </c>
      <c r="CE768" s="117" t="s">
        <v>145</v>
      </c>
      <c r="CF768" s="117" t="s">
        <v>145</v>
      </c>
      <c r="CG768" s="117" t="s">
        <v>145</v>
      </c>
      <c r="CH768" s="117" t="s">
        <v>145</v>
      </c>
      <c r="CI768" s="117" t="s">
        <v>145</v>
      </c>
      <c r="CJ768" s="117" t="s">
        <v>145</v>
      </c>
      <c r="CK768" s="117" t="s">
        <v>145</v>
      </c>
      <c r="CL768" s="117" t="s">
        <v>145</v>
      </c>
      <c r="CM768" s="117" t="s">
        <v>145</v>
      </c>
      <c r="CN768" s="117" t="s">
        <v>145</v>
      </c>
      <c r="CO768" s="117" t="s">
        <v>2704</v>
      </c>
      <c r="CP768" s="117" t="s">
        <v>145</v>
      </c>
      <c r="CQ768" s="117" t="s">
        <v>145</v>
      </c>
      <c r="CR768" s="117" t="s">
        <v>145</v>
      </c>
      <c r="CS768" s="117" t="s">
        <v>173</v>
      </c>
      <c r="CT768" s="117" t="s">
        <v>174</v>
      </c>
      <c r="CU768" s="117" t="s">
        <v>182</v>
      </c>
      <c r="CV768" s="117" t="s">
        <v>183</v>
      </c>
      <c r="CW768" s="117" t="s">
        <v>184</v>
      </c>
      <c r="CX768" s="117" t="s">
        <v>178</v>
      </c>
      <c r="CY768" s="117" t="s">
        <v>178</v>
      </c>
      <c r="CZ768" s="117" t="s">
        <v>179</v>
      </c>
      <c r="DA768" s="117" t="s">
        <v>179</v>
      </c>
      <c r="DB768" s="117" t="s">
        <v>145</v>
      </c>
      <c r="DC768" s="117" t="s">
        <v>145</v>
      </c>
      <c r="DD768" s="117" t="s">
        <v>179</v>
      </c>
      <c r="DE768" s="117" t="s">
        <v>145</v>
      </c>
      <c r="DF768" s="117" t="s">
        <v>145</v>
      </c>
      <c r="DG768" s="117" t="s">
        <v>145</v>
      </c>
      <c r="DH768" s="117" t="s">
        <v>145</v>
      </c>
      <c r="DI768" s="117" t="s">
        <v>145</v>
      </c>
      <c r="DJ768" s="117" t="s">
        <v>145</v>
      </c>
      <c r="DK768" s="117" t="s">
        <v>145</v>
      </c>
      <c r="DL768" s="117" t="s">
        <v>145</v>
      </c>
      <c r="DM768" s="117" t="s">
        <v>145</v>
      </c>
      <c r="DN768" s="117" t="s">
        <v>145</v>
      </c>
      <c r="DO768" s="117" t="s">
        <v>145</v>
      </c>
      <c r="DP768" s="117" t="s">
        <v>145</v>
      </c>
      <c r="DQ768" s="117" t="s">
        <v>145</v>
      </c>
      <c r="DR768" s="117" t="s">
        <v>145</v>
      </c>
      <c r="DS768" s="117" t="s">
        <v>145</v>
      </c>
      <c r="DT768" s="117" t="s">
        <v>145</v>
      </c>
      <c r="DU768" s="117" t="s">
        <v>145</v>
      </c>
      <c r="DV768" s="117" t="s">
        <v>145</v>
      </c>
      <c r="DW768" s="117" t="s">
        <v>145</v>
      </c>
      <c r="DX768" s="117" t="s">
        <v>145</v>
      </c>
      <c r="DY768" s="117" t="s">
        <v>145</v>
      </c>
      <c r="DZ768" s="117" t="s">
        <v>145</v>
      </c>
      <c r="EA768" s="117" t="s">
        <v>145</v>
      </c>
      <c r="EB768" s="117" t="s">
        <v>145</v>
      </c>
      <c r="EC768" s="117" t="s">
        <v>180</v>
      </c>
      <c r="ED768" s="117" t="s">
        <v>145</v>
      </c>
      <c r="EE768" s="117" t="s">
        <v>154</v>
      </c>
      <c r="EF768" s="117" t="s">
        <v>145</v>
      </c>
      <c r="EG768" s="117" t="s">
        <v>145</v>
      </c>
      <c r="EH768" s="117" t="s">
        <v>145</v>
      </c>
      <c r="EI768" s="117" t="s">
        <v>145</v>
      </c>
      <c r="EJ768" s="117" t="s">
        <v>145</v>
      </c>
      <c r="EK768" s="117" t="s">
        <v>145</v>
      </c>
      <c r="EL768" s="117" t="s">
        <v>145</v>
      </c>
      <c r="EM768" s="117" t="s">
        <v>145</v>
      </c>
      <c r="EN768" s="117" t="s">
        <v>147</v>
      </c>
    </row>
    <row r="769" spans="1:144">
      <c r="A769" s="117" t="s">
        <v>2694</v>
      </c>
      <c r="B769" s="117" t="s">
        <v>145</v>
      </c>
      <c r="C769" s="117" t="s">
        <v>146</v>
      </c>
      <c r="D769" s="117" t="s">
        <v>145</v>
      </c>
      <c r="E769" s="117" t="s">
        <v>147</v>
      </c>
      <c r="F769" s="117" t="s">
        <v>145</v>
      </c>
      <c r="G769" s="117" t="s">
        <v>148</v>
      </c>
      <c r="H769" s="117" t="s">
        <v>149</v>
      </c>
      <c r="I769" s="117" t="s">
        <v>145</v>
      </c>
      <c r="J769" s="117" t="s">
        <v>150</v>
      </c>
      <c r="K769" s="117" t="s">
        <v>151</v>
      </c>
      <c r="L769" s="117" t="s">
        <v>2683</v>
      </c>
      <c r="M769" s="117" t="s">
        <v>145</v>
      </c>
      <c r="N769" s="117" t="s">
        <v>146</v>
      </c>
      <c r="O769" s="117" t="s">
        <v>153</v>
      </c>
      <c r="P769" s="117" t="s">
        <v>154</v>
      </c>
      <c r="Q769" s="117" t="s">
        <v>155</v>
      </c>
      <c r="R769" s="117" t="s">
        <v>145</v>
      </c>
      <c r="S769" s="117" t="s">
        <v>156</v>
      </c>
      <c r="T769" s="117" t="s">
        <v>154</v>
      </c>
      <c r="U769" s="117" t="s">
        <v>145</v>
      </c>
      <c r="V769" s="117" t="s">
        <v>145</v>
      </c>
      <c r="W769" s="117" t="s">
        <v>157</v>
      </c>
      <c r="X769" s="117" t="s">
        <v>157</v>
      </c>
      <c r="Y769" s="117" t="s">
        <v>158</v>
      </c>
      <c r="Z769" s="117" t="s">
        <v>159</v>
      </c>
      <c r="AA769" s="117" t="s">
        <v>145</v>
      </c>
      <c r="AB769" s="117" t="s">
        <v>145</v>
      </c>
      <c r="AC769" s="117" t="s">
        <v>145</v>
      </c>
      <c r="AD769" s="117" t="s">
        <v>145</v>
      </c>
      <c r="AE769" s="117" t="s">
        <v>2695</v>
      </c>
      <c r="AF769" s="117" t="s">
        <v>145</v>
      </c>
      <c r="AG769" s="117" t="s">
        <v>145</v>
      </c>
      <c r="AH769" s="117" t="s">
        <v>147</v>
      </c>
      <c r="AI769" s="117" t="s">
        <v>145</v>
      </c>
      <c r="AJ769" s="117" t="s">
        <v>145</v>
      </c>
      <c r="AK769" s="117" t="s">
        <v>145</v>
      </c>
      <c r="AL769" s="117" t="s">
        <v>145</v>
      </c>
      <c r="AM769" s="117" t="s">
        <v>145</v>
      </c>
      <c r="AN769" s="117" t="s">
        <v>145</v>
      </c>
      <c r="AO769" s="117" t="s">
        <v>2696</v>
      </c>
      <c r="AP769" s="117" t="s">
        <v>2697</v>
      </c>
      <c r="AQ769" s="117" t="s">
        <v>2698</v>
      </c>
      <c r="AR769" s="117" t="s">
        <v>284</v>
      </c>
      <c r="AS769" s="117" t="s">
        <v>2699</v>
      </c>
      <c r="AT769" s="117" t="s">
        <v>2700</v>
      </c>
      <c r="AU769" s="117" t="s">
        <v>145</v>
      </c>
      <c r="AV769" s="117" t="s">
        <v>2701</v>
      </c>
      <c r="AW769" s="117" t="s">
        <v>2702</v>
      </c>
      <c r="AX769" s="117" t="s">
        <v>2703</v>
      </c>
      <c r="AY769" s="117" t="s">
        <v>145</v>
      </c>
      <c r="AZ769" s="117" t="s">
        <v>2700</v>
      </c>
      <c r="BA769" s="117" t="s">
        <v>145</v>
      </c>
      <c r="BB769" s="117" t="s">
        <v>145</v>
      </c>
      <c r="BC769" s="117" t="s">
        <v>145</v>
      </c>
      <c r="BD769" s="117" t="s">
        <v>145</v>
      </c>
      <c r="BE769" s="117" t="s">
        <v>145</v>
      </c>
      <c r="BF769" s="117" t="s">
        <v>145</v>
      </c>
      <c r="BG769" s="117" t="s">
        <v>145</v>
      </c>
      <c r="BH769" s="117" t="s">
        <v>145</v>
      </c>
      <c r="BI769" s="117" t="s">
        <v>145</v>
      </c>
      <c r="BJ769" s="117" t="s">
        <v>145</v>
      </c>
      <c r="BK769" s="117" t="s">
        <v>145</v>
      </c>
      <c r="BL769" s="117" t="s">
        <v>170</v>
      </c>
      <c r="BM769" s="117" t="s">
        <v>145</v>
      </c>
      <c r="BN769" s="117" t="s">
        <v>145</v>
      </c>
      <c r="BO769" s="117" t="s">
        <v>145</v>
      </c>
      <c r="BP769" s="117" t="s">
        <v>145</v>
      </c>
      <c r="BQ769" s="117" t="s">
        <v>145</v>
      </c>
      <c r="BR769" s="117" t="s">
        <v>145</v>
      </c>
      <c r="BS769" s="117" t="s">
        <v>145</v>
      </c>
      <c r="BT769" s="117" t="s">
        <v>145</v>
      </c>
      <c r="BU769" s="117" t="s">
        <v>145</v>
      </c>
      <c r="BV769" s="117" t="s">
        <v>171</v>
      </c>
      <c r="BW769" s="117" t="s">
        <v>145</v>
      </c>
      <c r="BX769" s="117" t="s">
        <v>145</v>
      </c>
      <c r="BY769" s="117" t="s">
        <v>145</v>
      </c>
      <c r="BZ769" s="117" t="s">
        <v>145</v>
      </c>
      <c r="CA769" s="117" t="s">
        <v>145</v>
      </c>
      <c r="CB769" s="117" t="s">
        <v>462</v>
      </c>
      <c r="CC769" s="117" t="s">
        <v>462</v>
      </c>
      <c r="CD769" s="117" t="s">
        <v>145</v>
      </c>
      <c r="CE769" s="117" t="s">
        <v>145</v>
      </c>
      <c r="CF769" s="117" t="s">
        <v>145</v>
      </c>
      <c r="CG769" s="117" t="s">
        <v>145</v>
      </c>
      <c r="CH769" s="117" t="s">
        <v>145</v>
      </c>
      <c r="CI769" s="117" t="s">
        <v>145</v>
      </c>
      <c r="CJ769" s="117" t="s">
        <v>145</v>
      </c>
      <c r="CK769" s="117" t="s">
        <v>145</v>
      </c>
      <c r="CL769" s="117" t="s">
        <v>145</v>
      </c>
      <c r="CM769" s="117" t="s">
        <v>145</v>
      </c>
      <c r="CN769" s="117" t="s">
        <v>145</v>
      </c>
      <c r="CO769" s="117" t="s">
        <v>2704</v>
      </c>
      <c r="CP769" s="117" t="s">
        <v>145</v>
      </c>
      <c r="CQ769" s="117" t="s">
        <v>145</v>
      </c>
      <c r="CR769" s="117" t="s">
        <v>145</v>
      </c>
      <c r="CS769" s="117" t="s">
        <v>173</v>
      </c>
      <c r="CT769" s="117" t="s">
        <v>181</v>
      </c>
      <c r="CU769" s="117" t="s">
        <v>2330</v>
      </c>
      <c r="CV769" s="117" t="s">
        <v>2331</v>
      </c>
      <c r="CW769" s="117" t="s">
        <v>2332</v>
      </c>
      <c r="CX769" s="117" t="s">
        <v>178</v>
      </c>
      <c r="CY769" s="117" t="s">
        <v>178</v>
      </c>
      <c r="CZ769" s="117" t="s">
        <v>179</v>
      </c>
      <c r="DA769" s="117" t="s">
        <v>179</v>
      </c>
      <c r="DB769" s="117" t="s">
        <v>145</v>
      </c>
      <c r="DC769" s="117" t="s">
        <v>145</v>
      </c>
      <c r="DD769" s="117" t="s">
        <v>179</v>
      </c>
      <c r="DE769" s="117" t="s">
        <v>145</v>
      </c>
      <c r="DF769" s="117" t="s">
        <v>145</v>
      </c>
      <c r="DG769" s="117" t="s">
        <v>145</v>
      </c>
      <c r="DH769" s="117" t="s">
        <v>145</v>
      </c>
      <c r="DI769" s="117" t="s">
        <v>145</v>
      </c>
      <c r="DJ769" s="117" t="s">
        <v>145</v>
      </c>
      <c r="DK769" s="117" t="s">
        <v>145</v>
      </c>
      <c r="DL769" s="117" t="s">
        <v>145</v>
      </c>
      <c r="DM769" s="117" t="s">
        <v>145</v>
      </c>
      <c r="DN769" s="117" t="s">
        <v>145</v>
      </c>
      <c r="DO769" s="117" t="s">
        <v>145</v>
      </c>
      <c r="DP769" s="117" t="s">
        <v>145</v>
      </c>
      <c r="DQ769" s="117" t="s">
        <v>145</v>
      </c>
      <c r="DR769" s="117" t="s">
        <v>145</v>
      </c>
      <c r="DS769" s="117" t="s">
        <v>145</v>
      </c>
      <c r="DT769" s="117" t="s">
        <v>145</v>
      </c>
      <c r="DU769" s="117" t="s">
        <v>145</v>
      </c>
      <c r="DV769" s="117" t="s">
        <v>145</v>
      </c>
      <c r="DW769" s="117" t="s">
        <v>145</v>
      </c>
      <c r="DX769" s="117" t="s">
        <v>145</v>
      </c>
      <c r="DY769" s="117" t="s">
        <v>145</v>
      </c>
      <c r="DZ769" s="117" t="s">
        <v>145</v>
      </c>
      <c r="EA769" s="117" t="s">
        <v>145</v>
      </c>
      <c r="EB769" s="117" t="s">
        <v>145</v>
      </c>
      <c r="EC769" s="117" t="s">
        <v>180</v>
      </c>
      <c r="ED769" s="117" t="s">
        <v>145</v>
      </c>
      <c r="EE769" s="117" t="s">
        <v>154</v>
      </c>
      <c r="EF769" s="117" t="s">
        <v>145</v>
      </c>
      <c r="EG769" s="117" t="s">
        <v>145</v>
      </c>
      <c r="EH769" s="117" t="s">
        <v>145</v>
      </c>
      <c r="EI769" s="117" t="s">
        <v>2333</v>
      </c>
      <c r="EJ769" s="117" t="s">
        <v>145</v>
      </c>
      <c r="EK769" s="117" t="s">
        <v>145</v>
      </c>
      <c r="EL769" s="117" t="s">
        <v>145</v>
      </c>
      <c r="EM769" s="117" t="s">
        <v>145</v>
      </c>
      <c r="EN769" s="117" t="s">
        <v>147</v>
      </c>
    </row>
    <row r="770" spans="1:144">
      <c r="A770" s="117" t="s">
        <v>2694</v>
      </c>
      <c r="B770" s="117" t="s">
        <v>145</v>
      </c>
      <c r="C770" s="117" t="s">
        <v>146</v>
      </c>
      <c r="D770" s="117" t="s">
        <v>145</v>
      </c>
      <c r="E770" s="117" t="s">
        <v>147</v>
      </c>
      <c r="F770" s="117" t="s">
        <v>145</v>
      </c>
      <c r="G770" s="117" t="s">
        <v>148</v>
      </c>
      <c r="H770" s="117" t="s">
        <v>149</v>
      </c>
      <c r="I770" s="117" t="s">
        <v>145</v>
      </c>
      <c r="J770" s="117" t="s">
        <v>150</v>
      </c>
      <c r="K770" s="117" t="s">
        <v>151</v>
      </c>
      <c r="L770" s="117" t="s">
        <v>2683</v>
      </c>
      <c r="M770" s="117" t="s">
        <v>145</v>
      </c>
      <c r="N770" s="117" t="s">
        <v>146</v>
      </c>
      <c r="O770" s="117" t="s">
        <v>153</v>
      </c>
      <c r="P770" s="117" t="s">
        <v>154</v>
      </c>
      <c r="Q770" s="117" t="s">
        <v>155</v>
      </c>
      <c r="R770" s="117" t="s">
        <v>145</v>
      </c>
      <c r="S770" s="117" t="s">
        <v>156</v>
      </c>
      <c r="T770" s="117" t="s">
        <v>154</v>
      </c>
      <c r="U770" s="117" t="s">
        <v>145</v>
      </c>
      <c r="V770" s="117" t="s">
        <v>145</v>
      </c>
      <c r="W770" s="117" t="s">
        <v>157</v>
      </c>
      <c r="X770" s="117" t="s">
        <v>157</v>
      </c>
      <c r="Y770" s="117" t="s">
        <v>158</v>
      </c>
      <c r="Z770" s="117" t="s">
        <v>159</v>
      </c>
      <c r="AA770" s="117" t="s">
        <v>145</v>
      </c>
      <c r="AB770" s="117" t="s">
        <v>145</v>
      </c>
      <c r="AC770" s="117" t="s">
        <v>145</v>
      </c>
      <c r="AD770" s="117" t="s">
        <v>145</v>
      </c>
      <c r="AE770" s="117" t="s">
        <v>2695</v>
      </c>
      <c r="AF770" s="117" t="s">
        <v>145</v>
      </c>
      <c r="AG770" s="117" t="s">
        <v>145</v>
      </c>
      <c r="AH770" s="117" t="s">
        <v>147</v>
      </c>
      <c r="AI770" s="117" t="s">
        <v>145</v>
      </c>
      <c r="AJ770" s="117" t="s">
        <v>145</v>
      </c>
      <c r="AK770" s="117" t="s">
        <v>145</v>
      </c>
      <c r="AL770" s="117" t="s">
        <v>145</v>
      </c>
      <c r="AM770" s="117" t="s">
        <v>145</v>
      </c>
      <c r="AN770" s="117" t="s">
        <v>145</v>
      </c>
      <c r="AO770" s="117" t="s">
        <v>2696</v>
      </c>
      <c r="AP770" s="117" t="s">
        <v>2697</v>
      </c>
      <c r="AQ770" s="117" t="s">
        <v>2698</v>
      </c>
      <c r="AR770" s="117" t="s">
        <v>284</v>
      </c>
      <c r="AS770" s="117" t="s">
        <v>2699</v>
      </c>
      <c r="AT770" s="117" t="s">
        <v>2700</v>
      </c>
      <c r="AU770" s="117" t="s">
        <v>145</v>
      </c>
      <c r="AV770" s="117" t="s">
        <v>2701</v>
      </c>
      <c r="AW770" s="117" t="s">
        <v>2702</v>
      </c>
      <c r="AX770" s="117" t="s">
        <v>2703</v>
      </c>
      <c r="AY770" s="117" t="s">
        <v>145</v>
      </c>
      <c r="AZ770" s="117" t="s">
        <v>2700</v>
      </c>
      <c r="BA770" s="117" t="s">
        <v>145</v>
      </c>
      <c r="BB770" s="117" t="s">
        <v>145</v>
      </c>
      <c r="BC770" s="117" t="s">
        <v>145</v>
      </c>
      <c r="BD770" s="117" t="s">
        <v>145</v>
      </c>
      <c r="BE770" s="117" t="s">
        <v>145</v>
      </c>
      <c r="BF770" s="117" t="s">
        <v>145</v>
      </c>
      <c r="BG770" s="117" t="s">
        <v>145</v>
      </c>
      <c r="BH770" s="117" t="s">
        <v>145</v>
      </c>
      <c r="BI770" s="117" t="s">
        <v>145</v>
      </c>
      <c r="BJ770" s="117" t="s">
        <v>145</v>
      </c>
      <c r="BK770" s="117" t="s">
        <v>145</v>
      </c>
      <c r="BL770" s="117" t="s">
        <v>170</v>
      </c>
      <c r="BM770" s="117" t="s">
        <v>145</v>
      </c>
      <c r="BN770" s="117" t="s">
        <v>145</v>
      </c>
      <c r="BO770" s="117" t="s">
        <v>145</v>
      </c>
      <c r="BP770" s="117" t="s">
        <v>145</v>
      </c>
      <c r="BQ770" s="117" t="s">
        <v>145</v>
      </c>
      <c r="BR770" s="117" t="s">
        <v>145</v>
      </c>
      <c r="BS770" s="117" t="s">
        <v>145</v>
      </c>
      <c r="BT770" s="117" t="s">
        <v>145</v>
      </c>
      <c r="BU770" s="117" t="s">
        <v>145</v>
      </c>
      <c r="BV770" s="117" t="s">
        <v>171</v>
      </c>
      <c r="BW770" s="117" t="s">
        <v>145</v>
      </c>
      <c r="BX770" s="117" t="s">
        <v>145</v>
      </c>
      <c r="BY770" s="117" t="s">
        <v>145</v>
      </c>
      <c r="BZ770" s="117" t="s">
        <v>145</v>
      </c>
      <c r="CA770" s="117" t="s">
        <v>145</v>
      </c>
      <c r="CB770" s="117" t="s">
        <v>462</v>
      </c>
      <c r="CC770" s="117" t="s">
        <v>462</v>
      </c>
      <c r="CD770" s="117" t="s">
        <v>145</v>
      </c>
      <c r="CE770" s="117" t="s">
        <v>145</v>
      </c>
      <c r="CF770" s="117" t="s">
        <v>145</v>
      </c>
      <c r="CG770" s="117" t="s">
        <v>145</v>
      </c>
      <c r="CH770" s="117" t="s">
        <v>145</v>
      </c>
      <c r="CI770" s="117" t="s">
        <v>145</v>
      </c>
      <c r="CJ770" s="117" t="s">
        <v>145</v>
      </c>
      <c r="CK770" s="117" t="s">
        <v>145</v>
      </c>
      <c r="CL770" s="117" t="s">
        <v>145</v>
      </c>
      <c r="CM770" s="117" t="s">
        <v>145</v>
      </c>
      <c r="CN770" s="117" t="s">
        <v>145</v>
      </c>
      <c r="CO770" s="117" t="s">
        <v>2704</v>
      </c>
      <c r="CP770" s="117" t="s">
        <v>145</v>
      </c>
      <c r="CQ770" s="117" t="s">
        <v>145</v>
      </c>
      <c r="CR770" s="117" t="s">
        <v>145</v>
      </c>
      <c r="CS770" s="117" t="s">
        <v>173</v>
      </c>
      <c r="CT770" s="117" t="s">
        <v>300</v>
      </c>
      <c r="CU770" s="117" t="s">
        <v>2705</v>
      </c>
      <c r="CV770" s="117" t="s">
        <v>2706</v>
      </c>
      <c r="CW770" s="117" t="s">
        <v>2707</v>
      </c>
      <c r="CX770" s="117" t="s">
        <v>178</v>
      </c>
      <c r="CY770" s="117" t="s">
        <v>178</v>
      </c>
      <c r="CZ770" s="117" t="s">
        <v>179</v>
      </c>
      <c r="DA770" s="117" t="s">
        <v>179</v>
      </c>
      <c r="DB770" s="117" t="s">
        <v>145</v>
      </c>
      <c r="DC770" s="117" t="s">
        <v>145</v>
      </c>
      <c r="DD770" s="117" t="s">
        <v>179</v>
      </c>
      <c r="DE770" s="117" t="s">
        <v>145</v>
      </c>
      <c r="DF770" s="117" t="s">
        <v>145</v>
      </c>
      <c r="DG770" s="117" t="s">
        <v>145</v>
      </c>
      <c r="DH770" s="117" t="s">
        <v>145</v>
      </c>
      <c r="DI770" s="117" t="s">
        <v>145</v>
      </c>
      <c r="DJ770" s="117" t="s">
        <v>145</v>
      </c>
      <c r="DK770" s="117" t="s">
        <v>145</v>
      </c>
      <c r="DL770" s="117" t="s">
        <v>145</v>
      </c>
      <c r="DM770" s="117" t="s">
        <v>145</v>
      </c>
      <c r="DN770" s="117" t="s">
        <v>145</v>
      </c>
      <c r="DO770" s="117" t="s">
        <v>145</v>
      </c>
      <c r="DP770" s="117" t="s">
        <v>145</v>
      </c>
      <c r="DQ770" s="117" t="s">
        <v>145</v>
      </c>
      <c r="DR770" s="117" t="s">
        <v>145</v>
      </c>
      <c r="DS770" s="117" t="s">
        <v>145</v>
      </c>
      <c r="DT770" s="117" t="s">
        <v>145</v>
      </c>
      <c r="DU770" s="117" t="s">
        <v>145</v>
      </c>
      <c r="DV770" s="117" t="s">
        <v>145</v>
      </c>
      <c r="DW770" s="117" t="s">
        <v>145</v>
      </c>
      <c r="DX770" s="117" t="s">
        <v>145</v>
      </c>
      <c r="DY770" s="117" t="s">
        <v>145</v>
      </c>
      <c r="DZ770" s="117" t="s">
        <v>145</v>
      </c>
      <c r="EA770" s="117" t="s">
        <v>145</v>
      </c>
      <c r="EB770" s="117" t="s">
        <v>145</v>
      </c>
      <c r="EC770" s="117" t="s">
        <v>180</v>
      </c>
      <c r="ED770" s="117" t="s">
        <v>145</v>
      </c>
      <c r="EE770" s="117" t="s">
        <v>154</v>
      </c>
      <c r="EF770" s="117" t="s">
        <v>145</v>
      </c>
      <c r="EG770" s="117" t="s">
        <v>145</v>
      </c>
      <c r="EH770" s="117" t="s">
        <v>145</v>
      </c>
      <c r="EI770" s="117" t="s">
        <v>145</v>
      </c>
      <c r="EJ770" s="117" t="s">
        <v>145</v>
      </c>
      <c r="EK770" s="117" t="s">
        <v>145</v>
      </c>
      <c r="EL770" s="117" t="s">
        <v>145</v>
      </c>
      <c r="EM770" s="117" t="s">
        <v>145</v>
      </c>
      <c r="EN770" s="117" t="s">
        <v>147</v>
      </c>
    </row>
    <row r="771" spans="1:144">
      <c r="A771" s="117" t="s">
        <v>2694</v>
      </c>
      <c r="B771" s="117" t="s">
        <v>145</v>
      </c>
      <c r="C771" s="117" t="s">
        <v>146</v>
      </c>
      <c r="D771" s="117" t="s">
        <v>145</v>
      </c>
      <c r="E771" s="117" t="s">
        <v>147</v>
      </c>
      <c r="F771" s="117" t="s">
        <v>145</v>
      </c>
      <c r="G771" s="117" t="s">
        <v>148</v>
      </c>
      <c r="H771" s="117" t="s">
        <v>149</v>
      </c>
      <c r="I771" s="117" t="s">
        <v>145</v>
      </c>
      <c r="J771" s="117" t="s">
        <v>150</v>
      </c>
      <c r="K771" s="117" t="s">
        <v>151</v>
      </c>
      <c r="L771" s="117" t="s">
        <v>2683</v>
      </c>
      <c r="M771" s="117" t="s">
        <v>145</v>
      </c>
      <c r="N771" s="117" t="s">
        <v>146</v>
      </c>
      <c r="O771" s="117" t="s">
        <v>153</v>
      </c>
      <c r="P771" s="117" t="s">
        <v>154</v>
      </c>
      <c r="Q771" s="117" t="s">
        <v>155</v>
      </c>
      <c r="R771" s="117" t="s">
        <v>145</v>
      </c>
      <c r="S771" s="117" t="s">
        <v>156</v>
      </c>
      <c r="T771" s="117" t="s">
        <v>154</v>
      </c>
      <c r="U771" s="117" t="s">
        <v>145</v>
      </c>
      <c r="V771" s="117" t="s">
        <v>145</v>
      </c>
      <c r="W771" s="117" t="s">
        <v>157</v>
      </c>
      <c r="X771" s="117" t="s">
        <v>157</v>
      </c>
      <c r="Y771" s="117" t="s">
        <v>158</v>
      </c>
      <c r="Z771" s="117" t="s">
        <v>159</v>
      </c>
      <c r="AA771" s="117" t="s">
        <v>145</v>
      </c>
      <c r="AB771" s="117" t="s">
        <v>145</v>
      </c>
      <c r="AC771" s="117" t="s">
        <v>145</v>
      </c>
      <c r="AD771" s="117" t="s">
        <v>145</v>
      </c>
      <c r="AE771" s="117" t="s">
        <v>2695</v>
      </c>
      <c r="AF771" s="117" t="s">
        <v>145</v>
      </c>
      <c r="AG771" s="117" t="s">
        <v>145</v>
      </c>
      <c r="AH771" s="117" t="s">
        <v>147</v>
      </c>
      <c r="AI771" s="117" t="s">
        <v>145</v>
      </c>
      <c r="AJ771" s="117" t="s">
        <v>145</v>
      </c>
      <c r="AK771" s="117" t="s">
        <v>145</v>
      </c>
      <c r="AL771" s="117" t="s">
        <v>145</v>
      </c>
      <c r="AM771" s="117" t="s">
        <v>145</v>
      </c>
      <c r="AN771" s="117" t="s">
        <v>145</v>
      </c>
      <c r="AO771" s="117" t="s">
        <v>2696</v>
      </c>
      <c r="AP771" s="117" t="s">
        <v>2697</v>
      </c>
      <c r="AQ771" s="117" t="s">
        <v>2698</v>
      </c>
      <c r="AR771" s="117" t="s">
        <v>284</v>
      </c>
      <c r="AS771" s="117" t="s">
        <v>2699</v>
      </c>
      <c r="AT771" s="117" t="s">
        <v>2700</v>
      </c>
      <c r="AU771" s="117" t="s">
        <v>145</v>
      </c>
      <c r="AV771" s="117" t="s">
        <v>2701</v>
      </c>
      <c r="AW771" s="117" t="s">
        <v>2702</v>
      </c>
      <c r="AX771" s="117" t="s">
        <v>2703</v>
      </c>
      <c r="AY771" s="117" t="s">
        <v>145</v>
      </c>
      <c r="AZ771" s="117" t="s">
        <v>2700</v>
      </c>
      <c r="BA771" s="117" t="s">
        <v>145</v>
      </c>
      <c r="BB771" s="117" t="s">
        <v>145</v>
      </c>
      <c r="BC771" s="117" t="s">
        <v>145</v>
      </c>
      <c r="BD771" s="117" t="s">
        <v>145</v>
      </c>
      <c r="BE771" s="117" t="s">
        <v>145</v>
      </c>
      <c r="BF771" s="117" t="s">
        <v>145</v>
      </c>
      <c r="BG771" s="117" t="s">
        <v>145</v>
      </c>
      <c r="BH771" s="117" t="s">
        <v>145</v>
      </c>
      <c r="BI771" s="117" t="s">
        <v>145</v>
      </c>
      <c r="BJ771" s="117" t="s">
        <v>145</v>
      </c>
      <c r="BK771" s="117" t="s">
        <v>145</v>
      </c>
      <c r="BL771" s="117" t="s">
        <v>170</v>
      </c>
      <c r="BM771" s="117" t="s">
        <v>145</v>
      </c>
      <c r="BN771" s="117" t="s">
        <v>145</v>
      </c>
      <c r="BO771" s="117" t="s">
        <v>145</v>
      </c>
      <c r="BP771" s="117" t="s">
        <v>145</v>
      </c>
      <c r="BQ771" s="117" t="s">
        <v>145</v>
      </c>
      <c r="BR771" s="117" t="s">
        <v>145</v>
      </c>
      <c r="BS771" s="117" t="s">
        <v>145</v>
      </c>
      <c r="BT771" s="117" t="s">
        <v>145</v>
      </c>
      <c r="BU771" s="117" t="s">
        <v>145</v>
      </c>
      <c r="BV771" s="117" t="s">
        <v>171</v>
      </c>
      <c r="BW771" s="117" t="s">
        <v>145</v>
      </c>
      <c r="BX771" s="117" t="s">
        <v>145</v>
      </c>
      <c r="BY771" s="117" t="s">
        <v>145</v>
      </c>
      <c r="BZ771" s="117" t="s">
        <v>145</v>
      </c>
      <c r="CA771" s="117" t="s">
        <v>145</v>
      </c>
      <c r="CB771" s="117" t="s">
        <v>462</v>
      </c>
      <c r="CC771" s="117" t="s">
        <v>462</v>
      </c>
      <c r="CD771" s="117" t="s">
        <v>145</v>
      </c>
      <c r="CE771" s="117" t="s">
        <v>145</v>
      </c>
      <c r="CF771" s="117" t="s">
        <v>145</v>
      </c>
      <c r="CG771" s="117" t="s">
        <v>145</v>
      </c>
      <c r="CH771" s="117" t="s">
        <v>145</v>
      </c>
      <c r="CI771" s="117" t="s">
        <v>145</v>
      </c>
      <c r="CJ771" s="117" t="s">
        <v>145</v>
      </c>
      <c r="CK771" s="117" t="s">
        <v>145</v>
      </c>
      <c r="CL771" s="117" t="s">
        <v>145</v>
      </c>
      <c r="CM771" s="117" t="s">
        <v>145</v>
      </c>
      <c r="CN771" s="117" t="s">
        <v>145</v>
      </c>
      <c r="CO771" s="117" t="s">
        <v>2704</v>
      </c>
      <c r="CP771" s="117" t="s">
        <v>145</v>
      </c>
      <c r="CQ771" s="117" t="s">
        <v>145</v>
      </c>
      <c r="CR771" s="117" t="s">
        <v>145</v>
      </c>
      <c r="CS771" s="117" t="s">
        <v>173</v>
      </c>
      <c r="CT771" s="117" t="s">
        <v>305</v>
      </c>
      <c r="CU771" s="117" t="s">
        <v>2708</v>
      </c>
      <c r="CV771" s="117" t="s">
        <v>2709</v>
      </c>
      <c r="CW771" s="117" t="s">
        <v>2710</v>
      </c>
      <c r="CX771" s="117" t="s">
        <v>178</v>
      </c>
      <c r="CY771" s="117" t="s">
        <v>178</v>
      </c>
      <c r="CZ771" s="117" t="s">
        <v>179</v>
      </c>
      <c r="DA771" s="117" t="s">
        <v>179</v>
      </c>
      <c r="DB771" s="117" t="s">
        <v>145</v>
      </c>
      <c r="DC771" s="117" t="s">
        <v>145</v>
      </c>
      <c r="DD771" s="117" t="s">
        <v>179</v>
      </c>
      <c r="DE771" s="117" t="s">
        <v>145</v>
      </c>
      <c r="DF771" s="117" t="s">
        <v>145</v>
      </c>
      <c r="DG771" s="117" t="s">
        <v>145</v>
      </c>
      <c r="DH771" s="117" t="s">
        <v>145</v>
      </c>
      <c r="DI771" s="117" t="s">
        <v>145</v>
      </c>
      <c r="DJ771" s="117" t="s">
        <v>145</v>
      </c>
      <c r="DK771" s="117" t="s">
        <v>145</v>
      </c>
      <c r="DL771" s="117" t="s">
        <v>145</v>
      </c>
      <c r="DM771" s="117" t="s">
        <v>145</v>
      </c>
      <c r="DN771" s="117" t="s">
        <v>145</v>
      </c>
      <c r="DO771" s="117" t="s">
        <v>145</v>
      </c>
      <c r="DP771" s="117" t="s">
        <v>145</v>
      </c>
      <c r="DQ771" s="117" t="s">
        <v>145</v>
      </c>
      <c r="DR771" s="117" t="s">
        <v>145</v>
      </c>
      <c r="DS771" s="117" t="s">
        <v>145</v>
      </c>
      <c r="DT771" s="117" t="s">
        <v>145</v>
      </c>
      <c r="DU771" s="117" t="s">
        <v>145</v>
      </c>
      <c r="DV771" s="117" t="s">
        <v>145</v>
      </c>
      <c r="DW771" s="117" t="s">
        <v>145</v>
      </c>
      <c r="DX771" s="117" t="s">
        <v>145</v>
      </c>
      <c r="DY771" s="117" t="s">
        <v>145</v>
      </c>
      <c r="DZ771" s="117" t="s">
        <v>145</v>
      </c>
      <c r="EA771" s="117" t="s">
        <v>145</v>
      </c>
      <c r="EB771" s="117" t="s">
        <v>145</v>
      </c>
      <c r="EC771" s="117" t="s">
        <v>180</v>
      </c>
      <c r="ED771" s="117" t="s">
        <v>145</v>
      </c>
      <c r="EE771" s="117" t="s">
        <v>154</v>
      </c>
      <c r="EF771" s="117" t="s">
        <v>145</v>
      </c>
      <c r="EG771" s="117" t="s">
        <v>145</v>
      </c>
      <c r="EH771" s="117" t="s">
        <v>145</v>
      </c>
      <c r="EI771" s="117" t="s">
        <v>145</v>
      </c>
      <c r="EJ771" s="117" t="s">
        <v>145</v>
      </c>
      <c r="EK771" s="117" t="s">
        <v>145</v>
      </c>
      <c r="EL771" s="117" t="s">
        <v>145</v>
      </c>
      <c r="EM771" s="117" t="s">
        <v>145</v>
      </c>
      <c r="EN771" s="117" t="s">
        <v>147</v>
      </c>
    </row>
    <row r="772" spans="1:144">
      <c r="A772" s="117" t="s">
        <v>2694</v>
      </c>
      <c r="B772" s="117" t="s">
        <v>145</v>
      </c>
      <c r="C772" s="117" t="s">
        <v>146</v>
      </c>
      <c r="D772" s="117" t="s">
        <v>145</v>
      </c>
      <c r="E772" s="117" t="s">
        <v>147</v>
      </c>
      <c r="F772" s="117" t="s">
        <v>145</v>
      </c>
      <c r="G772" s="117" t="s">
        <v>148</v>
      </c>
      <c r="H772" s="117" t="s">
        <v>149</v>
      </c>
      <c r="I772" s="117" t="s">
        <v>145</v>
      </c>
      <c r="J772" s="117" t="s">
        <v>150</v>
      </c>
      <c r="K772" s="117" t="s">
        <v>151</v>
      </c>
      <c r="L772" s="117" t="s">
        <v>2683</v>
      </c>
      <c r="M772" s="117" t="s">
        <v>145</v>
      </c>
      <c r="N772" s="117" t="s">
        <v>146</v>
      </c>
      <c r="O772" s="117" t="s">
        <v>153</v>
      </c>
      <c r="P772" s="117" t="s">
        <v>154</v>
      </c>
      <c r="Q772" s="117" t="s">
        <v>155</v>
      </c>
      <c r="R772" s="117" t="s">
        <v>145</v>
      </c>
      <c r="S772" s="117" t="s">
        <v>156</v>
      </c>
      <c r="T772" s="117" t="s">
        <v>154</v>
      </c>
      <c r="U772" s="117" t="s">
        <v>145</v>
      </c>
      <c r="V772" s="117" t="s">
        <v>145</v>
      </c>
      <c r="W772" s="117" t="s">
        <v>157</v>
      </c>
      <c r="X772" s="117" t="s">
        <v>157</v>
      </c>
      <c r="Y772" s="117" t="s">
        <v>158</v>
      </c>
      <c r="Z772" s="117" t="s">
        <v>159</v>
      </c>
      <c r="AA772" s="117" t="s">
        <v>145</v>
      </c>
      <c r="AB772" s="117" t="s">
        <v>145</v>
      </c>
      <c r="AC772" s="117" t="s">
        <v>145</v>
      </c>
      <c r="AD772" s="117" t="s">
        <v>145</v>
      </c>
      <c r="AE772" s="117" t="s">
        <v>2695</v>
      </c>
      <c r="AF772" s="117" t="s">
        <v>145</v>
      </c>
      <c r="AG772" s="117" t="s">
        <v>145</v>
      </c>
      <c r="AH772" s="117" t="s">
        <v>147</v>
      </c>
      <c r="AI772" s="117" t="s">
        <v>145</v>
      </c>
      <c r="AJ772" s="117" t="s">
        <v>145</v>
      </c>
      <c r="AK772" s="117" t="s">
        <v>145</v>
      </c>
      <c r="AL772" s="117" t="s">
        <v>145</v>
      </c>
      <c r="AM772" s="117" t="s">
        <v>145</v>
      </c>
      <c r="AN772" s="117" t="s">
        <v>145</v>
      </c>
      <c r="AO772" s="117" t="s">
        <v>2696</v>
      </c>
      <c r="AP772" s="117" t="s">
        <v>2697</v>
      </c>
      <c r="AQ772" s="117" t="s">
        <v>2698</v>
      </c>
      <c r="AR772" s="117" t="s">
        <v>284</v>
      </c>
      <c r="AS772" s="117" t="s">
        <v>2699</v>
      </c>
      <c r="AT772" s="117" t="s">
        <v>2700</v>
      </c>
      <c r="AU772" s="117" t="s">
        <v>145</v>
      </c>
      <c r="AV772" s="117" t="s">
        <v>2701</v>
      </c>
      <c r="AW772" s="117" t="s">
        <v>2702</v>
      </c>
      <c r="AX772" s="117" t="s">
        <v>2703</v>
      </c>
      <c r="AY772" s="117" t="s">
        <v>145</v>
      </c>
      <c r="AZ772" s="117" t="s">
        <v>2700</v>
      </c>
      <c r="BA772" s="117" t="s">
        <v>145</v>
      </c>
      <c r="BB772" s="117" t="s">
        <v>145</v>
      </c>
      <c r="BC772" s="117" t="s">
        <v>145</v>
      </c>
      <c r="BD772" s="117" t="s">
        <v>145</v>
      </c>
      <c r="BE772" s="117" t="s">
        <v>145</v>
      </c>
      <c r="BF772" s="117" t="s">
        <v>145</v>
      </c>
      <c r="BG772" s="117" t="s">
        <v>145</v>
      </c>
      <c r="BH772" s="117" t="s">
        <v>145</v>
      </c>
      <c r="BI772" s="117" t="s">
        <v>145</v>
      </c>
      <c r="BJ772" s="117" t="s">
        <v>145</v>
      </c>
      <c r="BK772" s="117" t="s">
        <v>145</v>
      </c>
      <c r="BL772" s="117" t="s">
        <v>170</v>
      </c>
      <c r="BM772" s="117" t="s">
        <v>145</v>
      </c>
      <c r="BN772" s="117" t="s">
        <v>145</v>
      </c>
      <c r="BO772" s="117" t="s">
        <v>145</v>
      </c>
      <c r="BP772" s="117" t="s">
        <v>145</v>
      </c>
      <c r="BQ772" s="117" t="s">
        <v>145</v>
      </c>
      <c r="BR772" s="117" t="s">
        <v>145</v>
      </c>
      <c r="BS772" s="117" t="s">
        <v>145</v>
      </c>
      <c r="BT772" s="117" t="s">
        <v>145</v>
      </c>
      <c r="BU772" s="117" t="s">
        <v>145</v>
      </c>
      <c r="BV772" s="117" t="s">
        <v>171</v>
      </c>
      <c r="BW772" s="117" t="s">
        <v>145</v>
      </c>
      <c r="BX772" s="117" t="s">
        <v>145</v>
      </c>
      <c r="BY772" s="117" t="s">
        <v>145</v>
      </c>
      <c r="BZ772" s="117" t="s">
        <v>145</v>
      </c>
      <c r="CA772" s="117" t="s">
        <v>145</v>
      </c>
      <c r="CB772" s="117" t="s">
        <v>462</v>
      </c>
      <c r="CC772" s="117" t="s">
        <v>462</v>
      </c>
      <c r="CD772" s="117" t="s">
        <v>145</v>
      </c>
      <c r="CE772" s="117" t="s">
        <v>145</v>
      </c>
      <c r="CF772" s="117" t="s">
        <v>145</v>
      </c>
      <c r="CG772" s="117" t="s">
        <v>145</v>
      </c>
      <c r="CH772" s="117" t="s">
        <v>145</v>
      </c>
      <c r="CI772" s="117" t="s">
        <v>145</v>
      </c>
      <c r="CJ772" s="117" t="s">
        <v>145</v>
      </c>
      <c r="CK772" s="117" t="s">
        <v>145</v>
      </c>
      <c r="CL772" s="117" t="s">
        <v>145</v>
      </c>
      <c r="CM772" s="117" t="s">
        <v>145</v>
      </c>
      <c r="CN772" s="117" t="s">
        <v>145</v>
      </c>
      <c r="CO772" s="117" t="s">
        <v>2704</v>
      </c>
      <c r="CP772" s="117" t="s">
        <v>145</v>
      </c>
      <c r="CQ772" s="117" t="s">
        <v>145</v>
      </c>
      <c r="CR772" s="117" t="s">
        <v>145</v>
      </c>
      <c r="CS772" s="117" t="s">
        <v>173</v>
      </c>
      <c r="CT772" s="117" t="s">
        <v>306</v>
      </c>
      <c r="CU772" s="117" t="s">
        <v>175</v>
      </c>
      <c r="CV772" s="117" t="s">
        <v>176</v>
      </c>
      <c r="CW772" s="117" t="s">
        <v>177</v>
      </c>
      <c r="CX772" s="117" t="s">
        <v>178</v>
      </c>
      <c r="CY772" s="117" t="s">
        <v>178</v>
      </c>
      <c r="CZ772" s="117" t="s">
        <v>179</v>
      </c>
      <c r="DA772" s="117" t="s">
        <v>179</v>
      </c>
      <c r="DB772" s="117" t="s">
        <v>145</v>
      </c>
      <c r="DC772" s="117" t="s">
        <v>145</v>
      </c>
      <c r="DD772" s="117" t="s">
        <v>179</v>
      </c>
      <c r="DE772" s="117" t="s">
        <v>145</v>
      </c>
      <c r="DF772" s="117" t="s">
        <v>145</v>
      </c>
      <c r="DG772" s="117" t="s">
        <v>145</v>
      </c>
      <c r="DH772" s="117" t="s">
        <v>145</v>
      </c>
      <c r="DI772" s="117" t="s">
        <v>145</v>
      </c>
      <c r="DJ772" s="117" t="s">
        <v>145</v>
      </c>
      <c r="DK772" s="117" t="s">
        <v>145</v>
      </c>
      <c r="DL772" s="117" t="s">
        <v>145</v>
      </c>
      <c r="DM772" s="117" t="s">
        <v>145</v>
      </c>
      <c r="DN772" s="117" t="s">
        <v>145</v>
      </c>
      <c r="DO772" s="117" t="s">
        <v>145</v>
      </c>
      <c r="DP772" s="117" t="s">
        <v>145</v>
      </c>
      <c r="DQ772" s="117" t="s">
        <v>145</v>
      </c>
      <c r="DR772" s="117" t="s">
        <v>145</v>
      </c>
      <c r="DS772" s="117" t="s">
        <v>145</v>
      </c>
      <c r="DT772" s="117" t="s">
        <v>145</v>
      </c>
      <c r="DU772" s="117" t="s">
        <v>145</v>
      </c>
      <c r="DV772" s="117" t="s">
        <v>145</v>
      </c>
      <c r="DW772" s="117" t="s">
        <v>145</v>
      </c>
      <c r="DX772" s="117" t="s">
        <v>145</v>
      </c>
      <c r="DY772" s="117" t="s">
        <v>145</v>
      </c>
      <c r="DZ772" s="117" t="s">
        <v>145</v>
      </c>
      <c r="EA772" s="117" t="s">
        <v>145</v>
      </c>
      <c r="EB772" s="117" t="s">
        <v>145</v>
      </c>
      <c r="EC772" s="117" t="s">
        <v>180</v>
      </c>
      <c r="ED772" s="117" t="s">
        <v>145</v>
      </c>
      <c r="EE772" s="117" t="s">
        <v>154</v>
      </c>
      <c r="EF772" s="117" t="s">
        <v>145</v>
      </c>
      <c r="EG772" s="117" t="s">
        <v>145</v>
      </c>
      <c r="EH772" s="117" t="s">
        <v>145</v>
      </c>
      <c r="EI772" s="117" t="s">
        <v>145</v>
      </c>
      <c r="EJ772" s="117" t="s">
        <v>145</v>
      </c>
      <c r="EK772" s="117" t="s">
        <v>145</v>
      </c>
      <c r="EL772" s="117" t="s">
        <v>145</v>
      </c>
      <c r="EM772" s="117" t="s">
        <v>145</v>
      </c>
      <c r="EN772" s="117" t="s">
        <v>147</v>
      </c>
    </row>
    <row r="773" spans="1:144">
      <c r="A773" s="117" t="s">
        <v>2694</v>
      </c>
      <c r="B773" s="117" t="s">
        <v>145</v>
      </c>
      <c r="C773" s="117" t="s">
        <v>146</v>
      </c>
      <c r="D773" s="117" t="s">
        <v>145</v>
      </c>
      <c r="E773" s="117" t="s">
        <v>147</v>
      </c>
      <c r="F773" s="117" t="s">
        <v>145</v>
      </c>
      <c r="G773" s="117" t="s">
        <v>148</v>
      </c>
      <c r="H773" s="117" t="s">
        <v>149</v>
      </c>
      <c r="I773" s="117" t="s">
        <v>145</v>
      </c>
      <c r="J773" s="117" t="s">
        <v>150</v>
      </c>
      <c r="K773" s="117" t="s">
        <v>151</v>
      </c>
      <c r="L773" s="117" t="s">
        <v>2683</v>
      </c>
      <c r="M773" s="117" t="s">
        <v>145</v>
      </c>
      <c r="N773" s="117" t="s">
        <v>146</v>
      </c>
      <c r="O773" s="117" t="s">
        <v>153</v>
      </c>
      <c r="P773" s="117" t="s">
        <v>154</v>
      </c>
      <c r="Q773" s="117" t="s">
        <v>155</v>
      </c>
      <c r="R773" s="117" t="s">
        <v>145</v>
      </c>
      <c r="S773" s="117" t="s">
        <v>156</v>
      </c>
      <c r="T773" s="117" t="s">
        <v>154</v>
      </c>
      <c r="U773" s="117" t="s">
        <v>145</v>
      </c>
      <c r="V773" s="117" t="s">
        <v>145</v>
      </c>
      <c r="W773" s="117" t="s">
        <v>157</v>
      </c>
      <c r="X773" s="117" t="s">
        <v>157</v>
      </c>
      <c r="Y773" s="117" t="s">
        <v>158</v>
      </c>
      <c r="Z773" s="117" t="s">
        <v>159</v>
      </c>
      <c r="AA773" s="117" t="s">
        <v>145</v>
      </c>
      <c r="AB773" s="117" t="s">
        <v>145</v>
      </c>
      <c r="AC773" s="117" t="s">
        <v>145</v>
      </c>
      <c r="AD773" s="117" t="s">
        <v>145</v>
      </c>
      <c r="AE773" s="117" t="s">
        <v>2695</v>
      </c>
      <c r="AF773" s="117" t="s">
        <v>145</v>
      </c>
      <c r="AG773" s="117" t="s">
        <v>145</v>
      </c>
      <c r="AH773" s="117" t="s">
        <v>147</v>
      </c>
      <c r="AI773" s="117" t="s">
        <v>145</v>
      </c>
      <c r="AJ773" s="117" t="s">
        <v>145</v>
      </c>
      <c r="AK773" s="117" t="s">
        <v>145</v>
      </c>
      <c r="AL773" s="117" t="s">
        <v>145</v>
      </c>
      <c r="AM773" s="117" t="s">
        <v>145</v>
      </c>
      <c r="AN773" s="117" t="s">
        <v>145</v>
      </c>
      <c r="AO773" s="117" t="s">
        <v>2696</v>
      </c>
      <c r="AP773" s="117" t="s">
        <v>2697</v>
      </c>
      <c r="AQ773" s="117" t="s">
        <v>2698</v>
      </c>
      <c r="AR773" s="117" t="s">
        <v>284</v>
      </c>
      <c r="AS773" s="117" t="s">
        <v>2699</v>
      </c>
      <c r="AT773" s="117" t="s">
        <v>2700</v>
      </c>
      <c r="AU773" s="117" t="s">
        <v>145</v>
      </c>
      <c r="AV773" s="117" t="s">
        <v>2701</v>
      </c>
      <c r="AW773" s="117" t="s">
        <v>2702</v>
      </c>
      <c r="AX773" s="117" t="s">
        <v>2703</v>
      </c>
      <c r="AY773" s="117" t="s">
        <v>145</v>
      </c>
      <c r="AZ773" s="117" t="s">
        <v>2700</v>
      </c>
      <c r="BA773" s="117" t="s">
        <v>145</v>
      </c>
      <c r="BB773" s="117" t="s">
        <v>145</v>
      </c>
      <c r="BC773" s="117" t="s">
        <v>145</v>
      </c>
      <c r="BD773" s="117" t="s">
        <v>145</v>
      </c>
      <c r="BE773" s="117" t="s">
        <v>145</v>
      </c>
      <c r="BF773" s="117" t="s">
        <v>145</v>
      </c>
      <c r="BG773" s="117" t="s">
        <v>145</v>
      </c>
      <c r="BH773" s="117" t="s">
        <v>145</v>
      </c>
      <c r="BI773" s="117" t="s">
        <v>145</v>
      </c>
      <c r="BJ773" s="117" t="s">
        <v>145</v>
      </c>
      <c r="BK773" s="117" t="s">
        <v>145</v>
      </c>
      <c r="BL773" s="117" t="s">
        <v>170</v>
      </c>
      <c r="BM773" s="117" t="s">
        <v>145</v>
      </c>
      <c r="BN773" s="117" t="s">
        <v>145</v>
      </c>
      <c r="BO773" s="117" t="s">
        <v>145</v>
      </c>
      <c r="BP773" s="117" t="s">
        <v>145</v>
      </c>
      <c r="BQ773" s="117" t="s">
        <v>145</v>
      </c>
      <c r="BR773" s="117" t="s">
        <v>145</v>
      </c>
      <c r="BS773" s="117" t="s">
        <v>145</v>
      </c>
      <c r="BT773" s="117" t="s">
        <v>145</v>
      </c>
      <c r="BU773" s="117" t="s">
        <v>145</v>
      </c>
      <c r="BV773" s="117" t="s">
        <v>171</v>
      </c>
      <c r="BW773" s="117" t="s">
        <v>145</v>
      </c>
      <c r="BX773" s="117" t="s">
        <v>145</v>
      </c>
      <c r="BY773" s="117" t="s">
        <v>145</v>
      </c>
      <c r="BZ773" s="117" t="s">
        <v>145</v>
      </c>
      <c r="CA773" s="117" t="s">
        <v>145</v>
      </c>
      <c r="CB773" s="117" t="s">
        <v>462</v>
      </c>
      <c r="CC773" s="117" t="s">
        <v>462</v>
      </c>
      <c r="CD773" s="117" t="s">
        <v>145</v>
      </c>
      <c r="CE773" s="117" t="s">
        <v>145</v>
      </c>
      <c r="CF773" s="117" t="s">
        <v>145</v>
      </c>
      <c r="CG773" s="117" t="s">
        <v>145</v>
      </c>
      <c r="CH773" s="117" t="s">
        <v>145</v>
      </c>
      <c r="CI773" s="117" t="s">
        <v>145</v>
      </c>
      <c r="CJ773" s="117" t="s">
        <v>145</v>
      </c>
      <c r="CK773" s="117" t="s">
        <v>145</v>
      </c>
      <c r="CL773" s="117" t="s">
        <v>145</v>
      </c>
      <c r="CM773" s="117" t="s">
        <v>145</v>
      </c>
      <c r="CN773" s="117" t="s">
        <v>145</v>
      </c>
      <c r="CO773" s="117" t="s">
        <v>2704</v>
      </c>
      <c r="CP773" s="117" t="s">
        <v>145</v>
      </c>
      <c r="CQ773" s="117" t="s">
        <v>145</v>
      </c>
      <c r="CR773" s="117" t="s">
        <v>145</v>
      </c>
      <c r="CS773" s="117" t="s">
        <v>173</v>
      </c>
      <c r="CT773" s="117" t="s">
        <v>310</v>
      </c>
      <c r="CU773" s="117" t="s">
        <v>275</v>
      </c>
      <c r="CV773" s="117" t="s">
        <v>276</v>
      </c>
      <c r="CW773" s="117" t="s">
        <v>277</v>
      </c>
      <c r="CX773" s="117" t="s">
        <v>178</v>
      </c>
      <c r="CY773" s="117" t="s">
        <v>178</v>
      </c>
      <c r="CZ773" s="117" t="s">
        <v>179</v>
      </c>
      <c r="DA773" s="117" t="s">
        <v>179</v>
      </c>
      <c r="DB773" s="117" t="s">
        <v>145</v>
      </c>
      <c r="DC773" s="117" t="s">
        <v>145</v>
      </c>
      <c r="DD773" s="117" t="s">
        <v>179</v>
      </c>
      <c r="DE773" s="117" t="s">
        <v>145</v>
      </c>
      <c r="DF773" s="117" t="s">
        <v>145</v>
      </c>
      <c r="DG773" s="117" t="s">
        <v>145</v>
      </c>
      <c r="DH773" s="117" t="s">
        <v>145</v>
      </c>
      <c r="DI773" s="117" t="s">
        <v>145</v>
      </c>
      <c r="DJ773" s="117" t="s">
        <v>145</v>
      </c>
      <c r="DK773" s="117" t="s">
        <v>145</v>
      </c>
      <c r="DL773" s="117" t="s">
        <v>145</v>
      </c>
      <c r="DM773" s="117" t="s">
        <v>145</v>
      </c>
      <c r="DN773" s="117" t="s">
        <v>145</v>
      </c>
      <c r="DO773" s="117" t="s">
        <v>145</v>
      </c>
      <c r="DP773" s="117" t="s">
        <v>145</v>
      </c>
      <c r="DQ773" s="117" t="s">
        <v>145</v>
      </c>
      <c r="DR773" s="117" t="s">
        <v>145</v>
      </c>
      <c r="DS773" s="117" t="s">
        <v>145</v>
      </c>
      <c r="DT773" s="117" t="s">
        <v>145</v>
      </c>
      <c r="DU773" s="117" t="s">
        <v>145</v>
      </c>
      <c r="DV773" s="117" t="s">
        <v>145</v>
      </c>
      <c r="DW773" s="117" t="s">
        <v>145</v>
      </c>
      <c r="DX773" s="117" t="s">
        <v>145</v>
      </c>
      <c r="DY773" s="117" t="s">
        <v>145</v>
      </c>
      <c r="DZ773" s="117" t="s">
        <v>145</v>
      </c>
      <c r="EA773" s="117" t="s">
        <v>145</v>
      </c>
      <c r="EB773" s="117" t="s">
        <v>145</v>
      </c>
      <c r="EC773" s="117" t="s">
        <v>180</v>
      </c>
      <c r="ED773" s="117" t="s">
        <v>145</v>
      </c>
      <c r="EE773" s="117" t="s">
        <v>154</v>
      </c>
      <c r="EF773" s="117" t="s">
        <v>145</v>
      </c>
      <c r="EG773" s="117" t="s">
        <v>145</v>
      </c>
      <c r="EH773" s="117" t="s">
        <v>145</v>
      </c>
      <c r="EI773" s="117" t="s">
        <v>145</v>
      </c>
      <c r="EJ773" s="117" t="s">
        <v>145</v>
      </c>
      <c r="EK773" s="117" t="s">
        <v>145</v>
      </c>
      <c r="EL773" s="117" t="s">
        <v>145</v>
      </c>
      <c r="EM773" s="117" t="s">
        <v>145</v>
      </c>
      <c r="EN773" s="117" t="s">
        <v>147</v>
      </c>
    </row>
    <row r="774" spans="1:144">
      <c r="A774" s="117" t="s">
        <v>2694</v>
      </c>
      <c r="B774" s="117" t="s">
        <v>145</v>
      </c>
      <c r="C774" s="117" t="s">
        <v>146</v>
      </c>
      <c r="D774" s="117" t="s">
        <v>145</v>
      </c>
      <c r="E774" s="117" t="s">
        <v>147</v>
      </c>
      <c r="F774" s="117" t="s">
        <v>145</v>
      </c>
      <c r="G774" s="117" t="s">
        <v>148</v>
      </c>
      <c r="H774" s="117" t="s">
        <v>149</v>
      </c>
      <c r="I774" s="117" t="s">
        <v>145</v>
      </c>
      <c r="J774" s="117" t="s">
        <v>150</v>
      </c>
      <c r="K774" s="117" t="s">
        <v>151</v>
      </c>
      <c r="L774" s="117" t="s">
        <v>2683</v>
      </c>
      <c r="M774" s="117" t="s">
        <v>145</v>
      </c>
      <c r="N774" s="117" t="s">
        <v>146</v>
      </c>
      <c r="O774" s="117" t="s">
        <v>153</v>
      </c>
      <c r="P774" s="117" t="s">
        <v>154</v>
      </c>
      <c r="Q774" s="117" t="s">
        <v>155</v>
      </c>
      <c r="R774" s="117" t="s">
        <v>145</v>
      </c>
      <c r="S774" s="117" t="s">
        <v>156</v>
      </c>
      <c r="T774" s="117" t="s">
        <v>154</v>
      </c>
      <c r="U774" s="117" t="s">
        <v>145</v>
      </c>
      <c r="V774" s="117" t="s">
        <v>145</v>
      </c>
      <c r="W774" s="117" t="s">
        <v>157</v>
      </c>
      <c r="X774" s="117" t="s">
        <v>157</v>
      </c>
      <c r="Y774" s="117" t="s">
        <v>158</v>
      </c>
      <c r="Z774" s="117" t="s">
        <v>159</v>
      </c>
      <c r="AA774" s="117" t="s">
        <v>145</v>
      </c>
      <c r="AB774" s="117" t="s">
        <v>145</v>
      </c>
      <c r="AC774" s="117" t="s">
        <v>145</v>
      </c>
      <c r="AD774" s="117" t="s">
        <v>145</v>
      </c>
      <c r="AE774" s="117" t="s">
        <v>2695</v>
      </c>
      <c r="AF774" s="117" t="s">
        <v>145</v>
      </c>
      <c r="AG774" s="117" t="s">
        <v>145</v>
      </c>
      <c r="AH774" s="117" t="s">
        <v>147</v>
      </c>
      <c r="AI774" s="117" t="s">
        <v>145</v>
      </c>
      <c r="AJ774" s="117" t="s">
        <v>145</v>
      </c>
      <c r="AK774" s="117" t="s">
        <v>145</v>
      </c>
      <c r="AL774" s="117" t="s">
        <v>145</v>
      </c>
      <c r="AM774" s="117" t="s">
        <v>145</v>
      </c>
      <c r="AN774" s="117" t="s">
        <v>145</v>
      </c>
      <c r="AO774" s="117" t="s">
        <v>2696</v>
      </c>
      <c r="AP774" s="117" t="s">
        <v>2697</v>
      </c>
      <c r="AQ774" s="117" t="s">
        <v>2698</v>
      </c>
      <c r="AR774" s="117" t="s">
        <v>284</v>
      </c>
      <c r="AS774" s="117" t="s">
        <v>2699</v>
      </c>
      <c r="AT774" s="117" t="s">
        <v>2700</v>
      </c>
      <c r="AU774" s="117" t="s">
        <v>145</v>
      </c>
      <c r="AV774" s="117" t="s">
        <v>2701</v>
      </c>
      <c r="AW774" s="117" t="s">
        <v>2702</v>
      </c>
      <c r="AX774" s="117" t="s">
        <v>2703</v>
      </c>
      <c r="AY774" s="117" t="s">
        <v>145</v>
      </c>
      <c r="AZ774" s="117" t="s">
        <v>2700</v>
      </c>
      <c r="BA774" s="117" t="s">
        <v>145</v>
      </c>
      <c r="BB774" s="117" t="s">
        <v>145</v>
      </c>
      <c r="BC774" s="117" t="s">
        <v>145</v>
      </c>
      <c r="BD774" s="117" t="s">
        <v>145</v>
      </c>
      <c r="BE774" s="117" t="s">
        <v>145</v>
      </c>
      <c r="BF774" s="117" t="s">
        <v>145</v>
      </c>
      <c r="BG774" s="117" t="s">
        <v>145</v>
      </c>
      <c r="BH774" s="117" t="s">
        <v>145</v>
      </c>
      <c r="BI774" s="117" t="s">
        <v>145</v>
      </c>
      <c r="BJ774" s="117" t="s">
        <v>145</v>
      </c>
      <c r="BK774" s="117" t="s">
        <v>145</v>
      </c>
      <c r="BL774" s="117" t="s">
        <v>170</v>
      </c>
      <c r="BM774" s="117" t="s">
        <v>145</v>
      </c>
      <c r="BN774" s="117" t="s">
        <v>145</v>
      </c>
      <c r="BO774" s="117" t="s">
        <v>145</v>
      </c>
      <c r="BP774" s="117" t="s">
        <v>145</v>
      </c>
      <c r="BQ774" s="117" t="s">
        <v>145</v>
      </c>
      <c r="BR774" s="117" t="s">
        <v>145</v>
      </c>
      <c r="BS774" s="117" t="s">
        <v>145</v>
      </c>
      <c r="BT774" s="117" t="s">
        <v>145</v>
      </c>
      <c r="BU774" s="117" t="s">
        <v>145</v>
      </c>
      <c r="BV774" s="117" t="s">
        <v>171</v>
      </c>
      <c r="BW774" s="117" t="s">
        <v>145</v>
      </c>
      <c r="BX774" s="117" t="s">
        <v>145</v>
      </c>
      <c r="BY774" s="117" t="s">
        <v>145</v>
      </c>
      <c r="BZ774" s="117" t="s">
        <v>145</v>
      </c>
      <c r="CA774" s="117" t="s">
        <v>145</v>
      </c>
      <c r="CB774" s="117" t="s">
        <v>462</v>
      </c>
      <c r="CC774" s="117" t="s">
        <v>462</v>
      </c>
      <c r="CD774" s="117" t="s">
        <v>145</v>
      </c>
      <c r="CE774" s="117" t="s">
        <v>145</v>
      </c>
      <c r="CF774" s="117" t="s">
        <v>145</v>
      </c>
      <c r="CG774" s="117" t="s">
        <v>145</v>
      </c>
      <c r="CH774" s="117" t="s">
        <v>145</v>
      </c>
      <c r="CI774" s="117" t="s">
        <v>145</v>
      </c>
      <c r="CJ774" s="117" t="s">
        <v>145</v>
      </c>
      <c r="CK774" s="117" t="s">
        <v>145</v>
      </c>
      <c r="CL774" s="117" t="s">
        <v>145</v>
      </c>
      <c r="CM774" s="117" t="s">
        <v>145</v>
      </c>
      <c r="CN774" s="117" t="s">
        <v>145</v>
      </c>
      <c r="CO774" s="117" t="s">
        <v>2704</v>
      </c>
      <c r="CP774" s="117" t="s">
        <v>145</v>
      </c>
      <c r="CQ774" s="117" t="s">
        <v>145</v>
      </c>
      <c r="CR774" s="117" t="s">
        <v>145</v>
      </c>
      <c r="CS774" s="117" t="s">
        <v>173</v>
      </c>
      <c r="CT774" s="117" t="s">
        <v>314</v>
      </c>
      <c r="CU774" s="117" t="s">
        <v>2711</v>
      </c>
      <c r="CV774" s="117" t="s">
        <v>2712</v>
      </c>
      <c r="CW774" s="117" t="s">
        <v>2713</v>
      </c>
      <c r="CX774" s="117" t="s">
        <v>178</v>
      </c>
      <c r="CY774" s="117" t="s">
        <v>178</v>
      </c>
      <c r="CZ774" s="117" t="s">
        <v>179</v>
      </c>
      <c r="DA774" s="117" t="s">
        <v>179</v>
      </c>
      <c r="DB774" s="117" t="s">
        <v>145</v>
      </c>
      <c r="DC774" s="117" t="s">
        <v>145</v>
      </c>
      <c r="DD774" s="117" t="s">
        <v>179</v>
      </c>
      <c r="DE774" s="117" t="s">
        <v>145</v>
      </c>
      <c r="DF774" s="117" t="s">
        <v>145</v>
      </c>
      <c r="DG774" s="117" t="s">
        <v>145</v>
      </c>
      <c r="DH774" s="117" t="s">
        <v>145</v>
      </c>
      <c r="DI774" s="117" t="s">
        <v>145</v>
      </c>
      <c r="DJ774" s="117" t="s">
        <v>145</v>
      </c>
      <c r="DK774" s="117" t="s">
        <v>145</v>
      </c>
      <c r="DL774" s="117" t="s">
        <v>145</v>
      </c>
      <c r="DM774" s="117" t="s">
        <v>145</v>
      </c>
      <c r="DN774" s="117" t="s">
        <v>145</v>
      </c>
      <c r="DO774" s="117" t="s">
        <v>145</v>
      </c>
      <c r="DP774" s="117" t="s">
        <v>145</v>
      </c>
      <c r="DQ774" s="117" t="s">
        <v>145</v>
      </c>
      <c r="DR774" s="117" t="s">
        <v>145</v>
      </c>
      <c r="DS774" s="117" t="s">
        <v>145</v>
      </c>
      <c r="DT774" s="117" t="s">
        <v>145</v>
      </c>
      <c r="DU774" s="117" t="s">
        <v>145</v>
      </c>
      <c r="DV774" s="117" t="s">
        <v>145</v>
      </c>
      <c r="DW774" s="117" t="s">
        <v>145</v>
      </c>
      <c r="DX774" s="117" t="s">
        <v>145</v>
      </c>
      <c r="DY774" s="117" t="s">
        <v>145</v>
      </c>
      <c r="DZ774" s="117" t="s">
        <v>145</v>
      </c>
      <c r="EA774" s="117" t="s">
        <v>145</v>
      </c>
      <c r="EB774" s="117" t="s">
        <v>145</v>
      </c>
      <c r="EC774" s="117" t="s">
        <v>180</v>
      </c>
      <c r="ED774" s="117" t="s">
        <v>145</v>
      </c>
      <c r="EE774" s="117" t="s">
        <v>154</v>
      </c>
      <c r="EF774" s="117" t="s">
        <v>145</v>
      </c>
      <c r="EG774" s="117" t="s">
        <v>145</v>
      </c>
      <c r="EH774" s="117" t="s">
        <v>145</v>
      </c>
      <c r="EI774" s="117" t="s">
        <v>2714</v>
      </c>
      <c r="EJ774" s="117" t="s">
        <v>145</v>
      </c>
      <c r="EK774" s="117" t="s">
        <v>145</v>
      </c>
      <c r="EL774" s="117" t="s">
        <v>145</v>
      </c>
      <c r="EM774" s="117" t="s">
        <v>145</v>
      </c>
      <c r="EN774" s="117" t="s">
        <v>147</v>
      </c>
    </row>
    <row r="775" spans="1:144">
      <c r="A775" s="117" t="s">
        <v>2715</v>
      </c>
      <c r="B775" s="117" t="s">
        <v>145</v>
      </c>
      <c r="C775" s="117" t="s">
        <v>146</v>
      </c>
      <c r="D775" s="117" t="s">
        <v>145</v>
      </c>
      <c r="E775" s="117" t="s">
        <v>147</v>
      </c>
      <c r="F775" s="117" t="s">
        <v>145</v>
      </c>
      <c r="G775" s="117" t="s">
        <v>148</v>
      </c>
      <c r="H775" s="117" t="s">
        <v>149</v>
      </c>
      <c r="I775" s="117" t="s">
        <v>145</v>
      </c>
      <c r="J775" s="117" t="s">
        <v>150</v>
      </c>
      <c r="K775" s="117" t="s">
        <v>151</v>
      </c>
      <c r="L775" s="117" t="s">
        <v>2716</v>
      </c>
      <c r="M775" s="117" t="s">
        <v>145</v>
      </c>
      <c r="N775" s="117" t="s">
        <v>146</v>
      </c>
      <c r="O775" s="117" t="s">
        <v>153</v>
      </c>
      <c r="P775" s="117" t="s">
        <v>154</v>
      </c>
      <c r="Q775" s="117" t="s">
        <v>155</v>
      </c>
      <c r="R775" s="117" t="s">
        <v>145</v>
      </c>
      <c r="S775" s="117" t="s">
        <v>156</v>
      </c>
      <c r="T775" s="117" t="s">
        <v>154</v>
      </c>
      <c r="U775" s="117" t="s">
        <v>145</v>
      </c>
      <c r="V775" s="117" t="s">
        <v>145</v>
      </c>
      <c r="W775" s="117" t="s">
        <v>157</v>
      </c>
      <c r="X775" s="117" t="s">
        <v>157</v>
      </c>
      <c r="Y775" s="117" t="s">
        <v>158</v>
      </c>
      <c r="Z775" s="117" t="s">
        <v>159</v>
      </c>
      <c r="AA775" s="117" t="s">
        <v>145</v>
      </c>
      <c r="AB775" s="117" t="s">
        <v>145</v>
      </c>
      <c r="AC775" s="117" t="s">
        <v>145</v>
      </c>
      <c r="AD775" s="117" t="s">
        <v>145</v>
      </c>
      <c r="AE775" s="117" t="s">
        <v>2717</v>
      </c>
      <c r="AF775" s="117" t="s">
        <v>145</v>
      </c>
      <c r="AG775" s="117" t="s">
        <v>145</v>
      </c>
      <c r="AH775" s="117" t="s">
        <v>147</v>
      </c>
      <c r="AI775" s="117" t="s">
        <v>145</v>
      </c>
      <c r="AJ775" s="117" t="s">
        <v>145</v>
      </c>
      <c r="AK775" s="117" t="s">
        <v>145</v>
      </c>
      <c r="AL775" s="117" t="s">
        <v>145</v>
      </c>
      <c r="AM775" s="117" t="s">
        <v>145</v>
      </c>
      <c r="AN775" s="117" t="s">
        <v>145</v>
      </c>
      <c r="AO775" s="117" t="s">
        <v>514</v>
      </c>
      <c r="AP775" s="117" t="s">
        <v>2173</v>
      </c>
      <c r="AQ775" s="117" t="s">
        <v>2718</v>
      </c>
      <c r="AR775" s="117" t="s">
        <v>164</v>
      </c>
      <c r="AS775" s="117" t="s">
        <v>824</v>
      </c>
      <c r="AT775" s="117" t="s">
        <v>825</v>
      </c>
      <c r="AU775" s="117" t="s">
        <v>145</v>
      </c>
      <c r="AV775" s="117" t="s">
        <v>2719</v>
      </c>
      <c r="AW775" s="117" t="s">
        <v>2720</v>
      </c>
      <c r="AX775" s="117" t="s">
        <v>2721</v>
      </c>
      <c r="AY775" s="117" t="s">
        <v>145</v>
      </c>
      <c r="AZ775" s="117" t="s">
        <v>825</v>
      </c>
      <c r="BA775" s="117" t="s">
        <v>145</v>
      </c>
      <c r="BB775" s="117" t="s">
        <v>145</v>
      </c>
      <c r="BC775" s="117" t="s">
        <v>145</v>
      </c>
      <c r="BD775" s="117" t="s">
        <v>145</v>
      </c>
      <c r="BE775" s="117" t="s">
        <v>145</v>
      </c>
      <c r="BF775" s="117" t="s">
        <v>145</v>
      </c>
      <c r="BG775" s="117" t="s">
        <v>145</v>
      </c>
      <c r="BH775" s="117" t="s">
        <v>145</v>
      </c>
      <c r="BI775" s="117" t="s">
        <v>145</v>
      </c>
      <c r="BJ775" s="117" t="s">
        <v>145</v>
      </c>
      <c r="BK775" s="117" t="s">
        <v>145</v>
      </c>
      <c r="BL775" s="117" t="s">
        <v>170</v>
      </c>
      <c r="BM775" s="117" t="s">
        <v>145</v>
      </c>
      <c r="BN775" s="117" t="s">
        <v>145</v>
      </c>
      <c r="BO775" s="117" t="s">
        <v>145</v>
      </c>
      <c r="BP775" s="117" t="s">
        <v>145</v>
      </c>
      <c r="BQ775" s="117" t="s">
        <v>145</v>
      </c>
      <c r="BR775" s="117" t="s">
        <v>145</v>
      </c>
      <c r="BS775" s="117" t="s">
        <v>145</v>
      </c>
      <c r="BT775" s="117" t="s">
        <v>145</v>
      </c>
      <c r="BU775" s="117" t="s">
        <v>145</v>
      </c>
      <c r="BV775" s="117" t="s">
        <v>171</v>
      </c>
      <c r="BW775" s="117" t="s">
        <v>145</v>
      </c>
      <c r="BX775" s="117" t="s">
        <v>145</v>
      </c>
      <c r="BY775" s="117" t="s">
        <v>145</v>
      </c>
      <c r="BZ775" s="117" t="s">
        <v>145</v>
      </c>
      <c r="CA775" s="117" t="s">
        <v>145</v>
      </c>
      <c r="CB775" s="117" t="s">
        <v>172</v>
      </c>
      <c r="CC775" s="117" t="s">
        <v>172</v>
      </c>
      <c r="CD775" s="117" t="s">
        <v>145</v>
      </c>
      <c r="CE775" s="117" t="s">
        <v>145</v>
      </c>
      <c r="CF775" s="117" t="s">
        <v>145</v>
      </c>
      <c r="CG775" s="117" t="s">
        <v>145</v>
      </c>
      <c r="CH775" s="117" t="s">
        <v>145</v>
      </c>
      <c r="CI775" s="117" t="s">
        <v>145</v>
      </c>
      <c r="CJ775" s="117" t="s">
        <v>145</v>
      </c>
      <c r="CK775" s="117" t="s">
        <v>145</v>
      </c>
      <c r="CL775" s="117" t="s">
        <v>145</v>
      </c>
      <c r="CM775" s="117" t="s">
        <v>145</v>
      </c>
      <c r="CN775" s="117" t="s">
        <v>145</v>
      </c>
      <c r="CO775" s="117" t="s">
        <v>145</v>
      </c>
      <c r="CP775" s="117" t="s">
        <v>145</v>
      </c>
      <c r="CQ775" s="117" t="s">
        <v>145</v>
      </c>
      <c r="CR775" s="117" t="s">
        <v>145</v>
      </c>
      <c r="CS775" s="117" t="s">
        <v>173</v>
      </c>
      <c r="CT775" s="117" t="s">
        <v>174</v>
      </c>
      <c r="CU775" s="117" t="s">
        <v>182</v>
      </c>
      <c r="CV775" s="117" t="s">
        <v>183</v>
      </c>
      <c r="CW775" s="117" t="s">
        <v>184</v>
      </c>
      <c r="CX775" s="117" t="s">
        <v>178</v>
      </c>
      <c r="CY775" s="117" t="s">
        <v>178</v>
      </c>
      <c r="CZ775" s="117" t="s">
        <v>179</v>
      </c>
      <c r="DA775" s="117" t="s">
        <v>179</v>
      </c>
      <c r="DB775" s="117" t="s">
        <v>145</v>
      </c>
      <c r="DC775" s="117" t="s">
        <v>145</v>
      </c>
      <c r="DD775" s="117" t="s">
        <v>179</v>
      </c>
      <c r="DE775" s="117" t="s">
        <v>145</v>
      </c>
      <c r="DF775" s="117" t="s">
        <v>145</v>
      </c>
      <c r="DG775" s="117" t="s">
        <v>145</v>
      </c>
      <c r="DH775" s="117" t="s">
        <v>145</v>
      </c>
      <c r="DI775" s="117" t="s">
        <v>145</v>
      </c>
      <c r="DJ775" s="117" t="s">
        <v>145</v>
      </c>
      <c r="DK775" s="117" t="s">
        <v>145</v>
      </c>
      <c r="DL775" s="117" t="s">
        <v>145</v>
      </c>
      <c r="DM775" s="117" t="s">
        <v>145</v>
      </c>
      <c r="DN775" s="117" t="s">
        <v>145</v>
      </c>
      <c r="DO775" s="117" t="s">
        <v>145</v>
      </c>
      <c r="DP775" s="117" t="s">
        <v>145</v>
      </c>
      <c r="DQ775" s="117" t="s">
        <v>145</v>
      </c>
      <c r="DR775" s="117" t="s">
        <v>145</v>
      </c>
      <c r="DS775" s="117" t="s">
        <v>145</v>
      </c>
      <c r="DT775" s="117" t="s">
        <v>145</v>
      </c>
      <c r="DU775" s="117" t="s">
        <v>145</v>
      </c>
      <c r="DV775" s="117" t="s">
        <v>145</v>
      </c>
      <c r="DW775" s="117" t="s">
        <v>145</v>
      </c>
      <c r="DX775" s="117" t="s">
        <v>145</v>
      </c>
      <c r="DY775" s="117" t="s">
        <v>145</v>
      </c>
      <c r="DZ775" s="117" t="s">
        <v>145</v>
      </c>
      <c r="EA775" s="117" t="s">
        <v>145</v>
      </c>
      <c r="EB775" s="117" t="s">
        <v>145</v>
      </c>
      <c r="EC775" s="117" t="s">
        <v>180</v>
      </c>
      <c r="ED775" s="117" t="s">
        <v>145</v>
      </c>
      <c r="EE775" s="117" t="s">
        <v>154</v>
      </c>
      <c r="EF775" s="117" t="s">
        <v>145</v>
      </c>
      <c r="EG775" s="117" t="s">
        <v>145</v>
      </c>
      <c r="EH775" s="117" t="s">
        <v>145</v>
      </c>
      <c r="EI775" s="117" t="s">
        <v>145</v>
      </c>
      <c r="EJ775" s="117" t="s">
        <v>145</v>
      </c>
      <c r="EK775" s="117" t="s">
        <v>145</v>
      </c>
      <c r="EL775" s="117" t="s">
        <v>145</v>
      </c>
      <c r="EM775" s="117" t="s">
        <v>145</v>
      </c>
      <c r="EN775" s="117" t="s">
        <v>147</v>
      </c>
    </row>
    <row r="776" spans="1:144">
      <c r="A776" s="117" t="s">
        <v>2715</v>
      </c>
      <c r="B776" s="117" t="s">
        <v>145</v>
      </c>
      <c r="C776" s="117" t="s">
        <v>146</v>
      </c>
      <c r="D776" s="117" t="s">
        <v>145</v>
      </c>
      <c r="E776" s="117" t="s">
        <v>147</v>
      </c>
      <c r="F776" s="117" t="s">
        <v>145</v>
      </c>
      <c r="G776" s="117" t="s">
        <v>148</v>
      </c>
      <c r="H776" s="117" t="s">
        <v>149</v>
      </c>
      <c r="I776" s="117" t="s">
        <v>145</v>
      </c>
      <c r="J776" s="117" t="s">
        <v>150</v>
      </c>
      <c r="K776" s="117" t="s">
        <v>151</v>
      </c>
      <c r="L776" s="117" t="s">
        <v>2716</v>
      </c>
      <c r="M776" s="117" t="s">
        <v>145</v>
      </c>
      <c r="N776" s="117" t="s">
        <v>146</v>
      </c>
      <c r="O776" s="117" t="s">
        <v>153</v>
      </c>
      <c r="P776" s="117" t="s">
        <v>154</v>
      </c>
      <c r="Q776" s="117" t="s">
        <v>155</v>
      </c>
      <c r="R776" s="117" t="s">
        <v>145</v>
      </c>
      <c r="S776" s="117" t="s">
        <v>156</v>
      </c>
      <c r="T776" s="117" t="s">
        <v>154</v>
      </c>
      <c r="U776" s="117" t="s">
        <v>145</v>
      </c>
      <c r="V776" s="117" t="s">
        <v>145</v>
      </c>
      <c r="W776" s="117" t="s">
        <v>157</v>
      </c>
      <c r="X776" s="117" t="s">
        <v>157</v>
      </c>
      <c r="Y776" s="117" t="s">
        <v>158</v>
      </c>
      <c r="Z776" s="117" t="s">
        <v>159</v>
      </c>
      <c r="AA776" s="117" t="s">
        <v>145</v>
      </c>
      <c r="AB776" s="117" t="s">
        <v>145</v>
      </c>
      <c r="AC776" s="117" t="s">
        <v>145</v>
      </c>
      <c r="AD776" s="117" t="s">
        <v>145</v>
      </c>
      <c r="AE776" s="117" t="s">
        <v>2717</v>
      </c>
      <c r="AF776" s="117" t="s">
        <v>145</v>
      </c>
      <c r="AG776" s="117" t="s">
        <v>145</v>
      </c>
      <c r="AH776" s="117" t="s">
        <v>147</v>
      </c>
      <c r="AI776" s="117" t="s">
        <v>145</v>
      </c>
      <c r="AJ776" s="117" t="s">
        <v>145</v>
      </c>
      <c r="AK776" s="117" t="s">
        <v>145</v>
      </c>
      <c r="AL776" s="117" t="s">
        <v>145</v>
      </c>
      <c r="AM776" s="117" t="s">
        <v>145</v>
      </c>
      <c r="AN776" s="117" t="s">
        <v>145</v>
      </c>
      <c r="AO776" s="117" t="s">
        <v>514</v>
      </c>
      <c r="AP776" s="117" t="s">
        <v>2173</v>
      </c>
      <c r="AQ776" s="117" t="s">
        <v>2718</v>
      </c>
      <c r="AR776" s="117" t="s">
        <v>164</v>
      </c>
      <c r="AS776" s="117" t="s">
        <v>824</v>
      </c>
      <c r="AT776" s="117" t="s">
        <v>825</v>
      </c>
      <c r="AU776" s="117" t="s">
        <v>145</v>
      </c>
      <c r="AV776" s="117" t="s">
        <v>2719</v>
      </c>
      <c r="AW776" s="117" t="s">
        <v>2720</v>
      </c>
      <c r="AX776" s="117" t="s">
        <v>2721</v>
      </c>
      <c r="AY776" s="117" t="s">
        <v>145</v>
      </c>
      <c r="AZ776" s="117" t="s">
        <v>825</v>
      </c>
      <c r="BA776" s="117" t="s">
        <v>145</v>
      </c>
      <c r="BB776" s="117" t="s">
        <v>145</v>
      </c>
      <c r="BC776" s="117" t="s">
        <v>145</v>
      </c>
      <c r="BD776" s="117" t="s">
        <v>145</v>
      </c>
      <c r="BE776" s="117" t="s">
        <v>145</v>
      </c>
      <c r="BF776" s="117" t="s">
        <v>145</v>
      </c>
      <c r="BG776" s="117" t="s">
        <v>145</v>
      </c>
      <c r="BH776" s="117" t="s">
        <v>145</v>
      </c>
      <c r="BI776" s="117" t="s">
        <v>145</v>
      </c>
      <c r="BJ776" s="117" t="s">
        <v>145</v>
      </c>
      <c r="BK776" s="117" t="s">
        <v>145</v>
      </c>
      <c r="BL776" s="117" t="s">
        <v>170</v>
      </c>
      <c r="BM776" s="117" t="s">
        <v>145</v>
      </c>
      <c r="BN776" s="117" t="s">
        <v>145</v>
      </c>
      <c r="BO776" s="117" t="s">
        <v>145</v>
      </c>
      <c r="BP776" s="117" t="s">
        <v>145</v>
      </c>
      <c r="BQ776" s="117" t="s">
        <v>145</v>
      </c>
      <c r="BR776" s="117" t="s">
        <v>145</v>
      </c>
      <c r="BS776" s="117" t="s">
        <v>145</v>
      </c>
      <c r="BT776" s="117" t="s">
        <v>145</v>
      </c>
      <c r="BU776" s="117" t="s">
        <v>145</v>
      </c>
      <c r="BV776" s="117" t="s">
        <v>171</v>
      </c>
      <c r="BW776" s="117" t="s">
        <v>145</v>
      </c>
      <c r="BX776" s="117" t="s">
        <v>145</v>
      </c>
      <c r="BY776" s="117" t="s">
        <v>145</v>
      </c>
      <c r="BZ776" s="117" t="s">
        <v>145</v>
      </c>
      <c r="CA776" s="117" t="s">
        <v>145</v>
      </c>
      <c r="CB776" s="117" t="s">
        <v>172</v>
      </c>
      <c r="CC776" s="117" t="s">
        <v>172</v>
      </c>
      <c r="CD776" s="117" t="s">
        <v>145</v>
      </c>
      <c r="CE776" s="117" t="s">
        <v>145</v>
      </c>
      <c r="CF776" s="117" t="s">
        <v>145</v>
      </c>
      <c r="CG776" s="117" t="s">
        <v>145</v>
      </c>
      <c r="CH776" s="117" t="s">
        <v>145</v>
      </c>
      <c r="CI776" s="117" t="s">
        <v>145</v>
      </c>
      <c r="CJ776" s="117" t="s">
        <v>145</v>
      </c>
      <c r="CK776" s="117" t="s">
        <v>145</v>
      </c>
      <c r="CL776" s="117" t="s">
        <v>145</v>
      </c>
      <c r="CM776" s="117" t="s">
        <v>145</v>
      </c>
      <c r="CN776" s="117" t="s">
        <v>145</v>
      </c>
      <c r="CO776" s="117" t="s">
        <v>145</v>
      </c>
      <c r="CP776" s="117" t="s">
        <v>145</v>
      </c>
      <c r="CQ776" s="117" t="s">
        <v>145</v>
      </c>
      <c r="CR776" s="117" t="s">
        <v>145</v>
      </c>
      <c r="CS776" s="117" t="s">
        <v>173</v>
      </c>
      <c r="CT776" s="117" t="s">
        <v>181</v>
      </c>
      <c r="CU776" s="117" t="s">
        <v>175</v>
      </c>
      <c r="CV776" s="117" t="s">
        <v>176</v>
      </c>
      <c r="CW776" s="117" t="s">
        <v>177</v>
      </c>
      <c r="CX776" s="117" t="s">
        <v>178</v>
      </c>
      <c r="CY776" s="117" t="s">
        <v>178</v>
      </c>
      <c r="CZ776" s="117" t="s">
        <v>179</v>
      </c>
      <c r="DA776" s="117" t="s">
        <v>179</v>
      </c>
      <c r="DB776" s="117" t="s">
        <v>145</v>
      </c>
      <c r="DC776" s="117" t="s">
        <v>145</v>
      </c>
      <c r="DD776" s="117" t="s">
        <v>179</v>
      </c>
      <c r="DE776" s="117" t="s">
        <v>145</v>
      </c>
      <c r="DF776" s="117" t="s">
        <v>145</v>
      </c>
      <c r="DG776" s="117" t="s">
        <v>145</v>
      </c>
      <c r="DH776" s="117" t="s">
        <v>145</v>
      </c>
      <c r="DI776" s="117" t="s">
        <v>145</v>
      </c>
      <c r="DJ776" s="117" t="s">
        <v>145</v>
      </c>
      <c r="DK776" s="117" t="s">
        <v>145</v>
      </c>
      <c r="DL776" s="117" t="s">
        <v>145</v>
      </c>
      <c r="DM776" s="117" t="s">
        <v>145</v>
      </c>
      <c r="DN776" s="117" t="s">
        <v>145</v>
      </c>
      <c r="DO776" s="117" t="s">
        <v>145</v>
      </c>
      <c r="DP776" s="117" t="s">
        <v>145</v>
      </c>
      <c r="DQ776" s="117" t="s">
        <v>145</v>
      </c>
      <c r="DR776" s="117" t="s">
        <v>145</v>
      </c>
      <c r="DS776" s="117" t="s">
        <v>145</v>
      </c>
      <c r="DT776" s="117" t="s">
        <v>145</v>
      </c>
      <c r="DU776" s="117" t="s">
        <v>145</v>
      </c>
      <c r="DV776" s="117" t="s">
        <v>145</v>
      </c>
      <c r="DW776" s="117" t="s">
        <v>145</v>
      </c>
      <c r="DX776" s="117" t="s">
        <v>145</v>
      </c>
      <c r="DY776" s="117" t="s">
        <v>145</v>
      </c>
      <c r="DZ776" s="117" t="s">
        <v>145</v>
      </c>
      <c r="EA776" s="117" t="s">
        <v>145</v>
      </c>
      <c r="EB776" s="117" t="s">
        <v>145</v>
      </c>
      <c r="EC776" s="117" t="s">
        <v>180</v>
      </c>
      <c r="ED776" s="117" t="s">
        <v>145</v>
      </c>
      <c r="EE776" s="117" t="s">
        <v>154</v>
      </c>
      <c r="EF776" s="117" t="s">
        <v>145</v>
      </c>
      <c r="EG776" s="117" t="s">
        <v>145</v>
      </c>
      <c r="EH776" s="117" t="s">
        <v>145</v>
      </c>
      <c r="EI776" s="117" t="s">
        <v>145</v>
      </c>
      <c r="EJ776" s="117" t="s">
        <v>145</v>
      </c>
      <c r="EK776" s="117" t="s">
        <v>145</v>
      </c>
      <c r="EL776" s="117" t="s">
        <v>145</v>
      </c>
      <c r="EM776" s="117" t="s">
        <v>145</v>
      </c>
      <c r="EN776" s="117" t="s">
        <v>147</v>
      </c>
    </row>
    <row r="777" spans="1:144">
      <c r="A777" s="117" t="s">
        <v>2722</v>
      </c>
      <c r="B777" s="117" t="s">
        <v>145</v>
      </c>
      <c r="C777" s="117" t="s">
        <v>146</v>
      </c>
      <c r="D777" s="117" t="s">
        <v>145</v>
      </c>
      <c r="E777" s="117" t="s">
        <v>147</v>
      </c>
      <c r="F777" s="117" t="s">
        <v>145</v>
      </c>
      <c r="G777" s="117" t="s">
        <v>148</v>
      </c>
      <c r="H777" s="117" t="s">
        <v>149</v>
      </c>
      <c r="I777" s="117" t="s">
        <v>145</v>
      </c>
      <c r="J777" s="117" t="s">
        <v>150</v>
      </c>
      <c r="K777" s="117" t="s">
        <v>151</v>
      </c>
      <c r="L777" s="117" t="s">
        <v>2716</v>
      </c>
      <c r="M777" s="117" t="s">
        <v>145</v>
      </c>
      <c r="N777" s="117" t="s">
        <v>146</v>
      </c>
      <c r="O777" s="117" t="s">
        <v>153</v>
      </c>
      <c r="P777" s="117" t="s">
        <v>154</v>
      </c>
      <c r="Q777" s="117" t="s">
        <v>155</v>
      </c>
      <c r="R777" s="117" t="s">
        <v>145</v>
      </c>
      <c r="S777" s="117" t="s">
        <v>156</v>
      </c>
      <c r="T777" s="117" t="s">
        <v>154</v>
      </c>
      <c r="U777" s="117" t="s">
        <v>145</v>
      </c>
      <c r="V777" s="117" t="s">
        <v>145</v>
      </c>
      <c r="W777" s="117" t="s">
        <v>157</v>
      </c>
      <c r="X777" s="117" t="s">
        <v>157</v>
      </c>
      <c r="Y777" s="117" t="s">
        <v>158</v>
      </c>
      <c r="Z777" s="117" t="s">
        <v>159</v>
      </c>
      <c r="AA777" s="117" t="s">
        <v>145</v>
      </c>
      <c r="AB777" s="117" t="s">
        <v>145</v>
      </c>
      <c r="AC777" s="117" t="s">
        <v>145</v>
      </c>
      <c r="AD777" s="117" t="s">
        <v>145</v>
      </c>
      <c r="AE777" s="117" t="s">
        <v>2723</v>
      </c>
      <c r="AF777" s="117" t="s">
        <v>145</v>
      </c>
      <c r="AG777" s="117" t="s">
        <v>145</v>
      </c>
      <c r="AH777" s="117" t="s">
        <v>147</v>
      </c>
      <c r="AI777" s="117" t="s">
        <v>145</v>
      </c>
      <c r="AJ777" s="117" t="s">
        <v>145</v>
      </c>
      <c r="AK777" s="117" t="s">
        <v>145</v>
      </c>
      <c r="AL777" s="117" t="s">
        <v>145</v>
      </c>
      <c r="AM777" s="117" t="s">
        <v>145</v>
      </c>
      <c r="AN777" s="117" t="s">
        <v>145</v>
      </c>
      <c r="AO777" s="117" t="s">
        <v>2360</v>
      </c>
      <c r="AP777" s="117" t="s">
        <v>2361</v>
      </c>
      <c r="AQ777" s="117" t="s">
        <v>2724</v>
      </c>
      <c r="AR777" s="117" t="s">
        <v>671</v>
      </c>
      <c r="AS777" s="117" t="s">
        <v>672</v>
      </c>
      <c r="AT777" s="117" t="s">
        <v>673</v>
      </c>
      <c r="AU777" s="117" t="s">
        <v>145</v>
      </c>
      <c r="AV777" s="117" t="s">
        <v>2725</v>
      </c>
      <c r="AW777" s="117" t="s">
        <v>2726</v>
      </c>
      <c r="AX777" s="117" t="s">
        <v>2727</v>
      </c>
      <c r="AY777" s="117" t="s">
        <v>145</v>
      </c>
      <c r="AZ777" s="117" t="s">
        <v>673</v>
      </c>
      <c r="BA777" s="117" t="s">
        <v>145</v>
      </c>
      <c r="BB777" s="117" t="s">
        <v>145</v>
      </c>
      <c r="BC777" s="117" t="s">
        <v>145</v>
      </c>
      <c r="BD777" s="117" t="s">
        <v>145</v>
      </c>
      <c r="BE777" s="117" t="s">
        <v>145</v>
      </c>
      <c r="BF777" s="117" t="s">
        <v>145</v>
      </c>
      <c r="BG777" s="117" t="s">
        <v>145</v>
      </c>
      <c r="BH777" s="117" t="s">
        <v>145</v>
      </c>
      <c r="BI777" s="117" t="s">
        <v>145</v>
      </c>
      <c r="BJ777" s="117" t="s">
        <v>145</v>
      </c>
      <c r="BK777" s="117" t="s">
        <v>145</v>
      </c>
      <c r="BL777" s="117" t="s">
        <v>170</v>
      </c>
      <c r="BM777" s="117" t="s">
        <v>145</v>
      </c>
      <c r="BN777" s="117" t="s">
        <v>145</v>
      </c>
      <c r="BO777" s="117" t="s">
        <v>145</v>
      </c>
      <c r="BP777" s="117" t="s">
        <v>145</v>
      </c>
      <c r="BQ777" s="117" t="s">
        <v>145</v>
      </c>
      <c r="BR777" s="117" t="s">
        <v>145</v>
      </c>
      <c r="BS777" s="117" t="s">
        <v>145</v>
      </c>
      <c r="BT777" s="117" t="s">
        <v>145</v>
      </c>
      <c r="BU777" s="117" t="s">
        <v>145</v>
      </c>
      <c r="BV777" s="117" t="s">
        <v>171</v>
      </c>
      <c r="BW777" s="117" t="s">
        <v>145</v>
      </c>
      <c r="BX777" s="117" t="s">
        <v>145</v>
      </c>
      <c r="BY777" s="117" t="s">
        <v>145</v>
      </c>
      <c r="BZ777" s="117" t="s">
        <v>145</v>
      </c>
      <c r="CA777" s="117" t="s">
        <v>145</v>
      </c>
      <c r="CB777" s="117" t="s">
        <v>172</v>
      </c>
      <c r="CC777" s="117" t="s">
        <v>172</v>
      </c>
      <c r="CD777" s="117" t="s">
        <v>145</v>
      </c>
      <c r="CE777" s="117" t="s">
        <v>145</v>
      </c>
      <c r="CF777" s="117" t="s">
        <v>145</v>
      </c>
      <c r="CG777" s="117" t="s">
        <v>145</v>
      </c>
      <c r="CH777" s="117" t="s">
        <v>145</v>
      </c>
      <c r="CI777" s="117" t="s">
        <v>145</v>
      </c>
      <c r="CJ777" s="117" t="s">
        <v>145</v>
      </c>
      <c r="CK777" s="117" t="s">
        <v>145</v>
      </c>
      <c r="CL777" s="117" t="s">
        <v>145</v>
      </c>
      <c r="CM777" s="117" t="s">
        <v>145</v>
      </c>
      <c r="CN777" s="117" t="s">
        <v>145</v>
      </c>
      <c r="CO777" s="117" t="s">
        <v>145</v>
      </c>
      <c r="CP777" s="117" t="s">
        <v>145</v>
      </c>
      <c r="CQ777" s="117" t="s">
        <v>145</v>
      </c>
      <c r="CR777" s="117" t="s">
        <v>145</v>
      </c>
      <c r="CS777" s="117" t="s">
        <v>173</v>
      </c>
      <c r="CT777" s="117" t="s">
        <v>174</v>
      </c>
      <c r="CU777" s="117" t="s">
        <v>182</v>
      </c>
      <c r="CV777" s="117" t="s">
        <v>183</v>
      </c>
      <c r="CW777" s="117" t="s">
        <v>184</v>
      </c>
      <c r="CX777" s="117" t="s">
        <v>178</v>
      </c>
      <c r="CY777" s="117" t="s">
        <v>178</v>
      </c>
      <c r="CZ777" s="117" t="s">
        <v>179</v>
      </c>
      <c r="DA777" s="117" t="s">
        <v>179</v>
      </c>
      <c r="DB777" s="117" t="s">
        <v>145</v>
      </c>
      <c r="DC777" s="117" t="s">
        <v>145</v>
      </c>
      <c r="DD777" s="117" t="s">
        <v>179</v>
      </c>
      <c r="DE777" s="117" t="s">
        <v>145</v>
      </c>
      <c r="DF777" s="117" t="s">
        <v>145</v>
      </c>
      <c r="DG777" s="117" t="s">
        <v>145</v>
      </c>
      <c r="DH777" s="117" t="s">
        <v>145</v>
      </c>
      <c r="DI777" s="117" t="s">
        <v>145</v>
      </c>
      <c r="DJ777" s="117" t="s">
        <v>145</v>
      </c>
      <c r="DK777" s="117" t="s">
        <v>145</v>
      </c>
      <c r="DL777" s="117" t="s">
        <v>145</v>
      </c>
      <c r="DM777" s="117" t="s">
        <v>145</v>
      </c>
      <c r="DN777" s="117" t="s">
        <v>145</v>
      </c>
      <c r="DO777" s="117" t="s">
        <v>145</v>
      </c>
      <c r="DP777" s="117" t="s">
        <v>145</v>
      </c>
      <c r="DQ777" s="117" t="s">
        <v>145</v>
      </c>
      <c r="DR777" s="117" t="s">
        <v>145</v>
      </c>
      <c r="DS777" s="117" t="s">
        <v>145</v>
      </c>
      <c r="DT777" s="117" t="s">
        <v>145</v>
      </c>
      <c r="DU777" s="117" t="s">
        <v>145</v>
      </c>
      <c r="DV777" s="117" t="s">
        <v>145</v>
      </c>
      <c r="DW777" s="117" t="s">
        <v>145</v>
      </c>
      <c r="DX777" s="117" t="s">
        <v>145</v>
      </c>
      <c r="DY777" s="117" t="s">
        <v>145</v>
      </c>
      <c r="DZ777" s="117" t="s">
        <v>145</v>
      </c>
      <c r="EA777" s="117" t="s">
        <v>145</v>
      </c>
      <c r="EB777" s="117" t="s">
        <v>145</v>
      </c>
      <c r="EC777" s="117" t="s">
        <v>180</v>
      </c>
      <c r="ED777" s="117" t="s">
        <v>145</v>
      </c>
      <c r="EE777" s="117" t="s">
        <v>154</v>
      </c>
      <c r="EF777" s="117" t="s">
        <v>145</v>
      </c>
      <c r="EG777" s="117" t="s">
        <v>145</v>
      </c>
      <c r="EH777" s="117" t="s">
        <v>145</v>
      </c>
      <c r="EI777" s="117" t="s">
        <v>145</v>
      </c>
      <c r="EJ777" s="117" t="s">
        <v>145</v>
      </c>
      <c r="EK777" s="117" t="s">
        <v>145</v>
      </c>
      <c r="EL777" s="117" t="s">
        <v>145</v>
      </c>
      <c r="EM777" s="117" t="s">
        <v>145</v>
      </c>
      <c r="EN777" s="117" t="s">
        <v>147</v>
      </c>
    </row>
    <row r="778" spans="1:144">
      <c r="A778" s="117" t="s">
        <v>2722</v>
      </c>
      <c r="B778" s="117" t="s">
        <v>145</v>
      </c>
      <c r="C778" s="117" t="s">
        <v>146</v>
      </c>
      <c r="D778" s="117" t="s">
        <v>145</v>
      </c>
      <c r="E778" s="117" t="s">
        <v>147</v>
      </c>
      <c r="F778" s="117" t="s">
        <v>145</v>
      </c>
      <c r="G778" s="117" t="s">
        <v>148</v>
      </c>
      <c r="H778" s="117" t="s">
        <v>149</v>
      </c>
      <c r="I778" s="117" t="s">
        <v>145</v>
      </c>
      <c r="J778" s="117" t="s">
        <v>150</v>
      </c>
      <c r="K778" s="117" t="s">
        <v>151</v>
      </c>
      <c r="L778" s="117" t="s">
        <v>2716</v>
      </c>
      <c r="M778" s="117" t="s">
        <v>145</v>
      </c>
      <c r="N778" s="117" t="s">
        <v>146</v>
      </c>
      <c r="O778" s="117" t="s">
        <v>153</v>
      </c>
      <c r="P778" s="117" t="s">
        <v>154</v>
      </c>
      <c r="Q778" s="117" t="s">
        <v>155</v>
      </c>
      <c r="R778" s="117" t="s">
        <v>145</v>
      </c>
      <c r="S778" s="117" t="s">
        <v>156</v>
      </c>
      <c r="T778" s="117" t="s">
        <v>154</v>
      </c>
      <c r="U778" s="117" t="s">
        <v>145</v>
      </c>
      <c r="V778" s="117" t="s">
        <v>145</v>
      </c>
      <c r="W778" s="117" t="s">
        <v>157</v>
      </c>
      <c r="X778" s="117" t="s">
        <v>157</v>
      </c>
      <c r="Y778" s="117" t="s">
        <v>158</v>
      </c>
      <c r="Z778" s="117" t="s">
        <v>159</v>
      </c>
      <c r="AA778" s="117" t="s">
        <v>145</v>
      </c>
      <c r="AB778" s="117" t="s">
        <v>145</v>
      </c>
      <c r="AC778" s="117" t="s">
        <v>145</v>
      </c>
      <c r="AD778" s="117" t="s">
        <v>145</v>
      </c>
      <c r="AE778" s="117" t="s">
        <v>2723</v>
      </c>
      <c r="AF778" s="117" t="s">
        <v>145</v>
      </c>
      <c r="AG778" s="117" t="s">
        <v>145</v>
      </c>
      <c r="AH778" s="117" t="s">
        <v>147</v>
      </c>
      <c r="AI778" s="117" t="s">
        <v>145</v>
      </c>
      <c r="AJ778" s="117" t="s">
        <v>145</v>
      </c>
      <c r="AK778" s="117" t="s">
        <v>145</v>
      </c>
      <c r="AL778" s="117" t="s">
        <v>145</v>
      </c>
      <c r="AM778" s="117" t="s">
        <v>145</v>
      </c>
      <c r="AN778" s="117" t="s">
        <v>145</v>
      </c>
      <c r="AO778" s="117" t="s">
        <v>2360</v>
      </c>
      <c r="AP778" s="117" t="s">
        <v>2361</v>
      </c>
      <c r="AQ778" s="117" t="s">
        <v>2724</v>
      </c>
      <c r="AR778" s="117" t="s">
        <v>671</v>
      </c>
      <c r="AS778" s="117" t="s">
        <v>672</v>
      </c>
      <c r="AT778" s="117" t="s">
        <v>673</v>
      </c>
      <c r="AU778" s="117" t="s">
        <v>145</v>
      </c>
      <c r="AV778" s="117" t="s">
        <v>2725</v>
      </c>
      <c r="AW778" s="117" t="s">
        <v>2726</v>
      </c>
      <c r="AX778" s="117" t="s">
        <v>2727</v>
      </c>
      <c r="AY778" s="117" t="s">
        <v>145</v>
      </c>
      <c r="AZ778" s="117" t="s">
        <v>673</v>
      </c>
      <c r="BA778" s="117" t="s">
        <v>145</v>
      </c>
      <c r="BB778" s="117" t="s">
        <v>145</v>
      </c>
      <c r="BC778" s="117" t="s">
        <v>145</v>
      </c>
      <c r="BD778" s="117" t="s">
        <v>145</v>
      </c>
      <c r="BE778" s="117" t="s">
        <v>145</v>
      </c>
      <c r="BF778" s="117" t="s">
        <v>145</v>
      </c>
      <c r="BG778" s="117" t="s">
        <v>145</v>
      </c>
      <c r="BH778" s="117" t="s">
        <v>145</v>
      </c>
      <c r="BI778" s="117" t="s">
        <v>145</v>
      </c>
      <c r="BJ778" s="117" t="s">
        <v>145</v>
      </c>
      <c r="BK778" s="117" t="s">
        <v>145</v>
      </c>
      <c r="BL778" s="117" t="s">
        <v>170</v>
      </c>
      <c r="BM778" s="117" t="s">
        <v>145</v>
      </c>
      <c r="BN778" s="117" t="s">
        <v>145</v>
      </c>
      <c r="BO778" s="117" t="s">
        <v>145</v>
      </c>
      <c r="BP778" s="117" t="s">
        <v>145</v>
      </c>
      <c r="BQ778" s="117" t="s">
        <v>145</v>
      </c>
      <c r="BR778" s="117" t="s">
        <v>145</v>
      </c>
      <c r="BS778" s="117" t="s">
        <v>145</v>
      </c>
      <c r="BT778" s="117" t="s">
        <v>145</v>
      </c>
      <c r="BU778" s="117" t="s">
        <v>145</v>
      </c>
      <c r="BV778" s="117" t="s">
        <v>171</v>
      </c>
      <c r="BW778" s="117" t="s">
        <v>145</v>
      </c>
      <c r="BX778" s="117" t="s">
        <v>145</v>
      </c>
      <c r="BY778" s="117" t="s">
        <v>145</v>
      </c>
      <c r="BZ778" s="117" t="s">
        <v>145</v>
      </c>
      <c r="CA778" s="117" t="s">
        <v>145</v>
      </c>
      <c r="CB778" s="117" t="s">
        <v>172</v>
      </c>
      <c r="CC778" s="117" t="s">
        <v>172</v>
      </c>
      <c r="CD778" s="117" t="s">
        <v>145</v>
      </c>
      <c r="CE778" s="117" t="s">
        <v>145</v>
      </c>
      <c r="CF778" s="117" t="s">
        <v>145</v>
      </c>
      <c r="CG778" s="117" t="s">
        <v>145</v>
      </c>
      <c r="CH778" s="117" t="s">
        <v>145</v>
      </c>
      <c r="CI778" s="117" t="s">
        <v>145</v>
      </c>
      <c r="CJ778" s="117" t="s">
        <v>145</v>
      </c>
      <c r="CK778" s="117" t="s">
        <v>145</v>
      </c>
      <c r="CL778" s="117" t="s">
        <v>145</v>
      </c>
      <c r="CM778" s="117" t="s">
        <v>145</v>
      </c>
      <c r="CN778" s="117" t="s">
        <v>145</v>
      </c>
      <c r="CO778" s="117" t="s">
        <v>145</v>
      </c>
      <c r="CP778" s="117" t="s">
        <v>145</v>
      </c>
      <c r="CQ778" s="117" t="s">
        <v>145</v>
      </c>
      <c r="CR778" s="117" t="s">
        <v>145</v>
      </c>
      <c r="CS778" s="117" t="s">
        <v>173</v>
      </c>
      <c r="CT778" s="117" t="s">
        <v>181</v>
      </c>
      <c r="CU778" s="117" t="s">
        <v>175</v>
      </c>
      <c r="CV778" s="117" t="s">
        <v>176</v>
      </c>
      <c r="CW778" s="117" t="s">
        <v>177</v>
      </c>
      <c r="CX778" s="117" t="s">
        <v>178</v>
      </c>
      <c r="CY778" s="117" t="s">
        <v>178</v>
      </c>
      <c r="CZ778" s="117" t="s">
        <v>179</v>
      </c>
      <c r="DA778" s="117" t="s">
        <v>179</v>
      </c>
      <c r="DB778" s="117" t="s">
        <v>145</v>
      </c>
      <c r="DC778" s="117" t="s">
        <v>145</v>
      </c>
      <c r="DD778" s="117" t="s">
        <v>179</v>
      </c>
      <c r="DE778" s="117" t="s">
        <v>145</v>
      </c>
      <c r="DF778" s="117" t="s">
        <v>145</v>
      </c>
      <c r="DG778" s="117" t="s">
        <v>145</v>
      </c>
      <c r="DH778" s="117" t="s">
        <v>145</v>
      </c>
      <c r="DI778" s="117" t="s">
        <v>145</v>
      </c>
      <c r="DJ778" s="117" t="s">
        <v>145</v>
      </c>
      <c r="DK778" s="117" t="s">
        <v>145</v>
      </c>
      <c r="DL778" s="117" t="s">
        <v>145</v>
      </c>
      <c r="DM778" s="117" t="s">
        <v>145</v>
      </c>
      <c r="DN778" s="117" t="s">
        <v>145</v>
      </c>
      <c r="DO778" s="117" t="s">
        <v>145</v>
      </c>
      <c r="DP778" s="117" t="s">
        <v>145</v>
      </c>
      <c r="DQ778" s="117" t="s">
        <v>145</v>
      </c>
      <c r="DR778" s="117" t="s">
        <v>145</v>
      </c>
      <c r="DS778" s="117" t="s">
        <v>145</v>
      </c>
      <c r="DT778" s="117" t="s">
        <v>145</v>
      </c>
      <c r="DU778" s="117" t="s">
        <v>145</v>
      </c>
      <c r="DV778" s="117" t="s">
        <v>145</v>
      </c>
      <c r="DW778" s="117" t="s">
        <v>145</v>
      </c>
      <c r="DX778" s="117" t="s">
        <v>145</v>
      </c>
      <c r="DY778" s="117" t="s">
        <v>145</v>
      </c>
      <c r="DZ778" s="117" t="s">
        <v>145</v>
      </c>
      <c r="EA778" s="117" t="s">
        <v>145</v>
      </c>
      <c r="EB778" s="117" t="s">
        <v>145</v>
      </c>
      <c r="EC778" s="117" t="s">
        <v>180</v>
      </c>
      <c r="ED778" s="117" t="s">
        <v>145</v>
      </c>
      <c r="EE778" s="117" t="s">
        <v>154</v>
      </c>
      <c r="EF778" s="117" t="s">
        <v>145</v>
      </c>
      <c r="EG778" s="117" t="s">
        <v>145</v>
      </c>
      <c r="EH778" s="117" t="s">
        <v>145</v>
      </c>
      <c r="EI778" s="117" t="s">
        <v>145</v>
      </c>
      <c r="EJ778" s="117" t="s">
        <v>145</v>
      </c>
      <c r="EK778" s="117" t="s">
        <v>145</v>
      </c>
      <c r="EL778" s="117" t="s">
        <v>145</v>
      </c>
      <c r="EM778" s="117" t="s">
        <v>145</v>
      </c>
      <c r="EN778" s="117" t="s">
        <v>147</v>
      </c>
    </row>
    <row r="779" spans="1:144">
      <c r="A779" s="117" t="s">
        <v>2728</v>
      </c>
      <c r="B779" s="117" t="s">
        <v>145</v>
      </c>
      <c r="C779" s="117" t="s">
        <v>146</v>
      </c>
      <c r="D779" s="117" t="s">
        <v>145</v>
      </c>
      <c r="E779" s="117" t="s">
        <v>147</v>
      </c>
      <c r="F779" s="117" t="s">
        <v>145</v>
      </c>
      <c r="G779" s="117" t="s">
        <v>148</v>
      </c>
      <c r="H779" s="117" t="s">
        <v>149</v>
      </c>
      <c r="I779" s="117" t="s">
        <v>145</v>
      </c>
      <c r="J779" s="117" t="s">
        <v>150</v>
      </c>
      <c r="K779" s="117" t="s">
        <v>151</v>
      </c>
      <c r="L779" s="117" t="s">
        <v>2729</v>
      </c>
      <c r="M779" s="117" t="s">
        <v>145</v>
      </c>
      <c r="N779" s="117" t="s">
        <v>146</v>
      </c>
      <c r="O779" s="117" t="s">
        <v>153</v>
      </c>
      <c r="P779" s="117" t="s">
        <v>154</v>
      </c>
      <c r="Q779" s="117" t="s">
        <v>155</v>
      </c>
      <c r="R779" s="117" t="s">
        <v>145</v>
      </c>
      <c r="S779" s="117" t="s">
        <v>156</v>
      </c>
      <c r="T779" s="117" t="s">
        <v>154</v>
      </c>
      <c r="U779" s="117" t="s">
        <v>145</v>
      </c>
      <c r="V779" s="117" t="s">
        <v>145</v>
      </c>
      <c r="W779" s="117" t="s">
        <v>157</v>
      </c>
      <c r="X779" s="117" t="s">
        <v>157</v>
      </c>
      <c r="Y779" s="117" t="s">
        <v>158</v>
      </c>
      <c r="Z779" s="117" t="s">
        <v>159</v>
      </c>
      <c r="AA779" s="117" t="s">
        <v>145</v>
      </c>
      <c r="AB779" s="117" t="s">
        <v>145</v>
      </c>
      <c r="AC779" s="117" t="s">
        <v>145</v>
      </c>
      <c r="AD779" s="117" t="s">
        <v>145</v>
      </c>
      <c r="AE779" s="117" t="s">
        <v>2730</v>
      </c>
      <c r="AF779" s="117" t="s">
        <v>145</v>
      </c>
      <c r="AG779" s="117" t="s">
        <v>145</v>
      </c>
      <c r="AH779" s="117" t="s">
        <v>147</v>
      </c>
      <c r="AI779" s="117" t="s">
        <v>145</v>
      </c>
      <c r="AJ779" s="117" t="s">
        <v>145</v>
      </c>
      <c r="AK779" s="117" t="s">
        <v>145</v>
      </c>
      <c r="AL779" s="117" t="s">
        <v>145</v>
      </c>
      <c r="AM779" s="117" t="s">
        <v>145</v>
      </c>
      <c r="AN779" s="117" t="s">
        <v>145</v>
      </c>
      <c r="AO779" s="117" t="s">
        <v>2731</v>
      </c>
      <c r="AP779" s="117" t="s">
        <v>2732</v>
      </c>
      <c r="AQ779" s="117" t="s">
        <v>2733</v>
      </c>
      <c r="AR779" s="117" t="s">
        <v>2201</v>
      </c>
      <c r="AS779" s="117" t="s">
        <v>2734</v>
      </c>
      <c r="AT779" s="117" t="s">
        <v>2735</v>
      </c>
      <c r="AU779" s="117" t="s">
        <v>145</v>
      </c>
      <c r="AV779" s="117" t="s">
        <v>2736</v>
      </c>
      <c r="AW779" s="117" t="s">
        <v>1769</v>
      </c>
      <c r="AX779" s="117" t="s">
        <v>2737</v>
      </c>
      <c r="AY779" s="117" t="s">
        <v>145</v>
      </c>
      <c r="AZ779" s="117" t="s">
        <v>2735</v>
      </c>
      <c r="BA779" s="117" t="s">
        <v>145</v>
      </c>
      <c r="BB779" s="117" t="s">
        <v>145</v>
      </c>
      <c r="BC779" s="117" t="s">
        <v>145</v>
      </c>
      <c r="BD779" s="117" t="s">
        <v>145</v>
      </c>
      <c r="BE779" s="117" t="s">
        <v>145</v>
      </c>
      <c r="BF779" s="117" t="s">
        <v>145</v>
      </c>
      <c r="BG779" s="117" t="s">
        <v>145</v>
      </c>
      <c r="BH779" s="117" t="s">
        <v>145</v>
      </c>
      <c r="BI779" s="117" t="s">
        <v>145</v>
      </c>
      <c r="BJ779" s="117" t="s">
        <v>145</v>
      </c>
      <c r="BK779" s="117" t="s">
        <v>145</v>
      </c>
      <c r="BL779" s="117" t="s">
        <v>170</v>
      </c>
      <c r="BM779" s="117" t="s">
        <v>145</v>
      </c>
      <c r="BN779" s="117" t="s">
        <v>145</v>
      </c>
      <c r="BO779" s="117" t="s">
        <v>145</v>
      </c>
      <c r="BP779" s="117" t="s">
        <v>145</v>
      </c>
      <c r="BQ779" s="117" t="s">
        <v>145</v>
      </c>
      <c r="BR779" s="117" t="s">
        <v>145</v>
      </c>
      <c r="BS779" s="117" t="s">
        <v>145</v>
      </c>
      <c r="BT779" s="117" t="s">
        <v>145</v>
      </c>
      <c r="BU779" s="117" t="s">
        <v>145</v>
      </c>
      <c r="BV779" s="117" t="s">
        <v>171</v>
      </c>
      <c r="BW779" s="117" t="s">
        <v>145</v>
      </c>
      <c r="BX779" s="117" t="s">
        <v>145</v>
      </c>
      <c r="BY779" s="117" t="s">
        <v>145</v>
      </c>
      <c r="BZ779" s="117" t="s">
        <v>145</v>
      </c>
      <c r="CA779" s="117" t="s">
        <v>145</v>
      </c>
      <c r="CB779" s="117" t="s">
        <v>172</v>
      </c>
      <c r="CC779" s="117" t="s">
        <v>172</v>
      </c>
      <c r="CD779" s="117" t="s">
        <v>145</v>
      </c>
      <c r="CE779" s="117" t="s">
        <v>145</v>
      </c>
      <c r="CF779" s="117" t="s">
        <v>145</v>
      </c>
      <c r="CG779" s="117" t="s">
        <v>145</v>
      </c>
      <c r="CH779" s="117" t="s">
        <v>145</v>
      </c>
      <c r="CI779" s="117" t="s">
        <v>145</v>
      </c>
      <c r="CJ779" s="117" t="s">
        <v>145</v>
      </c>
      <c r="CK779" s="117" t="s">
        <v>145</v>
      </c>
      <c r="CL779" s="117" t="s">
        <v>145</v>
      </c>
      <c r="CM779" s="117" t="s">
        <v>145</v>
      </c>
      <c r="CN779" s="117" t="s">
        <v>145</v>
      </c>
      <c r="CO779" s="117" t="s">
        <v>145</v>
      </c>
      <c r="CP779" s="117" t="s">
        <v>145</v>
      </c>
      <c r="CQ779" s="117" t="s">
        <v>145</v>
      </c>
      <c r="CR779" s="117" t="s">
        <v>145</v>
      </c>
      <c r="CS779" s="117" t="s">
        <v>173</v>
      </c>
      <c r="CT779" s="117" t="s">
        <v>174</v>
      </c>
      <c r="CU779" s="117" t="s">
        <v>182</v>
      </c>
      <c r="CV779" s="117" t="s">
        <v>183</v>
      </c>
      <c r="CW779" s="117" t="s">
        <v>184</v>
      </c>
      <c r="CX779" s="117" t="s">
        <v>178</v>
      </c>
      <c r="CY779" s="117" t="s">
        <v>178</v>
      </c>
      <c r="CZ779" s="117" t="s">
        <v>179</v>
      </c>
      <c r="DA779" s="117" t="s">
        <v>179</v>
      </c>
      <c r="DB779" s="117" t="s">
        <v>145</v>
      </c>
      <c r="DC779" s="117" t="s">
        <v>145</v>
      </c>
      <c r="DD779" s="117" t="s">
        <v>179</v>
      </c>
      <c r="DE779" s="117" t="s">
        <v>145</v>
      </c>
      <c r="DF779" s="117" t="s">
        <v>145</v>
      </c>
      <c r="DG779" s="117" t="s">
        <v>145</v>
      </c>
      <c r="DH779" s="117" t="s">
        <v>145</v>
      </c>
      <c r="DI779" s="117" t="s">
        <v>145</v>
      </c>
      <c r="DJ779" s="117" t="s">
        <v>145</v>
      </c>
      <c r="DK779" s="117" t="s">
        <v>145</v>
      </c>
      <c r="DL779" s="117" t="s">
        <v>145</v>
      </c>
      <c r="DM779" s="117" t="s">
        <v>145</v>
      </c>
      <c r="DN779" s="117" t="s">
        <v>145</v>
      </c>
      <c r="DO779" s="117" t="s">
        <v>145</v>
      </c>
      <c r="DP779" s="117" t="s">
        <v>145</v>
      </c>
      <c r="DQ779" s="117" t="s">
        <v>145</v>
      </c>
      <c r="DR779" s="117" t="s">
        <v>145</v>
      </c>
      <c r="DS779" s="117" t="s">
        <v>145</v>
      </c>
      <c r="DT779" s="117" t="s">
        <v>145</v>
      </c>
      <c r="DU779" s="117" t="s">
        <v>145</v>
      </c>
      <c r="DV779" s="117" t="s">
        <v>145</v>
      </c>
      <c r="DW779" s="117" t="s">
        <v>145</v>
      </c>
      <c r="DX779" s="117" t="s">
        <v>145</v>
      </c>
      <c r="DY779" s="117" t="s">
        <v>145</v>
      </c>
      <c r="DZ779" s="117" t="s">
        <v>145</v>
      </c>
      <c r="EA779" s="117" t="s">
        <v>145</v>
      </c>
      <c r="EB779" s="117" t="s">
        <v>145</v>
      </c>
      <c r="EC779" s="117" t="s">
        <v>180</v>
      </c>
      <c r="ED779" s="117" t="s">
        <v>145</v>
      </c>
      <c r="EE779" s="117" t="s">
        <v>154</v>
      </c>
      <c r="EF779" s="117" t="s">
        <v>145</v>
      </c>
      <c r="EG779" s="117" t="s">
        <v>145</v>
      </c>
      <c r="EH779" s="117" t="s">
        <v>145</v>
      </c>
      <c r="EI779" s="117" t="s">
        <v>145</v>
      </c>
      <c r="EJ779" s="117" t="s">
        <v>145</v>
      </c>
      <c r="EK779" s="117" t="s">
        <v>145</v>
      </c>
      <c r="EL779" s="117" t="s">
        <v>145</v>
      </c>
      <c r="EM779" s="117" t="s">
        <v>145</v>
      </c>
      <c r="EN779" s="117" t="s">
        <v>147</v>
      </c>
    </row>
    <row r="780" spans="1:144">
      <c r="A780" s="117" t="s">
        <v>2728</v>
      </c>
      <c r="B780" s="117" t="s">
        <v>145</v>
      </c>
      <c r="C780" s="117" t="s">
        <v>146</v>
      </c>
      <c r="D780" s="117" t="s">
        <v>145</v>
      </c>
      <c r="E780" s="117" t="s">
        <v>147</v>
      </c>
      <c r="F780" s="117" t="s">
        <v>145</v>
      </c>
      <c r="G780" s="117" t="s">
        <v>148</v>
      </c>
      <c r="H780" s="117" t="s">
        <v>149</v>
      </c>
      <c r="I780" s="117" t="s">
        <v>145</v>
      </c>
      <c r="J780" s="117" t="s">
        <v>150</v>
      </c>
      <c r="K780" s="117" t="s">
        <v>151</v>
      </c>
      <c r="L780" s="117" t="s">
        <v>2729</v>
      </c>
      <c r="M780" s="117" t="s">
        <v>145</v>
      </c>
      <c r="N780" s="117" t="s">
        <v>146</v>
      </c>
      <c r="O780" s="117" t="s">
        <v>153</v>
      </c>
      <c r="P780" s="117" t="s">
        <v>154</v>
      </c>
      <c r="Q780" s="117" t="s">
        <v>155</v>
      </c>
      <c r="R780" s="117" t="s">
        <v>145</v>
      </c>
      <c r="S780" s="117" t="s">
        <v>156</v>
      </c>
      <c r="T780" s="117" t="s">
        <v>154</v>
      </c>
      <c r="U780" s="117" t="s">
        <v>145</v>
      </c>
      <c r="V780" s="117" t="s">
        <v>145</v>
      </c>
      <c r="W780" s="117" t="s">
        <v>157</v>
      </c>
      <c r="X780" s="117" t="s">
        <v>157</v>
      </c>
      <c r="Y780" s="117" t="s">
        <v>158</v>
      </c>
      <c r="Z780" s="117" t="s">
        <v>159</v>
      </c>
      <c r="AA780" s="117" t="s">
        <v>145</v>
      </c>
      <c r="AB780" s="117" t="s">
        <v>145</v>
      </c>
      <c r="AC780" s="117" t="s">
        <v>145</v>
      </c>
      <c r="AD780" s="117" t="s">
        <v>145</v>
      </c>
      <c r="AE780" s="117" t="s">
        <v>2730</v>
      </c>
      <c r="AF780" s="117" t="s">
        <v>145</v>
      </c>
      <c r="AG780" s="117" t="s">
        <v>145</v>
      </c>
      <c r="AH780" s="117" t="s">
        <v>147</v>
      </c>
      <c r="AI780" s="117" t="s">
        <v>145</v>
      </c>
      <c r="AJ780" s="117" t="s">
        <v>145</v>
      </c>
      <c r="AK780" s="117" t="s">
        <v>145</v>
      </c>
      <c r="AL780" s="117" t="s">
        <v>145</v>
      </c>
      <c r="AM780" s="117" t="s">
        <v>145</v>
      </c>
      <c r="AN780" s="117" t="s">
        <v>145</v>
      </c>
      <c r="AO780" s="117" t="s">
        <v>2731</v>
      </c>
      <c r="AP780" s="117" t="s">
        <v>2732</v>
      </c>
      <c r="AQ780" s="117" t="s">
        <v>2733</v>
      </c>
      <c r="AR780" s="117" t="s">
        <v>2201</v>
      </c>
      <c r="AS780" s="117" t="s">
        <v>2734</v>
      </c>
      <c r="AT780" s="117" t="s">
        <v>2735</v>
      </c>
      <c r="AU780" s="117" t="s">
        <v>145</v>
      </c>
      <c r="AV780" s="117" t="s">
        <v>2736</v>
      </c>
      <c r="AW780" s="117" t="s">
        <v>1769</v>
      </c>
      <c r="AX780" s="117" t="s">
        <v>2737</v>
      </c>
      <c r="AY780" s="117" t="s">
        <v>145</v>
      </c>
      <c r="AZ780" s="117" t="s">
        <v>2735</v>
      </c>
      <c r="BA780" s="117" t="s">
        <v>145</v>
      </c>
      <c r="BB780" s="117" t="s">
        <v>145</v>
      </c>
      <c r="BC780" s="117" t="s">
        <v>145</v>
      </c>
      <c r="BD780" s="117" t="s">
        <v>145</v>
      </c>
      <c r="BE780" s="117" t="s">
        <v>145</v>
      </c>
      <c r="BF780" s="117" t="s">
        <v>145</v>
      </c>
      <c r="BG780" s="117" t="s">
        <v>145</v>
      </c>
      <c r="BH780" s="117" t="s">
        <v>145</v>
      </c>
      <c r="BI780" s="117" t="s">
        <v>145</v>
      </c>
      <c r="BJ780" s="117" t="s">
        <v>145</v>
      </c>
      <c r="BK780" s="117" t="s">
        <v>145</v>
      </c>
      <c r="BL780" s="117" t="s">
        <v>170</v>
      </c>
      <c r="BM780" s="117" t="s">
        <v>145</v>
      </c>
      <c r="BN780" s="117" t="s">
        <v>145</v>
      </c>
      <c r="BO780" s="117" t="s">
        <v>145</v>
      </c>
      <c r="BP780" s="117" t="s">
        <v>145</v>
      </c>
      <c r="BQ780" s="117" t="s">
        <v>145</v>
      </c>
      <c r="BR780" s="117" t="s">
        <v>145</v>
      </c>
      <c r="BS780" s="117" t="s">
        <v>145</v>
      </c>
      <c r="BT780" s="117" t="s">
        <v>145</v>
      </c>
      <c r="BU780" s="117" t="s">
        <v>145</v>
      </c>
      <c r="BV780" s="117" t="s">
        <v>171</v>
      </c>
      <c r="BW780" s="117" t="s">
        <v>145</v>
      </c>
      <c r="BX780" s="117" t="s">
        <v>145</v>
      </c>
      <c r="BY780" s="117" t="s">
        <v>145</v>
      </c>
      <c r="BZ780" s="117" t="s">
        <v>145</v>
      </c>
      <c r="CA780" s="117" t="s">
        <v>145</v>
      </c>
      <c r="CB780" s="117" t="s">
        <v>172</v>
      </c>
      <c r="CC780" s="117" t="s">
        <v>172</v>
      </c>
      <c r="CD780" s="117" t="s">
        <v>145</v>
      </c>
      <c r="CE780" s="117" t="s">
        <v>145</v>
      </c>
      <c r="CF780" s="117" t="s">
        <v>145</v>
      </c>
      <c r="CG780" s="117" t="s">
        <v>145</v>
      </c>
      <c r="CH780" s="117" t="s">
        <v>145</v>
      </c>
      <c r="CI780" s="117" t="s">
        <v>145</v>
      </c>
      <c r="CJ780" s="117" t="s">
        <v>145</v>
      </c>
      <c r="CK780" s="117" t="s">
        <v>145</v>
      </c>
      <c r="CL780" s="117" t="s">
        <v>145</v>
      </c>
      <c r="CM780" s="117" t="s">
        <v>145</v>
      </c>
      <c r="CN780" s="117" t="s">
        <v>145</v>
      </c>
      <c r="CO780" s="117" t="s">
        <v>145</v>
      </c>
      <c r="CP780" s="117" t="s">
        <v>145</v>
      </c>
      <c r="CQ780" s="117" t="s">
        <v>145</v>
      </c>
      <c r="CR780" s="117" t="s">
        <v>145</v>
      </c>
      <c r="CS780" s="117" t="s">
        <v>173</v>
      </c>
      <c r="CT780" s="117" t="s">
        <v>181</v>
      </c>
      <c r="CU780" s="117" t="s">
        <v>175</v>
      </c>
      <c r="CV780" s="117" t="s">
        <v>176</v>
      </c>
      <c r="CW780" s="117" t="s">
        <v>177</v>
      </c>
      <c r="CX780" s="117" t="s">
        <v>178</v>
      </c>
      <c r="CY780" s="117" t="s">
        <v>178</v>
      </c>
      <c r="CZ780" s="117" t="s">
        <v>179</v>
      </c>
      <c r="DA780" s="117" t="s">
        <v>179</v>
      </c>
      <c r="DB780" s="117" t="s">
        <v>145</v>
      </c>
      <c r="DC780" s="117" t="s">
        <v>145</v>
      </c>
      <c r="DD780" s="117" t="s">
        <v>179</v>
      </c>
      <c r="DE780" s="117" t="s">
        <v>145</v>
      </c>
      <c r="DF780" s="117" t="s">
        <v>145</v>
      </c>
      <c r="DG780" s="117" t="s">
        <v>145</v>
      </c>
      <c r="DH780" s="117" t="s">
        <v>145</v>
      </c>
      <c r="DI780" s="117" t="s">
        <v>145</v>
      </c>
      <c r="DJ780" s="117" t="s">
        <v>145</v>
      </c>
      <c r="DK780" s="117" t="s">
        <v>145</v>
      </c>
      <c r="DL780" s="117" t="s">
        <v>145</v>
      </c>
      <c r="DM780" s="117" t="s">
        <v>145</v>
      </c>
      <c r="DN780" s="117" t="s">
        <v>145</v>
      </c>
      <c r="DO780" s="117" t="s">
        <v>145</v>
      </c>
      <c r="DP780" s="117" t="s">
        <v>145</v>
      </c>
      <c r="DQ780" s="117" t="s">
        <v>145</v>
      </c>
      <c r="DR780" s="117" t="s">
        <v>145</v>
      </c>
      <c r="DS780" s="117" t="s">
        <v>145</v>
      </c>
      <c r="DT780" s="117" t="s">
        <v>145</v>
      </c>
      <c r="DU780" s="117" t="s">
        <v>145</v>
      </c>
      <c r="DV780" s="117" t="s">
        <v>145</v>
      </c>
      <c r="DW780" s="117" t="s">
        <v>145</v>
      </c>
      <c r="DX780" s="117" t="s">
        <v>145</v>
      </c>
      <c r="DY780" s="117" t="s">
        <v>145</v>
      </c>
      <c r="DZ780" s="117" t="s">
        <v>145</v>
      </c>
      <c r="EA780" s="117" t="s">
        <v>145</v>
      </c>
      <c r="EB780" s="117" t="s">
        <v>145</v>
      </c>
      <c r="EC780" s="117" t="s">
        <v>180</v>
      </c>
      <c r="ED780" s="117" t="s">
        <v>145</v>
      </c>
      <c r="EE780" s="117" t="s">
        <v>154</v>
      </c>
      <c r="EF780" s="117" t="s">
        <v>145</v>
      </c>
      <c r="EG780" s="117" t="s">
        <v>145</v>
      </c>
      <c r="EH780" s="117" t="s">
        <v>145</v>
      </c>
      <c r="EI780" s="117" t="s">
        <v>145</v>
      </c>
      <c r="EJ780" s="117" t="s">
        <v>145</v>
      </c>
      <c r="EK780" s="117" t="s">
        <v>145</v>
      </c>
      <c r="EL780" s="117" t="s">
        <v>145</v>
      </c>
      <c r="EM780" s="117" t="s">
        <v>145</v>
      </c>
      <c r="EN780" s="117" t="s">
        <v>147</v>
      </c>
    </row>
    <row r="781" spans="1:144">
      <c r="A781" s="117" t="s">
        <v>2738</v>
      </c>
      <c r="B781" s="117" t="s">
        <v>145</v>
      </c>
      <c r="C781" s="117" t="s">
        <v>146</v>
      </c>
      <c r="D781" s="117" t="s">
        <v>145</v>
      </c>
      <c r="E781" s="117" t="s">
        <v>147</v>
      </c>
      <c r="F781" s="117" t="s">
        <v>145</v>
      </c>
      <c r="G781" s="117" t="s">
        <v>148</v>
      </c>
      <c r="H781" s="117" t="s">
        <v>149</v>
      </c>
      <c r="I781" s="117" t="s">
        <v>145</v>
      </c>
      <c r="J781" s="117" t="s">
        <v>150</v>
      </c>
      <c r="K781" s="117" t="s">
        <v>151</v>
      </c>
      <c r="L781" s="117" t="s">
        <v>2739</v>
      </c>
      <c r="M781" s="117" t="s">
        <v>145</v>
      </c>
      <c r="N781" s="117" t="s">
        <v>146</v>
      </c>
      <c r="O781" s="117" t="s">
        <v>153</v>
      </c>
      <c r="P781" s="117" t="s">
        <v>154</v>
      </c>
      <c r="Q781" s="117" t="s">
        <v>155</v>
      </c>
      <c r="R781" s="117" t="s">
        <v>145</v>
      </c>
      <c r="S781" s="117" t="s">
        <v>156</v>
      </c>
      <c r="T781" s="117" t="s">
        <v>154</v>
      </c>
      <c r="U781" s="117" t="s">
        <v>145</v>
      </c>
      <c r="V781" s="117" t="s">
        <v>145</v>
      </c>
      <c r="W781" s="117" t="s">
        <v>157</v>
      </c>
      <c r="X781" s="117" t="s">
        <v>157</v>
      </c>
      <c r="Y781" s="117" t="s">
        <v>158</v>
      </c>
      <c r="Z781" s="117" t="s">
        <v>159</v>
      </c>
      <c r="AA781" s="117" t="s">
        <v>145</v>
      </c>
      <c r="AB781" s="117" t="s">
        <v>145</v>
      </c>
      <c r="AC781" s="117" t="s">
        <v>145</v>
      </c>
      <c r="AD781" s="117" t="s">
        <v>145</v>
      </c>
      <c r="AE781" s="117" t="s">
        <v>2740</v>
      </c>
      <c r="AF781" s="117" t="s">
        <v>145</v>
      </c>
      <c r="AG781" s="117" t="s">
        <v>145</v>
      </c>
      <c r="AH781" s="117" t="s">
        <v>147</v>
      </c>
      <c r="AI781" s="117" t="s">
        <v>145</v>
      </c>
      <c r="AJ781" s="117" t="s">
        <v>145</v>
      </c>
      <c r="AK781" s="117" t="s">
        <v>145</v>
      </c>
      <c r="AL781" s="117" t="s">
        <v>145</v>
      </c>
      <c r="AM781" s="117" t="s">
        <v>145</v>
      </c>
      <c r="AN781" s="117" t="s">
        <v>145</v>
      </c>
      <c r="AO781" s="117" t="s">
        <v>715</v>
      </c>
      <c r="AP781" s="117" t="s">
        <v>2741</v>
      </c>
      <c r="AQ781" s="117" t="s">
        <v>2742</v>
      </c>
      <c r="AR781" s="117" t="s">
        <v>648</v>
      </c>
      <c r="AS781" s="117" t="s">
        <v>2743</v>
      </c>
      <c r="AT781" s="117" t="s">
        <v>2744</v>
      </c>
      <c r="AU781" s="117" t="s">
        <v>145</v>
      </c>
      <c r="AV781" s="117" t="s">
        <v>2745</v>
      </c>
      <c r="AW781" s="117" t="s">
        <v>2746</v>
      </c>
      <c r="AX781" s="117" t="s">
        <v>2747</v>
      </c>
      <c r="AY781" s="117" t="s">
        <v>145</v>
      </c>
      <c r="AZ781" s="117" t="s">
        <v>2744</v>
      </c>
      <c r="BA781" s="117" t="s">
        <v>145</v>
      </c>
      <c r="BB781" s="117" t="s">
        <v>145</v>
      </c>
      <c r="BC781" s="117" t="s">
        <v>145</v>
      </c>
      <c r="BD781" s="117" t="s">
        <v>145</v>
      </c>
      <c r="BE781" s="117" t="s">
        <v>145</v>
      </c>
      <c r="BF781" s="117" t="s">
        <v>145</v>
      </c>
      <c r="BG781" s="117" t="s">
        <v>145</v>
      </c>
      <c r="BH781" s="117" t="s">
        <v>145</v>
      </c>
      <c r="BI781" s="117" t="s">
        <v>145</v>
      </c>
      <c r="BJ781" s="117" t="s">
        <v>145</v>
      </c>
      <c r="BK781" s="117" t="s">
        <v>145</v>
      </c>
      <c r="BL781" s="117" t="s">
        <v>170</v>
      </c>
      <c r="BM781" s="117" t="s">
        <v>145</v>
      </c>
      <c r="BN781" s="117" t="s">
        <v>145</v>
      </c>
      <c r="BO781" s="117" t="s">
        <v>145</v>
      </c>
      <c r="BP781" s="117" t="s">
        <v>145</v>
      </c>
      <c r="BQ781" s="117" t="s">
        <v>145</v>
      </c>
      <c r="BR781" s="117" t="s">
        <v>145</v>
      </c>
      <c r="BS781" s="117" t="s">
        <v>145</v>
      </c>
      <c r="BT781" s="117" t="s">
        <v>145</v>
      </c>
      <c r="BU781" s="117" t="s">
        <v>145</v>
      </c>
      <c r="BV781" s="117" t="s">
        <v>171</v>
      </c>
      <c r="BW781" s="117" t="s">
        <v>145</v>
      </c>
      <c r="BX781" s="117" t="s">
        <v>145</v>
      </c>
      <c r="BY781" s="117" t="s">
        <v>145</v>
      </c>
      <c r="BZ781" s="117" t="s">
        <v>145</v>
      </c>
      <c r="CA781" s="117" t="s">
        <v>145</v>
      </c>
      <c r="CB781" s="117" t="s">
        <v>172</v>
      </c>
      <c r="CC781" s="117" t="s">
        <v>172</v>
      </c>
      <c r="CD781" s="117" t="s">
        <v>145</v>
      </c>
      <c r="CE781" s="117" t="s">
        <v>145</v>
      </c>
      <c r="CF781" s="117" t="s">
        <v>145</v>
      </c>
      <c r="CG781" s="117" t="s">
        <v>145</v>
      </c>
      <c r="CH781" s="117" t="s">
        <v>145</v>
      </c>
      <c r="CI781" s="117" t="s">
        <v>145</v>
      </c>
      <c r="CJ781" s="117" t="s">
        <v>145</v>
      </c>
      <c r="CK781" s="117" t="s">
        <v>145</v>
      </c>
      <c r="CL781" s="117" t="s">
        <v>145</v>
      </c>
      <c r="CM781" s="117" t="s">
        <v>145</v>
      </c>
      <c r="CN781" s="117" t="s">
        <v>145</v>
      </c>
      <c r="CO781" s="117" t="s">
        <v>145</v>
      </c>
      <c r="CP781" s="117" t="s">
        <v>145</v>
      </c>
      <c r="CQ781" s="117" t="s">
        <v>145</v>
      </c>
      <c r="CR781" s="117" t="s">
        <v>145</v>
      </c>
      <c r="CS781" s="117" t="s">
        <v>173</v>
      </c>
      <c r="CT781" s="117" t="s">
        <v>174</v>
      </c>
      <c r="CU781" s="117" t="s">
        <v>182</v>
      </c>
      <c r="CV781" s="117" t="s">
        <v>183</v>
      </c>
      <c r="CW781" s="117" t="s">
        <v>184</v>
      </c>
      <c r="CX781" s="117" t="s">
        <v>178</v>
      </c>
      <c r="CY781" s="117" t="s">
        <v>178</v>
      </c>
      <c r="CZ781" s="117" t="s">
        <v>179</v>
      </c>
      <c r="DA781" s="117" t="s">
        <v>179</v>
      </c>
      <c r="DB781" s="117" t="s">
        <v>145</v>
      </c>
      <c r="DC781" s="117" t="s">
        <v>145</v>
      </c>
      <c r="DD781" s="117" t="s">
        <v>179</v>
      </c>
      <c r="DE781" s="117" t="s">
        <v>145</v>
      </c>
      <c r="DF781" s="117" t="s">
        <v>145</v>
      </c>
      <c r="DG781" s="117" t="s">
        <v>145</v>
      </c>
      <c r="DH781" s="117" t="s">
        <v>145</v>
      </c>
      <c r="DI781" s="117" t="s">
        <v>145</v>
      </c>
      <c r="DJ781" s="117" t="s">
        <v>145</v>
      </c>
      <c r="DK781" s="117" t="s">
        <v>145</v>
      </c>
      <c r="DL781" s="117" t="s">
        <v>145</v>
      </c>
      <c r="DM781" s="117" t="s">
        <v>145</v>
      </c>
      <c r="DN781" s="117" t="s">
        <v>145</v>
      </c>
      <c r="DO781" s="117" t="s">
        <v>145</v>
      </c>
      <c r="DP781" s="117" t="s">
        <v>145</v>
      </c>
      <c r="DQ781" s="117" t="s">
        <v>145</v>
      </c>
      <c r="DR781" s="117" t="s">
        <v>145</v>
      </c>
      <c r="DS781" s="117" t="s">
        <v>145</v>
      </c>
      <c r="DT781" s="117" t="s">
        <v>145</v>
      </c>
      <c r="DU781" s="117" t="s">
        <v>145</v>
      </c>
      <c r="DV781" s="117" t="s">
        <v>145</v>
      </c>
      <c r="DW781" s="117" t="s">
        <v>145</v>
      </c>
      <c r="DX781" s="117" t="s">
        <v>145</v>
      </c>
      <c r="DY781" s="117" t="s">
        <v>145</v>
      </c>
      <c r="DZ781" s="117" t="s">
        <v>145</v>
      </c>
      <c r="EA781" s="117" t="s">
        <v>145</v>
      </c>
      <c r="EB781" s="117" t="s">
        <v>145</v>
      </c>
      <c r="EC781" s="117" t="s">
        <v>180</v>
      </c>
      <c r="ED781" s="117" t="s">
        <v>145</v>
      </c>
      <c r="EE781" s="117" t="s">
        <v>154</v>
      </c>
      <c r="EF781" s="117" t="s">
        <v>145</v>
      </c>
      <c r="EG781" s="117" t="s">
        <v>145</v>
      </c>
      <c r="EH781" s="117" t="s">
        <v>145</v>
      </c>
      <c r="EI781" s="117" t="s">
        <v>145</v>
      </c>
      <c r="EJ781" s="117" t="s">
        <v>145</v>
      </c>
      <c r="EK781" s="117" t="s">
        <v>145</v>
      </c>
      <c r="EL781" s="117" t="s">
        <v>145</v>
      </c>
      <c r="EM781" s="117" t="s">
        <v>145</v>
      </c>
      <c r="EN781" s="117" t="s">
        <v>147</v>
      </c>
    </row>
    <row r="782" spans="1:144">
      <c r="A782" s="117" t="s">
        <v>2738</v>
      </c>
      <c r="B782" s="117" t="s">
        <v>145</v>
      </c>
      <c r="C782" s="117" t="s">
        <v>146</v>
      </c>
      <c r="D782" s="117" t="s">
        <v>145</v>
      </c>
      <c r="E782" s="117" t="s">
        <v>147</v>
      </c>
      <c r="F782" s="117" t="s">
        <v>145</v>
      </c>
      <c r="G782" s="117" t="s">
        <v>148</v>
      </c>
      <c r="H782" s="117" t="s">
        <v>149</v>
      </c>
      <c r="I782" s="117" t="s">
        <v>145</v>
      </c>
      <c r="J782" s="117" t="s">
        <v>150</v>
      </c>
      <c r="K782" s="117" t="s">
        <v>151</v>
      </c>
      <c r="L782" s="117" t="s">
        <v>2739</v>
      </c>
      <c r="M782" s="117" t="s">
        <v>145</v>
      </c>
      <c r="N782" s="117" t="s">
        <v>146</v>
      </c>
      <c r="O782" s="117" t="s">
        <v>153</v>
      </c>
      <c r="P782" s="117" t="s">
        <v>154</v>
      </c>
      <c r="Q782" s="117" t="s">
        <v>155</v>
      </c>
      <c r="R782" s="117" t="s">
        <v>145</v>
      </c>
      <c r="S782" s="117" t="s">
        <v>156</v>
      </c>
      <c r="T782" s="117" t="s">
        <v>154</v>
      </c>
      <c r="U782" s="117" t="s">
        <v>145</v>
      </c>
      <c r="V782" s="117" t="s">
        <v>145</v>
      </c>
      <c r="W782" s="117" t="s">
        <v>157</v>
      </c>
      <c r="X782" s="117" t="s">
        <v>157</v>
      </c>
      <c r="Y782" s="117" t="s">
        <v>158</v>
      </c>
      <c r="Z782" s="117" t="s">
        <v>159</v>
      </c>
      <c r="AA782" s="117" t="s">
        <v>145</v>
      </c>
      <c r="AB782" s="117" t="s">
        <v>145</v>
      </c>
      <c r="AC782" s="117" t="s">
        <v>145</v>
      </c>
      <c r="AD782" s="117" t="s">
        <v>145</v>
      </c>
      <c r="AE782" s="117" t="s">
        <v>2740</v>
      </c>
      <c r="AF782" s="117" t="s">
        <v>145</v>
      </c>
      <c r="AG782" s="117" t="s">
        <v>145</v>
      </c>
      <c r="AH782" s="117" t="s">
        <v>147</v>
      </c>
      <c r="AI782" s="117" t="s">
        <v>145</v>
      </c>
      <c r="AJ782" s="117" t="s">
        <v>145</v>
      </c>
      <c r="AK782" s="117" t="s">
        <v>145</v>
      </c>
      <c r="AL782" s="117" t="s">
        <v>145</v>
      </c>
      <c r="AM782" s="117" t="s">
        <v>145</v>
      </c>
      <c r="AN782" s="117" t="s">
        <v>145</v>
      </c>
      <c r="AO782" s="117" t="s">
        <v>715</v>
      </c>
      <c r="AP782" s="117" t="s">
        <v>2741</v>
      </c>
      <c r="AQ782" s="117" t="s">
        <v>2742</v>
      </c>
      <c r="AR782" s="117" t="s">
        <v>648</v>
      </c>
      <c r="AS782" s="117" t="s">
        <v>2743</v>
      </c>
      <c r="AT782" s="117" t="s">
        <v>2744</v>
      </c>
      <c r="AU782" s="117" t="s">
        <v>145</v>
      </c>
      <c r="AV782" s="117" t="s">
        <v>2745</v>
      </c>
      <c r="AW782" s="117" t="s">
        <v>2746</v>
      </c>
      <c r="AX782" s="117" t="s">
        <v>2747</v>
      </c>
      <c r="AY782" s="117" t="s">
        <v>145</v>
      </c>
      <c r="AZ782" s="117" t="s">
        <v>2744</v>
      </c>
      <c r="BA782" s="117" t="s">
        <v>145</v>
      </c>
      <c r="BB782" s="117" t="s">
        <v>145</v>
      </c>
      <c r="BC782" s="117" t="s">
        <v>145</v>
      </c>
      <c r="BD782" s="117" t="s">
        <v>145</v>
      </c>
      <c r="BE782" s="117" t="s">
        <v>145</v>
      </c>
      <c r="BF782" s="117" t="s">
        <v>145</v>
      </c>
      <c r="BG782" s="117" t="s">
        <v>145</v>
      </c>
      <c r="BH782" s="117" t="s">
        <v>145</v>
      </c>
      <c r="BI782" s="117" t="s">
        <v>145</v>
      </c>
      <c r="BJ782" s="117" t="s">
        <v>145</v>
      </c>
      <c r="BK782" s="117" t="s">
        <v>145</v>
      </c>
      <c r="BL782" s="117" t="s">
        <v>170</v>
      </c>
      <c r="BM782" s="117" t="s">
        <v>145</v>
      </c>
      <c r="BN782" s="117" t="s">
        <v>145</v>
      </c>
      <c r="BO782" s="117" t="s">
        <v>145</v>
      </c>
      <c r="BP782" s="117" t="s">
        <v>145</v>
      </c>
      <c r="BQ782" s="117" t="s">
        <v>145</v>
      </c>
      <c r="BR782" s="117" t="s">
        <v>145</v>
      </c>
      <c r="BS782" s="117" t="s">
        <v>145</v>
      </c>
      <c r="BT782" s="117" t="s">
        <v>145</v>
      </c>
      <c r="BU782" s="117" t="s">
        <v>145</v>
      </c>
      <c r="BV782" s="117" t="s">
        <v>171</v>
      </c>
      <c r="BW782" s="117" t="s">
        <v>145</v>
      </c>
      <c r="BX782" s="117" t="s">
        <v>145</v>
      </c>
      <c r="BY782" s="117" t="s">
        <v>145</v>
      </c>
      <c r="BZ782" s="117" t="s">
        <v>145</v>
      </c>
      <c r="CA782" s="117" t="s">
        <v>145</v>
      </c>
      <c r="CB782" s="117" t="s">
        <v>172</v>
      </c>
      <c r="CC782" s="117" t="s">
        <v>172</v>
      </c>
      <c r="CD782" s="117" t="s">
        <v>145</v>
      </c>
      <c r="CE782" s="117" t="s">
        <v>145</v>
      </c>
      <c r="CF782" s="117" t="s">
        <v>145</v>
      </c>
      <c r="CG782" s="117" t="s">
        <v>145</v>
      </c>
      <c r="CH782" s="117" t="s">
        <v>145</v>
      </c>
      <c r="CI782" s="117" t="s">
        <v>145</v>
      </c>
      <c r="CJ782" s="117" t="s">
        <v>145</v>
      </c>
      <c r="CK782" s="117" t="s">
        <v>145</v>
      </c>
      <c r="CL782" s="117" t="s">
        <v>145</v>
      </c>
      <c r="CM782" s="117" t="s">
        <v>145</v>
      </c>
      <c r="CN782" s="117" t="s">
        <v>145</v>
      </c>
      <c r="CO782" s="117" t="s">
        <v>145</v>
      </c>
      <c r="CP782" s="117" t="s">
        <v>145</v>
      </c>
      <c r="CQ782" s="117" t="s">
        <v>145</v>
      </c>
      <c r="CR782" s="117" t="s">
        <v>145</v>
      </c>
      <c r="CS782" s="117" t="s">
        <v>173</v>
      </c>
      <c r="CT782" s="117" t="s">
        <v>181</v>
      </c>
      <c r="CU782" s="117" t="s">
        <v>175</v>
      </c>
      <c r="CV782" s="117" t="s">
        <v>176</v>
      </c>
      <c r="CW782" s="117" t="s">
        <v>177</v>
      </c>
      <c r="CX782" s="117" t="s">
        <v>178</v>
      </c>
      <c r="CY782" s="117" t="s">
        <v>178</v>
      </c>
      <c r="CZ782" s="117" t="s">
        <v>179</v>
      </c>
      <c r="DA782" s="117" t="s">
        <v>179</v>
      </c>
      <c r="DB782" s="117" t="s">
        <v>145</v>
      </c>
      <c r="DC782" s="117" t="s">
        <v>145</v>
      </c>
      <c r="DD782" s="117" t="s">
        <v>179</v>
      </c>
      <c r="DE782" s="117" t="s">
        <v>145</v>
      </c>
      <c r="DF782" s="117" t="s">
        <v>145</v>
      </c>
      <c r="DG782" s="117" t="s">
        <v>145</v>
      </c>
      <c r="DH782" s="117" t="s">
        <v>145</v>
      </c>
      <c r="DI782" s="117" t="s">
        <v>145</v>
      </c>
      <c r="DJ782" s="117" t="s">
        <v>145</v>
      </c>
      <c r="DK782" s="117" t="s">
        <v>145</v>
      </c>
      <c r="DL782" s="117" t="s">
        <v>145</v>
      </c>
      <c r="DM782" s="117" t="s">
        <v>145</v>
      </c>
      <c r="DN782" s="117" t="s">
        <v>145</v>
      </c>
      <c r="DO782" s="117" t="s">
        <v>145</v>
      </c>
      <c r="DP782" s="117" t="s">
        <v>145</v>
      </c>
      <c r="DQ782" s="117" t="s">
        <v>145</v>
      </c>
      <c r="DR782" s="117" t="s">
        <v>145</v>
      </c>
      <c r="DS782" s="117" t="s">
        <v>145</v>
      </c>
      <c r="DT782" s="117" t="s">
        <v>145</v>
      </c>
      <c r="DU782" s="117" t="s">
        <v>145</v>
      </c>
      <c r="DV782" s="117" t="s">
        <v>145</v>
      </c>
      <c r="DW782" s="117" t="s">
        <v>145</v>
      </c>
      <c r="DX782" s="117" t="s">
        <v>145</v>
      </c>
      <c r="DY782" s="117" t="s">
        <v>145</v>
      </c>
      <c r="DZ782" s="117" t="s">
        <v>145</v>
      </c>
      <c r="EA782" s="117" t="s">
        <v>145</v>
      </c>
      <c r="EB782" s="117" t="s">
        <v>145</v>
      </c>
      <c r="EC782" s="117" t="s">
        <v>180</v>
      </c>
      <c r="ED782" s="117" t="s">
        <v>145</v>
      </c>
      <c r="EE782" s="117" t="s">
        <v>154</v>
      </c>
      <c r="EF782" s="117" t="s">
        <v>145</v>
      </c>
      <c r="EG782" s="117" t="s">
        <v>145</v>
      </c>
      <c r="EH782" s="117" t="s">
        <v>145</v>
      </c>
      <c r="EI782" s="117" t="s">
        <v>145</v>
      </c>
      <c r="EJ782" s="117" t="s">
        <v>145</v>
      </c>
      <c r="EK782" s="117" t="s">
        <v>145</v>
      </c>
      <c r="EL782" s="117" t="s">
        <v>145</v>
      </c>
      <c r="EM782" s="117" t="s">
        <v>145</v>
      </c>
      <c r="EN782" s="117" t="s">
        <v>147</v>
      </c>
    </row>
    <row r="783" spans="1:144">
      <c r="A783" s="117" t="s">
        <v>2748</v>
      </c>
      <c r="B783" s="117" t="s">
        <v>145</v>
      </c>
      <c r="C783" s="117" t="s">
        <v>146</v>
      </c>
      <c r="D783" s="117" t="s">
        <v>145</v>
      </c>
      <c r="E783" s="117" t="s">
        <v>147</v>
      </c>
      <c r="F783" s="117" t="s">
        <v>145</v>
      </c>
      <c r="G783" s="117" t="s">
        <v>148</v>
      </c>
      <c r="H783" s="117" t="s">
        <v>149</v>
      </c>
      <c r="I783" s="117" t="s">
        <v>145</v>
      </c>
      <c r="J783" s="117" t="s">
        <v>150</v>
      </c>
      <c r="K783" s="117" t="s">
        <v>151</v>
      </c>
      <c r="L783" s="117" t="s">
        <v>2739</v>
      </c>
      <c r="M783" s="117" t="s">
        <v>145</v>
      </c>
      <c r="N783" s="117" t="s">
        <v>146</v>
      </c>
      <c r="O783" s="117" t="s">
        <v>153</v>
      </c>
      <c r="P783" s="117" t="s">
        <v>154</v>
      </c>
      <c r="Q783" s="117" t="s">
        <v>155</v>
      </c>
      <c r="R783" s="117" t="s">
        <v>145</v>
      </c>
      <c r="S783" s="117" t="s">
        <v>156</v>
      </c>
      <c r="T783" s="117" t="s">
        <v>154</v>
      </c>
      <c r="U783" s="117" t="s">
        <v>145</v>
      </c>
      <c r="V783" s="117" t="s">
        <v>145</v>
      </c>
      <c r="W783" s="117" t="s">
        <v>157</v>
      </c>
      <c r="X783" s="117" t="s">
        <v>157</v>
      </c>
      <c r="Y783" s="117" t="s">
        <v>158</v>
      </c>
      <c r="Z783" s="117" t="s">
        <v>159</v>
      </c>
      <c r="AA783" s="117" t="s">
        <v>145</v>
      </c>
      <c r="AB783" s="117" t="s">
        <v>145</v>
      </c>
      <c r="AC783" s="117" t="s">
        <v>145</v>
      </c>
      <c r="AD783" s="117" t="s">
        <v>145</v>
      </c>
      <c r="AE783" s="117" t="s">
        <v>2749</v>
      </c>
      <c r="AF783" s="117" t="s">
        <v>145</v>
      </c>
      <c r="AG783" s="117" t="s">
        <v>145</v>
      </c>
      <c r="AH783" s="117" t="s">
        <v>147</v>
      </c>
      <c r="AI783" s="117" t="s">
        <v>145</v>
      </c>
      <c r="AJ783" s="117" t="s">
        <v>145</v>
      </c>
      <c r="AK783" s="117" t="s">
        <v>145</v>
      </c>
      <c r="AL783" s="117" t="s">
        <v>145</v>
      </c>
      <c r="AM783" s="117" t="s">
        <v>145</v>
      </c>
      <c r="AN783" s="117" t="s">
        <v>145</v>
      </c>
      <c r="AO783" s="117" t="s">
        <v>200</v>
      </c>
      <c r="AP783" s="117" t="s">
        <v>1521</v>
      </c>
      <c r="AQ783" s="117" t="s">
        <v>2159</v>
      </c>
      <c r="AR783" s="117" t="s">
        <v>203</v>
      </c>
      <c r="AS783" s="117" t="s">
        <v>1522</v>
      </c>
      <c r="AT783" s="117" t="s">
        <v>1523</v>
      </c>
      <c r="AU783" s="117" t="s">
        <v>145</v>
      </c>
      <c r="AV783" s="117" t="s">
        <v>2750</v>
      </c>
      <c r="AW783" s="117" t="s">
        <v>2751</v>
      </c>
      <c r="AX783" s="117" t="s">
        <v>2752</v>
      </c>
      <c r="AY783" s="117" t="s">
        <v>145</v>
      </c>
      <c r="AZ783" s="117" t="s">
        <v>1523</v>
      </c>
      <c r="BA783" s="117" t="s">
        <v>145</v>
      </c>
      <c r="BB783" s="117" t="s">
        <v>145</v>
      </c>
      <c r="BC783" s="117" t="s">
        <v>145</v>
      </c>
      <c r="BD783" s="117" t="s">
        <v>145</v>
      </c>
      <c r="BE783" s="117" t="s">
        <v>145</v>
      </c>
      <c r="BF783" s="117" t="s">
        <v>145</v>
      </c>
      <c r="BG783" s="117" t="s">
        <v>145</v>
      </c>
      <c r="BH783" s="117" t="s">
        <v>145</v>
      </c>
      <c r="BI783" s="117" t="s">
        <v>145</v>
      </c>
      <c r="BJ783" s="117" t="s">
        <v>145</v>
      </c>
      <c r="BK783" s="117" t="s">
        <v>145</v>
      </c>
      <c r="BL783" s="117" t="s">
        <v>170</v>
      </c>
      <c r="BM783" s="117" t="s">
        <v>145</v>
      </c>
      <c r="BN783" s="117" t="s">
        <v>145</v>
      </c>
      <c r="BO783" s="117" t="s">
        <v>145</v>
      </c>
      <c r="BP783" s="117" t="s">
        <v>145</v>
      </c>
      <c r="BQ783" s="117" t="s">
        <v>145</v>
      </c>
      <c r="BR783" s="117" t="s">
        <v>145</v>
      </c>
      <c r="BS783" s="117" t="s">
        <v>145</v>
      </c>
      <c r="BT783" s="117" t="s">
        <v>145</v>
      </c>
      <c r="BU783" s="117" t="s">
        <v>145</v>
      </c>
      <c r="BV783" s="117" t="s">
        <v>171</v>
      </c>
      <c r="BW783" s="117" t="s">
        <v>145</v>
      </c>
      <c r="BX783" s="117" t="s">
        <v>145</v>
      </c>
      <c r="BY783" s="117" t="s">
        <v>145</v>
      </c>
      <c r="BZ783" s="117" t="s">
        <v>145</v>
      </c>
      <c r="CA783" s="117" t="s">
        <v>145</v>
      </c>
      <c r="CB783" s="117" t="s">
        <v>149</v>
      </c>
      <c r="CC783" s="117" t="s">
        <v>149</v>
      </c>
      <c r="CD783" s="117" t="s">
        <v>145</v>
      </c>
      <c r="CE783" s="117" t="s">
        <v>145</v>
      </c>
      <c r="CF783" s="117" t="s">
        <v>145</v>
      </c>
      <c r="CG783" s="117" t="s">
        <v>145</v>
      </c>
      <c r="CH783" s="117" t="s">
        <v>145</v>
      </c>
      <c r="CI783" s="117" t="s">
        <v>145</v>
      </c>
      <c r="CJ783" s="117" t="s">
        <v>145</v>
      </c>
      <c r="CK783" s="117" t="s">
        <v>145</v>
      </c>
      <c r="CL783" s="117" t="s">
        <v>145</v>
      </c>
      <c r="CM783" s="117" t="s">
        <v>145</v>
      </c>
      <c r="CN783" s="117" t="s">
        <v>145</v>
      </c>
      <c r="CO783" s="117" t="s">
        <v>1811</v>
      </c>
      <c r="CP783" s="117" t="s">
        <v>145</v>
      </c>
      <c r="CQ783" s="117" t="s">
        <v>145</v>
      </c>
      <c r="CR783" s="117" t="s">
        <v>145</v>
      </c>
      <c r="CS783" s="117" t="s">
        <v>173</v>
      </c>
      <c r="CT783" s="117" t="s">
        <v>174</v>
      </c>
      <c r="CU783" s="117" t="s">
        <v>182</v>
      </c>
      <c r="CV783" s="117" t="s">
        <v>183</v>
      </c>
      <c r="CW783" s="117" t="s">
        <v>184</v>
      </c>
      <c r="CX783" s="117" t="s">
        <v>178</v>
      </c>
      <c r="CY783" s="117" t="s">
        <v>178</v>
      </c>
      <c r="CZ783" s="117" t="s">
        <v>179</v>
      </c>
      <c r="DA783" s="117" t="s">
        <v>179</v>
      </c>
      <c r="DB783" s="117" t="s">
        <v>145</v>
      </c>
      <c r="DC783" s="117" t="s">
        <v>145</v>
      </c>
      <c r="DD783" s="117" t="s">
        <v>179</v>
      </c>
      <c r="DE783" s="117" t="s">
        <v>145</v>
      </c>
      <c r="DF783" s="117" t="s">
        <v>145</v>
      </c>
      <c r="DG783" s="117" t="s">
        <v>145</v>
      </c>
      <c r="DH783" s="117" t="s">
        <v>145</v>
      </c>
      <c r="DI783" s="117" t="s">
        <v>145</v>
      </c>
      <c r="DJ783" s="117" t="s">
        <v>145</v>
      </c>
      <c r="DK783" s="117" t="s">
        <v>145</v>
      </c>
      <c r="DL783" s="117" t="s">
        <v>145</v>
      </c>
      <c r="DM783" s="117" t="s">
        <v>145</v>
      </c>
      <c r="DN783" s="117" t="s">
        <v>145</v>
      </c>
      <c r="DO783" s="117" t="s">
        <v>145</v>
      </c>
      <c r="DP783" s="117" t="s">
        <v>145</v>
      </c>
      <c r="DQ783" s="117" t="s">
        <v>145</v>
      </c>
      <c r="DR783" s="117" t="s">
        <v>145</v>
      </c>
      <c r="DS783" s="117" t="s">
        <v>145</v>
      </c>
      <c r="DT783" s="117" t="s">
        <v>145</v>
      </c>
      <c r="DU783" s="117" t="s">
        <v>145</v>
      </c>
      <c r="DV783" s="117" t="s">
        <v>145</v>
      </c>
      <c r="DW783" s="117" t="s">
        <v>145</v>
      </c>
      <c r="DX783" s="117" t="s">
        <v>145</v>
      </c>
      <c r="DY783" s="117" t="s">
        <v>145</v>
      </c>
      <c r="DZ783" s="117" t="s">
        <v>145</v>
      </c>
      <c r="EA783" s="117" t="s">
        <v>145</v>
      </c>
      <c r="EB783" s="117" t="s">
        <v>145</v>
      </c>
      <c r="EC783" s="117" t="s">
        <v>180</v>
      </c>
      <c r="ED783" s="117" t="s">
        <v>145</v>
      </c>
      <c r="EE783" s="117" t="s">
        <v>154</v>
      </c>
      <c r="EF783" s="117" t="s">
        <v>145</v>
      </c>
      <c r="EG783" s="117" t="s">
        <v>145</v>
      </c>
      <c r="EH783" s="117" t="s">
        <v>145</v>
      </c>
      <c r="EI783" s="117" t="s">
        <v>145</v>
      </c>
      <c r="EJ783" s="117" t="s">
        <v>145</v>
      </c>
      <c r="EK783" s="117" t="s">
        <v>145</v>
      </c>
      <c r="EL783" s="117" t="s">
        <v>145</v>
      </c>
      <c r="EM783" s="117" t="s">
        <v>145</v>
      </c>
      <c r="EN783" s="117" t="s">
        <v>147</v>
      </c>
    </row>
    <row r="784" spans="1:144">
      <c r="A784" s="117" t="s">
        <v>2748</v>
      </c>
      <c r="B784" s="117" t="s">
        <v>145</v>
      </c>
      <c r="C784" s="117" t="s">
        <v>146</v>
      </c>
      <c r="D784" s="117" t="s">
        <v>145</v>
      </c>
      <c r="E784" s="117" t="s">
        <v>147</v>
      </c>
      <c r="F784" s="117" t="s">
        <v>145</v>
      </c>
      <c r="G784" s="117" t="s">
        <v>148</v>
      </c>
      <c r="H784" s="117" t="s">
        <v>149</v>
      </c>
      <c r="I784" s="117" t="s">
        <v>145</v>
      </c>
      <c r="J784" s="117" t="s">
        <v>150</v>
      </c>
      <c r="K784" s="117" t="s">
        <v>151</v>
      </c>
      <c r="L784" s="117" t="s">
        <v>2739</v>
      </c>
      <c r="M784" s="117" t="s">
        <v>145</v>
      </c>
      <c r="N784" s="117" t="s">
        <v>146</v>
      </c>
      <c r="O784" s="117" t="s">
        <v>153</v>
      </c>
      <c r="P784" s="117" t="s">
        <v>154</v>
      </c>
      <c r="Q784" s="117" t="s">
        <v>155</v>
      </c>
      <c r="R784" s="117" t="s">
        <v>145</v>
      </c>
      <c r="S784" s="117" t="s">
        <v>156</v>
      </c>
      <c r="T784" s="117" t="s">
        <v>154</v>
      </c>
      <c r="U784" s="117" t="s">
        <v>145</v>
      </c>
      <c r="V784" s="117" t="s">
        <v>145</v>
      </c>
      <c r="W784" s="117" t="s">
        <v>157</v>
      </c>
      <c r="X784" s="117" t="s">
        <v>157</v>
      </c>
      <c r="Y784" s="117" t="s">
        <v>158</v>
      </c>
      <c r="Z784" s="117" t="s">
        <v>159</v>
      </c>
      <c r="AA784" s="117" t="s">
        <v>145</v>
      </c>
      <c r="AB784" s="117" t="s">
        <v>145</v>
      </c>
      <c r="AC784" s="117" t="s">
        <v>145</v>
      </c>
      <c r="AD784" s="117" t="s">
        <v>145</v>
      </c>
      <c r="AE784" s="117" t="s">
        <v>2749</v>
      </c>
      <c r="AF784" s="117" t="s">
        <v>145</v>
      </c>
      <c r="AG784" s="117" t="s">
        <v>145</v>
      </c>
      <c r="AH784" s="117" t="s">
        <v>147</v>
      </c>
      <c r="AI784" s="117" t="s">
        <v>145</v>
      </c>
      <c r="AJ784" s="117" t="s">
        <v>145</v>
      </c>
      <c r="AK784" s="117" t="s">
        <v>145</v>
      </c>
      <c r="AL784" s="117" t="s">
        <v>145</v>
      </c>
      <c r="AM784" s="117" t="s">
        <v>145</v>
      </c>
      <c r="AN784" s="117" t="s">
        <v>145</v>
      </c>
      <c r="AO784" s="117" t="s">
        <v>200</v>
      </c>
      <c r="AP784" s="117" t="s">
        <v>1521</v>
      </c>
      <c r="AQ784" s="117" t="s">
        <v>2159</v>
      </c>
      <c r="AR784" s="117" t="s">
        <v>203</v>
      </c>
      <c r="AS784" s="117" t="s">
        <v>1522</v>
      </c>
      <c r="AT784" s="117" t="s">
        <v>1523</v>
      </c>
      <c r="AU784" s="117" t="s">
        <v>145</v>
      </c>
      <c r="AV784" s="117" t="s">
        <v>2750</v>
      </c>
      <c r="AW784" s="117" t="s">
        <v>2751</v>
      </c>
      <c r="AX784" s="117" t="s">
        <v>2752</v>
      </c>
      <c r="AY784" s="117" t="s">
        <v>145</v>
      </c>
      <c r="AZ784" s="117" t="s">
        <v>1523</v>
      </c>
      <c r="BA784" s="117" t="s">
        <v>145</v>
      </c>
      <c r="BB784" s="117" t="s">
        <v>145</v>
      </c>
      <c r="BC784" s="117" t="s">
        <v>145</v>
      </c>
      <c r="BD784" s="117" t="s">
        <v>145</v>
      </c>
      <c r="BE784" s="117" t="s">
        <v>145</v>
      </c>
      <c r="BF784" s="117" t="s">
        <v>145</v>
      </c>
      <c r="BG784" s="117" t="s">
        <v>145</v>
      </c>
      <c r="BH784" s="117" t="s">
        <v>145</v>
      </c>
      <c r="BI784" s="117" t="s">
        <v>145</v>
      </c>
      <c r="BJ784" s="117" t="s">
        <v>145</v>
      </c>
      <c r="BK784" s="117" t="s">
        <v>145</v>
      </c>
      <c r="BL784" s="117" t="s">
        <v>170</v>
      </c>
      <c r="BM784" s="117" t="s">
        <v>145</v>
      </c>
      <c r="BN784" s="117" t="s">
        <v>145</v>
      </c>
      <c r="BO784" s="117" t="s">
        <v>145</v>
      </c>
      <c r="BP784" s="117" t="s">
        <v>145</v>
      </c>
      <c r="BQ784" s="117" t="s">
        <v>145</v>
      </c>
      <c r="BR784" s="117" t="s">
        <v>145</v>
      </c>
      <c r="BS784" s="117" t="s">
        <v>145</v>
      </c>
      <c r="BT784" s="117" t="s">
        <v>145</v>
      </c>
      <c r="BU784" s="117" t="s">
        <v>145</v>
      </c>
      <c r="BV784" s="117" t="s">
        <v>171</v>
      </c>
      <c r="BW784" s="117" t="s">
        <v>145</v>
      </c>
      <c r="BX784" s="117" t="s">
        <v>145</v>
      </c>
      <c r="BY784" s="117" t="s">
        <v>145</v>
      </c>
      <c r="BZ784" s="117" t="s">
        <v>145</v>
      </c>
      <c r="CA784" s="117" t="s">
        <v>145</v>
      </c>
      <c r="CB784" s="117" t="s">
        <v>149</v>
      </c>
      <c r="CC784" s="117" t="s">
        <v>149</v>
      </c>
      <c r="CD784" s="117" t="s">
        <v>145</v>
      </c>
      <c r="CE784" s="117" t="s">
        <v>145</v>
      </c>
      <c r="CF784" s="117" t="s">
        <v>145</v>
      </c>
      <c r="CG784" s="117" t="s">
        <v>145</v>
      </c>
      <c r="CH784" s="117" t="s">
        <v>145</v>
      </c>
      <c r="CI784" s="117" t="s">
        <v>145</v>
      </c>
      <c r="CJ784" s="117" t="s">
        <v>145</v>
      </c>
      <c r="CK784" s="117" t="s">
        <v>145</v>
      </c>
      <c r="CL784" s="117" t="s">
        <v>145</v>
      </c>
      <c r="CM784" s="117" t="s">
        <v>145</v>
      </c>
      <c r="CN784" s="117" t="s">
        <v>145</v>
      </c>
      <c r="CO784" s="117" t="s">
        <v>1811</v>
      </c>
      <c r="CP784" s="117" t="s">
        <v>145</v>
      </c>
      <c r="CQ784" s="117" t="s">
        <v>145</v>
      </c>
      <c r="CR784" s="117" t="s">
        <v>145</v>
      </c>
      <c r="CS784" s="117" t="s">
        <v>173</v>
      </c>
      <c r="CT784" s="117" t="s">
        <v>181</v>
      </c>
      <c r="CU784" s="117" t="s">
        <v>1673</v>
      </c>
      <c r="CV784" s="117" t="s">
        <v>1674</v>
      </c>
      <c r="CW784" s="117" t="s">
        <v>1674</v>
      </c>
      <c r="CX784" s="117" t="s">
        <v>178</v>
      </c>
      <c r="CY784" s="117" t="s">
        <v>178</v>
      </c>
      <c r="CZ784" s="117" t="s">
        <v>179</v>
      </c>
      <c r="DA784" s="117" t="s">
        <v>179</v>
      </c>
      <c r="DB784" s="117" t="s">
        <v>145</v>
      </c>
      <c r="DC784" s="117" t="s">
        <v>145</v>
      </c>
      <c r="DD784" s="117" t="s">
        <v>179</v>
      </c>
      <c r="DE784" s="117" t="s">
        <v>145</v>
      </c>
      <c r="DF784" s="117" t="s">
        <v>145</v>
      </c>
      <c r="DG784" s="117" t="s">
        <v>145</v>
      </c>
      <c r="DH784" s="117" t="s">
        <v>145</v>
      </c>
      <c r="DI784" s="117" t="s">
        <v>145</v>
      </c>
      <c r="DJ784" s="117" t="s">
        <v>145</v>
      </c>
      <c r="DK784" s="117" t="s">
        <v>145</v>
      </c>
      <c r="DL784" s="117" t="s">
        <v>145</v>
      </c>
      <c r="DM784" s="117" t="s">
        <v>145</v>
      </c>
      <c r="DN784" s="117" t="s">
        <v>145</v>
      </c>
      <c r="DO784" s="117" t="s">
        <v>145</v>
      </c>
      <c r="DP784" s="117" t="s">
        <v>145</v>
      </c>
      <c r="DQ784" s="117" t="s">
        <v>145</v>
      </c>
      <c r="DR784" s="117" t="s">
        <v>145</v>
      </c>
      <c r="DS784" s="117" t="s">
        <v>145</v>
      </c>
      <c r="DT784" s="117" t="s">
        <v>145</v>
      </c>
      <c r="DU784" s="117" t="s">
        <v>145</v>
      </c>
      <c r="DV784" s="117" t="s">
        <v>145</v>
      </c>
      <c r="DW784" s="117" t="s">
        <v>145</v>
      </c>
      <c r="DX784" s="117" t="s">
        <v>145</v>
      </c>
      <c r="DY784" s="117" t="s">
        <v>145</v>
      </c>
      <c r="DZ784" s="117" t="s">
        <v>145</v>
      </c>
      <c r="EA784" s="117" t="s">
        <v>145</v>
      </c>
      <c r="EB784" s="117" t="s">
        <v>145</v>
      </c>
      <c r="EC784" s="117" t="s">
        <v>180</v>
      </c>
      <c r="ED784" s="117" t="s">
        <v>145</v>
      </c>
      <c r="EE784" s="117" t="s">
        <v>154</v>
      </c>
      <c r="EF784" s="117" t="s">
        <v>145</v>
      </c>
      <c r="EG784" s="117" t="s">
        <v>145</v>
      </c>
      <c r="EH784" s="117" t="s">
        <v>145</v>
      </c>
      <c r="EI784" s="117" t="s">
        <v>145</v>
      </c>
      <c r="EJ784" s="117" t="s">
        <v>145</v>
      </c>
      <c r="EK784" s="117" t="s">
        <v>145</v>
      </c>
      <c r="EL784" s="117" t="s">
        <v>145</v>
      </c>
      <c r="EM784" s="117" t="s">
        <v>145</v>
      </c>
      <c r="EN784" s="117" t="s">
        <v>147</v>
      </c>
    </row>
    <row r="785" spans="1:144">
      <c r="A785" s="117" t="s">
        <v>2748</v>
      </c>
      <c r="B785" s="117" t="s">
        <v>145</v>
      </c>
      <c r="C785" s="117" t="s">
        <v>146</v>
      </c>
      <c r="D785" s="117" t="s">
        <v>145</v>
      </c>
      <c r="E785" s="117" t="s">
        <v>147</v>
      </c>
      <c r="F785" s="117" t="s">
        <v>145</v>
      </c>
      <c r="G785" s="117" t="s">
        <v>148</v>
      </c>
      <c r="H785" s="117" t="s">
        <v>149</v>
      </c>
      <c r="I785" s="117" t="s">
        <v>145</v>
      </c>
      <c r="J785" s="117" t="s">
        <v>150</v>
      </c>
      <c r="K785" s="117" t="s">
        <v>151</v>
      </c>
      <c r="L785" s="117" t="s">
        <v>2739</v>
      </c>
      <c r="M785" s="117" t="s">
        <v>145</v>
      </c>
      <c r="N785" s="117" t="s">
        <v>146</v>
      </c>
      <c r="O785" s="117" t="s">
        <v>153</v>
      </c>
      <c r="P785" s="117" t="s">
        <v>154</v>
      </c>
      <c r="Q785" s="117" t="s">
        <v>155</v>
      </c>
      <c r="R785" s="117" t="s">
        <v>145</v>
      </c>
      <c r="S785" s="117" t="s">
        <v>156</v>
      </c>
      <c r="T785" s="117" t="s">
        <v>154</v>
      </c>
      <c r="U785" s="117" t="s">
        <v>145</v>
      </c>
      <c r="V785" s="117" t="s">
        <v>145</v>
      </c>
      <c r="W785" s="117" t="s">
        <v>157</v>
      </c>
      <c r="X785" s="117" t="s">
        <v>157</v>
      </c>
      <c r="Y785" s="117" t="s">
        <v>158</v>
      </c>
      <c r="Z785" s="117" t="s">
        <v>159</v>
      </c>
      <c r="AA785" s="117" t="s">
        <v>145</v>
      </c>
      <c r="AB785" s="117" t="s">
        <v>145</v>
      </c>
      <c r="AC785" s="117" t="s">
        <v>145</v>
      </c>
      <c r="AD785" s="117" t="s">
        <v>145</v>
      </c>
      <c r="AE785" s="117" t="s">
        <v>2749</v>
      </c>
      <c r="AF785" s="117" t="s">
        <v>145</v>
      </c>
      <c r="AG785" s="117" t="s">
        <v>145</v>
      </c>
      <c r="AH785" s="117" t="s">
        <v>147</v>
      </c>
      <c r="AI785" s="117" t="s">
        <v>145</v>
      </c>
      <c r="AJ785" s="117" t="s">
        <v>145</v>
      </c>
      <c r="AK785" s="117" t="s">
        <v>145</v>
      </c>
      <c r="AL785" s="117" t="s">
        <v>145</v>
      </c>
      <c r="AM785" s="117" t="s">
        <v>145</v>
      </c>
      <c r="AN785" s="117" t="s">
        <v>145</v>
      </c>
      <c r="AO785" s="117" t="s">
        <v>200</v>
      </c>
      <c r="AP785" s="117" t="s">
        <v>1521</v>
      </c>
      <c r="AQ785" s="117" t="s">
        <v>2159</v>
      </c>
      <c r="AR785" s="117" t="s">
        <v>203</v>
      </c>
      <c r="AS785" s="117" t="s">
        <v>1522</v>
      </c>
      <c r="AT785" s="117" t="s">
        <v>1523</v>
      </c>
      <c r="AU785" s="117" t="s">
        <v>145</v>
      </c>
      <c r="AV785" s="117" t="s">
        <v>2750</v>
      </c>
      <c r="AW785" s="117" t="s">
        <v>2751</v>
      </c>
      <c r="AX785" s="117" t="s">
        <v>2752</v>
      </c>
      <c r="AY785" s="117" t="s">
        <v>145</v>
      </c>
      <c r="AZ785" s="117" t="s">
        <v>1523</v>
      </c>
      <c r="BA785" s="117" t="s">
        <v>145</v>
      </c>
      <c r="BB785" s="117" t="s">
        <v>145</v>
      </c>
      <c r="BC785" s="117" t="s">
        <v>145</v>
      </c>
      <c r="BD785" s="117" t="s">
        <v>145</v>
      </c>
      <c r="BE785" s="117" t="s">
        <v>145</v>
      </c>
      <c r="BF785" s="117" t="s">
        <v>145</v>
      </c>
      <c r="BG785" s="117" t="s">
        <v>145</v>
      </c>
      <c r="BH785" s="117" t="s">
        <v>145</v>
      </c>
      <c r="BI785" s="117" t="s">
        <v>145</v>
      </c>
      <c r="BJ785" s="117" t="s">
        <v>145</v>
      </c>
      <c r="BK785" s="117" t="s">
        <v>145</v>
      </c>
      <c r="BL785" s="117" t="s">
        <v>170</v>
      </c>
      <c r="BM785" s="117" t="s">
        <v>145</v>
      </c>
      <c r="BN785" s="117" t="s">
        <v>145</v>
      </c>
      <c r="BO785" s="117" t="s">
        <v>145</v>
      </c>
      <c r="BP785" s="117" t="s">
        <v>145</v>
      </c>
      <c r="BQ785" s="117" t="s">
        <v>145</v>
      </c>
      <c r="BR785" s="117" t="s">
        <v>145</v>
      </c>
      <c r="BS785" s="117" t="s">
        <v>145</v>
      </c>
      <c r="BT785" s="117" t="s">
        <v>145</v>
      </c>
      <c r="BU785" s="117" t="s">
        <v>145</v>
      </c>
      <c r="BV785" s="117" t="s">
        <v>171</v>
      </c>
      <c r="BW785" s="117" t="s">
        <v>145</v>
      </c>
      <c r="BX785" s="117" t="s">
        <v>145</v>
      </c>
      <c r="BY785" s="117" t="s">
        <v>145</v>
      </c>
      <c r="BZ785" s="117" t="s">
        <v>145</v>
      </c>
      <c r="CA785" s="117" t="s">
        <v>145</v>
      </c>
      <c r="CB785" s="117" t="s">
        <v>149</v>
      </c>
      <c r="CC785" s="117" t="s">
        <v>149</v>
      </c>
      <c r="CD785" s="117" t="s">
        <v>145</v>
      </c>
      <c r="CE785" s="117" t="s">
        <v>145</v>
      </c>
      <c r="CF785" s="117" t="s">
        <v>145</v>
      </c>
      <c r="CG785" s="117" t="s">
        <v>145</v>
      </c>
      <c r="CH785" s="117" t="s">
        <v>145</v>
      </c>
      <c r="CI785" s="117" t="s">
        <v>145</v>
      </c>
      <c r="CJ785" s="117" t="s">
        <v>145</v>
      </c>
      <c r="CK785" s="117" t="s">
        <v>145</v>
      </c>
      <c r="CL785" s="117" t="s">
        <v>145</v>
      </c>
      <c r="CM785" s="117" t="s">
        <v>145</v>
      </c>
      <c r="CN785" s="117" t="s">
        <v>145</v>
      </c>
      <c r="CO785" s="117" t="s">
        <v>1811</v>
      </c>
      <c r="CP785" s="117" t="s">
        <v>145</v>
      </c>
      <c r="CQ785" s="117" t="s">
        <v>145</v>
      </c>
      <c r="CR785" s="117" t="s">
        <v>145</v>
      </c>
      <c r="CS785" s="117" t="s">
        <v>173</v>
      </c>
      <c r="CT785" s="117" t="s">
        <v>300</v>
      </c>
      <c r="CU785" s="117" t="s">
        <v>175</v>
      </c>
      <c r="CV785" s="117" t="s">
        <v>176</v>
      </c>
      <c r="CW785" s="117" t="s">
        <v>177</v>
      </c>
      <c r="CX785" s="117" t="s">
        <v>178</v>
      </c>
      <c r="CY785" s="117" t="s">
        <v>178</v>
      </c>
      <c r="CZ785" s="117" t="s">
        <v>179</v>
      </c>
      <c r="DA785" s="117" t="s">
        <v>179</v>
      </c>
      <c r="DB785" s="117" t="s">
        <v>145</v>
      </c>
      <c r="DC785" s="117" t="s">
        <v>145</v>
      </c>
      <c r="DD785" s="117" t="s">
        <v>179</v>
      </c>
      <c r="DE785" s="117" t="s">
        <v>145</v>
      </c>
      <c r="DF785" s="117" t="s">
        <v>145</v>
      </c>
      <c r="DG785" s="117" t="s">
        <v>145</v>
      </c>
      <c r="DH785" s="117" t="s">
        <v>145</v>
      </c>
      <c r="DI785" s="117" t="s">
        <v>145</v>
      </c>
      <c r="DJ785" s="117" t="s">
        <v>145</v>
      </c>
      <c r="DK785" s="117" t="s">
        <v>145</v>
      </c>
      <c r="DL785" s="117" t="s">
        <v>145</v>
      </c>
      <c r="DM785" s="117" t="s">
        <v>145</v>
      </c>
      <c r="DN785" s="117" t="s">
        <v>145</v>
      </c>
      <c r="DO785" s="117" t="s">
        <v>145</v>
      </c>
      <c r="DP785" s="117" t="s">
        <v>145</v>
      </c>
      <c r="DQ785" s="117" t="s">
        <v>145</v>
      </c>
      <c r="DR785" s="117" t="s">
        <v>145</v>
      </c>
      <c r="DS785" s="117" t="s">
        <v>145</v>
      </c>
      <c r="DT785" s="117" t="s">
        <v>145</v>
      </c>
      <c r="DU785" s="117" t="s">
        <v>145</v>
      </c>
      <c r="DV785" s="117" t="s">
        <v>145</v>
      </c>
      <c r="DW785" s="117" t="s">
        <v>145</v>
      </c>
      <c r="DX785" s="117" t="s">
        <v>145</v>
      </c>
      <c r="DY785" s="117" t="s">
        <v>145</v>
      </c>
      <c r="DZ785" s="117" t="s">
        <v>145</v>
      </c>
      <c r="EA785" s="117" t="s">
        <v>145</v>
      </c>
      <c r="EB785" s="117" t="s">
        <v>145</v>
      </c>
      <c r="EC785" s="117" t="s">
        <v>180</v>
      </c>
      <c r="ED785" s="117" t="s">
        <v>145</v>
      </c>
      <c r="EE785" s="117" t="s">
        <v>154</v>
      </c>
      <c r="EF785" s="117" t="s">
        <v>145</v>
      </c>
      <c r="EG785" s="117" t="s">
        <v>145</v>
      </c>
      <c r="EH785" s="117" t="s">
        <v>145</v>
      </c>
      <c r="EI785" s="117" t="s">
        <v>145</v>
      </c>
      <c r="EJ785" s="117" t="s">
        <v>145</v>
      </c>
      <c r="EK785" s="117" t="s">
        <v>145</v>
      </c>
      <c r="EL785" s="117" t="s">
        <v>145</v>
      </c>
      <c r="EM785" s="117" t="s">
        <v>145</v>
      </c>
      <c r="EN785" s="117" t="s">
        <v>147</v>
      </c>
    </row>
    <row r="786" spans="1:144">
      <c r="A786" s="117" t="s">
        <v>2753</v>
      </c>
      <c r="B786" s="117" t="s">
        <v>145</v>
      </c>
      <c r="C786" s="117" t="s">
        <v>146</v>
      </c>
      <c r="D786" s="117" t="s">
        <v>145</v>
      </c>
      <c r="E786" s="117" t="s">
        <v>147</v>
      </c>
      <c r="F786" s="117" t="s">
        <v>145</v>
      </c>
      <c r="G786" s="117" t="s">
        <v>148</v>
      </c>
      <c r="H786" s="117" t="s">
        <v>149</v>
      </c>
      <c r="I786" s="117" t="s">
        <v>145</v>
      </c>
      <c r="J786" s="117" t="s">
        <v>150</v>
      </c>
      <c r="K786" s="117" t="s">
        <v>151</v>
      </c>
      <c r="L786" s="117" t="s">
        <v>2739</v>
      </c>
      <c r="M786" s="117" t="s">
        <v>145</v>
      </c>
      <c r="N786" s="117" t="s">
        <v>146</v>
      </c>
      <c r="O786" s="117" t="s">
        <v>153</v>
      </c>
      <c r="P786" s="117" t="s">
        <v>154</v>
      </c>
      <c r="Q786" s="117" t="s">
        <v>155</v>
      </c>
      <c r="R786" s="117" t="s">
        <v>145</v>
      </c>
      <c r="S786" s="117" t="s">
        <v>156</v>
      </c>
      <c r="T786" s="117" t="s">
        <v>154</v>
      </c>
      <c r="U786" s="117" t="s">
        <v>145</v>
      </c>
      <c r="V786" s="117" t="s">
        <v>145</v>
      </c>
      <c r="W786" s="117" t="s">
        <v>157</v>
      </c>
      <c r="X786" s="117" t="s">
        <v>157</v>
      </c>
      <c r="Y786" s="117" t="s">
        <v>158</v>
      </c>
      <c r="Z786" s="117" t="s">
        <v>159</v>
      </c>
      <c r="AA786" s="117" t="s">
        <v>145</v>
      </c>
      <c r="AB786" s="117" t="s">
        <v>145</v>
      </c>
      <c r="AC786" s="117" t="s">
        <v>145</v>
      </c>
      <c r="AD786" s="117" t="s">
        <v>145</v>
      </c>
      <c r="AE786" s="117" t="s">
        <v>2754</v>
      </c>
      <c r="AF786" s="117" t="s">
        <v>145</v>
      </c>
      <c r="AG786" s="117" t="s">
        <v>145</v>
      </c>
      <c r="AH786" s="117" t="s">
        <v>147</v>
      </c>
      <c r="AI786" s="117" t="s">
        <v>145</v>
      </c>
      <c r="AJ786" s="117" t="s">
        <v>145</v>
      </c>
      <c r="AK786" s="117" t="s">
        <v>145</v>
      </c>
      <c r="AL786" s="117" t="s">
        <v>145</v>
      </c>
      <c r="AM786" s="117" t="s">
        <v>145</v>
      </c>
      <c r="AN786" s="117" t="s">
        <v>145</v>
      </c>
      <c r="AO786" s="117" t="s">
        <v>1466</v>
      </c>
      <c r="AP786" s="117" t="s">
        <v>2755</v>
      </c>
      <c r="AQ786" s="117" t="s">
        <v>456</v>
      </c>
      <c r="AR786" s="117" t="s">
        <v>164</v>
      </c>
      <c r="AS786" s="117" t="s">
        <v>457</v>
      </c>
      <c r="AT786" s="117" t="s">
        <v>458</v>
      </c>
      <c r="AU786" s="117" t="s">
        <v>145</v>
      </c>
      <c r="AV786" s="117" t="s">
        <v>2756</v>
      </c>
      <c r="AW786" s="117" t="s">
        <v>2720</v>
      </c>
      <c r="AX786" s="117" t="s">
        <v>2757</v>
      </c>
      <c r="AY786" s="117" t="s">
        <v>145</v>
      </c>
      <c r="AZ786" s="117" t="s">
        <v>458</v>
      </c>
      <c r="BA786" s="117" t="s">
        <v>145</v>
      </c>
      <c r="BB786" s="117" t="s">
        <v>145</v>
      </c>
      <c r="BC786" s="117" t="s">
        <v>145</v>
      </c>
      <c r="BD786" s="117" t="s">
        <v>145</v>
      </c>
      <c r="BE786" s="117" t="s">
        <v>145</v>
      </c>
      <c r="BF786" s="117" t="s">
        <v>145</v>
      </c>
      <c r="BG786" s="117" t="s">
        <v>145</v>
      </c>
      <c r="BH786" s="117" t="s">
        <v>145</v>
      </c>
      <c r="BI786" s="117" t="s">
        <v>145</v>
      </c>
      <c r="BJ786" s="117" t="s">
        <v>145</v>
      </c>
      <c r="BK786" s="117" t="s">
        <v>145</v>
      </c>
      <c r="BL786" s="117" t="s">
        <v>170</v>
      </c>
      <c r="BM786" s="117" t="s">
        <v>145</v>
      </c>
      <c r="BN786" s="117" t="s">
        <v>145</v>
      </c>
      <c r="BO786" s="117" t="s">
        <v>145</v>
      </c>
      <c r="BP786" s="117" t="s">
        <v>145</v>
      </c>
      <c r="BQ786" s="117" t="s">
        <v>145</v>
      </c>
      <c r="BR786" s="117" t="s">
        <v>145</v>
      </c>
      <c r="BS786" s="117" t="s">
        <v>145</v>
      </c>
      <c r="BT786" s="117" t="s">
        <v>145</v>
      </c>
      <c r="BU786" s="117" t="s">
        <v>145</v>
      </c>
      <c r="BV786" s="117" t="s">
        <v>171</v>
      </c>
      <c r="BW786" s="117" t="s">
        <v>145</v>
      </c>
      <c r="BX786" s="117" t="s">
        <v>145</v>
      </c>
      <c r="BY786" s="117" t="s">
        <v>145</v>
      </c>
      <c r="BZ786" s="117" t="s">
        <v>145</v>
      </c>
      <c r="CA786" s="117" t="s">
        <v>145</v>
      </c>
      <c r="CB786" s="117" t="s">
        <v>172</v>
      </c>
      <c r="CC786" s="117" t="s">
        <v>172</v>
      </c>
      <c r="CD786" s="117" t="s">
        <v>145</v>
      </c>
      <c r="CE786" s="117" t="s">
        <v>145</v>
      </c>
      <c r="CF786" s="117" t="s">
        <v>145</v>
      </c>
      <c r="CG786" s="117" t="s">
        <v>145</v>
      </c>
      <c r="CH786" s="117" t="s">
        <v>145</v>
      </c>
      <c r="CI786" s="117" t="s">
        <v>145</v>
      </c>
      <c r="CJ786" s="117" t="s">
        <v>145</v>
      </c>
      <c r="CK786" s="117" t="s">
        <v>145</v>
      </c>
      <c r="CL786" s="117" t="s">
        <v>145</v>
      </c>
      <c r="CM786" s="117" t="s">
        <v>145</v>
      </c>
      <c r="CN786" s="117" t="s">
        <v>145</v>
      </c>
      <c r="CO786" s="117" t="s">
        <v>145</v>
      </c>
      <c r="CP786" s="117" t="s">
        <v>145</v>
      </c>
      <c r="CQ786" s="117" t="s">
        <v>145</v>
      </c>
      <c r="CR786" s="117" t="s">
        <v>145</v>
      </c>
      <c r="CS786" s="117" t="s">
        <v>173</v>
      </c>
      <c r="CT786" s="117" t="s">
        <v>174</v>
      </c>
      <c r="CU786" s="117" t="s">
        <v>182</v>
      </c>
      <c r="CV786" s="117" t="s">
        <v>183</v>
      </c>
      <c r="CW786" s="117" t="s">
        <v>184</v>
      </c>
      <c r="CX786" s="117" t="s">
        <v>178</v>
      </c>
      <c r="CY786" s="117" t="s">
        <v>178</v>
      </c>
      <c r="CZ786" s="117" t="s">
        <v>179</v>
      </c>
      <c r="DA786" s="117" t="s">
        <v>179</v>
      </c>
      <c r="DB786" s="117" t="s">
        <v>145</v>
      </c>
      <c r="DC786" s="117" t="s">
        <v>145</v>
      </c>
      <c r="DD786" s="117" t="s">
        <v>179</v>
      </c>
      <c r="DE786" s="117" t="s">
        <v>145</v>
      </c>
      <c r="DF786" s="117" t="s">
        <v>145</v>
      </c>
      <c r="DG786" s="117" t="s">
        <v>145</v>
      </c>
      <c r="DH786" s="117" t="s">
        <v>145</v>
      </c>
      <c r="DI786" s="117" t="s">
        <v>145</v>
      </c>
      <c r="DJ786" s="117" t="s">
        <v>145</v>
      </c>
      <c r="DK786" s="117" t="s">
        <v>145</v>
      </c>
      <c r="DL786" s="117" t="s">
        <v>145</v>
      </c>
      <c r="DM786" s="117" t="s">
        <v>145</v>
      </c>
      <c r="DN786" s="117" t="s">
        <v>145</v>
      </c>
      <c r="DO786" s="117" t="s">
        <v>145</v>
      </c>
      <c r="DP786" s="117" t="s">
        <v>145</v>
      </c>
      <c r="DQ786" s="117" t="s">
        <v>145</v>
      </c>
      <c r="DR786" s="117" t="s">
        <v>145</v>
      </c>
      <c r="DS786" s="117" t="s">
        <v>145</v>
      </c>
      <c r="DT786" s="117" t="s">
        <v>145</v>
      </c>
      <c r="DU786" s="117" t="s">
        <v>145</v>
      </c>
      <c r="DV786" s="117" t="s">
        <v>145</v>
      </c>
      <c r="DW786" s="117" t="s">
        <v>145</v>
      </c>
      <c r="DX786" s="117" t="s">
        <v>145</v>
      </c>
      <c r="DY786" s="117" t="s">
        <v>145</v>
      </c>
      <c r="DZ786" s="117" t="s">
        <v>145</v>
      </c>
      <c r="EA786" s="117" t="s">
        <v>145</v>
      </c>
      <c r="EB786" s="117" t="s">
        <v>145</v>
      </c>
      <c r="EC786" s="117" t="s">
        <v>180</v>
      </c>
      <c r="ED786" s="117" t="s">
        <v>145</v>
      </c>
      <c r="EE786" s="117" t="s">
        <v>154</v>
      </c>
      <c r="EF786" s="117" t="s">
        <v>145</v>
      </c>
      <c r="EG786" s="117" t="s">
        <v>145</v>
      </c>
      <c r="EH786" s="117" t="s">
        <v>145</v>
      </c>
      <c r="EI786" s="117" t="s">
        <v>145</v>
      </c>
      <c r="EJ786" s="117" t="s">
        <v>145</v>
      </c>
      <c r="EK786" s="117" t="s">
        <v>145</v>
      </c>
      <c r="EL786" s="117" t="s">
        <v>145</v>
      </c>
      <c r="EM786" s="117" t="s">
        <v>145</v>
      </c>
      <c r="EN786" s="117" t="s">
        <v>147</v>
      </c>
    </row>
    <row r="787" spans="1:144">
      <c r="A787" s="117" t="s">
        <v>2753</v>
      </c>
      <c r="B787" s="117" t="s">
        <v>145</v>
      </c>
      <c r="C787" s="117" t="s">
        <v>146</v>
      </c>
      <c r="D787" s="117" t="s">
        <v>145</v>
      </c>
      <c r="E787" s="117" t="s">
        <v>147</v>
      </c>
      <c r="F787" s="117" t="s">
        <v>145</v>
      </c>
      <c r="G787" s="117" t="s">
        <v>148</v>
      </c>
      <c r="H787" s="117" t="s">
        <v>149</v>
      </c>
      <c r="I787" s="117" t="s">
        <v>145</v>
      </c>
      <c r="J787" s="117" t="s">
        <v>150</v>
      </c>
      <c r="K787" s="117" t="s">
        <v>151</v>
      </c>
      <c r="L787" s="117" t="s">
        <v>2739</v>
      </c>
      <c r="M787" s="117" t="s">
        <v>145</v>
      </c>
      <c r="N787" s="117" t="s">
        <v>146</v>
      </c>
      <c r="O787" s="117" t="s">
        <v>153</v>
      </c>
      <c r="P787" s="117" t="s">
        <v>154</v>
      </c>
      <c r="Q787" s="117" t="s">
        <v>155</v>
      </c>
      <c r="R787" s="117" t="s">
        <v>145</v>
      </c>
      <c r="S787" s="117" t="s">
        <v>156</v>
      </c>
      <c r="T787" s="117" t="s">
        <v>154</v>
      </c>
      <c r="U787" s="117" t="s">
        <v>145</v>
      </c>
      <c r="V787" s="117" t="s">
        <v>145</v>
      </c>
      <c r="W787" s="117" t="s">
        <v>157</v>
      </c>
      <c r="X787" s="117" t="s">
        <v>157</v>
      </c>
      <c r="Y787" s="117" t="s">
        <v>158</v>
      </c>
      <c r="Z787" s="117" t="s">
        <v>159</v>
      </c>
      <c r="AA787" s="117" t="s">
        <v>145</v>
      </c>
      <c r="AB787" s="117" t="s">
        <v>145</v>
      </c>
      <c r="AC787" s="117" t="s">
        <v>145</v>
      </c>
      <c r="AD787" s="117" t="s">
        <v>145</v>
      </c>
      <c r="AE787" s="117" t="s">
        <v>2754</v>
      </c>
      <c r="AF787" s="117" t="s">
        <v>145</v>
      </c>
      <c r="AG787" s="117" t="s">
        <v>145</v>
      </c>
      <c r="AH787" s="117" t="s">
        <v>147</v>
      </c>
      <c r="AI787" s="117" t="s">
        <v>145</v>
      </c>
      <c r="AJ787" s="117" t="s">
        <v>145</v>
      </c>
      <c r="AK787" s="117" t="s">
        <v>145</v>
      </c>
      <c r="AL787" s="117" t="s">
        <v>145</v>
      </c>
      <c r="AM787" s="117" t="s">
        <v>145</v>
      </c>
      <c r="AN787" s="117" t="s">
        <v>145</v>
      </c>
      <c r="AO787" s="117" t="s">
        <v>1466</v>
      </c>
      <c r="AP787" s="117" t="s">
        <v>2755</v>
      </c>
      <c r="AQ787" s="117" t="s">
        <v>456</v>
      </c>
      <c r="AR787" s="117" t="s">
        <v>164</v>
      </c>
      <c r="AS787" s="117" t="s">
        <v>457</v>
      </c>
      <c r="AT787" s="117" t="s">
        <v>458</v>
      </c>
      <c r="AU787" s="117" t="s">
        <v>145</v>
      </c>
      <c r="AV787" s="117" t="s">
        <v>2756</v>
      </c>
      <c r="AW787" s="117" t="s">
        <v>2720</v>
      </c>
      <c r="AX787" s="117" t="s">
        <v>2757</v>
      </c>
      <c r="AY787" s="117" t="s">
        <v>145</v>
      </c>
      <c r="AZ787" s="117" t="s">
        <v>458</v>
      </c>
      <c r="BA787" s="117" t="s">
        <v>145</v>
      </c>
      <c r="BB787" s="117" t="s">
        <v>145</v>
      </c>
      <c r="BC787" s="117" t="s">
        <v>145</v>
      </c>
      <c r="BD787" s="117" t="s">
        <v>145</v>
      </c>
      <c r="BE787" s="117" t="s">
        <v>145</v>
      </c>
      <c r="BF787" s="117" t="s">
        <v>145</v>
      </c>
      <c r="BG787" s="117" t="s">
        <v>145</v>
      </c>
      <c r="BH787" s="117" t="s">
        <v>145</v>
      </c>
      <c r="BI787" s="117" t="s">
        <v>145</v>
      </c>
      <c r="BJ787" s="117" t="s">
        <v>145</v>
      </c>
      <c r="BK787" s="117" t="s">
        <v>145</v>
      </c>
      <c r="BL787" s="117" t="s">
        <v>170</v>
      </c>
      <c r="BM787" s="117" t="s">
        <v>145</v>
      </c>
      <c r="BN787" s="117" t="s">
        <v>145</v>
      </c>
      <c r="BO787" s="117" t="s">
        <v>145</v>
      </c>
      <c r="BP787" s="117" t="s">
        <v>145</v>
      </c>
      <c r="BQ787" s="117" t="s">
        <v>145</v>
      </c>
      <c r="BR787" s="117" t="s">
        <v>145</v>
      </c>
      <c r="BS787" s="117" t="s">
        <v>145</v>
      </c>
      <c r="BT787" s="117" t="s">
        <v>145</v>
      </c>
      <c r="BU787" s="117" t="s">
        <v>145</v>
      </c>
      <c r="BV787" s="117" t="s">
        <v>171</v>
      </c>
      <c r="BW787" s="117" t="s">
        <v>145</v>
      </c>
      <c r="BX787" s="117" t="s">
        <v>145</v>
      </c>
      <c r="BY787" s="117" t="s">
        <v>145</v>
      </c>
      <c r="BZ787" s="117" t="s">
        <v>145</v>
      </c>
      <c r="CA787" s="117" t="s">
        <v>145</v>
      </c>
      <c r="CB787" s="117" t="s">
        <v>172</v>
      </c>
      <c r="CC787" s="117" t="s">
        <v>172</v>
      </c>
      <c r="CD787" s="117" t="s">
        <v>145</v>
      </c>
      <c r="CE787" s="117" t="s">
        <v>145</v>
      </c>
      <c r="CF787" s="117" t="s">
        <v>145</v>
      </c>
      <c r="CG787" s="117" t="s">
        <v>145</v>
      </c>
      <c r="CH787" s="117" t="s">
        <v>145</v>
      </c>
      <c r="CI787" s="117" t="s">
        <v>145</v>
      </c>
      <c r="CJ787" s="117" t="s">
        <v>145</v>
      </c>
      <c r="CK787" s="117" t="s">
        <v>145</v>
      </c>
      <c r="CL787" s="117" t="s">
        <v>145</v>
      </c>
      <c r="CM787" s="117" t="s">
        <v>145</v>
      </c>
      <c r="CN787" s="117" t="s">
        <v>145</v>
      </c>
      <c r="CO787" s="117" t="s">
        <v>145</v>
      </c>
      <c r="CP787" s="117" t="s">
        <v>145</v>
      </c>
      <c r="CQ787" s="117" t="s">
        <v>145</v>
      </c>
      <c r="CR787" s="117" t="s">
        <v>145</v>
      </c>
      <c r="CS787" s="117" t="s">
        <v>173</v>
      </c>
      <c r="CT787" s="117" t="s">
        <v>181</v>
      </c>
      <c r="CU787" s="117" t="s">
        <v>175</v>
      </c>
      <c r="CV787" s="117" t="s">
        <v>176</v>
      </c>
      <c r="CW787" s="117" t="s">
        <v>177</v>
      </c>
      <c r="CX787" s="117" t="s">
        <v>178</v>
      </c>
      <c r="CY787" s="117" t="s">
        <v>178</v>
      </c>
      <c r="CZ787" s="117" t="s">
        <v>179</v>
      </c>
      <c r="DA787" s="117" t="s">
        <v>179</v>
      </c>
      <c r="DB787" s="117" t="s">
        <v>145</v>
      </c>
      <c r="DC787" s="117" t="s">
        <v>145</v>
      </c>
      <c r="DD787" s="117" t="s">
        <v>179</v>
      </c>
      <c r="DE787" s="117" t="s">
        <v>145</v>
      </c>
      <c r="DF787" s="117" t="s">
        <v>145</v>
      </c>
      <c r="DG787" s="117" t="s">
        <v>145</v>
      </c>
      <c r="DH787" s="117" t="s">
        <v>145</v>
      </c>
      <c r="DI787" s="117" t="s">
        <v>145</v>
      </c>
      <c r="DJ787" s="117" t="s">
        <v>145</v>
      </c>
      <c r="DK787" s="117" t="s">
        <v>145</v>
      </c>
      <c r="DL787" s="117" t="s">
        <v>145</v>
      </c>
      <c r="DM787" s="117" t="s">
        <v>145</v>
      </c>
      <c r="DN787" s="117" t="s">
        <v>145</v>
      </c>
      <c r="DO787" s="117" t="s">
        <v>145</v>
      </c>
      <c r="DP787" s="117" t="s">
        <v>145</v>
      </c>
      <c r="DQ787" s="117" t="s">
        <v>145</v>
      </c>
      <c r="DR787" s="117" t="s">
        <v>145</v>
      </c>
      <c r="DS787" s="117" t="s">
        <v>145</v>
      </c>
      <c r="DT787" s="117" t="s">
        <v>145</v>
      </c>
      <c r="DU787" s="117" t="s">
        <v>145</v>
      </c>
      <c r="DV787" s="117" t="s">
        <v>145</v>
      </c>
      <c r="DW787" s="117" t="s">
        <v>145</v>
      </c>
      <c r="DX787" s="117" t="s">
        <v>145</v>
      </c>
      <c r="DY787" s="117" t="s">
        <v>145</v>
      </c>
      <c r="DZ787" s="117" t="s">
        <v>145</v>
      </c>
      <c r="EA787" s="117" t="s">
        <v>145</v>
      </c>
      <c r="EB787" s="117" t="s">
        <v>145</v>
      </c>
      <c r="EC787" s="117" t="s">
        <v>180</v>
      </c>
      <c r="ED787" s="117" t="s">
        <v>145</v>
      </c>
      <c r="EE787" s="117" t="s">
        <v>154</v>
      </c>
      <c r="EF787" s="117" t="s">
        <v>145</v>
      </c>
      <c r="EG787" s="117" t="s">
        <v>145</v>
      </c>
      <c r="EH787" s="117" t="s">
        <v>145</v>
      </c>
      <c r="EI787" s="117" t="s">
        <v>145</v>
      </c>
      <c r="EJ787" s="117" t="s">
        <v>145</v>
      </c>
      <c r="EK787" s="117" t="s">
        <v>145</v>
      </c>
      <c r="EL787" s="117" t="s">
        <v>145</v>
      </c>
      <c r="EM787" s="117" t="s">
        <v>145</v>
      </c>
      <c r="EN787" s="117" t="s">
        <v>147</v>
      </c>
    </row>
    <row r="788" spans="1:144">
      <c r="A788" s="117" t="s">
        <v>2758</v>
      </c>
      <c r="B788" s="117" t="s">
        <v>145</v>
      </c>
      <c r="C788" s="117" t="s">
        <v>146</v>
      </c>
      <c r="D788" s="117" t="s">
        <v>145</v>
      </c>
      <c r="E788" s="117" t="s">
        <v>147</v>
      </c>
      <c r="F788" s="117" t="s">
        <v>145</v>
      </c>
      <c r="G788" s="117" t="s">
        <v>148</v>
      </c>
      <c r="H788" s="117" t="s">
        <v>149</v>
      </c>
      <c r="I788" s="117" t="s">
        <v>145</v>
      </c>
      <c r="J788" s="117" t="s">
        <v>150</v>
      </c>
      <c r="K788" s="117" t="s">
        <v>151</v>
      </c>
      <c r="L788" s="117" t="s">
        <v>2759</v>
      </c>
      <c r="M788" s="117" t="s">
        <v>145</v>
      </c>
      <c r="N788" s="117" t="s">
        <v>146</v>
      </c>
      <c r="O788" s="117" t="s">
        <v>153</v>
      </c>
      <c r="P788" s="117" t="s">
        <v>154</v>
      </c>
      <c r="Q788" s="117" t="s">
        <v>155</v>
      </c>
      <c r="R788" s="117" t="s">
        <v>145</v>
      </c>
      <c r="S788" s="117" t="s">
        <v>156</v>
      </c>
      <c r="T788" s="117" t="s">
        <v>154</v>
      </c>
      <c r="U788" s="117" t="s">
        <v>145</v>
      </c>
      <c r="V788" s="117" t="s">
        <v>145</v>
      </c>
      <c r="W788" s="117" t="s">
        <v>157</v>
      </c>
      <c r="X788" s="117" t="s">
        <v>157</v>
      </c>
      <c r="Y788" s="117" t="s">
        <v>158</v>
      </c>
      <c r="Z788" s="117" t="s">
        <v>159</v>
      </c>
      <c r="AA788" s="117" t="s">
        <v>145</v>
      </c>
      <c r="AB788" s="117" t="s">
        <v>145</v>
      </c>
      <c r="AC788" s="117" t="s">
        <v>145</v>
      </c>
      <c r="AD788" s="117" t="s">
        <v>145</v>
      </c>
      <c r="AE788" s="117" t="s">
        <v>2760</v>
      </c>
      <c r="AF788" s="117" t="s">
        <v>145</v>
      </c>
      <c r="AG788" s="117" t="s">
        <v>145</v>
      </c>
      <c r="AH788" s="117" t="s">
        <v>147</v>
      </c>
      <c r="AI788" s="117" t="s">
        <v>145</v>
      </c>
      <c r="AJ788" s="117" t="s">
        <v>145</v>
      </c>
      <c r="AK788" s="117" t="s">
        <v>145</v>
      </c>
      <c r="AL788" s="117" t="s">
        <v>145</v>
      </c>
      <c r="AM788" s="117" t="s">
        <v>145</v>
      </c>
      <c r="AN788" s="117" t="s">
        <v>145</v>
      </c>
      <c r="AO788" s="117" t="s">
        <v>281</v>
      </c>
      <c r="AP788" s="117" t="s">
        <v>2761</v>
      </c>
      <c r="AQ788" s="117" t="s">
        <v>2762</v>
      </c>
      <c r="AR788" s="117" t="s">
        <v>284</v>
      </c>
      <c r="AS788" s="117" t="s">
        <v>2763</v>
      </c>
      <c r="AT788" s="117" t="s">
        <v>2764</v>
      </c>
      <c r="AU788" s="117" t="s">
        <v>145</v>
      </c>
      <c r="AV788" s="117" t="s">
        <v>2765</v>
      </c>
      <c r="AW788" s="117" t="s">
        <v>2766</v>
      </c>
      <c r="AX788" s="117" t="s">
        <v>2767</v>
      </c>
      <c r="AY788" s="117" t="s">
        <v>145</v>
      </c>
      <c r="AZ788" s="117" t="s">
        <v>2764</v>
      </c>
      <c r="BA788" s="117" t="s">
        <v>145</v>
      </c>
      <c r="BB788" s="117" t="s">
        <v>145</v>
      </c>
      <c r="BC788" s="117" t="s">
        <v>145</v>
      </c>
      <c r="BD788" s="117" t="s">
        <v>145</v>
      </c>
      <c r="BE788" s="117" t="s">
        <v>145</v>
      </c>
      <c r="BF788" s="117" t="s">
        <v>145</v>
      </c>
      <c r="BG788" s="117" t="s">
        <v>145</v>
      </c>
      <c r="BH788" s="117" t="s">
        <v>145</v>
      </c>
      <c r="BI788" s="117" t="s">
        <v>145</v>
      </c>
      <c r="BJ788" s="117" t="s">
        <v>145</v>
      </c>
      <c r="BK788" s="117" t="s">
        <v>145</v>
      </c>
      <c r="BL788" s="117" t="s">
        <v>170</v>
      </c>
      <c r="BM788" s="117" t="s">
        <v>145</v>
      </c>
      <c r="BN788" s="117" t="s">
        <v>145</v>
      </c>
      <c r="BO788" s="117" t="s">
        <v>145</v>
      </c>
      <c r="BP788" s="117" t="s">
        <v>145</v>
      </c>
      <c r="BQ788" s="117" t="s">
        <v>145</v>
      </c>
      <c r="BR788" s="117" t="s">
        <v>145</v>
      </c>
      <c r="BS788" s="117" t="s">
        <v>145</v>
      </c>
      <c r="BT788" s="117" t="s">
        <v>145</v>
      </c>
      <c r="BU788" s="117" t="s">
        <v>145</v>
      </c>
      <c r="BV788" s="117" t="s">
        <v>171</v>
      </c>
      <c r="BW788" s="117" t="s">
        <v>145</v>
      </c>
      <c r="BX788" s="117" t="s">
        <v>145</v>
      </c>
      <c r="BY788" s="117" t="s">
        <v>145</v>
      </c>
      <c r="BZ788" s="117" t="s">
        <v>145</v>
      </c>
      <c r="CA788" s="117" t="s">
        <v>145</v>
      </c>
      <c r="CB788" s="117" t="s">
        <v>149</v>
      </c>
      <c r="CC788" s="117" t="s">
        <v>149</v>
      </c>
      <c r="CD788" s="117" t="s">
        <v>145</v>
      </c>
      <c r="CE788" s="117" t="s">
        <v>145</v>
      </c>
      <c r="CF788" s="117" t="s">
        <v>145</v>
      </c>
      <c r="CG788" s="117" t="s">
        <v>145</v>
      </c>
      <c r="CH788" s="117" t="s">
        <v>145</v>
      </c>
      <c r="CI788" s="117" t="s">
        <v>145</v>
      </c>
      <c r="CJ788" s="117" t="s">
        <v>145</v>
      </c>
      <c r="CK788" s="117" t="s">
        <v>145</v>
      </c>
      <c r="CL788" s="117" t="s">
        <v>145</v>
      </c>
      <c r="CM788" s="117" t="s">
        <v>145</v>
      </c>
      <c r="CN788" s="117" t="s">
        <v>145</v>
      </c>
      <c r="CO788" s="117" t="s">
        <v>1811</v>
      </c>
      <c r="CP788" s="117" t="s">
        <v>145</v>
      </c>
      <c r="CQ788" s="117" t="s">
        <v>145</v>
      </c>
      <c r="CR788" s="117" t="s">
        <v>145</v>
      </c>
      <c r="CS788" s="117" t="s">
        <v>173</v>
      </c>
      <c r="CT788" s="117" t="s">
        <v>174</v>
      </c>
      <c r="CU788" s="117" t="s">
        <v>182</v>
      </c>
      <c r="CV788" s="117" t="s">
        <v>183</v>
      </c>
      <c r="CW788" s="117" t="s">
        <v>184</v>
      </c>
      <c r="CX788" s="117" t="s">
        <v>178</v>
      </c>
      <c r="CY788" s="117" t="s">
        <v>178</v>
      </c>
      <c r="CZ788" s="117" t="s">
        <v>179</v>
      </c>
      <c r="DA788" s="117" t="s">
        <v>179</v>
      </c>
      <c r="DB788" s="117" t="s">
        <v>145</v>
      </c>
      <c r="DC788" s="117" t="s">
        <v>145</v>
      </c>
      <c r="DD788" s="117" t="s">
        <v>179</v>
      </c>
      <c r="DE788" s="117" t="s">
        <v>145</v>
      </c>
      <c r="DF788" s="117" t="s">
        <v>145</v>
      </c>
      <c r="DG788" s="117" t="s">
        <v>145</v>
      </c>
      <c r="DH788" s="117" t="s">
        <v>145</v>
      </c>
      <c r="DI788" s="117" t="s">
        <v>145</v>
      </c>
      <c r="DJ788" s="117" t="s">
        <v>145</v>
      </c>
      <c r="DK788" s="117" t="s">
        <v>145</v>
      </c>
      <c r="DL788" s="117" t="s">
        <v>145</v>
      </c>
      <c r="DM788" s="117" t="s">
        <v>145</v>
      </c>
      <c r="DN788" s="117" t="s">
        <v>145</v>
      </c>
      <c r="DO788" s="117" t="s">
        <v>145</v>
      </c>
      <c r="DP788" s="117" t="s">
        <v>145</v>
      </c>
      <c r="DQ788" s="117" t="s">
        <v>145</v>
      </c>
      <c r="DR788" s="117" t="s">
        <v>145</v>
      </c>
      <c r="DS788" s="117" t="s">
        <v>145</v>
      </c>
      <c r="DT788" s="117" t="s">
        <v>145</v>
      </c>
      <c r="DU788" s="117" t="s">
        <v>145</v>
      </c>
      <c r="DV788" s="117" t="s">
        <v>145</v>
      </c>
      <c r="DW788" s="117" t="s">
        <v>145</v>
      </c>
      <c r="DX788" s="117" t="s">
        <v>145</v>
      </c>
      <c r="DY788" s="117" t="s">
        <v>145</v>
      </c>
      <c r="DZ788" s="117" t="s">
        <v>145</v>
      </c>
      <c r="EA788" s="117" t="s">
        <v>145</v>
      </c>
      <c r="EB788" s="117" t="s">
        <v>145</v>
      </c>
      <c r="EC788" s="117" t="s">
        <v>180</v>
      </c>
      <c r="ED788" s="117" t="s">
        <v>145</v>
      </c>
      <c r="EE788" s="117" t="s">
        <v>154</v>
      </c>
      <c r="EF788" s="117" t="s">
        <v>145</v>
      </c>
      <c r="EG788" s="117" t="s">
        <v>145</v>
      </c>
      <c r="EH788" s="117" t="s">
        <v>145</v>
      </c>
      <c r="EI788" s="117" t="s">
        <v>145</v>
      </c>
      <c r="EJ788" s="117" t="s">
        <v>145</v>
      </c>
      <c r="EK788" s="117" t="s">
        <v>145</v>
      </c>
      <c r="EL788" s="117" t="s">
        <v>145</v>
      </c>
      <c r="EM788" s="117" t="s">
        <v>145</v>
      </c>
      <c r="EN788" s="117" t="s">
        <v>147</v>
      </c>
    </row>
    <row r="789" spans="1:144">
      <c r="A789" s="117" t="s">
        <v>2758</v>
      </c>
      <c r="B789" s="117" t="s">
        <v>145</v>
      </c>
      <c r="C789" s="117" t="s">
        <v>146</v>
      </c>
      <c r="D789" s="117" t="s">
        <v>145</v>
      </c>
      <c r="E789" s="117" t="s">
        <v>147</v>
      </c>
      <c r="F789" s="117" t="s">
        <v>145</v>
      </c>
      <c r="G789" s="117" t="s">
        <v>148</v>
      </c>
      <c r="H789" s="117" t="s">
        <v>149</v>
      </c>
      <c r="I789" s="117" t="s">
        <v>145</v>
      </c>
      <c r="J789" s="117" t="s">
        <v>150</v>
      </c>
      <c r="K789" s="117" t="s">
        <v>151</v>
      </c>
      <c r="L789" s="117" t="s">
        <v>2759</v>
      </c>
      <c r="M789" s="117" t="s">
        <v>145</v>
      </c>
      <c r="N789" s="117" t="s">
        <v>146</v>
      </c>
      <c r="O789" s="117" t="s">
        <v>153</v>
      </c>
      <c r="P789" s="117" t="s">
        <v>154</v>
      </c>
      <c r="Q789" s="117" t="s">
        <v>155</v>
      </c>
      <c r="R789" s="117" t="s">
        <v>145</v>
      </c>
      <c r="S789" s="117" t="s">
        <v>156</v>
      </c>
      <c r="T789" s="117" t="s">
        <v>154</v>
      </c>
      <c r="U789" s="117" t="s">
        <v>145</v>
      </c>
      <c r="V789" s="117" t="s">
        <v>145</v>
      </c>
      <c r="W789" s="117" t="s">
        <v>157</v>
      </c>
      <c r="X789" s="117" t="s">
        <v>157</v>
      </c>
      <c r="Y789" s="117" t="s">
        <v>158</v>
      </c>
      <c r="Z789" s="117" t="s">
        <v>159</v>
      </c>
      <c r="AA789" s="117" t="s">
        <v>145</v>
      </c>
      <c r="AB789" s="117" t="s">
        <v>145</v>
      </c>
      <c r="AC789" s="117" t="s">
        <v>145</v>
      </c>
      <c r="AD789" s="117" t="s">
        <v>145</v>
      </c>
      <c r="AE789" s="117" t="s">
        <v>2760</v>
      </c>
      <c r="AF789" s="117" t="s">
        <v>145</v>
      </c>
      <c r="AG789" s="117" t="s">
        <v>145</v>
      </c>
      <c r="AH789" s="117" t="s">
        <v>147</v>
      </c>
      <c r="AI789" s="117" t="s">
        <v>145</v>
      </c>
      <c r="AJ789" s="117" t="s">
        <v>145</v>
      </c>
      <c r="AK789" s="117" t="s">
        <v>145</v>
      </c>
      <c r="AL789" s="117" t="s">
        <v>145</v>
      </c>
      <c r="AM789" s="117" t="s">
        <v>145</v>
      </c>
      <c r="AN789" s="117" t="s">
        <v>145</v>
      </c>
      <c r="AO789" s="117" t="s">
        <v>281</v>
      </c>
      <c r="AP789" s="117" t="s">
        <v>2761</v>
      </c>
      <c r="AQ789" s="117" t="s">
        <v>2762</v>
      </c>
      <c r="AR789" s="117" t="s">
        <v>284</v>
      </c>
      <c r="AS789" s="117" t="s">
        <v>2763</v>
      </c>
      <c r="AT789" s="117" t="s">
        <v>2764</v>
      </c>
      <c r="AU789" s="117" t="s">
        <v>145</v>
      </c>
      <c r="AV789" s="117" t="s">
        <v>2765</v>
      </c>
      <c r="AW789" s="117" t="s">
        <v>2766</v>
      </c>
      <c r="AX789" s="117" t="s">
        <v>2767</v>
      </c>
      <c r="AY789" s="117" t="s">
        <v>145</v>
      </c>
      <c r="AZ789" s="117" t="s">
        <v>2764</v>
      </c>
      <c r="BA789" s="117" t="s">
        <v>145</v>
      </c>
      <c r="BB789" s="117" t="s">
        <v>145</v>
      </c>
      <c r="BC789" s="117" t="s">
        <v>145</v>
      </c>
      <c r="BD789" s="117" t="s">
        <v>145</v>
      </c>
      <c r="BE789" s="117" t="s">
        <v>145</v>
      </c>
      <c r="BF789" s="117" t="s">
        <v>145</v>
      </c>
      <c r="BG789" s="117" t="s">
        <v>145</v>
      </c>
      <c r="BH789" s="117" t="s">
        <v>145</v>
      </c>
      <c r="BI789" s="117" t="s">
        <v>145</v>
      </c>
      <c r="BJ789" s="117" t="s">
        <v>145</v>
      </c>
      <c r="BK789" s="117" t="s">
        <v>145</v>
      </c>
      <c r="BL789" s="117" t="s">
        <v>170</v>
      </c>
      <c r="BM789" s="117" t="s">
        <v>145</v>
      </c>
      <c r="BN789" s="117" t="s">
        <v>145</v>
      </c>
      <c r="BO789" s="117" t="s">
        <v>145</v>
      </c>
      <c r="BP789" s="117" t="s">
        <v>145</v>
      </c>
      <c r="BQ789" s="117" t="s">
        <v>145</v>
      </c>
      <c r="BR789" s="117" t="s">
        <v>145</v>
      </c>
      <c r="BS789" s="117" t="s">
        <v>145</v>
      </c>
      <c r="BT789" s="117" t="s">
        <v>145</v>
      </c>
      <c r="BU789" s="117" t="s">
        <v>145</v>
      </c>
      <c r="BV789" s="117" t="s">
        <v>171</v>
      </c>
      <c r="BW789" s="117" t="s">
        <v>145</v>
      </c>
      <c r="BX789" s="117" t="s">
        <v>145</v>
      </c>
      <c r="BY789" s="117" t="s">
        <v>145</v>
      </c>
      <c r="BZ789" s="117" t="s">
        <v>145</v>
      </c>
      <c r="CA789" s="117" t="s">
        <v>145</v>
      </c>
      <c r="CB789" s="117" t="s">
        <v>149</v>
      </c>
      <c r="CC789" s="117" t="s">
        <v>149</v>
      </c>
      <c r="CD789" s="117" t="s">
        <v>145</v>
      </c>
      <c r="CE789" s="117" t="s">
        <v>145</v>
      </c>
      <c r="CF789" s="117" t="s">
        <v>145</v>
      </c>
      <c r="CG789" s="117" t="s">
        <v>145</v>
      </c>
      <c r="CH789" s="117" t="s">
        <v>145</v>
      </c>
      <c r="CI789" s="117" t="s">
        <v>145</v>
      </c>
      <c r="CJ789" s="117" t="s">
        <v>145</v>
      </c>
      <c r="CK789" s="117" t="s">
        <v>145</v>
      </c>
      <c r="CL789" s="117" t="s">
        <v>145</v>
      </c>
      <c r="CM789" s="117" t="s">
        <v>145</v>
      </c>
      <c r="CN789" s="117" t="s">
        <v>145</v>
      </c>
      <c r="CO789" s="117" t="s">
        <v>1811</v>
      </c>
      <c r="CP789" s="117" t="s">
        <v>145</v>
      </c>
      <c r="CQ789" s="117" t="s">
        <v>145</v>
      </c>
      <c r="CR789" s="117" t="s">
        <v>145</v>
      </c>
      <c r="CS789" s="117" t="s">
        <v>173</v>
      </c>
      <c r="CT789" s="117" t="s">
        <v>181</v>
      </c>
      <c r="CU789" s="117" t="s">
        <v>1673</v>
      </c>
      <c r="CV789" s="117" t="s">
        <v>1674</v>
      </c>
      <c r="CW789" s="117" t="s">
        <v>1674</v>
      </c>
      <c r="CX789" s="117" t="s">
        <v>178</v>
      </c>
      <c r="CY789" s="117" t="s">
        <v>178</v>
      </c>
      <c r="CZ789" s="117" t="s">
        <v>179</v>
      </c>
      <c r="DA789" s="117" t="s">
        <v>179</v>
      </c>
      <c r="DB789" s="117" t="s">
        <v>145</v>
      </c>
      <c r="DC789" s="117" t="s">
        <v>145</v>
      </c>
      <c r="DD789" s="117" t="s">
        <v>179</v>
      </c>
      <c r="DE789" s="117" t="s">
        <v>145</v>
      </c>
      <c r="DF789" s="117" t="s">
        <v>145</v>
      </c>
      <c r="DG789" s="117" t="s">
        <v>145</v>
      </c>
      <c r="DH789" s="117" t="s">
        <v>145</v>
      </c>
      <c r="DI789" s="117" t="s">
        <v>145</v>
      </c>
      <c r="DJ789" s="117" t="s">
        <v>145</v>
      </c>
      <c r="DK789" s="117" t="s">
        <v>145</v>
      </c>
      <c r="DL789" s="117" t="s">
        <v>145</v>
      </c>
      <c r="DM789" s="117" t="s">
        <v>145</v>
      </c>
      <c r="DN789" s="117" t="s">
        <v>145</v>
      </c>
      <c r="DO789" s="117" t="s">
        <v>145</v>
      </c>
      <c r="DP789" s="117" t="s">
        <v>145</v>
      </c>
      <c r="DQ789" s="117" t="s">
        <v>145</v>
      </c>
      <c r="DR789" s="117" t="s">
        <v>145</v>
      </c>
      <c r="DS789" s="117" t="s">
        <v>145</v>
      </c>
      <c r="DT789" s="117" t="s">
        <v>145</v>
      </c>
      <c r="DU789" s="117" t="s">
        <v>145</v>
      </c>
      <c r="DV789" s="117" t="s">
        <v>145</v>
      </c>
      <c r="DW789" s="117" t="s">
        <v>145</v>
      </c>
      <c r="DX789" s="117" t="s">
        <v>145</v>
      </c>
      <c r="DY789" s="117" t="s">
        <v>145</v>
      </c>
      <c r="DZ789" s="117" t="s">
        <v>145</v>
      </c>
      <c r="EA789" s="117" t="s">
        <v>145</v>
      </c>
      <c r="EB789" s="117" t="s">
        <v>145</v>
      </c>
      <c r="EC789" s="117" t="s">
        <v>180</v>
      </c>
      <c r="ED789" s="117" t="s">
        <v>145</v>
      </c>
      <c r="EE789" s="117" t="s">
        <v>154</v>
      </c>
      <c r="EF789" s="117" t="s">
        <v>145</v>
      </c>
      <c r="EG789" s="117" t="s">
        <v>145</v>
      </c>
      <c r="EH789" s="117" t="s">
        <v>145</v>
      </c>
      <c r="EI789" s="117" t="s">
        <v>145</v>
      </c>
      <c r="EJ789" s="117" t="s">
        <v>145</v>
      </c>
      <c r="EK789" s="117" t="s">
        <v>145</v>
      </c>
      <c r="EL789" s="117" t="s">
        <v>145</v>
      </c>
      <c r="EM789" s="117" t="s">
        <v>145</v>
      </c>
      <c r="EN789" s="117" t="s">
        <v>147</v>
      </c>
    </row>
    <row r="790" spans="1:144">
      <c r="A790" s="117" t="s">
        <v>2758</v>
      </c>
      <c r="B790" s="117" t="s">
        <v>145</v>
      </c>
      <c r="C790" s="117" t="s">
        <v>146</v>
      </c>
      <c r="D790" s="117" t="s">
        <v>145</v>
      </c>
      <c r="E790" s="117" t="s">
        <v>147</v>
      </c>
      <c r="F790" s="117" t="s">
        <v>145</v>
      </c>
      <c r="G790" s="117" t="s">
        <v>148</v>
      </c>
      <c r="H790" s="117" t="s">
        <v>149</v>
      </c>
      <c r="I790" s="117" t="s">
        <v>145</v>
      </c>
      <c r="J790" s="117" t="s">
        <v>150</v>
      </c>
      <c r="K790" s="117" t="s">
        <v>151</v>
      </c>
      <c r="L790" s="117" t="s">
        <v>2759</v>
      </c>
      <c r="M790" s="117" t="s">
        <v>145</v>
      </c>
      <c r="N790" s="117" t="s">
        <v>146</v>
      </c>
      <c r="O790" s="117" t="s">
        <v>153</v>
      </c>
      <c r="P790" s="117" t="s">
        <v>154</v>
      </c>
      <c r="Q790" s="117" t="s">
        <v>155</v>
      </c>
      <c r="R790" s="117" t="s">
        <v>145</v>
      </c>
      <c r="S790" s="117" t="s">
        <v>156</v>
      </c>
      <c r="T790" s="117" t="s">
        <v>154</v>
      </c>
      <c r="U790" s="117" t="s">
        <v>145</v>
      </c>
      <c r="V790" s="117" t="s">
        <v>145</v>
      </c>
      <c r="W790" s="117" t="s">
        <v>157</v>
      </c>
      <c r="X790" s="117" t="s">
        <v>157</v>
      </c>
      <c r="Y790" s="117" t="s">
        <v>158</v>
      </c>
      <c r="Z790" s="117" t="s">
        <v>159</v>
      </c>
      <c r="AA790" s="117" t="s">
        <v>145</v>
      </c>
      <c r="AB790" s="117" t="s">
        <v>145</v>
      </c>
      <c r="AC790" s="117" t="s">
        <v>145</v>
      </c>
      <c r="AD790" s="117" t="s">
        <v>145</v>
      </c>
      <c r="AE790" s="117" t="s">
        <v>2760</v>
      </c>
      <c r="AF790" s="117" t="s">
        <v>145</v>
      </c>
      <c r="AG790" s="117" t="s">
        <v>145</v>
      </c>
      <c r="AH790" s="117" t="s">
        <v>147</v>
      </c>
      <c r="AI790" s="117" t="s">
        <v>145</v>
      </c>
      <c r="AJ790" s="117" t="s">
        <v>145</v>
      </c>
      <c r="AK790" s="117" t="s">
        <v>145</v>
      </c>
      <c r="AL790" s="117" t="s">
        <v>145</v>
      </c>
      <c r="AM790" s="117" t="s">
        <v>145</v>
      </c>
      <c r="AN790" s="117" t="s">
        <v>145</v>
      </c>
      <c r="AO790" s="117" t="s">
        <v>281</v>
      </c>
      <c r="AP790" s="117" t="s">
        <v>2761</v>
      </c>
      <c r="AQ790" s="117" t="s">
        <v>2762</v>
      </c>
      <c r="AR790" s="117" t="s">
        <v>284</v>
      </c>
      <c r="AS790" s="117" t="s">
        <v>2763</v>
      </c>
      <c r="AT790" s="117" t="s">
        <v>2764</v>
      </c>
      <c r="AU790" s="117" t="s">
        <v>145</v>
      </c>
      <c r="AV790" s="117" t="s">
        <v>2765</v>
      </c>
      <c r="AW790" s="117" t="s">
        <v>2766</v>
      </c>
      <c r="AX790" s="117" t="s">
        <v>2767</v>
      </c>
      <c r="AY790" s="117" t="s">
        <v>145</v>
      </c>
      <c r="AZ790" s="117" t="s">
        <v>2764</v>
      </c>
      <c r="BA790" s="117" t="s">
        <v>145</v>
      </c>
      <c r="BB790" s="117" t="s">
        <v>145</v>
      </c>
      <c r="BC790" s="117" t="s">
        <v>145</v>
      </c>
      <c r="BD790" s="117" t="s">
        <v>145</v>
      </c>
      <c r="BE790" s="117" t="s">
        <v>145</v>
      </c>
      <c r="BF790" s="117" t="s">
        <v>145</v>
      </c>
      <c r="BG790" s="117" t="s">
        <v>145</v>
      </c>
      <c r="BH790" s="117" t="s">
        <v>145</v>
      </c>
      <c r="BI790" s="117" t="s">
        <v>145</v>
      </c>
      <c r="BJ790" s="117" t="s">
        <v>145</v>
      </c>
      <c r="BK790" s="117" t="s">
        <v>145</v>
      </c>
      <c r="BL790" s="117" t="s">
        <v>170</v>
      </c>
      <c r="BM790" s="117" t="s">
        <v>145</v>
      </c>
      <c r="BN790" s="117" t="s">
        <v>145</v>
      </c>
      <c r="BO790" s="117" t="s">
        <v>145</v>
      </c>
      <c r="BP790" s="117" t="s">
        <v>145</v>
      </c>
      <c r="BQ790" s="117" t="s">
        <v>145</v>
      </c>
      <c r="BR790" s="117" t="s">
        <v>145</v>
      </c>
      <c r="BS790" s="117" t="s">
        <v>145</v>
      </c>
      <c r="BT790" s="117" t="s">
        <v>145</v>
      </c>
      <c r="BU790" s="117" t="s">
        <v>145</v>
      </c>
      <c r="BV790" s="117" t="s">
        <v>171</v>
      </c>
      <c r="BW790" s="117" t="s">
        <v>145</v>
      </c>
      <c r="BX790" s="117" t="s">
        <v>145</v>
      </c>
      <c r="BY790" s="117" t="s">
        <v>145</v>
      </c>
      <c r="BZ790" s="117" t="s">
        <v>145</v>
      </c>
      <c r="CA790" s="117" t="s">
        <v>145</v>
      </c>
      <c r="CB790" s="117" t="s">
        <v>149</v>
      </c>
      <c r="CC790" s="117" t="s">
        <v>149</v>
      </c>
      <c r="CD790" s="117" t="s">
        <v>145</v>
      </c>
      <c r="CE790" s="117" t="s">
        <v>145</v>
      </c>
      <c r="CF790" s="117" t="s">
        <v>145</v>
      </c>
      <c r="CG790" s="117" t="s">
        <v>145</v>
      </c>
      <c r="CH790" s="117" t="s">
        <v>145</v>
      </c>
      <c r="CI790" s="117" t="s">
        <v>145</v>
      </c>
      <c r="CJ790" s="117" t="s">
        <v>145</v>
      </c>
      <c r="CK790" s="117" t="s">
        <v>145</v>
      </c>
      <c r="CL790" s="117" t="s">
        <v>145</v>
      </c>
      <c r="CM790" s="117" t="s">
        <v>145</v>
      </c>
      <c r="CN790" s="117" t="s">
        <v>145</v>
      </c>
      <c r="CO790" s="117" t="s">
        <v>1811</v>
      </c>
      <c r="CP790" s="117" t="s">
        <v>145</v>
      </c>
      <c r="CQ790" s="117" t="s">
        <v>145</v>
      </c>
      <c r="CR790" s="117" t="s">
        <v>145</v>
      </c>
      <c r="CS790" s="117" t="s">
        <v>173</v>
      </c>
      <c r="CT790" s="117" t="s">
        <v>300</v>
      </c>
      <c r="CU790" s="117" t="s">
        <v>175</v>
      </c>
      <c r="CV790" s="117" t="s">
        <v>176</v>
      </c>
      <c r="CW790" s="117" t="s">
        <v>177</v>
      </c>
      <c r="CX790" s="117" t="s">
        <v>178</v>
      </c>
      <c r="CY790" s="117" t="s">
        <v>178</v>
      </c>
      <c r="CZ790" s="117" t="s">
        <v>179</v>
      </c>
      <c r="DA790" s="117" t="s">
        <v>179</v>
      </c>
      <c r="DB790" s="117" t="s">
        <v>145</v>
      </c>
      <c r="DC790" s="117" t="s">
        <v>145</v>
      </c>
      <c r="DD790" s="117" t="s">
        <v>179</v>
      </c>
      <c r="DE790" s="117" t="s">
        <v>145</v>
      </c>
      <c r="DF790" s="117" t="s">
        <v>145</v>
      </c>
      <c r="DG790" s="117" t="s">
        <v>145</v>
      </c>
      <c r="DH790" s="117" t="s">
        <v>145</v>
      </c>
      <c r="DI790" s="117" t="s">
        <v>145</v>
      </c>
      <c r="DJ790" s="117" t="s">
        <v>145</v>
      </c>
      <c r="DK790" s="117" t="s">
        <v>145</v>
      </c>
      <c r="DL790" s="117" t="s">
        <v>145</v>
      </c>
      <c r="DM790" s="117" t="s">
        <v>145</v>
      </c>
      <c r="DN790" s="117" t="s">
        <v>145</v>
      </c>
      <c r="DO790" s="117" t="s">
        <v>145</v>
      </c>
      <c r="DP790" s="117" t="s">
        <v>145</v>
      </c>
      <c r="DQ790" s="117" t="s">
        <v>145</v>
      </c>
      <c r="DR790" s="117" t="s">
        <v>145</v>
      </c>
      <c r="DS790" s="117" t="s">
        <v>145</v>
      </c>
      <c r="DT790" s="117" t="s">
        <v>145</v>
      </c>
      <c r="DU790" s="117" t="s">
        <v>145</v>
      </c>
      <c r="DV790" s="117" t="s">
        <v>145</v>
      </c>
      <c r="DW790" s="117" t="s">
        <v>145</v>
      </c>
      <c r="DX790" s="117" t="s">
        <v>145</v>
      </c>
      <c r="DY790" s="117" t="s">
        <v>145</v>
      </c>
      <c r="DZ790" s="117" t="s">
        <v>145</v>
      </c>
      <c r="EA790" s="117" t="s">
        <v>145</v>
      </c>
      <c r="EB790" s="117" t="s">
        <v>145</v>
      </c>
      <c r="EC790" s="117" t="s">
        <v>180</v>
      </c>
      <c r="ED790" s="117" t="s">
        <v>145</v>
      </c>
      <c r="EE790" s="117" t="s">
        <v>154</v>
      </c>
      <c r="EF790" s="117" t="s">
        <v>145</v>
      </c>
      <c r="EG790" s="117" t="s">
        <v>145</v>
      </c>
      <c r="EH790" s="117" t="s">
        <v>145</v>
      </c>
      <c r="EI790" s="117" t="s">
        <v>145</v>
      </c>
      <c r="EJ790" s="117" t="s">
        <v>145</v>
      </c>
      <c r="EK790" s="117" t="s">
        <v>145</v>
      </c>
      <c r="EL790" s="117" t="s">
        <v>145</v>
      </c>
      <c r="EM790" s="117" t="s">
        <v>145</v>
      </c>
      <c r="EN790" s="117" t="s">
        <v>147</v>
      </c>
    </row>
    <row r="791" spans="1:144">
      <c r="A791" s="117" t="s">
        <v>2768</v>
      </c>
      <c r="B791" s="117" t="s">
        <v>145</v>
      </c>
      <c r="C791" s="117" t="s">
        <v>146</v>
      </c>
      <c r="D791" s="117" t="s">
        <v>145</v>
      </c>
      <c r="E791" s="117" t="s">
        <v>147</v>
      </c>
      <c r="F791" s="117" t="s">
        <v>145</v>
      </c>
      <c r="G791" s="117" t="s">
        <v>148</v>
      </c>
      <c r="H791" s="117" t="s">
        <v>149</v>
      </c>
      <c r="I791" s="117" t="s">
        <v>145</v>
      </c>
      <c r="J791" s="117" t="s">
        <v>150</v>
      </c>
      <c r="K791" s="117" t="s">
        <v>151</v>
      </c>
      <c r="L791" s="117" t="s">
        <v>2759</v>
      </c>
      <c r="M791" s="117" t="s">
        <v>145</v>
      </c>
      <c r="N791" s="117" t="s">
        <v>146</v>
      </c>
      <c r="O791" s="117" t="s">
        <v>153</v>
      </c>
      <c r="P791" s="117" t="s">
        <v>154</v>
      </c>
      <c r="Q791" s="117" t="s">
        <v>155</v>
      </c>
      <c r="R791" s="117" t="s">
        <v>145</v>
      </c>
      <c r="S791" s="117" t="s">
        <v>156</v>
      </c>
      <c r="T791" s="117" t="s">
        <v>154</v>
      </c>
      <c r="U791" s="117" t="s">
        <v>145</v>
      </c>
      <c r="V791" s="117" t="s">
        <v>145</v>
      </c>
      <c r="W791" s="117" t="s">
        <v>157</v>
      </c>
      <c r="X791" s="117" t="s">
        <v>157</v>
      </c>
      <c r="Y791" s="117" t="s">
        <v>158</v>
      </c>
      <c r="Z791" s="117" t="s">
        <v>159</v>
      </c>
      <c r="AA791" s="117" t="s">
        <v>145</v>
      </c>
      <c r="AB791" s="117" t="s">
        <v>145</v>
      </c>
      <c r="AC791" s="117" t="s">
        <v>145</v>
      </c>
      <c r="AD791" s="117" t="s">
        <v>145</v>
      </c>
      <c r="AE791" s="117" t="s">
        <v>2769</v>
      </c>
      <c r="AF791" s="117" t="s">
        <v>145</v>
      </c>
      <c r="AG791" s="117" t="s">
        <v>145</v>
      </c>
      <c r="AH791" s="117" t="s">
        <v>147</v>
      </c>
      <c r="AI791" s="117" t="s">
        <v>145</v>
      </c>
      <c r="AJ791" s="117" t="s">
        <v>145</v>
      </c>
      <c r="AK791" s="117" t="s">
        <v>145</v>
      </c>
      <c r="AL791" s="117" t="s">
        <v>145</v>
      </c>
      <c r="AM791" s="117" t="s">
        <v>145</v>
      </c>
      <c r="AN791" s="117" t="s">
        <v>145</v>
      </c>
      <c r="AO791" s="117" t="s">
        <v>1150</v>
      </c>
      <c r="AP791" s="117" t="s">
        <v>759</v>
      </c>
      <c r="AQ791" s="117" t="s">
        <v>759</v>
      </c>
      <c r="AR791" s="117" t="s">
        <v>835</v>
      </c>
      <c r="AS791" s="117" t="s">
        <v>1863</v>
      </c>
      <c r="AT791" s="117" t="s">
        <v>1864</v>
      </c>
      <c r="AU791" s="117" t="s">
        <v>145</v>
      </c>
      <c r="AV791" s="117" t="s">
        <v>2770</v>
      </c>
      <c r="AW791" s="117" t="s">
        <v>2771</v>
      </c>
      <c r="AX791" s="117" t="s">
        <v>2772</v>
      </c>
      <c r="AY791" s="117" t="s">
        <v>145</v>
      </c>
      <c r="AZ791" s="117" t="s">
        <v>1864</v>
      </c>
      <c r="BA791" s="117" t="s">
        <v>145</v>
      </c>
      <c r="BB791" s="117" t="s">
        <v>145</v>
      </c>
      <c r="BC791" s="117" t="s">
        <v>145</v>
      </c>
      <c r="BD791" s="117" t="s">
        <v>145</v>
      </c>
      <c r="BE791" s="117" t="s">
        <v>145</v>
      </c>
      <c r="BF791" s="117" t="s">
        <v>145</v>
      </c>
      <c r="BG791" s="117" t="s">
        <v>145</v>
      </c>
      <c r="BH791" s="117" t="s">
        <v>145</v>
      </c>
      <c r="BI791" s="117" t="s">
        <v>145</v>
      </c>
      <c r="BJ791" s="117" t="s">
        <v>145</v>
      </c>
      <c r="BK791" s="117" t="s">
        <v>145</v>
      </c>
      <c r="BL791" s="117" t="s">
        <v>170</v>
      </c>
      <c r="BM791" s="117" t="s">
        <v>145</v>
      </c>
      <c r="BN791" s="117" t="s">
        <v>145</v>
      </c>
      <c r="BO791" s="117" t="s">
        <v>145</v>
      </c>
      <c r="BP791" s="117" t="s">
        <v>145</v>
      </c>
      <c r="BQ791" s="117" t="s">
        <v>145</v>
      </c>
      <c r="BR791" s="117" t="s">
        <v>145</v>
      </c>
      <c r="BS791" s="117" t="s">
        <v>145</v>
      </c>
      <c r="BT791" s="117" t="s">
        <v>145</v>
      </c>
      <c r="BU791" s="117" t="s">
        <v>145</v>
      </c>
      <c r="BV791" s="117" t="s">
        <v>171</v>
      </c>
      <c r="BW791" s="117" t="s">
        <v>145</v>
      </c>
      <c r="BX791" s="117" t="s">
        <v>145</v>
      </c>
      <c r="BY791" s="117" t="s">
        <v>145</v>
      </c>
      <c r="BZ791" s="117" t="s">
        <v>145</v>
      </c>
      <c r="CA791" s="117" t="s">
        <v>145</v>
      </c>
      <c r="CB791" s="117" t="s">
        <v>172</v>
      </c>
      <c r="CC791" s="117" t="s">
        <v>172</v>
      </c>
      <c r="CD791" s="117" t="s">
        <v>145</v>
      </c>
      <c r="CE791" s="117" t="s">
        <v>145</v>
      </c>
      <c r="CF791" s="117" t="s">
        <v>145</v>
      </c>
      <c r="CG791" s="117" t="s">
        <v>145</v>
      </c>
      <c r="CH791" s="117" t="s">
        <v>145</v>
      </c>
      <c r="CI791" s="117" t="s">
        <v>145</v>
      </c>
      <c r="CJ791" s="117" t="s">
        <v>145</v>
      </c>
      <c r="CK791" s="117" t="s">
        <v>145</v>
      </c>
      <c r="CL791" s="117" t="s">
        <v>145</v>
      </c>
      <c r="CM791" s="117" t="s">
        <v>145</v>
      </c>
      <c r="CN791" s="117" t="s">
        <v>145</v>
      </c>
      <c r="CO791" s="117" t="s">
        <v>145</v>
      </c>
      <c r="CP791" s="117" t="s">
        <v>145</v>
      </c>
      <c r="CQ791" s="117" t="s">
        <v>145</v>
      </c>
      <c r="CR791" s="117" t="s">
        <v>145</v>
      </c>
      <c r="CS791" s="117" t="s">
        <v>173</v>
      </c>
      <c r="CT791" s="117" t="s">
        <v>174</v>
      </c>
      <c r="CU791" s="117" t="s">
        <v>182</v>
      </c>
      <c r="CV791" s="117" t="s">
        <v>183</v>
      </c>
      <c r="CW791" s="117" t="s">
        <v>184</v>
      </c>
      <c r="CX791" s="117" t="s">
        <v>178</v>
      </c>
      <c r="CY791" s="117" t="s">
        <v>178</v>
      </c>
      <c r="CZ791" s="117" t="s">
        <v>179</v>
      </c>
      <c r="DA791" s="117" t="s">
        <v>179</v>
      </c>
      <c r="DB791" s="117" t="s">
        <v>145</v>
      </c>
      <c r="DC791" s="117" t="s">
        <v>145</v>
      </c>
      <c r="DD791" s="117" t="s">
        <v>179</v>
      </c>
      <c r="DE791" s="117" t="s">
        <v>145</v>
      </c>
      <c r="DF791" s="117" t="s">
        <v>145</v>
      </c>
      <c r="DG791" s="117" t="s">
        <v>145</v>
      </c>
      <c r="DH791" s="117" t="s">
        <v>145</v>
      </c>
      <c r="DI791" s="117" t="s">
        <v>145</v>
      </c>
      <c r="DJ791" s="117" t="s">
        <v>145</v>
      </c>
      <c r="DK791" s="117" t="s">
        <v>145</v>
      </c>
      <c r="DL791" s="117" t="s">
        <v>145</v>
      </c>
      <c r="DM791" s="117" t="s">
        <v>145</v>
      </c>
      <c r="DN791" s="117" t="s">
        <v>145</v>
      </c>
      <c r="DO791" s="117" t="s">
        <v>145</v>
      </c>
      <c r="DP791" s="117" t="s">
        <v>145</v>
      </c>
      <c r="DQ791" s="117" t="s">
        <v>145</v>
      </c>
      <c r="DR791" s="117" t="s">
        <v>145</v>
      </c>
      <c r="DS791" s="117" t="s">
        <v>145</v>
      </c>
      <c r="DT791" s="117" t="s">
        <v>145</v>
      </c>
      <c r="DU791" s="117" t="s">
        <v>145</v>
      </c>
      <c r="DV791" s="117" t="s">
        <v>145</v>
      </c>
      <c r="DW791" s="117" t="s">
        <v>145</v>
      </c>
      <c r="DX791" s="117" t="s">
        <v>145</v>
      </c>
      <c r="DY791" s="117" t="s">
        <v>145</v>
      </c>
      <c r="DZ791" s="117" t="s">
        <v>145</v>
      </c>
      <c r="EA791" s="117" t="s">
        <v>145</v>
      </c>
      <c r="EB791" s="117" t="s">
        <v>145</v>
      </c>
      <c r="EC791" s="117" t="s">
        <v>180</v>
      </c>
      <c r="ED791" s="117" t="s">
        <v>145</v>
      </c>
      <c r="EE791" s="117" t="s">
        <v>154</v>
      </c>
      <c r="EF791" s="117" t="s">
        <v>145</v>
      </c>
      <c r="EG791" s="117" t="s">
        <v>145</v>
      </c>
      <c r="EH791" s="117" t="s">
        <v>145</v>
      </c>
      <c r="EI791" s="117" t="s">
        <v>145</v>
      </c>
      <c r="EJ791" s="117" t="s">
        <v>145</v>
      </c>
      <c r="EK791" s="117" t="s">
        <v>145</v>
      </c>
      <c r="EL791" s="117" t="s">
        <v>145</v>
      </c>
      <c r="EM791" s="117" t="s">
        <v>145</v>
      </c>
      <c r="EN791" s="117" t="s">
        <v>147</v>
      </c>
    </row>
    <row r="792" spans="1:144">
      <c r="A792" s="117" t="s">
        <v>2768</v>
      </c>
      <c r="B792" s="117" t="s">
        <v>145</v>
      </c>
      <c r="C792" s="117" t="s">
        <v>146</v>
      </c>
      <c r="D792" s="117" t="s">
        <v>145</v>
      </c>
      <c r="E792" s="117" t="s">
        <v>147</v>
      </c>
      <c r="F792" s="117" t="s">
        <v>145</v>
      </c>
      <c r="G792" s="117" t="s">
        <v>148</v>
      </c>
      <c r="H792" s="117" t="s">
        <v>149</v>
      </c>
      <c r="I792" s="117" t="s">
        <v>145</v>
      </c>
      <c r="J792" s="117" t="s">
        <v>150</v>
      </c>
      <c r="K792" s="117" t="s">
        <v>151</v>
      </c>
      <c r="L792" s="117" t="s">
        <v>2759</v>
      </c>
      <c r="M792" s="117" t="s">
        <v>145</v>
      </c>
      <c r="N792" s="117" t="s">
        <v>146</v>
      </c>
      <c r="O792" s="117" t="s">
        <v>153</v>
      </c>
      <c r="P792" s="117" t="s">
        <v>154</v>
      </c>
      <c r="Q792" s="117" t="s">
        <v>155</v>
      </c>
      <c r="R792" s="117" t="s">
        <v>145</v>
      </c>
      <c r="S792" s="117" t="s">
        <v>156</v>
      </c>
      <c r="T792" s="117" t="s">
        <v>154</v>
      </c>
      <c r="U792" s="117" t="s">
        <v>145</v>
      </c>
      <c r="V792" s="117" t="s">
        <v>145</v>
      </c>
      <c r="W792" s="117" t="s">
        <v>157</v>
      </c>
      <c r="X792" s="117" t="s">
        <v>157</v>
      </c>
      <c r="Y792" s="117" t="s">
        <v>158</v>
      </c>
      <c r="Z792" s="117" t="s">
        <v>159</v>
      </c>
      <c r="AA792" s="117" t="s">
        <v>145</v>
      </c>
      <c r="AB792" s="117" t="s">
        <v>145</v>
      </c>
      <c r="AC792" s="117" t="s">
        <v>145</v>
      </c>
      <c r="AD792" s="117" t="s">
        <v>145</v>
      </c>
      <c r="AE792" s="117" t="s">
        <v>2769</v>
      </c>
      <c r="AF792" s="117" t="s">
        <v>145</v>
      </c>
      <c r="AG792" s="117" t="s">
        <v>145</v>
      </c>
      <c r="AH792" s="117" t="s">
        <v>147</v>
      </c>
      <c r="AI792" s="117" t="s">
        <v>145</v>
      </c>
      <c r="AJ792" s="117" t="s">
        <v>145</v>
      </c>
      <c r="AK792" s="117" t="s">
        <v>145</v>
      </c>
      <c r="AL792" s="117" t="s">
        <v>145</v>
      </c>
      <c r="AM792" s="117" t="s">
        <v>145</v>
      </c>
      <c r="AN792" s="117" t="s">
        <v>145</v>
      </c>
      <c r="AO792" s="117" t="s">
        <v>1150</v>
      </c>
      <c r="AP792" s="117" t="s">
        <v>759</v>
      </c>
      <c r="AQ792" s="117" t="s">
        <v>759</v>
      </c>
      <c r="AR792" s="117" t="s">
        <v>835</v>
      </c>
      <c r="AS792" s="117" t="s">
        <v>1863</v>
      </c>
      <c r="AT792" s="117" t="s">
        <v>1864</v>
      </c>
      <c r="AU792" s="117" t="s">
        <v>145</v>
      </c>
      <c r="AV792" s="117" t="s">
        <v>2770</v>
      </c>
      <c r="AW792" s="117" t="s">
        <v>2771</v>
      </c>
      <c r="AX792" s="117" t="s">
        <v>2772</v>
      </c>
      <c r="AY792" s="117" t="s">
        <v>145</v>
      </c>
      <c r="AZ792" s="117" t="s">
        <v>1864</v>
      </c>
      <c r="BA792" s="117" t="s">
        <v>145</v>
      </c>
      <c r="BB792" s="117" t="s">
        <v>145</v>
      </c>
      <c r="BC792" s="117" t="s">
        <v>145</v>
      </c>
      <c r="BD792" s="117" t="s">
        <v>145</v>
      </c>
      <c r="BE792" s="117" t="s">
        <v>145</v>
      </c>
      <c r="BF792" s="117" t="s">
        <v>145</v>
      </c>
      <c r="BG792" s="117" t="s">
        <v>145</v>
      </c>
      <c r="BH792" s="117" t="s">
        <v>145</v>
      </c>
      <c r="BI792" s="117" t="s">
        <v>145</v>
      </c>
      <c r="BJ792" s="117" t="s">
        <v>145</v>
      </c>
      <c r="BK792" s="117" t="s">
        <v>145</v>
      </c>
      <c r="BL792" s="117" t="s">
        <v>170</v>
      </c>
      <c r="BM792" s="117" t="s">
        <v>145</v>
      </c>
      <c r="BN792" s="117" t="s">
        <v>145</v>
      </c>
      <c r="BO792" s="117" t="s">
        <v>145</v>
      </c>
      <c r="BP792" s="117" t="s">
        <v>145</v>
      </c>
      <c r="BQ792" s="117" t="s">
        <v>145</v>
      </c>
      <c r="BR792" s="117" t="s">
        <v>145</v>
      </c>
      <c r="BS792" s="117" t="s">
        <v>145</v>
      </c>
      <c r="BT792" s="117" t="s">
        <v>145</v>
      </c>
      <c r="BU792" s="117" t="s">
        <v>145</v>
      </c>
      <c r="BV792" s="117" t="s">
        <v>171</v>
      </c>
      <c r="BW792" s="117" t="s">
        <v>145</v>
      </c>
      <c r="BX792" s="117" t="s">
        <v>145</v>
      </c>
      <c r="BY792" s="117" t="s">
        <v>145</v>
      </c>
      <c r="BZ792" s="117" t="s">
        <v>145</v>
      </c>
      <c r="CA792" s="117" t="s">
        <v>145</v>
      </c>
      <c r="CB792" s="117" t="s">
        <v>172</v>
      </c>
      <c r="CC792" s="117" t="s">
        <v>172</v>
      </c>
      <c r="CD792" s="117" t="s">
        <v>145</v>
      </c>
      <c r="CE792" s="117" t="s">
        <v>145</v>
      </c>
      <c r="CF792" s="117" t="s">
        <v>145</v>
      </c>
      <c r="CG792" s="117" t="s">
        <v>145</v>
      </c>
      <c r="CH792" s="117" t="s">
        <v>145</v>
      </c>
      <c r="CI792" s="117" t="s">
        <v>145</v>
      </c>
      <c r="CJ792" s="117" t="s">
        <v>145</v>
      </c>
      <c r="CK792" s="117" t="s">
        <v>145</v>
      </c>
      <c r="CL792" s="117" t="s">
        <v>145</v>
      </c>
      <c r="CM792" s="117" t="s">
        <v>145</v>
      </c>
      <c r="CN792" s="117" t="s">
        <v>145</v>
      </c>
      <c r="CO792" s="117" t="s">
        <v>145</v>
      </c>
      <c r="CP792" s="117" t="s">
        <v>145</v>
      </c>
      <c r="CQ792" s="117" t="s">
        <v>145</v>
      </c>
      <c r="CR792" s="117" t="s">
        <v>145</v>
      </c>
      <c r="CS792" s="117" t="s">
        <v>173</v>
      </c>
      <c r="CT792" s="117" t="s">
        <v>181</v>
      </c>
      <c r="CU792" s="117" t="s">
        <v>175</v>
      </c>
      <c r="CV792" s="117" t="s">
        <v>176</v>
      </c>
      <c r="CW792" s="117" t="s">
        <v>177</v>
      </c>
      <c r="CX792" s="117" t="s">
        <v>178</v>
      </c>
      <c r="CY792" s="117" t="s">
        <v>178</v>
      </c>
      <c r="CZ792" s="117" t="s">
        <v>179</v>
      </c>
      <c r="DA792" s="117" t="s">
        <v>179</v>
      </c>
      <c r="DB792" s="117" t="s">
        <v>145</v>
      </c>
      <c r="DC792" s="117" t="s">
        <v>145</v>
      </c>
      <c r="DD792" s="117" t="s">
        <v>179</v>
      </c>
      <c r="DE792" s="117" t="s">
        <v>145</v>
      </c>
      <c r="DF792" s="117" t="s">
        <v>145</v>
      </c>
      <c r="DG792" s="117" t="s">
        <v>145</v>
      </c>
      <c r="DH792" s="117" t="s">
        <v>145</v>
      </c>
      <c r="DI792" s="117" t="s">
        <v>145</v>
      </c>
      <c r="DJ792" s="117" t="s">
        <v>145</v>
      </c>
      <c r="DK792" s="117" t="s">
        <v>145</v>
      </c>
      <c r="DL792" s="117" t="s">
        <v>145</v>
      </c>
      <c r="DM792" s="117" t="s">
        <v>145</v>
      </c>
      <c r="DN792" s="117" t="s">
        <v>145</v>
      </c>
      <c r="DO792" s="117" t="s">
        <v>145</v>
      </c>
      <c r="DP792" s="117" t="s">
        <v>145</v>
      </c>
      <c r="DQ792" s="117" t="s">
        <v>145</v>
      </c>
      <c r="DR792" s="117" t="s">
        <v>145</v>
      </c>
      <c r="DS792" s="117" t="s">
        <v>145</v>
      </c>
      <c r="DT792" s="117" t="s">
        <v>145</v>
      </c>
      <c r="DU792" s="117" t="s">
        <v>145</v>
      </c>
      <c r="DV792" s="117" t="s">
        <v>145</v>
      </c>
      <c r="DW792" s="117" t="s">
        <v>145</v>
      </c>
      <c r="DX792" s="117" t="s">
        <v>145</v>
      </c>
      <c r="DY792" s="117" t="s">
        <v>145</v>
      </c>
      <c r="DZ792" s="117" t="s">
        <v>145</v>
      </c>
      <c r="EA792" s="117" t="s">
        <v>145</v>
      </c>
      <c r="EB792" s="117" t="s">
        <v>145</v>
      </c>
      <c r="EC792" s="117" t="s">
        <v>180</v>
      </c>
      <c r="ED792" s="117" t="s">
        <v>145</v>
      </c>
      <c r="EE792" s="117" t="s">
        <v>154</v>
      </c>
      <c r="EF792" s="117" t="s">
        <v>145</v>
      </c>
      <c r="EG792" s="117" t="s">
        <v>145</v>
      </c>
      <c r="EH792" s="117" t="s">
        <v>145</v>
      </c>
      <c r="EI792" s="117" t="s">
        <v>145</v>
      </c>
      <c r="EJ792" s="117" t="s">
        <v>145</v>
      </c>
      <c r="EK792" s="117" t="s">
        <v>145</v>
      </c>
      <c r="EL792" s="117" t="s">
        <v>145</v>
      </c>
      <c r="EM792" s="117" t="s">
        <v>145</v>
      </c>
      <c r="EN792" s="117" t="s">
        <v>147</v>
      </c>
    </row>
    <row r="793" spans="1:144">
      <c r="A793" s="117" t="s">
        <v>2773</v>
      </c>
      <c r="B793" s="117" t="s">
        <v>145</v>
      </c>
      <c r="C793" s="117" t="s">
        <v>146</v>
      </c>
      <c r="D793" s="117" t="s">
        <v>145</v>
      </c>
      <c r="E793" s="117" t="s">
        <v>147</v>
      </c>
      <c r="F793" s="117" t="s">
        <v>145</v>
      </c>
      <c r="G793" s="117" t="s">
        <v>148</v>
      </c>
      <c r="H793" s="117" t="s">
        <v>149</v>
      </c>
      <c r="I793" s="117" t="s">
        <v>145</v>
      </c>
      <c r="J793" s="117" t="s">
        <v>150</v>
      </c>
      <c r="K793" s="117" t="s">
        <v>151</v>
      </c>
      <c r="L793" s="117" t="s">
        <v>2759</v>
      </c>
      <c r="M793" s="117" t="s">
        <v>145</v>
      </c>
      <c r="N793" s="117" t="s">
        <v>146</v>
      </c>
      <c r="O793" s="117" t="s">
        <v>153</v>
      </c>
      <c r="P793" s="117" t="s">
        <v>154</v>
      </c>
      <c r="Q793" s="117" t="s">
        <v>155</v>
      </c>
      <c r="R793" s="117" t="s">
        <v>145</v>
      </c>
      <c r="S793" s="117" t="s">
        <v>156</v>
      </c>
      <c r="T793" s="117" t="s">
        <v>154</v>
      </c>
      <c r="U793" s="117" t="s">
        <v>145</v>
      </c>
      <c r="V793" s="117" t="s">
        <v>145</v>
      </c>
      <c r="W793" s="117" t="s">
        <v>157</v>
      </c>
      <c r="X793" s="117" t="s">
        <v>157</v>
      </c>
      <c r="Y793" s="117" t="s">
        <v>158</v>
      </c>
      <c r="Z793" s="117" t="s">
        <v>159</v>
      </c>
      <c r="AA793" s="117" t="s">
        <v>145</v>
      </c>
      <c r="AB793" s="117" t="s">
        <v>145</v>
      </c>
      <c r="AC793" s="117" t="s">
        <v>145</v>
      </c>
      <c r="AD793" s="117" t="s">
        <v>145</v>
      </c>
      <c r="AE793" s="117" t="s">
        <v>2774</v>
      </c>
      <c r="AF793" s="117" t="s">
        <v>145</v>
      </c>
      <c r="AG793" s="117" t="s">
        <v>145</v>
      </c>
      <c r="AH793" s="117" t="s">
        <v>147</v>
      </c>
      <c r="AI793" s="117" t="s">
        <v>145</v>
      </c>
      <c r="AJ793" s="117" t="s">
        <v>145</v>
      </c>
      <c r="AK793" s="117" t="s">
        <v>145</v>
      </c>
      <c r="AL793" s="117" t="s">
        <v>145</v>
      </c>
      <c r="AM793" s="117" t="s">
        <v>145</v>
      </c>
      <c r="AN793" s="117" t="s">
        <v>145</v>
      </c>
      <c r="AO793" s="117" t="s">
        <v>1388</v>
      </c>
      <c r="AP793" s="117" t="s">
        <v>2775</v>
      </c>
      <c r="AQ793" s="117" t="s">
        <v>2776</v>
      </c>
      <c r="AR793" s="117" t="s">
        <v>1391</v>
      </c>
      <c r="AS793" s="117" t="s">
        <v>2777</v>
      </c>
      <c r="AT793" s="117" t="s">
        <v>2778</v>
      </c>
      <c r="AU793" s="117" t="s">
        <v>145</v>
      </c>
      <c r="AV793" s="117" t="s">
        <v>2779</v>
      </c>
      <c r="AW793" s="117" t="s">
        <v>2780</v>
      </c>
      <c r="AX793" s="117" t="s">
        <v>2781</v>
      </c>
      <c r="AY793" s="117" t="s">
        <v>145</v>
      </c>
      <c r="AZ793" s="117" t="s">
        <v>2778</v>
      </c>
      <c r="BA793" s="117" t="s">
        <v>145</v>
      </c>
      <c r="BB793" s="117" t="s">
        <v>145</v>
      </c>
      <c r="BC793" s="117" t="s">
        <v>145</v>
      </c>
      <c r="BD793" s="117" t="s">
        <v>145</v>
      </c>
      <c r="BE793" s="117" t="s">
        <v>145</v>
      </c>
      <c r="BF793" s="117" t="s">
        <v>145</v>
      </c>
      <c r="BG793" s="117" t="s">
        <v>145</v>
      </c>
      <c r="BH793" s="117" t="s">
        <v>145</v>
      </c>
      <c r="BI793" s="117" t="s">
        <v>145</v>
      </c>
      <c r="BJ793" s="117" t="s">
        <v>145</v>
      </c>
      <c r="BK793" s="117" t="s">
        <v>145</v>
      </c>
      <c r="BL793" s="117" t="s">
        <v>170</v>
      </c>
      <c r="BM793" s="117" t="s">
        <v>145</v>
      </c>
      <c r="BN793" s="117" t="s">
        <v>145</v>
      </c>
      <c r="BO793" s="117" t="s">
        <v>145</v>
      </c>
      <c r="BP793" s="117" t="s">
        <v>145</v>
      </c>
      <c r="BQ793" s="117" t="s">
        <v>145</v>
      </c>
      <c r="BR793" s="117" t="s">
        <v>145</v>
      </c>
      <c r="BS793" s="117" t="s">
        <v>145</v>
      </c>
      <c r="BT793" s="117" t="s">
        <v>145</v>
      </c>
      <c r="BU793" s="117" t="s">
        <v>145</v>
      </c>
      <c r="BV793" s="117" t="s">
        <v>171</v>
      </c>
      <c r="BW793" s="117" t="s">
        <v>145</v>
      </c>
      <c r="BX793" s="117" t="s">
        <v>145</v>
      </c>
      <c r="BY793" s="117" t="s">
        <v>145</v>
      </c>
      <c r="BZ793" s="117" t="s">
        <v>145</v>
      </c>
      <c r="CA793" s="117" t="s">
        <v>145</v>
      </c>
      <c r="CB793" s="117" t="s">
        <v>172</v>
      </c>
      <c r="CC793" s="117" t="s">
        <v>172</v>
      </c>
      <c r="CD793" s="117" t="s">
        <v>145</v>
      </c>
      <c r="CE793" s="117" t="s">
        <v>145</v>
      </c>
      <c r="CF793" s="117" t="s">
        <v>145</v>
      </c>
      <c r="CG793" s="117" t="s">
        <v>145</v>
      </c>
      <c r="CH793" s="117" t="s">
        <v>145</v>
      </c>
      <c r="CI793" s="117" t="s">
        <v>145</v>
      </c>
      <c r="CJ793" s="117" t="s">
        <v>145</v>
      </c>
      <c r="CK793" s="117" t="s">
        <v>145</v>
      </c>
      <c r="CL793" s="117" t="s">
        <v>145</v>
      </c>
      <c r="CM793" s="117" t="s">
        <v>145</v>
      </c>
      <c r="CN793" s="117" t="s">
        <v>145</v>
      </c>
      <c r="CO793" s="117" t="s">
        <v>145</v>
      </c>
      <c r="CP793" s="117" t="s">
        <v>145</v>
      </c>
      <c r="CQ793" s="117" t="s">
        <v>145</v>
      </c>
      <c r="CR793" s="117" t="s">
        <v>145</v>
      </c>
      <c r="CS793" s="117" t="s">
        <v>173</v>
      </c>
      <c r="CT793" s="117" t="s">
        <v>174</v>
      </c>
      <c r="CU793" s="117" t="s">
        <v>182</v>
      </c>
      <c r="CV793" s="117" t="s">
        <v>183</v>
      </c>
      <c r="CW793" s="117" t="s">
        <v>184</v>
      </c>
      <c r="CX793" s="117" t="s">
        <v>178</v>
      </c>
      <c r="CY793" s="117" t="s">
        <v>178</v>
      </c>
      <c r="CZ793" s="117" t="s">
        <v>179</v>
      </c>
      <c r="DA793" s="117" t="s">
        <v>179</v>
      </c>
      <c r="DB793" s="117" t="s">
        <v>145</v>
      </c>
      <c r="DC793" s="117" t="s">
        <v>145</v>
      </c>
      <c r="DD793" s="117" t="s">
        <v>179</v>
      </c>
      <c r="DE793" s="117" t="s">
        <v>145</v>
      </c>
      <c r="DF793" s="117" t="s">
        <v>145</v>
      </c>
      <c r="DG793" s="117" t="s">
        <v>145</v>
      </c>
      <c r="DH793" s="117" t="s">
        <v>145</v>
      </c>
      <c r="DI793" s="117" t="s">
        <v>145</v>
      </c>
      <c r="DJ793" s="117" t="s">
        <v>145</v>
      </c>
      <c r="DK793" s="117" t="s">
        <v>145</v>
      </c>
      <c r="DL793" s="117" t="s">
        <v>145</v>
      </c>
      <c r="DM793" s="117" t="s">
        <v>145</v>
      </c>
      <c r="DN793" s="117" t="s">
        <v>145</v>
      </c>
      <c r="DO793" s="117" t="s">
        <v>145</v>
      </c>
      <c r="DP793" s="117" t="s">
        <v>145</v>
      </c>
      <c r="DQ793" s="117" t="s">
        <v>145</v>
      </c>
      <c r="DR793" s="117" t="s">
        <v>145</v>
      </c>
      <c r="DS793" s="117" t="s">
        <v>145</v>
      </c>
      <c r="DT793" s="117" t="s">
        <v>145</v>
      </c>
      <c r="DU793" s="117" t="s">
        <v>145</v>
      </c>
      <c r="DV793" s="117" t="s">
        <v>145</v>
      </c>
      <c r="DW793" s="117" t="s">
        <v>145</v>
      </c>
      <c r="DX793" s="117" t="s">
        <v>145</v>
      </c>
      <c r="DY793" s="117" t="s">
        <v>145</v>
      </c>
      <c r="DZ793" s="117" t="s">
        <v>145</v>
      </c>
      <c r="EA793" s="117" t="s">
        <v>145</v>
      </c>
      <c r="EB793" s="117" t="s">
        <v>145</v>
      </c>
      <c r="EC793" s="117" t="s">
        <v>180</v>
      </c>
      <c r="ED793" s="117" t="s">
        <v>145</v>
      </c>
      <c r="EE793" s="117" t="s">
        <v>154</v>
      </c>
      <c r="EF793" s="117" t="s">
        <v>145</v>
      </c>
      <c r="EG793" s="117" t="s">
        <v>145</v>
      </c>
      <c r="EH793" s="117" t="s">
        <v>145</v>
      </c>
      <c r="EI793" s="117" t="s">
        <v>145</v>
      </c>
      <c r="EJ793" s="117" t="s">
        <v>145</v>
      </c>
      <c r="EK793" s="117" t="s">
        <v>145</v>
      </c>
      <c r="EL793" s="117" t="s">
        <v>145</v>
      </c>
      <c r="EM793" s="117" t="s">
        <v>145</v>
      </c>
      <c r="EN793" s="117" t="s">
        <v>147</v>
      </c>
    </row>
    <row r="794" spans="1:144">
      <c r="A794" s="117" t="s">
        <v>2773</v>
      </c>
      <c r="B794" s="117" t="s">
        <v>145</v>
      </c>
      <c r="C794" s="117" t="s">
        <v>146</v>
      </c>
      <c r="D794" s="117" t="s">
        <v>145</v>
      </c>
      <c r="E794" s="117" t="s">
        <v>147</v>
      </c>
      <c r="F794" s="117" t="s">
        <v>145</v>
      </c>
      <c r="G794" s="117" t="s">
        <v>148</v>
      </c>
      <c r="H794" s="117" t="s">
        <v>149</v>
      </c>
      <c r="I794" s="117" t="s">
        <v>145</v>
      </c>
      <c r="J794" s="117" t="s">
        <v>150</v>
      </c>
      <c r="K794" s="117" t="s">
        <v>151</v>
      </c>
      <c r="L794" s="117" t="s">
        <v>2759</v>
      </c>
      <c r="M794" s="117" t="s">
        <v>145</v>
      </c>
      <c r="N794" s="117" t="s">
        <v>146</v>
      </c>
      <c r="O794" s="117" t="s">
        <v>153</v>
      </c>
      <c r="P794" s="117" t="s">
        <v>154</v>
      </c>
      <c r="Q794" s="117" t="s">
        <v>155</v>
      </c>
      <c r="R794" s="117" t="s">
        <v>145</v>
      </c>
      <c r="S794" s="117" t="s">
        <v>156</v>
      </c>
      <c r="T794" s="117" t="s">
        <v>154</v>
      </c>
      <c r="U794" s="117" t="s">
        <v>145</v>
      </c>
      <c r="V794" s="117" t="s">
        <v>145</v>
      </c>
      <c r="W794" s="117" t="s">
        <v>157</v>
      </c>
      <c r="X794" s="117" t="s">
        <v>157</v>
      </c>
      <c r="Y794" s="117" t="s">
        <v>158</v>
      </c>
      <c r="Z794" s="117" t="s">
        <v>159</v>
      </c>
      <c r="AA794" s="117" t="s">
        <v>145</v>
      </c>
      <c r="AB794" s="117" t="s">
        <v>145</v>
      </c>
      <c r="AC794" s="117" t="s">
        <v>145</v>
      </c>
      <c r="AD794" s="117" t="s">
        <v>145</v>
      </c>
      <c r="AE794" s="117" t="s">
        <v>2774</v>
      </c>
      <c r="AF794" s="117" t="s">
        <v>145</v>
      </c>
      <c r="AG794" s="117" t="s">
        <v>145</v>
      </c>
      <c r="AH794" s="117" t="s">
        <v>147</v>
      </c>
      <c r="AI794" s="117" t="s">
        <v>145</v>
      </c>
      <c r="AJ794" s="117" t="s">
        <v>145</v>
      </c>
      <c r="AK794" s="117" t="s">
        <v>145</v>
      </c>
      <c r="AL794" s="117" t="s">
        <v>145</v>
      </c>
      <c r="AM794" s="117" t="s">
        <v>145</v>
      </c>
      <c r="AN794" s="117" t="s">
        <v>145</v>
      </c>
      <c r="AO794" s="117" t="s">
        <v>1388</v>
      </c>
      <c r="AP794" s="117" t="s">
        <v>2775</v>
      </c>
      <c r="AQ794" s="117" t="s">
        <v>2776</v>
      </c>
      <c r="AR794" s="117" t="s">
        <v>1391</v>
      </c>
      <c r="AS794" s="117" t="s">
        <v>2777</v>
      </c>
      <c r="AT794" s="117" t="s">
        <v>2778</v>
      </c>
      <c r="AU794" s="117" t="s">
        <v>145</v>
      </c>
      <c r="AV794" s="117" t="s">
        <v>2779</v>
      </c>
      <c r="AW794" s="117" t="s">
        <v>2780</v>
      </c>
      <c r="AX794" s="117" t="s">
        <v>2781</v>
      </c>
      <c r="AY794" s="117" t="s">
        <v>145</v>
      </c>
      <c r="AZ794" s="117" t="s">
        <v>2778</v>
      </c>
      <c r="BA794" s="117" t="s">
        <v>145</v>
      </c>
      <c r="BB794" s="117" t="s">
        <v>145</v>
      </c>
      <c r="BC794" s="117" t="s">
        <v>145</v>
      </c>
      <c r="BD794" s="117" t="s">
        <v>145</v>
      </c>
      <c r="BE794" s="117" t="s">
        <v>145</v>
      </c>
      <c r="BF794" s="117" t="s">
        <v>145</v>
      </c>
      <c r="BG794" s="117" t="s">
        <v>145</v>
      </c>
      <c r="BH794" s="117" t="s">
        <v>145</v>
      </c>
      <c r="BI794" s="117" t="s">
        <v>145</v>
      </c>
      <c r="BJ794" s="117" t="s">
        <v>145</v>
      </c>
      <c r="BK794" s="117" t="s">
        <v>145</v>
      </c>
      <c r="BL794" s="117" t="s">
        <v>170</v>
      </c>
      <c r="BM794" s="117" t="s">
        <v>145</v>
      </c>
      <c r="BN794" s="117" t="s">
        <v>145</v>
      </c>
      <c r="BO794" s="117" t="s">
        <v>145</v>
      </c>
      <c r="BP794" s="117" t="s">
        <v>145</v>
      </c>
      <c r="BQ794" s="117" t="s">
        <v>145</v>
      </c>
      <c r="BR794" s="117" t="s">
        <v>145</v>
      </c>
      <c r="BS794" s="117" t="s">
        <v>145</v>
      </c>
      <c r="BT794" s="117" t="s">
        <v>145</v>
      </c>
      <c r="BU794" s="117" t="s">
        <v>145</v>
      </c>
      <c r="BV794" s="117" t="s">
        <v>171</v>
      </c>
      <c r="BW794" s="117" t="s">
        <v>145</v>
      </c>
      <c r="BX794" s="117" t="s">
        <v>145</v>
      </c>
      <c r="BY794" s="117" t="s">
        <v>145</v>
      </c>
      <c r="BZ794" s="117" t="s">
        <v>145</v>
      </c>
      <c r="CA794" s="117" t="s">
        <v>145</v>
      </c>
      <c r="CB794" s="117" t="s">
        <v>172</v>
      </c>
      <c r="CC794" s="117" t="s">
        <v>172</v>
      </c>
      <c r="CD794" s="117" t="s">
        <v>145</v>
      </c>
      <c r="CE794" s="117" t="s">
        <v>145</v>
      </c>
      <c r="CF794" s="117" t="s">
        <v>145</v>
      </c>
      <c r="CG794" s="117" t="s">
        <v>145</v>
      </c>
      <c r="CH794" s="117" t="s">
        <v>145</v>
      </c>
      <c r="CI794" s="117" t="s">
        <v>145</v>
      </c>
      <c r="CJ794" s="117" t="s">
        <v>145</v>
      </c>
      <c r="CK794" s="117" t="s">
        <v>145</v>
      </c>
      <c r="CL794" s="117" t="s">
        <v>145</v>
      </c>
      <c r="CM794" s="117" t="s">
        <v>145</v>
      </c>
      <c r="CN794" s="117" t="s">
        <v>145</v>
      </c>
      <c r="CO794" s="117" t="s">
        <v>145</v>
      </c>
      <c r="CP794" s="117" t="s">
        <v>145</v>
      </c>
      <c r="CQ794" s="117" t="s">
        <v>145</v>
      </c>
      <c r="CR794" s="117" t="s">
        <v>145</v>
      </c>
      <c r="CS794" s="117" t="s">
        <v>173</v>
      </c>
      <c r="CT794" s="117" t="s">
        <v>181</v>
      </c>
      <c r="CU794" s="117" t="s">
        <v>175</v>
      </c>
      <c r="CV794" s="117" t="s">
        <v>176</v>
      </c>
      <c r="CW794" s="117" t="s">
        <v>177</v>
      </c>
      <c r="CX794" s="117" t="s">
        <v>178</v>
      </c>
      <c r="CY794" s="117" t="s">
        <v>178</v>
      </c>
      <c r="CZ794" s="117" t="s">
        <v>179</v>
      </c>
      <c r="DA794" s="117" t="s">
        <v>179</v>
      </c>
      <c r="DB794" s="117" t="s">
        <v>145</v>
      </c>
      <c r="DC794" s="117" t="s">
        <v>145</v>
      </c>
      <c r="DD794" s="117" t="s">
        <v>179</v>
      </c>
      <c r="DE794" s="117" t="s">
        <v>145</v>
      </c>
      <c r="DF794" s="117" t="s">
        <v>145</v>
      </c>
      <c r="DG794" s="117" t="s">
        <v>145</v>
      </c>
      <c r="DH794" s="117" t="s">
        <v>145</v>
      </c>
      <c r="DI794" s="117" t="s">
        <v>145</v>
      </c>
      <c r="DJ794" s="117" t="s">
        <v>145</v>
      </c>
      <c r="DK794" s="117" t="s">
        <v>145</v>
      </c>
      <c r="DL794" s="117" t="s">
        <v>145</v>
      </c>
      <c r="DM794" s="117" t="s">
        <v>145</v>
      </c>
      <c r="DN794" s="117" t="s">
        <v>145</v>
      </c>
      <c r="DO794" s="117" t="s">
        <v>145</v>
      </c>
      <c r="DP794" s="117" t="s">
        <v>145</v>
      </c>
      <c r="DQ794" s="117" t="s">
        <v>145</v>
      </c>
      <c r="DR794" s="117" t="s">
        <v>145</v>
      </c>
      <c r="DS794" s="117" t="s">
        <v>145</v>
      </c>
      <c r="DT794" s="117" t="s">
        <v>145</v>
      </c>
      <c r="DU794" s="117" t="s">
        <v>145</v>
      </c>
      <c r="DV794" s="117" t="s">
        <v>145</v>
      </c>
      <c r="DW794" s="117" t="s">
        <v>145</v>
      </c>
      <c r="DX794" s="117" t="s">
        <v>145</v>
      </c>
      <c r="DY794" s="117" t="s">
        <v>145</v>
      </c>
      <c r="DZ794" s="117" t="s">
        <v>145</v>
      </c>
      <c r="EA794" s="117" t="s">
        <v>145</v>
      </c>
      <c r="EB794" s="117" t="s">
        <v>145</v>
      </c>
      <c r="EC794" s="117" t="s">
        <v>180</v>
      </c>
      <c r="ED794" s="117" t="s">
        <v>145</v>
      </c>
      <c r="EE794" s="117" t="s">
        <v>154</v>
      </c>
      <c r="EF794" s="117" t="s">
        <v>145</v>
      </c>
      <c r="EG794" s="117" t="s">
        <v>145</v>
      </c>
      <c r="EH794" s="117" t="s">
        <v>145</v>
      </c>
      <c r="EI794" s="117" t="s">
        <v>145</v>
      </c>
      <c r="EJ794" s="117" t="s">
        <v>145</v>
      </c>
      <c r="EK794" s="117" t="s">
        <v>145</v>
      </c>
      <c r="EL794" s="117" t="s">
        <v>145</v>
      </c>
      <c r="EM794" s="117" t="s">
        <v>145</v>
      </c>
      <c r="EN794" s="117" t="s">
        <v>147</v>
      </c>
    </row>
    <row r="795" spans="1:144">
      <c r="A795" s="117" t="s">
        <v>2782</v>
      </c>
      <c r="B795" s="117" t="s">
        <v>145</v>
      </c>
      <c r="C795" s="117" t="s">
        <v>146</v>
      </c>
      <c r="D795" s="117" t="s">
        <v>145</v>
      </c>
      <c r="E795" s="117" t="s">
        <v>147</v>
      </c>
      <c r="F795" s="117" t="s">
        <v>145</v>
      </c>
      <c r="G795" s="117" t="s">
        <v>148</v>
      </c>
      <c r="H795" s="117" t="s">
        <v>149</v>
      </c>
      <c r="I795" s="117" t="s">
        <v>145</v>
      </c>
      <c r="J795" s="117" t="s">
        <v>150</v>
      </c>
      <c r="K795" s="117" t="s">
        <v>151</v>
      </c>
      <c r="L795" s="117" t="s">
        <v>2783</v>
      </c>
      <c r="M795" s="117" t="s">
        <v>145</v>
      </c>
      <c r="N795" s="117" t="s">
        <v>146</v>
      </c>
      <c r="O795" s="117" t="s">
        <v>153</v>
      </c>
      <c r="P795" s="117" t="s">
        <v>154</v>
      </c>
      <c r="Q795" s="117" t="s">
        <v>155</v>
      </c>
      <c r="R795" s="117" t="s">
        <v>145</v>
      </c>
      <c r="S795" s="117" t="s">
        <v>156</v>
      </c>
      <c r="T795" s="117" t="s">
        <v>154</v>
      </c>
      <c r="U795" s="117" t="s">
        <v>145</v>
      </c>
      <c r="V795" s="117" t="s">
        <v>145</v>
      </c>
      <c r="W795" s="117" t="s">
        <v>157</v>
      </c>
      <c r="X795" s="117" t="s">
        <v>157</v>
      </c>
      <c r="Y795" s="117" t="s">
        <v>158</v>
      </c>
      <c r="Z795" s="117" t="s">
        <v>159</v>
      </c>
      <c r="AA795" s="117" t="s">
        <v>145</v>
      </c>
      <c r="AB795" s="117" t="s">
        <v>145</v>
      </c>
      <c r="AC795" s="117" t="s">
        <v>145</v>
      </c>
      <c r="AD795" s="117" t="s">
        <v>145</v>
      </c>
      <c r="AE795" s="117" t="s">
        <v>2784</v>
      </c>
      <c r="AF795" s="117" t="s">
        <v>145</v>
      </c>
      <c r="AG795" s="117" t="s">
        <v>145</v>
      </c>
      <c r="AH795" s="117" t="s">
        <v>147</v>
      </c>
      <c r="AI795" s="117" t="s">
        <v>145</v>
      </c>
      <c r="AJ795" s="117" t="s">
        <v>145</v>
      </c>
      <c r="AK795" s="117" t="s">
        <v>145</v>
      </c>
      <c r="AL795" s="117" t="s">
        <v>145</v>
      </c>
      <c r="AM795" s="117" t="s">
        <v>145</v>
      </c>
      <c r="AN795" s="117" t="s">
        <v>145</v>
      </c>
      <c r="AO795" s="117" t="s">
        <v>1016</v>
      </c>
      <c r="AP795" s="117" t="s">
        <v>2785</v>
      </c>
      <c r="AQ795" s="117" t="s">
        <v>2785</v>
      </c>
      <c r="AR795" s="117" t="s">
        <v>164</v>
      </c>
      <c r="AS795" s="117" t="s">
        <v>2453</v>
      </c>
      <c r="AT795" s="117" t="s">
        <v>458</v>
      </c>
      <c r="AU795" s="117" t="s">
        <v>145</v>
      </c>
      <c r="AV795" s="117" t="s">
        <v>2786</v>
      </c>
      <c r="AW795" s="117" t="s">
        <v>2787</v>
      </c>
      <c r="AX795" s="117" t="s">
        <v>2788</v>
      </c>
      <c r="AY795" s="117" t="s">
        <v>145</v>
      </c>
      <c r="AZ795" s="117" t="s">
        <v>458</v>
      </c>
      <c r="BA795" s="117" t="s">
        <v>145</v>
      </c>
      <c r="BB795" s="117" t="s">
        <v>145</v>
      </c>
      <c r="BC795" s="117" t="s">
        <v>145</v>
      </c>
      <c r="BD795" s="117" t="s">
        <v>145</v>
      </c>
      <c r="BE795" s="117" t="s">
        <v>145</v>
      </c>
      <c r="BF795" s="117" t="s">
        <v>145</v>
      </c>
      <c r="BG795" s="117" t="s">
        <v>145</v>
      </c>
      <c r="BH795" s="117" t="s">
        <v>145</v>
      </c>
      <c r="BI795" s="117" t="s">
        <v>145</v>
      </c>
      <c r="BJ795" s="117" t="s">
        <v>145</v>
      </c>
      <c r="BK795" s="117" t="s">
        <v>145</v>
      </c>
      <c r="BL795" s="117" t="s">
        <v>170</v>
      </c>
      <c r="BM795" s="117" t="s">
        <v>145</v>
      </c>
      <c r="BN795" s="117" t="s">
        <v>145</v>
      </c>
      <c r="BO795" s="117" t="s">
        <v>145</v>
      </c>
      <c r="BP795" s="117" t="s">
        <v>145</v>
      </c>
      <c r="BQ795" s="117" t="s">
        <v>145</v>
      </c>
      <c r="BR795" s="117" t="s">
        <v>145</v>
      </c>
      <c r="BS795" s="117" t="s">
        <v>145</v>
      </c>
      <c r="BT795" s="117" t="s">
        <v>145</v>
      </c>
      <c r="BU795" s="117" t="s">
        <v>145</v>
      </c>
      <c r="BV795" s="117" t="s">
        <v>171</v>
      </c>
      <c r="BW795" s="117" t="s">
        <v>145</v>
      </c>
      <c r="BX795" s="117" t="s">
        <v>145</v>
      </c>
      <c r="BY795" s="117" t="s">
        <v>145</v>
      </c>
      <c r="BZ795" s="117" t="s">
        <v>145</v>
      </c>
      <c r="CA795" s="117" t="s">
        <v>145</v>
      </c>
      <c r="CB795" s="117" t="s">
        <v>172</v>
      </c>
      <c r="CC795" s="117" t="s">
        <v>172</v>
      </c>
      <c r="CD795" s="117" t="s">
        <v>145</v>
      </c>
      <c r="CE795" s="117" t="s">
        <v>145</v>
      </c>
      <c r="CF795" s="117" t="s">
        <v>145</v>
      </c>
      <c r="CG795" s="117" t="s">
        <v>145</v>
      </c>
      <c r="CH795" s="117" t="s">
        <v>145</v>
      </c>
      <c r="CI795" s="117" t="s">
        <v>145</v>
      </c>
      <c r="CJ795" s="117" t="s">
        <v>145</v>
      </c>
      <c r="CK795" s="117" t="s">
        <v>145</v>
      </c>
      <c r="CL795" s="117" t="s">
        <v>145</v>
      </c>
      <c r="CM795" s="117" t="s">
        <v>145</v>
      </c>
      <c r="CN795" s="117" t="s">
        <v>145</v>
      </c>
      <c r="CO795" s="117" t="s">
        <v>145</v>
      </c>
      <c r="CP795" s="117" t="s">
        <v>145</v>
      </c>
      <c r="CQ795" s="117" t="s">
        <v>145</v>
      </c>
      <c r="CR795" s="117" t="s">
        <v>145</v>
      </c>
      <c r="CS795" s="117" t="s">
        <v>173</v>
      </c>
      <c r="CT795" s="117" t="s">
        <v>174</v>
      </c>
      <c r="CU795" s="117" t="s">
        <v>182</v>
      </c>
      <c r="CV795" s="117" t="s">
        <v>183</v>
      </c>
      <c r="CW795" s="117" t="s">
        <v>184</v>
      </c>
      <c r="CX795" s="117" t="s">
        <v>178</v>
      </c>
      <c r="CY795" s="117" t="s">
        <v>178</v>
      </c>
      <c r="CZ795" s="117" t="s">
        <v>179</v>
      </c>
      <c r="DA795" s="117" t="s">
        <v>179</v>
      </c>
      <c r="DB795" s="117" t="s">
        <v>145</v>
      </c>
      <c r="DC795" s="117" t="s">
        <v>145</v>
      </c>
      <c r="DD795" s="117" t="s">
        <v>179</v>
      </c>
      <c r="DE795" s="117" t="s">
        <v>145</v>
      </c>
      <c r="DF795" s="117" t="s">
        <v>145</v>
      </c>
      <c r="DG795" s="117" t="s">
        <v>145</v>
      </c>
      <c r="DH795" s="117" t="s">
        <v>145</v>
      </c>
      <c r="DI795" s="117" t="s">
        <v>145</v>
      </c>
      <c r="DJ795" s="117" t="s">
        <v>145</v>
      </c>
      <c r="DK795" s="117" t="s">
        <v>145</v>
      </c>
      <c r="DL795" s="117" t="s">
        <v>145</v>
      </c>
      <c r="DM795" s="117" t="s">
        <v>145</v>
      </c>
      <c r="DN795" s="117" t="s">
        <v>145</v>
      </c>
      <c r="DO795" s="117" t="s">
        <v>145</v>
      </c>
      <c r="DP795" s="117" t="s">
        <v>145</v>
      </c>
      <c r="DQ795" s="117" t="s">
        <v>145</v>
      </c>
      <c r="DR795" s="117" t="s">
        <v>145</v>
      </c>
      <c r="DS795" s="117" t="s">
        <v>145</v>
      </c>
      <c r="DT795" s="117" t="s">
        <v>145</v>
      </c>
      <c r="DU795" s="117" t="s">
        <v>145</v>
      </c>
      <c r="DV795" s="117" t="s">
        <v>145</v>
      </c>
      <c r="DW795" s="117" t="s">
        <v>145</v>
      </c>
      <c r="DX795" s="117" t="s">
        <v>145</v>
      </c>
      <c r="DY795" s="117" t="s">
        <v>145</v>
      </c>
      <c r="DZ795" s="117" t="s">
        <v>145</v>
      </c>
      <c r="EA795" s="117" t="s">
        <v>145</v>
      </c>
      <c r="EB795" s="117" t="s">
        <v>145</v>
      </c>
      <c r="EC795" s="117" t="s">
        <v>180</v>
      </c>
      <c r="ED795" s="117" t="s">
        <v>145</v>
      </c>
      <c r="EE795" s="117" t="s">
        <v>154</v>
      </c>
      <c r="EF795" s="117" t="s">
        <v>145</v>
      </c>
      <c r="EG795" s="117" t="s">
        <v>145</v>
      </c>
      <c r="EH795" s="117" t="s">
        <v>145</v>
      </c>
      <c r="EI795" s="117" t="s">
        <v>145</v>
      </c>
      <c r="EJ795" s="117" t="s">
        <v>145</v>
      </c>
      <c r="EK795" s="117" t="s">
        <v>145</v>
      </c>
      <c r="EL795" s="117" t="s">
        <v>145</v>
      </c>
      <c r="EM795" s="117" t="s">
        <v>145</v>
      </c>
      <c r="EN795" s="117" t="s">
        <v>147</v>
      </c>
    </row>
    <row r="796" spans="1:144">
      <c r="A796" s="117" t="s">
        <v>2782</v>
      </c>
      <c r="B796" s="117" t="s">
        <v>145</v>
      </c>
      <c r="C796" s="117" t="s">
        <v>146</v>
      </c>
      <c r="D796" s="117" t="s">
        <v>145</v>
      </c>
      <c r="E796" s="117" t="s">
        <v>147</v>
      </c>
      <c r="F796" s="117" t="s">
        <v>145</v>
      </c>
      <c r="G796" s="117" t="s">
        <v>148</v>
      </c>
      <c r="H796" s="117" t="s">
        <v>149</v>
      </c>
      <c r="I796" s="117" t="s">
        <v>145</v>
      </c>
      <c r="J796" s="117" t="s">
        <v>150</v>
      </c>
      <c r="K796" s="117" t="s">
        <v>151</v>
      </c>
      <c r="L796" s="117" t="s">
        <v>2783</v>
      </c>
      <c r="M796" s="117" t="s">
        <v>145</v>
      </c>
      <c r="N796" s="117" t="s">
        <v>146</v>
      </c>
      <c r="O796" s="117" t="s">
        <v>153</v>
      </c>
      <c r="P796" s="117" t="s">
        <v>154</v>
      </c>
      <c r="Q796" s="117" t="s">
        <v>155</v>
      </c>
      <c r="R796" s="117" t="s">
        <v>145</v>
      </c>
      <c r="S796" s="117" t="s">
        <v>156</v>
      </c>
      <c r="T796" s="117" t="s">
        <v>154</v>
      </c>
      <c r="U796" s="117" t="s">
        <v>145</v>
      </c>
      <c r="V796" s="117" t="s">
        <v>145</v>
      </c>
      <c r="W796" s="117" t="s">
        <v>157</v>
      </c>
      <c r="X796" s="117" t="s">
        <v>157</v>
      </c>
      <c r="Y796" s="117" t="s">
        <v>158</v>
      </c>
      <c r="Z796" s="117" t="s">
        <v>159</v>
      </c>
      <c r="AA796" s="117" t="s">
        <v>145</v>
      </c>
      <c r="AB796" s="117" t="s">
        <v>145</v>
      </c>
      <c r="AC796" s="117" t="s">
        <v>145</v>
      </c>
      <c r="AD796" s="117" t="s">
        <v>145</v>
      </c>
      <c r="AE796" s="117" t="s">
        <v>2784</v>
      </c>
      <c r="AF796" s="117" t="s">
        <v>145</v>
      </c>
      <c r="AG796" s="117" t="s">
        <v>145</v>
      </c>
      <c r="AH796" s="117" t="s">
        <v>147</v>
      </c>
      <c r="AI796" s="117" t="s">
        <v>145</v>
      </c>
      <c r="AJ796" s="117" t="s">
        <v>145</v>
      </c>
      <c r="AK796" s="117" t="s">
        <v>145</v>
      </c>
      <c r="AL796" s="117" t="s">
        <v>145</v>
      </c>
      <c r="AM796" s="117" t="s">
        <v>145</v>
      </c>
      <c r="AN796" s="117" t="s">
        <v>145</v>
      </c>
      <c r="AO796" s="117" t="s">
        <v>1016</v>
      </c>
      <c r="AP796" s="117" t="s">
        <v>2785</v>
      </c>
      <c r="AQ796" s="117" t="s">
        <v>2785</v>
      </c>
      <c r="AR796" s="117" t="s">
        <v>164</v>
      </c>
      <c r="AS796" s="117" t="s">
        <v>2453</v>
      </c>
      <c r="AT796" s="117" t="s">
        <v>458</v>
      </c>
      <c r="AU796" s="117" t="s">
        <v>145</v>
      </c>
      <c r="AV796" s="117" t="s">
        <v>2786</v>
      </c>
      <c r="AW796" s="117" t="s">
        <v>2787</v>
      </c>
      <c r="AX796" s="117" t="s">
        <v>2788</v>
      </c>
      <c r="AY796" s="117" t="s">
        <v>145</v>
      </c>
      <c r="AZ796" s="117" t="s">
        <v>458</v>
      </c>
      <c r="BA796" s="117" t="s">
        <v>145</v>
      </c>
      <c r="BB796" s="117" t="s">
        <v>145</v>
      </c>
      <c r="BC796" s="117" t="s">
        <v>145</v>
      </c>
      <c r="BD796" s="117" t="s">
        <v>145</v>
      </c>
      <c r="BE796" s="117" t="s">
        <v>145</v>
      </c>
      <c r="BF796" s="117" t="s">
        <v>145</v>
      </c>
      <c r="BG796" s="117" t="s">
        <v>145</v>
      </c>
      <c r="BH796" s="117" t="s">
        <v>145</v>
      </c>
      <c r="BI796" s="117" t="s">
        <v>145</v>
      </c>
      <c r="BJ796" s="117" t="s">
        <v>145</v>
      </c>
      <c r="BK796" s="117" t="s">
        <v>145</v>
      </c>
      <c r="BL796" s="117" t="s">
        <v>170</v>
      </c>
      <c r="BM796" s="117" t="s">
        <v>145</v>
      </c>
      <c r="BN796" s="117" t="s">
        <v>145</v>
      </c>
      <c r="BO796" s="117" t="s">
        <v>145</v>
      </c>
      <c r="BP796" s="117" t="s">
        <v>145</v>
      </c>
      <c r="BQ796" s="117" t="s">
        <v>145</v>
      </c>
      <c r="BR796" s="117" t="s">
        <v>145</v>
      </c>
      <c r="BS796" s="117" t="s">
        <v>145</v>
      </c>
      <c r="BT796" s="117" t="s">
        <v>145</v>
      </c>
      <c r="BU796" s="117" t="s">
        <v>145</v>
      </c>
      <c r="BV796" s="117" t="s">
        <v>171</v>
      </c>
      <c r="BW796" s="117" t="s">
        <v>145</v>
      </c>
      <c r="BX796" s="117" t="s">
        <v>145</v>
      </c>
      <c r="BY796" s="117" t="s">
        <v>145</v>
      </c>
      <c r="BZ796" s="117" t="s">
        <v>145</v>
      </c>
      <c r="CA796" s="117" t="s">
        <v>145</v>
      </c>
      <c r="CB796" s="117" t="s">
        <v>172</v>
      </c>
      <c r="CC796" s="117" t="s">
        <v>172</v>
      </c>
      <c r="CD796" s="117" t="s">
        <v>145</v>
      </c>
      <c r="CE796" s="117" t="s">
        <v>145</v>
      </c>
      <c r="CF796" s="117" t="s">
        <v>145</v>
      </c>
      <c r="CG796" s="117" t="s">
        <v>145</v>
      </c>
      <c r="CH796" s="117" t="s">
        <v>145</v>
      </c>
      <c r="CI796" s="117" t="s">
        <v>145</v>
      </c>
      <c r="CJ796" s="117" t="s">
        <v>145</v>
      </c>
      <c r="CK796" s="117" t="s">
        <v>145</v>
      </c>
      <c r="CL796" s="117" t="s">
        <v>145</v>
      </c>
      <c r="CM796" s="117" t="s">
        <v>145</v>
      </c>
      <c r="CN796" s="117" t="s">
        <v>145</v>
      </c>
      <c r="CO796" s="117" t="s">
        <v>145</v>
      </c>
      <c r="CP796" s="117" t="s">
        <v>145</v>
      </c>
      <c r="CQ796" s="117" t="s">
        <v>145</v>
      </c>
      <c r="CR796" s="117" t="s">
        <v>145</v>
      </c>
      <c r="CS796" s="117" t="s">
        <v>173</v>
      </c>
      <c r="CT796" s="117" t="s">
        <v>181</v>
      </c>
      <c r="CU796" s="117" t="s">
        <v>175</v>
      </c>
      <c r="CV796" s="117" t="s">
        <v>176</v>
      </c>
      <c r="CW796" s="117" t="s">
        <v>177</v>
      </c>
      <c r="CX796" s="117" t="s">
        <v>178</v>
      </c>
      <c r="CY796" s="117" t="s">
        <v>178</v>
      </c>
      <c r="CZ796" s="117" t="s">
        <v>179</v>
      </c>
      <c r="DA796" s="117" t="s">
        <v>179</v>
      </c>
      <c r="DB796" s="117" t="s">
        <v>145</v>
      </c>
      <c r="DC796" s="117" t="s">
        <v>145</v>
      </c>
      <c r="DD796" s="117" t="s">
        <v>179</v>
      </c>
      <c r="DE796" s="117" t="s">
        <v>145</v>
      </c>
      <c r="DF796" s="117" t="s">
        <v>145</v>
      </c>
      <c r="DG796" s="117" t="s">
        <v>145</v>
      </c>
      <c r="DH796" s="117" t="s">
        <v>145</v>
      </c>
      <c r="DI796" s="117" t="s">
        <v>145</v>
      </c>
      <c r="DJ796" s="117" t="s">
        <v>145</v>
      </c>
      <c r="DK796" s="117" t="s">
        <v>145</v>
      </c>
      <c r="DL796" s="117" t="s">
        <v>145</v>
      </c>
      <c r="DM796" s="117" t="s">
        <v>145</v>
      </c>
      <c r="DN796" s="117" t="s">
        <v>145</v>
      </c>
      <c r="DO796" s="117" t="s">
        <v>145</v>
      </c>
      <c r="DP796" s="117" t="s">
        <v>145</v>
      </c>
      <c r="DQ796" s="117" t="s">
        <v>145</v>
      </c>
      <c r="DR796" s="117" t="s">
        <v>145</v>
      </c>
      <c r="DS796" s="117" t="s">
        <v>145</v>
      </c>
      <c r="DT796" s="117" t="s">
        <v>145</v>
      </c>
      <c r="DU796" s="117" t="s">
        <v>145</v>
      </c>
      <c r="DV796" s="117" t="s">
        <v>145</v>
      </c>
      <c r="DW796" s="117" t="s">
        <v>145</v>
      </c>
      <c r="DX796" s="117" t="s">
        <v>145</v>
      </c>
      <c r="DY796" s="117" t="s">
        <v>145</v>
      </c>
      <c r="DZ796" s="117" t="s">
        <v>145</v>
      </c>
      <c r="EA796" s="117" t="s">
        <v>145</v>
      </c>
      <c r="EB796" s="117" t="s">
        <v>145</v>
      </c>
      <c r="EC796" s="117" t="s">
        <v>180</v>
      </c>
      <c r="ED796" s="117" t="s">
        <v>145</v>
      </c>
      <c r="EE796" s="117" t="s">
        <v>154</v>
      </c>
      <c r="EF796" s="117" t="s">
        <v>145</v>
      </c>
      <c r="EG796" s="117" t="s">
        <v>145</v>
      </c>
      <c r="EH796" s="117" t="s">
        <v>145</v>
      </c>
      <c r="EI796" s="117" t="s">
        <v>145</v>
      </c>
      <c r="EJ796" s="117" t="s">
        <v>145</v>
      </c>
      <c r="EK796" s="117" t="s">
        <v>145</v>
      </c>
      <c r="EL796" s="117" t="s">
        <v>145</v>
      </c>
      <c r="EM796" s="117" t="s">
        <v>145</v>
      </c>
      <c r="EN796" s="117" t="s">
        <v>147</v>
      </c>
    </row>
    <row r="797" spans="1:144">
      <c r="AT797" s="6"/>
      <c r="AU797" s="118"/>
      <c r="AW797" s="118"/>
    </row>
    <row r="798" spans="1:144">
      <c r="AT798" s="6"/>
      <c r="AU798" s="118"/>
      <c r="AW798" s="118"/>
    </row>
    <row r="799" spans="1:144">
      <c r="AT799" s="6"/>
      <c r="AU799" s="118"/>
      <c r="AW799" s="118"/>
    </row>
    <row r="800" spans="1:144">
      <c r="AT800" s="6"/>
      <c r="AU800" s="118"/>
      <c r="AW800" s="118"/>
    </row>
    <row r="801" spans="46:49">
      <c r="AT801" s="6"/>
      <c r="AU801" s="118"/>
      <c r="AW801" s="118"/>
    </row>
    <row r="802" spans="46:49">
      <c r="AT802" s="6"/>
      <c r="AU802" s="118"/>
      <c r="AW802" s="118"/>
    </row>
    <row r="803" spans="46:49">
      <c r="AT803" s="6"/>
      <c r="AU803" s="118"/>
      <c r="AW803" s="118"/>
    </row>
    <row r="804" spans="46:49">
      <c r="AT804" s="6"/>
      <c r="AU804" s="118"/>
      <c r="AW804" s="118"/>
    </row>
    <row r="805" spans="46:49">
      <c r="AT805" s="6"/>
      <c r="AU805" s="118"/>
      <c r="AW805" s="118"/>
    </row>
    <row r="806" spans="46:49">
      <c r="AT806" s="6"/>
      <c r="AU806" s="118"/>
      <c r="AW806" s="118"/>
    </row>
    <row r="807" spans="46:49">
      <c r="AT807" s="6"/>
      <c r="AU807" s="118"/>
      <c r="AW807" s="118"/>
    </row>
    <row r="808" spans="46:49">
      <c r="AT808" s="6"/>
      <c r="AU808" s="118"/>
      <c r="AW808" s="118"/>
    </row>
    <row r="809" spans="46:49">
      <c r="AT809" s="6"/>
      <c r="AU809" s="118"/>
      <c r="AW809" s="118"/>
    </row>
    <row r="810" spans="46:49">
      <c r="AT810" s="6"/>
      <c r="AU810" s="118"/>
      <c r="AW810" s="118"/>
    </row>
    <row r="811" spans="46:49">
      <c r="AT811" s="6"/>
      <c r="AU811" s="118"/>
      <c r="AW811" s="118"/>
    </row>
    <row r="812" spans="46:49">
      <c r="AT812" s="6"/>
      <c r="AU812" s="118"/>
      <c r="AW812" s="118"/>
    </row>
    <row r="813" spans="46:49">
      <c r="AT813" s="6"/>
      <c r="AU813" s="118"/>
      <c r="AW813" s="118"/>
    </row>
    <row r="814" spans="46:49">
      <c r="AT814" s="6"/>
      <c r="AU814" s="118"/>
      <c r="AW814" s="118"/>
    </row>
    <row r="815" spans="46:49">
      <c r="AT815" s="6"/>
      <c r="AU815" s="118"/>
      <c r="AW815" s="118"/>
    </row>
    <row r="816" spans="46:49">
      <c r="AT816" s="6"/>
      <c r="AU816" s="118"/>
      <c r="AW816" s="118"/>
    </row>
    <row r="817" spans="46:49">
      <c r="AT817" s="6"/>
      <c r="AU817" s="118"/>
      <c r="AW817" s="118"/>
    </row>
    <row r="818" spans="46:49">
      <c r="AT818" s="6"/>
      <c r="AU818" s="118"/>
      <c r="AW818" s="118"/>
    </row>
    <row r="819" spans="46:49">
      <c r="AT819" s="6"/>
      <c r="AU819" s="118"/>
      <c r="AW819" s="118"/>
    </row>
    <row r="820" spans="46:49">
      <c r="AT820" s="6"/>
      <c r="AU820" s="118"/>
      <c r="AW820" s="118"/>
    </row>
    <row r="821" spans="46:49">
      <c r="AT821" s="6"/>
      <c r="AU821" s="118"/>
      <c r="AW821" s="118"/>
    </row>
    <row r="822" spans="46:49">
      <c r="AT822" s="6"/>
      <c r="AU822" s="118"/>
      <c r="AW822" s="118"/>
    </row>
    <row r="823" spans="46:49">
      <c r="AT823" s="6"/>
      <c r="AU823" s="118"/>
      <c r="AW823" s="118"/>
    </row>
    <row r="824" spans="46:49">
      <c r="AT824" s="6"/>
      <c r="AU824" s="118"/>
      <c r="AW824" s="118"/>
    </row>
    <row r="825" spans="46:49">
      <c r="AT825" s="6"/>
      <c r="AU825" s="118"/>
      <c r="AW825" s="118"/>
    </row>
    <row r="826" spans="46:49">
      <c r="AT826" s="6"/>
      <c r="AU826" s="118"/>
      <c r="AW826" s="118"/>
    </row>
    <row r="827" spans="46:49">
      <c r="AT827" s="6"/>
      <c r="AU827" s="118"/>
      <c r="AW827" s="118"/>
    </row>
    <row r="828" spans="46:49">
      <c r="AT828" s="6"/>
      <c r="AU828" s="118"/>
      <c r="AW828" s="118"/>
    </row>
    <row r="829" spans="46:49">
      <c r="AT829" s="6"/>
      <c r="AU829" s="118"/>
      <c r="AW829" s="118"/>
    </row>
    <row r="830" spans="46:49">
      <c r="AT830" s="6"/>
      <c r="AU830" s="118"/>
      <c r="AW830" s="118"/>
    </row>
    <row r="831" spans="46:49">
      <c r="AT831" s="6"/>
      <c r="AU831" s="118"/>
      <c r="AW831" s="118"/>
    </row>
    <row r="832" spans="46:49">
      <c r="AT832" s="6"/>
      <c r="AU832" s="118"/>
      <c r="AW832" s="118"/>
    </row>
    <row r="833" spans="46:49">
      <c r="AT833" s="6"/>
      <c r="AU833" s="118"/>
      <c r="AW833" s="118"/>
    </row>
    <row r="834" spans="46:49">
      <c r="AT834" s="6"/>
      <c r="AU834" s="118"/>
      <c r="AW834" s="118"/>
    </row>
    <row r="835" spans="46:49">
      <c r="AT835" s="6"/>
      <c r="AU835" s="118"/>
      <c r="AW835" s="118"/>
    </row>
    <row r="836" spans="46:49">
      <c r="AT836" s="6"/>
      <c r="AU836" s="118"/>
      <c r="AW836" s="118"/>
    </row>
    <row r="837" spans="46:49">
      <c r="AT837" s="6"/>
      <c r="AU837" s="118"/>
      <c r="AW837" s="118"/>
    </row>
    <row r="838" spans="46:49">
      <c r="AT838" s="6"/>
      <c r="AU838" s="118"/>
      <c r="AW838" s="118"/>
    </row>
    <row r="839" spans="46:49">
      <c r="AT839" s="6"/>
      <c r="AU839" s="118"/>
      <c r="AW839" s="118"/>
    </row>
    <row r="840" spans="46:49">
      <c r="AT840" s="6"/>
      <c r="AU840" s="118"/>
      <c r="AW840" s="118"/>
    </row>
    <row r="841" spans="46:49">
      <c r="AT841" s="6"/>
      <c r="AU841" s="118"/>
      <c r="AW841" s="118"/>
    </row>
    <row r="842" spans="46:49">
      <c r="AT842" s="6"/>
      <c r="AU842" s="118"/>
      <c r="AW842" s="118"/>
    </row>
    <row r="843" spans="46:49">
      <c r="AT843" s="6"/>
      <c r="AU843" s="118"/>
      <c r="AW843" s="118"/>
    </row>
    <row r="844" spans="46:49">
      <c r="AT844" s="6"/>
      <c r="AU844" s="118"/>
      <c r="AW844" s="118"/>
    </row>
    <row r="845" spans="46:49">
      <c r="AT845" s="6"/>
      <c r="AU845" s="118"/>
      <c r="AW845" s="118"/>
    </row>
    <row r="846" spans="46:49">
      <c r="AT846" s="6"/>
      <c r="AU846" s="118"/>
      <c r="AW846" s="118"/>
    </row>
    <row r="847" spans="46:49">
      <c r="AT847" s="6"/>
      <c r="AU847" s="118"/>
      <c r="AW847" s="118"/>
    </row>
    <row r="848" spans="46:49">
      <c r="AT848" s="6"/>
      <c r="AU848" s="118"/>
      <c r="AW848" s="118"/>
    </row>
    <row r="849" spans="46:49">
      <c r="AT849" s="6"/>
      <c r="AU849" s="118"/>
      <c r="AW849" s="118"/>
    </row>
    <row r="850" spans="46:49">
      <c r="AT850" s="6"/>
      <c r="AU850" s="118"/>
      <c r="AW850" s="118"/>
    </row>
    <row r="851" spans="46:49">
      <c r="AT851" s="6"/>
      <c r="AU851" s="118"/>
      <c r="AW851" s="118"/>
    </row>
    <row r="852" spans="46:49">
      <c r="AT852" s="6"/>
      <c r="AU852" s="118"/>
      <c r="AW852" s="118"/>
    </row>
    <row r="853" spans="46:49">
      <c r="AT853" s="6"/>
      <c r="AU853" s="118"/>
      <c r="AW853" s="118"/>
    </row>
    <row r="854" spans="46:49">
      <c r="AT854" s="6"/>
      <c r="AU854" s="118"/>
      <c r="AW854" s="118"/>
    </row>
    <row r="855" spans="46:49">
      <c r="AT855" s="6"/>
      <c r="AU855" s="118"/>
      <c r="AW855" s="118"/>
    </row>
    <row r="856" spans="46:49">
      <c r="AT856" s="6"/>
      <c r="AU856" s="118"/>
      <c r="AW856" s="118"/>
    </row>
    <row r="857" spans="46:49">
      <c r="AT857" s="6"/>
      <c r="AU857" s="118"/>
      <c r="AW857" s="118"/>
    </row>
    <row r="858" spans="46:49">
      <c r="AT858" s="6"/>
      <c r="AU858" s="118"/>
      <c r="AW858" s="118"/>
    </row>
    <row r="859" spans="46:49">
      <c r="AT859" s="6"/>
      <c r="AU859" s="118"/>
      <c r="AW859" s="118"/>
    </row>
    <row r="860" spans="46:49">
      <c r="AT860" s="6"/>
      <c r="AU860" s="118"/>
      <c r="AW860" s="118"/>
    </row>
    <row r="861" spans="46:49">
      <c r="AT861" s="6"/>
      <c r="AU861" s="118"/>
      <c r="AW861" s="118"/>
    </row>
    <row r="862" spans="46:49">
      <c r="AT862" s="6"/>
      <c r="AU862" s="118"/>
      <c r="AW862" s="118"/>
    </row>
    <row r="863" spans="46:49">
      <c r="AT863" s="6"/>
      <c r="AU863" s="118"/>
      <c r="AW863" s="118"/>
    </row>
    <row r="864" spans="46:49">
      <c r="AT864" s="6"/>
      <c r="AU864" s="118"/>
      <c r="AW864" s="118"/>
    </row>
    <row r="865" spans="46:49">
      <c r="AT865" s="6"/>
      <c r="AU865" s="118"/>
      <c r="AW865" s="118"/>
    </row>
    <row r="866" spans="46:49">
      <c r="AT866" s="6"/>
      <c r="AU866" s="118"/>
      <c r="AW866" s="118"/>
    </row>
    <row r="867" spans="46:49">
      <c r="AT867" s="6"/>
      <c r="AU867" s="118"/>
      <c r="AW867" s="118"/>
    </row>
    <row r="868" spans="46:49">
      <c r="AT868" s="6"/>
      <c r="AU868" s="118"/>
      <c r="AW868" s="118"/>
    </row>
    <row r="869" spans="46:49">
      <c r="AT869" s="6"/>
      <c r="AU869" s="118"/>
      <c r="AW869" s="118"/>
    </row>
    <row r="870" spans="46:49">
      <c r="AT870" s="6"/>
      <c r="AU870" s="118"/>
      <c r="AW870" s="118"/>
    </row>
    <row r="871" spans="46:49">
      <c r="AT871" s="6"/>
      <c r="AU871" s="118"/>
      <c r="AW871" s="118"/>
    </row>
    <row r="872" spans="46:49">
      <c r="AT872" s="6"/>
      <c r="AU872" s="118"/>
      <c r="AW872" s="118"/>
    </row>
    <row r="873" spans="46:49">
      <c r="AT873" s="6"/>
      <c r="AU873" s="118"/>
      <c r="AW873" s="118"/>
    </row>
    <row r="874" spans="46:49">
      <c r="AT874" s="6"/>
      <c r="AU874" s="118"/>
      <c r="AW874" s="118"/>
    </row>
    <row r="875" spans="46:49">
      <c r="AT875" s="6"/>
      <c r="AU875" s="118"/>
      <c r="AW875" s="118"/>
    </row>
    <row r="876" spans="46:49">
      <c r="AT876" s="6"/>
      <c r="AU876" s="118"/>
      <c r="AW876" s="118"/>
    </row>
    <row r="877" spans="46:49">
      <c r="AT877" s="6"/>
      <c r="AU877" s="118"/>
      <c r="AW877" s="118"/>
    </row>
    <row r="878" spans="46:49">
      <c r="AT878" s="6"/>
      <c r="AU878" s="118"/>
      <c r="AW878" s="118"/>
    </row>
    <row r="879" spans="46:49">
      <c r="AT879" s="6"/>
      <c r="AU879" s="118"/>
      <c r="AW879" s="118"/>
    </row>
    <row r="880" spans="46:49">
      <c r="AT880" s="6"/>
      <c r="AU880" s="118"/>
      <c r="AW880" s="118"/>
    </row>
    <row r="881" spans="46:49">
      <c r="AT881" s="6"/>
      <c r="AW881" s="118"/>
    </row>
    <row r="882" spans="46:49">
      <c r="AT882" s="6"/>
      <c r="AU882" s="118"/>
      <c r="AW882" s="118"/>
    </row>
    <row r="883" spans="46:49">
      <c r="AT883" s="6"/>
      <c r="AU883" s="118"/>
      <c r="AW883" s="118"/>
    </row>
    <row r="884" spans="46:49">
      <c r="AT884" s="6"/>
      <c r="AU884" s="118"/>
      <c r="AW884" s="118"/>
    </row>
    <row r="885" spans="46:49">
      <c r="AT885" s="6"/>
      <c r="AU885" s="118"/>
      <c r="AW885" s="118"/>
    </row>
    <row r="886" spans="46:49">
      <c r="AT886" s="6"/>
      <c r="AU886" s="118"/>
      <c r="AW886" s="118"/>
    </row>
    <row r="887" spans="46:49">
      <c r="AT887" s="6"/>
      <c r="AU887" s="118"/>
      <c r="AW887" s="118"/>
    </row>
    <row r="888" spans="46:49">
      <c r="AT888" s="6"/>
      <c r="AU888" s="118"/>
      <c r="AW888" s="118"/>
    </row>
    <row r="889" spans="46:49">
      <c r="AT889" s="6"/>
      <c r="AU889" s="118"/>
      <c r="AW889" s="118"/>
    </row>
    <row r="890" spans="46:49">
      <c r="AT890" s="6"/>
      <c r="AU890" s="118"/>
      <c r="AW890" s="118"/>
    </row>
    <row r="891" spans="46:49">
      <c r="AT891" s="6"/>
      <c r="AU891" s="118"/>
      <c r="AW891" s="118"/>
    </row>
    <row r="892" spans="46:49">
      <c r="AT892" s="6"/>
      <c r="AU892" s="118"/>
      <c r="AW892" s="118"/>
    </row>
    <row r="893" spans="46:49">
      <c r="AT893" s="6"/>
      <c r="AU893" s="118"/>
      <c r="AW893" s="118"/>
    </row>
    <row r="894" spans="46:49">
      <c r="AT894" s="6"/>
      <c r="AU894" s="118"/>
      <c r="AW894" s="118"/>
    </row>
    <row r="895" spans="46:49">
      <c r="AT895" s="6"/>
      <c r="AU895" s="118"/>
      <c r="AW895" s="118"/>
    </row>
    <row r="896" spans="46:49">
      <c r="AT896" s="6"/>
      <c r="AU896" s="118"/>
      <c r="AW896" s="118"/>
    </row>
    <row r="897" spans="46:49">
      <c r="AT897" s="6"/>
      <c r="AU897" s="118"/>
      <c r="AW897" s="118"/>
    </row>
    <row r="898" spans="46:49">
      <c r="AT898" s="6"/>
      <c r="AU898" s="118"/>
      <c r="AW898" s="118"/>
    </row>
    <row r="899" spans="46:49">
      <c r="AT899" s="6"/>
      <c r="AU899" s="118"/>
      <c r="AW899" s="118"/>
    </row>
    <row r="900" spans="46:49">
      <c r="AT900" s="6"/>
      <c r="AU900" s="118"/>
      <c r="AW900" s="118"/>
    </row>
    <row r="901" spans="46:49">
      <c r="AT901" s="6"/>
      <c r="AU901" s="118"/>
      <c r="AW901" s="118"/>
    </row>
    <row r="902" spans="46:49">
      <c r="AT902" s="6"/>
      <c r="AU902" s="118"/>
      <c r="AW902" s="118"/>
    </row>
    <row r="903" spans="46:49">
      <c r="AT903" s="6"/>
      <c r="AU903" s="118"/>
      <c r="AW903" s="118"/>
    </row>
    <row r="904" spans="46:49">
      <c r="AT904" s="6"/>
      <c r="AU904" s="118"/>
      <c r="AW904" s="118"/>
    </row>
    <row r="905" spans="46:49">
      <c r="AT905" s="6"/>
      <c r="AU905" s="118"/>
      <c r="AW905" s="118"/>
    </row>
    <row r="906" spans="46:49">
      <c r="AT906" s="6"/>
      <c r="AU906" s="118"/>
      <c r="AW906" s="118"/>
    </row>
    <row r="907" spans="46:49">
      <c r="AT907" s="6"/>
      <c r="AU907" s="118"/>
      <c r="AW907" s="118"/>
    </row>
    <row r="908" spans="46:49">
      <c r="AT908" s="6"/>
      <c r="AU908" s="118"/>
      <c r="AW908" s="118"/>
    </row>
    <row r="909" spans="46:49">
      <c r="AT909" s="6"/>
      <c r="AU909" s="118"/>
      <c r="AW909" s="118"/>
    </row>
    <row r="910" spans="46:49">
      <c r="AT910" s="6"/>
      <c r="AU910" s="118"/>
      <c r="AW910" s="118"/>
    </row>
    <row r="911" spans="46:49">
      <c r="AT911" s="6"/>
      <c r="AU911" s="118"/>
      <c r="AW911" s="118"/>
    </row>
    <row r="912" spans="46:49">
      <c r="AT912" s="6"/>
      <c r="AU912" s="118"/>
      <c r="AW912" s="118"/>
    </row>
    <row r="913" spans="46:49">
      <c r="AT913" s="6"/>
      <c r="AU913" s="118"/>
      <c r="AW913" s="118"/>
    </row>
    <row r="914" spans="46:49">
      <c r="AT914" s="6"/>
      <c r="AU914" s="118"/>
      <c r="AW914" s="118"/>
    </row>
    <row r="915" spans="46:49">
      <c r="AT915" s="6"/>
      <c r="AU915" s="118"/>
      <c r="AW915" s="118"/>
    </row>
    <row r="916" spans="46:49">
      <c r="AT916" s="6"/>
      <c r="AU916" s="118"/>
      <c r="AW916" s="118"/>
    </row>
    <row r="917" spans="46:49">
      <c r="AT917" s="6"/>
      <c r="AU917" s="118"/>
      <c r="AW917" s="118"/>
    </row>
    <row r="918" spans="46:49">
      <c r="AT918" s="6"/>
      <c r="AU918" s="118"/>
      <c r="AW918" s="118"/>
    </row>
    <row r="919" spans="46:49">
      <c r="AT919" s="6"/>
      <c r="AU919" s="118"/>
      <c r="AW919" s="118"/>
    </row>
    <row r="920" spans="46:49">
      <c r="AT920" s="6"/>
      <c r="AU920" s="118"/>
      <c r="AW920" s="118"/>
    </row>
    <row r="921" spans="46:49">
      <c r="AT921" s="6"/>
      <c r="AU921" s="118"/>
      <c r="AW921" s="118"/>
    </row>
    <row r="922" spans="46:49">
      <c r="AT922" s="6"/>
      <c r="AU922" s="118"/>
      <c r="AW922" s="118"/>
    </row>
    <row r="923" spans="46:49">
      <c r="AT923" s="6"/>
      <c r="AU923" s="118"/>
      <c r="AW923" s="118"/>
    </row>
    <row r="924" spans="46:49">
      <c r="AT924" s="6"/>
      <c r="AU924" s="118"/>
      <c r="AW924" s="118"/>
    </row>
    <row r="925" spans="46:49">
      <c r="AT925" s="6"/>
      <c r="AU925" s="118"/>
      <c r="AW925" s="118"/>
    </row>
    <row r="926" spans="46:49">
      <c r="AT926" s="6"/>
      <c r="AU926" s="118"/>
      <c r="AW926" s="118"/>
    </row>
    <row r="927" spans="46:49">
      <c r="AT927" s="6"/>
      <c r="AU927" s="118"/>
      <c r="AW927" s="118"/>
    </row>
    <row r="928" spans="46:49">
      <c r="AT928" s="6"/>
      <c r="AU928" s="118"/>
      <c r="AW928" s="118"/>
    </row>
    <row r="929" spans="46:49">
      <c r="AT929" s="6"/>
      <c r="AU929" s="118"/>
      <c r="AW929" s="118"/>
    </row>
    <row r="930" spans="46:49">
      <c r="AT930" s="6"/>
      <c r="AU930" s="118"/>
      <c r="AW930" s="118"/>
    </row>
    <row r="931" spans="46:49">
      <c r="AT931" s="6"/>
      <c r="AU931" s="118"/>
      <c r="AW931" s="118"/>
    </row>
    <row r="932" spans="46:49">
      <c r="AT932" s="6"/>
      <c r="AU932" s="118"/>
      <c r="AW932" s="118"/>
    </row>
    <row r="933" spans="46:49">
      <c r="AT933" s="6"/>
      <c r="AU933" s="118"/>
      <c r="AW933" s="118"/>
    </row>
    <row r="934" spans="46:49">
      <c r="AT934" s="6"/>
      <c r="AU934" s="118"/>
      <c r="AW934" s="118"/>
    </row>
    <row r="935" spans="46:49">
      <c r="AT935" s="6"/>
      <c r="AU935" s="118"/>
      <c r="AW935" s="118"/>
    </row>
    <row r="936" spans="46:49">
      <c r="AT936" s="6"/>
      <c r="AU936" s="118"/>
      <c r="AW936" s="118"/>
    </row>
    <row r="937" spans="46:49">
      <c r="AT937" s="6"/>
      <c r="AU937" s="118"/>
      <c r="AW937" s="118"/>
    </row>
    <row r="938" spans="46:49">
      <c r="AT938" s="6"/>
      <c r="AU938" s="118"/>
      <c r="AW938" s="118"/>
    </row>
    <row r="939" spans="46:49">
      <c r="AT939" s="6"/>
      <c r="AU939" s="118"/>
      <c r="AW939" s="118"/>
    </row>
    <row r="940" spans="46:49">
      <c r="AT940" s="6"/>
      <c r="AU940" s="118"/>
      <c r="AW940" s="118"/>
    </row>
    <row r="941" spans="46:49">
      <c r="AT941" s="6"/>
      <c r="AU941" s="118"/>
      <c r="AW941" s="118"/>
    </row>
    <row r="942" spans="46:49">
      <c r="AT942" s="6"/>
      <c r="AU942" s="118"/>
      <c r="AW942" s="118"/>
    </row>
    <row r="943" spans="46:49">
      <c r="AT943" s="6"/>
      <c r="AU943" s="118"/>
      <c r="AW943" s="118"/>
    </row>
    <row r="944" spans="46:49">
      <c r="AT944" s="6"/>
      <c r="AU944" s="118"/>
      <c r="AW944" s="118"/>
    </row>
    <row r="945" spans="46:49">
      <c r="AT945" s="6"/>
      <c r="AU945" s="118"/>
      <c r="AW945" s="118"/>
    </row>
    <row r="946" spans="46:49">
      <c r="AT946" s="6"/>
      <c r="AU946" s="118"/>
      <c r="AW946" s="118"/>
    </row>
    <row r="947" spans="46:49">
      <c r="AT947" s="6"/>
      <c r="AU947" s="118"/>
      <c r="AW947" s="118"/>
    </row>
    <row r="948" spans="46:49">
      <c r="AT948" s="6"/>
      <c r="AU948" s="118"/>
      <c r="AW948" s="118"/>
    </row>
    <row r="949" spans="46:49">
      <c r="AT949" s="6"/>
      <c r="AU949" s="118"/>
      <c r="AW949" s="118"/>
    </row>
    <row r="950" spans="46:49">
      <c r="AT950" s="6"/>
      <c r="AU950" s="118"/>
      <c r="AW950" s="118"/>
    </row>
    <row r="951" spans="46:49">
      <c r="AT951" s="6"/>
      <c r="AU951" s="118"/>
      <c r="AW951" s="118"/>
    </row>
    <row r="952" spans="46:49">
      <c r="AT952" s="6"/>
      <c r="AU952" s="118"/>
      <c r="AW952" s="118"/>
    </row>
    <row r="953" spans="46:49">
      <c r="AT953" s="6"/>
      <c r="AU953" s="118"/>
      <c r="AW953" s="118"/>
    </row>
    <row r="954" spans="46:49">
      <c r="AT954" s="6"/>
      <c r="AU954" s="118"/>
      <c r="AW954" s="118"/>
    </row>
    <row r="955" spans="46:49">
      <c r="AT955" s="6"/>
      <c r="AU955" s="118"/>
      <c r="AW955" s="118"/>
    </row>
    <row r="956" spans="46:49">
      <c r="AT956" s="6"/>
      <c r="AU956" s="118"/>
      <c r="AW956" s="118"/>
    </row>
    <row r="957" spans="46:49">
      <c r="AT957" s="6"/>
      <c r="AU957" s="118"/>
      <c r="AW957" s="118"/>
    </row>
    <row r="958" spans="46:49">
      <c r="AT958" s="6"/>
      <c r="AU958" s="118"/>
      <c r="AW958" s="118"/>
    </row>
    <row r="959" spans="46:49">
      <c r="AT959" s="6"/>
      <c r="AU959" s="118"/>
      <c r="AW959" s="118"/>
    </row>
    <row r="960" spans="46:49">
      <c r="AT960" s="6"/>
      <c r="AU960" s="118"/>
      <c r="AW960" s="118"/>
    </row>
    <row r="961" spans="46:49">
      <c r="AT961" s="6"/>
      <c r="AU961" s="118"/>
      <c r="AW961" s="118"/>
    </row>
    <row r="962" spans="46:49">
      <c r="AT962" s="6"/>
      <c r="AU962" s="118"/>
      <c r="AW962" s="118"/>
    </row>
    <row r="963" spans="46:49">
      <c r="AT963" s="6"/>
      <c r="AU963" s="118"/>
      <c r="AW963" s="118"/>
    </row>
    <row r="964" spans="46:49">
      <c r="AT964" s="6"/>
      <c r="AU964" s="118"/>
      <c r="AW964" s="118"/>
    </row>
    <row r="965" spans="46:49">
      <c r="AT965" s="6"/>
      <c r="AU965" s="118"/>
      <c r="AW965" s="118"/>
    </row>
    <row r="966" spans="46:49">
      <c r="AT966" s="6"/>
      <c r="AU966" s="118"/>
      <c r="AW966" s="118"/>
    </row>
    <row r="967" spans="46:49">
      <c r="AT967" s="6"/>
      <c r="AU967" s="118"/>
      <c r="AW967" s="118"/>
    </row>
    <row r="968" spans="46:49">
      <c r="AT968" s="6"/>
      <c r="AU968" s="118"/>
      <c r="AW968" s="118"/>
    </row>
    <row r="969" spans="46:49">
      <c r="AT969" s="6"/>
      <c r="AU969" s="118"/>
      <c r="AW969" s="118"/>
    </row>
    <row r="970" spans="46:49">
      <c r="AT970" s="6"/>
      <c r="AU970" s="118"/>
      <c r="AW970" s="118"/>
    </row>
    <row r="971" spans="46:49">
      <c r="AT971" s="6"/>
      <c r="AU971" s="118"/>
      <c r="AW971" s="118"/>
    </row>
    <row r="972" spans="46:49">
      <c r="AT972" s="6"/>
      <c r="AU972" s="118"/>
      <c r="AW972" s="118"/>
    </row>
    <row r="973" spans="46:49">
      <c r="AT973" s="6"/>
      <c r="AU973" s="118"/>
      <c r="AW973" s="118"/>
    </row>
    <row r="974" spans="46:49">
      <c r="AT974" s="6"/>
      <c r="AU974" s="118"/>
      <c r="AW974" s="118"/>
    </row>
    <row r="975" spans="46:49">
      <c r="AT975" s="6"/>
      <c r="AU975" s="118"/>
      <c r="AW975" s="118"/>
    </row>
    <row r="976" spans="46:49">
      <c r="AT976" s="6"/>
      <c r="AU976" s="118"/>
      <c r="AW976" s="118"/>
    </row>
    <row r="977" spans="46:49">
      <c r="AT977" s="6"/>
      <c r="AU977" s="118"/>
      <c r="AW977" s="118"/>
    </row>
    <row r="978" spans="46:49">
      <c r="AT978" s="6"/>
      <c r="AU978" s="118"/>
      <c r="AW978" s="118"/>
    </row>
    <row r="979" spans="46:49">
      <c r="AT979" s="6"/>
      <c r="AU979" s="118"/>
      <c r="AW979" s="118"/>
    </row>
    <row r="980" spans="46:49">
      <c r="AT980" s="6"/>
      <c r="AU980" s="118"/>
      <c r="AW980" s="118"/>
    </row>
    <row r="981" spans="46:49">
      <c r="AT981" s="6"/>
      <c r="AU981" s="118"/>
      <c r="AW981" s="118"/>
    </row>
    <row r="982" spans="46:49">
      <c r="AT982" s="6"/>
      <c r="AU982" s="118"/>
      <c r="AW982" s="118"/>
    </row>
    <row r="983" spans="46:49">
      <c r="AT983" s="6"/>
      <c r="AU983" s="118"/>
      <c r="AW983" s="118"/>
    </row>
    <row r="984" spans="46:49">
      <c r="AT984" s="6"/>
      <c r="AU984" s="118"/>
      <c r="AW984" s="118"/>
    </row>
    <row r="985" spans="46:49">
      <c r="AT985" s="6"/>
      <c r="AU985" s="118"/>
      <c r="AW985" s="118"/>
    </row>
    <row r="986" spans="46:49">
      <c r="AT986" s="6"/>
      <c r="AU986" s="118"/>
      <c r="AW986" s="118"/>
    </row>
    <row r="987" spans="46:49">
      <c r="AT987" s="6"/>
      <c r="AU987" s="118"/>
      <c r="AW987" s="118"/>
    </row>
    <row r="988" spans="46:49">
      <c r="AT988" s="6"/>
      <c r="AU988" s="118"/>
      <c r="AW988" s="118"/>
    </row>
    <row r="989" spans="46:49">
      <c r="AT989" s="6"/>
      <c r="AU989" s="118"/>
      <c r="AW989" s="118"/>
    </row>
    <row r="990" spans="46:49">
      <c r="AT990" s="6"/>
      <c r="AU990" s="118"/>
      <c r="AW990" s="118"/>
    </row>
    <row r="991" spans="46:49">
      <c r="AT991" s="6"/>
      <c r="AU991" s="118"/>
      <c r="AW991" s="118"/>
    </row>
    <row r="992" spans="46:49">
      <c r="AT992" s="6"/>
      <c r="AU992" s="118"/>
      <c r="AW992" s="118"/>
    </row>
    <row r="993" spans="46:49">
      <c r="AT993" s="6"/>
      <c r="AU993" s="118"/>
      <c r="AW993" s="118"/>
    </row>
    <row r="994" spans="46:49">
      <c r="AT994" s="6"/>
      <c r="AU994" s="118"/>
      <c r="AW994" s="118"/>
    </row>
    <row r="995" spans="46:49">
      <c r="AT995" s="6"/>
      <c r="AU995" s="118"/>
      <c r="AW995" s="118"/>
    </row>
    <row r="996" spans="46:49">
      <c r="AT996" s="6"/>
      <c r="AU996" s="118"/>
      <c r="AW996" s="118"/>
    </row>
    <row r="997" spans="46:49">
      <c r="AT997" s="6"/>
      <c r="AU997" s="118"/>
      <c r="AW997" s="118"/>
    </row>
    <row r="998" spans="46:49">
      <c r="AT998" s="6"/>
      <c r="AU998" s="118"/>
      <c r="AW998" s="118"/>
    </row>
    <row r="999" spans="46:49">
      <c r="AT999" s="6"/>
      <c r="AU999" s="118"/>
      <c r="AW999" s="118"/>
    </row>
    <row r="1000" spans="46:49">
      <c r="AT1000" s="6"/>
      <c r="AU1000" s="118"/>
      <c r="AW1000" s="118"/>
    </row>
    <row r="1001" spans="46:49">
      <c r="AT1001" s="6"/>
      <c r="AU1001" s="118"/>
      <c r="AW1001" s="118"/>
    </row>
    <row r="1002" spans="46:49">
      <c r="AT1002" s="6"/>
      <c r="AU1002" s="118"/>
      <c r="AW1002" s="118"/>
    </row>
    <row r="1003" spans="46:49">
      <c r="AT1003" s="6"/>
      <c r="AU1003" s="118"/>
      <c r="AW1003" s="118"/>
    </row>
    <row r="1004" spans="46:49">
      <c r="AT1004" s="6"/>
      <c r="AU1004" s="118"/>
      <c r="AW1004" s="118"/>
    </row>
    <row r="1005" spans="46:49">
      <c r="AT1005" s="6"/>
      <c r="AW1005" s="118"/>
    </row>
    <row r="1006" spans="46:49">
      <c r="AT1006" s="6"/>
      <c r="AW1006" s="118"/>
    </row>
    <row r="1007" spans="46:49">
      <c r="AT1007" s="6"/>
      <c r="AW1007" s="118"/>
    </row>
    <row r="1008" spans="46:49">
      <c r="AT1008" s="6"/>
      <c r="AW1008" s="118"/>
    </row>
    <row r="1009" spans="46:49">
      <c r="AT1009" s="6"/>
      <c r="AW1009" s="118"/>
    </row>
    <row r="1010" spans="46:49">
      <c r="AT1010" s="6"/>
      <c r="AW1010" s="118"/>
    </row>
    <row r="1011" spans="46:49">
      <c r="AT1011" s="6"/>
      <c r="AW1011" s="118"/>
    </row>
    <row r="1012" spans="46:49">
      <c r="AT1012" s="6"/>
      <c r="AW1012" s="118"/>
    </row>
    <row r="1013" spans="46:49">
      <c r="AT1013" s="6"/>
      <c r="AW1013" s="118"/>
    </row>
    <row r="1014" spans="46:49">
      <c r="AT1014" s="6"/>
      <c r="AW1014" s="118"/>
    </row>
    <row r="1015" spans="46:49">
      <c r="AT1015" s="6"/>
      <c r="AW1015" s="118"/>
    </row>
    <row r="1016" spans="46:49">
      <c r="AT1016" s="6"/>
      <c r="AW1016" s="118"/>
    </row>
    <row r="1017" spans="46:49">
      <c r="AT1017" s="6"/>
      <c r="AW1017" s="118"/>
    </row>
    <row r="1018" spans="46:49">
      <c r="AT1018" s="6"/>
      <c r="AW1018" s="118"/>
    </row>
    <row r="1019" spans="46:49">
      <c r="AT1019" s="6"/>
      <c r="AW1019" s="118"/>
    </row>
    <row r="1020" spans="46:49">
      <c r="AT1020" s="6"/>
      <c r="AW1020" s="118"/>
    </row>
    <row r="1021" spans="46:49">
      <c r="AT1021" s="6"/>
      <c r="AU1021" s="118"/>
      <c r="AW1021" s="118"/>
    </row>
    <row r="1022" spans="46:49">
      <c r="AT1022" s="6"/>
      <c r="AU1022" s="118"/>
      <c r="AW1022" s="118"/>
    </row>
    <row r="1023" spans="46:49">
      <c r="AT1023" s="6"/>
      <c r="AU1023" s="118"/>
      <c r="AW1023" s="118"/>
    </row>
    <row r="1024" spans="46:49">
      <c r="AT1024" s="6"/>
      <c r="AU1024" s="118"/>
      <c r="AW1024" s="118"/>
    </row>
    <row r="1025" spans="46:49">
      <c r="AT1025" s="6"/>
      <c r="AU1025" s="118"/>
      <c r="AW1025" s="118"/>
    </row>
    <row r="1026" spans="46:49">
      <c r="AT1026" s="6"/>
      <c r="AU1026" s="118"/>
      <c r="AW1026" s="118"/>
    </row>
    <row r="1027" spans="46:49">
      <c r="AT1027" s="6"/>
      <c r="AU1027" s="118"/>
      <c r="AW1027" s="118"/>
    </row>
    <row r="1028" spans="46:49">
      <c r="AT1028" s="6"/>
      <c r="AU1028" s="118"/>
      <c r="AW1028" s="118"/>
    </row>
    <row r="1029" spans="46:49">
      <c r="AT1029" s="6"/>
      <c r="AU1029" s="118"/>
      <c r="AW1029" s="118"/>
    </row>
    <row r="1030" spans="46:49">
      <c r="AT1030" s="6"/>
      <c r="AU1030" s="118"/>
      <c r="AW1030" s="118"/>
    </row>
    <row r="1031" spans="46:49">
      <c r="AT1031" s="6"/>
      <c r="AU1031" s="118"/>
      <c r="AW1031" s="118"/>
    </row>
    <row r="1032" spans="46:49">
      <c r="AT1032" s="6"/>
      <c r="AU1032" s="118"/>
      <c r="AW1032" s="118"/>
    </row>
    <row r="1033" spans="46:49">
      <c r="AT1033" s="6"/>
      <c r="AU1033" s="118"/>
      <c r="AW1033" s="118"/>
    </row>
    <row r="1034" spans="46:49">
      <c r="AT1034" s="6"/>
      <c r="AU1034" s="118"/>
      <c r="AW1034" s="118"/>
    </row>
    <row r="1035" spans="46:49">
      <c r="AT1035" s="6"/>
      <c r="AU1035" s="118"/>
      <c r="AW1035" s="118"/>
    </row>
    <row r="1036" spans="46:49">
      <c r="AT1036" s="6"/>
      <c r="AU1036" s="118"/>
      <c r="AW1036" s="118"/>
    </row>
    <row r="1037" spans="46:49">
      <c r="AT1037" s="6"/>
      <c r="AU1037" s="118"/>
      <c r="AW1037" s="118"/>
    </row>
    <row r="1038" spans="46:49">
      <c r="AT1038" s="6"/>
      <c r="AU1038" s="118"/>
      <c r="AW1038" s="118"/>
    </row>
    <row r="1039" spans="46:49">
      <c r="AT1039" s="6"/>
      <c r="AU1039" s="118"/>
      <c r="AW1039" s="118"/>
    </row>
    <row r="1040" spans="46:49">
      <c r="AT1040" s="6"/>
      <c r="AU1040" s="118"/>
      <c r="AW1040" s="118"/>
    </row>
    <row r="1041" spans="46:49">
      <c r="AT1041" s="6"/>
      <c r="AU1041" s="118"/>
      <c r="AW1041" s="118"/>
    </row>
    <row r="1042" spans="46:49">
      <c r="AT1042" s="6"/>
      <c r="AU1042" s="118"/>
      <c r="AW1042" s="118"/>
    </row>
    <row r="1043" spans="46:49">
      <c r="AT1043" s="6"/>
      <c r="AU1043" s="118"/>
      <c r="AW1043" s="118"/>
    </row>
    <row r="1044" spans="46:49">
      <c r="AT1044" s="6"/>
      <c r="AU1044" s="118"/>
      <c r="AW1044" s="118"/>
    </row>
    <row r="1045" spans="46:49">
      <c r="AT1045" s="6"/>
      <c r="AU1045" s="118"/>
      <c r="AW1045" s="118"/>
    </row>
    <row r="1046" spans="46:49">
      <c r="AT1046" s="6"/>
      <c r="AU1046" s="118"/>
      <c r="AW1046" s="118"/>
    </row>
    <row r="1047" spans="46:49">
      <c r="AT1047" s="6"/>
      <c r="AU1047" s="118"/>
      <c r="AW1047" s="118"/>
    </row>
    <row r="1048" spans="46:49">
      <c r="AT1048" s="6"/>
      <c r="AU1048" s="118"/>
      <c r="AW1048" s="118"/>
    </row>
    <row r="1049" spans="46:49">
      <c r="AT1049" s="6"/>
      <c r="AU1049" s="118"/>
      <c r="AW1049" s="118"/>
    </row>
    <row r="1050" spans="46:49">
      <c r="AT1050" s="6"/>
      <c r="AU1050" s="118"/>
      <c r="AW1050" s="118"/>
    </row>
    <row r="1051" spans="46:49">
      <c r="AT1051" s="6"/>
      <c r="AU1051" s="118"/>
      <c r="AW1051" s="118"/>
    </row>
    <row r="1052" spans="46:49">
      <c r="AT1052" s="6"/>
      <c r="AU1052" s="118"/>
      <c r="AW1052" s="118"/>
    </row>
    <row r="1053" spans="46:49">
      <c r="AT1053" s="6"/>
      <c r="AU1053" s="118"/>
      <c r="AW1053" s="118"/>
    </row>
    <row r="1054" spans="46:49">
      <c r="AT1054" s="6"/>
      <c r="AU1054" s="118"/>
      <c r="AW1054" s="118"/>
    </row>
    <row r="1055" spans="46:49">
      <c r="AT1055" s="6"/>
      <c r="AU1055" s="118"/>
      <c r="AW1055" s="118"/>
    </row>
    <row r="1056" spans="46:49">
      <c r="AT1056" s="6"/>
      <c r="AU1056" s="118"/>
      <c r="AW1056" s="118"/>
    </row>
    <row r="1057" spans="46:49">
      <c r="AT1057" s="6"/>
      <c r="AU1057" s="118"/>
      <c r="AW1057" s="118"/>
    </row>
    <row r="1058" spans="46:49">
      <c r="AT1058" s="6"/>
      <c r="AU1058" s="118"/>
      <c r="AW1058" s="118"/>
    </row>
    <row r="1059" spans="46:49">
      <c r="AT1059" s="6"/>
      <c r="AU1059" s="118"/>
      <c r="AW1059" s="118"/>
    </row>
    <row r="1060" spans="46:49">
      <c r="AT1060" s="6"/>
      <c r="AU1060" s="118"/>
      <c r="AW1060" s="118"/>
    </row>
    <row r="1061" spans="46:49">
      <c r="AT1061" s="6"/>
      <c r="AU1061" s="118"/>
      <c r="AW1061" s="118"/>
    </row>
    <row r="1062" spans="46:49">
      <c r="AT1062" s="6"/>
      <c r="AU1062" s="118"/>
      <c r="AW1062" s="118"/>
    </row>
    <row r="1063" spans="46:49">
      <c r="AT1063" s="6"/>
      <c r="AU1063" s="118"/>
      <c r="AW1063" s="118"/>
    </row>
    <row r="1064" spans="46:49">
      <c r="AT1064" s="6"/>
      <c r="AU1064" s="118"/>
      <c r="AW1064" s="118"/>
    </row>
    <row r="1065" spans="46:49">
      <c r="AT1065" s="6"/>
      <c r="AU1065" s="118"/>
      <c r="AW1065" s="118"/>
    </row>
    <row r="1066" spans="46:49">
      <c r="AT1066" s="6"/>
      <c r="AU1066" s="118"/>
      <c r="AW1066" s="118"/>
    </row>
    <row r="1067" spans="46:49">
      <c r="AT1067" s="6"/>
      <c r="AU1067" s="118"/>
      <c r="AW1067" s="118"/>
    </row>
    <row r="1068" spans="46:49">
      <c r="AT1068" s="6"/>
      <c r="AU1068" s="118"/>
      <c r="AW1068" s="118"/>
    </row>
    <row r="1069" spans="46:49">
      <c r="AT1069" s="6"/>
      <c r="AU1069" s="118"/>
      <c r="AW1069" s="118"/>
    </row>
    <row r="1070" spans="46:49">
      <c r="AT1070" s="6"/>
      <c r="AU1070" s="118"/>
      <c r="AW1070" s="118"/>
    </row>
    <row r="1071" spans="46:49">
      <c r="AT1071" s="6"/>
      <c r="AU1071" s="118"/>
      <c r="AW1071" s="118"/>
    </row>
    <row r="1072" spans="46:49">
      <c r="AT1072" s="6"/>
      <c r="AU1072" s="118"/>
      <c r="AW1072" s="118"/>
    </row>
    <row r="1073" spans="46:49">
      <c r="AT1073" s="6"/>
      <c r="AU1073" s="118"/>
      <c r="AW1073" s="118"/>
    </row>
    <row r="1074" spans="46:49">
      <c r="AT1074" s="6"/>
      <c r="AU1074" s="118"/>
      <c r="AW1074" s="118"/>
    </row>
    <row r="1075" spans="46:49">
      <c r="AT1075" s="6"/>
      <c r="AU1075" s="118"/>
      <c r="AW1075" s="118"/>
    </row>
    <row r="1076" spans="46:49">
      <c r="AT1076" s="6"/>
      <c r="AU1076" s="118"/>
      <c r="AW1076" s="118"/>
    </row>
    <row r="1077" spans="46:49">
      <c r="AT1077" s="6"/>
      <c r="AU1077" s="118"/>
      <c r="AW1077" s="118"/>
    </row>
    <row r="1078" spans="46:49">
      <c r="AT1078" s="6"/>
      <c r="AU1078" s="118"/>
      <c r="AW1078" s="118"/>
    </row>
    <row r="1079" spans="46:49">
      <c r="AT1079" s="6"/>
      <c r="AU1079" s="118"/>
      <c r="AW1079" s="118"/>
    </row>
    <row r="1080" spans="46:49">
      <c r="AT1080" s="6"/>
      <c r="AU1080" s="118"/>
      <c r="AW1080" s="118"/>
    </row>
    <row r="1081" spans="46:49">
      <c r="AT1081" s="6"/>
      <c r="AU1081" s="118"/>
      <c r="AW1081" s="118"/>
    </row>
    <row r="1082" spans="46:49">
      <c r="AT1082" s="6"/>
      <c r="AU1082" s="118"/>
      <c r="AW1082" s="118"/>
    </row>
    <row r="1083" spans="46:49">
      <c r="AT1083" s="6"/>
      <c r="AU1083" s="118"/>
      <c r="AW1083" s="118"/>
    </row>
    <row r="1084" spans="46:49">
      <c r="AT1084" s="6"/>
      <c r="AU1084" s="118"/>
      <c r="AW1084" s="118"/>
    </row>
    <row r="1085" spans="46:49">
      <c r="AT1085" s="6"/>
      <c r="AU1085" s="118"/>
      <c r="AW1085" s="118"/>
    </row>
    <row r="1086" spans="46:49">
      <c r="AT1086" s="6"/>
      <c r="AU1086" s="118"/>
      <c r="AW1086" s="118"/>
    </row>
    <row r="1087" spans="46:49">
      <c r="AT1087" s="6"/>
      <c r="AU1087" s="118"/>
      <c r="AW1087" s="118"/>
    </row>
    <row r="1088" spans="46:49">
      <c r="AT1088" s="6"/>
      <c r="AU1088" s="118"/>
      <c r="AW1088" s="118"/>
    </row>
    <row r="1089" spans="46:49">
      <c r="AT1089" s="6"/>
      <c r="AU1089" s="118"/>
      <c r="AW1089" s="118"/>
    </row>
    <row r="1090" spans="46:49">
      <c r="AT1090" s="6"/>
      <c r="AU1090" s="118"/>
      <c r="AW1090" s="118"/>
    </row>
    <row r="1091" spans="46:49">
      <c r="AT1091" s="6"/>
      <c r="AU1091" s="118"/>
      <c r="AW1091" s="118"/>
    </row>
    <row r="1092" spans="46:49">
      <c r="AT1092" s="6"/>
      <c r="AU1092" s="118"/>
      <c r="AW1092" s="118"/>
    </row>
    <row r="1093" spans="46:49">
      <c r="AT1093" s="6"/>
      <c r="AU1093" s="118"/>
      <c r="AW1093" s="118"/>
    </row>
    <row r="1094" spans="46:49">
      <c r="AT1094" s="6"/>
      <c r="AU1094" s="118"/>
      <c r="AW1094" s="118"/>
    </row>
    <row r="1095" spans="46:49">
      <c r="AT1095" s="6"/>
      <c r="AU1095" s="118"/>
      <c r="AW1095" s="118"/>
    </row>
    <row r="1096" spans="46:49">
      <c r="AT1096" s="6"/>
      <c r="AU1096" s="118"/>
      <c r="AW1096" s="118"/>
    </row>
    <row r="1097" spans="46:49">
      <c r="AT1097" s="6"/>
      <c r="AU1097" s="118"/>
      <c r="AW1097" s="118"/>
    </row>
    <row r="1098" spans="46:49">
      <c r="AT1098" s="6"/>
      <c r="AU1098" s="118"/>
      <c r="AW1098" s="118"/>
    </row>
    <row r="1099" spans="46:49">
      <c r="AT1099" s="6"/>
      <c r="AU1099" s="118"/>
      <c r="AW1099" s="118"/>
    </row>
    <row r="1100" spans="46:49">
      <c r="AT1100" s="6"/>
      <c r="AU1100" s="118"/>
      <c r="AW1100" s="118"/>
    </row>
    <row r="1101" spans="46:49">
      <c r="AT1101" s="6"/>
      <c r="AU1101" s="118"/>
      <c r="AW1101" s="118"/>
    </row>
    <row r="1102" spans="46:49">
      <c r="AT1102" s="6"/>
      <c r="AU1102" s="118"/>
      <c r="AW1102" s="118"/>
    </row>
    <row r="1103" spans="46:49">
      <c r="AT1103" s="6"/>
      <c r="AU1103" s="118"/>
      <c r="AW1103" s="118"/>
    </row>
    <row r="1104" spans="46:49">
      <c r="AT1104" s="6"/>
      <c r="AU1104" s="118"/>
      <c r="AW1104" s="118"/>
    </row>
    <row r="1105" spans="46:49">
      <c r="AT1105" s="6"/>
      <c r="AU1105" s="118"/>
      <c r="AW1105" s="118"/>
    </row>
    <row r="1106" spans="46:49">
      <c r="AT1106" s="6"/>
      <c r="AU1106" s="118"/>
      <c r="AW1106" s="118"/>
    </row>
    <row r="1107" spans="46:49">
      <c r="AT1107" s="6"/>
      <c r="AU1107" s="118"/>
      <c r="AW1107" s="118"/>
    </row>
    <row r="1108" spans="46:49">
      <c r="AT1108" s="6"/>
      <c r="AU1108" s="118"/>
      <c r="AW1108" s="118"/>
    </row>
    <row r="1109" spans="46:49">
      <c r="AT1109" s="6"/>
      <c r="AU1109" s="118"/>
      <c r="AW1109" s="118"/>
    </row>
    <row r="1110" spans="46:49">
      <c r="AT1110" s="6"/>
      <c r="AW1110" s="118"/>
    </row>
    <row r="1111" spans="46:49">
      <c r="AT1111" s="6"/>
      <c r="AU1111" s="118"/>
      <c r="AW1111" s="118"/>
    </row>
    <row r="1112" spans="46:49">
      <c r="AT1112" s="6"/>
      <c r="AU1112" s="118"/>
      <c r="AW1112" s="118"/>
    </row>
    <row r="1113" spans="46:49">
      <c r="AT1113" s="6"/>
      <c r="AU1113" s="118"/>
      <c r="AW1113" s="118"/>
    </row>
    <row r="1114" spans="46:49">
      <c r="AT1114" s="6"/>
      <c r="AU1114" s="118"/>
      <c r="AW1114" s="118"/>
    </row>
    <row r="1115" spans="46:49">
      <c r="AT1115" s="6"/>
      <c r="AU1115" s="118"/>
      <c r="AW1115" s="118"/>
    </row>
    <row r="1116" spans="46:49">
      <c r="AT1116" s="6"/>
      <c r="AU1116" s="118"/>
      <c r="AW1116" s="118"/>
    </row>
    <row r="1117" spans="46:49">
      <c r="AT1117" s="6"/>
      <c r="AU1117" s="118"/>
      <c r="AW1117" s="118"/>
    </row>
    <row r="1118" spans="46:49">
      <c r="AT1118" s="6"/>
      <c r="AU1118" s="118"/>
      <c r="AW1118" s="118"/>
    </row>
    <row r="1119" spans="46:49">
      <c r="AT1119" s="6"/>
      <c r="AU1119" s="118"/>
      <c r="AW1119" s="118"/>
    </row>
    <row r="1120" spans="46:49">
      <c r="AT1120" s="6"/>
      <c r="AU1120" s="118"/>
      <c r="AW1120" s="118"/>
    </row>
    <row r="1121" spans="46:49">
      <c r="AT1121" s="6"/>
      <c r="AU1121" s="118"/>
      <c r="AW1121" s="118"/>
    </row>
    <row r="1122" spans="46:49">
      <c r="AT1122" s="6"/>
      <c r="AU1122" s="118"/>
      <c r="AW1122" s="118"/>
    </row>
    <row r="1123" spans="46:49">
      <c r="AT1123" s="6"/>
      <c r="AU1123" s="118"/>
      <c r="AW1123" s="118"/>
    </row>
    <row r="1124" spans="46:49">
      <c r="AT1124" s="6"/>
      <c r="AU1124" s="118"/>
      <c r="AW1124" s="118"/>
    </row>
    <row r="1125" spans="46:49">
      <c r="AT1125" s="6"/>
      <c r="AU1125" s="118"/>
      <c r="AW1125" s="118"/>
    </row>
    <row r="1126" spans="46:49">
      <c r="AT1126" s="6"/>
      <c r="AU1126" s="118"/>
      <c r="AW1126" s="118"/>
    </row>
    <row r="1127" spans="46:49">
      <c r="AT1127" s="6"/>
      <c r="AU1127" s="118"/>
      <c r="AW1127" s="118"/>
    </row>
    <row r="1128" spans="46:49">
      <c r="AT1128" s="6"/>
      <c r="AU1128" s="118"/>
      <c r="AW1128" s="118"/>
    </row>
    <row r="1129" spans="46:49">
      <c r="AT1129" s="6"/>
      <c r="AU1129" s="118"/>
      <c r="AW1129" s="118"/>
    </row>
    <row r="1130" spans="46:49">
      <c r="AT1130" s="6"/>
      <c r="AW1130" s="118"/>
    </row>
    <row r="1131" spans="46:49">
      <c r="AT1131" s="6"/>
      <c r="AW1131" s="118"/>
    </row>
    <row r="1132" spans="46:49">
      <c r="AT1132" s="6"/>
      <c r="AU1132" s="118"/>
      <c r="AW1132" s="118"/>
    </row>
    <row r="1133" spans="46:49">
      <c r="AT1133" s="6"/>
      <c r="AU1133" s="118"/>
      <c r="AW1133" s="118"/>
    </row>
    <row r="1134" spans="46:49">
      <c r="AT1134" s="6"/>
      <c r="AU1134" s="118"/>
      <c r="AW1134" s="118"/>
    </row>
    <row r="1135" spans="46:49">
      <c r="AT1135" s="6"/>
      <c r="AU1135" s="118"/>
      <c r="AW1135" s="118"/>
    </row>
    <row r="1136" spans="46:49">
      <c r="AT1136" s="6"/>
      <c r="AU1136" s="118"/>
      <c r="AW1136" s="118"/>
    </row>
    <row r="1137" spans="46:49">
      <c r="AT1137" s="6"/>
      <c r="AU1137" s="118"/>
      <c r="AW1137" s="118"/>
    </row>
    <row r="1138" spans="46:49">
      <c r="AT1138" s="6"/>
      <c r="AU1138" s="118"/>
      <c r="AW1138" s="118"/>
    </row>
    <row r="1139" spans="46:49">
      <c r="AT1139" s="6"/>
      <c r="AU1139" s="118"/>
      <c r="AW1139" s="118"/>
    </row>
    <row r="1140" spans="46:49">
      <c r="AT1140" s="6"/>
      <c r="AW1140" s="118"/>
    </row>
    <row r="1141" spans="46:49">
      <c r="AT1141" s="6"/>
      <c r="AU1141" s="118"/>
      <c r="AW1141" s="118"/>
    </row>
    <row r="1142" spans="46:49">
      <c r="AT1142" s="6"/>
      <c r="AU1142" s="118"/>
      <c r="AW1142" s="118"/>
    </row>
    <row r="1143" spans="46:49">
      <c r="AT1143" s="6"/>
      <c r="AU1143" s="118"/>
      <c r="AW1143" s="118"/>
    </row>
    <row r="1144" spans="46:49">
      <c r="AT1144" s="6"/>
      <c r="AU1144" s="118"/>
      <c r="AW1144" s="118"/>
    </row>
    <row r="1145" spans="46:49">
      <c r="AT1145" s="6"/>
      <c r="AU1145" s="118"/>
      <c r="AW1145" s="118"/>
    </row>
    <row r="1146" spans="46:49">
      <c r="AT1146" s="6"/>
      <c r="AU1146" s="118"/>
      <c r="AW1146" s="118"/>
    </row>
    <row r="1147" spans="46:49">
      <c r="AT1147" s="6"/>
      <c r="AU1147" s="118"/>
      <c r="AW1147" s="118"/>
    </row>
    <row r="1148" spans="46:49">
      <c r="AT1148" s="6"/>
      <c r="AW1148" s="118"/>
    </row>
    <row r="1149" spans="46:49">
      <c r="AT1149" s="6"/>
      <c r="AW1149" s="118"/>
    </row>
    <row r="1150" spans="46:49">
      <c r="AT1150" s="6"/>
      <c r="AW1150" s="118"/>
    </row>
    <row r="1151" spans="46:49">
      <c r="AT1151" s="6"/>
      <c r="AW1151" s="118"/>
    </row>
    <row r="1152" spans="46:49">
      <c r="AT1152" s="6"/>
      <c r="AW1152" s="118"/>
    </row>
    <row r="1153" spans="46:49">
      <c r="AT1153" s="6"/>
      <c r="AW1153" s="118"/>
    </row>
    <row r="1154" spans="46:49">
      <c r="AT1154" s="6"/>
      <c r="AU1154" s="118"/>
      <c r="AW1154" s="118"/>
    </row>
    <row r="1155" spans="46:49">
      <c r="AT1155" s="6"/>
      <c r="AU1155" s="118"/>
      <c r="AW1155" s="118"/>
    </row>
    <row r="1156" spans="46:49">
      <c r="AT1156" s="6"/>
      <c r="AU1156" s="118"/>
      <c r="AW1156" s="118"/>
    </row>
    <row r="1157" spans="46:49">
      <c r="AT1157" s="6"/>
      <c r="AU1157" s="118"/>
      <c r="AW1157" s="118"/>
    </row>
    <row r="1158" spans="46:49">
      <c r="AT1158" s="6"/>
      <c r="AU1158" s="118"/>
      <c r="AW1158" s="118"/>
    </row>
    <row r="1159" spans="46:49">
      <c r="AT1159" s="6"/>
      <c r="AW1159" s="118"/>
    </row>
    <row r="1160" spans="46:49">
      <c r="AT1160" s="6"/>
      <c r="AU1160" s="118"/>
      <c r="AW1160" s="118"/>
    </row>
    <row r="1161" spans="46:49">
      <c r="AT1161" s="6"/>
      <c r="AU1161" s="118"/>
      <c r="AW1161" s="118"/>
    </row>
    <row r="1162" spans="46:49">
      <c r="AT1162" s="6"/>
      <c r="AU1162" s="118"/>
      <c r="AW1162" s="118"/>
    </row>
    <row r="1163" spans="46:49">
      <c r="AT1163" s="6"/>
      <c r="AU1163" s="118"/>
      <c r="AW1163" s="118"/>
    </row>
    <row r="1164" spans="46:49">
      <c r="AT1164" s="6"/>
      <c r="AU1164" s="118"/>
      <c r="AW1164" s="118"/>
    </row>
    <row r="1165" spans="46:49">
      <c r="AT1165" s="6"/>
      <c r="AU1165" s="118"/>
      <c r="AW1165" s="118"/>
    </row>
    <row r="1166" spans="46:49">
      <c r="AT1166" s="6"/>
      <c r="AW1166" s="118"/>
    </row>
    <row r="1167" spans="46:49">
      <c r="AT1167" s="6"/>
      <c r="AW1167" s="118"/>
    </row>
    <row r="1168" spans="46:49">
      <c r="AT1168" s="6"/>
      <c r="AW1168" s="118"/>
    </row>
    <row r="1169" spans="46:49">
      <c r="AT1169" s="6"/>
      <c r="AW1169" s="118"/>
    </row>
    <row r="1170" spans="46:49">
      <c r="AT1170" s="6"/>
      <c r="AW1170" s="118"/>
    </row>
    <row r="1171" spans="46:49">
      <c r="AT1171" s="6"/>
      <c r="AU1171" s="118"/>
      <c r="AW1171" s="118"/>
    </row>
    <row r="1172" spans="46:49">
      <c r="AT1172" s="6"/>
      <c r="AU1172" s="118"/>
      <c r="AW1172" s="118"/>
    </row>
    <row r="1173" spans="46:49">
      <c r="AT1173" s="6"/>
      <c r="AU1173" s="118"/>
      <c r="AW1173" s="118"/>
    </row>
    <row r="1174" spans="46:49">
      <c r="AT1174" s="6"/>
      <c r="AU1174" s="118"/>
      <c r="AW1174" s="118"/>
    </row>
    <row r="1175" spans="46:49">
      <c r="AT1175" s="6"/>
      <c r="AU1175" s="118"/>
      <c r="AW1175" s="118"/>
    </row>
    <row r="1176" spans="46:49">
      <c r="AT1176" s="6"/>
      <c r="AU1176" s="118"/>
      <c r="AW1176" s="118"/>
    </row>
    <row r="1177" spans="46:49">
      <c r="AT1177" s="6"/>
      <c r="AU1177" s="118"/>
      <c r="AW1177" s="118"/>
    </row>
    <row r="1178" spans="46:49">
      <c r="AT1178" s="6"/>
      <c r="AW1178" s="118"/>
    </row>
    <row r="1179" spans="46:49">
      <c r="AT1179" s="6"/>
      <c r="AU1179" s="118"/>
      <c r="AW1179" s="118"/>
    </row>
    <row r="1180" spans="46:49">
      <c r="AT1180" s="6"/>
      <c r="AU1180" s="118"/>
      <c r="AW1180" s="118"/>
    </row>
    <row r="1181" spans="46:49">
      <c r="AT1181" s="6"/>
      <c r="AU1181" s="118"/>
      <c r="AW1181" s="118"/>
    </row>
    <row r="1182" spans="46:49">
      <c r="AT1182" s="6"/>
      <c r="AU1182" s="118"/>
      <c r="AW1182" s="118"/>
    </row>
    <row r="1183" spans="46:49">
      <c r="AT1183" s="6"/>
      <c r="AU1183" s="118"/>
      <c r="AW1183" s="118"/>
    </row>
    <row r="1184" spans="46:49">
      <c r="AT1184" s="6"/>
      <c r="AW1184" s="118"/>
    </row>
    <row r="1185" spans="46:49">
      <c r="AT1185" s="6"/>
      <c r="AW1185" s="118"/>
    </row>
    <row r="1186" spans="46:49">
      <c r="AT1186" s="6"/>
      <c r="AW1186" s="118"/>
    </row>
    <row r="1187" spans="46:49">
      <c r="AT1187" s="6"/>
      <c r="AW1187" s="118"/>
    </row>
    <row r="1188" spans="46:49">
      <c r="AT1188" s="6"/>
      <c r="AW1188" s="118"/>
    </row>
    <row r="1189" spans="46:49">
      <c r="AT1189" s="6"/>
      <c r="AW1189" s="118"/>
    </row>
    <row r="1190" spans="46:49">
      <c r="AT1190" s="6"/>
      <c r="AW1190" s="118"/>
    </row>
    <row r="1191" spans="46:49">
      <c r="AT1191" s="6"/>
      <c r="AW1191" s="118"/>
    </row>
    <row r="1192" spans="46:49">
      <c r="AT1192" s="6"/>
      <c r="AW1192" s="118"/>
    </row>
    <row r="1193" spans="46:49">
      <c r="AT1193" s="6"/>
      <c r="AW1193" s="118"/>
    </row>
    <row r="1194" spans="46:49">
      <c r="AT1194" s="6"/>
      <c r="AW1194" s="118"/>
    </row>
    <row r="1195" spans="46:49">
      <c r="AT1195" s="6"/>
      <c r="AU1195" s="118"/>
      <c r="AW1195" s="118"/>
    </row>
    <row r="1196" spans="46:49">
      <c r="AT1196" s="6"/>
      <c r="AU1196" s="118"/>
      <c r="AW1196" s="118"/>
    </row>
    <row r="1197" spans="46:49">
      <c r="AT1197" s="6"/>
      <c r="AU1197" s="118"/>
      <c r="AW1197" s="118"/>
    </row>
    <row r="1198" spans="46:49">
      <c r="AT1198" s="6"/>
      <c r="AU1198" s="118"/>
      <c r="AW1198" s="118"/>
    </row>
    <row r="1199" spans="46:49">
      <c r="AT1199" s="6"/>
      <c r="AU1199" s="118"/>
      <c r="AW1199" s="118"/>
    </row>
    <row r="1200" spans="46:49">
      <c r="AT1200" s="6"/>
      <c r="AU1200" s="118"/>
      <c r="AW1200" s="118"/>
    </row>
    <row r="1201" spans="46:49">
      <c r="AT1201" s="6"/>
      <c r="AU1201" s="118"/>
      <c r="AW1201" s="118"/>
    </row>
    <row r="1202" spans="46:49">
      <c r="AT1202" s="6"/>
      <c r="AW1202" s="118"/>
    </row>
    <row r="1203" spans="46:49">
      <c r="AT1203" s="6"/>
      <c r="AU1203" s="118"/>
      <c r="AW1203" s="118"/>
    </row>
    <row r="1204" spans="46:49">
      <c r="AT1204" s="6"/>
      <c r="AU1204" s="118"/>
      <c r="AW1204" s="118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55"/>
  <sheetViews>
    <sheetView topLeftCell="Q739" workbookViewId="0">
      <selection activeCell="R776" sqref="R776"/>
    </sheetView>
  </sheetViews>
  <sheetFormatPr defaultColWidth="6.28571428571429" defaultRowHeight="15"/>
  <cols>
    <col min="1" max="1" width="20.7619047619048" style="104" customWidth="1"/>
    <col min="2" max="2" width="24" style="104" customWidth="1"/>
    <col min="3" max="3" width="41" style="107" customWidth="1"/>
    <col min="4" max="4" width="48.0952380952381" style="108" customWidth="1"/>
    <col min="5" max="12" width="31.9047619047619" style="109" customWidth="1"/>
    <col min="13" max="16" width="31.9047619047619" style="110" customWidth="1"/>
    <col min="17" max="17" width="37.2380952380952" style="111" customWidth="1"/>
    <col min="18" max="18" width="56.2857142857143" style="111" customWidth="1"/>
    <col min="19" max="20" width="56.2857142857143" style="109" customWidth="1"/>
    <col min="21" max="21" width="37.2380952380952" customWidth="1"/>
    <col min="22" max="22" width="32.1904761904762" customWidth="1"/>
    <col min="23" max="23" width="5.23809523809524" customWidth="1"/>
    <col min="24" max="24" width="47.6190476190476" customWidth="1"/>
    <col min="25" max="25" width="107.428571428571" customWidth="1"/>
    <col min="26" max="26" width="21.3333333333333" customWidth="1"/>
    <col min="27" max="27" width="26.2857142857143" customWidth="1"/>
    <col min="28" max="16382" width="6.28571428571429" customWidth="1"/>
  </cols>
  <sheetData>
    <row r="1" customFormat="1" spans="1:27">
      <c r="A1" s="112" t="s">
        <v>43</v>
      </c>
      <c r="B1" s="112" t="s">
        <v>44</v>
      </c>
      <c r="C1" s="113" t="s">
        <v>43</v>
      </c>
      <c r="D1" s="113" t="s">
        <v>44</v>
      </c>
      <c r="E1" s="109"/>
      <c r="F1" s="109"/>
      <c r="G1" s="109"/>
      <c r="H1" s="109"/>
      <c r="I1" s="109"/>
      <c r="J1" s="109"/>
      <c r="K1" s="109"/>
      <c r="L1" s="109"/>
      <c r="M1" s="110"/>
      <c r="N1" s="110"/>
      <c r="O1" s="110"/>
      <c r="P1" s="110"/>
      <c r="Q1" s="111" t="s">
        <v>44</v>
      </c>
      <c r="R1" s="111" t="s">
        <v>2789</v>
      </c>
      <c r="S1" s="109" t="s">
        <v>43</v>
      </c>
      <c r="T1" s="109" t="s">
        <v>43</v>
      </c>
      <c r="U1" t="s">
        <v>2789</v>
      </c>
      <c r="W1" t="s">
        <v>2790</v>
      </c>
      <c r="X1" t="s">
        <v>2791</v>
      </c>
      <c r="Y1" t="s">
        <v>2792</v>
      </c>
      <c r="Z1" t="s">
        <v>2793</v>
      </c>
      <c r="AA1" t="s">
        <v>2794</v>
      </c>
    </row>
    <row r="2" customFormat="1" spans="1:27">
      <c r="A2" s="6"/>
      <c r="B2" s="6"/>
      <c r="C2" s="107" t="str">
        <f>ข้อมูลออเดอร์!AR2</f>
        <v>กรุงเทพมหานคร/ Bangkok</v>
      </c>
      <c r="D2" s="108" t="str">
        <f>ข้อมูลออเดอร์!AS2</f>
        <v>ห้วยขวาง/ Huai Khwang</v>
      </c>
      <c r="E2" s="109" t="str">
        <f t="shared" ref="E2:E65" si="0">SUBSTITUTE(A2,"กทม.","กรุงเทพมหานคร")</f>
        <v/>
      </c>
      <c r="F2" s="109" t="str">
        <f t="shared" ref="F2:F65" si="1">SUBSTITUTE(E2,"กทม","กรุงเทพมหานคร")</f>
        <v/>
      </c>
      <c r="G2" s="109" t="str">
        <f t="shared" ref="G2:G65" si="2">SUBSTITUTE(F2,"กรุงเทพฯ","กรุงเทพ")</f>
        <v/>
      </c>
      <c r="H2" s="109" t="str">
        <f t="shared" ref="H2:H65" si="3">SUBSTITUTE(G2,"bkk","กรุงเทพมหานคร")</f>
        <v/>
      </c>
      <c r="I2" s="109" t="str">
        <f t="shared" ref="I2:I65" si="4">SUBSTITUTE(H2,"Bangkok","กรุงเทพมหานคร")</f>
        <v/>
      </c>
      <c r="J2" s="109" t="str">
        <f t="shared" ref="J2:J65" si="5">SUBSTITUTE(I2,"จ.","")</f>
        <v/>
      </c>
      <c r="K2" s="109" t="str">
        <f t="shared" ref="K2:K65" si="6">SUBSTITUTE(J2,"จังหวัด","")</f>
        <v/>
      </c>
      <c r="L2" s="109" t="str">
        <f t="shared" ref="L2:L65" si="7">IF(K2="กรุงเทพ","กรุงเทพมหานคร",K2)</f>
        <v/>
      </c>
      <c r="M2" s="110" t="str">
        <f t="shared" ref="M2:M65" si="8">SUBSTITUTE(B2,"เขต","")</f>
        <v/>
      </c>
      <c r="N2" s="110" t="str">
        <f t="shared" ref="N2:N65" si="9">SUBSTITUTE(M2,"อ.","")</f>
        <v/>
      </c>
      <c r="O2" s="110" t="str">
        <f t="shared" ref="O2:O65" si="10">SUBSTITUTE(N2,"อำเภอ","")</f>
        <v/>
      </c>
      <c r="P2" s="110" t="str">
        <f t="shared" ref="P2:P65" si="11">IF(O2="เมือง",O2&amp;L2,O2)</f>
        <v/>
      </c>
      <c r="Q2" s="111" t="s">
        <v>2795</v>
      </c>
      <c r="R2" s="111" t="s">
        <v>2796</v>
      </c>
      <c r="S2" s="109" t="s">
        <v>769</v>
      </c>
      <c r="T2" s="109" t="s">
        <v>772</v>
      </c>
      <c r="U2" t="s">
        <v>2795</v>
      </c>
      <c r="V2" t="s">
        <v>2797</v>
      </c>
      <c r="W2" t="s">
        <v>2798</v>
      </c>
      <c r="X2" t="s">
        <v>772</v>
      </c>
      <c r="Y2" t="s">
        <v>2799</v>
      </c>
      <c r="Z2">
        <v>44090.7528587963</v>
      </c>
      <c r="AA2" t="s">
        <v>2800</v>
      </c>
    </row>
    <row r="3" customFormat="1" spans="1:27">
      <c r="A3" s="6"/>
      <c r="B3" s="6"/>
      <c r="C3" s="107" t="str">
        <f>ข้อมูลออเดอร์!AR3</f>
        <v>กรุงเทพมหานคร/ Bangkok</v>
      </c>
      <c r="D3" s="108" t="str">
        <f>ข้อมูลออเดอร์!AS3</f>
        <v>ห้วยขวาง/ Huai Khwang</v>
      </c>
      <c r="E3" s="109" t="str">
        <f t="shared" si="0"/>
        <v/>
      </c>
      <c r="F3" s="109" t="str">
        <f t="shared" si="1"/>
        <v/>
      </c>
      <c r="G3" s="109" t="str">
        <f t="shared" si="2"/>
        <v/>
      </c>
      <c r="H3" s="109" t="str">
        <f t="shared" si="3"/>
        <v/>
      </c>
      <c r="I3" s="109" t="str">
        <f t="shared" si="4"/>
        <v/>
      </c>
      <c r="J3" s="109" t="str">
        <f t="shared" si="5"/>
        <v/>
      </c>
      <c r="K3" s="109" t="str">
        <f t="shared" si="6"/>
        <v/>
      </c>
      <c r="L3" s="109" t="str">
        <f t="shared" si="7"/>
        <v/>
      </c>
      <c r="M3" s="110" t="str">
        <f t="shared" si="8"/>
        <v/>
      </c>
      <c r="N3" s="110" t="str">
        <f t="shared" si="9"/>
        <v/>
      </c>
      <c r="O3" s="110" t="str">
        <f t="shared" si="10"/>
        <v/>
      </c>
      <c r="P3" s="110" t="str">
        <f t="shared" si="11"/>
        <v/>
      </c>
      <c r="Q3" s="111" t="s">
        <v>2801</v>
      </c>
      <c r="R3" s="111" t="s">
        <v>2802</v>
      </c>
      <c r="S3" s="109" t="s">
        <v>1610</v>
      </c>
      <c r="T3" s="109" t="s">
        <v>1611</v>
      </c>
      <c r="U3" t="s">
        <v>2801</v>
      </c>
      <c r="V3" t="s">
        <v>2803</v>
      </c>
      <c r="W3" t="s">
        <v>2798</v>
      </c>
      <c r="X3" t="s">
        <v>772</v>
      </c>
      <c r="Y3" t="s">
        <v>2804</v>
      </c>
      <c r="Z3">
        <v>44090.7529166667</v>
      </c>
      <c r="AA3" t="s">
        <v>2800</v>
      </c>
    </row>
    <row r="4" customFormat="1" spans="1:27">
      <c r="A4" s="6"/>
      <c r="B4" s="6"/>
      <c r="C4" s="107" t="str">
        <f>ข้อมูลออเดอร์!AR4</f>
        <v>ตราด/ Trat</v>
      </c>
      <c r="D4" s="108" t="str">
        <f>ข้อมูลออเดอร์!AS4</f>
        <v>บ่อไร่/ Bo Rai</v>
      </c>
      <c r="E4" s="109" t="str">
        <f t="shared" si="0"/>
        <v/>
      </c>
      <c r="F4" s="109" t="str">
        <f t="shared" si="1"/>
        <v/>
      </c>
      <c r="G4" s="109" t="str">
        <f t="shared" si="2"/>
        <v/>
      </c>
      <c r="H4" s="109" t="str">
        <f t="shared" si="3"/>
        <v/>
      </c>
      <c r="I4" s="109" t="str">
        <f t="shared" si="4"/>
        <v/>
      </c>
      <c r="J4" s="109" t="str">
        <f t="shared" si="5"/>
        <v/>
      </c>
      <c r="K4" s="109" t="str">
        <f t="shared" si="6"/>
        <v/>
      </c>
      <c r="L4" s="109" t="str">
        <f t="shared" si="7"/>
        <v/>
      </c>
      <c r="M4" s="110" t="str">
        <f t="shared" si="8"/>
        <v/>
      </c>
      <c r="N4" s="110" t="str">
        <f t="shared" si="9"/>
        <v/>
      </c>
      <c r="O4" s="110" t="str">
        <f t="shared" si="10"/>
        <v/>
      </c>
      <c r="P4" s="110" t="str">
        <f t="shared" si="11"/>
        <v/>
      </c>
      <c r="Q4" s="111" t="s">
        <v>770</v>
      </c>
      <c r="R4" s="111" t="s">
        <v>773</v>
      </c>
      <c r="S4" s="109" t="s">
        <v>2674</v>
      </c>
      <c r="T4" s="109" t="s">
        <v>783</v>
      </c>
      <c r="U4" t="s">
        <v>770</v>
      </c>
      <c r="V4" t="s">
        <v>2805</v>
      </c>
      <c r="W4" t="s">
        <v>2798</v>
      </c>
      <c r="X4" t="s">
        <v>772</v>
      </c>
      <c r="Y4" t="s">
        <v>2806</v>
      </c>
      <c r="Z4">
        <v>44090.752974537</v>
      </c>
      <c r="AA4" t="s">
        <v>2800</v>
      </c>
    </row>
    <row r="5" customFormat="1" spans="1:27">
      <c r="A5" s="6"/>
      <c r="B5" s="6"/>
      <c r="C5" s="107" t="str">
        <f>ข้อมูลออเดอร์!AR5</f>
        <v>ตราด/ Trat</v>
      </c>
      <c r="D5" s="108" t="str">
        <f>ข้อมูลออเดอร์!AS5</f>
        <v>บ่อไร่/ Bo Rai</v>
      </c>
      <c r="E5" s="109" t="str">
        <f t="shared" si="0"/>
        <v/>
      </c>
      <c r="F5" s="109" t="str">
        <f t="shared" si="1"/>
        <v/>
      </c>
      <c r="G5" s="109" t="str">
        <f t="shared" si="2"/>
        <v/>
      </c>
      <c r="H5" s="109" t="str">
        <f t="shared" si="3"/>
        <v/>
      </c>
      <c r="I5" s="109" t="str">
        <f t="shared" si="4"/>
        <v/>
      </c>
      <c r="J5" s="109" t="str">
        <f t="shared" si="5"/>
        <v/>
      </c>
      <c r="K5" s="109" t="str">
        <f t="shared" si="6"/>
        <v/>
      </c>
      <c r="L5" s="109" t="str">
        <f t="shared" si="7"/>
        <v/>
      </c>
      <c r="M5" s="110" t="str">
        <f t="shared" si="8"/>
        <v/>
      </c>
      <c r="N5" s="110" t="str">
        <f t="shared" si="9"/>
        <v/>
      </c>
      <c r="O5" s="110" t="str">
        <f t="shared" si="10"/>
        <v/>
      </c>
      <c r="P5" s="110" t="str">
        <f t="shared" si="11"/>
        <v/>
      </c>
      <c r="Q5" s="111" t="s">
        <v>2807</v>
      </c>
      <c r="R5" s="111" t="s">
        <v>2808</v>
      </c>
      <c r="S5" s="109" t="s">
        <v>695</v>
      </c>
      <c r="T5" s="109" t="s">
        <v>698</v>
      </c>
      <c r="U5" t="s">
        <v>2807</v>
      </c>
      <c r="V5" t="s">
        <v>2809</v>
      </c>
      <c r="W5" t="s">
        <v>2798</v>
      </c>
      <c r="X5" t="s">
        <v>772</v>
      </c>
      <c r="Y5" t="s">
        <v>2810</v>
      </c>
      <c r="Z5">
        <v>44090.7530439815</v>
      </c>
      <c r="AA5" t="s">
        <v>2800</v>
      </c>
    </row>
    <row r="6" customFormat="1" spans="1:27">
      <c r="A6" s="6"/>
      <c r="B6" s="6"/>
      <c r="C6" s="107" t="str">
        <f>ข้อมูลออเดอร์!AR6</f>
        <v>ชลบุรี/ Chonburi</v>
      </c>
      <c r="D6" s="108" t="str">
        <f>ข้อมูลออเดอร์!AS6</f>
        <v>บางละมุง/ Bang Lamung</v>
      </c>
      <c r="E6" s="109" t="str">
        <f t="shared" si="0"/>
        <v/>
      </c>
      <c r="F6" s="109" t="str">
        <f t="shared" si="1"/>
        <v/>
      </c>
      <c r="G6" s="109" t="str">
        <f t="shared" si="2"/>
        <v/>
      </c>
      <c r="H6" s="109" t="str">
        <f t="shared" si="3"/>
        <v/>
      </c>
      <c r="I6" s="109" t="str">
        <f t="shared" si="4"/>
        <v/>
      </c>
      <c r="J6" s="109" t="str">
        <f t="shared" si="5"/>
        <v/>
      </c>
      <c r="K6" s="109" t="str">
        <f t="shared" si="6"/>
        <v/>
      </c>
      <c r="L6" s="109" t="str">
        <f t="shared" si="7"/>
        <v/>
      </c>
      <c r="M6" s="110" t="str">
        <f t="shared" si="8"/>
        <v/>
      </c>
      <c r="N6" s="110" t="str">
        <f t="shared" si="9"/>
        <v/>
      </c>
      <c r="O6" s="110" t="str">
        <f t="shared" si="10"/>
        <v/>
      </c>
      <c r="P6" s="110" t="str">
        <f t="shared" si="11"/>
        <v/>
      </c>
      <c r="Q6" s="111" t="s">
        <v>2811</v>
      </c>
      <c r="R6" s="111" t="s">
        <v>2812</v>
      </c>
      <c r="S6" s="109" t="s">
        <v>2360</v>
      </c>
      <c r="T6" s="109" t="s">
        <v>671</v>
      </c>
      <c r="U6" t="s">
        <v>2811</v>
      </c>
      <c r="V6" t="s">
        <v>2813</v>
      </c>
      <c r="W6" t="s">
        <v>2798</v>
      </c>
      <c r="X6" t="s">
        <v>772</v>
      </c>
      <c r="Y6" t="s">
        <v>2814</v>
      </c>
      <c r="Z6">
        <v>44090.7530787037</v>
      </c>
      <c r="AA6" t="s">
        <v>2800</v>
      </c>
    </row>
    <row r="7" customFormat="1" spans="1:27">
      <c r="A7" s="6"/>
      <c r="B7" s="6"/>
      <c r="C7" s="107" t="str">
        <f>ข้อมูลออเดอร์!AR7</f>
        <v>ชลบุรี/ Chonburi</v>
      </c>
      <c r="D7" s="108" t="str">
        <f>ข้อมูลออเดอร์!AS7</f>
        <v>บางละมุง/ Bang Lamung</v>
      </c>
      <c r="E7" s="109" t="str">
        <f t="shared" si="0"/>
        <v/>
      </c>
      <c r="F7" s="109" t="str">
        <f t="shared" si="1"/>
        <v/>
      </c>
      <c r="G7" s="109" t="str">
        <f t="shared" si="2"/>
        <v/>
      </c>
      <c r="H7" s="109" t="str">
        <f t="shared" si="3"/>
        <v/>
      </c>
      <c r="I7" s="109" t="str">
        <f t="shared" si="4"/>
        <v/>
      </c>
      <c r="J7" s="109" t="str">
        <f t="shared" si="5"/>
        <v/>
      </c>
      <c r="K7" s="109" t="str">
        <f t="shared" si="6"/>
        <v/>
      </c>
      <c r="L7" s="109" t="str">
        <f t="shared" si="7"/>
        <v/>
      </c>
      <c r="M7" s="110" t="str">
        <f t="shared" si="8"/>
        <v/>
      </c>
      <c r="N7" s="110" t="str">
        <f t="shared" si="9"/>
        <v/>
      </c>
      <c r="O7" s="110" t="str">
        <f t="shared" si="10"/>
        <v/>
      </c>
      <c r="P7" s="110" t="str">
        <f t="shared" si="11"/>
        <v/>
      </c>
      <c r="Q7" s="111" t="s">
        <v>2063</v>
      </c>
      <c r="R7" s="111" t="s">
        <v>2064</v>
      </c>
      <c r="S7" s="109" t="s">
        <v>2815</v>
      </c>
      <c r="T7" s="109" t="s">
        <v>2816</v>
      </c>
      <c r="U7" t="s">
        <v>2063</v>
      </c>
      <c r="V7" t="s">
        <v>2817</v>
      </c>
      <c r="W7" t="s">
        <v>2798</v>
      </c>
      <c r="X7" t="s">
        <v>772</v>
      </c>
      <c r="Y7" t="s">
        <v>2818</v>
      </c>
      <c r="Z7">
        <v>45125.56625</v>
      </c>
      <c r="AA7" t="s">
        <v>2800</v>
      </c>
    </row>
    <row r="8" customFormat="1" spans="1:27">
      <c r="A8" s="6"/>
      <c r="B8" s="6"/>
      <c r="C8" s="107" t="str">
        <f>ข้อมูลออเดอร์!AR8</f>
        <v>กรุงเทพมหานคร/ Bangkok</v>
      </c>
      <c r="D8" s="108" t="str">
        <f>ข้อมูลออเดอร์!AS8</f>
        <v>คลองเตย/ Khlong Toei</v>
      </c>
      <c r="E8" s="109" t="str">
        <f t="shared" si="0"/>
        <v/>
      </c>
      <c r="F8" s="109" t="str">
        <f t="shared" si="1"/>
        <v/>
      </c>
      <c r="G8" s="109" t="str">
        <f t="shared" si="2"/>
        <v/>
      </c>
      <c r="H8" s="109" t="str">
        <f t="shared" si="3"/>
        <v/>
      </c>
      <c r="I8" s="109" t="str">
        <f t="shared" si="4"/>
        <v/>
      </c>
      <c r="J8" s="109" t="str">
        <f t="shared" si="5"/>
        <v/>
      </c>
      <c r="K8" s="109" t="str">
        <f t="shared" si="6"/>
        <v/>
      </c>
      <c r="L8" s="109" t="str">
        <f t="shared" si="7"/>
        <v/>
      </c>
      <c r="M8" s="110" t="str">
        <f t="shared" si="8"/>
        <v/>
      </c>
      <c r="N8" s="110" t="str">
        <f t="shared" si="9"/>
        <v/>
      </c>
      <c r="O8" s="110" t="str">
        <f t="shared" si="10"/>
        <v/>
      </c>
      <c r="P8" s="110" t="str">
        <f t="shared" si="11"/>
        <v/>
      </c>
      <c r="Q8" s="111" t="s">
        <v>1298</v>
      </c>
      <c r="R8" s="111" t="s">
        <v>1299</v>
      </c>
      <c r="S8" s="109" t="s">
        <v>904</v>
      </c>
      <c r="T8" s="109" t="s">
        <v>537</v>
      </c>
      <c r="U8" t="s">
        <v>1298</v>
      </c>
      <c r="V8" t="s">
        <v>2819</v>
      </c>
      <c r="W8" t="s">
        <v>2798</v>
      </c>
      <c r="X8" t="s">
        <v>772</v>
      </c>
      <c r="Y8" t="s">
        <v>2820</v>
      </c>
      <c r="Z8">
        <v>44090.7532060185</v>
      </c>
      <c r="AA8" t="s">
        <v>2800</v>
      </c>
    </row>
    <row r="9" customFormat="1" spans="1:27">
      <c r="A9" s="6"/>
      <c r="B9" s="6"/>
      <c r="C9" s="107" t="str">
        <f>ข้อมูลออเดอร์!AR9</f>
        <v>กรุงเทพมหานคร/ Bangkok</v>
      </c>
      <c r="D9" s="108" t="str">
        <f>ข้อมูลออเดอร์!AS9</f>
        <v>คลองเตย/ Khlong Toei</v>
      </c>
      <c r="E9" s="109" t="str">
        <f t="shared" si="0"/>
        <v/>
      </c>
      <c r="F9" s="109" t="str">
        <f t="shared" si="1"/>
        <v/>
      </c>
      <c r="G9" s="109" t="str">
        <f t="shared" si="2"/>
        <v/>
      </c>
      <c r="H9" s="109" t="str">
        <f t="shared" si="3"/>
        <v/>
      </c>
      <c r="I9" s="109" t="str">
        <f t="shared" si="4"/>
        <v/>
      </c>
      <c r="J9" s="109" t="str">
        <f t="shared" si="5"/>
        <v/>
      </c>
      <c r="K9" s="109" t="str">
        <f t="shared" si="6"/>
        <v/>
      </c>
      <c r="L9" s="109" t="str">
        <f t="shared" si="7"/>
        <v/>
      </c>
      <c r="M9" s="110" t="str">
        <f t="shared" si="8"/>
        <v/>
      </c>
      <c r="N9" s="110" t="str">
        <f t="shared" si="9"/>
        <v/>
      </c>
      <c r="O9" s="110" t="str">
        <f t="shared" si="10"/>
        <v/>
      </c>
      <c r="P9" s="110" t="str">
        <f t="shared" si="11"/>
        <v/>
      </c>
      <c r="Q9" s="111" t="s">
        <v>2821</v>
      </c>
      <c r="R9" s="111" t="s">
        <v>2822</v>
      </c>
      <c r="S9" s="109" t="s">
        <v>200</v>
      </c>
      <c r="T9" s="109" t="s">
        <v>203</v>
      </c>
      <c r="U9" t="s">
        <v>2821</v>
      </c>
      <c r="V9" t="s">
        <v>2823</v>
      </c>
      <c r="W9" t="s">
        <v>2798</v>
      </c>
      <c r="X9" t="s">
        <v>772</v>
      </c>
      <c r="Y9" t="s">
        <v>2824</v>
      </c>
      <c r="Z9">
        <v>44090.7532523148</v>
      </c>
      <c r="AA9" t="s">
        <v>2800</v>
      </c>
    </row>
    <row r="10" customFormat="1" spans="1:27">
      <c r="A10" s="6"/>
      <c r="B10" s="6"/>
      <c r="C10" s="107" t="str">
        <f>ข้อมูลออเดอร์!AR10</f>
        <v>กรุงเทพมหานคร/ Bangkok</v>
      </c>
      <c r="D10" s="108" t="str">
        <f>ข้อมูลออเดอร์!AS10</f>
        <v>คันนายาว/ Khan Na Yao</v>
      </c>
      <c r="E10" s="109" t="str">
        <f t="shared" si="0"/>
        <v/>
      </c>
      <c r="F10" s="109" t="str">
        <f t="shared" si="1"/>
        <v/>
      </c>
      <c r="G10" s="109" t="str">
        <f t="shared" si="2"/>
        <v/>
      </c>
      <c r="H10" s="109" t="str">
        <f t="shared" si="3"/>
        <v/>
      </c>
      <c r="I10" s="109" t="str">
        <f t="shared" si="4"/>
        <v/>
      </c>
      <c r="J10" s="109" t="str">
        <f t="shared" si="5"/>
        <v/>
      </c>
      <c r="K10" s="109" t="str">
        <f t="shared" si="6"/>
        <v/>
      </c>
      <c r="L10" s="109" t="str">
        <f t="shared" si="7"/>
        <v/>
      </c>
      <c r="M10" s="110" t="str">
        <f t="shared" si="8"/>
        <v/>
      </c>
      <c r="N10" s="110" t="str">
        <f t="shared" si="9"/>
        <v/>
      </c>
      <c r="O10" s="110" t="str">
        <f t="shared" si="10"/>
        <v/>
      </c>
      <c r="P10" s="110" t="str">
        <f t="shared" si="11"/>
        <v/>
      </c>
      <c r="Q10" s="111" t="s">
        <v>2825</v>
      </c>
      <c r="R10" s="111" t="s">
        <v>2826</v>
      </c>
      <c r="S10" s="109" t="s">
        <v>2827</v>
      </c>
      <c r="T10" s="109" t="s">
        <v>2828</v>
      </c>
      <c r="U10" t="s">
        <v>2825</v>
      </c>
      <c r="V10" t="s">
        <v>2829</v>
      </c>
      <c r="W10" t="s">
        <v>2798</v>
      </c>
      <c r="X10" t="s">
        <v>1611</v>
      </c>
      <c r="Y10" t="s">
        <v>2830</v>
      </c>
      <c r="Z10">
        <v>45125.4509722222</v>
      </c>
      <c r="AA10" t="s">
        <v>2800</v>
      </c>
    </row>
    <row r="11" customFormat="1" spans="1:27">
      <c r="A11" s="6"/>
      <c r="B11" s="6"/>
      <c r="C11" s="107" t="str">
        <f>ข้อมูลออเดอร์!AR11</f>
        <v>กรุงเทพมหานคร/ Bangkok</v>
      </c>
      <c r="D11" s="108" t="str">
        <f>ข้อมูลออเดอร์!AS11</f>
        <v>คันนายาว/ Khan Na Yao</v>
      </c>
      <c r="E11" s="109" t="str">
        <f t="shared" si="0"/>
        <v/>
      </c>
      <c r="F11" s="109" t="str">
        <f t="shared" si="1"/>
        <v/>
      </c>
      <c r="G11" s="109" t="str">
        <f t="shared" si="2"/>
        <v/>
      </c>
      <c r="H11" s="109" t="str">
        <f t="shared" si="3"/>
        <v/>
      </c>
      <c r="I11" s="109" t="str">
        <f t="shared" si="4"/>
        <v/>
      </c>
      <c r="J11" s="109" t="str">
        <f t="shared" si="5"/>
        <v/>
      </c>
      <c r="K11" s="109" t="str">
        <f t="shared" si="6"/>
        <v/>
      </c>
      <c r="L11" s="109" t="str">
        <f t="shared" si="7"/>
        <v/>
      </c>
      <c r="M11" s="110" t="str">
        <f t="shared" si="8"/>
        <v/>
      </c>
      <c r="N11" s="110" t="str">
        <f t="shared" si="9"/>
        <v/>
      </c>
      <c r="O11" s="110" t="str">
        <f t="shared" si="10"/>
        <v/>
      </c>
      <c r="P11" s="110" t="str">
        <f t="shared" si="11"/>
        <v/>
      </c>
      <c r="Q11" s="111" t="s">
        <v>2831</v>
      </c>
      <c r="R11" s="111" t="s">
        <v>2832</v>
      </c>
      <c r="S11" s="109" t="s">
        <v>2833</v>
      </c>
      <c r="T11" s="109" t="s">
        <v>1650</v>
      </c>
      <c r="U11" t="s">
        <v>2831</v>
      </c>
      <c r="V11" t="s">
        <v>2834</v>
      </c>
      <c r="W11" t="s">
        <v>2798</v>
      </c>
      <c r="X11" t="s">
        <v>1611</v>
      </c>
      <c r="Y11" t="s">
        <v>2835</v>
      </c>
      <c r="Z11">
        <v>44090.7533449074</v>
      </c>
      <c r="AA11" t="s">
        <v>2800</v>
      </c>
    </row>
    <row r="12" customFormat="1" spans="1:27">
      <c r="A12" s="6"/>
      <c r="B12" s="6"/>
      <c r="C12" s="107" t="str">
        <f>ข้อมูลออเดอร์!AR12</f>
        <v>กรุงเทพมหานคร/ Bangkok</v>
      </c>
      <c r="D12" s="108" t="str">
        <f>ข้อมูลออเดอร์!AS12</f>
        <v>จตุจักร/ Chatuchak</v>
      </c>
      <c r="E12" s="109" t="str">
        <f t="shared" si="0"/>
        <v/>
      </c>
      <c r="F12" s="109" t="str">
        <f t="shared" si="1"/>
        <v/>
      </c>
      <c r="G12" s="109" t="str">
        <f t="shared" si="2"/>
        <v/>
      </c>
      <c r="H12" s="109" t="str">
        <f t="shared" si="3"/>
        <v/>
      </c>
      <c r="I12" s="109" t="str">
        <f t="shared" si="4"/>
        <v/>
      </c>
      <c r="J12" s="109" t="str">
        <f t="shared" si="5"/>
        <v/>
      </c>
      <c r="K12" s="109" t="str">
        <f t="shared" si="6"/>
        <v/>
      </c>
      <c r="L12" s="109" t="str">
        <f t="shared" si="7"/>
        <v/>
      </c>
      <c r="M12" s="110" t="str">
        <f t="shared" si="8"/>
        <v/>
      </c>
      <c r="N12" s="110" t="str">
        <f t="shared" si="9"/>
        <v/>
      </c>
      <c r="O12" s="110" t="str">
        <f t="shared" si="10"/>
        <v/>
      </c>
      <c r="P12" s="110" t="str">
        <f t="shared" si="11"/>
        <v/>
      </c>
      <c r="Q12" s="111" t="s">
        <v>1609</v>
      </c>
      <c r="R12" s="111" t="s">
        <v>1612</v>
      </c>
      <c r="S12" s="109" t="s">
        <v>2836</v>
      </c>
      <c r="T12" s="109" t="s">
        <v>1833</v>
      </c>
      <c r="U12" t="s">
        <v>1609</v>
      </c>
      <c r="V12" t="s">
        <v>2837</v>
      </c>
      <c r="W12" t="s">
        <v>2798</v>
      </c>
      <c r="X12" t="s">
        <v>1611</v>
      </c>
      <c r="Y12" t="s">
        <v>2838</v>
      </c>
      <c r="Z12">
        <v>45125.451400463</v>
      </c>
      <c r="AA12" t="s">
        <v>2800</v>
      </c>
    </row>
    <row r="13" customFormat="1" spans="1:27">
      <c r="A13" s="6"/>
      <c r="B13" s="6"/>
      <c r="C13" s="107" t="str">
        <f>ข้อมูลออเดอร์!AR13</f>
        <v>ปทุมธานี/ Pathum Thani</v>
      </c>
      <c r="D13" s="108" t="str">
        <f>ข้อมูลออเดอร์!AS13</f>
        <v>ธัญบุรี/ Thanyaburi</v>
      </c>
      <c r="E13" s="109" t="str">
        <f t="shared" si="0"/>
        <v/>
      </c>
      <c r="F13" s="109" t="str">
        <f t="shared" si="1"/>
        <v/>
      </c>
      <c r="G13" s="109" t="str">
        <f t="shared" si="2"/>
        <v/>
      </c>
      <c r="H13" s="109" t="str">
        <f t="shared" si="3"/>
        <v/>
      </c>
      <c r="I13" s="109" t="str">
        <f t="shared" si="4"/>
        <v/>
      </c>
      <c r="J13" s="109" t="str">
        <f t="shared" si="5"/>
        <v/>
      </c>
      <c r="K13" s="109" t="str">
        <f t="shared" si="6"/>
        <v/>
      </c>
      <c r="L13" s="109" t="str">
        <f t="shared" si="7"/>
        <v/>
      </c>
      <c r="M13" s="110" t="str">
        <f t="shared" si="8"/>
        <v/>
      </c>
      <c r="N13" s="110" t="str">
        <f t="shared" si="9"/>
        <v/>
      </c>
      <c r="O13" s="110" t="str">
        <f t="shared" si="10"/>
        <v/>
      </c>
      <c r="P13" s="110" t="str">
        <f t="shared" si="11"/>
        <v/>
      </c>
      <c r="Q13" s="111" t="s">
        <v>2839</v>
      </c>
      <c r="R13" s="111" t="s">
        <v>2840</v>
      </c>
      <c r="S13" s="109" t="s">
        <v>1096</v>
      </c>
      <c r="T13" s="109" t="s">
        <v>1098</v>
      </c>
      <c r="U13" t="s">
        <v>2839</v>
      </c>
      <c r="V13" t="s">
        <v>2841</v>
      </c>
      <c r="W13" t="s">
        <v>2798</v>
      </c>
      <c r="X13" t="s">
        <v>1611</v>
      </c>
      <c r="Y13" t="s">
        <v>2842</v>
      </c>
      <c r="Z13">
        <v>44090.7534837963</v>
      </c>
      <c r="AA13" t="s">
        <v>2800</v>
      </c>
    </row>
    <row r="14" customFormat="1" spans="1:27">
      <c r="A14" s="6"/>
      <c r="B14" s="6"/>
      <c r="C14" s="107" t="str">
        <f>ข้อมูลออเดอร์!AR14</f>
        <v>นนทบุรี/ Nonthaburi</v>
      </c>
      <c r="D14" s="108" t="str">
        <f>ข้อมูลออเดอร์!AS14</f>
        <v>บางใหญ่/ Bang Yai</v>
      </c>
      <c r="E14" s="109" t="str">
        <f t="shared" si="0"/>
        <v/>
      </c>
      <c r="F14" s="109" t="str">
        <f t="shared" si="1"/>
        <v/>
      </c>
      <c r="G14" s="109" t="str">
        <f t="shared" si="2"/>
        <v/>
      </c>
      <c r="H14" s="109" t="str">
        <f t="shared" si="3"/>
        <v/>
      </c>
      <c r="I14" s="109" t="str">
        <f t="shared" si="4"/>
        <v/>
      </c>
      <c r="J14" s="109" t="str">
        <f t="shared" si="5"/>
        <v/>
      </c>
      <c r="K14" s="109" t="str">
        <f t="shared" si="6"/>
        <v/>
      </c>
      <c r="L14" s="109" t="str">
        <f t="shared" si="7"/>
        <v/>
      </c>
      <c r="M14" s="110" t="str">
        <f t="shared" si="8"/>
        <v/>
      </c>
      <c r="N14" s="110" t="str">
        <f t="shared" si="9"/>
        <v/>
      </c>
      <c r="O14" s="110" t="str">
        <f t="shared" si="10"/>
        <v/>
      </c>
      <c r="P14" s="110" t="str">
        <f t="shared" si="11"/>
        <v/>
      </c>
      <c r="Q14" s="111" t="s">
        <v>2843</v>
      </c>
      <c r="R14" s="111" t="s">
        <v>2844</v>
      </c>
      <c r="S14" s="109" t="s">
        <v>1756</v>
      </c>
      <c r="T14" s="109" t="s">
        <v>493</v>
      </c>
      <c r="U14" t="s">
        <v>2843</v>
      </c>
      <c r="V14" t="s">
        <v>2845</v>
      </c>
      <c r="W14" t="s">
        <v>2798</v>
      </c>
      <c r="X14" t="s">
        <v>1611</v>
      </c>
      <c r="Y14" t="s">
        <v>2846</v>
      </c>
      <c r="Z14">
        <v>44090.7535648148</v>
      </c>
      <c r="AA14" t="s">
        <v>2800</v>
      </c>
    </row>
    <row r="15" customFormat="1" spans="1:27">
      <c r="A15" s="6"/>
      <c r="B15" s="6"/>
      <c r="C15" s="107" t="str">
        <f>ข้อมูลออเดอร์!AR15</f>
        <v>ยะลา/ Yala</v>
      </c>
      <c r="D15" s="108" t="str">
        <f>ข้อมูลออเดอร์!AS15</f>
        <v>กรงปินัง/ Krong Pinang</v>
      </c>
      <c r="E15" s="109" t="str">
        <f t="shared" si="0"/>
        <v/>
      </c>
      <c r="F15" s="109" t="str">
        <f t="shared" si="1"/>
        <v/>
      </c>
      <c r="G15" s="109" t="str">
        <f t="shared" si="2"/>
        <v/>
      </c>
      <c r="H15" s="109" t="str">
        <f t="shared" si="3"/>
        <v/>
      </c>
      <c r="I15" s="109" t="str">
        <f t="shared" si="4"/>
        <v/>
      </c>
      <c r="J15" s="109" t="str">
        <f t="shared" si="5"/>
        <v/>
      </c>
      <c r="K15" s="109" t="str">
        <f t="shared" si="6"/>
        <v/>
      </c>
      <c r="L15" s="109" t="str">
        <f t="shared" si="7"/>
        <v/>
      </c>
      <c r="M15" s="110" t="str">
        <f t="shared" si="8"/>
        <v/>
      </c>
      <c r="N15" s="110" t="str">
        <f t="shared" si="9"/>
        <v/>
      </c>
      <c r="O15" s="110" t="str">
        <f t="shared" si="10"/>
        <v/>
      </c>
      <c r="P15" s="110" t="str">
        <f t="shared" si="11"/>
        <v/>
      </c>
      <c r="Q15" s="111" t="s">
        <v>190</v>
      </c>
      <c r="R15" s="111" t="s">
        <v>2847</v>
      </c>
      <c r="S15" s="109" t="s">
        <v>2848</v>
      </c>
      <c r="T15" s="109" t="s">
        <v>2120</v>
      </c>
      <c r="U15" t="s">
        <v>190</v>
      </c>
      <c r="V15" t="s">
        <v>2849</v>
      </c>
      <c r="W15" t="s">
        <v>2798</v>
      </c>
      <c r="X15" t="s">
        <v>1611</v>
      </c>
      <c r="Y15" t="s">
        <v>2850</v>
      </c>
      <c r="Z15">
        <v>44090.753599537</v>
      </c>
      <c r="AA15" t="s">
        <v>2800</v>
      </c>
    </row>
    <row r="16" customFormat="1" spans="1:27">
      <c r="A16" s="6"/>
      <c r="B16" s="6"/>
      <c r="C16" s="107" t="str">
        <f>ข้อมูลออเดอร์!AR16</f>
        <v>ยะลา/ Yala</v>
      </c>
      <c r="D16" s="108" t="str">
        <f>ข้อมูลออเดอร์!AS16</f>
        <v>กรงปินัง/ Krong Pinang</v>
      </c>
      <c r="E16" s="109" t="str">
        <f t="shared" si="0"/>
        <v/>
      </c>
      <c r="F16" s="109" t="str">
        <f t="shared" si="1"/>
        <v/>
      </c>
      <c r="G16" s="109" t="str">
        <f t="shared" si="2"/>
        <v/>
      </c>
      <c r="H16" s="109" t="str">
        <f t="shared" si="3"/>
        <v/>
      </c>
      <c r="I16" s="109" t="str">
        <f t="shared" si="4"/>
        <v/>
      </c>
      <c r="J16" s="109" t="str">
        <f t="shared" si="5"/>
        <v/>
      </c>
      <c r="K16" s="109" t="str">
        <f t="shared" si="6"/>
        <v/>
      </c>
      <c r="L16" s="109" t="str">
        <f t="shared" si="7"/>
        <v/>
      </c>
      <c r="M16" s="110" t="str">
        <f t="shared" si="8"/>
        <v/>
      </c>
      <c r="N16" s="110" t="str">
        <f t="shared" si="9"/>
        <v/>
      </c>
      <c r="O16" s="110" t="str">
        <f t="shared" si="10"/>
        <v/>
      </c>
      <c r="P16" s="110" t="str">
        <f t="shared" si="11"/>
        <v/>
      </c>
      <c r="Q16" s="111" t="s">
        <v>2851</v>
      </c>
      <c r="R16" s="111" t="s">
        <v>2852</v>
      </c>
      <c r="S16" s="109" t="s">
        <v>188</v>
      </c>
      <c r="T16" s="109" t="s">
        <v>191</v>
      </c>
      <c r="U16" t="s">
        <v>2851</v>
      </c>
      <c r="V16" t="s">
        <v>2853</v>
      </c>
      <c r="W16" t="s">
        <v>2798</v>
      </c>
      <c r="X16" t="s">
        <v>1611</v>
      </c>
      <c r="Y16" t="s">
        <v>2854</v>
      </c>
      <c r="Z16">
        <v>44090.7536574074</v>
      </c>
      <c r="AA16" t="s">
        <v>2800</v>
      </c>
    </row>
    <row r="17" customFormat="1" spans="1:27">
      <c r="A17" s="6"/>
      <c r="B17" s="6"/>
      <c r="C17" s="107" t="str">
        <f>ข้อมูลออเดอร์!AR17</f>
        <v>ยะลา/ Yala</v>
      </c>
      <c r="D17" s="108" t="str">
        <f>ข้อมูลออเดอร์!AS17</f>
        <v>กรงปินัง/ Krong Pinang</v>
      </c>
      <c r="E17" s="109" t="str">
        <f t="shared" si="0"/>
        <v/>
      </c>
      <c r="F17" s="109" t="str">
        <f t="shared" si="1"/>
        <v/>
      </c>
      <c r="G17" s="109" t="str">
        <f t="shared" si="2"/>
        <v/>
      </c>
      <c r="H17" s="109" t="str">
        <f t="shared" si="3"/>
        <v/>
      </c>
      <c r="I17" s="109" t="str">
        <f t="shared" si="4"/>
        <v/>
      </c>
      <c r="J17" s="109" t="str">
        <f t="shared" si="5"/>
        <v/>
      </c>
      <c r="K17" s="109" t="str">
        <f t="shared" si="6"/>
        <v/>
      </c>
      <c r="L17" s="109" t="str">
        <f t="shared" si="7"/>
        <v/>
      </c>
      <c r="M17" s="110" t="str">
        <f t="shared" si="8"/>
        <v/>
      </c>
      <c r="N17" s="110" t="str">
        <f t="shared" si="9"/>
        <v/>
      </c>
      <c r="O17" s="110" t="str">
        <f t="shared" si="10"/>
        <v/>
      </c>
      <c r="P17" s="110" t="str">
        <f t="shared" si="11"/>
        <v/>
      </c>
      <c r="Q17" s="111" t="s">
        <v>2855</v>
      </c>
      <c r="R17" s="111" t="s">
        <v>2856</v>
      </c>
      <c r="S17" s="109" t="s">
        <v>2857</v>
      </c>
      <c r="T17" s="109" t="s">
        <v>2858</v>
      </c>
      <c r="U17" t="s">
        <v>2855</v>
      </c>
      <c r="V17" t="s">
        <v>2859</v>
      </c>
      <c r="W17" t="s">
        <v>2798</v>
      </c>
      <c r="X17" t="s">
        <v>1611</v>
      </c>
      <c r="Y17" t="s">
        <v>2860</v>
      </c>
      <c r="Z17">
        <v>45125.4511574074</v>
      </c>
      <c r="AA17" t="s">
        <v>2800</v>
      </c>
    </row>
    <row r="18" customFormat="1" spans="1:27">
      <c r="A18" s="6"/>
      <c r="B18" s="6"/>
      <c r="C18" s="107" t="str">
        <f>ข้อมูลออเดอร์!AR18</f>
        <v>ยะลา/ Yala</v>
      </c>
      <c r="D18" s="108" t="str">
        <f>ข้อมูลออเดอร์!AS18</f>
        <v>กรงปินัง/ Krong Pinang</v>
      </c>
      <c r="E18" s="109" t="str">
        <f t="shared" si="0"/>
        <v/>
      </c>
      <c r="F18" s="109" t="str">
        <f t="shared" si="1"/>
        <v/>
      </c>
      <c r="G18" s="109" t="str">
        <f t="shared" si="2"/>
        <v/>
      </c>
      <c r="H18" s="109" t="str">
        <f t="shared" si="3"/>
        <v/>
      </c>
      <c r="I18" s="109" t="str">
        <f t="shared" si="4"/>
        <v/>
      </c>
      <c r="J18" s="109" t="str">
        <f t="shared" si="5"/>
        <v/>
      </c>
      <c r="K18" s="109" t="str">
        <f t="shared" si="6"/>
        <v/>
      </c>
      <c r="L18" s="109" t="str">
        <f t="shared" si="7"/>
        <v/>
      </c>
      <c r="M18" s="110" t="str">
        <f t="shared" si="8"/>
        <v/>
      </c>
      <c r="N18" s="110" t="str">
        <f t="shared" si="9"/>
        <v/>
      </c>
      <c r="O18" s="110" t="str">
        <f t="shared" si="10"/>
        <v/>
      </c>
      <c r="P18" s="110" t="str">
        <f t="shared" si="11"/>
        <v/>
      </c>
      <c r="Q18" s="111" t="s">
        <v>2861</v>
      </c>
      <c r="R18" s="111" t="s">
        <v>2862</v>
      </c>
      <c r="S18" s="109" t="s">
        <v>2863</v>
      </c>
      <c r="T18" s="109" t="s">
        <v>2864</v>
      </c>
      <c r="U18" t="s">
        <v>2861</v>
      </c>
      <c r="V18" t="s">
        <v>2865</v>
      </c>
      <c r="W18" t="s">
        <v>2798</v>
      </c>
      <c r="X18" t="s">
        <v>1611</v>
      </c>
      <c r="Y18" t="s">
        <v>2866</v>
      </c>
      <c r="Z18">
        <v>45125.4512847222</v>
      </c>
      <c r="AA18" t="s">
        <v>2800</v>
      </c>
    </row>
    <row r="19" customFormat="1" spans="1:27">
      <c r="A19" s="6"/>
      <c r="B19" s="6"/>
      <c r="C19" s="107" t="str">
        <f>ข้อมูลออเดอร์!AR19</f>
        <v>ยะลา/ Yala</v>
      </c>
      <c r="D19" s="108" t="str">
        <f>ข้อมูลออเดอร์!AS19</f>
        <v>กรงปินัง/ Krong Pinang</v>
      </c>
      <c r="E19" s="109" t="str">
        <f t="shared" si="0"/>
        <v/>
      </c>
      <c r="F19" s="109" t="str">
        <f t="shared" si="1"/>
        <v/>
      </c>
      <c r="G19" s="109" t="str">
        <f t="shared" si="2"/>
        <v/>
      </c>
      <c r="H19" s="109" t="str">
        <f t="shared" si="3"/>
        <v/>
      </c>
      <c r="I19" s="109" t="str">
        <f t="shared" si="4"/>
        <v/>
      </c>
      <c r="J19" s="109" t="str">
        <f t="shared" si="5"/>
        <v/>
      </c>
      <c r="K19" s="109" t="str">
        <f t="shared" si="6"/>
        <v/>
      </c>
      <c r="L19" s="109" t="str">
        <f t="shared" si="7"/>
        <v/>
      </c>
      <c r="M19" s="110" t="str">
        <f t="shared" si="8"/>
        <v/>
      </c>
      <c r="N19" s="110" t="str">
        <f t="shared" si="9"/>
        <v/>
      </c>
      <c r="O19" s="110" t="str">
        <f t="shared" si="10"/>
        <v/>
      </c>
      <c r="P19" s="110" t="str">
        <f t="shared" si="11"/>
        <v/>
      </c>
      <c r="Q19" s="111" t="s">
        <v>2867</v>
      </c>
      <c r="R19" s="111" t="s">
        <v>2868</v>
      </c>
      <c r="S19" s="109" t="s">
        <v>1197</v>
      </c>
      <c r="T19" s="109" t="s">
        <v>1110</v>
      </c>
      <c r="U19" t="s">
        <v>2867</v>
      </c>
      <c r="V19" t="s">
        <v>2869</v>
      </c>
      <c r="W19" t="s">
        <v>2798</v>
      </c>
      <c r="X19" t="s">
        <v>1611</v>
      </c>
      <c r="Y19" t="s">
        <v>2870</v>
      </c>
      <c r="Z19">
        <v>44090.7538425926</v>
      </c>
      <c r="AA19" t="s">
        <v>2800</v>
      </c>
    </row>
    <row r="20" customFormat="1" spans="1:27">
      <c r="A20" s="6"/>
      <c r="B20" s="6"/>
      <c r="C20" s="107" t="str">
        <f>ข้อมูลออเดอร์!AR20</f>
        <v>ยะลา/ Yala</v>
      </c>
      <c r="D20" s="108" t="str">
        <f>ข้อมูลออเดอร์!AS20</f>
        <v>กรงปินัง/ Krong Pinang</v>
      </c>
      <c r="E20" s="109" t="str">
        <f t="shared" si="0"/>
        <v/>
      </c>
      <c r="F20" s="109" t="str">
        <f t="shared" si="1"/>
        <v/>
      </c>
      <c r="G20" s="109" t="str">
        <f t="shared" si="2"/>
        <v/>
      </c>
      <c r="H20" s="109" t="str">
        <f t="shared" si="3"/>
        <v/>
      </c>
      <c r="I20" s="109" t="str">
        <f t="shared" si="4"/>
        <v/>
      </c>
      <c r="J20" s="109" t="str">
        <f t="shared" si="5"/>
        <v/>
      </c>
      <c r="K20" s="109" t="str">
        <f t="shared" si="6"/>
        <v/>
      </c>
      <c r="L20" s="109" t="str">
        <f t="shared" si="7"/>
        <v/>
      </c>
      <c r="M20" s="110" t="str">
        <f t="shared" si="8"/>
        <v/>
      </c>
      <c r="N20" s="110" t="str">
        <f t="shared" si="9"/>
        <v/>
      </c>
      <c r="O20" s="110" t="str">
        <f t="shared" si="10"/>
        <v/>
      </c>
      <c r="P20" s="110" t="str">
        <f t="shared" si="11"/>
        <v/>
      </c>
      <c r="Q20" s="111" t="s">
        <v>2871</v>
      </c>
      <c r="R20" s="111" t="s">
        <v>2872</v>
      </c>
      <c r="S20" s="109" t="s">
        <v>2873</v>
      </c>
      <c r="T20" s="109" t="s">
        <v>1225</v>
      </c>
      <c r="U20" t="s">
        <v>2871</v>
      </c>
      <c r="V20" t="s">
        <v>2874</v>
      </c>
      <c r="W20" t="s">
        <v>2798</v>
      </c>
      <c r="X20" t="s">
        <v>1611</v>
      </c>
      <c r="Y20" t="s">
        <v>2875</v>
      </c>
      <c r="Z20">
        <v>44090.753900463</v>
      </c>
      <c r="AA20" t="s">
        <v>2800</v>
      </c>
    </row>
    <row r="21" customFormat="1" spans="1:27">
      <c r="A21" s="6"/>
      <c r="B21" s="6"/>
      <c r="C21" s="107" t="str">
        <f>ข้อมูลออเดอร์!AR21</f>
        <v>ยะลา/ Yala</v>
      </c>
      <c r="D21" s="108" t="str">
        <f>ข้อมูลออเดอร์!AS21</f>
        <v>กรงปินัง/ Krong Pinang</v>
      </c>
      <c r="E21" s="109" t="str">
        <f t="shared" si="0"/>
        <v/>
      </c>
      <c r="F21" s="109" t="str">
        <f t="shared" si="1"/>
        <v/>
      </c>
      <c r="G21" s="109" t="str">
        <f t="shared" si="2"/>
        <v/>
      </c>
      <c r="H21" s="109" t="str">
        <f t="shared" si="3"/>
        <v/>
      </c>
      <c r="I21" s="109" t="str">
        <f t="shared" si="4"/>
        <v/>
      </c>
      <c r="J21" s="109" t="str">
        <f t="shared" si="5"/>
        <v/>
      </c>
      <c r="K21" s="109" t="str">
        <f t="shared" si="6"/>
        <v/>
      </c>
      <c r="L21" s="109" t="str">
        <f t="shared" si="7"/>
        <v/>
      </c>
      <c r="M21" s="110" t="str">
        <f t="shared" si="8"/>
        <v/>
      </c>
      <c r="N21" s="110" t="str">
        <f t="shared" si="9"/>
        <v/>
      </c>
      <c r="O21" s="110" t="str">
        <f t="shared" si="10"/>
        <v/>
      </c>
      <c r="P21" s="110" t="str">
        <f t="shared" si="11"/>
        <v/>
      </c>
      <c r="Q21" s="111" t="s">
        <v>1335</v>
      </c>
      <c r="R21" s="111" t="s">
        <v>2876</v>
      </c>
      <c r="S21" s="109" t="s">
        <v>895</v>
      </c>
      <c r="T21" s="109" t="s">
        <v>520</v>
      </c>
      <c r="U21" t="s">
        <v>1335</v>
      </c>
      <c r="V21" t="s">
        <v>2877</v>
      </c>
      <c r="W21" t="s">
        <v>2798</v>
      </c>
      <c r="X21" t="s">
        <v>1611</v>
      </c>
      <c r="Y21" t="s">
        <v>2878</v>
      </c>
      <c r="Z21">
        <v>44090.7539351852</v>
      </c>
      <c r="AA21" t="s">
        <v>2800</v>
      </c>
    </row>
    <row r="22" customFormat="1" spans="1:27">
      <c r="A22" s="6"/>
      <c r="B22" s="6"/>
      <c r="C22" s="107" t="str">
        <f>ข้อมูลออเดอร์!AR22</f>
        <v>ยะลา/ Yala</v>
      </c>
      <c r="D22" s="108" t="str">
        <f>ข้อมูลออเดอร์!AS22</f>
        <v>กรงปินัง/ Krong Pinang</v>
      </c>
      <c r="E22" s="109" t="str">
        <f t="shared" si="0"/>
        <v/>
      </c>
      <c r="F22" s="109" t="str">
        <f t="shared" si="1"/>
        <v/>
      </c>
      <c r="G22" s="109" t="str">
        <f t="shared" si="2"/>
        <v/>
      </c>
      <c r="H22" s="109" t="str">
        <f t="shared" si="3"/>
        <v/>
      </c>
      <c r="I22" s="109" t="str">
        <f t="shared" si="4"/>
        <v/>
      </c>
      <c r="J22" s="109" t="str">
        <f t="shared" si="5"/>
        <v/>
      </c>
      <c r="K22" s="109" t="str">
        <f t="shared" si="6"/>
        <v/>
      </c>
      <c r="L22" s="109" t="str">
        <f t="shared" si="7"/>
        <v/>
      </c>
      <c r="M22" s="110" t="str">
        <f t="shared" si="8"/>
        <v/>
      </c>
      <c r="N22" s="110" t="str">
        <f t="shared" si="9"/>
        <v/>
      </c>
      <c r="O22" s="110" t="str">
        <f t="shared" si="10"/>
        <v/>
      </c>
      <c r="P22" s="110" t="str">
        <f t="shared" si="11"/>
        <v/>
      </c>
      <c r="Q22" s="111" t="s">
        <v>2879</v>
      </c>
      <c r="R22" s="111" t="s">
        <v>2880</v>
      </c>
      <c r="S22" s="109" t="s">
        <v>1630</v>
      </c>
      <c r="T22" s="109" t="s">
        <v>1631</v>
      </c>
      <c r="U22" t="s">
        <v>2879</v>
      </c>
      <c r="V22" t="s">
        <v>2881</v>
      </c>
      <c r="W22" t="s">
        <v>2798</v>
      </c>
      <c r="X22" t="s">
        <v>1611</v>
      </c>
      <c r="Y22" t="s">
        <v>2882</v>
      </c>
      <c r="Z22">
        <v>44090.7539814815</v>
      </c>
      <c r="AA22" t="s">
        <v>2800</v>
      </c>
    </row>
    <row r="23" customFormat="1" spans="1:27">
      <c r="A23" s="6"/>
      <c r="B23" s="6"/>
      <c r="C23" s="107" t="str">
        <f>ข้อมูลออเดอร์!AR23</f>
        <v>ยะลา/ Yala</v>
      </c>
      <c r="D23" s="108" t="str">
        <f>ข้อมูลออเดอร์!AS23</f>
        <v>กรงปินัง/ Krong Pinang</v>
      </c>
      <c r="E23" s="109" t="str">
        <f t="shared" si="0"/>
        <v/>
      </c>
      <c r="F23" s="109" t="str">
        <f t="shared" si="1"/>
        <v/>
      </c>
      <c r="G23" s="109" t="str">
        <f t="shared" si="2"/>
        <v/>
      </c>
      <c r="H23" s="109" t="str">
        <f t="shared" si="3"/>
        <v/>
      </c>
      <c r="I23" s="109" t="str">
        <f t="shared" si="4"/>
        <v/>
      </c>
      <c r="J23" s="109" t="str">
        <f t="shared" si="5"/>
        <v/>
      </c>
      <c r="K23" s="109" t="str">
        <f t="shared" si="6"/>
        <v/>
      </c>
      <c r="L23" s="109" t="str">
        <f t="shared" si="7"/>
        <v/>
      </c>
      <c r="M23" s="110" t="str">
        <f t="shared" si="8"/>
        <v/>
      </c>
      <c r="N23" s="110" t="str">
        <f t="shared" si="9"/>
        <v/>
      </c>
      <c r="O23" s="110" t="str">
        <f t="shared" si="10"/>
        <v/>
      </c>
      <c r="P23" s="110" t="str">
        <f t="shared" si="11"/>
        <v/>
      </c>
      <c r="Q23" s="111" t="s">
        <v>2883</v>
      </c>
      <c r="R23" s="111" t="s">
        <v>2884</v>
      </c>
      <c r="S23" s="109" t="s">
        <v>2199</v>
      </c>
      <c r="T23" s="109" t="s">
        <v>2201</v>
      </c>
      <c r="U23" t="s">
        <v>2883</v>
      </c>
      <c r="V23" t="s">
        <v>2885</v>
      </c>
      <c r="W23" t="s">
        <v>2798</v>
      </c>
      <c r="X23" t="s">
        <v>783</v>
      </c>
      <c r="Y23" t="s">
        <v>2886</v>
      </c>
      <c r="Z23">
        <v>44090.7540393519</v>
      </c>
      <c r="AA23" t="s">
        <v>2800</v>
      </c>
    </row>
    <row r="24" customFormat="1" spans="1:27">
      <c r="A24" s="6"/>
      <c r="B24" s="6"/>
      <c r="C24" s="107" t="str">
        <f>ข้อมูลออเดอร์!AR24</f>
        <v>ยะลา/ Yala</v>
      </c>
      <c r="D24" s="108" t="str">
        <f>ข้อมูลออเดอร์!AS24</f>
        <v>กรงปินัง/ Krong Pinang</v>
      </c>
      <c r="E24" s="109" t="str">
        <f t="shared" si="0"/>
        <v/>
      </c>
      <c r="F24" s="109" t="str">
        <f t="shared" si="1"/>
        <v/>
      </c>
      <c r="G24" s="109" t="str">
        <f t="shared" si="2"/>
        <v/>
      </c>
      <c r="H24" s="109" t="str">
        <f t="shared" si="3"/>
        <v/>
      </c>
      <c r="I24" s="109" t="str">
        <f t="shared" si="4"/>
        <v/>
      </c>
      <c r="J24" s="109" t="str">
        <f t="shared" si="5"/>
        <v/>
      </c>
      <c r="K24" s="109" t="str">
        <f t="shared" si="6"/>
        <v/>
      </c>
      <c r="L24" s="109" t="str">
        <f t="shared" si="7"/>
        <v/>
      </c>
      <c r="M24" s="110" t="str">
        <f t="shared" si="8"/>
        <v/>
      </c>
      <c r="N24" s="110" t="str">
        <f t="shared" si="9"/>
        <v/>
      </c>
      <c r="O24" s="110" t="str">
        <f t="shared" si="10"/>
        <v/>
      </c>
      <c r="P24" s="110" t="str">
        <f t="shared" si="11"/>
        <v/>
      </c>
      <c r="Q24" s="111" t="s">
        <v>2887</v>
      </c>
      <c r="R24" s="111" t="s">
        <v>2888</v>
      </c>
      <c r="S24" s="109" t="s">
        <v>502</v>
      </c>
      <c r="T24" s="109" t="s">
        <v>268</v>
      </c>
      <c r="U24" t="s">
        <v>2887</v>
      </c>
      <c r="V24" t="s">
        <v>2889</v>
      </c>
      <c r="W24" t="s">
        <v>2798</v>
      </c>
      <c r="X24" t="s">
        <v>783</v>
      </c>
      <c r="Y24" t="s">
        <v>2890</v>
      </c>
      <c r="Z24">
        <v>44090.7540856482</v>
      </c>
      <c r="AA24" t="s">
        <v>2800</v>
      </c>
    </row>
    <row r="25" customFormat="1" spans="1:27">
      <c r="A25" s="6"/>
      <c r="B25" s="6"/>
      <c r="C25" s="107" t="str">
        <f>ข้อมูลออเดอร์!AR25</f>
        <v>ยะลา/ Yala</v>
      </c>
      <c r="D25" s="108" t="str">
        <f>ข้อมูลออเดอร์!AS25</f>
        <v>กรงปินัง/ Krong Pinang</v>
      </c>
      <c r="E25" s="109" t="str">
        <f t="shared" si="0"/>
        <v/>
      </c>
      <c r="F25" s="109" t="str">
        <f t="shared" si="1"/>
        <v/>
      </c>
      <c r="G25" s="109" t="str">
        <f t="shared" si="2"/>
        <v/>
      </c>
      <c r="H25" s="109" t="str">
        <f t="shared" si="3"/>
        <v/>
      </c>
      <c r="I25" s="109" t="str">
        <f t="shared" si="4"/>
        <v/>
      </c>
      <c r="J25" s="109" t="str">
        <f t="shared" si="5"/>
        <v/>
      </c>
      <c r="K25" s="109" t="str">
        <f t="shared" si="6"/>
        <v/>
      </c>
      <c r="L25" s="109" t="str">
        <f t="shared" si="7"/>
        <v/>
      </c>
      <c r="M25" s="110" t="str">
        <f t="shared" si="8"/>
        <v/>
      </c>
      <c r="N25" s="110" t="str">
        <f t="shared" si="9"/>
        <v/>
      </c>
      <c r="O25" s="110" t="str">
        <f t="shared" si="10"/>
        <v/>
      </c>
      <c r="P25" s="110" t="str">
        <f t="shared" si="11"/>
        <v/>
      </c>
      <c r="Q25" s="111" t="s">
        <v>2891</v>
      </c>
      <c r="R25" s="111" t="s">
        <v>2892</v>
      </c>
      <c r="S25" s="109" t="s">
        <v>2893</v>
      </c>
      <c r="T25" s="109" t="s">
        <v>1708</v>
      </c>
      <c r="U25" t="s">
        <v>2891</v>
      </c>
      <c r="V25" t="s">
        <v>2894</v>
      </c>
      <c r="W25" t="s">
        <v>2798</v>
      </c>
      <c r="X25" t="s">
        <v>783</v>
      </c>
      <c r="Y25" t="s">
        <v>2895</v>
      </c>
      <c r="Z25">
        <v>44090.7541203704</v>
      </c>
      <c r="AA25" t="s">
        <v>2800</v>
      </c>
    </row>
    <row r="26" customFormat="1" spans="1:27">
      <c r="A26" s="6"/>
      <c r="B26" s="6"/>
      <c r="C26" s="107" t="str">
        <f>ข้อมูลออเดอร์!AR26</f>
        <v>ยะลา/ Yala</v>
      </c>
      <c r="D26" s="108" t="str">
        <f>ข้อมูลออเดอร์!AS26</f>
        <v>กรงปินัง/ Krong Pinang</v>
      </c>
      <c r="E26" s="109" t="str">
        <f t="shared" si="0"/>
        <v/>
      </c>
      <c r="F26" s="109" t="str">
        <f t="shared" si="1"/>
        <v/>
      </c>
      <c r="G26" s="109" t="str">
        <f t="shared" si="2"/>
        <v/>
      </c>
      <c r="H26" s="109" t="str">
        <f t="shared" si="3"/>
        <v/>
      </c>
      <c r="I26" s="109" t="str">
        <f t="shared" si="4"/>
        <v/>
      </c>
      <c r="J26" s="109" t="str">
        <f t="shared" si="5"/>
        <v/>
      </c>
      <c r="K26" s="109" t="str">
        <f t="shared" si="6"/>
        <v/>
      </c>
      <c r="L26" s="109" t="str">
        <f t="shared" si="7"/>
        <v/>
      </c>
      <c r="M26" s="110" t="str">
        <f t="shared" si="8"/>
        <v/>
      </c>
      <c r="N26" s="110" t="str">
        <f t="shared" si="9"/>
        <v/>
      </c>
      <c r="O26" s="110" t="str">
        <f t="shared" si="10"/>
        <v/>
      </c>
      <c r="P26" s="110" t="str">
        <f t="shared" si="11"/>
        <v/>
      </c>
      <c r="Q26" s="111" t="s">
        <v>2896</v>
      </c>
      <c r="R26" s="111" t="s">
        <v>2897</v>
      </c>
      <c r="S26" s="109" t="s">
        <v>2898</v>
      </c>
      <c r="T26" s="109" t="s">
        <v>2443</v>
      </c>
      <c r="U26" t="s">
        <v>2896</v>
      </c>
      <c r="V26" t="s">
        <v>2899</v>
      </c>
      <c r="W26" t="s">
        <v>2798</v>
      </c>
      <c r="X26" t="s">
        <v>783</v>
      </c>
      <c r="Y26" t="s">
        <v>2900</v>
      </c>
      <c r="Z26">
        <v>44090.7541666667</v>
      </c>
      <c r="AA26" t="s">
        <v>2800</v>
      </c>
    </row>
    <row r="27" customFormat="1" spans="1:27">
      <c r="A27" s="6"/>
      <c r="B27" s="6"/>
      <c r="C27" s="107" t="str">
        <f>ข้อมูลออเดอร์!AR27</f>
        <v>ยะลา/ Yala</v>
      </c>
      <c r="D27" s="108" t="str">
        <f>ข้อมูลออเดอร์!AS27</f>
        <v>กรงปินัง/ Krong Pinang</v>
      </c>
      <c r="E27" s="109" t="str">
        <f t="shared" si="0"/>
        <v/>
      </c>
      <c r="F27" s="109" t="str">
        <f t="shared" si="1"/>
        <v/>
      </c>
      <c r="G27" s="109" t="str">
        <f t="shared" si="2"/>
        <v/>
      </c>
      <c r="H27" s="109" t="str">
        <f t="shared" si="3"/>
        <v/>
      </c>
      <c r="I27" s="109" t="str">
        <f t="shared" si="4"/>
        <v/>
      </c>
      <c r="J27" s="109" t="str">
        <f t="shared" si="5"/>
        <v/>
      </c>
      <c r="K27" s="109" t="str">
        <f t="shared" si="6"/>
        <v/>
      </c>
      <c r="L27" s="109" t="str">
        <f t="shared" si="7"/>
        <v/>
      </c>
      <c r="M27" s="110" t="str">
        <f t="shared" si="8"/>
        <v/>
      </c>
      <c r="N27" s="110" t="str">
        <f t="shared" si="9"/>
        <v/>
      </c>
      <c r="O27" s="110" t="str">
        <f t="shared" si="10"/>
        <v/>
      </c>
      <c r="P27" s="110" t="str">
        <f t="shared" si="11"/>
        <v/>
      </c>
      <c r="Q27" s="111" t="s">
        <v>2901</v>
      </c>
      <c r="R27" s="111" t="s">
        <v>2902</v>
      </c>
      <c r="S27" s="109" t="s">
        <v>2350</v>
      </c>
      <c r="T27" s="109" t="s">
        <v>887</v>
      </c>
      <c r="U27" t="s">
        <v>2901</v>
      </c>
      <c r="V27" t="s">
        <v>2903</v>
      </c>
      <c r="W27" t="s">
        <v>2798</v>
      </c>
      <c r="X27" t="s">
        <v>783</v>
      </c>
      <c r="Y27" t="s">
        <v>2904</v>
      </c>
      <c r="Z27">
        <v>45125.4727662037</v>
      </c>
      <c r="AA27" t="s">
        <v>2800</v>
      </c>
    </row>
    <row r="28" customFormat="1" spans="1:27">
      <c r="A28" s="6"/>
      <c r="B28" s="6"/>
      <c r="C28" s="107" t="str">
        <f>ข้อมูลออเดอร์!AR28</f>
        <v>ยะลา/ Yala</v>
      </c>
      <c r="D28" s="108" t="str">
        <f>ข้อมูลออเดอร์!AS28</f>
        <v>กรงปินัง/ Krong Pinang</v>
      </c>
      <c r="E28" s="109" t="str">
        <f t="shared" si="0"/>
        <v/>
      </c>
      <c r="F28" s="109" t="str">
        <f t="shared" si="1"/>
        <v/>
      </c>
      <c r="G28" s="109" t="str">
        <f t="shared" si="2"/>
        <v/>
      </c>
      <c r="H28" s="109" t="str">
        <f t="shared" si="3"/>
        <v/>
      </c>
      <c r="I28" s="109" t="str">
        <f t="shared" si="4"/>
        <v/>
      </c>
      <c r="J28" s="109" t="str">
        <f t="shared" si="5"/>
        <v/>
      </c>
      <c r="K28" s="109" t="str">
        <f t="shared" si="6"/>
        <v/>
      </c>
      <c r="L28" s="109" t="str">
        <f t="shared" si="7"/>
        <v/>
      </c>
      <c r="M28" s="110" t="str">
        <f t="shared" si="8"/>
        <v/>
      </c>
      <c r="N28" s="110" t="str">
        <f t="shared" si="9"/>
        <v/>
      </c>
      <c r="O28" s="110" t="str">
        <f t="shared" si="10"/>
        <v/>
      </c>
      <c r="P28" s="110" t="str">
        <f t="shared" si="11"/>
        <v/>
      </c>
      <c r="Q28" s="111" t="s">
        <v>2905</v>
      </c>
      <c r="R28" s="111" t="s">
        <v>2906</v>
      </c>
      <c r="S28" s="109" t="s">
        <v>2585</v>
      </c>
      <c r="T28" s="109" t="s">
        <v>813</v>
      </c>
      <c r="U28" t="s">
        <v>2905</v>
      </c>
      <c r="V28" t="s">
        <v>2907</v>
      </c>
      <c r="W28" t="s">
        <v>2798</v>
      </c>
      <c r="X28" t="s">
        <v>783</v>
      </c>
      <c r="Y28" t="s">
        <v>2908</v>
      </c>
      <c r="Z28">
        <v>44090.7542476852</v>
      </c>
      <c r="AA28" t="s">
        <v>2800</v>
      </c>
    </row>
    <row r="29" customFormat="1" spans="1:27">
      <c r="A29" s="6"/>
      <c r="B29" s="6"/>
      <c r="C29" s="107" t="str">
        <f>ข้อมูลออเดอร์!AR29</f>
        <v>ยะลา/ Yala</v>
      </c>
      <c r="D29" s="108" t="str">
        <f>ข้อมูลออเดอร์!AS29</f>
        <v>กรงปินัง/ Krong Pinang</v>
      </c>
      <c r="E29" s="109" t="str">
        <f t="shared" si="0"/>
        <v/>
      </c>
      <c r="F29" s="109" t="str">
        <f t="shared" si="1"/>
        <v/>
      </c>
      <c r="G29" s="109" t="str">
        <f t="shared" si="2"/>
        <v/>
      </c>
      <c r="H29" s="109" t="str">
        <f t="shared" si="3"/>
        <v/>
      </c>
      <c r="I29" s="109" t="str">
        <f t="shared" si="4"/>
        <v/>
      </c>
      <c r="J29" s="109" t="str">
        <f t="shared" si="5"/>
        <v/>
      </c>
      <c r="K29" s="109" t="str">
        <f t="shared" si="6"/>
        <v/>
      </c>
      <c r="L29" s="109" t="str">
        <f t="shared" si="7"/>
        <v/>
      </c>
      <c r="M29" s="110" t="str">
        <f t="shared" si="8"/>
        <v/>
      </c>
      <c r="N29" s="110" t="str">
        <f t="shared" si="9"/>
        <v/>
      </c>
      <c r="O29" s="110" t="str">
        <f t="shared" si="10"/>
        <v/>
      </c>
      <c r="P29" s="110" t="str">
        <f t="shared" si="11"/>
        <v/>
      </c>
      <c r="Q29" s="111" t="s">
        <v>2909</v>
      </c>
      <c r="R29" s="111" t="s">
        <v>2910</v>
      </c>
      <c r="S29" s="109" t="s">
        <v>576</v>
      </c>
      <c r="T29" s="109" t="s">
        <v>252</v>
      </c>
      <c r="U29" t="s">
        <v>2909</v>
      </c>
      <c r="V29" t="s">
        <v>2911</v>
      </c>
      <c r="W29" t="s">
        <v>2798</v>
      </c>
      <c r="X29" t="s">
        <v>783</v>
      </c>
      <c r="Y29" t="s">
        <v>2912</v>
      </c>
      <c r="Z29">
        <v>44090.7542824074</v>
      </c>
      <c r="AA29" t="s">
        <v>2800</v>
      </c>
    </row>
    <row r="30" customFormat="1" spans="1:27">
      <c r="A30" s="6"/>
      <c r="B30" s="6"/>
      <c r="C30" s="107" t="str">
        <f>ข้อมูลออเดอร์!AR30</f>
        <v>ยะลา/ Yala</v>
      </c>
      <c r="D30" s="108" t="str">
        <f>ข้อมูลออเดอร์!AS30</f>
        <v>กรงปินัง/ Krong Pinang</v>
      </c>
      <c r="E30" s="109" t="str">
        <f t="shared" si="0"/>
        <v/>
      </c>
      <c r="F30" s="109" t="str">
        <f t="shared" si="1"/>
        <v/>
      </c>
      <c r="G30" s="109" t="str">
        <f t="shared" si="2"/>
        <v/>
      </c>
      <c r="H30" s="109" t="str">
        <f t="shared" si="3"/>
        <v/>
      </c>
      <c r="I30" s="109" t="str">
        <f t="shared" si="4"/>
        <v/>
      </c>
      <c r="J30" s="109" t="str">
        <f t="shared" si="5"/>
        <v/>
      </c>
      <c r="K30" s="109" t="str">
        <f t="shared" si="6"/>
        <v/>
      </c>
      <c r="L30" s="109" t="str">
        <f t="shared" si="7"/>
        <v/>
      </c>
      <c r="M30" s="110" t="str">
        <f t="shared" si="8"/>
        <v/>
      </c>
      <c r="N30" s="110" t="str">
        <f t="shared" si="9"/>
        <v/>
      </c>
      <c r="O30" s="110" t="str">
        <f t="shared" si="10"/>
        <v/>
      </c>
      <c r="P30" s="110" t="str">
        <f t="shared" si="11"/>
        <v/>
      </c>
      <c r="Q30" s="111" t="s">
        <v>2913</v>
      </c>
      <c r="R30" s="111" t="s">
        <v>2914</v>
      </c>
      <c r="S30" s="109" t="s">
        <v>2214</v>
      </c>
      <c r="T30" s="109" t="s">
        <v>2216</v>
      </c>
      <c r="U30" t="s">
        <v>2913</v>
      </c>
      <c r="V30" t="s">
        <v>2915</v>
      </c>
      <c r="W30" t="s">
        <v>2798</v>
      </c>
      <c r="X30" t="s">
        <v>783</v>
      </c>
      <c r="Y30" t="s">
        <v>2916</v>
      </c>
      <c r="Z30">
        <v>44090.7543287037</v>
      </c>
      <c r="AA30" t="s">
        <v>2800</v>
      </c>
    </row>
    <row r="31" customFormat="1" spans="1:27">
      <c r="A31" s="6"/>
      <c r="B31" s="6"/>
      <c r="C31" s="107" t="str">
        <f>ข้อมูลออเดอร์!AR31</f>
        <v>ยะลา/ Yala</v>
      </c>
      <c r="D31" s="108" t="str">
        <f>ข้อมูลออเดอร์!AS31</f>
        <v>กรงปินัง/ Krong Pinang</v>
      </c>
      <c r="E31" s="109" t="str">
        <f t="shared" si="0"/>
        <v/>
      </c>
      <c r="F31" s="109" t="str">
        <f t="shared" si="1"/>
        <v/>
      </c>
      <c r="G31" s="109" t="str">
        <f t="shared" si="2"/>
        <v/>
      </c>
      <c r="H31" s="109" t="str">
        <f t="shared" si="3"/>
        <v/>
      </c>
      <c r="I31" s="109" t="str">
        <f t="shared" si="4"/>
        <v/>
      </c>
      <c r="J31" s="109" t="str">
        <f t="shared" si="5"/>
        <v/>
      </c>
      <c r="K31" s="109" t="str">
        <f t="shared" si="6"/>
        <v/>
      </c>
      <c r="L31" s="109" t="str">
        <f t="shared" si="7"/>
        <v/>
      </c>
      <c r="M31" s="110" t="str">
        <f t="shared" si="8"/>
        <v/>
      </c>
      <c r="N31" s="110" t="str">
        <f t="shared" si="9"/>
        <v/>
      </c>
      <c r="O31" s="110" t="str">
        <f t="shared" si="10"/>
        <v/>
      </c>
      <c r="P31" s="110" t="str">
        <f t="shared" si="11"/>
        <v/>
      </c>
      <c r="Q31" s="111" t="s">
        <v>2917</v>
      </c>
      <c r="R31" s="111" t="s">
        <v>2918</v>
      </c>
      <c r="S31" s="109" t="s">
        <v>2919</v>
      </c>
      <c r="T31" s="109" t="s">
        <v>2920</v>
      </c>
      <c r="U31" t="s">
        <v>2917</v>
      </c>
      <c r="V31" t="s">
        <v>2921</v>
      </c>
      <c r="W31" t="s">
        <v>2798</v>
      </c>
      <c r="X31" t="s">
        <v>783</v>
      </c>
      <c r="Y31" t="s">
        <v>2922</v>
      </c>
      <c r="Z31">
        <v>45125.4728935185</v>
      </c>
      <c r="AA31" t="s">
        <v>2800</v>
      </c>
    </row>
    <row r="32" customFormat="1" spans="1:27">
      <c r="A32" s="6"/>
      <c r="B32" s="6"/>
      <c r="C32" s="107" t="str">
        <f>ข้อมูลออเดอร์!AR32</f>
        <v>ยะลา/ Yala</v>
      </c>
      <c r="D32" s="108" t="str">
        <f>ข้อมูลออเดอร์!AS32</f>
        <v>กรงปินัง/ Krong Pinang</v>
      </c>
      <c r="E32" s="109" t="str">
        <f t="shared" si="0"/>
        <v/>
      </c>
      <c r="F32" s="109" t="str">
        <f t="shared" si="1"/>
        <v/>
      </c>
      <c r="G32" s="109" t="str">
        <f t="shared" si="2"/>
        <v/>
      </c>
      <c r="H32" s="109" t="str">
        <f t="shared" si="3"/>
        <v/>
      </c>
      <c r="I32" s="109" t="str">
        <f t="shared" si="4"/>
        <v/>
      </c>
      <c r="J32" s="109" t="str">
        <f t="shared" si="5"/>
        <v/>
      </c>
      <c r="K32" s="109" t="str">
        <f t="shared" si="6"/>
        <v/>
      </c>
      <c r="L32" s="109" t="str">
        <f t="shared" si="7"/>
        <v/>
      </c>
      <c r="M32" s="110" t="str">
        <f t="shared" si="8"/>
        <v/>
      </c>
      <c r="N32" s="110" t="str">
        <f t="shared" si="9"/>
        <v/>
      </c>
      <c r="O32" s="110" t="str">
        <f t="shared" si="10"/>
        <v/>
      </c>
      <c r="P32" s="110" t="str">
        <f t="shared" si="11"/>
        <v/>
      </c>
      <c r="Q32" s="111" t="s">
        <v>2923</v>
      </c>
      <c r="R32" s="111" t="s">
        <v>2924</v>
      </c>
      <c r="S32" s="109" t="s">
        <v>2925</v>
      </c>
      <c r="T32" s="109" t="s">
        <v>2150</v>
      </c>
      <c r="U32" t="s">
        <v>2923</v>
      </c>
      <c r="V32" t="s">
        <v>2926</v>
      </c>
      <c r="W32" t="s">
        <v>2798</v>
      </c>
      <c r="X32" t="s">
        <v>783</v>
      </c>
      <c r="Y32" t="s">
        <v>2927</v>
      </c>
      <c r="Z32">
        <v>44090.7544097222</v>
      </c>
      <c r="AA32" t="s">
        <v>2800</v>
      </c>
    </row>
    <row r="33" customFormat="1" spans="1:27">
      <c r="A33" s="6"/>
      <c r="B33" s="6"/>
      <c r="C33" s="107" t="str">
        <f>ข้อมูลออเดอร์!AR33</f>
        <v>ยะลา/ Yala</v>
      </c>
      <c r="D33" s="108" t="str">
        <f>ข้อมูลออเดอร์!AS33</f>
        <v>กรงปินัง/ Krong Pinang</v>
      </c>
      <c r="E33" s="109" t="str">
        <f t="shared" si="0"/>
        <v/>
      </c>
      <c r="F33" s="109" t="str">
        <f t="shared" si="1"/>
        <v/>
      </c>
      <c r="G33" s="109" t="str">
        <f t="shared" si="2"/>
        <v/>
      </c>
      <c r="H33" s="109" t="str">
        <f t="shared" si="3"/>
        <v/>
      </c>
      <c r="I33" s="109" t="str">
        <f t="shared" si="4"/>
        <v/>
      </c>
      <c r="J33" s="109" t="str">
        <f t="shared" si="5"/>
        <v/>
      </c>
      <c r="K33" s="109" t="str">
        <f t="shared" si="6"/>
        <v/>
      </c>
      <c r="L33" s="109" t="str">
        <f t="shared" si="7"/>
        <v/>
      </c>
      <c r="M33" s="110" t="str">
        <f t="shared" si="8"/>
        <v/>
      </c>
      <c r="N33" s="110" t="str">
        <f t="shared" si="9"/>
        <v/>
      </c>
      <c r="O33" s="110" t="str">
        <f t="shared" si="10"/>
        <v/>
      </c>
      <c r="P33" s="110" t="str">
        <f t="shared" si="11"/>
        <v/>
      </c>
      <c r="Q33" s="111" t="s">
        <v>2928</v>
      </c>
      <c r="R33" s="111" t="s">
        <v>784</v>
      </c>
      <c r="S33" s="109" t="s">
        <v>2929</v>
      </c>
      <c r="T33" s="109" t="s">
        <v>1088</v>
      </c>
      <c r="U33" t="s">
        <v>2928</v>
      </c>
      <c r="V33" t="s">
        <v>2930</v>
      </c>
      <c r="W33" t="s">
        <v>2798</v>
      </c>
      <c r="X33" t="s">
        <v>783</v>
      </c>
      <c r="Y33" t="s">
        <v>2931</v>
      </c>
      <c r="Z33">
        <v>44090.7544444444</v>
      </c>
      <c r="AA33" t="s">
        <v>2800</v>
      </c>
    </row>
    <row r="34" customFormat="1" spans="1:27">
      <c r="A34" s="6"/>
      <c r="B34" s="6"/>
      <c r="C34" s="107" t="str">
        <f>ข้อมูลออเดอร์!AR34</f>
        <v>ยะลา/ Yala</v>
      </c>
      <c r="D34" s="108" t="str">
        <f>ข้อมูลออเดอร์!AS34</f>
        <v>กรงปินัง/ Krong Pinang</v>
      </c>
      <c r="E34" s="109" t="str">
        <f t="shared" si="0"/>
        <v/>
      </c>
      <c r="F34" s="109" t="str">
        <f t="shared" si="1"/>
        <v/>
      </c>
      <c r="G34" s="109" t="str">
        <f t="shared" si="2"/>
        <v/>
      </c>
      <c r="H34" s="109" t="str">
        <f t="shared" si="3"/>
        <v/>
      </c>
      <c r="I34" s="109" t="str">
        <f t="shared" si="4"/>
        <v/>
      </c>
      <c r="J34" s="109" t="str">
        <f t="shared" si="5"/>
        <v/>
      </c>
      <c r="K34" s="109" t="str">
        <f t="shared" si="6"/>
        <v/>
      </c>
      <c r="L34" s="109" t="str">
        <f t="shared" si="7"/>
        <v/>
      </c>
      <c r="M34" s="110" t="str">
        <f t="shared" si="8"/>
        <v/>
      </c>
      <c r="N34" s="110" t="str">
        <f t="shared" si="9"/>
        <v/>
      </c>
      <c r="O34" s="110" t="str">
        <f t="shared" si="10"/>
        <v/>
      </c>
      <c r="P34" s="110" t="str">
        <f t="shared" si="11"/>
        <v/>
      </c>
      <c r="Q34" s="111" t="s">
        <v>2932</v>
      </c>
      <c r="R34" s="111" t="s">
        <v>2933</v>
      </c>
      <c r="S34" s="109" t="s">
        <v>2934</v>
      </c>
      <c r="T34" s="109" t="s">
        <v>1319</v>
      </c>
      <c r="U34" t="s">
        <v>2932</v>
      </c>
      <c r="V34" t="s">
        <v>2935</v>
      </c>
      <c r="W34" t="s">
        <v>2798</v>
      </c>
      <c r="X34" t="s">
        <v>783</v>
      </c>
      <c r="Y34" t="s">
        <v>2936</v>
      </c>
      <c r="Z34">
        <v>44090.7544907407</v>
      </c>
      <c r="AA34" t="s">
        <v>2800</v>
      </c>
    </row>
    <row r="35" customFormat="1" spans="1:27">
      <c r="A35" s="6"/>
      <c r="B35" s="6"/>
      <c r="C35" s="107" t="str">
        <f>ข้อมูลออเดอร์!AR35</f>
        <v>ยะลา/ Yala</v>
      </c>
      <c r="D35" s="108" t="str">
        <f>ข้อมูลออเดอร์!AS35</f>
        <v>กรงปินัง/ Krong Pinang</v>
      </c>
      <c r="E35" s="109" t="str">
        <f t="shared" si="0"/>
        <v/>
      </c>
      <c r="F35" s="109" t="str">
        <f t="shared" si="1"/>
        <v/>
      </c>
      <c r="G35" s="109" t="str">
        <f t="shared" si="2"/>
        <v/>
      </c>
      <c r="H35" s="109" t="str">
        <f t="shared" si="3"/>
        <v/>
      </c>
      <c r="I35" s="109" t="str">
        <f t="shared" si="4"/>
        <v/>
      </c>
      <c r="J35" s="109" t="str">
        <f t="shared" si="5"/>
        <v/>
      </c>
      <c r="K35" s="109" t="str">
        <f t="shared" si="6"/>
        <v/>
      </c>
      <c r="L35" s="109" t="str">
        <f t="shared" si="7"/>
        <v/>
      </c>
      <c r="M35" s="110" t="str">
        <f t="shared" si="8"/>
        <v/>
      </c>
      <c r="N35" s="110" t="str">
        <f t="shared" si="9"/>
        <v/>
      </c>
      <c r="O35" s="110" t="str">
        <f t="shared" si="10"/>
        <v/>
      </c>
      <c r="P35" s="110" t="str">
        <f t="shared" si="11"/>
        <v/>
      </c>
      <c r="Q35" s="111" t="s">
        <v>2937</v>
      </c>
      <c r="R35" s="111" t="s">
        <v>2938</v>
      </c>
      <c r="S35" s="109" t="s">
        <v>2939</v>
      </c>
      <c r="T35" s="109" t="s">
        <v>2940</v>
      </c>
      <c r="U35" t="s">
        <v>2937</v>
      </c>
      <c r="V35" t="s">
        <v>2941</v>
      </c>
      <c r="W35" t="s">
        <v>2798</v>
      </c>
      <c r="X35" t="s">
        <v>783</v>
      </c>
      <c r="Y35" t="s">
        <v>2942</v>
      </c>
      <c r="Z35">
        <v>44090.754525463</v>
      </c>
      <c r="AA35" t="s">
        <v>2800</v>
      </c>
    </row>
    <row r="36" customFormat="1" spans="1:27">
      <c r="A36" s="6"/>
      <c r="B36" s="6"/>
      <c r="C36" s="107" t="str">
        <f>ข้อมูลออเดอร์!AR36</f>
        <v>กรุงเทพมหานคร/ Bangkok</v>
      </c>
      <c r="D36" s="108" t="str">
        <f>ข้อมูลออเดอร์!AS36</f>
        <v>จตุจักร/ Chatuchak</v>
      </c>
      <c r="E36" s="109" t="str">
        <f t="shared" si="0"/>
        <v/>
      </c>
      <c r="F36" s="109" t="str">
        <f t="shared" si="1"/>
        <v/>
      </c>
      <c r="G36" s="109" t="str">
        <f t="shared" si="2"/>
        <v/>
      </c>
      <c r="H36" s="109" t="str">
        <f t="shared" si="3"/>
        <v/>
      </c>
      <c r="I36" s="109" t="str">
        <f t="shared" si="4"/>
        <v/>
      </c>
      <c r="J36" s="109" t="str">
        <f t="shared" si="5"/>
        <v/>
      </c>
      <c r="K36" s="109" t="str">
        <f t="shared" si="6"/>
        <v/>
      </c>
      <c r="L36" s="109" t="str">
        <f t="shared" si="7"/>
        <v/>
      </c>
      <c r="M36" s="110" t="str">
        <f t="shared" si="8"/>
        <v/>
      </c>
      <c r="N36" s="110" t="str">
        <f t="shared" si="9"/>
        <v/>
      </c>
      <c r="O36" s="110" t="str">
        <f t="shared" si="10"/>
        <v/>
      </c>
      <c r="P36" s="110" t="str">
        <f t="shared" si="11"/>
        <v/>
      </c>
      <c r="Q36" s="111" t="s">
        <v>2675</v>
      </c>
      <c r="R36" s="111" t="s">
        <v>2677</v>
      </c>
      <c r="S36" s="109" t="s">
        <v>2943</v>
      </c>
      <c r="T36" s="109" t="s">
        <v>1364</v>
      </c>
      <c r="U36" t="s">
        <v>2675</v>
      </c>
      <c r="V36" t="s">
        <v>2944</v>
      </c>
      <c r="W36" t="s">
        <v>2798</v>
      </c>
      <c r="X36" t="s">
        <v>783</v>
      </c>
      <c r="Y36" t="s">
        <v>2945</v>
      </c>
      <c r="Z36">
        <v>44090.7545717593</v>
      </c>
      <c r="AA36" t="s">
        <v>2800</v>
      </c>
    </row>
    <row r="37" customFormat="1" spans="1:27">
      <c r="A37" s="6"/>
      <c r="B37" s="6"/>
      <c r="C37" s="107" t="str">
        <f>ข้อมูลออเดอร์!AR37</f>
        <v>กรุงเทพมหานคร/ Bangkok</v>
      </c>
      <c r="D37" s="108" t="str">
        <f>ข้อมูลออเดอร์!AS37</f>
        <v>จตุจักร/ Chatuchak</v>
      </c>
      <c r="E37" s="109" t="str">
        <f t="shared" si="0"/>
        <v/>
      </c>
      <c r="F37" s="109" t="str">
        <f t="shared" si="1"/>
        <v/>
      </c>
      <c r="G37" s="109" t="str">
        <f t="shared" si="2"/>
        <v/>
      </c>
      <c r="H37" s="109" t="str">
        <f t="shared" si="3"/>
        <v/>
      </c>
      <c r="I37" s="109" t="str">
        <f t="shared" si="4"/>
        <v/>
      </c>
      <c r="J37" s="109" t="str">
        <f t="shared" si="5"/>
        <v/>
      </c>
      <c r="K37" s="109" t="str">
        <f t="shared" si="6"/>
        <v/>
      </c>
      <c r="L37" s="109" t="str">
        <f t="shared" si="7"/>
        <v/>
      </c>
      <c r="M37" s="110" t="str">
        <f t="shared" si="8"/>
        <v/>
      </c>
      <c r="N37" s="110" t="str">
        <f t="shared" si="9"/>
        <v/>
      </c>
      <c r="O37" s="110" t="str">
        <f t="shared" si="10"/>
        <v/>
      </c>
      <c r="P37" s="110" t="str">
        <f t="shared" si="11"/>
        <v/>
      </c>
      <c r="Q37" s="111" t="s">
        <v>2946</v>
      </c>
      <c r="R37" s="111" t="s">
        <v>2947</v>
      </c>
      <c r="S37" s="109" t="s">
        <v>2948</v>
      </c>
      <c r="T37" s="109" t="s">
        <v>1142</v>
      </c>
      <c r="U37" t="s">
        <v>2946</v>
      </c>
      <c r="V37" t="s">
        <v>2949</v>
      </c>
      <c r="W37" t="s">
        <v>2798</v>
      </c>
      <c r="X37" t="s">
        <v>783</v>
      </c>
      <c r="Y37" t="s">
        <v>2950</v>
      </c>
      <c r="Z37">
        <v>44090.7546180556</v>
      </c>
      <c r="AA37" t="s">
        <v>2800</v>
      </c>
    </row>
    <row r="38" customFormat="1" spans="1:27">
      <c r="A38" s="6"/>
      <c r="B38" s="6"/>
      <c r="C38" s="107" t="str">
        <f>ข้อมูลออเดอร์!AR38</f>
        <v>กรุงเทพมหานคร/ Bangkok</v>
      </c>
      <c r="D38" s="108" t="str">
        <f>ข้อมูลออเดอร์!AS38</f>
        <v>บางแค/ Bang Khae</v>
      </c>
      <c r="E38" s="109" t="str">
        <f t="shared" si="0"/>
        <v/>
      </c>
      <c r="F38" s="109" t="str">
        <f t="shared" si="1"/>
        <v/>
      </c>
      <c r="G38" s="109" t="str">
        <f t="shared" si="2"/>
        <v/>
      </c>
      <c r="H38" s="109" t="str">
        <f t="shared" si="3"/>
        <v/>
      </c>
      <c r="I38" s="109" t="str">
        <f t="shared" si="4"/>
        <v/>
      </c>
      <c r="J38" s="109" t="str">
        <f t="shared" si="5"/>
        <v/>
      </c>
      <c r="K38" s="109" t="str">
        <f t="shared" si="6"/>
        <v/>
      </c>
      <c r="L38" s="109" t="str">
        <f t="shared" si="7"/>
        <v/>
      </c>
      <c r="M38" s="110" t="str">
        <f t="shared" si="8"/>
        <v/>
      </c>
      <c r="N38" s="110" t="str">
        <f t="shared" si="9"/>
        <v/>
      </c>
      <c r="O38" s="110" t="str">
        <f t="shared" si="10"/>
        <v/>
      </c>
      <c r="P38" s="110" t="str">
        <f t="shared" si="11"/>
        <v/>
      </c>
      <c r="Q38" s="111" t="s">
        <v>2951</v>
      </c>
      <c r="R38" s="111" t="s">
        <v>2952</v>
      </c>
      <c r="S38" s="109" t="s">
        <v>2953</v>
      </c>
      <c r="T38" s="109" t="s">
        <v>2414</v>
      </c>
      <c r="U38" t="s">
        <v>2951</v>
      </c>
      <c r="V38" t="s">
        <v>2954</v>
      </c>
      <c r="W38" t="s">
        <v>2798</v>
      </c>
      <c r="X38" t="s">
        <v>783</v>
      </c>
      <c r="Y38" t="s">
        <v>2955</v>
      </c>
      <c r="Z38">
        <v>44090.7546527778</v>
      </c>
      <c r="AA38" t="s">
        <v>2800</v>
      </c>
    </row>
    <row r="39" customFormat="1" spans="1:27">
      <c r="A39" s="6"/>
      <c r="B39" s="6"/>
      <c r="C39" s="107" t="str">
        <f>ข้อมูลออเดอร์!AR39</f>
        <v>กรุงเทพมหานคร/ Bangkok</v>
      </c>
      <c r="D39" s="108" t="str">
        <f>ข้อมูลออเดอร์!AS39</f>
        <v>บางแค/ Bang Khae</v>
      </c>
      <c r="E39" s="109" t="str">
        <f t="shared" si="0"/>
        <v/>
      </c>
      <c r="F39" s="109" t="str">
        <f t="shared" si="1"/>
        <v/>
      </c>
      <c r="G39" s="109" t="str">
        <f t="shared" si="2"/>
        <v/>
      </c>
      <c r="H39" s="109" t="str">
        <f t="shared" si="3"/>
        <v/>
      </c>
      <c r="I39" s="109" t="str">
        <f t="shared" si="4"/>
        <v/>
      </c>
      <c r="J39" s="109" t="str">
        <f t="shared" si="5"/>
        <v/>
      </c>
      <c r="K39" s="109" t="str">
        <f t="shared" si="6"/>
        <v/>
      </c>
      <c r="L39" s="109" t="str">
        <f t="shared" si="7"/>
        <v/>
      </c>
      <c r="M39" s="110" t="str">
        <f t="shared" si="8"/>
        <v/>
      </c>
      <c r="N39" s="110" t="str">
        <f t="shared" si="9"/>
        <v/>
      </c>
      <c r="O39" s="110" t="str">
        <f t="shared" si="10"/>
        <v/>
      </c>
      <c r="P39" s="110" t="str">
        <f t="shared" si="11"/>
        <v/>
      </c>
      <c r="Q39" s="111" t="s">
        <v>2956</v>
      </c>
      <c r="R39" s="111" t="s">
        <v>2957</v>
      </c>
      <c r="S39" s="109" t="s">
        <v>2274</v>
      </c>
      <c r="T39" s="109" t="s">
        <v>2277</v>
      </c>
      <c r="U39" t="s">
        <v>2956</v>
      </c>
      <c r="V39" t="s">
        <v>2958</v>
      </c>
      <c r="W39" t="s">
        <v>2798</v>
      </c>
      <c r="X39" t="s">
        <v>783</v>
      </c>
      <c r="Y39" t="s">
        <v>2959</v>
      </c>
      <c r="Z39">
        <v>44090.7546990741</v>
      </c>
      <c r="AA39" t="s">
        <v>2800</v>
      </c>
    </row>
    <row r="40" customFormat="1" spans="1:27">
      <c r="A40" s="6"/>
      <c r="B40" s="6"/>
      <c r="C40" s="107" t="str">
        <f>ข้อมูลออเดอร์!AR40</f>
        <v>ระยอง/ Rayong</v>
      </c>
      <c r="D40" s="108" t="str">
        <f>ข้อมูลออเดอร์!AS40</f>
        <v>เมืองระยอง/ Mueang Rayong</v>
      </c>
      <c r="E40" s="109" t="str">
        <f t="shared" si="0"/>
        <v/>
      </c>
      <c r="F40" s="109" t="str">
        <f t="shared" si="1"/>
        <v/>
      </c>
      <c r="G40" s="109" t="str">
        <f t="shared" si="2"/>
        <v/>
      </c>
      <c r="H40" s="109" t="str">
        <f t="shared" si="3"/>
        <v/>
      </c>
      <c r="I40" s="109" t="str">
        <f t="shared" si="4"/>
        <v/>
      </c>
      <c r="J40" s="109" t="str">
        <f t="shared" si="5"/>
        <v/>
      </c>
      <c r="K40" s="109" t="str">
        <f t="shared" si="6"/>
        <v/>
      </c>
      <c r="L40" s="109" t="str">
        <f t="shared" si="7"/>
        <v/>
      </c>
      <c r="M40" s="110" t="str">
        <f t="shared" si="8"/>
        <v/>
      </c>
      <c r="N40" s="110" t="str">
        <f t="shared" si="9"/>
        <v/>
      </c>
      <c r="O40" s="110" t="str">
        <f t="shared" si="10"/>
        <v/>
      </c>
      <c r="P40" s="110" t="str">
        <f t="shared" si="11"/>
        <v/>
      </c>
      <c r="Q40" s="111" t="s">
        <v>2960</v>
      </c>
      <c r="R40" s="111" t="s">
        <v>2961</v>
      </c>
      <c r="S40" s="109" t="s">
        <v>2015</v>
      </c>
      <c r="T40" s="109" t="s">
        <v>972</v>
      </c>
      <c r="U40" t="s">
        <v>2960</v>
      </c>
      <c r="V40" t="s">
        <v>2962</v>
      </c>
      <c r="W40" t="s">
        <v>2798</v>
      </c>
      <c r="X40" t="s">
        <v>783</v>
      </c>
      <c r="Y40" t="s">
        <v>2963</v>
      </c>
      <c r="Z40">
        <v>44090.7547337963</v>
      </c>
      <c r="AA40" t="s">
        <v>2800</v>
      </c>
    </row>
    <row r="41" customFormat="1" spans="1:27">
      <c r="A41" s="6"/>
      <c r="B41" s="6"/>
      <c r="C41" s="107" t="str">
        <f>ข้อมูลออเดอร์!AR41</f>
        <v>ระยอง/ Rayong</v>
      </c>
      <c r="D41" s="108" t="str">
        <f>ข้อมูลออเดอร์!AS41</f>
        <v>เมืองระยอง/ Mueang Rayong</v>
      </c>
      <c r="E41" s="109" t="str">
        <f t="shared" si="0"/>
        <v/>
      </c>
      <c r="F41" s="109" t="str">
        <f t="shared" si="1"/>
        <v/>
      </c>
      <c r="G41" s="109" t="str">
        <f t="shared" si="2"/>
        <v/>
      </c>
      <c r="H41" s="109" t="str">
        <f t="shared" si="3"/>
        <v/>
      </c>
      <c r="I41" s="109" t="str">
        <f t="shared" si="4"/>
        <v/>
      </c>
      <c r="J41" s="109" t="str">
        <f t="shared" si="5"/>
        <v/>
      </c>
      <c r="K41" s="109" t="str">
        <f t="shared" si="6"/>
        <v/>
      </c>
      <c r="L41" s="109" t="str">
        <f t="shared" si="7"/>
        <v/>
      </c>
      <c r="M41" s="110" t="str">
        <f t="shared" si="8"/>
        <v/>
      </c>
      <c r="N41" s="110" t="str">
        <f t="shared" si="9"/>
        <v/>
      </c>
      <c r="O41" s="110" t="str">
        <f t="shared" si="10"/>
        <v/>
      </c>
      <c r="P41" s="110" t="str">
        <f t="shared" si="11"/>
        <v/>
      </c>
      <c r="Q41" s="111" t="s">
        <v>2964</v>
      </c>
      <c r="R41" s="111" t="s">
        <v>2965</v>
      </c>
      <c r="S41" s="109" t="s">
        <v>2966</v>
      </c>
      <c r="T41" s="109" t="s">
        <v>2967</v>
      </c>
      <c r="U41" t="s">
        <v>2964</v>
      </c>
      <c r="V41" t="s">
        <v>2968</v>
      </c>
      <c r="W41" t="s">
        <v>2798</v>
      </c>
      <c r="X41" t="s">
        <v>698</v>
      </c>
      <c r="Y41" t="s">
        <v>2969</v>
      </c>
      <c r="Z41">
        <v>44090.7547916667</v>
      </c>
      <c r="AA41" t="s">
        <v>2800</v>
      </c>
    </row>
    <row r="42" customFormat="1" spans="1:27">
      <c r="A42" s="6"/>
      <c r="B42" s="6"/>
      <c r="C42" s="107" t="str">
        <f>ข้อมูลออเดอร์!AR42</f>
        <v>หนองคาย/ Nong Khai</v>
      </c>
      <c r="D42" s="108" t="str">
        <f>ข้อมูลออเดอร์!AS42</f>
        <v>เมืองหนองคาย/ Mueang Nong Khai</v>
      </c>
      <c r="E42" s="109" t="str">
        <f t="shared" si="0"/>
        <v/>
      </c>
      <c r="F42" s="109" t="str">
        <f t="shared" si="1"/>
        <v/>
      </c>
      <c r="G42" s="109" t="str">
        <f t="shared" si="2"/>
        <v/>
      </c>
      <c r="H42" s="109" t="str">
        <f t="shared" si="3"/>
        <v/>
      </c>
      <c r="I42" s="109" t="str">
        <f t="shared" si="4"/>
        <v/>
      </c>
      <c r="J42" s="109" t="str">
        <f t="shared" si="5"/>
        <v/>
      </c>
      <c r="K42" s="109" t="str">
        <f t="shared" si="6"/>
        <v/>
      </c>
      <c r="L42" s="109" t="str">
        <f t="shared" si="7"/>
        <v/>
      </c>
      <c r="M42" s="110" t="str">
        <f t="shared" si="8"/>
        <v/>
      </c>
      <c r="N42" s="110" t="str">
        <f t="shared" si="9"/>
        <v/>
      </c>
      <c r="O42" s="110" t="str">
        <f t="shared" si="10"/>
        <v/>
      </c>
      <c r="P42" s="110" t="str">
        <f t="shared" si="11"/>
        <v/>
      </c>
      <c r="Q42" s="111" t="s">
        <v>2970</v>
      </c>
      <c r="R42" s="111" t="s">
        <v>2971</v>
      </c>
      <c r="S42" s="109" t="s">
        <v>2972</v>
      </c>
      <c r="T42" s="109" t="s">
        <v>1499</v>
      </c>
      <c r="U42" t="s">
        <v>2970</v>
      </c>
      <c r="V42" t="s">
        <v>2973</v>
      </c>
      <c r="W42" t="s">
        <v>2798</v>
      </c>
      <c r="X42" t="s">
        <v>698</v>
      </c>
      <c r="Y42" t="s">
        <v>2974</v>
      </c>
      <c r="Z42">
        <v>44090.7548263889</v>
      </c>
      <c r="AA42" t="s">
        <v>2800</v>
      </c>
    </row>
    <row r="43" customFormat="1" spans="1:27">
      <c r="A43" s="6"/>
      <c r="B43" s="6"/>
      <c r="C43" s="107" t="str">
        <f>ข้อมูลออเดอร์!AR43</f>
        <v>หนองคาย/ Nong Khai</v>
      </c>
      <c r="D43" s="108" t="str">
        <f>ข้อมูลออเดอร์!AS43</f>
        <v>เมืองหนองคาย/ Mueang Nong Khai</v>
      </c>
      <c r="E43" s="109" t="str">
        <f t="shared" si="0"/>
        <v/>
      </c>
      <c r="F43" s="109" t="str">
        <f t="shared" si="1"/>
        <v/>
      </c>
      <c r="G43" s="109" t="str">
        <f t="shared" si="2"/>
        <v/>
      </c>
      <c r="H43" s="109" t="str">
        <f t="shared" si="3"/>
        <v/>
      </c>
      <c r="I43" s="109" t="str">
        <f t="shared" si="4"/>
        <v/>
      </c>
      <c r="J43" s="109" t="str">
        <f t="shared" si="5"/>
        <v/>
      </c>
      <c r="K43" s="109" t="str">
        <f t="shared" si="6"/>
        <v/>
      </c>
      <c r="L43" s="109" t="str">
        <f t="shared" si="7"/>
        <v/>
      </c>
      <c r="M43" s="110" t="str">
        <f t="shared" si="8"/>
        <v/>
      </c>
      <c r="N43" s="110" t="str">
        <f t="shared" si="9"/>
        <v/>
      </c>
      <c r="O43" s="110" t="str">
        <f t="shared" si="10"/>
        <v/>
      </c>
      <c r="P43" s="110" t="str">
        <f t="shared" si="11"/>
        <v/>
      </c>
      <c r="Q43" s="111" t="s">
        <v>696</v>
      </c>
      <c r="R43" s="111" t="s">
        <v>699</v>
      </c>
      <c r="S43" s="109" t="s">
        <v>2975</v>
      </c>
      <c r="T43" s="109" t="s">
        <v>2313</v>
      </c>
      <c r="U43" t="s">
        <v>696</v>
      </c>
      <c r="V43" t="s">
        <v>2976</v>
      </c>
      <c r="W43" t="s">
        <v>2798</v>
      </c>
      <c r="X43" t="s">
        <v>698</v>
      </c>
      <c r="Y43" t="s">
        <v>2977</v>
      </c>
      <c r="Z43">
        <v>44090.7548958333</v>
      </c>
      <c r="AA43" t="s">
        <v>2800</v>
      </c>
    </row>
    <row r="44" customFormat="1" spans="1:27">
      <c r="A44" s="6"/>
      <c r="B44" s="6"/>
      <c r="C44" s="107" t="str">
        <f>ข้อมูลออเดอร์!AR44</f>
        <v>กรุงเทพมหานคร/ Bangkok</v>
      </c>
      <c r="D44" s="108" t="str">
        <f>ข้อมูลออเดอร์!AS44</f>
        <v>พญาไท/ Phaya Thai</v>
      </c>
      <c r="E44" s="109" t="str">
        <f t="shared" si="0"/>
        <v/>
      </c>
      <c r="F44" s="109" t="str">
        <f t="shared" si="1"/>
        <v/>
      </c>
      <c r="G44" s="109" t="str">
        <f t="shared" si="2"/>
        <v/>
      </c>
      <c r="H44" s="109" t="str">
        <f t="shared" si="3"/>
        <v/>
      </c>
      <c r="I44" s="109" t="str">
        <f t="shared" si="4"/>
        <v/>
      </c>
      <c r="J44" s="109" t="str">
        <f t="shared" si="5"/>
        <v/>
      </c>
      <c r="K44" s="109" t="str">
        <f t="shared" si="6"/>
        <v/>
      </c>
      <c r="L44" s="109" t="str">
        <f t="shared" si="7"/>
        <v/>
      </c>
      <c r="M44" s="110" t="str">
        <f t="shared" si="8"/>
        <v/>
      </c>
      <c r="N44" s="110" t="str">
        <f t="shared" si="9"/>
        <v/>
      </c>
      <c r="O44" s="110" t="str">
        <f t="shared" si="10"/>
        <v/>
      </c>
      <c r="P44" s="110" t="str">
        <f t="shared" si="11"/>
        <v/>
      </c>
      <c r="Q44" s="111" t="s">
        <v>2978</v>
      </c>
      <c r="R44" s="111" t="s">
        <v>2979</v>
      </c>
      <c r="S44" s="109" t="s">
        <v>2980</v>
      </c>
      <c r="T44" s="109" t="s">
        <v>2386</v>
      </c>
      <c r="U44" t="s">
        <v>2978</v>
      </c>
      <c r="V44" t="s">
        <v>2981</v>
      </c>
      <c r="W44" t="s">
        <v>2798</v>
      </c>
      <c r="X44" t="s">
        <v>698</v>
      </c>
      <c r="Y44" t="s">
        <v>2982</v>
      </c>
      <c r="Z44">
        <v>44090.7549305556</v>
      </c>
      <c r="AA44" t="s">
        <v>2800</v>
      </c>
    </row>
    <row r="45" customFormat="1" spans="1:27">
      <c r="A45" s="6"/>
      <c r="B45" s="6"/>
      <c r="C45" s="107" t="str">
        <f>ข้อมูลออเดอร์!AR45</f>
        <v>กรุงเทพมหานคร/ Bangkok</v>
      </c>
      <c r="D45" s="108" t="str">
        <f>ข้อมูลออเดอร์!AS45</f>
        <v>พญาไท/ Phaya Thai</v>
      </c>
      <c r="E45" s="109" t="str">
        <f t="shared" si="0"/>
        <v/>
      </c>
      <c r="F45" s="109" t="str">
        <f t="shared" si="1"/>
        <v/>
      </c>
      <c r="G45" s="109" t="str">
        <f t="shared" si="2"/>
        <v/>
      </c>
      <c r="H45" s="109" t="str">
        <f t="shared" si="3"/>
        <v/>
      </c>
      <c r="I45" s="109" t="str">
        <f t="shared" si="4"/>
        <v/>
      </c>
      <c r="J45" s="109" t="str">
        <f t="shared" si="5"/>
        <v/>
      </c>
      <c r="K45" s="109" t="str">
        <f t="shared" si="6"/>
        <v/>
      </c>
      <c r="L45" s="109" t="str">
        <f t="shared" si="7"/>
        <v/>
      </c>
      <c r="M45" s="110" t="str">
        <f t="shared" si="8"/>
        <v/>
      </c>
      <c r="N45" s="110" t="str">
        <f t="shared" si="9"/>
        <v/>
      </c>
      <c r="O45" s="110" t="str">
        <f t="shared" si="10"/>
        <v/>
      </c>
      <c r="P45" s="110" t="str">
        <f t="shared" si="11"/>
        <v/>
      </c>
      <c r="Q45" s="111" t="s">
        <v>2983</v>
      </c>
      <c r="R45" s="111" t="s">
        <v>2984</v>
      </c>
      <c r="S45" s="109" t="s">
        <v>2985</v>
      </c>
      <c r="T45" s="109" t="s">
        <v>2986</v>
      </c>
      <c r="U45" t="s">
        <v>2983</v>
      </c>
      <c r="V45" t="s">
        <v>2987</v>
      </c>
      <c r="W45" t="s">
        <v>2798</v>
      </c>
      <c r="X45" t="s">
        <v>698</v>
      </c>
      <c r="Y45" t="s">
        <v>2988</v>
      </c>
      <c r="Z45">
        <v>44090.7549768519</v>
      </c>
      <c r="AA45" t="s">
        <v>2800</v>
      </c>
    </row>
    <row r="46" customFormat="1" spans="1:27">
      <c r="A46" s="6"/>
      <c r="B46" s="6"/>
      <c r="C46" s="107" t="str">
        <f>ข้อมูลออเดอร์!AR46</f>
        <v>กรุงเทพมหานคร/ Bangkok</v>
      </c>
      <c r="D46" s="108" t="str">
        <f>ข้อมูลออเดอร์!AS46</f>
        <v>พญาไท/ Phaya Thai</v>
      </c>
      <c r="E46" s="109" t="str">
        <f t="shared" si="0"/>
        <v/>
      </c>
      <c r="F46" s="109" t="str">
        <f t="shared" si="1"/>
        <v/>
      </c>
      <c r="G46" s="109" t="str">
        <f t="shared" si="2"/>
        <v/>
      </c>
      <c r="H46" s="109" t="str">
        <f t="shared" si="3"/>
        <v/>
      </c>
      <c r="I46" s="109" t="str">
        <f t="shared" si="4"/>
        <v/>
      </c>
      <c r="J46" s="109" t="str">
        <f t="shared" si="5"/>
        <v/>
      </c>
      <c r="K46" s="109" t="str">
        <f t="shared" si="6"/>
        <v/>
      </c>
      <c r="L46" s="109" t="str">
        <f t="shared" si="7"/>
        <v/>
      </c>
      <c r="M46" s="110" t="str">
        <f t="shared" si="8"/>
        <v/>
      </c>
      <c r="N46" s="110" t="str">
        <f t="shared" si="9"/>
        <v/>
      </c>
      <c r="O46" s="110" t="str">
        <f t="shared" si="10"/>
        <v/>
      </c>
      <c r="P46" s="110" t="str">
        <f t="shared" si="11"/>
        <v/>
      </c>
      <c r="Q46" s="111" t="s">
        <v>2989</v>
      </c>
      <c r="R46" s="111" t="s">
        <v>2990</v>
      </c>
      <c r="S46" s="109" t="s">
        <v>2991</v>
      </c>
      <c r="T46" s="109" t="s">
        <v>2190</v>
      </c>
      <c r="U46" t="s">
        <v>2989</v>
      </c>
      <c r="V46" t="s">
        <v>2992</v>
      </c>
      <c r="W46" t="s">
        <v>2798</v>
      </c>
      <c r="X46" t="s">
        <v>698</v>
      </c>
      <c r="Y46" t="s">
        <v>2993</v>
      </c>
      <c r="Z46">
        <v>44090.7550115741</v>
      </c>
      <c r="AA46" t="s">
        <v>2800</v>
      </c>
    </row>
    <row r="47" customFormat="1" spans="1:27">
      <c r="A47" s="6"/>
      <c r="B47" s="6"/>
      <c r="C47" s="107" t="str">
        <f>ข้อมูลออเดอร์!AR47</f>
        <v>กรุงเทพมหานคร/ Bangkok</v>
      </c>
      <c r="D47" s="108" t="str">
        <f>ข้อมูลออเดอร์!AS47</f>
        <v>พญาไท/ Phaya Thai</v>
      </c>
      <c r="E47" s="109" t="str">
        <f t="shared" si="0"/>
        <v/>
      </c>
      <c r="F47" s="109" t="str">
        <f t="shared" si="1"/>
        <v/>
      </c>
      <c r="G47" s="109" t="str">
        <f t="shared" si="2"/>
        <v/>
      </c>
      <c r="H47" s="109" t="str">
        <f t="shared" si="3"/>
        <v/>
      </c>
      <c r="I47" s="109" t="str">
        <f t="shared" si="4"/>
        <v/>
      </c>
      <c r="J47" s="109" t="str">
        <f t="shared" si="5"/>
        <v/>
      </c>
      <c r="K47" s="109" t="str">
        <f t="shared" si="6"/>
        <v/>
      </c>
      <c r="L47" s="109" t="str">
        <f t="shared" si="7"/>
        <v/>
      </c>
      <c r="M47" s="110" t="str">
        <f t="shared" si="8"/>
        <v/>
      </c>
      <c r="N47" s="110" t="str">
        <f t="shared" si="9"/>
        <v/>
      </c>
      <c r="O47" s="110" t="str">
        <f t="shared" si="10"/>
        <v/>
      </c>
      <c r="P47" s="110" t="str">
        <f t="shared" si="11"/>
        <v/>
      </c>
      <c r="Q47" s="111" t="s">
        <v>2994</v>
      </c>
      <c r="R47" s="111" t="s">
        <v>2995</v>
      </c>
      <c r="S47" s="109" t="s">
        <v>2696</v>
      </c>
      <c r="T47" s="109" t="s">
        <v>284</v>
      </c>
      <c r="U47" t="s">
        <v>2994</v>
      </c>
      <c r="V47" t="s">
        <v>2996</v>
      </c>
      <c r="W47" t="s">
        <v>2798</v>
      </c>
      <c r="X47" t="s">
        <v>698</v>
      </c>
      <c r="Y47" t="s">
        <v>2997</v>
      </c>
      <c r="Z47">
        <v>44090.7550578704</v>
      </c>
      <c r="AA47" t="s">
        <v>2800</v>
      </c>
    </row>
    <row r="48" customFormat="1" spans="1:27">
      <c r="A48" s="6"/>
      <c r="B48" s="6"/>
      <c r="C48" s="107" t="str">
        <f>ข้อมูลออเดอร์!AR48</f>
        <v>กรุงเทพมหานคร/ Bangkok</v>
      </c>
      <c r="D48" s="108" t="str">
        <f>ข้อมูลออเดอร์!AS48</f>
        <v>พญาไท/ Phaya Thai</v>
      </c>
      <c r="E48" s="109" t="str">
        <f t="shared" si="0"/>
        <v/>
      </c>
      <c r="F48" s="109" t="str">
        <f t="shared" si="1"/>
        <v/>
      </c>
      <c r="G48" s="109" t="str">
        <f t="shared" si="2"/>
        <v/>
      </c>
      <c r="H48" s="109" t="str">
        <f t="shared" si="3"/>
        <v/>
      </c>
      <c r="I48" s="109" t="str">
        <f t="shared" si="4"/>
        <v/>
      </c>
      <c r="J48" s="109" t="str">
        <f t="shared" si="5"/>
        <v/>
      </c>
      <c r="K48" s="109" t="str">
        <f t="shared" si="6"/>
        <v/>
      </c>
      <c r="L48" s="109" t="str">
        <f t="shared" si="7"/>
        <v/>
      </c>
      <c r="M48" s="110" t="str">
        <f t="shared" si="8"/>
        <v/>
      </c>
      <c r="N48" s="110" t="str">
        <f t="shared" si="9"/>
        <v/>
      </c>
      <c r="O48" s="110" t="str">
        <f t="shared" si="10"/>
        <v/>
      </c>
      <c r="P48" s="110" t="str">
        <f t="shared" si="11"/>
        <v/>
      </c>
      <c r="Q48" s="111" t="s">
        <v>2998</v>
      </c>
      <c r="R48" s="111" t="s">
        <v>2999</v>
      </c>
      <c r="S48" s="109" t="s">
        <v>3000</v>
      </c>
      <c r="T48" s="109" t="s">
        <v>1622</v>
      </c>
      <c r="U48" t="s">
        <v>2998</v>
      </c>
      <c r="V48" t="s">
        <v>3001</v>
      </c>
      <c r="W48" t="s">
        <v>2798</v>
      </c>
      <c r="X48" t="s">
        <v>698</v>
      </c>
      <c r="Y48" t="s">
        <v>3002</v>
      </c>
      <c r="Z48">
        <v>44090.7550925926</v>
      </c>
      <c r="AA48" t="s">
        <v>2800</v>
      </c>
    </row>
    <row r="49" customFormat="1" spans="1:27">
      <c r="A49" s="6"/>
      <c r="B49" s="6"/>
      <c r="C49" s="107" t="str">
        <f>ข้อมูลออเดอร์!AR49</f>
        <v>กรุงเทพมหานคร/ Bangkok</v>
      </c>
      <c r="D49" s="108" t="str">
        <f>ข้อมูลออเดอร์!AS49</f>
        <v>พญาไท/ Phaya Thai</v>
      </c>
      <c r="E49" s="109" t="str">
        <f t="shared" si="0"/>
        <v/>
      </c>
      <c r="F49" s="109" t="str">
        <f t="shared" si="1"/>
        <v/>
      </c>
      <c r="G49" s="109" t="str">
        <f t="shared" si="2"/>
        <v/>
      </c>
      <c r="H49" s="109" t="str">
        <f t="shared" si="3"/>
        <v/>
      </c>
      <c r="I49" s="109" t="str">
        <f t="shared" si="4"/>
        <v/>
      </c>
      <c r="J49" s="109" t="str">
        <f t="shared" si="5"/>
        <v/>
      </c>
      <c r="K49" s="109" t="str">
        <f t="shared" si="6"/>
        <v/>
      </c>
      <c r="L49" s="109" t="str">
        <f t="shared" si="7"/>
        <v/>
      </c>
      <c r="M49" s="110" t="str">
        <f t="shared" si="8"/>
        <v/>
      </c>
      <c r="N49" s="110" t="str">
        <f t="shared" si="9"/>
        <v/>
      </c>
      <c r="O49" s="110" t="str">
        <f t="shared" si="10"/>
        <v/>
      </c>
      <c r="P49" s="110" t="str">
        <f t="shared" si="11"/>
        <v/>
      </c>
      <c r="Q49" s="111" t="s">
        <v>1025</v>
      </c>
      <c r="R49" s="111" t="s">
        <v>1027</v>
      </c>
      <c r="S49" s="109" t="s">
        <v>3003</v>
      </c>
      <c r="T49" s="109" t="s">
        <v>3004</v>
      </c>
      <c r="U49" t="s">
        <v>1025</v>
      </c>
      <c r="V49" t="s">
        <v>3005</v>
      </c>
      <c r="W49" t="s">
        <v>2798</v>
      </c>
      <c r="X49" t="s">
        <v>698</v>
      </c>
      <c r="Y49" t="s">
        <v>3006</v>
      </c>
      <c r="Z49">
        <v>44090.7551273148</v>
      </c>
      <c r="AA49" t="s">
        <v>2800</v>
      </c>
    </row>
    <row r="50" customFormat="1" spans="1:27">
      <c r="A50" s="6"/>
      <c r="B50" s="6"/>
      <c r="C50" s="107" t="str">
        <f>ข้อมูลออเดอร์!AR50</f>
        <v>กรุงเทพมหานคร/ Bangkok</v>
      </c>
      <c r="D50" s="108" t="str">
        <f>ข้อมูลออเดอร์!AS50</f>
        <v>พญาไท/ Phaya Thai</v>
      </c>
      <c r="E50" s="109" t="str">
        <f t="shared" si="0"/>
        <v/>
      </c>
      <c r="F50" s="109" t="str">
        <f t="shared" si="1"/>
        <v/>
      </c>
      <c r="G50" s="109" t="str">
        <f t="shared" si="2"/>
        <v/>
      </c>
      <c r="H50" s="109" t="str">
        <f t="shared" si="3"/>
        <v/>
      </c>
      <c r="I50" s="109" t="str">
        <f t="shared" si="4"/>
        <v/>
      </c>
      <c r="J50" s="109" t="str">
        <f t="shared" si="5"/>
        <v/>
      </c>
      <c r="K50" s="109" t="str">
        <f t="shared" si="6"/>
        <v/>
      </c>
      <c r="L50" s="109" t="str">
        <f t="shared" si="7"/>
        <v/>
      </c>
      <c r="M50" s="110" t="str">
        <f t="shared" si="8"/>
        <v/>
      </c>
      <c r="N50" s="110" t="str">
        <f t="shared" si="9"/>
        <v/>
      </c>
      <c r="O50" s="110" t="str">
        <f t="shared" si="10"/>
        <v/>
      </c>
      <c r="P50" s="110" t="str">
        <f t="shared" si="11"/>
        <v/>
      </c>
      <c r="Q50" s="111" t="s">
        <v>3007</v>
      </c>
      <c r="R50" s="111" t="s">
        <v>2423</v>
      </c>
      <c r="S50" s="109" t="s">
        <v>417</v>
      </c>
      <c r="T50" s="109" t="s">
        <v>420</v>
      </c>
      <c r="U50" t="s">
        <v>3007</v>
      </c>
      <c r="V50" t="s">
        <v>3008</v>
      </c>
      <c r="W50" t="s">
        <v>2798</v>
      </c>
      <c r="X50" t="s">
        <v>698</v>
      </c>
      <c r="Y50" t="s">
        <v>3009</v>
      </c>
      <c r="Z50">
        <v>45125.4966550926</v>
      </c>
      <c r="AA50" t="s">
        <v>2800</v>
      </c>
    </row>
    <row r="51" customFormat="1" spans="1:27">
      <c r="A51" s="6"/>
      <c r="B51" s="6"/>
      <c r="C51" s="107" t="str">
        <f>ข้อมูลออเดอร์!AR51</f>
        <v>เชียงใหม่/ Chiang Mai</v>
      </c>
      <c r="D51" s="108" t="str">
        <f>ข้อมูลออเดอร์!AS51</f>
        <v>หางดง/ Hang Dong</v>
      </c>
      <c r="E51" s="109" t="str">
        <f t="shared" si="0"/>
        <v/>
      </c>
      <c r="F51" s="109" t="str">
        <f t="shared" si="1"/>
        <v/>
      </c>
      <c r="G51" s="109" t="str">
        <f t="shared" si="2"/>
        <v/>
      </c>
      <c r="H51" s="109" t="str">
        <f t="shared" si="3"/>
        <v/>
      </c>
      <c r="I51" s="109" t="str">
        <f t="shared" si="4"/>
        <v/>
      </c>
      <c r="J51" s="109" t="str">
        <f t="shared" si="5"/>
        <v/>
      </c>
      <c r="K51" s="109" t="str">
        <f t="shared" si="6"/>
        <v/>
      </c>
      <c r="L51" s="109" t="str">
        <f t="shared" si="7"/>
        <v/>
      </c>
      <c r="M51" s="110" t="str">
        <f t="shared" si="8"/>
        <v/>
      </c>
      <c r="N51" s="110" t="str">
        <f t="shared" si="9"/>
        <v/>
      </c>
      <c r="O51" s="110" t="str">
        <f t="shared" si="10"/>
        <v/>
      </c>
      <c r="P51" s="110" t="str">
        <f t="shared" si="11"/>
        <v/>
      </c>
      <c r="Q51" s="111" t="s">
        <v>3010</v>
      </c>
      <c r="R51" s="111" t="s">
        <v>3011</v>
      </c>
      <c r="S51" s="109" t="s">
        <v>758</v>
      </c>
      <c r="T51" s="109" t="s">
        <v>761</v>
      </c>
      <c r="U51" t="s">
        <v>3010</v>
      </c>
      <c r="V51" t="s">
        <v>3012</v>
      </c>
      <c r="W51" t="s">
        <v>2798</v>
      </c>
      <c r="X51" t="s">
        <v>698</v>
      </c>
      <c r="Y51" t="s">
        <v>3013</v>
      </c>
      <c r="Z51">
        <v>44090.7552314815</v>
      </c>
      <c r="AA51" t="s">
        <v>2800</v>
      </c>
    </row>
    <row r="52" customFormat="1" spans="1:27">
      <c r="A52" s="6"/>
      <c r="B52" s="6"/>
      <c r="C52" s="107" t="str">
        <f>ข้อมูลออเดอร์!AR52</f>
        <v>นนทบุรี/ Nonthaburi</v>
      </c>
      <c r="D52" s="108" t="str">
        <f>ข้อมูลออเดอร์!AS52</f>
        <v>เมืองนนทบุรี/ Mueang Nonthaburi</v>
      </c>
      <c r="E52" s="109" t="str">
        <f t="shared" si="0"/>
        <v/>
      </c>
      <c r="F52" s="109" t="str">
        <f t="shared" si="1"/>
        <v/>
      </c>
      <c r="G52" s="109" t="str">
        <f t="shared" si="2"/>
        <v/>
      </c>
      <c r="H52" s="109" t="str">
        <f t="shared" si="3"/>
        <v/>
      </c>
      <c r="I52" s="109" t="str">
        <f t="shared" si="4"/>
        <v/>
      </c>
      <c r="J52" s="109" t="str">
        <f t="shared" si="5"/>
        <v/>
      </c>
      <c r="K52" s="109" t="str">
        <f t="shared" si="6"/>
        <v/>
      </c>
      <c r="L52" s="109" t="str">
        <f t="shared" si="7"/>
        <v/>
      </c>
      <c r="M52" s="110" t="str">
        <f t="shared" si="8"/>
        <v/>
      </c>
      <c r="N52" s="110" t="str">
        <f t="shared" si="9"/>
        <v/>
      </c>
      <c r="O52" s="110" t="str">
        <f t="shared" si="10"/>
        <v/>
      </c>
      <c r="P52" s="110" t="str">
        <f t="shared" si="11"/>
        <v/>
      </c>
      <c r="Q52" s="111" t="s">
        <v>3014</v>
      </c>
      <c r="R52" s="111" t="s">
        <v>3015</v>
      </c>
      <c r="S52" s="109" t="s">
        <v>3016</v>
      </c>
      <c r="T52" s="109" t="s">
        <v>858</v>
      </c>
      <c r="U52" t="s">
        <v>3014</v>
      </c>
      <c r="V52" t="s">
        <v>3017</v>
      </c>
      <c r="W52" t="s">
        <v>2798</v>
      </c>
      <c r="X52" t="s">
        <v>671</v>
      </c>
      <c r="Y52" t="s">
        <v>3018</v>
      </c>
      <c r="Z52">
        <v>45125.453912037</v>
      </c>
      <c r="AA52" t="s">
        <v>2800</v>
      </c>
    </row>
    <row r="53" customFormat="1" spans="1:27">
      <c r="A53" s="6"/>
      <c r="B53" s="6"/>
      <c r="C53" s="107" t="str">
        <f>ข้อมูลออเดอร์!AR53</f>
        <v>กรุงเทพมหานคร/ Bangkok</v>
      </c>
      <c r="D53" s="108" t="str">
        <f>ข้อมูลออเดอร์!AS53</f>
        <v>จตุจักร/ Chatuchak</v>
      </c>
      <c r="E53" s="109" t="str">
        <f t="shared" si="0"/>
        <v/>
      </c>
      <c r="F53" s="109" t="str">
        <f t="shared" si="1"/>
        <v/>
      </c>
      <c r="G53" s="109" t="str">
        <f t="shared" si="2"/>
        <v/>
      </c>
      <c r="H53" s="109" t="str">
        <f t="shared" si="3"/>
        <v/>
      </c>
      <c r="I53" s="109" t="str">
        <f t="shared" si="4"/>
        <v/>
      </c>
      <c r="J53" s="109" t="str">
        <f t="shared" si="5"/>
        <v/>
      </c>
      <c r="K53" s="109" t="str">
        <f t="shared" si="6"/>
        <v/>
      </c>
      <c r="L53" s="109" t="str">
        <f t="shared" si="7"/>
        <v/>
      </c>
      <c r="M53" s="110" t="str">
        <f t="shared" si="8"/>
        <v/>
      </c>
      <c r="N53" s="110" t="str">
        <f t="shared" si="9"/>
        <v/>
      </c>
      <c r="O53" s="110" t="str">
        <f t="shared" si="10"/>
        <v/>
      </c>
      <c r="P53" s="110" t="str">
        <f t="shared" si="11"/>
        <v/>
      </c>
      <c r="Q53" s="111" t="s">
        <v>3019</v>
      </c>
      <c r="R53" s="111" t="s">
        <v>3020</v>
      </c>
      <c r="S53" s="109" t="s">
        <v>843</v>
      </c>
      <c r="T53" s="109" t="s">
        <v>846</v>
      </c>
      <c r="U53" t="s">
        <v>3019</v>
      </c>
      <c r="V53" t="s">
        <v>3021</v>
      </c>
      <c r="W53" t="s">
        <v>2798</v>
      </c>
      <c r="X53" t="s">
        <v>671</v>
      </c>
      <c r="Y53" t="s">
        <v>3022</v>
      </c>
      <c r="Z53">
        <v>44090.7553356482</v>
      </c>
      <c r="AA53" t="s">
        <v>2800</v>
      </c>
    </row>
    <row r="54" customFormat="1" spans="1:27">
      <c r="A54" s="6"/>
      <c r="B54" s="6"/>
      <c r="C54" s="107" t="str">
        <f>ข้อมูลออเดอร์!AR54</f>
        <v>นครราชสีมา/ Nakhon Ratchasima</v>
      </c>
      <c r="D54" s="108" t="str">
        <f>ข้อมูลออเดอร์!AS54</f>
        <v>เมืองนครราชสีมา/ Mueng Nakorn Ratchasima</v>
      </c>
      <c r="E54" s="109" t="str">
        <f t="shared" si="0"/>
        <v/>
      </c>
      <c r="F54" s="109" t="str">
        <f t="shared" si="1"/>
        <v/>
      </c>
      <c r="G54" s="109" t="str">
        <f t="shared" si="2"/>
        <v/>
      </c>
      <c r="H54" s="109" t="str">
        <f t="shared" si="3"/>
        <v/>
      </c>
      <c r="I54" s="109" t="str">
        <f t="shared" si="4"/>
        <v/>
      </c>
      <c r="J54" s="109" t="str">
        <f t="shared" si="5"/>
        <v/>
      </c>
      <c r="K54" s="109" t="str">
        <f t="shared" si="6"/>
        <v/>
      </c>
      <c r="L54" s="109" t="str">
        <f t="shared" si="7"/>
        <v/>
      </c>
      <c r="M54" s="110" t="str">
        <f t="shared" si="8"/>
        <v/>
      </c>
      <c r="N54" s="110" t="str">
        <f t="shared" si="9"/>
        <v/>
      </c>
      <c r="O54" s="110" t="str">
        <f t="shared" si="10"/>
        <v/>
      </c>
      <c r="P54" s="110" t="str">
        <f t="shared" si="11"/>
        <v/>
      </c>
      <c r="Q54" s="111" t="s">
        <v>3023</v>
      </c>
      <c r="R54" s="111" t="s">
        <v>3024</v>
      </c>
      <c r="S54" s="109" t="s">
        <v>981</v>
      </c>
      <c r="T54" s="109" t="s">
        <v>983</v>
      </c>
      <c r="U54" t="s">
        <v>3023</v>
      </c>
      <c r="V54" t="s">
        <v>3025</v>
      </c>
      <c r="W54" t="s">
        <v>2798</v>
      </c>
      <c r="X54" t="s">
        <v>671</v>
      </c>
      <c r="Y54" t="s">
        <v>3026</v>
      </c>
      <c r="Z54">
        <v>44090.7553703704</v>
      </c>
      <c r="AA54" t="s">
        <v>2800</v>
      </c>
    </row>
    <row r="55" customFormat="1" spans="1:27">
      <c r="A55" s="6"/>
      <c r="B55" s="6"/>
      <c r="C55" s="107" t="str">
        <f>ข้อมูลออเดอร์!AR55</f>
        <v>ฉะเชิงเทรา/ Chachoengsao</v>
      </c>
      <c r="D55" s="108" t="str">
        <f>ข้อมูลออเดอร์!AS55</f>
        <v>เมืองฉะเชิงเทรา/ Mueang Chachoengsao</v>
      </c>
      <c r="E55" s="109" t="str">
        <f t="shared" si="0"/>
        <v/>
      </c>
      <c r="F55" s="109" t="str">
        <f t="shared" si="1"/>
        <v/>
      </c>
      <c r="G55" s="109" t="str">
        <f t="shared" si="2"/>
        <v/>
      </c>
      <c r="H55" s="109" t="str">
        <f t="shared" si="3"/>
        <v/>
      </c>
      <c r="I55" s="109" t="str">
        <f t="shared" si="4"/>
        <v/>
      </c>
      <c r="J55" s="109" t="str">
        <f t="shared" si="5"/>
        <v/>
      </c>
      <c r="K55" s="109" t="str">
        <f t="shared" si="6"/>
        <v/>
      </c>
      <c r="L55" s="109" t="str">
        <f t="shared" si="7"/>
        <v/>
      </c>
      <c r="M55" s="110" t="str">
        <f t="shared" si="8"/>
        <v/>
      </c>
      <c r="N55" s="110" t="str">
        <f t="shared" si="9"/>
        <v/>
      </c>
      <c r="O55" s="110" t="str">
        <f t="shared" si="10"/>
        <v/>
      </c>
      <c r="P55" s="110" t="str">
        <f t="shared" si="11"/>
        <v/>
      </c>
      <c r="Q55" s="111" t="s">
        <v>3027</v>
      </c>
      <c r="R55" s="111" t="s">
        <v>3028</v>
      </c>
      <c r="S55" s="109" t="s">
        <v>3029</v>
      </c>
      <c r="T55" s="109" t="s">
        <v>1978</v>
      </c>
      <c r="U55" t="s">
        <v>3027</v>
      </c>
      <c r="V55" t="s">
        <v>3030</v>
      </c>
      <c r="W55" t="s">
        <v>2798</v>
      </c>
      <c r="X55" t="s">
        <v>671</v>
      </c>
      <c r="Y55" t="s">
        <v>3031</v>
      </c>
      <c r="Z55">
        <v>44090.7554166667</v>
      </c>
      <c r="AA55" t="s">
        <v>2800</v>
      </c>
    </row>
    <row r="56" customFormat="1" spans="1:27">
      <c r="A56" s="6"/>
      <c r="B56" s="6"/>
      <c r="C56" s="107" t="str">
        <f>ข้อมูลออเดอร์!AR56</f>
        <v>ฉะเชิงเทรา/ Chachoengsao</v>
      </c>
      <c r="D56" s="108" t="str">
        <f>ข้อมูลออเดอร์!AS56</f>
        <v>เมืองฉะเชิงเทรา/ Mueang Chachoengsao</v>
      </c>
      <c r="E56" s="109" t="str">
        <f t="shared" si="0"/>
        <v/>
      </c>
      <c r="F56" s="109" t="str">
        <f t="shared" si="1"/>
        <v/>
      </c>
      <c r="G56" s="109" t="str">
        <f t="shared" si="2"/>
        <v/>
      </c>
      <c r="H56" s="109" t="str">
        <f t="shared" si="3"/>
        <v/>
      </c>
      <c r="I56" s="109" t="str">
        <f t="shared" si="4"/>
        <v/>
      </c>
      <c r="J56" s="109" t="str">
        <f t="shared" si="5"/>
        <v/>
      </c>
      <c r="K56" s="109" t="str">
        <f t="shared" si="6"/>
        <v/>
      </c>
      <c r="L56" s="109" t="str">
        <f t="shared" si="7"/>
        <v/>
      </c>
      <c r="M56" s="110" t="str">
        <f t="shared" si="8"/>
        <v/>
      </c>
      <c r="N56" s="110" t="str">
        <f t="shared" si="9"/>
        <v/>
      </c>
      <c r="O56" s="110" t="str">
        <f t="shared" si="10"/>
        <v/>
      </c>
      <c r="P56" s="110" t="str">
        <f t="shared" si="11"/>
        <v/>
      </c>
      <c r="Q56" s="111" t="s">
        <v>3032</v>
      </c>
      <c r="R56" s="111" t="s">
        <v>3033</v>
      </c>
      <c r="S56" s="109" t="s">
        <v>1150</v>
      </c>
      <c r="T56" s="109" t="s">
        <v>835</v>
      </c>
      <c r="U56" t="s">
        <v>3032</v>
      </c>
      <c r="V56" t="s">
        <v>3034</v>
      </c>
      <c r="W56" t="s">
        <v>2798</v>
      </c>
      <c r="X56" t="s">
        <v>671</v>
      </c>
      <c r="Y56" t="s">
        <v>3035</v>
      </c>
      <c r="Z56">
        <v>44942.6236921296</v>
      </c>
      <c r="AA56" t="s">
        <v>2800</v>
      </c>
    </row>
    <row r="57" customFormat="1" spans="1:27">
      <c r="A57" s="6"/>
      <c r="B57" s="6"/>
      <c r="C57" s="107" t="str">
        <f>ข้อมูลออเดอร์!AR57</f>
        <v>นครราชสีมา/ Nakhon Ratchasima</v>
      </c>
      <c r="D57" s="108" t="str">
        <f>ข้อมูลออเดอร์!AS57</f>
        <v>เมืองนครราชสีมา/ Mueng Nakorn Ratchasima</v>
      </c>
      <c r="E57" s="109" t="str">
        <f t="shared" si="0"/>
        <v/>
      </c>
      <c r="F57" s="109" t="str">
        <f t="shared" si="1"/>
        <v/>
      </c>
      <c r="G57" s="109" t="str">
        <f t="shared" si="2"/>
        <v/>
      </c>
      <c r="H57" s="109" t="str">
        <f t="shared" si="3"/>
        <v/>
      </c>
      <c r="I57" s="109" t="str">
        <f t="shared" si="4"/>
        <v/>
      </c>
      <c r="J57" s="109" t="str">
        <f t="shared" si="5"/>
        <v/>
      </c>
      <c r="K57" s="109" t="str">
        <f t="shared" si="6"/>
        <v/>
      </c>
      <c r="L57" s="109" t="str">
        <f t="shared" si="7"/>
        <v/>
      </c>
      <c r="M57" s="110" t="str">
        <f t="shared" si="8"/>
        <v/>
      </c>
      <c r="N57" s="110" t="str">
        <f t="shared" si="9"/>
        <v/>
      </c>
      <c r="O57" s="110" t="str">
        <f t="shared" si="10"/>
        <v/>
      </c>
      <c r="P57" s="110" t="str">
        <f t="shared" si="11"/>
        <v/>
      </c>
      <c r="Q57" s="111" t="s">
        <v>3036</v>
      </c>
      <c r="R57" s="111" t="s">
        <v>3037</v>
      </c>
      <c r="S57" s="109" t="s">
        <v>3038</v>
      </c>
      <c r="T57" s="109" t="s">
        <v>1408</v>
      </c>
      <c r="U57" t="s">
        <v>3036</v>
      </c>
      <c r="V57" t="s">
        <v>3039</v>
      </c>
      <c r="W57" t="s">
        <v>2798</v>
      </c>
      <c r="X57" t="s">
        <v>671</v>
      </c>
      <c r="Y57" t="s">
        <v>3040</v>
      </c>
      <c r="Z57">
        <v>44090.7554976852</v>
      </c>
      <c r="AA57" t="s">
        <v>2800</v>
      </c>
    </row>
    <row r="58" customFormat="1" spans="1:27">
      <c r="A58" s="6"/>
      <c r="B58" s="6"/>
      <c r="C58" s="107" t="str">
        <f>ข้อมูลออเดอร์!AR58</f>
        <v>ชลบุรี/ Chonburi</v>
      </c>
      <c r="D58" s="108" t="str">
        <f>ข้อมูลออเดอร์!AS58</f>
        <v>เมืองชลบุรี/ Mueang Chon Buri</v>
      </c>
      <c r="E58" s="109" t="str">
        <f t="shared" si="0"/>
        <v/>
      </c>
      <c r="F58" s="109" t="str">
        <f t="shared" si="1"/>
        <v/>
      </c>
      <c r="G58" s="109" t="str">
        <f t="shared" si="2"/>
        <v/>
      </c>
      <c r="H58" s="109" t="str">
        <f t="shared" si="3"/>
        <v/>
      </c>
      <c r="I58" s="109" t="str">
        <f t="shared" si="4"/>
        <v/>
      </c>
      <c r="J58" s="109" t="str">
        <f t="shared" si="5"/>
        <v/>
      </c>
      <c r="K58" s="109" t="str">
        <f t="shared" si="6"/>
        <v/>
      </c>
      <c r="L58" s="109" t="str">
        <f t="shared" si="7"/>
        <v/>
      </c>
      <c r="M58" s="110" t="str">
        <f t="shared" si="8"/>
        <v/>
      </c>
      <c r="N58" s="110" t="str">
        <f t="shared" si="9"/>
        <v/>
      </c>
      <c r="O58" s="110" t="str">
        <f t="shared" si="10"/>
        <v/>
      </c>
      <c r="P58" s="110" t="str">
        <f t="shared" si="11"/>
        <v/>
      </c>
      <c r="Q58" s="111" t="s">
        <v>3041</v>
      </c>
      <c r="R58" s="111" t="s">
        <v>3042</v>
      </c>
      <c r="S58" s="109" t="s">
        <v>2001</v>
      </c>
      <c r="T58" s="109" t="s">
        <v>637</v>
      </c>
      <c r="U58" t="s">
        <v>3041</v>
      </c>
      <c r="V58" t="s">
        <v>3034</v>
      </c>
      <c r="W58" t="s">
        <v>2798</v>
      </c>
      <c r="X58" t="s">
        <v>671</v>
      </c>
      <c r="Y58" t="s">
        <v>3035</v>
      </c>
      <c r="Z58">
        <v>45125.4536805556</v>
      </c>
      <c r="AA58" t="s">
        <v>2800</v>
      </c>
    </row>
    <row r="59" customFormat="1" spans="1:27">
      <c r="A59" s="6"/>
      <c r="B59" s="6"/>
      <c r="C59" s="107" t="str">
        <f>ข้อมูลออเดอร์!AR59</f>
        <v>ชลบุรี/ Chonburi</v>
      </c>
      <c r="D59" s="108" t="str">
        <f>ข้อมูลออเดอร์!AS59</f>
        <v>เมืองชลบุรี/ Mueang Chon Buri</v>
      </c>
      <c r="E59" s="109" t="str">
        <f t="shared" si="0"/>
        <v/>
      </c>
      <c r="F59" s="109" t="str">
        <f t="shared" si="1"/>
        <v/>
      </c>
      <c r="G59" s="109" t="str">
        <f t="shared" si="2"/>
        <v/>
      </c>
      <c r="H59" s="109" t="str">
        <f t="shared" si="3"/>
        <v/>
      </c>
      <c r="I59" s="109" t="str">
        <f t="shared" si="4"/>
        <v/>
      </c>
      <c r="J59" s="109" t="str">
        <f t="shared" si="5"/>
        <v/>
      </c>
      <c r="K59" s="109" t="str">
        <f t="shared" si="6"/>
        <v/>
      </c>
      <c r="L59" s="109" t="str">
        <f t="shared" si="7"/>
        <v/>
      </c>
      <c r="M59" s="110" t="str">
        <f t="shared" si="8"/>
        <v/>
      </c>
      <c r="N59" s="110" t="str">
        <f t="shared" si="9"/>
        <v/>
      </c>
      <c r="O59" s="110" t="str">
        <f t="shared" si="10"/>
        <v/>
      </c>
      <c r="P59" s="110" t="str">
        <f t="shared" si="11"/>
        <v/>
      </c>
      <c r="Q59" s="111" t="s">
        <v>3043</v>
      </c>
      <c r="R59" s="111" t="s">
        <v>3044</v>
      </c>
      <c r="S59" s="109" t="s">
        <v>2264</v>
      </c>
      <c r="T59" s="109" t="s">
        <v>2266</v>
      </c>
      <c r="U59" t="s">
        <v>3043</v>
      </c>
      <c r="V59" t="s">
        <v>3045</v>
      </c>
      <c r="W59" t="s">
        <v>2798</v>
      </c>
      <c r="X59" t="s">
        <v>671</v>
      </c>
      <c r="Y59" t="s">
        <v>3046</v>
      </c>
      <c r="Z59">
        <v>44090.7555787037</v>
      </c>
      <c r="AA59" t="s">
        <v>2800</v>
      </c>
    </row>
    <row r="60" customFormat="1" spans="1:27">
      <c r="A60" s="6"/>
      <c r="B60" s="6"/>
      <c r="C60" s="107" t="str">
        <f>ข้อมูลออเดอร์!AR60</f>
        <v>กรุงเทพมหานคร/ Bangkok</v>
      </c>
      <c r="D60" s="108" t="str">
        <f>ข้อมูลออเดอร์!AS60</f>
        <v>จตุจักร/ Chatuchak</v>
      </c>
      <c r="E60" s="109" t="str">
        <f t="shared" si="0"/>
        <v/>
      </c>
      <c r="F60" s="109" t="str">
        <f t="shared" si="1"/>
        <v/>
      </c>
      <c r="G60" s="109" t="str">
        <f t="shared" si="2"/>
        <v/>
      </c>
      <c r="H60" s="109" t="str">
        <f t="shared" si="3"/>
        <v/>
      </c>
      <c r="I60" s="109" t="str">
        <f t="shared" si="4"/>
        <v/>
      </c>
      <c r="J60" s="109" t="str">
        <f t="shared" si="5"/>
        <v/>
      </c>
      <c r="K60" s="109" t="str">
        <f t="shared" si="6"/>
        <v/>
      </c>
      <c r="L60" s="109" t="str">
        <f t="shared" si="7"/>
        <v/>
      </c>
      <c r="M60" s="110" t="str">
        <f t="shared" si="8"/>
        <v/>
      </c>
      <c r="N60" s="110" t="str">
        <f t="shared" si="9"/>
        <v/>
      </c>
      <c r="O60" s="110" t="str">
        <f t="shared" si="10"/>
        <v/>
      </c>
      <c r="P60" s="110" t="str">
        <f t="shared" si="11"/>
        <v/>
      </c>
      <c r="Q60" s="111" t="s">
        <v>3047</v>
      </c>
      <c r="R60" s="111" t="s">
        <v>3048</v>
      </c>
      <c r="S60" s="109" t="s">
        <v>715</v>
      </c>
      <c r="T60" s="109" t="s">
        <v>648</v>
      </c>
      <c r="U60" t="s">
        <v>3047</v>
      </c>
      <c r="V60" t="s">
        <v>3049</v>
      </c>
      <c r="W60" t="s">
        <v>2798</v>
      </c>
      <c r="X60" t="s">
        <v>671</v>
      </c>
      <c r="Y60" t="s">
        <v>3050</v>
      </c>
      <c r="Z60">
        <v>44090.7556481482</v>
      </c>
      <c r="AA60" t="s">
        <v>2800</v>
      </c>
    </row>
    <row r="61" customFormat="1" spans="1:27">
      <c r="A61" s="6"/>
      <c r="B61" s="6"/>
      <c r="C61" s="107" t="str">
        <f>ข้อมูลออเดอร์!AR61</f>
        <v>ปทุมธานี/ Pathum Thani</v>
      </c>
      <c r="D61" s="108" t="str">
        <f>ข้อมูลออเดอร์!AS61</f>
        <v>คลองหลวง/ Khlong Luang</v>
      </c>
      <c r="E61" s="109" t="str">
        <f t="shared" si="0"/>
        <v/>
      </c>
      <c r="F61" s="109" t="str">
        <f t="shared" si="1"/>
        <v/>
      </c>
      <c r="G61" s="109" t="str">
        <f t="shared" si="2"/>
        <v/>
      </c>
      <c r="H61" s="109" t="str">
        <f t="shared" si="3"/>
        <v/>
      </c>
      <c r="I61" s="109" t="str">
        <f t="shared" si="4"/>
        <v/>
      </c>
      <c r="J61" s="109" t="str">
        <f t="shared" si="5"/>
        <v/>
      </c>
      <c r="K61" s="109" t="str">
        <f t="shared" si="6"/>
        <v/>
      </c>
      <c r="L61" s="109" t="str">
        <f t="shared" si="7"/>
        <v/>
      </c>
      <c r="M61" s="110" t="str">
        <f t="shared" si="8"/>
        <v/>
      </c>
      <c r="N61" s="110" t="str">
        <f t="shared" si="9"/>
        <v/>
      </c>
      <c r="O61" s="110" t="str">
        <f t="shared" si="10"/>
        <v/>
      </c>
      <c r="P61" s="110" t="str">
        <f t="shared" si="11"/>
        <v/>
      </c>
      <c r="Q61" s="111" t="s">
        <v>3051</v>
      </c>
      <c r="R61" s="111" t="s">
        <v>3052</v>
      </c>
      <c r="S61" s="109" t="s">
        <v>3053</v>
      </c>
      <c r="T61" s="109" t="s">
        <v>1920</v>
      </c>
      <c r="U61" t="s">
        <v>3051</v>
      </c>
      <c r="V61" t="s">
        <v>3054</v>
      </c>
      <c r="W61" t="s">
        <v>2798</v>
      </c>
      <c r="X61" t="s">
        <v>671</v>
      </c>
      <c r="Y61" t="s">
        <v>3055</v>
      </c>
      <c r="Z61">
        <v>44090.7556828704</v>
      </c>
      <c r="AA61" t="s">
        <v>2800</v>
      </c>
    </row>
    <row r="62" customFormat="1" spans="1:27">
      <c r="A62" s="6"/>
      <c r="B62" s="6"/>
      <c r="C62" s="107" t="str">
        <f>ข้อมูลออเดอร์!AR62</f>
        <v>ระยอง/ Rayong</v>
      </c>
      <c r="D62" s="108" t="str">
        <f>ข้อมูลออเดอร์!AS62</f>
        <v>เมืองระยอง/ Mueang Rayong</v>
      </c>
      <c r="E62" s="109" t="str">
        <f t="shared" si="0"/>
        <v/>
      </c>
      <c r="F62" s="109" t="str">
        <f t="shared" si="1"/>
        <v/>
      </c>
      <c r="G62" s="109" t="str">
        <f t="shared" si="2"/>
        <v/>
      </c>
      <c r="H62" s="109" t="str">
        <f t="shared" si="3"/>
        <v/>
      </c>
      <c r="I62" s="109" t="str">
        <f t="shared" si="4"/>
        <v/>
      </c>
      <c r="J62" s="109" t="str">
        <f t="shared" si="5"/>
        <v/>
      </c>
      <c r="K62" s="109" t="str">
        <f t="shared" si="6"/>
        <v/>
      </c>
      <c r="L62" s="109" t="str">
        <f t="shared" si="7"/>
        <v/>
      </c>
      <c r="M62" s="110" t="str">
        <f t="shared" si="8"/>
        <v/>
      </c>
      <c r="N62" s="110" t="str">
        <f t="shared" si="9"/>
        <v/>
      </c>
      <c r="O62" s="110" t="str">
        <f t="shared" si="10"/>
        <v/>
      </c>
      <c r="P62" s="110" t="str">
        <f t="shared" si="11"/>
        <v/>
      </c>
      <c r="Q62" s="111" t="s">
        <v>3056</v>
      </c>
      <c r="R62" s="111" t="s">
        <v>3057</v>
      </c>
      <c r="S62" s="109" t="s">
        <v>1127</v>
      </c>
      <c r="T62" s="109" t="s">
        <v>1130</v>
      </c>
      <c r="U62" t="s">
        <v>3056</v>
      </c>
      <c r="V62" t="s">
        <v>3058</v>
      </c>
      <c r="W62" t="s">
        <v>2798</v>
      </c>
      <c r="X62" t="s">
        <v>671</v>
      </c>
      <c r="Y62" t="s">
        <v>3059</v>
      </c>
      <c r="Z62">
        <v>44090.7557291667</v>
      </c>
      <c r="AA62" t="s">
        <v>2800</v>
      </c>
    </row>
    <row r="63" customFormat="1" spans="1:27">
      <c r="A63" s="6"/>
      <c r="B63" s="6"/>
      <c r="C63" s="107" t="str">
        <f>ข้อมูลออเดอร์!AR63</f>
        <v>ชลบุรี/ Chonburi</v>
      </c>
      <c r="D63" s="108" t="str">
        <f>ข้อมูลออเดอร์!AS63</f>
        <v>สัตหีบ/ Sattahip</v>
      </c>
      <c r="E63" s="109" t="str">
        <f t="shared" si="0"/>
        <v/>
      </c>
      <c r="F63" s="109" t="str">
        <f t="shared" si="1"/>
        <v/>
      </c>
      <c r="G63" s="109" t="str">
        <f t="shared" si="2"/>
        <v/>
      </c>
      <c r="H63" s="109" t="str">
        <f t="shared" si="3"/>
        <v/>
      </c>
      <c r="I63" s="109" t="str">
        <f t="shared" si="4"/>
        <v/>
      </c>
      <c r="J63" s="109" t="str">
        <f t="shared" si="5"/>
        <v/>
      </c>
      <c r="K63" s="109" t="str">
        <f t="shared" si="6"/>
        <v/>
      </c>
      <c r="L63" s="109" t="str">
        <f t="shared" si="7"/>
        <v/>
      </c>
      <c r="M63" s="110" t="str">
        <f t="shared" si="8"/>
        <v/>
      </c>
      <c r="N63" s="110" t="str">
        <f t="shared" si="9"/>
        <v/>
      </c>
      <c r="O63" s="110" t="str">
        <f t="shared" si="10"/>
        <v/>
      </c>
      <c r="P63" s="110" t="str">
        <f t="shared" si="11"/>
        <v/>
      </c>
      <c r="Q63" s="111" t="s">
        <v>3060</v>
      </c>
      <c r="R63" s="111" t="s">
        <v>3061</v>
      </c>
      <c r="S63" s="109" t="s">
        <v>2422</v>
      </c>
      <c r="T63" s="109" t="s">
        <v>3062</v>
      </c>
      <c r="U63" t="s">
        <v>3060</v>
      </c>
      <c r="V63" t="s">
        <v>3063</v>
      </c>
      <c r="W63" t="s">
        <v>2798</v>
      </c>
      <c r="X63" t="s">
        <v>671</v>
      </c>
      <c r="Y63" t="s">
        <v>3064</v>
      </c>
      <c r="Z63">
        <v>44090.7557638889</v>
      </c>
      <c r="AA63" t="s">
        <v>2800</v>
      </c>
    </row>
    <row r="64" customFormat="1" spans="1:27">
      <c r="A64" s="6"/>
      <c r="B64" s="6"/>
      <c r="C64" s="107" t="str">
        <f>ข้อมูลออเดอร์!AR64</f>
        <v>เชียงใหม่/ Chiang Mai</v>
      </c>
      <c r="D64" s="108" t="str">
        <f>ข้อมูลออเดอร์!AS64</f>
        <v>หางดง/ Hang Dong</v>
      </c>
      <c r="E64" s="109" t="str">
        <f t="shared" si="0"/>
        <v/>
      </c>
      <c r="F64" s="109" t="str">
        <f t="shared" si="1"/>
        <v/>
      </c>
      <c r="G64" s="109" t="str">
        <f t="shared" si="2"/>
        <v/>
      </c>
      <c r="H64" s="109" t="str">
        <f t="shared" si="3"/>
        <v/>
      </c>
      <c r="I64" s="109" t="str">
        <f t="shared" si="4"/>
        <v/>
      </c>
      <c r="J64" s="109" t="str">
        <f t="shared" si="5"/>
        <v/>
      </c>
      <c r="K64" s="109" t="str">
        <f t="shared" si="6"/>
        <v/>
      </c>
      <c r="L64" s="109" t="str">
        <f t="shared" si="7"/>
        <v/>
      </c>
      <c r="M64" s="110" t="str">
        <f t="shared" si="8"/>
        <v/>
      </c>
      <c r="N64" s="110" t="str">
        <f t="shared" si="9"/>
        <v/>
      </c>
      <c r="O64" s="110" t="str">
        <f t="shared" si="10"/>
        <v/>
      </c>
      <c r="P64" s="110" t="str">
        <f t="shared" si="11"/>
        <v/>
      </c>
      <c r="Q64" s="111" t="s">
        <v>3065</v>
      </c>
      <c r="R64" s="111" t="s">
        <v>3066</v>
      </c>
      <c r="S64" s="109" t="s">
        <v>3067</v>
      </c>
      <c r="T64" s="109" t="s">
        <v>1391</v>
      </c>
      <c r="U64" t="s">
        <v>3065</v>
      </c>
      <c r="V64" t="s">
        <v>3068</v>
      </c>
      <c r="W64" t="s">
        <v>2798</v>
      </c>
      <c r="X64" t="s">
        <v>671</v>
      </c>
      <c r="Y64" t="s">
        <v>3069</v>
      </c>
      <c r="Z64">
        <v>44090.7558101852</v>
      </c>
      <c r="AA64" t="s">
        <v>2800</v>
      </c>
    </row>
    <row r="65" customFormat="1" spans="1:27">
      <c r="A65" s="6"/>
      <c r="B65" s="6"/>
      <c r="C65" s="107" t="str">
        <f>ข้อมูลออเดอร์!AR65</f>
        <v>เชียงใหม่/ Chiang Mai</v>
      </c>
      <c r="D65" s="108" t="str">
        <f>ข้อมูลออเดอร์!AS65</f>
        <v>หางดง/ Hang Dong</v>
      </c>
      <c r="E65" s="109" t="str">
        <f t="shared" si="0"/>
        <v/>
      </c>
      <c r="F65" s="109" t="str">
        <f t="shared" si="1"/>
        <v/>
      </c>
      <c r="G65" s="109" t="str">
        <f t="shared" si="2"/>
        <v/>
      </c>
      <c r="H65" s="109" t="str">
        <f t="shared" si="3"/>
        <v/>
      </c>
      <c r="I65" s="109" t="str">
        <f t="shared" si="4"/>
        <v/>
      </c>
      <c r="J65" s="109" t="str">
        <f t="shared" si="5"/>
        <v/>
      </c>
      <c r="K65" s="109" t="str">
        <f t="shared" si="6"/>
        <v/>
      </c>
      <c r="L65" s="109" t="str">
        <f t="shared" si="7"/>
        <v/>
      </c>
      <c r="M65" s="110" t="str">
        <f t="shared" si="8"/>
        <v/>
      </c>
      <c r="N65" s="110" t="str">
        <f t="shared" si="9"/>
        <v/>
      </c>
      <c r="O65" s="110" t="str">
        <f t="shared" si="10"/>
        <v/>
      </c>
      <c r="P65" s="110" t="str">
        <f t="shared" si="11"/>
        <v/>
      </c>
      <c r="Q65" s="111" t="s">
        <v>3070</v>
      </c>
      <c r="R65" s="111" t="s">
        <v>3071</v>
      </c>
      <c r="S65" s="109" t="s">
        <v>3072</v>
      </c>
      <c r="T65" s="109" t="s">
        <v>3073</v>
      </c>
      <c r="U65" t="s">
        <v>3070</v>
      </c>
      <c r="V65" t="s">
        <v>3074</v>
      </c>
      <c r="W65" t="s">
        <v>2798</v>
      </c>
      <c r="X65" t="s">
        <v>671</v>
      </c>
      <c r="Y65" t="s">
        <v>3075</v>
      </c>
      <c r="Z65">
        <v>44090.7558449074</v>
      </c>
      <c r="AA65" t="s">
        <v>2800</v>
      </c>
    </row>
    <row r="66" customFormat="1" spans="1:27">
      <c r="A66" s="6"/>
      <c r="B66" s="6"/>
      <c r="C66" s="107" t="str">
        <f>ข้อมูลออเดอร์!AR66</f>
        <v>หนองคาย/ Nong Khai</v>
      </c>
      <c r="D66" s="108" t="str">
        <f>ข้อมูลออเดอร์!AS66</f>
        <v>เมืองหนองคาย/ Mueang Nong Khai</v>
      </c>
      <c r="E66" s="109" t="str">
        <f t="shared" ref="E66:E129" si="12">SUBSTITUTE(A66,"กทม.","กรุงเทพมหานคร")</f>
        <v/>
      </c>
      <c r="F66" s="109" t="str">
        <f t="shared" ref="F66:F129" si="13">SUBSTITUTE(E66,"กทม","กรุงเทพมหานคร")</f>
        <v/>
      </c>
      <c r="G66" s="109" t="str">
        <f t="shared" ref="G66:G129" si="14">SUBSTITUTE(F66,"กรุงเทพฯ","กรุงเทพ")</f>
        <v/>
      </c>
      <c r="H66" s="109" t="str">
        <f t="shared" ref="H66:H129" si="15">SUBSTITUTE(G66,"bkk","กรุงเทพมหานคร")</f>
        <v/>
      </c>
      <c r="I66" s="109" t="str">
        <f t="shared" ref="I66:I129" si="16">SUBSTITUTE(H66,"Bangkok","กรุงเทพมหานคร")</f>
        <v/>
      </c>
      <c r="J66" s="109" t="str">
        <f t="shared" ref="J66:J129" si="17">SUBSTITUTE(I66,"จ.","")</f>
        <v/>
      </c>
      <c r="K66" s="109" t="str">
        <f t="shared" ref="K66:K129" si="18">SUBSTITUTE(J66,"จังหวัด","")</f>
        <v/>
      </c>
      <c r="L66" s="109" t="str">
        <f t="shared" ref="L66:L129" si="19">IF(K66="กรุงเทพ","กรุงเทพมหานคร",K66)</f>
        <v/>
      </c>
      <c r="M66" s="110" t="str">
        <f t="shared" ref="M66:M129" si="20">SUBSTITUTE(B66,"เขต","")</f>
        <v/>
      </c>
      <c r="N66" s="110" t="str">
        <f t="shared" ref="N66:N129" si="21">SUBSTITUTE(M66,"อ.","")</f>
        <v/>
      </c>
      <c r="O66" s="110" t="str">
        <f t="shared" ref="O66:O129" si="22">SUBSTITUTE(N66,"อำเภอ","")</f>
        <v/>
      </c>
      <c r="P66" s="110" t="str">
        <f t="shared" ref="P66:P129" si="23">IF(O66="เมือง",O66&amp;L66,O66)</f>
        <v/>
      </c>
      <c r="Q66" s="111" t="s">
        <v>3076</v>
      </c>
      <c r="R66" s="111" t="s">
        <v>3077</v>
      </c>
      <c r="S66" s="109" t="s">
        <v>3078</v>
      </c>
      <c r="T66" s="109" t="s">
        <v>1077</v>
      </c>
      <c r="U66" t="s">
        <v>3076</v>
      </c>
      <c r="V66" t="s">
        <v>3079</v>
      </c>
      <c r="W66" t="s">
        <v>2798</v>
      </c>
      <c r="X66" t="s">
        <v>671</v>
      </c>
      <c r="Y66" t="s">
        <v>3080</v>
      </c>
      <c r="Z66">
        <v>44090.7558912037</v>
      </c>
      <c r="AA66" t="s">
        <v>2800</v>
      </c>
    </row>
    <row r="67" customFormat="1" spans="1:27">
      <c r="A67" s="6"/>
      <c r="B67" s="6"/>
      <c r="C67" s="107" t="str">
        <f>ข้อมูลออเดอร์!AR67</f>
        <v>ปทุมธานี/ Pathum Thani</v>
      </c>
      <c r="D67" s="108" t="str">
        <f>ข้อมูลออเดอร์!AS67</f>
        <v>ลำลูกกา/ Lam Luk Ka</v>
      </c>
      <c r="E67" s="109" t="str">
        <f t="shared" si="12"/>
        <v/>
      </c>
      <c r="F67" s="109" t="str">
        <f t="shared" si="13"/>
        <v/>
      </c>
      <c r="G67" s="109" t="str">
        <f t="shared" si="14"/>
        <v/>
      </c>
      <c r="H67" s="109" t="str">
        <f t="shared" si="15"/>
        <v/>
      </c>
      <c r="I67" s="109" t="str">
        <f t="shared" si="16"/>
        <v/>
      </c>
      <c r="J67" s="109" t="str">
        <f t="shared" si="17"/>
        <v/>
      </c>
      <c r="K67" s="109" t="str">
        <f t="shared" si="18"/>
        <v/>
      </c>
      <c r="L67" s="109" t="str">
        <f t="shared" si="19"/>
        <v/>
      </c>
      <c r="M67" s="110" t="str">
        <f t="shared" si="20"/>
        <v/>
      </c>
      <c r="N67" s="110" t="str">
        <f t="shared" si="21"/>
        <v/>
      </c>
      <c r="O67" s="110" t="str">
        <f t="shared" si="22"/>
        <v/>
      </c>
      <c r="P67" s="110" t="str">
        <f t="shared" si="23"/>
        <v/>
      </c>
      <c r="Q67" s="111" t="s">
        <v>3081</v>
      </c>
      <c r="R67" s="111" t="s">
        <v>3082</v>
      </c>
      <c r="S67" s="109" t="s">
        <v>3083</v>
      </c>
      <c r="T67" s="109" t="s">
        <v>1261</v>
      </c>
      <c r="U67" t="s">
        <v>3081</v>
      </c>
      <c r="V67" t="s">
        <v>3084</v>
      </c>
      <c r="W67" t="s">
        <v>2798</v>
      </c>
      <c r="X67" t="s">
        <v>671</v>
      </c>
      <c r="Y67" t="s">
        <v>3085</v>
      </c>
      <c r="Z67">
        <v>44090.7559259259</v>
      </c>
      <c r="AA67" t="s">
        <v>2800</v>
      </c>
    </row>
    <row r="68" customFormat="1" spans="1:27">
      <c r="A68" s="6"/>
      <c r="B68" s="6"/>
      <c r="C68" s="107" t="str">
        <f>ข้อมูลออเดอร์!AR68</f>
        <v>นนทบุรี/ Nonthaburi</v>
      </c>
      <c r="D68" s="108" t="str">
        <f>ข้อมูลออเดอร์!AS68</f>
        <v>บางบัวทอง/ Bang Bua Thong</v>
      </c>
      <c r="E68" s="109" t="str">
        <f t="shared" si="12"/>
        <v/>
      </c>
      <c r="F68" s="109" t="str">
        <f t="shared" si="13"/>
        <v/>
      </c>
      <c r="G68" s="109" t="str">
        <f t="shared" si="14"/>
        <v/>
      </c>
      <c r="H68" s="109" t="str">
        <f t="shared" si="15"/>
        <v/>
      </c>
      <c r="I68" s="109" t="str">
        <f t="shared" si="16"/>
        <v/>
      </c>
      <c r="J68" s="109" t="str">
        <f t="shared" si="17"/>
        <v/>
      </c>
      <c r="K68" s="109" t="str">
        <f t="shared" si="18"/>
        <v/>
      </c>
      <c r="L68" s="109" t="str">
        <f t="shared" si="19"/>
        <v/>
      </c>
      <c r="M68" s="110" t="str">
        <f t="shared" si="20"/>
        <v/>
      </c>
      <c r="N68" s="110" t="str">
        <f t="shared" si="21"/>
        <v/>
      </c>
      <c r="O68" s="110" t="str">
        <f t="shared" si="22"/>
        <v/>
      </c>
      <c r="P68" s="110" t="str">
        <f t="shared" si="23"/>
        <v/>
      </c>
      <c r="Q68" s="111" t="s">
        <v>3086</v>
      </c>
      <c r="R68" s="111" t="s">
        <v>3087</v>
      </c>
      <c r="S68" s="109" t="s">
        <v>1574</v>
      </c>
      <c r="T68" s="109" t="s">
        <v>660</v>
      </c>
      <c r="U68" t="s">
        <v>3086</v>
      </c>
      <c r="V68" t="s">
        <v>3088</v>
      </c>
      <c r="W68" t="s">
        <v>2798</v>
      </c>
      <c r="X68" t="s">
        <v>671</v>
      </c>
      <c r="Y68" t="s">
        <v>3089</v>
      </c>
      <c r="Z68">
        <v>44090.7559606481</v>
      </c>
      <c r="AA68" t="s">
        <v>2800</v>
      </c>
    </row>
    <row r="69" customFormat="1" spans="1:27">
      <c r="A69" s="6"/>
      <c r="B69" s="6"/>
      <c r="C69" s="107" t="str">
        <f>ข้อมูลออเดอร์!AR69</f>
        <v>นนทบุรี/ Nonthaburi</v>
      </c>
      <c r="D69" s="108" t="str">
        <f>ข้อมูลออเดอร์!AS69</f>
        <v>บางบัวทอง/ Bang Bua Thong</v>
      </c>
      <c r="E69" s="109" t="str">
        <f t="shared" si="12"/>
        <v/>
      </c>
      <c r="F69" s="109" t="str">
        <f t="shared" si="13"/>
        <v/>
      </c>
      <c r="G69" s="109" t="str">
        <f t="shared" si="14"/>
        <v/>
      </c>
      <c r="H69" s="109" t="str">
        <f t="shared" si="15"/>
        <v/>
      </c>
      <c r="I69" s="109" t="str">
        <f t="shared" si="16"/>
        <v/>
      </c>
      <c r="J69" s="109" t="str">
        <f t="shared" si="17"/>
        <v/>
      </c>
      <c r="K69" s="109" t="str">
        <f t="shared" si="18"/>
        <v/>
      </c>
      <c r="L69" s="109" t="str">
        <f t="shared" si="19"/>
        <v/>
      </c>
      <c r="M69" s="110" t="str">
        <f t="shared" si="20"/>
        <v/>
      </c>
      <c r="N69" s="110" t="str">
        <f t="shared" si="21"/>
        <v/>
      </c>
      <c r="O69" s="110" t="str">
        <f t="shared" si="22"/>
        <v/>
      </c>
      <c r="P69" s="110" t="str">
        <f t="shared" si="23"/>
        <v/>
      </c>
      <c r="Q69" s="111" t="s">
        <v>3090</v>
      </c>
      <c r="R69" s="111" t="s">
        <v>3091</v>
      </c>
      <c r="S69" s="109" t="s">
        <v>1475</v>
      </c>
      <c r="T69" s="109" t="s">
        <v>1047</v>
      </c>
      <c r="U69" t="s">
        <v>3090</v>
      </c>
      <c r="V69" t="s">
        <v>3092</v>
      </c>
      <c r="W69" t="s">
        <v>2798</v>
      </c>
      <c r="X69" t="s">
        <v>671</v>
      </c>
      <c r="Y69" t="s">
        <v>3093</v>
      </c>
      <c r="Z69">
        <v>44090.7560069444</v>
      </c>
      <c r="AA69" t="s">
        <v>2800</v>
      </c>
    </row>
    <row r="70" customFormat="1" spans="1:27">
      <c r="A70" s="6"/>
      <c r="B70" s="6"/>
      <c r="C70" s="107" t="str">
        <f>ข้อมูลออเดอร์!AR70</f>
        <v>สงขลา/ Songkhla</v>
      </c>
      <c r="D70" s="108" t="str">
        <f>ข้อมูลออเดอร์!AS70</f>
        <v>สะเดา/ Sadao</v>
      </c>
      <c r="E70" s="109" t="str">
        <f t="shared" si="12"/>
        <v/>
      </c>
      <c r="F70" s="109" t="str">
        <f t="shared" si="13"/>
        <v/>
      </c>
      <c r="G70" s="109" t="str">
        <f t="shared" si="14"/>
        <v/>
      </c>
      <c r="H70" s="109" t="str">
        <f t="shared" si="15"/>
        <v/>
      </c>
      <c r="I70" s="109" t="str">
        <f t="shared" si="16"/>
        <v/>
      </c>
      <c r="J70" s="109" t="str">
        <f t="shared" si="17"/>
        <v/>
      </c>
      <c r="K70" s="109" t="str">
        <f t="shared" si="18"/>
        <v/>
      </c>
      <c r="L70" s="109" t="str">
        <f t="shared" si="19"/>
        <v/>
      </c>
      <c r="M70" s="110" t="str">
        <f t="shared" si="20"/>
        <v/>
      </c>
      <c r="N70" s="110" t="str">
        <f t="shared" si="21"/>
        <v/>
      </c>
      <c r="O70" s="110" t="str">
        <f t="shared" si="22"/>
        <v/>
      </c>
      <c r="P70" s="110" t="str">
        <f t="shared" si="23"/>
        <v/>
      </c>
      <c r="Q70" s="111" t="s">
        <v>2361</v>
      </c>
      <c r="R70" s="111" t="s">
        <v>672</v>
      </c>
      <c r="S70" s="109" t="s">
        <v>3094</v>
      </c>
      <c r="T70" s="109" t="s">
        <v>436</v>
      </c>
      <c r="U70" t="s">
        <v>2361</v>
      </c>
      <c r="V70" t="s">
        <v>3095</v>
      </c>
      <c r="W70" t="s">
        <v>2798</v>
      </c>
      <c r="X70" t="s">
        <v>671</v>
      </c>
      <c r="Y70" t="s">
        <v>3096</v>
      </c>
      <c r="Z70">
        <v>45125.4535416667</v>
      </c>
      <c r="AA70" t="s">
        <v>2800</v>
      </c>
    </row>
    <row r="71" customFormat="1" spans="1:27">
      <c r="A71" s="6"/>
      <c r="B71" s="6"/>
      <c r="C71" s="107" t="str">
        <f>ข้อมูลออเดอร์!AR71</f>
        <v>สงขลา/ Songkhla</v>
      </c>
      <c r="D71" s="108" t="str">
        <f>ข้อมูลออเดอร์!AS71</f>
        <v>สะเดา/ Sadao</v>
      </c>
      <c r="E71" s="109" t="str">
        <f t="shared" si="12"/>
        <v/>
      </c>
      <c r="F71" s="109" t="str">
        <f t="shared" si="13"/>
        <v/>
      </c>
      <c r="G71" s="109" t="str">
        <f t="shared" si="14"/>
        <v/>
      </c>
      <c r="H71" s="109" t="str">
        <f t="shared" si="15"/>
        <v/>
      </c>
      <c r="I71" s="109" t="str">
        <f t="shared" si="16"/>
        <v/>
      </c>
      <c r="J71" s="109" t="str">
        <f t="shared" si="17"/>
        <v/>
      </c>
      <c r="K71" s="109" t="str">
        <f t="shared" si="18"/>
        <v/>
      </c>
      <c r="L71" s="109" t="str">
        <f t="shared" si="19"/>
        <v/>
      </c>
      <c r="M71" s="110" t="str">
        <f t="shared" si="20"/>
        <v/>
      </c>
      <c r="N71" s="110" t="str">
        <f t="shared" si="21"/>
        <v/>
      </c>
      <c r="O71" s="110" t="str">
        <f t="shared" si="22"/>
        <v/>
      </c>
      <c r="P71" s="110" t="str">
        <f t="shared" si="23"/>
        <v/>
      </c>
      <c r="Q71" s="111" t="s">
        <v>3097</v>
      </c>
      <c r="R71" s="111" t="s">
        <v>3098</v>
      </c>
      <c r="S71" s="109" t="s">
        <v>3099</v>
      </c>
      <c r="T71" s="109" t="s">
        <v>3100</v>
      </c>
      <c r="U71" t="s">
        <v>3097</v>
      </c>
      <c r="V71" t="s">
        <v>3101</v>
      </c>
      <c r="W71" t="s">
        <v>2798</v>
      </c>
      <c r="X71" t="s">
        <v>671</v>
      </c>
      <c r="Y71" t="s">
        <v>3102</v>
      </c>
      <c r="Z71">
        <v>44902.4817476852</v>
      </c>
      <c r="AA71" t="s">
        <v>2800</v>
      </c>
    </row>
    <row r="72" customFormat="1" spans="1:27">
      <c r="A72" s="6"/>
      <c r="B72" s="6"/>
      <c r="C72" s="107" t="str">
        <f>ข้อมูลออเดอร์!AR72</f>
        <v>สมุทรปราการ/ Samut Prakan</v>
      </c>
      <c r="D72" s="108" t="str">
        <f>ข้อมูลออเดอร์!AS72</f>
        <v>เมืองสมุทรปราการ/ Mueang Samut Prakan</v>
      </c>
      <c r="E72" s="109" t="str">
        <f t="shared" si="12"/>
        <v/>
      </c>
      <c r="F72" s="109" t="str">
        <f t="shared" si="13"/>
        <v/>
      </c>
      <c r="G72" s="109" t="str">
        <f t="shared" si="14"/>
        <v/>
      </c>
      <c r="H72" s="109" t="str">
        <f t="shared" si="15"/>
        <v/>
      </c>
      <c r="I72" s="109" t="str">
        <f t="shared" si="16"/>
        <v/>
      </c>
      <c r="J72" s="109" t="str">
        <f t="shared" si="17"/>
        <v/>
      </c>
      <c r="K72" s="109" t="str">
        <f t="shared" si="18"/>
        <v/>
      </c>
      <c r="L72" s="109" t="str">
        <f t="shared" si="19"/>
        <v/>
      </c>
      <c r="M72" s="110" t="str">
        <f t="shared" si="20"/>
        <v/>
      </c>
      <c r="N72" s="110" t="str">
        <f t="shared" si="21"/>
        <v/>
      </c>
      <c r="O72" s="110" t="str">
        <f t="shared" si="22"/>
        <v/>
      </c>
      <c r="P72" s="110" t="str">
        <f t="shared" si="23"/>
        <v/>
      </c>
      <c r="Q72" s="111" t="s">
        <v>3103</v>
      </c>
      <c r="R72" s="111" t="s">
        <v>3104</v>
      </c>
      <c r="S72" s="109" t="s">
        <v>3105</v>
      </c>
      <c r="T72" s="109" t="s">
        <v>3106</v>
      </c>
      <c r="U72" t="s">
        <v>3103</v>
      </c>
      <c r="V72" t="s">
        <v>3107</v>
      </c>
      <c r="W72" t="s">
        <v>2798</v>
      </c>
      <c r="X72" t="s">
        <v>671</v>
      </c>
      <c r="Y72" t="s">
        <v>3108</v>
      </c>
      <c r="Z72">
        <v>44090.7561689815</v>
      </c>
      <c r="AA72" t="s">
        <v>2800</v>
      </c>
    </row>
    <row r="73" customFormat="1" spans="1:27">
      <c r="A73" s="6"/>
      <c r="B73" s="6"/>
      <c r="C73" s="107" t="str">
        <f>ข้อมูลออเดอร์!AR73</f>
        <v>สมุทรปราการ/ Samut Prakan</v>
      </c>
      <c r="D73" s="108" t="str">
        <f>ข้อมูลออเดอร์!AS73</f>
        <v>เมืองสมุทรปราการ/ Mueang Samut Prakan</v>
      </c>
      <c r="E73" s="109" t="str">
        <f t="shared" si="12"/>
        <v/>
      </c>
      <c r="F73" s="109" t="str">
        <f t="shared" si="13"/>
        <v/>
      </c>
      <c r="G73" s="109" t="str">
        <f t="shared" si="14"/>
        <v/>
      </c>
      <c r="H73" s="109" t="str">
        <f t="shared" si="15"/>
        <v/>
      </c>
      <c r="I73" s="109" t="str">
        <f t="shared" si="16"/>
        <v/>
      </c>
      <c r="J73" s="109" t="str">
        <f t="shared" si="17"/>
        <v/>
      </c>
      <c r="K73" s="109" t="str">
        <f t="shared" si="18"/>
        <v/>
      </c>
      <c r="L73" s="109" t="str">
        <f t="shared" si="19"/>
        <v/>
      </c>
      <c r="M73" s="110" t="str">
        <f t="shared" si="20"/>
        <v/>
      </c>
      <c r="N73" s="110" t="str">
        <f t="shared" si="21"/>
        <v/>
      </c>
      <c r="O73" s="110" t="str">
        <f t="shared" si="22"/>
        <v/>
      </c>
      <c r="P73" s="110" t="str">
        <f t="shared" si="23"/>
        <v/>
      </c>
      <c r="Q73" s="111" t="s">
        <v>3109</v>
      </c>
      <c r="R73" s="111" t="s">
        <v>3110</v>
      </c>
      <c r="S73" s="109" t="s">
        <v>3111</v>
      </c>
      <c r="T73" s="109" t="s">
        <v>2688</v>
      </c>
      <c r="U73" t="s">
        <v>3109</v>
      </c>
      <c r="V73" t="s">
        <v>3112</v>
      </c>
      <c r="W73" t="s">
        <v>2798</v>
      </c>
      <c r="X73" t="s">
        <v>671</v>
      </c>
      <c r="Y73" t="s">
        <v>3113</v>
      </c>
      <c r="Z73">
        <v>44090.7562152778</v>
      </c>
      <c r="AA73" t="s">
        <v>2800</v>
      </c>
    </row>
    <row r="74" customFormat="1" spans="1:27">
      <c r="A74" s="6"/>
      <c r="B74" s="6"/>
      <c r="C74" s="107" t="str">
        <f>ข้อมูลออเดอร์!AR74</f>
        <v>สุราษฎร์ธานี/ Surat Thani</v>
      </c>
      <c r="D74" s="108" t="str">
        <f>ข้อมูลออเดอร์!AS74</f>
        <v>เกาะสมุย/ Ko Samui</v>
      </c>
      <c r="E74" s="109" t="str">
        <f t="shared" si="12"/>
        <v/>
      </c>
      <c r="F74" s="109" t="str">
        <f t="shared" si="13"/>
        <v/>
      </c>
      <c r="G74" s="109" t="str">
        <f t="shared" si="14"/>
        <v/>
      </c>
      <c r="H74" s="109" t="str">
        <f t="shared" si="15"/>
        <v/>
      </c>
      <c r="I74" s="109" t="str">
        <f t="shared" si="16"/>
        <v/>
      </c>
      <c r="J74" s="109" t="str">
        <f t="shared" si="17"/>
        <v/>
      </c>
      <c r="K74" s="109" t="str">
        <f t="shared" si="18"/>
        <v/>
      </c>
      <c r="L74" s="109" t="str">
        <f t="shared" si="19"/>
        <v/>
      </c>
      <c r="M74" s="110" t="str">
        <f t="shared" si="20"/>
        <v/>
      </c>
      <c r="N74" s="110" t="str">
        <f t="shared" si="21"/>
        <v/>
      </c>
      <c r="O74" s="110" t="str">
        <f t="shared" si="22"/>
        <v/>
      </c>
      <c r="P74" s="110" t="str">
        <f t="shared" si="23"/>
        <v/>
      </c>
      <c r="Q74" s="111" t="s">
        <v>3114</v>
      </c>
      <c r="R74" s="111" t="s">
        <v>3115</v>
      </c>
      <c r="S74" s="109" t="s">
        <v>1416</v>
      </c>
      <c r="T74" s="109" t="s">
        <v>1419</v>
      </c>
      <c r="U74" t="s">
        <v>3114</v>
      </c>
      <c r="V74" t="s">
        <v>3116</v>
      </c>
      <c r="W74" t="s">
        <v>2798</v>
      </c>
      <c r="X74" t="s">
        <v>671</v>
      </c>
      <c r="Y74" t="s">
        <v>3117</v>
      </c>
      <c r="Z74">
        <v>44090.75625</v>
      </c>
      <c r="AA74" t="s">
        <v>2800</v>
      </c>
    </row>
    <row r="75" customFormat="1" spans="1:27">
      <c r="A75" s="6"/>
      <c r="B75" s="6"/>
      <c r="C75" s="107" t="str">
        <f>ข้อมูลออเดอร์!AR75</f>
        <v>สุราษฎร์ธานี/ Surat Thani</v>
      </c>
      <c r="D75" s="108" t="str">
        <f>ข้อมูลออเดอร์!AS75</f>
        <v>เกาะสมุย/ Ko Samui</v>
      </c>
      <c r="E75" s="109" t="str">
        <f t="shared" si="12"/>
        <v/>
      </c>
      <c r="F75" s="109" t="str">
        <f t="shared" si="13"/>
        <v/>
      </c>
      <c r="G75" s="109" t="str">
        <f t="shared" si="14"/>
        <v/>
      </c>
      <c r="H75" s="109" t="str">
        <f t="shared" si="15"/>
        <v/>
      </c>
      <c r="I75" s="109" t="str">
        <f t="shared" si="16"/>
        <v/>
      </c>
      <c r="J75" s="109" t="str">
        <f t="shared" si="17"/>
        <v/>
      </c>
      <c r="K75" s="109" t="str">
        <f t="shared" si="18"/>
        <v/>
      </c>
      <c r="L75" s="109" t="str">
        <f t="shared" si="19"/>
        <v/>
      </c>
      <c r="M75" s="110" t="str">
        <f t="shared" si="20"/>
        <v/>
      </c>
      <c r="N75" s="110" t="str">
        <f t="shared" si="21"/>
        <v/>
      </c>
      <c r="O75" s="110" t="str">
        <f t="shared" si="22"/>
        <v/>
      </c>
      <c r="P75" s="110" t="str">
        <f t="shared" si="23"/>
        <v/>
      </c>
      <c r="Q75" s="111" t="s">
        <v>3118</v>
      </c>
      <c r="R75" s="111" t="s">
        <v>3119</v>
      </c>
      <c r="S75" s="109" t="s">
        <v>3120</v>
      </c>
      <c r="T75" s="109" t="s">
        <v>3121</v>
      </c>
      <c r="U75" t="s">
        <v>3118</v>
      </c>
      <c r="V75" t="s">
        <v>3122</v>
      </c>
      <c r="W75" t="s">
        <v>2798</v>
      </c>
      <c r="X75" t="s">
        <v>671</v>
      </c>
      <c r="Y75" t="s">
        <v>3123</v>
      </c>
      <c r="Z75">
        <v>44090.7562962963</v>
      </c>
      <c r="AA75" t="s">
        <v>2800</v>
      </c>
    </row>
    <row r="76" customFormat="1" spans="1:27">
      <c r="A76" s="6"/>
      <c r="B76" s="6"/>
      <c r="C76" s="107" t="str">
        <f>ข้อมูลออเดอร์!AR76</f>
        <v>ขอนแก่น/ Khon Kaen</v>
      </c>
      <c r="D76" s="108" t="str">
        <f>ข้อมูลออเดอร์!AS76</f>
        <v>เมืองขอนแก่น/ Mueang Khon Kaen</v>
      </c>
      <c r="E76" s="109" t="str">
        <f t="shared" si="12"/>
        <v/>
      </c>
      <c r="F76" s="109" t="str">
        <f t="shared" si="13"/>
        <v/>
      </c>
      <c r="G76" s="109" t="str">
        <f t="shared" si="14"/>
        <v/>
      </c>
      <c r="H76" s="109" t="str">
        <f t="shared" si="15"/>
        <v/>
      </c>
      <c r="I76" s="109" t="str">
        <f t="shared" si="16"/>
        <v/>
      </c>
      <c r="J76" s="109" t="str">
        <f t="shared" si="17"/>
        <v/>
      </c>
      <c r="K76" s="109" t="str">
        <f t="shared" si="18"/>
        <v/>
      </c>
      <c r="L76" s="109" t="str">
        <f t="shared" si="19"/>
        <v/>
      </c>
      <c r="M76" s="110" t="str">
        <f t="shared" si="20"/>
        <v/>
      </c>
      <c r="N76" s="110" t="str">
        <f t="shared" si="21"/>
        <v/>
      </c>
      <c r="O76" s="110" t="str">
        <f t="shared" si="22"/>
        <v/>
      </c>
      <c r="P76" s="110" t="str">
        <f t="shared" si="23"/>
        <v/>
      </c>
      <c r="Q76" s="111" t="s">
        <v>3124</v>
      </c>
      <c r="R76" s="111" t="s">
        <v>3125</v>
      </c>
      <c r="S76" s="109" t="s">
        <v>3126</v>
      </c>
      <c r="T76" s="109" t="s">
        <v>3127</v>
      </c>
      <c r="U76" t="s">
        <v>3124</v>
      </c>
      <c r="V76" t="s">
        <v>3128</v>
      </c>
      <c r="W76" t="s">
        <v>2798</v>
      </c>
      <c r="X76" t="s">
        <v>671</v>
      </c>
      <c r="Y76" t="s">
        <v>3129</v>
      </c>
      <c r="Z76">
        <v>44090.7563310185</v>
      </c>
      <c r="AA76" t="s">
        <v>2800</v>
      </c>
    </row>
    <row r="77" customFormat="1" spans="1:27">
      <c r="A77" s="6"/>
      <c r="B77" s="6"/>
      <c r="C77" s="107" t="str">
        <f>ข้อมูลออเดอร์!AR77</f>
        <v>ขอนแก่น/ Khon Kaen</v>
      </c>
      <c r="D77" s="108" t="str">
        <f>ข้อมูลออเดอร์!AS77</f>
        <v>เมืองขอนแก่น/ Mueang Khon Kaen</v>
      </c>
      <c r="E77" s="109" t="str">
        <f t="shared" si="12"/>
        <v/>
      </c>
      <c r="F77" s="109" t="str">
        <f t="shared" si="13"/>
        <v/>
      </c>
      <c r="G77" s="109" t="str">
        <f t="shared" si="14"/>
        <v/>
      </c>
      <c r="H77" s="109" t="str">
        <f t="shared" si="15"/>
        <v/>
      </c>
      <c r="I77" s="109" t="str">
        <f t="shared" si="16"/>
        <v/>
      </c>
      <c r="J77" s="109" t="str">
        <f t="shared" si="17"/>
        <v/>
      </c>
      <c r="K77" s="109" t="str">
        <f t="shared" si="18"/>
        <v/>
      </c>
      <c r="L77" s="109" t="str">
        <f t="shared" si="19"/>
        <v/>
      </c>
      <c r="M77" s="110" t="str">
        <f t="shared" si="20"/>
        <v/>
      </c>
      <c r="N77" s="110" t="str">
        <f t="shared" si="21"/>
        <v/>
      </c>
      <c r="O77" s="110" t="str">
        <f t="shared" si="22"/>
        <v/>
      </c>
      <c r="P77" s="110" t="str">
        <f t="shared" si="23"/>
        <v/>
      </c>
      <c r="Q77" s="111" t="s">
        <v>3130</v>
      </c>
      <c r="R77" s="111" t="s">
        <v>3131</v>
      </c>
      <c r="S77" s="109" t="s">
        <v>3132</v>
      </c>
      <c r="T77" s="109" t="s">
        <v>1281</v>
      </c>
      <c r="U77" t="s">
        <v>3130</v>
      </c>
      <c r="V77" t="s">
        <v>3133</v>
      </c>
      <c r="W77" t="s">
        <v>2798</v>
      </c>
      <c r="X77" t="s">
        <v>671</v>
      </c>
      <c r="Y77" t="s">
        <v>3134</v>
      </c>
      <c r="Z77">
        <v>44090.756400463</v>
      </c>
      <c r="AA77" t="s">
        <v>2800</v>
      </c>
    </row>
    <row r="78" customFormat="1" spans="1:27">
      <c r="A78" s="6"/>
      <c r="B78" s="6"/>
      <c r="C78" s="107" t="str">
        <f>ข้อมูลออเดอร์!AR78</f>
        <v>กรุงเทพมหานคร/ Bangkok</v>
      </c>
      <c r="D78" s="108" t="str">
        <f>ข้อมูลออเดอร์!AS78</f>
        <v>ห้วยขวาง/ Huai Khwang</v>
      </c>
      <c r="E78" s="109" t="str">
        <f t="shared" si="12"/>
        <v/>
      </c>
      <c r="F78" s="109" t="str">
        <f t="shared" si="13"/>
        <v/>
      </c>
      <c r="G78" s="109" t="str">
        <f t="shared" si="14"/>
        <v/>
      </c>
      <c r="H78" s="109" t="str">
        <f t="shared" si="15"/>
        <v/>
      </c>
      <c r="I78" s="109" t="str">
        <f t="shared" si="16"/>
        <v/>
      </c>
      <c r="J78" s="109" t="str">
        <f t="shared" si="17"/>
        <v/>
      </c>
      <c r="K78" s="109" t="str">
        <f t="shared" si="18"/>
        <v/>
      </c>
      <c r="L78" s="109" t="str">
        <f t="shared" si="19"/>
        <v/>
      </c>
      <c r="M78" s="110" t="str">
        <f t="shared" si="20"/>
        <v/>
      </c>
      <c r="N78" s="110" t="str">
        <f t="shared" si="21"/>
        <v/>
      </c>
      <c r="O78" s="110" t="str">
        <f t="shared" si="22"/>
        <v/>
      </c>
      <c r="P78" s="110" t="str">
        <f t="shared" si="23"/>
        <v/>
      </c>
      <c r="Q78" s="111" t="s">
        <v>3135</v>
      </c>
      <c r="R78" s="111" t="s">
        <v>3136</v>
      </c>
      <c r="S78" s="109" t="s">
        <v>514</v>
      </c>
      <c r="T78" s="109" t="s">
        <v>164</v>
      </c>
      <c r="U78" t="s">
        <v>3135</v>
      </c>
      <c r="V78" t="s">
        <v>3137</v>
      </c>
      <c r="W78" t="s">
        <v>2798</v>
      </c>
      <c r="X78" t="s">
        <v>671</v>
      </c>
      <c r="Y78" t="s">
        <v>3138</v>
      </c>
      <c r="Z78">
        <v>44090.7564467593</v>
      </c>
      <c r="AA78" t="s">
        <v>2800</v>
      </c>
    </row>
    <row r="79" customFormat="1" spans="1:27">
      <c r="A79" s="6"/>
      <c r="B79" s="6"/>
      <c r="C79" s="107" t="str">
        <f>ข้อมูลออเดอร์!AR79</f>
        <v>กรุงเทพมหานคร/ Bangkok</v>
      </c>
      <c r="D79" s="108" t="str">
        <f>ข้อมูลออเดอร์!AS79</f>
        <v>ห้วยขวาง/ Huai Khwang</v>
      </c>
      <c r="E79" s="109" t="str">
        <f t="shared" si="12"/>
        <v/>
      </c>
      <c r="F79" s="109" t="str">
        <f t="shared" si="13"/>
        <v/>
      </c>
      <c r="G79" s="109" t="str">
        <f t="shared" si="14"/>
        <v/>
      </c>
      <c r="H79" s="109" t="str">
        <f t="shared" si="15"/>
        <v/>
      </c>
      <c r="I79" s="109" t="str">
        <f t="shared" si="16"/>
        <v/>
      </c>
      <c r="J79" s="109" t="str">
        <f t="shared" si="17"/>
        <v/>
      </c>
      <c r="K79" s="109" t="str">
        <f t="shared" si="18"/>
        <v/>
      </c>
      <c r="L79" s="109" t="str">
        <f t="shared" si="19"/>
        <v/>
      </c>
      <c r="M79" s="110" t="str">
        <f t="shared" si="20"/>
        <v/>
      </c>
      <c r="N79" s="110" t="str">
        <f t="shared" si="21"/>
        <v/>
      </c>
      <c r="O79" s="110" t="str">
        <f t="shared" si="22"/>
        <v/>
      </c>
      <c r="P79" s="110" t="str">
        <f t="shared" si="23"/>
        <v/>
      </c>
      <c r="Q79" s="111" t="s">
        <v>3139</v>
      </c>
      <c r="R79" s="111" t="s">
        <v>3140</v>
      </c>
      <c r="S79" s="109"/>
      <c r="T79" s="109"/>
      <c r="U79" t="s">
        <v>3139</v>
      </c>
      <c r="V79" t="s">
        <v>3141</v>
      </c>
      <c r="W79" t="s">
        <v>2798</v>
      </c>
      <c r="X79" t="s">
        <v>2816</v>
      </c>
      <c r="Y79" t="s">
        <v>3142</v>
      </c>
      <c r="Z79">
        <v>44090.7565046296</v>
      </c>
      <c r="AA79" t="s">
        <v>2800</v>
      </c>
    </row>
    <row r="80" customFormat="1" spans="1:27">
      <c r="A80" s="6"/>
      <c r="B80" s="6"/>
      <c r="C80" s="107" t="str">
        <f>ข้อมูลออเดอร์!AR80</f>
        <v>กรุงเทพมหานคร/ Bangkok</v>
      </c>
      <c r="D80" s="108" t="str">
        <f>ข้อมูลออเดอร์!AS80</f>
        <v>จอมทอง/ Chom Thong</v>
      </c>
      <c r="E80" s="109" t="str">
        <f t="shared" si="12"/>
        <v/>
      </c>
      <c r="F80" s="109" t="str">
        <f t="shared" si="13"/>
        <v/>
      </c>
      <c r="G80" s="109" t="str">
        <f t="shared" si="14"/>
        <v/>
      </c>
      <c r="H80" s="109" t="str">
        <f t="shared" si="15"/>
        <v/>
      </c>
      <c r="I80" s="109" t="str">
        <f t="shared" si="16"/>
        <v/>
      </c>
      <c r="J80" s="109" t="str">
        <f t="shared" si="17"/>
        <v/>
      </c>
      <c r="K80" s="109" t="str">
        <f t="shared" si="18"/>
        <v/>
      </c>
      <c r="L80" s="109" t="str">
        <f t="shared" si="19"/>
        <v/>
      </c>
      <c r="M80" s="110" t="str">
        <f t="shared" si="20"/>
        <v/>
      </c>
      <c r="N80" s="110" t="str">
        <f t="shared" si="21"/>
        <v/>
      </c>
      <c r="O80" s="110" t="str">
        <f t="shared" si="22"/>
        <v/>
      </c>
      <c r="P80" s="110" t="str">
        <f t="shared" si="23"/>
        <v/>
      </c>
      <c r="Q80" s="111" t="s">
        <v>3143</v>
      </c>
      <c r="R80" s="111" t="s">
        <v>3144</v>
      </c>
      <c r="S80" s="109"/>
      <c r="T80" s="109"/>
      <c r="U80" t="s">
        <v>3143</v>
      </c>
      <c r="V80" t="s">
        <v>3145</v>
      </c>
      <c r="W80" t="s">
        <v>2798</v>
      </c>
      <c r="X80" t="s">
        <v>2816</v>
      </c>
      <c r="Y80" t="s">
        <v>3146</v>
      </c>
      <c r="Z80">
        <v>45125.4410763889</v>
      </c>
      <c r="AA80" t="s">
        <v>2800</v>
      </c>
    </row>
    <row r="81" customFormat="1" spans="1:27">
      <c r="A81" s="6"/>
      <c r="B81" s="6"/>
      <c r="C81" s="107" t="str">
        <f>ข้อมูลออเดอร์!AR81</f>
        <v>กรุงเทพมหานคร/ Bangkok</v>
      </c>
      <c r="D81" s="108" t="str">
        <f>ข้อมูลออเดอร์!AS81</f>
        <v>จอมทอง/ Chom Thong</v>
      </c>
      <c r="E81" s="109" t="str">
        <f t="shared" si="12"/>
        <v/>
      </c>
      <c r="F81" s="109" t="str">
        <f t="shared" si="13"/>
        <v/>
      </c>
      <c r="G81" s="109" t="str">
        <f t="shared" si="14"/>
        <v/>
      </c>
      <c r="H81" s="109" t="str">
        <f t="shared" si="15"/>
        <v/>
      </c>
      <c r="I81" s="109" t="str">
        <f t="shared" si="16"/>
        <v/>
      </c>
      <c r="J81" s="109" t="str">
        <f t="shared" si="17"/>
        <v/>
      </c>
      <c r="K81" s="109" t="str">
        <f t="shared" si="18"/>
        <v/>
      </c>
      <c r="L81" s="109" t="str">
        <f t="shared" si="19"/>
        <v/>
      </c>
      <c r="M81" s="110" t="str">
        <f t="shared" si="20"/>
        <v/>
      </c>
      <c r="N81" s="110" t="str">
        <f t="shared" si="21"/>
        <v/>
      </c>
      <c r="O81" s="110" t="str">
        <f t="shared" si="22"/>
        <v/>
      </c>
      <c r="P81" s="110" t="str">
        <f t="shared" si="23"/>
        <v/>
      </c>
      <c r="Q81" s="111" t="s">
        <v>3147</v>
      </c>
      <c r="R81" s="111" t="s">
        <v>3148</v>
      </c>
      <c r="S81" s="109"/>
      <c r="T81" s="109"/>
      <c r="U81" t="s">
        <v>3147</v>
      </c>
      <c r="V81" t="s">
        <v>3149</v>
      </c>
      <c r="W81" t="s">
        <v>2798</v>
      </c>
      <c r="X81" t="s">
        <v>2816</v>
      </c>
      <c r="Y81" t="s">
        <v>3150</v>
      </c>
      <c r="Z81">
        <v>44090.7565972222</v>
      </c>
      <c r="AA81" t="s">
        <v>2800</v>
      </c>
    </row>
    <row r="82" customFormat="1" spans="1:27">
      <c r="A82" s="6"/>
      <c r="B82" s="6"/>
      <c r="C82" s="107" t="str">
        <f>ข้อมูลออเดอร์!AR82</f>
        <v>กำแพงเพชร/ Kamphaeng Phet</v>
      </c>
      <c r="D82" s="108" t="str">
        <f>ข้อมูลออเดอร์!AS82</f>
        <v>คลองขลุง/ Khlong Khlung</v>
      </c>
      <c r="E82" s="109" t="str">
        <f t="shared" si="12"/>
        <v/>
      </c>
      <c r="F82" s="109" t="str">
        <f t="shared" si="13"/>
        <v/>
      </c>
      <c r="G82" s="109" t="str">
        <f t="shared" si="14"/>
        <v/>
      </c>
      <c r="H82" s="109" t="str">
        <f t="shared" si="15"/>
        <v/>
      </c>
      <c r="I82" s="109" t="str">
        <f t="shared" si="16"/>
        <v/>
      </c>
      <c r="J82" s="109" t="str">
        <f t="shared" si="17"/>
        <v/>
      </c>
      <c r="K82" s="109" t="str">
        <f t="shared" si="18"/>
        <v/>
      </c>
      <c r="L82" s="109" t="str">
        <f t="shared" si="19"/>
        <v/>
      </c>
      <c r="M82" s="110" t="str">
        <f t="shared" si="20"/>
        <v/>
      </c>
      <c r="N82" s="110" t="str">
        <f t="shared" si="21"/>
        <v/>
      </c>
      <c r="O82" s="110" t="str">
        <f t="shared" si="22"/>
        <v/>
      </c>
      <c r="P82" s="110" t="str">
        <f t="shared" si="23"/>
        <v/>
      </c>
      <c r="Q82" s="111" t="s">
        <v>3151</v>
      </c>
      <c r="R82" s="111" t="s">
        <v>3152</v>
      </c>
      <c r="S82" s="109"/>
      <c r="T82" s="109"/>
      <c r="U82" t="s">
        <v>3151</v>
      </c>
      <c r="V82" t="s">
        <v>3153</v>
      </c>
      <c r="W82" t="s">
        <v>2798</v>
      </c>
      <c r="X82" t="s">
        <v>2816</v>
      </c>
      <c r="Y82" t="s">
        <v>3154</v>
      </c>
      <c r="Z82">
        <v>45125.4404282407</v>
      </c>
      <c r="AA82" t="s">
        <v>2800</v>
      </c>
    </row>
    <row r="83" customFormat="1" spans="1:27">
      <c r="A83" s="6"/>
      <c r="B83" s="6"/>
      <c r="C83" s="107" t="str">
        <f>ข้อมูลออเดอร์!AR83</f>
        <v>กำแพงเพชร/ Kamphaeng Phet</v>
      </c>
      <c r="D83" s="108" t="str">
        <f>ข้อมูลออเดอร์!AS83</f>
        <v>คลองขลุง/ Khlong Khlung</v>
      </c>
      <c r="E83" s="109" t="str">
        <f t="shared" si="12"/>
        <v/>
      </c>
      <c r="F83" s="109" t="str">
        <f t="shared" si="13"/>
        <v/>
      </c>
      <c r="G83" s="109" t="str">
        <f t="shared" si="14"/>
        <v/>
      </c>
      <c r="H83" s="109" t="str">
        <f t="shared" si="15"/>
        <v/>
      </c>
      <c r="I83" s="109" t="str">
        <f t="shared" si="16"/>
        <v/>
      </c>
      <c r="J83" s="109" t="str">
        <f t="shared" si="17"/>
        <v/>
      </c>
      <c r="K83" s="109" t="str">
        <f t="shared" si="18"/>
        <v/>
      </c>
      <c r="L83" s="109" t="str">
        <f t="shared" si="19"/>
        <v/>
      </c>
      <c r="M83" s="110" t="str">
        <f t="shared" si="20"/>
        <v/>
      </c>
      <c r="N83" s="110" t="str">
        <f t="shared" si="21"/>
        <v/>
      </c>
      <c r="O83" s="110" t="str">
        <f t="shared" si="22"/>
        <v/>
      </c>
      <c r="P83" s="110" t="str">
        <f t="shared" si="23"/>
        <v/>
      </c>
      <c r="Q83" s="111" t="s">
        <v>3155</v>
      </c>
      <c r="R83" s="111" t="s">
        <v>3156</v>
      </c>
      <c r="S83" s="109"/>
      <c r="T83" s="109"/>
      <c r="U83" t="s">
        <v>3155</v>
      </c>
      <c r="V83" t="s">
        <v>3157</v>
      </c>
      <c r="W83" t="s">
        <v>2798</v>
      </c>
      <c r="X83" t="s">
        <v>2816</v>
      </c>
      <c r="Y83" t="s">
        <v>3158</v>
      </c>
      <c r="Z83">
        <v>44090.7567013889</v>
      </c>
      <c r="AA83" t="s">
        <v>2800</v>
      </c>
    </row>
    <row r="84" customFormat="1" spans="1:27">
      <c r="A84" s="6"/>
      <c r="B84" s="6"/>
      <c r="C84" s="107" t="str">
        <f>ข้อมูลออเดอร์!AR84</f>
        <v>ปทุมธานี/ Pathum Thani</v>
      </c>
      <c r="D84" s="108" t="str">
        <f>ข้อมูลออเดอร์!AS84</f>
        <v>ลำลูกกา/ Lam Luk Ka</v>
      </c>
      <c r="E84" s="109" t="str">
        <f t="shared" si="12"/>
        <v/>
      </c>
      <c r="F84" s="109" t="str">
        <f t="shared" si="13"/>
        <v/>
      </c>
      <c r="G84" s="109" t="str">
        <f t="shared" si="14"/>
        <v/>
      </c>
      <c r="H84" s="109" t="str">
        <f t="shared" si="15"/>
        <v/>
      </c>
      <c r="I84" s="109" t="str">
        <f t="shared" si="16"/>
        <v/>
      </c>
      <c r="J84" s="109" t="str">
        <f t="shared" si="17"/>
        <v/>
      </c>
      <c r="K84" s="109" t="str">
        <f t="shared" si="18"/>
        <v/>
      </c>
      <c r="L84" s="109" t="str">
        <f t="shared" si="19"/>
        <v/>
      </c>
      <c r="M84" s="110" t="str">
        <f t="shared" si="20"/>
        <v/>
      </c>
      <c r="N84" s="110" t="str">
        <f t="shared" si="21"/>
        <v/>
      </c>
      <c r="O84" s="110" t="str">
        <f t="shared" si="22"/>
        <v/>
      </c>
      <c r="P84" s="110" t="str">
        <f t="shared" si="23"/>
        <v/>
      </c>
      <c r="Q84" s="111" t="s">
        <v>3159</v>
      </c>
      <c r="R84" s="111" t="s">
        <v>3160</v>
      </c>
      <c r="S84" s="109"/>
      <c r="T84" s="109"/>
      <c r="U84" t="s">
        <v>3159</v>
      </c>
      <c r="V84" t="s">
        <v>3161</v>
      </c>
      <c r="W84" t="s">
        <v>2798</v>
      </c>
      <c r="X84" t="s">
        <v>2816</v>
      </c>
      <c r="Y84" t="s">
        <v>3162</v>
      </c>
      <c r="Z84">
        <v>44090.7567592593</v>
      </c>
      <c r="AA84" t="s">
        <v>2800</v>
      </c>
    </row>
    <row r="85" customFormat="1" spans="1:27">
      <c r="A85" s="6"/>
      <c r="B85" s="6"/>
      <c r="C85" s="107" t="str">
        <f>ข้อมูลออเดอร์!AR85</f>
        <v>ปทุมธานี/ Pathum Thani</v>
      </c>
      <c r="D85" s="108" t="str">
        <f>ข้อมูลออเดอร์!AS85</f>
        <v>ลำลูกกา/ Lam Luk Ka</v>
      </c>
      <c r="E85" s="109" t="str">
        <f t="shared" si="12"/>
        <v/>
      </c>
      <c r="F85" s="109" t="str">
        <f t="shared" si="13"/>
        <v/>
      </c>
      <c r="G85" s="109" t="str">
        <f t="shared" si="14"/>
        <v/>
      </c>
      <c r="H85" s="109" t="str">
        <f t="shared" si="15"/>
        <v/>
      </c>
      <c r="I85" s="109" t="str">
        <f t="shared" si="16"/>
        <v/>
      </c>
      <c r="J85" s="109" t="str">
        <f t="shared" si="17"/>
        <v/>
      </c>
      <c r="K85" s="109" t="str">
        <f t="shared" si="18"/>
        <v/>
      </c>
      <c r="L85" s="109" t="str">
        <f t="shared" si="19"/>
        <v/>
      </c>
      <c r="M85" s="110" t="str">
        <f t="shared" si="20"/>
        <v/>
      </c>
      <c r="N85" s="110" t="str">
        <f t="shared" si="21"/>
        <v/>
      </c>
      <c r="O85" s="110" t="str">
        <f t="shared" si="22"/>
        <v/>
      </c>
      <c r="P85" s="110" t="str">
        <f t="shared" si="23"/>
        <v/>
      </c>
      <c r="Q85" s="111" t="s">
        <v>3163</v>
      </c>
      <c r="R85" s="111" t="s">
        <v>3164</v>
      </c>
      <c r="S85" s="109"/>
      <c r="T85" s="109"/>
      <c r="U85" t="s">
        <v>3163</v>
      </c>
      <c r="V85" t="s">
        <v>3165</v>
      </c>
      <c r="W85" t="s">
        <v>2798</v>
      </c>
      <c r="X85" t="s">
        <v>2816</v>
      </c>
      <c r="Y85" t="s">
        <v>3166</v>
      </c>
      <c r="Z85">
        <v>44090.7568055556</v>
      </c>
      <c r="AA85" t="s">
        <v>2800</v>
      </c>
    </row>
    <row r="86" customFormat="1" spans="1:27">
      <c r="A86" s="6"/>
      <c r="B86" s="6"/>
      <c r="C86" s="107" t="str">
        <f>ข้อมูลออเดอร์!AR86</f>
        <v>สมุทรปราการ/ Samut Prakan</v>
      </c>
      <c r="D86" s="108" t="str">
        <f>ข้อมูลออเดอร์!AS86</f>
        <v>บางบ่อ/ Bang Bo</v>
      </c>
      <c r="E86" s="109" t="str">
        <f t="shared" si="12"/>
        <v/>
      </c>
      <c r="F86" s="109" t="str">
        <f t="shared" si="13"/>
        <v/>
      </c>
      <c r="G86" s="109" t="str">
        <f t="shared" si="14"/>
        <v/>
      </c>
      <c r="H86" s="109" t="str">
        <f t="shared" si="15"/>
        <v/>
      </c>
      <c r="I86" s="109" t="str">
        <f t="shared" si="16"/>
        <v/>
      </c>
      <c r="J86" s="109" t="str">
        <f t="shared" si="17"/>
        <v/>
      </c>
      <c r="K86" s="109" t="str">
        <f t="shared" si="18"/>
        <v/>
      </c>
      <c r="L86" s="109" t="str">
        <f t="shared" si="19"/>
        <v/>
      </c>
      <c r="M86" s="110" t="str">
        <f t="shared" si="20"/>
        <v/>
      </c>
      <c r="N86" s="110" t="str">
        <f t="shared" si="21"/>
        <v/>
      </c>
      <c r="O86" s="110" t="str">
        <f t="shared" si="22"/>
        <v/>
      </c>
      <c r="P86" s="110" t="str">
        <f t="shared" si="23"/>
        <v/>
      </c>
      <c r="Q86" s="111" t="s">
        <v>3167</v>
      </c>
      <c r="R86" s="111" t="s">
        <v>3168</v>
      </c>
      <c r="S86" s="109"/>
      <c r="T86" s="109"/>
      <c r="U86" t="s">
        <v>3167</v>
      </c>
      <c r="V86" t="s">
        <v>3169</v>
      </c>
      <c r="W86" t="s">
        <v>2798</v>
      </c>
      <c r="X86" t="s">
        <v>2816</v>
      </c>
      <c r="Y86" t="s">
        <v>3170</v>
      </c>
      <c r="Z86">
        <v>45125.4405787037</v>
      </c>
      <c r="AA86" t="s">
        <v>2800</v>
      </c>
    </row>
    <row r="87" customFormat="1" spans="1:27">
      <c r="A87" s="6"/>
      <c r="B87" s="6"/>
      <c r="C87" s="107" t="str">
        <f>ข้อมูลออเดอร์!AR87</f>
        <v>สมุทรปราการ/ Samut Prakan</v>
      </c>
      <c r="D87" s="108" t="str">
        <f>ข้อมูลออเดอร์!AS87</f>
        <v>บางบ่อ/ Bang Bo</v>
      </c>
      <c r="E87" s="109" t="str">
        <f t="shared" si="12"/>
        <v/>
      </c>
      <c r="F87" s="109" t="str">
        <f t="shared" si="13"/>
        <v/>
      </c>
      <c r="G87" s="109" t="str">
        <f t="shared" si="14"/>
        <v/>
      </c>
      <c r="H87" s="109" t="str">
        <f t="shared" si="15"/>
        <v/>
      </c>
      <c r="I87" s="109" t="str">
        <f t="shared" si="16"/>
        <v/>
      </c>
      <c r="J87" s="109" t="str">
        <f t="shared" si="17"/>
        <v/>
      </c>
      <c r="K87" s="109" t="str">
        <f t="shared" si="18"/>
        <v/>
      </c>
      <c r="L87" s="109" t="str">
        <f t="shared" si="19"/>
        <v/>
      </c>
      <c r="M87" s="110" t="str">
        <f t="shared" si="20"/>
        <v/>
      </c>
      <c r="N87" s="110" t="str">
        <f t="shared" si="21"/>
        <v/>
      </c>
      <c r="O87" s="110" t="str">
        <f t="shared" si="22"/>
        <v/>
      </c>
      <c r="P87" s="110" t="str">
        <f t="shared" si="23"/>
        <v/>
      </c>
      <c r="Q87" s="111" t="s">
        <v>3171</v>
      </c>
      <c r="R87" s="111" t="s">
        <v>3172</v>
      </c>
      <c r="S87" s="109"/>
      <c r="T87" s="109"/>
      <c r="U87" t="s">
        <v>3171</v>
      </c>
      <c r="V87" t="s">
        <v>3173</v>
      </c>
      <c r="W87" t="s">
        <v>2798</v>
      </c>
      <c r="X87" t="s">
        <v>2816</v>
      </c>
      <c r="Y87" t="s">
        <v>3174</v>
      </c>
      <c r="Z87">
        <v>45125.4408333333</v>
      </c>
      <c r="AA87" t="s">
        <v>2800</v>
      </c>
    </row>
    <row r="88" customFormat="1" spans="1:27">
      <c r="A88" s="6"/>
      <c r="B88" s="6"/>
      <c r="C88" s="107" t="str">
        <f>ข้อมูลออเดอร์!AR88</f>
        <v>สุราษฎร์ธานี/ Surat Thani</v>
      </c>
      <c r="D88" s="108" t="str">
        <f>ข้อมูลออเดอร์!AS88</f>
        <v>เมืองสุราษฎร์ธานี/ Mueang Surat Thani</v>
      </c>
      <c r="E88" s="109" t="str">
        <f t="shared" si="12"/>
        <v/>
      </c>
      <c r="F88" s="109" t="str">
        <f t="shared" si="13"/>
        <v/>
      </c>
      <c r="G88" s="109" t="str">
        <f t="shared" si="14"/>
        <v/>
      </c>
      <c r="H88" s="109" t="str">
        <f t="shared" si="15"/>
        <v/>
      </c>
      <c r="I88" s="109" t="str">
        <f t="shared" si="16"/>
        <v/>
      </c>
      <c r="J88" s="109" t="str">
        <f t="shared" si="17"/>
        <v/>
      </c>
      <c r="K88" s="109" t="str">
        <f t="shared" si="18"/>
        <v/>
      </c>
      <c r="L88" s="109" t="str">
        <f t="shared" si="19"/>
        <v/>
      </c>
      <c r="M88" s="110" t="str">
        <f t="shared" si="20"/>
        <v/>
      </c>
      <c r="N88" s="110" t="str">
        <f t="shared" si="21"/>
        <v/>
      </c>
      <c r="O88" s="110" t="str">
        <f t="shared" si="22"/>
        <v/>
      </c>
      <c r="P88" s="110" t="str">
        <f t="shared" si="23"/>
        <v/>
      </c>
      <c r="Q88" s="111" t="s">
        <v>3175</v>
      </c>
      <c r="R88" s="111" t="s">
        <v>3176</v>
      </c>
      <c r="S88" s="109"/>
      <c r="T88" s="109"/>
      <c r="U88" t="s">
        <v>3175</v>
      </c>
      <c r="V88" t="s">
        <v>3177</v>
      </c>
      <c r="W88" t="s">
        <v>2798</v>
      </c>
      <c r="X88" t="s">
        <v>2816</v>
      </c>
      <c r="Y88" t="s">
        <v>3178</v>
      </c>
      <c r="Z88">
        <v>45125.4407060185</v>
      </c>
      <c r="AA88" t="s">
        <v>2800</v>
      </c>
    </row>
    <row r="89" customFormat="1" spans="1:27">
      <c r="A89" s="6"/>
      <c r="B89" s="6"/>
      <c r="C89" s="107" t="str">
        <f>ข้อมูลออเดอร์!AR89</f>
        <v>สุราษฎร์ธานี/ Surat Thani</v>
      </c>
      <c r="D89" s="108" t="str">
        <f>ข้อมูลออเดอร์!AS89</f>
        <v>เมืองสุราษฎร์ธานี/ Mueang Surat Thani</v>
      </c>
      <c r="E89" s="109" t="str">
        <f t="shared" si="12"/>
        <v/>
      </c>
      <c r="F89" s="109" t="str">
        <f t="shared" si="13"/>
        <v/>
      </c>
      <c r="G89" s="109" t="str">
        <f t="shared" si="14"/>
        <v/>
      </c>
      <c r="H89" s="109" t="str">
        <f t="shared" si="15"/>
        <v/>
      </c>
      <c r="I89" s="109" t="str">
        <f t="shared" si="16"/>
        <v/>
      </c>
      <c r="J89" s="109" t="str">
        <f t="shared" si="17"/>
        <v/>
      </c>
      <c r="K89" s="109" t="str">
        <f t="shared" si="18"/>
        <v/>
      </c>
      <c r="L89" s="109" t="str">
        <f t="shared" si="19"/>
        <v/>
      </c>
      <c r="M89" s="110" t="str">
        <f t="shared" si="20"/>
        <v/>
      </c>
      <c r="N89" s="110" t="str">
        <f t="shared" si="21"/>
        <v/>
      </c>
      <c r="O89" s="110" t="str">
        <f t="shared" si="22"/>
        <v/>
      </c>
      <c r="P89" s="110" t="str">
        <f t="shared" si="23"/>
        <v/>
      </c>
      <c r="Q89" s="111" t="s">
        <v>3179</v>
      </c>
      <c r="R89" s="111" t="s">
        <v>3180</v>
      </c>
      <c r="S89" s="109"/>
      <c r="T89" s="109"/>
      <c r="U89" t="s">
        <v>3179</v>
      </c>
      <c r="V89" t="s">
        <v>3181</v>
      </c>
      <c r="W89" t="s">
        <v>2798</v>
      </c>
      <c r="X89" t="s">
        <v>537</v>
      </c>
      <c r="Y89" t="s">
        <v>3182</v>
      </c>
      <c r="Z89">
        <v>44090.7570138889</v>
      </c>
      <c r="AA89" t="s">
        <v>2800</v>
      </c>
    </row>
    <row r="90" customFormat="1" spans="1:27">
      <c r="A90" s="6"/>
      <c r="B90" s="6"/>
      <c r="C90" s="107" t="str">
        <f>ข้อมูลออเดอร์!AR90</f>
        <v>ปทุมธานี/ Pathum Thani</v>
      </c>
      <c r="D90" s="108" t="str">
        <f>ข้อมูลออเดอร์!AS90</f>
        <v>คลองหลวง/ Khlong Luang</v>
      </c>
      <c r="E90" s="109" t="str">
        <f t="shared" si="12"/>
        <v/>
      </c>
      <c r="F90" s="109" t="str">
        <f t="shared" si="13"/>
        <v/>
      </c>
      <c r="G90" s="109" t="str">
        <f t="shared" si="14"/>
        <v/>
      </c>
      <c r="H90" s="109" t="str">
        <f t="shared" si="15"/>
        <v/>
      </c>
      <c r="I90" s="109" t="str">
        <f t="shared" si="16"/>
        <v/>
      </c>
      <c r="J90" s="109" t="str">
        <f t="shared" si="17"/>
        <v/>
      </c>
      <c r="K90" s="109" t="str">
        <f t="shared" si="18"/>
        <v/>
      </c>
      <c r="L90" s="109" t="str">
        <f t="shared" si="19"/>
        <v/>
      </c>
      <c r="M90" s="110" t="str">
        <f t="shared" si="20"/>
        <v/>
      </c>
      <c r="N90" s="110" t="str">
        <f t="shared" si="21"/>
        <v/>
      </c>
      <c r="O90" s="110" t="str">
        <f t="shared" si="22"/>
        <v/>
      </c>
      <c r="P90" s="110" t="str">
        <f t="shared" si="23"/>
        <v/>
      </c>
      <c r="Q90" s="111" t="s">
        <v>3183</v>
      </c>
      <c r="R90" s="111" t="s">
        <v>3184</v>
      </c>
      <c r="S90" s="109"/>
      <c r="T90" s="109"/>
      <c r="U90" t="s">
        <v>3183</v>
      </c>
      <c r="V90" t="s">
        <v>3185</v>
      </c>
      <c r="W90" t="s">
        <v>2798</v>
      </c>
      <c r="X90" t="s">
        <v>537</v>
      </c>
      <c r="Y90" t="s">
        <v>3186</v>
      </c>
      <c r="Z90">
        <v>44090.7570833333</v>
      </c>
      <c r="AA90" t="s">
        <v>2800</v>
      </c>
    </row>
    <row r="91" customFormat="1" spans="1:27">
      <c r="A91" s="6"/>
      <c r="B91" s="6"/>
      <c r="C91" s="107" t="str">
        <f>ข้อมูลออเดอร์!AR91</f>
        <v>ปทุมธานี/ Pathum Thani</v>
      </c>
      <c r="D91" s="108" t="str">
        <f>ข้อมูลออเดอร์!AS91</f>
        <v>คลองหลวง/ Khlong Luang</v>
      </c>
      <c r="E91" s="109" t="str">
        <f t="shared" si="12"/>
        <v/>
      </c>
      <c r="F91" s="109" t="str">
        <f t="shared" si="13"/>
        <v/>
      </c>
      <c r="G91" s="109" t="str">
        <f t="shared" si="14"/>
        <v/>
      </c>
      <c r="H91" s="109" t="str">
        <f t="shared" si="15"/>
        <v/>
      </c>
      <c r="I91" s="109" t="str">
        <f t="shared" si="16"/>
        <v/>
      </c>
      <c r="J91" s="109" t="str">
        <f t="shared" si="17"/>
        <v/>
      </c>
      <c r="K91" s="109" t="str">
        <f t="shared" si="18"/>
        <v/>
      </c>
      <c r="L91" s="109" t="str">
        <f t="shared" si="19"/>
        <v/>
      </c>
      <c r="M91" s="110" t="str">
        <f t="shared" si="20"/>
        <v/>
      </c>
      <c r="N91" s="110" t="str">
        <f t="shared" si="21"/>
        <v/>
      </c>
      <c r="O91" s="110" t="str">
        <f t="shared" si="22"/>
        <v/>
      </c>
      <c r="P91" s="110" t="str">
        <f t="shared" si="23"/>
        <v/>
      </c>
      <c r="Q91" s="111" t="s">
        <v>3187</v>
      </c>
      <c r="R91" s="111" t="s">
        <v>3188</v>
      </c>
      <c r="S91" s="109"/>
      <c r="T91" s="109"/>
      <c r="U91" t="s">
        <v>3187</v>
      </c>
      <c r="V91" t="s">
        <v>3189</v>
      </c>
      <c r="W91" t="s">
        <v>2798</v>
      </c>
      <c r="X91" t="s">
        <v>537</v>
      </c>
      <c r="Y91" t="s">
        <v>3190</v>
      </c>
      <c r="Z91">
        <v>45125.4422685185</v>
      </c>
      <c r="AA91" t="s">
        <v>2800</v>
      </c>
    </row>
    <row r="92" customFormat="1" spans="1:27">
      <c r="A92" s="6"/>
      <c r="B92" s="6"/>
      <c r="C92" s="107" t="str">
        <f>ข้อมูลออเดอร์!AR92</f>
        <v>ระยอง/ Rayong</v>
      </c>
      <c r="D92" s="108" t="str">
        <f>ข้อมูลออเดอร์!AS92</f>
        <v>นิคมพัฒนา/ Nikhom Phatthana</v>
      </c>
      <c r="E92" s="109" t="str">
        <f t="shared" si="12"/>
        <v/>
      </c>
      <c r="F92" s="109" t="str">
        <f t="shared" si="13"/>
        <v/>
      </c>
      <c r="G92" s="109" t="str">
        <f t="shared" si="14"/>
        <v/>
      </c>
      <c r="H92" s="109" t="str">
        <f t="shared" si="15"/>
        <v/>
      </c>
      <c r="I92" s="109" t="str">
        <f t="shared" si="16"/>
        <v/>
      </c>
      <c r="J92" s="109" t="str">
        <f t="shared" si="17"/>
        <v/>
      </c>
      <c r="K92" s="109" t="str">
        <f t="shared" si="18"/>
        <v/>
      </c>
      <c r="L92" s="109" t="str">
        <f t="shared" si="19"/>
        <v/>
      </c>
      <c r="M92" s="110" t="str">
        <f t="shared" si="20"/>
        <v/>
      </c>
      <c r="N92" s="110" t="str">
        <f t="shared" si="21"/>
        <v/>
      </c>
      <c r="O92" s="110" t="str">
        <f t="shared" si="22"/>
        <v/>
      </c>
      <c r="P92" s="110" t="str">
        <f t="shared" si="23"/>
        <v/>
      </c>
      <c r="Q92" s="111" t="s">
        <v>1429</v>
      </c>
      <c r="R92" s="111" t="s">
        <v>1430</v>
      </c>
      <c r="S92" s="109"/>
      <c r="T92" s="109"/>
      <c r="U92" t="s">
        <v>1429</v>
      </c>
      <c r="V92" t="s">
        <v>3191</v>
      </c>
      <c r="W92" t="s">
        <v>2798</v>
      </c>
      <c r="X92" t="s">
        <v>537</v>
      </c>
      <c r="Y92" t="s">
        <v>3192</v>
      </c>
      <c r="Z92">
        <v>45125.4421296296</v>
      </c>
      <c r="AA92" t="s">
        <v>2800</v>
      </c>
    </row>
    <row r="93" customFormat="1" spans="1:27">
      <c r="A93" s="6"/>
      <c r="B93" s="6"/>
      <c r="C93" s="107" t="str">
        <f>ข้อมูลออเดอร์!AR93</f>
        <v>ระยอง/ Rayong</v>
      </c>
      <c r="D93" s="108" t="str">
        <f>ข้อมูลออเดอร์!AS93</f>
        <v>นิคมพัฒนา/ Nikhom Phatthana</v>
      </c>
      <c r="E93" s="109" t="str">
        <f t="shared" si="12"/>
        <v/>
      </c>
      <c r="F93" s="109" t="str">
        <f t="shared" si="13"/>
        <v/>
      </c>
      <c r="G93" s="109" t="str">
        <f t="shared" si="14"/>
        <v/>
      </c>
      <c r="H93" s="109" t="str">
        <f t="shared" si="15"/>
        <v/>
      </c>
      <c r="I93" s="109" t="str">
        <f t="shared" si="16"/>
        <v/>
      </c>
      <c r="J93" s="109" t="str">
        <f t="shared" si="17"/>
        <v/>
      </c>
      <c r="K93" s="109" t="str">
        <f t="shared" si="18"/>
        <v/>
      </c>
      <c r="L93" s="109" t="str">
        <f t="shared" si="19"/>
        <v/>
      </c>
      <c r="M93" s="110" t="str">
        <f t="shared" si="20"/>
        <v/>
      </c>
      <c r="N93" s="110" t="str">
        <f t="shared" si="21"/>
        <v/>
      </c>
      <c r="O93" s="110" t="str">
        <f t="shared" si="22"/>
        <v/>
      </c>
      <c r="P93" s="110" t="str">
        <f t="shared" si="23"/>
        <v/>
      </c>
      <c r="Q93" s="111" t="s">
        <v>905</v>
      </c>
      <c r="R93" s="111" t="s">
        <v>907</v>
      </c>
      <c r="S93" s="109"/>
      <c r="T93" s="109"/>
      <c r="U93" t="s">
        <v>905</v>
      </c>
      <c r="V93" t="s">
        <v>3193</v>
      </c>
      <c r="W93" t="s">
        <v>2798</v>
      </c>
      <c r="X93" t="s">
        <v>537</v>
      </c>
      <c r="Y93" t="s">
        <v>3194</v>
      </c>
      <c r="Z93">
        <v>45125.4415972222</v>
      </c>
      <c r="AA93" t="s">
        <v>2800</v>
      </c>
    </row>
    <row r="94" customFormat="1" spans="1:27">
      <c r="A94" s="6"/>
      <c r="B94" s="6"/>
      <c r="C94" s="107" t="str">
        <f>ข้อมูลออเดอร์!AR94</f>
        <v>สมุทรปราการ/ Samut Prakan</v>
      </c>
      <c r="D94" s="108" t="str">
        <f>ข้อมูลออเดอร์!AS94</f>
        <v>เมืองสมุทรปราการ/ Mueang Samut Prakan</v>
      </c>
      <c r="E94" s="109" t="str">
        <f t="shared" si="12"/>
        <v/>
      </c>
      <c r="F94" s="109" t="str">
        <f t="shared" si="13"/>
        <v/>
      </c>
      <c r="G94" s="109" t="str">
        <f t="shared" si="14"/>
        <v/>
      </c>
      <c r="H94" s="109" t="str">
        <f t="shared" si="15"/>
        <v/>
      </c>
      <c r="I94" s="109" t="str">
        <f t="shared" si="16"/>
        <v/>
      </c>
      <c r="J94" s="109" t="str">
        <f t="shared" si="17"/>
        <v/>
      </c>
      <c r="K94" s="109" t="str">
        <f t="shared" si="18"/>
        <v/>
      </c>
      <c r="L94" s="109" t="str">
        <f t="shared" si="19"/>
        <v/>
      </c>
      <c r="M94" s="110" t="str">
        <f t="shared" si="20"/>
        <v/>
      </c>
      <c r="N94" s="110" t="str">
        <f t="shared" si="21"/>
        <v/>
      </c>
      <c r="O94" s="110" t="str">
        <f t="shared" si="22"/>
        <v/>
      </c>
      <c r="P94" s="110" t="str">
        <f t="shared" si="23"/>
        <v/>
      </c>
      <c r="Q94" s="111" t="s">
        <v>3195</v>
      </c>
      <c r="R94" s="111" t="s">
        <v>3196</v>
      </c>
      <c r="S94" s="109"/>
      <c r="T94" s="109"/>
      <c r="U94" t="s">
        <v>3195</v>
      </c>
      <c r="V94" t="s">
        <v>3197</v>
      </c>
      <c r="W94" t="s">
        <v>2798</v>
      </c>
      <c r="X94" t="s">
        <v>537</v>
      </c>
      <c r="Y94" t="s">
        <v>3198</v>
      </c>
      <c r="Z94">
        <v>44090.7572916667</v>
      </c>
      <c r="AA94" t="s">
        <v>2800</v>
      </c>
    </row>
    <row r="95" customFormat="1" spans="1:27">
      <c r="A95" s="6"/>
      <c r="B95" s="6"/>
      <c r="C95" s="107" t="str">
        <f>ข้อมูลออเดอร์!AR95</f>
        <v>ราชบุรี/ Ratchaburi</v>
      </c>
      <c r="D95" s="108" t="str">
        <f>ข้อมูลออเดอร์!AS95</f>
        <v>เมืองราชบุรี/ Mueang Ratchaburi</v>
      </c>
      <c r="E95" s="109" t="str">
        <f t="shared" si="12"/>
        <v/>
      </c>
      <c r="F95" s="109" t="str">
        <f t="shared" si="13"/>
        <v/>
      </c>
      <c r="G95" s="109" t="str">
        <f t="shared" si="14"/>
        <v/>
      </c>
      <c r="H95" s="109" t="str">
        <f t="shared" si="15"/>
        <v/>
      </c>
      <c r="I95" s="109" t="str">
        <f t="shared" si="16"/>
        <v/>
      </c>
      <c r="J95" s="109" t="str">
        <f t="shared" si="17"/>
        <v/>
      </c>
      <c r="K95" s="109" t="str">
        <f t="shared" si="18"/>
        <v/>
      </c>
      <c r="L95" s="109" t="str">
        <f t="shared" si="19"/>
        <v/>
      </c>
      <c r="M95" s="110" t="str">
        <f t="shared" si="20"/>
        <v/>
      </c>
      <c r="N95" s="110" t="str">
        <f t="shared" si="21"/>
        <v/>
      </c>
      <c r="O95" s="110" t="str">
        <f t="shared" si="22"/>
        <v/>
      </c>
      <c r="P95" s="110" t="str">
        <f t="shared" si="23"/>
        <v/>
      </c>
      <c r="Q95" s="111" t="s">
        <v>3199</v>
      </c>
      <c r="R95" s="111" t="s">
        <v>1775</v>
      </c>
      <c r="S95" s="109"/>
      <c r="T95" s="109"/>
      <c r="U95" t="s">
        <v>3199</v>
      </c>
      <c r="V95" t="s">
        <v>3200</v>
      </c>
      <c r="W95" t="s">
        <v>2798</v>
      </c>
      <c r="X95" t="s">
        <v>537</v>
      </c>
      <c r="Y95" t="s">
        <v>3201</v>
      </c>
      <c r="Z95">
        <v>45125.4418865741</v>
      </c>
      <c r="AA95" t="s">
        <v>2800</v>
      </c>
    </row>
    <row r="96" customFormat="1" spans="1:27">
      <c r="A96" s="6"/>
      <c r="B96" s="6"/>
      <c r="C96" s="107" t="str">
        <f>ข้อมูลออเดอร์!AR96</f>
        <v>ราชบุรี/ Ratchaburi</v>
      </c>
      <c r="D96" s="108" t="str">
        <f>ข้อมูลออเดอร์!AS96</f>
        <v>เมืองราชบุรี/ Mueang Ratchaburi</v>
      </c>
      <c r="E96" s="109" t="str">
        <f t="shared" si="12"/>
        <v/>
      </c>
      <c r="F96" s="109" t="str">
        <f t="shared" si="13"/>
        <v/>
      </c>
      <c r="G96" s="109" t="str">
        <f t="shared" si="14"/>
        <v/>
      </c>
      <c r="H96" s="109" t="str">
        <f t="shared" si="15"/>
        <v/>
      </c>
      <c r="I96" s="109" t="str">
        <f t="shared" si="16"/>
        <v/>
      </c>
      <c r="J96" s="109" t="str">
        <f t="shared" si="17"/>
        <v/>
      </c>
      <c r="K96" s="109" t="str">
        <f t="shared" si="18"/>
        <v/>
      </c>
      <c r="L96" s="109" t="str">
        <f t="shared" si="19"/>
        <v/>
      </c>
      <c r="M96" s="110" t="str">
        <f t="shared" si="20"/>
        <v/>
      </c>
      <c r="N96" s="110" t="str">
        <f t="shared" si="21"/>
        <v/>
      </c>
      <c r="O96" s="110" t="str">
        <f t="shared" si="22"/>
        <v/>
      </c>
      <c r="P96" s="110" t="str">
        <f t="shared" si="23"/>
        <v/>
      </c>
      <c r="Q96" s="111" t="s">
        <v>2576</v>
      </c>
      <c r="R96" s="111" t="s">
        <v>2577</v>
      </c>
      <c r="S96" s="109"/>
      <c r="T96" s="109"/>
      <c r="U96" t="s">
        <v>2576</v>
      </c>
      <c r="V96" t="s">
        <v>3202</v>
      </c>
      <c r="W96" t="s">
        <v>2798</v>
      </c>
      <c r="X96" t="s">
        <v>537</v>
      </c>
      <c r="Y96" t="s">
        <v>3203</v>
      </c>
      <c r="Z96">
        <v>44090.7573726852</v>
      </c>
      <c r="AA96" t="s">
        <v>2800</v>
      </c>
    </row>
    <row r="97" customFormat="1" spans="1:27">
      <c r="A97" s="6"/>
      <c r="B97" s="6"/>
      <c r="C97" s="107" t="str">
        <f>ข้อมูลออเดอร์!AR97</f>
        <v>กระบี่/ Krabi</v>
      </c>
      <c r="D97" s="108" t="str">
        <f>ข้อมูลออเดอร์!AS97</f>
        <v>คลองท่อม/ Khlong Thom</v>
      </c>
      <c r="E97" s="109" t="str">
        <f t="shared" si="12"/>
        <v/>
      </c>
      <c r="F97" s="109" t="str">
        <f t="shared" si="13"/>
        <v/>
      </c>
      <c r="G97" s="109" t="str">
        <f t="shared" si="14"/>
        <v/>
      </c>
      <c r="H97" s="109" t="str">
        <f t="shared" si="15"/>
        <v/>
      </c>
      <c r="I97" s="109" t="str">
        <f t="shared" si="16"/>
        <v/>
      </c>
      <c r="J97" s="109" t="str">
        <f t="shared" si="17"/>
        <v/>
      </c>
      <c r="K97" s="109" t="str">
        <f t="shared" si="18"/>
        <v/>
      </c>
      <c r="L97" s="109" t="str">
        <f t="shared" si="19"/>
        <v/>
      </c>
      <c r="M97" s="110" t="str">
        <f t="shared" si="20"/>
        <v/>
      </c>
      <c r="N97" s="110" t="str">
        <f t="shared" si="21"/>
        <v/>
      </c>
      <c r="O97" s="110" t="str">
        <f t="shared" si="22"/>
        <v/>
      </c>
      <c r="P97" s="110" t="str">
        <f t="shared" si="23"/>
        <v/>
      </c>
      <c r="Q97" s="111" t="s">
        <v>3204</v>
      </c>
      <c r="R97" s="111" t="s">
        <v>538</v>
      </c>
      <c r="S97" s="109"/>
      <c r="T97" s="109"/>
      <c r="U97" t="s">
        <v>3204</v>
      </c>
      <c r="V97" t="s">
        <v>3205</v>
      </c>
      <c r="W97" t="s">
        <v>2798</v>
      </c>
      <c r="X97" t="s">
        <v>537</v>
      </c>
      <c r="Y97" t="s">
        <v>3206</v>
      </c>
      <c r="Z97">
        <v>45125.4417592593</v>
      </c>
      <c r="AA97" t="s">
        <v>2800</v>
      </c>
    </row>
    <row r="98" customFormat="1" spans="1:27">
      <c r="A98" s="6"/>
      <c r="B98" s="6"/>
      <c r="C98" s="107" t="str">
        <f>ข้อมูลออเดอร์!AR98</f>
        <v>กระบี่/ Krabi</v>
      </c>
      <c r="D98" s="108" t="str">
        <f>ข้อมูลออเดอร์!AS98</f>
        <v>คลองท่อม/ Khlong Thom</v>
      </c>
      <c r="E98" s="109" t="str">
        <f t="shared" si="12"/>
        <v/>
      </c>
      <c r="F98" s="109" t="str">
        <f t="shared" si="13"/>
        <v/>
      </c>
      <c r="G98" s="109" t="str">
        <f t="shared" si="14"/>
        <v/>
      </c>
      <c r="H98" s="109" t="str">
        <f t="shared" si="15"/>
        <v/>
      </c>
      <c r="I98" s="109" t="str">
        <f t="shared" si="16"/>
        <v/>
      </c>
      <c r="J98" s="109" t="str">
        <f t="shared" si="17"/>
        <v/>
      </c>
      <c r="K98" s="109" t="str">
        <f t="shared" si="18"/>
        <v/>
      </c>
      <c r="L98" s="109" t="str">
        <f t="shared" si="19"/>
        <v/>
      </c>
      <c r="M98" s="110" t="str">
        <f t="shared" si="20"/>
        <v/>
      </c>
      <c r="N98" s="110" t="str">
        <f t="shared" si="21"/>
        <v/>
      </c>
      <c r="O98" s="110" t="str">
        <f t="shared" si="22"/>
        <v/>
      </c>
      <c r="P98" s="110" t="str">
        <f t="shared" si="23"/>
        <v/>
      </c>
      <c r="Q98" s="111" t="s">
        <v>3207</v>
      </c>
      <c r="R98" s="111" t="s">
        <v>3208</v>
      </c>
      <c r="S98" s="109"/>
      <c r="T98" s="109"/>
      <c r="U98" t="s">
        <v>3207</v>
      </c>
      <c r="V98" t="s">
        <v>3209</v>
      </c>
      <c r="W98" t="s">
        <v>2798</v>
      </c>
      <c r="X98" t="s">
        <v>537</v>
      </c>
      <c r="Y98" t="s">
        <v>3210</v>
      </c>
      <c r="Z98">
        <v>44090.7574537037</v>
      </c>
      <c r="AA98" t="s">
        <v>2800</v>
      </c>
    </row>
    <row r="99" customFormat="1" spans="1:27">
      <c r="A99" s="6"/>
      <c r="B99" s="6"/>
      <c r="C99" s="107" t="str">
        <f>ข้อมูลออเดอร์!AR99</f>
        <v>กาฬสินธุ์/ Kalasin</v>
      </c>
      <c r="D99" s="108" t="str">
        <f>ข้อมูลออเดอร์!AS99</f>
        <v>ยางตลาด/ Yang Talat</v>
      </c>
      <c r="E99" s="109" t="str">
        <f t="shared" si="12"/>
        <v/>
      </c>
      <c r="F99" s="109" t="str">
        <f t="shared" si="13"/>
        <v/>
      </c>
      <c r="G99" s="109" t="str">
        <f t="shared" si="14"/>
        <v/>
      </c>
      <c r="H99" s="109" t="str">
        <f t="shared" si="15"/>
        <v/>
      </c>
      <c r="I99" s="109" t="str">
        <f t="shared" si="16"/>
        <v/>
      </c>
      <c r="J99" s="109" t="str">
        <f t="shared" si="17"/>
        <v/>
      </c>
      <c r="K99" s="109" t="str">
        <f t="shared" si="18"/>
        <v/>
      </c>
      <c r="L99" s="109" t="str">
        <f t="shared" si="19"/>
        <v/>
      </c>
      <c r="M99" s="110" t="str">
        <f t="shared" si="20"/>
        <v/>
      </c>
      <c r="N99" s="110" t="str">
        <f t="shared" si="21"/>
        <v/>
      </c>
      <c r="O99" s="110" t="str">
        <f t="shared" si="22"/>
        <v/>
      </c>
      <c r="P99" s="110" t="str">
        <f t="shared" si="23"/>
        <v/>
      </c>
      <c r="Q99" s="111" t="s">
        <v>3211</v>
      </c>
      <c r="R99" s="111" t="s">
        <v>3212</v>
      </c>
      <c r="S99" s="109"/>
      <c r="T99" s="109"/>
      <c r="U99" t="s">
        <v>3211</v>
      </c>
      <c r="V99" t="s">
        <v>3213</v>
      </c>
      <c r="W99" t="s">
        <v>2798</v>
      </c>
      <c r="X99" t="s">
        <v>537</v>
      </c>
      <c r="Y99" t="s">
        <v>3214</v>
      </c>
      <c r="Z99">
        <v>44090.7575</v>
      </c>
      <c r="AA99" t="s">
        <v>2800</v>
      </c>
    </row>
    <row r="100" customFormat="1" spans="1:27">
      <c r="A100" s="6"/>
      <c r="B100" s="6"/>
      <c r="C100" s="107" t="str">
        <f>ข้อมูลออเดอร์!AR100</f>
        <v>กาฬสินธุ์/ Kalasin</v>
      </c>
      <c r="D100" s="108" t="str">
        <f>ข้อมูลออเดอร์!AS100</f>
        <v>ยางตลาด/ Yang Talat</v>
      </c>
      <c r="E100" s="109" t="str">
        <f t="shared" si="12"/>
        <v/>
      </c>
      <c r="F100" s="109" t="str">
        <f t="shared" si="13"/>
        <v/>
      </c>
      <c r="G100" s="109" t="str">
        <f t="shared" si="14"/>
        <v/>
      </c>
      <c r="H100" s="109" t="str">
        <f t="shared" si="15"/>
        <v/>
      </c>
      <c r="I100" s="109" t="str">
        <f t="shared" si="16"/>
        <v/>
      </c>
      <c r="J100" s="109" t="str">
        <f t="shared" si="17"/>
        <v/>
      </c>
      <c r="K100" s="109" t="str">
        <f t="shared" si="18"/>
        <v/>
      </c>
      <c r="L100" s="109" t="str">
        <f t="shared" si="19"/>
        <v/>
      </c>
      <c r="M100" s="110" t="str">
        <f t="shared" si="20"/>
        <v/>
      </c>
      <c r="N100" s="110" t="str">
        <f t="shared" si="21"/>
        <v/>
      </c>
      <c r="O100" s="110" t="str">
        <f t="shared" si="22"/>
        <v/>
      </c>
      <c r="P100" s="110" t="str">
        <f t="shared" si="23"/>
        <v/>
      </c>
      <c r="Q100" s="111" t="s">
        <v>3215</v>
      </c>
      <c r="R100" s="111" t="s">
        <v>3216</v>
      </c>
      <c r="S100" s="109"/>
      <c r="T100" s="109"/>
      <c r="U100" t="s">
        <v>3215</v>
      </c>
      <c r="V100" t="s">
        <v>3217</v>
      </c>
      <c r="W100" t="s">
        <v>2798</v>
      </c>
      <c r="X100" t="s">
        <v>203</v>
      </c>
      <c r="Y100" t="s">
        <v>3218</v>
      </c>
      <c r="Z100">
        <v>44090.7575578704</v>
      </c>
      <c r="AA100" t="s">
        <v>2800</v>
      </c>
    </row>
    <row r="101" customFormat="1" spans="1:27">
      <c r="A101" s="6"/>
      <c r="B101" s="6"/>
      <c r="C101" s="107" t="str">
        <f>ข้อมูลออเดอร์!AR101</f>
        <v>ปทุมธานี/ Pathum Thani</v>
      </c>
      <c r="D101" s="108" t="str">
        <f>ข้อมูลออเดอร์!AS101</f>
        <v>เมืองปทุมธานี/ Mueang Pathum Thani</v>
      </c>
      <c r="E101" s="109" t="str">
        <f t="shared" si="12"/>
        <v/>
      </c>
      <c r="F101" s="109" t="str">
        <f t="shared" si="13"/>
        <v/>
      </c>
      <c r="G101" s="109" t="str">
        <f t="shared" si="14"/>
        <v/>
      </c>
      <c r="H101" s="109" t="str">
        <f t="shared" si="15"/>
        <v/>
      </c>
      <c r="I101" s="109" t="str">
        <f t="shared" si="16"/>
        <v/>
      </c>
      <c r="J101" s="109" t="str">
        <f t="shared" si="17"/>
        <v/>
      </c>
      <c r="K101" s="109" t="str">
        <f t="shared" si="18"/>
        <v/>
      </c>
      <c r="L101" s="109" t="str">
        <f t="shared" si="19"/>
        <v/>
      </c>
      <c r="M101" s="110" t="str">
        <f t="shared" si="20"/>
        <v/>
      </c>
      <c r="N101" s="110" t="str">
        <f t="shared" si="21"/>
        <v/>
      </c>
      <c r="O101" s="110" t="str">
        <f t="shared" si="22"/>
        <v/>
      </c>
      <c r="P101" s="110" t="str">
        <f t="shared" si="23"/>
        <v/>
      </c>
      <c r="Q101" s="111" t="s">
        <v>3219</v>
      </c>
      <c r="R101" s="111" t="s">
        <v>3220</v>
      </c>
      <c r="S101" s="109"/>
      <c r="T101" s="109"/>
      <c r="U101" t="s">
        <v>3219</v>
      </c>
      <c r="V101" t="s">
        <v>3221</v>
      </c>
      <c r="W101" t="s">
        <v>2798</v>
      </c>
      <c r="X101" t="s">
        <v>203</v>
      </c>
      <c r="Y101" t="s">
        <v>3222</v>
      </c>
      <c r="Z101">
        <v>44963.690162037</v>
      </c>
      <c r="AA101" t="s">
        <v>2800</v>
      </c>
    </row>
    <row r="102" customFormat="1" spans="1:27">
      <c r="A102" s="6"/>
      <c r="B102" s="6"/>
      <c r="C102" s="107" t="str">
        <f>ข้อมูลออเดอร์!AR102</f>
        <v>ปทุมธานี/ Pathum Thani</v>
      </c>
      <c r="D102" s="108" t="str">
        <f>ข้อมูลออเดอร์!AS102</f>
        <v>เมืองปทุมธานี/ Mueang Pathum Thani</v>
      </c>
      <c r="E102" s="109" t="str">
        <f t="shared" si="12"/>
        <v/>
      </c>
      <c r="F102" s="109" t="str">
        <f t="shared" si="13"/>
        <v/>
      </c>
      <c r="G102" s="109" t="str">
        <f t="shared" si="14"/>
        <v/>
      </c>
      <c r="H102" s="109" t="str">
        <f t="shared" si="15"/>
        <v/>
      </c>
      <c r="I102" s="109" t="str">
        <f t="shared" si="16"/>
        <v/>
      </c>
      <c r="J102" s="109" t="str">
        <f t="shared" si="17"/>
        <v/>
      </c>
      <c r="K102" s="109" t="str">
        <f t="shared" si="18"/>
        <v/>
      </c>
      <c r="L102" s="109" t="str">
        <f t="shared" si="19"/>
        <v/>
      </c>
      <c r="M102" s="110" t="str">
        <f t="shared" si="20"/>
        <v/>
      </c>
      <c r="N102" s="110" t="str">
        <f t="shared" si="21"/>
        <v/>
      </c>
      <c r="O102" s="110" t="str">
        <f t="shared" si="22"/>
        <v/>
      </c>
      <c r="P102" s="110" t="str">
        <f t="shared" si="23"/>
        <v/>
      </c>
      <c r="Q102" s="111" t="s">
        <v>3223</v>
      </c>
      <c r="R102" s="111" t="s">
        <v>3224</v>
      </c>
      <c r="S102" s="109"/>
      <c r="T102" s="109"/>
      <c r="U102" t="s">
        <v>3223</v>
      </c>
      <c r="V102" t="s">
        <v>3225</v>
      </c>
      <c r="W102" t="s">
        <v>2798</v>
      </c>
      <c r="X102" t="s">
        <v>203</v>
      </c>
      <c r="Y102" t="s">
        <v>3226</v>
      </c>
      <c r="Z102">
        <v>44090.7576388889</v>
      </c>
      <c r="AA102" t="s">
        <v>2800</v>
      </c>
    </row>
    <row r="103" customFormat="1" spans="1:27">
      <c r="A103" s="6"/>
      <c r="B103" s="6"/>
      <c r="C103" s="107" t="str">
        <f>ข้อมูลออเดอร์!AR103</f>
        <v>กรุงเทพมหานคร/ Bangkok</v>
      </c>
      <c r="D103" s="108" t="str">
        <f>ข้อมูลออเดอร์!AS103</f>
        <v>ดอนเมือง/ Don Mueang</v>
      </c>
      <c r="E103" s="109" t="str">
        <f t="shared" si="12"/>
        <v/>
      </c>
      <c r="F103" s="109" t="str">
        <f t="shared" si="13"/>
        <v/>
      </c>
      <c r="G103" s="109" t="str">
        <f t="shared" si="14"/>
        <v/>
      </c>
      <c r="H103" s="109" t="str">
        <f t="shared" si="15"/>
        <v/>
      </c>
      <c r="I103" s="109" t="str">
        <f t="shared" si="16"/>
        <v/>
      </c>
      <c r="J103" s="109" t="str">
        <f t="shared" si="17"/>
        <v/>
      </c>
      <c r="K103" s="109" t="str">
        <f t="shared" si="18"/>
        <v/>
      </c>
      <c r="L103" s="109" t="str">
        <f t="shared" si="19"/>
        <v/>
      </c>
      <c r="M103" s="110" t="str">
        <f t="shared" si="20"/>
        <v/>
      </c>
      <c r="N103" s="110" t="str">
        <f t="shared" si="21"/>
        <v/>
      </c>
      <c r="O103" s="110" t="str">
        <f t="shared" si="22"/>
        <v/>
      </c>
      <c r="P103" s="110" t="str">
        <f t="shared" si="23"/>
        <v/>
      </c>
      <c r="Q103" s="111" t="s">
        <v>3227</v>
      </c>
      <c r="R103" s="111" t="s">
        <v>204</v>
      </c>
      <c r="S103" s="109"/>
      <c r="T103" s="109"/>
      <c r="U103" t="s">
        <v>3227</v>
      </c>
      <c r="V103" t="s">
        <v>3228</v>
      </c>
      <c r="W103" t="s">
        <v>2798</v>
      </c>
      <c r="X103" t="s">
        <v>203</v>
      </c>
      <c r="Y103" t="s">
        <v>3229</v>
      </c>
      <c r="Z103">
        <v>45125.4271990741</v>
      </c>
      <c r="AA103" t="s">
        <v>2800</v>
      </c>
    </row>
    <row r="104" customFormat="1" spans="1:27">
      <c r="A104" s="6"/>
      <c r="B104" s="6"/>
      <c r="C104" s="107" t="str">
        <f>ข้อมูลออเดอร์!AR104</f>
        <v>กรุงเทพมหานคร/ Bangkok</v>
      </c>
      <c r="D104" s="108" t="str">
        <f>ข้อมูลออเดอร์!AS104</f>
        <v>ดอนเมือง/ Don Mueang</v>
      </c>
      <c r="E104" s="109" t="str">
        <f t="shared" si="12"/>
        <v/>
      </c>
      <c r="F104" s="109" t="str">
        <f t="shared" si="13"/>
        <v/>
      </c>
      <c r="G104" s="109" t="str">
        <f t="shared" si="14"/>
        <v/>
      </c>
      <c r="H104" s="109" t="str">
        <f t="shared" si="15"/>
        <v/>
      </c>
      <c r="I104" s="109" t="str">
        <f t="shared" si="16"/>
        <v/>
      </c>
      <c r="J104" s="109" t="str">
        <f t="shared" si="17"/>
        <v/>
      </c>
      <c r="K104" s="109" t="str">
        <f t="shared" si="18"/>
        <v/>
      </c>
      <c r="L104" s="109" t="str">
        <f t="shared" si="19"/>
        <v/>
      </c>
      <c r="M104" s="110" t="str">
        <f t="shared" si="20"/>
        <v/>
      </c>
      <c r="N104" s="110" t="str">
        <f t="shared" si="21"/>
        <v/>
      </c>
      <c r="O104" s="110" t="str">
        <f t="shared" si="22"/>
        <v/>
      </c>
      <c r="P104" s="110" t="str">
        <f t="shared" si="23"/>
        <v/>
      </c>
      <c r="Q104" s="111" t="s">
        <v>3230</v>
      </c>
      <c r="R104" s="111" t="s">
        <v>3231</v>
      </c>
      <c r="S104" s="109"/>
      <c r="T104" s="109"/>
      <c r="U104" t="s">
        <v>3230</v>
      </c>
      <c r="V104" t="s">
        <v>3232</v>
      </c>
      <c r="W104" t="s">
        <v>2798</v>
      </c>
      <c r="X104" t="s">
        <v>203</v>
      </c>
      <c r="Y104" t="s">
        <v>3233</v>
      </c>
      <c r="Z104">
        <v>45125.427974537</v>
      </c>
      <c r="AA104" t="s">
        <v>2800</v>
      </c>
    </row>
    <row r="105" customFormat="1" spans="1:27">
      <c r="A105" s="6"/>
      <c r="B105" s="6"/>
      <c r="C105" s="107" t="str">
        <f>ข้อมูลออเดอร์!AR105</f>
        <v>บุรีรัมย์/ Buriram</v>
      </c>
      <c r="D105" s="108" t="str">
        <f>ข้อมูลออเดอร์!AS105</f>
        <v>บ้านใหม่ไชยพจน์/ Ban Mai Chaiyaphot</v>
      </c>
      <c r="E105" s="109" t="str">
        <f t="shared" si="12"/>
        <v/>
      </c>
      <c r="F105" s="109" t="str">
        <f t="shared" si="13"/>
        <v/>
      </c>
      <c r="G105" s="109" t="str">
        <f t="shared" si="14"/>
        <v/>
      </c>
      <c r="H105" s="109" t="str">
        <f t="shared" si="15"/>
        <v/>
      </c>
      <c r="I105" s="109" t="str">
        <f t="shared" si="16"/>
        <v/>
      </c>
      <c r="J105" s="109" t="str">
        <f t="shared" si="17"/>
        <v/>
      </c>
      <c r="K105" s="109" t="str">
        <f t="shared" si="18"/>
        <v/>
      </c>
      <c r="L105" s="109" t="str">
        <f t="shared" si="19"/>
        <v/>
      </c>
      <c r="M105" s="110" t="str">
        <f t="shared" si="20"/>
        <v/>
      </c>
      <c r="N105" s="110" t="str">
        <f t="shared" si="21"/>
        <v/>
      </c>
      <c r="O105" s="110" t="str">
        <f t="shared" si="22"/>
        <v/>
      </c>
      <c r="P105" s="110" t="str">
        <f t="shared" si="23"/>
        <v/>
      </c>
      <c r="Q105" s="111" t="s">
        <v>3234</v>
      </c>
      <c r="R105" s="111" t="s">
        <v>2471</v>
      </c>
      <c r="S105" s="109"/>
      <c r="T105" s="109"/>
      <c r="U105" t="s">
        <v>3234</v>
      </c>
      <c r="V105" t="s">
        <v>3235</v>
      </c>
      <c r="W105" t="s">
        <v>2798</v>
      </c>
      <c r="X105" t="s">
        <v>203</v>
      </c>
      <c r="Y105" t="s">
        <v>3236</v>
      </c>
      <c r="Z105">
        <v>44090.7577777778</v>
      </c>
      <c r="AA105" t="s">
        <v>2800</v>
      </c>
    </row>
    <row r="106" customFormat="1" spans="1:27">
      <c r="A106" s="6"/>
      <c r="B106" s="6"/>
      <c r="C106" s="107" t="str">
        <f>ข้อมูลออเดอร์!AR106</f>
        <v>บุรีรัมย์/ Buriram</v>
      </c>
      <c r="D106" s="108" t="str">
        <f>ข้อมูลออเดอร์!AS106</f>
        <v>บ้านใหม่ไชยพจน์/ Ban Mai Chaiyaphot</v>
      </c>
      <c r="E106" s="109" t="str">
        <f t="shared" si="12"/>
        <v/>
      </c>
      <c r="F106" s="109" t="str">
        <f t="shared" si="13"/>
        <v/>
      </c>
      <c r="G106" s="109" t="str">
        <f t="shared" si="14"/>
        <v/>
      </c>
      <c r="H106" s="109" t="str">
        <f t="shared" si="15"/>
        <v/>
      </c>
      <c r="I106" s="109" t="str">
        <f t="shared" si="16"/>
        <v/>
      </c>
      <c r="J106" s="109" t="str">
        <f t="shared" si="17"/>
        <v/>
      </c>
      <c r="K106" s="109" t="str">
        <f t="shared" si="18"/>
        <v/>
      </c>
      <c r="L106" s="109" t="str">
        <f t="shared" si="19"/>
        <v/>
      </c>
      <c r="M106" s="110" t="str">
        <f t="shared" si="20"/>
        <v/>
      </c>
      <c r="N106" s="110" t="str">
        <f t="shared" si="21"/>
        <v/>
      </c>
      <c r="O106" s="110" t="str">
        <f t="shared" si="22"/>
        <v/>
      </c>
      <c r="P106" s="110" t="str">
        <f t="shared" si="23"/>
        <v/>
      </c>
      <c r="Q106" s="111" t="s">
        <v>3237</v>
      </c>
      <c r="R106" s="111" t="s">
        <v>3238</v>
      </c>
      <c r="S106" s="109"/>
      <c r="T106" s="109"/>
      <c r="U106" t="s">
        <v>3237</v>
      </c>
      <c r="V106" t="s">
        <v>3239</v>
      </c>
      <c r="W106" t="s">
        <v>2798</v>
      </c>
      <c r="X106" t="s">
        <v>203</v>
      </c>
      <c r="Y106" t="s">
        <v>3240</v>
      </c>
      <c r="Z106">
        <v>45125.4278240741</v>
      </c>
      <c r="AA106" t="s">
        <v>2800</v>
      </c>
    </row>
    <row r="107" customFormat="1" spans="1:27">
      <c r="A107" s="6"/>
      <c r="B107" s="6"/>
      <c r="C107" s="107" t="str">
        <f>ข้อมูลออเดอร์!AR107</f>
        <v>กรุงเทพมหานคร/ Bangkok</v>
      </c>
      <c r="D107" s="108" t="str">
        <f>ข้อมูลออเดอร์!AS107</f>
        <v>บางนา/ Bang Na</v>
      </c>
      <c r="E107" s="109" t="str">
        <f t="shared" si="12"/>
        <v/>
      </c>
      <c r="F107" s="109" t="str">
        <f t="shared" si="13"/>
        <v/>
      </c>
      <c r="G107" s="109" t="str">
        <f t="shared" si="14"/>
        <v/>
      </c>
      <c r="H107" s="109" t="str">
        <f t="shared" si="15"/>
        <v/>
      </c>
      <c r="I107" s="109" t="str">
        <f t="shared" si="16"/>
        <v/>
      </c>
      <c r="J107" s="109" t="str">
        <f t="shared" si="17"/>
        <v/>
      </c>
      <c r="K107" s="109" t="str">
        <f t="shared" si="18"/>
        <v/>
      </c>
      <c r="L107" s="109" t="str">
        <f t="shared" si="19"/>
        <v/>
      </c>
      <c r="M107" s="110" t="str">
        <f t="shared" si="20"/>
        <v/>
      </c>
      <c r="N107" s="110" t="str">
        <f t="shared" si="21"/>
        <v/>
      </c>
      <c r="O107" s="110" t="str">
        <f t="shared" si="22"/>
        <v/>
      </c>
      <c r="P107" s="110" t="str">
        <f t="shared" si="23"/>
        <v/>
      </c>
      <c r="Q107" s="111" t="s">
        <v>560</v>
      </c>
      <c r="R107" s="111" t="s">
        <v>562</v>
      </c>
      <c r="S107" s="109"/>
      <c r="T107" s="109"/>
      <c r="U107" t="s">
        <v>560</v>
      </c>
      <c r="V107" t="s">
        <v>3241</v>
      </c>
      <c r="W107" t="s">
        <v>2798</v>
      </c>
      <c r="X107" t="s">
        <v>203</v>
      </c>
      <c r="Y107" t="s">
        <v>3242</v>
      </c>
      <c r="Z107">
        <v>45125.4273611111</v>
      </c>
      <c r="AA107" t="s">
        <v>2800</v>
      </c>
    </row>
    <row r="108" customFormat="1" spans="1:27">
      <c r="A108" s="6"/>
      <c r="B108" s="6"/>
      <c r="C108" s="107" t="str">
        <f>ข้อมูลออเดอร์!AR108</f>
        <v>กรุงเทพมหานคร/ Bangkok</v>
      </c>
      <c r="D108" s="108" t="str">
        <f>ข้อมูลออเดอร์!AS108</f>
        <v>บางนา/ Bang Na</v>
      </c>
      <c r="E108" s="109" t="str">
        <f t="shared" si="12"/>
        <v/>
      </c>
      <c r="F108" s="109" t="str">
        <f t="shared" si="13"/>
        <v/>
      </c>
      <c r="G108" s="109" t="str">
        <f t="shared" si="14"/>
        <v/>
      </c>
      <c r="H108" s="109" t="str">
        <f t="shared" si="15"/>
        <v/>
      </c>
      <c r="I108" s="109" t="str">
        <f t="shared" si="16"/>
        <v/>
      </c>
      <c r="J108" s="109" t="str">
        <f t="shared" si="17"/>
        <v/>
      </c>
      <c r="K108" s="109" t="str">
        <f t="shared" si="18"/>
        <v/>
      </c>
      <c r="L108" s="109" t="str">
        <f t="shared" si="19"/>
        <v/>
      </c>
      <c r="M108" s="110" t="str">
        <f t="shared" si="20"/>
        <v/>
      </c>
      <c r="N108" s="110" t="str">
        <f t="shared" si="21"/>
        <v/>
      </c>
      <c r="O108" s="110" t="str">
        <f t="shared" si="22"/>
        <v/>
      </c>
      <c r="P108" s="110" t="str">
        <f t="shared" si="23"/>
        <v/>
      </c>
      <c r="Q108" s="111" t="s">
        <v>2159</v>
      </c>
      <c r="R108" s="111" t="s">
        <v>1522</v>
      </c>
      <c r="S108" s="109"/>
      <c r="T108" s="109"/>
      <c r="U108" t="s">
        <v>2159</v>
      </c>
      <c r="V108" t="s">
        <v>3243</v>
      </c>
      <c r="W108" t="s">
        <v>2798</v>
      </c>
      <c r="X108" t="s">
        <v>203</v>
      </c>
      <c r="Y108" t="s">
        <v>3244</v>
      </c>
      <c r="Z108">
        <v>45125.427037037</v>
      </c>
      <c r="AA108" t="s">
        <v>2800</v>
      </c>
    </row>
    <row r="109" customFormat="1" spans="1:27">
      <c r="A109" s="6"/>
      <c r="B109" s="6"/>
      <c r="C109" s="107" t="str">
        <f>ข้อมูลออเดอร์!AR109</f>
        <v>ศรีสะเกษ/ Sisaket</v>
      </c>
      <c r="D109" s="108" t="str">
        <f>ข้อมูลออเดอร์!AS109</f>
        <v>กันทรลักษ์/ Kantharalak</v>
      </c>
      <c r="E109" s="109" t="str">
        <f t="shared" si="12"/>
        <v/>
      </c>
      <c r="F109" s="109" t="str">
        <f t="shared" si="13"/>
        <v/>
      </c>
      <c r="G109" s="109" t="str">
        <f t="shared" si="14"/>
        <v/>
      </c>
      <c r="H109" s="109" t="str">
        <f t="shared" si="15"/>
        <v/>
      </c>
      <c r="I109" s="109" t="str">
        <f t="shared" si="16"/>
        <v/>
      </c>
      <c r="J109" s="109" t="str">
        <f t="shared" si="17"/>
        <v/>
      </c>
      <c r="K109" s="109" t="str">
        <f t="shared" si="18"/>
        <v/>
      </c>
      <c r="L109" s="109" t="str">
        <f t="shared" si="19"/>
        <v/>
      </c>
      <c r="M109" s="110" t="str">
        <f t="shared" si="20"/>
        <v/>
      </c>
      <c r="N109" s="110" t="str">
        <f t="shared" si="21"/>
        <v/>
      </c>
      <c r="O109" s="110" t="str">
        <f t="shared" si="22"/>
        <v/>
      </c>
      <c r="P109" s="110" t="str">
        <f t="shared" si="23"/>
        <v/>
      </c>
      <c r="Q109" s="111" t="s">
        <v>3245</v>
      </c>
      <c r="R109" s="111" t="s">
        <v>596</v>
      </c>
      <c r="S109" s="109"/>
      <c r="T109" s="109"/>
      <c r="U109" t="s">
        <v>3245</v>
      </c>
      <c r="V109" t="s">
        <v>3246</v>
      </c>
      <c r="W109" t="s">
        <v>2798</v>
      </c>
      <c r="X109" t="s">
        <v>203</v>
      </c>
      <c r="Y109" t="s">
        <v>3247</v>
      </c>
      <c r="Z109">
        <v>45125.4276041667</v>
      </c>
      <c r="AA109" t="s">
        <v>2800</v>
      </c>
    </row>
    <row r="110" customFormat="1" spans="1:27">
      <c r="A110" s="6"/>
      <c r="B110" s="6"/>
      <c r="C110" s="107" t="str">
        <f>ข้อมูลออเดอร์!AR110</f>
        <v>ศรีสะเกษ/ Sisaket</v>
      </c>
      <c r="D110" s="108" t="str">
        <f>ข้อมูลออเดอร์!AS110</f>
        <v>กันทรลักษ์/ Kantharalak</v>
      </c>
      <c r="E110" s="109" t="str">
        <f t="shared" si="12"/>
        <v/>
      </c>
      <c r="F110" s="109" t="str">
        <f t="shared" si="13"/>
        <v/>
      </c>
      <c r="G110" s="109" t="str">
        <f t="shared" si="14"/>
        <v/>
      </c>
      <c r="H110" s="109" t="str">
        <f t="shared" si="15"/>
        <v/>
      </c>
      <c r="I110" s="109" t="str">
        <f t="shared" si="16"/>
        <v/>
      </c>
      <c r="J110" s="109" t="str">
        <f t="shared" si="17"/>
        <v/>
      </c>
      <c r="K110" s="109" t="str">
        <f t="shared" si="18"/>
        <v/>
      </c>
      <c r="L110" s="109" t="str">
        <f t="shared" si="19"/>
        <v/>
      </c>
      <c r="M110" s="110" t="str">
        <f t="shared" si="20"/>
        <v/>
      </c>
      <c r="N110" s="110" t="str">
        <f t="shared" si="21"/>
        <v/>
      </c>
      <c r="O110" s="110" t="str">
        <f t="shared" si="22"/>
        <v/>
      </c>
      <c r="P110" s="110" t="str">
        <f t="shared" si="23"/>
        <v/>
      </c>
      <c r="Q110" s="111" t="s">
        <v>3248</v>
      </c>
      <c r="R110" s="111" t="s">
        <v>3249</v>
      </c>
      <c r="S110" s="109"/>
      <c r="T110" s="109"/>
      <c r="U110" t="s">
        <v>3248</v>
      </c>
      <c r="V110" t="s">
        <v>3250</v>
      </c>
      <c r="W110" t="s">
        <v>2798</v>
      </c>
      <c r="X110" t="s">
        <v>203</v>
      </c>
      <c r="Y110" t="s">
        <v>3251</v>
      </c>
      <c r="Z110">
        <v>44090.7581481481</v>
      </c>
      <c r="AA110" t="s">
        <v>2800</v>
      </c>
    </row>
    <row r="111" customFormat="1" spans="1:27">
      <c r="A111" s="6"/>
      <c r="B111" s="6"/>
      <c r="C111" s="107" t="str">
        <f>ข้อมูลออเดอร์!AR111</f>
        <v>ลำปาง/ Lampang</v>
      </c>
      <c r="D111" s="108" t="str">
        <f>ข้อมูลออเดอร์!AS111</f>
        <v>เมืองลำปาง/ Mueang Lampang</v>
      </c>
      <c r="E111" s="109" t="str">
        <f t="shared" si="12"/>
        <v/>
      </c>
      <c r="F111" s="109" t="str">
        <f t="shared" si="13"/>
        <v/>
      </c>
      <c r="G111" s="109" t="str">
        <f t="shared" si="14"/>
        <v/>
      </c>
      <c r="H111" s="109" t="str">
        <f t="shared" si="15"/>
        <v/>
      </c>
      <c r="I111" s="109" t="str">
        <f t="shared" si="16"/>
        <v/>
      </c>
      <c r="J111" s="109" t="str">
        <f t="shared" si="17"/>
        <v/>
      </c>
      <c r="K111" s="109" t="str">
        <f t="shared" si="18"/>
        <v/>
      </c>
      <c r="L111" s="109" t="str">
        <f t="shared" si="19"/>
        <v/>
      </c>
      <c r="M111" s="110" t="str">
        <f t="shared" si="20"/>
        <v/>
      </c>
      <c r="N111" s="110" t="str">
        <f t="shared" si="21"/>
        <v/>
      </c>
      <c r="O111" s="110" t="str">
        <f t="shared" si="22"/>
        <v/>
      </c>
      <c r="P111" s="110" t="str">
        <f t="shared" si="23"/>
        <v/>
      </c>
      <c r="Q111" s="111" t="s">
        <v>3252</v>
      </c>
      <c r="R111" s="111" t="s">
        <v>3253</v>
      </c>
      <c r="S111" s="109"/>
      <c r="T111" s="109"/>
      <c r="U111" t="s">
        <v>3252</v>
      </c>
      <c r="V111" t="s">
        <v>3254</v>
      </c>
      <c r="W111" t="s">
        <v>2798</v>
      </c>
      <c r="X111" t="s">
        <v>2828</v>
      </c>
      <c r="Y111" t="s">
        <v>3255</v>
      </c>
      <c r="Z111">
        <v>44090.7582060185</v>
      </c>
      <c r="AA111" t="s">
        <v>2800</v>
      </c>
    </row>
    <row r="112" customFormat="1" spans="1:27">
      <c r="A112" s="6"/>
      <c r="B112" s="6"/>
      <c r="C112" s="107" t="str">
        <f>ข้อมูลออเดอร์!AR112</f>
        <v>ลำปาง/ Lampang</v>
      </c>
      <c r="D112" s="108" t="str">
        <f>ข้อมูลออเดอร์!AS112</f>
        <v>เมืองลำปาง/ Mueang Lampang</v>
      </c>
      <c r="E112" s="109" t="str">
        <f t="shared" si="12"/>
        <v/>
      </c>
      <c r="F112" s="109" t="str">
        <f t="shared" si="13"/>
        <v/>
      </c>
      <c r="G112" s="109" t="str">
        <f t="shared" si="14"/>
        <v/>
      </c>
      <c r="H112" s="109" t="str">
        <f t="shared" si="15"/>
        <v/>
      </c>
      <c r="I112" s="109" t="str">
        <f t="shared" si="16"/>
        <v/>
      </c>
      <c r="J112" s="109" t="str">
        <f t="shared" si="17"/>
        <v/>
      </c>
      <c r="K112" s="109" t="str">
        <f t="shared" si="18"/>
        <v/>
      </c>
      <c r="L112" s="109" t="str">
        <f t="shared" si="19"/>
        <v/>
      </c>
      <c r="M112" s="110" t="str">
        <f t="shared" si="20"/>
        <v/>
      </c>
      <c r="N112" s="110" t="str">
        <f t="shared" si="21"/>
        <v/>
      </c>
      <c r="O112" s="110" t="str">
        <f t="shared" si="22"/>
        <v/>
      </c>
      <c r="P112" s="110" t="str">
        <f t="shared" si="23"/>
        <v/>
      </c>
      <c r="Q112" s="111" t="s">
        <v>3256</v>
      </c>
      <c r="R112" s="111" t="s">
        <v>3257</v>
      </c>
      <c r="S112" s="109"/>
      <c r="T112" s="109"/>
      <c r="U112" t="s">
        <v>3256</v>
      </c>
      <c r="V112" t="s">
        <v>3258</v>
      </c>
      <c r="W112" t="s">
        <v>2798</v>
      </c>
      <c r="X112" t="s">
        <v>2828</v>
      </c>
      <c r="Y112" t="s">
        <v>3259</v>
      </c>
      <c r="Z112">
        <v>44090.7582523148</v>
      </c>
      <c r="AA112" t="s">
        <v>2800</v>
      </c>
    </row>
    <row r="113" customFormat="1" spans="1:27">
      <c r="A113" s="6"/>
      <c r="B113" s="6"/>
      <c r="C113" s="107" t="str">
        <f>ข้อมูลออเดอร์!AR113</f>
        <v>ลพบุรี/ Lopburi</v>
      </c>
      <c r="D113" s="108" t="str">
        <f>ข้อมูลออเดอร์!AS113</f>
        <v>ท่าหลวง/ Tha Luang</v>
      </c>
      <c r="E113" s="109" t="str">
        <f t="shared" si="12"/>
        <v/>
      </c>
      <c r="F113" s="109" t="str">
        <f t="shared" si="13"/>
        <v/>
      </c>
      <c r="G113" s="109" t="str">
        <f t="shared" si="14"/>
        <v/>
      </c>
      <c r="H113" s="109" t="str">
        <f t="shared" si="15"/>
        <v/>
      </c>
      <c r="I113" s="109" t="str">
        <f t="shared" si="16"/>
        <v/>
      </c>
      <c r="J113" s="109" t="str">
        <f t="shared" si="17"/>
        <v/>
      </c>
      <c r="K113" s="109" t="str">
        <f t="shared" si="18"/>
        <v/>
      </c>
      <c r="L113" s="109" t="str">
        <f t="shared" si="19"/>
        <v/>
      </c>
      <c r="M113" s="110" t="str">
        <f t="shared" si="20"/>
        <v/>
      </c>
      <c r="N113" s="110" t="str">
        <f t="shared" si="21"/>
        <v/>
      </c>
      <c r="O113" s="110" t="str">
        <f t="shared" si="22"/>
        <v/>
      </c>
      <c r="P113" s="110" t="str">
        <f t="shared" si="23"/>
        <v/>
      </c>
      <c r="Q113" s="111" t="s">
        <v>3260</v>
      </c>
      <c r="R113" s="111" t="s">
        <v>3261</v>
      </c>
      <c r="S113" s="109"/>
      <c r="T113" s="109"/>
      <c r="U113" t="s">
        <v>3260</v>
      </c>
      <c r="V113" t="s">
        <v>3262</v>
      </c>
      <c r="W113" t="s">
        <v>2798</v>
      </c>
      <c r="X113" t="s">
        <v>2828</v>
      </c>
      <c r="Y113" t="s">
        <v>3263</v>
      </c>
      <c r="Z113">
        <v>45125.4971412037</v>
      </c>
      <c r="AA113" t="s">
        <v>2800</v>
      </c>
    </row>
    <row r="114" customFormat="1" spans="1:27">
      <c r="A114" s="6"/>
      <c r="B114" s="6"/>
      <c r="C114" s="107" t="str">
        <f>ข้อมูลออเดอร์!AR114</f>
        <v>ลพบุรี/ Lopburi</v>
      </c>
      <c r="D114" s="108" t="str">
        <f>ข้อมูลออเดอร์!AS114</f>
        <v>ท่าหลวง/ Tha Luang</v>
      </c>
      <c r="E114" s="109" t="str">
        <f t="shared" si="12"/>
        <v/>
      </c>
      <c r="F114" s="109" t="str">
        <f t="shared" si="13"/>
        <v/>
      </c>
      <c r="G114" s="109" t="str">
        <f t="shared" si="14"/>
        <v/>
      </c>
      <c r="H114" s="109" t="str">
        <f t="shared" si="15"/>
        <v/>
      </c>
      <c r="I114" s="109" t="str">
        <f t="shared" si="16"/>
        <v/>
      </c>
      <c r="J114" s="109" t="str">
        <f t="shared" si="17"/>
        <v/>
      </c>
      <c r="K114" s="109" t="str">
        <f t="shared" si="18"/>
        <v/>
      </c>
      <c r="L114" s="109" t="str">
        <f t="shared" si="19"/>
        <v/>
      </c>
      <c r="M114" s="110" t="str">
        <f t="shared" si="20"/>
        <v/>
      </c>
      <c r="N114" s="110" t="str">
        <f t="shared" si="21"/>
        <v/>
      </c>
      <c r="O114" s="110" t="str">
        <f t="shared" si="22"/>
        <v/>
      </c>
      <c r="P114" s="110" t="str">
        <f t="shared" si="23"/>
        <v/>
      </c>
      <c r="Q114" s="111" t="s">
        <v>3264</v>
      </c>
      <c r="R114" s="111" t="s">
        <v>3265</v>
      </c>
      <c r="S114" s="109"/>
      <c r="T114" s="109"/>
      <c r="U114" t="s">
        <v>3264</v>
      </c>
      <c r="V114" t="s">
        <v>3266</v>
      </c>
      <c r="W114" t="s">
        <v>2798</v>
      </c>
      <c r="X114" t="s">
        <v>2828</v>
      </c>
      <c r="Y114" t="s">
        <v>3267</v>
      </c>
      <c r="Z114">
        <v>44090.7583680556</v>
      </c>
      <c r="AA114" t="s">
        <v>2800</v>
      </c>
    </row>
    <row r="115" customFormat="1" spans="1:27">
      <c r="A115" s="6"/>
      <c r="B115" s="6"/>
      <c r="C115" s="107" t="str">
        <f>ข้อมูลออเดอร์!AR115</f>
        <v>กรุงเทพมหานคร/ Bangkok</v>
      </c>
      <c r="D115" s="108" t="str">
        <f>ข้อมูลออเดอร์!AS115</f>
        <v>มีนบุรี/ Min Buri</v>
      </c>
      <c r="E115" s="109" t="str">
        <f t="shared" si="12"/>
        <v/>
      </c>
      <c r="F115" s="109" t="str">
        <f t="shared" si="13"/>
        <v/>
      </c>
      <c r="G115" s="109" t="str">
        <f t="shared" si="14"/>
        <v/>
      </c>
      <c r="H115" s="109" t="str">
        <f t="shared" si="15"/>
        <v/>
      </c>
      <c r="I115" s="109" t="str">
        <f t="shared" si="16"/>
        <v/>
      </c>
      <c r="J115" s="109" t="str">
        <f t="shared" si="17"/>
        <v/>
      </c>
      <c r="K115" s="109" t="str">
        <f t="shared" si="18"/>
        <v/>
      </c>
      <c r="L115" s="109" t="str">
        <f t="shared" si="19"/>
        <v/>
      </c>
      <c r="M115" s="110" t="str">
        <f t="shared" si="20"/>
        <v/>
      </c>
      <c r="N115" s="110" t="str">
        <f t="shared" si="21"/>
        <v/>
      </c>
      <c r="O115" s="110" t="str">
        <f t="shared" si="22"/>
        <v/>
      </c>
      <c r="P115" s="110" t="str">
        <f t="shared" si="23"/>
        <v/>
      </c>
      <c r="Q115" s="111" t="s">
        <v>3268</v>
      </c>
      <c r="R115" s="111" t="s">
        <v>3269</v>
      </c>
      <c r="S115" s="109"/>
      <c r="T115" s="109"/>
      <c r="U115" t="s">
        <v>3268</v>
      </c>
      <c r="V115" t="s">
        <v>3270</v>
      </c>
      <c r="W115" t="s">
        <v>2798</v>
      </c>
      <c r="X115" t="s">
        <v>2828</v>
      </c>
      <c r="Y115" t="s">
        <v>3271</v>
      </c>
      <c r="Z115">
        <v>44090.7584027778</v>
      </c>
      <c r="AA115" t="s">
        <v>2800</v>
      </c>
    </row>
    <row r="116" customFormat="1" spans="1:27">
      <c r="A116" s="6"/>
      <c r="B116" s="6"/>
      <c r="C116" s="107" t="str">
        <f>ข้อมูลออเดอร์!AR116</f>
        <v>กรุงเทพมหานคร/ Bangkok</v>
      </c>
      <c r="D116" s="108" t="str">
        <f>ข้อมูลออเดอร์!AS116</f>
        <v>มีนบุรี/ Min Buri</v>
      </c>
      <c r="E116" s="109" t="str">
        <f t="shared" si="12"/>
        <v/>
      </c>
      <c r="F116" s="109" t="str">
        <f t="shared" si="13"/>
        <v/>
      </c>
      <c r="G116" s="109" t="str">
        <f t="shared" si="14"/>
        <v/>
      </c>
      <c r="H116" s="109" t="str">
        <f t="shared" si="15"/>
        <v/>
      </c>
      <c r="I116" s="109" t="str">
        <f t="shared" si="16"/>
        <v/>
      </c>
      <c r="J116" s="109" t="str">
        <f t="shared" si="17"/>
        <v/>
      </c>
      <c r="K116" s="109" t="str">
        <f t="shared" si="18"/>
        <v/>
      </c>
      <c r="L116" s="109" t="str">
        <f t="shared" si="19"/>
        <v/>
      </c>
      <c r="M116" s="110" t="str">
        <f t="shared" si="20"/>
        <v/>
      </c>
      <c r="N116" s="110" t="str">
        <f t="shared" si="21"/>
        <v/>
      </c>
      <c r="O116" s="110" t="str">
        <f t="shared" si="22"/>
        <v/>
      </c>
      <c r="P116" s="110" t="str">
        <f t="shared" si="23"/>
        <v/>
      </c>
      <c r="Q116" s="111" t="s">
        <v>3272</v>
      </c>
      <c r="R116" s="111" t="s">
        <v>3273</v>
      </c>
      <c r="S116" s="109"/>
      <c r="T116" s="109"/>
      <c r="U116" t="s">
        <v>3272</v>
      </c>
      <c r="V116" t="s">
        <v>3274</v>
      </c>
      <c r="W116" t="s">
        <v>2798</v>
      </c>
      <c r="X116" t="s">
        <v>2828</v>
      </c>
      <c r="Y116" t="s">
        <v>3275</v>
      </c>
      <c r="Z116">
        <v>44090.7584490741</v>
      </c>
      <c r="AA116" t="s">
        <v>2800</v>
      </c>
    </row>
    <row r="117" customFormat="1" spans="1:27">
      <c r="A117" s="6"/>
      <c r="B117" s="6"/>
      <c r="C117" s="107" t="str">
        <f>ข้อมูลออเดอร์!AR117</f>
        <v>กรุงเทพมหานคร/ Bangkok</v>
      </c>
      <c r="D117" s="108" t="str">
        <f>ข้อมูลออเดอร์!AS117</f>
        <v>ภาษีเจริญ/ Phasi Charoen</v>
      </c>
      <c r="E117" s="109" t="str">
        <f t="shared" si="12"/>
        <v/>
      </c>
      <c r="F117" s="109" t="str">
        <f t="shared" si="13"/>
        <v/>
      </c>
      <c r="G117" s="109" t="str">
        <f t="shared" si="14"/>
        <v/>
      </c>
      <c r="H117" s="109" t="str">
        <f t="shared" si="15"/>
        <v/>
      </c>
      <c r="I117" s="109" t="str">
        <f t="shared" si="16"/>
        <v/>
      </c>
      <c r="J117" s="109" t="str">
        <f t="shared" si="17"/>
        <v/>
      </c>
      <c r="K117" s="109" t="str">
        <f t="shared" si="18"/>
        <v/>
      </c>
      <c r="L117" s="109" t="str">
        <f t="shared" si="19"/>
        <v/>
      </c>
      <c r="M117" s="110" t="str">
        <f t="shared" si="20"/>
        <v/>
      </c>
      <c r="N117" s="110" t="str">
        <f t="shared" si="21"/>
        <v/>
      </c>
      <c r="O117" s="110" t="str">
        <f t="shared" si="22"/>
        <v/>
      </c>
      <c r="P117" s="110" t="str">
        <f t="shared" si="23"/>
        <v/>
      </c>
      <c r="Q117" s="111" t="s">
        <v>3276</v>
      </c>
      <c r="R117" s="111" t="s">
        <v>3277</v>
      </c>
      <c r="S117" s="109"/>
      <c r="T117" s="109"/>
      <c r="U117" t="s">
        <v>3276</v>
      </c>
      <c r="V117" t="s">
        <v>3278</v>
      </c>
      <c r="W117" t="s">
        <v>2798</v>
      </c>
      <c r="X117" t="s">
        <v>2828</v>
      </c>
      <c r="Y117" t="s">
        <v>3279</v>
      </c>
      <c r="Z117">
        <v>44090.7584837963</v>
      </c>
      <c r="AA117" t="s">
        <v>2800</v>
      </c>
    </row>
    <row r="118" customFormat="1" spans="1:27">
      <c r="A118" s="6"/>
      <c r="B118" s="6"/>
      <c r="C118" s="107" t="str">
        <f>ข้อมูลออเดอร์!AR118</f>
        <v>กรุงเทพมหานคร/ Bangkok</v>
      </c>
      <c r="D118" s="108" t="str">
        <f>ข้อมูลออเดอร์!AS118</f>
        <v>ภาษีเจริญ/ Phasi Charoen</v>
      </c>
      <c r="E118" s="109" t="str">
        <f t="shared" si="12"/>
        <v/>
      </c>
      <c r="F118" s="109" t="str">
        <f t="shared" si="13"/>
        <v/>
      </c>
      <c r="G118" s="109" t="str">
        <f t="shared" si="14"/>
        <v/>
      </c>
      <c r="H118" s="109" t="str">
        <f t="shared" si="15"/>
        <v/>
      </c>
      <c r="I118" s="109" t="str">
        <f t="shared" si="16"/>
        <v/>
      </c>
      <c r="J118" s="109" t="str">
        <f t="shared" si="17"/>
        <v/>
      </c>
      <c r="K118" s="109" t="str">
        <f t="shared" si="18"/>
        <v/>
      </c>
      <c r="L118" s="109" t="str">
        <f t="shared" si="19"/>
        <v/>
      </c>
      <c r="M118" s="110" t="str">
        <f t="shared" si="20"/>
        <v/>
      </c>
      <c r="N118" s="110" t="str">
        <f t="shared" si="21"/>
        <v/>
      </c>
      <c r="O118" s="110" t="str">
        <f t="shared" si="22"/>
        <v/>
      </c>
      <c r="P118" s="110" t="str">
        <f t="shared" si="23"/>
        <v/>
      </c>
      <c r="Q118" s="111" t="s">
        <v>3280</v>
      </c>
      <c r="R118" s="111" t="s">
        <v>3281</v>
      </c>
      <c r="S118" s="109"/>
      <c r="T118" s="109"/>
      <c r="U118" t="s">
        <v>3280</v>
      </c>
      <c r="V118" t="s">
        <v>3282</v>
      </c>
      <c r="W118" t="s">
        <v>2798</v>
      </c>
      <c r="X118" t="s">
        <v>2828</v>
      </c>
      <c r="Y118" t="s">
        <v>3283</v>
      </c>
      <c r="Z118">
        <v>44090.7585300926</v>
      </c>
      <c r="AA118" t="s">
        <v>2800</v>
      </c>
    </row>
    <row r="119" customFormat="1" spans="1:27">
      <c r="A119" s="6"/>
      <c r="B119" s="6"/>
      <c r="C119" s="107" t="str">
        <f>ข้อมูลออเดอร์!AR119</f>
        <v>บึงกาฬ/ Bueng Kan</v>
      </c>
      <c r="D119" s="108" t="str">
        <f>ข้อมูลออเดอร์!AS119</f>
        <v>พรเจริญ/ Phon Charoen</v>
      </c>
      <c r="E119" s="109" t="str">
        <f t="shared" si="12"/>
        <v/>
      </c>
      <c r="F119" s="109" t="str">
        <f t="shared" si="13"/>
        <v/>
      </c>
      <c r="G119" s="109" t="str">
        <f t="shared" si="14"/>
        <v/>
      </c>
      <c r="H119" s="109" t="str">
        <f t="shared" si="15"/>
        <v/>
      </c>
      <c r="I119" s="109" t="str">
        <f t="shared" si="16"/>
        <v/>
      </c>
      <c r="J119" s="109" t="str">
        <f t="shared" si="17"/>
        <v/>
      </c>
      <c r="K119" s="109" t="str">
        <f t="shared" si="18"/>
        <v/>
      </c>
      <c r="L119" s="109" t="str">
        <f t="shared" si="19"/>
        <v/>
      </c>
      <c r="M119" s="110" t="str">
        <f t="shared" si="20"/>
        <v/>
      </c>
      <c r="N119" s="110" t="str">
        <f t="shared" si="21"/>
        <v/>
      </c>
      <c r="O119" s="110" t="str">
        <f t="shared" si="22"/>
        <v/>
      </c>
      <c r="P119" s="110" t="str">
        <f t="shared" si="23"/>
        <v/>
      </c>
      <c r="Q119" s="111" t="s">
        <v>3284</v>
      </c>
      <c r="R119" s="111" t="s">
        <v>3285</v>
      </c>
      <c r="S119" s="109"/>
      <c r="T119" s="109"/>
      <c r="U119" t="s">
        <v>3284</v>
      </c>
      <c r="V119" t="s">
        <v>3286</v>
      </c>
      <c r="W119" t="s">
        <v>2798</v>
      </c>
      <c r="X119" t="s">
        <v>1650</v>
      </c>
      <c r="Y119" t="s">
        <v>3287</v>
      </c>
      <c r="Z119">
        <v>44090.7586111111</v>
      </c>
      <c r="AA119" t="s">
        <v>2800</v>
      </c>
    </row>
    <row r="120" customFormat="1" spans="1:27">
      <c r="A120" s="6"/>
      <c r="B120" s="6"/>
      <c r="C120" s="107" t="str">
        <f>ข้อมูลออเดอร์!AR120</f>
        <v>บึงกาฬ/ Bueng Kan</v>
      </c>
      <c r="D120" s="108" t="str">
        <f>ข้อมูลออเดอร์!AS120</f>
        <v>พรเจริญ/ Phon Charoen</v>
      </c>
      <c r="E120" s="109" t="str">
        <f t="shared" si="12"/>
        <v/>
      </c>
      <c r="F120" s="109" t="str">
        <f t="shared" si="13"/>
        <v/>
      </c>
      <c r="G120" s="109" t="str">
        <f t="shared" si="14"/>
        <v/>
      </c>
      <c r="H120" s="109" t="str">
        <f t="shared" si="15"/>
        <v/>
      </c>
      <c r="I120" s="109" t="str">
        <f t="shared" si="16"/>
        <v/>
      </c>
      <c r="J120" s="109" t="str">
        <f t="shared" si="17"/>
        <v/>
      </c>
      <c r="K120" s="109" t="str">
        <f t="shared" si="18"/>
        <v/>
      </c>
      <c r="L120" s="109" t="str">
        <f t="shared" si="19"/>
        <v/>
      </c>
      <c r="M120" s="110" t="str">
        <f t="shared" si="20"/>
        <v/>
      </c>
      <c r="N120" s="110" t="str">
        <f t="shared" si="21"/>
        <v/>
      </c>
      <c r="O120" s="110" t="str">
        <f t="shared" si="22"/>
        <v/>
      </c>
      <c r="P120" s="110" t="str">
        <f t="shared" si="23"/>
        <v/>
      </c>
      <c r="Q120" s="111" t="s">
        <v>3288</v>
      </c>
      <c r="R120" s="111" t="s">
        <v>1950</v>
      </c>
      <c r="S120" s="109"/>
      <c r="T120" s="109"/>
      <c r="U120" t="s">
        <v>3288</v>
      </c>
      <c r="V120" t="s">
        <v>3289</v>
      </c>
      <c r="W120" t="s">
        <v>2798</v>
      </c>
      <c r="X120" t="s">
        <v>1650</v>
      </c>
      <c r="Y120" t="s">
        <v>3290</v>
      </c>
      <c r="Z120">
        <v>44090.7586458333</v>
      </c>
      <c r="AA120" t="s">
        <v>2800</v>
      </c>
    </row>
    <row r="121" customFormat="1" spans="1:27">
      <c r="A121" s="6"/>
      <c r="B121" s="6"/>
      <c r="C121" s="107" t="str">
        <f>ข้อมูลออเดอร์!AR121</f>
        <v>นครราชสีมา/ Nakhon Ratchasima</v>
      </c>
      <c r="D121" s="108" t="str">
        <f>ข้อมูลออเดอร์!AS121</f>
        <v>เมืองนครราชสีมา/ Mueng Nakorn Ratchasima</v>
      </c>
      <c r="E121" s="109" t="str">
        <f t="shared" si="12"/>
        <v/>
      </c>
      <c r="F121" s="109" t="str">
        <f t="shared" si="13"/>
        <v/>
      </c>
      <c r="G121" s="109" t="str">
        <f t="shared" si="14"/>
        <v/>
      </c>
      <c r="H121" s="109" t="str">
        <f t="shared" si="15"/>
        <v/>
      </c>
      <c r="I121" s="109" t="str">
        <f t="shared" si="16"/>
        <v/>
      </c>
      <c r="J121" s="109" t="str">
        <f t="shared" si="17"/>
        <v/>
      </c>
      <c r="K121" s="109" t="str">
        <f t="shared" si="18"/>
        <v/>
      </c>
      <c r="L121" s="109" t="str">
        <f t="shared" si="19"/>
        <v/>
      </c>
      <c r="M121" s="110" t="str">
        <f t="shared" si="20"/>
        <v/>
      </c>
      <c r="N121" s="110" t="str">
        <f t="shared" si="21"/>
        <v/>
      </c>
      <c r="O121" s="110" t="str">
        <f t="shared" si="22"/>
        <v/>
      </c>
      <c r="P121" s="110" t="str">
        <f t="shared" si="23"/>
        <v/>
      </c>
      <c r="Q121" s="111" t="s">
        <v>3291</v>
      </c>
      <c r="R121" s="111" t="s">
        <v>3292</v>
      </c>
      <c r="S121" s="109"/>
      <c r="T121" s="109"/>
      <c r="U121" t="s">
        <v>3291</v>
      </c>
      <c r="V121" t="s">
        <v>3293</v>
      </c>
      <c r="W121" t="s">
        <v>2798</v>
      </c>
      <c r="X121" t="s">
        <v>1650</v>
      </c>
      <c r="Y121" t="s">
        <v>3294</v>
      </c>
      <c r="Z121">
        <v>44090.7586921296</v>
      </c>
      <c r="AA121" t="s">
        <v>2800</v>
      </c>
    </row>
    <row r="122" customFormat="1" spans="1:27">
      <c r="A122" s="6"/>
      <c r="B122" s="6"/>
      <c r="C122" s="107" t="str">
        <f>ข้อมูลออเดอร์!AR122</f>
        <v>นครราชสีมา/ Nakhon Ratchasima</v>
      </c>
      <c r="D122" s="108" t="str">
        <f>ข้อมูลออเดอร์!AS122</f>
        <v>เมืองนครราชสีมา/ Mueng Nakorn Ratchasima</v>
      </c>
      <c r="E122" s="109" t="str">
        <f t="shared" si="12"/>
        <v/>
      </c>
      <c r="F122" s="109" t="str">
        <f t="shared" si="13"/>
        <v/>
      </c>
      <c r="G122" s="109" t="str">
        <f t="shared" si="14"/>
        <v/>
      </c>
      <c r="H122" s="109" t="str">
        <f t="shared" si="15"/>
        <v/>
      </c>
      <c r="I122" s="109" t="str">
        <f t="shared" si="16"/>
        <v/>
      </c>
      <c r="J122" s="109" t="str">
        <f t="shared" si="17"/>
        <v/>
      </c>
      <c r="K122" s="109" t="str">
        <f t="shared" si="18"/>
        <v/>
      </c>
      <c r="L122" s="109" t="str">
        <f t="shared" si="19"/>
        <v/>
      </c>
      <c r="M122" s="110" t="str">
        <f t="shared" si="20"/>
        <v/>
      </c>
      <c r="N122" s="110" t="str">
        <f t="shared" si="21"/>
        <v/>
      </c>
      <c r="O122" s="110" t="str">
        <f t="shared" si="22"/>
        <v/>
      </c>
      <c r="P122" s="110" t="str">
        <f t="shared" si="23"/>
        <v/>
      </c>
      <c r="Q122" s="111" t="s">
        <v>3295</v>
      </c>
      <c r="R122" s="111" t="s">
        <v>3296</v>
      </c>
      <c r="S122" s="109"/>
      <c r="T122" s="109"/>
      <c r="U122" t="s">
        <v>3295</v>
      </c>
      <c r="V122" t="s">
        <v>3297</v>
      </c>
      <c r="W122" t="s">
        <v>2798</v>
      </c>
      <c r="X122" t="s">
        <v>1650</v>
      </c>
      <c r="Y122" t="s">
        <v>3298</v>
      </c>
      <c r="Z122">
        <v>45125.459212963</v>
      </c>
      <c r="AA122" t="s">
        <v>2800</v>
      </c>
    </row>
    <row r="123" customFormat="1" spans="1:27">
      <c r="A123" s="6"/>
      <c r="B123" s="6"/>
      <c r="C123" s="107" t="str">
        <f>ข้อมูลออเดอร์!AR123</f>
        <v>ฉะเชิงเทรา/ Chachoengsao</v>
      </c>
      <c r="D123" s="108" t="str">
        <f>ข้อมูลออเดอร์!AS123</f>
        <v>บางปะกง/ Bang Pakong</v>
      </c>
      <c r="E123" s="109" t="str">
        <f t="shared" si="12"/>
        <v/>
      </c>
      <c r="F123" s="109" t="str">
        <f t="shared" si="13"/>
        <v/>
      </c>
      <c r="G123" s="109" t="str">
        <f t="shared" si="14"/>
        <v/>
      </c>
      <c r="H123" s="109" t="str">
        <f t="shared" si="15"/>
        <v/>
      </c>
      <c r="I123" s="109" t="str">
        <f t="shared" si="16"/>
        <v/>
      </c>
      <c r="J123" s="109" t="str">
        <f t="shared" si="17"/>
        <v/>
      </c>
      <c r="K123" s="109" t="str">
        <f t="shared" si="18"/>
        <v/>
      </c>
      <c r="L123" s="109" t="str">
        <f t="shared" si="19"/>
        <v/>
      </c>
      <c r="M123" s="110" t="str">
        <f t="shared" si="20"/>
        <v/>
      </c>
      <c r="N123" s="110" t="str">
        <f t="shared" si="21"/>
        <v/>
      </c>
      <c r="O123" s="110" t="str">
        <f t="shared" si="22"/>
        <v/>
      </c>
      <c r="P123" s="110" t="str">
        <f t="shared" si="23"/>
        <v/>
      </c>
      <c r="Q123" s="111" t="s">
        <v>3299</v>
      </c>
      <c r="R123" s="111" t="s">
        <v>3300</v>
      </c>
      <c r="S123" s="109"/>
      <c r="T123" s="109"/>
      <c r="U123" t="s">
        <v>3299</v>
      </c>
      <c r="V123" t="s">
        <v>3301</v>
      </c>
      <c r="W123" t="s">
        <v>2798</v>
      </c>
      <c r="X123" t="s">
        <v>1650</v>
      </c>
      <c r="Y123" t="s">
        <v>3302</v>
      </c>
      <c r="Z123">
        <v>44090.7587731481</v>
      </c>
      <c r="AA123" t="s">
        <v>2800</v>
      </c>
    </row>
    <row r="124" customFormat="1" spans="1:27">
      <c r="A124" s="6"/>
      <c r="B124" s="6"/>
      <c r="C124" s="107" t="str">
        <f>ข้อมูลออเดอร์!AR124</f>
        <v>ฉะเชิงเทรา/ Chachoengsao</v>
      </c>
      <c r="D124" s="108" t="str">
        <f>ข้อมูลออเดอร์!AS124</f>
        <v>บางปะกง/ Bang Pakong</v>
      </c>
      <c r="E124" s="109" t="str">
        <f t="shared" si="12"/>
        <v/>
      </c>
      <c r="F124" s="109" t="str">
        <f t="shared" si="13"/>
        <v/>
      </c>
      <c r="G124" s="109" t="str">
        <f t="shared" si="14"/>
        <v/>
      </c>
      <c r="H124" s="109" t="str">
        <f t="shared" si="15"/>
        <v/>
      </c>
      <c r="I124" s="109" t="str">
        <f t="shared" si="16"/>
        <v/>
      </c>
      <c r="J124" s="109" t="str">
        <f t="shared" si="17"/>
        <v/>
      </c>
      <c r="K124" s="109" t="str">
        <f t="shared" si="18"/>
        <v/>
      </c>
      <c r="L124" s="109" t="str">
        <f t="shared" si="19"/>
        <v/>
      </c>
      <c r="M124" s="110" t="str">
        <f t="shared" si="20"/>
        <v/>
      </c>
      <c r="N124" s="110" t="str">
        <f t="shared" si="21"/>
        <v/>
      </c>
      <c r="O124" s="110" t="str">
        <f t="shared" si="22"/>
        <v/>
      </c>
      <c r="P124" s="110" t="str">
        <f t="shared" si="23"/>
        <v/>
      </c>
      <c r="Q124" s="111" t="s">
        <v>3303</v>
      </c>
      <c r="R124" s="111" t="s">
        <v>3304</v>
      </c>
      <c r="S124" s="109"/>
      <c r="T124" s="109"/>
      <c r="U124" t="s">
        <v>3303</v>
      </c>
      <c r="V124" t="s">
        <v>3305</v>
      </c>
      <c r="W124" t="s">
        <v>2798</v>
      </c>
      <c r="X124" t="s">
        <v>1650</v>
      </c>
      <c r="Y124" t="s">
        <v>3306</v>
      </c>
      <c r="Z124">
        <v>44090.7588310185</v>
      </c>
      <c r="AA124" t="s">
        <v>2800</v>
      </c>
    </row>
    <row r="125" customFormat="1" spans="1:27">
      <c r="A125" s="6"/>
      <c r="B125" s="6"/>
      <c r="C125" s="107" t="str">
        <f>ข้อมูลออเดอร์!AR125</f>
        <v>กรุงเทพมหานคร/ Bangkok</v>
      </c>
      <c r="D125" s="108" t="str">
        <f>ข้อมูลออเดอร์!AS125</f>
        <v>จตุจักร/ Chatuchak</v>
      </c>
      <c r="E125" s="109" t="str">
        <f t="shared" si="12"/>
        <v/>
      </c>
      <c r="F125" s="109" t="str">
        <f t="shared" si="13"/>
        <v/>
      </c>
      <c r="G125" s="109" t="str">
        <f t="shared" si="14"/>
        <v/>
      </c>
      <c r="H125" s="109" t="str">
        <f t="shared" si="15"/>
        <v/>
      </c>
      <c r="I125" s="109" t="str">
        <f t="shared" si="16"/>
        <v/>
      </c>
      <c r="J125" s="109" t="str">
        <f t="shared" si="17"/>
        <v/>
      </c>
      <c r="K125" s="109" t="str">
        <f t="shared" si="18"/>
        <v/>
      </c>
      <c r="L125" s="109" t="str">
        <f t="shared" si="19"/>
        <v/>
      </c>
      <c r="M125" s="110" t="str">
        <f t="shared" si="20"/>
        <v/>
      </c>
      <c r="N125" s="110" t="str">
        <f t="shared" si="21"/>
        <v/>
      </c>
      <c r="O125" s="110" t="str">
        <f t="shared" si="22"/>
        <v/>
      </c>
      <c r="P125" s="110" t="str">
        <f t="shared" si="23"/>
        <v/>
      </c>
      <c r="Q125" s="111" t="s">
        <v>3307</v>
      </c>
      <c r="R125" s="111" t="s">
        <v>3308</v>
      </c>
      <c r="S125" s="109"/>
      <c r="T125" s="109"/>
      <c r="U125" t="s">
        <v>3307</v>
      </c>
      <c r="V125" t="s">
        <v>3309</v>
      </c>
      <c r="W125" t="s">
        <v>2798</v>
      </c>
      <c r="X125" t="s">
        <v>1650</v>
      </c>
      <c r="Y125" t="s">
        <v>3310</v>
      </c>
      <c r="Z125">
        <v>44090.7588773148</v>
      </c>
      <c r="AA125" t="s">
        <v>2800</v>
      </c>
    </row>
    <row r="126" customFormat="1" spans="1:27">
      <c r="A126" s="6"/>
      <c r="B126" s="6"/>
      <c r="C126" s="107" t="str">
        <f>ข้อมูลออเดอร์!AR126</f>
        <v>กรุงเทพมหานคร/ Bangkok</v>
      </c>
      <c r="D126" s="108" t="str">
        <f>ข้อมูลออเดอร์!AS126</f>
        <v>จตุจักร/ Chatuchak</v>
      </c>
      <c r="E126" s="109" t="str">
        <f t="shared" si="12"/>
        <v/>
      </c>
      <c r="F126" s="109" t="str">
        <f t="shared" si="13"/>
        <v/>
      </c>
      <c r="G126" s="109" t="str">
        <f t="shared" si="14"/>
        <v/>
      </c>
      <c r="H126" s="109" t="str">
        <f t="shared" si="15"/>
        <v/>
      </c>
      <c r="I126" s="109" t="str">
        <f t="shared" si="16"/>
        <v/>
      </c>
      <c r="J126" s="109" t="str">
        <f t="shared" si="17"/>
        <v/>
      </c>
      <c r="K126" s="109" t="str">
        <f t="shared" si="18"/>
        <v/>
      </c>
      <c r="L126" s="109" t="str">
        <f t="shared" si="19"/>
        <v/>
      </c>
      <c r="M126" s="110" t="str">
        <f t="shared" si="20"/>
        <v/>
      </c>
      <c r="N126" s="110" t="str">
        <f t="shared" si="21"/>
        <v/>
      </c>
      <c r="O126" s="110" t="str">
        <f t="shared" si="22"/>
        <v/>
      </c>
      <c r="P126" s="110" t="str">
        <f t="shared" si="23"/>
        <v/>
      </c>
      <c r="Q126" s="111" t="s">
        <v>3311</v>
      </c>
      <c r="R126" s="111" t="s">
        <v>3312</v>
      </c>
      <c r="S126" s="109"/>
      <c r="T126" s="109"/>
      <c r="U126" t="s">
        <v>3311</v>
      </c>
      <c r="V126" t="s">
        <v>3313</v>
      </c>
      <c r="W126" t="s">
        <v>2798</v>
      </c>
      <c r="X126" t="s">
        <v>1650</v>
      </c>
      <c r="Y126" t="s">
        <v>3314</v>
      </c>
      <c r="Z126">
        <v>44090.758912037</v>
      </c>
      <c r="AA126" t="s">
        <v>2800</v>
      </c>
    </row>
    <row r="127" customFormat="1" spans="1:27">
      <c r="A127" s="6"/>
      <c r="B127" s="6"/>
      <c r="C127" s="107" t="str">
        <f>ข้อมูลออเดอร์!AR127</f>
        <v>นนทบุรี/ Nonthaburi</v>
      </c>
      <c r="D127" s="108" t="str">
        <f>ข้อมูลออเดอร์!AS127</f>
        <v>บางใหญ่/ Bang Yai</v>
      </c>
      <c r="E127" s="109" t="str">
        <f t="shared" si="12"/>
        <v/>
      </c>
      <c r="F127" s="109" t="str">
        <f t="shared" si="13"/>
        <v/>
      </c>
      <c r="G127" s="109" t="str">
        <f t="shared" si="14"/>
        <v/>
      </c>
      <c r="H127" s="109" t="str">
        <f t="shared" si="15"/>
        <v/>
      </c>
      <c r="I127" s="109" t="str">
        <f t="shared" si="16"/>
        <v/>
      </c>
      <c r="J127" s="109" t="str">
        <f t="shared" si="17"/>
        <v/>
      </c>
      <c r="K127" s="109" t="str">
        <f t="shared" si="18"/>
        <v/>
      </c>
      <c r="L127" s="109" t="str">
        <f t="shared" si="19"/>
        <v/>
      </c>
      <c r="M127" s="110" t="str">
        <f t="shared" si="20"/>
        <v/>
      </c>
      <c r="N127" s="110" t="str">
        <f t="shared" si="21"/>
        <v/>
      </c>
      <c r="O127" s="110" t="str">
        <f t="shared" si="22"/>
        <v/>
      </c>
      <c r="P127" s="110" t="str">
        <f t="shared" si="23"/>
        <v/>
      </c>
      <c r="Q127" s="111" t="s">
        <v>3315</v>
      </c>
      <c r="R127" s="111" t="s">
        <v>3316</v>
      </c>
      <c r="S127" s="109"/>
      <c r="T127" s="109"/>
      <c r="U127" t="s">
        <v>3315</v>
      </c>
      <c r="V127" t="s">
        <v>3317</v>
      </c>
      <c r="W127" t="s">
        <v>2798</v>
      </c>
      <c r="X127" t="s">
        <v>1650</v>
      </c>
      <c r="Y127" t="s">
        <v>3318</v>
      </c>
      <c r="Z127">
        <v>44090.7589467593</v>
      </c>
      <c r="AA127" t="s">
        <v>2800</v>
      </c>
    </row>
    <row r="128" customFormat="1" spans="1:27">
      <c r="A128" s="6"/>
      <c r="B128" s="6"/>
      <c r="C128" s="107" t="str">
        <f>ข้อมูลออเดอร์!AR128</f>
        <v>นนทบุรี/ Nonthaburi</v>
      </c>
      <c r="D128" s="108" t="str">
        <f>ข้อมูลออเดอร์!AS128</f>
        <v>บางใหญ่/ Bang Yai</v>
      </c>
      <c r="E128" s="109" t="str">
        <f t="shared" si="12"/>
        <v/>
      </c>
      <c r="F128" s="109" t="str">
        <f t="shared" si="13"/>
        <v/>
      </c>
      <c r="G128" s="109" t="str">
        <f t="shared" si="14"/>
        <v/>
      </c>
      <c r="H128" s="109" t="str">
        <f t="shared" si="15"/>
        <v/>
      </c>
      <c r="I128" s="109" t="str">
        <f t="shared" si="16"/>
        <v/>
      </c>
      <c r="J128" s="109" t="str">
        <f t="shared" si="17"/>
        <v/>
      </c>
      <c r="K128" s="109" t="str">
        <f t="shared" si="18"/>
        <v/>
      </c>
      <c r="L128" s="109" t="str">
        <f t="shared" si="19"/>
        <v/>
      </c>
      <c r="M128" s="110" t="str">
        <f t="shared" si="20"/>
        <v/>
      </c>
      <c r="N128" s="110" t="str">
        <f t="shared" si="21"/>
        <v/>
      </c>
      <c r="O128" s="110" t="str">
        <f t="shared" si="22"/>
        <v/>
      </c>
      <c r="P128" s="110" t="str">
        <f t="shared" si="23"/>
        <v/>
      </c>
      <c r="Q128" s="111" t="s">
        <v>3319</v>
      </c>
      <c r="R128" s="111" t="s">
        <v>3320</v>
      </c>
      <c r="S128" s="109"/>
      <c r="T128" s="109"/>
      <c r="U128" t="s">
        <v>3319</v>
      </c>
      <c r="V128" t="s">
        <v>3321</v>
      </c>
      <c r="W128" t="s">
        <v>2798</v>
      </c>
      <c r="X128" t="s">
        <v>1650</v>
      </c>
      <c r="Y128" t="s">
        <v>3322</v>
      </c>
      <c r="Z128">
        <v>44090.7589930556</v>
      </c>
      <c r="AA128" t="s">
        <v>2800</v>
      </c>
    </row>
    <row r="129" customFormat="1" spans="1:27">
      <c r="A129" s="6"/>
      <c r="B129" s="6"/>
      <c r="C129" s="107" t="str">
        <f>ข้อมูลออเดอร์!AR129</f>
        <v>กรุงเทพมหานคร/ Bangkok</v>
      </c>
      <c r="D129" s="108" t="str">
        <f>ข้อมูลออเดอร์!AS129</f>
        <v>พญาไท/ Phaya Thai</v>
      </c>
      <c r="E129" s="109" t="str">
        <f t="shared" si="12"/>
        <v/>
      </c>
      <c r="F129" s="109" t="str">
        <f t="shared" si="13"/>
        <v/>
      </c>
      <c r="G129" s="109" t="str">
        <f t="shared" si="14"/>
        <v/>
      </c>
      <c r="H129" s="109" t="str">
        <f t="shared" si="15"/>
        <v/>
      </c>
      <c r="I129" s="109" t="str">
        <f t="shared" si="16"/>
        <v/>
      </c>
      <c r="J129" s="109" t="str">
        <f t="shared" si="17"/>
        <v/>
      </c>
      <c r="K129" s="109" t="str">
        <f t="shared" si="18"/>
        <v/>
      </c>
      <c r="L129" s="109" t="str">
        <f t="shared" si="19"/>
        <v/>
      </c>
      <c r="M129" s="110" t="str">
        <f t="shared" si="20"/>
        <v/>
      </c>
      <c r="N129" s="110" t="str">
        <f t="shared" si="21"/>
        <v/>
      </c>
      <c r="O129" s="110" t="str">
        <f t="shared" si="22"/>
        <v/>
      </c>
      <c r="P129" s="110" t="str">
        <f t="shared" si="23"/>
        <v/>
      </c>
      <c r="Q129" s="111" t="s">
        <v>3323</v>
      </c>
      <c r="R129" s="111" t="s">
        <v>3324</v>
      </c>
      <c r="S129" s="109"/>
      <c r="T129" s="109"/>
      <c r="U129" t="s">
        <v>3323</v>
      </c>
      <c r="V129" t="s">
        <v>3325</v>
      </c>
      <c r="W129" t="s">
        <v>2798</v>
      </c>
      <c r="X129" t="s">
        <v>1650</v>
      </c>
      <c r="Y129" t="s">
        <v>3326</v>
      </c>
      <c r="Z129">
        <v>44090.7590277778</v>
      </c>
      <c r="AA129" t="s">
        <v>2800</v>
      </c>
    </row>
    <row r="130" customFormat="1" spans="1:27">
      <c r="A130" s="6"/>
      <c r="B130" s="6"/>
      <c r="C130" s="107" t="str">
        <f>ข้อมูลออเดอร์!AR130</f>
        <v>กรุงเทพมหานคร/ Bangkok</v>
      </c>
      <c r="D130" s="108" t="str">
        <f>ข้อมูลออเดอร์!AS130</f>
        <v>พญาไท/ Phaya Thai</v>
      </c>
      <c r="E130" s="109" t="str">
        <f t="shared" ref="E130:E193" si="24">SUBSTITUTE(A130,"กทม.","กรุงเทพมหานคร")</f>
        <v/>
      </c>
      <c r="F130" s="109" t="str">
        <f t="shared" ref="F130:F193" si="25">SUBSTITUTE(E130,"กทม","กรุงเทพมหานคร")</f>
        <v/>
      </c>
      <c r="G130" s="109" t="str">
        <f t="shared" ref="G130:G193" si="26">SUBSTITUTE(F130,"กรุงเทพฯ","กรุงเทพ")</f>
        <v/>
      </c>
      <c r="H130" s="109" t="str">
        <f t="shared" ref="H130:H193" si="27">SUBSTITUTE(G130,"bkk","กรุงเทพมหานคร")</f>
        <v/>
      </c>
      <c r="I130" s="109" t="str">
        <f t="shared" ref="I130:I193" si="28">SUBSTITUTE(H130,"Bangkok","กรุงเทพมหานคร")</f>
        <v/>
      </c>
      <c r="J130" s="109" t="str">
        <f t="shared" ref="J130:J193" si="29">SUBSTITUTE(I130,"จ.","")</f>
        <v/>
      </c>
      <c r="K130" s="109" t="str">
        <f t="shared" ref="K130:K193" si="30">SUBSTITUTE(J130,"จังหวัด","")</f>
        <v/>
      </c>
      <c r="L130" s="109" t="str">
        <f t="shared" ref="L130:L193" si="31">IF(K130="กรุงเทพ","กรุงเทพมหานคร",K130)</f>
        <v/>
      </c>
      <c r="M130" s="110" t="str">
        <f t="shared" ref="M130:M193" si="32">SUBSTITUTE(B130,"เขต","")</f>
        <v/>
      </c>
      <c r="N130" s="110" t="str">
        <f t="shared" ref="N130:N193" si="33">SUBSTITUTE(M130,"อ.","")</f>
        <v/>
      </c>
      <c r="O130" s="110" t="str">
        <f t="shared" ref="O130:O193" si="34">SUBSTITUTE(N130,"อำเภอ","")</f>
        <v/>
      </c>
      <c r="P130" s="110" t="str">
        <f t="shared" ref="P130:P193" si="35">IF(O130="เมือง",O130&amp;L130,O130)</f>
        <v/>
      </c>
      <c r="Q130" s="111" t="s">
        <v>3327</v>
      </c>
      <c r="R130" s="111" t="s">
        <v>3328</v>
      </c>
      <c r="S130" s="109"/>
      <c r="T130" s="109"/>
      <c r="U130" t="s">
        <v>3327</v>
      </c>
      <c r="V130" t="s">
        <v>3329</v>
      </c>
      <c r="W130" t="s">
        <v>2798</v>
      </c>
      <c r="X130" t="s">
        <v>1650</v>
      </c>
      <c r="Y130" t="s">
        <v>3330</v>
      </c>
      <c r="Z130">
        <v>45125.4594444444</v>
      </c>
      <c r="AA130" t="s">
        <v>2800</v>
      </c>
    </row>
    <row r="131" customFormat="1" spans="1:27">
      <c r="A131" s="6"/>
      <c r="B131" s="6"/>
      <c r="C131" s="107" t="str">
        <f>ข้อมูลออเดอร์!AR131</f>
        <v>สงขลา/ Songkhla</v>
      </c>
      <c r="D131" s="108" t="str">
        <f>ข้อมูลออเดอร์!AS131</f>
        <v>หาดใหญ่/ Hat Yai</v>
      </c>
      <c r="E131" s="109" t="str">
        <f t="shared" si="24"/>
        <v/>
      </c>
      <c r="F131" s="109" t="str">
        <f t="shared" si="25"/>
        <v/>
      </c>
      <c r="G131" s="109" t="str">
        <f t="shared" si="26"/>
        <v/>
      </c>
      <c r="H131" s="109" t="str">
        <f t="shared" si="27"/>
        <v/>
      </c>
      <c r="I131" s="109" t="str">
        <f t="shared" si="28"/>
        <v/>
      </c>
      <c r="J131" s="109" t="str">
        <f t="shared" si="29"/>
        <v/>
      </c>
      <c r="K131" s="109" t="str">
        <f t="shared" si="30"/>
        <v/>
      </c>
      <c r="L131" s="109" t="str">
        <f t="shared" si="31"/>
        <v/>
      </c>
      <c r="M131" s="110" t="str">
        <f t="shared" si="32"/>
        <v/>
      </c>
      <c r="N131" s="110" t="str">
        <f t="shared" si="33"/>
        <v/>
      </c>
      <c r="O131" s="110" t="str">
        <f t="shared" si="34"/>
        <v/>
      </c>
      <c r="P131" s="110" t="str">
        <f t="shared" si="35"/>
        <v/>
      </c>
      <c r="Q131" s="111" t="s">
        <v>3331</v>
      </c>
      <c r="R131" s="111" t="s">
        <v>3332</v>
      </c>
      <c r="S131" s="109"/>
      <c r="T131" s="109"/>
      <c r="U131" t="s">
        <v>3331</v>
      </c>
      <c r="V131" t="s">
        <v>3333</v>
      </c>
      <c r="W131" t="s">
        <v>2798</v>
      </c>
      <c r="X131" t="s">
        <v>1650</v>
      </c>
      <c r="Y131" t="s">
        <v>3334</v>
      </c>
      <c r="Z131">
        <v>44090.7591319444</v>
      </c>
      <c r="AA131" t="s">
        <v>2800</v>
      </c>
    </row>
    <row r="132" customFormat="1" spans="1:27">
      <c r="A132" s="6"/>
      <c r="B132" s="6"/>
      <c r="C132" s="107" t="str">
        <f>ข้อมูลออเดอร์!AR132</f>
        <v>สงขลา/ Songkhla</v>
      </c>
      <c r="D132" s="108" t="str">
        <f>ข้อมูลออเดอร์!AS132</f>
        <v>หาดใหญ่/ Hat Yai</v>
      </c>
      <c r="E132" s="109" t="str">
        <f t="shared" si="24"/>
        <v/>
      </c>
      <c r="F132" s="109" t="str">
        <f t="shared" si="25"/>
        <v/>
      </c>
      <c r="G132" s="109" t="str">
        <f t="shared" si="26"/>
        <v/>
      </c>
      <c r="H132" s="109" t="str">
        <f t="shared" si="27"/>
        <v/>
      </c>
      <c r="I132" s="109" t="str">
        <f t="shared" si="28"/>
        <v/>
      </c>
      <c r="J132" s="109" t="str">
        <f t="shared" si="29"/>
        <v/>
      </c>
      <c r="K132" s="109" t="str">
        <f t="shared" si="30"/>
        <v/>
      </c>
      <c r="L132" s="109" t="str">
        <f t="shared" si="31"/>
        <v/>
      </c>
      <c r="M132" s="110" t="str">
        <f t="shared" si="32"/>
        <v/>
      </c>
      <c r="N132" s="110" t="str">
        <f t="shared" si="33"/>
        <v/>
      </c>
      <c r="O132" s="110" t="str">
        <f t="shared" si="34"/>
        <v/>
      </c>
      <c r="P132" s="110" t="str">
        <f t="shared" si="35"/>
        <v/>
      </c>
      <c r="Q132" s="111" t="s">
        <v>3335</v>
      </c>
      <c r="R132" s="111" t="s">
        <v>1651</v>
      </c>
      <c r="S132" s="109"/>
      <c r="T132" s="109"/>
      <c r="U132" t="s">
        <v>3335</v>
      </c>
      <c r="V132" t="s">
        <v>3336</v>
      </c>
      <c r="W132" t="s">
        <v>2798</v>
      </c>
      <c r="X132" t="s">
        <v>1650</v>
      </c>
      <c r="Y132" t="s">
        <v>3337</v>
      </c>
      <c r="Z132">
        <v>45125.4590625</v>
      </c>
      <c r="AA132" t="s">
        <v>2800</v>
      </c>
    </row>
    <row r="133" customFormat="1" spans="1:27">
      <c r="A133" s="6"/>
      <c r="B133" s="6"/>
      <c r="C133" s="107" t="str">
        <f>ข้อมูลออเดอร์!AR133</f>
        <v>กรุงเทพมหานคร/ Bangkok</v>
      </c>
      <c r="D133" s="108" t="str">
        <f>ข้อมูลออเดอร์!AS133</f>
        <v>ลาดกระบัง/ Lat Krabang</v>
      </c>
      <c r="E133" s="109" t="str">
        <f t="shared" si="24"/>
        <v/>
      </c>
      <c r="F133" s="109" t="str">
        <f t="shared" si="25"/>
        <v/>
      </c>
      <c r="G133" s="109" t="str">
        <f t="shared" si="26"/>
        <v/>
      </c>
      <c r="H133" s="109" t="str">
        <f t="shared" si="27"/>
        <v/>
      </c>
      <c r="I133" s="109" t="str">
        <f t="shared" si="28"/>
        <v/>
      </c>
      <c r="J133" s="109" t="str">
        <f t="shared" si="29"/>
        <v/>
      </c>
      <c r="K133" s="109" t="str">
        <f t="shared" si="30"/>
        <v/>
      </c>
      <c r="L133" s="109" t="str">
        <f t="shared" si="31"/>
        <v/>
      </c>
      <c r="M133" s="110" t="str">
        <f t="shared" si="32"/>
        <v/>
      </c>
      <c r="N133" s="110" t="str">
        <f t="shared" si="33"/>
        <v/>
      </c>
      <c r="O133" s="110" t="str">
        <f t="shared" si="34"/>
        <v/>
      </c>
      <c r="P133" s="110" t="str">
        <f t="shared" si="35"/>
        <v/>
      </c>
      <c r="Q133" s="111" t="s">
        <v>3338</v>
      </c>
      <c r="R133" s="111" t="s">
        <v>3339</v>
      </c>
      <c r="S133" s="109"/>
      <c r="T133" s="109"/>
      <c r="U133" t="s">
        <v>3338</v>
      </c>
      <c r="V133" t="s">
        <v>3340</v>
      </c>
      <c r="W133" t="s">
        <v>2798</v>
      </c>
      <c r="X133" t="s">
        <v>1650</v>
      </c>
      <c r="Y133" t="s">
        <v>3341</v>
      </c>
      <c r="Z133">
        <v>44090.759224537</v>
      </c>
      <c r="AA133" t="s">
        <v>2800</v>
      </c>
    </row>
    <row r="134" customFormat="1" spans="1:27">
      <c r="A134" s="6"/>
      <c r="B134" s="6"/>
      <c r="C134" s="107" t="str">
        <f>ข้อมูลออเดอร์!AR134</f>
        <v>กรุงเทพมหานคร/ Bangkok</v>
      </c>
      <c r="D134" s="108" t="str">
        <f>ข้อมูลออเดอร์!AS134</f>
        <v>ลาดกระบัง/ Lat Krabang</v>
      </c>
      <c r="E134" s="109" t="str">
        <f t="shared" si="24"/>
        <v/>
      </c>
      <c r="F134" s="109" t="str">
        <f t="shared" si="25"/>
        <v/>
      </c>
      <c r="G134" s="109" t="str">
        <f t="shared" si="26"/>
        <v/>
      </c>
      <c r="H134" s="109" t="str">
        <f t="shared" si="27"/>
        <v/>
      </c>
      <c r="I134" s="109" t="str">
        <f t="shared" si="28"/>
        <v/>
      </c>
      <c r="J134" s="109" t="str">
        <f t="shared" si="29"/>
        <v/>
      </c>
      <c r="K134" s="109" t="str">
        <f t="shared" si="30"/>
        <v/>
      </c>
      <c r="L134" s="109" t="str">
        <f t="shared" si="31"/>
        <v/>
      </c>
      <c r="M134" s="110" t="str">
        <f t="shared" si="32"/>
        <v/>
      </c>
      <c r="N134" s="110" t="str">
        <f t="shared" si="33"/>
        <v/>
      </c>
      <c r="O134" s="110" t="str">
        <f t="shared" si="34"/>
        <v/>
      </c>
      <c r="P134" s="110" t="str">
        <f t="shared" si="35"/>
        <v/>
      </c>
      <c r="Q134" s="111" t="s">
        <v>3342</v>
      </c>
      <c r="R134" s="111" t="s">
        <v>3343</v>
      </c>
      <c r="S134" s="109"/>
      <c r="T134" s="109"/>
      <c r="U134" t="s">
        <v>3342</v>
      </c>
      <c r="V134" t="s">
        <v>3344</v>
      </c>
      <c r="W134" t="s">
        <v>2798</v>
      </c>
      <c r="X134" t="s">
        <v>1650</v>
      </c>
      <c r="Y134" t="s">
        <v>3345</v>
      </c>
      <c r="Z134">
        <v>44090.7592708333</v>
      </c>
      <c r="AA134" t="s">
        <v>2800</v>
      </c>
    </row>
    <row r="135" customFormat="1" spans="1:27">
      <c r="A135" s="6"/>
      <c r="B135" s="6"/>
      <c r="C135" s="107" t="str">
        <f>ข้อมูลออเดอร์!AR135</f>
        <v>เชียงใหม่/ Chiang Mai</v>
      </c>
      <c r="D135" s="108" t="str">
        <f>ข้อมูลออเดอร์!AS135</f>
        <v>สันกำแพง/ San Kamphaeng</v>
      </c>
      <c r="E135" s="109" t="str">
        <f t="shared" si="24"/>
        <v/>
      </c>
      <c r="F135" s="109" t="str">
        <f t="shared" si="25"/>
        <v/>
      </c>
      <c r="G135" s="109" t="str">
        <f t="shared" si="26"/>
        <v/>
      </c>
      <c r="H135" s="109" t="str">
        <f t="shared" si="27"/>
        <v/>
      </c>
      <c r="I135" s="109" t="str">
        <f t="shared" si="28"/>
        <v/>
      </c>
      <c r="J135" s="109" t="str">
        <f t="shared" si="29"/>
        <v/>
      </c>
      <c r="K135" s="109" t="str">
        <f t="shared" si="30"/>
        <v/>
      </c>
      <c r="L135" s="109" t="str">
        <f t="shared" si="31"/>
        <v/>
      </c>
      <c r="M135" s="110" t="str">
        <f t="shared" si="32"/>
        <v/>
      </c>
      <c r="N135" s="110" t="str">
        <f t="shared" si="33"/>
        <v/>
      </c>
      <c r="O135" s="110" t="str">
        <f t="shared" si="34"/>
        <v/>
      </c>
      <c r="P135" s="110" t="str">
        <f t="shared" si="35"/>
        <v/>
      </c>
      <c r="Q135" s="111" t="s">
        <v>3346</v>
      </c>
      <c r="R135" s="111" t="s">
        <v>3347</v>
      </c>
      <c r="S135" s="109"/>
      <c r="T135" s="109"/>
      <c r="U135" t="s">
        <v>3346</v>
      </c>
      <c r="V135" t="s">
        <v>3348</v>
      </c>
      <c r="W135" t="s">
        <v>2798</v>
      </c>
      <c r="X135" t="s">
        <v>1833</v>
      </c>
      <c r="Y135" t="s">
        <v>3349</v>
      </c>
      <c r="Z135">
        <v>44090.7593287037</v>
      </c>
      <c r="AA135" t="s">
        <v>2800</v>
      </c>
    </row>
    <row r="136" customFormat="1" spans="1:27">
      <c r="A136" s="6"/>
      <c r="B136" s="6"/>
      <c r="C136" s="107" t="str">
        <f>ข้อมูลออเดอร์!AR136</f>
        <v>เชียงใหม่/ Chiang Mai</v>
      </c>
      <c r="D136" s="108" t="str">
        <f>ข้อมูลออเดอร์!AS136</f>
        <v>สันกำแพง/ San Kamphaeng</v>
      </c>
      <c r="E136" s="109" t="str">
        <f t="shared" si="24"/>
        <v/>
      </c>
      <c r="F136" s="109" t="str">
        <f t="shared" si="25"/>
        <v/>
      </c>
      <c r="G136" s="109" t="str">
        <f t="shared" si="26"/>
        <v/>
      </c>
      <c r="H136" s="109" t="str">
        <f t="shared" si="27"/>
        <v/>
      </c>
      <c r="I136" s="109" t="str">
        <f t="shared" si="28"/>
        <v/>
      </c>
      <c r="J136" s="109" t="str">
        <f t="shared" si="29"/>
        <v/>
      </c>
      <c r="K136" s="109" t="str">
        <f t="shared" si="30"/>
        <v/>
      </c>
      <c r="L136" s="109" t="str">
        <f t="shared" si="31"/>
        <v/>
      </c>
      <c r="M136" s="110" t="str">
        <f t="shared" si="32"/>
        <v/>
      </c>
      <c r="N136" s="110" t="str">
        <f t="shared" si="33"/>
        <v/>
      </c>
      <c r="O136" s="110" t="str">
        <f t="shared" si="34"/>
        <v/>
      </c>
      <c r="P136" s="110" t="str">
        <f t="shared" si="35"/>
        <v/>
      </c>
      <c r="Q136" s="111" t="s">
        <v>3350</v>
      </c>
      <c r="R136" s="111" t="s">
        <v>3351</v>
      </c>
      <c r="S136" s="109"/>
      <c r="T136" s="109"/>
      <c r="U136" t="s">
        <v>3350</v>
      </c>
      <c r="V136" t="s">
        <v>3352</v>
      </c>
      <c r="W136" t="s">
        <v>2798</v>
      </c>
      <c r="X136" t="s">
        <v>1833</v>
      </c>
      <c r="Y136" t="s">
        <v>3353</v>
      </c>
      <c r="Z136">
        <v>45125.4732638889</v>
      </c>
      <c r="AA136" t="s">
        <v>2800</v>
      </c>
    </row>
    <row r="137" customFormat="1" spans="1:27">
      <c r="A137" s="6"/>
      <c r="B137" s="6"/>
      <c r="C137" s="107" t="str">
        <f>ข้อมูลออเดอร์!AR137</f>
        <v>สมุทรปราการ/ Samut Prakan</v>
      </c>
      <c r="D137" s="108" t="str">
        <f>ข้อมูลออเดอร์!AS137</f>
        <v>บางพลี/ Bang Phli</v>
      </c>
      <c r="E137" s="109" t="str">
        <f t="shared" si="24"/>
        <v/>
      </c>
      <c r="F137" s="109" t="str">
        <f t="shared" si="25"/>
        <v/>
      </c>
      <c r="G137" s="109" t="str">
        <f t="shared" si="26"/>
        <v/>
      </c>
      <c r="H137" s="109" t="str">
        <f t="shared" si="27"/>
        <v/>
      </c>
      <c r="I137" s="109" t="str">
        <f t="shared" si="28"/>
        <v/>
      </c>
      <c r="J137" s="109" t="str">
        <f t="shared" si="29"/>
        <v/>
      </c>
      <c r="K137" s="109" t="str">
        <f t="shared" si="30"/>
        <v/>
      </c>
      <c r="L137" s="109" t="str">
        <f t="shared" si="31"/>
        <v/>
      </c>
      <c r="M137" s="110" t="str">
        <f t="shared" si="32"/>
        <v/>
      </c>
      <c r="N137" s="110" t="str">
        <f t="shared" si="33"/>
        <v/>
      </c>
      <c r="O137" s="110" t="str">
        <f t="shared" si="34"/>
        <v/>
      </c>
      <c r="P137" s="110" t="str">
        <f t="shared" si="35"/>
        <v/>
      </c>
      <c r="Q137" s="111" t="s">
        <v>3354</v>
      </c>
      <c r="R137" s="111" t="s">
        <v>1834</v>
      </c>
      <c r="S137" s="109"/>
      <c r="T137" s="109"/>
      <c r="U137" t="s">
        <v>3354</v>
      </c>
      <c r="V137" t="s">
        <v>3355</v>
      </c>
      <c r="W137" t="s">
        <v>2798</v>
      </c>
      <c r="X137" t="s">
        <v>1833</v>
      </c>
      <c r="Y137" t="s">
        <v>3356</v>
      </c>
      <c r="Z137">
        <v>44090.7594328704</v>
      </c>
      <c r="AA137" t="s">
        <v>2800</v>
      </c>
    </row>
    <row r="138" customFormat="1" spans="1:27">
      <c r="A138" s="6"/>
      <c r="B138" s="6"/>
      <c r="C138" s="107" t="str">
        <f>ข้อมูลออเดอร์!AR138</f>
        <v>สมุทรปราการ/ Samut Prakan</v>
      </c>
      <c r="D138" s="108" t="str">
        <f>ข้อมูลออเดอร์!AS138</f>
        <v>บางพลี/ Bang Phli</v>
      </c>
      <c r="E138" s="109" t="str">
        <f t="shared" si="24"/>
        <v/>
      </c>
      <c r="F138" s="109" t="str">
        <f t="shared" si="25"/>
        <v/>
      </c>
      <c r="G138" s="109" t="str">
        <f t="shared" si="26"/>
        <v/>
      </c>
      <c r="H138" s="109" t="str">
        <f t="shared" si="27"/>
        <v/>
      </c>
      <c r="I138" s="109" t="str">
        <f t="shared" si="28"/>
        <v/>
      </c>
      <c r="J138" s="109" t="str">
        <f t="shared" si="29"/>
        <v/>
      </c>
      <c r="K138" s="109" t="str">
        <f t="shared" si="30"/>
        <v/>
      </c>
      <c r="L138" s="109" t="str">
        <f t="shared" si="31"/>
        <v/>
      </c>
      <c r="M138" s="110" t="str">
        <f t="shared" si="32"/>
        <v/>
      </c>
      <c r="N138" s="110" t="str">
        <f t="shared" si="33"/>
        <v/>
      </c>
      <c r="O138" s="110" t="str">
        <f t="shared" si="34"/>
        <v/>
      </c>
      <c r="P138" s="110" t="str">
        <f t="shared" si="35"/>
        <v/>
      </c>
      <c r="Q138" s="111" t="s">
        <v>3357</v>
      </c>
      <c r="R138" s="111" t="s">
        <v>3358</v>
      </c>
      <c r="S138" s="109"/>
      <c r="T138" s="109"/>
      <c r="U138" t="s">
        <v>3357</v>
      </c>
      <c r="V138" t="s">
        <v>3359</v>
      </c>
      <c r="W138" t="s">
        <v>2798</v>
      </c>
      <c r="X138" t="s">
        <v>1833</v>
      </c>
      <c r="Y138" t="s">
        <v>3360</v>
      </c>
      <c r="Z138">
        <v>44090.759537037</v>
      </c>
      <c r="AA138" t="s">
        <v>2800</v>
      </c>
    </row>
    <row r="139" customFormat="1" spans="1:27">
      <c r="A139" s="6"/>
      <c r="B139" s="6"/>
      <c r="C139" s="107" t="str">
        <f>ข้อมูลออเดอร์!AR139</f>
        <v>เพชรบูรณ์/ Phetchabun</v>
      </c>
      <c r="D139" s="108" t="str">
        <f>ข้อมูลออเดอร์!AS139</f>
        <v>หล่มสัก/ Lom Sak</v>
      </c>
      <c r="E139" s="109" t="str">
        <f t="shared" si="24"/>
        <v/>
      </c>
      <c r="F139" s="109" t="str">
        <f t="shared" si="25"/>
        <v/>
      </c>
      <c r="G139" s="109" t="str">
        <f t="shared" si="26"/>
        <v/>
      </c>
      <c r="H139" s="109" t="str">
        <f t="shared" si="27"/>
        <v/>
      </c>
      <c r="I139" s="109" t="str">
        <f t="shared" si="28"/>
        <v/>
      </c>
      <c r="J139" s="109" t="str">
        <f t="shared" si="29"/>
        <v/>
      </c>
      <c r="K139" s="109" t="str">
        <f t="shared" si="30"/>
        <v/>
      </c>
      <c r="L139" s="109" t="str">
        <f t="shared" si="31"/>
        <v/>
      </c>
      <c r="M139" s="110" t="str">
        <f t="shared" si="32"/>
        <v/>
      </c>
      <c r="N139" s="110" t="str">
        <f t="shared" si="33"/>
        <v/>
      </c>
      <c r="O139" s="110" t="str">
        <f t="shared" si="34"/>
        <v/>
      </c>
      <c r="P139" s="110" t="str">
        <f t="shared" si="35"/>
        <v/>
      </c>
      <c r="Q139" s="111" t="s">
        <v>759</v>
      </c>
      <c r="R139" s="111" t="s">
        <v>3361</v>
      </c>
      <c r="S139" s="109"/>
      <c r="T139" s="109"/>
      <c r="U139" t="s">
        <v>759</v>
      </c>
      <c r="V139" t="s">
        <v>3362</v>
      </c>
      <c r="W139" t="s">
        <v>2798</v>
      </c>
      <c r="X139" t="s">
        <v>1833</v>
      </c>
      <c r="Y139" t="s">
        <v>3363</v>
      </c>
      <c r="Z139">
        <v>44090.7595717593</v>
      </c>
      <c r="AA139" t="s">
        <v>2800</v>
      </c>
    </row>
    <row r="140" customFormat="1" spans="1:27">
      <c r="A140" s="6"/>
      <c r="B140" s="6"/>
      <c r="C140" s="107" t="str">
        <f>ข้อมูลออเดอร์!AR140</f>
        <v>เพชรบูรณ์/ Phetchabun</v>
      </c>
      <c r="D140" s="108" t="str">
        <f>ข้อมูลออเดอร์!AS140</f>
        <v>หล่มสัก/ Lom Sak</v>
      </c>
      <c r="E140" s="109" t="str">
        <f t="shared" si="24"/>
        <v/>
      </c>
      <c r="F140" s="109" t="str">
        <f t="shared" si="25"/>
        <v/>
      </c>
      <c r="G140" s="109" t="str">
        <f t="shared" si="26"/>
        <v/>
      </c>
      <c r="H140" s="109" t="str">
        <f t="shared" si="27"/>
        <v/>
      </c>
      <c r="I140" s="109" t="str">
        <f t="shared" si="28"/>
        <v/>
      </c>
      <c r="J140" s="109" t="str">
        <f t="shared" si="29"/>
        <v/>
      </c>
      <c r="K140" s="109" t="str">
        <f t="shared" si="30"/>
        <v/>
      </c>
      <c r="L140" s="109" t="str">
        <f t="shared" si="31"/>
        <v/>
      </c>
      <c r="M140" s="110" t="str">
        <f t="shared" si="32"/>
        <v/>
      </c>
      <c r="N140" s="110" t="str">
        <f t="shared" si="33"/>
        <v/>
      </c>
      <c r="O140" s="110" t="str">
        <f t="shared" si="34"/>
        <v/>
      </c>
      <c r="P140" s="110" t="str">
        <f t="shared" si="35"/>
        <v/>
      </c>
      <c r="Q140" s="111" t="s">
        <v>3364</v>
      </c>
      <c r="R140" s="111" t="s">
        <v>3365</v>
      </c>
      <c r="S140" s="109"/>
      <c r="T140" s="109"/>
      <c r="U140" t="s">
        <v>3364</v>
      </c>
      <c r="V140" t="s">
        <v>3366</v>
      </c>
      <c r="W140" t="s">
        <v>2798</v>
      </c>
      <c r="X140" t="s">
        <v>1833</v>
      </c>
      <c r="Y140" t="s">
        <v>3363</v>
      </c>
      <c r="Z140">
        <v>44090.7595833333</v>
      </c>
      <c r="AA140" t="s">
        <v>2800</v>
      </c>
    </row>
    <row r="141" customFormat="1" spans="1:27">
      <c r="A141" s="6"/>
      <c r="B141" s="6"/>
      <c r="C141" s="107" t="str">
        <f>ข้อมูลออเดอร์!AR141</f>
        <v>ลำพูน/ Lamphun</v>
      </c>
      <c r="D141" s="108" t="str">
        <f>ข้อมูลออเดอร์!AS141</f>
        <v>เมืองลำพูน/ Mueang Lamphun</v>
      </c>
      <c r="E141" s="109" t="str">
        <f t="shared" si="24"/>
        <v/>
      </c>
      <c r="F141" s="109" t="str">
        <f t="shared" si="25"/>
        <v/>
      </c>
      <c r="G141" s="109" t="str">
        <f t="shared" si="26"/>
        <v/>
      </c>
      <c r="H141" s="109" t="str">
        <f t="shared" si="27"/>
        <v/>
      </c>
      <c r="I141" s="109" t="str">
        <f t="shared" si="28"/>
        <v/>
      </c>
      <c r="J141" s="109" t="str">
        <f t="shared" si="29"/>
        <v/>
      </c>
      <c r="K141" s="109" t="str">
        <f t="shared" si="30"/>
        <v/>
      </c>
      <c r="L141" s="109" t="str">
        <f t="shared" si="31"/>
        <v/>
      </c>
      <c r="M141" s="110" t="str">
        <f t="shared" si="32"/>
        <v/>
      </c>
      <c r="N141" s="110" t="str">
        <f t="shared" si="33"/>
        <v/>
      </c>
      <c r="O141" s="110" t="str">
        <f t="shared" si="34"/>
        <v/>
      </c>
      <c r="P141" s="110" t="str">
        <f t="shared" si="35"/>
        <v/>
      </c>
      <c r="Q141" s="111" t="s">
        <v>3367</v>
      </c>
      <c r="R141" s="111" t="s">
        <v>3368</v>
      </c>
      <c r="S141" s="109"/>
      <c r="T141" s="109"/>
      <c r="U141" t="s">
        <v>3367</v>
      </c>
      <c r="V141" t="s">
        <v>3369</v>
      </c>
      <c r="W141" t="s">
        <v>2798</v>
      </c>
      <c r="X141" t="s">
        <v>1833</v>
      </c>
      <c r="Y141" t="s">
        <v>3370</v>
      </c>
      <c r="Z141">
        <v>44090.7596990741</v>
      </c>
      <c r="AA141" t="s">
        <v>2800</v>
      </c>
    </row>
    <row r="142" customFormat="1" spans="1:27">
      <c r="A142" s="6"/>
      <c r="B142" s="6"/>
      <c r="C142" s="107" t="str">
        <f>ข้อมูลออเดอร์!AR142</f>
        <v>ลำพูน/ Lamphun</v>
      </c>
      <c r="D142" s="108" t="str">
        <f>ข้อมูลออเดอร์!AS142</f>
        <v>เมืองลำพูน/ Mueang Lamphun</v>
      </c>
      <c r="E142" s="109" t="str">
        <f t="shared" si="24"/>
        <v/>
      </c>
      <c r="F142" s="109" t="str">
        <f t="shared" si="25"/>
        <v/>
      </c>
      <c r="G142" s="109" t="str">
        <f t="shared" si="26"/>
        <v/>
      </c>
      <c r="H142" s="109" t="str">
        <f t="shared" si="27"/>
        <v/>
      </c>
      <c r="I142" s="109" t="str">
        <f t="shared" si="28"/>
        <v/>
      </c>
      <c r="J142" s="109" t="str">
        <f t="shared" si="29"/>
        <v/>
      </c>
      <c r="K142" s="109" t="str">
        <f t="shared" si="30"/>
        <v/>
      </c>
      <c r="L142" s="109" t="str">
        <f t="shared" si="31"/>
        <v/>
      </c>
      <c r="M142" s="110" t="str">
        <f t="shared" si="32"/>
        <v/>
      </c>
      <c r="N142" s="110" t="str">
        <f t="shared" si="33"/>
        <v/>
      </c>
      <c r="O142" s="110" t="str">
        <f t="shared" si="34"/>
        <v/>
      </c>
      <c r="P142" s="110" t="str">
        <f t="shared" si="35"/>
        <v/>
      </c>
      <c r="Q142" s="111" t="s">
        <v>3371</v>
      </c>
      <c r="R142" s="111" t="s">
        <v>3372</v>
      </c>
      <c r="S142" s="109"/>
      <c r="T142" s="109"/>
      <c r="U142" t="s">
        <v>3371</v>
      </c>
      <c r="V142" t="s">
        <v>3373</v>
      </c>
      <c r="W142" t="s">
        <v>2798</v>
      </c>
      <c r="X142" t="s">
        <v>1833</v>
      </c>
      <c r="Y142" t="s">
        <v>3374</v>
      </c>
      <c r="Z142">
        <v>44090.7597337963</v>
      </c>
      <c r="AA142" t="s">
        <v>2800</v>
      </c>
    </row>
    <row r="143" customFormat="1" spans="1:27">
      <c r="A143" s="6"/>
      <c r="B143" s="6"/>
      <c r="C143" s="107" t="str">
        <f>ข้อมูลออเดอร์!AR143</f>
        <v>ลำปาง/ Lampang</v>
      </c>
      <c r="D143" s="108" t="str">
        <f>ข้อมูลออเดอร์!AS143</f>
        <v>เมืองลำปาง/ Mueang Lampang</v>
      </c>
      <c r="E143" s="109" t="str">
        <f t="shared" si="24"/>
        <v/>
      </c>
      <c r="F143" s="109" t="str">
        <f t="shared" si="25"/>
        <v/>
      </c>
      <c r="G143" s="109" t="str">
        <f t="shared" si="26"/>
        <v/>
      </c>
      <c r="H143" s="109" t="str">
        <f t="shared" si="27"/>
        <v/>
      </c>
      <c r="I143" s="109" t="str">
        <f t="shared" si="28"/>
        <v/>
      </c>
      <c r="J143" s="109" t="str">
        <f t="shared" si="29"/>
        <v/>
      </c>
      <c r="K143" s="109" t="str">
        <f t="shared" si="30"/>
        <v/>
      </c>
      <c r="L143" s="109" t="str">
        <f t="shared" si="31"/>
        <v/>
      </c>
      <c r="M143" s="110" t="str">
        <f t="shared" si="32"/>
        <v/>
      </c>
      <c r="N143" s="110" t="str">
        <f t="shared" si="33"/>
        <v/>
      </c>
      <c r="O143" s="110" t="str">
        <f t="shared" si="34"/>
        <v/>
      </c>
      <c r="P143" s="110" t="str">
        <f t="shared" si="35"/>
        <v/>
      </c>
      <c r="Q143" s="111" t="s">
        <v>3375</v>
      </c>
      <c r="R143" s="111" t="s">
        <v>3376</v>
      </c>
      <c r="S143" s="109"/>
      <c r="T143" s="109"/>
      <c r="U143" t="s">
        <v>3375</v>
      </c>
      <c r="V143" t="s">
        <v>3377</v>
      </c>
      <c r="W143" t="s">
        <v>2798</v>
      </c>
      <c r="X143" t="s">
        <v>1833</v>
      </c>
      <c r="Y143" t="s">
        <v>3378</v>
      </c>
      <c r="Z143">
        <v>45125.4733796296</v>
      </c>
      <c r="AA143" t="s">
        <v>2800</v>
      </c>
    </row>
    <row r="144" customFormat="1" spans="1:27">
      <c r="A144" s="6"/>
      <c r="B144" s="6"/>
      <c r="C144" s="107" t="str">
        <f>ข้อมูลออเดอร์!AR144</f>
        <v>ลำปาง/ Lampang</v>
      </c>
      <c r="D144" s="108" t="str">
        <f>ข้อมูลออเดอร์!AS144</f>
        <v>เมืองลำปาง/ Mueang Lampang</v>
      </c>
      <c r="E144" s="109" t="str">
        <f t="shared" si="24"/>
        <v/>
      </c>
      <c r="F144" s="109" t="str">
        <f t="shared" si="25"/>
        <v/>
      </c>
      <c r="G144" s="109" t="str">
        <f t="shared" si="26"/>
        <v/>
      </c>
      <c r="H144" s="109" t="str">
        <f t="shared" si="27"/>
        <v/>
      </c>
      <c r="I144" s="109" t="str">
        <f t="shared" si="28"/>
        <v/>
      </c>
      <c r="J144" s="109" t="str">
        <f t="shared" si="29"/>
        <v/>
      </c>
      <c r="K144" s="109" t="str">
        <f t="shared" si="30"/>
        <v/>
      </c>
      <c r="L144" s="109" t="str">
        <f t="shared" si="31"/>
        <v/>
      </c>
      <c r="M144" s="110" t="str">
        <f t="shared" si="32"/>
        <v/>
      </c>
      <c r="N144" s="110" t="str">
        <f t="shared" si="33"/>
        <v/>
      </c>
      <c r="O144" s="110" t="str">
        <f t="shared" si="34"/>
        <v/>
      </c>
      <c r="P144" s="110" t="str">
        <f t="shared" si="35"/>
        <v/>
      </c>
      <c r="Q144" s="111" t="s">
        <v>3379</v>
      </c>
      <c r="R144" s="111" t="s">
        <v>3380</v>
      </c>
      <c r="S144" s="109"/>
      <c r="T144" s="109"/>
      <c r="U144" t="s">
        <v>3379</v>
      </c>
      <c r="V144" t="s">
        <v>3381</v>
      </c>
      <c r="W144" t="s">
        <v>2798</v>
      </c>
      <c r="X144" t="s">
        <v>1098</v>
      </c>
      <c r="Y144" t="s">
        <v>3382</v>
      </c>
      <c r="Z144">
        <v>44090.7598611111</v>
      </c>
      <c r="AA144" t="s">
        <v>2800</v>
      </c>
    </row>
    <row r="145" customFormat="1" spans="1:27">
      <c r="A145" s="6"/>
      <c r="B145" s="6"/>
      <c r="C145" s="107" t="str">
        <f>ข้อมูลออเดอร์!AR145</f>
        <v>ลำปาง/ Lampang</v>
      </c>
      <c r="D145" s="108" t="str">
        <f>ข้อมูลออเดอร์!AS145</f>
        <v>เมืองลำปาง/ Mueang Lampang</v>
      </c>
      <c r="E145" s="109" t="str">
        <f t="shared" si="24"/>
        <v/>
      </c>
      <c r="F145" s="109" t="str">
        <f t="shared" si="25"/>
        <v/>
      </c>
      <c r="G145" s="109" t="str">
        <f t="shared" si="26"/>
        <v/>
      </c>
      <c r="H145" s="109" t="str">
        <f t="shared" si="27"/>
        <v/>
      </c>
      <c r="I145" s="109" t="str">
        <f t="shared" si="28"/>
        <v/>
      </c>
      <c r="J145" s="109" t="str">
        <f t="shared" si="29"/>
        <v/>
      </c>
      <c r="K145" s="109" t="str">
        <f t="shared" si="30"/>
        <v/>
      </c>
      <c r="L145" s="109" t="str">
        <f t="shared" si="31"/>
        <v/>
      </c>
      <c r="M145" s="110" t="str">
        <f t="shared" si="32"/>
        <v/>
      </c>
      <c r="N145" s="110" t="str">
        <f t="shared" si="33"/>
        <v/>
      </c>
      <c r="O145" s="110" t="str">
        <f t="shared" si="34"/>
        <v/>
      </c>
      <c r="P145" s="110" t="str">
        <f t="shared" si="35"/>
        <v/>
      </c>
      <c r="Q145" s="111" t="s">
        <v>3383</v>
      </c>
      <c r="R145" s="111" t="s">
        <v>3384</v>
      </c>
      <c r="S145" s="109"/>
      <c r="T145" s="109"/>
      <c r="U145" t="s">
        <v>3383</v>
      </c>
      <c r="V145" t="s">
        <v>3385</v>
      </c>
      <c r="W145" t="s">
        <v>2798</v>
      </c>
      <c r="X145" t="s">
        <v>1098</v>
      </c>
      <c r="Y145" t="s">
        <v>3386</v>
      </c>
      <c r="Z145">
        <v>45125.491875</v>
      </c>
      <c r="AA145" t="s">
        <v>2800</v>
      </c>
    </row>
    <row r="146" customFormat="1" spans="1:27">
      <c r="A146" s="6"/>
      <c r="B146" s="6"/>
      <c r="C146" s="107" t="str">
        <f>ข้อมูลออเดอร์!AR146</f>
        <v>ลำปาง/ Lampang</v>
      </c>
      <c r="D146" s="108" t="str">
        <f>ข้อมูลออเดอร์!AS146</f>
        <v>เมืองลำปาง/ Mueang Lampang</v>
      </c>
      <c r="E146" s="109" t="str">
        <f t="shared" si="24"/>
        <v/>
      </c>
      <c r="F146" s="109" t="str">
        <f t="shared" si="25"/>
        <v/>
      </c>
      <c r="G146" s="109" t="str">
        <f t="shared" si="26"/>
        <v/>
      </c>
      <c r="H146" s="109" t="str">
        <f t="shared" si="27"/>
        <v/>
      </c>
      <c r="I146" s="109" t="str">
        <f t="shared" si="28"/>
        <v/>
      </c>
      <c r="J146" s="109" t="str">
        <f t="shared" si="29"/>
        <v/>
      </c>
      <c r="K146" s="109" t="str">
        <f t="shared" si="30"/>
        <v/>
      </c>
      <c r="L146" s="109" t="str">
        <f t="shared" si="31"/>
        <v/>
      </c>
      <c r="M146" s="110" t="str">
        <f t="shared" si="32"/>
        <v/>
      </c>
      <c r="N146" s="110" t="str">
        <f t="shared" si="33"/>
        <v/>
      </c>
      <c r="O146" s="110" t="str">
        <f t="shared" si="34"/>
        <v/>
      </c>
      <c r="P146" s="110" t="str">
        <f t="shared" si="35"/>
        <v/>
      </c>
      <c r="Q146" s="111" t="s">
        <v>3387</v>
      </c>
      <c r="R146" s="111" t="s">
        <v>3388</v>
      </c>
      <c r="S146" s="109"/>
      <c r="T146" s="109"/>
      <c r="U146" t="s">
        <v>3387</v>
      </c>
      <c r="V146" t="s">
        <v>3389</v>
      </c>
      <c r="W146" t="s">
        <v>2798</v>
      </c>
      <c r="X146" t="s">
        <v>1098</v>
      </c>
      <c r="Y146" t="s">
        <v>3390</v>
      </c>
      <c r="Z146">
        <v>44090.7599421296</v>
      </c>
      <c r="AA146" t="s">
        <v>2800</v>
      </c>
    </row>
    <row r="147" customFormat="1" spans="1:27">
      <c r="A147" s="6"/>
      <c r="B147" s="6"/>
      <c r="C147" s="107" t="str">
        <f>ข้อมูลออเดอร์!AR147</f>
        <v>ลำปาง/ Lampang</v>
      </c>
      <c r="D147" s="108" t="str">
        <f>ข้อมูลออเดอร์!AS147</f>
        <v>เมืองลำปาง/ Mueang Lampang</v>
      </c>
      <c r="E147" s="109" t="str">
        <f t="shared" si="24"/>
        <v/>
      </c>
      <c r="F147" s="109" t="str">
        <f t="shared" si="25"/>
        <v/>
      </c>
      <c r="G147" s="109" t="str">
        <f t="shared" si="26"/>
        <v/>
      </c>
      <c r="H147" s="109" t="str">
        <f t="shared" si="27"/>
        <v/>
      </c>
      <c r="I147" s="109" t="str">
        <f t="shared" si="28"/>
        <v/>
      </c>
      <c r="J147" s="109" t="str">
        <f t="shared" si="29"/>
        <v/>
      </c>
      <c r="K147" s="109" t="str">
        <f t="shared" si="30"/>
        <v/>
      </c>
      <c r="L147" s="109" t="str">
        <f t="shared" si="31"/>
        <v/>
      </c>
      <c r="M147" s="110" t="str">
        <f t="shared" si="32"/>
        <v/>
      </c>
      <c r="N147" s="110" t="str">
        <f t="shared" si="33"/>
        <v/>
      </c>
      <c r="O147" s="110" t="str">
        <f t="shared" si="34"/>
        <v/>
      </c>
      <c r="P147" s="110" t="str">
        <f t="shared" si="35"/>
        <v/>
      </c>
      <c r="Q147" s="111" t="s">
        <v>3391</v>
      </c>
      <c r="R147" s="111" t="s">
        <v>3392</v>
      </c>
      <c r="S147" s="109"/>
      <c r="T147" s="109"/>
      <c r="U147" t="s">
        <v>3391</v>
      </c>
      <c r="V147" t="s">
        <v>3393</v>
      </c>
      <c r="W147" t="s">
        <v>2798</v>
      </c>
      <c r="X147" t="s">
        <v>1098</v>
      </c>
      <c r="Y147" t="s">
        <v>3394</v>
      </c>
      <c r="Z147">
        <v>44090.7599884259</v>
      </c>
      <c r="AA147" t="s">
        <v>2800</v>
      </c>
    </row>
    <row r="148" customFormat="1" spans="1:27">
      <c r="A148" s="6"/>
      <c r="B148" s="6"/>
      <c r="C148" s="107" t="str">
        <f>ข้อมูลออเดอร์!AR148</f>
        <v>กรุงเทพมหานคร/ Bangkok</v>
      </c>
      <c r="D148" s="108" t="str">
        <f>ข้อมูลออเดอร์!AS148</f>
        <v>บางเขน/ Bang Khen</v>
      </c>
      <c r="E148" s="109" t="str">
        <f t="shared" si="24"/>
        <v/>
      </c>
      <c r="F148" s="109" t="str">
        <f t="shared" si="25"/>
        <v/>
      </c>
      <c r="G148" s="109" t="str">
        <f t="shared" si="26"/>
        <v/>
      </c>
      <c r="H148" s="109" t="str">
        <f t="shared" si="27"/>
        <v/>
      </c>
      <c r="I148" s="109" t="str">
        <f t="shared" si="28"/>
        <v/>
      </c>
      <c r="J148" s="109" t="str">
        <f t="shared" si="29"/>
        <v/>
      </c>
      <c r="K148" s="109" t="str">
        <f t="shared" si="30"/>
        <v/>
      </c>
      <c r="L148" s="109" t="str">
        <f t="shared" si="31"/>
        <v/>
      </c>
      <c r="M148" s="110" t="str">
        <f t="shared" si="32"/>
        <v/>
      </c>
      <c r="N148" s="110" t="str">
        <f t="shared" si="33"/>
        <v/>
      </c>
      <c r="O148" s="110" t="str">
        <f t="shared" si="34"/>
        <v/>
      </c>
      <c r="P148" s="110" t="str">
        <f t="shared" si="35"/>
        <v/>
      </c>
      <c r="Q148" s="111" t="s">
        <v>3395</v>
      </c>
      <c r="R148" s="111" t="s">
        <v>3396</v>
      </c>
      <c r="S148" s="109"/>
      <c r="T148" s="109"/>
      <c r="U148" t="s">
        <v>3395</v>
      </c>
      <c r="V148" t="s">
        <v>3397</v>
      </c>
      <c r="W148" t="s">
        <v>2798</v>
      </c>
      <c r="X148" t="s">
        <v>1098</v>
      </c>
      <c r="Y148" t="s">
        <v>3398</v>
      </c>
      <c r="Z148">
        <v>44090.7600231481</v>
      </c>
      <c r="AA148" t="s">
        <v>2800</v>
      </c>
    </row>
    <row r="149" customFormat="1" spans="1:27">
      <c r="A149" s="6"/>
      <c r="B149" s="6"/>
      <c r="C149" s="107" t="str">
        <f>ข้อมูลออเดอร์!AR149</f>
        <v>กรุงเทพมหานคร/ Bangkok</v>
      </c>
      <c r="D149" s="108" t="str">
        <f>ข้อมูลออเดอร์!AS149</f>
        <v>บางเขน/ Bang Khen</v>
      </c>
      <c r="E149" s="109" t="str">
        <f t="shared" si="24"/>
        <v/>
      </c>
      <c r="F149" s="109" t="str">
        <f t="shared" si="25"/>
        <v/>
      </c>
      <c r="G149" s="109" t="str">
        <f t="shared" si="26"/>
        <v/>
      </c>
      <c r="H149" s="109" t="str">
        <f t="shared" si="27"/>
        <v/>
      </c>
      <c r="I149" s="109" t="str">
        <f t="shared" si="28"/>
        <v/>
      </c>
      <c r="J149" s="109" t="str">
        <f t="shared" si="29"/>
        <v/>
      </c>
      <c r="K149" s="109" t="str">
        <f t="shared" si="30"/>
        <v/>
      </c>
      <c r="L149" s="109" t="str">
        <f t="shared" si="31"/>
        <v/>
      </c>
      <c r="M149" s="110" t="str">
        <f t="shared" si="32"/>
        <v/>
      </c>
      <c r="N149" s="110" t="str">
        <f t="shared" si="33"/>
        <v/>
      </c>
      <c r="O149" s="110" t="str">
        <f t="shared" si="34"/>
        <v/>
      </c>
      <c r="P149" s="110" t="str">
        <f t="shared" si="35"/>
        <v/>
      </c>
      <c r="Q149" s="111" t="s">
        <v>3399</v>
      </c>
      <c r="R149" s="111" t="s">
        <v>3400</v>
      </c>
      <c r="S149" s="109"/>
      <c r="T149" s="109"/>
      <c r="U149" t="s">
        <v>3399</v>
      </c>
      <c r="V149" t="s">
        <v>3401</v>
      </c>
      <c r="W149" t="s">
        <v>2798</v>
      </c>
      <c r="X149" t="s">
        <v>1098</v>
      </c>
      <c r="Y149" t="s">
        <v>3402</v>
      </c>
      <c r="Z149">
        <v>44090.7600925926</v>
      </c>
      <c r="AA149" t="s">
        <v>2800</v>
      </c>
    </row>
    <row r="150" customFormat="1" spans="1:27">
      <c r="A150" s="6"/>
      <c r="B150" s="6"/>
      <c r="C150" s="107" t="str">
        <f>ข้อมูลออเดอร์!AR150</f>
        <v>กำแพงเพชร/ Kamphaeng Phet</v>
      </c>
      <c r="D150" s="108" t="str">
        <f>ข้อมูลออเดอร์!AS150</f>
        <v>พรานกระต่าย/ Phran Kratai</v>
      </c>
      <c r="E150" s="109" t="str">
        <f t="shared" si="24"/>
        <v/>
      </c>
      <c r="F150" s="109" t="str">
        <f t="shared" si="25"/>
        <v/>
      </c>
      <c r="G150" s="109" t="str">
        <f t="shared" si="26"/>
        <v/>
      </c>
      <c r="H150" s="109" t="str">
        <f t="shared" si="27"/>
        <v/>
      </c>
      <c r="I150" s="109" t="str">
        <f t="shared" si="28"/>
        <v/>
      </c>
      <c r="J150" s="109" t="str">
        <f t="shared" si="29"/>
        <v/>
      </c>
      <c r="K150" s="109" t="str">
        <f t="shared" si="30"/>
        <v/>
      </c>
      <c r="L150" s="109" t="str">
        <f t="shared" si="31"/>
        <v/>
      </c>
      <c r="M150" s="110" t="str">
        <f t="shared" si="32"/>
        <v/>
      </c>
      <c r="N150" s="110" t="str">
        <f t="shared" si="33"/>
        <v/>
      </c>
      <c r="O150" s="110" t="str">
        <f t="shared" si="34"/>
        <v/>
      </c>
      <c r="P150" s="110" t="str">
        <f t="shared" si="35"/>
        <v/>
      </c>
      <c r="Q150" s="111" t="s">
        <v>3403</v>
      </c>
      <c r="R150" s="111" t="s">
        <v>3404</v>
      </c>
      <c r="S150" s="109"/>
      <c r="T150" s="109"/>
      <c r="U150" t="s">
        <v>3403</v>
      </c>
      <c r="V150" t="s">
        <v>3405</v>
      </c>
      <c r="W150" t="s">
        <v>2798</v>
      </c>
      <c r="X150" t="s">
        <v>1098</v>
      </c>
      <c r="Y150" t="s">
        <v>3406</v>
      </c>
      <c r="Z150">
        <v>44090.7601273148</v>
      </c>
      <c r="AA150" t="s">
        <v>2800</v>
      </c>
    </row>
    <row r="151" customFormat="1" spans="1:27">
      <c r="A151" s="6"/>
      <c r="B151" s="6"/>
      <c r="C151" s="107" t="str">
        <f>ข้อมูลออเดอร์!AR151</f>
        <v>กำแพงเพชร/ Kamphaeng Phet</v>
      </c>
      <c r="D151" s="108" t="str">
        <f>ข้อมูลออเดอร์!AS151</f>
        <v>พรานกระต่าย/ Phran Kratai</v>
      </c>
      <c r="E151" s="109" t="str">
        <f t="shared" si="24"/>
        <v/>
      </c>
      <c r="F151" s="109" t="str">
        <f t="shared" si="25"/>
        <v/>
      </c>
      <c r="G151" s="109" t="str">
        <f t="shared" si="26"/>
        <v/>
      </c>
      <c r="H151" s="109" t="str">
        <f t="shared" si="27"/>
        <v/>
      </c>
      <c r="I151" s="109" t="str">
        <f t="shared" si="28"/>
        <v/>
      </c>
      <c r="J151" s="109" t="str">
        <f t="shared" si="29"/>
        <v/>
      </c>
      <c r="K151" s="109" t="str">
        <f t="shared" si="30"/>
        <v/>
      </c>
      <c r="L151" s="109" t="str">
        <f t="shared" si="31"/>
        <v/>
      </c>
      <c r="M151" s="110" t="str">
        <f t="shared" si="32"/>
        <v/>
      </c>
      <c r="N151" s="110" t="str">
        <f t="shared" si="33"/>
        <v/>
      </c>
      <c r="O151" s="110" t="str">
        <f t="shared" si="34"/>
        <v/>
      </c>
      <c r="P151" s="110" t="str">
        <f t="shared" si="35"/>
        <v/>
      </c>
      <c r="Q151" s="111" t="s">
        <v>3407</v>
      </c>
      <c r="R151" s="111" t="s">
        <v>3408</v>
      </c>
      <c r="S151" s="109"/>
      <c r="T151" s="109"/>
      <c r="U151" t="s">
        <v>3407</v>
      </c>
      <c r="V151" t="s">
        <v>3409</v>
      </c>
      <c r="W151" t="s">
        <v>2798</v>
      </c>
      <c r="X151" t="s">
        <v>1098</v>
      </c>
      <c r="Y151" t="s">
        <v>3410</v>
      </c>
      <c r="Z151">
        <v>44090.7601736111</v>
      </c>
      <c r="AA151" t="s">
        <v>2800</v>
      </c>
    </row>
    <row r="152" customFormat="1" spans="1:27">
      <c r="A152" s="6"/>
      <c r="B152" s="6"/>
      <c r="C152" s="107" t="str">
        <f>ข้อมูลออเดอร์!AR152</f>
        <v>กรุงเทพมหานคร/ Bangkok</v>
      </c>
      <c r="D152" s="108" t="str">
        <f>ข้อมูลออเดอร์!AS152</f>
        <v>สะพานสูง/ Sapan Sung</v>
      </c>
      <c r="E152" s="109" t="str">
        <f t="shared" si="24"/>
        <v/>
      </c>
      <c r="F152" s="109" t="str">
        <f t="shared" si="25"/>
        <v/>
      </c>
      <c r="G152" s="109" t="str">
        <f t="shared" si="26"/>
        <v/>
      </c>
      <c r="H152" s="109" t="str">
        <f t="shared" si="27"/>
        <v/>
      </c>
      <c r="I152" s="109" t="str">
        <f t="shared" si="28"/>
        <v/>
      </c>
      <c r="J152" s="109" t="str">
        <f t="shared" si="29"/>
        <v/>
      </c>
      <c r="K152" s="109" t="str">
        <f t="shared" si="30"/>
        <v/>
      </c>
      <c r="L152" s="109" t="str">
        <f t="shared" si="31"/>
        <v/>
      </c>
      <c r="M152" s="110" t="str">
        <f t="shared" si="32"/>
        <v/>
      </c>
      <c r="N152" s="110" t="str">
        <f t="shared" si="33"/>
        <v/>
      </c>
      <c r="O152" s="110" t="str">
        <f t="shared" si="34"/>
        <v/>
      </c>
      <c r="P152" s="110" t="str">
        <f t="shared" si="35"/>
        <v/>
      </c>
      <c r="Q152" s="111" t="s">
        <v>3411</v>
      </c>
      <c r="R152" s="111" t="s">
        <v>1099</v>
      </c>
      <c r="S152" s="109"/>
      <c r="T152" s="109"/>
      <c r="U152" t="s">
        <v>3411</v>
      </c>
      <c r="V152" t="s">
        <v>3412</v>
      </c>
      <c r="W152" t="s">
        <v>2798</v>
      </c>
      <c r="X152" t="s">
        <v>1098</v>
      </c>
      <c r="Y152" t="s">
        <v>3413</v>
      </c>
      <c r="Z152">
        <v>45125.4265162037</v>
      </c>
      <c r="AA152" t="s">
        <v>2800</v>
      </c>
    </row>
    <row r="153" customFormat="1" spans="1:27">
      <c r="A153" s="6"/>
      <c r="B153" s="6"/>
      <c r="C153" s="107" t="str">
        <f>ข้อมูลออเดอร์!AR153</f>
        <v>กรุงเทพมหานคร/ Bangkok</v>
      </c>
      <c r="D153" s="108" t="str">
        <f>ข้อมูลออเดอร์!AS153</f>
        <v>สะพานสูง/ Sapan Sung</v>
      </c>
      <c r="E153" s="109" t="str">
        <f t="shared" si="24"/>
        <v/>
      </c>
      <c r="F153" s="109" t="str">
        <f t="shared" si="25"/>
        <v/>
      </c>
      <c r="G153" s="109" t="str">
        <f t="shared" si="26"/>
        <v/>
      </c>
      <c r="H153" s="109" t="str">
        <f t="shared" si="27"/>
        <v/>
      </c>
      <c r="I153" s="109" t="str">
        <f t="shared" si="28"/>
        <v/>
      </c>
      <c r="J153" s="109" t="str">
        <f t="shared" si="29"/>
        <v/>
      </c>
      <c r="K153" s="109" t="str">
        <f t="shared" si="30"/>
        <v/>
      </c>
      <c r="L153" s="109" t="str">
        <f t="shared" si="31"/>
        <v/>
      </c>
      <c r="M153" s="110" t="str">
        <f t="shared" si="32"/>
        <v/>
      </c>
      <c r="N153" s="110" t="str">
        <f t="shared" si="33"/>
        <v/>
      </c>
      <c r="O153" s="110" t="str">
        <f t="shared" si="34"/>
        <v/>
      </c>
      <c r="P153" s="110" t="str">
        <f t="shared" si="35"/>
        <v/>
      </c>
      <c r="Q153" s="111" t="s">
        <v>3414</v>
      </c>
      <c r="R153" s="111" t="s">
        <v>3415</v>
      </c>
      <c r="S153" s="109"/>
      <c r="T153" s="109"/>
      <c r="U153" t="s">
        <v>3414</v>
      </c>
      <c r="V153" t="s">
        <v>3416</v>
      </c>
      <c r="W153" t="s">
        <v>2798</v>
      </c>
      <c r="X153" t="s">
        <v>1098</v>
      </c>
      <c r="Y153" t="s">
        <v>3417</v>
      </c>
      <c r="Z153">
        <v>44090.7603240741</v>
      </c>
      <c r="AA153" t="s">
        <v>2800</v>
      </c>
    </row>
    <row r="154" customFormat="1" spans="1:27">
      <c r="A154" s="6"/>
      <c r="B154" s="6"/>
      <c r="C154" s="107" t="str">
        <f>ข้อมูลออเดอร์!AR154</f>
        <v>สุรินทร์/ Surin</v>
      </c>
      <c r="D154" s="108" t="str">
        <f>ข้อมูลออเดอร์!AS154</f>
        <v>เมืองสุรินทร์/ Mueang Surin</v>
      </c>
      <c r="E154" s="109" t="str">
        <f t="shared" si="24"/>
        <v/>
      </c>
      <c r="F154" s="109" t="str">
        <f t="shared" si="25"/>
        <v/>
      </c>
      <c r="G154" s="109" t="str">
        <f t="shared" si="26"/>
        <v/>
      </c>
      <c r="H154" s="109" t="str">
        <f t="shared" si="27"/>
        <v/>
      </c>
      <c r="I154" s="109" t="str">
        <f t="shared" si="28"/>
        <v/>
      </c>
      <c r="J154" s="109" t="str">
        <f t="shared" si="29"/>
        <v/>
      </c>
      <c r="K154" s="109" t="str">
        <f t="shared" si="30"/>
        <v/>
      </c>
      <c r="L154" s="109" t="str">
        <f t="shared" si="31"/>
        <v/>
      </c>
      <c r="M154" s="110" t="str">
        <f t="shared" si="32"/>
        <v/>
      </c>
      <c r="N154" s="110" t="str">
        <f t="shared" si="33"/>
        <v/>
      </c>
      <c r="O154" s="110" t="str">
        <f t="shared" si="34"/>
        <v/>
      </c>
      <c r="P154" s="110" t="str">
        <f t="shared" si="35"/>
        <v/>
      </c>
      <c r="Q154" s="111" t="s">
        <v>3418</v>
      </c>
      <c r="R154" s="111" t="s">
        <v>3419</v>
      </c>
      <c r="S154" s="109"/>
      <c r="T154" s="109"/>
      <c r="U154" t="s">
        <v>3418</v>
      </c>
      <c r="V154" t="s">
        <v>3420</v>
      </c>
      <c r="W154" t="s">
        <v>2798</v>
      </c>
      <c r="X154" t="s">
        <v>1098</v>
      </c>
      <c r="Y154" t="s">
        <v>3421</v>
      </c>
      <c r="Z154">
        <v>44090.7604166667</v>
      </c>
      <c r="AA154" t="s">
        <v>2800</v>
      </c>
    </row>
    <row r="155" customFormat="1" spans="1:27">
      <c r="A155" s="6"/>
      <c r="B155" s="6"/>
      <c r="C155" s="107" t="str">
        <f>ข้อมูลออเดอร์!AR155</f>
        <v>สุรินทร์/ Surin</v>
      </c>
      <c r="D155" s="108" t="str">
        <f>ข้อมูลออเดอร์!AS155</f>
        <v>เมืองสุรินทร์/ Mueang Surin</v>
      </c>
      <c r="E155" s="109" t="str">
        <f t="shared" si="24"/>
        <v/>
      </c>
      <c r="F155" s="109" t="str">
        <f t="shared" si="25"/>
        <v/>
      </c>
      <c r="G155" s="109" t="str">
        <f t="shared" si="26"/>
        <v/>
      </c>
      <c r="H155" s="109" t="str">
        <f t="shared" si="27"/>
        <v/>
      </c>
      <c r="I155" s="109" t="str">
        <f t="shared" si="28"/>
        <v/>
      </c>
      <c r="J155" s="109" t="str">
        <f t="shared" si="29"/>
        <v/>
      </c>
      <c r="K155" s="109" t="str">
        <f t="shared" si="30"/>
        <v/>
      </c>
      <c r="L155" s="109" t="str">
        <f t="shared" si="31"/>
        <v/>
      </c>
      <c r="M155" s="110" t="str">
        <f t="shared" si="32"/>
        <v/>
      </c>
      <c r="N155" s="110" t="str">
        <f t="shared" si="33"/>
        <v/>
      </c>
      <c r="O155" s="110" t="str">
        <f t="shared" si="34"/>
        <v/>
      </c>
      <c r="P155" s="110" t="str">
        <f t="shared" si="35"/>
        <v/>
      </c>
      <c r="Q155" s="111" t="s">
        <v>3422</v>
      </c>
      <c r="R155" s="111" t="s">
        <v>3423</v>
      </c>
      <c r="S155" s="109"/>
      <c r="T155" s="109"/>
      <c r="U155" t="s">
        <v>3422</v>
      </c>
      <c r="V155" t="s">
        <v>3424</v>
      </c>
      <c r="W155" t="s">
        <v>2798</v>
      </c>
      <c r="X155" t="s">
        <v>1098</v>
      </c>
      <c r="Y155" t="s">
        <v>3425</v>
      </c>
      <c r="Z155">
        <v>44090.760474537</v>
      </c>
      <c r="AA155" t="s">
        <v>2800</v>
      </c>
    </row>
    <row r="156" customFormat="1" spans="1:27">
      <c r="A156" s="6"/>
      <c r="B156" s="6"/>
      <c r="C156" s="107" t="str">
        <f>ข้อมูลออเดอร์!AR156</f>
        <v>ปทุมธานี/ Pathum Thani</v>
      </c>
      <c r="D156" s="108" t="str">
        <f>ข้อมูลออเดอร์!AS156</f>
        <v>หนองเสือ/ Nong Suea</v>
      </c>
      <c r="E156" s="109" t="str">
        <f t="shared" si="24"/>
        <v/>
      </c>
      <c r="F156" s="109" t="str">
        <f t="shared" si="25"/>
        <v/>
      </c>
      <c r="G156" s="109" t="str">
        <f t="shared" si="26"/>
        <v/>
      </c>
      <c r="H156" s="109" t="str">
        <f t="shared" si="27"/>
        <v/>
      </c>
      <c r="I156" s="109" t="str">
        <f t="shared" si="28"/>
        <v/>
      </c>
      <c r="J156" s="109" t="str">
        <f t="shared" si="29"/>
        <v/>
      </c>
      <c r="K156" s="109" t="str">
        <f t="shared" si="30"/>
        <v/>
      </c>
      <c r="L156" s="109" t="str">
        <f t="shared" si="31"/>
        <v/>
      </c>
      <c r="M156" s="110" t="str">
        <f t="shared" si="32"/>
        <v/>
      </c>
      <c r="N156" s="110" t="str">
        <f t="shared" si="33"/>
        <v/>
      </c>
      <c r="O156" s="110" t="str">
        <f t="shared" si="34"/>
        <v/>
      </c>
      <c r="P156" s="110" t="str">
        <f t="shared" si="35"/>
        <v/>
      </c>
      <c r="Q156" s="111" t="s">
        <v>3426</v>
      </c>
      <c r="R156" s="111" t="s">
        <v>3427</v>
      </c>
      <c r="S156" s="109"/>
      <c r="T156" s="109"/>
      <c r="U156" t="s">
        <v>3426</v>
      </c>
      <c r="V156" t="s">
        <v>3428</v>
      </c>
      <c r="W156" t="s">
        <v>2798</v>
      </c>
      <c r="X156" t="s">
        <v>1098</v>
      </c>
      <c r="Y156" t="s">
        <v>3429</v>
      </c>
      <c r="Z156">
        <v>45125.4920023148</v>
      </c>
      <c r="AA156" t="s">
        <v>2800</v>
      </c>
    </row>
    <row r="157" customFormat="1" spans="1:27">
      <c r="A157" s="6"/>
      <c r="B157" s="6"/>
      <c r="C157" s="107" t="str">
        <f>ข้อมูลออเดอร์!AR157</f>
        <v>ปทุมธานี/ Pathum Thani</v>
      </c>
      <c r="D157" s="108" t="str">
        <f>ข้อมูลออเดอร์!AS157</f>
        <v>หนองเสือ/ Nong Suea</v>
      </c>
      <c r="E157" s="109" t="str">
        <f t="shared" si="24"/>
        <v/>
      </c>
      <c r="F157" s="109" t="str">
        <f t="shared" si="25"/>
        <v/>
      </c>
      <c r="G157" s="109" t="str">
        <f t="shared" si="26"/>
        <v/>
      </c>
      <c r="H157" s="109" t="str">
        <f t="shared" si="27"/>
        <v/>
      </c>
      <c r="I157" s="109" t="str">
        <f t="shared" si="28"/>
        <v/>
      </c>
      <c r="J157" s="109" t="str">
        <f t="shared" si="29"/>
        <v/>
      </c>
      <c r="K157" s="109" t="str">
        <f t="shared" si="30"/>
        <v/>
      </c>
      <c r="L157" s="109" t="str">
        <f t="shared" si="31"/>
        <v/>
      </c>
      <c r="M157" s="110" t="str">
        <f t="shared" si="32"/>
        <v/>
      </c>
      <c r="N157" s="110" t="str">
        <f t="shared" si="33"/>
        <v/>
      </c>
      <c r="O157" s="110" t="str">
        <f t="shared" si="34"/>
        <v/>
      </c>
      <c r="P157" s="110" t="str">
        <f t="shared" si="35"/>
        <v/>
      </c>
      <c r="Q157" s="111" t="s">
        <v>1987</v>
      </c>
      <c r="R157" s="111" t="s">
        <v>1988</v>
      </c>
      <c r="S157" s="109"/>
      <c r="T157" s="109"/>
      <c r="U157" t="s">
        <v>1987</v>
      </c>
      <c r="V157" t="s">
        <v>3430</v>
      </c>
      <c r="W157" t="s">
        <v>2798</v>
      </c>
      <c r="X157" t="s">
        <v>1098</v>
      </c>
      <c r="Y157" t="s">
        <v>3431</v>
      </c>
      <c r="Z157">
        <v>44090.7605902778</v>
      </c>
      <c r="AA157" t="s">
        <v>2800</v>
      </c>
    </row>
    <row r="158" customFormat="1" spans="1:27">
      <c r="A158" s="6"/>
      <c r="B158" s="6"/>
      <c r="C158" s="107" t="str">
        <f>ข้อมูลออเดอร์!AR158</f>
        <v>กรุงเทพมหานคร/ Bangkok</v>
      </c>
      <c r="D158" s="108" t="str">
        <f>ข้อมูลออเดอร์!AS158</f>
        <v>หนองจอก/ Nong Chok</v>
      </c>
      <c r="E158" s="109" t="str">
        <f t="shared" si="24"/>
        <v/>
      </c>
      <c r="F158" s="109" t="str">
        <f t="shared" si="25"/>
        <v/>
      </c>
      <c r="G158" s="109" t="str">
        <f t="shared" si="26"/>
        <v/>
      </c>
      <c r="H158" s="109" t="str">
        <f t="shared" si="27"/>
        <v/>
      </c>
      <c r="I158" s="109" t="str">
        <f t="shared" si="28"/>
        <v/>
      </c>
      <c r="J158" s="109" t="str">
        <f t="shared" si="29"/>
        <v/>
      </c>
      <c r="K158" s="109" t="str">
        <f t="shared" si="30"/>
        <v/>
      </c>
      <c r="L158" s="109" t="str">
        <f t="shared" si="31"/>
        <v/>
      </c>
      <c r="M158" s="110" t="str">
        <f t="shared" si="32"/>
        <v/>
      </c>
      <c r="N158" s="110" t="str">
        <f t="shared" si="33"/>
        <v/>
      </c>
      <c r="O158" s="110" t="str">
        <f t="shared" si="34"/>
        <v/>
      </c>
      <c r="P158" s="110" t="str">
        <f t="shared" si="35"/>
        <v/>
      </c>
      <c r="Q158" s="111" t="s">
        <v>3432</v>
      </c>
      <c r="R158" s="111" t="s">
        <v>3433</v>
      </c>
      <c r="S158" s="109"/>
      <c r="T158" s="109"/>
      <c r="U158" t="s">
        <v>3432</v>
      </c>
      <c r="V158" t="s">
        <v>3434</v>
      </c>
      <c r="W158" t="s">
        <v>2798</v>
      </c>
      <c r="X158" t="s">
        <v>1098</v>
      </c>
      <c r="Y158" t="s">
        <v>3435</v>
      </c>
      <c r="Z158">
        <v>44090.7606481481</v>
      </c>
      <c r="AA158" t="s">
        <v>2800</v>
      </c>
    </row>
    <row r="159" customFormat="1" spans="1:27">
      <c r="A159" s="6"/>
      <c r="B159" s="6"/>
      <c r="C159" s="107" t="str">
        <f>ข้อมูลออเดอร์!AR159</f>
        <v>กรุงเทพมหานคร/ Bangkok</v>
      </c>
      <c r="D159" s="108" t="str">
        <f>ข้อมูลออเดอร์!AS159</f>
        <v>หนองจอก/ Nong Chok</v>
      </c>
      <c r="E159" s="109" t="str">
        <f t="shared" si="24"/>
        <v/>
      </c>
      <c r="F159" s="109" t="str">
        <f t="shared" si="25"/>
        <v/>
      </c>
      <c r="G159" s="109" t="str">
        <f t="shared" si="26"/>
        <v/>
      </c>
      <c r="H159" s="109" t="str">
        <f t="shared" si="27"/>
        <v/>
      </c>
      <c r="I159" s="109" t="str">
        <f t="shared" si="28"/>
        <v/>
      </c>
      <c r="J159" s="109" t="str">
        <f t="shared" si="29"/>
        <v/>
      </c>
      <c r="K159" s="109" t="str">
        <f t="shared" si="30"/>
        <v/>
      </c>
      <c r="L159" s="109" t="str">
        <f t="shared" si="31"/>
        <v/>
      </c>
      <c r="M159" s="110" t="str">
        <f t="shared" si="32"/>
        <v/>
      </c>
      <c r="N159" s="110" t="str">
        <f t="shared" si="33"/>
        <v/>
      </c>
      <c r="O159" s="110" t="str">
        <f t="shared" si="34"/>
        <v/>
      </c>
      <c r="P159" s="110" t="str">
        <f t="shared" si="35"/>
        <v/>
      </c>
      <c r="Q159" s="111" t="s">
        <v>1176</v>
      </c>
      <c r="R159" s="111" t="s">
        <v>1177</v>
      </c>
      <c r="S159" s="109"/>
      <c r="T159" s="109"/>
      <c r="U159" t="s">
        <v>1176</v>
      </c>
      <c r="V159" t="s">
        <v>3436</v>
      </c>
      <c r="W159" t="s">
        <v>2798</v>
      </c>
      <c r="X159" t="s">
        <v>1098</v>
      </c>
      <c r="Y159" t="s">
        <v>3437</v>
      </c>
      <c r="Z159">
        <v>44090.7606944444</v>
      </c>
      <c r="AA159" t="s">
        <v>2800</v>
      </c>
    </row>
    <row r="160" customFormat="1" spans="1:27">
      <c r="A160" s="6"/>
      <c r="B160" s="6"/>
      <c r="C160" s="107" t="str">
        <f>ข้อมูลออเดอร์!AR160</f>
        <v>สุโขทัย/ Sukhothai</v>
      </c>
      <c r="D160" s="108" t="str">
        <f>ข้อมูลออเดอร์!AS160</f>
        <v>คีรีมาศ/ Khiri Mat</v>
      </c>
      <c r="E160" s="109" t="str">
        <f t="shared" si="24"/>
        <v/>
      </c>
      <c r="F160" s="109" t="str">
        <f t="shared" si="25"/>
        <v/>
      </c>
      <c r="G160" s="109" t="str">
        <f t="shared" si="26"/>
        <v/>
      </c>
      <c r="H160" s="109" t="str">
        <f t="shared" si="27"/>
        <v/>
      </c>
      <c r="I160" s="109" t="str">
        <f t="shared" si="28"/>
        <v/>
      </c>
      <c r="J160" s="109" t="str">
        <f t="shared" si="29"/>
        <v/>
      </c>
      <c r="K160" s="109" t="str">
        <f t="shared" si="30"/>
        <v/>
      </c>
      <c r="L160" s="109" t="str">
        <f t="shared" si="31"/>
        <v/>
      </c>
      <c r="M160" s="110" t="str">
        <f t="shared" si="32"/>
        <v/>
      </c>
      <c r="N160" s="110" t="str">
        <f t="shared" si="33"/>
        <v/>
      </c>
      <c r="O160" s="110" t="str">
        <f t="shared" si="34"/>
        <v/>
      </c>
      <c r="P160" s="110" t="str">
        <f t="shared" si="35"/>
        <v/>
      </c>
      <c r="Q160" s="111" t="s">
        <v>3438</v>
      </c>
      <c r="R160" s="111" t="s">
        <v>3439</v>
      </c>
      <c r="S160" s="109"/>
      <c r="T160" s="109"/>
      <c r="U160" t="s">
        <v>3438</v>
      </c>
      <c r="V160" t="s">
        <v>3440</v>
      </c>
      <c r="W160" t="s">
        <v>2798</v>
      </c>
      <c r="X160" t="s">
        <v>1098</v>
      </c>
      <c r="Y160" t="s">
        <v>3441</v>
      </c>
      <c r="Z160">
        <v>44090.7607291667</v>
      </c>
      <c r="AA160" t="s">
        <v>2800</v>
      </c>
    </row>
    <row r="161" customFormat="1" spans="1:27">
      <c r="A161" s="6"/>
      <c r="B161" s="6"/>
      <c r="C161" s="107" t="str">
        <f>ข้อมูลออเดอร์!AR161</f>
        <v>สุโขทัย/ Sukhothai</v>
      </c>
      <c r="D161" s="108" t="str">
        <f>ข้อมูลออเดอร์!AS161</f>
        <v>คีรีมาศ/ Khiri Mat</v>
      </c>
      <c r="E161" s="109" t="str">
        <f t="shared" si="24"/>
        <v/>
      </c>
      <c r="F161" s="109" t="str">
        <f t="shared" si="25"/>
        <v/>
      </c>
      <c r="G161" s="109" t="str">
        <f t="shared" si="26"/>
        <v/>
      </c>
      <c r="H161" s="109" t="str">
        <f t="shared" si="27"/>
        <v/>
      </c>
      <c r="I161" s="109" t="str">
        <f t="shared" si="28"/>
        <v/>
      </c>
      <c r="J161" s="109" t="str">
        <f t="shared" si="29"/>
        <v/>
      </c>
      <c r="K161" s="109" t="str">
        <f t="shared" si="30"/>
        <v/>
      </c>
      <c r="L161" s="109" t="str">
        <f t="shared" si="31"/>
        <v/>
      </c>
      <c r="M161" s="110" t="str">
        <f t="shared" si="32"/>
        <v/>
      </c>
      <c r="N161" s="110" t="str">
        <f t="shared" si="33"/>
        <v/>
      </c>
      <c r="O161" s="110" t="str">
        <f t="shared" si="34"/>
        <v/>
      </c>
      <c r="P161" s="110" t="str">
        <f t="shared" si="35"/>
        <v/>
      </c>
      <c r="Q161" s="111" t="s">
        <v>2430</v>
      </c>
      <c r="R161" s="111" t="s">
        <v>2432</v>
      </c>
      <c r="S161" s="109"/>
      <c r="T161" s="109"/>
      <c r="U161" t="s">
        <v>2430</v>
      </c>
      <c r="V161" t="s">
        <v>3442</v>
      </c>
      <c r="W161" t="s">
        <v>2798</v>
      </c>
      <c r="X161" t="s">
        <v>1098</v>
      </c>
      <c r="Y161" t="s">
        <v>3443</v>
      </c>
      <c r="Z161">
        <v>44090.760775463</v>
      </c>
      <c r="AA161" t="s">
        <v>2800</v>
      </c>
    </row>
    <row r="162" customFormat="1" spans="1:27">
      <c r="A162" s="6"/>
      <c r="B162" s="6"/>
      <c r="C162" s="107" t="str">
        <f>ข้อมูลออเดอร์!AR162</f>
        <v>พระนครศรีอยุธยา/ Phra Nakhon Si Ayutthaya</v>
      </c>
      <c r="D162" s="108" t="str">
        <f>ข้อมูลออเดอร์!AS162</f>
        <v>บางปะอิน/ Bang Pa-in</v>
      </c>
      <c r="E162" s="109" t="str">
        <f t="shared" si="24"/>
        <v/>
      </c>
      <c r="F162" s="109" t="str">
        <f t="shared" si="25"/>
        <v/>
      </c>
      <c r="G162" s="109" t="str">
        <f t="shared" si="26"/>
        <v/>
      </c>
      <c r="H162" s="109" t="str">
        <f t="shared" si="27"/>
        <v/>
      </c>
      <c r="I162" s="109" t="str">
        <f t="shared" si="28"/>
        <v/>
      </c>
      <c r="J162" s="109" t="str">
        <f t="shared" si="29"/>
        <v/>
      </c>
      <c r="K162" s="109" t="str">
        <f t="shared" si="30"/>
        <v/>
      </c>
      <c r="L162" s="109" t="str">
        <f t="shared" si="31"/>
        <v/>
      </c>
      <c r="M162" s="110" t="str">
        <f t="shared" si="32"/>
        <v/>
      </c>
      <c r="N162" s="110" t="str">
        <f t="shared" si="33"/>
        <v/>
      </c>
      <c r="O162" s="110" t="str">
        <f t="shared" si="34"/>
        <v/>
      </c>
      <c r="P162" s="110" t="str">
        <f t="shared" si="35"/>
        <v/>
      </c>
      <c r="Q162" s="111" t="s">
        <v>3444</v>
      </c>
      <c r="R162" s="111" t="s">
        <v>3445</v>
      </c>
      <c r="S162" s="109"/>
      <c r="T162" s="109"/>
      <c r="U162" t="s">
        <v>3444</v>
      </c>
      <c r="V162" t="s">
        <v>3446</v>
      </c>
      <c r="W162" t="s">
        <v>2798</v>
      </c>
      <c r="X162" t="s">
        <v>493</v>
      </c>
      <c r="Y162" t="s">
        <v>3447</v>
      </c>
      <c r="Z162">
        <v>44090.7608564815</v>
      </c>
      <c r="AA162" t="s">
        <v>2800</v>
      </c>
    </row>
    <row r="163" customFormat="1" spans="1:27">
      <c r="A163" s="6"/>
      <c r="B163" s="6"/>
      <c r="C163" s="107" t="str">
        <f>ข้อมูลออเดอร์!AR163</f>
        <v>พระนครศรีอยุธยา/ Phra Nakhon Si Ayutthaya</v>
      </c>
      <c r="D163" s="108" t="str">
        <f>ข้อมูลออเดอร์!AS163</f>
        <v>บางปะอิน/ Bang Pa-in</v>
      </c>
      <c r="E163" s="109" t="str">
        <f t="shared" si="24"/>
        <v/>
      </c>
      <c r="F163" s="109" t="str">
        <f t="shared" si="25"/>
        <v/>
      </c>
      <c r="G163" s="109" t="str">
        <f t="shared" si="26"/>
        <v/>
      </c>
      <c r="H163" s="109" t="str">
        <f t="shared" si="27"/>
        <v/>
      </c>
      <c r="I163" s="109" t="str">
        <f t="shared" si="28"/>
        <v/>
      </c>
      <c r="J163" s="109" t="str">
        <f t="shared" si="29"/>
        <v/>
      </c>
      <c r="K163" s="109" t="str">
        <f t="shared" si="30"/>
        <v/>
      </c>
      <c r="L163" s="109" t="str">
        <f t="shared" si="31"/>
        <v/>
      </c>
      <c r="M163" s="110" t="str">
        <f t="shared" si="32"/>
        <v/>
      </c>
      <c r="N163" s="110" t="str">
        <f t="shared" si="33"/>
        <v/>
      </c>
      <c r="O163" s="110" t="str">
        <f t="shared" si="34"/>
        <v/>
      </c>
      <c r="P163" s="110" t="str">
        <f t="shared" si="35"/>
        <v/>
      </c>
      <c r="Q163" s="111" t="s">
        <v>3448</v>
      </c>
      <c r="R163" s="111" t="s">
        <v>688</v>
      </c>
      <c r="S163" s="109"/>
      <c r="T163" s="109"/>
      <c r="U163" t="s">
        <v>3448</v>
      </c>
      <c r="V163" t="s">
        <v>3449</v>
      </c>
      <c r="W163" t="s">
        <v>2798</v>
      </c>
      <c r="X163" t="s">
        <v>493</v>
      </c>
      <c r="Y163" t="s">
        <v>3450</v>
      </c>
      <c r="Z163">
        <v>44944.4550578704</v>
      </c>
      <c r="AA163" t="s">
        <v>2800</v>
      </c>
    </row>
    <row r="164" customFormat="1" spans="1:27">
      <c r="A164" s="6"/>
      <c r="B164" s="6"/>
      <c r="C164" s="107" t="str">
        <f>ข้อมูลออเดอร์!AR164</f>
        <v>เชียงราย/ Chiang Rai</v>
      </c>
      <c r="D164" s="108" t="str">
        <f>ข้อมูลออเดอร์!AS164</f>
        <v>เมืองเชียงราย/ Mueang Chiang Rai</v>
      </c>
      <c r="E164" s="109" t="str">
        <f t="shared" si="24"/>
        <v/>
      </c>
      <c r="F164" s="109" t="str">
        <f t="shared" si="25"/>
        <v/>
      </c>
      <c r="G164" s="109" t="str">
        <f t="shared" si="26"/>
        <v/>
      </c>
      <c r="H164" s="109" t="str">
        <f t="shared" si="27"/>
        <v/>
      </c>
      <c r="I164" s="109" t="str">
        <f t="shared" si="28"/>
        <v/>
      </c>
      <c r="J164" s="109" t="str">
        <f t="shared" si="29"/>
        <v/>
      </c>
      <c r="K164" s="109" t="str">
        <f t="shared" si="30"/>
        <v/>
      </c>
      <c r="L164" s="109" t="str">
        <f t="shared" si="31"/>
        <v/>
      </c>
      <c r="M164" s="110" t="str">
        <f t="shared" si="32"/>
        <v/>
      </c>
      <c r="N164" s="110" t="str">
        <f t="shared" si="33"/>
        <v/>
      </c>
      <c r="O164" s="110" t="str">
        <f t="shared" si="34"/>
        <v/>
      </c>
      <c r="P164" s="110" t="str">
        <f t="shared" si="35"/>
        <v/>
      </c>
      <c r="Q164" s="111" t="s">
        <v>3451</v>
      </c>
      <c r="R164" s="111" t="s">
        <v>3452</v>
      </c>
      <c r="S164" s="109"/>
      <c r="T164" s="109"/>
      <c r="U164" t="s">
        <v>3451</v>
      </c>
      <c r="V164" t="s">
        <v>3453</v>
      </c>
      <c r="W164" t="s">
        <v>2798</v>
      </c>
      <c r="X164" t="s">
        <v>493</v>
      </c>
      <c r="Y164" t="s">
        <v>3454</v>
      </c>
      <c r="Z164">
        <v>44090.7609606481</v>
      </c>
      <c r="AA164" t="s">
        <v>2800</v>
      </c>
    </row>
    <row r="165" customFormat="1" spans="1:27">
      <c r="A165" s="6"/>
      <c r="B165" s="6"/>
      <c r="C165" s="107" t="str">
        <f>ข้อมูลออเดอร์!AR165</f>
        <v>เชียงราย/ Chiang Rai</v>
      </c>
      <c r="D165" s="108" t="str">
        <f>ข้อมูลออเดอร์!AS165</f>
        <v>เมืองเชียงราย/ Mueang Chiang Rai</v>
      </c>
      <c r="E165" s="109" t="str">
        <f t="shared" si="24"/>
        <v/>
      </c>
      <c r="F165" s="109" t="str">
        <f t="shared" si="25"/>
        <v/>
      </c>
      <c r="G165" s="109" t="str">
        <f t="shared" si="26"/>
        <v/>
      </c>
      <c r="H165" s="109" t="str">
        <f t="shared" si="27"/>
        <v/>
      </c>
      <c r="I165" s="109" t="str">
        <f t="shared" si="28"/>
        <v/>
      </c>
      <c r="J165" s="109" t="str">
        <f t="shared" si="29"/>
        <v/>
      </c>
      <c r="K165" s="109" t="str">
        <f t="shared" si="30"/>
        <v/>
      </c>
      <c r="L165" s="109" t="str">
        <f t="shared" si="31"/>
        <v/>
      </c>
      <c r="M165" s="110" t="str">
        <f t="shared" si="32"/>
        <v/>
      </c>
      <c r="N165" s="110" t="str">
        <f t="shared" si="33"/>
        <v/>
      </c>
      <c r="O165" s="110" t="str">
        <f t="shared" si="34"/>
        <v/>
      </c>
      <c r="P165" s="110" t="str">
        <f t="shared" si="35"/>
        <v/>
      </c>
      <c r="Q165" s="111" t="s">
        <v>3455</v>
      </c>
      <c r="R165" s="111" t="s">
        <v>3456</v>
      </c>
      <c r="S165" s="109"/>
      <c r="T165" s="109"/>
      <c r="U165" t="s">
        <v>3455</v>
      </c>
      <c r="V165" t="s">
        <v>3457</v>
      </c>
      <c r="W165" t="s">
        <v>2798</v>
      </c>
      <c r="X165" t="s">
        <v>493</v>
      </c>
      <c r="Y165" t="s">
        <v>3458</v>
      </c>
      <c r="Z165">
        <v>44090.7610069444</v>
      </c>
      <c r="AA165" t="s">
        <v>2800</v>
      </c>
    </row>
    <row r="166" customFormat="1" spans="1:27">
      <c r="A166" s="6"/>
      <c r="B166" s="6"/>
      <c r="C166" s="107" t="str">
        <f>ข้อมูลออเดอร์!AR166</f>
        <v>นครปฐม/ Nakhon Pathom</v>
      </c>
      <c r="D166" s="108" t="str">
        <f>ข้อมูลออเดอร์!AS166</f>
        <v>นครชัยศรี/ Nakhon Chai Si</v>
      </c>
      <c r="E166" s="109" t="str">
        <f t="shared" si="24"/>
        <v/>
      </c>
      <c r="F166" s="109" t="str">
        <f t="shared" si="25"/>
        <v/>
      </c>
      <c r="G166" s="109" t="str">
        <f t="shared" si="26"/>
        <v/>
      </c>
      <c r="H166" s="109" t="str">
        <f t="shared" si="27"/>
        <v/>
      </c>
      <c r="I166" s="109" t="str">
        <f t="shared" si="28"/>
        <v/>
      </c>
      <c r="J166" s="109" t="str">
        <f t="shared" si="29"/>
        <v/>
      </c>
      <c r="K166" s="109" t="str">
        <f t="shared" si="30"/>
        <v/>
      </c>
      <c r="L166" s="109" t="str">
        <f t="shared" si="31"/>
        <v/>
      </c>
      <c r="M166" s="110" t="str">
        <f t="shared" si="32"/>
        <v/>
      </c>
      <c r="N166" s="110" t="str">
        <f t="shared" si="33"/>
        <v/>
      </c>
      <c r="O166" s="110" t="str">
        <f t="shared" si="34"/>
        <v/>
      </c>
      <c r="P166" s="110" t="str">
        <f t="shared" si="35"/>
        <v/>
      </c>
      <c r="Q166" s="111" t="s">
        <v>3459</v>
      </c>
      <c r="R166" s="111" t="s">
        <v>3460</v>
      </c>
      <c r="S166" s="109"/>
      <c r="T166" s="109"/>
      <c r="U166" t="s">
        <v>3459</v>
      </c>
      <c r="V166" t="s">
        <v>3461</v>
      </c>
      <c r="W166" t="s">
        <v>2798</v>
      </c>
      <c r="X166" t="s">
        <v>493</v>
      </c>
      <c r="Y166" t="s">
        <v>3462</v>
      </c>
      <c r="Z166">
        <v>44090.7610532407</v>
      </c>
      <c r="AA166" t="s">
        <v>2800</v>
      </c>
    </row>
    <row r="167" customFormat="1" spans="1:27">
      <c r="A167" s="6"/>
      <c r="B167" s="6"/>
      <c r="C167" s="107" t="str">
        <f>ข้อมูลออเดอร์!AR167</f>
        <v>นครปฐม/ Nakhon Pathom</v>
      </c>
      <c r="D167" s="108" t="str">
        <f>ข้อมูลออเดอร์!AS167</f>
        <v>นครชัยศรี/ Nakhon Chai Si</v>
      </c>
      <c r="E167" s="109" t="str">
        <f t="shared" si="24"/>
        <v/>
      </c>
      <c r="F167" s="109" t="str">
        <f t="shared" si="25"/>
        <v/>
      </c>
      <c r="G167" s="109" t="str">
        <f t="shared" si="26"/>
        <v/>
      </c>
      <c r="H167" s="109" t="str">
        <f t="shared" si="27"/>
        <v/>
      </c>
      <c r="I167" s="109" t="str">
        <f t="shared" si="28"/>
        <v/>
      </c>
      <c r="J167" s="109" t="str">
        <f t="shared" si="29"/>
        <v/>
      </c>
      <c r="K167" s="109" t="str">
        <f t="shared" si="30"/>
        <v/>
      </c>
      <c r="L167" s="109" t="str">
        <f t="shared" si="31"/>
        <v/>
      </c>
      <c r="M167" s="110" t="str">
        <f t="shared" si="32"/>
        <v/>
      </c>
      <c r="N167" s="110" t="str">
        <f t="shared" si="33"/>
        <v/>
      </c>
      <c r="O167" s="110" t="str">
        <f t="shared" si="34"/>
        <v/>
      </c>
      <c r="P167" s="110" t="str">
        <f t="shared" si="35"/>
        <v/>
      </c>
      <c r="Q167" s="111" t="s">
        <v>3463</v>
      </c>
      <c r="R167" s="111" t="s">
        <v>3464</v>
      </c>
      <c r="S167" s="109"/>
      <c r="T167" s="109"/>
      <c r="U167" t="s">
        <v>3463</v>
      </c>
      <c r="V167" t="s">
        <v>3465</v>
      </c>
      <c r="W167" t="s">
        <v>2798</v>
      </c>
      <c r="X167" t="s">
        <v>493</v>
      </c>
      <c r="Y167" t="s">
        <v>3466</v>
      </c>
      <c r="Z167">
        <v>44090.761087963</v>
      </c>
      <c r="AA167" t="s">
        <v>2800</v>
      </c>
    </row>
    <row r="168" customFormat="1" spans="1:27">
      <c r="A168" s="6"/>
      <c r="B168" s="6"/>
      <c r="C168" s="107" t="str">
        <f>ข้อมูลออเดอร์!AR168</f>
        <v>เชียงใหม่/ Chiang Mai</v>
      </c>
      <c r="D168" s="108" t="str">
        <f>ข้อมูลออเดอร์!AS168</f>
        <v>เมืองเชียงใหม่/ Mueang Chiang Mai</v>
      </c>
      <c r="E168" s="109" t="str">
        <f t="shared" si="24"/>
        <v/>
      </c>
      <c r="F168" s="109" t="str">
        <f t="shared" si="25"/>
        <v/>
      </c>
      <c r="G168" s="109" t="str">
        <f t="shared" si="26"/>
        <v/>
      </c>
      <c r="H168" s="109" t="str">
        <f t="shared" si="27"/>
        <v/>
      </c>
      <c r="I168" s="109" t="str">
        <f t="shared" si="28"/>
        <v/>
      </c>
      <c r="J168" s="109" t="str">
        <f t="shared" si="29"/>
        <v/>
      </c>
      <c r="K168" s="109" t="str">
        <f t="shared" si="30"/>
        <v/>
      </c>
      <c r="L168" s="109" t="str">
        <f t="shared" si="31"/>
        <v/>
      </c>
      <c r="M168" s="110" t="str">
        <f t="shared" si="32"/>
        <v/>
      </c>
      <c r="N168" s="110" t="str">
        <f t="shared" si="33"/>
        <v/>
      </c>
      <c r="O168" s="110" t="str">
        <f t="shared" si="34"/>
        <v/>
      </c>
      <c r="P168" s="110" t="str">
        <f t="shared" si="35"/>
        <v/>
      </c>
      <c r="Q168" s="111" t="s">
        <v>3467</v>
      </c>
      <c r="R168" s="111" t="s">
        <v>3468</v>
      </c>
      <c r="S168" s="109"/>
      <c r="T168" s="109"/>
      <c r="U168" t="s">
        <v>3467</v>
      </c>
      <c r="V168" t="s">
        <v>3469</v>
      </c>
      <c r="W168" t="s">
        <v>2798</v>
      </c>
      <c r="X168" t="s">
        <v>493</v>
      </c>
      <c r="Y168" t="s">
        <v>3470</v>
      </c>
      <c r="Z168">
        <v>44090.7611226852</v>
      </c>
      <c r="AA168" t="s">
        <v>2800</v>
      </c>
    </row>
    <row r="169" customFormat="1" spans="1:27">
      <c r="A169" s="6"/>
      <c r="B169" s="6"/>
      <c r="C169" s="107" t="str">
        <f>ข้อมูลออเดอร์!AR169</f>
        <v>เชียงใหม่/ Chiang Mai</v>
      </c>
      <c r="D169" s="108" t="str">
        <f>ข้อมูลออเดอร์!AS169</f>
        <v>เมืองเชียงใหม่/ Mueang Chiang Mai</v>
      </c>
      <c r="E169" s="109" t="str">
        <f t="shared" si="24"/>
        <v/>
      </c>
      <c r="F169" s="109" t="str">
        <f t="shared" si="25"/>
        <v/>
      </c>
      <c r="G169" s="109" t="str">
        <f t="shared" si="26"/>
        <v/>
      </c>
      <c r="H169" s="109" t="str">
        <f t="shared" si="27"/>
        <v/>
      </c>
      <c r="I169" s="109" t="str">
        <f t="shared" si="28"/>
        <v/>
      </c>
      <c r="J169" s="109" t="str">
        <f t="shared" si="29"/>
        <v/>
      </c>
      <c r="K169" s="109" t="str">
        <f t="shared" si="30"/>
        <v/>
      </c>
      <c r="L169" s="109" t="str">
        <f t="shared" si="31"/>
        <v/>
      </c>
      <c r="M169" s="110" t="str">
        <f t="shared" si="32"/>
        <v/>
      </c>
      <c r="N169" s="110" t="str">
        <f t="shared" si="33"/>
        <v/>
      </c>
      <c r="O169" s="110" t="str">
        <f t="shared" si="34"/>
        <v/>
      </c>
      <c r="P169" s="110" t="str">
        <f t="shared" si="35"/>
        <v/>
      </c>
      <c r="Q169" s="111" t="s">
        <v>3471</v>
      </c>
      <c r="R169" s="111" t="s">
        <v>3472</v>
      </c>
      <c r="S169" s="109"/>
      <c r="T169" s="109"/>
      <c r="U169" t="s">
        <v>3471</v>
      </c>
      <c r="V169" t="s">
        <v>3473</v>
      </c>
      <c r="W169" t="s">
        <v>2798</v>
      </c>
      <c r="X169" t="s">
        <v>493</v>
      </c>
      <c r="Y169" t="s">
        <v>3474</v>
      </c>
      <c r="Z169">
        <v>45125.4261111111</v>
      </c>
      <c r="AA169" t="s">
        <v>2800</v>
      </c>
    </row>
    <row r="170" customFormat="1" spans="1:27">
      <c r="A170" s="6"/>
      <c r="B170" s="6"/>
      <c r="C170" s="107" t="str">
        <f>ข้อมูลออเดอร์!AR170</f>
        <v>สมุทรสาคร/ Samut Sakhon</v>
      </c>
      <c r="D170" s="108" t="str">
        <f>ข้อมูลออเดอร์!AS170</f>
        <v>เมืองสมุทรสาคร/ Mueang Samut Sakhon</v>
      </c>
      <c r="E170" s="109" t="str">
        <f t="shared" si="24"/>
        <v/>
      </c>
      <c r="F170" s="109" t="str">
        <f t="shared" si="25"/>
        <v/>
      </c>
      <c r="G170" s="109" t="str">
        <f t="shared" si="26"/>
        <v/>
      </c>
      <c r="H170" s="109" t="str">
        <f t="shared" si="27"/>
        <v/>
      </c>
      <c r="I170" s="109" t="str">
        <f t="shared" si="28"/>
        <v/>
      </c>
      <c r="J170" s="109" t="str">
        <f t="shared" si="29"/>
        <v/>
      </c>
      <c r="K170" s="109" t="str">
        <f t="shared" si="30"/>
        <v/>
      </c>
      <c r="L170" s="109" t="str">
        <f t="shared" si="31"/>
        <v/>
      </c>
      <c r="M170" s="110" t="str">
        <f t="shared" si="32"/>
        <v/>
      </c>
      <c r="N170" s="110" t="str">
        <f t="shared" si="33"/>
        <v/>
      </c>
      <c r="O170" s="110" t="str">
        <f t="shared" si="34"/>
        <v/>
      </c>
      <c r="P170" s="110" t="str">
        <f t="shared" si="35"/>
        <v/>
      </c>
      <c r="Q170" s="111" t="s">
        <v>3475</v>
      </c>
      <c r="R170" s="111" t="s">
        <v>3476</v>
      </c>
      <c r="S170" s="109"/>
      <c r="T170" s="109"/>
      <c r="U170" t="s">
        <v>3475</v>
      </c>
      <c r="V170" t="s">
        <v>3477</v>
      </c>
      <c r="W170" t="s">
        <v>2798</v>
      </c>
      <c r="X170" t="s">
        <v>493</v>
      </c>
      <c r="Y170" t="s">
        <v>3478</v>
      </c>
      <c r="Z170">
        <v>45125.4258449074</v>
      </c>
      <c r="AA170" t="s">
        <v>2800</v>
      </c>
    </row>
    <row r="171" customFormat="1" spans="1:27">
      <c r="A171" s="6"/>
      <c r="B171" s="6"/>
      <c r="C171" s="107" t="str">
        <f>ข้อมูลออเดอร์!AR171</f>
        <v>สมุทรสาคร/ Samut Sakhon</v>
      </c>
      <c r="D171" s="108" t="str">
        <f>ข้อมูลออเดอร์!AS171</f>
        <v>เมืองสมุทรสาคร/ Mueang Samut Sakhon</v>
      </c>
      <c r="E171" s="109" t="str">
        <f t="shared" si="24"/>
        <v/>
      </c>
      <c r="F171" s="109" t="str">
        <f t="shared" si="25"/>
        <v/>
      </c>
      <c r="G171" s="109" t="str">
        <f t="shared" si="26"/>
        <v/>
      </c>
      <c r="H171" s="109" t="str">
        <f t="shared" si="27"/>
        <v/>
      </c>
      <c r="I171" s="109" t="str">
        <f t="shared" si="28"/>
        <v/>
      </c>
      <c r="J171" s="109" t="str">
        <f t="shared" si="29"/>
        <v/>
      </c>
      <c r="K171" s="109" t="str">
        <f t="shared" si="30"/>
        <v/>
      </c>
      <c r="L171" s="109" t="str">
        <f t="shared" si="31"/>
        <v/>
      </c>
      <c r="M171" s="110" t="str">
        <f t="shared" si="32"/>
        <v/>
      </c>
      <c r="N171" s="110" t="str">
        <f t="shared" si="33"/>
        <v/>
      </c>
      <c r="O171" s="110" t="str">
        <f t="shared" si="34"/>
        <v/>
      </c>
      <c r="P171" s="110" t="str">
        <f t="shared" si="35"/>
        <v/>
      </c>
      <c r="Q171" s="111" t="s">
        <v>3479</v>
      </c>
      <c r="R171" s="111" t="s">
        <v>1120</v>
      </c>
      <c r="S171" s="109"/>
      <c r="T171" s="109"/>
      <c r="U171" t="s">
        <v>3479</v>
      </c>
      <c r="V171" t="s">
        <v>3480</v>
      </c>
      <c r="W171" t="s">
        <v>2798</v>
      </c>
      <c r="X171" t="s">
        <v>493</v>
      </c>
      <c r="Y171" t="s">
        <v>3481</v>
      </c>
      <c r="Z171">
        <v>45125.4254050926</v>
      </c>
      <c r="AA171" t="s">
        <v>2800</v>
      </c>
    </row>
    <row r="172" customFormat="1" spans="1:27">
      <c r="A172" s="6"/>
      <c r="B172" s="6"/>
      <c r="C172" s="107" t="str">
        <f>ข้อมูลออเดอร์!AR172</f>
        <v>พิจิตร/ Phichit</v>
      </c>
      <c r="D172" s="108" t="str">
        <f>ข้อมูลออเดอร์!AS172</f>
        <v>เมืองพิจิตร/ Mueang Phichit</v>
      </c>
      <c r="E172" s="109" t="str">
        <f t="shared" si="24"/>
        <v/>
      </c>
      <c r="F172" s="109" t="str">
        <f t="shared" si="25"/>
        <v/>
      </c>
      <c r="G172" s="109" t="str">
        <f t="shared" si="26"/>
        <v/>
      </c>
      <c r="H172" s="109" t="str">
        <f t="shared" si="27"/>
        <v/>
      </c>
      <c r="I172" s="109" t="str">
        <f t="shared" si="28"/>
        <v/>
      </c>
      <c r="J172" s="109" t="str">
        <f t="shared" si="29"/>
        <v/>
      </c>
      <c r="K172" s="109" t="str">
        <f t="shared" si="30"/>
        <v/>
      </c>
      <c r="L172" s="109" t="str">
        <f t="shared" si="31"/>
        <v/>
      </c>
      <c r="M172" s="110" t="str">
        <f t="shared" si="32"/>
        <v/>
      </c>
      <c r="N172" s="110" t="str">
        <f t="shared" si="33"/>
        <v/>
      </c>
      <c r="O172" s="110" t="str">
        <f t="shared" si="34"/>
        <v/>
      </c>
      <c r="P172" s="110" t="str">
        <f t="shared" si="35"/>
        <v/>
      </c>
      <c r="Q172" s="111" t="s">
        <v>3482</v>
      </c>
      <c r="R172" s="111" t="s">
        <v>3483</v>
      </c>
      <c r="S172" s="109"/>
      <c r="T172" s="109"/>
      <c r="U172" t="s">
        <v>3482</v>
      </c>
      <c r="V172" t="s">
        <v>3484</v>
      </c>
      <c r="W172" t="s">
        <v>2798</v>
      </c>
      <c r="X172" t="s">
        <v>493</v>
      </c>
      <c r="Y172" t="s">
        <v>3485</v>
      </c>
      <c r="Z172">
        <v>44090.761412037</v>
      </c>
      <c r="AA172" t="s">
        <v>2800</v>
      </c>
    </row>
    <row r="173" customFormat="1" spans="1:27">
      <c r="A173" s="6"/>
      <c r="B173" s="6"/>
      <c r="C173" s="107" t="str">
        <f>ข้อมูลออเดอร์!AR173</f>
        <v>พิจิตร/ Phichit</v>
      </c>
      <c r="D173" s="108" t="str">
        <f>ข้อมูลออเดอร์!AS173</f>
        <v>เมืองพิจิตร/ Mueang Phichit</v>
      </c>
      <c r="E173" s="109" t="str">
        <f t="shared" si="24"/>
        <v/>
      </c>
      <c r="F173" s="109" t="str">
        <f t="shared" si="25"/>
        <v/>
      </c>
      <c r="G173" s="109" t="str">
        <f t="shared" si="26"/>
        <v/>
      </c>
      <c r="H173" s="109" t="str">
        <f t="shared" si="27"/>
        <v/>
      </c>
      <c r="I173" s="109" t="str">
        <f t="shared" si="28"/>
        <v/>
      </c>
      <c r="J173" s="109" t="str">
        <f t="shared" si="29"/>
        <v/>
      </c>
      <c r="K173" s="109" t="str">
        <f t="shared" si="30"/>
        <v/>
      </c>
      <c r="L173" s="109" t="str">
        <f t="shared" si="31"/>
        <v/>
      </c>
      <c r="M173" s="110" t="str">
        <f t="shared" si="32"/>
        <v/>
      </c>
      <c r="N173" s="110" t="str">
        <f t="shared" si="33"/>
        <v/>
      </c>
      <c r="O173" s="110" t="str">
        <f t="shared" si="34"/>
        <v/>
      </c>
      <c r="P173" s="110" t="str">
        <f t="shared" si="35"/>
        <v/>
      </c>
      <c r="Q173" s="111" t="s">
        <v>3486</v>
      </c>
      <c r="R173" s="111" t="s">
        <v>3487</v>
      </c>
      <c r="S173" s="109"/>
      <c r="T173" s="109"/>
      <c r="U173" t="s">
        <v>3486</v>
      </c>
      <c r="V173" t="s">
        <v>3488</v>
      </c>
      <c r="W173" t="s">
        <v>2798</v>
      </c>
      <c r="X173" t="s">
        <v>493</v>
      </c>
      <c r="Y173" t="s">
        <v>3489</v>
      </c>
      <c r="Z173">
        <v>44090.7614583333</v>
      </c>
      <c r="AA173" t="s">
        <v>2800</v>
      </c>
    </row>
    <row r="174" customFormat="1" spans="1:27">
      <c r="A174" s="6"/>
      <c r="B174" s="6"/>
      <c r="C174" s="107" t="str">
        <f>ข้อมูลออเดอร์!AR174</f>
        <v>ศรีสะเกษ/ Sisaket</v>
      </c>
      <c r="D174" s="108" t="str">
        <f>ข้อมูลออเดอร์!AS174</f>
        <v>ห้วยทับทัน/ Huai Thap Than</v>
      </c>
      <c r="E174" s="109" t="str">
        <f t="shared" si="24"/>
        <v/>
      </c>
      <c r="F174" s="109" t="str">
        <f t="shared" si="25"/>
        <v/>
      </c>
      <c r="G174" s="109" t="str">
        <f t="shared" si="26"/>
        <v/>
      </c>
      <c r="H174" s="109" t="str">
        <f t="shared" si="27"/>
        <v/>
      </c>
      <c r="I174" s="109" t="str">
        <f t="shared" si="28"/>
        <v/>
      </c>
      <c r="J174" s="109" t="str">
        <f t="shared" si="29"/>
        <v/>
      </c>
      <c r="K174" s="109" t="str">
        <f t="shared" si="30"/>
        <v/>
      </c>
      <c r="L174" s="109" t="str">
        <f t="shared" si="31"/>
        <v/>
      </c>
      <c r="M174" s="110" t="str">
        <f t="shared" si="32"/>
        <v/>
      </c>
      <c r="N174" s="110" t="str">
        <f t="shared" si="33"/>
        <v/>
      </c>
      <c r="O174" s="110" t="str">
        <f t="shared" si="34"/>
        <v/>
      </c>
      <c r="P174" s="110" t="str">
        <f t="shared" si="35"/>
        <v/>
      </c>
      <c r="Q174" s="111" t="s">
        <v>3490</v>
      </c>
      <c r="R174" s="111" t="s">
        <v>3491</v>
      </c>
      <c r="S174" s="109"/>
      <c r="T174" s="109"/>
      <c r="U174" t="s">
        <v>3490</v>
      </c>
      <c r="V174" t="s">
        <v>3492</v>
      </c>
      <c r="W174" t="s">
        <v>2798</v>
      </c>
      <c r="X174" t="s">
        <v>493</v>
      </c>
      <c r="Y174" t="s">
        <v>3493</v>
      </c>
      <c r="Z174">
        <v>44090.7615277778</v>
      </c>
      <c r="AA174" t="s">
        <v>2800</v>
      </c>
    </row>
    <row r="175" customFormat="1" spans="1:27">
      <c r="A175" s="6"/>
      <c r="B175" s="6"/>
      <c r="C175" s="107" t="str">
        <f>ข้อมูลออเดอร์!AR175</f>
        <v>ศรีสะเกษ/ Sisaket</v>
      </c>
      <c r="D175" s="108" t="str">
        <f>ข้อมูลออเดอร์!AS175</f>
        <v>ห้วยทับทัน/ Huai Thap Than</v>
      </c>
      <c r="E175" s="109" t="str">
        <f t="shared" si="24"/>
        <v/>
      </c>
      <c r="F175" s="109" t="str">
        <f t="shared" si="25"/>
        <v/>
      </c>
      <c r="G175" s="109" t="str">
        <f t="shared" si="26"/>
        <v/>
      </c>
      <c r="H175" s="109" t="str">
        <f t="shared" si="27"/>
        <v/>
      </c>
      <c r="I175" s="109" t="str">
        <f t="shared" si="28"/>
        <v/>
      </c>
      <c r="J175" s="109" t="str">
        <f t="shared" si="29"/>
        <v/>
      </c>
      <c r="K175" s="109" t="str">
        <f t="shared" si="30"/>
        <v/>
      </c>
      <c r="L175" s="109" t="str">
        <f t="shared" si="31"/>
        <v/>
      </c>
      <c r="M175" s="110" t="str">
        <f t="shared" si="32"/>
        <v/>
      </c>
      <c r="N175" s="110" t="str">
        <f t="shared" si="33"/>
        <v/>
      </c>
      <c r="O175" s="110" t="str">
        <f t="shared" si="34"/>
        <v/>
      </c>
      <c r="P175" s="110" t="str">
        <f t="shared" si="35"/>
        <v/>
      </c>
      <c r="Q175" s="111" t="s">
        <v>3494</v>
      </c>
      <c r="R175" s="111" t="s">
        <v>3495</v>
      </c>
      <c r="S175" s="109"/>
      <c r="T175" s="109"/>
      <c r="U175" t="s">
        <v>3494</v>
      </c>
      <c r="V175" t="s">
        <v>3496</v>
      </c>
      <c r="W175" t="s">
        <v>2798</v>
      </c>
      <c r="X175" t="s">
        <v>493</v>
      </c>
      <c r="Y175" t="s">
        <v>3497</v>
      </c>
      <c r="Z175">
        <v>45125.4259722222</v>
      </c>
      <c r="AA175" t="s">
        <v>2800</v>
      </c>
    </row>
    <row r="176" customFormat="1" spans="1:27">
      <c r="A176" s="6"/>
      <c r="B176" s="6"/>
      <c r="C176" s="107" t="str">
        <f>ข้อมูลออเดอร์!AR176</f>
        <v>สงขลา/ Songkhla</v>
      </c>
      <c r="D176" s="108" t="str">
        <f>ข้อมูลออเดอร์!AS176</f>
        <v>หาดใหญ่/ Hat Yai</v>
      </c>
      <c r="E176" s="109" t="str">
        <f t="shared" si="24"/>
        <v/>
      </c>
      <c r="F176" s="109" t="str">
        <f t="shared" si="25"/>
        <v/>
      </c>
      <c r="G176" s="109" t="str">
        <f t="shared" si="26"/>
        <v/>
      </c>
      <c r="H176" s="109" t="str">
        <f t="shared" si="27"/>
        <v/>
      </c>
      <c r="I176" s="109" t="str">
        <f t="shared" si="28"/>
        <v/>
      </c>
      <c r="J176" s="109" t="str">
        <f t="shared" si="29"/>
        <v/>
      </c>
      <c r="K176" s="109" t="str">
        <f t="shared" si="30"/>
        <v/>
      </c>
      <c r="L176" s="109" t="str">
        <f t="shared" si="31"/>
        <v/>
      </c>
      <c r="M176" s="110" t="str">
        <f t="shared" si="32"/>
        <v/>
      </c>
      <c r="N176" s="110" t="str">
        <f t="shared" si="33"/>
        <v/>
      </c>
      <c r="O176" s="110" t="str">
        <f t="shared" si="34"/>
        <v/>
      </c>
      <c r="P176" s="110" t="str">
        <f t="shared" si="35"/>
        <v/>
      </c>
      <c r="Q176" s="111" t="s">
        <v>3498</v>
      </c>
      <c r="R176" s="111" t="s">
        <v>3499</v>
      </c>
      <c r="S176" s="109"/>
      <c r="T176" s="109"/>
      <c r="U176" t="s">
        <v>3498</v>
      </c>
      <c r="V176" t="s">
        <v>3500</v>
      </c>
      <c r="W176" t="s">
        <v>2798</v>
      </c>
      <c r="X176" t="s">
        <v>493</v>
      </c>
      <c r="Y176" t="s">
        <v>3501</v>
      </c>
      <c r="Z176">
        <v>44090.7616319444</v>
      </c>
      <c r="AA176" t="s">
        <v>2800</v>
      </c>
    </row>
    <row r="177" customFormat="1" spans="1:27">
      <c r="A177" s="6"/>
      <c r="B177" s="6"/>
      <c r="C177" s="107" t="str">
        <f>ข้อมูลออเดอร์!AR177</f>
        <v>สงขลา/ Songkhla</v>
      </c>
      <c r="D177" s="108" t="str">
        <f>ข้อมูลออเดอร์!AS177</f>
        <v>หาดใหญ่/ Hat Yai</v>
      </c>
      <c r="E177" s="109" t="str">
        <f t="shared" si="24"/>
        <v/>
      </c>
      <c r="F177" s="109" t="str">
        <f t="shared" si="25"/>
        <v/>
      </c>
      <c r="G177" s="109" t="str">
        <f t="shared" si="26"/>
        <v/>
      </c>
      <c r="H177" s="109" t="str">
        <f t="shared" si="27"/>
        <v/>
      </c>
      <c r="I177" s="109" t="str">
        <f t="shared" si="28"/>
        <v/>
      </c>
      <c r="J177" s="109" t="str">
        <f t="shared" si="29"/>
        <v/>
      </c>
      <c r="K177" s="109" t="str">
        <f t="shared" si="30"/>
        <v/>
      </c>
      <c r="L177" s="109" t="str">
        <f t="shared" si="31"/>
        <v/>
      </c>
      <c r="M177" s="110" t="str">
        <f t="shared" si="32"/>
        <v/>
      </c>
      <c r="N177" s="110" t="str">
        <f t="shared" si="33"/>
        <v/>
      </c>
      <c r="O177" s="110" t="str">
        <f t="shared" si="34"/>
        <v/>
      </c>
      <c r="P177" s="110" t="str">
        <f t="shared" si="35"/>
        <v/>
      </c>
      <c r="Q177" s="111" t="s">
        <v>3502</v>
      </c>
      <c r="R177" s="111" t="s">
        <v>3503</v>
      </c>
      <c r="S177" s="109"/>
      <c r="T177" s="109"/>
      <c r="U177" t="s">
        <v>3502</v>
      </c>
      <c r="V177" t="s">
        <v>3504</v>
      </c>
      <c r="W177" t="s">
        <v>2798</v>
      </c>
      <c r="X177" t="s">
        <v>493</v>
      </c>
      <c r="Y177" t="s">
        <v>3505</v>
      </c>
      <c r="Z177">
        <v>44090.7616782407</v>
      </c>
      <c r="AA177" t="s">
        <v>2800</v>
      </c>
    </row>
    <row r="178" customFormat="1" spans="1:27">
      <c r="A178" s="6"/>
      <c r="B178" s="6"/>
      <c r="C178" s="107" t="str">
        <f>ข้อมูลออเดอร์!AR178</f>
        <v>กรุงเทพมหานคร/ Bangkok</v>
      </c>
      <c r="D178" s="108" t="str">
        <f>ข้อมูลออเดอร์!AS178</f>
        <v>บึงกุ่ม/ Bueng Kum</v>
      </c>
      <c r="E178" s="109" t="str">
        <f t="shared" si="24"/>
        <v/>
      </c>
      <c r="F178" s="109" t="str">
        <f t="shared" si="25"/>
        <v/>
      </c>
      <c r="G178" s="109" t="str">
        <f t="shared" si="26"/>
        <v/>
      </c>
      <c r="H178" s="109" t="str">
        <f t="shared" si="27"/>
        <v/>
      </c>
      <c r="I178" s="109" t="str">
        <f t="shared" si="28"/>
        <v/>
      </c>
      <c r="J178" s="109" t="str">
        <f t="shared" si="29"/>
        <v/>
      </c>
      <c r="K178" s="109" t="str">
        <f t="shared" si="30"/>
        <v/>
      </c>
      <c r="L178" s="109" t="str">
        <f t="shared" si="31"/>
        <v/>
      </c>
      <c r="M178" s="110" t="str">
        <f t="shared" si="32"/>
        <v/>
      </c>
      <c r="N178" s="110" t="str">
        <f t="shared" si="33"/>
        <v/>
      </c>
      <c r="O178" s="110" t="str">
        <f t="shared" si="34"/>
        <v/>
      </c>
      <c r="P178" s="110" t="str">
        <f t="shared" si="35"/>
        <v/>
      </c>
      <c r="Q178" s="111" t="s">
        <v>3506</v>
      </c>
      <c r="R178" s="111" t="s">
        <v>3507</v>
      </c>
      <c r="S178" s="109"/>
      <c r="T178" s="109"/>
      <c r="U178" t="s">
        <v>3506</v>
      </c>
      <c r="V178" t="s">
        <v>3508</v>
      </c>
      <c r="W178" t="s">
        <v>2798</v>
      </c>
      <c r="X178" t="s">
        <v>493</v>
      </c>
      <c r="Y178" t="s">
        <v>3509</v>
      </c>
      <c r="Z178">
        <v>44090.761712963</v>
      </c>
      <c r="AA178" t="s">
        <v>2800</v>
      </c>
    </row>
    <row r="179" customFormat="1" spans="1:27">
      <c r="A179" s="6"/>
      <c r="B179" s="6"/>
      <c r="C179" s="107" t="str">
        <f>ข้อมูลออเดอร์!AR179</f>
        <v>กรุงเทพมหานคร/ Bangkok</v>
      </c>
      <c r="D179" s="108" t="str">
        <f>ข้อมูลออเดอร์!AS179</f>
        <v>บึงกุ่ม/ Bueng Kum</v>
      </c>
      <c r="E179" s="109" t="str">
        <f t="shared" si="24"/>
        <v/>
      </c>
      <c r="F179" s="109" t="str">
        <f t="shared" si="25"/>
        <v/>
      </c>
      <c r="G179" s="109" t="str">
        <f t="shared" si="26"/>
        <v/>
      </c>
      <c r="H179" s="109" t="str">
        <f t="shared" si="27"/>
        <v/>
      </c>
      <c r="I179" s="109" t="str">
        <f t="shared" si="28"/>
        <v/>
      </c>
      <c r="J179" s="109" t="str">
        <f t="shared" si="29"/>
        <v/>
      </c>
      <c r="K179" s="109" t="str">
        <f t="shared" si="30"/>
        <v/>
      </c>
      <c r="L179" s="109" t="str">
        <f t="shared" si="31"/>
        <v/>
      </c>
      <c r="M179" s="110" t="str">
        <f t="shared" si="32"/>
        <v/>
      </c>
      <c r="N179" s="110" t="str">
        <f t="shared" si="33"/>
        <v/>
      </c>
      <c r="O179" s="110" t="str">
        <f t="shared" si="34"/>
        <v/>
      </c>
      <c r="P179" s="110" t="str">
        <f t="shared" si="35"/>
        <v/>
      </c>
      <c r="Q179" s="111" t="s">
        <v>3510</v>
      </c>
      <c r="R179" s="111" t="s">
        <v>3511</v>
      </c>
      <c r="S179" s="109"/>
      <c r="T179" s="109"/>
      <c r="U179" t="s">
        <v>3510</v>
      </c>
      <c r="V179" t="s">
        <v>3512</v>
      </c>
      <c r="W179" t="s">
        <v>2798</v>
      </c>
      <c r="X179" t="s">
        <v>493</v>
      </c>
      <c r="Y179" t="s">
        <v>3513</v>
      </c>
      <c r="Z179">
        <v>44090.7617476852</v>
      </c>
      <c r="AA179" t="s">
        <v>2800</v>
      </c>
    </row>
    <row r="180" customFormat="1" spans="1:27">
      <c r="A180" s="6"/>
      <c r="B180" s="6"/>
      <c r="C180" s="107" t="str">
        <f>ข้อมูลออเดอร์!AR180</f>
        <v>เชียงราย/ Chiang Rai</v>
      </c>
      <c r="D180" s="108" t="str">
        <f>ข้อมูลออเดอร์!AS180</f>
        <v>เวียงชัย/ Wiang Chai</v>
      </c>
      <c r="E180" s="109" t="str">
        <f t="shared" si="24"/>
        <v/>
      </c>
      <c r="F180" s="109" t="str">
        <f t="shared" si="25"/>
        <v/>
      </c>
      <c r="G180" s="109" t="str">
        <f t="shared" si="26"/>
        <v/>
      </c>
      <c r="H180" s="109" t="str">
        <f t="shared" si="27"/>
        <v/>
      </c>
      <c r="I180" s="109" t="str">
        <f t="shared" si="28"/>
        <v/>
      </c>
      <c r="J180" s="109" t="str">
        <f t="shared" si="29"/>
        <v/>
      </c>
      <c r="K180" s="109" t="str">
        <f t="shared" si="30"/>
        <v/>
      </c>
      <c r="L180" s="109" t="str">
        <f t="shared" si="31"/>
        <v/>
      </c>
      <c r="M180" s="110" t="str">
        <f t="shared" si="32"/>
        <v/>
      </c>
      <c r="N180" s="110" t="str">
        <f t="shared" si="33"/>
        <v/>
      </c>
      <c r="O180" s="110" t="str">
        <f t="shared" si="34"/>
        <v/>
      </c>
      <c r="P180" s="110" t="str">
        <f t="shared" si="35"/>
        <v/>
      </c>
      <c r="Q180" s="111" t="s">
        <v>1757</v>
      </c>
      <c r="R180" s="111" t="s">
        <v>953</v>
      </c>
      <c r="S180" s="109"/>
      <c r="T180" s="109"/>
      <c r="U180" t="s">
        <v>1757</v>
      </c>
      <c r="V180" t="s">
        <v>3514</v>
      </c>
      <c r="W180" t="s">
        <v>2798</v>
      </c>
      <c r="X180" t="s">
        <v>493</v>
      </c>
      <c r="Y180" t="s">
        <v>3515</v>
      </c>
      <c r="Z180">
        <v>45125.4252662037</v>
      </c>
      <c r="AA180" t="s">
        <v>2800</v>
      </c>
    </row>
    <row r="181" customFormat="1" spans="1:27">
      <c r="A181" s="6"/>
      <c r="B181" s="6"/>
      <c r="C181" s="107" t="str">
        <f>ข้อมูลออเดอร์!AR181</f>
        <v>เชียงราย/ Chiang Rai</v>
      </c>
      <c r="D181" s="108" t="str">
        <f>ข้อมูลออเดอร์!AS181</f>
        <v>เวียงชัย/ Wiang Chai</v>
      </c>
      <c r="E181" s="109" t="str">
        <f t="shared" si="24"/>
        <v/>
      </c>
      <c r="F181" s="109" t="str">
        <f t="shared" si="25"/>
        <v/>
      </c>
      <c r="G181" s="109" t="str">
        <f t="shared" si="26"/>
        <v/>
      </c>
      <c r="H181" s="109" t="str">
        <f t="shared" si="27"/>
        <v/>
      </c>
      <c r="I181" s="109" t="str">
        <f t="shared" si="28"/>
        <v/>
      </c>
      <c r="J181" s="109" t="str">
        <f t="shared" si="29"/>
        <v/>
      </c>
      <c r="K181" s="109" t="str">
        <f t="shared" si="30"/>
        <v/>
      </c>
      <c r="L181" s="109" t="str">
        <f t="shared" si="31"/>
        <v/>
      </c>
      <c r="M181" s="110" t="str">
        <f t="shared" si="32"/>
        <v/>
      </c>
      <c r="N181" s="110" t="str">
        <f t="shared" si="33"/>
        <v/>
      </c>
      <c r="O181" s="110" t="str">
        <f t="shared" si="34"/>
        <v/>
      </c>
      <c r="P181" s="110" t="str">
        <f t="shared" si="35"/>
        <v/>
      </c>
      <c r="Q181" s="111" t="s">
        <v>2528</v>
      </c>
      <c r="R181" s="111" t="s">
        <v>1308</v>
      </c>
      <c r="S181" s="109"/>
      <c r="T181" s="109"/>
      <c r="U181" t="s">
        <v>2528</v>
      </c>
      <c r="V181" t="s">
        <v>3516</v>
      </c>
      <c r="W181" t="s">
        <v>2798</v>
      </c>
      <c r="X181" t="s">
        <v>493</v>
      </c>
      <c r="Y181" t="s">
        <v>3517</v>
      </c>
      <c r="Z181">
        <v>45125.4263541667</v>
      </c>
      <c r="AA181" t="s">
        <v>2800</v>
      </c>
    </row>
    <row r="182" customFormat="1" spans="1:27">
      <c r="A182" s="6"/>
      <c r="B182" s="6"/>
      <c r="C182" s="107" t="str">
        <f>ข้อมูลออเดอร์!AR182</f>
        <v>นนทบุรี/ Nonthaburi</v>
      </c>
      <c r="D182" s="108" t="str">
        <f>ข้อมูลออเดอร์!AS182</f>
        <v>เมืองนนทบุรี/ Mueang Nonthaburi</v>
      </c>
      <c r="E182" s="109" t="str">
        <f t="shared" si="24"/>
        <v/>
      </c>
      <c r="F182" s="109" t="str">
        <f t="shared" si="25"/>
        <v/>
      </c>
      <c r="G182" s="109" t="str">
        <f t="shared" si="26"/>
        <v/>
      </c>
      <c r="H182" s="109" t="str">
        <f t="shared" si="27"/>
        <v/>
      </c>
      <c r="I182" s="109" t="str">
        <f t="shared" si="28"/>
        <v/>
      </c>
      <c r="J182" s="109" t="str">
        <f t="shared" si="29"/>
        <v/>
      </c>
      <c r="K182" s="109" t="str">
        <f t="shared" si="30"/>
        <v/>
      </c>
      <c r="L182" s="109" t="str">
        <f t="shared" si="31"/>
        <v/>
      </c>
      <c r="M182" s="110" t="str">
        <f t="shared" si="32"/>
        <v/>
      </c>
      <c r="N182" s="110" t="str">
        <f t="shared" si="33"/>
        <v/>
      </c>
      <c r="O182" s="110" t="str">
        <f t="shared" si="34"/>
        <v/>
      </c>
      <c r="P182" s="110" t="str">
        <f t="shared" si="35"/>
        <v/>
      </c>
      <c r="Q182" s="111" t="s">
        <v>3518</v>
      </c>
      <c r="R182" s="111" t="s">
        <v>3519</v>
      </c>
      <c r="S182" s="109"/>
      <c r="T182" s="109"/>
      <c r="U182" t="s">
        <v>3518</v>
      </c>
      <c r="V182" t="s">
        <v>3520</v>
      </c>
      <c r="W182" t="s">
        <v>2798</v>
      </c>
      <c r="X182" t="s">
        <v>493</v>
      </c>
      <c r="Y182" t="s">
        <v>3521</v>
      </c>
      <c r="Z182">
        <v>44090.7618981482</v>
      </c>
      <c r="AA182" t="s">
        <v>2800</v>
      </c>
    </row>
    <row r="183" customFormat="1" spans="1:27">
      <c r="A183" s="6"/>
      <c r="B183" s="6"/>
      <c r="C183" s="107" t="str">
        <f>ข้อมูลออเดอร์!AR183</f>
        <v>นนทบุรี/ Nonthaburi</v>
      </c>
      <c r="D183" s="108" t="str">
        <f>ข้อมูลออเดอร์!AS183</f>
        <v>เมืองนนทบุรี/ Mueang Nonthaburi</v>
      </c>
      <c r="E183" s="109" t="str">
        <f t="shared" si="24"/>
        <v/>
      </c>
      <c r="F183" s="109" t="str">
        <f t="shared" si="25"/>
        <v/>
      </c>
      <c r="G183" s="109" t="str">
        <f t="shared" si="26"/>
        <v/>
      </c>
      <c r="H183" s="109" t="str">
        <f t="shared" si="27"/>
        <v/>
      </c>
      <c r="I183" s="109" t="str">
        <f t="shared" si="28"/>
        <v/>
      </c>
      <c r="J183" s="109" t="str">
        <f t="shared" si="29"/>
        <v/>
      </c>
      <c r="K183" s="109" t="str">
        <f t="shared" si="30"/>
        <v/>
      </c>
      <c r="L183" s="109" t="str">
        <f t="shared" si="31"/>
        <v/>
      </c>
      <c r="M183" s="110" t="str">
        <f t="shared" si="32"/>
        <v/>
      </c>
      <c r="N183" s="110" t="str">
        <f t="shared" si="33"/>
        <v/>
      </c>
      <c r="O183" s="110" t="str">
        <f t="shared" si="34"/>
        <v/>
      </c>
      <c r="P183" s="110" t="str">
        <f t="shared" si="35"/>
        <v/>
      </c>
      <c r="Q183" s="111" t="s">
        <v>3522</v>
      </c>
      <c r="R183" s="111" t="s">
        <v>2490</v>
      </c>
      <c r="S183" s="109"/>
      <c r="T183" s="109"/>
      <c r="U183" t="s">
        <v>3522</v>
      </c>
      <c r="V183" t="s">
        <v>3523</v>
      </c>
      <c r="W183" t="s">
        <v>2798</v>
      </c>
      <c r="X183" t="s">
        <v>493</v>
      </c>
      <c r="Y183" t="s">
        <v>3524</v>
      </c>
      <c r="Z183">
        <v>45125.4256134259</v>
      </c>
      <c r="AA183" t="s">
        <v>2800</v>
      </c>
    </row>
    <row r="184" customFormat="1" spans="1:27">
      <c r="A184" s="6"/>
      <c r="B184" s="6"/>
      <c r="C184" s="107" t="str">
        <f>ข้อมูลออเดอร์!AR184</f>
        <v>กรุงเทพมหานคร/ Bangkok</v>
      </c>
      <c r="D184" s="108" t="str">
        <f>ข้อมูลออเดอร์!AS184</f>
        <v>จตุจักร/ Chatuchak</v>
      </c>
      <c r="E184" s="109" t="str">
        <f t="shared" si="24"/>
        <v/>
      </c>
      <c r="F184" s="109" t="str">
        <f t="shared" si="25"/>
        <v/>
      </c>
      <c r="G184" s="109" t="str">
        <f t="shared" si="26"/>
        <v/>
      </c>
      <c r="H184" s="109" t="str">
        <f t="shared" si="27"/>
        <v/>
      </c>
      <c r="I184" s="109" t="str">
        <f t="shared" si="28"/>
        <v/>
      </c>
      <c r="J184" s="109" t="str">
        <f t="shared" si="29"/>
        <v/>
      </c>
      <c r="K184" s="109" t="str">
        <f t="shared" si="30"/>
        <v/>
      </c>
      <c r="L184" s="109" t="str">
        <f t="shared" si="31"/>
        <v/>
      </c>
      <c r="M184" s="110" t="str">
        <f t="shared" si="32"/>
        <v/>
      </c>
      <c r="N184" s="110" t="str">
        <f t="shared" si="33"/>
        <v/>
      </c>
      <c r="O184" s="110" t="str">
        <f t="shared" si="34"/>
        <v/>
      </c>
      <c r="P184" s="110" t="str">
        <f t="shared" si="35"/>
        <v/>
      </c>
      <c r="Q184" s="111" t="s">
        <v>3525</v>
      </c>
      <c r="R184" s="111" t="s">
        <v>494</v>
      </c>
      <c r="S184" s="109"/>
      <c r="T184" s="109"/>
      <c r="U184" t="s">
        <v>3525</v>
      </c>
      <c r="V184" t="s">
        <v>3526</v>
      </c>
      <c r="W184" t="s">
        <v>2798</v>
      </c>
      <c r="X184" t="s">
        <v>493</v>
      </c>
      <c r="Y184" t="s">
        <v>3527</v>
      </c>
      <c r="Z184">
        <v>44090.7619791667</v>
      </c>
      <c r="AA184" t="s">
        <v>2800</v>
      </c>
    </row>
    <row r="185" customFormat="1" spans="1:27">
      <c r="A185" s="6"/>
      <c r="B185" s="6"/>
      <c r="C185" s="107" t="str">
        <f>ข้อมูลออเดอร์!AR185</f>
        <v>กรุงเทพมหานคร/ Bangkok</v>
      </c>
      <c r="D185" s="108" t="str">
        <f>ข้อมูลออเดอร์!AS185</f>
        <v>จตุจักร/ Chatuchak</v>
      </c>
      <c r="E185" s="109" t="str">
        <f t="shared" si="24"/>
        <v/>
      </c>
      <c r="F185" s="109" t="str">
        <f t="shared" si="25"/>
        <v/>
      </c>
      <c r="G185" s="109" t="str">
        <f t="shared" si="26"/>
        <v/>
      </c>
      <c r="H185" s="109" t="str">
        <f t="shared" si="27"/>
        <v/>
      </c>
      <c r="I185" s="109" t="str">
        <f t="shared" si="28"/>
        <v/>
      </c>
      <c r="J185" s="109" t="str">
        <f t="shared" si="29"/>
        <v/>
      </c>
      <c r="K185" s="109" t="str">
        <f t="shared" si="30"/>
        <v/>
      </c>
      <c r="L185" s="109" t="str">
        <f t="shared" si="31"/>
        <v/>
      </c>
      <c r="M185" s="110" t="str">
        <f t="shared" si="32"/>
        <v/>
      </c>
      <c r="N185" s="110" t="str">
        <f t="shared" si="33"/>
        <v/>
      </c>
      <c r="O185" s="110" t="str">
        <f t="shared" si="34"/>
        <v/>
      </c>
      <c r="P185" s="110" t="str">
        <f t="shared" si="35"/>
        <v/>
      </c>
      <c r="Q185" s="111" t="s">
        <v>3528</v>
      </c>
      <c r="R185" s="111" t="s">
        <v>3529</v>
      </c>
      <c r="S185" s="109"/>
      <c r="T185" s="109"/>
      <c r="U185" t="s">
        <v>3528</v>
      </c>
      <c r="V185" t="s">
        <v>3530</v>
      </c>
      <c r="W185" t="s">
        <v>2798</v>
      </c>
      <c r="X185" t="s">
        <v>493</v>
      </c>
      <c r="Y185" t="s">
        <v>3531</v>
      </c>
      <c r="Z185">
        <v>44090.7620486111</v>
      </c>
      <c r="AA185" t="s">
        <v>2800</v>
      </c>
    </row>
    <row r="186" customFormat="1" spans="1:27">
      <c r="A186" s="6"/>
      <c r="B186" s="6"/>
      <c r="C186" s="107" t="str">
        <f>ข้อมูลออเดอร์!AR186</f>
        <v>นครปฐม/ Nakhon Pathom</v>
      </c>
      <c r="D186" s="108" t="str">
        <f>ข้อมูลออเดอร์!AS186</f>
        <v>กำแพงแสน/ Kamphaeng Saen</v>
      </c>
      <c r="E186" s="109" t="str">
        <f t="shared" si="24"/>
        <v/>
      </c>
      <c r="F186" s="109" t="str">
        <f t="shared" si="25"/>
        <v/>
      </c>
      <c r="G186" s="109" t="str">
        <f t="shared" si="26"/>
        <v/>
      </c>
      <c r="H186" s="109" t="str">
        <f t="shared" si="27"/>
        <v/>
      </c>
      <c r="I186" s="109" t="str">
        <f t="shared" si="28"/>
        <v/>
      </c>
      <c r="J186" s="109" t="str">
        <f t="shared" si="29"/>
        <v/>
      </c>
      <c r="K186" s="109" t="str">
        <f t="shared" si="30"/>
        <v/>
      </c>
      <c r="L186" s="109" t="str">
        <f t="shared" si="31"/>
        <v/>
      </c>
      <c r="M186" s="110" t="str">
        <f t="shared" si="32"/>
        <v/>
      </c>
      <c r="N186" s="110" t="str">
        <f t="shared" si="33"/>
        <v/>
      </c>
      <c r="O186" s="110" t="str">
        <f t="shared" si="34"/>
        <v/>
      </c>
      <c r="P186" s="110" t="str">
        <f t="shared" si="35"/>
        <v/>
      </c>
      <c r="Q186" s="111" t="s">
        <v>3532</v>
      </c>
      <c r="R186" s="111" t="s">
        <v>3533</v>
      </c>
      <c r="S186" s="109"/>
      <c r="T186" s="109"/>
      <c r="U186" t="s">
        <v>3532</v>
      </c>
      <c r="V186" t="s">
        <v>3534</v>
      </c>
      <c r="W186" t="s">
        <v>2798</v>
      </c>
      <c r="X186" t="s">
        <v>493</v>
      </c>
      <c r="Y186" t="s">
        <v>3535</v>
      </c>
      <c r="Z186">
        <v>44090.7620833333</v>
      </c>
      <c r="AA186" t="s">
        <v>2800</v>
      </c>
    </row>
    <row r="187" customFormat="1" spans="1:27">
      <c r="A187" s="6"/>
      <c r="B187" s="6"/>
      <c r="C187" s="107" t="str">
        <f>ข้อมูลออเดอร์!AR187</f>
        <v>นครปฐม/ Nakhon Pathom</v>
      </c>
      <c r="D187" s="108" t="str">
        <f>ข้อมูลออเดอร์!AS187</f>
        <v>กำแพงแสน/ Kamphaeng Saen</v>
      </c>
      <c r="E187" s="109" t="str">
        <f t="shared" si="24"/>
        <v/>
      </c>
      <c r="F187" s="109" t="str">
        <f t="shared" si="25"/>
        <v/>
      </c>
      <c r="G187" s="109" t="str">
        <f t="shared" si="26"/>
        <v/>
      </c>
      <c r="H187" s="109" t="str">
        <f t="shared" si="27"/>
        <v/>
      </c>
      <c r="I187" s="109" t="str">
        <f t="shared" si="28"/>
        <v/>
      </c>
      <c r="J187" s="109" t="str">
        <f t="shared" si="29"/>
        <v/>
      </c>
      <c r="K187" s="109" t="str">
        <f t="shared" si="30"/>
        <v/>
      </c>
      <c r="L187" s="109" t="str">
        <f t="shared" si="31"/>
        <v/>
      </c>
      <c r="M187" s="110" t="str">
        <f t="shared" si="32"/>
        <v/>
      </c>
      <c r="N187" s="110" t="str">
        <f t="shared" si="33"/>
        <v/>
      </c>
      <c r="O187" s="110" t="str">
        <f t="shared" si="34"/>
        <v/>
      </c>
      <c r="P187" s="110" t="str">
        <f t="shared" si="35"/>
        <v/>
      </c>
      <c r="Q187" s="111" t="s">
        <v>3536</v>
      </c>
      <c r="R187" s="111" t="s">
        <v>3537</v>
      </c>
      <c r="S187" s="109"/>
      <c r="T187" s="109"/>
      <c r="U187" t="s">
        <v>3536</v>
      </c>
      <c r="V187" t="s">
        <v>3538</v>
      </c>
      <c r="W187" t="s">
        <v>2798</v>
      </c>
      <c r="X187" t="s">
        <v>2120</v>
      </c>
      <c r="Y187" t="s">
        <v>3539</v>
      </c>
      <c r="Z187">
        <v>44090.7621412037</v>
      </c>
      <c r="AA187" t="s">
        <v>2800</v>
      </c>
    </row>
    <row r="188" customFormat="1" spans="1:27">
      <c r="A188" s="6"/>
      <c r="B188" s="6"/>
      <c r="C188" s="107" t="str">
        <f>ข้อมูลออเดอร์!AR188</f>
        <v>ลพบุรี/ Lopburi</v>
      </c>
      <c r="D188" s="108" t="str">
        <f>ข้อมูลออเดอร์!AS188</f>
        <v>เมืองลพบุรี/ Mueang Lop Buri</v>
      </c>
      <c r="E188" s="109" t="str">
        <f t="shared" si="24"/>
        <v/>
      </c>
      <c r="F188" s="109" t="str">
        <f t="shared" si="25"/>
        <v/>
      </c>
      <c r="G188" s="109" t="str">
        <f t="shared" si="26"/>
        <v/>
      </c>
      <c r="H188" s="109" t="str">
        <f t="shared" si="27"/>
        <v/>
      </c>
      <c r="I188" s="109" t="str">
        <f t="shared" si="28"/>
        <v/>
      </c>
      <c r="J188" s="109" t="str">
        <f t="shared" si="29"/>
        <v/>
      </c>
      <c r="K188" s="109" t="str">
        <f t="shared" si="30"/>
        <v/>
      </c>
      <c r="L188" s="109" t="str">
        <f t="shared" si="31"/>
        <v/>
      </c>
      <c r="M188" s="110" t="str">
        <f t="shared" si="32"/>
        <v/>
      </c>
      <c r="N188" s="110" t="str">
        <f t="shared" si="33"/>
        <v/>
      </c>
      <c r="O188" s="110" t="str">
        <f t="shared" si="34"/>
        <v/>
      </c>
      <c r="P188" s="110" t="str">
        <f t="shared" si="35"/>
        <v/>
      </c>
      <c r="Q188" s="111" t="s">
        <v>3540</v>
      </c>
      <c r="R188" s="111" t="s">
        <v>3541</v>
      </c>
      <c r="S188" s="109"/>
      <c r="T188" s="109"/>
      <c r="U188" t="s">
        <v>3540</v>
      </c>
      <c r="V188" t="s">
        <v>3542</v>
      </c>
      <c r="W188" t="s">
        <v>2798</v>
      </c>
      <c r="X188" t="s">
        <v>2120</v>
      </c>
      <c r="Y188" t="s">
        <v>3543</v>
      </c>
      <c r="Z188">
        <v>44090.7621875</v>
      </c>
      <c r="AA188" t="s">
        <v>2800</v>
      </c>
    </row>
    <row r="189" customFormat="1" spans="1:27">
      <c r="A189" s="6"/>
      <c r="B189" s="6"/>
      <c r="C189" s="107" t="str">
        <f>ข้อมูลออเดอร์!AR189</f>
        <v>ลพบุรี/ Lopburi</v>
      </c>
      <c r="D189" s="108" t="str">
        <f>ข้อมูลออเดอร์!AS189</f>
        <v>เมืองลพบุรี/ Mueang Lop Buri</v>
      </c>
      <c r="E189" s="109" t="str">
        <f t="shared" si="24"/>
        <v/>
      </c>
      <c r="F189" s="109" t="str">
        <f t="shared" si="25"/>
        <v/>
      </c>
      <c r="G189" s="109" t="str">
        <f t="shared" si="26"/>
        <v/>
      </c>
      <c r="H189" s="109" t="str">
        <f t="shared" si="27"/>
        <v/>
      </c>
      <c r="I189" s="109" t="str">
        <f t="shared" si="28"/>
        <v/>
      </c>
      <c r="J189" s="109" t="str">
        <f t="shared" si="29"/>
        <v/>
      </c>
      <c r="K189" s="109" t="str">
        <f t="shared" si="30"/>
        <v/>
      </c>
      <c r="L189" s="109" t="str">
        <f t="shared" si="31"/>
        <v/>
      </c>
      <c r="M189" s="110" t="str">
        <f t="shared" si="32"/>
        <v/>
      </c>
      <c r="N189" s="110" t="str">
        <f t="shared" si="33"/>
        <v/>
      </c>
      <c r="O189" s="110" t="str">
        <f t="shared" si="34"/>
        <v/>
      </c>
      <c r="P189" s="110" t="str">
        <f t="shared" si="35"/>
        <v/>
      </c>
      <c r="Q189" s="111" t="s">
        <v>3544</v>
      </c>
      <c r="R189" s="111" t="s">
        <v>3545</v>
      </c>
      <c r="S189" s="109"/>
      <c r="T189" s="109"/>
      <c r="U189" t="s">
        <v>3544</v>
      </c>
      <c r="V189" t="s">
        <v>3546</v>
      </c>
      <c r="W189" t="s">
        <v>2798</v>
      </c>
      <c r="X189" t="s">
        <v>2120</v>
      </c>
      <c r="Y189" t="s">
        <v>3547</v>
      </c>
      <c r="Z189">
        <v>44090.7622569444</v>
      </c>
      <c r="AA189" t="s">
        <v>2800</v>
      </c>
    </row>
    <row r="190" customFormat="1" spans="1:27">
      <c r="A190" s="6"/>
      <c r="B190" s="6"/>
      <c r="C190" s="107" t="str">
        <f>ข้อมูลออเดอร์!AR190</f>
        <v>ชลบุรี/ Chonburi</v>
      </c>
      <c r="D190" s="108" t="str">
        <f>ข้อมูลออเดอร์!AS190</f>
        <v>เมืองชลบุรี/ Mueang Chon Buri</v>
      </c>
      <c r="E190" s="109" t="str">
        <f t="shared" si="24"/>
        <v/>
      </c>
      <c r="F190" s="109" t="str">
        <f t="shared" si="25"/>
        <v/>
      </c>
      <c r="G190" s="109" t="str">
        <f t="shared" si="26"/>
        <v/>
      </c>
      <c r="H190" s="109" t="str">
        <f t="shared" si="27"/>
        <v/>
      </c>
      <c r="I190" s="109" t="str">
        <f t="shared" si="28"/>
        <v/>
      </c>
      <c r="J190" s="109" t="str">
        <f t="shared" si="29"/>
        <v/>
      </c>
      <c r="K190" s="109" t="str">
        <f t="shared" si="30"/>
        <v/>
      </c>
      <c r="L190" s="109" t="str">
        <f t="shared" si="31"/>
        <v/>
      </c>
      <c r="M190" s="110" t="str">
        <f t="shared" si="32"/>
        <v/>
      </c>
      <c r="N190" s="110" t="str">
        <f t="shared" si="33"/>
        <v/>
      </c>
      <c r="O190" s="110" t="str">
        <f t="shared" si="34"/>
        <v/>
      </c>
      <c r="P190" s="110" t="str">
        <f t="shared" si="35"/>
        <v/>
      </c>
      <c r="Q190" s="111" t="s">
        <v>3548</v>
      </c>
      <c r="R190" s="111" t="s">
        <v>3549</v>
      </c>
      <c r="S190" s="109"/>
      <c r="T190" s="109"/>
      <c r="U190" t="s">
        <v>3548</v>
      </c>
      <c r="V190" t="s">
        <v>3550</v>
      </c>
      <c r="W190" t="s">
        <v>2798</v>
      </c>
      <c r="X190" t="s">
        <v>2120</v>
      </c>
      <c r="Y190" t="s">
        <v>3551</v>
      </c>
      <c r="Z190">
        <v>44090.762337963</v>
      </c>
      <c r="AA190" t="s">
        <v>2800</v>
      </c>
    </row>
    <row r="191" customFormat="1" spans="1:27">
      <c r="A191" s="6"/>
      <c r="B191" s="6"/>
      <c r="C191" s="107" t="str">
        <f>ข้อมูลออเดอร์!AR191</f>
        <v>ชลบุรี/ Chonburi</v>
      </c>
      <c r="D191" s="108" t="str">
        <f>ข้อมูลออเดอร์!AS191</f>
        <v>เมืองชลบุรี/ Mueang Chon Buri</v>
      </c>
      <c r="E191" s="109" t="str">
        <f t="shared" si="24"/>
        <v/>
      </c>
      <c r="F191" s="109" t="str">
        <f t="shared" si="25"/>
        <v/>
      </c>
      <c r="G191" s="109" t="str">
        <f t="shared" si="26"/>
        <v/>
      </c>
      <c r="H191" s="109" t="str">
        <f t="shared" si="27"/>
        <v/>
      </c>
      <c r="I191" s="109" t="str">
        <f t="shared" si="28"/>
        <v/>
      </c>
      <c r="J191" s="109" t="str">
        <f t="shared" si="29"/>
        <v/>
      </c>
      <c r="K191" s="109" t="str">
        <f t="shared" si="30"/>
        <v/>
      </c>
      <c r="L191" s="109" t="str">
        <f t="shared" si="31"/>
        <v/>
      </c>
      <c r="M191" s="110" t="str">
        <f t="shared" si="32"/>
        <v/>
      </c>
      <c r="N191" s="110" t="str">
        <f t="shared" si="33"/>
        <v/>
      </c>
      <c r="O191" s="110" t="str">
        <f t="shared" si="34"/>
        <v/>
      </c>
      <c r="P191" s="110" t="str">
        <f t="shared" si="35"/>
        <v/>
      </c>
      <c r="Q191" s="111" t="s">
        <v>2119</v>
      </c>
      <c r="R191" s="111" t="s">
        <v>2121</v>
      </c>
      <c r="S191" s="109"/>
      <c r="T191" s="109"/>
      <c r="U191" t="s">
        <v>2119</v>
      </c>
      <c r="V191" t="s">
        <v>3552</v>
      </c>
      <c r="W191" t="s">
        <v>2798</v>
      </c>
      <c r="X191" t="s">
        <v>2120</v>
      </c>
      <c r="Y191" t="s">
        <v>3553</v>
      </c>
      <c r="Z191">
        <v>44090.7624189815</v>
      </c>
      <c r="AA191" t="s">
        <v>2800</v>
      </c>
    </row>
    <row r="192" customFormat="1" spans="1:27">
      <c r="A192" s="6"/>
      <c r="B192" s="6"/>
      <c r="C192" s="107" t="str">
        <f>ข้อมูลออเดอร์!AR192</f>
        <v>นครพนม/ Nakhon Phanom</v>
      </c>
      <c r="D192" s="108" t="str">
        <f>ข้อมูลออเดอร์!AS192</f>
        <v>ท่าอุเทน/ Tha Uthen</v>
      </c>
      <c r="E192" s="109" t="str">
        <f t="shared" si="24"/>
        <v/>
      </c>
      <c r="F192" s="109" t="str">
        <f t="shared" si="25"/>
        <v/>
      </c>
      <c r="G192" s="109" t="str">
        <f t="shared" si="26"/>
        <v/>
      </c>
      <c r="H192" s="109" t="str">
        <f t="shared" si="27"/>
        <v/>
      </c>
      <c r="I192" s="109" t="str">
        <f t="shared" si="28"/>
        <v/>
      </c>
      <c r="J192" s="109" t="str">
        <f t="shared" si="29"/>
        <v/>
      </c>
      <c r="K192" s="109" t="str">
        <f t="shared" si="30"/>
        <v/>
      </c>
      <c r="L192" s="109" t="str">
        <f t="shared" si="31"/>
        <v/>
      </c>
      <c r="M192" s="110" t="str">
        <f t="shared" si="32"/>
        <v/>
      </c>
      <c r="N192" s="110" t="str">
        <f t="shared" si="33"/>
        <v/>
      </c>
      <c r="O192" s="110" t="str">
        <f t="shared" si="34"/>
        <v/>
      </c>
      <c r="P192" s="110" t="str">
        <f t="shared" si="35"/>
        <v/>
      </c>
      <c r="Q192" s="111" t="s">
        <v>3554</v>
      </c>
      <c r="R192" s="111" t="s">
        <v>3555</v>
      </c>
      <c r="S192" s="109"/>
      <c r="T192" s="109"/>
      <c r="U192" t="s">
        <v>3554</v>
      </c>
      <c r="V192" t="s">
        <v>3556</v>
      </c>
      <c r="W192" t="s">
        <v>2798</v>
      </c>
      <c r="X192" t="s">
        <v>2120</v>
      </c>
      <c r="Y192" t="s">
        <v>3557</v>
      </c>
      <c r="Z192">
        <v>44090.7624652778</v>
      </c>
      <c r="AA192" t="s">
        <v>2800</v>
      </c>
    </row>
    <row r="193" customFormat="1" spans="1:27">
      <c r="A193" s="6"/>
      <c r="B193" s="6"/>
      <c r="C193" s="107" t="str">
        <f>ข้อมูลออเดอร์!AR193</f>
        <v>นครพนม/ Nakhon Phanom</v>
      </c>
      <c r="D193" s="108" t="str">
        <f>ข้อมูลออเดอร์!AS193</f>
        <v>ท่าอุเทน/ Tha Uthen</v>
      </c>
      <c r="E193" s="109" t="str">
        <f t="shared" si="24"/>
        <v/>
      </c>
      <c r="F193" s="109" t="str">
        <f t="shared" si="25"/>
        <v/>
      </c>
      <c r="G193" s="109" t="str">
        <f t="shared" si="26"/>
        <v/>
      </c>
      <c r="H193" s="109" t="str">
        <f t="shared" si="27"/>
        <v/>
      </c>
      <c r="I193" s="109" t="str">
        <f t="shared" si="28"/>
        <v/>
      </c>
      <c r="J193" s="109" t="str">
        <f t="shared" si="29"/>
        <v/>
      </c>
      <c r="K193" s="109" t="str">
        <f t="shared" si="30"/>
        <v/>
      </c>
      <c r="L193" s="109" t="str">
        <f t="shared" si="31"/>
        <v/>
      </c>
      <c r="M193" s="110" t="str">
        <f t="shared" si="32"/>
        <v/>
      </c>
      <c r="N193" s="110" t="str">
        <f t="shared" si="33"/>
        <v/>
      </c>
      <c r="O193" s="110" t="str">
        <f t="shared" si="34"/>
        <v/>
      </c>
      <c r="P193" s="110" t="str">
        <f t="shared" si="35"/>
        <v/>
      </c>
      <c r="Q193" s="111" t="s">
        <v>3558</v>
      </c>
      <c r="R193" s="111" t="s">
        <v>3559</v>
      </c>
      <c r="S193" s="109"/>
      <c r="T193" s="109"/>
      <c r="U193" t="s">
        <v>3558</v>
      </c>
      <c r="V193" t="s">
        <v>3560</v>
      </c>
      <c r="W193" t="s">
        <v>2798</v>
      </c>
      <c r="X193" t="s">
        <v>2120</v>
      </c>
      <c r="Y193" t="s">
        <v>3561</v>
      </c>
      <c r="Z193">
        <v>44090.7625462963</v>
      </c>
      <c r="AA193" t="s">
        <v>2800</v>
      </c>
    </row>
    <row r="194" customFormat="1" spans="1:27">
      <c r="A194" s="6"/>
      <c r="B194" s="6"/>
      <c r="C194" s="107" t="str">
        <f>ข้อมูลออเดอร์!AR194</f>
        <v>นครพนม/ Nakhon Phanom</v>
      </c>
      <c r="D194" s="108" t="str">
        <f>ข้อมูลออเดอร์!AS194</f>
        <v>เมืองนครพนม/ Mueng Nakornpanom</v>
      </c>
      <c r="E194" s="109" t="str">
        <f t="shared" ref="E194:E257" si="36">SUBSTITUTE(A194,"กทม.","กรุงเทพมหานคร")</f>
        <v/>
      </c>
      <c r="F194" s="109" t="str">
        <f t="shared" ref="F194:F257" si="37">SUBSTITUTE(E194,"กทม","กรุงเทพมหานคร")</f>
        <v/>
      </c>
      <c r="G194" s="109" t="str">
        <f t="shared" ref="G194:G257" si="38">SUBSTITUTE(F194,"กรุงเทพฯ","กรุงเทพ")</f>
        <v/>
      </c>
      <c r="H194" s="109" t="str">
        <f t="shared" ref="H194:H257" si="39">SUBSTITUTE(G194,"bkk","กรุงเทพมหานคร")</f>
        <v/>
      </c>
      <c r="I194" s="109" t="str">
        <f t="shared" ref="I194:I257" si="40">SUBSTITUTE(H194,"Bangkok","กรุงเทพมหานคร")</f>
        <v/>
      </c>
      <c r="J194" s="109" t="str">
        <f t="shared" ref="J194:J257" si="41">SUBSTITUTE(I194,"จ.","")</f>
        <v/>
      </c>
      <c r="K194" s="109" t="str">
        <f t="shared" ref="K194:K257" si="42">SUBSTITUTE(J194,"จังหวัด","")</f>
        <v/>
      </c>
      <c r="L194" s="109" t="str">
        <f t="shared" ref="L194:L257" si="43">IF(K194="กรุงเทพ","กรุงเทพมหานคร",K194)</f>
        <v/>
      </c>
      <c r="M194" s="110" t="str">
        <f t="shared" ref="M194:M257" si="44">SUBSTITUTE(B194,"เขต","")</f>
        <v/>
      </c>
      <c r="N194" s="110" t="str">
        <f t="shared" ref="N194:N257" si="45">SUBSTITUTE(M194,"อ.","")</f>
        <v/>
      </c>
      <c r="O194" s="110" t="str">
        <f t="shared" ref="O194:O257" si="46">SUBSTITUTE(N194,"อำเภอ","")</f>
        <v/>
      </c>
      <c r="P194" s="110" t="str">
        <f t="shared" ref="P194:P257" si="47">IF(O194="เมือง",O194&amp;L194,O194)</f>
        <v/>
      </c>
      <c r="Q194" s="111" t="s">
        <v>3562</v>
      </c>
      <c r="R194" s="111" t="s">
        <v>3563</v>
      </c>
      <c r="S194" s="109"/>
      <c r="T194" s="109"/>
      <c r="U194" t="s">
        <v>3562</v>
      </c>
      <c r="V194" t="s">
        <v>3564</v>
      </c>
      <c r="W194" t="s">
        <v>2798</v>
      </c>
      <c r="X194" t="s">
        <v>2120</v>
      </c>
      <c r="Y194" t="s">
        <v>3565</v>
      </c>
      <c r="Z194">
        <v>45125.4960532407</v>
      </c>
      <c r="AA194" t="s">
        <v>2800</v>
      </c>
    </row>
    <row r="195" customFormat="1" spans="1:27">
      <c r="A195" s="6"/>
      <c r="B195" s="6"/>
      <c r="C195" s="107" t="str">
        <f>ข้อมูลออเดอร์!AR195</f>
        <v>นครพนม/ Nakhon Phanom</v>
      </c>
      <c r="D195" s="108" t="str">
        <f>ข้อมูลออเดอร์!AS195</f>
        <v>เมืองนครพนม/ Mueng Nakornpanom</v>
      </c>
      <c r="E195" s="109" t="str">
        <f t="shared" si="36"/>
        <v/>
      </c>
      <c r="F195" s="109" t="str">
        <f t="shared" si="37"/>
        <v/>
      </c>
      <c r="G195" s="109" t="str">
        <f t="shared" si="38"/>
        <v/>
      </c>
      <c r="H195" s="109" t="str">
        <f t="shared" si="39"/>
        <v/>
      </c>
      <c r="I195" s="109" t="str">
        <f t="shared" si="40"/>
        <v/>
      </c>
      <c r="J195" s="109" t="str">
        <f t="shared" si="41"/>
        <v/>
      </c>
      <c r="K195" s="109" t="str">
        <f t="shared" si="42"/>
        <v/>
      </c>
      <c r="L195" s="109" t="str">
        <f t="shared" si="43"/>
        <v/>
      </c>
      <c r="M195" s="110" t="str">
        <f t="shared" si="44"/>
        <v/>
      </c>
      <c r="N195" s="110" t="str">
        <f t="shared" si="45"/>
        <v/>
      </c>
      <c r="O195" s="110" t="str">
        <f t="shared" si="46"/>
        <v/>
      </c>
      <c r="P195" s="110" t="str">
        <f t="shared" si="47"/>
        <v/>
      </c>
      <c r="Q195" s="111" t="s">
        <v>3566</v>
      </c>
      <c r="R195" s="111" t="s">
        <v>3567</v>
      </c>
      <c r="S195" s="109"/>
      <c r="T195" s="109"/>
      <c r="U195" t="s">
        <v>3566</v>
      </c>
      <c r="V195" t="s">
        <v>3568</v>
      </c>
      <c r="W195" t="s">
        <v>2798</v>
      </c>
      <c r="X195" t="s">
        <v>2120</v>
      </c>
      <c r="Y195" t="s">
        <v>3569</v>
      </c>
      <c r="Z195">
        <v>44090.7626736111</v>
      </c>
      <c r="AA195" t="s">
        <v>2800</v>
      </c>
    </row>
    <row r="196" customFormat="1" spans="1:27">
      <c r="A196" s="6"/>
      <c r="B196" s="6"/>
      <c r="C196" s="107" t="str">
        <f>ข้อมูลออเดอร์!AR196</f>
        <v>สมุทรปราการ/ Samut Prakan</v>
      </c>
      <c r="D196" s="108" t="str">
        <f>ข้อมูลออเดอร์!AS196</f>
        <v>บางพลี/ Bang Phli</v>
      </c>
      <c r="E196" s="109" t="str">
        <f t="shared" si="36"/>
        <v/>
      </c>
      <c r="F196" s="109" t="str">
        <f t="shared" si="37"/>
        <v/>
      </c>
      <c r="G196" s="109" t="str">
        <f t="shared" si="38"/>
        <v/>
      </c>
      <c r="H196" s="109" t="str">
        <f t="shared" si="39"/>
        <v/>
      </c>
      <c r="I196" s="109" t="str">
        <f t="shared" si="40"/>
        <v/>
      </c>
      <c r="J196" s="109" t="str">
        <f t="shared" si="41"/>
        <v/>
      </c>
      <c r="K196" s="109" t="str">
        <f t="shared" si="42"/>
        <v/>
      </c>
      <c r="L196" s="109" t="str">
        <f t="shared" si="43"/>
        <v/>
      </c>
      <c r="M196" s="110" t="str">
        <f t="shared" si="44"/>
        <v/>
      </c>
      <c r="N196" s="110" t="str">
        <f t="shared" si="45"/>
        <v/>
      </c>
      <c r="O196" s="110" t="str">
        <f t="shared" si="46"/>
        <v/>
      </c>
      <c r="P196" s="110" t="str">
        <f t="shared" si="47"/>
        <v/>
      </c>
      <c r="Q196" s="111" t="s">
        <v>3570</v>
      </c>
      <c r="R196" s="111" t="s">
        <v>3571</v>
      </c>
      <c r="S196" s="109"/>
      <c r="T196" s="109"/>
      <c r="U196" t="s">
        <v>3570</v>
      </c>
      <c r="V196" t="s">
        <v>3572</v>
      </c>
      <c r="W196" t="s">
        <v>2798</v>
      </c>
      <c r="X196" t="s">
        <v>2120</v>
      </c>
      <c r="Y196" t="s">
        <v>3573</v>
      </c>
      <c r="Z196">
        <v>44090.7627662037</v>
      </c>
      <c r="AA196" t="s">
        <v>2800</v>
      </c>
    </row>
    <row r="197" customFormat="1" spans="1:27">
      <c r="A197" s="6"/>
      <c r="B197" s="6"/>
      <c r="C197" s="107" t="str">
        <f>ข้อมูลออเดอร์!AR197</f>
        <v>สมุทรปราการ/ Samut Prakan</v>
      </c>
      <c r="D197" s="108" t="str">
        <f>ข้อมูลออเดอร์!AS197</f>
        <v>บางพลี/ Bang Phli</v>
      </c>
      <c r="E197" s="109" t="str">
        <f t="shared" si="36"/>
        <v/>
      </c>
      <c r="F197" s="109" t="str">
        <f t="shared" si="37"/>
        <v/>
      </c>
      <c r="G197" s="109" t="str">
        <f t="shared" si="38"/>
        <v/>
      </c>
      <c r="H197" s="109" t="str">
        <f t="shared" si="39"/>
        <v/>
      </c>
      <c r="I197" s="109" t="str">
        <f t="shared" si="40"/>
        <v/>
      </c>
      <c r="J197" s="109" t="str">
        <f t="shared" si="41"/>
        <v/>
      </c>
      <c r="K197" s="109" t="str">
        <f t="shared" si="42"/>
        <v/>
      </c>
      <c r="L197" s="109" t="str">
        <f t="shared" si="43"/>
        <v/>
      </c>
      <c r="M197" s="110" t="str">
        <f t="shared" si="44"/>
        <v/>
      </c>
      <c r="N197" s="110" t="str">
        <f t="shared" si="45"/>
        <v/>
      </c>
      <c r="O197" s="110" t="str">
        <f t="shared" si="46"/>
        <v/>
      </c>
      <c r="P197" s="110" t="str">
        <f t="shared" si="47"/>
        <v/>
      </c>
      <c r="Q197" s="111" t="s">
        <v>3574</v>
      </c>
      <c r="R197" s="111" t="s">
        <v>3575</v>
      </c>
      <c r="S197" s="109"/>
      <c r="T197" s="109"/>
      <c r="U197" t="s">
        <v>3574</v>
      </c>
      <c r="V197" t="s">
        <v>3576</v>
      </c>
      <c r="W197" t="s">
        <v>2798</v>
      </c>
      <c r="X197" t="s">
        <v>191</v>
      </c>
      <c r="Y197" t="s">
        <v>3577</v>
      </c>
      <c r="Z197">
        <v>45125.4841203704</v>
      </c>
      <c r="AA197" t="s">
        <v>2800</v>
      </c>
    </row>
    <row r="198" customFormat="1" spans="1:27">
      <c r="A198" s="6"/>
      <c r="B198" s="6"/>
      <c r="C198" s="107" t="str">
        <f>ข้อมูลออเดอร์!AR198</f>
        <v>นนทบุรี/ Nonthaburi</v>
      </c>
      <c r="D198" s="108" t="str">
        <f>ข้อมูลออเดอร์!AS198</f>
        <v>ปากเกร็ด/ Pak Kret</v>
      </c>
      <c r="E198" s="109" t="str">
        <f t="shared" si="36"/>
        <v/>
      </c>
      <c r="F198" s="109" t="str">
        <f t="shared" si="37"/>
        <v/>
      </c>
      <c r="G198" s="109" t="str">
        <f t="shared" si="38"/>
        <v/>
      </c>
      <c r="H198" s="109" t="str">
        <f t="shared" si="39"/>
        <v/>
      </c>
      <c r="I198" s="109" t="str">
        <f t="shared" si="40"/>
        <v/>
      </c>
      <c r="J198" s="109" t="str">
        <f t="shared" si="41"/>
        <v/>
      </c>
      <c r="K198" s="109" t="str">
        <f t="shared" si="42"/>
        <v/>
      </c>
      <c r="L198" s="109" t="str">
        <f t="shared" si="43"/>
        <v/>
      </c>
      <c r="M198" s="110" t="str">
        <f t="shared" si="44"/>
        <v/>
      </c>
      <c r="N198" s="110" t="str">
        <f t="shared" si="45"/>
        <v/>
      </c>
      <c r="O198" s="110" t="str">
        <f t="shared" si="46"/>
        <v/>
      </c>
      <c r="P198" s="110" t="str">
        <f t="shared" si="47"/>
        <v/>
      </c>
      <c r="Q198" s="111" t="s">
        <v>3578</v>
      </c>
      <c r="R198" s="111" t="s">
        <v>3579</v>
      </c>
      <c r="S198" s="109"/>
      <c r="T198" s="109"/>
      <c r="U198" t="s">
        <v>3578</v>
      </c>
      <c r="V198" t="s">
        <v>3580</v>
      </c>
      <c r="W198" t="s">
        <v>2798</v>
      </c>
      <c r="X198" t="s">
        <v>191</v>
      </c>
      <c r="Y198" t="s">
        <v>3581</v>
      </c>
      <c r="Z198">
        <v>44090.7628819444</v>
      </c>
      <c r="AA198" t="s">
        <v>2800</v>
      </c>
    </row>
    <row r="199" customFormat="1" spans="1:27">
      <c r="A199" s="6"/>
      <c r="B199" s="6"/>
      <c r="C199" s="107" t="str">
        <f>ข้อมูลออเดอร์!AR199</f>
        <v>นนทบุรี/ Nonthaburi</v>
      </c>
      <c r="D199" s="108" t="str">
        <f>ข้อมูลออเดอร์!AS199</f>
        <v>ปากเกร็ด/ Pak Kret</v>
      </c>
      <c r="E199" s="109" t="str">
        <f t="shared" si="36"/>
        <v/>
      </c>
      <c r="F199" s="109" t="str">
        <f t="shared" si="37"/>
        <v/>
      </c>
      <c r="G199" s="109" t="str">
        <f t="shared" si="38"/>
        <v/>
      </c>
      <c r="H199" s="109" t="str">
        <f t="shared" si="39"/>
        <v/>
      </c>
      <c r="I199" s="109" t="str">
        <f t="shared" si="40"/>
        <v/>
      </c>
      <c r="J199" s="109" t="str">
        <f t="shared" si="41"/>
        <v/>
      </c>
      <c r="K199" s="109" t="str">
        <f t="shared" si="42"/>
        <v/>
      </c>
      <c r="L199" s="109" t="str">
        <f t="shared" si="43"/>
        <v/>
      </c>
      <c r="M199" s="110" t="str">
        <f t="shared" si="44"/>
        <v/>
      </c>
      <c r="N199" s="110" t="str">
        <f t="shared" si="45"/>
        <v/>
      </c>
      <c r="O199" s="110" t="str">
        <f t="shared" si="46"/>
        <v/>
      </c>
      <c r="P199" s="110" t="str">
        <f t="shared" si="47"/>
        <v/>
      </c>
      <c r="Q199" s="111" t="s">
        <v>3582</v>
      </c>
      <c r="R199" s="111" t="s">
        <v>3583</v>
      </c>
      <c r="S199" s="109"/>
      <c r="T199" s="109"/>
      <c r="U199" t="s">
        <v>3582</v>
      </c>
      <c r="V199" t="s">
        <v>3584</v>
      </c>
      <c r="W199" t="s">
        <v>2798</v>
      </c>
      <c r="X199" t="s">
        <v>191</v>
      </c>
      <c r="Y199" t="s">
        <v>3585</v>
      </c>
      <c r="Z199">
        <v>44090.7629166667</v>
      </c>
      <c r="AA199" t="s">
        <v>2800</v>
      </c>
    </row>
    <row r="200" customFormat="1" spans="1:27">
      <c r="A200" s="6"/>
      <c r="B200" s="6"/>
      <c r="C200" s="107" t="str">
        <f>ข้อมูลออเดอร์!AR200</f>
        <v>สุพรรณบุรี/ Suphanburi</v>
      </c>
      <c r="D200" s="108" t="str">
        <f>ข้อมูลออเดอร์!AS200</f>
        <v>สามชุก/ Sam Chuk</v>
      </c>
      <c r="E200" s="109" t="str">
        <f t="shared" si="36"/>
        <v/>
      </c>
      <c r="F200" s="109" t="str">
        <f t="shared" si="37"/>
        <v/>
      </c>
      <c r="G200" s="109" t="str">
        <f t="shared" si="38"/>
        <v/>
      </c>
      <c r="H200" s="109" t="str">
        <f t="shared" si="39"/>
        <v/>
      </c>
      <c r="I200" s="109" t="str">
        <f t="shared" si="40"/>
        <v/>
      </c>
      <c r="J200" s="109" t="str">
        <f t="shared" si="41"/>
        <v/>
      </c>
      <c r="K200" s="109" t="str">
        <f t="shared" si="42"/>
        <v/>
      </c>
      <c r="L200" s="109" t="str">
        <f t="shared" si="43"/>
        <v/>
      </c>
      <c r="M200" s="110" t="str">
        <f t="shared" si="44"/>
        <v/>
      </c>
      <c r="N200" s="110" t="str">
        <f t="shared" si="45"/>
        <v/>
      </c>
      <c r="O200" s="110" t="str">
        <f t="shared" si="46"/>
        <v/>
      </c>
      <c r="P200" s="110" t="str">
        <f t="shared" si="47"/>
        <v/>
      </c>
      <c r="Q200" s="111" t="s">
        <v>3586</v>
      </c>
      <c r="R200" s="111" t="s">
        <v>3587</v>
      </c>
      <c r="S200" s="109"/>
      <c r="T200" s="109"/>
      <c r="U200" t="s">
        <v>3586</v>
      </c>
      <c r="V200" t="s">
        <v>3588</v>
      </c>
      <c r="W200" t="s">
        <v>2798</v>
      </c>
      <c r="X200" t="s">
        <v>191</v>
      </c>
      <c r="Y200" t="s">
        <v>3589</v>
      </c>
      <c r="Z200">
        <v>44090.7629861111</v>
      </c>
      <c r="AA200" t="s">
        <v>2800</v>
      </c>
    </row>
    <row r="201" customFormat="1" spans="1:27">
      <c r="A201" s="6"/>
      <c r="B201" s="6"/>
      <c r="C201" s="107" t="str">
        <f>ข้อมูลออเดอร์!AR201</f>
        <v>สุพรรณบุรี/ Suphanburi</v>
      </c>
      <c r="D201" s="108" t="str">
        <f>ข้อมูลออเดอร์!AS201</f>
        <v>สามชุก/ Sam Chuk</v>
      </c>
      <c r="E201" s="109" t="str">
        <f t="shared" si="36"/>
        <v/>
      </c>
      <c r="F201" s="109" t="str">
        <f t="shared" si="37"/>
        <v/>
      </c>
      <c r="G201" s="109" t="str">
        <f t="shared" si="38"/>
        <v/>
      </c>
      <c r="H201" s="109" t="str">
        <f t="shared" si="39"/>
        <v/>
      </c>
      <c r="I201" s="109" t="str">
        <f t="shared" si="40"/>
        <v/>
      </c>
      <c r="J201" s="109" t="str">
        <f t="shared" si="41"/>
        <v/>
      </c>
      <c r="K201" s="109" t="str">
        <f t="shared" si="42"/>
        <v/>
      </c>
      <c r="L201" s="109" t="str">
        <f t="shared" si="43"/>
        <v/>
      </c>
      <c r="M201" s="110" t="str">
        <f t="shared" si="44"/>
        <v/>
      </c>
      <c r="N201" s="110" t="str">
        <f t="shared" si="45"/>
        <v/>
      </c>
      <c r="O201" s="110" t="str">
        <f t="shared" si="46"/>
        <v/>
      </c>
      <c r="P201" s="110" t="str">
        <f t="shared" si="47"/>
        <v/>
      </c>
      <c r="Q201" s="111" t="s">
        <v>189</v>
      </c>
      <c r="R201" s="111" t="s">
        <v>192</v>
      </c>
      <c r="S201" s="109"/>
      <c r="T201" s="109"/>
      <c r="U201" t="s">
        <v>189</v>
      </c>
      <c r="V201" t="s">
        <v>3590</v>
      </c>
      <c r="W201" t="s">
        <v>2798</v>
      </c>
      <c r="X201" t="s">
        <v>191</v>
      </c>
      <c r="Y201" t="s">
        <v>3591</v>
      </c>
      <c r="Z201">
        <v>44090.7630208333</v>
      </c>
    </row>
    <row r="202" customFormat="1" spans="1:27">
      <c r="A202" s="6"/>
      <c r="B202" s="6"/>
      <c r="C202" s="107" t="str">
        <f>ข้อมูลออเดอร์!AR202</f>
        <v>ศรีสะเกษ/ Sisaket</v>
      </c>
      <c r="D202" s="108" t="str">
        <f>ข้อมูลออเดอร์!AS202</f>
        <v>วังหิน/ Wang Hin</v>
      </c>
      <c r="E202" s="109" t="str">
        <f t="shared" si="36"/>
        <v/>
      </c>
      <c r="F202" s="109" t="str">
        <f t="shared" si="37"/>
        <v/>
      </c>
      <c r="G202" s="109" t="str">
        <f t="shared" si="38"/>
        <v/>
      </c>
      <c r="H202" s="109" t="str">
        <f t="shared" si="39"/>
        <v/>
      </c>
      <c r="I202" s="109" t="str">
        <f t="shared" si="40"/>
        <v/>
      </c>
      <c r="J202" s="109" t="str">
        <f t="shared" si="41"/>
        <v/>
      </c>
      <c r="K202" s="109" t="str">
        <f t="shared" si="42"/>
        <v/>
      </c>
      <c r="L202" s="109" t="str">
        <f t="shared" si="43"/>
        <v/>
      </c>
      <c r="M202" s="110" t="str">
        <f t="shared" si="44"/>
        <v/>
      </c>
      <c r="N202" s="110" t="str">
        <f t="shared" si="45"/>
        <v/>
      </c>
      <c r="O202" s="110" t="str">
        <f t="shared" si="46"/>
        <v/>
      </c>
      <c r="P202" s="110" t="str">
        <f t="shared" si="47"/>
        <v/>
      </c>
      <c r="Q202" s="111" t="s">
        <v>3592</v>
      </c>
      <c r="R202" s="111" t="s">
        <v>3593</v>
      </c>
      <c r="S202" s="109"/>
      <c r="T202" s="109"/>
      <c r="U202" t="s">
        <v>3592</v>
      </c>
      <c r="V202" t="s">
        <v>3594</v>
      </c>
      <c r="W202" t="s">
        <v>2798</v>
      </c>
      <c r="X202" t="s">
        <v>191</v>
      </c>
      <c r="Y202" t="s">
        <v>3595</v>
      </c>
      <c r="Z202">
        <v>45125.4842476852</v>
      </c>
      <c r="AA202" t="s">
        <v>2800</v>
      </c>
    </row>
    <row r="203" customFormat="1" spans="1:27">
      <c r="A203" s="6"/>
      <c r="B203" s="6"/>
      <c r="C203" s="107" t="str">
        <f>ข้อมูลออเดอร์!AR203</f>
        <v>ศรีสะเกษ/ Sisaket</v>
      </c>
      <c r="D203" s="108" t="str">
        <f>ข้อมูลออเดอร์!AS203</f>
        <v>วังหิน/ Wang Hin</v>
      </c>
      <c r="E203" s="109" t="str">
        <f t="shared" si="36"/>
        <v/>
      </c>
      <c r="F203" s="109" t="str">
        <f t="shared" si="37"/>
        <v/>
      </c>
      <c r="G203" s="109" t="str">
        <f t="shared" si="38"/>
        <v/>
      </c>
      <c r="H203" s="109" t="str">
        <f t="shared" si="39"/>
        <v/>
      </c>
      <c r="I203" s="109" t="str">
        <f t="shared" si="40"/>
        <v/>
      </c>
      <c r="J203" s="109" t="str">
        <f t="shared" si="41"/>
        <v/>
      </c>
      <c r="K203" s="109" t="str">
        <f t="shared" si="42"/>
        <v/>
      </c>
      <c r="L203" s="109" t="str">
        <f t="shared" si="43"/>
        <v/>
      </c>
      <c r="M203" s="110" t="str">
        <f t="shared" si="44"/>
        <v/>
      </c>
      <c r="N203" s="110" t="str">
        <f t="shared" si="45"/>
        <v/>
      </c>
      <c r="O203" s="110" t="str">
        <f t="shared" si="46"/>
        <v/>
      </c>
      <c r="P203" s="110" t="str">
        <f t="shared" si="47"/>
        <v/>
      </c>
      <c r="Q203" s="111" t="s">
        <v>3596</v>
      </c>
      <c r="R203" s="111" t="s">
        <v>3597</v>
      </c>
      <c r="S203" s="109"/>
      <c r="T203" s="109"/>
      <c r="U203" t="s">
        <v>3596</v>
      </c>
      <c r="V203" t="s">
        <v>3598</v>
      </c>
      <c r="W203" t="s">
        <v>2798</v>
      </c>
      <c r="X203" t="s">
        <v>191</v>
      </c>
      <c r="Y203" t="s">
        <v>3599</v>
      </c>
      <c r="Z203">
        <v>44090.7631018519</v>
      </c>
      <c r="AA203" t="s">
        <v>2800</v>
      </c>
    </row>
    <row r="204" customFormat="1" spans="1:27">
      <c r="A204" s="6"/>
      <c r="B204" s="6"/>
      <c r="C204" s="107" t="str">
        <f>ข้อมูลออเดอร์!AR204</f>
        <v>อุบลราชธานี/ Ubon Ratchathani</v>
      </c>
      <c r="D204" s="108" t="str">
        <f>ข้อมูลออเดอร์!AS204</f>
        <v>เมืองอุบลราชธานี/ Mueang Ubon Ratchathani</v>
      </c>
      <c r="E204" s="109" t="str">
        <f t="shared" si="36"/>
        <v/>
      </c>
      <c r="F204" s="109" t="str">
        <f t="shared" si="37"/>
        <v/>
      </c>
      <c r="G204" s="109" t="str">
        <f t="shared" si="38"/>
        <v/>
      </c>
      <c r="H204" s="109" t="str">
        <f t="shared" si="39"/>
        <v/>
      </c>
      <c r="I204" s="109" t="str">
        <f t="shared" si="40"/>
        <v/>
      </c>
      <c r="J204" s="109" t="str">
        <f t="shared" si="41"/>
        <v/>
      </c>
      <c r="K204" s="109" t="str">
        <f t="shared" si="42"/>
        <v/>
      </c>
      <c r="L204" s="109" t="str">
        <f t="shared" si="43"/>
        <v/>
      </c>
      <c r="M204" s="110" t="str">
        <f t="shared" si="44"/>
        <v/>
      </c>
      <c r="N204" s="110" t="str">
        <f t="shared" si="45"/>
        <v/>
      </c>
      <c r="O204" s="110" t="str">
        <f t="shared" si="46"/>
        <v/>
      </c>
      <c r="P204" s="110" t="str">
        <f t="shared" si="47"/>
        <v/>
      </c>
      <c r="Q204" s="111" t="s">
        <v>3600</v>
      </c>
      <c r="R204" s="111" t="s">
        <v>3601</v>
      </c>
      <c r="S204" s="109"/>
      <c r="T204" s="109"/>
      <c r="U204" t="s">
        <v>3600</v>
      </c>
      <c r="V204" t="s">
        <v>3602</v>
      </c>
      <c r="W204" t="s">
        <v>2798</v>
      </c>
      <c r="X204" t="s">
        <v>2858</v>
      </c>
      <c r="Y204" t="s">
        <v>3603</v>
      </c>
      <c r="Z204">
        <v>44090.7631597222</v>
      </c>
      <c r="AA204" t="s">
        <v>2800</v>
      </c>
    </row>
    <row r="205" customFormat="1" spans="1:27">
      <c r="A205" s="6"/>
      <c r="B205" s="6"/>
      <c r="C205" s="107" t="str">
        <f>ข้อมูลออเดอร์!AR205</f>
        <v>อุบลราชธานี/ Ubon Ratchathani</v>
      </c>
      <c r="D205" s="108" t="str">
        <f>ข้อมูลออเดอร์!AS205</f>
        <v>เมืองอุบลราชธานี/ Mueang Ubon Ratchathani</v>
      </c>
      <c r="E205" s="109" t="str">
        <f t="shared" si="36"/>
        <v/>
      </c>
      <c r="F205" s="109" t="str">
        <f t="shared" si="37"/>
        <v/>
      </c>
      <c r="G205" s="109" t="str">
        <f t="shared" si="38"/>
        <v/>
      </c>
      <c r="H205" s="109" t="str">
        <f t="shared" si="39"/>
        <v/>
      </c>
      <c r="I205" s="109" t="str">
        <f t="shared" si="40"/>
        <v/>
      </c>
      <c r="J205" s="109" t="str">
        <f t="shared" si="41"/>
        <v/>
      </c>
      <c r="K205" s="109" t="str">
        <f t="shared" si="42"/>
        <v/>
      </c>
      <c r="L205" s="109" t="str">
        <f t="shared" si="43"/>
        <v/>
      </c>
      <c r="M205" s="110" t="str">
        <f t="shared" si="44"/>
        <v/>
      </c>
      <c r="N205" s="110" t="str">
        <f t="shared" si="45"/>
        <v/>
      </c>
      <c r="O205" s="110" t="str">
        <f t="shared" si="46"/>
        <v/>
      </c>
      <c r="P205" s="110" t="str">
        <f t="shared" si="47"/>
        <v/>
      </c>
      <c r="Q205" s="111" t="s">
        <v>3604</v>
      </c>
      <c r="R205" s="111" t="s">
        <v>3605</v>
      </c>
      <c r="S205" s="109"/>
      <c r="T205" s="109"/>
      <c r="U205" t="s">
        <v>3604</v>
      </c>
      <c r="V205" t="s">
        <v>3606</v>
      </c>
      <c r="W205" t="s">
        <v>2798</v>
      </c>
      <c r="X205" t="s">
        <v>2858</v>
      </c>
      <c r="Y205" t="s">
        <v>3607</v>
      </c>
      <c r="Z205">
        <v>44090.7631944444</v>
      </c>
      <c r="AA205" t="s">
        <v>2800</v>
      </c>
    </row>
    <row r="206" customFormat="1" spans="1:27">
      <c r="A206" s="6"/>
      <c r="B206" s="6"/>
      <c r="C206" s="107" t="str">
        <f>ข้อมูลออเดอร์!AR206</f>
        <v>กรุงเทพมหานคร/ Bangkok</v>
      </c>
      <c r="D206" s="108" t="str">
        <f>ข้อมูลออเดอร์!AS206</f>
        <v>ประเวศ/ Prawet</v>
      </c>
      <c r="E206" s="109" t="str">
        <f t="shared" si="36"/>
        <v/>
      </c>
      <c r="F206" s="109" t="str">
        <f t="shared" si="37"/>
        <v/>
      </c>
      <c r="G206" s="109" t="str">
        <f t="shared" si="38"/>
        <v/>
      </c>
      <c r="H206" s="109" t="str">
        <f t="shared" si="39"/>
        <v/>
      </c>
      <c r="I206" s="109" t="str">
        <f t="shared" si="40"/>
        <v/>
      </c>
      <c r="J206" s="109" t="str">
        <f t="shared" si="41"/>
        <v/>
      </c>
      <c r="K206" s="109" t="str">
        <f t="shared" si="42"/>
        <v/>
      </c>
      <c r="L206" s="109" t="str">
        <f t="shared" si="43"/>
        <v/>
      </c>
      <c r="M206" s="110" t="str">
        <f t="shared" si="44"/>
        <v/>
      </c>
      <c r="N206" s="110" t="str">
        <f t="shared" si="45"/>
        <v/>
      </c>
      <c r="O206" s="110" t="str">
        <f t="shared" si="46"/>
        <v/>
      </c>
      <c r="P206" s="110" t="str">
        <f t="shared" si="47"/>
        <v/>
      </c>
      <c r="Q206" s="111" t="s">
        <v>3608</v>
      </c>
      <c r="R206" s="111" t="s">
        <v>3609</v>
      </c>
      <c r="S206" s="109"/>
      <c r="T206" s="109"/>
      <c r="U206" t="s">
        <v>3608</v>
      </c>
      <c r="V206" t="s">
        <v>3610</v>
      </c>
      <c r="W206" t="s">
        <v>2798</v>
      </c>
      <c r="X206" t="s">
        <v>2858</v>
      </c>
      <c r="Y206" t="s">
        <v>3611</v>
      </c>
      <c r="Z206">
        <v>45125.4846296296</v>
      </c>
      <c r="AA206" t="s">
        <v>2800</v>
      </c>
    </row>
    <row r="207" customFormat="1" spans="1:27">
      <c r="A207" s="6"/>
      <c r="B207" s="6"/>
      <c r="C207" s="107" t="str">
        <f>ข้อมูลออเดอร์!AR207</f>
        <v>กรุงเทพมหานคร/ Bangkok</v>
      </c>
      <c r="D207" s="108" t="str">
        <f>ข้อมูลออเดอร์!AS207</f>
        <v>ประเวศ/ Prawet</v>
      </c>
      <c r="E207" s="109" t="str">
        <f t="shared" si="36"/>
        <v/>
      </c>
      <c r="F207" s="109" t="str">
        <f t="shared" si="37"/>
        <v/>
      </c>
      <c r="G207" s="109" t="str">
        <f t="shared" si="38"/>
        <v/>
      </c>
      <c r="H207" s="109" t="str">
        <f t="shared" si="39"/>
        <v/>
      </c>
      <c r="I207" s="109" t="str">
        <f t="shared" si="40"/>
        <v/>
      </c>
      <c r="J207" s="109" t="str">
        <f t="shared" si="41"/>
        <v/>
      </c>
      <c r="K207" s="109" t="str">
        <f t="shared" si="42"/>
        <v/>
      </c>
      <c r="L207" s="109" t="str">
        <f t="shared" si="43"/>
        <v/>
      </c>
      <c r="M207" s="110" t="str">
        <f t="shared" si="44"/>
        <v/>
      </c>
      <c r="N207" s="110" t="str">
        <f t="shared" si="45"/>
        <v/>
      </c>
      <c r="O207" s="110" t="str">
        <f t="shared" si="46"/>
        <v/>
      </c>
      <c r="P207" s="110" t="str">
        <f t="shared" si="47"/>
        <v/>
      </c>
      <c r="Q207" s="111" t="s">
        <v>3612</v>
      </c>
      <c r="R207" s="111" t="s">
        <v>3613</v>
      </c>
      <c r="S207" s="109"/>
      <c r="T207" s="109"/>
      <c r="U207" t="s">
        <v>3612</v>
      </c>
      <c r="V207" t="s">
        <v>3614</v>
      </c>
      <c r="W207" t="s">
        <v>2798</v>
      </c>
      <c r="X207" t="s">
        <v>2858</v>
      </c>
      <c r="Y207" t="s">
        <v>3615</v>
      </c>
      <c r="Z207">
        <v>44090.763275463</v>
      </c>
      <c r="AA207" t="s">
        <v>2800</v>
      </c>
    </row>
    <row r="208" customFormat="1" spans="1:27">
      <c r="A208" s="6"/>
      <c r="B208" s="6"/>
      <c r="C208" s="107" t="str">
        <f>ข้อมูลออเดอร์!AR208</f>
        <v>กระบี่/ Krabi</v>
      </c>
      <c r="D208" s="108" t="str">
        <f>ข้อมูลออเดอร์!AS208</f>
        <v>เหนือคลอง/ Nuea Khlong</v>
      </c>
      <c r="E208" s="109" t="str">
        <f t="shared" si="36"/>
        <v/>
      </c>
      <c r="F208" s="109" t="str">
        <f t="shared" si="37"/>
        <v/>
      </c>
      <c r="G208" s="109" t="str">
        <f t="shared" si="38"/>
        <v/>
      </c>
      <c r="H208" s="109" t="str">
        <f t="shared" si="39"/>
        <v/>
      </c>
      <c r="I208" s="109" t="str">
        <f t="shared" si="40"/>
        <v/>
      </c>
      <c r="J208" s="109" t="str">
        <f t="shared" si="41"/>
        <v/>
      </c>
      <c r="K208" s="109" t="str">
        <f t="shared" si="42"/>
        <v/>
      </c>
      <c r="L208" s="109" t="str">
        <f t="shared" si="43"/>
        <v/>
      </c>
      <c r="M208" s="110" t="str">
        <f t="shared" si="44"/>
        <v/>
      </c>
      <c r="N208" s="110" t="str">
        <f t="shared" si="45"/>
        <v/>
      </c>
      <c r="O208" s="110" t="str">
        <f t="shared" si="46"/>
        <v/>
      </c>
      <c r="P208" s="110" t="str">
        <f t="shared" si="47"/>
        <v/>
      </c>
      <c r="Q208" s="111" t="s">
        <v>3616</v>
      </c>
      <c r="R208" s="111" t="s">
        <v>3617</v>
      </c>
      <c r="S208" s="109"/>
      <c r="T208" s="109"/>
      <c r="U208" t="s">
        <v>3616</v>
      </c>
      <c r="V208" t="s">
        <v>3618</v>
      </c>
      <c r="W208" t="s">
        <v>2798</v>
      </c>
      <c r="X208" t="s">
        <v>2858</v>
      </c>
      <c r="Y208" t="s">
        <v>3619</v>
      </c>
      <c r="Z208">
        <v>44090.7633217593</v>
      </c>
      <c r="AA208" t="s">
        <v>2800</v>
      </c>
    </row>
    <row r="209" customFormat="1" spans="1:27">
      <c r="A209" s="6"/>
      <c r="B209" s="6"/>
      <c r="C209" s="107" t="str">
        <f>ข้อมูลออเดอร์!AR209</f>
        <v>กระบี่/ Krabi</v>
      </c>
      <c r="D209" s="108" t="str">
        <f>ข้อมูลออเดอร์!AS209</f>
        <v>เหนือคลอง/ Nuea Khlong</v>
      </c>
      <c r="E209" s="109" t="str">
        <f t="shared" si="36"/>
        <v/>
      </c>
      <c r="F209" s="109" t="str">
        <f t="shared" si="37"/>
        <v/>
      </c>
      <c r="G209" s="109" t="str">
        <f t="shared" si="38"/>
        <v/>
      </c>
      <c r="H209" s="109" t="str">
        <f t="shared" si="39"/>
        <v/>
      </c>
      <c r="I209" s="109" t="str">
        <f t="shared" si="40"/>
        <v/>
      </c>
      <c r="J209" s="109" t="str">
        <f t="shared" si="41"/>
        <v/>
      </c>
      <c r="K209" s="109" t="str">
        <f t="shared" si="42"/>
        <v/>
      </c>
      <c r="L209" s="109" t="str">
        <f t="shared" si="43"/>
        <v/>
      </c>
      <c r="M209" s="110" t="str">
        <f t="shared" si="44"/>
        <v/>
      </c>
      <c r="N209" s="110" t="str">
        <f t="shared" si="45"/>
        <v/>
      </c>
      <c r="O209" s="110" t="str">
        <f t="shared" si="46"/>
        <v/>
      </c>
      <c r="P209" s="110" t="str">
        <f t="shared" si="47"/>
        <v/>
      </c>
      <c r="Q209" s="111" t="s">
        <v>3620</v>
      </c>
      <c r="R209" s="111" t="s">
        <v>3621</v>
      </c>
      <c r="S209" s="109"/>
      <c r="T209" s="109"/>
      <c r="U209" t="s">
        <v>3620</v>
      </c>
      <c r="V209" t="s">
        <v>3622</v>
      </c>
      <c r="W209" t="s">
        <v>2798</v>
      </c>
      <c r="X209" t="s">
        <v>2858</v>
      </c>
      <c r="Y209" t="s">
        <v>3623</v>
      </c>
      <c r="Z209">
        <v>45125.4847569444</v>
      </c>
      <c r="AA209" t="s">
        <v>2800</v>
      </c>
    </row>
    <row r="210" customFormat="1" spans="1:27">
      <c r="A210" s="6"/>
      <c r="B210" s="6"/>
      <c r="C210" s="107" t="str">
        <f>ข้อมูลออเดอร์!AR210</f>
        <v>เชียงใหม่/ Chiang Mai</v>
      </c>
      <c r="D210" s="108" t="str">
        <f>ข้อมูลออเดอร์!AS210</f>
        <v>สันทราย/ San Sai</v>
      </c>
      <c r="E210" s="109" t="str">
        <f t="shared" si="36"/>
        <v/>
      </c>
      <c r="F210" s="109" t="str">
        <f t="shared" si="37"/>
        <v/>
      </c>
      <c r="G210" s="109" t="str">
        <f t="shared" si="38"/>
        <v/>
      </c>
      <c r="H210" s="109" t="str">
        <f t="shared" si="39"/>
        <v/>
      </c>
      <c r="I210" s="109" t="str">
        <f t="shared" si="40"/>
        <v/>
      </c>
      <c r="J210" s="109" t="str">
        <f t="shared" si="41"/>
        <v/>
      </c>
      <c r="K210" s="109" t="str">
        <f t="shared" si="42"/>
        <v/>
      </c>
      <c r="L210" s="109" t="str">
        <f t="shared" si="43"/>
        <v/>
      </c>
      <c r="M210" s="110" t="str">
        <f t="shared" si="44"/>
        <v/>
      </c>
      <c r="N210" s="110" t="str">
        <f t="shared" si="45"/>
        <v/>
      </c>
      <c r="O210" s="110" t="str">
        <f t="shared" si="46"/>
        <v/>
      </c>
      <c r="P210" s="110" t="str">
        <f t="shared" si="47"/>
        <v/>
      </c>
      <c r="Q210" s="111" t="s">
        <v>3624</v>
      </c>
      <c r="R210" s="111" t="s">
        <v>3625</v>
      </c>
      <c r="S210" s="109"/>
      <c r="T210" s="109"/>
      <c r="U210" t="s">
        <v>3624</v>
      </c>
      <c r="V210" t="s">
        <v>3626</v>
      </c>
      <c r="W210" t="s">
        <v>2798</v>
      </c>
      <c r="X210" t="s">
        <v>2858</v>
      </c>
      <c r="Y210" t="s">
        <v>3627</v>
      </c>
      <c r="Z210">
        <v>44090.7634027778</v>
      </c>
      <c r="AA210" t="s">
        <v>2800</v>
      </c>
    </row>
    <row r="211" customFormat="1" spans="1:27">
      <c r="A211" s="6"/>
      <c r="B211" s="6"/>
      <c r="C211" s="107" t="str">
        <f>ข้อมูลออเดอร์!AR211</f>
        <v>เชียงใหม่/ Chiang Mai</v>
      </c>
      <c r="D211" s="108" t="str">
        <f>ข้อมูลออเดอร์!AS211</f>
        <v>สันทราย/ San Sai</v>
      </c>
      <c r="E211" s="109" t="str">
        <f t="shared" si="36"/>
        <v/>
      </c>
      <c r="F211" s="109" t="str">
        <f t="shared" si="37"/>
        <v/>
      </c>
      <c r="G211" s="109" t="str">
        <f t="shared" si="38"/>
        <v/>
      </c>
      <c r="H211" s="109" t="str">
        <f t="shared" si="39"/>
        <v/>
      </c>
      <c r="I211" s="109" t="str">
        <f t="shared" si="40"/>
        <v/>
      </c>
      <c r="J211" s="109" t="str">
        <f t="shared" si="41"/>
        <v/>
      </c>
      <c r="K211" s="109" t="str">
        <f t="shared" si="42"/>
        <v/>
      </c>
      <c r="L211" s="109" t="str">
        <f t="shared" si="43"/>
        <v/>
      </c>
      <c r="M211" s="110" t="str">
        <f t="shared" si="44"/>
        <v/>
      </c>
      <c r="N211" s="110" t="str">
        <f t="shared" si="45"/>
        <v/>
      </c>
      <c r="O211" s="110" t="str">
        <f t="shared" si="46"/>
        <v/>
      </c>
      <c r="P211" s="110" t="str">
        <f t="shared" si="47"/>
        <v/>
      </c>
      <c r="Q211" s="111" t="s">
        <v>3628</v>
      </c>
      <c r="R211" s="111" t="s">
        <v>3629</v>
      </c>
      <c r="S211" s="109"/>
      <c r="T211" s="109"/>
      <c r="U211" t="s">
        <v>3628</v>
      </c>
      <c r="V211" t="s">
        <v>3630</v>
      </c>
      <c r="W211" t="s">
        <v>2798</v>
      </c>
      <c r="X211" t="s">
        <v>2858</v>
      </c>
      <c r="Y211" t="s">
        <v>3631</v>
      </c>
      <c r="Z211">
        <v>44090.7634375</v>
      </c>
      <c r="AA211" t="s">
        <v>2800</v>
      </c>
    </row>
    <row r="212" customFormat="1" spans="1:27">
      <c r="A212" s="6"/>
      <c r="B212" s="6"/>
      <c r="C212" s="107" t="str">
        <f>ข้อมูลออเดอร์!AR212</f>
        <v>พะเยา/ Phayao</v>
      </c>
      <c r="D212" s="108" t="str">
        <f>ข้อมูลออเดอร์!AS212</f>
        <v>แม่ใจ/ Mae Chai</v>
      </c>
      <c r="E212" s="109" t="str">
        <f t="shared" si="36"/>
        <v/>
      </c>
      <c r="F212" s="109" t="str">
        <f t="shared" si="37"/>
        <v/>
      </c>
      <c r="G212" s="109" t="str">
        <f t="shared" si="38"/>
        <v/>
      </c>
      <c r="H212" s="109" t="str">
        <f t="shared" si="39"/>
        <v/>
      </c>
      <c r="I212" s="109" t="str">
        <f t="shared" si="40"/>
        <v/>
      </c>
      <c r="J212" s="109" t="str">
        <f t="shared" si="41"/>
        <v/>
      </c>
      <c r="K212" s="109" t="str">
        <f t="shared" si="42"/>
        <v/>
      </c>
      <c r="L212" s="109" t="str">
        <f t="shared" si="43"/>
        <v/>
      </c>
      <c r="M212" s="110" t="str">
        <f t="shared" si="44"/>
        <v/>
      </c>
      <c r="N212" s="110" t="str">
        <f t="shared" si="45"/>
        <v/>
      </c>
      <c r="O212" s="110" t="str">
        <f t="shared" si="46"/>
        <v/>
      </c>
      <c r="P212" s="110" t="str">
        <f t="shared" si="47"/>
        <v/>
      </c>
      <c r="Q212" s="111" t="s">
        <v>3632</v>
      </c>
      <c r="R212" s="111" t="s">
        <v>3633</v>
      </c>
      <c r="S212" s="109"/>
      <c r="T212" s="109"/>
      <c r="U212" t="s">
        <v>3632</v>
      </c>
      <c r="V212" t="s">
        <v>3634</v>
      </c>
      <c r="W212" t="s">
        <v>2798</v>
      </c>
      <c r="X212" t="s">
        <v>2858</v>
      </c>
      <c r="Y212" t="s">
        <v>3635</v>
      </c>
      <c r="Z212">
        <v>44090.7634722222</v>
      </c>
      <c r="AA212" t="s">
        <v>2800</v>
      </c>
    </row>
    <row r="213" customFormat="1" spans="1:27">
      <c r="A213" s="6"/>
      <c r="B213" s="6"/>
      <c r="C213" s="107" t="str">
        <f>ข้อมูลออเดอร์!AR213</f>
        <v>พะเยา/ Phayao</v>
      </c>
      <c r="D213" s="108" t="str">
        <f>ข้อมูลออเดอร์!AS213</f>
        <v>แม่ใจ/ Mae Chai</v>
      </c>
      <c r="E213" s="109" t="str">
        <f t="shared" si="36"/>
        <v/>
      </c>
      <c r="F213" s="109" t="str">
        <f t="shared" si="37"/>
        <v/>
      </c>
      <c r="G213" s="109" t="str">
        <f t="shared" si="38"/>
        <v/>
      </c>
      <c r="H213" s="109" t="str">
        <f t="shared" si="39"/>
        <v/>
      </c>
      <c r="I213" s="109" t="str">
        <f t="shared" si="40"/>
        <v/>
      </c>
      <c r="J213" s="109" t="str">
        <f t="shared" si="41"/>
        <v/>
      </c>
      <c r="K213" s="109" t="str">
        <f t="shared" si="42"/>
        <v/>
      </c>
      <c r="L213" s="109" t="str">
        <f t="shared" si="43"/>
        <v/>
      </c>
      <c r="M213" s="110" t="str">
        <f t="shared" si="44"/>
        <v/>
      </c>
      <c r="N213" s="110" t="str">
        <f t="shared" si="45"/>
        <v/>
      </c>
      <c r="O213" s="110" t="str">
        <f t="shared" si="46"/>
        <v/>
      </c>
      <c r="P213" s="110" t="str">
        <f t="shared" si="47"/>
        <v/>
      </c>
      <c r="Q213" s="111" t="s">
        <v>3636</v>
      </c>
      <c r="R213" s="111" t="s">
        <v>3637</v>
      </c>
      <c r="S213" s="109"/>
      <c r="T213" s="109"/>
      <c r="U213" t="s">
        <v>3636</v>
      </c>
      <c r="V213" t="s">
        <v>3638</v>
      </c>
      <c r="W213" t="s">
        <v>2798</v>
      </c>
      <c r="X213" t="s">
        <v>2864</v>
      </c>
      <c r="Y213" t="s">
        <v>3639</v>
      </c>
      <c r="Z213">
        <v>44090.7635416667</v>
      </c>
      <c r="AA213" t="s">
        <v>2800</v>
      </c>
    </row>
    <row r="214" customFormat="1" spans="1:27">
      <c r="A214" s="6"/>
      <c r="B214" s="6"/>
      <c r="C214" s="107" t="str">
        <f>ข้อมูลออเดอร์!AR214</f>
        <v>ปทุมธานี/ Pathum Thani</v>
      </c>
      <c r="D214" s="108" t="str">
        <f>ข้อมูลออเดอร์!AS214</f>
        <v>คลองหลวง/ Khlong Luang</v>
      </c>
      <c r="E214" s="109" t="str">
        <f t="shared" si="36"/>
        <v/>
      </c>
      <c r="F214" s="109" t="str">
        <f t="shared" si="37"/>
        <v/>
      </c>
      <c r="G214" s="109" t="str">
        <f t="shared" si="38"/>
        <v/>
      </c>
      <c r="H214" s="109" t="str">
        <f t="shared" si="39"/>
        <v/>
      </c>
      <c r="I214" s="109" t="str">
        <f t="shared" si="40"/>
        <v/>
      </c>
      <c r="J214" s="109" t="str">
        <f t="shared" si="41"/>
        <v/>
      </c>
      <c r="K214" s="109" t="str">
        <f t="shared" si="42"/>
        <v/>
      </c>
      <c r="L214" s="109" t="str">
        <f t="shared" si="43"/>
        <v/>
      </c>
      <c r="M214" s="110" t="str">
        <f t="shared" si="44"/>
        <v/>
      </c>
      <c r="N214" s="110" t="str">
        <f t="shared" si="45"/>
        <v/>
      </c>
      <c r="O214" s="110" t="str">
        <f t="shared" si="46"/>
        <v/>
      </c>
      <c r="P214" s="110" t="str">
        <f t="shared" si="47"/>
        <v/>
      </c>
      <c r="Q214" s="111" t="s">
        <v>3640</v>
      </c>
      <c r="R214" s="111" t="s">
        <v>3641</v>
      </c>
      <c r="S214" s="109"/>
      <c r="T214" s="109"/>
      <c r="U214" t="s">
        <v>3640</v>
      </c>
      <c r="V214" t="s">
        <v>3642</v>
      </c>
      <c r="W214" t="s">
        <v>2798</v>
      </c>
      <c r="X214" t="s">
        <v>2864</v>
      </c>
      <c r="Y214" t="s">
        <v>3643</v>
      </c>
      <c r="Z214">
        <v>44090.7635763889</v>
      </c>
      <c r="AA214" t="s">
        <v>2800</v>
      </c>
    </row>
    <row r="215" customFormat="1" spans="1:27">
      <c r="A215" s="6"/>
      <c r="B215" s="6"/>
      <c r="C215" s="107" t="str">
        <f>ข้อมูลออเดอร์!AR215</f>
        <v>ปทุมธานี/ Pathum Thani</v>
      </c>
      <c r="D215" s="108" t="str">
        <f>ข้อมูลออเดอร์!AS215</f>
        <v>คลองหลวง/ Khlong Luang</v>
      </c>
      <c r="E215" s="109" t="str">
        <f t="shared" si="36"/>
        <v/>
      </c>
      <c r="F215" s="109" t="str">
        <f t="shared" si="37"/>
        <v/>
      </c>
      <c r="G215" s="109" t="str">
        <f t="shared" si="38"/>
        <v/>
      </c>
      <c r="H215" s="109" t="str">
        <f t="shared" si="39"/>
        <v/>
      </c>
      <c r="I215" s="109" t="str">
        <f t="shared" si="40"/>
        <v/>
      </c>
      <c r="J215" s="109" t="str">
        <f t="shared" si="41"/>
        <v/>
      </c>
      <c r="K215" s="109" t="str">
        <f t="shared" si="42"/>
        <v/>
      </c>
      <c r="L215" s="109" t="str">
        <f t="shared" si="43"/>
        <v/>
      </c>
      <c r="M215" s="110" t="str">
        <f t="shared" si="44"/>
        <v/>
      </c>
      <c r="N215" s="110" t="str">
        <f t="shared" si="45"/>
        <v/>
      </c>
      <c r="O215" s="110" t="str">
        <f t="shared" si="46"/>
        <v/>
      </c>
      <c r="P215" s="110" t="str">
        <f t="shared" si="47"/>
        <v/>
      </c>
      <c r="Q215" s="111" t="s">
        <v>3644</v>
      </c>
      <c r="R215" s="111" t="s">
        <v>3645</v>
      </c>
      <c r="S215" s="109"/>
      <c r="T215" s="109"/>
      <c r="U215" t="s">
        <v>3644</v>
      </c>
      <c r="V215" t="s">
        <v>3646</v>
      </c>
      <c r="W215" t="s">
        <v>2798</v>
      </c>
      <c r="X215" t="s">
        <v>2864</v>
      </c>
      <c r="Y215" t="s">
        <v>3647</v>
      </c>
      <c r="Z215">
        <v>45125.4932291667</v>
      </c>
      <c r="AA215" t="s">
        <v>2800</v>
      </c>
    </row>
    <row r="216" customFormat="1" spans="1:27">
      <c r="A216" s="6"/>
      <c r="B216" s="6"/>
      <c r="C216" s="107" t="str">
        <f>ข้อมูลออเดอร์!AR216</f>
        <v>ชลบุรี/ Chonburi</v>
      </c>
      <c r="D216" s="108" t="str">
        <f>ข้อมูลออเดอร์!AS216</f>
        <v>บางละมุง/ Bang Lamung</v>
      </c>
      <c r="E216" s="109" t="str">
        <f t="shared" si="36"/>
        <v/>
      </c>
      <c r="F216" s="109" t="str">
        <f t="shared" si="37"/>
        <v/>
      </c>
      <c r="G216" s="109" t="str">
        <f t="shared" si="38"/>
        <v/>
      </c>
      <c r="H216" s="109" t="str">
        <f t="shared" si="39"/>
        <v/>
      </c>
      <c r="I216" s="109" t="str">
        <f t="shared" si="40"/>
        <v/>
      </c>
      <c r="J216" s="109" t="str">
        <f t="shared" si="41"/>
        <v/>
      </c>
      <c r="K216" s="109" t="str">
        <f t="shared" si="42"/>
        <v/>
      </c>
      <c r="L216" s="109" t="str">
        <f t="shared" si="43"/>
        <v/>
      </c>
      <c r="M216" s="110" t="str">
        <f t="shared" si="44"/>
        <v/>
      </c>
      <c r="N216" s="110" t="str">
        <f t="shared" si="45"/>
        <v/>
      </c>
      <c r="O216" s="110" t="str">
        <f t="shared" si="46"/>
        <v/>
      </c>
      <c r="P216" s="110" t="str">
        <f t="shared" si="47"/>
        <v/>
      </c>
      <c r="Q216" s="111" t="s">
        <v>3648</v>
      </c>
      <c r="R216" s="111" t="s">
        <v>3649</v>
      </c>
      <c r="S216" s="109"/>
      <c r="T216" s="109"/>
      <c r="U216" t="s">
        <v>3648</v>
      </c>
      <c r="V216" t="s">
        <v>3650</v>
      </c>
      <c r="W216" t="s">
        <v>2798</v>
      </c>
      <c r="X216" t="s">
        <v>2864</v>
      </c>
      <c r="Y216" t="s">
        <v>3651</v>
      </c>
      <c r="Z216">
        <v>44090.7636921296</v>
      </c>
      <c r="AA216" t="s">
        <v>2800</v>
      </c>
    </row>
    <row r="217" customFormat="1" spans="1:27">
      <c r="A217" s="6"/>
      <c r="B217" s="6"/>
      <c r="C217" s="107" t="str">
        <f>ข้อมูลออเดอร์!AR217</f>
        <v>ชลบุรี/ Chonburi</v>
      </c>
      <c r="D217" s="108" t="str">
        <f>ข้อมูลออเดอร์!AS217</f>
        <v>บางละมุง/ Bang Lamung</v>
      </c>
      <c r="E217" s="109" t="str">
        <f t="shared" si="36"/>
        <v/>
      </c>
      <c r="F217" s="109" t="str">
        <f t="shared" si="37"/>
        <v/>
      </c>
      <c r="G217" s="109" t="str">
        <f t="shared" si="38"/>
        <v/>
      </c>
      <c r="H217" s="109" t="str">
        <f t="shared" si="39"/>
        <v/>
      </c>
      <c r="I217" s="109" t="str">
        <f t="shared" si="40"/>
        <v/>
      </c>
      <c r="J217" s="109" t="str">
        <f t="shared" si="41"/>
        <v/>
      </c>
      <c r="K217" s="109" t="str">
        <f t="shared" si="42"/>
        <v/>
      </c>
      <c r="L217" s="109" t="str">
        <f t="shared" si="43"/>
        <v/>
      </c>
      <c r="M217" s="110" t="str">
        <f t="shared" si="44"/>
        <v/>
      </c>
      <c r="N217" s="110" t="str">
        <f t="shared" si="45"/>
        <v/>
      </c>
      <c r="O217" s="110" t="str">
        <f t="shared" si="46"/>
        <v/>
      </c>
      <c r="P217" s="110" t="str">
        <f t="shared" si="47"/>
        <v/>
      </c>
      <c r="Q217" s="111" t="s">
        <v>3652</v>
      </c>
      <c r="R217" s="111" t="s">
        <v>1199</v>
      </c>
      <c r="S217" s="109"/>
      <c r="T217" s="109"/>
      <c r="U217" t="s">
        <v>3652</v>
      </c>
      <c r="V217" t="s">
        <v>3653</v>
      </c>
      <c r="W217" t="s">
        <v>2798</v>
      </c>
      <c r="X217" t="s">
        <v>1110</v>
      </c>
      <c r="Y217" t="s">
        <v>3654</v>
      </c>
      <c r="Z217">
        <v>45125.4351388889</v>
      </c>
      <c r="AA217" t="s">
        <v>2800</v>
      </c>
    </row>
    <row r="218" customFormat="1" spans="1:27">
      <c r="A218" s="6"/>
      <c r="B218" s="6"/>
      <c r="C218" s="107" t="str">
        <f>ข้อมูลออเดอร์!AR218</f>
        <v>ลำปาง/ Lampang</v>
      </c>
      <c r="D218" s="108" t="str">
        <f>ข้อมูลออเดอร์!AS218</f>
        <v>เมืองลำปาง/ Mueang Lampang</v>
      </c>
      <c r="E218" s="109" t="str">
        <f t="shared" si="36"/>
        <v/>
      </c>
      <c r="F218" s="109" t="str">
        <f t="shared" si="37"/>
        <v/>
      </c>
      <c r="G218" s="109" t="str">
        <f t="shared" si="38"/>
        <v/>
      </c>
      <c r="H218" s="109" t="str">
        <f t="shared" si="39"/>
        <v/>
      </c>
      <c r="I218" s="109" t="str">
        <f t="shared" si="40"/>
        <v/>
      </c>
      <c r="J218" s="109" t="str">
        <f t="shared" si="41"/>
        <v/>
      </c>
      <c r="K218" s="109" t="str">
        <f t="shared" si="42"/>
        <v/>
      </c>
      <c r="L218" s="109" t="str">
        <f t="shared" si="43"/>
        <v/>
      </c>
      <c r="M218" s="110" t="str">
        <f t="shared" si="44"/>
        <v/>
      </c>
      <c r="N218" s="110" t="str">
        <f t="shared" si="45"/>
        <v/>
      </c>
      <c r="O218" s="110" t="str">
        <f t="shared" si="46"/>
        <v/>
      </c>
      <c r="P218" s="110" t="str">
        <f t="shared" si="47"/>
        <v/>
      </c>
      <c r="Q218" s="111" t="s">
        <v>3655</v>
      </c>
      <c r="R218" s="111" t="s">
        <v>3656</v>
      </c>
      <c r="S218" s="109"/>
      <c r="T218" s="109"/>
      <c r="U218" t="s">
        <v>3655</v>
      </c>
      <c r="V218" t="s">
        <v>3657</v>
      </c>
      <c r="W218" t="s">
        <v>2798</v>
      </c>
      <c r="X218" t="s">
        <v>1110</v>
      </c>
      <c r="Y218" t="s">
        <v>3658</v>
      </c>
      <c r="Z218">
        <v>45125.4357638889</v>
      </c>
      <c r="AA218" t="s">
        <v>2800</v>
      </c>
    </row>
    <row r="219" customFormat="1" spans="1:27">
      <c r="A219" s="6"/>
      <c r="B219" s="6"/>
      <c r="C219" s="107" t="str">
        <f>ข้อมูลออเดอร์!AR219</f>
        <v>ลำปาง/ Lampang</v>
      </c>
      <c r="D219" s="108" t="str">
        <f>ข้อมูลออเดอร์!AS219</f>
        <v>เมืองลำปาง/ Mueang Lampang</v>
      </c>
      <c r="E219" s="109" t="str">
        <f t="shared" si="36"/>
        <v/>
      </c>
      <c r="F219" s="109" t="str">
        <f t="shared" si="37"/>
        <v/>
      </c>
      <c r="G219" s="109" t="str">
        <f t="shared" si="38"/>
        <v/>
      </c>
      <c r="H219" s="109" t="str">
        <f t="shared" si="39"/>
        <v/>
      </c>
      <c r="I219" s="109" t="str">
        <f t="shared" si="40"/>
        <v/>
      </c>
      <c r="J219" s="109" t="str">
        <f t="shared" si="41"/>
        <v/>
      </c>
      <c r="K219" s="109" t="str">
        <f t="shared" si="42"/>
        <v/>
      </c>
      <c r="L219" s="109" t="str">
        <f t="shared" si="43"/>
        <v/>
      </c>
      <c r="M219" s="110" t="str">
        <f t="shared" si="44"/>
        <v/>
      </c>
      <c r="N219" s="110" t="str">
        <f t="shared" si="45"/>
        <v/>
      </c>
      <c r="O219" s="110" t="str">
        <f t="shared" si="46"/>
        <v/>
      </c>
      <c r="P219" s="110" t="str">
        <f t="shared" si="47"/>
        <v/>
      </c>
      <c r="Q219" s="111" t="s">
        <v>3659</v>
      </c>
      <c r="R219" s="111" t="s">
        <v>1111</v>
      </c>
      <c r="S219" s="109"/>
      <c r="T219" s="109"/>
      <c r="U219" t="s">
        <v>3659</v>
      </c>
      <c r="V219" t="s">
        <v>3660</v>
      </c>
      <c r="W219" t="s">
        <v>2798</v>
      </c>
      <c r="X219" t="s">
        <v>1110</v>
      </c>
      <c r="Y219" t="s">
        <v>3661</v>
      </c>
      <c r="Z219">
        <v>45125.4358912037</v>
      </c>
      <c r="AA219" t="s">
        <v>2800</v>
      </c>
    </row>
    <row r="220" customFormat="1" spans="1:27">
      <c r="A220" s="6"/>
      <c r="B220" s="6"/>
      <c r="C220" s="107" t="str">
        <f>ข้อมูลออเดอร์!AR220</f>
        <v>กรุงเทพมหานคร/ Bangkok</v>
      </c>
      <c r="D220" s="108" t="str">
        <f>ข้อมูลออเดอร์!AS220</f>
        <v>คันนายาว/ Khan Na Yao</v>
      </c>
      <c r="E220" s="109" t="str">
        <f t="shared" si="36"/>
        <v/>
      </c>
      <c r="F220" s="109" t="str">
        <f t="shared" si="37"/>
        <v/>
      </c>
      <c r="G220" s="109" t="str">
        <f t="shared" si="38"/>
        <v/>
      </c>
      <c r="H220" s="109" t="str">
        <f t="shared" si="39"/>
        <v/>
      </c>
      <c r="I220" s="109" t="str">
        <f t="shared" si="40"/>
        <v/>
      </c>
      <c r="J220" s="109" t="str">
        <f t="shared" si="41"/>
        <v/>
      </c>
      <c r="K220" s="109" t="str">
        <f t="shared" si="42"/>
        <v/>
      </c>
      <c r="L220" s="109" t="str">
        <f t="shared" si="43"/>
        <v/>
      </c>
      <c r="M220" s="110" t="str">
        <f t="shared" si="44"/>
        <v/>
      </c>
      <c r="N220" s="110" t="str">
        <f t="shared" si="45"/>
        <v/>
      </c>
      <c r="O220" s="110" t="str">
        <f t="shared" si="46"/>
        <v/>
      </c>
      <c r="P220" s="110" t="str">
        <f t="shared" si="47"/>
        <v/>
      </c>
      <c r="Q220" s="111" t="s">
        <v>3662</v>
      </c>
      <c r="R220" s="111" t="s">
        <v>3663</v>
      </c>
      <c r="S220" s="109"/>
      <c r="T220" s="109"/>
      <c r="U220" t="s">
        <v>3662</v>
      </c>
      <c r="V220" t="s">
        <v>3664</v>
      </c>
      <c r="W220" t="s">
        <v>2798</v>
      </c>
      <c r="X220" t="s">
        <v>1110</v>
      </c>
      <c r="Y220" t="s">
        <v>3665</v>
      </c>
      <c r="Z220">
        <v>44090.763900463</v>
      </c>
      <c r="AA220" t="s">
        <v>2800</v>
      </c>
    </row>
    <row r="221" customFormat="1" spans="1:27">
      <c r="A221" s="6"/>
      <c r="B221" s="6"/>
      <c r="C221" s="107" t="str">
        <f>ข้อมูลออเดอร์!AR221</f>
        <v>กรุงเทพมหานคร/ Bangkok</v>
      </c>
      <c r="D221" s="108" t="str">
        <f>ข้อมูลออเดอร์!AS221</f>
        <v>คันนายาว/ Khan Na Yao</v>
      </c>
      <c r="E221" s="109" t="str">
        <f t="shared" si="36"/>
        <v/>
      </c>
      <c r="F221" s="109" t="str">
        <f t="shared" si="37"/>
        <v/>
      </c>
      <c r="G221" s="109" t="str">
        <f t="shared" si="38"/>
        <v/>
      </c>
      <c r="H221" s="109" t="str">
        <f t="shared" si="39"/>
        <v/>
      </c>
      <c r="I221" s="109" t="str">
        <f t="shared" si="40"/>
        <v/>
      </c>
      <c r="J221" s="109" t="str">
        <f t="shared" si="41"/>
        <v/>
      </c>
      <c r="K221" s="109" t="str">
        <f t="shared" si="42"/>
        <v/>
      </c>
      <c r="L221" s="109" t="str">
        <f t="shared" si="43"/>
        <v/>
      </c>
      <c r="M221" s="110" t="str">
        <f t="shared" si="44"/>
        <v/>
      </c>
      <c r="N221" s="110" t="str">
        <f t="shared" si="45"/>
        <v/>
      </c>
      <c r="O221" s="110" t="str">
        <f t="shared" si="46"/>
        <v/>
      </c>
      <c r="P221" s="110" t="str">
        <f t="shared" si="47"/>
        <v/>
      </c>
      <c r="Q221" s="111" t="s">
        <v>3666</v>
      </c>
      <c r="R221" s="111" t="s">
        <v>3667</v>
      </c>
      <c r="S221" s="109"/>
      <c r="T221" s="109"/>
      <c r="U221" t="s">
        <v>3666</v>
      </c>
      <c r="V221" t="s">
        <v>3668</v>
      </c>
      <c r="W221" t="s">
        <v>2798</v>
      </c>
      <c r="X221" t="s">
        <v>1110</v>
      </c>
      <c r="Y221" t="s">
        <v>3669</v>
      </c>
      <c r="Z221">
        <v>45125.4356365741</v>
      </c>
      <c r="AA221" t="s">
        <v>2800</v>
      </c>
    </row>
    <row r="222" customFormat="1" spans="1:27">
      <c r="A222" s="6"/>
      <c r="B222" s="6"/>
      <c r="C222" s="107" t="str">
        <f>ข้อมูลออเดอร์!AR222</f>
        <v>ราชบุรี/ Ratchaburi</v>
      </c>
      <c r="D222" s="108" t="str">
        <f>ข้อมูลออเดอร์!AS222</f>
        <v>เมืองราชบุรี/ Mueang Ratchaburi</v>
      </c>
      <c r="E222" s="109" t="str">
        <f t="shared" si="36"/>
        <v/>
      </c>
      <c r="F222" s="109" t="str">
        <f t="shared" si="37"/>
        <v/>
      </c>
      <c r="G222" s="109" t="str">
        <f t="shared" si="38"/>
        <v/>
      </c>
      <c r="H222" s="109" t="str">
        <f t="shared" si="39"/>
        <v/>
      </c>
      <c r="I222" s="109" t="str">
        <f t="shared" si="40"/>
        <v/>
      </c>
      <c r="J222" s="109" t="str">
        <f t="shared" si="41"/>
        <v/>
      </c>
      <c r="K222" s="109" t="str">
        <f t="shared" si="42"/>
        <v/>
      </c>
      <c r="L222" s="109" t="str">
        <f t="shared" si="43"/>
        <v/>
      </c>
      <c r="M222" s="110" t="str">
        <f t="shared" si="44"/>
        <v/>
      </c>
      <c r="N222" s="110" t="str">
        <f t="shared" si="45"/>
        <v/>
      </c>
      <c r="O222" s="110" t="str">
        <f t="shared" si="46"/>
        <v/>
      </c>
      <c r="P222" s="110" t="str">
        <f t="shared" si="47"/>
        <v/>
      </c>
      <c r="Q222" s="111" t="s">
        <v>3670</v>
      </c>
      <c r="R222" s="111" t="s">
        <v>3671</v>
      </c>
      <c r="S222" s="109"/>
      <c r="T222" s="109"/>
      <c r="U222" t="s">
        <v>3670</v>
      </c>
      <c r="V222" t="s">
        <v>3672</v>
      </c>
      <c r="W222" t="s">
        <v>2798</v>
      </c>
      <c r="X222" t="s">
        <v>1110</v>
      </c>
      <c r="Y222" t="s">
        <v>3673</v>
      </c>
      <c r="Z222">
        <v>45125.435474537</v>
      </c>
      <c r="AA222" t="s">
        <v>2800</v>
      </c>
    </row>
    <row r="223" customFormat="1" spans="1:27">
      <c r="A223" s="6"/>
      <c r="B223" s="6"/>
      <c r="C223" s="107" t="str">
        <f>ข้อมูลออเดอร์!AR223</f>
        <v>ราชบุรี/ Ratchaburi</v>
      </c>
      <c r="D223" s="108" t="str">
        <f>ข้อมูลออเดอร์!AS223</f>
        <v>เมืองราชบุรี/ Mueang Ratchaburi</v>
      </c>
      <c r="E223" s="109" t="str">
        <f t="shared" si="36"/>
        <v/>
      </c>
      <c r="F223" s="109" t="str">
        <f t="shared" si="37"/>
        <v/>
      </c>
      <c r="G223" s="109" t="str">
        <f t="shared" si="38"/>
        <v/>
      </c>
      <c r="H223" s="109" t="str">
        <f t="shared" si="39"/>
        <v/>
      </c>
      <c r="I223" s="109" t="str">
        <f t="shared" si="40"/>
        <v/>
      </c>
      <c r="J223" s="109" t="str">
        <f t="shared" si="41"/>
        <v/>
      </c>
      <c r="K223" s="109" t="str">
        <f t="shared" si="42"/>
        <v/>
      </c>
      <c r="L223" s="109" t="str">
        <f t="shared" si="43"/>
        <v/>
      </c>
      <c r="M223" s="110" t="str">
        <f t="shared" si="44"/>
        <v/>
      </c>
      <c r="N223" s="110" t="str">
        <f t="shared" si="45"/>
        <v/>
      </c>
      <c r="O223" s="110" t="str">
        <f t="shared" si="46"/>
        <v/>
      </c>
      <c r="P223" s="110" t="str">
        <f t="shared" si="47"/>
        <v/>
      </c>
      <c r="Q223" s="111" t="s">
        <v>3674</v>
      </c>
      <c r="R223" s="111" t="s">
        <v>1588</v>
      </c>
      <c r="S223" s="109"/>
      <c r="T223" s="109"/>
      <c r="U223" t="s">
        <v>3674</v>
      </c>
      <c r="V223" t="s">
        <v>3675</v>
      </c>
      <c r="W223" t="s">
        <v>2798</v>
      </c>
      <c r="X223" t="s">
        <v>1110</v>
      </c>
      <c r="Y223" t="s">
        <v>3676</v>
      </c>
      <c r="Z223">
        <v>45125.4353009259</v>
      </c>
      <c r="AA223" t="s">
        <v>2800</v>
      </c>
    </row>
    <row r="224" customFormat="1" spans="1:27">
      <c r="A224" s="6"/>
      <c r="B224" s="6"/>
      <c r="C224" s="107" t="str">
        <f>ข้อมูลออเดอร์!AR224</f>
        <v>พัทลุง/ Phatthalung</v>
      </c>
      <c r="D224" s="108" t="str">
        <f>ข้อมูลออเดอร์!AS224</f>
        <v>ควนขนุน/ Khuan Khanun</v>
      </c>
      <c r="E224" s="109" t="str">
        <f t="shared" si="36"/>
        <v/>
      </c>
      <c r="F224" s="109" t="str">
        <f t="shared" si="37"/>
        <v/>
      </c>
      <c r="G224" s="109" t="str">
        <f t="shared" si="38"/>
        <v/>
      </c>
      <c r="H224" s="109" t="str">
        <f t="shared" si="39"/>
        <v/>
      </c>
      <c r="I224" s="109" t="str">
        <f t="shared" si="40"/>
        <v/>
      </c>
      <c r="J224" s="109" t="str">
        <f t="shared" si="41"/>
        <v/>
      </c>
      <c r="K224" s="109" t="str">
        <f t="shared" si="42"/>
        <v/>
      </c>
      <c r="L224" s="109" t="str">
        <f t="shared" si="43"/>
        <v/>
      </c>
      <c r="M224" s="110" t="str">
        <f t="shared" si="44"/>
        <v/>
      </c>
      <c r="N224" s="110" t="str">
        <f t="shared" si="45"/>
        <v/>
      </c>
      <c r="O224" s="110" t="str">
        <f t="shared" si="46"/>
        <v/>
      </c>
      <c r="P224" s="110" t="str">
        <f t="shared" si="47"/>
        <v/>
      </c>
      <c r="Q224" s="111" t="s">
        <v>3677</v>
      </c>
      <c r="R224" s="111" t="s">
        <v>1226</v>
      </c>
      <c r="S224" s="109"/>
      <c r="T224" s="109"/>
      <c r="U224" t="s">
        <v>3677</v>
      </c>
      <c r="V224" t="s">
        <v>3678</v>
      </c>
      <c r="W224" t="s">
        <v>2798</v>
      </c>
      <c r="X224" t="s">
        <v>1225</v>
      </c>
      <c r="Y224" t="s">
        <v>3679</v>
      </c>
      <c r="Z224">
        <v>44090.7641666667</v>
      </c>
      <c r="AA224" t="s">
        <v>2800</v>
      </c>
    </row>
    <row r="225" customFormat="1" spans="1:27">
      <c r="A225" s="6"/>
      <c r="B225" s="6"/>
      <c r="C225" s="107" t="str">
        <f>ข้อมูลออเดอร์!AR225</f>
        <v>พัทลุง/ Phatthalung</v>
      </c>
      <c r="D225" s="108" t="str">
        <f>ข้อมูลออเดอร์!AS225</f>
        <v>ควนขนุน/ Khuan Khanun</v>
      </c>
      <c r="E225" s="109" t="str">
        <f t="shared" si="36"/>
        <v/>
      </c>
      <c r="F225" s="109" t="str">
        <f t="shared" si="37"/>
        <v/>
      </c>
      <c r="G225" s="109" t="str">
        <f t="shared" si="38"/>
        <v/>
      </c>
      <c r="H225" s="109" t="str">
        <f t="shared" si="39"/>
        <v/>
      </c>
      <c r="I225" s="109" t="str">
        <f t="shared" si="40"/>
        <v/>
      </c>
      <c r="J225" s="109" t="str">
        <f t="shared" si="41"/>
        <v/>
      </c>
      <c r="K225" s="109" t="str">
        <f t="shared" si="42"/>
        <v/>
      </c>
      <c r="L225" s="109" t="str">
        <f t="shared" si="43"/>
        <v/>
      </c>
      <c r="M225" s="110" t="str">
        <f t="shared" si="44"/>
        <v/>
      </c>
      <c r="N225" s="110" t="str">
        <f t="shared" si="45"/>
        <v/>
      </c>
      <c r="O225" s="110" t="str">
        <f t="shared" si="46"/>
        <v/>
      </c>
      <c r="P225" s="110" t="str">
        <f t="shared" si="47"/>
        <v/>
      </c>
      <c r="Q225" s="111" t="s">
        <v>3680</v>
      </c>
      <c r="R225" s="111" t="s">
        <v>3681</v>
      </c>
      <c r="S225" s="109"/>
      <c r="T225" s="109"/>
      <c r="U225" t="s">
        <v>3680</v>
      </c>
      <c r="V225" t="s">
        <v>3682</v>
      </c>
      <c r="W225" t="s">
        <v>2798</v>
      </c>
      <c r="X225" t="s">
        <v>1225</v>
      </c>
      <c r="Y225" t="s">
        <v>3683</v>
      </c>
      <c r="Z225">
        <v>44090.7642013889</v>
      </c>
      <c r="AA225" t="s">
        <v>2800</v>
      </c>
    </row>
    <row r="226" customFormat="1" spans="1:27">
      <c r="A226" s="6"/>
      <c r="B226" s="6"/>
      <c r="C226" s="107" t="str">
        <f>ข้อมูลออเดอร์!AR226</f>
        <v>กรุงเทพมหานคร/ Bangkok</v>
      </c>
      <c r="D226" s="108" t="str">
        <f>ข้อมูลออเดอร์!AS226</f>
        <v>คลองสาน/ Khlong San</v>
      </c>
      <c r="E226" s="109" t="str">
        <f t="shared" si="36"/>
        <v/>
      </c>
      <c r="F226" s="109" t="str">
        <f t="shared" si="37"/>
        <v/>
      </c>
      <c r="G226" s="109" t="str">
        <f t="shared" si="38"/>
        <v/>
      </c>
      <c r="H226" s="109" t="str">
        <f t="shared" si="39"/>
        <v/>
      </c>
      <c r="I226" s="109" t="str">
        <f t="shared" si="40"/>
        <v/>
      </c>
      <c r="J226" s="109" t="str">
        <f t="shared" si="41"/>
        <v/>
      </c>
      <c r="K226" s="109" t="str">
        <f t="shared" si="42"/>
        <v/>
      </c>
      <c r="L226" s="109" t="str">
        <f t="shared" si="43"/>
        <v/>
      </c>
      <c r="M226" s="110" t="str">
        <f t="shared" si="44"/>
        <v/>
      </c>
      <c r="N226" s="110" t="str">
        <f t="shared" si="45"/>
        <v/>
      </c>
      <c r="O226" s="110" t="str">
        <f t="shared" si="46"/>
        <v/>
      </c>
      <c r="P226" s="110" t="str">
        <f t="shared" si="47"/>
        <v/>
      </c>
      <c r="Q226" s="111" t="s">
        <v>3684</v>
      </c>
      <c r="R226" s="111" t="s">
        <v>3685</v>
      </c>
      <c r="S226" s="109"/>
      <c r="T226" s="109"/>
      <c r="U226" t="s">
        <v>3684</v>
      </c>
      <c r="V226" t="s">
        <v>3686</v>
      </c>
      <c r="W226" t="s">
        <v>2798</v>
      </c>
      <c r="X226" t="s">
        <v>1225</v>
      </c>
      <c r="Y226" t="s">
        <v>3687</v>
      </c>
      <c r="Z226">
        <v>44090.7642476852</v>
      </c>
      <c r="AA226" t="s">
        <v>2800</v>
      </c>
    </row>
    <row r="227" customFormat="1" spans="1:27">
      <c r="A227" s="6"/>
      <c r="B227" s="6"/>
      <c r="C227" s="107" t="str">
        <f>ข้อมูลออเดอร์!AR227</f>
        <v>กรุงเทพมหานคร/ Bangkok</v>
      </c>
      <c r="D227" s="108" t="str">
        <f>ข้อมูลออเดอร์!AS227</f>
        <v>คลองสาน/ Khlong San</v>
      </c>
      <c r="E227" s="109" t="str">
        <f t="shared" si="36"/>
        <v/>
      </c>
      <c r="F227" s="109" t="str">
        <f t="shared" si="37"/>
        <v/>
      </c>
      <c r="G227" s="109" t="str">
        <f t="shared" si="38"/>
        <v/>
      </c>
      <c r="H227" s="109" t="str">
        <f t="shared" si="39"/>
        <v/>
      </c>
      <c r="I227" s="109" t="str">
        <f t="shared" si="40"/>
        <v/>
      </c>
      <c r="J227" s="109" t="str">
        <f t="shared" si="41"/>
        <v/>
      </c>
      <c r="K227" s="109" t="str">
        <f t="shared" si="42"/>
        <v/>
      </c>
      <c r="L227" s="109" t="str">
        <f t="shared" si="43"/>
        <v/>
      </c>
      <c r="M227" s="110" t="str">
        <f t="shared" si="44"/>
        <v/>
      </c>
      <c r="N227" s="110" t="str">
        <f t="shared" si="45"/>
        <v/>
      </c>
      <c r="O227" s="110" t="str">
        <f t="shared" si="46"/>
        <v/>
      </c>
      <c r="P227" s="110" t="str">
        <f t="shared" si="47"/>
        <v/>
      </c>
      <c r="Q227" s="111" t="s">
        <v>3688</v>
      </c>
      <c r="R227" s="111" t="s">
        <v>3689</v>
      </c>
      <c r="S227" s="109"/>
      <c r="T227" s="109"/>
      <c r="U227" t="s">
        <v>3688</v>
      </c>
      <c r="V227" t="s">
        <v>3690</v>
      </c>
      <c r="W227" t="s">
        <v>2798</v>
      </c>
      <c r="X227" t="s">
        <v>1225</v>
      </c>
      <c r="Y227" t="s">
        <v>3691</v>
      </c>
      <c r="Z227">
        <v>44090.7642824074</v>
      </c>
      <c r="AA227" t="s">
        <v>2800</v>
      </c>
    </row>
    <row r="228" customFormat="1" spans="1:27">
      <c r="A228" s="6"/>
      <c r="B228" s="6"/>
      <c r="C228" s="107" t="str">
        <f>ข้อมูลออเดอร์!AR228</f>
        <v>นครราชสีมา/ Nakhon Ratchasima</v>
      </c>
      <c r="D228" s="108" t="str">
        <f>ข้อมูลออเดอร์!AS228</f>
        <v>เมืองนครราชสีมา/ Mueng Nakorn Ratchasima</v>
      </c>
      <c r="E228" s="109" t="str">
        <f t="shared" si="36"/>
        <v/>
      </c>
      <c r="F228" s="109" t="str">
        <f t="shared" si="37"/>
        <v/>
      </c>
      <c r="G228" s="109" t="str">
        <f t="shared" si="38"/>
        <v/>
      </c>
      <c r="H228" s="109" t="str">
        <f t="shared" si="39"/>
        <v/>
      </c>
      <c r="I228" s="109" t="str">
        <f t="shared" si="40"/>
        <v/>
      </c>
      <c r="J228" s="109" t="str">
        <f t="shared" si="41"/>
        <v/>
      </c>
      <c r="K228" s="109" t="str">
        <f t="shared" si="42"/>
        <v/>
      </c>
      <c r="L228" s="109" t="str">
        <f t="shared" si="43"/>
        <v/>
      </c>
      <c r="M228" s="110" t="str">
        <f t="shared" si="44"/>
        <v/>
      </c>
      <c r="N228" s="110" t="str">
        <f t="shared" si="45"/>
        <v/>
      </c>
      <c r="O228" s="110" t="str">
        <f t="shared" si="46"/>
        <v/>
      </c>
      <c r="P228" s="110" t="str">
        <f t="shared" si="47"/>
        <v/>
      </c>
      <c r="Q228" s="111" t="s">
        <v>3692</v>
      </c>
      <c r="R228" s="111" t="s">
        <v>3693</v>
      </c>
      <c r="S228" s="109"/>
      <c r="T228" s="109"/>
      <c r="U228" t="s">
        <v>3692</v>
      </c>
      <c r="V228" t="s">
        <v>3694</v>
      </c>
      <c r="W228" t="s">
        <v>2798</v>
      </c>
      <c r="X228" t="s">
        <v>1225</v>
      </c>
      <c r="Y228" t="s">
        <v>3695</v>
      </c>
      <c r="Z228">
        <v>44090.7643287037</v>
      </c>
      <c r="AA228" t="s">
        <v>2800</v>
      </c>
    </row>
    <row r="229" customFormat="1" spans="1:27">
      <c r="A229" s="6"/>
      <c r="B229" s="6"/>
      <c r="C229" s="107" t="str">
        <f>ข้อมูลออเดอร์!AR229</f>
        <v>นครราชสีมา/ Nakhon Ratchasima</v>
      </c>
      <c r="D229" s="108" t="str">
        <f>ข้อมูลออเดอร์!AS229</f>
        <v>เมืองนครราชสีมา/ Mueng Nakorn Ratchasima</v>
      </c>
      <c r="E229" s="109" t="str">
        <f t="shared" si="36"/>
        <v/>
      </c>
      <c r="F229" s="109" t="str">
        <f t="shared" si="37"/>
        <v/>
      </c>
      <c r="G229" s="109" t="str">
        <f t="shared" si="38"/>
        <v/>
      </c>
      <c r="H229" s="109" t="str">
        <f t="shared" si="39"/>
        <v/>
      </c>
      <c r="I229" s="109" t="str">
        <f t="shared" si="40"/>
        <v/>
      </c>
      <c r="J229" s="109" t="str">
        <f t="shared" si="41"/>
        <v/>
      </c>
      <c r="K229" s="109" t="str">
        <f t="shared" si="42"/>
        <v/>
      </c>
      <c r="L229" s="109" t="str">
        <f t="shared" si="43"/>
        <v/>
      </c>
      <c r="M229" s="110" t="str">
        <f t="shared" si="44"/>
        <v/>
      </c>
      <c r="N229" s="110" t="str">
        <f t="shared" si="45"/>
        <v/>
      </c>
      <c r="O229" s="110" t="str">
        <f t="shared" si="46"/>
        <v/>
      </c>
      <c r="P229" s="110" t="str">
        <f t="shared" si="47"/>
        <v/>
      </c>
      <c r="Q229" s="111" t="s">
        <v>3696</v>
      </c>
      <c r="R229" s="111" t="s">
        <v>3697</v>
      </c>
      <c r="S229" s="109"/>
      <c r="T229" s="109"/>
      <c r="U229" t="s">
        <v>3696</v>
      </c>
      <c r="V229" t="s">
        <v>3698</v>
      </c>
      <c r="W229" t="s">
        <v>2798</v>
      </c>
      <c r="X229" t="s">
        <v>1225</v>
      </c>
      <c r="Y229" t="s">
        <v>3699</v>
      </c>
      <c r="Z229">
        <v>44090.7643634259</v>
      </c>
      <c r="AA229" t="s">
        <v>2800</v>
      </c>
    </row>
    <row r="230" customFormat="1" spans="1:27">
      <c r="A230" s="6"/>
      <c r="B230" s="6"/>
      <c r="C230" s="107" t="str">
        <f>ข้อมูลออเดอร์!AR230</f>
        <v>สระบุรี/ Saraburi</v>
      </c>
      <c r="D230" s="108" t="str">
        <f>ข้อมูลออเดอร์!AS230</f>
        <v>เมืองสระบุรี/ Mueang Saraburi</v>
      </c>
      <c r="E230" s="109" t="str">
        <f t="shared" si="36"/>
        <v/>
      </c>
      <c r="F230" s="109" t="str">
        <f t="shared" si="37"/>
        <v/>
      </c>
      <c r="G230" s="109" t="str">
        <f t="shared" si="38"/>
        <v/>
      </c>
      <c r="H230" s="109" t="str">
        <f t="shared" si="39"/>
        <v/>
      </c>
      <c r="I230" s="109" t="str">
        <f t="shared" si="40"/>
        <v/>
      </c>
      <c r="J230" s="109" t="str">
        <f t="shared" si="41"/>
        <v/>
      </c>
      <c r="K230" s="109" t="str">
        <f t="shared" si="42"/>
        <v/>
      </c>
      <c r="L230" s="109" t="str">
        <f t="shared" si="43"/>
        <v/>
      </c>
      <c r="M230" s="110" t="str">
        <f t="shared" si="44"/>
        <v/>
      </c>
      <c r="N230" s="110" t="str">
        <f t="shared" si="45"/>
        <v/>
      </c>
      <c r="O230" s="110" t="str">
        <f t="shared" si="46"/>
        <v/>
      </c>
      <c r="P230" s="110" t="str">
        <f t="shared" si="47"/>
        <v/>
      </c>
      <c r="Q230" s="111" t="s">
        <v>3700</v>
      </c>
      <c r="R230" s="111" t="s">
        <v>3701</v>
      </c>
      <c r="S230" s="109"/>
      <c r="T230" s="109"/>
      <c r="U230" t="s">
        <v>3700</v>
      </c>
      <c r="V230" t="s">
        <v>3702</v>
      </c>
      <c r="W230" t="s">
        <v>2798</v>
      </c>
      <c r="X230" t="s">
        <v>1225</v>
      </c>
      <c r="Y230" t="s">
        <v>3703</v>
      </c>
      <c r="Z230">
        <v>44090.7644097222</v>
      </c>
      <c r="AA230" t="s">
        <v>2800</v>
      </c>
    </row>
    <row r="231" customFormat="1" spans="1:27">
      <c r="A231" s="6"/>
      <c r="B231" s="6"/>
      <c r="C231" s="107" t="str">
        <f>ข้อมูลออเดอร์!AR231</f>
        <v>สระบุรี/ Saraburi</v>
      </c>
      <c r="D231" s="108" t="str">
        <f>ข้อมูลออเดอร์!AS231</f>
        <v>เมืองสระบุรี/ Mueang Saraburi</v>
      </c>
      <c r="E231" s="109" t="str">
        <f t="shared" si="36"/>
        <v/>
      </c>
      <c r="F231" s="109" t="str">
        <f t="shared" si="37"/>
        <v/>
      </c>
      <c r="G231" s="109" t="str">
        <f t="shared" si="38"/>
        <v/>
      </c>
      <c r="H231" s="109" t="str">
        <f t="shared" si="39"/>
        <v/>
      </c>
      <c r="I231" s="109" t="str">
        <f t="shared" si="40"/>
        <v/>
      </c>
      <c r="J231" s="109" t="str">
        <f t="shared" si="41"/>
        <v/>
      </c>
      <c r="K231" s="109" t="str">
        <f t="shared" si="42"/>
        <v/>
      </c>
      <c r="L231" s="109" t="str">
        <f t="shared" si="43"/>
        <v/>
      </c>
      <c r="M231" s="110" t="str">
        <f t="shared" si="44"/>
        <v/>
      </c>
      <c r="N231" s="110" t="str">
        <f t="shared" si="45"/>
        <v/>
      </c>
      <c r="O231" s="110" t="str">
        <f t="shared" si="46"/>
        <v/>
      </c>
      <c r="P231" s="110" t="str">
        <f t="shared" si="47"/>
        <v/>
      </c>
      <c r="Q231" s="111" t="s">
        <v>3704</v>
      </c>
      <c r="R231" s="111" t="s">
        <v>3705</v>
      </c>
      <c r="S231" s="109"/>
      <c r="T231" s="109"/>
      <c r="U231" t="s">
        <v>3704</v>
      </c>
      <c r="V231" t="s">
        <v>3706</v>
      </c>
      <c r="W231" t="s">
        <v>2798</v>
      </c>
      <c r="X231" t="s">
        <v>1225</v>
      </c>
      <c r="Y231" t="s">
        <v>3707</v>
      </c>
      <c r="Z231">
        <v>44090.7644444444</v>
      </c>
      <c r="AA231" t="s">
        <v>2800</v>
      </c>
    </row>
    <row r="232" customFormat="1" spans="1:27">
      <c r="A232" s="6"/>
      <c r="B232" s="6"/>
      <c r="C232" s="107" t="str">
        <f>ข้อมูลออเดอร์!AR232</f>
        <v>กรุงเทพมหานคร/ Bangkok</v>
      </c>
      <c r="D232" s="108" t="str">
        <f>ข้อมูลออเดอร์!AS232</f>
        <v>จตุจักร/ Chatuchak</v>
      </c>
      <c r="E232" s="109" t="str">
        <f t="shared" si="36"/>
        <v/>
      </c>
      <c r="F232" s="109" t="str">
        <f t="shared" si="37"/>
        <v/>
      </c>
      <c r="G232" s="109" t="str">
        <f t="shared" si="38"/>
        <v/>
      </c>
      <c r="H232" s="109" t="str">
        <f t="shared" si="39"/>
        <v/>
      </c>
      <c r="I232" s="109" t="str">
        <f t="shared" si="40"/>
        <v/>
      </c>
      <c r="J232" s="109" t="str">
        <f t="shared" si="41"/>
        <v/>
      </c>
      <c r="K232" s="109" t="str">
        <f t="shared" si="42"/>
        <v/>
      </c>
      <c r="L232" s="109" t="str">
        <f t="shared" si="43"/>
        <v/>
      </c>
      <c r="M232" s="110" t="str">
        <f t="shared" si="44"/>
        <v/>
      </c>
      <c r="N232" s="110" t="str">
        <f t="shared" si="45"/>
        <v/>
      </c>
      <c r="O232" s="110" t="str">
        <f t="shared" si="46"/>
        <v/>
      </c>
      <c r="P232" s="110" t="str">
        <f t="shared" si="47"/>
        <v/>
      </c>
      <c r="Q232" s="111" t="s">
        <v>3708</v>
      </c>
      <c r="R232" s="111" t="s">
        <v>1236</v>
      </c>
      <c r="S232" s="109"/>
      <c r="T232" s="109"/>
      <c r="U232" t="s">
        <v>3708</v>
      </c>
      <c r="V232" t="s">
        <v>3709</v>
      </c>
      <c r="W232" t="s">
        <v>2798</v>
      </c>
      <c r="X232" t="s">
        <v>1225</v>
      </c>
      <c r="Y232" t="s">
        <v>3710</v>
      </c>
      <c r="Z232">
        <v>45125.4977546296</v>
      </c>
      <c r="AA232" t="s">
        <v>2800</v>
      </c>
    </row>
    <row r="233" customFormat="1" spans="1:27">
      <c r="A233" s="6"/>
      <c r="B233" s="6"/>
      <c r="C233" s="107" t="str">
        <f>ข้อมูลออเดอร์!AR233</f>
        <v>กรุงเทพมหานคร/ Bangkok</v>
      </c>
      <c r="D233" s="108" t="str">
        <f>ข้อมูลออเดอร์!AS233</f>
        <v>จตุจักร/ Chatuchak</v>
      </c>
      <c r="E233" s="109" t="str">
        <f t="shared" si="36"/>
        <v/>
      </c>
      <c r="F233" s="109" t="str">
        <f t="shared" si="37"/>
        <v/>
      </c>
      <c r="G233" s="109" t="str">
        <f t="shared" si="38"/>
        <v/>
      </c>
      <c r="H233" s="109" t="str">
        <f t="shared" si="39"/>
        <v/>
      </c>
      <c r="I233" s="109" t="str">
        <f t="shared" si="40"/>
        <v/>
      </c>
      <c r="J233" s="109" t="str">
        <f t="shared" si="41"/>
        <v/>
      </c>
      <c r="K233" s="109" t="str">
        <f t="shared" si="42"/>
        <v/>
      </c>
      <c r="L233" s="109" t="str">
        <f t="shared" si="43"/>
        <v/>
      </c>
      <c r="M233" s="110" t="str">
        <f t="shared" si="44"/>
        <v/>
      </c>
      <c r="N233" s="110" t="str">
        <f t="shared" si="45"/>
        <v/>
      </c>
      <c r="O233" s="110" t="str">
        <f t="shared" si="46"/>
        <v/>
      </c>
      <c r="P233" s="110" t="str">
        <f t="shared" si="47"/>
        <v/>
      </c>
      <c r="Q233" s="111" t="s">
        <v>3711</v>
      </c>
      <c r="R233" s="111" t="s">
        <v>3712</v>
      </c>
      <c r="S233" s="109"/>
      <c r="T233" s="109"/>
      <c r="U233" t="s">
        <v>3711</v>
      </c>
      <c r="V233" t="s">
        <v>3713</v>
      </c>
      <c r="W233" t="s">
        <v>2798</v>
      </c>
      <c r="X233" t="s">
        <v>1225</v>
      </c>
      <c r="Y233" t="s">
        <v>3714</v>
      </c>
      <c r="Z233">
        <v>44090.764525463</v>
      </c>
      <c r="AA233" t="s">
        <v>2800</v>
      </c>
    </row>
    <row r="234" customFormat="1" spans="1:27">
      <c r="A234" s="6"/>
      <c r="B234" s="6"/>
      <c r="C234" s="107" t="str">
        <f>ข้อมูลออเดอร์!AR234</f>
        <v>สกลนคร/ Sakon Nakhon</v>
      </c>
      <c r="D234" s="108" t="str">
        <f>ข้อมูลออเดอร์!AS234</f>
        <v>สว่างแดนดิน/ Sawang Daen Din District</v>
      </c>
      <c r="E234" s="109" t="str">
        <f t="shared" si="36"/>
        <v/>
      </c>
      <c r="F234" s="109" t="str">
        <f t="shared" si="37"/>
        <v/>
      </c>
      <c r="G234" s="109" t="str">
        <f t="shared" si="38"/>
        <v/>
      </c>
      <c r="H234" s="109" t="str">
        <f t="shared" si="39"/>
        <v/>
      </c>
      <c r="I234" s="109" t="str">
        <f t="shared" si="40"/>
        <v/>
      </c>
      <c r="J234" s="109" t="str">
        <f t="shared" si="41"/>
        <v/>
      </c>
      <c r="K234" s="109" t="str">
        <f t="shared" si="42"/>
        <v/>
      </c>
      <c r="L234" s="109" t="str">
        <f t="shared" si="43"/>
        <v/>
      </c>
      <c r="M234" s="110" t="str">
        <f t="shared" si="44"/>
        <v/>
      </c>
      <c r="N234" s="110" t="str">
        <f t="shared" si="45"/>
        <v/>
      </c>
      <c r="O234" s="110" t="str">
        <f t="shared" si="46"/>
        <v/>
      </c>
      <c r="P234" s="110" t="str">
        <f t="shared" si="47"/>
        <v/>
      </c>
      <c r="Q234" s="111" t="s">
        <v>3715</v>
      </c>
      <c r="R234" s="111" t="s">
        <v>3716</v>
      </c>
      <c r="S234" s="109"/>
      <c r="T234" s="109"/>
      <c r="U234" t="s">
        <v>3715</v>
      </c>
      <c r="V234" t="s">
        <v>3717</v>
      </c>
      <c r="W234" t="s">
        <v>2798</v>
      </c>
      <c r="X234" t="s">
        <v>1225</v>
      </c>
      <c r="Y234" t="s">
        <v>3718</v>
      </c>
      <c r="Z234">
        <v>44090.7645601852</v>
      </c>
      <c r="AA234" t="s">
        <v>2800</v>
      </c>
    </row>
    <row r="235" customFormat="1" spans="1:27">
      <c r="A235" s="6"/>
      <c r="B235" s="6"/>
      <c r="C235" s="107" t="str">
        <f>ข้อมูลออเดอร์!AR235</f>
        <v>สกลนคร/ Sakon Nakhon</v>
      </c>
      <c r="D235" s="108" t="str">
        <f>ข้อมูลออเดอร์!AS235</f>
        <v>สว่างแดนดิน/ Sawang Daen Din District</v>
      </c>
      <c r="E235" s="109" t="str">
        <f t="shared" si="36"/>
        <v/>
      </c>
      <c r="F235" s="109" t="str">
        <f t="shared" si="37"/>
        <v/>
      </c>
      <c r="G235" s="109" t="str">
        <f t="shared" si="38"/>
        <v/>
      </c>
      <c r="H235" s="109" t="str">
        <f t="shared" si="39"/>
        <v/>
      </c>
      <c r="I235" s="109" t="str">
        <f t="shared" si="40"/>
        <v/>
      </c>
      <c r="J235" s="109" t="str">
        <f t="shared" si="41"/>
        <v/>
      </c>
      <c r="K235" s="109" t="str">
        <f t="shared" si="42"/>
        <v/>
      </c>
      <c r="L235" s="109" t="str">
        <f t="shared" si="43"/>
        <v/>
      </c>
      <c r="M235" s="110" t="str">
        <f t="shared" si="44"/>
        <v/>
      </c>
      <c r="N235" s="110" t="str">
        <f t="shared" si="45"/>
        <v/>
      </c>
      <c r="O235" s="110" t="str">
        <f t="shared" si="46"/>
        <v/>
      </c>
      <c r="P235" s="110" t="str">
        <f t="shared" si="47"/>
        <v/>
      </c>
      <c r="Q235" s="111" t="s">
        <v>3719</v>
      </c>
      <c r="R235" s="111" t="s">
        <v>3720</v>
      </c>
      <c r="S235" s="109"/>
      <c r="T235" s="109"/>
      <c r="U235" t="s">
        <v>3719</v>
      </c>
      <c r="V235" t="s">
        <v>3721</v>
      </c>
      <c r="W235" t="s">
        <v>2798</v>
      </c>
      <c r="X235" t="s">
        <v>1225</v>
      </c>
      <c r="Y235" t="s">
        <v>3722</v>
      </c>
      <c r="Z235">
        <v>44090.7646064815</v>
      </c>
      <c r="AA235" t="s">
        <v>2800</v>
      </c>
    </row>
    <row r="236" customFormat="1" spans="1:27">
      <c r="A236" s="6"/>
      <c r="B236" s="6"/>
      <c r="C236" s="107" t="str">
        <f>ข้อมูลออเดอร์!AR236</f>
        <v>อุดรธานี/ Udon Thani</v>
      </c>
      <c r="D236" s="108" t="str">
        <f>ข้อมูลออเดอร์!AS236</f>
        <v>เมืองอุดรธานี/ Mueang Udon Thani</v>
      </c>
      <c r="E236" s="109" t="str">
        <f t="shared" si="36"/>
        <v/>
      </c>
      <c r="F236" s="109" t="str">
        <f t="shared" si="37"/>
        <v/>
      </c>
      <c r="G236" s="109" t="str">
        <f t="shared" si="38"/>
        <v/>
      </c>
      <c r="H236" s="109" t="str">
        <f t="shared" si="39"/>
        <v/>
      </c>
      <c r="I236" s="109" t="str">
        <f t="shared" si="40"/>
        <v/>
      </c>
      <c r="J236" s="109" t="str">
        <f t="shared" si="41"/>
        <v/>
      </c>
      <c r="K236" s="109" t="str">
        <f t="shared" si="42"/>
        <v/>
      </c>
      <c r="L236" s="109" t="str">
        <f t="shared" si="43"/>
        <v/>
      </c>
      <c r="M236" s="110" t="str">
        <f t="shared" si="44"/>
        <v/>
      </c>
      <c r="N236" s="110" t="str">
        <f t="shared" si="45"/>
        <v/>
      </c>
      <c r="O236" s="110" t="str">
        <f t="shared" si="46"/>
        <v/>
      </c>
      <c r="P236" s="110" t="str">
        <f t="shared" si="47"/>
        <v/>
      </c>
      <c r="Q236" s="111" t="s">
        <v>3723</v>
      </c>
      <c r="R236" s="111" t="s">
        <v>3724</v>
      </c>
      <c r="S236" s="109"/>
      <c r="T236" s="109"/>
      <c r="U236" t="s">
        <v>3723</v>
      </c>
      <c r="V236" t="s">
        <v>3725</v>
      </c>
      <c r="W236" t="s">
        <v>2798</v>
      </c>
      <c r="X236" t="s">
        <v>520</v>
      </c>
      <c r="Y236" t="s">
        <v>3726</v>
      </c>
      <c r="Z236">
        <v>44090.7646643519</v>
      </c>
      <c r="AA236" t="s">
        <v>2800</v>
      </c>
    </row>
    <row r="237" customFormat="1" spans="1:27">
      <c r="A237" s="6"/>
      <c r="B237" s="6"/>
      <c r="C237" s="107" t="str">
        <f>ข้อมูลออเดอร์!AR237</f>
        <v>อุดรธานี/ Udon Thani</v>
      </c>
      <c r="D237" s="108" t="str">
        <f>ข้อมูลออเดอร์!AS237</f>
        <v>เมืองอุดรธานี/ Mueang Udon Thani</v>
      </c>
      <c r="E237" s="109" t="str">
        <f t="shared" si="36"/>
        <v/>
      </c>
      <c r="F237" s="109" t="str">
        <f t="shared" si="37"/>
        <v/>
      </c>
      <c r="G237" s="109" t="str">
        <f t="shared" si="38"/>
        <v/>
      </c>
      <c r="H237" s="109" t="str">
        <f t="shared" si="39"/>
        <v/>
      </c>
      <c r="I237" s="109" t="str">
        <f t="shared" si="40"/>
        <v/>
      </c>
      <c r="J237" s="109" t="str">
        <f t="shared" si="41"/>
        <v/>
      </c>
      <c r="K237" s="109" t="str">
        <f t="shared" si="42"/>
        <v/>
      </c>
      <c r="L237" s="109" t="str">
        <f t="shared" si="43"/>
        <v/>
      </c>
      <c r="M237" s="110" t="str">
        <f t="shared" si="44"/>
        <v/>
      </c>
      <c r="N237" s="110" t="str">
        <f t="shared" si="45"/>
        <v/>
      </c>
      <c r="O237" s="110" t="str">
        <f t="shared" si="46"/>
        <v/>
      </c>
      <c r="P237" s="110" t="str">
        <f t="shared" si="47"/>
        <v/>
      </c>
      <c r="Q237" s="111" t="s">
        <v>3727</v>
      </c>
      <c r="R237" s="111" t="s">
        <v>3728</v>
      </c>
      <c r="S237" s="109"/>
      <c r="T237" s="109"/>
      <c r="U237" t="s">
        <v>3727</v>
      </c>
      <c r="V237" t="s">
        <v>3729</v>
      </c>
      <c r="W237" t="s">
        <v>2798</v>
      </c>
      <c r="X237" t="s">
        <v>520</v>
      </c>
      <c r="Y237" t="s">
        <v>3730</v>
      </c>
      <c r="Z237">
        <v>44090.7646990741</v>
      </c>
      <c r="AA237" t="s">
        <v>2800</v>
      </c>
    </row>
    <row r="238" customFormat="1" spans="1:27">
      <c r="A238" s="6"/>
      <c r="B238" s="6"/>
      <c r="C238" s="107" t="str">
        <f>ข้อมูลออเดอร์!AR238</f>
        <v>ฉะเชิงเทรา/ Chachoengsao</v>
      </c>
      <c r="D238" s="108" t="str">
        <f>ข้อมูลออเดอร์!AS238</f>
        <v>บางน้ำเปรี้ยว/ Bang Nam Priao</v>
      </c>
      <c r="E238" s="109" t="str">
        <f t="shared" si="36"/>
        <v/>
      </c>
      <c r="F238" s="109" t="str">
        <f t="shared" si="37"/>
        <v/>
      </c>
      <c r="G238" s="109" t="str">
        <f t="shared" si="38"/>
        <v/>
      </c>
      <c r="H238" s="109" t="str">
        <f t="shared" si="39"/>
        <v/>
      </c>
      <c r="I238" s="109" t="str">
        <f t="shared" si="40"/>
        <v/>
      </c>
      <c r="J238" s="109" t="str">
        <f t="shared" si="41"/>
        <v/>
      </c>
      <c r="K238" s="109" t="str">
        <f t="shared" si="42"/>
        <v/>
      </c>
      <c r="L238" s="109" t="str">
        <f t="shared" si="43"/>
        <v/>
      </c>
      <c r="M238" s="110" t="str">
        <f t="shared" si="44"/>
        <v/>
      </c>
      <c r="N238" s="110" t="str">
        <f t="shared" si="45"/>
        <v/>
      </c>
      <c r="O238" s="110" t="str">
        <f t="shared" si="46"/>
        <v/>
      </c>
      <c r="P238" s="110" t="str">
        <f t="shared" si="47"/>
        <v/>
      </c>
      <c r="Q238" s="111" t="s">
        <v>3731</v>
      </c>
      <c r="R238" s="111" t="s">
        <v>3732</v>
      </c>
      <c r="S238" s="109"/>
      <c r="T238" s="109"/>
      <c r="U238" t="s">
        <v>3731</v>
      </c>
      <c r="V238" t="s">
        <v>3733</v>
      </c>
      <c r="W238" t="s">
        <v>2798</v>
      </c>
      <c r="X238" t="s">
        <v>520</v>
      </c>
      <c r="Y238" t="s">
        <v>3734</v>
      </c>
      <c r="Z238">
        <v>45125.429525463</v>
      </c>
      <c r="AA238" t="s">
        <v>2800</v>
      </c>
    </row>
    <row r="239" customFormat="1" spans="1:27">
      <c r="A239" s="6"/>
      <c r="B239" s="6"/>
      <c r="C239" s="107" t="str">
        <f>ข้อมูลออเดอร์!AR239</f>
        <v>ฉะเชิงเทรา/ Chachoengsao</v>
      </c>
      <c r="D239" s="108" t="str">
        <f>ข้อมูลออเดอร์!AS239</f>
        <v>บางน้ำเปรี้ยว/ Bang Nam Priao</v>
      </c>
      <c r="E239" s="109" t="str">
        <f t="shared" si="36"/>
        <v/>
      </c>
      <c r="F239" s="109" t="str">
        <f t="shared" si="37"/>
        <v/>
      </c>
      <c r="G239" s="109" t="str">
        <f t="shared" si="38"/>
        <v/>
      </c>
      <c r="H239" s="109" t="str">
        <f t="shared" si="39"/>
        <v/>
      </c>
      <c r="I239" s="109" t="str">
        <f t="shared" si="40"/>
        <v/>
      </c>
      <c r="J239" s="109" t="str">
        <f t="shared" si="41"/>
        <v/>
      </c>
      <c r="K239" s="109" t="str">
        <f t="shared" si="42"/>
        <v/>
      </c>
      <c r="L239" s="109" t="str">
        <f t="shared" si="43"/>
        <v/>
      </c>
      <c r="M239" s="110" t="str">
        <f t="shared" si="44"/>
        <v/>
      </c>
      <c r="N239" s="110" t="str">
        <f t="shared" si="45"/>
        <v/>
      </c>
      <c r="O239" s="110" t="str">
        <f t="shared" si="46"/>
        <v/>
      </c>
      <c r="P239" s="110" t="str">
        <f t="shared" si="47"/>
        <v/>
      </c>
      <c r="Q239" s="111" t="s">
        <v>3735</v>
      </c>
      <c r="R239" s="111" t="s">
        <v>3736</v>
      </c>
      <c r="S239" s="109"/>
      <c r="T239" s="109"/>
      <c r="U239" t="s">
        <v>3735</v>
      </c>
      <c r="V239" t="s">
        <v>3737</v>
      </c>
      <c r="W239" t="s">
        <v>2798</v>
      </c>
      <c r="X239" t="s">
        <v>520</v>
      </c>
      <c r="Y239" t="s">
        <v>3738</v>
      </c>
      <c r="Z239">
        <v>45173.4289814815</v>
      </c>
      <c r="AA239" t="s">
        <v>2800</v>
      </c>
    </row>
    <row r="240" customFormat="1" spans="1:27">
      <c r="A240" s="6"/>
      <c r="B240" s="6"/>
      <c r="C240" s="107" t="str">
        <f>ข้อมูลออเดอร์!AR240</f>
        <v>บุรีรัมย์/ Buriram</v>
      </c>
      <c r="D240" s="108" t="str">
        <f>ข้อมูลออเดอร์!AS240</f>
        <v>โนนสุวรรณ/ Non Suwan</v>
      </c>
      <c r="E240" s="109" t="str">
        <f t="shared" si="36"/>
        <v/>
      </c>
      <c r="F240" s="109" t="str">
        <f t="shared" si="37"/>
        <v/>
      </c>
      <c r="G240" s="109" t="str">
        <f t="shared" si="38"/>
        <v/>
      </c>
      <c r="H240" s="109" t="str">
        <f t="shared" si="39"/>
        <v/>
      </c>
      <c r="I240" s="109" t="str">
        <f t="shared" si="40"/>
        <v/>
      </c>
      <c r="J240" s="109" t="str">
        <f t="shared" si="41"/>
        <v/>
      </c>
      <c r="K240" s="109" t="str">
        <f t="shared" si="42"/>
        <v/>
      </c>
      <c r="L240" s="109" t="str">
        <f t="shared" si="43"/>
        <v/>
      </c>
      <c r="M240" s="110" t="str">
        <f t="shared" si="44"/>
        <v/>
      </c>
      <c r="N240" s="110" t="str">
        <f t="shared" si="45"/>
        <v/>
      </c>
      <c r="O240" s="110" t="str">
        <f t="shared" si="46"/>
        <v/>
      </c>
      <c r="P240" s="110" t="str">
        <f t="shared" si="47"/>
        <v/>
      </c>
      <c r="Q240" s="111" t="s">
        <v>1738</v>
      </c>
      <c r="R240" s="111" t="s">
        <v>1739</v>
      </c>
      <c r="S240" s="109"/>
      <c r="T240" s="109"/>
      <c r="U240" t="s">
        <v>1738</v>
      </c>
      <c r="V240" t="s">
        <v>3739</v>
      </c>
      <c r="W240" t="s">
        <v>2798</v>
      </c>
      <c r="X240" t="s">
        <v>520</v>
      </c>
      <c r="Y240" t="s">
        <v>3740</v>
      </c>
      <c r="Z240">
        <v>45125.4292476852</v>
      </c>
      <c r="AA240" t="s">
        <v>2800</v>
      </c>
    </row>
    <row r="241" customFormat="1" spans="1:27">
      <c r="A241" s="6"/>
      <c r="B241" s="6"/>
      <c r="C241" s="107" t="str">
        <f>ข้อมูลออเดอร์!AR241</f>
        <v>บุรีรัมย์/ Buriram</v>
      </c>
      <c r="D241" s="108" t="str">
        <f>ข้อมูลออเดอร์!AS241</f>
        <v>โนนสุวรรณ/ Non Suwan</v>
      </c>
      <c r="E241" s="109" t="str">
        <f t="shared" si="36"/>
        <v/>
      </c>
      <c r="F241" s="109" t="str">
        <f t="shared" si="37"/>
        <v/>
      </c>
      <c r="G241" s="109" t="str">
        <f t="shared" si="38"/>
        <v/>
      </c>
      <c r="H241" s="109" t="str">
        <f t="shared" si="39"/>
        <v/>
      </c>
      <c r="I241" s="109" t="str">
        <f t="shared" si="40"/>
        <v/>
      </c>
      <c r="J241" s="109" t="str">
        <f t="shared" si="41"/>
        <v/>
      </c>
      <c r="K241" s="109" t="str">
        <f t="shared" si="42"/>
        <v/>
      </c>
      <c r="L241" s="109" t="str">
        <f t="shared" si="43"/>
        <v/>
      </c>
      <c r="M241" s="110" t="str">
        <f t="shared" si="44"/>
        <v/>
      </c>
      <c r="N241" s="110" t="str">
        <f t="shared" si="45"/>
        <v/>
      </c>
      <c r="O241" s="110" t="str">
        <f t="shared" si="46"/>
        <v/>
      </c>
      <c r="P241" s="110" t="str">
        <f t="shared" si="47"/>
        <v/>
      </c>
      <c r="Q241" s="111" t="s">
        <v>3741</v>
      </c>
      <c r="R241" s="111" t="s">
        <v>3742</v>
      </c>
      <c r="S241" s="109"/>
      <c r="T241" s="109"/>
      <c r="U241" t="s">
        <v>3741</v>
      </c>
      <c r="V241" t="s">
        <v>3743</v>
      </c>
      <c r="W241" t="s">
        <v>2798</v>
      </c>
      <c r="X241" t="s">
        <v>520</v>
      </c>
      <c r="Y241" t="s">
        <v>3744</v>
      </c>
      <c r="Z241">
        <v>44090.7648726852</v>
      </c>
      <c r="AA241" t="s">
        <v>2800</v>
      </c>
    </row>
    <row r="242" customFormat="1" spans="1:27">
      <c r="A242" s="6"/>
      <c r="B242" s="6"/>
      <c r="C242" s="107" t="str">
        <f>ข้อมูลออเดอร์!AR242</f>
        <v>ขอนแก่น/ Khon Kaen</v>
      </c>
      <c r="D242" s="108" t="str">
        <f>ข้อมูลออเดอร์!AS242</f>
        <v>เมืองขอนแก่น/ Mueang Khon Kaen</v>
      </c>
      <c r="E242" s="109" t="str">
        <f t="shared" si="36"/>
        <v/>
      </c>
      <c r="F242" s="109" t="str">
        <f t="shared" si="37"/>
        <v/>
      </c>
      <c r="G242" s="109" t="str">
        <f t="shared" si="38"/>
        <v/>
      </c>
      <c r="H242" s="109" t="str">
        <f t="shared" si="39"/>
        <v/>
      </c>
      <c r="I242" s="109" t="str">
        <f t="shared" si="40"/>
        <v/>
      </c>
      <c r="J242" s="109" t="str">
        <f t="shared" si="41"/>
        <v/>
      </c>
      <c r="K242" s="109" t="str">
        <f t="shared" si="42"/>
        <v/>
      </c>
      <c r="L242" s="109" t="str">
        <f t="shared" si="43"/>
        <v/>
      </c>
      <c r="M242" s="110" t="str">
        <f t="shared" si="44"/>
        <v/>
      </c>
      <c r="N242" s="110" t="str">
        <f t="shared" si="45"/>
        <v/>
      </c>
      <c r="O242" s="110" t="str">
        <f t="shared" si="46"/>
        <v/>
      </c>
      <c r="P242" s="110" t="str">
        <f t="shared" si="47"/>
        <v/>
      </c>
      <c r="Q242" s="111" t="s">
        <v>3745</v>
      </c>
      <c r="R242" s="111" t="s">
        <v>1668</v>
      </c>
      <c r="S242" s="109"/>
      <c r="T242" s="109"/>
      <c r="U242" t="s">
        <v>3745</v>
      </c>
      <c r="V242" t="s">
        <v>3746</v>
      </c>
      <c r="W242" t="s">
        <v>2798</v>
      </c>
      <c r="X242" t="s">
        <v>520</v>
      </c>
      <c r="Y242" t="s">
        <v>3747</v>
      </c>
      <c r="Z242">
        <v>44090.7649074074</v>
      </c>
      <c r="AA242" t="s">
        <v>2800</v>
      </c>
    </row>
    <row r="243" customFormat="1" spans="1:27">
      <c r="A243" s="6"/>
      <c r="B243" s="6"/>
      <c r="C243" s="107" t="str">
        <f>ข้อมูลออเดอร์!AR243</f>
        <v>ขอนแก่น/ Khon Kaen</v>
      </c>
      <c r="D243" s="108" t="str">
        <f>ข้อมูลออเดอร์!AS243</f>
        <v>เมืองขอนแก่น/ Mueang Khon Kaen</v>
      </c>
      <c r="E243" s="109" t="str">
        <f t="shared" si="36"/>
        <v/>
      </c>
      <c r="F243" s="109" t="str">
        <f t="shared" si="37"/>
        <v/>
      </c>
      <c r="G243" s="109" t="str">
        <f t="shared" si="38"/>
        <v/>
      </c>
      <c r="H243" s="109" t="str">
        <f t="shared" si="39"/>
        <v/>
      </c>
      <c r="I243" s="109" t="str">
        <f t="shared" si="40"/>
        <v/>
      </c>
      <c r="J243" s="109" t="str">
        <f t="shared" si="41"/>
        <v/>
      </c>
      <c r="K243" s="109" t="str">
        <f t="shared" si="42"/>
        <v/>
      </c>
      <c r="L243" s="109" t="str">
        <f t="shared" si="43"/>
        <v/>
      </c>
      <c r="M243" s="110" t="str">
        <f t="shared" si="44"/>
        <v/>
      </c>
      <c r="N243" s="110" t="str">
        <f t="shared" si="45"/>
        <v/>
      </c>
      <c r="O243" s="110" t="str">
        <f t="shared" si="46"/>
        <v/>
      </c>
      <c r="P243" s="110" t="str">
        <f t="shared" si="47"/>
        <v/>
      </c>
      <c r="Q243" s="111" t="s">
        <v>3748</v>
      </c>
      <c r="R243" s="111" t="s">
        <v>3749</v>
      </c>
      <c r="S243" s="109"/>
      <c r="T243" s="109"/>
      <c r="U243" t="s">
        <v>3748</v>
      </c>
      <c r="V243" t="s">
        <v>3750</v>
      </c>
      <c r="W243" t="s">
        <v>2798</v>
      </c>
      <c r="X243" t="s">
        <v>520</v>
      </c>
      <c r="Y243" t="s">
        <v>3751</v>
      </c>
      <c r="Z243">
        <v>44090.7649768519</v>
      </c>
      <c r="AA243" t="s">
        <v>2800</v>
      </c>
    </row>
    <row r="244" customFormat="1" spans="1:27">
      <c r="A244" s="6"/>
      <c r="B244" s="6"/>
      <c r="C244" s="107" t="str">
        <f>ข้อมูลออเดอร์!AR244</f>
        <v>กรุงเทพมหานคร/ Bangkok</v>
      </c>
      <c r="D244" s="108" t="str">
        <f>ข้อมูลออเดอร์!AS244</f>
        <v>จตุจักร/ Chatuchak</v>
      </c>
      <c r="E244" s="109" t="str">
        <f t="shared" si="36"/>
        <v/>
      </c>
      <c r="F244" s="109" t="str">
        <f t="shared" si="37"/>
        <v/>
      </c>
      <c r="G244" s="109" t="str">
        <f t="shared" si="38"/>
        <v/>
      </c>
      <c r="H244" s="109" t="str">
        <f t="shared" si="39"/>
        <v/>
      </c>
      <c r="I244" s="109" t="str">
        <f t="shared" si="40"/>
        <v/>
      </c>
      <c r="J244" s="109" t="str">
        <f t="shared" si="41"/>
        <v/>
      </c>
      <c r="K244" s="109" t="str">
        <f t="shared" si="42"/>
        <v/>
      </c>
      <c r="L244" s="109" t="str">
        <f t="shared" si="43"/>
        <v/>
      </c>
      <c r="M244" s="110" t="str">
        <f t="shared" si="44"/>
        <v/>
      </c>
      <c r="N244" s="110" t="str">
        <f t="shared" si="45"/>
        <v/>
      </c>
      <c r="O244" s="110" t="str">
        <f t="shared" si="46"/>
        <v/>
      </c>
      <c r="P244" s="110" t="str">
        <f t="shared" si="47"/>
        <v/>
      </c>
      <c r="Q244" s="111" t="s">
        <v>3752</v>
      </c>
      <c r="R244" s="111" t="s">
        <v>3753</v>
      </c>
      <c r="S244" s="109"/>
      <c r="T244" s="109"/>
      <c r="U244" t="s">
        <v>3752</v>
      </c>
      <c r="V244" t="s">
        <v>3754</v>
      </c>
      <c r="W244" t="s">
        <v>2798</v>
      </c>
      <c r="X244" t="s">
        <v>520</v>
      </c>
      <c r="Y244" t="s">
        <v>3755</v>
      </c>
      <c r="Z244">
        <v>44090.7650115741</v>
      </c>
      <c r="AA244" t="s">
        <v>2800</v>
      </c>
    </row>
    <row r="245" customFormat="1" spans="1:27">
      <c r="A245" s="6"/>
      <c r="B245" s="6"/>
      <c r="C245" s="107" t="str">
        <f>ข้อมูลออเดอร์!AR245</f>
        <v>กรุงเทพมหานคร/ Bangkok</v>
      </c>
      <c r="D245" s="108" t="str">
        <f>ข้อมูลออเดอร์!AS245</f>
        <v>จตุจักร/ Chatuchak</v>
      </c>
      <c r="E245" s="109" t="str">
        <f t="shared" si="36"/>
        <v/>
      </c>
      <c r="F245" s="109" t="str">
        <f t="shared" si="37"/>
        <v/>
      </c>
      <c r="G245" s="109" t="str">
        <f t="shared" si="38"/>
        <v/>
      </c>
      <c r="H245" s="109" t="str">
        <f t="shared" si="39"/>
        <v/>
      </c>
      <c r="I245" s="109" t="str">
        <f t="shared" si="40"/>
        <v/>
      </c>
      <c r="J245" s="109" t="str">
        <f t="shared" si="41"/>
        <v/>
      </c>
      <c r="K245" s="109" t="str">
        <f t="shared" si="42"/>
        <v/>
      </c>
      <c r="L245" s="109" t="str">
        <f t="shared" si="43"/>
        <v/>
      </c>
      <c r="M245" s="110" t="str">
        <f t="shared" si="44"/>
        <v/>
      </c>
      <c r="N245" s="110" t="str">
        <f t="shared" si="45"/>
        <v/>
      </c>
      <c r="O245" s="110" t="str">
        <f t="shared" si="46"/>
        <v/>
      </c>
      <c r="P245" s="110" t="str">
        <f t="shared" si="47"/>
        <v/>
      </c>
      <c r="Q245" s="111" t="s">
        <v>3756</v>
      </c>
      <c r="R245" s="111" t="s">
        <v>3757</v>
      </c>
      <c r="S245" s="109"/>
      <c r="T245" s="109"/>
      <c r="U245" t="s">
        <v>3756</v>
      </c>
      <c r="V245" t="s">
        <v>3758</v>
      </c>
      <c r="W245" t="s">
        <v>2798</v>
      </c>
      <c r="X245" t="s">
        <v>520</v>
      </c>
      <c r="Y245" t="s">
        <v>3759</v>
      </c>
      <c r="Z245">
        <v>44090.7650462963</v>
      </c>
      <c r="AA245" t="s">
        <v>2800</v>
      </c>
    </row>
    <row r="246" customFormat="1" spans="1:27">
      <c r="A246" s="6"/>
      <c r="B246" s="6"/>
      <c r="C246" s="107" t="str">
        <f>ข้อมูลออเดอร์!AR246</f>
        <v>กรุงเทพมหานคร/ Bangkok</v>
      </c>
      <c r="D246" s="108" t="str">
        <f>ข้อมูลออเดอร์!AS246</f>
        <v>จตุจักร/ Chatuchak</v>
      </c>
      <c r="E246" s="109" t="str">
        <f t="shared" si="36"/>
        <v/>
      </c>
      <c r="F246" s="109" t="str">
        <f t="shared" si="37"/>
        <v/>
      </c>
      <c r="G246" s="109" t="str">
        <f t="shared" si="38"/>
        <v/>
      </c>
      <c r="H246" s="109" t="str">
        <f t="shared" si="39"/>
        <v/>
      </c>
      <c r="I246" s="109" t="str">
        <f t="shared" si="40"/>
        <v/>
      </c>
      <c r="J246" s="109" t="str">
        <f t="shared" si="41"/>
        <v/>
      </c>
      <c r="K246" s="109" t="str">
        <f t="shared" si="42"/>
        <v/>
      </c>
      <c r="L246" s="109" t="str">
        <f t="shared" si="43"/>
        <v/>
      </c>
      <c r="M246" s="110" t="str">
        <f t="shared" si="44"/>
        <v/>
      </c>
      <c r="N246" s="110" t="str">
        <f t="shared" si="45"/>
        <v/>
      </c>
      <c r="O246" s="110" t="str">
        <f t="shared" si="46"/>
        <v/>
      </c>
      <c r="P246" s="110" t="str">
        <f t="shared" si="47"/>
        <v/>
      </c>
      <c r="Q246" s="111" t="s">
        <v>2256</v>
      </c>
      <c r="R246" s="111" t="s">
        <v>3760</v>
      </c>
      <c r="S246" s="109"/>
      <c r="T246" s="109"/>
      <c r="U246" t="s">
        <v>2256</v>
      </c>
      <c r="V246" t="s">
        <v>3761</v>
      </c>
      <c r="W246" t="s">
        <v>2798</v>
      </c>
      <c r="X246" t="s">
        <v>520</v>
      </c>
      <c r="Y246" t="s">
        <v>3762</v>
      </c>
      <c r="Z246">
        <v>44090.7651157407</v>
      </c>
      <c r="AA246" t="s">
        <v>2800</v>
      </c>
    </row>
    <row r="247" customFormat="1" spans="1:27">
      <c r="A247" s="6"/>
      <c r="B247" s="6"/>
      <c r="C247" s="107" t="str">
        <f>ข้อมูลออเดอร์!AR247</f>
        <v>กรุงเทพมหานคร/ Bangkok</v>
      </c>
      <c r="D247" s="108" t="str">
        <f>ข้อมูลออเดอร์!AS247</f>
        <v>บางเขน/ Bang Khen</v>
      </c>
      <c r="E247" s="109" t="str">
        <f t="shared" si="36"/>
        <v/>
      </c>
      <c r="F247" s="109" t="str">
        <f t="shared" si="37"/>
        <v/>
      </c>
      <c r="G247" s="109" t="str">
        <f t="shared" si="38"/>
        <v/>
      </c>
      <c r="H247" s="109" t="str">
        <f t="shared" si="39"/>
        <v/>
      </c>
      <c r="I247" s="109" t="str">
        <f t="shared" si="40"/>
        <v/>
      </c>
      <c r="J247" s="109" t="str">
        <f t="shared" si="41"/>
        <v/>
      </c>
      <c r="K247" s="109" t="str">
        <f t="shared" si="42"/>
        <v/>
      </c>
      <c r="L247" s="109" t="str">
        <f t="shared" si="43"/>
        <v/>
      </c>
      <c r="M247" s="110" t="str">
        <f t="shared" si="44"/>
        <v/>
      </c>
      <c r="N247" s="110" t="str">
        <f t="shared" si="45"/>
        <v/>
      </c>
      <c r="O247" s="110" t="str">
        <f t="shared" si="46"/>
        <v/>
      </c>
      <c r="P247" s="110" t="str">
        <f t="shared" si="47"/>
        <v/>
      </c>
      <c r="Q247" s="111" t="s">
        <v>3763</v>
      </c>
      <c r="R247" s="111" t="s">
        <v>3764</v>
      </c>
      <c r="S247" s="109"/>
      <c r="T247" s="109"/>
      <c r="U247" t="s">
        <v>3763</v>
      </c>
      <c r="V247" t="s">
        <v>3765</v>
      </c>
      <c r="W247" t="s">
        <v>2798</v>
      </c>
      <c r="X247" t="s">
        <v>520</v>
      </c>
      <c r="Y247" t="s">
        <v>3766</v>
      </c>
      <c r="Z247">
        <v>44090.765150463</v>
      </c>
      <c r="AA247" t="s">
        <v>2800</v>
      </c>
    </row>
    <row r="248" customFormat="1" spans="1:27">
      <c r="A248" s="6"/>
      <c r="B248" s="6"/>
      <c r="C248" s="107" t="str">
        <f>ข้อมูลออเดอร์!AR248</f>
        <v>กรุงเทพมหานคร/ Bangkok</v>
      </c>
      <c r="D248" s="108" t="str">
        <f>ข้อมูลออเดอร์!AS248</f>
        <v>บางเขน/ Bang Khen</v>
      </c>
      <c r="E248" s="109" t="str">
        <f t="shared" si="36"/>
        <v/>
      </c>
      <c r="F248" s="109" t="str">
        <f t="shared" si="37"/>
        <v/>
      </c>
      <c r="G248" s="109" t="str">
        <f t="shared" si="38"/>
        <v/>
      </c>
      <c r="H248" s="109" t="str">
        <f t="shared" si="39"/>
        <v/>
      </c>
      <c r="I248" s="109" t="str">
        <f t="shared" si="40"/>
        <v/>
      </c>
      <c r="J248" s="109" t="str">
        <f t="shared" si="41"/>
        <v/>
      </c>
      <c r="K248" s="109" t="str">
        <f t="shared" si="42"/>
        <v/>
      </c>
      <c r="L248" s="109" t="str">
        <f t="shared" si="43"/>
        <v/>
      </c>
      <c r="M248" s="110" t="str">
        <f t="shared" si="44"/>
        <v/>
      </c>
      <c r="N248" s="110" t="str">
        <f t="shared" si="45"/>
        <v/>
      </c>
      <c r="O248" s="110" t="str">
        <f t="shared" si="46"/>
        <v/>
      </c>
      <c r="P248" s="110" t="str">
        <f t="shared" si="47"/>
        <v/>
      </c>
      <c r="Q248" s="111" t="s">
        <v>3767</v>
      </c>
      <c r="R248" s="111" t="s">
        <v>3768</v>
      </c>
      <c r="S248" s="109"/>
      <c r="T248" s="109"/>
      <c r="U248" t="s">
        <v>3767</v>
      </c>
      <c r="V248" t="s">
        <v>3769</v>
      </c>
      <c r="W248" t="s">
        <v>2798</v>
      </c>
      <c r="X248" t="s">
        <v>520</v>
      </c>
      <c r="Y248" t="s">
        <v>3770</v>
      </c>
      <c r="Z248">
        <v>44090.7651967593</v>
      </c>
      <c r="AA248" t="s">
        <v>2800</v>
      </c>
    </row>
    <row r="249" customFormat="1" spans="1:27">
      <c r="A249" s="6"/>
      <c r="B249" s="6"/>
      <c r="C249" s="107" t="str">
        <f>ข้อมูลออเดอร์!AR249</f>
        <v>กรุงเทพมหานคร/ Bangkok</v>
      </c>
      <c r="D249" s="108" t="str">
        <f>ข้อมูลออเดอร์!AS249</f>
        <v>บางเขน/ Bang Khen</v>
      </c>
      <c r="E249" s="109" t="str">
        <f t="shared" si="36"/>
        <v/>
      </c>
      <c r="F249" s="109" t="str">
        <f t="shared" si="37"/>
        <v/>
      </c>
      <c r="G249" s="109" t="str">
        <f t="shared" si="38"/>
        <v/>
      </c>
      <c r="H249" s="109" t="str">
        <f t="shared" si="39"/>
        <v/>
      </c>
      <c r="I249" s="109" t="str">
        <f t="shared" si="40"/>
        <v/>
      </c>
      <c r="J249" s="109" t="str">
        <f t="shared" si="41"/>
        <v/>
      </c>
      <c r="K249" s="109" t="str">
        <f t="shared" si="42"/>
        <v/>
      </c>
      <c r="L249" s="109" t="str">
        <f t="shared" si="43"/>
        <v/>
      </c>
      <c r="M249" s="110" t="str">
        <f t="shared" si="44"/>
        <v/>
      </c>
      <c r="N249" s="110" t="str">
        <f t="shared" si="45"/>
        <v/>
      </c>
      <c r="O249" s="110" t="str">
        <f t="shared" si="46"/>
        <v/>
      </c>
      <c r="P249" s="110" t="str">
        <f t="shared" si="47"/>
        <v/>
      </c>
      <c r="Q249" s="111" t="s">
        <v>1418</v>
      </c>
      <c r="R249" s="111" t="s">
        <v>3771</v>
      </c>
      <c r="S249" s="109"/>
      <c r="T249" s="109"/>
      <c r="U249" t="s">
        <v>1418</v>
      </c>
      <c r="V249" t="s">
        <v>3772</v>
      </c>
      <c r="W249" t="s">
        <v>2798</v>
      </c>
      <c r="X249" t="s">
        <v>520</v>
      </c>
      <c r="Y249" t="s">
        <v>3773</v>
      </c>
      <c r="Z249">
        <v>44090.7652314815</v>
      </c>
      <c r="AA249" t="s">
        <v>2800</v>
      </c>
    </row>
    <row r="250" customFormat="1" spans="1:27">
      <c r="A250" s="6"/>
      <c r="B250" s="6"/>
      <c r="C250" s="107" t="str">
        <f>ข้อมูลออเดอร์!AR250</f>
        <v>สุรินทร์/ Surin</v>
      </c>
      <c r="D250" s="108" t="str">
        <f>ข้อมูลออเดอร์!AS250</f>
        <v>จอมพระ/ Jom Phra</v>
      </c>
      <c r="E250" s="109" t="str">
        <f t="shared" si="36"/>
        <v/>
      </c>
      <c r="F250" s="109" t="str">
        <f t="shared" si="37"/>
        <v/>
      </c>
      <c r="G250" s="109" t="str">
        <f t="shared" si="38"/>
        <v/>
      </c>
      <c r="H250" s="109" t="str">
        <f t="shared" si="39"/>
        <v/>
      </c>
      <c r="I250" s="109" t="str">
        <f t="shared" si="40"/>
        <v/>
      </c>
      <c r="J250" s="109" t="str">
        <f t="shared" si="41"/>
        <v/>
      </c>
      <c r="K250" s="109" t="str">
        <f t="shared" si="42"/>
        <v/>
      </c>
      <c r="L250" s="109" t="str">
        <f t="shared" si="43"/>
        <v/>
      </c>
      <c r="M250" s="110" t="str">
        <f t="shared" si="44"/>
        <v/>
      </c>
      <c r="N250" s="110" t="str">
        <f t="shared" si="45"/>
        <v/>
      </c>
      <c r="O250" s="110" t="str">
        <f t="shared" si="46"/>
        <v/>
      </c>
      <c r="P250" s="110" t="str">
        <f t="shared" si="47"/>
        <v/>
      </c>
      <c r="Q250" s="111" t="s">
        <v>3774</v>
      </c>
      <c r="R250" s="111" t="s">
        <v>3775</v>
      </c>
      <c r="S250" s="109"/>
      <c r="T250" s="109"/>
      <c r="U250" t="s">
        <v>3774</v>
      </c>
      <c r="V250" t="s">
        <v>3776</v>
      </c>
      <c r="W250" t="s">
        <v>2798</v>
      </c>
      <c r="X250" t="s">
        <v>520</v>
      </c>
      <c r="Y250" t="s">
        <v>3777</v>
      </c>
      <c r="Z250">
        <v>45125.4293865741</v>
      </c>
      <c r="AA250" t="s">
        <v>2800</v>
      </c>
    </row>
    <row r="251" customFormat="1" spans="1:27">
      <c r="A251" s="6"/>
      <c r="B251" s="6"/>
      <c r="C251" s="107" t="str">
        <f>ข้อมูลออเดอร์!AR251</f>
        <v>สุรินทร์/ Surin</v>
      </c>
      <c r="D251" s="108" t="str">
        <f>ข้อมูลออเดอร์!AS251</f>
        <v>จอมพระ/ Jom Phra</v>
      </c>
      <c r="E251" s="109" t="str">
        <f t="shared" si="36"/>
        <v/>
      </c>
      <c r="F251" s="109" t="str">
        <f t="shared" si="37"/>
        <v/>
      </c>
      <c r="G251" s="109" t="str">
        <f t="shared" si="38"/>
        <v/>
      </c>
      <c r="H251" s="109" t="str">
        <f t="shared" si="39"/>
        <v/>
      </c>
      <c r="I251" s="109" t="str">
        <f t="shared" si="40"/>
        <v/>
      </c>
      <c r="J251" s="109" t="str">
        <f t="shared" si="41"/>
        <v/>
      </c>
      <c r="K251" s="109" t="str">
        <f t="shared" si="42"/>
        <v/>
      </c>
      <c r="L251" s="109" t="str">
        <f t="shared" si="43"/>
        <v/>
      </c>
      <c r="M251" s="110" t="str">
        <f t="shared" si="44"/>
        <v/>
      </c>
      <c r="N251" s="110" t="str">
        <f t="shared" si="45"/>
        <v/>
      </c>
      <c r="O251" s="110" t="str">
        <f t="shared" si="46"/>
        <v/>
      </c>
      <c r="P251" s="110" t="str">
        <f t="shared" si="47"/>
        <v/>
      </c>
      <c r="Q251" s="111" t="s">
        <v>3778</v>
      </c>
      <c r="R251" s="111" t="s">
        <v>3779</v>
      </c>
      <c r="S251" s="109"/>
      <c r="T251" s="109"/>
      <c r="U251" t="s">
        <v>3778</v>
      </c>
      <c r="V251" t="s">
        <v>3780</v>
      </c>
      <c r="W251" t="s">
        <v>2798</v>
      </c>
      <c r="X251" t="s">
        <v>520</v>
      </c>
      <c r="Y251" t="s">
        <v>3781</v>
      </c>
      <c r="Z251">
        <v>44090.7653356481</v>
      </c>
      <c r="AA251" t="s">
        <v>2800</v>
      </c>
    </row>
    <row r="252" customFormat="1" spans="1:27">
      <c r="A252" s="6"/>
      <c r="B252" s="6"/>
      <c r="C252" s="107" t="str">
        <f>ข้อมูลออเดอร์!AR252</f>
        <v>สุรินทร์/ Surin</v>
      </c>
      <c r="D252" s="108" t="str">
        <f>ข้อมูลออเดอร์!AS252</f>
        <v>จอมพระ/ Jom Phra</v>
      </c>
      <c r="E252" s="109" t="str">
        <f t="shared" si="36"/>
        <v/>
      </c>
      <c r="F252" s="109" t="str">
        <f t="shared" si="37"/>
        <v/>
      </c>
      <c r="G252" s="109" t="str">
        <f t="shared" si="38"/>
        <v/>
      </c>
      <c r="H252" s="109" t="str">
        <f t="shared" si="39"/>
        <v/>
      </c>
      <c r="I252" s="109" t="str">
        <f t="shared" si="40"/>
        <v/>
      </c>
      <c r="J252" s="109" t="str">
        <f t="shared" si="41"/>
        <v/>
      </c>
      <c r="K252" s="109" t="str">
        <f t="shared" si="42"/>
        <v/>
      </c>
      <c r="L252" s="109" t="str">
        <f t="shared" si="43"/>
        <v/>
      </c>
      <c r="M252" s="110" t="str">
        <f t="shared" si="44"/>
        <v/>
      </c>
      <c r="N252" s="110" t="str">
        <f t="shared" si="45"/>
        <v/>
      </c>
      <c r="O252" s="110" t="str">
        <f t="shared" si="46"/>
        <v/>
      </c>
      <c r="P252" s="110" t="str">
        <f t="shared" si="47"/>
        <v/>
      </c>
      <c r="Q252" s="111" t="s">
        <v>3782</v>
      </c>
      <c r="R252" s="111" t="s">
        <v>3783</v>
      </c>
      <c r="S252" s="109"/>
      <c r="T252" s="109"/>
      <c r="U252" t="s">
        <v>3782</v>
      </c>
      <c r="V252" t="s">
        <v>3784</v>
      </c>
      <c r="W252" t="s">
        <v>2798</v>
      </c>
      <c r="X252" t="s">
        <v>520</v>
      </c>
      <c r="Y252" t="s">
        <v>3785</v>
      </c>
      <c r="Z252">
        <v>44090.7653819444</v>
      </c>
      <c r="AA252" t="s">
        <v>2800</v>
      </c>
    </row>
    <row r="253" customFormat="1" spans="1:27">
      <c r="A253" s="6"/>
      <c r="B253" s="6"/>
      <c r="C253" s="107" t="str">
        <f>ข้อมูลออเดอร์!AR253</f>
        <v>สมุทรสาคร/ Samut Sakhon</v>
      </c>
      <c r="D253" s="108" t="str">
        <f>ข้อมูลออเดอร์!AS253</f>
        <v>กระทุ่มแบน/ Krathum Baen</v>
      </c>
      <c r="E253" s="109" t="str">
        <f t="shared" si="36"/>
        <v/>
      </c>
      <c r="F253" s="109" t="str">
        <f t="shared" si="37"/>
        <v/>
      </c>
      <c r="G253" s="109" t="str">
        <f t="shared" si="38"/>
        <v/>
      </c>
      <c r="H253" s="109" t="str">
        <f t="shared" si="39"/>
        <v/>
      </c>
      <c r="I253" s="109" t="str">
        <f t="shared" si="40"/>
        <v/>
      </c>
      <c r="J253" s="109" t="str">
        <f t="shared" si="41"/>
        <v/>
      </c>
      <c r="K253" s="109" t="str">
        <f t="shared" si="42"/>
        <v/>
      </c>
      <c r="L253" s="109" t="str">
        <f t="shared" si="43"/>
        <v/>
      </c>
      <c r="M253" s="110" t="str">
        <f t="shared" si="44"/>
        <v/>
      </c>
      <c r="N253" s="110" t="str">
        <f t="shared" si="45"/>
        <v/>
      </c>
      <c r="O253" s="110" t="str">
        <f t="shared" si="46"/>
        <v/>
      </c>
      <c r="P253" s="110" t="str">
        <f t="shared" si="47"/>
        <v/>
      </c>
      <c r="Q253" s="111" t="s">
        <v>3786</v>
      </c>
      <c r="R253" s="111" t="s">
        <v>3787</v>
      </c>
      <c r="S253" s="109"/>
      <c r="T253" s="109"/>
      <c r="U253" t="s">
        <v>3786</v>
      </c>
      <c r="V253" t="s">
        <v>3788</v>
      </c>
      <c r="W253" t="s">
        <v>2798</v>
      </c>
      <c r="X253" t="s">
        <v>520</v>
      </c>
      <c r="Y253" t="s">
        <v>3789</v>
      </c>
      <c r="Z253">
        <v>44090.7654282407</v>
      </c>
      <c r="AA253" t="s">
        <v>2800</v>
      </c>
    </row>
    <row r="254" customFormat="1" spans="1:27">
      <c r="A254" s="6"/>
      <c r="B254" s="6"/>
      <c r="C254" s="107" t="str">
        <f>ข้อมูลออเดอร์!AR254</f>
        <v>สมุทรสาคร/ Samut Sakhon</v>
      </c>
      <c r="D254" s="108" t="str">
        <f>ข้อมูลออเดอร์!AS254</f>
        <v>กระทุ่มแบน/ Krathum Baen</v>
      </c>
      <c r="E254" s="109" t="str">
        <f t="shared" si="36"/>
        <v/>
      </c>
      <c r="F254" s="109" t="str">
        <f t="shared" si="37"/>
        <v/>
      </c>
      <c r="G254" s="109" t="str">
        <f t="shared" si="38"/>
        <v/>
      </c>
      <c r="H254" s="109" t="str">
        <f t="shared" si="39"/>
        <v/>
      </c>
      <c r="I254" s="109" t="str">
        <f t="shared" si="40"/>
        <v/>
      </c>
      <c r="J254" s="109" t="str">
        <f t="shared" si="41"/>
        <v/>
      </c>
      <c r="K254" s="109" t="str">
        <f t="shared" si="42"/>
        <v/>
      </c>
      <c r="L254" s="109" t="str">
        <f t="shared" si="43"/>
        <v/>
      </c>
      <c r="M254" s="110" t="str">
        <f t="shared" si="44"/>
        <v/>
      </c>
      <c r="N254" s="110" t="str">
        <f t="shared" si="45"/>
        <v/>
      </c>
      <c r="O254" s="110" t="str">
        <f t="shared" si="46"/>
        <v/>
      </c>
      <c r="P254" s="110" t="str">
        <f t="shared" si="47"/>
        <v/>
      </c>
      <c r="Q254" s="111" t="s">
        <v>3790</v>
      </c>
      <c r="R254" s="111" t="s">
        <v>3791</v>
      </c>
      <c r="S254" s="109"/>
      <c r="T254" s="109"/>
      <c r="U254" t="s">
        <v>3790</v>
      </c>
      <c r="V254" t="s">
        <v>3792</v>
      </c>
      <c r="W254" t="s">
        <v>2798</v>
      </c>
      <c r="X254" t="s">
        <v>520</v>
      </c>
      <c r="Y254" t="s">
        <v>3793</v>
      </c>
      <c r="Z254">
        <v>45125.4289236111</v>
      </c>
      <c r="AA254" t="s">
        <v>2800</v>
      </c>
    </row>
    <row r="255" customFormat="1" spans="1:27">
      <c r="A255" s="6"/>
      <c r="B255" s="6"/>
      <c r="C255" s="107" t="str">
        <f>ข้อมูลออเดอร์!AR255</f>
        <v>สมุทรสาคร/ Samut Sakhon</v>
      </c>
      <c r="D255" s="108" t="str">
        <f>ข้อมูลออเดอร์!AS255</f>
        <v>กระทุ่มแบน/ Krathum Baen</v>
      </c>
      <c r="E255" s="109" t="str">
        <f t="shared" si="36"/>
        <v/>
      </c>
      <c r="F255" s="109" t="str">
        <f t="shared" si="37"/>
        <v/>
      </c>
      <c r="G255" s="109" t="str">
        <f t="shared" si="38"/>
        <v/>
      </c>
      <c r="H255" s="109" t="str">
        <f t="shared" si="39"/>
        <v/>
      </c>
      <c r="I255" s="109" t="str">
        <f t="shared" si="40"/>
        <v/>
      </c>
      <c r="J255" s="109" t="str">
        <f t="shared" si="41"/>
        <v/>
      </c>
      <c r="K255" s="109" t="str">
        <f t="shared" si="42"/>
        <v/>
      </c>
      <c r="L255" s="109" t="str">
        <f t="shared" si="43"/>
        <v/>
      </c>
      <c r="M255" s="110" t="str">
        <f t="shared" si="44"/>
        <v/>
      </c>
      <c r="N255" s="110" t="str">
        <f t="shared" si="45"/>
        <v/>
      </c>
      <c r="O255" s="110" t="str">
        <f t="shared" si="46"/>
        <v/>
      </c>
      <c r="P255" s="110" t="str">
        <f t="shared" si="47"/>
        <v/>
      </c>
      <c r="Q255" s="111" t="s">
        <v>3794</v>
      </c>
      <c r="R255" s="111" t="s">
        <v>3795</v>
      </c>
      <c r="S255" s="109"/>
      <c r="T255" s="109"/>
      <c r="U255" t="s">
        <v>3794</v>
      </c>
      <c r="V255" t="s">
        <v>3796</v>
      </c>
      <c r="W255" t="s">
        <v>2798</v>
      </c>
      <c r="X255" t="s">
        <v>520</v>
      </c>
      <c r="Y255" t="s">
        <v>3797</v>
      </c>
      <c r="Z255">
        <v>45125.4297916667</v>
      </c>
      <c r="AA255" t="s">
        <v>2800</v>
      </c>
    </row>
    <row r="256" customFormat="1" spans="1:27">
      <c r="A256" s="6"/>
      <c r="B256" s="6"/>
      <c r="C256" s="107" t="str">
        <f>ข้อมูลออเดอร์!AR256</f>
        <v>ภูเก็ต/ Phuket</v>
      </c>
      <c r="D256" s="108" t="str">
        <f>ข้อมูลออเดอร์!AS256</f>
        <v>เมืองภูเก็ต/ Mueang Phuket</v>
      </c>
      <c r="E256" s="109" t="str">
        <f t="shared" si="36"/>
        <v/>
      </c>
      <c r="F256" s="109" t="str">
        <f t="shared" si="37"/>
        <v/>
      </c>
      <c r="G256" s="109" t="str">
        <f t="shared" si="38"/>
        <v/>
      </c>
      <c r="H256" s="109" t="str">
        <f t="shared" si="39"/>
        <v/>
      </c>
      <c r="I256" s="109" t="str">
        <f t="shared" si="40"/>
        <v/>
      </c>
      <c r="J256" s="109" t="str">
        <f t="shared" si="41"/>
        <v/>
      </c>
      <c r="K256" s="109" t="str">
        <f t="shared" si="42"/>
        <v/>
      </c>
      <c r="L256" s="109" t="str">
        <f t="shared" si="43"/>
        <v/>
      </c>
      <c r="M256" s="110" t="str">
        <f t="shared" si="44"/>
        <v/>
      </c>
      <c r="N256" s="110" t="str">
        <f t="shared" si="45"/>
        <v/>
      </c>
      <c r="O256" s="110" t="str">
        <f t="shared" si="46"/>
        <v/>
      </c>
      <c r="P256" s="110" t="str">
        <f t="shared" si="47"/>
        <v/>
      </c>
      <c r="Q256" s="111" t="s">
        <v>3798</v>
      </c>
      <c r="R256" s="111" t="s">
        <v>3799</v>
      </c>
      <c r="S256" s="109"/>
      <c r="T256" s="109"/>
      <c r="U256" t="s">
        <v>3798</v>
      </c>
      <c r="V256" t="s">
        <v>3800</v>
      </c>
      <c r="W256" t="s">
        <v>2798</v>
      </c>
      <c r="X256" t="s">
        <v>520</v>
      </c>
      <c r="Y256" t="s">
        <v>3801</v>
      </c>
      <c r="Z256">
        <v>44090.7656018519</v>
      </c>
      <c r="AA256" t="s">
        <v>2800</v>
      </c>
    </row>
    <row r="257" customFormat="1" spans="1:27">
      <c r="A257" s="6"/>
      <c r="B257" s="6"/>
      <c r="C257" s="107" t="str">
        <f>ข้อมูลออเดอร์!AR257</f>
        <v>ภูเก็ต/ Phuket</v>
      </c>
      <c r="D257" s="108" t="str">
        <f>ข้อมูลออเดอร์!AS257</f>
        <v>เมืองภูเก็ต/ Mueang Phuket</v>
      </c>
      <c r="E257" s="109" t="str">
        <f t="shared" si="36"/>
        <v/>
      </c>
      <c r="F257" s="109" t="str">
        <f t="shared" si="37"/>
        <v/>
      </c>
      <c r="G257" s="109" t="str">
        <f t="shared" si="38"/>
        <v/>
      </c>
      <c r="H257" s="109" t="str">
        <f t="shared" si="39"/>
        <v/>
      </c>
      <c r="I257" s="109" t="str">
        <f t="shared" si="40"/>
        <v/>
      </c>
      <c r="J257" s="109" t="str">
        <f t="shared" si="41"/>
        <v/>
      </c>
      <c r="K257" s="109" t="str">
        <f t="shared" si="42"/>
        <v/>
      </c>
      <c r="L257" s="109" t="str">
        <f t="shared" si="43"/>
        <v/>
      </c>
      <c r="M257" s="110" t="str">
        <f t="shared" si="44"/>
        <v/>
      </c>
      <c r="N257" s="110" t="str">
        <f t="shared" si="45"/>
        <v/>
      </c>
      <c r="O257" s="110" t="str">
        <f t="shared" si="46"/>
        <v/>
      </c>
      <c r="P257" s="110" t="str">
        <f t="shared" si="47"/>
        <v/>
      </c>
      <c r="Q257" s="111" t="s">
        <v>3802</v>
      </c>
      <c r="R257" s="111" t="s">
        <v>3803</v>
      </c>
      <c r="S257" s="109"/>
      <c r="T257" s="109"/>
      <c r="U257" t="s">
        <v>3802</v>
      </c>
      <c r="V257" t="s">
        <v>3804</v>
      </c>
      <c r="W257" t="s">
        <v>2798</v>
      </c>
      <c r="X257" t="s">
        <v>520</v>
      </c>
      <c r="Y257" t="s">
        <v>3805</v>
      </c>
      <c r="Z257">
        <v>44090.7656365741</v>
      </c>
      <c r="AA257" t="s">
        <v>2800</v>
      </c>
    </row>
    <row r="258" customFormat="1" spans="1:27">
      <c r="A258" s="6"/>
      <c r="B258" s="6"/>
      <c r="C258" s="107" t="str">
        <f>ข้อมูลออเดอร์!AR258</f>
        <v>ภูเก็ต/ Phuket</v>
      </c>
      <c r="D258" s="108" t="str">
        <f>ข้อมูลออเดอร์!AS258</f>
        <v>เมืองภูเก็ต/ Mueang Phuket</v>
      </c>
      <c r="E258" s="109" t="str">
        <f t="shared" ref="E258:E321" si="48">SUBSTITUTE(A258,"กทม.","กรุงเทพมหานคร")</f>
        <v/>
      </c>
      <c r="F258" s="109" t="str">
        <f t="shared" ref="F258:F321" si="49">SUBSTITUTE(E258,"กทม","กรุงเทพมหานคร")</f>
        <v/>
      </c>
      <c r="G258" s="109" t="str">
        <f t="shared" ref="G258:G321" si="50">SUBSTITUTE(F258,"กรุงเทพฯ","กรุงเทพ")</f>
        <v/>
      </c>
      <c r="H258" s="109" t="str">
        <f t="shared" ref="H258:H321" si="51">SUBSTITUTE(G258,"bkk","กรุงเทพมหานคร")</f>
        <v/>
      </c>
      <c r="I258" s="109" t="str">
        <f t="shared" ref="I258:I321" si="52">SUBSTITUTE(H258,"Bangkok","กรุงเทพมหานคร")</f>
        <v/>
      </c>
      <c r="J258" s="109" t="str">
        <f t="shared" ref="J258:J321" si="53">SUBSTITUTE(I258,"จ.","")</f>
        <v/>
      </c>
      <c r="K258" s="109" t="str">
        <f t="shared" ref="K258:K321" si="54">SUBSTITUTE(J258,"จังหวัด","")</f>
        <v/>
      </c>
      <c r="L258" s="109" t="str">
        <f t="shared" ref="L258:L321" si="55">IF(K258="กรุงเทพ","กรุงเทพมหานคร",K258)</f>
        <v/>
      </c>
      <c r="M258" s="110" t="str">
        <f t="shared" ref="M258:M321" si="56">SUBSTITUTE(B258,"เขต","")</f>
        <v/>
      </c>
      <c r="N258" s="110" t="str">
        <f t="shared" ref="N258:N321" si="57">SUBSTITUTE(M258,"อ.","")</f>
        <v/>
      </c>
      <c r="O258" s="110" t="str">
        <f t="shared" ref="O258:O321" si="58">SUBSTITUTE(N258,"อำเภอ","")</f>
        <v/>
      </c>
      <c r="P258" s="110" t="str">
        <f t="shared" ref="P258:P321" si="59">IF(O258="เมือง",O258&amp;L258,O258)</f>
        <v/>
      </c>
      <c r="Q258" s="111" t="s">
        <v>896</v>
      </c>
      <c r="R258" s="111" t="s">
        <v>521</v>
      </c>
      <c r="S258" s="109"/>
      <c r="T258" s="109"/>
      <c r="U258" t="s">
        <v>896</v>
      </c>
      <c r="V258" t="s">
        <v>3806</v>
      </c>
      <c r="W258" t="s">
        <v>2798</v>
      </c>
      <c r="X258" t="s">
        <v>520</v>
      </c>
      <c r="Y258" t="s">
        <v>3807</v>
      </c>
      <c r="Z258">
        <v>45176.7256712963</v>
      </c>
      <c r="AA258" t="s">
        <v>2800</v>
      </c>
    </row>
    <row r="259" customFormat="1" spans="1:27">
      <c r="A259" s="6"/>
      <c r="B259" s="6"/>
      <c r="C259" s="107" t="str">
        <f>ข้อมูลออเดอร์!AR259</f>
        <v>ขอนแก่น/ Khon Kaen</v>
      </c>
      <c r="D259" s="108" t="str">
        <f>ข้อมูลออเดอร์!AS259</f>
        <v>เมืองขอนแก่น/ Mueang Khon Kaen</v>
      </c>
      <c r="E259" s="109" t="str">
        <f t="shared" si="48"/>
        <v/>
      </c>
      <c r="F259" s="109" t="str">
        <f t="shared" si="49"/>
        <v/>
      </c>
      <c r="G259" s="109" t="str">
        <f t="shared" si="50"/>
        <v/>
      </c>
      <c r="H259" s="109" t="str">
        <f t="shared" si="51"/>
        <v/>
      </c>
      <c r="I259" s="109" t="str">
        <f t="shared" si="52"/>
        <v/>
      </c>
      <c r="J259" s="109" t="str">
        <f t="shared" si="53"/>
        <v/>
      </c>
      <c r="K259" s="109" t="str">
        <f t="shared" si="54"/>
        <v/>
      </c>
      <c r="L259" s="109" t="str">
        <f t="shared" si="55"/>
        <v/>
      </c>
      <c r="M259" s="110" t="str">
        <f t="shared" si="56"/>
        <v/>
      </c>
      <c r="N259" s="110" t="str">
        <f t="shared" si="57"/>
        <v/>
      </c>
      <c r="O259" s="110" t="str">
        <f t="shared" si="58"/>
        <v/>
      </c>
      <c r="P259" s="110" t="str">
        <f t="shared" si="59"/>
        <v/>
      </c>
      <c r="Q259" s="111" t="s">
        <v>3808</v>
      </c>
      <c r="R259" s="111" t="s">
        <v>3809</v>
      </c>
      <c r="S259" s="109"/>
      <c r="T259" s="109"/>
      <c r="U259" t="s">
        <v>3808</v>
      </c>
      <c r="V259" t="s">
        <v>3810</v>
      </c>
      <c r="W259" t="s">
        <v>2798</v>
      </c>
      <c r="X259" t="s">
        <v>520</v>
      </c>
      <c r="Y259" t="s">
        <v>3811</v>
      </c>
      <c r="Z259">
        <v>44090.7657638889</v>
      </c>
      <c r="AA259" t="s">
        <v>2800</v>
      </c>
    </row>
    <row r="260" customFormat="1" spans="1:27">
      <c r="A260" s="6"/>
      <c r="B260" s="6"/>
      <c r="C260" s="107" t="str">
        <f>ข้อมูลออเดอร์!AR260</f>
        <v>ขอนแก่น/ Khon Kaen</v>
      </c>
      <c r="D260" s="108" t="str">
        <f>ข้อมูลออเดอร์!AS260</f>
        <v>เมืองขอนแก่น/ Mueang Khon Kaen</v>
      </c>
      <c r="E260" s="109" t="str">
        <f t="shared" si="48"/>
        <v/>
      </c>
      <c r="F260" s="109" t="str">
        <f t="shared" si="49"/>
        <v/>
      </c>
      <c r="G260" s="109" t="str">
        <f t="shared" si="50"/>
        <v/>
      </c>
      <c r="H260" s="109" t="str">
        <f t="shared" si="51"/>
        <v/>
      </c>
      <c r="I260" s="109" t="str">
        <f t="shared" si="52"/>
        <v/>
      </c>
      <c r="J260" s="109" t="str">
        <f t="shared" si="53"/>
        <v/>
      </c>
      <c r="K260" s="109" t="str">
        <f t="shared" si="54"/>
        <v/>
      </c>
      <c r="L260" s="109" t="str">
        <f t="shared" si="55"/>
        <v/>
      </c>
      <c r="M260" s="110" t="str">
        <f t="shared" si="56"/>
        <v/>
      </c>
      <c r="N260" s="110" t="str">
        <f t="shared" si="57"/>
        <v/>
      </c>
      <c r="O260" s="110" t="str">
        <f t="shared" si="58"/>
        <v/>
      </c>
      <c r="P260" s="110" t="str">
        <f t="shared" si="59"/>
        <v/>
      </c>
      <c r="Q260" s="111" t="s">
        <v>3812</v>
      </c>
      <c r="R260" s="111" t="s">
        <v>3813</v>
      </c>
      <c r="S260" s="109"/>
      <c r="T260" s="109"/>
      <c r="U260" t="s">
        <v>3812</v>
      </c>
      <c r="V260" t="s">
        <v>3814</v>
      </c>
      <c r="W260" t="s">
        <v>2798</v>
      </c>
      <c r="X260" t="s">
        <v>520</v>
      </c>
      <c r="Y260" t="s">
        <v>3815</v>
      </c>
      <c r="Z260">
        <v>45125.4290740741</v>
      </c>
      <c r="AA260" t="s">
        <v>2800</v>
      </c>
    </row>
    <row r="261" customFormat="1" spans="1:27">
      <c r="A261" s="6"/>
      <c r="B261" s="6"/>
      <c r="C261" s="107" t="str">
        <f>ข้อมูลออเดอร์!AR261</f>
        <v>ขอนแก่น/ Khon Kaen</v>
      </c>
      <c r="D261" s="108" t="str">
        <f>ข้อมูลออเดอร์!AS261</f>
        <v>เมืองขอนแก่น/ Mueang Khon Kaen</v>
      </c>
      <c r="E261" s="109" t="str">
        <f t="shared" si="48"/>
        <v/>
      </c>
      <c r="F261" s="109" t="str">
        <f t="shared" si="49"/>
        <v/>
      </c>
      <c r="G261" s="109" t="str">
        <f t="shared" si="50"/>
        <v/>
      </c>
      <c r="H261" s="109" t="str">
        <f t="shared" si="51"/>
        <v/>
      </c>
      <c r="I261" s="109" t="str">
        <f t="shared" si="52"/>
        <v/>
      </c>
      <c r="J261" s="109" t="str">
        <f t="shared" si="53"/>
        <v/>
      </c>
      <c r="K261" s="109" t="str">
        <f t="shared" si="54"/>
        <v/>
      </c>
      <c r="L261" s="109" t="str">
        <f t="shared" si="55"/>
        <v/>
      </c>
      <c r="M261" s="110" t="str">
        <f t="shared" si="56"/>
        <v/>
      </c>
      <c r="N261" s="110" t="str">
        <f t="shared" si="57"/>
        <v/>
      </c>
      <c r="O261" s="110" t="str">
        <f t="shared" si="58"/>
        <v/>
      </c>
      <c r="P261" s="110" t="str">
        <f t="shared" si="59"/>
        <v/>
      </c>
      <c r="Q261" s="111" t="s">
        <v>3816</v>
      </c>
      <c r="R261" s="111" t="s">
        <v>3817</v>
      </c>
      <c r="S261" s="109"/>
      <c r="T261" s="109"/>
      <c r="U261" t="s">
        <v>3816</v>
      </c>
      <c r="V261" t="s">
        <v>3818</v>
      </c>
      <c r="W261" t="s">
        <v>2798</v>
      </c>
      <c r="X261" t="s">
        <v>520</v>
      </c>
      <c r="Y261" t="s">
        <v>3819</v>
      </c>
      <c r="Z261">
        <v>44090.7658449074</v>
      </c>
      <c r="AA261" t="s">
        <v>2800</v>
      </c>
    </row>
    <row r="262" customFormat="1" spans="1:27">
      <c r="A262" s="6"/>
      <c r="B262" s="6"/>
      <c r="C262" s="107" t="str">
        <f>ข้อมูลออเดอร์!AR262</f>
        <v>ขอนแก่น/ Khon Kaen</v>
      </c>
      <c r="D262" s="108" t="str">
        <f>ข้อมูลออเดอร์!AS262</f>
        <v>เมืองขอนแก่น/ Mueang Khon Kaen</v>
      </c>
      <c r="E262" s="109" t="str">
        <f t="shared" si="48"/>
        <v/>
      </c>
      <c r="F262" s="109" t="str">
        <f t="shared" si="49"/>
        <v/>
      </c>
      <c r="G262" s="109" t="str">
        <f t="shared" si="50"/>
        <v/>
      </c>
      <c r="H262" s="109" t="str">
        <f t="shared" si="51"/>
        <v/>
      </c>
      <c r="I262" s="109" t="str">
        <f t="shared" si="52"/>
        <v/>
      </c>
      <c r="J262" s="109" t="str">
        <f t="shared" si="53"/>
        <v/>
      </c>
      <c r="K262" s="109" t="str">
        <f t="shared" si="54"/>
        <v/>
      </c>
      <c r="L262" s="109" t="str">
        <f t="shared" si="55"/>
        <v/>
      </c>
      <c r="M262" s="110" t="str">
        <f t="shared" si="56"/>
        <v/>
      </c>
      <c r="N262" s="110" t="str">
        <f t="shared" si="57"/>
        <v/>
      </c>
      <c r="O262" s="110" t="str">
        <f t="shared" si="58"/>
        <v/>
      </c>
      <c r="P262" s="110" t="str">
        <f t="shared" si="59"/>
        <v/>
      </c>
      <c r="Q262" s="111" t="s">
        <v>3820</v>
      </c>
      <c r="R262" s="111" t="s">
        <v>3821</v>
      </c>
      <c r="S262" s="109"/>
      <c r="T262" s="109"/>
      <c r="U262" t="s">
        <v>3820</v>
      </c>
      <c r="V262" t="s">
        <v>3822</v>
      </c>
      <c r="W262" t="s">
        <v>2798</v>
      </c>
      <c r="X262" t="s">
        <v>520</v>
      </c>
      <c r="Y262" t="s">
        <v>3823</v>
      </c>
      <c r="Z262">
        <v>44090.7659027778</v>
      </c>
      <c r="AA262" t="s">
        <v>2800</v>
      </c>
    </row>
    <row r="263" customFormat="1" spans="1:27">
      <c r="A263" s="6"/>
      <c r="B263" s="6"/>
      <c r="C263" s="107" t="str">
        <f>ข้อมูลออเดอร์!AR263</f>
        <v>ขอนแก่น/ Khon Kaen</v>
      </c>
      <c r="D263" s="108" t="str">
        <f>ข้อมูลออเดอร์!AS263</f>
        <v>เมืองขอนแก่น/ Mueang Khon Kaen</v>
      </c>
      <c r="E263" s="109" t="str">
        <f t="shared" si="48"/>
        <v/>
      </c>
      <c r="F263" s="109" t="str">
        <f t="shared" si="49"/>
        <v/>
      </c>
      <c r="G263" s="109" t="str">
        <f t="shared" si="50"/>
        <v/>
      </c>
      <c r="H263" s="109" t="str">
        <f t="shared" si="51"/>
        <v/>
      </c>
      <c r="I263" s="109" t="str">
        <f t="shared" si="52"/>
        <v/>
      </c>
      <c r="J263" s="109" t="str">
        <f t="shared" si="53"/>
        <v/>
      </c>
      <c r="K263" s="109" t="str">
        <f t="shared" si="54"/>
        <v/>
      </c>
      <c r="L263" s="109" t="str">
        <f t="shared" si="55"/>
        <v/>
      </c>
      <c r="M263" s="110" t="str">
        <f t="shared" si="56"/>
        <v/>
      </c>
      <c r="N263" s="110" t="str">
        <f t="shared" si="57"/>
        <v/>
      </c>
      <c r="O263" s="110" t="str">
        <f t="shared" si="58"/>
        <v/>
      </c>
      <c r="P263" s="110" t="str">
        <f t="shared" si="59"/>
        <v/>
      </c>
      <c r="Q263" s="111" t="s">
        <v>3824</v>
      </c>
      <c r="R263" s="111" t="s">
        <v>3825</v>
      </c>
      <c r="S263" s="109"/>
      <c r="T263" s="109"/>
      <c r="U263" t="s">
        <v>3824</v>
      </c>
      <c r="V263" t="s">
        <v>3826</v>
      </c>
      <c r="W263" t="s">
        <v>2798</v>
      </c>
      <c r="X263" t="s">
        <v>520</v>
      </c>
      <c r="Y263" t="s">
        <v>3827</v>
      </c>
      <c r="Z263">
        <v>44090.7659722222</v>
      </c>
      <c r="AA263" t="s">
        <v>2800</v>
      </c>
    </row>
    <row r="264" customFormat="1" spans="1:27">
      <c r="A264" s="6"/>
      <c r="B264" s="6"/>
      <c r="C264" s="107" t="str">
        <f>ข้อมูลออเดอร์!AR264</f>
        <v>ขอนแก่น/ Khon Kaen</v>
      </c>
      <c r="D264" s="108" t="str">
        <f>ข้อมูลออเดอร์!AS264</f>
        <v>เมืองขอนแก่น/ Mueang Khon Kaen</v>
      </c>
      <c r="E264" s="109" t="str">
        <f t="shared" si="48"/>
        <v/>
      </c>
      <c r="F264" s="109" t="str">
        <f t="shared" si="49"/>
        <v/>
      </c>
      <c r="G264" s="109" t="str">
        <f t="shared" si="50"/>
        <v/>
      </c>
      <c r="H264" s="109" t="str">
        <f t="shared" si="51"/>
        <v/>
      </c>
      <c r="I264" s="109" t="str">
        <f t="shared" si="52"/>
        <v/>
      </c>
      <c r="J264" s="109" t="str">
        <f t="shared" si="53"/>
        <v/>
      </c>
      <c r="K264" s="109" t="str">
        <f t="shared" si="54"/>
        <v/>
      </c>
      <c r="L264" s="109" t="str">
        <f t="shared" si="55"/>
        <v/>
      </c>
      <c r="M264" s="110" t="str">
        <f t="shared" si="56"/>
        <v/>
      </c>
      <c r="N264" s="110" t="str">
        <f t="shared" si="57"/>
        <v/>
      </c>
      <c r="O264" s="110" t="str">
        <f t="shared" si="58"/>
        <v/>
      </c>
      <c r="P264" s="110" t="str">
        <f t="shared" si="59"/>
        <v/>
      </c>
      <c r="Q264" s="111" t="s">
        <v>3828</v>
      </c>
      <c r="R264" s="111" t="s">
        <v>3829</v>
      </c>
      <c r="S264" s="109"/>
      <c r="T264" s="109"/>
      <c r="U264" t="s">
        <v>3828</v>
      </c>
      <c r="V264" t="s">
        <v>3830</v>
      </c>
      <c r="W264" t="s">
        <v>2798</v>
      </c>
      <c r="X264" t="s">
        <v>520</v>
      </c>
      <c r="Y264" t="s">
        <v>3831</v>
      </c>
      <c r="Z264">
        <v>45125.4296643519</v>
      </c>
      <c r="AA264" t="s">
        <v>2800</v>
      </c>
    </row>
    <row r="265" customFormat="1" spans="1:27">
      <c r="A265" s="6"/>
      <c r="B265" s="6"/>
      <c r="C265" s="107" t="str">
        <f>ข้อมูลออเดอร์!AR265</f>
        <v>ชลบุรี/ Chonburi</v>
      </c>
      <c r="D265" s="108" t="str">
        <f>ข้อมูลออเดอร์!AS265</f>
        <v>ศรีราชา/ Si Racha</v>
      </c>
      <c r="E265" s="109" t="str">
        <f t="shared" si="48"/>
        <v/>
      </c>
      <c r="F265" s="109" t="str">
        <f t="shared" si="49"/>
        <v/>
      </c>
      <c r="G265" s="109" t="str">
        <f t="shared" si="50"/>
        <v/>
      </c>
      <c r="H265" s="109" t="str">
        <f t="shared" si="51"/>
        <v/>
      </c>
      <c r="I265" s="109" t="str">
        <f t="shared" si="52"/>
        <v/>
      </c>
      <c r="J265" s="109" t="str">
        <f t="shared" si="53"/>
        <v/>
      </c>
      <c r="K265" s="109" t="str">
        <f t="shared" si="54"/>
        <v/>
      </c>
      <c r="L265" s="109" t="str">
        <f t="shared" si="55"/>
        <v/>
      </c>
      <c r="M265" s="110" t="str">
        <f t="shared" si="56"/>
        <v/>
      </c>
      <c r="N265" s="110" t="str">
        <f t="shared" si="57"/>
        <v/>
      </c>
      <c r="O265" s="110" t="str">
        <f t="shared" si="58"/>
        <v/>
      </c>
      <c r="P265" s="110" t="str">
        <f t="shared" si="59"/>
        <v/>
      </c>
      <c r="Q265" s="111" t="s">
        <v>3832</v>
      </c>
      <c r="R265" s="111" t="s">
        <v>3833</v>
      </c>
      <c r="S265" s="109"/>
      <c r="T265" s="109"/>
      <c r="U265" t="s">
        <v>3832</v>
      </c>
      <c r="V265" t="s">
        <v>3834</v>
      </c>
      <c r="W265" t="s">
        <v>2798</v>
      </c>
      <c r="X265" t="s">
        <v>520</v>
      </c>
      <c r="Y265" t="s">
        <v>3835</v>
      </c>
      <c r="Z265">
        <v>44090.7660763889</v>
      </c>
      <c r="AA265" t="s">
        <v>2800</v>
      </c>
    </row>
    <row r="266" customFormat="1" spans="1:27">
      <c r="A266" s="6"/>
      <c r="B266" s="6"/>
      <c r="C266" s="107" t="str">
        <f>ข้อมูลออเดอร์!AR266</f>
        <v>ชลบุรี/ Chonburi</v>
      </c>
      <c r="D266" s="108" t="str">
        <f>ข้อมูลออเดอร์!AS266</f>
        <v>ศรีราชา/ Si Racha</v>
      </c>
      <c r="E266" s="109" t="str">
        <f t="shared" si="48"/>
        <v/>
      </c>
      <c r="F266" s="109" t="str">
        <f t="shared" si="49"/>
        <v/>
      </c>
      <c r="G266" s="109" t="str">
        <f t="shared" si="50"/>
        <v/>
      </c>
      <c r="H266" s="109" t="str">
        <f t="shared" si="51"/>
        <v/>
      </c>
      <c r="I266" s="109" t="str">
        <f t="shared" si="52"/>
        <v/>
      </c>
      <c r="J266" s="109" t="str">
        <f t="shared" si="53"/>
        <v/>
      </c>
      <c r="K266" s="109" t="str">
        <f t="shared" si="54"/>
        <v/>
      </c>
      <c r="L266" s="109" t="str">
        <f t="shared" si="55"/>
        <v/>
      </c>
      <c r="M266" s="110" t="str">
        <f t="shared" si="56"/>
        <v/>
      </c>
      <c r="N266" s="110" t="str">
        <f t="shared" si="57"/>
        <v/>
      </c>
      <c r="O266" s="110" t="str">
        <f t="shared" si="58"/>
        <v/>
      </c>
      <c r="P266" s="110" t="str">
        <f t="shared" si="59"/>
        <v/>
      </c>
      <c r="Q266" s="111" t="s">
        <v>3836</v>
      </c>
      <c r="R266" s="111" t="s">
        <v>3837</v>
      </c>
      <c r="S266" s="109"/>
      <c r="T266" s="109"/>
      <c r="U266" t="s">
        <v>3836</v>
      </c>
      <c r="V266" t="s">
        <v>3838</v>
      </c>
      <c r="W266" t="s">
        <v>2798</v>
      </c>
      <c r="X266" t="s">
        <v>520</v>
      </c>
      <c r="Y266" t="s">
        <v>3839</v>
      </c>
      <c r="Z266">
        <v>44090.7661111111</v>
      </c>
      <c r="AA266" t="s">
        <v>2800</v>
      </c>
    </row>
    <row r="267" customFormat="1" spans="1:27">
      <c r="A267" s="6"/>
      <c r="B267" s="6"/>
      <c r="C267" s="107" t="str">
        <f>ข้อมูลออเดอร์!AR267</f>
        <v>ชลบุรี/ Chonburi</v>
      </c>
      <c r="D267" s="108" t="str">
        <f>ข้อมูลออเดอร์!AS267</f>
        <v>ศรีราชา/ Si Racha</v>
      </c>
      <c r="E267" s="109" t="str">
        <f t="shared" si="48"/>
        <v/>
      </c>
      <c r="F267" s="109" t="str">
        <f t="shared" si="49"/>
        <v/>
      </c>
      <c r="G267" s="109" t="str">
        <f t="shared" si="50"/>
        <v/>
      </c>
      <c r="H267" s="109" t="str">
        <f t="shared" si="51"/>
        <v/>
      </c>
      <c r="I267" s="109" t="str">
        <f t="shared" si="52"/>
        <v/>
      </c>
      <c r="J267" s="109" t="str">
        <f t="shared" si="53"/>
        <v/>
      </c>
      <c r="K267" s="109" t="str">
        <f t="shared" si="54"/>
        <v/>
      </c>
      <c r="L267" s="109" t="str">
        <f t="shared" si="55"/>
        <v/>
      </c>
      <c r="M267" s="110" t="str">
        <f t="shared" si="56"/>
        <v/>
      </c>
      <c r="N267" s="110" t="str">
        <f t="shared" si="57"/>
        <v/>
      </c>
      <c r="O267" s="110" t="str">
        <f t="shared" si="58"/>
        <v/>
      </c>
      <c r="P267" s="110" t="str">
        <f t="shared" si="59"/>
        <v/>
      </c>
      <c r="Q267" s="111" t="s">
        <v>3836</v>
      </c>
      <c r="R267" s="111" t="s">
        <v>3840</v>
      </c>
      <c r="S267" s="109"/>
      <c r="T267" s="109"/>
      <c r="U267" t="s">
        <v>3836</v>
      </c>
      <c r="V267" t="s">
        <v>3841</v>
      </c>
      <c r="W267" t="s">
        <v>2798</v>
      </c>
      <c r="X267" t="s">
        <v>520</v>
      </c>
      <c r="Y267" t="s">
        <v>3839</v>
      </c>
      <c r="Z267">
        <v>44090.7661574074</v>
      </c>
      <c r="AA267" t="s">
        <v>2800</v>
      </c>
    </row>
    <row r="268" customFormat="1" spans="1:27">
      <c r="A268" s="6"/>
      <c r="B268" s="6"/>
      <c r="C268" s="107" t="str">
        <f>ข้อมูลออเดอร์!AR268</f>
        <v>สกลนคร/ Sakon Nakhon</v>
      </c>
      <c r="D268" s="108" t="str">
        <f>ข้อมูลออเดอร์!AS268</f>
        <v>คำตากล้า/ Kham Ta Kla</v>
      </c>
      <c r="E268" s="109" t="str">
        <f t="shared" si="48"/>
        <v/>
      </c>
      <c r="F268" s="109" t="str">
        <f t="shared" si="49"/>
        <v/>
      </c>
      <c r="G268" s="109" t="str">
        <f t="shared" si="50"/>
        <v/>
      </c>
      <c r="H268" s="109" t="str">
        <f t="shared" si="51"/>
        <v/>
      </c>
      <c r="I268" s="109" t="str">
        <f t="shared" si="52"/>
        <v/>
      </c>
      <c r="J268" s="109" t="str">
        <f t="shared" si="53"/>
        <v/>
      </c>
      <c r="K268" s="109" t="str">
        <f t="shared" si="54"/>
        <v/>
      </c>
      <c r="L268" s="109" t="str">
        <f t="shared" si="55"/>
        <v/>
      </c>
      <c r="M268" s="110" t="str">
        <f t="shared" si="56"/>
        <v/>
      </c>
      <c r="N268" s="110" t="str">
        <f t="shared" si="57"/>
        <v/>
      </c>
      <c r="O268" s="110" t="str">
        <f t="shared" si="58"/>
        <v/>
      </c>
      <c r="P268" s="110" t="str">
        <f t="shared" si="59"/>
        <v/>
      </c>
      <c r="Q268" s="111" t="s">
        <v>3842</v>
      </c>
      <c r="R268" s="111" t="s">
        <v>3843</v>
      </c>
      <c r="S268" s="109"/>
      <c r="T268" s="109"/>
      <c r="U268" t="s">
        <v>3842</v>
      </c>
      <c r="V268" t="s">
        <v>3844</v>
      </c>
      <c r="W268" t="s">
        <v>2798</v>
      </c>
      <c r="X268" t="s">
        <v>520</v>
      </c>
      <c r="Y268" t="s">
        <v>3845</v>
      </c>
      <c r="Z268">
        <v>44090.7661689815</v>
      </c>
      <c r="AA268" t="s">
        <v>2800</v>
      </c>
    </row>
    <row r="269" customFormat="1" spans="1:27">
      <c r="A269" s="6"/>
      <c r="B269" s="6"/>
      <c r="C269" s="107" t="str">
        <f>ข้อมูลออเดอร์!AR269</f>
        <v>สกลนคร/ Sakon Nakhon</v>
      </c>
      <c r="D269" s="108" t="str">
        <f>ข้อมูลออเดอร์!AS269</f>
        <v>คำตากล้า/ Kham Ta Kla</v>
      </c>
      <c r="E269" s="109" t="str">
        <f t="shared" si="48"/>
        <v/>
      </c>
      <c r="F269" s="109" t="str">
        <f t="shared" si="49"/>
        <v/>
      </c>
      <c r="G269" s="109" t="str">
        <f t="shared" si="50"/>
        <v/>
      </c>
      <c r="H269" s="109" t="str">
        <f t="shared" si="51"/>
        <v/>
      </c>
      <c r="I269" s="109" t="str">
        <f t="shared" si="52"/>
        <v/>
      </c>
      <c r="J269" s="109" t="str">
        <f t="shared" si="53"/>
        <v/>
      </c>
      <c r="K269" s="109" t="str">
        <f t="shared" si="54"/>
        <v/>
      </c>
      <c r="L269" s="109" t="str">
        <f t="shared" si="55"/>
        <v/>
      </c>
      <c r="M269" s="110" t="str">
        <f t="shared" si="56"/>
        <v/>
      </c>
      <c r="N269" s="110" t="str">
        <f t="shared" si="57"/>
        <v/>
      </c>
      <c r="O269" s="110" t="str">
        <f t="shared" si="58"/>
        <v/>
      </c>
      <c r="P269" s="110" t="str">
        <f t="shared" si="59"/>
        <v/>
      </c>
      <c r="Q269" s="111" t="s">
        <v>3846</v>
      </c>
      <c r="R269" s="111" t="s">
        <v>3847</v>
      </c>
      <c r="S269" s="109"/>
      <c r="T269" s="109"/>
      <c r="U269" t="s">
        <v>3846</v>
      </c>
      <c r="V269" t="s">
        <v>3848</v>
      </c>
      <c r="W269" t="s">
        <v>2798</v>
      </c>
      <c r="X269" t="s">
        <v>1631</v>
      </c>
      <c r="Y269" t="s">
        <v>3849</v>
      </c>
      <c r="Z269">
        <v>44090.7662384259</v>
      </c>
      <c r="AA269" t="s">
        <v>2800</v>
      </c>
    </row>
    <row r="270" customFormat="1" spans="1:27">
      <c r="A270" s="6"/>
      <c r="B270" s="6"/>
      <c r="C270" s="107" t="str">
        <f>ข้อมูลออเดอร์!AR270</f>
        <v>สกลนคร/ Sakon Nakhon</v>
      </c>
      <c r="D270" s="108" t="str">
        <f>ข้อมูลออเดอร์!AS270</f>
        <v>คำตากล้า/ Kham Ta Kla</v>
      </c>
      <c r="E270" s="109" t="str">
        <f t="shared" si="48"/>
        <v/>
      </c>
      <c r="F270" s="109" t="str">
        <f t="shared" si="49"/>
        <v/>
      </c>
      <c r="G270" s="109" t="str">
        <f t="shared" si="50"/>
        <v/>
      </c>
      <c r="H270" s="109" t="str">
        <f t="shared" si="51"/>
        <v/>
      </c>
      <c r="I270" s="109" t="str">
        <f t="shared" si="52"/>
        <v/>
      </c>
      <c r="J270" s="109" t="str">
        <f t="shared" si="53"/>
        <v/>
      </c>
      <c r="K270" s="109" t="str">
        <f t="shared" si="54"/>
        <v/>
      </c>
      <c r="L270" s="109" t="str">
        <f t="shared" si="55"/>
        <v/>
      </c>
      <c r="M270" s="110" t="str">
        <f t="shared" si="56"/>
        <v/>
      </c>
      <c r="N270" s="110" t="str">
        <f t="shared" si="57"/>
        <v/>
      </c>
      <c r="O270" s="110" t="str">
        <f t="shared" si="58"/>
        <v/>
      </c>
      <c r="P270" s="110" t="str">
        <f t="shared" si="59"/>
        <v/>
      </c>
      <c r="Q270" s="111" t="s">
        <v>3850</v>
      </c>
      <c r="R270" s="111" t="s">
        <v>3851</v>
      </c>
      <c r="S270" s="109"/>
      <c r="T270" s="109"/>
      <c r="U270" t="s">
        <v>3850</v>
      </c>
      <c r="V270" t="s">
        <v>3852</v>
      </c>
      <c r="W270" t="s">
        <v>2798</v>
      </c>
      <c r="X270" t="s">
        <v>1631</v>
      </c>
      <c r="Y270" t="s">
        <v>3853</v>
      </c>
      <c r="Z270">
        <v>44090.7662731481</v>
      </c>
      <c r="AA270" t="s">
        <v>2800</v>
      </c>
    </row>
    <row r="271" customFormat="1" spans="1:27">
      <c r="A271" s="6"/>
      <c r="B271" s="6"/>
      <c r="C271" s="107" t="str">
        <f>ข้อมูลออเดอร์!AR271</f>
        <v>สงขลา/ Songkhla</v>
      </c>
      <c r="D271" s="108" t="str">
        <f>ข้อมูลออเดอร์!AS271</f>
        <v>เมืองสงขลา/ Mueang Songkhla</v>
      </c>
      <c r="E271" s="109" t="str">
        <f t="shared" si="48"/>
        <v/>
      </c>
      <c r="F271" s="109" t="str">
        <f t="shared" si="49"/>
        <v/>
      </c>
      <c r="G271" s="109" t="str">
        <f t="shared" si="50"/>
        <v/>
      </c>
      <c r="H271" s="109" t="str">
        <f t="shared" si="51"/>
        <v/>
      </c>
      <c r="I271" s="109" t="str">
        <f t="shared" si="52"/>
        <v/>
      </c>
      <c r="J271" s="109" t="str">
        <f t="shared" si="53"/>
        <v/>
      </c>
      <c r="K271" s="109" t="str">
        <f t="shared" si="54"/>
        <v/>
      </c>
      <c r="L271" s="109" t="str">
        <f t="shared" si="55"/>
        <v/>
      </c>
      <c r="M271" s="110" t="str">
        <f t="shared" si="56"/>
        <v/>
      </c>
      <c r="N271" s="110" t="str">
        <f t="shared" si="57"/>
        <v/>
      </c>
      <c r="O271" s="110" t="str">
        <f t="shared" si="58"/>
        <v/>
      </c>
      <c r="P271" s="110" t="str">
        <f t="shared" si="59"/>
        <v/>
      </c>
      <c r="Q271" s="111" t="s">
        <v>3854</v>
      </c>
      <c r="R271" s="111" t="s">
        <v>3855</v>
      </c>
      <c r="S271" s="109"/>
      <c r="T271" s="109"/>
      <c r="U271" t="s">
        <v>3854</v>
      </c>
      <c r="V271" t="s">
        <v>3856</v>
      </c>
      <c r="W271" t="s">
        <v>2798</v>
      </c>
      <c r="X271" t="s">
        <v>1631</v>
      </c>
      <c r="Y271" t="s">
        <v>3857</v>
      </c>
      <c r="Z271">
        <v>44090.7663425926</v>
      </c>
      <c r="AA271" t="s">
        <v>2800</v>
      </c>
    </row>
    <row r="272" customFormat="1" spans="1:27">
      <c r="A272" s="6"/>
      <c r="B272" s="6"/>
      <c r="C272" s="107" t="str">
        <f>ข้อมูลออเดอร์!AR272</f>
        <v>สงขลา/ Songkhla</v>
      </c>
      <c r="D272" s="108" t="str">
        <f>ข้อมูลออเดอร์!AS272</f>
        <v>เมืองสงขลา/ Mueang Songkhla</v>
      </c>
      <c r="E272" s="109" t="str">
        <f t="shared" si="48"/>
        <v/>
      </c>
      <c r="F272" s="109" t="str">
        <f t="shared" si="49"/>
        <v/>
      </c>
      <c r="G272" s="109" t="str">
        <f t="shared" si="50"/>
        <v/>
      </c>
      <c r="H272" s="109" t="str">
        <f t="shared" si="51"/>
        <v/>
      </c>
      <c r="I272" s="109" t="str">
        <f t="shared" si="52"/>
        <v/>
      </c>
      <c r="J272" s="109" t="str">
        <f t="shared" si="53"/>
        <v/>
      </c>
      <c r="K272" s="109" t="str">
        <f t="shared" si="54"/>
        <v/>
      </c>
      <c r="L272" s="109" t="str">
        <f t="shared" si="55"/>
        <v/>
      </c>
      <c r="M272" s="110" t="str">
        <f t="shared" si="56"/>
        <v/>
      </c>
      <c r="N272" s="110" t="str">
        <f t="shared" si="57"/>
        <v/>
      </c>
      <c r="O272" s="110" t="str">
        <f t="shared" si="58"/>
        <v/>
      </c>
      <c r="P272" s="110" t="str">
        <f t="shared" si="59"/>
        <v/>
      </c>
      <c r="Q272" s="111" t="s">
        <v>3745</v>
      </c>
      <c r="R272" s="111" t="s">
        <v>1668</v>
      </c>
      <c r="S272" s="109"/>
      <c r="T272" s="109"/>
      <c r="U272" t="s">
        <v>3745</v>
      </c>
      <c r="V272" t="s">
        <v>3746</v>
      </c>
      <c r="W272" t="s">
        <v>2798</v>
      </c>
      <c r="X272" t="s">
        <v>1631</v>
      </c>
      <c r="Y272" t="s">
        <v>3747</v>
      </c>
      <c r="Z272">
        <v>44090.7664236111</v>
      </c>
      <c r="AA272" t="s">
        <v>2800</v>
      </c>
    </row>
    <row r="273" customFormat="1" spans="1:27">
      <c r="A273" s="6"/>
      <c r="B273" s="6"/>
      <c r="C273" s="107" t="str">
        <f>ข้อมูลออเดอร์!AR273</f>
        <v>สงขลา/ Songkhla</v>
      </c>
      <c r="D273" s="108" t="str">
        <f>ข้อมูลออเดอร์!AS273</f>
        <v>เมืองสงขลา/ Mueang Songkhla</v>
      </c>
      <c r="E273" s="109" t="str">
        <f t="shared" si="48"/>
        <v/>
      </c>
      <c r="F273" s="109" t="str">
        <f t="shared" si="49"/>
        <v/>
      </c>
      <c r="G273" s="109" t="str">
        <f t="shared" si="50"/>
        <v/>
      </c>
      <c r="H273" s="109" t="str">
        <f t="shared" si="51"/>
        <v/>
      </c>
      <c r="I273" s="109" t="str">
        <f t="shared" si="52"/>
        <v/>
      </c>
      <c r="J273" s="109" t="str">
        <f t="shared" si="53"/>
        <v/>
      </c>
      <c r="K273" s="109" t="str">
        <f t="shared" si="54"/>
        <v/>
      </c>
      <c r="L273" s="109" t="str">
        <f t="shared" si="55"/>
        <v/>
      </c>
      <c r="M273" s="110" t="str">
        <f t="shared" si="56"/>
        <v/>
      </c>
      <c r="N273" s="110" t="str">
        <f t="shared" si="57"/>
        <v/>
      </c>
      <c r="O273" s="110" t="str">
        <f t="shared" si="58"/>
        <v/>
      </c>
      <c r="P273" s="110" t="str">
        <f t="shared" si="59"/>
        <v/>
      </c>
      <c r="Q273" s="111" t="s">
        <v>3858</v>
      </c>
      <c r="R273" s="111" t="s">
        <v>3859</v>
      </c>
      <c r="S273" s="109"/>
      <c r="T273" s="109"/>
      <c r="U273" t="s">
        <v>3858</v>
      </c>
      <c r="V273" t="s">
        <v>3860</v>
      </c>
      <c r="W273" t="s">
        <v>2798</v>
      </c>
      <c r="X273" t="s">
        <v>1631</v>
      </c>
      <c r="Y273" t="s">
        <v>3861</v>
      </c>
      <c r="Z273">
        <v>44090.7665162037</v>
      </c>
      <c r="AA273" t="s">
        <v>2800</v>
      </c>
    </row>
    <row r="274" customFormat="1" spans="1:27">
      <c r="A274" s="6"/>
      <c r="B274" s="6"/>
      <c r="C274" s="107" t="str">
        <f>ข้อมูลออเดอร์!AR274</f>
        <v>ระยอง/ Rayong</v>
      </c>
      <c r="D274" s="108" t="str">
        <f>ข้อมูลออเดอร์!AS274</f>
        <v>ปลวกแดง/ Pluak Daeng</v>
      </c>
      <c r="E274" s="109" t="str">
        <f t="shared" si="48"/>
        <v/>
      </c>
      <c r="F274" s="109" t="str">
        <f t="shared" si="49"/>
        <v/>
      </c>
      <c r="G274" s="109" t="str">
        <f t="shared" si="50"/>
        <v/>
      </c>
      <c r="H274" s="109" t="str">
        <f t="shared" si="51"/>
        <v/>
      </c>
      <c r="I274" s="109" t="str">
        <f t="shared" si="52"/>
        <v/>
      </c>
      <c r="J274" s="109" t="str">
        <f t="shared" si="53"/>
        <v/>
      </c>
      <c r="K274" s="109" t="str">
        <f t="shared" si="54"/>
        <v/>
      </c>
      <c r="L274" s="109" t="str">
        <f t="shared" si="55"/>
        <v/>
      </c>
      <c r="M274" s="110" t="str">
        <f t="shared" si="56"/>
        <v/>
      </c>
      <c r="N274" s="110" t="str">
        <f t="shared" si="57"/>
        <v/>
      </c>
      <c r="O274" s="110" t="str">
        <f t="shared" si="58"/>
        <v/>
      </c>
      <c r="P274" s="110" t="str">
        <f t="shared" si="59"/>
        <v/>
      </c>
      <c r="Q274" s="111" t="s">
        <v>3862</v>
      </c>
      <c r="R274" s="111" t="s">
        <v>3863</v>
      </c>
      <c r="S274" s="109"/>
      <c r="T274" s="109"/>
      <c r="U274" t="s">
        <v>3862</v>
      </c>
      <c r="V274" t="s">
        <v>3864</v>
      </c>
      <c r="W274" t="s">
        <v>2798</v>
      </c>
      <c r="X274" t="s">
        <v>1631</v>
      </c>
      <c r="Y274" t="s">
        <v>3865</v>
      </c>
      <c r="Z274">
        <v>45125.4548148148</v>
      </c>
      <c r="AA274" t="s">
        <v>2800</v>
      </c>
    </row>
    <row r="275" customFormat="1" spans="1:27">
      <c r="A275" s="6"/>
      <c r="B275" s="6"/>
      <c r="C275" s="107" t="str">
        <f>ข้อมูลออเดอร์!AR275</f>
        <v>ระยอง/ Rayong</v>
      </c>
      <c r="D275" s="108" t="str">
        <f>ข้อมูลออเดอร์!AS275</f>
        <v>ปลวกแดง/ Pluak Daeng</v>
      </c>
      <c r="E275" s="109" t="str">
        <f t="shared" si="48"/>
        <v/>
      </c>
      <c r="F275" s="109" t="str">
        <f t="shared" si="49"/>
        <v/>
      </c>
      <c r="G275" s="109" t="str">
        <f t="shared" si="50"/>
        <v/>
      </c>
      <c r="H275" s="109" t="str">
        <f t="shared" si="51"/>
        <v/>
      </c>
      <c r="I275" s="109" t="str">
        <f t="shared" si="52"/>
        <v/>
      </c>
      <c r="J275" s="109" t="str">
        <f t="shared" si="53"/>
        <v/>
      </c>
      <c r="K275" s="109" t="str">
        <f t="shared" si="54"/>
        <v/>
      </c>
      <c r="L275" s="109" t="str">
        <f t="shared" si="55"/>
        <v/>
      </c>
      <c r="M275" s="110" t="str">
        <f t="shared" si="56"/>
        <v/>
      </c>
      <c r="N275" s="110" t="str">
        <f t="shared" si="57"/>
        <v/>
      </c>
      <c r="O275" s="110" t="str">
        <f t="shared" si="58"/>
        <v/>
      </c>
      <c r="P275" s="110" t="str">
        <f t="shared" si="59"/>
        <v/>
      </c>
      <c r="Q275" s="111" t="s">
        <v>3866</v>
      </c>
      <c r="R275" s="111" t="s">
        <v>3867</v>
      </c>
      <c r="S275" s="109"/>
      <c r="T275" s="109"/>
      <c r="U275" t="s">
        <v>3866</v>
      </c>
      <c r="V275" t="s">
        <v>3868</v>
      </c>
      <c r="W275" t="s">
        <v>2798</v>
      </c>
      <c r="X275" t="s">
        <v>1631</v>
      </c>
      <c r="Y275" t="s">
        <v>3869</v>
      </c>
      <c r="Z275">
        <v>44090.7666203704</v>
      </c>
      <c r="AA275" t="s">
        <v>2800</v>
      </c>
    </row>
    <row r="276" customFormat="1" spans="1:27">
      <c r="A276" s="6"/>
      <c r="B276" s="6"/>
      <c r="C276" s="107" t="str">
        <f>ข้อมูลออเดอร์!AR276</f>
        <v>ระยอง/ Rayong</v>
      </c>
      <c r="D276" s="108" t="str">
        <f>ข้อมูลออเดอร์!AS276</f>
        <v>ปลวกแดง/ Pluak Daeng</v>
      </c>
      <c r="E276" s="109" t="str">
        <f t="shared" si="48"/>
        <v/>
      </c>
      <c r="F276" s="109" t="str">
        <f t="shared" si="49"/>
        <v/>
      </c>
      <c r="G276" s="109" t="str">
        <f t="shared" si="50"/>
        <v/>
      </c>
      <c r="H276" s="109" t="str">
        <f t="shared" si="51"/>
        <v/>
      </c>
      <c r="I276" s="109" t="str">
        <f t="shared" si="52"/>
        <v/>
      </c>
      <c r="J276" s="109" t="str">
        <f t="shared" si="53"/>
        <v/>
      </c>
      <c r="K276" s="109" t="str">
        <f t="shared" si="54"/>
        <v/>
      </c>
      <c r="L276" s="109" t="str">
        <f t="shared" si="55"/>
        <v/>
      </c>
      <c r="M276" s="110" t="str">
        <f t="shared" si="56"/>
        <v/>
      </c>
      <c r="N276" s="110" t="str">
        <f t="shared" si="57"/>
        <v/>
      </c>
      <c r="O276" s="110" t="str">
        <f t="shared" si="58"/>
        <v/>
      </c>
      <c r="P276" s="110" t="str">
        <f t="shared" si="59"/>
        <v/>
      </c>
      <c r="Q276" s="111" t="s">
        <v>3870</v>
      </c>
      <c r="R276" s="111" t="s">
        <v>3871</v>
      </c>
      <c r="S276" s="109"/>
      <c r="T276" s="109"/>
      <c r="U276" t="s">
        <v>3870</v>
      </c>
      <c r="V276" t="s">
        <v>3872</v>
      </c>
      <c r="W276" t="s">
        <v>2798</v>
      </c>
      <c r="X276" t="s">
        <v>1631</v>
      </c>
      <c r="Y276" t="s">
        <v>3873</v>
      </c>
      <c r="Z276">
        <v>45125.5738773148</v>
      </c>
      <c r="AA276" t="s">
        <v>2800</v>
      </c>
    </row>
    <row r="277" customFormat="1" spans="1:27">
      <c r="A277" s="6"/>
      <c r="B277" s="6"/>
      <c r="C277" s="107" t="str">
        <f>ข้อมูลออเดอร์!AR277</f>
        <v>ชลบุรี/ Chonburi</v>
      </c>
      <c r="D277" s="108" t="str">
        <f>ข้อมูลออเดอร์!AS277</f>
        <v>ศรีราชา/ Si Racha</v>
      </c>
      <c r="E277" s="109" t="str">
        <f t="shared" si="48"/>
        <v/>
      </c>
      <c r="F277" s="109" t="str">
        <f t="shared" si="49"/>
        <v/>
      </c>
      <c r="G277" s="109" t="str">
        <f t="shared" si="50"/>
        <v/>
      </c>
      <c r="H277" s="109" t="str">
        <f t="shared" si="51"/>
        <v/>
      </c>
      <c r="I277" s="109" t="str">
        <f t="shared" si="52"/>
        <v/>
      </c>
      <c r="J277" s="109" t="str">
        <f t="shared" si="53"/>
        <v/>
      </c>
      <c r="K277" s="109" t="str">
        <f t="shared" si="54"/>
        <v/>
      </c>
      <c r="L277" s="109" t="str">
        <f t="shared" si="55"/>
        <v/>
      </c>
      <c r="M277" s="110" t="str">
        <f t="shared" si="56"/>
        <v/>
      </c>
      <c r="N277" s="110" t="str">
        <f t="shared" si="57"/>
        <v/>
      </c>
      <c r="O277" s="110" t="str">
        <f t="shared" si="58"/>
        <v/>
      </c>
      <c r="P277" s="110" t="str">
        <f t="shared" si="59"/>
        <v/>
      </c>
      <c r="Q277" s="111" t="s">
        <v>2540</v>
      </c>
      <c r="R277" s="111" t="s">
        <v>3874</v>
      </c>
      <c r="S277" s="109"/>
      <c r="T277" s="109"/>
      <c r="U277" t="s">
        <v>2540</v>
      </c>
      <c r="V277" t="s">
        <v>3875</v>
      </c>
      <c r="W277" t="s">
        <v>2798</v>
      </c>
      <c r="X277" t="s">
        <v>1631</v>
      </c>
      <c r="Y277" t="s">
        <v>3876</v>
      </c>
      <c r="Z277">
        <v>45125.4546180556</v>
      </c>
      <c r="AA277" t="s">
        <v>2800</v>
      </c>
    </row>
    <row r="278" customFormat="1" spans="1:27">
      <c r="A278" s="6"/>
      <c r="B278" s="6"/>
      <c r="C278" s="107" t="str">
        <f>ข้อมูลออเดอร์!AR278</f>
        <v>ชลบุรี/ Chonburi</v>
      </c>
      <c r="D278" s="108" t="str">
        <f>ข้อมูลออเดอร์!AS278</f>
        <v>ศรีราชา/ Si Racha</v>
      </c>
      <c r="E278" s="109" t="str">
        <f t="shared" si="48"/>
        <v/>
      </c>
      <c r="F278" s="109" t="str">
        <f t="shared" si="49"/>
        <v/>
      </c>
      <c r="G278" s="109" t="str">
        <f t="shared" si="50"/>
        <v/>
      </c>
      <c r="H278" s="109" t="str">
        <f t="shared" si="51"/>
        <v/>
      </c>
      <c r="I278" s="109" t="str">
        <f t="shared" si="52"/>
        <v/>
      </c>
      <c r="J278" s="109" t="str">
        <f t="shared" si="53"/>
        <v/>
      </c>
      <c r="K278" s="109" t="str">
        <f t="shared" si="54"/>
        <v/>
      </c>
      <c r="L278" s="109" t="str">
        <f t="shared" si="55"/>
        <v/>
      </c>
      <c r="M278" s="110" t="str">
        <f t="shared" si="56"/>
        <v/>
      </c>
      <c r="N278" s="110" t="str">
        <f t="shared" si="57"/>
        <v/>
      </c>
      <c r="O278" s="110" t="str">
        <f t="shared" si="58"/>
        <v/>
      </c>
      <c r="P278" s="110" t="str">
        <f t="shared" si="59"/>
        <v/>
      </c>
      <c r="Q278" s="111" t="s">
        <v>3877</v>
      </c>
      <c r="R278" s="111" t="s">
        <v>3878</v>
      </c>
      <c r="S278" s="109"/>
      <c r="T278" s="109"/>
      <c r="U278" t="s">
        <v>3877</v>
      </c>
      <c r="V278" t="s">
        <v>3879</v>
      </c>
      <c r="W278" t="s">
        <v>2798</v>
      </c>
      <c r="X278" t="s">
        <v>1631</v>
      </c>
      <c r="Y278" t="s">
        <v>3880</v>
      </c>
      <c r="Z278">
        <v>44090.7667476852</v>
      </c>
      <c r="AA278" t="s">
        <v>2800</v>
      </c>
    </row>
    <row r="279" customFormat="1" spans="1:27">
      <c r="A279" s="6"/>
      <c r="B279" s="6"/>
      <c r="C279" s="107" t="str">
        <f>ข้อมูลออเดอร์!AR279</f>
        <v>ชลบุรี/ Chonburi</v>
      </c>
      <c r="D279" s="108" t="str">
        <f>ข้อมูลออเดอร์!AS279</f>
        <v>ศรีราชา/ Si Racha</v>
      </c>
      <c r="E279" s="109" t="str">
        <f t="shared" si="48"/>
        <v/>
      </c>
      <c r="F279" s="109" t="str">
        <f t="shared" si="49"/>
        <v/>
      </c>
      <c r="G279" s="109" t="str">
        <f t="shared" si="50"/>
        <v/>
      </c>
      <c r="H279" s="109" t="str">
        <f t="shared" si="51"/>
        <v/>
      </c>
      <c r="I279" s="109" t="str">
        <f t="shared" si="52"/>
        <v/>
      </c>
      <c r="J279" s="109" t="str">
        <f t="shared" si="53"/>
        <v/>
      </c>
      <c r="K279" s="109" t="str">
        <f t="shared" si="54"/>
        <v/>
      </c>
      <c r="L279" s="109" t="str">
        <f t="shared" si="55"/>
        <v/>
      </c>
      <c r="M279" s="110" t="str">
        <f t="shared" si="56"/>
        <v/>
      </c>
      <c r="N279" s="110" t="str">
        <f t="shared" si="57"/>
        <v/>
      </c>
      <c r="O279" s="110" t="str">
        <f t="shared" si="58"/>
        <v/>
      </c>
      <c r="P279" s="110" t="str">
        <f t="shared" si="59"/>
        <v/>
      </c>
      <c r="Q279" s="111" t="s">
        <v>3881</v>
      </c>
      <c r="R279" s="111" t="s">
        <v>3882</v>
      </c>
      <c r="S279" s="109"/>
      <c r="T279" s="109"/>
      <c r="U279" t="s">
        <v>3881</v>
      </c>
      <c r="V279" t="s">
        <v>3883</v>
      </c>
      <c r="W279" t="s">
        <v>2798</v>
      </c>
      <c r="X279" t="s">
        <v>1631</v>
      </c>
      <c r="Y279" t="s">
        <v>3884</v>
      </c>
      <c r="Z279">
        <v>44090.7668055556</v>
      </c>
      <c r="AA279" t="s">
        <v>2800</v>
      </c>
    </row>
    <row r="280" customFormat="1" spans="1:27">
      <c r="A280" s="6"/>
      <c r="B280" s="6"/>
      <c r="C280" s="107" t="str">
        <f>ข้อมูลออเดอร์!AR280</f>
        <v>หนองคาย/ Nong Khai</v>
      </c>
      <c r="D280" s="108" t="str">
        <f>ข้อมูลออเดอร์!AS280</f>
        <v>เมืองหนองคาย/ Mueang Nong Khai</v>
      </c>
      <c r="E280" s="109" t="str">
        <f t="shared" si="48"/>
        <v/>
      </c>
      <c r="F280" s="109" t="str">
        <f t="shared" si="49"/>
        <v/>
      </c>
      <c r="G280" s="109" t="str">
        <f t="shared" si="50"/>
        <v/>
      </c>
      <c r="H280" s="109" t="str">
        <f t="shared" si="51"/>
        <v/>
      </c>
      <c r="I280" s="109" t="str">
        <f t="shared" si="52"/>
        <v/>
      </c>
      <c r="J280" s="109" t="str">
        <f t="shared" si="53"/>
        <v/>
      </c>
      <c r="K280" s="109" t="str">
        <f t="shared" si="54"/>
        <v/>
      </c>
      <c r="L280" s="109" t="str">
        <f t="shared" si="55"/>
        <v/>
      </c>
      <c r="M280" s="110" t="str">
        <f t="shared" si="56"/>
        <v/>
      </c>
      <c r="N280" s="110" t="str">
        <f t="shared" si="57"/>
        <v/>
      </c>
      <c r="O280" s="110" t="str">
        <f t="shared" si="58"/>
        <v/>
      </c>
      <c r="P280" s="110" t="str">
        <f t="shared" si="59"/>
        <v/>
      </c>
      <c r="Q280" s="111" t="s">
        <v>3885</v>
      </c>
      <c r="R280" s="111" t="s">
        <v>3886</v>
      </c>
      <c r="S280" s="109"/>
      <c r="T280" s="109"/>
      <c r="U280" t="s">
        <v>3885</v>
      </c>
      <c r="V280" t="s">
        <v>3887</v>
      </c>
      <c r="W280" t="s">
        <v>2798</v>
      </c>
      <c r="X280" t="s">
        <v>1631</v>
      </c>
      <c r="Y280" t="s">
        <v>3888</v>
      </c>
      <c r="Z280">
        <v>44090.7668402778</v>
      </c>
      <c r="AA280" t="s">
        <v>2800</v>
      </c>
    </row>
    <row r="281" customFormat="1" spans="1:27">
      <c r="A281" s="6"/>
      <c r="B281" s="6"/>
      <c r="C281" s="107" t="str">
        <f>ข้อมูลออเดอร์!AR281</f>
        <v>หนองคาย/ Nong Khai</v>
      </c>
      <c r="D281" s="108" t="str">
        <f>ข้อมูลออเดอร์!AS281</f>
        <v>เมืองหนองคาย/ Mueang Nong Khai</v>
      </c>
      <c r="E281" s="109" t="str">
        <f t="shared" si="48"/>
        <v/>
      </c>
      <c r="F281" s="109" t="str">
        <f t="shared" si="49"/>
        <v/>
      </c>
      <c r="G281" s="109" t="str">
        <f t="shared" si="50"/>
        <v/>
      </c>
      <c r="H281" s="109" t="str">
        <f t="shared" si="51"/>
        <v/>
      </c>
      <c r="I281" s="109" t="str">
        <f t="shared" si="52"/>
        <v/>
      </c>
      <c r="J281" s="109" t="str">
        <f t="shared" si="53"/>
        <v/>
      </c>
      <c r="K281" s="109" t="str">
        <f t="shared" si="54"/>
        <v/>
      </c>
      <c r="L281" s="109" t="str">
        <f t="shared" si="55"/>
        <v/>
      </c>
      <c r="M281" s="110" t="str">
        <f t="shared" si="56"/>
        <v/>
      </c>
      <c r="N281" s="110" t="str">
        <f t="shared" si="57"/>
        <v/>
      </c>
      <c r="O281" s="110" t="str">
        <f t="shared" si="58"/>
        <v/>
      </c>
      <c r="P281" s="110" t="str">
        <f t="shared" si="59"/>
        <v/>
      </c>
      <c r="Q281" s="111" t="s">
        <v>3889</v>
      </c>
      <c r="R281" s="111" t="s">
        <v>3890</v>
      </c>
      <c r="S281" s="109"/>
      <c r="T281" s="109"/>
      <c r="U281" t="s">
        <v>3889</v>
      </c>
      <c r="V281" t="s">
        <v>3891</v>
      </c>
      <c r="W281" t="s">
        <v>2798</v>
      </c>
      <c r="X281" t="s">
        <v>1631</v>
      </c>
      <c r="Y281" t="s">
        <v>3892</v>
      </c>
      <c r="Z281">
        <v>44090.7668865741</v>
      </c>
      <c r="AA281" t="s">
        <v>2800</v>
      </c>
    </row>
    <row r="282" customFormat="1" spans="1:27">
      <c r="A282" s="6"/>
      <c r="B282" s="6"/>
      <c r="C282" s="107" t="str">
        <f>ข้อมูลออเดอร์!AR282</f>
        <v>หนองคาย/ Nong Khai</v>
      </c>
      <c r="D282" s="108" t="str">
        <f>ข้อมูลออเดอร์!AS282</f>
        <v>เมืองหนองคาย/ Mueang Nong Khai</v>
      </c>
      <c r="E282" s="109" t="str">
        <f t="shared" si="48"/>
        <v/>
      </c>
      <c r="F282" s="109" t="str">
        <f t="shared" si="49"/>
        <v/>
      </c>
      <c r="G282" s="109" t="str">
        <f t="shared" si="50"/>
        <v/>
      </c>
      <c r="H282" s="109" t="str">
        <f t="shared" si="51"/>
        <v/>
      </c>
      <c r="I282" s="109" t="str">
        <f t="shared" si="52"/>
        <v/>
      </c>
      <c r="J282" s="109" t="str">
        <f t="shared" si="53"/>
        <v/>
      </c>
      <c r="K282" s="109" t="str">
        <f t="shared" si="54"/>
        <v/>
      </c>
      <c r="L282" s="109" t="str">
        <f t="shared" si="55"/>
        <v/>
      </c>
      <c r="M282" s="110" t="str">
        <f t="shared" si="56"/>
        <v/>
      </c>
      <c r="N282" s="110" t="str">
        <f t="shared" si="57"/>
        <v/>
      </c>
      <c r="O282" s="110" t="str">
        <f t="shared" si="58"/>
        <v/>
      </c>
      <c r="P282" s="110" t="str">
        <f t="shared" si="59"/>
        <v/>
      </c>
      <c r="Q282" s="111" t="s">
        <v>3893</v>
      </c>
      <c r="R282" s="111" t="s">
        <v>3894</v>
      </c>
      <c r="S282" s="109"/>
      <c r="T282" s="109"/>
      <c r="U282" t="s">
        <v>3893</v>
      </c>
      <c r="V282" t="s">
        <v>3895</v>
      </c>
      <c r="W282" t="s">
        <v>2798</v>
      </c>
      <c r="X282" t="s">
        <v>1631</v>
      </c>
      <c r="Y282" t="s">
        <v>3896</v>
      </c>
      <c r="Z282">
        <v>44090.7669444444</v>
      </c>
      <c r="AA282" t="s">
        <v>2800</v>
      </c>
    </row>
    <row r="283" customFormat="1" spans="1:27">
      <c r="A283" s="6"/>
      <c r="B283" s="6"/>
      <c r="C283" s="107" t="str">
        <f>ข้อมูลออเดอร์!AR283</f>
        <v>สุราษฎร์ธานี/ Surat Thani</v>
      </c>
      <c r="D283" s="108" t="str">
        <f>ข้อมูลออเดอร์!AS283</f>
        <v>พุนพิน/ Phunphin</v>
      </c>
      <c r="E283" s="109" t="str">
        <f t="shared" si="48"/>
        <v/>
      </c>
      <c r="F283" s="109" t="str">
        <f t="shared" si="49"/>
        <v/>
      </c>
      <c r="G283" s="109" t="str">
        <f t="shared" si="50"/>
        <v/>
      </c>
      <c r="H283" s="109" t="str">
        <f t="shared" si="51"/>
        <v/>
      </c>
      <c r="I283" s="109" t="str">
        <f t="shared" si="52"/>
        <v/>
      </c>
      <c r="J283" s="109" t="str">
        <f t="shared" si="53"/>
        <v/>
      </c>
      <c r="K283" s="109" t="str">
        <f t="shared" si="54"/>
        <v/>
      </c>
      <c r="L283" s="109" t="str">
        <f t="shared" si="55"/>
        <v/>
      </c>
      <c r="M283" s="110" t="str">
        <f t="shared" si="56"/>
        <v/>
      </c>
      <c r="N283" s="110" t="str">
        <f t="shared" si="57"/>
        <v/>
      </c>
      <c r="O283" s="110" t="str">
        <f t="shared" si="58"/>
        <v/>
      </c>
      <c r="P283" s="110" t="str">
        <f t="shared" si="59"/>
        <v/>
      </c>
      <c r="Q283" s="111" t="s">
        <v>3897</v>
      </c>
      <c r="R283" s="111" t="s">
        <v>3898</v>
      </c>
      <c r="S283" s="109"/>
      <c r="T283" s="109"/>
      <c r="U283" t="s">
        <v>3897</v>
      </c>
      <c r="V283" t="s">
        <v>3899</v>
      </c>
      <c r="W283" t="s">
        <v>2798</v>
      </c>
      <c r="X283" t="s">
        <v>1631</v>
      </c>
      <c r="Y283" t="s">
        <v>3900</v>
      </c>
      <c r="Z283">
        <v>44090.7669907407</v>
      </c>
      <c r="AA283" t="s">
        <v>2800</v>
      </c>
    </row>
    <row r="284" customFormat="1" spans="1:27">
      <c r="A284" s="6"/>
      <c r="B284" s="6"/>
      <c r="C284" s="107" t="str">
        <f>ข้อมูลออเดอร์!AR284</f>
        <v>สุราษฎร์ธานี/ Surat Thani</v>
      </c>
      <c r="D284" s="108" t="str">
        <f>ข้อมูลออเดอร์!AS284</f>
        <v>พุนพิน/ Phunphin</v>
      </c>
      <c r="E284" s="109" t="str">
        <f t="shared" si="48"/>
        <v/>
      </c>
      <c r="F284" s="109" t="str">
        <f t="shared" si="49"/>
        <v/>
      </c>
      <c r="G284" s="109" t="str">
        <f t="shared" si="50"/>
        <v/>
      </c>
      <c r="H284" s="109" t="str">
        <f t="shared" si="51"/>
        <v/>
      </c>
      <c r="I284" s="109" t="str">
        <f t="shared" si="52"/>
        <v/>
      </c>
      <c r="J284" s="109" t="str">
        <f t="shared" si="53"/>
        <v/>
      </c>
      <c r="K284" s="109" t="str">
        <f t="shared" si="54"/>
        <v/>
      </c>
      <c r="L284" s="109" t="str">
        <f t="shared" si="55"/>
        <v/>
      </c>
      <c r="M284" s="110" t="str">
        <f t="shared" si="56"/>
        <v/>
      </c>
      <c r="N284" s="110" t="str">
        <f t="shared" si="57"/>
        <v/>
      </c>
      <c r="O284" s="110" t="str">
        <f t="shared" si="58"/>
        <v/>
      </c>
      <c r="P284" s="110" t="str">
        <f t="shared" si="59"/>
        <v/>
      </c>
      <c r="Q284" s="111" t="s">
        <v>3901</v>
      </c>
      <c r="R284" s="111" t="s">
        <v>3902</v>
      </c>
      <c r="S284" s="109"/>
      <c r="T284" s="109"/>
      <c r="U284" t="s">
        <v>3901</v>
      </c>
      <c r="V284" t="s">
        <v>3903</v>
      </c>
      <c r="W284" t="s">
        <v>2798</v>
      </c>
      <c r="X284" t="s">
        <v>1631</v>
      </c>
      <c r="Y284" t="s">
        <v>3904</v>
      </c>
      <c r="Z284">
        <v>44889.6571759259</v>
      </c>
      <c r="AA284" t="s">
        <v>2800</v>
      </c>
    </row>
    <row r="285" customFormat="1" spans="1:27">
      <c r="A285" s="6"/>
      <c r="B285" s="6"/>
      <c r="C285" s="107" t="str">
        <f>ข้อมูลออเดอร์!AR285</f>
        <v>สุราษฎร์ธานี/ Surat Thani</v>
      </c>
      <c r="D285" s="108" t="str">
        <f>ข้อมูลออเดอร์!AS285</f>
        <v>พุนพิน/ Phunphin</v>
      </c>
      <c r="E285" s="109" t="str">
        <f t="shared" si="48"/>
        <v/>
      </c>
      <c r="F285" s="109" t="str">
        <f t="shared" si="49"/>
        <v/>
      </c>
      <c r="G285" s="109" t="str">
        <f t="shared" si="50"/>
        <v/>
      </c>
      <c r="H285" s="109" t="str">
        <f t="shared" si="51"/>
        <v/>
      </c>
      <c r="I285" s="109" t="str">
        <f t="shared" si="52"/>
        <v/>
      </c>
      <c r="J285" s="109" t="str">
        <f t="shared" si="53"/>
        <v/>
      </c>
      <c r="K285" s="109" t="str">
        <f t="shared" si="54"/>
        <v/>
      </c>
      <c r="L285" s="109" t="str">
        <f t="shared" si="55"/>
        <v/>
      </c>
      <c r="M285" s="110" t="str">
        <f t="shared" si="56"/>
        <v/>
      </c>
      <c r="N285" s="110" t="str">
        <f t="shared" si="57"/>
        <v/>
      </c>
      <c r="O285" s="110" t="str">
        <f t="shared" si="58"/>
        <v/>
      </c>
      <c r="P285" s="110" t="str">
        <f t="shared" si="59"/>
        <v/>
      </c>
      <c r="Q285" s="111" t="s">
        <v>2081</v>
      </c>
      <c r="R285" s="111" t="s">
        <v>2082</v>
      </c>
      <c r="S285" s="109"/>
      <c r="T285" s="109"/>
      <c r="U285" t="s">
        <v>2081</v>
      </c>
      <c r="V285" t="s">
        <v>3905</v>
      </c>
      <c r="W285" t="s">
        <v>2798</v>
      </c>
      <c r="X285" t="s">
        <v>1631</v>
      </c>
      <c r="Y285" t="s">
        <v>3906</v>
      </c>
      <c r="Z285">
        <v>44090.7671180556</v>
      </c>
      <c r="AA285" t="s">
        <v>2800</v>
      </c>
    </row>
    <row r="286" customFormat="1" spans="1:27">
      <c r="A286" s="6"/>
      <c r="B286" s="6"/>
      <c r="C286" s="107" t="str">
        <f>ข้อมูลออเดอร์!AR286</f>
        <v>ลำปาง/ Lampang</v>
      </c>
      <c r="D286" s="108" t="str">
        <f>ข้อมูลออเดอร์!AS286</f>
        <v>เมืองลำปาง/ Mueang Lampang</v>
      </c>
      <c r="E286" s="109" t="str">
        <f t="shared" si="48"/>
        <v/>
      </c>
      <c r="F286" s="109" t="str">
        <f t="shared" si="49"/>
        <v/>
      </c>
      <c r="G286" s="109" t="str">
        <f t="shared" si="50"/>
        <v/>
      </c>
      <c r="H286" s="109" t="str">
        <f t="shared" si="51"/>
        <v/>
      </c>
      <c r="I286" s="109" t="str">
        <f t="shared" si="52"/>
        <v/>
      </c>
      <c r="J286" s="109" t="str">
        <f t="shared" si="53"/>
        <v/>
      </c>
      <c r="K286" s="109" t="str">
        <f t="shared" si="54"/>
        <v/>
      </c>
      <c r="L286" s="109" t="str">
        <f t="shared" si="55"/>
        <v/>
      </c>
      <c r="M286" s="110" t="str">
        <f t="shared" si="56"/>
        <v/>
      </c>
      <c r="N286" s="110" t="str">
        <f t="shared" si="57"/>
        <v/>
      </c>
      <c r="O286" s="110" t="str">
        <f t="shared" si="58"/>
        <v/>
      </c>
      <c r="P286" s="110" t="str">
        <f t="shared" si="59"/>
        <v/>
      </c>
      <c r="Q286" s="111" t="s">
        <v>3907</v>
      </c>
      <c r="R286" s="111" t="s">
        <v>3908</v>
      </c>
      <c r="S286" s="109"/>
      <c r="T286" s="109"/>
      <c r="U286" t="s">
        <v>3907</v>
      </c>
      <c r="V286" t="s">
        <v>3909</v>
      </c>
      <c r="W286" t="s">
        <v>2798</v>
      </c>
      <c r="X286" t="s">
        <v>1631</v>
      </c>
      <c r="Y286" t="s">
        <v>3910</v>
      </c>
      <c r="Z286">
        <v>44090.7671527778</v>
      </c>
      <c r="AA286" t="s">
        <v>2800</v>
      </c>
    </row>
    <row r="287" customFormat="1" spans="1:27">
      <c r="A287" s="6"/>
      <c r="B287" s="6"/>
      <c r="C287" s="107" t="str">
        <f>ข้อมูลออเดอร์!AR287</f>
        <v>ลำปาง/ Lampang</v>
      </c>
      <c r="D287" s="108" t="str">
        <f>ข้อมูลออเดอร์!AS287</f>
        <v>เมืองลำปาง/ Mueang Lampang</v>
      </c>
      <c r="E287" s="109" t="str">
        <f t="shared" si="48"/>
        <v/>
      </c>
      <c r="F287" s="109" t="str">
        <f t="shared" si="49"/>
        <v/>
      </c>
      <c r="G287" s="109" t="str">
        <f t="shared" si="50"/>
        <v/>
      </c>
      <c r="H287" s="109" t="str">
        <f t="shared" si="51"/>
        <v/>
      </c>
      <c r="I287" s="109" t="str">
        <f t="shared" si="52"/>
        <v/>
      </c>
      <c r="J287" s="109" t="str">
        <f t="shared" si="53"/>
        <v/>
      </c>
      <c r="K287" s="109" t="str">
        <f t="shared" si="54"/>
        <v/>
      </c>
      <c r="L287" s="109" t="str">
        <f t="shared" si="55"/>
        <v/>
      </c>
      <c r="M287" s="110" t="str">
        <f t="shared" si="56"/>
        <v/>
      </c>
      <c r="N287" s="110" t="str">
        <f t="shared" si="57"/>
        <v/>
      </c>
      <c r="O287" s="110" t="str">
        <f t="shared" si="58"/>
        <v/>
      </c>
      <c r="P287" s="110" t="str">
        <f t="shared" si="59"/>
        <v/>
      </c>
      <c r="Q287" s="111" t="s">
        <v>3911</v>
      </c>
      <c r="R287" s="111" t="s">
        <v>1632</v>
      </c>
      <c r="S287" s="109"/>
      <c r="T287" s="109"/>
      <c r="U287" t="s">
        <v>3911</v>
      </c>
      <c r="V287" t="s">
        <v>3912</v>
      </c>
      <c r="W287" t="s">
        <v>2798</v>
      </c>
      <c r="X287" t="s">
        <v>1631</v>
      </c>
      <c r="Y287" t="s">
        <v>3913</v>
      </c>
      <c r="Z287">
        <v>45125.4544560185</v>
      </c>
      <c r="AA287" t="s">
        <v>2800</v>
      </c>
    </row>
    <row r="288" customFormat="1" spans="1:27">
      <c r="A288" s="6"/>
      <c r="B288" s="6"/>
      <c r="C288" s="107" t="str">
        <f>ข้อมูลออเดอร์!AR288</f>
        <v>ลำปาง/ Lampang</v>
      </c>
      <c r="D288" s="108" t="str">
        <f>ข้อมูลออเดอร์!AS288</f>
        <v>เมืองลำปาง/ Mueang Lampang</v>
      </c>
      <c r="E288" s="109" t="str">
        <f t="shared" si="48"/>
        <v/>
      </c>
      <c r="F288" s="109" t="str">
        <f t="shared" si="49"/>
        <v/>
      </c>
      <c r="G288" s="109" t="str">
        <f t="shared" si="50"/>
        <v/>
      </c>
      <c r="H288" s="109" t="str">
        <f t="shared" si="51"/>
        <v/>
      </c>
      <c r="I288" s="109" t="str">
        <f t="shared" si="52"/>
        <v/>
      </c>
      <c r="J288" s="109" t="str">
        <f t="shared" si="53"/>
        <v/>
      </c>
      <c r="K288" s="109" t="str">
        <f t="shared" si="54"/>
        <v/>
      </c>
      <c r="L288" s="109" t="str">
        <f t="shared" si="55"/>
        <v/>
      </c>
      <c r="M288" s="110" t="str">
        <f t="shared" si="56"/>
        <v/>
      </c>
      <c r="N288" s="110" t="str">
        <f t="shared" si="57"/>
        <v/>
      </c>
      <c r="O288" s="110" t="str">
        <f t="shared" si="58"/>
        <v/>
      </c>
      <c r="P288" s="110" t="str">
        <f t="shared" si="59"/>
        <v/>
      </c>
      <c r="Q288" s="111" t="s">
        <v>2368</v>
      </c>
      <c r="R288" s="111" t="s">
        <v>2369</v>
      </c>
      <c r="S288" s="109"/>
      <c r="T288" s="109"/>
      <c r="U288" t="s">
        <v>2368</v>
      </c>
      <c r="V288" t="s">
        <v>3914</v>
      </c>
      <c r="W288" t="s">
        <v>2798</v>
      </c>
      <c r="X288" t="s">
        <v>1631</v>
      </c>
      <c r="Y288" t="s">
        <v>3915</v>
      </c>
      <c r="Z288">
        <v>44090.7673148148</v>
      </c>
      <c r="AA288" t="s">
        <v>2800</v>
      </c>
    </row>
    <row r="289" customFormat="1" spans="1:27">
      <c r="A289" s="6"/>
      <c r="B289" s="6"/>
      <c r="C289" s="107" t="str">
        <f>ข้อมูลออเดอร์!AR289</f>
        <v>นครปฐม/ Nakhon Pathom</v>
      </c>
      <c r="D289" s="108" t="str">
        <f>ข้อมูลออเดอร์!AS289</f>
        <v>สามพราน/ Sam Phran</v>
      </c>
      <c r="E289" s="109" t="str">
        <f t="shared" si="48"/>
        <v/>
      </c>
      <c r="F289" s="109" t="str">
        <f t="shared" si="49"/>
        <v/>
      </c>
      <c r="G289" s="109" t="str">
        <f t="shared" si="50"/>
        <v/>
      </c>
      <c r="H289" s="109" t="str">
        <f t="shared" si="51"/>
        <v/>
      </c>
      <c r="I289" s="109" t="str">
        <f t="shared" si="52"/>
        <v/>
      </c>
      <c r="J289" s="109" t="str">
        <f t="shared" si="53"/>
        <v/>
      </c>
      <c r="K289" s="109" t="str">
        <f t="shared" si="54"/>
        <v/>
      </c>
      <c r="L289" s="109" t="str">
        <f t="shared" si="55"/>
        <v/>
      </c>
      <c r="M289" s="110" t="str">
        <f t="shared" si="56"/>
        <v/>
      </c>
      <c r="N289" s="110" t="str">
        <f t="shared" si="57"/>
        <v/>
      </c>
      <c r="O289" s="110" t="str">
        <f t="shared" si="58"/>
        <v/>
      </c>
      <c r="P289" s="110" t="str">
        <f t="shared" si="59"/>
        <v/>
      </c>
      <c r="Q289" s="111" t="s">
        <v>3916</v>
      </c>
      <c r="R289" s="111" t="s">
        <v>3917</v>
      </c>
      <c r="S289" s="109"/>
      <c r="T289" s="109"/>
      <c r="U289" t="s">
        <v>3916</v>
      </c>
      <c r="V289" t="s">
        <v>3918</v>
      </c>
      <c r="W289" t="s">
        <v>2798</v>
      </c>
      <c r="X289" t="s">
        <v>1631</v>
      </c>
      <c r="Y289" t="s">
        <v>3919</v>
      </c>
      <c r="Z289">
        <v>44090.7673726852</v>
      </c>
      <c r="AA289" t="s">
        <v>2800</v>
      </c>
    </row>
    <row r="290" customFormat="1" spans="1:27">
      <c r="A290" s="6"/>
      <c r="B290" s="6"/>
      <c r="C290" s="107" t="str">
        <f>ข้อมูลออเดอร์!AR290</f>
        <v>นครปฐม/ Nakhon Pathom</v>
      </c>
      <c r="D290" s="108" t="str">
        <f>ข้อมูลออเดอร์!AS290</f>
        <v>สามพราน/ Sam Phran</v>
      </c>
      <c r="E290" s="109" t="str">
        <f t="shared" si="48"/>
        <v/>
      </c>
      <c r="F290" s="109" t="str">
        <f t="shared" si="49"/>
        <v/>
      </c>
      <c r="G290" s="109" t="str">
        <f t="shared" si="50"/>
        <v/>
      </c>
      <c r="H290" s="109" t="str">
        <f t="shared" si="51"/>
        <v/>
      </c>
      <c r="I290" s="109" t="str">
        <f t="shared" si="52"/>
        <v/>
      </c>
      <c r="J290" s="109" t="str">
        <f t="shared" si="53"/>
        <v/>
      </c>
      <c r="K290" s="109" t="str">
        <f t="shared" si="54"/>
        <v/>
      </c>
      <c r="L290" s="109" t="str">
        <f t="shared" si="55"/>
        <v/>
      </c>
      <c r="M290" s="110" t="str">
        <f t="shared" si="56"/>
        <v/>
      </c>
      <c r="N290" s="110" t="str">
        <f t="shared" si="57"/>
        <v/>
      </c>
      <c r="O290" s="110" t="str">
        <f t="shared" si="58"/>
        <v/>
      </c>
      <c r="P290" s="110" t="str">
        <f t="shared" si="59"/>
        <v/>
      </c>
      <c r="Q290" s="111" t="s">
        <v>3920</v>
      </c>
      <c r="R290" s="111" t="s">
        <v>3921</v>
      </c>
      <c r="S290" s="109"/>
      <c r="T290" s="109"/>
      <c r="U290" t="s">
        <v>3920</v>
      </c>
      <c r="V290" t="s">
        <v>3922</v>
      </c>
      <c r="W290" t="s">
        <v>2798</v>
      </c>
      <c r="X290" t="s">
        <v>1631</v>
      </c>
      <c r="Y290" t="s">
        <v>3923</v>
      </c>
      <c r="Z290">
        <v>44090.7674074074</v>
      </c>
      <c r="AA290" t="s">
        <v>2800</v>
      </c>
    </row>
    <row r="291" customFormat="1" spans="1:27">
      <c r="A291" s="6"/>
      <c r="B291" s="6"/>
      <c r="C291" s="107" t="str">
        <f>ข้อมูลออเดอร์!AR291</f>
        <v>นครปฐม/ Nakhon Pathom</v>
      </c>
      <c r="D291" s="108" t="str">
        <f>ข้อมูลออเดอร์!AS291</f>
        <v>สามพราน/ Sam Phran</v>
      </c>
      <c r="E291" s="109" t="str">
        <f t="shared" si="48"/>
        <v/>
      </c>
      <c r="F291" s="109" t="str">
        <f t="shared" si="49"/>
        <v/>
      </c>
      <c r="G291" s="109" t="str">
        <f t="shared" si="50"/>
        <v/>
      </c>
      <c r="H291" s="109" t="str">
        <f t="shared" si="51"/>
        <v/>
      </c>
      <c r="I291" s="109" t="str">
        <f t="shared" si="52"/>
        <v/>
      </c>
      <c r="J291" s="109" t="str">
        <f t="shared" si="53"/>
        <v/>
      </c>
      <c r="K291" s="109" t="str">
        <f t="shared" si="54"/>
        <v/>
      </c>
      <c r="L291" s="109" t="str">
        <f t="shared" si="55"/>
        <v/>
      </c>
      <c r="M291" s="110" t="str">
        <f t="shared" si="56"/>
        <v/>
      </c>
      <c r="N291" s="110" t="str">
        <f t="shared" si="57"/>
        <v/>
      </c>
      <c r="O291" s="110" t="str">
        <f t="shared" si="58"/>
        <v/>
      </c>
      <c r="P291" s="110" t="str">
        <f t="shared" si="59"/>
        <v/>
      </c>
      <c r="Q291" s="111" t="s">
        <v>3924</v>
      </c>
      <c r="R291" s="111" t="s">
        <v>3925</v>
      </c>
      <c r="S291" s="109"/>
      <c r="T291" s="109"/>
      <c r="U291" t="s">
        <v>3924</v>
      </c>
      <c r="V291" t="s">
        <v>3926</v>
      </c>
      <c r="W291" t="s">
        <v>2798</v>
      </c>
      <c r="X291" t="s">
        <v>1631</v>
      </c>
      <c r="Y291" t="s">
        <v>3927</v>
      </c>
      <c r="Z291">
        <v>45125.4549537037</v>
      </c>
      <c r="AA291" t="s">
        <v>2800</v>
      </c>
    </row>
    <row r="292" customFormat="1" spans="1:27">
      <c r="A292" s="6"/>
      <c r="B292" s="6"/>
      <c r="C292" s="107" t="str">
        <f>ข้อมูลออเดอร์!AR292</f>
        <v>นนทบุรี/ Nonthaburi</v>
      </c>
      <c r="D292" s="108" t="str">
        <f>ข้อมูลออเดอร์!AS292</f>
        <v>บางใหญ่/ Bang Yai</v>
      </c>
      <c r="E292" s="109" t="str">
        <f t="shared" si="48"/>
        <v/>
      </c>
      <c r="F292" s="109" t="str">
        <f t="shared" si="49"/>
        <v/>
      </c>
      <c r="G292" s="109" t="str">
        <f t="shared" si="50"/>
        <v/>
      </c>
      <c r="H292" s="109" t="str">
        <f t="shared" si="51"/>
        <v/>
      </c>
      <c r="I292" s="109" t="str">
        <f t="shared" si="52"/>
        <v/>
      </c>
      <c r="J292" s="109" t="str">
        <f t="shared" si="53"/>
        <v/>
      </c>
      <c r="K292" s="109" t="str">
        <f t="shared" si="54"/>
        <v/>
      </c>
      <c r="L292" s="109" t="str">
        <f t="shared" si="55"/>
        <v/>
      </c>
      <c r="M292" s="110" t="str">
        <f t="shared" si="56"/>
        <v/>
      </c>
      <c r="N292" s="110" t="str">
        <f t="shared" si="57"/>
        <v/>
      </c>
      <c r="O292" s="110" t="str">
        <f t="shared" si="58"/>
        <v/>
      </c>
      <c r="P292" s="110" t="str">
        <f t="shared" si="59"/>
        <v/>
      </c>
      <c r="Q292" s="111" t="s">
        <v>3928</v>
      </c>
      <c r="R292" s="111" t="s">
        <v>3929</v>
      </c>
      <c r="S292" s="109"/>
      <c r="T292" s="109"/>
      <c r="U292" t="s">
        <v>3928</v>
      </c>
      <c r="V292" t="s">
        <v>3930</v>
      </c>
      <c r="W292" t="s">
        <v>2798</v>
      </c>
      <c r="X292" t="s">
        <v>2201</v>
      </c>
      <c r="Y292" t="s">
        <v>3931</v>
      </c>
      <c r="Z292">
        <v>44090.7675347222</v>
      </c>
      <c r="AA292" t="s">
        <v>2800</v>
      </c>
    </row>
    <row r="293" customFormat="1" spans="1:27">
      <c r="A293" s="6"/>
      <c r="B293" s="6"/>
      <c r="C293" s="107" t="str">
        <f>ข้อมูลออเดอร์!AR293</f>
        <v>นนทบุรี/ Nonthaburi</v>
      </c>
      <c r="D293" s="108" t="str">
        <f>ข้อมูลออเดอร์!AS293</f>
        <v>บางใหญ่/ Bang Yai</v>
      </c>
      <c r="E293" s="109" t="str">
        <f t="shared" si="48"/>
        <v/>
      </c>
      <c r="F293" s="109" t="str">
        <f t="shared" si="49"/>
        <v/>
      </c>
      <c r="G293" s="109" t="str">
        <f t="shared" si="50"/>
        <v/>
      </c>
      <c r="H293" s="109" t="str">
        <f t="shared" si="51"/>
        <v/>
      </c>
      <c r="I293" s="109" t="str">
        <f t="shared" si="52"/>
        <v/>
      </c>
      <c r="J293" s="109" t="str">
        <f t="shared" si="53"/>
        <v/>
      </c>
      <c r="K293" s="109" t="str">
        <f t="shared" si="54"/>
        <v/>
      </c>
      <c r="L293" s="109" t="str">
        <f t="shared" si="55"/>
        <v/>
      </c>
      <c r="M293" s="110" t="str">
        <f t="shared" si="56"/>
        <v/>
      </c>
      <c r="N293" s="110" t="str">
        <f t="shared" si="57"/>
        <v/>
      </c>
      <c r="O293" s="110" t="str">
        <f t="shared" si="58"/>
        <v/>
      </c>
      <c r="P293" s="110" t="str">
        <f t="shared" si="59"/>
        <v/>
      </c>
      <c r="Q293" s="111" t="s">
        <v>3932</v>
      </c>
      <c r="R293" s="111" t="s">
        <v>3933</v>
      </c>
      <c r="S293" s="109"/>
      <c r="T293" s="109"/>
      <c r="U293" t="s">
        <v>3932</v>
      </c>
      <c r="V293" t="s">
        <v>3934</v>
      </c>
      <c r="W293" t="s">
        <v>2798</v>
      </c>
      <c r="X293" t="s">
        <v>2201</v>
      </c>
      <c r="Y293" t="s">
        <v>3935</v>
      </c>
      <c r="Z293">
        <v>44090.7675694444</v>
      </c>
      <c r="AA293" t="s">
        <v>2800</v>
      </c>
    </row>
    <row r="294" customFormat="1" spans="1:27">
      <c r="A294" s="6"/>
      <c r="B294" s="6"/>
      <c r="C294" s="107" t="str">
        <f>ข้อมูลออเดอร์!AR294</f>
        <v>นนทบุรี/ Nonthaburi</v>
      </c>
      <c r="D294" s="108" t="str">
        <f>ข้อมูลออเดอร์!AS294</f>
        <v>บางใหญ่/ Bang Yai</v>
      </c>
      <c r="E294" s="109" t="str">
        <f t="shared" si="48"/>
        <v/>
      </c>
      <c r="F294" s="109" t="str">
        <f t="shared" si="49"/>
        <v/>
      </c>
      <c r="G294" s="109" t="str">
        <f t="shared" si="50"/>
        <v/>
      </c>
      <c r="H294" s="109" t="str">
        <f t="shared" si="51"/>
        <v/>
      </c>
      <c r="I294" s="109" t="str">
        <f t="shared" si="52"/>
        <v/>
      </c>
      <c r="J294" s="109" t="str">
        <f t="shared" si="53"/>
        <v/>
      </c>
      <c r="K294" s="109" t="str">
        <f t="shared" si="54"/>
        <v/>
      </c>
      <c r="L294" s="109" t="str">
        <f t="shared" si="55"/>
        <v/>
      </c>
      <c r="M294" s="110" t="str">
        <f t="shared" si="56"/>
        <v/>
      </c>
      <c r="N294" s="110" t="str">
        <f t="shared" si="57"/>
        <v/>
      </c>
      <c r="O294" s="110" t="str">
        <f t="shared" si="58"/>
        <v/>
      </c>
      <c r="P294" s="110" t="str">
        <f t="shared" si="59"/>
        <v/>
      </c>
      <c r="Q294" s="111" t="s">
        <v>2200</v>
      </c>
      <c r="R294" s="111" t="s">
        <v>2202</v>
      </c>
      <c r="S294" s="109"/>
      <c r="T294" s="109"/>
      <c r="U294" t="s">
        <v>2200</v>
      </c>
      <c r="V294" t="s">
        <v>3936</v>
      </c>
      <c r="W294" t="s">
        <v>2798</v>
      </c>
      <c r="X294" t="s">
        <v>2201</v>
      </c>
      <c r="Y294" t="s">
        <v>3937</v>
      </c>
      <c r="Z294">
        <v>44090.7676157407</v>
      </c>
      <c r="AA294" t="s">
        <v>2800</v>
      </c>
    </row>
    <row r="295" customFormat="1" spans="1:27">
      <c r="A295" s="6"/>
      <c r="B295" s="6"/>
      <c r="C295" s="107" t="str">
        <f>ข้อมูลออเดอร์!AR295</f>
        <v>กรุงเทพมหานคร/ Bangkok</v>
      </c>
      <c r="D295" s="108" t="str">
        <f>ข้อมูลออเดอร์!AS295</f>
        <v>บางบอน/ Bang Bon</v>
      </c>
      <c r="E295" s="109" t="str">
        <f t="shared" si="48"/>
        <v/>
      </c>
      <c r="F295" s="109" t="str">
        <f t="shared" si="49"/>
        <v/>
      </c>
      <c r="G295" s="109" t="str">
        <f t="shared" si="50"/>
        <v/>
      </c>
      <c r="H295" s="109" t="str">
        <f t="shared" si="51"/>
        <v/>
      </c>
      <c r="I295" s="109" t="str">
        <f t="shared" si="52"/>
        <v/>
      </c>
      <c r="J295" s="109" t="str">
        <f t="shared" si="53"/>
        <v/>
      </c>
      <c r="K295" s="109" t="str">
        <f t="shared" si="54"/>
        <v/>
      </c>
      <c r="L295" s="109" t="str">
        <f t="shared" si="55"/>
        <v/>
      </c>
      <c r="M295" s="110" t="str">
        <f t="shared" si="56"/>
        <v/>
      </c>
      <c r="N295" s="110" t="str">
        <f t="shared" si="57"/>
        <v/>
      </c>
      <c r="O295" s="110" t="str">
        <f t="shared" si="58"/>
        <v/>
      </c>
      <c r="P295" s="110" t="str">
        <f t="shared" si="59"/>
        <v/>
      </c>
      <c r="Q295" s="111" t="s">
        <v>3938</v>
      </c>
      <c r="R295" s="111" t="s">
        <v>3939</v>
      </c>
      <c r="S295" s="109"/>
      <c r="T295" s="109"/>
      <c r="U295" t="s">
        <v>3938</v>
      </c>
      <c r="V295" t="s">
        <v>3940</v>
      </c>
      <c r="W295" t="s">
        <v>2798</v>
      </c>
      <c r="X295" t="s">
        <v>2201</v>
      </c>
      <c r="Y295" t="s">
        <v>3941</v>
      </c>
      <c r="Z295">
        <v>44090.767662037</v>
      </c>
      <c r="AA295" t="s">
        <v>2800</v>
      </c>
    </row>
    <row r="296" customFormat="1" spans="1:27">
      <c r="A296" s="6"/>
      <c r="B296" s="6"/>
      <c r="C296" s="107" t="str">
        <f>ข้อมูลออเดอร์!AR296</f>
        <v>กรุงเทพมหานคร/ Bangkok</v>
      </c>
      <c r="D296" s="108" t="str">
        <f>ข้อมูลออเดอร์!AS296</f>
        <v>บางบอน/ Bang Bon</v>
      </c>
      <c r="E296" s="109" t="str">
        <f t="shared" si="48"/>
        <v/>
      </c>
      <c r="F296" s="109" t="str">
        <f t="shared" si="49"/>
        <v/>
      </c>
      <c r="G296" s="109" t="str">
        <f t="shared" si="50"/>
        <v/>
      </c>
      <c r="H296" s="109" t="str">
        <f t="shared" si="51"/>
        <v/>
      </c>
      <c r="I296" s="109" t="str">
        <f t="shared" si="52"/>
        <v/>
      </c>
      <c r="J296" s="109" t="str">
        <f t="shared" si="53"/>
        <v/>
      </c>
      <c r="K296" s="109" t="str">
        <f t="shared" si="54"/>
        <v/>
      </c>
      <c r="L296" s="109" t="str">
        <f t="shared" si="55"/>
        <v/>
      </c>
      <c r="M296" s="110" t="str">
        <f t="shared" si="56"/>
        <v/>
      </c>
      <c r="N296" s="110" t="str">
        <f t="shared" si="57"/>
        <v/>
      </c>
      <c r="O296" s="110" t="str">
        <f t="shared" si="58"/>
        <v/>
      </c>
      <c r="P296" s="110" t="str">
        <f t="shared" si="59"/>
        <v/>
      </c>
      <c r="Q296" s="111" t="s">
        <v>3942</v>
      </c>
      <c r="R296" s="111" t="s">
        <v>3943</v>
      </c>
      <c r="S296" s="109"/>
      <c r="T296" s="109"/>
      <c r="U296" t="s">
        <v>3942</v>
      </c>
      <c r="V296" t="s">
        <v>3944</v>
      </c>
      <c r="W296" t="s">
        <v>2798</v>
      </c>
      <c r="X296" t="s">
        <v>2201</v>
      </c>
      <c r="Y296" t="s">
        <v>3945</v>
      </c>
      <c r="Z296">
        <v>44090.7677199074</v>
      </c>
      <c r="AA296" t="s">
        <v>2800</v>
      </c>
    </row>
    <row r="297" customFormat="1" spans="1:27">
      <c r="A297" s="6"/>
      <c r="B297" s="6"/>
      <c r="C297" s="107" t="str">
        <f>ข้อมูลออเดอร์!AR297</f>
        <v>กรุงเทพมหานคร/ Bangkok</v>
      </c>
      <c r="D297" s="108" t="str">
        <f>ข้อมูลออเดอร์!AS297</f>
        <v>บางบอน/ Bang Bon</v>
      </c>
      <c r="E297" s="109" t="str">
        <f t="shared" si="48"/>
        <v/>
      </c>
      <c r="F297" s="109" t="str">
        <f t="shared" si="49"/>
        <v/>
      </c>
      <c r="G297" s="109" t="str">
        <f t="shared" si="50"/>
        <v/>
      </c>
      <c r="H297" s="109" t="str">
        <f t="shared" si="51"/>
        <v/>
      </c>
      <c r="I297" s="109" t="str">
        <f t="shared" si="52"/>
        <v/>
      </c>
      <c r="J297" s="109" t="str">
        <f t="shared" si="53"/>
        <v/>
      </c>
      <c r="K297" s="109" t="str">
        <f t="shared" si="54"/>
        <v/>
      </c>
      <c r="L297" s="109" t="str">
        <f t="shared" si="55"/>
        <v/>
      </c>
      <c r="M297" s="110" t="str">
        <f t="shared" si="56"/>
        <v/>
      </c>
      <c r="N297" s="110" t="str">
        <f t="shared" si="57"/>
        <v/>
      </c>
      <c r="O297" s="110" t="str">
        <f t="shared" si="58"/>
        <v/>
      </c>
      <c r="P297" s="110" t="str">
        <f t="shared" si="59"/>
        <v/>
      </c>
      <c r="Q297" s="111" t="s">
        <v>3946</v>
      </c>
      <c r="R297" s="111" t="s">
        <v>3947</v>
      </c>
      <c r="S297" s="109"/>
      <c r="T297" s="109"/>
      <c r="U297" t="s">
        <v>3946</v>
      </c>
      <c r="V297" t="s">
        <v>3948</v>
      </c>
      <c r="W297" t="s">
        <v>2798</v>
      </c>
      <c r="X297" t="s">
        <v>2201</v>
      </c>
      <c r="Y297" t="s">
        <v>3949</v>
      </c>
      <c r="Z297">
        <v>44090.7677662037</v>
      </c>
      <c r="AA297" t="s">
        <v>2800</v>
      </c>
    </row>
    <row r="298" customFormat="1" spans="1:27">
      <c r="A298" s="6"/>
      <c r="B298" s="6"/>
      <c r="C298" s="107" t="str">
        <f>ข้อมูลออเดอร์!AR298</f>
        <v>กาญจนบุรี/ Kanchanaburi</v>
      </c>
      <c r="D298" s="108" t="str">
        <f>ข้อมูลออเดอร์!AS298</f>
        <v>ท่าม่วง/ Tha Muang</v>
      </c>
      <c r="E298" s="109" t="str">
        <f t="shared" si="48"/>
        <v/>
      </c>
      <c r="F298" s="109" t="str">
        <f t="shared" si="49"/>
        <v/>
      </c>
      <c r="G298" s="109" t="str">
        <f t="shared" si="50"/>
        <v/>
      </c>
      <c r="H298" s="109" t="str">
        <f t="shared" si="51"/>
        <v/>
      </c>
      <c r="I298" s="109" t="str">
        <f t="shared" si="52"/>
        <v/>
      </c>
      <c r="J298" s="109" t="str">
        <f t="shared" si="53"/>
        <v/>
      </c>
      <c r="K298" s="109" t="str">
        <f t="shared" si="54"/>
        <v/>
      </c>
      <c r="L298" s="109" t="str">
        <f t="shared" si="55"/>
        <v/>
      </c>
      <c r="M298" s="110" t="str">
        <f t="shared" si="56"/>
        <v/>
      </c>
      <c r="N298" s="110" t="str">
        <f t="shared" si="57"/>
        <v/>
      </c>
      <c r="O298" s="110" t="str">
        <f t="shared" si="58"/>
        <v/>
      </c>
      <c r="P298" s="110" t="str">
        <f t="shared" si="59"/>
        <v/>
      </c>
      <c r="Q298" s="111" t="s">
        <v>3950</v>
      </c>
      <c r="R298" s="111" t="s">
        <v>3951</v>
      </c>
      <c r="S298" s="109"/>
      <c r="T298" s="109"/>
      <c r="U298" t="s">
        <v>3950</v>
      </c>
      <c r="V298" t="s">
        <v>3952</v>
      </c>
      <c r="W298" t="s">
        <v>2798</v>
      </c>
      <c r="X298" t="s">
        <v>2201</v>
      </c>
      <c r="Y298" t="s">
        <v>3953</v>
      </c>
      <c r="Z298">
        <v>44090.7678587963</v>
      </c>
      <c r="AA298" t="s">
        <v>2800</v>
      </c>
    </row>
    <row r="299" customFormat="1" spans="1:27">
      <c r="A299" s="6"/>
      <c r="B299" s="6"/>
      <c r="C299" s="107" t="str">
        <f>ข้อมูลออเดอร์!AR299</f>
        <v>กาญจนบุรี/ Kanchanaburi</v>
      </c>
      <c r="D299" s="108" t="str">
        <f>ข้อมูลออเดอร์!AS299</f>
        <v>ท่าม่วง/ Tha Muang</v>
      </c>
      <c r="E299" s="109" t="str">
        <f t="shared" si="48"/>
        <v/>
      </c>
      <c r="F299" s="109" t="str">
        <f t="shared" si="49"/>
        <v/>
      </c>
      <c r="G299" s="109" t="str">
        <f t="shared" si="50"/>
        <v/>
      </c>
      <c r="H299" s="109" t="str">
        <f t="shared" si="51"/>
        <v/>
      </c>
      <c r="I299" s="109" t="str">
        <f t="shared" si="52"/>
        <v/>
      </c>
      <c r="J299" s="109" t="str">
        <f t="shared" si="53"/>
        <v/>
      </c>
      <c r="K299" s="109" t="str">
        <f t="shared" si="54"/>
        <v/>
      </c>
      <c r="L299" s="109" t="str">
        <f t="shared" si="55"/>
        <v/>
      </c>
      <c r="M299" s="110" t="str">
        <f t="shared" si="56"/>
        <v/>
      </c>
      <c r="N299" s="110" t="str">
        <f t="shared" si="57"/>
        <v/>
      </c>
      <c r="O299" s="110" t="str">
        <f t="shared" si="58"/>
        <v/>
      </c>
      <c r="P299" s="110" t="str">
        <f t="shared" si="59"/>
        <v/>
      </c>
      <c r="Q299" s="111" t="s">
        <v>3954</v>
      </c>
      <c r="R299" s="111" t="s">
        <v>2734</v>
      </c>
      <c r="S299" s="109"/>
      <c r="T299" s="109"/>
      <c r="U299" t="s">
        <v>3954</v>
      </c>
      <c r="V299" t="s">
        <v>3955</v>
      </c>
      <c r="W299" t="s">
        <v>2798</v>
      </c>
      <c r="X299" t="s">
        <v>2201</v>
      </c>
      <c r="Y299" t="s">
        <v>3956</v>
      </c>
      <c r="Z299">
        <v>45125.4609143519</v>
      </c>
      <c r="AA299" t="s">
        <v>2800</v>
      </c>
    </row>
    <row r="300" customFormat="1" spans="1:27">
      <c r="A300" s="6"/>
      <c r="B300" s="6"/>
      <c r="C300" s="107" t="str">
        <f>ข้อมูลออเดอร์!AR300</f>
        <v>กาญจนบุรี/ Kanchanaburi</v>
      </c>
      <c r="D300" s="108" t="str">
        <f>ข้อมูลออเดอร์!AS300</f>
        <v>ท่าม่วง/ Tha Muang</v>
      </c>
      <c r="E300" s="109" t="str">
        <f t="shared" si="48"/>
        <v/>
      </c>
      <c r="F300" s="109" t="str">
        <f t="shared" si="49"/>
        <v/>
      </c>
      <c r="G300" s="109" t="str">
        <f t="shared" si="50"/>
        <v/>
      </c>
      <c r="H300" s="109" t="str">
        <f t="shared" si="51"/>
        <v/>
      </c>
      <c r="I300" s="109" t="str">
        <f t="shared" si="52"/>
        <v/>
      </c>
      <c r="J300" s="109" t="str">
        <f t="shared" si="53"/>
        <v/>
      </c>
      <c r="K300" s="109" t="str">
        <f t="shared" si="54"/>
        <v/>
      </c>
      <c r="L300" s="109" t="str">
        <f t="shared" si="55"/>
        <v/>
      </c>
      <c r="M300" s="110" t="str">
        <f t="shared" si="56"/>
        <v/>
      </c>
      <c r="N300" s="110" t="str">
        <f t="shared" si="57"/>
        <v/>
      </c>
      <c r="O300" s="110" t="str">
        <f t="shared" si="58"/>
        <v/>
      </c>
      <c r="P300" s="110" t="str">
        <f t="shared" si="59"/>
        <v/>
      </c>
      <c r="Q300" s="111" t="s">
        <v>3957</v>
      </c>
      <c r="R300" s="111" t="s">
        <v>3958</v>
      </c>
      <c r="S300" s="109"/>
      <c r="T300" s="109"/>
      <c r="U300" t="s">
        <v>3957</v>
      </c>
      <c r="V300" t="s">
        <v>3959</v>
      </c>
      <c r="W300" t="s">
        <v>2798</v>
      </c>
      <c r="X300" t="s">
        <v>2201</v>
      </c>
      <c r="Y300" t="s">
        <v>3960</v>
      </c>
      <c r="Z300">
        <v>44090.7679398148</v>
      </c>
      <c r="AA300" t="s">
        <v>2800</v>
      </c>
    </row>
    <row r="301" customFormat="1" spans="1:27">
      <c r="A301" s="6"/>
      <c r="B301" s="6"/>
      <c r="C301" s="107" t="str">
        <f>ข้อมูลออเดอร์!AR301</f>
        <v>ร้อยเอ็ด/ Roi Et</v>
      </c>
      <c r="D301" s="108" t="str">
        <f>ข้อมูลออเดอร์!AS301</f>
        <v>เมืองร้อยเอ็ด/ Mueang Roi Et</v>
      </c>
      <c r="E301" s="109" t="str">
        <f t="shared" si="48"/>
        <v/>
      </c>
      <c r="F301" s="109" t="str">
        <f t="shared" si="49"/>
        <v/>
      </c>
      <c r="G301" s="109" t="str">
        <f t="shared" si="50"/>
        <v/>
      </c>
      <c r="H301" s="109" t="str">
        <f t="shared" si="51"/>
        <v/>
      </c>
      <c r="I301" s="109" t="str">
        <f t="shared" si="52"/>
        <v/>
      </c>
      <c r="J301" s="109" t="str">
        <f t="shared" si="53"/>
        <v/>
      </c>
      <c r="K301" s="109" t="str">
        <f t="shared" si="54"/>
        <v/>
      </c>
      <c r="L301" s="109" t="str">
        <f t="shared" si="55"/>
        <v/>
      </c>
      <c r="M301" s="110" t="str">
        <f t="shared" si="56"/>
        <v/>
      </c>
      <c r="N301" s="110" t="str">
        <f t="shared" si="57"/>
        <v/>
      </c>
      <c r="O301" s="110" t="str">
        <f t="shared" si="58"/>
        <v/>
      </c>
      <c r="P301" s="110" t="str">
        <f t="shared" si="59"/>
        <v/>
      </c>
      <c r="Q301" s="111" t="s">
        <v>3961</v>
      </c>
      <c r="R301" s="111" t="s">
        <v>3962</v>
      </c>
      <c r="S301" s="109"/>
      <c r="T301" s="109"/>
      <c r="U301" t="s">
        <v>3961</v>
      </c>
      <c r="V301" t="s">
        <v>3963</v>
      </c>
      <c r="W301" t="s">
        <v>2798</v>
      </c>
      <c r="X301" t="s">
        <v>2201</v>
      </c>
      <c r="Y301" t="s">
        <v>3964</v>
      </c>
      <c r="Z301">
        <v>45125.460787037</v>
      </c>
      <c r="AA301" t="s">
        <v>2800</v>
      </c>
    </row>
    <row r="302" customFormat="1" spans="1:27">
      <c r="A302" s="6"/>
      <c r="B302" s="6"/>
      <c r="C302" s="107" t="str">
        <f>ข้อมูลออเดอร์!AR302</f>
        <v>ร้อยเอ็ด/ Roi Et</v>
      </c>
      <c r="D302" s="108" t="str">
        <f>ข้อมูลออเดอร์!AS302</f>
        <v>เมืองร้อยเอ็ด/ Mueang Roi Et</v>
      </c>
      <c r="E302" s="109" t="str">
        <f t="shared" si="48"/>
        <v/>
      </c>
      <c r="F302" s="109" t="str">
        <f t="shared" si="49"/>
        <v/>
      </c>
      <c r="G302" s="109" t="str">
        <f t="shared" si="50"/>
        <v/>
      </c>
      <c r="H302" s="109" t="str">
        <f t="shared" si="51"/>
        <v/>
      </c>
      <c r="I302" s="109" t="str">
        <f t="shared" si="52"/>
        <v/>
      </c>
      <c r="J302" s="109" t="str">
        <f t="shared" si="53"/>
        <v/>
      </c>
      <c r="K302" s="109" t="str">
        <f t="shared" si="54"/>
        <v/>
      </c>
      <c r="L302" s="109" t="str">
        <f t="shared" si="55"/>
        <v/>
      </c>
      <c r="M302" s="110" t="str">
        <f t="shared" si="56"/>
        <v/>
      </c>
      <c r="N302" s="110" t="str">
        <f t="shared" si="57"/>
        <v/>
      </c>
      <c r="O302" s="110" t="str">
        <f t="shared" si="58"/>
        <v/>
      </c>
      <c r="P302" s="110" t="str">
        <f t="shared" si="59"/>
        <v/>
      </c>
      <c r="Q302" s="111" t="s">
        <v>2300</v>
      </c>
      <c r="R302" s="111" t="s">
        <v>2302</v>
      </c>
      <c r="S302" s="109"/>
      <c r="T302" s="109"/>
      <c r="U302" t="s">
        <v>2300</v>
      </c>
      <c r="V302" t="s">
        <v>3965</v>
      </c>
      <c r="W302" t="s">
        <v>2798</v>
      </c>
      <c r="X302" t="s">
        <v>2201</v>
      </c>
      <c r="Y302" t="s">
        <v>3966</v>
      </c>
      <c r="Z302">
        <v>45125.4606481481</v>
      </c>
      <c r="AA302" t="s">
        <v>2800</v>
      </c>
    </row>
    <row r="303" customFormat="1" spans="1:27">
      <c r="A303" s="6"/>
      <c r="B303" s="6"/>
      <c r="C303" s="107" t="str">
        <f>ข้อมูลออเดอร์!AR303</f>
        <v>ร้อยเอ็ด/ Roi Et</v>
      </c>
      <c r="D303" s="108" t="str">
        <f>ข้อมูลออเดอร์!AS303</f>
        <v>เมืองร้อยเอ็ด/ Mueang Roi Et</v>
      </c>
      <c r="E303" s="109" t="str">
        <f t="shared" si="48"/>
        <v/>
      </c>
      <c r="F303" s="109" t="str">
        <f t="shared" si="49"/>
        <v/>
      </c>
      <c r="G303" s="109" t="str">
        <f t="shared" si="50"/>
        <v/>
      </c>
      <c r="H303" s="109" t="str">
        <f t="shared" si="51"/>
        <v/>
      </c>
      <c r="I303" s="109" t="str">
        <f t="shared" si="52"/>
        <v/>
      </c>
      <c r="J303" s="109" t="str">
        <f t="shared" si="53"/>
        <v/>
      </c>
      <c r="K303" s="109" t="str">
        <f t="shared" si="54"/>
        <v/>
      </c>
      <c r="L303" s="109" t="str">
        <f t="shared" si="55"/>
        <v/>
      </c>
      <c r="M303" s="110" t="str">
        <f t="shared" si="56"/>
        <v/>
      </c>
      <c r="N303" s="110" t="str">
        <f t="shared" si="57"/>
        <v/>
      </c>
      <c r="O303" s="110" t="str">
        <f t="shared" si="58"/>
        <v/>
      </c>
      <c r="P303" s="110" t="str">
        <f t="shared" si="59"/>
        <v/>
      </c>
      <c r="Q303" s="111" t="s">
        <v>3967</v>
      </c>
      <c r="R303" s="111" t="s">
        <v>3968</v>
      </c>
      <c r="S303" s="109"/>
      <c r="T303" s="109"/>
      <c r="U303" t="s">
        <v>3967</v>
      </c>
      <c r="V303" t="s">
        <v>3969</v>
      </c>
      <c r="W303" t="s">
        <v>2798</v>
      </c>
      <c r="X303" t="s">
        <v>2201</v>
      </c>
      <c r="Y303" t="s">
        <v>3970</v>
      </c>
      <c r="Z303">
        <v>44090.7680787037</v>
      </c>
      <c r="AA303" t="s">
        <v>2800</v>
      </c>
    </row>
    <row r="304" customFormat="1" spans="1:27">
      <c r="A304" s="6"/>
      <c r="B304" s="6"/>
      <c r="C304" s="107" t="str">
        <f>ข้อมูลออเดอร์!AR304</f>
        <v>นครศรีธรรมราช/ Nakhon Si Thammarat</v>
      </c>
      <c r="D304" s="108" t="str">
        <f>ข้อมูลออเดอร์!AS304</f>
        <v>เมืองนครศรีธรรมราช/ Mueang Nakhon Si Thammarat</v>
      </c>
      <c r="E304" s="109" t="str">
        <f t="shared" si="48"/>
        <v/>
      </c>
      <c r="F304" s="109" t="str">
        <f t="shared" si="49"/>
        <v/>
      </c>
      <c r="G304" s="109" t="str">
        <f t="shared" si="50"/>
        <v/>
      </c>
      <c r="H304" s="109" t="str">
        <f t="shared" si="51"/>
        <v/>
      </c>
      <c r="I304" s="109" t="str">
        <f t="shared" si="52"/>
        <v/>
      </c>
      <c r="J304" s="109" t="str">
        <f t="shared" si="53"/>
        <v/>
      </c>
      <c r="K304" s="109" t="str">
        <f t="shared" si="54"/>
        <v/>
      </c>
      <c r="L304" s="109" t="str">
        <f t="shared" si="55"/>
        <v/>
      </c>
      <c r="M304" s="110" t="str">
        <f t="shared" si="56"/>
        <v/>
      </c>
      <c r="N304" s="110" t="str">
        <f t="shared" si="57"/>
        <v/>
      </c>
      <c r="O304" s="110" t="str">
        <f t="shared" si="58"/>
        <v/>
      </c>
      <c r="P304" s="110" t="str">
        <f t="shared" si="59"/>
        <v/>
      </c>
      <c r="Q304" s="111" t="s">
        <v>3971</v>
      </c>
      <c r="R304" s="111" t="s">
        <v>3972</v>
      </c>
      <c r="S304" s="109"/>
      <c r="T304" s="109"/>
      <c r="U304" t="s">
        <v>3971</v>
      </c>
      <c r="V304" t="s">
        <v>3973</v>
      </c>
      <c r="W304" t="s">
        <v>2798</v>
      </c>
      <c r="X304" t="s">
        <v>2201</v>
      </c>
      <c r="Y304" t="s">
        <v>3974</v>
      </c>
      <c r="Z304">
        <v>44090.7681134259</v>
      </c>
      <c r="AA304" t="s">
        <v>2800</v>
      </c>
    </row>
    <row r="305" customFormat="1" spans="1:27">
      <c r="A305" s="6"/>
      <c r="B305" s="6"/>
      <c r="C305" s="107" t="str">
        <f>ข้อมูลออเดอร์!AR305</f>
        <v>นครศรีธรรมราช/ Nakhon Si Thammarat</v>
      </c>
      <c r="D305" s="108" t="str">
        <f>ข้อมูลออเดอร์!AS305</f>
        <v>เมืองนครศรีธรรมราช/ Mueang Nakhon Si Thammarat</v>
      </c>
      <c r="E305" s="109" t="str">
        <f t="shared" si="48"/>
        <v/>
      </c>
      <c r="F305" s="109" t="str">
        <f t="shared" si="49"/>
        <v/>
      </c>
      <c r="G305" s="109" t="str">
        <f t="shared" si="50"/>
        <v/>
      </c>
      <c r="H305" s="109" t="str">
        <f t="shared" si="51"/>
        <v/>
      </c>
      <c r="I305" s="109" t="str">
        <f t="shared" si="52"/>
        <v/>
      </c>
      <c r="J305" s="109" t="str">
        <f t="shared" si="53"/>
        <v/>
      </c>
      <c r="K305" s="109" t="str">
        <f t="shared" si="54"/>
        <v/>
      </c>
      <c r="L305" s="109" t="str">
        <f t="shared" si="55"/>
        <v/>
      </c>
      <c r="M305" s="110" t="str">
        <f t="shared" si="56"/>
        <v/>
      </c>
      <c r="N305" s="110" t="str">
        <f t="shared" si="57"/>
        <v/>
      </c>
      <c r="O305" s="110" t="str">
        <f t="shared" si="58"/>
        <v/>
      </c>
      <c r="P305" s="110" t="str">
        <f t="shared" si="59"/>
        <v/>
      </c>
      <c r="Q305" s="111" t="s">
        <v>236</v>
      </c>
      <c r="R305" s="111" t="s">
        <v>3975</v>
      </c>
      <c r="S305" s="109"/>
      <c r="T305" s="109"/>
      <c r="U305" t="s">
        <v>236</v>
      </c>
      <c r="V305" t="s">
        <v>3976</v>
      </c>
      <c r="W305" t="s">
        <v>2798</v>
      </c>
      <c r="X305" t="s">
        <v>2201</v>
      </c>
      <c r="Y305" t="s">
        <v>3977</v>
      </c>
      <c r="Z305">
        <v>44090.7681597222</v>
      </c>
      <c r="AA305" t="s">
        <v>2800</v>
      </c>
    </row>
    <row r="306" customFormat="1" spans="1:27">
      <c r="A306" s="6"/>
      <c r="B306" s="6"/>
      <c r="C306" s="107" t="str">
        <f>ข้อมูลออเดอร์!AR306</f>
        <v>นครศรีธรรมราช/ Nakhon Si Thammarat</v>
      </c>
      <c r="D306" s="108" t="str">
        <f>ข้อมูลออเดอร์!AS306</f>
        <v>เมืองนครศรีธรรมราช/ Mueang Nakhon Si Thammarat</v>
      </c>
      <c r="E306" s="109" t="str">
        <f t="shared" si="48"/>
        <v/>
      </c>
      <c r="F306" s="109" t="str">
        <f t="shared" si="49"/>
        <v/>
      </c>
      <c r="G306" s="109" t="str">
        <f t="shared" si="50"/>
        <v/>
      </c>
      <c r="H306" s="109" t="str">
        <f t="shared" si="51"/>
        <v/>
      </c>
      <c r="I306" s="109" t="str">
        <f t="shared" si="52"/>
        <v/>
      </c>
      <c r="J306" s="109" t="str">
        <f t="shared" si="53"/>
        <v/>
      </c>
      <c r="K306" s="109" t="str">
        <f t="shared" si="54"/>
        <v/>
      </c>
      <c r="L306" s="109" t="str">
        <f t="shared" si="55"/>
        <v/>
      </c>
      <c r="M306" s="110" t="str">
        <f t="shared" si="56"/>
        <v/>
      </c>
      <c r="N306" s="110" t="str">
        <f t="shared" si="57"/>
        <v/>
      </c>
      <c r="O306" s="110" t="str">
        <f t="shared" si="58"/>
        <v/>
      </c>
      <c r="P306" s="110" t="str">
        <f t="shared" si="59"/>
        <v/>
      </c>
      <c r="Q306" s="111" t="s">
        <v>3978</v>
      </c>
      <c r="R306" s="111" t="s">
        <v>3979</v>
      </c>
      <c r="S306" s="109"/>
      <c r="T306" s="109"/>
      <c r="U306" t="s">
        <v>3978</v>
      </c>
      <c r="V306" t="s">
        <v>3980</v>
      </c>
      <c r="W306" t="s">
        <v>2798</v>
      </c>
      <c r="X306" t="s">
        <v>2201</v>
      </c>
      <c r="Y306" t="s">
        <v>3981</v>
      </c>
      <c r="Z306">
        <v>44090.7681944444</v>
      </c>
      <c r="AA306" t="s">
        <v>2800</v>
      </c>
    </row>
    <row r="307" customFormat="1" spans="1:27">
      <c r="A307" s="6"/>
      <c r="B307" s="6"/>
      <c r="C307" s="107" t="str">
        <f>ข้อมูลออเดอร์!AR307</f>
        <v>นครราชสีมา/ Nakhon Ratchasima</v>
      </c>
      <c r="D307" s="108" t="str">
        <f>ข้อมูลออเดอร์!AS307</f>
        <v>เมืองนครราชสีมา/ Mueng Nakorn Ratchasima</v>
      </c>
      <c r="E307" s="109" t="str">
        <f t="shared" si="48"/>
        <v/>
      </c>
      <c r="F307" s="109" t="str">
        <f t="shared" si="49"/>
        <v/>
      </c>
      <c r="G307" s="109" t="str">
        <f t="shared" si="50"/>
        <v/>
      </c>
      <c r="H307" s="109" t="str">
        <f t="shared" si="51"/>
        <v/>
      </c>
      <c r="I307" s="109" t="str">
        <f t="shared" si="52"/>
        <v/>
      </c>
      <c r="J307" s="109" t="str">
        <f t="shared" si="53"/>
        <v/>
      </c>
      <c r="K307" s="109" t="str">
        <f t="shared" si="54"/>
        <v/>
      </c>
      <c r="L307" s="109" t="str">
        <f t="shared" si="55"/>
        <v/>
      </c>
      <c r="M307" s="110" t="str">
        <f t="shared" si="56"/>
        <v/>
      </c>
      <c r="N307" s="110" t="str">
        <f t="shared" si="57"/>
        <v/>
      </c>
      <c r="O307" s="110" t="str">
        <f t="shared" si="58"/>
        <v/>
      </c>
      <c r="P307" s="110" t="str">
        <f t="shared" si="59"/>
        <v/>
      </c>
      <c r="Q307" s="111" t="s">
        <v>3982</v>
      </c>
      <c r="R307" s="111" t="s">
        <v>3983</v>
      </c>
      <c r="S307" s="109"/>
      <c r="T307" s="109"/>
      <c r="U307" t="s">
        <v>3982</v>
      </c>
      <c r="V307" t="s">
        <v>3984</v>
      </c>
      <c r="W307" t="s">
        <v>2798</v>
      </c>
      <c r="X307" t="s">
        <v>268</v>
      </c>
      <c r="Y307" t="s">
        <v>3985</v>
      </c>
      <c r="Z307">
        <v>44090.7682523148</v>
      </c>
      <c r="AA307" t="s">
        <v>2800</v>
      </c>
    </row>
    <row r="308" customFormat="1" spans="1:27">
      <c r="A308" s="6"/>
      <c r="B308" s="6"/>
      <c r="C308" s="107" t="str">
        <f>ข้อมูลออเดอร์!AR308</f>
        <v>นครราชสีมา/ Nakhon Ratchasima</v>
      </c>
      <c r="D308" s="108" t="str">
        <f>ข้อมูลออเดอร์!AS308</f>
        <v>เมืองนครราชสีมา/ Mueng Nakorn Ratchasima</v>
      </c>
      <c r="E308" s="109" t="str">
        <f t="shared" si="48"/>
        <v/>
      </c>
      <c r="F308" s="109" t="str">
        <f t="shared" si="49"/>
        <v/>
      </c>
      <c r="G308" s="109" t="str">
        <f t="shared" si="50"/>
        <v/>
      </c>
      <c r="H308" s="109" t="str">
        <f t="shared" si="51"/>
        <v/>
      </c>
      <c r="I308" s="109" t="str">
        <f t="shared" si="52"/>
        <v/>
      </c>
      <c r="J308" s="109" t="str">
        <f t="shared" si="53"/>
        <v/>
      </c>
      <c r="K308" s="109" t="str">
        <f t="shared" si="54"/>
        <v/>
      </c>
      <c r="L308" s="109" t="str">
        <f t="shared" si="55"/>
        <v/>
      </c>
      <c r="M308" s="110" t="str">
        <f t="shared" si="56"/>
        <v/>
      </c>
      <c r="N308" s="110" t="str">
        <f t="shared" si="57"/>
        <v/>
      </c>
      <c r="O308" s="110" t="str">
        <f t="shared" si="58"/>
        <v/>
      </c>
      <c r="P308" s="110" t="str">
        <f t="shared" si="59"/>
        <v/>
      </c>
      <c r="Q308" s="111" t="s">
        <v>2108</v>
      </c>
      <c r="R308" s="111" t="s">
        <v>2109</v>
      </c>
      <c r="S308" s="109"/>
      <c r="T308" s="109"/>
      <c r="U308" t="s">
        <v>2108</v>
      </c>
      <c r="V308" t="s">
        <v>3986</v>
      </c>
      <c r="W308" t="s">
        <v>2798</v>
      </c>
      <c r="X308" t="s">
        <v>268</v>
      </c>
      <c r="Y308" t="s">
        <v>3987</v>
      </c>
      <c r="Z308">
        <v>45125.4455671296</v>
      </c>
      <c r="AA308" t="s">
        <v>2800</v>
      </c>
    </row>
    <row r="309" customFormat="1" spans="1:27">
      <c r="A309" s="6"/>
      <c r="B309" s="6"/>
      <c r="C309" s="107" t="str">
        <f>ข้อมูลออเดอร์!AR309</f>
        <v>นครราชสีมา/ Nakhon Ratchasima</v>
      </c>
      <c r="D309" s="108" t="str">
        <f>ข้อมูลออเดอร์!AS309</f>
        <v>เมืองนครราชสีมา/ Mueng Nakorn Ratchasima</v>
      </c>
      <c r="E309" s="109" t="str">
        <f t="shared" si="48"/>
        <v/>
      </c>
      <c r="F309" s="109" t="str">
        <f t="shared" si="49"/>
        <v/>
      </c>
      <c r="G309" s="109" t="str">
        <f t="shared" si="50"/>
        <v/>
      </c>
      <c r="H309" s="109" t="str">
        <f t="shared" si="51"/>
        <v/>
      </c>
      <c r="I309" s="109" t="str">
        <f t="shared" si="52"/>
        <v/>
      </c>
      <c r="J309" s="109" t="str">
        <f t="shared" si="53"/>
        <v/>
      </c>
      <c r="K309" s="109" t="str">
        <f t="shared" si="54"/>
        <v/>
      </c>
      <c r="L309" s="109" t="str">
        <f t="shared" si="55"/>
        <v/>
      </c>
      <c r="M309" s="110" t="str">
        <f t="shared" si="56"/>
        <v/>
      </c>
      <c r="N309" s="110" t="str">
        <f t="shared" si="57"/>
        <v/>
      </c>
      <c r="O309" s="110" t="str">
        <f t="shared" si="58"/>
        <v/>
      </c>
      <c r="P309" s="110" t="str">
        <f t="shared" si="59"/>
        <v/>
      </c>
      <c r="Q309" s="111" t="s">
        <v>623</v>
      </c>
      <c r="R309" s="111" t="s">
        <v>625</v>
      </c>
      <c r="S309" s="109"/>
      <c r="T309" s="109"/>
      <c r="U309" t="s">
        <v>623</v>
      </c>
      <c r="V309" t="s">
        <v>3988</v>
      </c>
      <c r="W309" t="s">
        <v>2798</v>
      </c>
      <c r="X309" t="s">
        <v>268</v>
      </c>
      <c r="Y309" t="s">
        <v>3989</v>
      </c>
      <c r="Z309">
        <v>45125.4454398148</v>
      </c>
      <c r="AA309" t="s">
        <v>2800</v>
      </c>
    </row>
    <row r="310" customFormat="1" spans="1:27">
      <c r="A310" s="6"/>
      <c r="B310" s="6"/>
      <c r="C310" s="107" t="str">
        <f>ข้อมูลออเดอร์!AR310</f>
        <v>ชัยภูมิ/ Chaiyaphum</v>
      </c>
      <c r="D310" s="108" t="str">
        <f>ข้อมูลออเดอร์!AS310</f>
        <v>เมืองชัยภูมิ/ Mueang Chaiyaphum</v>
      </c>
      <c r="E310" s="109" t="str">
        <f t="shared" si="48"/>
        <v/>
      </c>
      <c r="F310" s="109" t="str">
        <f t="shared" si="49"/>
        <v/>
      </c>
      <c r="G310" s="109" t="str">
        <f t="shared" si="50"/>
        <v/>
      </c>
      <c r="H310" s="109" t="str">
        <f t="shared" si="51"/>
        <v/>
      </c>
      <c r="I310" s="109" t="str">
        <f t="shared" si="52"/>
        <v/>
      </c>
      <c r="J310" s="109" t="str">
        <f t="shared" si="53"/>
        <v/>
      </c>
      <c r="K310" s="109" t="str">
        <f t="shared" si="54"/>
        <v/>
      </c>
      <c r="L310" s="109" t="str">
        <f t="shared" si="55"/>
        <v/>
      </c>
      <c r="M310" s="110" t="str">
        <f t="shared" si="56"/>
        <v/>
      </c>
      <c r="N310" s="110" t="str">
        <f t="shared" si="57"/>
        <v/>
      </c>
      <c r="O310" s="110" t="str">
        <f t="shared" si="58"/>
        <v/>
      </c>
      <c r="P310" s="110" t="str">
        <f t="shared" si="59"/>
        <v/>
      </c>
      <c r="Q310" s="111" t="s">
        <v>920</v>
      </c>
      <c r="R310" s="111" t="s">
        <v>269</v>
      </c>
      <c r="S310" s="109"/>
      <c r="T310" s="109"/>
      <c r="U310" t="s">
        <v>920</v>
      </c>
      <c r="V310" t="s">
        <v>3990</v>
      </c>
      <c r="W310" t="s">
        <v>2798</v>
      </c>
      <c r="X310" t="s">
        <v>268</v>
      </c>
      <c r="Y310" t="s">
        <v>3991</v>
      </c>
      <c r="Z310">
        <v>45125.4445833333</v>
      </c>
      <c r="AA310" t="s">
        <v>2800</v>
      </c>
    </row>
    <row r="311" customFormat="1" spans="1:27">
      <c r="A311" s="6"/>
      <c r="B311" s="6"/>
      <c r="C311" s="107" t="str">
        <f>ข้อมูลออเดอร์!AR311</f>
        <v>ชัยภูมิ/ Chaiyaphum</v>
      </c>
      <c r="D311" s="108" t="str">
        <f>ข้อมูลออเดอร์!AS311</f>
        <v>เมืองชัยภูมิ/ Mueang Chaiyaphum</v>
      </c>
      <c r="E311" s="109" t="str">
        <f t="shared" si="48"/>
        <v/>
      </c>
      <c r="F311" s="109" t="str">
        <f t="shared" si="49"/>
        <v/>
      </c>
      <c r="G311" s="109" t="str">
        <f t="shared" si="50"/>
        <v/>
      </c>
      <c r="H311" s="109" t="str">
        <f t="shared" si="51"/>
        <v/>
      </c>
      <c r="I311" s="109" t="str">
        <f t="shared" si="52"/>
        <v/>
      </c>
      <c r="J311" s="109" t="str">
        <f t="shared" si="53"/>
        <v/>
      </c>
      <c r="K311" s="109" t="str">
        <f t="shared" si="54"/>
        <v/>
      </c>
      <c r="L311" s="109" t="str">
        <f t="shared" si="55"/>
        <v/>
      </c>
      <c r="M311" s="110" t="str">
        <f t="shared" si="56"/>
        <v/>
      </c>
      <c r="N311" s="110" t="str">
        <f t="shared" si="57"/>
        <v/>
      </c>
      <c r="O311" s="110" t="str">
        <f t="shared" si="58"/>
        <v/>
      </c>
      <c r="P311" s="110" t="str">
        <f t="shared" si="59"/>
        <v/>
      </c>
      <c r="Q311" s="111" t="s">
        <v>1248</v>
      </c>
      <c r="R311" s="111" t="s">
        <v>1250</v>
      </c>
      <c r="S311" s="109"/>
      <c r="T311" s="109"/>
      <c r="U311" t="s">
        <v>1248</v>
      </c>
      <c r="V311" t="s">
        <v>3992</v>
      </c>
      <c r="W311" t="s">
        <v>2798</v>
      </c>
      <c r="X311" t="s">
        <v>268</v>
      </c>
      <c r="Y311" t="s">
        <v>3993</v>
      </c>
      <c r="Z311">
        <v>45125.4452893519</v>
      </c>
      <c r="AA311" t="s">
        <v>2800</v>
      </c>
    </row>
    <row r="312" customFormat="1" spans="1:27">
      <c r="A312" s="6"/>
      <c r="B312" s="6"/>
      <c r="C312" s="107" t="str">
        <f>ข้อมูลออเดอร์!AR312</f>
        <v>ชัยภูมิ/ Chaiyaphum</v>
      </c>
      <c r="D312" s="108" t="str">
        <f>ข้อมูลออเดอร์!AS312</f>
        <v>เมืองชัยภูมิ/ Mueang Chaiyaphum</v>
      </c>
      <c r="E312" s="109" t="str">
        <f t="shared" si="48"/>
        <v/>
      </c>
      <c r="F312" s="109" t="str">
        <f t="shared" si="49"/>
        <v/>
      </c>
      <c r="G312" s="109" t="str">
        <f t="shared" si="50"/>
        <v/>
      </c>
      <c r="H312" s="109" t="str">
        <f t="shared" si="51"/>
        <v/>
      </c>
      <c r="I312" s="109" t="str">
        <f t="shared" si="52"/>
        <v/>
      </c>
      <c r="J312" s="109" t="str">
        <f t="shared" si="53"/>
        <v/>
      </c>
      <c r="K312" s="109" t="str">
        <f t="shared" si="54"/>
        <v/>
      </c>
      <c r="L312" s="109" t="str">
        <f t="shared" si="55"/>
        <v/>
      </c>
      <c r="M312" s="110" t="str">
        <f t="shared" si="56"/>
        <v/>
      </c>
      <c r="N312" s="110" t="str">
        <f t="shared" si="57"/>
        <v/>
      </c>
      <c r="O312" s="110" t="str">
        <f t="shared" si="58"/>
        <v/>
      </c>
      <c r="P312" s="110" t="str">
        <f t="shared" si="59"/>
        <v/>
      </c>
      <c r="Q312" s="111" t="s">
        <v>503</v>
      </c>
      <c r="R312" s="111" t="s">
        <v>505</v>
      </c>
      <c r="S312" s="109"/>
      <c r="T312" s="109"/>
      <c r="U312" t="s">
        <v>503</v>
      </c>
      <c r="V312" t="s">
        <v>3994</v>
      </c>
      <c r="W312" t="s">
        <v>2798</v>
      </c>
      <c r="X312" t="s">
        <v>268</v>
      </c>
      <c r="Y312" t="s">
        <v>3995</v>
      </c>
      <c r="Z312">
        <v>45125.4443634259</v>
      </c>
      <c r="AA312" t="s">
        <v>2800</v>
      </c>
    </row>
    <row r="313" customFormat="1" spans="1:27">
      <c r="A313" s="6"/>
      <c r="B313" s="6"/>
      <c r="C313" s="107" t="str">
        <f>ข้อมูลออเดอร์!AR313</f>
        <v>สมุทรสาคร/ Samut Sakhon</v>
      </c>
      <c r="D313" s="108" t="str">
        <f>ข้อมูลออเดอร์!AS313</f>
        <v>เมืองสมุทรสาคร/ Mueang Samut Sakhon</v>
      </c>
      <c r="E313" s="109" t="str">
        <f t="shared" si="48"/>
        <v/>
      </c>
      <c r="F313" s="109" t="str">
        <f t="shared" si="49"/>
        <v/>
      </c>
      <c r="G313" s="109" t="str">
        <f t="shared" si="50"/>
        <v/>
      </c>
      <c r="H313" s="109" t="str">
        <f t="shared" si="51"/>
        <v/>
      </c>
      <c r="I313" s="109" t="str">
        <f t="shared" si="52"/>
        <v/>
      </c>
      <c r="J313" s="109" t="str">
        <f t="shared" si="53"/>
        <v/>
      </c>
      <c r="K313" s="109" t="str">
        <f t="shared" si="54"/>
        <v/>
      </c>
      <c r="L313" s="109" t="str">
        <f t="shared" si="55"/>
        <v/>
      </c>
      <c r="M313" s="110" t="str">
        <f t="shared" si="56"/>
        <v/>
      </c>
      <c r="N313" s="110" t="str">
        <f t="shared" si="57"/>
        <v/>
      </c>
      <c r="O313" s="110" t="str">
        <f t="shared" si="58"/>
        <v/>
      </c>
      <c r="P313" s="110" t="str">
        <f t="shared" si="59"/>
        <v/>
      </c>
      <c r="Q313" s="111" t="s">
        <v>1707</v>
      </c>
      <c r="R313" s="111" t="s">
        <v>1709</v>
      </c>
      <c r="S313" s="109"/>
      <c r="T313" s="109"/>
      <c r="U313" t="s">
        <v>1707</v>
      </c>
      <c r="V313" t="s">
        <v>3996</v>
      </c>
      <c r="W313" t="s">
        <v>2798</v>
      </c>
      <c r="X313" t="s">
        <v>1708</v>
      </c>
      <c r="Y313" t="s">
        <v>3997</v>
      </c>
      <c r="Z313">
        <v>44090.7685185185</v>
      </c>
      <c r="AA313" t="s">
        <v>2800</v>
      </c>
    </row>
    <row r="314" customFormat="1" spans="1:27">
      <c r="A314" s="6"/>
      <c r="B314" s="6"/>
      <c r="C314" s="107" t="str">
        <f>ข้อมูลออเดอร์!AR314</f>
        <v>สมุทรสาคร/ Samut Sakhon</v>
      </c>
      <c r="D314" s="108" t="str">
        <f>ข้อมูลออเดอร์!AS314</f>
        <v>เมืองสมุทรสาคร/ Mueang Samut Sakhon</v>
      </c>
      <c r="E314" s="109" t="str">
        <f t="shared" si="48"/>
        <v/>
      </c>
      <c r="F314" s="109" t="str">
        <f t="shared" si="49"/>
        <v/>
      </c>
      <c r="G314" s="109" t="str">
        <f t="shared" si="50"/>
        <v/>
      </c>
      <c r="H314" s="109" t="str">
        <f t="shared" si="51"/>
        <v/>
      </c>
      <c r="I314" s="109" t="str">
        <f t="shared" si="52"/>
        <v/>
      </c>
      <c r="J314" s="109" t="str">
        <f t="shared" si="53"/>
        <v/>
      </c>
      <c r="K314" s="109" t="str">
        <f t="shared" si="54"/>
        <v/>
      </c>
      <c r="L314" s="109" t="str">
        <f t="shared" si="55"/>
        <v/>
      </c>
      <c r="M314" s="110" t="str">
        <f t="shared" si="56"/>
        <v/>
      </c>
      <c r="N314" s="110" t="str">
        <f t="shared" si="57"/>
        <v/>
      </c>
      <c r="O314" s="110" t="str">
        <f t="shared" si="58"/>
        <v/>
      </c>
      <c r="P314" s="110" t="str">
        <f t="shared" si="59"/>
        <v/>
      </c>
      <c r="Q314" s="111" t="s">
        <v>3998</v>
      </c>
      <c r="R314" s="111" t="s">
        <v>3999</v>
      </c>
      <c r="S314" s="109"/>
      <c r="T314" s="109"/>
      <c r="U314" t="s">
        <v>3998</v>
      </c>
      <c r="V314" t="s">
        <v>4000</v>
      </c>
      <c r="W314" t="s">
        <v>2798</v>
      </c>
      <c r="X314" t="s">
        <v>1708</v>
      </c>
      <c r="Y314" t="s">
        <v>4001</v>
      </c>
      <c r="Z314">
        <v>44090.7685648148</v>
      </c>
      <c r="AA314" t="s">
        <v>2800</v>
      </c>
    </row>
    <row r="315" customFormat="1" spans="1:27">
      <c r="A315" s="6"/>
      <c r="B315" s="6"/>
      <c r="C315" s="107" t="str">
        <f>ข้อมูลออเดอร์!AR315</f>
        <v>สมุทรสาคร/ Samut Sakhon</v>
      </c>
      <c r="D315" s="108" t="str">
        <f>ข้อมูลออเดอร์!AS315</f>
        <v>เมืองสมุทรสาคร/ Mueang Samut Sakhon</v>
      </c>
      <c r="E315" s="109" t="str">
        <f t="shared" si="48"/>
        <v/>
      </c>
      <c r="F315" s="109" t="str">
        <f t="shared" si="49"/>
        <v/>
      </c>
      <c r="G315" s="109" t="str">
        <f t="shared" si="50"/>
        <v/>
      </c>
      <c r="H315" s="109" t="str">
        <f t="shared" si="51"/>
        <v/>
      </c>
      <c r="I315" s="109" t="str">
        <f t="shared" si="52"/>
        <v/>
      </c>
      <c r="J315" s="109" t="str">
        <f t="shared" si="53"/>
        <v/>
      </c>
      <c r="K315" s="109" t="str">
        <f t="shared" si="54"/>
        <v/>
      </c>
      <c r="L315" s="109" t="str">
        <f t="shared" si="55"/>
        <v/>
      </c>
      <c r="M315" s="110" t="str">
        <f t="shared" si="56"/>
        <v/>
      </c>
      <c r="N315" s="110" t="str">
        <f t="shared" si="57"/>
        <v/>
      </c>
      <c r="O315" s="110" t="str">
        <f t="shared" si="58"/>
        <v/>
      </c>
      <c r="P315" s="110" t="str">
        <f t="shared" si="59"/>
        <v/>
      </c>
      <c r="Q315" s="111" t="s">
        <v>4002</v>
      </c>
      <c r="R315" s="111" t="s">
        <v>4003</v>
      </c>
      <c r="S315" s="109"/>
      <c r="T315" s="109"/>
      <c r="U315" t="s">
        <v>4002</v>
      </c>
      <c r="V315" t="s">
        <v>4004</v>
      </c>
      <c r="W315" t="s">
        <v>2798</v>
      </c>
      <c r="X315" t="s">
        <v>1708</v>
      </c>
      <c r="Y315" t="s">
        <v>4005</v>
      </c>
      <c r="Z315">
        <v>44090.768599537</v>
      </c>
      <c r="AA315" t="s">
        <v>2800</v>
      </c>
    </row>
    <row r="316" customFormat="1" spans="1:27">
      <c r="A316" s="6"/>
      <c r="B316" s="6"/>
      <c r="C316" s="107" t="str">
        <f>ข้อมูลออเดอร์!AR316</f>
        <v>สระบุรี/ Saraburi</v>
      </c>
      <c r="D316" s="108" t="str">
        <f>ข้อมูลออเดอร์!AS316</f>
        <v>เฉลิมพระเกียรติ/ Chaloem Phra Kiat</v>
      </c>
      <c r="E316" s="109" t="str">
        <f t="shared" si="48"/>
        <v/>
      </c>
      <c r="F316" s="109" t="str">
        <f t="shared" si="49"/>
        <v/>
      </c>
      <c r="G316" s="109" t="str">
        <f t="shared" si="50"/>
        <v/>
      </c>
      <c r="H316" s="109" t="str">
        <f t="shared" si="51"/>
        <v/>
      </c>
      <c r="I316" s="109" t="str">
        <f t="shared" si="52"/>
        <v/>
      </c>
      <c r="J316" s="109" t="str">
        <f t="shared" si="53"/>
        <v/>
      </c>
      <c r="K316" s="109" t="str">
        <f t="shared" si="54"/>
        <v/>
      </c>
      <c r="L316" s="109" t="str">
        <f t="shared" si="55"/>
        <v/>
      </c>
      <c r="M316" s="110" t="str">
        <f t="shared" si="56"/>
        <v/>
      </c>
      <c r="N316" s="110" t="str">
        <f t="shared" si="57"/>
        <v/>
      </c>
      <c r="O316" s="110" t="str">
        <f t="shared" si="58"/>
        <v/>
      </c>
      <c r="P316" s="110" t="str">
        <f t="shared" si="59"/>
        <v/>
      </c>
      <c r="Q316" s="111" t="s">
        <v>4006</v>
      </c>
      <c r="R316" s="111" t="s">
        <v>4007</v>
      </c>
      <c r="S316" s="109"/>
      <c r="T316" s="109"/>
      <c r="U316" t="s">
        <v>4006</v>
      </c>
      <c r="V316" t="s">
        <v>4008</v>
      </c>
      <c r="W316" t="s">
        <v>2798</v>
      </c>
      <c r="X316" t="s">
        <v>1708</v>
      </c>
      <c r="Y316" t="s">
        <v>4009</v>
      </c>
      <c r="Z316">
        <v>44090.7686342593</v>
      </c>
      <c r="AA316" t="s">
        <v>2800</v>
      </c>
    </row>
    <row r="317" customFormat="1" spans="1:27">
      <c r="A317" s="6"/>
      <c r="B317" s="6"/>
      <c r="C317" s="107" t="str">
        <f>ข้อมูลออเดอร์!AR317</f>
        <v>สระบุรี/ Saraburi</v>
      </c>
      <c r="D317" s="108" t="str">
        <f>ข้อมูลออเดอร์!AS317</f>
        <v>เฉลิมพระเกียรติ/ Chaloem Phra Kiat</v>
      </c>
      <c r="E317" s="109" t="str">
        <f t="shared" si="48"/>
        <v/>
      </c>
      <c r="F317" s="109" t="str">
        <f t="shared" si="49"/>
        <v/>
      </c>
      <c r="G317" s="109" t="str">
        <f t="shared" si="50"/>
        <v/>
      </c>
      <c r="H317" s="109" t="str">
        <f t="shared" si="51"/>
        <v/>
      </c>
      <c r="I317" s="109" t="str">
        <f t="shared" si="52"/>
        <v/>
      </c>
      <c r="J317" s="109" t="str">
        <f t="shared" si="53"/>
        <v/>
      </c>
      <c r="K317" s="109" t="str">
        <f t="shared" si="54"/>
        <v/>
      </c>
      <c r="L317" s="109" t="str">
        <f t="shared" si="55"/>
        <v/>
      </c>
      <c r="M317" s="110" t="str">
        <f t="shared" si="56"/>
        <v/>
      </c>
      <c r="N317" s="110" t="str">
        <f t="shared" si="57"/>
        <v/>
      </c>
      <c r="O317" s="110" t="str">
        <f t="shared" si="58"/>
        <v/>
      </c>
      <c r="P317" s="110" t="str">
        <f t="shared" si="59"/>
        <v/>
      </c>
      <c r="Q317" s="111" t="s">
        <v>4010</v>
      </c>
      <c r="R317" s="111" t="s">
        <v>4011</v>
      </c>
      <c r="S317" s="109"/>
      <c r="T317" s="109"/>
      <c r="U317" t="s">
        <v>4010</v>
      </c>
      <c r="V317" t="s">
        <v>4012</v>
      </c>
      <c r="W317" t="s">
        <v>2798</v>
      </c>
      <c r="X317" t="s">
        <v>1708</v>
      </c>
      <c r="Y317" t="s">
        <v>4013</v>
      </c>
      <c r="Z317">
        <v>45125.4938078704</v>
      </c>
      <c r="AA317" t="s">
        <v>2800</v>
      </c>
    </row>
    <row r="318" customFormat="1" spans="1:27">
      <c r="A318" s="6"/>
      <c r="B318" s="6"/>
      <c r="C318" s="107" t="str">
        <f>ข้อมูลออเดอร์!AR318</f>
        <v>สระบุรี/ Saraburi</v>
      </c>
      <c r="D318" s="108" t="str">
        <f>ข้อมูลออเดอร์!AS318</f>
        <v>เฉลิมพระเกียรติ/ Chaloem Phra Kiat</v>
      </c>
      <c r="E318" s="109" t="str">
        <f t="shared" si="48"/>
        <v/>
      </c>
      <c r="F318" s="109" t="str">
        <f t="shared" si="49"/>
        <v/>
      </c>
      <c r="G318" s="109" t="str">
        <f t="shared" si="50"/>
        <v/>
      </c>
      <c r="H318" s="109" t="str">
        <f t="shared" si="51"/>
        <v/>
      </c>
      <c r="I318" s="109" t="str">
        <f t="shared" si="52"/>
        <v/>
      </c>
      <c r="J318" s="109" t="str">
        <f t="shared" si="53"/>
        <v/>
      </c>
      <c r="K318" s="109" t="str">
        <f t="shared" si="54"/>
        <v/>
      </c>
      <c r="L318" s="109" t="str">
        <f t="shared" si="55"/>
        <v/>
      </c>
      <c r="M318" s="110" t="str">
        <f t="shared" si="56"/>
        <v/>
      </c>
      <c r="N318" s="110" t="str">
        <f t="shared" si="57"/>
        <v/>
      </c>
      <c r="O318" s="110" t="str">
        <f t="shared" si="58"/>
        <v/>
      </c>
      <c r="P318" s="110" t="str">
        <f t="shared" si="59"/>
        <v/>
      </c>
      <c r="Q318" s="111" t="s">
        <v>4014</v>
      </c>
      <c r="R318" s="111" t="s">
        <v>4015</v>
      </c>
      <c r="S318" s="109"/>
      <c r="T318" s="109"/>
      <c r="U318" t="s">
        <v>4014</v>
      </c>
      <c r="V318" t="s">
        <v>4016</v>
      </c>
      <c r="W318" t="s">
        <v>2798</v>
      </c>
      <c r="X318" t="s">
        <v>1708</v>
      </c>
      <c r="Y318" t="s">
        <v>4017</v>
      </c>
      <c r="Z318">
        <v>44090.7687152778</v>
      </c>
      <c r="AA318" t="s">
        <v>2800</v>
      </c>
    </row>
    <row r="319" customFormat="1" spans="1:27">
      <c r="A319" s="6"/>
      <c r="B319" s="6"/>
      <c r="C319" s="107" t="str">
        <f>ข้อมูลออเดอร์!AR319</f>
        <v>สระบุรี/ Saraburi</v>
      </c>
      <c r="D319" s="108" t="str">
        <f>ข้อมูลออเดอร์!AS319</f>
        <v>เฉลิมพระเกียรติ/ Chaloem Phra Kiat</v>
      </c>
      <c r="E319" s="109" t="str">
        <f t="shared" si="48"/>
        <v/>
      </c>
      <c r="F319" s="109" t="str">
        <f t="shared" si="49"/>
        <v/>
      </c>
      <c r="G319" s="109" t="str">
        <f t="shared" si="50"/>
        <v/>
      </c>
      <c r="H319" s="109" t="str">
        <f t="shared" si="51"/>
        <v/>
      </c>
      <c r="I319" s="109" t="str">
        <f t="shared" si="52"/>
        <v/>
      </c>
      <c r="J319" s="109" t="str">
        <f t="shared" si="53"/>
        <v/>
      </c>
      <c r="K319" s="109" t="str">
        <f t="shared" si="54"/>
        <v/>
      </c>
      <c r="L319" s="109" t="str">
        <f t="shared" si="55"/>
        <v/>
      </c>
      <c r="M319" s="110" t="str">
        <f t="shared" si="56"/>
        <v/>
      </c>
      <c r="N319" s="110" t="str">
        <f t="shared" si="57"/>
        <v/>
      </c>
      <c r="O319" s="110" t="str">
        <f t="shared" si="58"/>
        <v/>
      </c>
      <c r="P319" s="110" t="str">
        <f t="shared" si="59"/>
        <v/>
      </c>
      <c r="Q319" s="111" t="s">
        <v>4018</v>
      </c>
      <c r="R319" s="111" t="s">
        <v>4019</v>
      </c>
      <c r="S319" s="109"/>
      <c r="T319" s="109"/>
      <c r="U319" t="s">
        <v>4018</v>
      </c>
      <c r="V319" t="s">
        <v>4020</v>
      </c>
      <c r="W319" t="s">
        <v>2798</v>
      </c>
      <c r="X319" t="s">
        <v>1708</v>
      </c>
      <c r="Y319" t="s">
        <v>4021</v>
      </c>
      <c r="Z319">
        <v>44090.7687615741</v>
      </c>
      <c r="AA319" t="s">
        <v>2800</v>
      </c>
    </row>
    <row r="320" customFormat="1" spans="1:27">
      <c r="A320" s="6"/>
      <c r="B320" s="6"/>
      <c r="C320" s="107" t="str">
        <f>ข้อมูลออเดอร์!AR320</f>
        <v>สมุทรปราการ/ Samut Prakan</v>
      </c>
      <c r="D320" s="108" t="str">
        <f>ข้อมูลออเดอร์!AS320</f>
        <v>เมืองสมุทรปราการ/ Mueang Samut Prakan</v>
      </c>
      <c r="E320" s="109" t="str">
        <f t="shared" si="48"/>
        <v/>
      </c>
      <c r="F320" s="109" t="str">
        <f t="shared" si="49"/>
        <v/>
      </c>
      <c r="G320" s="109" t="str">
        <f t="shared" si="50"/>
        <v/>
      </c>
      <c r="H320" s="109" t="str">
        <f t="shared" si="51"/>
        <v/>
      </c>
      <c r="I320" s="109" t="str">
        <f t="shared" si="52"/>
        <v/>
      </c>
      <c r="J320" s="109" t="str">
        <f t="shared" si="53"/>
        <v/>
      </c>
      <c r="K320" s="109" t="str">
        <f t="shared" si="54"/>
        <v/>
      </c>
      <c r="L320" s="109" t="str">
        <f t="shared" si="55"/>
        <v/>
      </c>
      <c r="M320" s="110" t="str">
        <f t="shared" si="56"/>
        <v/>
      </c>
      <c r="N320" s="110" t="str">
        <f t="shared" si="57"/>
        <v/>
      </c>
      <c r="O320" s="110" t="str">
        <f t="shared" si="58"/>
        <v/>
      </c>
      <c r="P320" s="110" t="str">
        <f t="shared" si="59"/>
        <v/>
      </c>
      <c r="Q320" s="111" t="s">
        <v>4022</v>
      </c>
      <c r="R320" s="111" t="s">
        <v>4023</v>
      </c>
      <c r="S320" s="109"/>
      <c r="T320" s="109"/>
      <c r="U320" t="s">
        <v>4022</v>
      </c>
      <c r="V320" t="s">
        <v>4024</v>
      </c>
      <c r="W320" t="s">
        <v>2798</v>
      </c>
      <c r="X320" t="s">
        <v>1708</v>
      </c>
      <c r="Y320" t="s">
        <v>4025</v>
      </c>
      <c r="Z320">
        <v>44090.7688194444</v>
      </c>
      <c r="AA320" t="s">
        <v>2800</v>
      </c>
    </row>
    <row r="321" customFormat="1" spans="1:27">
      <c r="A321" s="6"/>
      <c r="B321" s="6"/>
      <c r="C321" s="107" t="str">
        <f>ข้อมูลออเดอร์!AR321</f>
        <v>สมุทรปราการ/ Samut Prakan</v>
      </c>
      <c r="D321" s="108" t="str">
        <f>ข้อมูลออเดอร์!AS321</f>
        <v>เมืองสมุทรปราการ/ Mueang Samut Prakan</v>
      </c>
      <c r="E321" s="109" t="str">
        <f t="shared" si="48"/>
        <v/>
      </c>
      <c r="F321" s="109" t="str">
        <f t="shared" si="49"/>
        <v/>
      </c>
      <c r="G321" s="109" t="str">
        <f t="shared" si="50"/>
        <v/>
      </c>
      <c r="H321" s="109" t="str">
        <f t="shared" si="51"/>
        <v/>
      </c>
      <c r="I321" s="109" t="str">
        <f t="shared" si="52"/>
        <v/>
      </c>
      <c r="J321" s="109" t="str">
        <f t="shared" si="53"/>
        <v/>
      </c>
      <c r="K321" s="109" t="str">
        <f t="shared" si="54"/>
        <v/>
      </c>
      <c r="L321" s="109" t="str">
        <f t="shared" si="55"/>
        <v/>
      </c>
      <c r="M321" s="110" t="str">
        <f t="shared" si="56"/>
        <v/>
      </c>
      <c r="N321" s="110" t="str">
        <f t="shared" si="57"/>
        <v/>
      </c>
      <c r="O321" s="110" t="str">
        <f t="shared" si="58"/>
        <v/>
      </c>
      <c r="P321" s="110" t="str">
        <f t="shared" si="59"/>
        <v/>
      </c>
      <c r="Q321" s="111" t="s">
        <v>4026</v>
      </c>
      <c r="R321" s="111" t="s">
        <v>4027</v>
      </c>
      <c r="S321" s="109"/>
      <c r="T321" s="109"/>
      <c r="U321" t="s">
        <v>4026</v>
      </c>
      <c r="V321" t="s">
        <v>4028</v>
      </c>
      <c r="W321" t="s">
        <v>2798</v>
      </c>
      <c r="X321" t="s">
        <v>1708</v>
      </c>
      <c r="Y321" t="s">
        <v>4029</v>
      </c>
      <c r="Z321">
        <v>44090.7688657407</v>
      </c>
      <c r="AA321" t="s">
        <v>2800</v>
      </c>
    </row>
    <row r="322" customFormat="1" spans="1:27">
      <c r="A322" s="6"/>
      <c r="B322" s="6"/>
      <c r="C322" s="107" t="str">
        <f>ข้อมูลออเดอร์!AR322</f>
        <v>สมุทรปราการ/ Samut Prakan</v>
      </c>
      <c r="D322" s="108" t="str">
        <f>ข้อมูลออเดอร์!AS322</f>
        <v>เมืองสมุทรปราการ/ Mueang Samut Prakan</v>
      </c>
      <c r="E322" s="109" t="str">
        <f t="shared" ref="E322:E385" si="60">SUBSTITUTE(A322,"กทม.","กรุงเทพมหานคร")</f>
        <v/>
      </c>
      <c r="F322" s="109" t="str">
        <f t="shared" ref="F322:F385" si="61">SUBSTITUTE(E322,"กทม","กรุงเทพมหานคร")</f>
        <v/>
      </c>
      <c r="G322" s="109" t="str">
        <f t="shared" ref="G322:G385" si="62">SUBSTITUTE(F322,"กรุงเทพฯ","กรุงเทพ")</f>
        <v/>
      </c>
      <c r="H322" s="109" t="str">
        <f t="shared" ref="H322:H385" si="63">SUBSTITUTE(G322,"bkk","กรุงเทพมหานคร")</f>
        <v/>
      </c>
      <c r="I322" s="109" t="str">
        <f t="shared" ref="I322:I385" si="64">SUBSTITUTE(H322,"Bangkok","กรุงเทพมหานคร")</f>
        <v/>
      </c>
      <c r="J322" s="109" t="str">
        <f t="shared" ref="J322:J385" si="65">SUBSTITUTE(I322,"จ.","")</f>
        <v/>
      </c>
      <c r="K322" s="109" t="str">
        <f t="shared" ref="K322:K385" si="66">SUBSTITUTE(J322,"จังหวัด","")</f>
        <v/>
      </c>
      <c r="L322" s="109" t="str">
        <f t="shared" ref="L322:L385" si="67">IF(K322="กรุงเทพ","กรุงเทพมหานคร",K322)</f>
        <v/>
      </c>
      <c r="M322" s="110" t="str">
        <f t="shared" ref="M322:M385" si="68">SUBSTITUTE(B322,"เขต","")</f>
        <v/>
      </c>
      <c r="N322" s="110" t="str">
        <f t="shared" ref="N322:N385" si="69">SUBSTITUTE(M322,"อ.","")</f>
        <v/>
      </c>
      <c r="O322" s="110" t="str">
        <f t="shared" ref="O322:O385" si="70">SUBSTITUTE(N322,"อำเภอ","")</f>
        <v/>
      </c>
      <c r="P322" s="110" t="str">
        <f t="shared" ref="P322:P385" si="71">IF(O322="เมือง",O322&amp;L322,O322)</f>
        <v/>
      </c>
      <c r="Q322" s="111" t="s">
        <v>4030</v>
      </c>
      <c r="R322" s="111" t="s">
        <v>4031</v>
      </c>
      <c r="S322" s="109"/>
      <c r="T322" s="109"/>
      <c r="U322" t="s">
        <v>4030</v>
      </c>
      <c r="V322" t="s">
        <v>4032</v>
      </c>
      <c r="W322" t="s">
        <v>2798</v>
      </c>
      <c r="X322" t="s">
        <v>1708</v>
      </c>
      <c r="Y322" t="s">
        <v>4033</v>
      </c>
      <c r="Z322">
        <v>44090.768900463</v>
      </c>
      <c r="AA322" t="s">
        <v>2800</v>
      </c>
    </row>
    <row r="323" customFormat="1" spans="1:27">
      <c r="A323" s="6"/>
      <c r="B323" s="6"/>
      <c r="C323" s="107" t="str">
        <f>ข้อมูลออเดอร์!AR323</f>
        <v>นนทบุรี/ Nonthaburi</v>
      </c>
      <c r="D323" s="108" t="str">
        <f>ข้อมูลออเดอร์!AS323</f>
        <v>บางบัวทอง/ Bang Bua Thong</v>
      </c>
      <c r="E323" s="109" t="str">
        <f t="shared" si="60"/>
        <v/>
      </c>
      <c r="F323" s="109" t="str">
        <f t="shared" si="61"/>
        <v/>
      </c>
      <c r="G323" s="109" t="str">
        <f t="shared" si="62"/>
        <v/>
      </c>
      <c r="H323" s="109" t="str">
        <f t="shared" si="63"/>
        <v/>
      </c>
      <c r="I323" s="109" t="str">
        <f t="shared" si="64"/>
        <v/>
      </c>
      <c r="J323" s="109" t="str">
        <f t="shared" si="65"/>
        <v/>
      </c>
      <c r="K323" s="109" t="str">
        <f t="shared" si="66"/>
        <v/>
      </c>
      <c r="L323" s="109" t="str">
        <f t="shared" si="67"/>
        <v/>
      </c>
      <c r="M323" s="110" t="str">
        <f t="shared" si="68"/>
        <v/>
      </c>
      <c r="N323" s="110" t="str">
        <f t="shared" si="69"/>
        <v/>
      </c>
      <c r="O323" s="110" t="str">
        <f t="shared" si="70"/>
        <v/>
      </c>
      <c r="P323" s="110" t="str">
        <f t="shared" si="71"/>
        <v/>
      </c>
      <c r="Q323" s="111" t="s">
        <v>4034</v>
      </c>
      <c r="R323" s="111" t="s">
        <v>4035</v>
      </c>
      <c r="S323" s="109"/>
      <c r="T323" s="109"/>
      <c r="U323" t="s">
        <v>4034</v>
      </c>
      <c r="V323" t="s">
        <v>4036</v>
      </c>
      <c r="W323" t="s">
        <v>2798</v>
      </c>
      <c r="X323" t="s">
        <v>1708</v>
      </c>
      <c r="Y323" t="s">
        <v>4037</v>
      </c>
      <c r="Z323">
        <v>44090.7689467593</v>
      </c>
      <c r="AA323" t="s">
        <v>2800</v>
      </c>
    </row>
    <row r="324" customFormat="1" spans="1:27">
      <c r="A324" s="6"/>
      <c r="B324" s="6"/>
      <c r="C324" s="107" t="str">
        <f>ข้อมูลออเดอร์!AR324</f>
        <v>นนทบุรี/ Nonthaburi</v>
      </c>
      <c r="D324" s="108" t="str">
        <f>ข้อมูลออเดอร์!AS324</f>
        <v>บางบัวทอง/ Bang Bua Thong</v>
      </c>
      <c r="E324" s="109" t="str">
        <f t="shared" si="60"/>
        <v/>
      </c>
      <c r="F324" s="109" t="str">
        <f t="shared" si="61"/>
        <v/>
      </c>
      <c r="G324" s="109" t="str">
        <f t="shared" si="62"/>
        <v/>
      </c>
      <c r="H324" s="109" t="str">
        <f t="shared" si="63"/>
        <v/>
      </c>
      <c r="I324" s="109" t="str">
        <f t="shared" si="64"/>
        <v/>
      </c>
      <c r="J324" s="109" t="str">
        <f t="shared" si="65"/>
        <v/>
      </c>
      <c r="K324" s="109" t="str">
        <f t="shared" si="66"/>
        <v/>
      </c>
      <c r="L324" s="109" t="str">
        <f t="shared" si="67"/>
        <v/>
      </c>
      <c r="M324" s="110" t="str">
        <f t="shared" si="68"/>
        <v/>
      </c>
      <c r="N324" s="110" t="str">
        <f t="shared" si="69"/>
        <v/>
      </c>
      <c r="O324" s="110" t="str">
        <f t="shared" si="70"/>
        <v/>
      </c>
      <c r="P324" s="110" t="str">
        <f t="shared" si="71"/>
        <v/>
      </c>
      <c r="Q324" s="111" t="s">
        <v>4038</v>
      </c>
      <c r="R324" s="111" t="s">
        <v>4039</v>
      </c>
      <c r="S324" s="109"/>
      <c r="T324" s="109"/>
      <c r="U324" t="s">
        <v>4038</v>
      </c>
      <c r="V324" t="s">
        <v>4040</v>
      </c>
      <c r="W324" t="s">
        <v>2798</v>
      </c>
      <c r="X324" t="s">
        <v>1708</v>
      </c>
      <c r="Y324" t="s">
        <v>4041</v>
      </c>
      <c r="Z324">
        <v>45484.9661458333</v>
      </c>
      <c r="AA324" t="s">
        <v>2800</v>
      </c>
    </row>
    <row r="325" customFormat="1" spans="1:27">
      <c r="A325" s="6"/>
      <c r="B325" s="6"/>
      <c r="C325" s="107" t="str">
        <f>ข้อมูลออเดอร์!AR325</f>
        <v>นนทบุรี/ Nonthaburi</v>
      </c>
      <c r="D325" s="108" t="str">
        <f>ข้อมูลออเดอร์!AS325</f>
        <v>บางบัวทอง/ Bang Bua Thong</v>
      </c>
      <c r="E325" s="109" t="str">
        <f t="shared" si="60"/>
        <v/>
      </c>
      <c r="F325" s="109" t="str">
        <f t="shared" si="61"/>
        <v/>
      </c>
      <c r="G325" s="109" t="str">
        <f t="shared" si="62"/>
        <v/>
      </c>
      <c r="H325" s="109" t="str">
        <f t="shared" si="63"/>
        <v/>
      </c>
      <c r="I325" s="109" t="str">
        <f t="shared" si="64"/>
        <v/>
      </c>
      <c r="J325" s="109" t="str">
        <f t="shared" si="65"/>
        <v/>
      </c>
      <c r="K325" s="109" t="str">
        <f t="shared" si="66"/>
        <v/>
      </c>
      <c r="L325" s="109" t="str">
        <f t="shared" si="67"/>
        <v/>
      </c>
      <c r="M325" s="110" t="str">
        <f t="shared" si="68"/>
        <v/>
      </c>
      <c r="N325" s="110" t="str">
        <f t="shared" si="69"/>
        <v/>
      </c>
      <c r="O325" s="110" t="str">
        <f t="shared" si="70"/>
        <v/>
      </c>
      <c r="P325" s="110" t="str">
        <f t="shared" si="71"/>
        <v/>
      </c>
      <c r="Q325" s="111" t="s">
        <v>2611</v>
      </c>
      <c r="R325" s="111" t="s">
        <v>2612</v>
      </c>
      <c r="S325" s="109"/>
      <c r="T325" s="109"/>
      <c r="U325" t="s">
        <v>2611</v>
      </c>
      <c r="V325" t="s">
        <v>4042</v>
      </c>
      <c r="W325" t="s">
        <v>2798</v>
      </c>
      <c r="X325" t="s">
        <v>1708</v>
      </c>
      <c r="Y325" t="s">
        <v>4043</v>
      </c>
      <c r="Z325">
        <v>44090.7690277778</v>
      </c>
      <c r="AA325" t="s">
        <v>2800</v>
      </c>
    </row>
    <row r="326" customFormat="1" spans="1:27">
      <c r="A326" s="6"/>
      <c r="B326" s="6"/>
      <c r="C326" s="107" t="str">
        <f>ข้อมูลออเดอร์!AR326</f>
        <v>กรุงเทพมหานคร/ Bangkok</v>
      </c>
      <c r="D326" s="108" t="str">
        <f>ข้อมูลออเดอร์!AS326</f>
        <v>สายไหม/ Sai Mai</v>
      </c>
      <c r="E326" s="109" t="str">
        <f t="shared" si="60"/>
        <v/>
      </c>
      <c r="F326" s="109" t="str">
        <f t="shared" si="61"/>
        <v/>
      </c>
      <c r="G326" s="109" t="str">
        <f t="shared" si="62"/>
        <v/>
      </c>
      <c r="H326" s="109" t="str">
        <f t="shared" si="63"/>
        <v/>
      </c>
      <c r="I326" s="109" t="str">
        <f t="shared" si="64"/>
        <v/>
      </c>
      <c r="J326" s="109" t="str">
        <f t="shared" si="65"/>
        <v/>
      </c>
      <c r="K326" s="109" t="str">
        <f t="shared" si="66"/>
        <v/>
      </c>
      <c r="L326" s="109" t="str">
        <f t="shared" si="67"/>
        <v/>
      </c>
      <c r="M326" s="110" t="str">
        <f t="shared" si="68"/>
        <v/>
      </c>
      <c r="N326" s="110" t="str">
        <f t="shared" si="69"/>
        <v/>
      </c>
      <c r="O326" s="110" t="str">
        <f t="shared" si="70"/>
        <v/>
      </c>
      <c r="P326" s="110" t="str">
        <f t="shared" si="71"/>
        <v/>
      </c>
      <c r="Q326" s="111" t="s">
        <v>3745</v>
      </c>
      <c r="R326" s="111" t="s">
        <v>1668</v>
      </c>
      <c r="S326" s="109"/>
      <c r="T326" s="109"/>
      <c r="U326" t="s">
        <v>3745</v>
      </c>
      <c r="V326" t="s">
        <v>3746</v>
      </c>
      <c r="W326" t="s">
        <v>2798</v>
      </c>
      <c r="X326" t="s">
        <v>2443</v>
      </c>
      <c r="Y326" t="s">
        <v>3747</v>
      </c>
      <c r="Z326">
        <v>45125.4856134259</v>
      </c>
      <c r="AA326" t="s">
        <v>2800</v>
      </c>
    </row>
    <row r="327" customFormat="1" spans="1:27">
      <c r="A327" s="6"/>
      <c r="B327" s="6"/>
      <c r="C327" s="107" t="str">
        <f>ข้อมูลออเดอร์!AR327</f>
        <v>กรุงเทพมหานคร/ Bangkok</v>
      </c>
      <c r="D327" s="108" t="str">
        <f>ข้อมูลออเดอร์!AS327</f>
        <v>สายไหม/ Sai Mai</v>
      </c>
      <c r="E327" s="109" t="str">
        <f t="shared" si="60"/>
        <v/>
      </c>
      <c r="F327" s="109" t="str">
        <f t="shared" si="61"/>
        <v/>
      </c>
      <c r="G327" s="109" t="str">
        <f t="shared" si="62"/>
        <v/>
      </c>
      <c r="H327" s="109" t="str">
        <f t="shared" si="63"/>
        <v/>
      </c>
      <c r="I327" s="109" t="str">
        <f t="shared" si="64"/>
        <v/>
      </c>
      <c r="J327" s="109" t="str">
        <f t="shared" si="65"/>
        <v/>
      </c>
      <c r="K327" s="109" t="str">
        <f t="shared" si="66"/>
        <v/>
      </c>
      <c r="L327" s="109" t="str">
        <f t="shared" si="67"/>
        <v/>
      </c>
      <c r="M327" s="110" t="str">
        <f t="shared" si="68"/>
        <v/>
      </c>
      <c r="N327" s="110" t="str">
        <f t="shared" si="69"/>
        <v/>
      </c>
      <c r="O327" s="110" t="str">
        <f t="shared" si="70"/>
        <v/>
      </c>
      <c r="P327" s="110" t="str">
        <f t="shared" si="71"/>
        <v/>
      </c>
      <c r="Q327" s="111" t="s">
        <v>4044</v>
      </c>
      <c r="R327" s="111" t="s">
        <v>4045</v>
      </c>
      <c r="S327" s="109"/>
      <c r="T327" s="109"/>
      <c r="U327" t="s">
        <v>4044</v>
      </c>
      <c r="V327" t="s">
        <v>4046</v>
      </c>
      <c r="W327" t="s">
        <v>2798</v>
      </c>
      <c r="X327" t="s">
        <v>2443</v>
      </c>
      <c r="Y327" t="s">
        <v>4047</v>
      </c>
      <c r="Z327">
        <v>44090.7691550926</v>
      </c>
      <c r="AA327" t="s">
        <v>2800</v>
      </c>
    </row>
    <row r="328" customFormat="1" spans="1:27">
      <c r="A328" s="6"/>
      <c r="B328" s="6"/>
      <c r="C328" s="107" t="str">
        <f>ข้อมูลออเดอร์!AR328</f>
        <v>กรุงเทพมหานคร/ Bangkok</v>
      </c>
      <c r="D328" s="108" t="str">
        <f>ข้อมูลออเดอร์!AS328</f>
        <v>สายไหม/ Sai Mai</v>
      </c>
      <c r="E328" s="109" t="str">
        <f t="shared" si="60"/>
        <v/>
      </c>
      <c r="F328" s="109" t="str">
        <f t="shared" si="61"/>
        <v/>
      </c>
      <c r="G328" s="109" t="str">
        <f t="shared" si="62"/>
        <v/>
      </c>
      <c r="H328" s="109" t="str">
        <f t="shared" si="63"/>
        <v/>
      </c>
      <c r="I328" s="109" t="str">
        <f t="shared" si="64"/>
        <v/>
      </c>
      <c r="J328" s="109" t="str">
        <f t="shared" si="65"/>
        <v/>
      </c>
      <c r="K328" s="109" t="str">
        <f t="shared" si="66"/>
        <v/>
      </c>
      <c r="L328" s="109" t="str">
        <f t="shared" si="67"/>
        <v/>
      </c>
      <c r="M328" s="110" t="str">
        <f t="shared" si="68"/>
        <v/>
      </c>
      <c r="N328" s="110" t="str">
        <f t="shared" si="69"/>
        <v/>
      </c>
      <c r="O328" s="110" t="str">
        <f t="shared" si="70"/>
        <v/>
      </c>
      <c r="P328" s="110" t="str">
        <f t="shared" si="71"/>
        <v/>
      </c>
      <c r="Q328" s="111" t="s">
        <v>4048</v>
      </c>
      <c r="R328" s="111" t="s">
        <v>4049</v>
      </c>
      <c r="S328" s="109"/>
      <c r="T328" s="109"/>
      <c r="U328" t="s">
        <v>4048</v>
      </c>
      <c r="V328" t="s">
        <v>4050</v>
      </c>
      <c r="W328" t="s">
        <v>2798</v>
      </c>
      <c r="X328" t="s">
        <v>2443</v>
      </c>
      <c r="Y328" t="s">
        <v>4051</v>
      </c>
      <c r="Z328">
        <v>44090.7691898148</v>
      </c>
      <c r="AA328" t="s">
        <v>2800</v>
      </c>
    </row>
    <row r="329" customFormat="1" spans="1:27">
      <c r="A329" s="6"/>
      <c r="B329" s="6"/>
      <c r="C329" s="107" t="str">
        <f>ข้อมูลออเดอร์!AR329</f>
        <v>อุบลราชธานี/ Ubon Ratchathani</v>
      </c>
      <c r="D329" s="108" t="str">
        <f>ข้อมูลออเดอร์!AS329</f>
        <v>วารินชำราบ/ Warin Chamrap</v>
      </c>
      <c r="E329" s="109" t="str">
        <f t="shared" si="60"/>
        <v/>
      </c>
      <c r="F329" s="109" t="str">
        <f t="shared" si="61"/>
        <v/>
      </c>
      <c r="G329" s="109" t="str">
        <f t="shared" si="62"/>
        <v/>
      </c>
      <c r="H329" s="109" t="str">
        <f t="shared" si="63"/>
        <v/>
      </c>
      <c r="I329" s="109" t="str">
        <f t="shared" si="64"/>
        <v/>
      </c>
      <c r="J329" s="109" t="str">
        <f t="shared" si="65"/>
        <v/>
      </c>
      <c r="K329" s="109" t="str">
        <f t="shared" si="66"/>
        <v/>
      </c>
      <c r="L329" s="109" t="str">
        <f t="shared" si="67"/>
        <v/>
      </c>
      <c r="M329" s="110" t="str">
        <f t="shared" si="68"/>
        <v/>
      </c>
      <c r="N329" s="110" t="str">
        <f t="shared" si="69"/>
        <v/>
      </c>
      <c r="O329" s="110" t="str">
        <f t="shared" si="70"/>
        <v/>
      </c>
      <c r="P329" s="110" t="str">
        <f t="shared" si="71"/>
        <v/>
      </c>
      <c r="Q329" s="111" t="s">
        <v>4052</v>
      </c>
      <c r="R329" s="111" t="s">
        <v>4053</v>
      </c>
      <c r="S329" s="109"/>
      <c r="T329" s="109"/>
      <c r="U329" t="s">
        <v>4052</v>
      </c>
      <c r="V329" t="s">
        <v>4054</v>
      </c>
      <c r="W329" t="s">
        <v>2798</v>
      </c>
      <c r="X329" t="s">
        <v>2443</v>
      </c>
      <c r="Y329" t="s">
        <v>4055</v>
      </c>
      <c r="Z329">
        <v>44090.7692361111</v>
      </c>
      <c r="AA329" t="s">
        <v>2800</v>
      </c>
    </row>
    <row r="330" customFormat="1" spans="1:27">
      <c r="A330" s="6"/>
      <c r="B330" s="6"/>
      <c r="C330" s="107" t="str">
        <f>ข้อมูลออเดอร์!AR330</f>
        <v>อุบลราชธานี/ Ubon Ratchathani</v>
      </c>
      <c r="D330" s="108" t="str">
        <f>ข้อมูลออเดอร์!AS330</f>
        <v>วารินชำราบ/ Warin Chamrap</v>
      </c>
      <c r="E330" s="109" t="str">
        <f t="shared" si="60"/>
        <v/>
      </c>
      <c r="F330" s="109" t="str">
        <f t="shared" si="61"/>
        <v/>
      </c>
      <c r="G330" s="109" t="str">
        <f t="shared" si="62"/>
        <v/>
      </c>
      <c r="H330" s="109" t="str">
        <f t="shared" si="63"/>
        <v/>
      </c>
      <c r="I330" s="109" t="str">
        <f t="shared" si="64"/>
        <v/>
      </c>
      <c r="J330" s="109" t="str">
        <f t="shared" si="65"/>
        <v/>
      </c>
      <c r="K330" s="109" t="str">
        <f t="shared" si="66"/>
        <v/>
      </c>
      <c r="L330" s="109" t="str">
        <f t="shared" si="67"/>
        <v/>
      </c>
      <c r="M330" s="110" t="str">
        <f t="shared" si="68"/>
        <v/>
      </c>
      <c r="N330" s="110" t="str">
        <f t="shared" si="69"/>
        <v/>
      </c>
      <c r="O330" s="110" t="str">
        <f t="shared" si="70"/>
        <v/>
      </c>
      <c r="P330" s="110" t="str">
        <f t="shared" si="71"/>
        <v/>
      </c>
      <c r="Q330" s="111" t="s">
        <v>4056</v>
      </c>
      <c r="R330" s="111" t="s">
        <v>4057</v>
      </c>
      <c r="S330" s="109"/>
      <c r="T330" s="109"/>
      <c r="U330" t="s">
        <v>4056</v>
      </c>
      <c r="V330" t="s">
        <v>4058</v>
      </c>
      <c r="W330" t="s">
        <v>2798</v>
      </c>
      <c r="X330" t="s">
        <v>2443</v>
      </c>
      <c r="Y330" t="s">
        <v>4059</v>
      </c>
      <c r="Z330">
        <v>44090.7692824074</v>
      </c>
      <c r="AA330" t="s">
        <v>2800</v>
      </c>
    </row>
    <row r="331" customFormat="1" spans="1:27">
      <c r="A331" s="6"/>
      <c r="B331" s="6"/>
      <c r="C331" s="107" t="str">
        <f>ข้อมูลออเดอร์!AR331</f>
        <v>อุบลราชธานี/ Ubon Ratchathani</v>
      </c>
      <c r="D331" s="108" t="str">
        <f>ข้อมูลออเดอร์!AS331</f>
        <v>วารินชำราบ/ Warin Chamrap</v>
      </c>
      <c r="E331" s="109" t="str">
        <f t="shared" si="60"/>
        <v/>
      </c>
      <c r="F331" s="109" t="str">
        <f t="shared" si="61"/>
        <v/>
      </c>
      <c r="G331" s="109" t="str">
        <f t="shared" si="62"/>
        <v/>
      </c>
      <c r="H331" s="109" t="str">
        <f t="shared" si="63"/>
        <v/>
      </c>
      <c r="I331" s="109" t="str">
        <f t="shared" si="64"/>
        <v/>
      </c>
      <c r="J331" s="109" t="str">
        <f t="shared" si="65"/>
        <v/>
      </c>
      <c r="K331" s="109" t="str">
        <f t="shared" si="66"/>
        <v/>
      </c>
      <c r="L331" s="109" t="str">
        <f t="shared" si="67"/>
        <v/>
      </c>
      <c r="M331" s="110" t="str">
        <f t="shared" si="68"/>
        <v/>
      </c>
      <c r="N331" s="110" t="str">
        <f t="shared" si="69"/>
        <v/>
      </c>
      <c r="O331" s="110" t="str">
        <f t="shared" si="70"/>
        <v/>
      </c>
      <c r="P331" s="110" t="str">
        <f t="shared" si="71"/>
        <v/>
      </c>
      <c r="Q331" s="111" t="s">
        <v>4060</v>
      </c>
      <c r="R331" s="111" t="s">
        <v>4061</v>
      </c>
      <c r="S331" s="109"/>
      <c r="T331" s="109"/>
      <c r="U331" t="s">
        <v>4060</v>
      </c>
      <c r="V331" t="s">
        <v>4062</v>
      </c>
      <c r="W331" t="s">
        <v>2798</v>
      </c>
      <c r="X331" t="s">
        <v>2443</v>
      </c>
      <c r="Y331" t="s">
        <v>4063</v>
      </c>
      <c r="Z331">
        <v>44090.7693171296</v>
      </c>
      <c r="AA331" t="s">
        <v>2800</v>
      </c>
    </row>
    <row r="332" customFormat="1" spans="1:27">
      <c r="A332" s="6"/>
      <c r="B332" s="6"/>
      <c r="C332" s="107" t="str">
        <f>ข้อมูลออเดอร์!AR332</f>
        <v>นราธิวาส/ Narathiwat</v>
      </c>
      <c r="D332" s="108" t="str">
        <f>ข้อมูลออเดอร์!AS332</f>
        <v>จะแนะ/ Chanae</v>
      </c>
      <c r="E332" s="109" t="str">
        <f t="shared" si="60"/>
        <v/>
      </c>
      <c r="F332" s="109" t="str">
        <f t="shared" si="61"/>
        <v/>
      </c>
      <c r="G332" s="109" t="str">
        <f t="shared" si="62"/>
        <v/>
      </c>
      <c r="H332" s="109" t="str">
        <f t="shared" si="63"/>
        <v/>
      </c>
      <c r="I332" s="109" t="str">
        <f t="shared" si="64"/>
        <v/>
      </c>
      <c r="J332" s="109" t="str">
        <f t="shared" si="65"/>
        <v/>
      </c>
      <c r="K332" s="109" t="str">
        <f t="shared" si="66"/>
        <v/>
      </c>
      <c r="L332" s="109" t="str">
        <f t="shared" si="67"/>
        <v/>
      </c>
      <c r="M332" s="110" t="str">
        <f t="shared" si="68"/>
        <v/>
      </c>
      <c r="N332" s="110" t="str">
        <f t="shared" si="69"/>
        <v/>
      </c>
      <c r="O332" s="110" t="str">
        <f t="shared" si="70"/>
        <v/>
      </c>
      <c r="P332" s="110" t="str">
        <f t="shared" si="71"/>
        <v/>
      </c>
      <c r="Q332" s="111" t="s">
        <v>4064</v>
      </c>
      <c r="R332" s="111" t="s">
        <v>4065</v>
      </c>
      <c r="S332" s="109"/>
      <c r="T332" s="109"/>
      <c r="U332" t="s">
        <v>4064</v>
      </c>
      <c r="V332" t="s">
        <v>4066</v>
      </c>
      <c r="W332" t="s">
        <v>2798</v>
      </c>
      <c r="X332" t="s">
        <v>2443</v>
      </c>
      <c r="Y332" t="s">
        <v>4067</v>
      </c>
      <c r="Z332">
        <v>44090.7693634259</v>
      </c>
      <c r="AA332" t="s">
        <v>2800</v>
      </c>
    </row>
    <row r="333" customFormat="1" spans="1:27">
      <c r="A333" s="6"/>
      <c r="B333" s="6"/>
      <c r="C333" s="107" t="str">
        <f>ข้อมูลออเดอร์!AR333</f>
        <v>นราธิวาส/ Narathiwat</v>
      </c>
      <c r="D333" s="108" t="str">
        <f>ข้อมูลออเดอร์!AS333</f>
        <v>จะแนะ/ Chanae</v>
      </c>
      <c r="E333" s="109" t="str">
        <f t="shared" si="60"/>
        <v/>
      </c>
      <c r="F333" s="109" t="str">
        <f t="shared" si="61"/>
        <v/>
      </c>
      <c r="G333" s="109" t="str">
        <f t="shared" si="62"/>
        <v/>
      </c>
      <c r="H333" s="109" t="str">
        <f t="shared" si="63"/>
        <v/>
      </c>
      <c r="I333" s="109" t="str">
        <f t="shared" si="64"/>
        <v/>
      </c>
      <c r="J333" s="109" t="str">
        <f t="shared" si="65"/>
        <v/>
      </c>
      <c r="K333" s="109" t="str">
        <f t="shared" si="66"/>
        <v/>
      </c>
      <c r="L333" s="109" t="str">
        <f t="shared" si="67"/>
        <v/>
      </c>
      <c r="M333" s="110" t="str">
        <f t="shared" si="68"/>
        <v/>
      </c>
      <c r="N333" s="110" t="str">
        <f t="shared" si="69"/>
        <v/>
      </c>
      <c r="O333" s="110" t="str">
        <f t="shared" si="70"/>
        <v/>
      </c>
      <c r="P333" s="110" t="str">
        <f t="shared" si="71"/>
        <v/>
      </c>
      <c r="Q333" s="111" t="s">
        <v>4068</v>
      </c>
      <c r="R333" s="111" t="s">
        <v>4069</v>
      </c>
      <c r="S333" s="109"/>
      <c r="T333" s="109"/>
      <c r="U333" t="s">
        <v>4068</v>
      </c>
      <c r="V333" t="s">
        <v>4070</v>
      </c>
      <c r="W333" t="s">
        <v>2798</v>
      </c>
      <c r="X333" t="s">
        <v>2443</v>
      </c>
      <c r="Y333" t="s">
        <v>4071</v>
      </c>
      <c r="Z333">
        <v>44090.7693981481</v>
      </c>
      <c r="AA333" t="s">
        <v>2800</v>
      </c>
    </row>
    <row r="334" customFormat="1" spans="1:27">
      <c r="A334" s="6"/>
      <c r="B334" s="6"/>
      <c r="C334" s="107" t="str">
        <f>ข้อมูลออเดอร์!AR334</f>
        <v>นราธิวาส/ Narathiwat</v>
      </c>
      <c r="D334" s="108" t="str">
        <f>ข้อมูลออเดอร์!AS334</f>
        <v>จะแนะ/ Chanae</v>
      </c>
      <c r="E334" s="109" t="str">
        <f t="shared" si="60"/>
        <v/>
      </c>
      <c r="F334" s="109" t="str">
        <f t="shared" si="61"/>
        <v/>
      </c>
      <c r="G334" s="109" t="str">
        <f t="shared" si="62"/>
        <v/>
      </c>
      <c r="H334" s="109" t="str">
        <f t="shared" si="63"/>
        <v/>
      </c>
      <c r="I334" s="109" t="str">
        <f t="shared" si="64"/>
        <v/>
      </c>
      <c r="J334" s="109" t="str">
        <f t="shared" si="65"/>
        <v/>
      </c>
      <c r="K334" s="109" t="str">
        <f t="shared" si="66"/>
        <v/>
      </c>
      <c r="L334" s="109" t="str">
        <f t="shared" si="67"/>
        <v/>
      </c>
      <c r="M334" s="110" t="str">
        <f t="shared" si="68"/>
        <v/>
      </c>
      <c r="N334" s="110" t="str">
        <f t="shared" si="69"/>
        <v/>
      </c>
      <c r="O334" s="110" t="str">
        <f t="shared" si="70"/>
        <v/>
      </c>
      <c r="P334" s="110" t="str">
        <f t="shared" si="71"/>
        <v/>
      </c>
      <c r="Q334" s="111" t="s">
        <v>4072</v>
      </c>
      <c r="R334" s="111" t="s">
        <v>4073</v>
      </c>
      <c r="S334" s="109"/>
      <c r="T334" s="109"/>
      <c r="U334" t="s">
        <v>4072</v>
      </c>
      <c r="V334" t="s">
        <v>4074</v>
      </c>
      <c r="W334" t="s">
        <v>2798</v>
      </c>
      <c r="X334" t="s">
        <v>2443</v>
      </c>
      <c r="Y334" t="s">
        <v>4075</v>
      </c>
      <c r="Z334">
        <v>44090.7694328704</v>
      </c>
      <c r="AA334" t="s">
        <v>2800</v>
      </c>
    </row>
    <row r="335" customFormat="1" spans="1:27">
      <c r="A335" s="6"/>
      <c r="B335" s="6"/>
      <c r="C335" s="107" t="str">
        <f>ข้อมูลออเดอร์!AR335</f>
        <v>นราธิวาส/ Narathiwat</v>
      </c>
      <c r="D335" s="108" t="str">
        <f>ข้อมูลออเดอร์!AS335</f>
        <v>จะแนะ/ Chanae</v>
      </c>
      <c r="E335" s="109" t="str">
        <f t="shared" si="60"/>
        <v/>
      </c>
      <c r="F335" s="109" t="str">
        <f t="shared" si="61"/>
        <v/>
      </c>
      <c r="G335" s="109" t="str">
        <f t="shared" si="62"/>
        <v/>
      </c>
      <c r="H335" s="109" t="str">
        <f t="shared" si="63"/>
        <v/>
      </c>
      <c r="I335" s="109" t="str">
        <f t="shared" si="64"/>
        <v/>
      </c>
      <c r="J335" s="109" t="str">
        <f t="shared" si="65"/>
        <v/>
      </c>
      <c r="K335" s="109" t="str">
        <f t="shared" si="66"/>
        <v/>
      </c>
      <c r="L335" s="109" t="str">
        <f t="shared" si="67"/>
        <v/>
      </c>
      <c r="M335" s="110" t="str">
        <f t="shared" si="68"/>
        <v/>
      </c>
      <c r="N335" s="110" t="str">
        <f t="shared" si="69"/>
        <v/>
      </c>
      <c r="O335" s="110" t="str">
        <f t="shared" si="70"/>
        <v/>
      </c>
      <c r="P335" s="110" t="str">
        <f t="shared" si="71"/>
        <v/>
      </c>
      <c r="Q335" s="111" t="s">
        <v>4076</v>
      </c>
      <c r="R335" s="111" t="s">
        <v>4077</v>
      </c>
      <c r="S335" s="109"/>
      <c r="T335" s="109"/>
      <c r="U335" t="s">
        <v>4076</v>
      </c>
      <c r="V335" t="s">
        <v>4078</v>
      </c>
      <c r="W335" t="s">
        <v>2798</v>
      </c>
      <c r="X335" t="s">
        <v>2443</v>
      </c>
      <c r="Y335" t="s">
        <v>4079</v>
      </c>
      <c r="Z335">
        <v>44090.7694791667</v>
      </c>
      <c r="AA335" t="s">
        <v>2800</v>
      </c>
    </row>
    <row r="336" customFormat="1" spans="1:27">
      <c r="A336" s="6"/>
      <c r="B336" s="6"/>
      <c r="C336" s="107" t="str">
        <f>ข้อมูลออเดอร์!AR336</f>
        <v>นราธิวาส/ Narathiwat</v>
      </c>
      <c r="D336" s="108" t="str">
        <f>ข้อมูลออเดอร์!AS336</f>
        <v>จะแนะ/ Chanae</v>
      </c>
      <c r="E336" s="109" t="str">
        <f t="shared" si="60"/>
        <v/>
      </c>
      <c r="F336" s="109" t="str">
        <f t="shared" si="61"/>
        <v/>
      </c>
      <c r="G336" s="109" t="str">
        <f t="shared" si="62"/>
        <v/>
      </c>
      <c r="H336" s="109" t="str">
        <f t="shared" si="63"/>
        <v/>
      </c>
      <c r="I336" s="109" t="str">
        <f t="shared" si="64"/>
        <v/>
      </c>
      <c r="J336" s="109" t="str">
        <f t="shared" si="65"/>
        <v/>
      </c>
      <c r="K336" s="109" t="str">
        <f t="shared" si="66"/>
        <v/>
      </c>
      <c r="L336" s="109" t="str">
        <f t="shared" si="67"/>
        <v/>
      </c>
      <c r="M336" s="110" t="str">
        <f t="shared" si="68"/>
        <v/>
      </c>
      <c r="N336" s="110" t="str">
        <f t="shared" si="69"/>
        <v/>
      </c>
      <c r="O336" s="110" t="str">
        <f t="shared" si="70"/>
        <v/>
      </c>
      <c r="P336" s="110" t="str">
        <f t="shared" si="71"/>
        <v/>
      </c>
      <c r="Q336" s="111" t="s">
        <v>4080</v>
      </c>
      <c r="R336" s="111" t="s">
        <v>4081</v>
      </c>
      <c r="S336" s="109"/>
      <c r="T336" s="109"/>
      <c r="U336" t="s">
        <v>4080</v>
      </c>
      <c r="V336" t="s">
        <v>4082</v>
      </c>
      <c r="W336" t="s">
        <v>2798</v>
      </c>
      <c r="X336" t="s">
        <v>2443</v>
      </c>
      <c r="Y336" t="s">
        <v>4083</v>
      </c>
      <c r="Z336">
        <v>45125.4852199074</v>
      </c>
      <c r="AA336" t="s">
        <v>2800</v>
      </c>
    </row>
    <row r="337" customFormat="1" spans="1:27">
      <c r="A337" s="6"/>
      <c r="B337" s="6"/>
      <c r="C337" s="107" t="str">
        <f>ข้อมูลออเดอร์!AR337</f>
        <v>นราธิวาส/ Narathiwat</v>
      </c>
      <c r="D337" s="108" t="str">
        <f>ข้อมูลออเดอร์!AS337</f>
        <v>จะแนะ/ Chanae</v>
      </c>
      <c r="E337" s="109" t="str">
        <f t="shared" si="60"/>
        <v/>
      </c>
      <c r="F337" s="109" t="str">
        <f t="shared" si="61"/>
        <v/>
      </c>
      <c r="G337" s="109" t="str">
        <f t="shared" si="62"/>
        <v/>
      </c>
      <c r="H337" s="109" t="str">
        <f t="shared" si="63"/>
        <v/>
      </c>
      <c r="I337" s="109" t="str">
        <f t="shared" si="64"/>
        <v/>
      </c>
      <c r="J337" s="109" t="str">
        <f t="shared" si="65"/>
        <v/>
      </c>
      <c r="K337" s="109" t="str">
        <f t="shared" si="66"/>
        <v/>
      </c>
      <c r="L337" s="109" t="str">
        <f t="shared" si="67"/>
        <v/>
      </c>
      <c r="M337" s="110" t="str">
        <f t="shared" si="68"/>
        <v/>
      </c>
      <c r="N337" s="110" t="str">
        <f t="shared" si="69"/>
        <v/>
      </c>
      <c r="O337" s="110" t="str">
        <f t="shared" si="70"/>
        <v/>
      </c>
      <c r="P337" s="110" t="str">
        <f t="shared" si="71"/>
        <v/>
      </c>
      <c r="Q337" s="111" t="s">
        <v>4084</v>
      </c>
      <c r="R337" s="111" t="s">
        <v>4085</v>
      </c>
      <c r="S337" s="109"/>
      <c r="T337" s="109"/>
      <c r="U337" t="s">
        <v>4084</v>
      </c>
      <c r="V337" t="s">
        <v>4086</v>
      </c>
      <c r="W337" t="s">
        <v>2798</v>
      </c>
      <c r="X337" t="s">
        <v>2443</v>
      </c>
      <c r="Y337" t="s">
        <v>4087</v>
      </c>
      <c r="Z337">
        <v>44090.7695601852</v>
      </c>
      <c r="AA337" t="s">
        <v>2800</v>
      </c>
    </row>
    <row r="338" customFormat="1" spans="1:27">
      <c r="A338" s="6"/>
      <c r="B338" s="6"/>
      <c r="C338" s="107" t="str">
        <f>ข้อมูลออเดอร์!AR338</f>
        <v>นราธิวาส/ Narathiwat</v>
      </c>
      <c r="D338" s="108" t="str">
        <f>ข้อมูลออเดอร์!AS338</f>
        <v>จะแนะ/ Chanae</v>
      </c>
      <c r="E338" s="109" t="str">
        <f t="shared" si="60"/>
        <v/>
      </c>
      <c r="F338" s="109" t="str">
        <f t="shared" si="61"/>
        <v/>
      </c>
      <c r="G338" s="109" t="str">
        <f t="shared" si="62"/>
        <v/>
      </c>
      <c r="H338" s="109" t="str">
        <f t="shared" si="63"/>
        <v/>
      </c>
      <c r="I338" s="109" t="str">
        <f t="shared" si="64"/>
        <v/>
      </c>
      <c r="J338" s="109" t="str">
        <f t="shared" si="65"/>
        <v/>
      </c>
      <c r="K338" s="109" t="str">
        <f t="shared" si="66"/>
        <v/>
      </c>
      <c r="L338" s="109" t="str">
        <f t="shared" si="67"/>
        <v/>
      </c>
      <c r="M338" s="110" t="str">
        <f t="shared" si="68"/>
        <v/>
      </c>
      <c r="N338" s="110" t="str">
        <f t="shared" si="69"/>
        <v/>
      </c>
      <c r="O338" s="110" t="str">
        <f t="shared" si="70"/>
        <v/>
      </c>
      <c r="P338" s="110" t="str">
        <f t="shared" si="71"/>
        <v/>
      </c>
      <c r="Q338" s="111" t="s">
        <v>4088</v>
      </c>
      <c r="R338" s="111" t="s">
        <v>4089</v>
      </c>
      <c r="S338" s="109"/>
      <c r="T338" s="109"/>
      <c r="U338" t="s">
        <v>4088</v>
      </c>
      <c r="V338" t="s">
        <v>4090</v>
      </c>
      <c r="W338" t="s">
        <v>2798</v>
      </c>
      <c r="X338" t="s">
        <v>2443</v>
      </c>
      <c r="Y338" t="s">
        <v>4091</v>
      </c>
      <c r="Z338">
        <v>44090.7695949074</v>
      </c>
      <c r="AA338" t="s">
        <v>2800</v>
      </c>
    </row>
    <row r="339" customFormat="1" spans="1:27">
      <c r="A339" s="6"/>
      <c r="B339" s="6"/>
      <c r="C339" s="107" t="str">
        <f>ข้อมูลออเดอร์!AR339</f>
        <v>นราธิวาส/ Narathiwat</v>
      </c>
      <c r="D339" s="108" t="str">
        <f>ข้อมูลออเดอร์!AS339</f>
        <v>จะแนะ/ Chanae</v>
      </c>
      <c r="E339" s="109" t="str">
        <f t="shared" si="60"/>
        <v/>
      </c>
      <c r="F339" s="109" t="str">
        <f t="shared" si="61"/>
        <v/>
      </c>
      <c r="G339" s="109" t="str">
        <f t="shared" si="62"/>
        <v/>
      </c>
      <c r="H339" s="109" t="str">
        <f t="shared" si="63"/>
        <v/>
      </c>
      <c r="I339" s="109" t="str">
        <f t="shared" si="64"/>
        <v/>
      </c>
      <c r="J339" s="109" t="str">
        <f t="shared" si="65"/>
        <v/>
      </c>
      <c r="K339" s="109" t="str">
        <f t="shared" si="66"/>
        <v/>
      </c>
      <c r="L339" s="109" t="str">
        <f t="shared" si="67"/>
        <v/>
      </c>
      <c r="M339" s="110" t="str">
        <f t="shared" si="68"/>
        <v/>
      </c>
      <c r="N339" s="110" t="str">
        <f t="shared" si="69"/>
        <v/>
      </c>
      <c r="O339" s="110" t="str">
        <f t="shared" si="70"/>
        <v/>
      </c>
      <c r="P339" s="110" t="str">
        <f t="shared" si="71"/>
        <v/>
      </c>
      <c r="Q339" s="111" t="s">
        <v>4092</v>
      </c>
      <c r="R339" s="111" t="s">
        <v>4093</v>
      </c>
      <c r="S339" s="109"/>
      <c r="T339" s="109"/>
      <c r="U339" t="s">
        <v>4092</v>
      </c>
      <c r="V339" t="s">
        <v>4094</v>
      </c>
      <c r="W339" t="s">
        <v>2798</v>
      </c>
      <c r="X339" t="s">
        <v>2443</v>
      </c>
      <c r="Y339" t="s">
        <v>4095</v>
      </c>
      <c r="Z339">
        <v>44090.7696296296</v>
      </c>
      <c r="AA339" t="s">
        <v>2800</v>
      </c>
    </row>
    <row r="340" customFormat="1" spans="1:27">
      <c r="A340" s="6"/>
      <c r="B340" s="6"/>
      <c r="C340" s="107" t="str">
        <f>ข้อมูลออเดอร์!AR340</f>
        <v>นราธิวาส/ Narathiwat</v>
      </c>
      <c r="D340" s="108" t="str">
        <f>ข้อมูลออเดอร์!AS340</f>
        <v>จะแนะ/ Chanae</v>
      </c>
      <c r="E340" s="109" t="str">
        <f t="shared" si="60"/>
        <v/>
      </c>
      <c r="F340" s="109" t="str">
        <f t="shared" si="61"/>
        <v/>
      </c>
      <c r="G340" s="109" t="str">
        <f t="shared" si="62"/>
        <v/>
      </c>
      <c r="H340" s="109" t="str">
        <f t="shared" si="63"/>
        <v/>
      </c>
      <c r="I340" s="109" t="str">
        <f t="shared" si="64"/>
        <v/>
      </c>
      <c r="J340" s="109" t="str">
        <f t="shared" si="65"/>
        <v/>
      </c>
      <c r="K340" s="109" t="str">
        <f t="shared" si="66"/>
        <v/>
      </c>
      <c r="L340" s="109" t="str">
        <f t="shared" si="67"/>
        <v/>
      </c>
      <c r="M340" s="110" t="str">
        <f t="shared" si="68"/>
        <v/>
      </c>
      <c r="N340" s="110" t="str">
        <f t="shared" si="69"/>
        <v/>
      </c>
      <c r="O340" s="110" t="str">
        <f t="shared" si="70"/>
        <v/>
      </c>
      <c r="P340" s="110" t="str">
        <f t="shared" si="71"/>
        <v/>
      </c>
      <c r="Q340" s="111" t="s">
        <v>4096</v>
      </c>
      <c r="R340" s="111" t="s">
        <v>2444</v>
      </c>
      <c r="S340" s="109"/>
      <c r="T340" s="109"/>
      <c r="U340" t="s">
        <v>4096</v>
      </c>
      <c r="V340" t="s">
        <v>4097</v>
      </c>
      <c r="W340" t="s">
        <v>2798</v>
      </c>
      <c r="X340" t="s">
        <v>2443</v>
      </c>
      <c r="Y340" t="s">
        <v>4098</v>
      </c>
      <c r="Z340">
        <v>44090.7696759259</v>
      </c>
      <c r="AA340" t="s">
        <v>2800</v>
      </c>
    </row>
    <row r="341" customFormat="1" spans="1:27">
      <c r="A341" s="6"/>
      <c r="B341" s="6"/>
      <c r="C341" s="107" t="str">
        <f>ข้อมูลออเดอร์!AR341</f>
        <v>นราธิวาส/ Narathiwat</v>
      </c>
      <c r="D341" s="108" t="str">
        <f>ข้อมูลออเดอร์!AS341</f>
        <v>จะแนะ/ Chanae</v>
      </c>
      <c r="E341" s="109" t="str">
        <f t="shared" si="60"/>
        <v/>
      </c>
      <c r="F341" s="109" t="str">
        <f t="shared" si="61"/>
        <v/>
      </c>
      <c r="G341" s="109" t="str">
        <f t="shared" si="62"/>
        <v/>
      </c>
      <c r="H341" s="109" t="str">
        <f t="shared" si="63"/>
        <v/>
      </c>
      <c r="I341" s="109" t="str">
        <f t="shared" si="64"/>
        <v/>
      </c>
      <c r="J341" s="109" t="str">
        <f t="shared" si="65"/>
        <v/>
      </c>
      <c r="K341" s="109" t="str">
        <f t="shared" si="66"/>
        <v/>
      </c>
      <c r="L341" s="109" t="str">
        <f t="shared" si="67"/>
        <v/>
      </c>
      <c r="M341" s="110" t="str">
        <f t="shared" si="68"/>
        <v/>
      </c>
      <c r="N341" s="110" t="str">
        <f t="shared" si="69"/>
        <v/>
      </c>
      <c r="O341" s="110" t="str">
        <f t="shared" si="70"/>
        <v/>
      </c>
      <c r="P341" s="110" t="str">
        <f t="shared" si="71"/>
        <v/>
      </c>
      <c r="Q341" s="111" t="s">
        <v>4099</v>
      </c>
      <c r="R341" s="111" t="s">
        <v>4100</v>
      </c>
      <c r="S341" s="109"/>
      <c r="T341" s="109"/>
      <c r="U341" t="s">
        <v>4099</v>
      </c>
      <c r="V341" t="s">
        <v>4101</v>
      </c>
      <c r="W341" t="s">
        <v>2798</v>
      </c>
      <c r="X341" t="s">
        <v>887</v>
      </c>
      <c r="Y341" t="s">
        <v>4102</v>
      </c>
      <c r="Z341">
        <v>44090.7697337963</v>
      </c>
      <c r="AA341" t="s">
        <v>2800</v>
      </c>
    </row>
    <row r="342" customFormat="1" spans="1:27">
      <c r="A342" s="6"/>
      <c r="B342" s="6"/>
      <c r="C342" s="107" t="str">
        <f>ข้อมูลออเดอร์!AR342</f>
        <v>นราธิวาส/ Narathiwat</v>
      </c>
      <c r="D342" s="108" t="str">
        <f>ข้อมูลออเดอร์!AS342</f>
        <v>จะแนะ/ Chanae</v>
      </c>
      <c r="E342" s="109" t="str">
        <f t="shared" si="60"/>
        <v/>
      </c>
      <c r="F342" s="109" t="str">
        <f t="shared" si="61"/>
        <v/>
      </c>
      <c r="G342" s="109" t="str">
        <f t="shared" si="62"/>
        <v/>
      </c>
      <c r="H342" s="109" t="str">
        <f t="shared" si="63"/>
        <v/>
      </c>
      <c r="I342" s="109" t="str">
        <f t="shared" si="64"/>
        <v/>
      </c>
      <c r="J342" s="109" t="str">
        <f t="shared" si="65"/>
        <v/>
      </c>
      <c r="K342" s="109" t="str">
        <f t="shared" si="66"/>
        <v/>
      </c>
      <c r="L342" s="109" t="str">
        <f t="shared" si="67"/>
        <v/>
      </c>
      <c r="M342" s="110" t="str">
        <f t="shared" si="68"/>
        <v/>
      </c>
      <c r="N342" s="110" t="str">
        <f t="shared" si="69"/>
        <v/>
      </c>
      <c r="O342" s="110" t="str">
        <f t="shared" si="70"/>
        <v/>
      </c>
      <c r="P342" s="110" t="str">
        <f t="shared" si="71"/>
        <v/>
      </c>
      <c r="Q342" s="111" t="s">
        <v>4103</v>
      </c>
      <c r="R342" s="111" t="s">
        <v>4104</v>
      </c>
      <c r="S342" s="109"/>
      <c r="T342" s="109"/>
      <c r="U342" t="s">
        <v>4103</v>
      </c>
      <c r="V342" t="s">
        <v>4105</v>
      </c>
      <c r="W342" t="s">
        <v>2798</v>
      </c>
      <c r="X342" t="s">
        <v>887</v>
      </c>
      <c r="Y342" t="s">
        <v>4106</v>
      </c>
      <c r="Z342">
        <v>44090.7697685185</v>
      </c>
      <c r="AA342" t="s">
        <v>2800</v>
      </c>
    </row>
    <row r="343" customFormat="1" spans="1:27">
      <c r="A343" s="6"/>
      <c r="B343" s="6"/>
      <c r="C343" s="107" t="str">
        <f>ข้อมูลออเดอร์!AR343</f>
        <v>นราธิวาส/ Narathiwat</v>
      </c>
      <c r="D343" s="108" t="str">
        <f>ข้อมูลออเดอร์!AS343</f>
        <v>จะแนะ/ Chanae</v>
      </c>
      <c r="E343" s="109" t="str">
        <f t="shared" si="60"/>
        <v/>
      </c>
      <c r="F343" s="109" t="str">
        <f t="shared" si="61"/>
        <v/>
      </c>
      <c r="G343" s="109" t="str">
        <f t="shared" si="62"/>
        <v/>
      </c>
      <c r="H343" s="109" t="str">
        <f t="shared" si="63"/>
        <v/>
      </c>
      <c r="I343" s="109" t="str">
        <f t="shared" si="64"/>
        <v/>
      </c>
      <c r="J343" s="109" t="str">
        <f t="shared" si="65"/>
        <v/>
      </c>
      <c r="K343" s="109" t="str">
        <f t="shared" si="66"/>
        <v/>
      </c>
      <c r="L343" s="109" t="str">
        <f t="shared" si="67"/>
        <v/>
      </c>
      <c r="M343" s="110" t="str">
        <f t="shared" si="68"/>
        <v/>
      </c>
      <c r="N343" s="110" t="str">
        <f t="shared" si="69"/>
        <v/>
      </c>
      <c r="O343" s="110" t="str">
        <f t="shared" si="70"/>
        <v/>
      </c>
      <c r="P343" s="110" t="str">
        <f t="shared" si="71"/>
        <v/>
      </c>
      <c r="Q343" s="111" t="s">
        <v>4107</v>
      </c>
      <c r="R343" s="111" t="s">
        <v>4108</v>
      </c>
      <c r="S343" s="109"/>
      <c r="T343" s="109"/>
      <c r="U343" t="s">
        <v>4107</v>
      </c>
      <c r="V343" t="s">
        <v>4109</v>
      </c>
      <c r="W343" t="s">
        <v>2798</v>
      </c>
      <c r="X343" t="s">
        <v>887</v>
      </c>
      <c r="Y343" t="s">
        <v>4110</v>
      </c>
      <c r="Z343">
        <v>44090.7698148148</v>
      </c>
      <c r="AA343" t="s">
        <v>2800</v>
      </c>
    </row>
    <row r="344" customFormat="1" spans="1:27">
      <c r="A344" s="6"/>
      <c r="B344" s="6"/>
      <c r="C344" s="107" t="str">
        <f>ข้อมูลออเดอร์!AR344</f>
        <v>นครราชสีมา/ Nakhon Ratchasima</v>
      </c>
      <c r="D344" s="108" t="str">
        <f>ข้อมูลออเดอร์!AS344</f>
        <v>ครบุรี/ Khon Buri</v>
      </c>
      <c r="E344" s="109" t="str">
        <f t="shared" si="60"/>
        <v/>
      </c>
      <c r="F344" s="109" t="str">
        <f t="shared" si="61"/>
        <v/>
      </c>
      <c r="G344" s="109" t="str">
        <f t="shared" si="62"/>
        <v/>
      </c>
      <c r="H344" s="109" t="str">
        <f t="shared" si="63"/>
        <v/>
      </c>
      <c r="I344" s="109" t="str">
        <f t="shared" si="64"/>
        <v/>
      </c>
      <c r="J344" s="109" t="str">
        <f t="shared" si="65"/>
        <v/>
      </c>
      <c r="K344" s="109" t="str">
        <f t="shared" si="66"/>
        <v/>
      </c>
      <c r="L344" s="109" t="str">
        <f t="shared" si="67"/>
        <v/>
      </c>
      <c r="M344" s="110" t="str">
        <f t="shared" si="68"/>
        <v/>
      </c>
      <c r="N344" s="110" t="str">
        <f t="shared" si="69"/>
        <v/>
      </c>
      <c r="O344" s="110" t="str">
        <f t="shared" si="70"/>
        <v/>
      </c>
      <c r="P344" s="110" t="str">
        <f t="shared" si="71"/>
        <v/>
      </c>
      <c r="Q344" s="111" t="s">
        <v>4111</v>
      </c>
      <c r="R344" s="111" t="s">
        <v>4112</v>
      </c>
      <c r="S344" s="109"/>
      <c r="T344" s="109"/>
      <c r="U344" t="s">
        <v>4111</v>
      </c>
      <c r="V344" t="s">
        <v>4113</v>
      </c>
      <c r="W344" t="s">
        <v>2798</v>
      </c>
      <c r="X344" t="s">
        <v>887</v>
      </c>
      <c r="Y344" t="s">
        <v>4114</v>
      </c>
      <c r="Z344">
        <v>44090.7698611111</v>
      </c>
      <c r="AA344" t="s">
        <v>2800</v>
      </c>
    </row>
    <row r="345" customFormat="1" spans="1:27">
      <c r="A345" s="6"/>
      <c r="B345" s="6"/>
      <c r="C345" s="107" t="str">
        <f>ข้อมูลออเดอร์!AR345</f>
        <v>นครราชสีมา/ Nakhon Ratchasima</v>
      </c>
      <c r="D345" s="108" t="str">
        <f>ข้อมูลออเดอร์!AS345</f>
        <v>ครบุรี/ Khon Buri</v>
      </c>
      <c r="E345" s="109" t="str">
        <f t="shared" si="60"/>
        <v/>
      </c>
      <c r="F345" s="109" t="str">
        <f t="shared" si="61"/>
        <v/>
      </c>
      <c r="G345" s="109" t="str">
        <f t="shared" si="62"/>
        <v/>
      </c>
      <c r="H345" s="109" t="str">
        <f t="shared" si="63"/>
        <v/>
      </c>
      <c r="I345" s="109" t="str">
        <f t="shared" si="64"/>
        <v/>
      </c>
      <c r="J345" s="109" t="str">
        <f t="shared" si="65"/>
        <v/>
      </c>
      <c r="K345" s="109" t="str">
        <f t="shared" si="66"/>
        <v/>
      </c>
      <c r="L345" s="109" t="str">
        <f t="shared" si="67"/>
        <v/>
      </c>
      <c r="M345" s="110" t="str">
        <f t="shared" si="68"/>
        <v/>
      </c>
      <c r="N345" s="110" t="str">
        <f t="shared" si="69"/>
        <v/>
      </c>
      <c r="O345" s="110" t="str">
        <f t="shared" si="70"/>
        <v/>
      </c>
      <c r="P345" s="110" t="str">
        <f t="shared" si="71"/>
        <v/>
      </c>
      <c r="Q345" s="111" t="s">
        <v>4115</v>
      </c>
      <c r="R345" s="111" t="s">
        <v>4116</v>
      </c>
      <c r="S345" s="109"/>
      <c r="T345" s="109"/>
      <c r="U345" t="s">
        <v>4115</v>
      </c>
      <c r="V345" t="s">
        <v>4117</v>
      </c>
      <c r="W345" t="s">
        <v>2798</v>
      </c>
      <c r="X345" t="s">
        <v>887</v>
      </c>
      <c r="Y345" t="s">
        <v>4118</v>
      </c>
      <c r="Z345">
        <v>44090.7698958333</v>
      </c>
      <c r="AA345" t="s">
        <v>2800</v>
      </c>
    </row>
    <row r="346" customFormat="1" spans="1:27">
      <c r="A346" s="6"/>
      <c r="B346" s="6"/>
      <c r="C346" s="107" t="str">
        <f>ข้อมูลออเดอร์!AR346</f>
        <v>นครราชสีมา/ Nakhon Ratchasima</v>
      </c>
      <c r="D346" s="108" t="str">
        <f>ข้อมูลออเดอร์!AS346</f>
        <v>ครบุรี/ Khon Buri</v>
      </c>
      <c r="E346" s="109" t="str">
        <f t="shared" si="60"/>
        <v/>
      </c>
      <c r="F346" s="109" t="str">
        <f t="shared" si="61"/>
        <v/>
      </c>
      <c r="G346" s="109" t="str">
        <f t="shared" si="62"/>
        <v/>
      </c>
      <c r="H346" s="109" t="str">
        <f t="shared" si="63"/>
        <v/>
      </c>
      <c r="I346" s="109" t="str">
        <f t="shared" si="64"/>
        <v/>
      </c>
      <c r="J346" s="109" t="str">
        <f t="shared" si="65"/>
        <v/>
      </c>
      <c r="K346" s="109" t="str">
        <f t="shared" si="66"/>
        <v/>
      </c>
      <c r="L346" s="109" t="str">
        <f t="shared" si="67"/>
        <v/>
      </c>
      <c r="M346" s="110" t="str">
        <f t="shared" si="68"/>
        <v/>
      </c>
      <c r="N346" s="110" t="str">
        <f t="shared" si="69"/>
        <v/>
      </c>
      <c r="O346" s="110" t="str">
        <f t="shared" si="70"/>
        <v/>
      </c>
      <c r="P346" s="110" t="str">
        <f t="shared" si="71"/>
        <v/>
      </c>
      <c r="Q346" s="111" t="s">
        <v>886</v>
      </c>
      <c r="R346" s="111" t="s">
        <v>888</v>
      </c>
      <c r="S346" s="109"/>
      <c r="T346" s="109"/>
      <c r="U346" t="s">
        <v>886</v>
      </c>
      <c r="V346" t="s">
        <v>4119</v>
      </c>
      <c r="W346" t="s">
        <v>2798</v>
      </c>
      <c r="X346" t="s">
        <v>887</v>
      </c>
      <c r="Y346" t="s">
        <v>4120</v>
      </c>
      <c r="Z346">
        <v>44090.7699305556</v>
      </c>
      <c r="AA346" t="s">
        <v>2800</v>
      </c>
    </row>
    <row r="347" customFormat="1" spans="1:27">
      <c r="A347" s="6"/>
      <c r="B347" s="6"/>
      <c r="C347" s="107" t="str">
        <f>ข้อมูลออเดอร์!AR347</f>
        <v>กรุงเทพมหานคร/ Bangkok</v>
      </c>
      <c r="D347" s="108" t="str">
        <f>ข้อมูลออเดอร์!AS347</f>
        <v>หนองจอก/ Nong Chok</v>
      </c>
      <c r="E347" s="109" t="str">
        <f t="shared" si="60"/>
        <v/>
      </c>
      <c r="F347" s="109" t="str">
        <f t="shared" si="61"/>
        <v/>
      </c>
      <c r="G347" s="109" t="str">
        <f t="shared" si="62"/>
        <v/>
      </c>
      <c r="H347" s="109" t="str">
        <f t="shared" si="63"/>
        <v/>
      </c>
      <c r="I347" s="109" t="str">
        <f t="shared" si="64"/>
        <v/>
      </c>
      <c r="J347" s="109" t="str">
        <f t="shared" si="65"/>
        <v/>
      </c>
      <c r="K347" s="109" t="str">
        <f t="shared" si="66"/>
        <v/>
      </c>
      <c r="L347" s="109" t="str">
        <f t="shared" si="67"/>
        <v/>
      </c>
      <c r="M347" s="110" t="str">
        <f t="shared" si="68"/>
        <v/>
      </c>
      <c r="N347" s="110" t="str">
        <f t="shared" si="69"/>
        <v/>
      </c>
      <c r="O347" s="110" t="str">
        <f t="shared" si="70"/>
        <v/>
      </c>
      <c r="P347" s="110" t="str">
        <f t="shared" si="71"/>
        <v/>
      </c>
      <c r="Q347" s="111" t="s">
        <v>4121</v>
      </c>
      <c r="R347" s="111" t="s">
        <v>4122</v>
      </c>
      <c r="S347" s="109"/>
      <c r="T347" s="109"/>
      <c r="U347" t="s">
        <v>4121</v>
      </c>
      <c r="V347" t="s">
        <v>4123</v>
      </c>
      <c r="W347" t="s">
        <v>2798</v>
      </c>
      <c r="X347" t="s">
        <v>887</v>
      </c>
      <c r="Y347" t="s">
        <v>4124</v>
      </c>
      <c r="Z347">
        <v>45188.3950115741</v>
      </c>
      <c r="AA347" t="s">
        <v>2800</v>
      </c>
    </row>
    <row r="348" customFormat="1" spans="1:27">
      <c r="A348" s="6"/>
      <c r="B348" s="6"/>
      <c r="C348" s="107" t="str">
        <f>ข้อมูลออเดอร์!AR348</f>
        <v>กรุงเทพมหานคร/ Bangkok</v>
      </c>
      <c r="D348" s="108" t="str">
        <f>ข้อมูลออเดอร์!AS348</f>
        <v>หนองจอก/ Nong Chok</v>
      </c>
      <c r="E348" s="109" t="str">
        <f t="shared" si="60"/>
        <v/>
      </c>
      <c r="F348" s="109" t="str">
        <f t="shared" si="61"/>
        <v/>
      </c>
      <c r="G348" s="109" t="str">
        <f t="shared" si="62"/>
        <v/>
      </c>
      <c r="H348" s="109" t="str">
        <f t="shared" si="63"/>
        <v/>
      </c>
      <c r="I348" s="109" t="str">
        <f t="shared" si="64"/>
        <v/>
      </c>
      <c r="J348" s="109" t="str">
        <f t="shared" si="65"/>
        <v/>
      </c>
      <c r="K348" s="109" t="str">
        <f t="shared" si="66"/>
        <v/>
      </c>
      <c r="L348" s="109" t="str">
        <f t="shared" si="67"/>
        <v/>
      </c>
      <c r="M348" s="110" t="str">
        <f t="shared" si="68"/>
        <v/>
      </c>
      <c r="N348" s="110" t="str">
        <f t="shared" si="69"/>
        <v/>
      </c>
      <c r="O348" s="110" t="str">
        <f t="shared" si="70"/>
        <v/>
      </c>
      <c r="P348" s="110" t="str">
        <f t="shared" si="71"/>
        <v/>
      </c>
      <c r="Q348" s="111" t="s">
        <v>2351</v>
      </c>
      <c r="R348" s="111" t="s">
        <v>2353</v>
      </c>
      <c r="S348" s="109"/>
      <c r="T348" s="109"/>
      <c r="U348" t="s">
        <v>2351</v>
      </c>
      <c r="V348" t="s">
        <v>4125</v>
      </c>
      <c r="W348" t="s">
        <v>2798</v>
      </c>
      <c r="X348" t="s">
        <v>887</v>
      </c>
      <c r="Y348" t="s">
        <v>4126</v>
      </c>
      <c r="Z348">
        <v>44975.4087384259</v>
      </c>
      <c r="AA348" t="s">
        <v>2800</v>
      </c>
    </row>
    <row r="349" customFormat="1" spans="1:27">
      <c r="A349" s="6"/>
      <c r="B349" s="6"/>
      <c r="C349" s="107" t="str">
        <f>ข้อมูลออเดอร์!AR349</f>
        <v>กรุงเทพมหานคร/ Bangkok</v>
      </c>
      <c r="D349" s="108" t="str">
        <f>ข้อมูลออเดอร์!AS349</f>
        <v>หนองจอก/ Nong Chok</v>
      </c>
      <c r="E349" s="109" t="str">
        <f t="shared" si="60"/>
        <v/>
      </c>
      <c r="F349" s="109" t="str">
        <f t="shared" si="61"/>
        <v/>
      </c>
      <c r="G349" s="109" t="str">
        <f t="shared" si="62"/>
        <v/>
      </c>
      <c r="H349" s="109" t="str">
        <f t="shared" si="63"/>
        <v/>
      </c>
      <c r="I349" s="109" t="str">
        <f t="shared" si="64"/>
        <v/>
      </c>
      <c r="J349" s="109" t="str">
        <f t="shared" si="65"/>
        <v/>
      </c>
      <c r="K349" s="109" t="str">
        <f t="shared" si="66"/>
        <v/>
      </c>
      <c r="L349" s="109" t="str">
        <f t="shared" si="67"/>
        <v/>
      </c>
      <c r="M349" s="110" t="str">
        <f t="shared" si="68"/>
        <v/>
      </c>
      <c r="N349" s="110" t="str">
        <f t="shared" si="69"/>
        <v/>
      </c>
      <c r="O349" s="110" t="str">
        <f t="shared" si="70"/>
        <v/>
      </c>
      <c r="P349" s="110" t="str">
        <f t="shared" si="71"/>
        <v/>
      </c>
      <c r="Q349" s="111" t="s">
        <v>4127</v>
      </c>
      <c r="R349" s="111" t="s">
        <v>4128</v>
      </c>
      <c r="S349" s="109"/>
      <c r="T349" s="109"/>
      <c r="U349" t="s">
        <v>4127</v>
      </c>
      <c r="V349" t="s">
        <v>4129</v>
      </c>
      <c r="W349" t="s">
        <v>2798</v>
      </c>
      <c r="X349" t="s">
        <v>813</v>
      </c>
      <c r="Y349" t="s">
        <v>4130</v>
      </c>
      <c r="Z349">
        <v>44090.7700694444</v>
      </c>
      <c r="AA349" t="s">
        <v>2800</v>
      </c>
    </row>
    <row r="350" customFormat="1" spans="1:27">
      <c r="A350" s="6"/>
      <c r="B350" s="6"/>
      <c r="C350" s="107" t="str">
        <f>ข้อมูลออเดอร์!AR350</f>
        <v>นครปฐม/ Nakhon Pathom</v>
      </c>
      <c r="D350" s="108" t="str">
        <f>ข้อมูลออเดอร์!AS350</f>
        <v>สามพราน/ Sam Phran</v>
      </c>
      <c r="E350" s="109" t="str">
        <f t="shared" si="60"/>
        <v/>
      </c>
      <c r="F350" s="109" t="str">
        <f t="shared" si="61"/>
        <v/>
      </c>
      <c r="G350" s="109" t="str">
        <f t="shared" si="62"/>
        <v/>
      </c>
      <c r="H350" s="109" t="str">
        <f t="shared" si="63"/>
        <v/>
      </c>
      <c r="I350" s="109" t="str">
        <f t="shared" si="64"/>
        <v/>
      </c>
      <c r="J350" s="109" t="str">
        <f t="shared" si="65"/>
        <v/>
      </c>
      <c r="K350" s="109" t="str">
        <f t="shared" si="66"/>
        <v/>
      </c>
      <c r="L350" s="109" t="str">
        <f t="shared" si="67"/>
        <v/>
      </c>
      <c r="M350" s="110" t="str">
        <f t="shared" si="68"/>
        <v/>
      </c>
      <c r="N350" s="110" t="str">
        <f t="shared" si="69"/>
        <v/>
      </c>
      <c r="O350" s="110" t="str">
        <f t="shared" si="70"/>
        <v/>
      </c>
      <c r="P350" s="110" t="str">
        <f t="shared" si="71"/>
        <v/>
      </c>
      <c r="Q350" s="111" t="s">
        <v>4131</v>
      </c>
      <c r="R350" s="111" t="s">
        <v>4132</v>
      </c>
      <c r="S350" s="109"/>
      <c r="T350" s="109"/>
      <c r="U350" t="s">
        <v>4131</v>
      </c>
      <c r="V350" t="s">
        <v>4133</v>
      </c>
      <c r="W350" t="s">
        <v>2798</v>
      </c>
      <c r="X350" t="s">
        <v>813</v>
      </c>
      <c r="Y350" t="s">
        <v>4134</v>
      </c>
      <c r="Z350">
        <v>44090.7701041667</v>
      </c>
      <c r="AA350" t="s">
        <v>2800</v>
      </c>
    </row>
    <row r="351" customFormat="1" spans="1:27">
      <c r="A351" s="6"/>
      <c r="B351" s="6"/>
      <c r="C351" s="107" t="str">
        <f>ข้อมูลออเดอร์!AR351</f>
        <v>นครปฐม/ Nakhon Pathom</v>
      </c>
      <c r="D351" s="108" t="str">
        <f>ข้อมูลออเดอร์!AS351</f>
        <v>สามพราน/ Sam Phran</v>
      </c>
      <c r="E351" s="109" t="str">
        <f t="shared" si="60"/>
        <v/>
      </c>
      <c r="F351" s="109" t="str">
        <f t="shared" si="61"/>
        <v/>
      </c>
      <c r="G351" s="109" t="str">
        <f t="shared" si="62"/>
        <v/>
      </c>
      <c r="H351" s="109" t="str">
        <f t="shared" si="63"/>
        <v/>
      </c>
      <c r="I351" s="109" t="str">
        <f t="shared" si="64"/>
        <v/>
      </c>
      <c r="J351" s="109" t="str">
        <f t="shared" si="65"/>
        <v/>
      </c>
      <c r="K351" s="109" t="str">
        <f t="shared" si="66"/>
        <v/>
      </c>
      <c r="L351" s="109" t="str">
        <f t="shared" si="67"/>
        <v/>
      </c>
      <c r="M351" s="110" t="str">
        <f t="shared" si="68"/>
        <v/>
      </c>
      <c r="N351" s="110" t="str">
        <f t="shared" si="69"/>
        <v/>
      </c>
      <c r="O351" s="110" t="str">
        <f t="shared" si="70"/>
        <v/>
      </c>
      <c r="P351" s="110" t="str">
        <f t="shared" si="71"/>
        <v/>
      </c>
      <c r="Q351" s="111" t="s">
        <v>4135</v>
      </c>
      <c r="R351" s="111" t="s">
        <v>4136</v>
      </c>
      <c r="S351" s="109"/>
      <c r="T351" s="109"/>
      <c r="U351" t="s">
        <v>4135</v>
      </c>
      <c r="V351" t="s">
        <v>4137</v>
      </c>
      <c r="W351" t="s">
        <v>2798</v>
      </c>
      <c r="X351" t="s">
        <v>813</v>
      </c>
      <c r="Y351" t="s">
        <v>4138</v>
      </c>
      <c r="Z351">
        <v>45125.4554861111</v>
      </c>
      <c r="AA351" t="s">
        <v>2800</v>
      </c>
    </row>
    <row r="352" customFormat="1" spans="1:27">
      <c r="A352" s="6"/>
      <c r="B352" s="6"/>
      <c r="C352" s="107" t="str">
        <f>ข้อมูลออเดอร์!AR352</f>
        <v>นครปฐม/ Nakhon Pathom</v>
      </c>
      <c r="D352" s="108" t="str">
        <f>ข้อมูลออเดอร์!AS352</f>
        <v>สามพราน/ Sam Phran</v>
      </c>
      <c r="E352" s="109" t="str">
        <f t="shared" si="60"/>
        <v/>
      </c>
      <c r="F352" s="109" t="str">
        <f t="shared" si="61"/>
        <v/>
      </c>
      <c r="G352" s="109" t="str">
        <f t="shared" si="62"/>
        <v/>
      </c>
      <c r="H352" s="109" t="str">
        <f t="shared" si="63"/>
        <v/>
      </c>
      <c r="I352" s="109" t="str">
        <f t="shared" si="64"/>
        <v/>
      </c>
      <c r="J352" s="109" t="str">
        <f t="shared" si="65"/>
        <v/>
      </c>
      <c r="K352" s="109" t="str">
        <f t="shared" si="66"/>
        <v/>
      </c>
      <c r="L352" s="109" t="str">
        <f t="shared" si="67"/>
        <v/>
      </c>
      <c r="M352" s="110" t="str">
        <f t="shared" si="68"/>
        <v/>
      </c>
      <c r="N352" s="110" t="str">
        <f t="shared" si="69"/>
        <v/>
      </c>
      <c r="O352" s="110" t="str">
        <f t="shared" si="70"/>
        <v/>
      </c>
      <c r="P352" s="110" t="str">
        <f t="shared" si="71"/>
        <v/>
      </c>
      <c r="Q352" s="111" t="s">
        <v>3745</v>
      </c>
      <c r="R352" s="111" t="s">
        <v>1668</v>
      </c>
      <c r="S352" s="109"/>
      <c r="T352" s="109"/>
      <c r="U352" t="s">
        <v>3745</v>
      </c>
      <c r="V352" t="s">
        <v>3746</v>
      </c>
      <c r="W352" t="s">
        <v>2798</v>
      </c>
      <c r="X352" t="s">
        <v>813</v>
      </c>
      <c r="Y352" t="s">
        <v>3747</v>
      </c>
      <c r="Z352">
        <v>44090.7701851852</v>
      </c>
      <c r="AA352" t="s">
        <v>2800</v>
      </c>
    </row>
    <row r="353" customFormat="1" spans="1:27">
      <c r="A353" s="6"/>
      <c r="B353" s="6"/>
      <c r="C353" s="107" t="str">
        <f>ข้อมูลออเดอร์!AR353</f>
        <v>เชียงใหม่/ Chiang Mai</v>
      </c>
      <c r="D353" s="108" t="str">
        <f>ข้อมูลออเดอร์!AS353</f>
        <v>สันกำแพง/ San Kamphaeng</v>
      </c>
      <c r="E353" s="109" t="str">
        <f t="shared" si="60"/>
        <v/>
      </c>
      <c r="F353" s="109" t="str">
        <f t="shared" si="61"/>
        <v/>
      </c>
      <c r="G353" s="109" t="str">
        <f t="shared" si="62"/>
        <v/>
      </c>
      <c r="H353" s="109" t="str">
        <f t="shared" si="63"/>
        <v/>
      </c>
      <c r="I353" s="109" t="str">
        <f t="shared" si="64"/>
        <v/>
      </c>
      <c r="J353" s="109" t="str">
        <f t="shared" si="65"/>
        <v/>
      </c>
      <c r="K353" s="109" t="str">
        <f t="shared" si="66"/>
        <v/>
      </c>
      <c r="L353" s="109" t="str">
        <f t="shared" si="67"/>
        <v/>
      </c>
      <c r="M353" s="110" t="str">
        <f t="shared" si="68"/>
        <v/>
      </c>
      <c r="N353" s="110" t="str">
        <f t="shared" si="69"/>
        <v/>
      </c>
      <c r="O353" s="110" t="str">
        <f t="shared" si="70"/>
        <v/>
      </c>
      <c r="P353" s="110" t="str">
        <f t="shared" si="71"/>
        <v/>
      </c>
      <c r="Q353" s="111" t="s">
        <v>4139</v>
      </c>
      <c r="R353" s="111" t="s">
        <v>4140</v>
      </c>
      <c r="S353" s="109"/>
      <c r="T353" s="109"/>
      <c r="U353" t="s">
        <v>4139</v>
      </c>
      <c r="V353" t="s">
        <v>4141</v>
      </c>
      <c r="W353" t="s">
        <v>2798</v>
      </c>
      <c r="X353" t="s">
        <v>813</v>
      </c>
      <c r="Y353" t="s">
        <v>4142</v>
      </c>
      <c r="Z353">
        <v>44090.7702546296</v>
      </c>
      <c r="AA353" t="s">
        <v>2800</v>
      </c>
    </row>
    <row r="354" customFormat="1" spans="1:27">
      <c r="A354" s="6"/>
      <c r="B354" s="6"/>
      <c r="C354" s="107" t="str">
        <f>ข้อมูลออเดอร์!AR354</f>
        <v>เชียงใหม่/ Chiang Mai</v>
      </c>
      <c r="D354" s="108" t="str">
        <f>ข้อมูลออเดอร์!AS354</f>
        <v>สันกำแพง/ San Kamphaeng</v>
      </c>
      <c r="E354" s="109" t="str">
        <f t="shared" si="60"/>
        <v/>
      </c>
      <c r="F354" s="109" t="str">
        <f t="shared" si="61"/>
        <v/>
      </c>
      <c r="G354" s="109" t="str">
        <f t="shared" si="62"/>
        <v/>
      </c>
      <c r="H354" s="109" t="str">
        <f t="shared" si="63"/>
        <v/>
      </c>
      <c r="I354" s="109" t="str">
        <f t="shared" si="64"/>
        <v/>
      </c>
      <c r="J354" s="109" t="str">
        <f t="shared" si="65"/>
        <v/>
      </c>
      <c r="K354" s="109" t="str">
        <f t="shared" si="66"/>
        <v/>
      </c>
      <c r="L354" s="109" t="str">
        <f t="shared" si="67"/>
        <v/>
      </c>
      <c r="M354" s="110" t="str">
        <f t="shared" si="68"/>
        <v/>
      </c>
      <c r="N354" s="110" t="str">
        <f t="shared" si="69"/>
        <v/>
      </c>
      <c r="O354" s="110" t="str">
        <f t="shared" si="70"/>
        <v/>
      </c>
      <c r="P354" s="110" t="str">
        <f t="shared" si="71"/>
        <v/>
      </c>
      <c r="Q354" s="111" t="s">
        <v>4143</v>
      </c>
      <c r="R354" s="111" t="s">
        <v>4144</v>
      </c>
      <c r="S354" s="109"/>
      <c r="T354" s="109"/>
      <c r="U354" t="s">
        <v>4143</v>
      </c>
      <c r="V354" t="s">
        <v>4145</v>
      </c>
      <c r="W354" t="s">
        <v>2798</v>
      </c>
      <c r="X354" t="s">
        <v>813</v>
      </c>
      <c r="Y354" t="s">
        <v>4146</v>
      </c>
      <c r="Z354">
        <v>44090.7702893519</v>
      </c>
      <c r="AA354" t="s">
        <v>2800</v>
      </c>
    </row>
    <row r="355" customFormat="1" spans="1:27">
      <c r="A355" s="6"/>
      <c r="B355" s="6"/>
      <c r="C355" s="107" t="str">
        <f>ข้อมูลออเดอร์!AR355</f>
        <v>เชียงใหม่/ Chiang Mai</v>
      </c>
      <c r="D355" s="108" t="str">
        <f>ข้อมูลออเดอร์!AS355</f>
        <v>สันกำแพง/ San Kamphaeng</v>
      </c>
      <c r="E355" s="109" t="str">
        <f t="shared" si="60"/>
        <v/>
      </c>
      <c r="F355" s="109" t="str">
        <f t="shared" si="61"/>
        <v/>
      </c>
      <c r="G355" s="109" t="str">
        <f t="shared" si="62"/>
        <v/>
      </c>
      <c r="H355" s="109" t="str">
        <f t="shared" si="63"/>
        <v/>
      </c>
      <c r="I355" s="109" t="str">
        <f t="shared" si="64"/>
        <v/>
      </c>
      <c r="J355" s="109" t="str">
        <f t="shared" si="65"/>
        <v/>
      </c>
      <c r="K355" s="109" t="str">
        <f t="shared" si="66"/>
        <v/>
      </c>
      <c r="L355" s="109" t="str">
        <f t="shared" si="67"/>
        <v/>
      </c>
      <c r="M355" s="110" t="str">
        <f t="shared" si="68"/>
        <v/>
      </c>
      <c r="N355" s="110" t="str">
        <f t="shared" si="69"/>
        <v/>
      </c>
      <c r="O355" s="110" t="str">
        <f t="shared" si="70"/>
        <v/>
      </c>
      <c r="P355" s="110" t="str">
        <f t="shared" si="71"/>
        <v/>
      </c>
      <c r="Q355" s="111" t="s">
        <v>4147</v>
      </c>
      <c r="R355" s="111" t="s">
        <v>4148</v>
      </c>
      <c r="S355" s="109"/>
      <c r="T355" s="109"/>
      <c r="U355" t="s">
        <v>4147</v>
      </c>
      <c r="V355" t="s">
        <v>4149</v>
      </c>
      <c r="W355" t="s">
        <v>2798</v>
      </c>
      <c r="X355" t="s">
        <v>813</v>
      </c>
      <c r="Y355" t="s">
        <v>4150</v>
      </c>
      <c r="Z355">
        <v>44090.7703356482</v>
      </c>
      <c r="AA355" t="s">
        <v>2800</v>
      </c>
    </row>
    <row r="356" customFormat="1" spans="1:27">
      <c r="A356" s="6"/>
      <c r="B356" s="6"/>
      <c r="C356" s="107" t="str">
        <f>ข้อมูลออเดอร์!AR356</f>
        <v>ร้อยเอ็ด/ Roi Et</v>
      </c>
      <c r="D356" s="108" t="str">
        <f>ข้อมูลออเดอร์!AS356</f>
        <v>จังหาร/ Changhan</v>
      </c>
      <c r="E356" s="109" t="str">
        <f t="shared" si="60"/>
        <v/>
      </c>
      <c r="F356" s="109" t="str">
        <f t="shared" si="61"/>
        <v/>
      </c>
      <c r="G356" s="109" t="str">
        <f t="shared" si="62"/>
        <v/>
      </c>
      <c r="H356" s="109" t="str">
        <f t="shared" si="63"/>
        <v/>
      </c>
      <c r="I356" s="109" t="str">
        <f t="shared" si="64"/>
        <v/>
      </c>
      <c r="J356" s="109" t="str">
        <f t="shared" si="65"/>
        <v/>
      </c>
      <c r="K356" s="109" t="str">
        <f t="shared" si="66"/>
        <v/>
      </c>
      <c r="L356" s="109" t="str">
        <f t="shared" si="67"/>
        <v/>
      </c>
      <c r="M356" s="110" t="str">
        <f t="shared" si="68"/>
        <v/>
      </c>
      <c r="N356" s="110" t="str">
        <f t="shared" si="69"/>
        <v/>
      </c>
      <c r="O356" s="110" t="str">
        <f t="shared" si="70"/>
        <v/>
      </c>
      <c r="P356" s="110" t="str">
        <f t="shared" si="71"/>
        <v/>
      </c>
      <c r="Q356" s="111" t="s">
        <v>4151</v>
      </c>
      <c r="R356" s="111" t="s">
        <v>4152</v>
      </c>
      <c r="S356" s="109"/>
      <c r="T356" s="109"/>
      <c r="U356" t="s">
        <v>4151</v>
      </c>
      <c r="V356" t="s">
        <v>4153</v>
      </c>
      <c r="W356" t="s">
        <v>2798</v>
      </c>
      <c r="X356" t="s">
        <v>813</v>
      </c>
      <c r="Y356" t="s">
        <v>4154</v>
      </c>
      <c r="Z356">
        <v>44090.7703703704</v>
      </c>
      <c r="AA356" t="s">
        <v>2800</v>
      </c>
    </row>
    <row r="357" customFormat="1" spans="1:27">
      <c r="A357" s="6"/>
      <c r="B357" s="6"/>
      <c r="C357" s="107" t="str">
        <f>ข้อมูลออเดอร์!AR357</f>
        <v>ร้อยเอ็ด/ Roi Et</v>
      </c>
      <c r="D357" s="108" t="str">
        <f>ข้อมูลออเดอร์!AS357</f>
        <v>จังหาร/ Changhan</v>
      </c>
      <c r="E357" s="109" t="str">
        <f t="shared" si="60"/>
        <v/>
      </c>
      <c r="F357" s="109" t="str">
        <f t="shared" si="61"/>
        <v/>
      </c>
      <c r="G357" s="109" t="str">
        <f t="shared" si="62"/>
        <v/>
      </c>
      <c r="H357" s="109" t="str">
        <f t="shared" si="63"/>
        <v/>
      </c>
      <c r="I357" s="109" t="str">
        <f t="shared" si="64"/>
        <v/>
      </c>
      <c r="J357" s="109" t="str">
        <f t="shared" si="65"/>
        <v/>
      </c>
      <c r="K357" s="109" t="str">
        <f t="shared" si="66"/>
        <v/>
      </c>
      <c r="L357" s="109" t="str">
        <f t="shared" si="67"/>
        <v/>
      </c>
      <c r="M357" s="110" t="str">
        <f t="shared" si="68"/>
        <v/>
      </c>
      <c r="N357" s="110" t="str">
        <f t="shared" si="69"/>
        <v/>
      </c>
      <c r="O357" s="110" t="str">
        <f t="shared" si="70"/>
        <v/>
      </c>
      <c r="P357" s="110" t="str">
        <f t="shared" si="71"/>
        <v/>
      </c>
      <c r="Q357" s="111" t="s">
        <v>4155</v>
      </c>
      <c r="R357" s="111" t="s">
        <v>1439</v>
      </c>
      <c r="S357" s="109"/>
      <c r="T357" s="109"/>
      <c r="U357" t="s">
        <v>4155</v>
      </c>
      <c r="V357" t="s">
        <v>4156</v>
      </c>
      <c r="W357" t="s">
        <v>2798</v>
      </c>
      <c r="X357" t="s">
        <v>813</v>
      </c>
      <c r="Y357" t="s">
        <v>4157</v>
      </c>
      <c r="Z357">
        <v>44090.7704166667</v>
      </c>
      <c r="AA357" t="s">
        <v>2800</v>
      </c>
    </row>
    <row r="358" customFormat="1" spans="1:27">
      <c r="A358" s="6"/>
      <c r="B358" s="6"/>
      <c r="C358" s="107" t="str">
        <f>ข้อมูลออเดอร์!AR358</f>
        <v>ร้อยเอ็ด/ Roi Et</v>
      </c>
      <c r="D358" s="108" t="str">
        <f>ข้อมูลออเดอร์!AS358</f>
        <v>จังหาร/ Changhan</v>
      </c>
      <c r="E358" s="109" t="str">
        <f t="shared" si="60"/>
        <v/>
      </c>
      <c r="F358" s="109" t="str">
        <f t="shared" si="61"/>
        <v/>
      </c>
      <c r="G358" s="109" t="str">
        <f t="shared" si="62"/>
        <v/>
      </c>
      <c r="H358" s="109" t="str">
        <f t="shared" si="63"/>
        <v/>
      </c>
      <c r="I358" s="109" t="str">
        <f t="shared" si="64"/>
        <v/>
      </c>
      <c r="J358" s="109" t="str">
        <f t="shared" si="65"/>
        <v/>
      </c>
      <c r="K358" s="109" t="str">
        <f t="shared" si="66"/>
        <v/>
      </c>
      <c r="L358" s="109" t="str">
        <f t="shared" si="67"/>
        <v/>
      </c>
      <c r="M358" s="110" t="str">
        <f t="shared" si="68"/>
        <v/>
      </c>
      <c r="N358" s="110" t="str">
        <f t="shared" si="69"/>
        <v/>
      </c>
      <c r="O358" s="110" t="str">
        <f t="shared" si="70"/>
        <v/>
      </c>
      <c r="P358" s="110" t="str">
        <f t="shared" si="71"/>
        <v/>
      </c>
      <c r="Q358" s="111" t="s">
        <v>2586</v>
      </c>
      <c r="R358" s="111" t="s">
        <v>2588</v>
      </c>
      <c r="S358" s="109"/>
      <c r="T358" s="109"/>
      <c r="U358" t="s">
        <v>2586</v>
      </c>
      <c r="V358" t="s">
        <v>4158</v>
      </c>
      <c r="W358" t="s">
        <v>2798</v>
      </c>
      <c r="X358" t="s">
        <v>813</v>
      </c>
      <c r="Y358" t="s">
        <v>4159</v>
      </c>
      <c r="Z358">
        <v>44090.7704513889</v>
      </c>
      <c r="AA358" t="s">
        <v>2800</v>
      </c>
    </row>
    <row r="359" customFormat="1" spans="1:27">
      <c r="A359" s="6"/>
      <c r="B359" s="6"/>
      <c r="C359" s="107" t="str">
        <f>ข้อมูลออเดอร์!AR359</f>
        <v>ฉะเชิงเทรา/ Chachoengsao</v>
      </c>
      <c r="D359" s="108" t="str">
        <f>ข้อมูลออเดอร์!AS359</f>
        <v>แปลงยาว/ Plaeng Yao</v>
      </c>
      <c r="E359" s="109" t="str">
        <f t="shared" si="60"/>
        <v/>
      </c>
      <c r="F359" s="109" t="str">
        <f t="shared" si="61"/>
        <v/>
      </c>
      <c r="G359" s="109" t="str">
        <f t="shared" si="62"/>
        <v/>
      </c>
      <c r="H359" s="109" t="str">
        <f t="shared" si="63"/>
        <v/>
      </c>
      <c r="I359" s="109" t="str">
        <f t="shared" si="64"/>
        <v/>
      </c>
      <c r="J359" s="109" t="str">
        <f t="shared" si="65"/>
        <v/>
      </c>
      <c r="K359" s="109" t="str">
        <f t="shared" si="66"/>
        <v/>
      </c>
      <c r="L359" s="109" t="str">
        <f t="shared" si="67"/>
        <v/>
      </c>
      <c r="M359" s="110" t="str">
        <f t="shared" si="68"/>
        <v/>
      </c>
      <c r="N359" s="110" t="str">
        <f t="shared" si="69"/>
        <v/>
      </c>
      <c r="O359" s="110" t="str">
        <f t="shared" si="70"/>
        <v/>
      </c>
      <c r="P359" s="110" t="str">
        <f t="shared" si="71"/>
        <v/>
      </c>
      <c r="Q359" s="111" t="s">
        <v>4160</v>
      </c>
      <c r="R359" s="111" t="s">
        <v>4161</v>
      </c>
      <c r="S359" s="109"/>
      <c r="T359" s="109"/>
      <c r="U359" t="s">
        <v>4160</v>
      </c>
      <c r="V359" t="s">
        <v>4162</v>
      </c>
      <c r="W359" t="s">
        <v>2798</v>
      </c>
      <c r="X359" t="s">
        <v>813</v>
      </c>
      <c r="Y359" t="s">
        <v>4163</v>
      </c>
      <c r="Z359">
        <v>45125.4558564815</v>
      </c>
      <c r="AA359" t="s">
        <v>2800</v>
      </c>
    </row>
    <row r="360" customFormat="1" spans="1:27">
      <c r="A360" s="6"/>
      <c r="B360" s="6"/>
      <c r="C360" s="107" t="str">
        <f>ข้อมูลออเดอร์!AR360</f>
        <v>ฉะเชิงเทรา/ Chachoengsao</v>
      </c>
      <c r="D360" s="108" t="str">
        <f>ข้อมูลออเดอร์!AS360</f>
        <v>แปลงยาว/ Plaeng Yao</v>
      </c>
      <c r="E360" s="109" t="str">
        <f t="shared" si="60"/>
        <v/>
      </c>
      <c r="F360" s="109" t="str">
        <f t="shared" si="61"/>
        <v/>
      </c>
      <c r="G360" s="109" t="str">
        <f t="shared" si="62"/>
        <v/>
      </c>
      <c r="H360" s="109" t="str">
        <f t="shared" si="63"/>
        <v/>
      </c>
      <c r="I360" s="109" t="str">
        <f t="shared" si="64"/>
        <v/>
      </c>
      <c r="J360" s="109" t="str">
        <f t="shared" si="65"/>
        <v/>
      </c>
      <c r="K360" s="109" t="str">
        <f t="shared" si="66"/>
        <v/>
      </c>
      <c r="L360" s="109" t="str">
        <f t="shared" si="67"/>
        <v/>
      </c>
      <c r="M360" s="110" t="str">
        <f t="shared" si="68"/>
        <v/>
      </c>
      <c r="N360" s="110" t="str">
        <f t="shared" si="69"/>
        <v/>
      </c>
      <c r="O360" s="110" t="str">
        <f t="shared" si="70"/>
        <v/>
      </c>
      <c r="P360" s="110" t="str">
        <f t="shared" si="71"/>
        <v/>
      </c>
      <c r="Q360" s="111" t="s">
        <v>4164</v>
      </c>
      <c r="R360" s="111" t="s">
        <v>814</v>
      </c>
      <c r="S360" s="109"/>
      <c r="T360" s="109"/>
      <c r="U360" t="s">
        <v>4164</v>
      </c>
      <c r="V360" t="s">
        <v>4165</v>
      </c>
      <c r="W360" t="s">
        <v>2798</v>
      </c>
      <c r="X360" t="s">
        <v>813</v>
      </c>
      <c r="Y360" t="s">
        <v>4166</v>
      </c>
      <c r="Z360">
        <v>44090.7705324074</v>
      </c>
      <c r="AA360" t="s">
        <v>2800</v>
      </c>
    </row>
    <row r="361" customFormat="1" spans="1:27">
      <c r="A361" s="6"/>
      <c r="B361" s="6"/>
      <c r="C361" s="107" t="str">
        <f>ข้อมูลออเดอร์!AR361</f>
        <v>ฉะเชิงเทรา/ Chachoengsao</v>
      </c>
      <c r="D361" s="108" t="str">
        <f>ข้อมูลออเดอร์!AS361</f>
        <v>แปลงยาว/ Plaeng Yao</v>
      </c>
      <c r="E361" s="109" t="str">
        <f t="shared" si="60"/>
        <v/>
      </c>
      <c r="F361" s="109" t="str">
        <f t="shared" si="61"/>
        <v/>
      </c>
      <c r="G361" s="109" t="str">
        <f t="shared" si="62"/>
        <v/>
      </c>
      <c r="H361" s="109" t="str">
        <f t="shared" si="63"/>
        <v/>
      </c>
      <c r="I361" s="109" t="str">
        <f t="shared" si="64"/>
        <v/>
      </c>
      <c r="J361" s="109" t="str">
        <f t="shared" si="65"/>
        <v/>
      </c>
      <c r="K361" s="109" t="str">
        <f t="shared" si="66"/>
        <v/>
      </c>
      <c r="L361" s="109" t="str">
        <f t="shared" si="67"/>
        <v/>
      </c>
      <c r="M361" s="110" t="str">
        <f t="shared" si="68"/>
        <v/>
      </c>
      <c r="N361" s="110" t="str">
        <f t="shared" si="69"/>
        <v/>
      </c>
      <c r="O361" s="110" t="str">
        <f t="shared" si="70"/>
        <v/>
      </c>
      <c r="P361" s="110" t="str">
        <f t="shared" si="71"/>
        <v/>
      </c>
      <c r="Q361" s="111" t="s">
        <v>4167</v>
      </c>
      <c r="R361" s="111" t="s">
        <v>4168</v>
      </c>
      <c r="S361" s="109"/>
      <c r="T361" s="109"/>
      <c r="U361" t="s">
        <v>4167</v>
      </c>
      <c r="V361" t="s">
        <v>4169</v>
      </c>
      <c r="W361" t="s">
        <v>2798</v>
      </c>
      <c r="X361" t="s">
        <v>813</v>
      </c>
      <c r="Y361" t="s">
        <v>4170</v>
      </c>
      <c r="Z361">
        <v>44090.7705787037</v>
      </c>
      <c r="AA361" t="s">
        <v>2800</v>
      </c>
    </row>
    <row r="362" customFormat="1" spans="1:27">
      <c r="A362" s="6"/>
      <c r="B362" s="6"/>
      <c r="C362" s="107" t="str">
        <f>ข้อมูลออเดอร์!AR362</f>
        <v>นนทบุรี/ Nonthaburi</v>
      </c>
      <c r="D362" s="108" t="str">
        <f>ข้อมูลออเดอร์!AS362</f>
        <v>บางบัวทอง/ Bang Bua Thong</v>
      </c>
      <c r="E362" s="109" t="str">
        <f t="shared" si="60"/>
        <v/>
      </c>
      <c r="F362" s="109" t="str">
        <f t="shared" si="61"/>
        <v/>
      </c>
      <c r="G362" s="109" t="str">
        <f t="shared" si="62"/>
        <v/>
      </c>
      <c r="H362" s="109" t="str">
        <f t="shared" si="63"/>
        <v/>
      </c>
      <c r="I362" s="109" t="str">
        <f t="shared" si="64"/>
        <v/>
      </c>
      <c r="J362" s="109" t="str">
        <f t="shared" si="65"/>
        <v/>
      </c>
      <c r="K362" s="109" t="str">
        <f t="shared" si="66"/>
        <v/>
      </c>
      <c r="L362" s="109" t="str">
        <f t="shared" si="67"/>
        <v/>
      </c>
      <c r="M362" s="110" t="str">
        <f t="shared" si="68"/>
        <v/>
      </c>
      <c r="N362" s="110" t="str">
        <f t="shared" si="69"/>
        <v/>
      </c>
      <c r="O362" s="110" t="str">
        <f t="shared" si="70"/>
        <v/>
      </c>
      <c r="P362" s="110" t="str">
        <f t="shared" si="71"/>
        <v/>
      </c>
      <c r="Q362" s="111" t="s">
        <v>4171</v>
      </c>
      <c r="R362" s="111" t="s">
        <v>4172</v>
      </c>
      <c r="S362" s="109"/>
      <c r="T362" s="109"/>
      <c r="U362" t="s">
        <v>4171</v>
      </c>
      <c r="V362" t="s">
        <v>4173</v>
      </c>
      <c r="W362" t="s">
        <v>2798</v>
      </c>
      <c r="X362" t="s">
        <v>813</v>
      </c>
      <c r="Y362" t="s">
        <v>4174</v>
      </c>
      <c r="Z362">
        <v>44090.7706134259</v>
      </c>
      <c r="AA362" t="s">
        <v>2800</v>
      </c>
    </row>
    <row r="363" customFormat="1" spans="1:27">
      <c r="A363" s="6"/>
      <c r="B363" s="6"/>
      <c r="C363" s="107" t="str">
        <f>ข้อมูลออเดอร์!AR363</f>
        <v>นนทบุรี/ Nonthaburi</v>
      </c>
      <c r="D363" s="108" t="str">
        <f>ข้อมูลออเดอร์!AS363</f>
        <v>บางบัวทอง/ Bang Bua Thong</v>
      </c>
      <c r="E363" s="109" t="str">
        <f t="shared" si="60"/>
        <v/>
      </c>
      <c r="F363" s="109" t="str">
        <f t="shared" si="61"/>
        <v/>
      </c>
      <c r="G363" s="109" t="str">
        <f t="shared" si="62"/>
        <v/>
      </c>
      <c r="H363" s="109" t="str">
        <f t="shared" si="63"/>
        <v/>
      </c>
      <c r="I363" s="109" t="str">
        <f t="shared" si="64"/>
        <v/>
      </c>
      <c r="J363" s="109" t="str">
        <f t="shared" si="65"/>
        <v/>
      </c>
      <c r="K363" s="109" t="str">
        <f t="shared" si="66"/>
        <v/>
      </c>
      <c r="L363" s="109" t="str">
        <f t="shared" si="67"/>
        <v/>
      </c>
      <c r="M363" s="110" t="str">
        <f t="shared" si="68"/>
        <v/>
      </c>
      <c r="N363" s="110" t="str">
        <f t="shared" si="69"/>
        <v/>
      </c>
      <c r="O363" s="110" t="str">
        <f t="shared" si="70"/>
        <v/>
      </c>
      <c r="P363" s="110" t="str">
        <f t="shared" si="71"/>
        <v/>
      </c>
      <c r="Q363" s="111" t="s">
        <v>4175</v>
      </c>
      <c r="R363" s="111" t="s">
        <v>4176</v>
      </c>
      <c r="S363" s="109"/>
      <c r="T363" s="109"/>
      <c r="U363" t="s">
        <v>4175</v>
      </c>
      <c r="V363" t="s">
        <v>4177</v>
      </c>
      <c r="W363" t="s">
        <v>2798</v>
      </c>
      <c r="X363" t="s">
        <v>813</v>
      </c>
      <c r="Y363" t="s">
        <v>4178</v>
      </c>
      <c r="Z363">
        <v>44090.7706597222</v>
      </c>
      <c r="AA363" t="s">
        <v>2800</v>
      </c>
    </row>
    <row r="364" customFormat="1" spans="1:27">
      <c r="A364" s="6"/>
      <c r="B364" s="6"/>
      <c r="C364" s="107" t="str">
        <f>ข้อมูลออเดอร์!AR364</f>
        <v>นนทบุรี/ Nonthaburi</v>
      </c>
      <c r="D364" s="108" t="str">
        <f>ข้อมูลออเดอร์!AS364</f>
        <v>บางบัวทอง/ Bang Bua Thong</v>
      </c>
      <c r="E364" s="109" t="str">
        <f t="shared" si="60"/>
        <v/>
      </c>
      <c r="F364" s="109" t="str">
        <f t="shared" si="61"/>
        <v/>
      </c>
      <c r="G364" s="109" t="str">
        <f t="shared" si="62"/>
        <v/>
      </c>
      <c r="H364" s="109" t="str">
        <f t="shared" si="63"/>
        <v/>
      </c>
      <c r="I364" s="109" t="str">
        <f t="shared" si="64"/>
        <v/>
      </c>
      <c r="J364" s="109" t="str">
        <f t="shared" si="65"/>
        <v/>
      </c>
      <c r="K364" s="109" t="str">
        <f t="shared" si="66"/>
        <v/>
      </c>
      <c r="L364" s="109" t="str">
        <f t="shared" si="67"/>
        <v/>
      </c>
      <c r="M364" s="110" t="str">
        <f t="shared" si="68"/>
        <v/>
      </c>
      <c r="N364" s="110" t="str">
        <f t="shared" si="69"/>
        <v/>
      </c>
      <c r="O364" s="110" t="str">
        <f t="shared" si="70"/>
        <v/>
      </c>
      <c r="P364" s="110" t="str">
        <f t="shared" si="71"/>
        <v/>
      </c>
      <c r="Q364" s="111" t="s">
        <v>4179</v>
      </c>
      <c r="R364" s="111" t="s">
        <v>4180</v>
      </c>
      <c r="S364" s="109"/>
      <c r="T364" s="109"/>
      <c r="U364" t="s">
        <v>4179</v>
      </c>
      <c r="V364" t="s">
        <v>4181</v>
      </c>
      <c r="W364" t="s">
        <v>2798</v>
      </c>
      <c r="X364" t="s">
        <v>813</v>
      </c>
      <c r="Y364" t="s">
        <v>4182</v>
      </c>
      <c r="Z364">
        <v>44090.7706944444</v>
      </c>
      <c r="AA364" t="s">
        <v>2800</v>
      </c>
    </row>
    <row r="365" customFormat="1" spans="1:27">
      <c r="A365" s="6"/>
      <c r="B365" s="6"/>
      <c r="C365" s="107" t="str">
        <f>ข้อมูลออเดอร์!AR365</f>
        <v>กรุงเทพมหานคร/ Bangkok</v>
      </c>
      <c r="D365" s="108" t="str">
        <f>ข้อมูลออเดอร์!AS365</f>
        <v>สายไหม/ Sai Mai</v>
      </c>
      <c r="E365" s="109" t="str">
        <f t="shared" si="60"/>
        <v/>
      </c>
      <c r="F365" s="109" t="str">
        <f t="shared" si="61"/>
        <v/>
      </c>
      <c r="G365" s="109" t="str">
        <f t="shared" si="62"/>
        <v/>
      </c>
      <c r="H365" s="109" t="str">
        <f t="shared" si="63"/>
        <v/>
      </c>
      <c r="I365" s="109" t="str">
        <f t="shared" si="64"/>
        <v/>
      </c>
      <c r="J365" s="109" t="str">
        <f t="shared" si="65"/>
        <v/>
      </c>
      <c r="K365" s="109" t="str">
        <f t="shared" si="66"/>
        <v/>
      </c>
      <c r="L365" s="109" t="str">
        <f t="shared" si="67"/>
        <v/>
      </c>
      <c r="M365" s="110" t="str">
        <f t="shared" si="68"/>
        <v/>
      </c>
      <c r="N365" s="110" t="str">
        <f t="shared" si="69"/>
        <v/>
      </c>
      <c r="O365" s="110" t="str">
        <f t="shared" si="70"/>
        <v/>
      </c>
      <c r="P365" s="110" t="str">
        <f t="shared" si="71"/>
        <v/>
      </c>
      <c r="Q365" s="111" t="s">
        <v>4183</v>
      </c>
      <c r="R365" s="111" t="s">
        <v>4184</v>
      </c>
      <c r="S365" s="109"/>
      <c r="T365" s="109"/>
      <c r="U365" t="s">
        <v>4183</v>
      </c>
      <c r="V365" t="s">
        <v>4185</v>
      </c>
      <c r="W365" t="s">
        <v>2798</v>
      </c>
      <c r="X365" t="s">
        <v>813</v>
      </c>
      <c r="Y365" t="s">
        <v>4186</v>
      </c>
      <c r="Z365">
        <v>45125.4553703704</v>
      </c>
      <c r="AA365" t="s">
        <v>2800</v>
      </c>
    </row>
    <row r="366" customFormat="1" spans="1:27">
      <c r="A366" s="6"/>
      <c r="B366" s="6"/>
      <c r="C366" s="107" t="str">
        <f>ข้อมูลออเดอร์!AR366</f>
        <v>กรุงเทพมหานคร/ Bangkok</v>
      </c>
      <c r="D366" s="108" t="str">
        <f>ข้อมูลออเดอร์!AS366</f>
        <v>สายไหม/ Sai Mai</v>
      </c>
      <c r="E366" s="109" t="str">
        <f t="shared" si="60"/>
        <v/>
      </c>
      <c r="F366" s="109" t="str">
        <f t="shared" si="61"/>
        <v/>
      </c>
      <c r="G366" s="109" t="str">
        <f t="shared" si="62"/>
        <v/>
      </c>
      <c r="H366" s="109" t="str">
        <f t="shared" si="63"/>
        <v/>
      </c>
      <c r="I366" s="109" t="str">
        <f t="shared" si="64"/>
        <v/>
      </c>
      <c r="J366" s="109" t="str">
        <f t="shared" si="65"/>
        <v/>
      </c>
      <c r="K366" s="109" t="str">
        <f t="shared" si="66"/>
        <v/>
      </c>
      <c r="L366" s="109" t="str">
        <f t="shared" si="67"/>
        <v/>
      </c>
      <c r="M366" s="110" t="str">
        <f t="shared" si="68"/>
        <v/>
      </c>
      <c r="N366" s="110" t="str">
        <f t="shared" si="69"/>
        <v/>
      </c>
      <c r="O366" s="110" t="str">
        <f t="shared" si="70"/>
        <v/>
      </c>
      <c r="P366" s="110" t="str">
        <f t="shared" si="71"/>
        <v/>
      </c>
      <c r="Q366" s="111" t="s">
        <v>4187</v>
      </c>
      <c r="R366" s="111" t="s">
        <v>4188</v>
      </c>
      <c r="S366" s="109"/>
      <c r="T366" s="109"/>
      <c r="U366" t="s">
        <v>4187</v>
      </c>
      <c r="V366" t="s">
        <v>4189</v>
      </c>
      <c r="W366" t="s">
        <v>2798</v>
      </c>
      <c r="X366" t="s">
        <v>813</v>
      </c>
      <c r="Y366" t="s">
        <v>4190</v>
      </c>
      <c r="Z366">
        <v>44090.770775463</v>
      </c>
      <c r="AA366" t="s">
        <v>2800</v>
      </c>
    </row>
    <row r="367" customFormat="1" spans="1:27">
      <c r="A367" s="6"/>
      <c r="B367" s="6"/>
      <c r="C367" s="107" t="str">
        <f>ข้อมูลออเดอร์!AR367</f>
        <v>กรุงเทพมหานคร/ Bangkok</v>
      </c>
      <c r="D367" s="108" t="str">
        <f>ข้อมูลออเดอร์!AS367</f>
        <v>สายไหม/ Sai Mai</v>
      </c>
      <c r="E367" s="109" t="str">
        <f t="shared" si="60"/>
        <v/>
      </c>
      <c r="F367" s="109" t="str">
        <f t="shared" si="61"/>
        <v/>
      </c>
      <c r="G367" s="109" t="str">
        <f t="shared" si="62"/>
        <v/>
      </c>
      <c r="H367" s="109" t="str">
        <f t="shared" si="63"/>
        <v/>
      </c>
      <c r="I367" s="109" t="str">
        <f t="shared" si="64"/>
        <v/>
      </c>
      <c r="J367" s="109" t="str">
        <f t="shared" si="65"/>
        <v/>
      </c>
      <c r="K367" s="109" t="str">
        <f t="shared" si="66"/>
        <v/>
      </c>
      <c r="L367" s="109" t="str">
        <f t="shared" si="67"/>
        <v/>
      </c>
      <c r="M367" s="110" t="str">
        <f t="shared" si="68"/>
        <v/>
      </c>
      <c r="N367" s="110" t="str">
        <f t="shared" si="69"/>
        <v/>
      </c>
      <c r="O367" s="110" t="str">
        <f t="shared" si="70"/>
        <v/>
      </c>
      <c r="P367" s="110" t="str">
        <f t="shared" si="71"/>
        <v/>
      </c>
      <c r="Q367" s="111" t="s">
        <v>4191</v>
      </c>
      <c r="R367" s="111" t="s">
        <v>4192</v>
      </c>
      <c r="S367" s="109"/>
      <c r="T367" s="109"/>
      <c r="U367" t="s">
        <v>4191</v>
      </c>
      <c r="V367" t="s">
        <v>4193</v>
      </c>
      <c r="W367" t="s">
        <v>2798</v>
      </c>
      <c r="X367" t="s">
        <v>813</v>
      </c>
      <c r="Y367" t="s">
        <v>4194</v>
      </c>
      <c r="Z367">
        <v>44090.7708217593</v>
      </c>
      <c r="AA367" t="s">
        <v>2800</v>
      </c>
    </row>
    <row r="368" customFormat="1" spans="1:27">
      <c r="A368" s="6"/>
      <c r="B368" s="6"/>
      <c r="C368" s="107" t="str">
        <f>ข้อมูลออเดอร์!AR368</f>
        <v>กรุงเทพมหานคร/ Bangkok</v>
      </c>
      <c r="D368" s="108" t="str">
        <f>ข้อมูลออเดอร์!AS368</f>
        <v>สายไหม/ Sai Mai</v>
      </c>
      <c r="E368" s="109" t="str">
        <f t="shared" si="60"/>
        <v/>
      </c>
      <c r="F368" s="109" t="str">
        <f t="shared" si="61"/>
        <v/>
      </c>
      <c r="G368" s="109" t="str">
        <f t="shared" si="62"/>
        <v/>
      </c>
      <c r="H368" s="109" t="str">
        <f t="shared" si="63"/>
        <v/>
      </c>
      <c r="I368" s="109" t="str">
        <f t="shared" si="64"/>
        <v/>
      </c>
      <c r="J368" s="109" t="str">
        <f t="shared" si="65"/>
        <v/>
      </c>
      <c r="K368" s="109" t="str">
        <f t="shared" si="66"/>
        <v/>
      </c>
      <c r="L368" s="109" t="str">
        <f t="shared" si="67"/>
        <v/>
      </c>
      <c r="M368" s="110" t="str">
        <f t="shared" si="68"/>
        <v/>
      </c>
      <c r="N368" s="110" t="str">
        <f t="shared" si="69"/>
        <v/>
      </c>
      <c r="O368" s="110" t="str">
        <f t="shared" si="70"/>
        <v/>
      </c>
      <c r="P368" s="110" t="str">
        <f t="shared" si="71"/>
        <v/>
      </c>
      <c r="Q368" s="111" t="s">
        <v>4195</v>
      </c>
      <c r="R368" s="111" t="s">
        <v>4196</v>
      </c>
      <c r="S368" s="109"/>
      <c r="T368" s="109"/>
      <c r="U368" t="s">
        <v>4195</v>
      </c>
      <c r="V368" t="s">
        <v>4197</v>
      </c>
      <c r="W368" t="s">
        <v>2798</v>
      </c>
      <c r="X368" t="s">
        <v>813</v>
      </c>
      <c r="Y368" t="s">
        <v>4198</v>
      </c>
      <c r="Z368">
        <v>44090.7708564815</v>
      </c>
      <c r="AA368" t="s">
        <v>2800</v>
      </c>
    </row>
    <row r="369" customFormat="1" spans="1:27">
      <c r="A369" s="6"/>
      <c r="B369" s="6"/>
      <c r="C369" s="107" t="str">
        <f>ข้อมูลออเดอร์!AR369</f>
        <v>กรุงเทพมหานคร/ Bangkok</v>
      </c>
      <c r="D369" s="108" t="str">
        <f>ข้อมูลออเดอร์!AS369</f>
        <v>คลองสามวา/ Klong Sam Wa</v>
      </c>
      <c r="E369" s="109" t="str">
        <f t="shared" si="60"/>
        <v/>
      </c>
      <c r="F369" s="109" t="str">
        <f t="shared" si="61"/>
        <v/>
      </c>
      <c r="G369" s="109" t="str">
        <f t="shared" si="62"/>
        <v/>
      </c>
      <c r="H369" s="109" t="str">
        <f t="shared" si="63"/>
        <v/>
      </c>
      <c r="I369" s="109" t="str">
        <f t="shared" si="64"/>
        <v/>
      </c>
      <c r="J369" s="109" t="str">
        <f t="shared" si="65"/>
        <v/>
      </c>
      <c r="K369" s="109" t="str">
        <f t="shared" si="66"/>
        <v/>
      </c>
      <c r="L369" s="109" t="str">
        <f t="shared" si="67"/>
        <v/>
      </c>
      <c r="M369" s="110" t="str">
        <f t="shared" si="68"/>
        <v/>
      </c>
      <c r="N369" s="110" t="str">
        <f t="shared" si="69"/>
        <v/>
      </c>
      <c r="O369" s="110" t="str">
        <f t="shared" si="70"/>
        <v/>
      </c>
      <c r="P369" s="110" t="str">
        <f t="shared" si="71"/>
        <v/>
      </c>
      <c r="Q369" s="111" t="s">
        <v>4199</v>
      </c>
      <c r="R369" s="111" t="s">
        <v>4200</v>
      </c>
      <c r="S369" s="109"/>
      <c r="T369" s="109"/>
      <c r="U369" t="s">
        <v>4199</v>
      </c>
      <c r="V369" t="s">
        <v>4201</v>
      </c>
      <c r="W369" t="s">
        <v>2798</v>
      </c>
      <c r="X369" t="s">
        <v>813</v>
      </c>
      <c r="Y369" t="s">
        <v>4202</v>
      </c>
      <c r="Z369">
        <v>45125.455625</v>
      </c>
      <c r="AA369" t="s">
        <v>2800</v>
      </c>
    </row>
    <row r="370" customFormat="1" spans="1:27">
      <c r="A370" s="6"/>
      <c r="B370" s="6"/>
      <c r="C370" s="107" t="str">
        <f>ข้อมูลออเดอร์!AR370</f>
        <v>กรุงเทพมหานคร/ Bangkok</v>
      </c>
      <c r="D370" s="108" t="str">
        <f>ข้อมูลออเดอร์!AS370</f>
        <v>คลองสามวา/ Klong Sam Wa</v>
      </c>
      <c r="E370" s="109" t="str">
        <f t="shared" si="60"/>
        <v/>
      </c>
      <c r="F370" s="109" t="str">
        <f t="shared" si="61"/>
        <v/>
      </c>
      <c r="G370" s="109" t="str">
        <f t="shared" si="62"/>
        <v/>
      </c>
      <c r="H370" s="109" t="str">
        <f t="shared" si="63"/>
        <v/>
      </c>
      <c r="I370" s="109" t="str">
        <f t="shared" si="64"/>
        <v/>
      </c>
      <c r="J370" s="109" t="str">
        <f t="shared" si="65"/>
        <v/>
      </c>
      <c r="K370" s="109" t="str">
        <f t="shared" si="66"/>
        <v/>
      </c>
      <c r="L370" s="109" t="str">
        <f t="shared" si="67"/>
        <v/>
      </c>
      <c r="M370" s="110" t="str">
        <f t="shared" si="68"/>
        <v/>
      </c>
      <c r="N370" s="110" t="str">
        <f t="shared" si="69"/>
        <v/>
      </c>
      <c r="O370" s="110" t="str">
        <f t="shared" si="70"/>
        <v/>
      </c>
      <c r="P370" s="110" t="str">
        <f t="shared" si="71"/>
        <v/>
      </c>
      <c r="Q370" s="111" t="s">
        <v>4203</v>
      </c>
      <c r="R370" s="111" t="s">
        <v>4204</v>
      </c>
      <c r="S370" s="109"/>
      <c r="T370" s="109"/>
      <c r="U370" t="s">
        <v>4203</v>
      </c>
      <c r="V370" t="s">
        <v>4205</v>
      </c>
      <c r="W370" t="s">
        <v>2798</v>
      </c>
      <c r="X370" t="s">
        <v>813</v>
      </c>
      <c r="Y370" t="s">
        <v>4206</v>
      </c>
      <c r="Z370">
        <v>44090.7709490741</v>
      </c>
      <c r="AA370" t="s">
        <v>2800</v>
      </c>
    </row>
    <row r="371" customFormat="1" spans="1:27">
      <c r="A371" s="6"/>
      <c r="B371" s="6"/>
      <c r="C371" s="107" t="str">
        <f>ข้อมูลออเดอร์!AR371</f>
        <v>กรุงเทพมหานคร/ Bangkok</v>
      </c>
      <c r="D371" s="108" t="str">
        <f>ข้อมูลออเดอร์!AS371</f>
        <v>คลองสามวา/ Klong Sam Wa</v>
      </c>
      <c r="E371" s="109" t="str">
        <f t="shared" si="60"/>
        <v/>
      </c>
      <c r="F371" s="109" t="str">
        <f t="shared" si="61"/>
        <v/>
      </c>
      <c r="G371" s="109" t="str">
        <f t="shared" si="62"/>
        <v/>
      </c>
      <c r="H371" s="109" t="str">
        <f t="shared" si="63"/>
        <v/>
      </c>
      <c r="I371" s="109" t="str">
        <f t="shared" si="64"/>
        <v/>
      </c>
      <c r="J371" s="109" t="str">
        <f t="shared" si="65"/>
        <v/>
      </c>
      <c r="K371" s="109" t="str">
        <f t="shared" si="66"/>
        <v/>
      </c>
      <c r="L371" s="109" t="str">
        <f t="shared" si="67"/>
        <v/>
      </c>
      <c r="M371" s="110" t="str">
        <f t="shared" si="68"/>
        <v/>
      </c>
      <c r="N371" s="110" t="str">
        <f t="shared" si="69"/>
        <v/>
      </c>
      <c r="O371" s="110" t="str">
        <f t="shared" si="70"/>
        <v/>
      </c>
      <c r="P371" s="110" t="str">
        <f t="shared" si="71"/>
        <v/>
      </c>
      <c r="Q371" s="111" t="s">
        <v>4207</v>
      </c>
      <c r="R371" s="111" t="s">
        <v>4208</v>
      </c>
      <c r="S371" s="109"/>
      <c r="T371" s="109"/>
      <c r="U371" t="s">
        <v>4207</v>
      </c>
      <c r="V371" t="s">
        <v>4209</v>
      </c>
      <c r="W371" t="s">
        <v>2798</v>
      </c>
      <c r="X371" t="s">
        <v>813</v>
      </c>
      <c r="Y371" t="s">
        <v>4210</v>
      </c>
      <c r="Z371">
        <v>44090.7709837963</v>
      </c>
      <c r="AA371" t="s">
        <v>2800</v>
      </c>
    </row>
    <row r="372" customFormat="1" spans="1:27">
      <c r="A372" s="6"/>
      <c r="B372" s="6"/>
      <c r="C372" s="107" t="str">
        <f>ข้อมูลออเดอร์!AR372</f>
        <v>สมุทรสาคร/ Samut Sakhon</v>
      </c>
      <c r="D372" s="108" t="str">
        <f>ข้อมูลออเดอร์!AS372</f>
        <v>เมืองสมุทรสาคร/ Mueang Samut Sakhon</v>
      </c>
      <c r="E372" s="109" t="str">
        <f t="shared" si="60"/>
        <v/>
      </c>
      <c r="F372" s="109" t="str">
        <f t="shared" si="61"/>
        <v/>
      </c>
      <c r="G372" s="109" t="str">
        <f t="shared" si="62"/>
        <v/>
      </c>
      <c r="H372" s="109" t="str">
        <f t="shared" si="63"/>
        <v/>
      </c>
      <c r="I372" s="109" t="str">
        <f t="shared" si="64"/>
        <v/>
      </c>
      <c r="J372" s="109" t="str">
        <f t="shared" si="65"/>
        <v/>
      </c>
      <c r="K372" s="109" t="str">
        <f t="shared" si="66"/>
        <v/>
      </c>
      <c r="L372" s="109" t="str">
        <f t="shared" si="67"/>
        <v/>
      </c>
      <c r="M372" s="110" t="str">
        <f t="shared" si="68"/>
        <v/>
      </c>
      <c r="N372" s="110" t="str">
        <f t="shared" si="69"/>
        <v/>
      </c>
      <c r="O372" s="110" t="str">
        <f t="shared" si="70"/>
        <v/>
      </c>
      <c r="P372" s="110" t="str">
        <f t="shared" si="71"/>
        <v/>
      </c>
      <c r="Q372" s="111" t="s">
        <v>578</v>
      </c>
      <c r="R372" s="111" t="s">
        <v>579</v>
      </c>
      <c r="S372" s="109"/>
      <c r="T372" s="109"/>
      <c r="U372" t="s">
        <v>578</v>
      </c>
      <c r="V372" t="s">
        <v>4211</v>
      </c>
      <c r="W372" t="s">
        <v>2798</v>
      </c>
      <c r="X372" t="s">
        <v>252</v>
      </c>
      <c r="Y372" t="s">
        <v>4212</v>
      </c>
      <c r="Z372">
        <v>45125.4383333333</v>
      </c>
      <c r="AA372" t="s">
        <v>2800</v>
      </c>
    </row>
    <row r="373" customFormat="1" spans="1:27">
      <c r="A373" s="6"/>
      <c r="B373" s="6"/>
      <c r="C373" s="107" t="str">
        <f>ข้อมูลออเดอร์!AR373</f>
        <v>สมุทรสาคร/ Samut Sakhon</v>
      </c>
      <c r="D373" s="108" t="str">
        <f>ข้อมูลออเดอร์!AS373</f>
        <v>เมืองสมุทรสาคร/ Mueang Samut Sakhon</v>
      </c>
      <c r="E373" s="109" t="str">
        <f t="shared" si="60"/>
        <v/>
      </c>
      <c r="F373" s="109" t="str">
        <f t="shared" si="61"/>
        <v/>
      </c>
      <c r="G373" s="109" t="str">
        <f t="shared" si="62"/>
        <v/>
      </c>
      <c r="H373" s="109" t="str">
        <f t="shared" si="63"/>
        <v/>
      </c>
      <c r="I373" s="109" t="str">
        <f t="shared" si="64"/>
        <v/>
      </c>
      <c r="J373" s="109" t="str">
        <f t="shared" si="65"/>
        <v/>
      </c>
      <c r="K373" s="109" t="str">
        <f t="shared" si="66"/>
        <v/>
      </c>
      <c r="L373" s="109" t="str">
        <f t="shared" si="67"/>
        <v/>
      </c>
      <c r="M373" s="110" t="str">
        <f t="shared" si="68"/>
        <v/>
      </c>
      <c r="N373" s="110" t="str">
        <f t="shared" si="69"/>
        <v/>
      </c>
      <c r="O373" s="110" t="str">
        <f t="shared" si="70"/>
        <v/>
      </c>
      <c r="P373" s="110" t="str">
        <f t="shared" si="71"/>
        <v/>
      </c>
      <c r="Q373" s="111" t="s">
        <v>1995</v>
      </c>
      <c r="R373" s="111" t="s">
        <v>253</v>
      </c>
      <c r="S373" s="109"/>
      <c r="T373" s="109"/>
      <c r="U373" t="s">
        <v>1995</v>
      </c>
      <c r="V373" t="s">
        <v>4213</v>
      </c>
      <c r="W373" t="s">
        <v>2798</v>
      </c>
      <c r="X373" t="s">
        <v>252</v>
      </c>
      <c r="Y373" t="s">
        <v>4214</v>
      </c>
      <c r="Z373">
        <v>45125.4375</v>
      </c>
      <c r="AA373" t="s">
        <v>2800</v>
      </c>
    </row>
    <row r="374" customFormat="1" spans="1:27">
      <c r="A374" s="6"/>
      <c r="B374" s="6"/>
      <c r="C374" s="107" t="str">
        <f>ข้อมูลออเดอร์!AR374</f>
        <v>สมุทรสาคร/ Samut Sakhon</v>
      </c>
      <c r="D374" s="108" t="str">
        <f>ข้อมูลออเดอร์!AS374</f>
        <v>เมืองสมุทรสาคร/ Mueang Samut Sakhon</v>
      </c>
      <c r="E374" s="109" t="str">
        <f t="shared" si="60"/>
        <v/>
      </c>
      <c r="F374" s="109" t="str">
        <f t="shared" si="61"/>
        <v/>
      </c>
      <c r="G374" s="109" t="str">
        <f t="shared" si="62"/>
        <v/>
      </c>
      <c r="H374" s="109" t="str">
        <f t="shared" si="63"/>
        <v/>
      </c>
      <c r="I374" s="109" t="str">
        <f t="shared" si="64"/>
        <v/>
      </c>
      <c r="J374" s="109" t="str">
        <f t="shared" si="65"/>
        <v/>
      </c>
      <c r="K374" s="109" t="str">
        <f t="shared" si="66"/>
        <v/>
      </c>
      <c r="L374" s="109" t="str">
        <f t="shared" si="67"/>
        <v/>
      </c>
      <c r="M374" s="110" t="str">
        <f t="shared" si="68"/>
        <v/>
      </c>
      <c r="N374" s="110" t="str">
        <f t="shared" si="69"/>
        <v/>
      </c>
      <c r="O374" s="110" t="str">
        <f t="shared" si="70"/>
        <v/>
      </c>
      <c r="P374" s="110" t="str">
        <f t="shared" si="71"/>
        <v/>
      </c>
      <c r="Q374" s="111" t="s">
        <v>4215</v>
      </c>
      <c r="R374" s="111" t="s">
        <v>794</v>
      </c>
      <c r="S374" s="109"/>
      <c r="T374" s="109"/>
      <c r="U374" t="s">
        <v>4215</v>
      </c>
      <c r="V374" t="s">
        <v>4216</v>
      </c>
      <c r="W374" t="s">
        <v>2798</v>
      </c>
      <c r="X374" t="s">
        <v>252</v>
      </c>
      <c r="Y374" t="s">
        <v>4217</v>
      </c>
      <c r="Z374">
        <v>45125.4384722222</v>
      </c>
      <c r="AA374" t="s">
        <v>2800</v>
      </c>
    </row>
    <row r="375" customFormat="1" spans="1:27">
      <c r="A375" s="6"/>
      <c r="B375" s="6"/>
      <c r="C375" s="107" t="str">
        <f>ข้อมูลออเดอร์!AR375</f>
        <v>ลพบุรี/ Lopburi</v>
      </c>
      <c r="D375" s="108" t="str">
        <f>ข้อมูลออเดอร์!AS375</f>
        <v>เมืองลพบุรี/ Mueang Lop Buri</v>
      </c>
      <c r="E375" s="109" t="str">
        <f t="shared" si="60"/>
        <v/>
      </c>
      <c r="F375" s="109" t="str">
        <f t="shared" si="61"/>
        <v/>
      </c>
      <c r="G375" s="109" t="str">
        <f t="shared" si="62"/>
        <v/>
      </c>
      <c r="H375" s="109" t="str">
        <f t="shared" si="63"/>
        <v/>
      </c>
      <c r="I375" s="109" t="str">
        <f t="shared" si="64"/>
        <v/>
      </c>
      <c r="J375" s="109" t="str">
        <f t="shared" si="65"/>
        <v/>
      </c>
      <c r="K375" s="109" t="str">
        <f t="shared" si="66"/>
        <v/>
      </c>
      <c r="L375" s="109" t="str">
        <f t="shared" si="67"/>
        <v/>
      </c>
      <c r="M375" s="110" t="str">
        <f t="shared" si="68"/>
        <v/>
      </c>
      <c r="N375" s="110" t="str">
        <f t="shared" si="69"/>
        <v/>
      </c>
      <c r="O375" s="110" t="str">
        <f t="shared" si="70"/>
        <v/>
      </c>
      <c r="P375" s="110" t="str">
        <f t="shared" si="71"/>
        <v/>
      </c>
      <c r="Q375" s="111" t="s">
        <v>4218</v>
      </c>
      <c r="R375" s="111" t="s">
        <v>4219</v>
      </c>
      <c r="S375" s="109"/>
      <c r="T375" s="109"/>
      <c r="U375" t="s">
        <v>4218</v>
      </c>
      <c r="V375" t="s">
        <v>4220</v>
      </c>
      <c r="W375" t="s">
        <v>2798</v>
      </c>
      <c r="X375" t="s">
        <v>252</v>
      </c>
      <c r="Y375" t="s">
        <v>4221</v>
      </c>
      <c r="Z375">
        <v>45125.4380324074</v>
      </c>
      <c r="AA375" t="s">
        <v>2800</v>
      </c>
    </row>
    <row r="376" customFormat="1" spans="1:27">
      <c r="A376" s="6"/>
      <c r="B376" s="6"/>
      <c r="C376" s="107" t="str">
        <f>ข้อมูลออเดอร์!AR376</f>
        <v>กรุงเทพมหานคร/ Bangkok</v>
      </c>
      <c r="D376" s="108" t="str">
        <f>ข้อมูลออเดอร์!AS376</f>
        <v>ตลิ่งชัน/ Taling Chan</v>
      </c>
      <c r="E376" s="109" t="str">
        <f t="shared" si="60"/>
        <v/>
      </c>
      <c r="F376" s="109" t="str">
        <f t="shared" si="61"/>
        <v/>
      </c>
      <c r="G376" s="109" t="str">
        <f t="shared" si="62"/>
        <v/>
      </c>
      <c r="H376" s="109" t="str">
        <f t="shared" si="63"/>
        <v/>
      </c>
      <c r="I376" s="109" t="str">
        <f t="shared" si="64"/>
        <v/>
      </c>
      <c r="J376" s="109" t="str">
        <f t="shared" si="65"/>
        <v/>
      </c>
      <c r="K376" s="109" t="str">
        <f t="shared" si="66"/>
        <v/>
      </c>
      <c r="L376" s="109" t="str">
        <f t="shared" si="67"/>
        <v/>
      </c>
      <c r="M376" s="110" t="str">
        <f t="shared" si="68"/>
        <v/>
      </c>
      <c r="N376" s="110" t="str">
        <f t="shared" si="69"/>
        <v/>
      </c>
      <c r="O376" s="110" t="str">
        <f t="shared" si="70"/>
        <v/>
      </c>
      <c r="P376" s="110" t="str">
        <f t="shared" si="71"/>
        <v/>
      </c>
      <c r="Q376" s="111" t="s">
        <v>707</v>
      </c>
      <c r="R376" s="111" t="s">
        <v>617</v>
      </c>
      <c r="S376" s="109"/>
      <c r="T376" s="109"/>
      <c r="U376" t="s">
        <v>707</v>
      </c>
      <c r="V376" t="s">
        <v>4222</v>
      </c>
      <c r="W376" t="s">
        <v>2798</v>
      </c>
      <c r="X376" t="s">
        <v>252</v>
      </c>
      <c r="Y376" t="s">
        <v>4223</v>
      </c>
      <c r="Z376">
        <v>45125.4373263889</v>
      </c>
      <c r="AA376" t="s">
        <v>2800</v>
      </c>
    </row>
    <row r="377" customFormat="1" spans="1:27">
      <c r="A377" s="6"/>
      <c r="B377" s="6"/>
      <c r="C377" s="107" t="str">
        <f>ข้อมูลออเดอร์!AR377</f>
        <v>กรุงเทพมหานคร/ Bangkok</v>
      </c>
      <c r="D377" s="108" t="str">
        <f>ข้อมูลออเดอร์!AS377</f>
        <v>ตลิ่งชัน/ Taling Chan</v>
      </c>
      <c r="E377" s="109" t="str">
        <f t="shared" si="60"/>
        <v/>
      </c>
      <c r="F377" s="109" t="str">
        <f t="shared" si="61"/>
        <v/>
      </c>
      <c r="G377" s="109" t="str">
        <f t="shared" si="62"/>
        <v/>
      </c>
      <c r="H377" s="109" t="str">
        <f t="shared" si="63"/>
        <v/>
      </c>
      <c r="I377" s="109" t="str">
        <f t="shared" si="64"/>
        <v/>
      </c>
      <c r="J377" s="109" t="str">
        <f t="shared" si="65"/>
        <v/>
      </c>
      <c r="K377" s="109" t="str">
        <f t="shared" si="66"/>
        <v/>
      </c>
      <c r="L377" s="109" t="str">
        <f t="shared" si="67"/>
        <v/>
      </c>
      <c r="M377" s="110" t="str">
        <f t="shared" si="68"/>
        <v/>
      </c>
      <c r="N377" s="110" t="str">
        <f t="shared" si="69"/>
        <v/>
      </c>
      <c r="O377" s="110" t="str">
        <f t="shared" si="70"/>
        <v/>
      </c>
      <c r="P377" s="110" t="str">
        <f t="shared" si="71"/>
        <v/>
      </c>
      <c r="Q377" s="111" t="s">
        <v>4224</v>
      </c>
      <c r="R377" s="111" t="s">
        <v>4225</v>
      </c>
      <c r="S377" s="109"/>
      <c r="T377" s="109"/>
      <c r="U377" t="s">
        <v>4224</v>
      </c>
      <c r="V377" t="s">
        <v>4226</v>
      </c>
      <c r="W377" t="s">
        <v>2798</v>
      </c>
      <c r="X377" t="s">
        <v>252</v>
      </c>
      <c r="Y377" t="s">
        <v>4227</v>
      </c>
      <c r="Z377">
        <v>44090.7713425926</v>
      </c>
      <c r="AA377" t="s">
        <v>2800</v>
      </c>
    </row>
    <row r="378" customFormat="1" spans="1:27">
      <c r="A378" s="6"/>
      <c r="B378" s="6"/>
      <c r="C378" s="107" t="str">
        <f>ข้อมูลออเดอร์!AR378</f>
        <v>กรุงเทพมหานคร/ Bangkok</v>
      </c>
      <c r="D378" s="108" t="str">
        <f>ข้อมูลออเดอร์!AS378</f>
        <v>ตลิ่งชัน/ Taling Chan</v>
      </c>
      <c r="E378" s="109" t="str">
        <f t="shared" si="60"/>
        <v/>
      </c>
      <c r="F378" s="109" t="str">
        <f t="shared" si="61"/>
        <v/>
      </c>
      <c r="G378" s="109" t="str">
        <f t="shared" si="62"/>
        <v/>
      </c>
      <c r="H378" s="109" t="str">
        <f t="shared" si="63"/>
        <v/>
      </c>
      <c r="I378" s="109" t="str">
        <f t="shared" si="64"/>
        <v/>
      </c>
      <c r="J378" s="109" t="str">
        <f t="shared" si="65"/>
        <v/>
      </c>
      <c r="K378" s="109" t="str">
        <f t="shared" si="66"/>
        <v/>
      </c>
      <c r="L378" s="109" t="str">
        <f t="shared" si="67"/>
        <v/>
      </c>
      <c r="M378" s="110" t="str">
        <f t="shared" si="68"/>
        <v/>
      </c>
      <c r="N378" s="110" t="str">
        <f t="shared" si="69"/>
        <v/>
      </c>
      <c r="O378" s="110" t="str">
        <f t="shared" si="70"/>
        <v/>
      </c>
      <c r="P378" s="110" t="str">
        <f t="shared" si="71"/>
        <v/>
      </c>
      <c r="Q378" s="111" t="s">
        <v>1055</v>
      </c>
      <c r="R378" s="111" t="s">
        <v>1057</v>
      </c>
      <c r="S378" s="109"/>
      <c r="T378" s="109"/>
      <c r="U378" t="s">
        <v>1055</v>
      </c>
      <c r="V378" t="s">
        <v>4228</v>
      </c>
      <c r="W378" t="s">
        <v>2798</v>
      </c>
      <c r="X378" t="s">
        <v>252</v>
      </c>
      <c r="Y378" t="s">
        <v>4229</v>
      </c>
      <c r="Z378">
        <v>44090.7713888889</v>
      </c>
      <c r="AA378" t="s">
        <v>2800</v>
      </c>
    </row>
    <row r="379" customFormat="1" spans="1:27">
      <c r="A379" s="6"/>
      <c r="B379" s="6"/>
      <c r="C379" s="107" t="str">
        <f>ข้อมูลออเดอร์!AR379</f>
        <v>กรุงเทพมหานคร/ Bangkok</v>
      </c>
      <c r="D379" s="108" t="str">
        <f>ข้อมูลออเดอร์!AS379</f>
        <v>ตลิ่งชัน/ Taling Chan</v>
      </c>
      <c r="E379" s="109" t="str">
        <f t="shared" si="60"/>
        <v/>
      </c>
      <c r="F379" s="109" t="str">
        <f t="shared" si="61"/>
        <v/>
      </c>
      <c r="G379" s="109" t="str">
        <f t="shared" si="62"/>
        <v/>
      </c>
      <c r="H379" s="109" t="str">
        <f t="shared" si="63"/>
        <v/>
      </c>
      <c r="I379" s="109" t="str">
        <f t="shared" si="64"/>
        <v/>
      </c>
      <c r="J379" s="109" t="str">
        <f t="shared" si="65"/>
        <v/>
      </c>
      <c r="K379" s="109" t="str">
        <f t="shared" si="66"/>
        <v/>
      </c>
      <c r="L379" s="109" t="str">
        <f t="shared" si="67"/>
        <v/>
      </c>
      <c r="M379" s="110" t="str">
        <f t="shared" si="68"/>
        <v/>
      </c>
      <c r="N379" s="110" t="str">
        <f t="shared" si="69"/>
        <v/>
      </c>
      <c r="O379" s="110" t="str">
        <f t="shared" si="70"/>
        <v/>
      </c>
      <c r="P379" s="110" t="str">
        <f t="shared" si="71"/>
        <v/>
      </c>
      <c r="Q379" s="111" t="s">
        <v>4230</v>
      </c>
      <c r="R379" s="111" t="s">
        <v>4231</v>
      </c>
      <c r="S379" s="109"/>
      <c r="T379" s="109"/>
      <c r="U379" t="s">
        <v>4230</v>
      </c>
      <c r="V379" t="s">
        <v>4232</v>
      </c>
      <c r="W379" t="s">
        <v>2798</v>
      </c>
      <c r="X379" t="s">
        <v>2216</v>
      </c>
      <c r="Y379" t="s">
        <v>4233</v>
      </c>
      <c r="Z379">
        <v>44090.7714467593</v>
      </c>
      <c r="AA379" t="s">
        <v>2800</v>
      </c>
    </row>
    <row r="380" customFormat="1" spans="1:27">
      <c r="A380" s="6"/>
      <c r="B380" s="6"/>
      <c r="C380" s="107" t="str">
        <f>ข้อมูลออเดอร์!AR380</f>
        <v>กรุงเทพมหานคร/ Bangkok</v>
      </c>
      <c r="D380" s="108" t="str">
        <f>ข้อมูลออเดอร์!AS380</f>
        <v>ตลิ่งชัน/ Taling Chan</v>
      </c>
      <c r="E380" s="109" t="str">
        <f t="shared" si="60"/>
        <v/>
      </c>
      <c r="F380" s="109" t="str">
        <f t="shared" si="61"/>
        <v/>
      </c>
      <c r="G380" s="109" t="str">
        <f t="shared" si="62"/>
        <v/>
      </c>
      <c r="H380" s="109" t="str">
        <f t="shared" si="63"/>
        <v/>
      </c>
      <c r="I380" s="109" t="str">
        <f t="shared" si="64"/>
        <v/>
      </c>
      <c r="J380" s="109" t="str">
        <f t="shared" si="65"/>
        <v/>
      </c>
      <c r="K380" s="109" t="str">
        <f t="shared" si="66"/>
        <v/>
      </c>
      <c r="L380" s="109" t="str">
        <f t="shared" si="67"/>
        <v/>
      </c>
      <c r="M380" s="110" t="str">
        <f t="shared" si="68"/>
        <v/>
      </c>
      <c r="N380" s="110" t="str">
        <f t="shared" si="69"/>
        <v/>
      </c>
      <c r="O380" s="110" t="str">
        <f t="shared" si="70"/>
        <v/>
      </c>
      <c r="P380" s="110" t="str">
        <f t="shared" si="71"/>
        <v/>
      </c>
      <c r="Q380" s="111" t="s">
        <v>4234</v>
      </c>
      <c r="R380" s="111" t="s">
        <v>4235</v>
      </c>
      <c r="S380" s="109"/>
      <c r="T380" s="109"/>
      <c r="U380" t="s">
        <v>4234</v>
      </c>
      <c r="V380" t="s">
        <v>4236</v>
      </c>
      <c r="W380" t="s">
        <v>2798</v>
      </c>
      <c r="X380" t="s">
        <v>2216</v>
      </c>
      <c r="Y380" t="s">
        <v>4237</v>
      </c>
      <c r="Z380">
        <v>44090.7714814815</v>
      </c>
      <c r="AA380" t="s">
        <v>2800</v>
      </c>
    </row>
    <row r="381" customFormat="1" spans="1:27">
      <c r="A381" s="6"/>
      <c r="B381" s="6"/>
      <c r="C381" s="107" t="str">
        <f>ข้อมูลออเดอร์!AR381</f>
        <v>กรุงเทพมหานคร/ Bangkok</v>
      </c>
      <c r="D381" s="108" t="str">
        <f>ข้อมูลออเดอร์!AS381</f>
        <v>ตลิ่งชัน/ Taling Chan</v>
      </c>
      <c r="E381" s="109" t="str">
        <f t="shared" si="60"/>
        <v/>
      </c>
      <c r="F381" s="109" t="str">
        <f t="shared" si="61"/>
        <v/>
      </c>
      <c r="G381" s="109" t="str">
        <f t="shared" si="62"/>
        <v/>
      </c>
      <c r="H381" s="109" t="str">
        <f t="shared" si="63"/>
        <v/>
      </c>
      <c r="I381" s="109" t="str">
        <f t="shared" si="64"/>
        <v/>
      </c>
      <c r="J381" s="109" t="str">
        <f t="shared" si="65"/>
        <v/>
      </c>
      <c r="K381" s="109" t="str">
        <f t="shared" si="66"/>
        <v/>
      </c>
      <c r="L381" s="109" t="str">
        <f t="shared" si="67"/>
        <v/>
      </c>
      <c r="M381" s="110" t="str">
        <f t="shared" si="68"/>
        <v/>
      </c>
      <c r="N381" s="110" t="str">
        <f t="shared" si="69"/>
        <v/>
      </c>
      <c r="O381" s="110" t="str">
        <f t="shared" si="70"/>
        <v/>
      </c>
      <c r="P381" s="110" t="str">
        <f t="shared" si="71"/>
        <v/>
      </c>
      <c r="Q381" s="111" t="s">
        <v>4238</v>
      </c>
      <c r="R381" s="111" t="s">
        <v>4239</v>
      </c>
      <c r="S381" s="109"/>
      <c r="T381" s="109"/>
      <c r="U381" t="s">
        <v>4238</v>
      </c>
      <c r="V381" t="s">
        <v>4240</v>
      </c>
      <c r="W381" t="s">
        <v>2798</v>
      </c>
      <c r="X381" t="s">
        <v>2216</v>
      </c>
      <c r="Y381" t="s">
        <v>4241</v>
      </c>
      <c r="Z381">
        <v>45125.4861921296</v>
      </c>
      <c r="AA381" t="s">
        <v>2800</v>
      </c>
    </row>
    <row r="382" customFormat="1" spans="1:27">
      <c r="A382" s="6"/>
      <c r="B382" s="6"/>
      <c r="C382" s="107" t="str">
        <f>ข้อมูลออเดอร์!AR382</f>
        <v>กรุงเทพมหานคร/ Bangkok</v>
      </c>
      <c r="D382" s="108" t="str">
        <f>ข้อมูลออเดอร์!AS382</f>
        <v>ตลิ่งชัน/ Taling Chan</v>
      </c>
      <c r="E382" s="109" t="str">
        <f t="shared" si="60"/>
        <v/>
      </c>
      <c r="F382" s="109" t="str">
        <f t="shared" si="61"/>
        <v/>
      </c>
      <c r="G382" s="109" t="str">
        <f t="shared" si="62"/>
        <v/>
      </c>
      <c r="H382" s="109" t="str">
        <f t="shared" si="63"/>
        <v/>
      </c>
      <c r="I382" s="109" t="str">
        <f t="shared" si="64"/>
        <v/>
      </c>
      <c r="J382" s="109" t="str">
        <f t="shared" si="65"/>
        <v/>
      </c>
      <c r="K382" s="109" t="str">
        <f t="shared" si="66"/>
        <v/>
      </c>
      <c r="L382" s="109" t="str">
        <f t="shared" si="67"/>
        <v/>
      </c>
      <c r="M382" s="110" t="str">
        <f t="shared" si="68"/>
        <v/>
      </c>
      <c r="N382" s="110" t="str">
        <f t="shared" si="69"/>
        <v/>
      </c>
      <c r="O382" s="110" t="str">
        <f t="shared" si="70"/>
        <v/>
      </c>
      <c r="P382" s="110" t="str">
        <f t="shared" si="71"/>
        <v/>
      </c>
      <c r="Q382" s="111" t="s">
        <v>4242</v>
      </c>
      <c r="R382" s="111" t="s">
        <v>4243</v>
      </c>
      <c r="S382" s="109"/>
      <c r="T382" s="109"/>
      <c r="U382" t="s">
        <v>4242</v>
      </c>
      <c r="V382" t="s">
        <v>4244</v>
      </c>
      <c r="W382" t="s">
        <v>2798</v>
      </c>
      <c r="X382" t="s">
        <v>2216</v>
      </c>
      <c r="Y382" t="s">
        <v>4245</v>
      </c>
      <c r="Z382">
        <v>44090.7716087963</v>
      </c>
      <c r="AA382" t="s">
        <v>2800</v>
      </c>
    </row>
    <row r="383" customFormat="1" spans="1:27">
      <c r="A383" s="6"/>
      <c r="B383" s="6"/>
      <c r="C383" s="107" t="str">
        <f>ข้อมูลออเดอร์!AR383</f>
        <v>กรุงเทพมหานคร/ Bangkok</v>
      </c>
      <c r="D383" s="108" t="str">
        <f>ข้อมูลออเดอร์!AS383</f>
        <v>ตลิ่งชัน/ Taling Chan</v>
      </c>
      <c r="E383" s="109" t="str">
        <f t="shared" si="60"/>
        <v/>
      </c>
      <c r="F383" s="109" t="str">
        <f t="shared" si="61"/>
        <v/>
      </c>
      <c r="G383" s="109" t="str">
        <f t="shared" si="62"/>
        <v/>
      </c>
      <c r="H383" s="109" t="str">
        <f t="shared" si="63"/>
        <v/>
      </c>
      <c r="I383" s="109" t="str">
        <f t="shared" si="64"/>
        <v/>
      </c>
      <c r="J383" s="109" t="str">
        <f t="shared" si="65"/>
        <v/>
      </c>
      <c r="K383" s="109" t="str">
        <f t="shared" si="66"/>
        <v/>
      </c>
      <c r="L383" s="109" t="str">
        <f t="shared" si="67"/>
        <v/>
      </c>
      <c r="M383" s="110" t="str">
        <f t="shared" si="68"/>
        <v/>
      </c>
      <c r="N383" s="110" t="str">
        <f t="shared" si="69"/>
        <v/>
      </c>
      <c r="O383" s="110" t="str">
        <f t="shared" si="70"/>
        <v/>
      </c>
      <c r="P383" s="110" t="str">
        <f t="shared" si="71"/>
        <v/>
      </c>
      <c r="Q383" s="111" t="s">
        <v>4246</v>
      </c>
      <c r="R383" s="111" t="s">
        <v>4247</v>
      </c>
      <c r="S383" s="109"/>
      <c r="T383" s="109"/>
      <c r="U383" t="s">
        <v>4246</v>
      </c>
      <c r="V383" t="s">
        <v>4248</v>
      </c>
      <c r="W383" t="s">
        <v>2798</v>
      </c>
      <c r="X383" t="s">
        <v>2216</v>
      </c>
      <c r="Y383" t="s">
        <v>4249</v>
      </c>
      <c r="Z383">
        <v>44090.7716435185</v>
      </c>
      <c r="AA383" t="s">
        <v>2800</v>
      </c>
    </row>
    <row r="384" customFormat="1" spans="1:27">
      <c r="A384" s="6"/>
      <c r="B384" s="6"/>
      <c r="C384" s="107" t="str">
        <f>ข้อมูลออเดอร์!AR384</f>
        <v>กรุงเทพมหานคร/ Bangkok</v>
      </c>
      <c r="D384" s="108" t="str">
        <f>ข้อมูลออเดอร์!AS384</f>
        <v>ตลิ่งชัน/ Taling Chan</v>
      </c>
      <c r="E384" s="109" t="str">
        <f t="shared" si="60"/>
        <v/>
      </c>
      <c r="F384" s="109" t="str">
        <f t="shared" si="61"/>
        <v/>
      </c>
      <c r="G384" s="109" t="str">
        <f t="shared" si="62"/>
        <v/>
      </c>
      <c r="H384" s="109" t="str">
        <f t="shared" si="63"/>
        <v/>
      </c>
      <c r="I384" s="109" t="str">
        <f t="shared" si="64"/>
        <v/>
      </c>
      <c r="J384" s="109" t="str">
        <f t="shared" si="65"/>
        <v/>
      </c>
      <c r="K384" s="109" t="str">
        <f t="shared" si="66"/>
        <v/>
      </c>
      <c r="L384" s="109" t="str">
        <f t="shared" si="67"/>
        <v/>
      </c>
      <c r="M384" s="110" t="str">
        <f t="shared" si="68"/>
        <v/>
      </c>
      <c r="N384" s="110" t="str">
        <f t="shared" si="69"/>
        <v/>
      </c>
      <c r="O384" s="110" t="str">
        <f t="shared" si="70"/>
        <v/>
      </c>
      <c r="P384" s="110" t="str">
        <f t="shared" si="71"/>
        <v/>
      </c>
      <c r="Q384" s="111" t="s">
        <v>4250</v>
      </c>
      <c r="R384" s="111" t="s">
        <v>4251</v>
      </c>
      <c r="S384" s="109"/>
      <c r="T384" s="109"/>
      <c r="U384" t="s">
        <v>4250</v>
      </c>
      <c r="V384" t="s">
        <v>4252</v>
      </c>
      <c r="W384" t="s">
        <v>2798</v>
      </c>
      <c r="X384" t="s">
        <v>2216</v>
      </c>
      <c r="Y384" t="s">
        <v>4253</v>
      </c>
      <c r="Z384">
        <v>44090.7717361111</v>
      </c>
      <c r="AA384" t="s">
        <v>2800</v>
      </c>
    </row>
    <row r="385" customFormat="1" spans="1:27">
      <c r="A385" s="6"/>
      <c r="B385" s="6"/>
      <c r="C385" s="107" t="str">
        <f>ข้อมูลออเดอร์!AR385</f>
        <v>กรุงเทพมหานคร/ Bangkok</v>
      </c>
      <c r="D385" s="108" t="str">
        <f>ข้อมูลออเดอร์!AS385</f>
        <v>ตลิ่งชัน/ Taling Chan</v>
      </c>
      <c r="E385" s="109" t="str">
        <f t="shared" si="60"/>
        <v/>
      </c>
      <c r="F385" s="109" t="str">
        <f t="shared" si="61"/>
        <v/>
      </c>
      <c r="G385" s="109" t="str">
        <f t="shared" si="62"/>
        <v/>
      </c>
      <c r="H385" s="109" t="str">
        <f t="shared" si="63"/>
        <v/>
      </c>
      <c r="I385" s="109" t="str">
        <f t="shared" si="64"/>
        <v/>
      </c>
      <c r="J385" s="109" t="str">
        <f t="shared" si="65"/>
        <v/>
      </c>
      <c r="K385" s="109" t="str">
        <f t="shared" si="66"/>
        <v/>
      </c>
      <c r="L385" s="109" t="str">
        <f t="shared" si="67"/>
        <v/>
      </c>
      <c r="M385" s="110" t="str">
        <f t="shared" si="68"/>
        <v/>
      </c>
      <c r="N385" s="110" t="str">
        <f t="shared" si="69"/>
        <v/>
      </c>
      <c r="O385" s="110" t="str">
        <f t="shared" si="70"/>
        <v/>
      </c>
      <c r="P385" s="110" t="str">
        <f t="shared" si="71"/>
        <v/>
      </c>
      <c r="Q385" s="111" t="s">
        <v>4254</v>
      </c>
      <c r="R385" s="111" t="s">
        <v>4255</v>
      </c>
      <c r="S385" s="109"/>
      <c r="T385" s="109"/>
      <c r="U385" t="s">
        <v>4254</v>
      </c>
      <c r="V385" t="s">
        <v>4256</v>
      </c>
      <c r="W385" t="s">
        <v>2798</v>
      </c>
      <c r="X385" t="s">
        <v>2216</v>
      </c>
      <c r="Y385" t="s">
        <v>4257</v>
      </c>
      <c r="Z385">
        <v>44090.7717939815</v>
      </c>
      <c r="AA385" t="s">
        <v>2800</v>
      </c>
    </row>
    <row r="386" customFormat="1" spans="1:27">
      <c r="A386" s="6"/>
      <c r="B386" s="6"/>
      <c r="C386" s="107" t="str">
        <f>ข้อมูลออเดอร์!AR386</f>
        <v>กรุงเทพมหานคร/ Bangkok</v>
      </c>
      <c r="D386" s="108" t="str">
        <f>ข้อมูลออเดอร์!AS386</f>
        <v>ตลิ่งชัน/ Taling Chan</v>
      </c>
      <c r="E386" s="109" t="str">
        <f t="shared" ref="E386:E449" si="72">SUBSTITUTE(A386,"กทม.","กรุงเทพมหานคร")</f>
        <v/>
      </c>
      <c r="F386" s="109" t="str">
        <f t="shared" ref="F386:F449" si="73">SUBSTITUTE(E386,"กทม","กรุงเทพมหานคร")</f>
        <v/>
      </c>
      <c r="G386" s="109" t="str">
        <f t="shared" ref="G386:G449" si="74">SUBSTITUTE(F386,"กรุงเทพฯ","กรุงเทพ")</f>
        <v/>
      </c>
      <c r="H386" s="109" t="str">
        <f t="shared" ref="H386:H449" si="75">SUBSTITUTE(G386,"bkk","กรุงเทพมหานคร")</f>
        <v/>
      </c>
      <c r="I386" s="109" t="str">
        <f t="shared" ref="I386:I449" si="76">SUBSTITUTE(H386,"Bangkok","กรุงเทพมหานคร")</f>
        <v/>
      </c>
      <c r="J386" s="109" t="str">
        <f t="shared" ref="J386:J449" si="77">SUBSTITUTE(I386,"จ.","")</f>
        <v/>
      </c>
      <c r="K386" s="109" t="str">
        <f t="shared" ref="K386:K449" si="78">SUBSTITUTE(J386,"จังหวัด","")</f>
        <v/>
      </c>
      <c r="L386" s="109" t="str">
        <f t="shared" ref="L386:L449" si="79">IF(K386="กรุงเทพ","กรุงเทพมหานคร",K386)</f>
        <v/>
      </c>
      <c r="M386" s="110" t="str">
        <f t="shared" ref="M386:M449" si="80">SUBSTITUTE(B386,"เขต","")</f>
        <v/>
      </c>
      <c r="N386" s="110" t="str">
        <f t="shared" ref="N386:N449" si="81">SUBSTITUTE(M386,"อ.","")</f>
        <v/>
      </c>
      <c r="O386" s="110" t="str">
        <f t="shared" ref="O386:O449" si="82">SUBSTITUTE(N386,"อำเภอ","")</f>
        <v/>
      </c>
      <c r="P386" s="110" t="str">
        <f t="shared" ref="P386:P449" si="83">IF(O386="เมือง",O386&amp;L386,O386)</f>
        <v/>
      </c>
      <c r="Q386" s="111" t="s">
        <v>2215</v>
      </c>
      <c r="R386" s="111" t="s">
        <v>2217</v>
      </c>
      <c r="S386" s="109"/>
      <c r="T386" s="109"/>
      <c r="U386" t="s">
        <v>2215</v>
      </c>
      <c r="V386" t="s">
        <v>4258</v>
      </c>
      <c r="W386" t="s">
        <v>2798</v>
      </c>
      <c r="X386" t="s">
        <v>2216</v>
      </c>
      <c r="Y386" t="s">
        <v>4259</v>
      </c>
      <c r="Z386">
        <v>45125.4863541667</v>
      </c>
      <c r="AA386" t="s">
        <v>2800</v>
      </c>
    </row>
    <row r="387" customFormat="1" spans="1:27">
      <c r="A387" s="6"/>
      <c r="B387" s="6"/>
      <c r="C387" s="107" t="str">
        <f>ข้อมูลออเดอร์!AR387</f>
        <v>กรุงเทพมหานคร/ Bangkok</v>
      </c>
      <c r="D387" s="108" t="str">
        <f>ข้อมูลออเดอร์!AS387</f>
        <v>ตลิ่งชัน/ Taling Chan</v>
      </c>
      <c r="E387" s="109" t="str">
        <f t="shared" si="72"/>
        <v/>
      </c>
      <c r="F387" s="109" t="str">
        <f t="shared" si="73"/>
        <v/>
      </c>
      <c r="G387" s="109" t="str">
        <f t="shared" si="74"/>
        <v/>
      </c>
      <c r="H387" s="109" t="str">
        <f t="shared" si="75"/>
        <v/>
      </c>
      <c r="I387" s="109" t="str">
        <f t="shared" si="76"/>
        <v/>
      </c>
      <c r="J387" s="109" t="str">
        <f t="shared" si="77"/>
        <v/>
      </c>
      <c r="K387" s="109" t="str">
        <f t="shared" si="78"/>
        <v/>
      </c>
      <c r="L387" s="109" t="str">
        <f t="shared" si="79"/>
        <v/>
      </c>
      <c r="M387" s="110" t="str">
        <f t="shared" si="80"/>
        <v/>
      </c>
      <c r="N387" s="110" t="str">
        <f t="shared" si="81"/>
        <v/>
      </c>
      <c r="O387" s="110" t="str">
        <f t="shared" si="82"/>
        <v/>
      </c>
      <c r="P387" s="110" t="str">
        <f t="shared" si="83"/>
        <v/>
      </c>
      <c r="Q387" s="111" t="s">
        <v>782</v>
      </c>
      <c r="R387" s="111" t="s">
        <v>4260</v>
      </c>
      <c r="S387" s="109"/>
      <c r="T387" s="109"/>
      <c r="U387" t="s">
        <v>782</v>
      </c>
      <c r="V387" t="s">
        <v>4261</v>
      </c>
      <c r="W387" t="s">
        <v>2798</v>
      </c>
      <c r="X387" t="s">
        <v>2920</v>
      </c>
      <c r="Y387" t="s">
        <v>4262</v>
      </c>
      <c r="Z387">
        <v>44090.7719097222</v>
      </c>
      <c r="AA387" t="s">
        <v>2800</v>
      </c>
    </row>
    <row r="388" customFormat="1" spans="1:27">
      <c r="A388" s="6"/>
      <c r="B388" s="6"/>
      <c r="C388" s="107" t="str">
        <f>ข้อมูลออเดอร์!AR388</f>
        <v>กรุงเทพมหานคร/ Bangkok</v>
      </c>
      <c r="D388" s="108" t="str">
        <f>ข้อมูลออเดอร์!AS388</f>
        <v>ตลิ่งชัน/ Taling Chan</v>
      </c>
      <c r="E388" s="109" t="str">
        <f t="shared" si="72"/>
        <v/>
      </c>
      <c r="F388" s="109" t="str">
        <f t="shared" si="73"/>
        <v/>
      </c>
      <c r="G388" s="109" t="str">
        <f t="shared" si="74"/>
        <v/>
      </c>
      <c r="H388" s="109" t="str">
        <f t="shared" si="75"/>
        <v/>
      </c>
      <c r="I388" s="109" t="str">
        <f t="shared" si="76"/>
        <v/>
      </c>
      <c r="J388" s="109" t="str">
        <f t="shared" si="77"/>
        <v/>
      </c>
      <c r="K388" s="109" t="str">
        <f t="shared" si="78"/>
        <v/>
      </c>
      <c r="L388" s="109" t="str">
        <f t="shared" si="79"/>
        <v/>
      </c>
      <c r="M388" s="110" t="str">
        <f t="shared" si="80"/>
        <v/>
      </c>
      <c r="N388" s="110" t="str">
        <f t="shared" si="81"/>
        <v/>
      </c>
      <c r="O388" s="110" t="str">
        <f t="shared" si="82"/>
        <v/>
      </c>
      <c r="P388" s="110" t="str">
        <f t="shared" si="83"/>
        <v/>
      </c>
      <c r="Q388" s="111" t="s">
        <v>4263</v>
      </c>
      <c r="R388" s="111" t="s">
        <v>4264</v>
      </c>
      <c r="S388" s="109"/>
      <c r="T388" s="109"/>
      <c r="U388" t="s">
        <v>4263</v>
      </c>
      <c r="V388" t="s">
        <v>4265</v>
      </c>
      <c r="W388" t="s">
        <v>2798</v>
      </c>
      <c r="X388" t="s">
        <v>2920</v>
      </c>
      <c r="Y388" t="s">
        <v>4266</v>
      </c>
      <c r="Z388">
        <v>44090.7719560185</v>
      </c>
      <c r="AA388" t="s">
        <v>2800</v>
      </c>
    </row>
    <row r="389" customFormat="1" spans="1:27">
      <c r="A389" s="6"/>
      <c r="B389" s="6"/>
      <c r="C389" s="107" t="str">
        <f>ข้อมูลออเดอร์!AR389</f>
        <v>กรุงเทพมหานคร/ Bangkok</v>
      </c>
      <c r="D389" s="108" t="str">
        <f>ข้อมูลออเดอร์!AS389</f>
        <v>ตลิ่งชัน/ Taling Chan</v>
      </c>
      <c r="E389" s="109" t="str">
        <f t="shared" si="72"/>
        <v/>
      </c>
      <c r="F389" s="109" t="str">
        <f t="shared" si="73"/>
        <v/>
      </c>
      <c r="G389" s="109" t="str">
        <f t="shared" si="74"/>
        <v/>
      </c>
      <c r="H389" s="109" t="str">
        <f t="shared" si="75"/>
        <v/>
      </c>
      <c r="I389" s="109" t="str">
        <f t="shared" si="76"/>
        <v/>
      </c>
      <c r="J389" s="109" t="str">
        <f t="shared" si="77"/>
        <v/>
      </c>
      <c r="K389" s="109" t="str">
        <f t="shared" si="78"/>
        <v/>
      </c>
      <c r="L389" s="109" t="str">
        <f t="shared" si="79"/>
        <v/>
      </c>
      <c r="M389" s="110" t="str">
        <f t="shared" si="80"/>
        <v/>
      </c>
      <c r="N389" s="110" t="str">
        <f t="shared" si="81"/>
        <v/>
      </c>
      <c r="O389" s="110" t="str">
        <f t="shared" si="82"/>
        <v/>
      </c>
      <c r="P389" s="110" t="str">
        <f t="shared" si="83"/>
        <v/>
      </c>
      <c r="Q389" s="111" t="s">
        <v>4267</v>
      </c>
      <c r="R389" s="111" t="s">
        <v>4268</v>
      </c>
      <c r="S389" s="109"/>
      <c r="T389" s="109"/>
      <c r="U389" t="s">
        <v>4267</v>
      </c>
      <c r="V389" t="s">
        <v>4269</v>
      </c>
      <c r="W389" t="s">
        <v>2798</v>
      </c>
      <c r="X389" t="s">
        <v>2920</v>
      </c>
      <c r="Y389" t="s">
        <v>4270</v>
      </c>
      <c r="Z389">
        <v>44090.7719907407</v>
      </c>
      <c r="AA389" t="s">
        <v>2800</v>
      </c>
    </row>
    <row r="390" customFormat="1" spans="1:27">
      <c r="A390" s="6"/>
      <c r="B390" s="6"/>
      <c r="C390" s="107" t="str">
        <f>ข้อมูลออเดอร์!AR390</f>
        <v>กรุงเทพมหานคร/ Bangkok</v>
      </c>
      <c r="D390" s="108" t="str">
        <f>ข้อมูลออเดอร์!AS390</f>
        <v>ตลิ่งชัน/ Taling Chan</v>
      </c>
      <c r="E390" s="109" t="str">
        <f t="shared" si="72"/>
        <v/>
      </c>
      <c r="F390" s="109" t="str">
        <f t="shared" si="73"/>
        <v/>
      </c>
      <c r="G390" s="109" t="str">
        <f t="shared" si="74"/>
        <v/>
      </c>
      <c r="H390" s="109" t="str">
        <f t="shared" si="75"/>
        <v/>
      </c>
      <c r="I390" s="109" t="str">
        <f t="shared" si="76"/>
        <v/>
      </c>
      <c r="J390" s="109" t="str">
        <f t="shared" si="77"/>
        <v/>
      </c>
      <c r="K390" s="109" t="str">
        <f t="shared" si="78"/>
        <v/>
      </c>
      <c r="L390" s="109" t="str">
        <f t="shared" si="79"/>
        <v/>
      </c>
      <c r="M390" s="110" t="str">
        <f t="shared" si="80"/>
        <v/>
      </c>
      <c r="N390" s="110" t="str">
        <f t="shared" si="81"/>
        <v/>
      </c>
      <c r="O390" s="110" t="str">
        <f t="shared" si="82"/>
        <v/>
      </c>
      <c r="P390" s="110" t="str">
        <f t="shared" si="83"/>
        <v/>
      </c>
      <c r="Q390" s="111" t="s">
        <v>4271</v>
      </c>
      <c r="R390" s="111" t="s">
        <v>4272</v>
      </c>
      <c r="S390" s="109"/>
      <c r="T390" s="109"/>
      <c r="U390" t="s">
        <v>4271</v>
      </c>
      <c r="V390" t="s">
        <v>4273</v>
      </c>
      <c r="W390" t="s">
        <v>2798</v>
      </c>
      <c r="X390" t="s">
        <v>2920</v>
      </c>
      <c r="Y390" t="s">
        <v>4274</v>
      </c>
      <c r="Z390">
        <v>45125.4641319444</v>
      </c>
      <c r="AA390" t="s">
        <v>2800</v>
      </c>
    </row>
    <row r="391" customFormat="1" spans="1:27">
      <c r="A391" s="6"/>
      <c r="B391" s="6"/>
      <c r="C391" s="107" t="str">
        <f>ข้อมูลออเดอร์!AR391</f>
        <v>ชุมพร/ Chumphon</v>
      </c>
      <c r="D391" s="108" t="str">
        <f>ข้อมูลออเดอร์!AS391</f>
        <v>ปะทิว/ Pathio</v>
      </c>
      <c r="E391" s="109" t="str">
        <f t="shared" si="72"/>
        <v/>
      </c>
      <c r="F391" s="109" t="str">
        <f t="shared" si="73"/>
        <v/>
      </c>
      <c r="G391" s="109" t="str">
        <f t="shared" si="74"/>
        <v/>
      </c>
      <c r="H391" s="109" t="str">
        <f t="shared" si="75"/>
        <v/>
      </c>
      <c r="I391" s="109" t="str">
        <f t="shared" si="76"/>
        <v/>
      </c>
      <c r="J391" s="109" t="str">
        <f t="shared" si="77"/>
        <v/>
      </c>
      <c r="K391" s="109" t="str">
        <f t="shared" si="78"/>
        <v/>
      </c>
      <c r="L391" s="109" t="str">
        <f t="shared" si="79"/>
        <v/>
      </c>
      <c r="M391" s="110" t="str">
        <f t="shared" si="80"/>
        <v/>
      </c>
      <c r="N391" s="110" t="str">
        <f t="shared" si="81"/>
        <v/>
      </c>
      <c r="O391" s="110" t="str">
        <f t="shared" si="82"/>
        <v/>
      </c>
      <c r="P391" s="110" t="str">
        <f t="shared" si="83"/>
        <v/>
      </c>
      <c r="Q391" s="111" t="s">
        <v>4275</v>
      </c>
      <c r="R391" s="111" t="s">
        <v>4276</v>
      </c>
      <c r="S391" s="109"/>
      <c r="T391" s="109"/>
      <c r="U391" t="s">
        <v>4275</v>
      </c>
      <c r="V391" t="s">
        <v>4277</v>
      </c>
      <c r="W391" t="s">
        <v>2798</v>
      </c>
      <c r="X391" t="s">
        <v>2920</v>
      </c>
      <c r="Y391" t="s">
        <v>4278</v>
      </c>
      <c r="Z391">
        <v>45125.4642824074</v>
      </c>
      <c r="AA391" t="s">
        <v>2800</v>
      </c>
    </row>
    <row r="392" customFormat="1" spans="1:27">
      <c r="A392" s="6"/>
      <c r="B392" s="6"/>
      <c r="C392" s="107" t="str">
        <f>ข้อมูลออเดอร์!AR392</f>
        <v>ชุมพร/ Chumphon</v>
      </c>
      <c r="D392" s="108" t="str">
        <f>ข้อมูลออเดอร์!AS392</f>
        <v>ปะทิว/ Pathio</v>
      </c>
      <c r="E392" s="109" t="str">
        <f t="shared" si="72"/>
        <v/>
      </c>
      <c r="F392" s="109" t="str">
        <f t="shared" si="73"/>
        <v/>
      </c>
      <c r="G392" s="109" t="str">
        <f t="shared" si="74"/>
        <v/>
      </c>
      <c r="H392" s="109" t="str">
        <f t="shared" si="75"/>
        <v/>
      </c>
      <c r="I392" s="109" t="str">
        <f t="shared" si="76"/>
        <v/>
      </c>
      <c r="J392" s="109" t="str">
        <f t="shared" si="77"/>
        <v/>
      </c>
      <c r="K392" s="109" t="str">
        <f t="shared" si="78"/>
        <v/>
      </c>
      <c r="L392" s="109" t="str">
        <f t="shared" si="79"/>
        <v/>
      </c>
      <c r="M392" s="110" t="str">
        <f t="shared" si="80"/>
        <v/>
      </c>
      <c r="N392" s="110" t="str">
        <f t="shared" si="81"/>
        <v/>
      </c>
      <c r="O392" s="110" t="str">
        <f t="shared" si="82"/>
        <v/>
      </c>
      <c r="P392" s="110" t="str">
        <f t="shared" si="83"/>
        <v/>
      </c>
      <c r="Q392" s="111" t="s">
        <v>4279</v>
      </c>
      <c r="R392" s="111" t="s">
        <v>4280</v>
      </c>
      <c r="S392" s="109"/>
      <c r="T392" s="109"/>
      <c r="U392" t="s">
        <v>4279</v>
      </c>
      <c r="V392" t="s">
        <v>4281</v>
      </c>
      <c r="W392" t="s">
        <v>2798</v>
      </c>
      <c r="X392" t="s">
        <v>2920</v>
      </c>
      <c r="Y392" t="s">
        <v>4282</v>
      </c>
      <c r="Z392">
        <v>45125.4639814815</v>
      </c>
      <c r="AA392" t="s">
        <v>2800</v>
      </c>
    </row>
    <row r="393" customFormat="1" spans="1:27">
      <c r="A393" s="6"/>
      <c r="B393" s="6"/>
      <c r="C393" s="107" t="str">
        <f>ข้อมูลออเดอร์!AR393</f>
        <v>ชุมพร/ Chumphon</v>
      </c>
      <c r="D393" s="108" t="str">
        <f>ข้อมูลออเดอร์!AS393</f>
        <v>ปะทิว/ Pathio</v>
      </c>
      <c r="E393" s="109" t="str">
        <f t="shared" si="72"/>
        <v/>
      </c>
      <c r="F393" s="109" t="str">
        <f t="shared" si="73"/>
        <v/>
      </c>
      <c r="G393" s="109" t="str">
        <f t="shared" si="74"/>
        <v/>
      </c>
      <c r="H393" s="109" t="str">
        <f t="shared" si="75"/>
        <v/>
      </c>
      <c r="I393" s="109" t="str">
        <f t="shared" si="76"/>
        <v/>
      </c>
      <c r="J393" s="109" t="str">
        <f t="shared" si="77"/>
        <v/>
      </c>
      <c r="K393" s="109" t="str">
        <f t="shared" si="78"/>
        <v/>
      </c>
      <c r="L393" s="109" t="str">
        <f t="shared" si="79"/>
        <v/>
      </c>
      <c r="M393" s="110" t="str">
        <f t="shared" si="80"/>
        <v/>
      </c>
      <c r="N393" s="110" t="str">
        <f t="shared" si="81"/>
        <v/>
      </c>
      <c r="O393" s="110" t="str">
        <f t="shared" si="82"/>
        <v/>
      </c>
      <c r="P393" s="110" t="str">
        <f t="shared" si="83"/>
        <v/>
      </c>
      <c r="Q393" s="111" t="s">
        <v>4283</v>
      </c>
      <c r="R393" s="111" t="s">
        <v>4284</v>
      </c>
      <c r="S393" s="109"/>
      <c r="T393" s="109"/>
      <c r="U393" t="s">
        <v>4283</v>
      </c>
      <c r="V393" t="s">
        <v>4285</v>
      </c>
      <c r="W393" t="s">
        <v>2798</v>
      </c>
      <c r="X393" t="s">
        <v>2920</v>
      </c>
      <c r="Y393" t="s">
        <v>4286</v>
      </c>
      <c r="Z393">
        <v>44090.7721990741</v>
      </c>
      <c r="AA393" t="s">
        <v>2800</v>
      </c>
    </row>
    <row r="394" customFormat="1" spans="1:27">
      <c r="A394" s="6"/>
      <c r="B394" s="6"/>
      <c r="C394" s="107" t="str">
        <f>ข้อมูลออเดอร์!AR394</f>
        <v>สมุทรปราการ/ Samut Prakan</v>
      </c>
      <c r="D394" s="108" t="str">
        <f>ข้อมูลออเดอร์!AS394</f>
        <v>บางพลี/ Bang Phli</v>
      </c>
      <c r="E394" s="109" t="str">
        <f t="shared" si="72"/>
        <v/>
      </c>
      <c r="F394" s="109" t="str">
        <f t="shared" si="73"/>
        <v/>
      </c>
      <c r="G394" s="109" t="str">
        <f t="shared" si="74"/>
        <v/>
      </c>
      <c r="H394" s="109" t="str">
        <f t="shared" si="75"/>
        <v/>
      </c>
      <c r="I394" s="109" t="str">
        <f t="shared" si="76"/>
        <v/>
      </c>
      <c r="J394" s="109" t="str">
        <f t="shared" si="77"/>
        <v/>
      </c>
      <c r="K394" s="109" t="str">
        <f t="shared" si="78"/>
        <v/>
      </c>
      <c r="L394" s="109" t="str">
        <f t="shared" si="79"/>
        <v/>
      </c>
      <c r="M394" s="110" t="str">
        <f t="shared" si="80"/>
        <v/>
      </c>
      <c r="N394" s="110" t="str">
        <f t="shared" si="81"/>
        <v/>
      </c>
      <c r="O394" s="110" t="str">
        <f t="shared" si="82"/>
        <v/>
      </c>
      <c r="P394" s="110" t="str">
        <f t="shared" si="83"/>
        <v/>
      </c>
      <c r="Q394" s="111" t="s">
        <v>4287</v>
      </c>
      <c r="R394" s="111" t="s">
        <v>4288</v>
      </c>
      <c r="S394" s="109"/>
      <c r="T394" s="109"/>
      <c r="U394" t="s">
        <v>4287</v>
      </c>
      <c r="V394" t="s">
        <v>4289</v>
      </c>
      <c r="W394" t="s">
        <v>2798</v>
      </c>
      <c r="X394" t="s">
        <v>2150</v>
      </c>
      <c r="Y394" t="s">
        <v>4290</v>
      </c>
      <c r="Z394">
        <v>44090.7722569444</v>
      </c>
      <c r="AA394" t="s">
        <v>2800</v>
      </c>
    </row>
    <row r="395" customFormat="1" spans="1:27">
      <c r="A395" s="6"/>
      <c r="B395" s="6"/>
      <c r="C395" s="107" t="str">
        <f>ข้อมูลออเดอร์!AR395</f>
        <v>สมุทรปราการ/ Samut Prakan</v>
      </c>
      <c r="D395" s="108" t="str">
        <f>ข้อมูลออเดอร์!AS395</f>
        <v>บางพลี/ Bang Phli</v>
      </c>
      <c r="E395" s="109" t="str">
        <f t="shared" si="72"/>
        <v/>
      </c>
      <c r="F395" s="109" t="str">
        <f t="shared" si="73"/>
        <v/>
      </c>
      <c r="G395" s="109" t="str">
        <f t="shared" si="74"/>
        <v/>
      </c>
      <c r="H395" s="109" t="str">
        <f t="shared" si="75"/>
        <v/>
      </c>
      <c r="I395" s="109" t="str">
        <f t="shared" si="76"/>
        <v/>
      </c>
      <c r="J395" s="109" t="str">
        <f t="shared" si="77"/>
        <v/>
      </c>
      <c r="K395" s="109" t="str">
        <f t="shared" si="78"/>
        <v/>
      </c>
      <c r="L395" s="109" t="str">
        <f t="shared" si="79"/>
        <v/>
      </c>
      <c r="M395" s="110" t="str">
        <f t="shared" si="80"/>
        <v/>
      </c>
      <c r="N395" s="110" t="str">
        <f t="shared" si="81"/>
        <v/>
      </c>
      <c r="O395" s="110" t="str">
        <f t="shared" si="82"/>
        <v/>
      </c>
      <c r="P395" s="110" t="str">
        <f t="shared" si="83"/>
        <v/>
      </c>
      <c r="Q395" s="111" t="s">
        <v>4291</v>
      </c>
      <c r="R395" s="111" t="s">
        <v>4292</v>
      </c>
      <c r="S395" s="109"/>
      <c r="T395" s="109"/>
      <c r="U395" t="s">
        <v>4291</v>
      </c>
      <c r="V395" t="s">
        <v>4293</v>
      </c>
      <c r="W395" t="s">
        <v>2798</v>
      </c>
      <c r="X395" t="s">
        <v>2150</v>
      </c>
      <c r="Y395" t="s">
        <v>4294</v>
      </c>
      <c r="Z395">
        <v>44090.7723032407</v>
      </c>
      <c r="AA395" t="s">
        <v>2800</v>
      </c>
    </row>
    <row r="396" customFormat="1" spans="1:27">
      <c r="A396" s="6"/>
      <c r="B396" s="6"/>
      <c r="C396" s="107" t="str">
        <f>ข้อมูลออเดอร์!AR396</f>
        <v>สมุทรปราการ/ Samut Prakan</v>
      </c>
      <c r="D396" s="108" t="str">
        <f>ข้อมูลออเดอร์!AS396</f>
        <v>บางพลี/ Bang Phli</v>
      </c>
      <c r="E396" s="109" t="str">
        <f t="shared" si="72"/>
        <v/>
      </c>
      <c r="F396" s="109" t="str">
        <f t="shared" si="73"/>
        <v/>
      </c>
      <c r="G396" s="109" t="str">
        <f t="shared" si="74"/>
        <v/>
      </c>
      <c r="H396" s="109" t="str">
        <f t="shared" si="75"/>
        <v/>
      </c>
      <c r="I396" s="109" t="str">
        <f t="shared" si="76"/>
        <v/>
      </c>
      <c r="J396" s="109" t="str">
        <f t="shared" si="77"/>
        <v/>
      </c>
      <c r="K396" s="109" t="str">
        <f t="shared" si="78"/>
        <v/>
      </c>
      <c r="L396" s="109" t="str">
        <f t="shared" si="79"/>
        <v/>
      </c>
      <c r="M396" s="110" t="str">
        <f t="shared" si="80"/>
        <v/>
      </c>
      <c r="N396" s="110" t="str">
        <f t="shared" si="81"/>
        <v/>
      </c>
      <c r="O396" s="110" t="str">
        <f t="shared" si="82"/>
        <v/>
      </c>
      <c r="P396" s="110" t="str">
        <f t="shared" si="83"/>
        <v/>
      </c>
      <c r="Q396" s="111" t="s">
        <v>4295</v>
      </c>
      <c r="R396" s="111" t="s">
        <v>4296</v>
      </c>
      <c r="S396" s="109"/>
      <c r="T396" s="109"/>
      <c r="U396" t="s">
        <v>4295</v>
      </c>
      <c r="V396" t="s">
        <v>4297</v>
      </c>
      <c r="W396" t="s">
        <v>2798</v>
      </c>
      <c r="X396" t="s">
        <v>2150</v>
      </c>
      <c r="Y396" t="s">
        <v>4298</v>
      </c>
      <c r="Z396">
        <v>44090.7723611111</v>
      </c>
      <c r="AA396" t="s">
        <v>2800</v>
      </c>
    </row>
    <row r="397" customFormat="1" spans="1:27">
      <c r="A397" s="6"/>
      <c r="B397" s="6"/>
      <c r="C397" s="107" t="str">
        <f>ข้อมูลออเดอร์!AR397</f>
        <v>ราชบุรี/ Ratchaburi</v>
      </c>
      <c r="D397" s="108" t="str">
        <f>ข้อมูลออเดอร์!AS397</f>
        <v>จอมบึง/ Chom Bueng</v>
      </c>
      <c r="E397" s="109" t="str">
        <f t="shared" si="72"/>
        <v/>
      </c>
      <c r="F397" s="109" t="str">
        <f t="shared" si="73"/>
        <v/>
      </c>
      <c r="G397" s="109" t="str">
        <f t="shared" si="74"/>
        <v/>
      </c>
      <c r="H397" s="109" t="str">
        <f t="shared" si="75"/>
        <v/>
      </c>
      <c r="I397" s="109" t="str">
        <f t="shared" si="76"/>
        <v/>
      </c>
      <c r="J397" s="109" t="str">
        <f t="shared" si="77"/>
        <v/>
      </c>
      <c r="K397" s="109" t="str">
        <f t="shared" si="78"/>
        <v/>
      </c>
      <c r="L397" s="109" t="str">
        <f t="shared" si="79"/>
        <v/>
      </c>
      <c r="M397" s="110" t="str">
        <f t="shared" si="80"/>
        <v/>
      </c>
      <c r="N397" s="110" t="str">
        <f t="shared" si="81"/>
        <v/>
      </c>
      <c r="O397" s="110" t="str">
        <f t="shared" si="82"/>
        <v/>
      </c>
      <c r="P397" s="110" t="str">
        <f t="shared" si="83"/>
        <v/>
      </c>
      <c r="Q397" s="111" t="s">
        <v>4299</v>
      </c>
      <c r="R397" s="111" t="s">
        <v>4300</v>
      </c>
      <c r="S397" s="109"/>
      <c r="T397" s="109"/>
      <c r="U397" t="s">
        <v>4299</v>
      </c>
      <c r="V397" t="s">
        <v>4301</v>
      </c>
      <c r="W397" t="s">
        <v>2798</v>
      </c>
      <c r="X397" t="s">
        <v>2150</v>
      </c>
      <c r="Y397" t="s">
        <v>4302</v>
      </c>
      <c r="Z397">
        <v>44090.7724074074</v>
      </c>
      <c r="AA397" t="s">
        <v>2800</v>
      </c>
    </row>
    <row r="398" customFormat="1" spans="1:27">
      <c r="A398" s="6"/>
      <c r="B398" s="6"/>
      <c r="C398" s="107" t="str">
        <f>ข้อมูลออเดอร์!AR398</f>
        <v>ราชบุรี/ Ratchaburi</v>
      </c>
      <c r="D398" s="108" t="str">
        <f>ข้อมูลออเดอร์!AS398</f>
        <v>จอมบึง/ Chom Bueng</v>
      </c>
      <c r="E398" s="109" t="str">
        <f t="shared" si="72"/>
        <v/>
      </c>
      <c r="F398" s="109" t="str">
        <f t="shared" si="73"/>
        <v/>
      </c>
      <c r="G398" s="109" t="str">
        <f t="shared" si="74"/>
        <v/>
      </c>
      <c r="H398" s="109" t="str">
        <f t="shared" si="75"/>
        <v/>
      </c>
      <c r="I398" s="109" t="str">
        <f t="shared" si="76"/>
        <v/>
      </c>
      <c r="J398" s="109" t="str">
        <f t="shared" si="77"/>
        <v/>
      </c>
      <c r="K398" s="109" t="str">
        <f t="shared" si="78"/>
        <v/>
      </c>
      <c r="L398" s="109" t="str">
        <f t="shared" si="79"/>
        <v/>
      </c>
      <c r="M398" s="110" t="str">
        <f t="shared" si="80"/>
        <v/>
      </c>
      <c r="N398" s="110" t="str">
        <f t="shared" si="81"/>
        <v/>
      </c>
      <c r="O398" s="110" t="str">
        <f t="shared" si="82"/>
        <v/>
      </c>
      <c r="P398" s="110" t="str">
        <f t="shared" si="83"/>
        <v/>
      </c>
      <c r="Q398" s="111" t="s">
        <v>4303</v>
      </c>
      <c r="R398" s="111" t="s">
        <v>2242</v>
      </c>
      <c r="S398" s="109"/>
      <c r="T398" s="109"/>
      <c r="U398" t="s">
        <v>4303</v>
      </c>
      <c r="V398" t="s">
        <v>4304</v>
      </c>
      <c r="W398" t="s">
        <v>2798</v>
      </c>
      <c r="X398" t="s">
        <v>2150</v>
      </c>
      <c r="Y398" t="s">
        <v>4305</v>
      </c>
      <c r="Z398">
        <v>44090.7724652778</v>
      </c>
      <c r="AA398" t="s">
        <v>2800</v>
      </c>
    </row>
    <row r="399" customFormat="1" spans="1:27">
      <c r="A399" s="6"/>
      <c r="B399" s="6"/>
      <c r="C399" s="107" t="str">
        <f>ข้อมูลออเดอร์!AR399</f>
        <v>ราชบุรี/ Ratchaburi</v>
      </c>
      <c r="D399" s="108" t="str">
        <f>ข้อมูลออเดอร์!AS399</f>
        <v>จอมบึง/ Chom Bueng</v>
      </c>
      <c r="E399" s="109" t="str">
        <f t="shared" si="72"/>
        <v/>
      </c>
      <c r="F399" s="109" t="str">
        <f t="shared" si="73"/>
        <v/>
      </c>
      <c r="G399" s="109" t="str">
        <f t="shared" si="74"/>
        <v/>
      </c>
      <c r="H399" s="109" t="str">
        <f t="shared" si="75"/>
        <v/>
      </c>
      <c r="I399" s="109" t="str">
        <f t="shared" si="76"/>
        <v/>
      </c>
      <c r="J399" s="109" t="str">
        <f t="shared" si="77"/>
        <v/>
      </c>
      <c r="K399" s="109" t="str">
        <f t="shared" si="78"/>
        <v/>
      </c>
      <c r="L399" s="109" t="str">
        <f t="shared" si="79"/>
        <v/>
      </c>
      <c r="M399" s="110" t="str">
        <f t="shared" si="80"/>
        <v/>
      </c>
      <c r="N399" s="110" t="str">
        <f t="shared" si="81"/>
        <v/>
      </c>
      <c r="O399" s="110" t="str">
        <f t="shared" si="82"/>
        <v/>
      </c>
      <c r="P399" s="110" t="str">
        <f t="shared" si="83"/>
        <v/>
      </c>
      <c r="Q399" s="111" t="s">
        <v>4306</v>
      </c>
      <c r="R399" s="111" t="s">
        <v>2151</v>
      </c>
      <c r="S399" s="109"/>
      <c r="T399" s="109"/>
      <c r="U399" t="s">
        <v>4306</v>
      </c>
      <c r="V399" t="s">
        <v>4307</v>
      </c>
      <c r="W399" t="s">
        <v>2798</v>
      </c>
      <c r="X399" t="s">
        <v>2150</v>
      </c>
      <c r="Y399" t="s">
        <v>4308</v>
      </c>
      <c r="Z399">
        <v>45125.4935069444</v>
      </c>
      <c r="AA399" t="s">
        <v>2800</v>
      </c>
    </row>
    <row r="400" customFormat="1" spans="1:27">
      <c r="A400" s="6"/>
      <c r="B400" s="6"/>
      <c r="C400" s="107" t="str">
        <f>ข้อมูลออเดอร์!AR400</f>
        <v>กรุงเทพมหานคร/ Bangkok</v>
      </c>
      <c r="D400" s="108" t="str">
        <f>ข้อมูลออเดอร์!AS400</f>
        <v>มีนบุรี/ Min Buri</v>
      </c>
      <c r="E400" s="109" t="str">
        <f t="shared" si="72"/>
        <v/>
      </c>
      <c r="F400" s="109" t="str">
        <f t="shared" si="73"/>
        <v/>
      </c>
      <c r="G400" s="109" t="str">
        <f t="shared" si="74"/>
        <v/>
      </c>
      <c r="H400" s="109" t="str">
        <f t="shared" si="75"/>
        <v/>
      </c>
      <c r="I400" s="109" t="str">
        <f t="shared" si="76"/>
        <v/>
      </c>
      <c r="J400" s="109" t="str">
        <f t="shared" si="77"/>
        <v/>
      </c>
      <c r="K400" s="109" t="str">
        <f t="shared" si="78"/>
        <v/>
      </c>
      <c r="L400" s="109" t="str">
        <f t="shared" si="79"/>
        <v/>
      </c>
      <c r="M400" s="110" t="str">
        <f t="shared" si="80"/>
        <v/>
      </c>
      <c r="N400" s="110" t="str">
        <f t="shared" si="81"/>
        <v/>
      </c>
      <c r="O400" s="110" t="str">
        <f t="shared" si="82"/>
        <v/>
      </c>
      <c r="P400" s="110" t="str">
        <f t="shared" si="83"/>
        <v/>
      </c>
      <c r="Q400" s="111" t="s">
        <v>4309</v>
      </c>
      <c r="R400" s="111" t="s">
        <v>4310</v>
      </c>
      <c r="S400" s="109"/>
      <c r="T400" s="109"/>
      <c r="U400" t="s">
        <v>4309</v>
      </c>
      <c r="V400" t="s">
        <v>4311</v>
      </c>
      <c r="W400" t="s">
        <v>2798</v>
      </c>
      <c r="X400" t="s">
        <v>2150</v>
      </c>
      <c r="Y400" t="s">
        <v>4312</v>
      </c>
      <c r="Z400">
        <v>44090.7725694444</v>
      </c>
      <c r="AA400" t="s">
        <v>2800</v>
      </c>
    </row>
    <row r="401" customFormat="1" spans="1:27">
      <c r="A401" s="6"/>
      <c r="B401" s="6"/>
      <c r="C401" s="107" t="str">
        <f>ข้อมูลออเดอร์!AR401</f>
        <v>กรุงเทพมหานคร/ Bangkok</v>
      </c>
      <c r="D401" s="108" t="str">
        <f>ข้อมูลออเดอร์!AS401</f>
        <v>มีนบุรี/ Min Buri</v>
      </c>
      <c r="E401" s="109" t="str">
        <f t="shared" si="72"/>
        <v/>
      </c>
      <c r="F401" s="109" t="str">
        <f t="shared" si="73"/>
        <v/>
      </c>
      <c r="G401" s="109" t="str">
        <f t="shared" si="74"/>
        <v/>
      </c>
      <c r="H401" s="109" t="str">
        <f t="shared" si="75"/>
        <v/>
      </c>
      <c r="I401" s="109" t="str">
        <f t="shared" si="76"/>
        <v/>
      </c>
      <c r="J401" s="109" t="str">
        <f t="shared" si="77"/>
        <v/>
      </c>
      <c r="K401" s="109" t="str">
        <f t="shared" si="78"/>
        <v/>
      </c>
      <c r="L401" s="109" t="str">
        <f t="shared" si="79"/>
        <v/>
      </c>
      <c r="M401" s="110" t="str">
        <f t="shared" si="80"/>
        <v/>
      </c>
      <c r="N401" s="110" t="str">
        <f t="shared" si="81"/>
        <v/>
      </c>
      <c r="O401" s="110" t="str">
        <f t="shared" si="82"/>
        <v/>
      </c>
      <c r="P401" s="110" t="str">
        <f t="shared" si="83"/>
        <v/>
      </c>
      <c r="Q401" s="111" t="s">
        <v>4313</v>
      </c>
      <c r="R401" s="111" t="s">
        <v>4314</v>
      </c>
      <c r="S401" s="109"/>
      <c r="T401" s="109"/>
      <c r="U401" t="s">
        <v>4313</v>
      </c>
      <c r="V401" t="s">
        <v>4315</v>
      </c>
      <c r="W401" t="s">
        <v>2798</v>
      </c>
      <c r="X401" t="s">
        <v>2150</v>
      </c>
      <c r="Y401" t="s">
        <v>4316</v>
      </c>
      <c r="Z401">
        <v>44090.7726157407</v>
      </c>
    </row>
    <row r="402" customFormat="1" spans="1:27">
      <c r="A402" s="6"/>
      <c r="B402" s="6"/>
      <c r="C402" s="107" t="str">
        <f>ข้อมูลออเดอร์!AR402</f>
        <v>กรุงเทพมหานคร/ Bangkok</v>
      </c>
      <c r="D402" s="108" t="str">
        <f>ข้อมูลออเดอร์!AS402</f>
        <v>มีนบุรี/ Min Buri</v>
      </c>
      <c r="E402" s="109" t="str">
        <f t="shared" si="72"/>
        <v/>
      </c>
      <c r="F402" s="109" t="str">
        <f t="shared" si="73"/>
        <v/>
      </c>
      <c r="G402" s="109" t="str">
        <f t="shared" si="74"/>
        <v/>
      </c>
      <c r="H402" s="109" t="str">
        <f t="shared" si="75"/>
        <v/>
      </c>
      <c r="I402" s="109" t="str">
        <f t="shared" si="76"/>
        <v/>
      </c>
      <c r="J402" s="109" t="str">
        <f t="shared" si="77"/>
        <v/>
      </c>
      <c r="K402" s="109" t="str">
        <f t="shared" si="78"/>
        <v/>
      </c>
      <c r="L402" s="109" t="str">
        <f t="shared" si="79"/>
        <v/>
      </c>
      <c r="M402" s="110" t="str">
        <f t="shared" si="80"/>
        <v/>
      </c>
      <c r="N402" s="110" t="str">
        <f t="shared" si="81"/>
        <v/>
      </c>
      <c r="O402" s="110" t="str">
        <f t="shared" si="82"/>
        <v/>
      </c>
      <c r="P402" s="110" t="str">
        <f t="shared" si="83"/>
        <v/>
      </c>
      <c r="Q402" s="111" t="s">
        <v>4317</v>
      </c>
      <c r="R402" s="111" t="s">
        <v>4318</v>
      </c>
      <c r="S402" s="109"/>
      <c r="T402" s="109"/>
      <c r="U402" t="s">
        <v>4317</v>
      </c>
      <c r="V402" t="s">
        <v>4319</v>
      </c>
      <c r="W402" t="s">
        <v>2798</v>
      </c>
      <c r="X402" t="s">
        <v>2150</v>
      </c>
      <c r="Y402" t="s">
        <v>4320</v>
      </c>
      <c r="Z402">
        <v>44090.772650463</v>
      </c>
      <c r="AA402" t="s">
        <v>2800</v>
      </c>
    </row>
    <row r="403" customFormat="1" spans="1:27">
      <c r="A403" s="6"/>
      <c r="B403" s="6"/>
      <c r="C403" s="107" t="str">
        <f>ข้อมูลออเดอร์!AR403</f>
        <v>ศรีสะเกษ/ Sisaket</v>
      </c>
      <c r="D403" s="108" t="str">
        <f>ข้อมูลออเดอร์!AS403</f>
        <v>เมืองศรีสะเกษ/ Mueang Si Sa Ket</v>
      </c>
      <c r="E403" s="109" t="str">
        <f t="shared" si="72"/>
        <v/>
      </c>
      <c r="F403" s="109" t="str">
        <f t="shared" si="73"/>
        <v/>
      </c>
      <c r="G403" s="109" t="str">
        <f t="shared" si="74"/>
        <v/>
      </c>
      <c r="H403" s="109" t="str">
        <f t="shared" si="75"/>
        <v/>
      </c>
      <c r="I403" s="109" t="str">
        <f t="shared" si="76"/>
        <v/>
      </c>
      <c r="J403" s="109" t="str">
        <f t="shared" si="77"/>
        <v/>
      </c>
      <c r="K403" s="109" t="str">
        <f t="shared" si="78"/>
        <v/>
      </c>
      <c r="L403" s="109" t="str">
        <f t="shared" si="79"/>
        <v/>
      </c>
      <c r="M403" s="110" t="str">
        <f t="shared" si="80"/>
        <v/>
      </c>
      <c r="N403" s="110" t="str">
        <f t="shared" si="81"/>
        <v/>
      </c>
      <c r="O403" s="110" t="str">
        <f t="shared" si="82"/>
        <v/>
      </c>
      <c r="P403" s="110" t="str">
        <f t="shared" si="83"/>
        <v/>
      </c>
      <c r="Q403" s="111" t="s">
        <v>4321</v>
      </c>
      <c r="R403" s="111" t="s">
        <v>4322</v>
      </c>
      <c r="S403" s="109"/>
      <c r="T403" s="109"/>
      <c r="U403" t="s">
        <v>4321</v>
      </c>
      <c r="V403" t="s">
        <v>4323</v>
      </c>
      <c r="W403" t="s">
        <v>2798</v>
      </c>
      <c r="X403" t="s">
        <v>2150</v>
      </c>
      <c r="Y403" t="s">
        <v>4324</v>
      </c>
      <c r="Z403">
        <v>44090.7726967593</v>
      </c>
      <c r="AA403" t="s">
        <v>2800</v>
      </c>
    </row>
    <row r="404" customFormat="1" spans="1:27">
      <c r="A404" s="6"/>
      <c r="B404" s="6"/>
      <c r="C404" s="107" t="str">
        <f>ข้อมูลออเดอร์!AR404</f>
        <v>ศรีสะเกษ/ Sisaket</v>
      </c>
      <c r="D404" s="108" t="str">
        <f>ข้อมูลออเดอร์!AS404</f>
        <v>เมืองศรีสะเกษ/ Mueang Si Sa Ket</v>
      </c>
      <c r="E404" s="109" t="str">
        <f t="shared" si="72"/>
        <v/>
      </c>
      <c r="F404" s="109" t="str">
        <f t="shared" si="73"/>
        <v/>
      </c>
      <c r="G404" s="109" t="str">
        <f t="shared" si="74"/>
        <v/>
      </c>
      <c r="H404" s="109" t="str">
        <f t="shared" si="75"/>
        <v/>
      </c>
      <c r="I404" s="109" t="str">
        <f t="shared" si="76"/>
        <v/>
      </c>
      <c r="J404" s="109" t="str">
        <f t="shared" si="77"/>
        <v/>
      </c>
      <c r="K404" s="109" t="str">
        <f t="shared" si="78"/>
        <v/>
      </c>
      <c r="L404" s="109" t="str">
        <f t="shared" si="79"/>
        <v/>
      </c>
      <c r="M404" s="110" t="str">
        <f t="shared" si="80"/>
        <v/>
      </c>
      <c r="N404" s="110" t="str">
        <f t="shared" si="81"/>
        <v/>
      </c>
      <c r="O404" s="110" t="str">
        <f t="shared" si="82"/>
        <v/>
      </c>
      <c r="P404" s="110" t="str">
        <f t="shared" si="83"/>
        <v/>
      </c>
      <c r="Q404" s="111" t="s">
        <v>4325</v>
      </c>
      <c r="R404" s="111" t="s">
        <v>4326</v>
      </c>
      <c r="S404" s="109"/>
      <c r="T404" s="109"/>
      <c r="U404" t="s">
        <v>4325</v>
      </c>
      <c r="V404" t="s">
        <v>4327</v>
      </c>
      <c r="W404" t="s">
        <v>2798</v>
      </c>
      <c r="X404" t="s">
        <v>2150</v>
      </c>
      <c r="Y404" t="s">
        <v>4328</v>
      </c>
      <c r="Z404">
        <v>44090.7727662037</v>
      </c>
      <c r="AA404" t="s">
        <v>2800</v>
      </c>
    </row>
    <row r="405" customFormat="1" spans="1:27">
      <c r="A405" s="6"/>
      <c r="B405" s="6"/>
      <c r="C405" s="107" t="str">
        <f>ข้อมูลออเดอร์!AR405</f>
        <v>ศรีสะเกษ/ Sisaket</v>
      </c>
      <c r="D405" s="108" t="str">
        <f>ข้อมูลออเดอร์!AS405</f>
        <v>เมืองศรีสะเกษ/ Mueang Si Sa Ket</v>
      </c>
      <c r="E405" s="109" t="str">
        <f t="shared" si="72"/>
        <v/>
      </c>
      <c r="F405" s="109" t="str">
        <f t="shared" si="73"/>
        <v/>
      </c>
      <c r="G405" s="109" t="str">
        <f t="shared" si="74"/>
        <v/>
      </c>
      <c r="H405" s="109" t="str">
        <f t="shared" si="75"/>
        <v/>
      </c>
      <c r="I405" s="109" t="str">
        <f t="shared" si="76"/>
        <v/>
      </c>
      <c r="J405" s="109" t="str">
        <f t="shared" si="77"/>
        <v/>
      </c>
      <c r="K405" s="109" t="str">
        <f t="shared" si="78"/>
        <v/>
      </c>
      <c r="L405" s="109" t="str">
        <f t="shared" si="79"/>
        <v/>
      </c>
      <c r="M405" s="110" t="str">
        <f t="shared" si="80"/>
        <v/>
      </c>
      <c r="N405" s="110" t="str">
        <f t="shared" si="81"/>
        <v/>
      </c>
      <c r="O405" s="110" t="str">
        <f t="shared" si="82"/>
        <v/>
      </c>
      <c r="P405" s="110" t="str">
        <f t="shared" si="83"/>
        <v/>
      </c>
      <c r="Q405" s="111" t="s">
        <v>4329</v>
      </c>
      <c r="R405" s="111" t="s">
        <v>4330</v>
      </c>
      <c r="S405" s="109"/>
      <c r="T405" s="109"/>
      <c r="U405" t="s">
        <v>4329</v>
      </c>
      <c r="V405" t="s">
        <v>4331</v>
      </c>
      <c r="W405" t="s">
        <v>2798</v>
      </c>
      <c r="X405" t="s">
        <v>2150</v>
      </c>
      <c r="Y405" t="s">
        <v>4332</v>
      </c>
      <c r="Z405">
        <v>44090.7728240741</v>
      </c>
      <c r="AA405" t="s">
        <v>2800</v>
      </c>
    </row>
    <row r="406" customFormat="1" spans="1:27">
      <c r="A406" s="6"/>
      <c r="B406" s="6"/>
      <c r="C406" s="107" t="str">
        <f>ข้อมูลออเดอร์!AR406</f>
        <v>ศรีสะเกษ/ Sisaket</v>
      </c>
      <c r="D406" s="108" t="str">
        <f>ข้อมูลออเดอร์!AS406</f>
        <v>เมืองศรีสะเกษ/ Mueang Si Sa Ket</v>
      </c>
      <c r="E406" s="109" t="str">
        <f t="shared" si="72"/>
        <v/>
      </c>
      <c r="F406" s="109" t="str">
        <f t="shared" si="73"/>
        <v/>
      </c>
      <c r="G406" s="109" t="str">
        <f t="shared" si="74"/>
        <v/>
      </c>
      <c r="H406" s="109" t="str">
        <f t="shared" si="75"/>
        <v/>
      </c>
      <c r="I406" s="109" t="str">
        <f t="shared" si="76"/>
        <v/>
      </c>
      <c r="J406" s="109" t="str">
        <f t="shared" si="77"/>
        <v/>
      </c>
      <c r="K406" s="109" t="str">
        <f t="shared" si="78"/>
        <v/>
      </c>
      <c r="L406" s="109" t="str">
        <f t="shared" si="79"/>
        <v/>
      </c>
      <c r="M406" s="110" t="str">
        <f t="shared" si="80"/>
        <v/>
      </c>
      <c r="N406" s="110" t="str">
        <f t="shared" si="81"/>
        <v/>
      </c>
      <c r="O406" s="110" t="str">
        <f t="shared" si="82"/>
        <v/>
      </c>
      <c r="P406" s="110" t="str">
        <f t="shared" si="83"/>
        <v/>
      </c>
      <c r="Q406" s="111" t="s">
        <v>4333</v>
      </c>
      <c r="R406" s="111" t="s">
        <v>4334</v>
      </c>
      <c r="S406" s="109"/>
      <c r="T406" s="109"/>
      <c r="U406" t="s">
        <v>4333</v>
      </c>
      <c r="V406" t="s">
        <v>4335</v>
      </c>
      <c r="W406" t="s">
        <v>2798</v>
      </c>
      <c r="X406" t="s">
        <v>1088</v>
      </c>
      <c r="Y406" t="s">
        <v>4336</v>
      </c>
      <c r="Z406">
        <v>44090.7728819444</v>
      </c>
      <c r="AA406" t="s">
        <v>2800</v>
      </c>
    </row>
    <row r="407" customFormat="1" spans="1:27">
      <c r="A407" s="6"/>
      <c r="B407" s="6"/>
      <c r="C407" s="107" t="str">
        <f>ข้อมูลออเดอร์!AR407</f>
        <v>ศรีสะเกษ/ Sisaket</v>
      </c>
      <c r="D407" s="108" t="str">
        <f>ข้อมูลออเดอร์!AS407</f>
        <v>เมืองศรีสะเกษ/ Mueang Si Sa Ket</v>
      </c>
      <c r="E407" s="109" t="str">
        <f t="shared" si="72"/>
        <v/>
      </c>
      <c r="F407" s="109" t="str">
        <f t="shared" si="73"/>
        <v/>
      </c>
      <c r="G407" s="109" t="str">
        <f t="shared" si="74"/>
        <v/>
      </c>
      <c r="H407" s="109" t="str">
        <f t="shared" si="75"/>
        <v/>
      </c>
      <c r="I407" s="109" t="str">
        <f t="shared" si="76"/>
        <v/>
      </c>
      <c r="J407" s="109" t="str">
        <f t="shared" si="77"/>
        <v/>
      </c>
      <c r="K407" s="109" t="str">
        <f t="shared" si="78"/>
        <v/>
      </c>
      <c r="L407" s="109" t="str">
        <f t="shared" si="79"/>
        <v/>
      </c>
      <c r="M407" s="110" t="str">
        <f t="shared" si="80"/>
        <v/>
      </c>
      <c r="N407" s="110" t="str">
        <f t="shared" si="81"/>
        <v/>
      </c>
      <c r="O407" s="110" t="str">
        <f t="shared" si="82"/>
        <v/>
      </c>
      <c r="P407" s="110" t="str">
        <f t="shared" si="83"/>
        <v/>
      </c>
      <c r="Q407" s="111" t="s">
        <v>4337</v>
      </c>
      <c r="R407" s="111" t="s">
        <v>4338</v>
      </c>
      <c r="S407" s="109"/>
      <c r="T407" s="109"/>
      <c r="U407" t="s">
        <v>4337</v>
      </c>
      <c r="V407" t="s">
        <v>4339</v>
      </c>
      <c r="W407" t="s">
        <v>2798</v>
      </c>
      <c r="X407" t="s">
        <v>1088</v>
      </c>
      <c r="Y407" t="s">
        <v>4340</v>
      </c>
      <c r="Z407">
        <v>44090.7729513889</v>
      </c>
      <c r="AA407" t="s">
        <v>2800</v>
      </c>
    </row>
    <row r="408" customFormat="1" spans="1:27">
      <c r="A408" s="6"/>
      <c r="B408" s="6"/>
      <c r="C408" s="107" t="str">
        <f>ข้อมูลออเดอร์!AR408</f>
        <v>ศรีสะเกษ/ Sisaket</v>
      </c>
      <c r="D408" s="108" t="str">
        <f>ข้อมูลออเดอร์!AS408</f>
        <v>เมืองศรีสะเกษ/ Mueang Si Sa Ket</v>
      </c>
      <c r="E408" s="109" t="str">
        <f t="shared" si="72"/>
        <v/>
      </c>
      <c r="F408" s="109" t="str">
        <f t="shared" si="73"/>
        <v/>
      </c>
      <c r="G408" s="109" t="str">
        <f t="shared" si="74"/>
        <v/>
      </c>
      <c r="H408" s="109" t="str">
        <f t="shared" si="75"/>
        <v/>
      </c>
      <c r="I408" s="109" t="str">
        <f t="shared" si="76"/>
        <v/>
      </c>
      <c r="J408" s="109" t="str">
        <f t="shared" si="77"/>
        <v/>
      </c>
      <c r="K408" s="109" t="str">
        <f t="shared" si="78"/>
        <v/>
      </c>
      <c r="L408" s="109" t="str">
        <f t="shared" si="79"/>
        <v/>
      </c>
      <c r="M408" s="110" t="str">
        <f t="shared" si="80"/>
        <v/>
      </c>
      <c r="N408" s="110" t="str">
        <f t="shared" si="81"/>
        <v/>
      </c>
      <c r="O408" s="110" t="str">
        <f t="shared" si="82"/>
        <v/>
      </c>
      <c r="P408" s="110" t="str">
        <f t="shared" si="83"/>
        <v/>
      </c>
      <c r="Q408" s="111" t="s">
        <v>4341</v>
      </c>
      <c r="R408" s="111" t="s">
        <v>4342</v>
      </c>
      <c r="S408" s="109"/>
      <c r="T408" s="109"/>
      <c r="U408" t="s">
        <v>4341</v>
      </c>
      <c r="V408" t="s">
        <v>4343</v>
      </c>
      <c r="W408" t="s">
        <v>2798</v>
      </c>
      <c r="X408" t="s">
        <v>1088</v>
      </c>
      <c r="Y408" t="s">
        <v>4344</v>
      </c>
      <c r="Z408">
        <v>44090.7729861111</v>
      </c>
      <c r="AA408" t="s">
        <v>2800</v>
      </c>
    </row>
    <row r="409" customFormat="1" spans="1:27">
      <c r="A409" s="6"/>
      <c r="B409" s="6"/>
      <c r="C409" s="107" t="str">
        <f>ข้อมูลออเดอร์!AR409</f>
        <v>ศรีสะเกษ/ Sisaket</v>
      </c>
      <c r="D409" s="108" t="str">
        <f>ข้อมูลออเดอร์!AS409</f>
        <v>เมืองศรีสะเกษ/ Mueang Si Sa Ket</v>
      </c>
      <c r="E409" s="109" t="str">
        <f t="shared" si="72"/>
        <v/>
      </c>
      <c r="F409" s="109" t="str">
        <f t="shared" si="73"/>
        <v/>
      </c>
      <c r="G409" s="109" t="str">
        <f t="shared" si="74"/>
        <v/>
      </c>
      <c r="H409" s="109" t="str">
        <f t="shared" si="75"/>
        <v/>
      </c>
      <c r="I409" s="109" t="str">
        <f t="shared" si="76"/>
        <v/>
      </c>
      <c r="J409" s="109" t="str">
        <f t="shared" si="77"/>
        <v/>
      </c>
      <c r="K409" s="109" t="str">
        <f t="shared" si="78"/>
        <v/>
      </c>
      <c r="L409" s="109" t="str">
        <f t="shared" si="79"/>
        <v/>
      </c>
      <c r="M409" s="110" t="str">
        <f t="shared" si="80"/>
        <v/>
      </c>
      <c r="N409" s="110" t="str">
        <f t="shared" si="81"/>
        <v/>
      </c>
      <c r="O409" s="110" t="str">
        <f t="shared" si="82"/>
        <v/>
      </c>
      <c r="P409" s="110" t="str">
        <f t="shared" si="83"/>
        <v/>
      </c>
      <c r="Q409" s="111" t="s">
        <v>4345</v>
      </c>
      <c r="R409" s="111" t="s">
        <v>4346</v>
      </c>
      <c r="S409" s="109"/>
      <c r="T409" s="109"/>
      <c r="U409" t="s">
        <v>4345</v>
      </c>
      <c r="V409" t="s">
        <v>4343</v>
      </c>
      <c r="W409" t="s">
        <v>2798</v>
      </c>
      <c r="X409" t="s">
        <v>1088</v>
      </c>
      <c r="Y409" t="s">
        <v>4347</v>
      </c>
      <c r="Z409">
        <v>45125.4433564815</v>
      </c>
      <c r="AA409" t="s">
        <v>2800</v>
      </c>
    </row>
    <row r="410" customFormat="1" spans="1:27">
      <c r="A410" s="6"/>
      <c r="B410" s="6"/>
      <c r="C410" s="107" t="str">
        <f>ข้อมูลออเดอร์!AR410</f>
        <v>ศรีสะเกษ/ Sisaket</v>
      </c>
      <c r="D410" s="108" t="str">
        <f>ข้อมูลออเดอร์!AS410</f>
        <v>เมืองศรีสะเกษ/ Mueang Si Sa Ket</v>
      </c>
      <c r="E410" s="109" t="str">
        <f t="shared" si="72"/>
        <v/>
      </c>
      <c r="F410" s="109" t="str">
        <f t="shared" si="73"/>
        <v/>
      </c>
      <c r="G410" s="109" t="str">
        <f t="shared" si="74"/>
        <v/>
      </c>
      <c r="H410" s="109" t="str">
        <f t="shared" si="75"/>
        <v/>
      </c>
      <c r="I410" s="109" t="str">
        <f t="shared" si="76"/>
        <v/>
      </c>
      <c r="J410" s="109" t="str">
        <f t="shared" si="77"/>
        <v/>
      </c>
      <c r="K410" s="109" t="str">
        <f t="shared" si="78"/>
        <v/>
      </c>
      <c r="L410" s="109" t="str">
        <f t="shared" si="79"/>
        <v/>
      </c>
      <c r="M410" s="110" t="str">
        <f t="shared" si="80"/>
        <v/>
      </c>
      <c r="N410" s="110" t="str">
        <f t="shared" si="81"/>
        <v/>
      </c>
      <c r="O410" s="110" t="str">
        <f t="shared" si="82"/>
        <v/>
      </c>
      <c r="P410" s="110" t="str">
        <f t="shared" si="83"/>
        <v/>
      </c>
      <c r="Q410" s="111" t="s">
        <v>4348</v>
      </c>
      <c r="R410" s="111" t="s">
        <v>4349</v>
      </c>
      <c r="S410" s="109"/>
      <c r="T410" s="109"/>
      <c r="U410" t="s">
        <v>4348</v>
      </c>
      <c r="V410" t="s">
        <v>4350</v>
      </c>
      <c r="W410" t="s">
        <v>2798</v>
      </c>
      <c r="X410" t="s">
        <v>1088</v>
      </c>
      <c r="Y410" t="s">
        <v>4351</v>
      </c>
      <c r="Z410">
        <v>44090.7731018519</v>
      </c>
      <c r="AA410" t="s">
        <v>2800</v>
      </c>
    </row>
    <row r="411" customFormat="1" spans="1:27">
      <c r="A411" s="6"/>
      <c r="B411" s="6"/>
      <c r="C411" s="107" t="str">
        <f>ข้อมูลออเดอร์!AR411</f>
        <v>ศรีสะเกษ/ Sisaket</v>
      </c>
      <c r="D411" s="108" t="str">
        <f>ข้อมูลออเดอร์!AS411</f>
        <v>เมืองศรีสะเกษ/ Mueang Si Sa Ket</v>
      </c>
      <c r="E411" s="109" t="str">
        <f t="shared" si="72"/>
        <v/>
      </c>
      <c r="F411" s="109" t="str">
        <f t="shared" si="73"/>
        <v/>
      </c>
      <c r="G411" s="109" t="str">
        <f t="shared" si="74"/>
        <v/>
      </c>
      <c r="H411" s="109" t="str">
        <f t="shared" si="75"/>
        <v/>
      </c>
      <c r="I411" s="109" t="str">
        <f t="shared" si="76"/>
        <v/>
      </c>
      <c r="J411" s="109" t="str">
        <f t="shared" si="77"/>
        <v/>
      </c>
      <c r="K411" s="109" t="str">
        <f t="shared" si="78"/>
        <v/>
      </c>
      <c r="L411" s="109" t="str">
        <f t="shared" si="79"/>
        <v/>
      </c>
      <c r="M411" s="110" t="str">
        <f t="shared" si="80"/>
        <v/>
      </c>
      <c r="N411" s="110" t="str">
        <f t="shared" si="81"/>
        <v/>
      </c>
      <c r="O411" s="110" t="str">
        <f t="shared" si="82"/>
        <v/>
      </c>
      <c r="P411" s="110" t="str">
        <f t="shared" si="83"/>
        <v/>
      </c>
      <c r="Q411" s="111" t="s">
        <v>4352</v>
      </c>
      <c r="R411" s="111" t="s">
        <v>4353</v>
      </c>
      <c r="S411" s="109"/>
      <c r="T411" s="109"/>
      <c r="U411" t="s">
        <v>4352</v>
      </c>
      <c r="V411" t="s">
        <v>4354</v>
      </c>
      <c r="W411" t="s">
        <v>2798</v>
      </c>
      <c r="X411" t="s">
        <v>1088</v>
      </c>
      <c r="Y411" t="s">
        <v>4355</v>
      </c>
      <c r="Z411">
        <v>44090.7731365741</v>
      </c>
      <c r="AA411" t="s">
        <v>2800</v>
      </c>
    </row>
    <row r="412" customFormat="1" spans="1:27">
      <c r="A412" s="6"/>
      <c r="B412" s="6"/>
      <c r="C412" s="107" t="str">
        <f>ข้อมูลออเดอร์!AR412</f>
        <v>ศรีสะเกษ/ Sisaket</v>
      </c>
      <c r="D412" s="108" t="str">
        <f>ข้อมูลออเดอร์!AS412</f>
        <v>เมืองศรีสะเกษ/ Mueang Si Sa Ket</v>
      </c>
      <c r="E412" s="109" t="str">
        <f t="shared" si="72"/>
        <v/>
      </c>
      <c r="F412" s="109" t="str">
        <f t="shared" si="73"/>
        <v/>
      </c>
      <c r="G412" s="109" t="str">
        <f t="shared" si="74"/>
        <v/>
      </c>
      <c r="H412" s="109" t="str">
        <f t="shared" si="75"/>
        <v/>
      </c>
      <c r="I412" s="109" t="str">
        <f t="shared" si="76"/>
        <v/>
      </c>
      <c r="J412" s="109" t="str">
        <f t="shared" si="77"/>
        <v/>
      </c>
      <c r="K412" s="109" t="str">
        <f t="shared" si="78"/>
        <v/>
      </c>
      <c r="L412" s="109" t="str">
        <f t="shared" si="79"/>
        <v/>
      </c>
      <c r="M412" s="110" t="str">
        <f t="shared" si="80"/>
        <v/>
      </c>
      <c r="N412" s="110" t="str">
        <f t="shared" si="81"/>
        <v/>
      </c>
      <c r="O412" s="110" t="str">
        <f t="shared" si="82"/>
        <v/>
      </c>
      <c r="P412" s="110" t="str">
        <f t="shared" si="83"/>
        <v/>
      </c>
      <c r="Q412" s="111" t="s">
        <v>1086</v>
      </c>
      <c r="R412" s="111" t="s">
        <v>1089</v>
      </c>
      <c r="S412" s="109"/>
      <c r="T412" s="109"/>
      <c r="U412" t="s">
        <v>1086</v>
      </c>
      <c r="V412" t="s">
        <v>4356</v>
      </c>
      <c r="W412" t="s">
        <v>2798</v>
      </c>
      <c r="X412" t="s">
        <v>1088</v>
      </c>
      <c r="Y412" t="s">
        <v>4357</v>
      </c>
      <c r="Z412">
        <v>45125.4427430556</v>
      </c>
      <c r="AA412" t="s">
        <v>2800</v>
      </c>
    </row>
    <row r="413" customFormat="1" spans="1:27">
      <c r="A413" s="6"/>
      <c r="B413" s="6"/>
      <c r="C413" s="107" t="str">
        <f>ข้อมูลออเดอร์!AR413</f>
        <v>ศรีสะเกษ/ Sisaket</v>
      </c>
      <c r="D413" s="108" t="str">
        <f>ข้อมูลออเดอร์!AS413</f>
        <v>เมืองศรีสะเกษ/ Mueang Si Sa Ket</v>
      </c>
      <c r="E413" s="109" t="str">
        <f t="shared" si="72"/>
        <v/>
      </c>
      <c r="F413" s="109" t="str">
        <f t="shared" si="73"/>
        <v/>
      </c>
      <c r="G413" s="109" t="str">
        <f t="shared" si="74"/>
        <v/>
      </c>
      <c r="H413" s="109" t="str">
        <f t="shared" si="75"/>
        <v/>
      </c>
      <c r="I413" s="109" t="str">
        <f t="shared" si="76"/>
        <v/>
      </c>
      <c r="J413" s="109" t="str">
        <f t="shared" si="77"/>
        <v/>
      </c>
      <c r="K413" s="109" t="str">
        <f t="shared" si="78"/>
        <v/>
      </c>
      <c r="L413" s="109" t="str">
        <f t="shared" si="79"/>
        <v/>
      </c>
      <c r="M413" s="110" t="str">
        <f t="shared" si="80"/>
        <v/>
      </c>
      <c r="N413" s="110" t="str">
        <f t="shared" si="81"/>
        <v/>
      </c>
      <c r="O413" s="110" t="str">
        <f t="shared" si="82"/>
        <v/>
      </c>
      <c r="P413" s="110" t="str">
        <f t="shared" si="83"/>
        <v/>
      </c>
      <c r="Q413" s="111" t="s">
        <v>4358</v>
      </c>
      <c r="R413" s="111" t="s">
        <v>4359</v>
      </c>
      <c r="S413" s="109"/>
      <c r="T413" s="109"/>
      <c r="U413" t="s">
        <v>4358</v>
      </c>
      <c r="V413" t="s">
        <v>4360</v>
      </c>
      <c r="W413" t="s">
        <v>2798</v>
      </c>
      <c r="X413" t="s">
        <v>1088</v>
      </c>
      <c r="Y413" t="s">
        <v>4361</v>
      </c>
      <c r="Z413">
        <v>44090.7732638889</v>
      </c>
      <c r="AA413" t="s">
        <v>2800</v>
      </c>
    </row>
    <row r="414" customFormat="1" spans="1:27">
      <c r="A414" s="6"/>
      <c r="B414" s="6"/>
      <c r="C414" s="107" t="str">
        <f>ข้อมูลออเดอร์!AR414</f>
        <v>ศรีสะเกษ/ Sisaket</v>
      </c>
      <c r="D414" s="108" t="str">
        <f>ข้อมูลออเดอร์!AS414</f>
        <v>เมืองศรีสะเกษ/ Mueang Si Sa Ket</v>
      </c>
      <c r="E414" s="109" t="str">
        <f t="shared" si="72"/>
        <v/>
      </c>
      <c r="F414" s="109" t="str">
        <f t="shared" si="73"/>
        <v/>
      </c>
      <c r="G414" s="109" t="str">
        <f t="shared" si="74"/>
        <v/>
      </c>
      <c r="H414" s="109" t="str">
        <f t="shared" si="75"/>
        <v/>
      </c>
      <c r="I414" s="109" t="str">
        <f t="shared" si="76"/>
        <v/>
      </c>
      <c r="J414" s="109" t="str">
        <f t="shared" si="77"/>
        <v/>
      </c>
      <c r="K414" s="109" t="str">
        <f t="shared" si="78"/>
        <v/>
      </c>
      <c r="L414" s="109" t="str">
        <f t="shared" si="79"/>
        <v/>
      </c>
      <c r="M414" s="110" t="str">
        <f t="shared" si="80"/>
        <v/>
      </c>
      <c r="N414" s="110" t="str">
        <f t="shared" si="81"/>
        <v/>
      </c>
      <c r="O414" s="110" t="str">
        <f t="shared" si="82"/>
        <v/>
      </c>
      <c r="P414" s="110" t="str">
        <f t="shared" si="83"/>
        <v/>
      </c>
      <c r="Q414" s="111" t="s">
        <v>4362</v>
      </c>
      <c r="R414" s="111" t="s">
        <v>4363</v>
      </c>
      <c r="S414" s="109"/>
      <c r="T414" s="109"/>
      <c r="U414" t="s">
        <v>4362</v>
      </c>
      <c r="V414" t="s">
        <v>4364</v>
      </c>
      <c r="W414" t="s">
        <v>2798</v>
      </c>
      <c r="X414" t="s">
        <v>1088</v>
      </c>
      <c r="Y414" t="s">
        <v>4365</v>
      </c>
      <c r="Z414">
        <v>44090.7733101852</v>
      </c>
      <c r="AA414" t="s">
        <v>2800</v>
      </c>
    </row>
    <row r="415" customFormat="1" spans="1:27">
      <c r="A415" s="6"/>
      <c r="B415" s="6"/>
      <c r="C415" s="107" t="str">
        <f>ข้อมูลออเดอร์!AR415</f>
        <v>ศรีสะเกษ/ Sisaket</v>
      </c>
      <c r="D415" s="108" t="str">
        <f>ข้อมูลออเดอร์!AS415</f>
        <v>เมืองศรีสะเกษ/ Mueang Si Sa Ket</v>
      </c>
      <c r="E415" s="109" t="str">
        <f t="shared" si="72"/>
        <v/>
      </c>
      <c r="F415" s="109" t="str">
        <f t="shared" si="73"/>
        <v/>
      </c>
      <c r="G415" s="109" t="str">
        <f t="shared" si="74"/>
        <v/>
      </c>
      <c r="H415" s="109" t="str">
        <f t="shared" si="75"/>
        <v/>
      </c>
      <c r="I415" s="109" t="str">
        <f t="shared" si="76"/>
        <v/>
      </c>
      <c r="J415" s="109" t="str">
        <f t="shared" si="77"/>
        <v/>
      </c>
      <c r="K415" s="109" t="str">
        <f t="shared" si="78"/>
        <v/>
      </c>
      <c r="L415" s="109" t="str">
        <f t="shared" si="79"/>
        <v/>
      </c>
      <c r="M415" s="110" t="str">
        <f t="shared" si="80"/>
        <v/>
      </c>
      <c r="N415" s="110" t="str">
        <f t="shared" si="81"/>
        <v/>
      </c>
      <c r="O415" s="110" t="str">
        <f t="shared" si="82"/>
        <v/>
      </c>
      <c r="P415" s="110" t="str">
        <f t="shared" si="83"/>
        <v/>
      </c>
      <c r="Q415" s="111" t="s">
        <v>2929</v>
      </c>
      <c r="R415" s="111" t="s">
        <v>1088</v>
      </c>
      <c r="S415" s="109"/>
      <c r="T415" s="109"/>
      <c r="U415" t="s">
        <v>2929</v>
      </c>
      <c r="V415" t="s">
        <v>4366</v>
      </c>
      <c r="W415" t="s">
        <v>2798</v>
      </c>
      <c r="X415" t="s">
        <v>1088</v>
      </c>
      <c r="Y415" t="s">
        <v>4367</v>
      </c>
      <c r="Z415">
        <v>45125.4437731481</v>
      </c>
      <c r="AA415" t="s">
        <v>2800</v>
      </c>
    </row>
    <row r="416" customFormat="1" spans="1:27">
      <c r="A416" s="6"/>
      <c r="B416" s="6"/>
      <c r="C416" s="107" t="str">
        <f>ข้อมูลออเดอร์!AR416</f>
        <v>ศรีสะเกษ/ Sisaket</v>
      </c>
      <c r="D416" s="108" t="str">
        <f>ข้อมูลออเดอร์!AS416</f>
        <v>เมืองศรีสะเกษ/ Mueang Si Sa Ket</v>
      </c>
      <c r="E416" s="109" t="str">
        <f t="shared" si="72"/>
        <v/>
      </c>
      <c r="F416" s="109" t="str">
        <f t="shared" si="73"/>
        <v/>
      </c>
      <c r="G416" s="109" t="str">
        <f t="shared" si="74"/>
        <v/>
      </c>
      <c r="H416" s="109" t="str">
        <f t="shared" si="75"/>
        <v/>
      </c>
      <c r="I416" s="109" t="str">
        <f t="shared" si="76"/>
        <v/>
      </c>
      <c r="J416" s="109" t="str">
        <f t="shared" si="77"/>
        <v/>
      </c>
      <c r="K416" s="109" t="str">
        <f t="shared" si="78"/>
        <v/>
      </c>
      <c r="L416" s="109" t="str">
        <f t="shared" si="79"/>
        <v/>
      </c>
      <c r="M416" s="110" t="str">
        <f t="shared" si="80"/>
        <v/>
      </c>
      <c r="N416" s="110" t="str">
        <f t="shared" si="81"/>
        <v/>
      </c>
      <c r="O416" s="110" t="str">
        <f t="shared" si="82"/>
        <v/>
      </c>
      <c r="P416" s="110" t="str">
        <f t="shared" si="83"/>
        <v/>
      </c>
      <c r="Q416" s="111" t="s">
        <v>4368</v>
      </c>
      <c r="R416" s="111" t="s">
        <v>4369</v>
      </c>
      <c r="S416" s="109"/>
      <c r="T416" s="109"/>
      <c r="U416" t="s">
        <v>4368</v>
      </c>
      <c r="V416" t="s">
        <v>4370</v>
      </c>
      <c r="W416" t="s">
        <v>2798</v>
      </c>
      <c r="X416" t="s">
        <v>1088</v>
      </c>
      <c r="Y416" t="s">
        <v>4371</v>
      </c>
      <c r="Z416">
        <v>44090.7734259259</v>
      </c>
      <c r="AA416" t="s">
        <v>2800</v>
      </c>
    </row>
    <row r="417" customFormat="1" spans="1:27">
      <c r="A417" s="6"/>
      <c r="B417" s="6"/>
      <c r="C417" s="107" t="str">
        <f>ข้อมูลออเดอร์!AR417</f>
        <v>ศรีสะเกษ/ Sisaket</v>
      </c>
      <c r="D417" s="108" t="str">
        <f>ข้อมูลออเดอร์!AS417</f>
        <v>เมืองศรีสะเกษ/ Mueang Si Sa Ket</v>
      </c>
      <c r="E417" s="109" t="str">
        <f t="shared" si="72"/>
        <v/>
      </c>
      <c r="F417" s="109" t="str">
        <f t="shared" si="73"/>
        <v/>
      </c>
      <c r="G417" s="109" t="str">
        <f t="shared" si="74"/>
        <v/>
      </c>
      <c r="H417" s="109" t="str">
        <f t="shared" si="75"/>
        <v/>
      </c>
      <c r="I417" s="109" t="str">
        <f t="shared" si="76"/>
        <v/>
      </c>
      <c r="J417" s="109" t="str">
        <f t="shared" si="77"/>
        <v/>
      </c>
      <c r="K417" s="109" t="str">
        <f t="shared" si="78"/>
        <v/>
      </c>
      <c r="L417" s="109" t="str">
        <f t="shared" si="79"/>
        <v/>
      </c>
      <c r="M417" s="110" t="str">
        <f t="shared" si="80"/>
        <v/>
      </c>
      <c r="N417" s="110" t="str">
        <f t="shared" si="81"/>
        <v/>
      </c>
      <c r="O417" s="110" t="str">
        <f t="shared" si="82"/>
        <v/>
      </c>
      <c r="P417" s="110" t="str">
        <f t="shared" si="83"/>
        <v/>
      </c>
      <c r="Q417" s="111" t="s">
        <v>4372</v>
      </c>
      <c r="R417" s="111" t="s">
        <v>4373</v>
      </c>
      <c r="S417" s="109"/>
      <c r="T417" s="109"/>
      <c r="U417" t="s">
        <v>4372</v>
      </c>
      <c r="V417" t="s">
        <v>4374</v>
      </c>
      <c r="W417" t="s">
        <v>2798</v>
      </c>
      <c r="X417" t="s">
        <v>1088</v>
      </c>
      <c r="Y417" t="s">
        <v>4375</v>
      </c>
      <c r="Z417">
        <v>44090.7734953704</v>
      </c>
      <c r="AA417" t="s">
        <v>2800</v>
      </c>
    </row>
    <row r="418" customFormat="1" spans="1:27">
      <c r="A418" s="6"/>
      <c r="B418" s="6"/>
      <c r="C418" s="107" t="str">
        <f>ข้อมูลออเดอร์!AR418</f>
        <v>สุโขทัย/ Sukhothai</v>
      </c>
      <c r="D418" s="108" t="str">
        <f>ข้อมูลออเดอร์!AS418</f>
        <v>สวรรคโลก/ Sawankhalok</v>
      </c>
      <c r="E418" s="109" t="str">
        <f t="shared" si="72"/>
        <v/>
      </c>
      <c r="F418" s="109" t="str">
        <f t="shared" si="73"/>
        <v/>
      </c>
      <c r="G418" s="109" t="str">
        <f t="shared" si="74"/>
        <v/>
      </c>
      <c r="H418" s="109" t="str">
        <f t="shared" si="75"/>
        <v/>
      </c>
      <c r="I418" s="109" t="str">
        <f t="shared" si="76"/>
        <v/>
      </c>
      <c r="J418" s="109" t="str">
        <f t="shared" si="77"/>
        <v/>
      </c>
      <c r="K418" s="109" t="str">
        <f t="shared" si="78"/>
        <v/>
      </c>
      <c r="L418" s="109" t="str">
        <f t="shared" si="79"/>
        <v/>
      </c>
      <c r="M418" s="110" t="str">
        <f t="shared" si="80"/>
        <v/>
      </c>
      <c r="N418" s="110" t="str">
        <f t="shared" si="81"/>
        <v/>
      </c>
      <c r="O418" s="110" t="str">
        <f t="shared" si="82"/>
        <v/>
      </c>
      <c r="P418" s="110" t="str">
        <f t="shared" si="83"/>
        <v/>
      </c>
      <c r="Q418" s="111" t="s">
        <v>4376</v>
      </c>
      <c r="R418" s="111" t="s">
        <v>4377</v>
      </c>
      <c r="S418" s="109"/>
      <c r="T418" s="109"/>
      <c r="U418" t="s">
        <v>4376</v>
      </c>
      <c r="V418" t="s">
        <v>4378</v>
      </c>
      <c r="W418" t="s">
        <v>2798</v>
      </c>
      <c r="X418" t="s">
        <v>1088</v>
      </c>
      <c r="Y418" t="s">
        <v>4379</v>
      </c>
      <c r="Z418">
        <v>44090.7735416667</v>
      </c>
      <c r="AA418" t="s">
        <v>2800</v>
      </c>
    </row>
    <row r="419" customFormat="1" spans="1:27">
      <c r="A419" s="6"/>
      <c r="B419" s="6"/>
      <c r="C419" s="107" t="str">
        <f>ข้อมูลออเดอร์!AR419</f>
        <v>สุโขทัย/ Sukhothai</v>
      </c>
      <c r="D419" s="108" t="str">
        <f>ข้อมูลออเดอร์!AS419</f>
        <v>สวรรคโลก/ Sawankhalok</v>
      </c>
      <c r="E419" s="109" t="str">
        <f t="shared" si="72"/>
        <v/>
      </c>
      <c r="F419" s="109" t="str">
        <f t="shared" si="73"/>
        <v/>
      </c>
      <c r="G419" s="109" t="str">
        <f t="shared" si="74"/>
        <v/>
      </c>
      <c r="H419" s="109" t="str">
        <f t="shared" si="75"/>
        <v/>
      </c>
      <c r="I419" s="109" t="str">
        <f t="shared" si="76"/>
        <v/>
      </c>
      <c r="J419" s="109" t="str">
        <f t="shared" si="77"/>
        <v/>
      </c>
      <c r="K419" s="109" t="str">
        <f t="shared" si="78"/>
        <v/>
      </c>
      <c r="L419" s="109" t="str">
        <f t="shared" si="79"/>
        <v/>
      </c>
      <c r="M419" s="110" t="str">
        <f t="shared" si="80"/>
        <v/>
      </c>
      <c r="N419" s="110" t="str">
        <f t="shared" si="81"/>
        <v/>
      </c>
      <c r="O419" s="110" t="str">
        <f t="shared" si="82"/>
        <v/>
      </c>
      <c r="P419" s="110" t="str">
        <f t="shared" si="83"/>
        <v/>
      </c>
      <c r="Q419" s="111" t="s">
        <v>2030</v>
      </c>
      <c r="R419" s="111" t="s">
        <v>2031</v>
      </c>
      <c r="S419" s="109"/>
      <c r="T419" s="109"/>
      <c r="U419" t="s">
        <v>2030</v>
      </c>
      <c r="V419" t="s">
        <v>4380</v>
      </c>
      <c r="W419" t="s">
        <v>2798</v>
      </c>
      <c r="X419" t="s">
        <v>1088</v>
      </c>
      <c r="Y419" t="s">
        <v>4381</v>
      </c>
      <c r="Z419">
        <v>45125.4436342593</v>
      </c>
      <c r="AA419" t="s">
        <v>2800</v>
      </c>
    </row>
    <row r="420" customFormat="1" spans="1:27">
      <c r="A420" s="6"/>
      <c r="B420" s="6"/>
      <c r="C420" s="107" t="str">
        <f>ข้อมูลออเดอร์!AR420</f>
        <v>สุโขทัย/ Sukhothai</v>
      </c>
      <c r="D420" s="108" t="str">
        <f>ข้อมูลออเดอร์!AS420</f>
        <v>สวรรคโลก/ Sawankhalok</v>
      </c>
      <c r="E420" s="109" t="str">
        <f t="shared" si="72"/>
        <v/>
      </c>
      <c r="F420" s="109" t="str">
        <f t="shared" si="73"/>
        <v/>
      </c>
      <c r="G420" s="109" t="str">
        <f t="shared" si="74"/>
        <v/>
      </c>
      <c r="H420" s="109" t="str">
        <f t="shared" si="75"/>
        <v/>
      </c>
      <c r="I420" s="109" t="str">
        <f t="shared" si="76"/>
        <v/>
      </c>
      <c r="J420" s="109" t="str">
        <f t="shared" si="77"/>
        <v/>
      </c>
      <c r="K420" s="109" t="str">
        <f t="shared" si="78"/>
        <v/>
      </c>
      <c r="L420" s="109" t="str">
        <f t="shared" si="79"/>
        <v/>
      </c>
      <c r="M420" s="110" t="str">
        <f t="shared" si="80"/>
        <v/>
      </c>
      <c r="N420" s="110" t="str">
        <f t="shared" si="81"/>
        <v/>
      </c>
      <c r="O420" s="110" t="str">
        <f t="shared" si="82"/>
        <v/>
      </c>
      <c r="P420" s="110" t="str">
        <f t="shared" si="83"/>
        <v/>
      </c>
      <c r="Q420" s="111" t="s">
        <v>4382</v>
      </c>
      <c r="R420" s="111" t="s">
        <v>4383</v>
      </c>
      <c r="S420" s="109"/>
      <c r="T420" s="109"/>
      <c r="U420" t="s">
        <v>4382</v>
      </c>
      <c r="V420" t="s">
        <v>4384</v>
      </c>
      <c r="W420" t="s">
        <v>2798</v>
      </c>
      <c r="X420" t="s">
        <v>1088</v>
      </c>
      <c r="Y420" t="s">
        <v>4385</v>
      </c>
      <c r="Z420">
        <v>45125.4430787037</v>
      </c>
      <c r="AA420" t="s">
        <v>2800</v>
      </c>
    </row>
    <row r="421" customFormat="1" spans="1:27">
      <c r="A421" s="6"/>
      <c r="B421" s="6"/>
      <c r="C421" s="107" t="str">
        <f>ข้อมูลออเดอร์!AR421</f>
        <v>สุโขทัย/ Sukhothai</v>
      </c>
      <c r="D421" s="108" t="str">
        <f>ข้อมูลออเดอร์!AS421</f>
        <v>สวรรคโลก/ Sawankhalok</v>
      </c>
      <c r="E421" s="109" t="str">
        <f t="shared" si="72"/>
        <v/>
      </c>
      <c r="F421" s="109" t="str">
        <f t="shared" si="73"/>
        <v/>
      </c>
      <c r="G421" s="109" t="str">
        <f t="shared" si="74"/>
        <v/>
      </c>
      <c r="H421" s="109" t="str">
        <f t="shared" si="75"/>
        <v/>
      </c>
      <c r="I421" s="109" t="str">
        <f t="shared" si="76"/>
        <v/>
      </c>
      <c r="J421" s="109" t="str">
        <f t="shared" si="77"/>
        <v/>
      </c>
      <c r="K421" s="109" t="str">
        <f t="shared" si="78"/>
        <v/>
      </c>
      <c r="L421" s="109" t="str">
        <f t="shared" si="79"/>
        <v/>
      </c>
      <c r="M421" s="110" t="str">
        <f t="shared" si="80"/>
        <v/>
      </c>
      <c r="N421" s="110" t="str">
        <f t="shared" si="81"/>
        <v/>
      </c>
      <c r="O421" s="110" t="str">
        <f t="shared" si="82"/>
        <v/>
      </c>
      <c r="P421" s="110" t="str">
        <f t="shared" si="83"/>
        <v/>
      </c>
      <c r="Q421" s="111" t="s">
        <v>4386</v>
      </c>
      <c r="R421" s="111" t="s">
        <v>4387</v>
      </c>
      <c r="S421" s="109"/>
      <c r="T421" s="109"/>
      <c r="U421" t="s">
        <v>4386</v>
      </c>
      <c r="V421" t="s">
        <v>4388</v>
      </c>
      <c r="W421" t="s">
        <v>2798</v>
      </c>
      <c r="X421" t="s">
        <v>1088</v>
      </c>
      <c r="Y421" t="s">
        <v>4389</v>
      </c>
      <c r="Z421">
        <v>45125.4434837963</v>
      </c>
      <c r="AA421" t="s">
        <v>2800</v>
      </c>
    </row>
    <row r="422" customFormat="1" spans="1:27">
      <c r="A422" s="6"/>
      <c r="B422" s="6"/>
      <c r="C422" s="107" t="str">
        <f>ข้อมูลออเดอร์!AR422</f>
        <v>ชลบุรี/ Chonburi</v>
      </c>
      <c r="D422" s="108" t="str">
        <f>ข้อมูลออเดอร์!AS422</f>
        <v>ศรีราชา/ Si Racha</v>
      </c>
      <c r="E422" s="109" t="str">
        <f t="shared" si="72"/>
        <v/>
      </c>
      <c r="F422" s="109" t="str">
        <f t="shared" si="73"/>
        <v/>
      </c>
      <c r="G422" s="109" t="str">
        <f t="shared" si="74"/>
        <v/>
      </c>
      <c r="H422" s="109" t="str">
        <f t="shared" si="75"/>
        <v/>
      </c>
      <c r="I422" s="109" t="str">
        <f t="shared" si="76"/>
        <v/>
      </c>
      <c r="J422" s="109" t="str">
        <f t="shared" si="77"/>
        <v/>
      </c>
      <c r="K422" s="109" t="str">
        <f t="shared" si="78"/>
        <v/>
      </c>
      <c r="L422" s="109" t="str">
        <f t="shared" si="79"/>
        <v/>
      </c>
      <c r="M422" s="110" t="str">
        <f t="shared" si="80"/>
        <v/>
      </c>
      <c r="N422" s="110" t="str">
        <f t="shared" si="81"/>
        <v/>
      </c>
      <c r="O422" s="110" t="str">
        <f t="shared" si="82"/>
        <v/>
      </c>
      <c r="P422" s="110" t="str">
        <f t="shared" si="83"/>
        <v/>
      </c>
      <c r="Q422" s="111" t="s">
        <v>4390</v>
      </c>
      <c r="R422" s="111" t="s">
        <v>4391</v>
      </c>
      <c r="S422" s="109"/>
      <c r="T422" s="109"/>
      <c r="U422" t="s">
        <v>4390</v>
      </c>
      <c r="V422" t="s">
        <v>4392</v>
      </c>
      <c r="W422" t="s">
        <v>2798</v>
      </c>
      <c r="X422" t="s">
        <v>1319</v>
      </c>
      <c r="Y422" t="s">
        <v>4393</v>
      </c>
      <c r="Z422">
        <v>44090.7737615741</v>
      </c>
      <c r="AA422" t="s">
        <v>2800</v>
      </c>
    </row>
    <row r="423" customFormat="1" spans="1:27">
      <c r="A423" s="6"/>
      <c r="B423" s="6"/>
      <c r="C423" s="107" t="str">
        <f>ข้อมูลออเดอร์!AR423</f>
        <v>ชลบุรี/ Chonburi</v>
      </c>
      <c r="D423" s="108" t="str">
        <f>ข้อมูลออเดอร์!AS423</f>
        <v>ศรีราชา/ Si Racha</v>
      </c>
      <c r="E423" s="109" t="str">
        <f t="shared" si="72"/>
        <v/>
      </c>
      <c r="F423" s="109" t="str">
        <f t="shared" si="73"/>
        <v/>
      </c>
      <c r="G423" s="109" t="str">
        <f t="shared" si="74"/>
        <v/>
      </c>
      <c r="H423" s="109" t="str">
        <f t="shared" si="75"/>
        <v/>
      </c>
      <c r="I423" s="109" t="str">
        <f t="shared" si="76"/>
        <v/>
      </c>
      <c r="J423" s="109" t="str">
        <f t="shared" si="77"/>
        <v/>
      </c>
      <c r="K423" s="109" t="str">
        <f t="shared" si="78"/>
        <v/>
      </c>
      <c r="L423" s="109" t="str">
        <f t="shared" si="79"/>
        <v/>
      </c>
      <c r="M423" s="110" t="str">
        <f t="shared" si="80"/>
        <v/>
      </c>
      <c r="N423" s="110" t="str">
        <f t="shared" si="81"/>
        <v/>
      </c>
      <c r="O423" s="110" t="str">
        <f t="shared" si="82"/>
        <v/>
      </c>
      <c r="P423" s="110" t="str">
        <f t="shared" si="83"/>
        <v/>
      </c>
      <c r="Q423" s="111" t="s">
        <v>4394</v>
      </c>
      <c r="R423" s="111" t="s">
        <v>4395</v>
      </c>
      <c r="S423" s="109"/>
      <c r="T423" s="109"/>
      <c r="U423" t="s">
        <v>4394</v>
      </c>
      <c r="V423" t="s">
        <v>4396</v>
      </c>
      <c r="W423" t="s">
        <v>2798</v>
      </c>
      <c r="X423" t="s">
        <v>1319</v>
      </c>
      <c r="Y423" t="s">
        <v>4397</v>
      </c>
      <c r="Z423">
        <v>44090.7737962963</v>
      </c>
      <c r="AA423" t="s">
        <v>2800</v>
      </c>
    </row>
    <row r="424" customFormat="1" spans="1:27">
      <c r="A424" s="6"/>
      <c r="B424" s="6"/>
      <c r="C424" s="107" t="str">
        <f>ข้อมูลออเดอร์!AR424</f>
        <v>ชลบุรี/ Chonburi</v>
      </c>
      <c r="D424" s="108" t="str">
        <f>ข้อมูลออเดอร์!AS424</f>
        <v>ศรีราชา/ Si Racha</v>
      </c>
      <c r="E424" s="109" t="str">
        <f t="shared" si="72"/>
        <v/>
      </c>
      <c r="F424" s="109" t="str">
        <f t="shared" si="73"/>
        <v/>
      </c>
      <c r="G424" s="109" t="str">
        <f t="shared" si="74"/>
        <v/>
      </c>
      <c r="H424" s="109" t="str">
        <f t="shared" si="75"/>
        <v/>
      </c>
      <c r="I424" s="109" t="str">
        <f t="shared" si="76"/>
        <v/>
      </c>
      <c r="J424" s="109" t="str">
        <f t="shared" si="77"/>
        <v/>
      </c>
      <c r="K424" s="109" t="str">
        <f t="shared" si="78"/>
        <v/>
      </c>
      <c r="L424" s="109" t="str">
        <f t="shared" si="79"/>
        <v/>
      </c>
      <c r="M424" s="110" t="str">
        <f t="shared" si="80"/>
        <v/>
      </c>
      <c r="N424" s="110" t="str">
        <f t="shared" si="81"/>
        <v/>
      </c>
      <c r="O424" s="110" t="str">
        <f t="shared" si="82"/>
        <v/>
      </c>
      <c r="P424" s="110" t="str">
        <f t="shared" si="83"/>
        <v/>
      </c>
      <c r="Q424" s="111" t="s">
        <v>4398</v>
      </c>
      <c r="R424" s="111" t="s">
        <v>4399</v>
      </c>
      <c r="S424" s="109"/>
      <c r="T424" s="109"/>
      <c r="U424" t="s">
        <v>4398</v>
      </c>
      <c r="V424" t="s">
        <v>4400</v>
      </c>
      <c r="W424" t="s">
        <v>2798</v>
      </c>
      <c r="X424" t="s">
        <v>1319</v>
      </c>
      <c r="Y424" t="s">
        <v>4401</v>
      </c>
      <c r="Z424">
        <v>44090.7738425926</v>
      </c>
      <c r="AA424" t="s">
        <v>2800</v>
      </c>
    </row>
    <row r="425" customFormat="1" spans="1:27">
      <c r="A425" s="6"/>
      <c r="B425" s="6"/>
      <c r="C425" s="107" t="str">
        <f>ข้อมูลออเดอร์!AR425</f>
        <v>สมุทรสาคร/ Samut Sakhon</v>
      </c>
      <c r="D425" s="108" t="str">
        <f>ข้อมูลออเดอร์!AS425</f>
        <v>เมืองสมุทรสาคร/ Mueang Samut Sakhon</v>
      </c>
      <c r="E425" s="109" t="str">
        <f t="shared" si="72"/>
        <v/>
      </c>
      <c r="F425" s="109" t="str">
        <f t="shared" si="73"/>
        <v/>
      </c>
      <c r="G425" s="109" t="str">
        <f t="shared" si="74"/>
        <v/>
      </c>
      <c r="H425" s="109" t="str">
        <f t="shared" si="75"/>
        <v/>
      </c>
      <c r="I425" s="109" t="str">
        <f t="shared" si="76"/>
        <v/>
      </c>
      <c r="J425" s="109" t="str">
        <f t="shared" si="77"/>
        <v/>
      </c>
      <c r="K425" s="109" t="str">
        <f t="shared" si="78"/>
        <v/>
      </c>
      <c r="L425" s="109" t="str">
        <f t="shared" si="79"/>
        <v/>
      </c>
      <c r="M425" s="110" t="str">
        <f t="shared" si="80"/>
        <v/>
      </c>
      <c r="N425" s="110" t="str">
        <f t="shared" si="81"/>
        <v/>
      </c>
      <c r="O425" s="110" t="str">
        <f t="shared" si="82"/>
        <v/>
      </c>
      <c r="P425" s="110" t="str">
        <f t="shared" si="83"/>
        <v/>
      </c>
      <c r="Q425" s="111" t="s">
        <v>4402</v>
      </c>
      <c r="R425" s="111" t="s">
        <v>4403</v>
      </c>
      <c r="S425" s="109"/>
      <c r="T425" s="109"/>
      <c r="U425" t="s">
        <v>4402</v>
      </c>
      <c r="V425" t="s">
        <v>4404</v>
      </c>
      <c r="W425" t="s">
        <v>2798</v>
      </c>
      <c r="X425" t="s">
        <v>1319</v>
      </c>
      <c r="Y425" t="s">
        <v>4405</v>
      </c>
      <c r="Z425">
        <v>45125.4867013889</v>
      </c>
      <c r="AA425" t="s">
        <v>2800</v>
      </c>
    </row>
    <row r="426" customFormat="1" spans="1:27">
      <c r="A426" s="6"/>
      <c r="B426" s="6"/>
      <c r="C426" s="107" t="str">
        <f>ข้อมูลออเดอร์!AR426</f>
        <v>สมุทรสาคร/ Samut Sakhon</v>
      </c>
      <c r="D426" s="108" t="str">
        <f>ข้อมูลออเดอร์!AS426</f>
        <v>เมืองสมุทรสาคร/ Mueang Samut Sakhon</v>
      </c>
      <c r="E426" s="109" t="str">
        <f t="shared" si="72"/>
        <v/>
      </c>
      <c r="F426" s="109" t="str">
        <f t="shared" si="73"/>
        <v/>
      </c>
      <c r="G426" s="109" t="str">
        <f t="shared" si="74"/>
        <v/>
      </c>
      <c r="H426" s="109" t="str">
        <f t="shared" si="75"/>
        <v/>
      </c>
      <c r="I426" s="109" t="str">
        <f t="shared" si="76"/>
        <v/>
      </c>
      <c r="J426" s="109" t="str">
        <f t="shared" si="77"/>
        <v/>
      </c>
      <c r="K426" s="109" t="str">
        <f t="shared" si="78"/>
        <v/>
      </c>
      <c r="L426" s="109" t="str">
        <f t="shared" si="79"/>
        <v/>
      </c>
      <c r="M426" s="110" t="str">
        <f t="shared" si="80"/>
        <v/>
      </c>
      <c r="N426" s="110" t="str">
        <f t="shared" si="81"/>
        <v/>
      </c>
      <c r="O426" s="110" t="str">
        <f t="shared" si="82"/>
        <v/>
      </c>
      <c r="P426" s="110" t="str">
        <f t="shared" si="83"/>
        <v/>
      </c>
      <c r="Q426" s="111" t="s">
        <v>4406</v>
      </c>
      <c r="R426" s="111" t="s">
        <v>4407</v>
      </c>
      <c r="S426" s="109"/>
      <c r="T426" s="109"/>
      <c r="U426" t="s">
        <v>4406</v>
      </c>
      <c r="V426" t="s">
        <v>4408</v>
      </c>
      <c r="W426" t="s">
        <v>2798</v>
      </c>
      <c r="X426" t="s">
        <v>1319</v>
      </c>
      <c r="Y426" t="s">
        <v>4409</v>
      </c>
      <c r="Z426">
        <v>44090.7739236111</v>
      </c>
      <c r="AA426" t="s">
        <v>2800</v>
      </c>
    </row>
    <row r="427" customFormat="1" spans="1:27">
      <c r="A427" s="6"/>
      <c r="B427" s="6"/>
      <c r="C427" s="107" t="str">
        <f>ข้อมูลออเดอร์!AR427</f>
        <v>สมุทรสาคร/ Samut Sakhon</v>
      </c>
      <c r="D427" s="108" t="str">
        <f>ข้อมูลออเดอร์!AS427</f>
        <v>เมืองสมุทรสาคร/ Mueang Samut Sakhon</v>
      </c>
      <c r="E427" s="109" t="str">
        <f t="shared" si="72"/>
        <v/>
      </c>
      <c r="F427" s="109" t="str">
        <f t="shared" si="73"/>
        <v/>
      </c>
      <c r="G427" s="109" t="str">
        <f t="shared" si="74"/>
        <v/>
      </c>
      <c r="H427" s="109" t="str">
        <f t="shared" si="75"/>
        <v/>
      </c>
      <c r="I427" s="109" t="str">
        <f t="shared" si="76"/>
        <v/>
      </c>
      <c r="J427" s="109" t="str">
        <f t="shared" si="77"/>
        <v/>
      </c>
      <c r="K427" s="109" t="str">
        <f t="shared" si="78"/>
        <v/>
      </c>
      <c r="L427" s="109" t="str">
        <f t="shared" si="79"/>
        <v/>
      </c>
      <c r="M427" s="110" t="str">
        <f t="shared" si="80"/>
        <v/>
      </c>
      <c r="N427" s="110" t="str">
        <f t="shared" si="81"/>
        <v/>
      </c>
      <c r="O427" s="110" t="str">
        <f t="shared" si="82"/>
        <v/>
      </c>
      <c r="P427" s="110" t="str">
        <f t="shared" si="83"/>
        <v/>
      </c>
      <c r="Q427" s="111" t="s">
        <v>4410</v>
      </c>
      <c r="R427" s="111" t="s">
        <v>4411</v>
      </c>
      <c r="S427" s="109"/>
      <c r="T427" s="109"/>
      <c r="U427" t="s">
        <v>4410</v>
      </c>
      <c r="V427" t="s">
        <v>4412</v>
      </c>
      <c r="W427" t="s">
        <v>2798</v>
      </c>
      <c r="X427" t="s">
        <v>1319</v>
      </c>
      <c r="Y427" t="s">
        <v>4413</v>
      </c>
      <c r="Z427">
        <v>44090.7739583333</v>
      </c>
      <c r="AA427" t="s">
        <v>2800</v>
      </c>
    </row>
    <row r="428" customFormat="1" spans="1:27">
      <c r="A428" s="6"/>
      <c r="B428" s="6"/>
      <c r="C428" s="107" t="str">
        <f>ข้อมูลออเดอร์!AR428</f>
        <v>กรุงเทพมหานคร/ Bangkok</v>
      </c>
      <c r="D428" s="108" t="str">
        <f>ข้อมูลออเดอร์!AS428</f>
        <v>บางแค/ Bang Khae</v>
      </c>
      <c r="E428" s="109" t="str">
        <f t="shared" si="72"/>
        <v/>
      </c>
      <c r="F428" s="109" t="str">
        <f t="shared" si="73"/>
        <v/>
      </c>
      <c r="G428" s="109" t="str">
        <f t="shared" si="74"/>
        <v/>
      </c>
      <c r="H428" s="109" t="str">
        <f t="shared" si="75"/>
        <v/>
      </c>
      <c r="I428" s="109" t="str">
        <f t="shared" si="76"/>
        <v/>
      </c>
      <c r="J428" s="109" t="str">
        <f t="shared" si="77"/>
        <v/>
      </c>
      <c r="K428" s="109" t="str">
        <f t="shared" si="78"/>
        <v/>
      </c>
      <c r="L428" s="109" t="str">
        <f t="shared" si="79"/>
        <v/>
      </c>
      <c r="M428" s="110" t="str">
        <f t="shared" si="80"/>
        <v/>
      </c>
      <c r="N428" s="110" t="str">
        <f t="shared" si="81"/>
        <v/>
      </c>
      <c r="O428" s="110" t="str">
        <f t="shared" si="82"/>
        <v/>
      </c>
      <c r="P428" s="110" t="str">
        <f t="shared" si="83"/>
        <v/>
      </c>
      <c r="Q428" s="111" t="s">
        <v>4414</v>
      </c>
      <c r="R428" s="111" t="s">
        <v>4415</v>
      </c>
      <c r="S428" s="109"/>
      <c r="T428" s="109"/>
      <c r="U428" t="s">
        <v>4414</v>
      </c>
      <c r="V428" t="s">
        <v>4416</v>
      </c>
      <c r="W428" t="s">
        <v>2798</v>
      </c>
      <c r="X428" t="s">
        <v>1319</v>
      </c>
      <c r="Y428" t="s">
        <v>4417</v>
      </c>
      <c r="Z428">
        <v>45125.4868402778</v>
      </c>
      <c r="AA428" t="s">
        <v>2800</v>
      </c>
    </row>
    <row r="429" customFormat="1" spans="1:27">
      <c r="A429" s="6"/>
      <c r="B429" s="6"/>
      <c r="C429" s="107" t="str">
        <f>ข้อมูลออเดอร์!AR429</f>
        <v>กรุงเทพมหานคร/ Bangkok</v>
      </c>
      <c r="D429" s="108" t="str">
        <f>ข้อมูลออเดอร์!AS429</f>
        <v>บางแค/ Bang Khae</v>
      </c>
      <c r="E429" s="109" t="str">
        <f t="shared" si="72"/>
        <v/>
      </c>
      <c r="F429" s="109" t="str">
        <f t="shared" si="73"/>
        <v/>
      </c>
      <c r="G429" s="109" t="str">
        <f t="shared" si="74"/>
        <v/>
      </c>
      <c r="H429" s="109" t="str">
        <f t="shared" si="75"/>
        <v/>
      </c>
      <c r="I429" s="109" t="str">
        <f t="shared" si="76"/>
        <v/>
      </c>
      <c r="J429" s="109" t="str">
        <f t="shared" si="77"/>
        <v/>
      </c>
      <c r="K429" s="109" t="str">
        <f t="shared" si="78"/>
        <v/>
      </c>
      <c r="L429" s="109" t="str">
        <f t="shared" si="79"/>
        <v/>
      </c>
      <c r="M429" s="110" t="str">
        <f t="shared" si="80"/>
        <v/>
      </c>
      <c r="N429" s="110" t="str">
        <f t="shared" si="81"/>
        <v/>
      </c>
      <c r="O429" s="110" t="str">
        <f t="shared" si="82"/>
        <v/>
      </c>
      <c r="P429" s="110" t="str">
        <f t="shared" si="83"/>
        <v/>
      </c>
      <c r="Q429" s="111" t="s">
        <v>4418</v>
      </c>
      <c r="R429" s="111" t="s">
        <v>4419</v>
      </c>
      <c r="S429" s="109"/>
      <c r="T429" s="109"/>
      <c r="U429" t="s">
        <v>4418</v>
      </c>
      <c r="V429" t="s">
        <v>4420</v>
      </c>
      <c r="W429" t="s">
        <v>2798</v>
      </c>
      <c r="X429" t="s">
        <v>1319</v>
      </c>
      <c r="Y429" t="s">
        <v>4421</v>
      </c>
      <c r="Z429">
        <v>44090.7740393519</v>
      </c>
      <c r="AA429" t="s">
        <v>2800</v>
      </c>
    </row>
    <row r="430" customFormat="1" spans="1:27">
      <c r="A430" s="6"/>
      <c r="B430" s="6"/>
      <c r="C430" s="107" t="str">
        <f>ข้อมูลออเดอร์!AR430</f>
        <v>กรุงเทพมหานคร/ Bangkok</v>
      </c>
      <c r="D430" s="108" t="str">
        <f>ข้อมูลออเดอร์!AS430</f>
        <v>บางแค/ Bang Khae</v>
      </c>
      <c r="E430" s="109" t="str">
        <f t="shared" si="72"/>
        <v/>
      </c>
      <c r="F430" s="109" t="str">
        <f t="shared" si="73"/>
        <v/>
      </c>
      <c r="G430" s="109" t="str">
        <f t="shared" si="74"/>
        <v/>
      </c>
      <c r="H430" s="109" t="str">
        <f t="shared" si="75"/>
        <v/>
      </c>
      <c r="I430" s="109" t="str">
        <f t="shared" si="76"/>
        <v/>
      </c>
      <c r="J430" s="109" t="str">
        <f t="shared" si="77"/>
        <v/>
      </c>
      <c r="K430" s="109" t="str">
        <f t="shared" si="78"/>
        <v/>
      </c>
      <c r="L430" s="109" t="str">
        <f t="shared" si="79"/>
        <v/>
      </c>
      <c r="M430" s="110" t="str">
        <f t="shared" si="80"/>
        <v/>
      </c>
      <c r="N430" s="110" t="str">
        <f t="shared" si="81"/>
        <v/>
      </c>
      <c r="O430" s="110" t="str">
        <f t="shared" si="82"/>
        <v/>
      </c>
      <c r="P430" s="110" t="str">
        <f t="shared" si="83"/>
        <v/>
      </c>
      <c r="Q430" s="111" t="s">
        <v>4422</v>
      </c>
      <c r="R430" s="111" t="s">
        <v>1320</v>
      </c>
      <c r="S430" s="109"/>
      <c r="T430" s="109"/>
      <c r="U430" t="s">
        <v>4422</v>
      </c>
      <c r="V430" t="s">
        <v>4423</v>
      </c>
      <c r="W430" t="s">
        <v>2798</v>
      </c>
      <c r="X430" t="s">
        <v>1319</v>
      </c>
      <c r="Y430" t="s">
        <v>4424</v>
      </c>
      <c r="Z430">
        <v>44090.7740856481</v>
      </c>
      <c r="AA430" t="s">
        <v>2800</v>
      </c>
    </row>
    <row r="431" customFormat="1" spans="1:27">
      <c r="A431" s="6"/>
      <c r="B431" s="6"/>
      <c r="C431" s="107" t="str">
        <f>ข้อมูลออเดอร์!AR431</f>
        <v>กรุงเทพมหานคร/ Bangkok</v>
      </c>
      <c r="D431" s="108" t="str">
        <f>ข้อมูลออเดอร์!AS431</f>
        <v>บางแค/ Bang Khae</v>
      </c>
      <c r="E431" s="109" t="str">
        <f t="shared" si="72"/>
        <v/>
      </c>
      <c r="F431" s="109" t="str">
        <f t="shared" si="73"/>
        <v/>
      </c>
      <c r="G431" s="109" t="str">
        <f t="shared" si="74"/>
        <v/>
      </c>
      <c r="H431" s="109" t="str">
        <f t="shared" si="75"/>
        <v/>
      </c>
      <c r="I431" s="109" t="str">
        <f t="shared" si="76"/>
        <v/>
      </c>
      <c r="J431" s="109" t="str">
        <f t="shared" si="77"/>
        <v/>
      </c>
      <c r="K431" s="109" t="str">
        <f t="shared" si="78"/>
        <v/>
      </c>
      <c r="L431" s="109" t="str">
        <f t="shared" si="79"/>
        <v/>
      </c>
      <c r="M431" s="110" t="str">
        <f t="shared" si="80"/>
        <v/>
      </c>
      <c r="N431" s="110" t="str">
        <f t="shared" si="81"/>
        <v/>
      </c>
      <c r="O431" s="110" t="str">
        <f t="shared" si="82"/>
        <v/>
      </c>
      <c r="P431" s="110" t="str">
        <f t="shared" si="83"/>
        <v/>
      </c>
      <c r="Q431" s="111" t="s">
        <v>4425</v>
      </c>
      <c r="R431" s="111" t="s">
        <v>4426</v>
      </c>
      <c r="S431" s="109"/>
      <c r="T431" s="109"/>
      <c r="U431" t="s">
        <v>4425</v>
      </c>
      <c r="V431" t="s">
        <v>4427</v>
      </c>
      <c r="W431" t="s">
        <v>2798</v>
      </c>
      <c r="X431" t="s">
        <v>2940</v>
      </c>
      <c r="Y431" t="s">
        <v>4428</v>
      </c>
      <c r="Z431">
        <v>44090.7741435185</v>
      </c>
      <c r="AA431" t="s">
        <v>2800</v>
      </c>
    </row>
    <row r="432" customFormat="1" spans="1:27">
      <c r="A432" s="6"/>
      <c r="B432" s="6"/>
      <c r="C432" s="107" t="str">
        <f>ข้อมูลออเดอร์!AR432</f>
        <v>กรุงเทพมหานคร/ Bangkok</v>
      </c>
      <c r="D432" s="108" t="str">
        <f>ข้อมูลออเดอร์!AS432</f>
        <v>บางแค/ Bang Khae</v>
      </c>
      <c r="E432" s="109" t="str">
        <f t="shared" si="72"/>
        <v/>
      </c>
      <c r="F432" s="109" t="str">
        <f t="shared" si="73"/>
        <v/>
      </c>
      <c r="G432" s="109" t="str">
        <f t="shared" si="74"/>
        <v/>
      </c>
      <c r="H432" s="109" t="str">
        <f t="shared" si="75"/>
        <v/>
      </c>
      <c r="I432" s="109" t="str">
        <f t="shared" si="76"/>
        <v/>
      </c>
      <c r="J432" s="109" t="str">
        <f t="shared" si="77"/>
        <v/>
      </c>
      <c r="K432" s="109" t="str">
        <f t="shared" si="78"/>
        <v/>
      </c>
      <c r="L432" s="109" t="str">
        <f t="shared" si="79"/>
        <v/>
      </c>
      <c r="M432" s="110" t="str">
        <f t="shared" si="80"/>
        <v/>
      </c>
      <c r="N432" s="110" t="str">
        <f t="shared" si="81"/>
        <v/>
      </c>
      <c r="O432" s="110" t="str">
        <f t="shared" si="82"/>
        <v/>
      </c>
      <c r="P432" s="110" t="str">
        <f t="shared" si="83"/>
        <v/>
      </c>
      <c r="Q432" s="111" t="s">
        <v>4429</v>
      </c>
      <c r="R432" s="111" t="s">
        <v>4430</v>
      </c>
      <c r="S432" s="109"/>
      <c r="T432" s="109"/>
      <c r="U432" t="s">
        <v>4429</v>
      </c>
      <c r="V432" t="s">
        <v>4431</v>
      </c>
      <c r="W432" t="s">
        <v>2798</v>
      </c>
      <c r="X432" t="s">
        <v>2940</v>
      </c>
      <c r="Y432" t="s">
        <v>4432</v>
      </c>
      <c r="Z432">
        <v>45125.4656828704</v>
      </c>
      <c r="AA432" t="s">
        <v>2800</v>
      </c>
    </row>
    <row r="433" customFormat="1" spans="1:27">
      <c r="A433" s="6"/>
      <c r="B433" s="6"/>
      <c r="C433" s="107" t="str">
        <f>ข้อมูลออเดอร์!AR433</f>
        <v>กรุงเทพมหานคร/ Bangkok</v>
      </c>
      <c r="D433" s="108" t="str">
        <f>ข้อมูลออเดอร์!AS433</f>
        <v>บางแค/ Bang Khae</v>
      </c>
      <c r="E433" s="109" t="str">
        <f t="shared" si="72"/>
        <v/>
      </c>
      <c r="F433" s="109" t="str">
        <f t="shared" si="73"/>
        <v/>
      </c>
      <c r="G433" s="109" t="str">
        <f t="shared" si="74"/>
        <v/>
      </c>
      <c r="H433" s="109" t="str">
        <f t="shared" si="75"/>
        <v/>
      </c>
      <c r="I433" s="109" t="str">
        <f t="shared" si="76"/>
        <v/>
      </c>
      <c r="J433" s="109" t="str">
        <f t="shared" si="77"/>
        <v/>
      </c>
      <c r="K433" s="109" t="str">
        <f t="shared" si="78"/>
        <v/>
      </c>
      <c r="L433" s="109" t="str">
        <f t="shared" si="79"/>
        <v/>
      </c>
      <c r="M433" s="110" t="str">
        <f t="shared" si="80"/>
        <v/>
      </c>
      <c r="N433" s="110" t="str">
        <f t="shared" si="81"/>
        <v/>
      </c>
      <c r="O433" s="110" t="str">
        <f t="shared" si="82"/>
        <v/>
      </c>
      <c r="P433" s="110" t="str">
        <f t="shared" si="83"/>
        <v/>
      </c>
      <c r="Q433" s="111" t="s">
        <v>4433</v>
      </c>
      <c r="R433" s="111" t="s">
        <v>4434</v>
      </c>
      <c r="S433" s="109"/>
      <c r="T433" s="109"/>
      <c r="U433" t="s">
        <v>4433</v>
      </c>
      <c r="V433" t="s">
        <v>4435</v>
      </c>
      <c r="W433" t="s">
        <v>2798</v>
      </c>
      <c r="X433" t="s">
        <v>2940</v>
      </c>
      <c r="Y433" t="s">
        <v>4436</v>
      </c>
      <c r="Z433">
        <v>44090.7742592593</v>
      </c>
      <c r="AA433" t="s">
        <v>2800</v>
      </c>
    </row>
    <row r="434" customFormat="1" spans="1:27">
      <c r="A434" s="6"/>
      <c r="B434" s="6"/>
      <c r="C434" s="107" t="str">
        <f>ข้อมูลออเดอร์!AR434</f>
        <v>กรุงเทพมหานคร/ Bangkok</v>
      </c>
      <c r="D434" s="108" t="str">
        <f>ข้อมูลออเดอร์!AS434</f>
        <v>บางแค/ Bang Khae</v>
      </c>
      <c r="E434" s="109" t="str">
        <f t="shared" si="72"/>
        <v/>
      </c>
      <c r="F434" s="109" t="str">
        <f t="shared" si="73"/>
        <v/>
      </c>
      <c r="G434" s="109" t="str">
        <f t="shared" si="74"/>
        <v/>
      </c>
      <c r="H434" s="109" t="str">
        <f t="shared" si="75"/>
        <v/>
      </c>
      <c r="I434" s="109" t="str">
        <f t="shared" si="76"/>
        <v/>
      </c>
      <c r="J434" s="109" t="str">
        <f t="shared" si="77"/>
        <v/>
      </c>
      <c r="K434" s="109" t="str">
        <f t="shared" si="78"/>
        <v/>
      </c>
      <c r="L434" s="109" t="str">
        <f t="shared" si="79"/>
        <v/>
      </c>
      <c r="M434" s="110" t="str">
        <f t="shared" si="80"/>
        <v/>
      </c>
      <c r="N434" s="110" t="str">
        <f t="shared" si="81"/>
        <v/>
      </c>
      <c r="O434" s="110" t="str">
        <f t="shared" si="82"/>
        <v/>
      </c>
      <c r="P434" s="110" t="str">
        <f t="shared" si="83"/>
        <v/>
      </c>
      <c r="Q434" s="111" t="s">
        <v>4437</v>
      </c>
      <c r="R434" s="111" t="s">
        <v>4438</v>
      </c>
      <c r="S434" s="109"/>
      <c r="T434" s="109"/>
      <c r="U434" t="s">
        <v>4437</v>
      </c>
      <c r="V434" t="s">
        <v>4439</v>
      </c>
      <c r="W434" t="s">
        <v>2798</v>
      </c>
      <c r="X434" t="s">
        <v>2940</v>
      </c>
      <c r="Y434" t="s">
        <v>4440</v>
      </c>
      <c r="Z434">
        <v>44090.7742939815</v>
      </c>
      <c r="AA434" t="s">
        <v>2800</v>
      </c>
    </row>
    <row r="435" customFormat="1" spans="1:27">
      <c r="A435" s="6"/>
      <c r="B435" s="6"/>
      <c r="C435" s="107" t="str">
        <f>ข้อมูลออเดอร์!AR435</f>
        <v>กรุงเทพมหานคร/ Bangkok</v>
      </c>
      <c r="D435" s="108" t="str">
        <f>ข้อมูลออเดอร์!AS435</f>
        <v>บางแค/ Bang Khae</v>
      </c>
      <c r="E435" s="109" t="str">
        <f t="shared" si="72"/>
        <v/>
      </c>
      <c r="F435" s="109" t="str">
        <f t="shared" si="73"/>
        <v/>
      </c>
      <c r="G435" s="109" t="str">
        <f t="shared" si="74"/>
        <v/>
      </c>
      <c r="H435" s="109" t="str">
        <f t="shared" si="75"/>
        <v/>
      </c>
      <c r="I435" s="109" t="str">
        <f t="shared" si="76"/>
        <v/>
      </c>
      <c r="J435" s="109" t="str">
        <f t="shared" si="77"/>
        <v/>
      </c>
      <c r="K435" s="109" t="str">
        <f t="shared" si="78"/>
        <v/>
      </c>
      <c r="L435" s="109" t="str">
        <f t="shared" si="79"/>
        <v/>
      </c>
      <c r="M435" s="110" t="str">
        <f t="shared" si="80"/>
        <v/>
      </c>
      <c r="N435" s="110" t="str">
        <f t="shared" si="81"/>
        <v/>
      </c>
      <c r="O435" s="110" t="str">
        <f t="shared" si="82"/>
        <v/>
      </c>
      <c r="P435" s="110" t="str">
        <f t="shared" si="83"/>
        <v/>
      </c>
      <c r="Q435" s="111" t="s">
        <v>4441</v>
      </c>
      <c r="R435" s="111" t="s">
        <v>4442</v>
      </c>
      <c r="S435" s="109"/>
      <c r="T435" s="109"/>
      <c r="U435" t="s">
        <v>4441</v>
      </c>
      <c r="V435" t="s">
        <v>4443</v>
      </c>
      <c r="W435" t="s">
        <v>2798</v>
      </c>
      <c r="X435" t="s">
        <v>2940</v>
      </c>
      <c r="Y435" t="s">
        <v>4444</v>
      </c>
      <c r="Z435">
        <v>45125.4654398148</v>
      </c>
      <c r="AA435" t="s">
        <v>2800</v>
      </c>
    </row>
    <row r="436" customFormat="1" spans="1:27">
      <c r="A436" s="6"/>
      <c r="B436" s="6"/>
      <c r="C436" s="107" t="str">
        <f>ข้อมูลออเดอร์!AR436</f>
        <v>กรุงเทพมหานคร/ Bangkok</v>
      </c>
      <c r="D436" s="108" t="str">
        <f>ข้อมูลออเดอร์!AS436</f>
        <v>บางแค/ Bang Khae</v>
      </c>
      <c r="E436" s="109" t="str">
        <f t="shared" si="72"/>
        <v/>
      </c>
      <c r="F436" s="109" t="str">
        <f t="shared" si="73"/>
        <v/>
      </c>
      <c r="G436" s="109" t="str">
        <f t="shared" si="74"/>
        <v/>
      </c>
      <c r="H436" s="109" t="str">
        <f t="shared" si="75"/>
        <v/>
      </c>
      <c r="I436" s="109" t="str">
        <f t="shared" si="76"/>
        <v/>
      </c>
      <c r="J436" s="109" t="str">
        <f t="shared" si="77"/>
        <v/>
      </c>
      <c r="K436" s="109" t="str">
        <f t="shared" si="78"/>
        <v/>
      </c>
      <c r="L436" s="109" t="str">
        <f t="shared" si="79"/>
        <v/>
      </c>
      <c r="M436" s="110" t="str">
        <f t="shared" si="80"/>
        <v/>
      </c>
      <c r="N436" s="110" t="str">
        <f t="shared" si="81"/>
        <v/>
      </c>
      <c r="O436" s="110" t="str">
        <f t="shared" si="82"/>
        <v/>
      </c>
      <c r="P436" s="110" t="str">
        <f t="shared" si="83"/>
        <v/>
      </c>
      <c r="Q436" s="111" t="s">
        <v>4445</v>
      </c>
      <c r="R436" s="111" t="s">
        <v>4446</v>
      </c>
      <c r="S436" s="109"/>
      <c r="T436" s="109"/>
      <c r="U436" t="s">
        <v>4445</v>
      </c>
      <c r="V436" t="s">
        <v>4447</v>
      </c>
      <c r="W436" t="s">
        <v>2798</v>
      </c>
      <c r="X436" t="s">
        <v>2940</v>
      </c>
      <c r="Y436" t="s">
        <v>4448</v>
      </c>
      <c r="Z436">
        <v>44090.7744444444</v>
      </c>
      <c r="AA436" t="s">
        <v>2800</v>
      </c>
    </row>
    <row r="437" customFormat="1" spans="1:27">
      <c r="A437" s="6"/>
      <c r="B437" s="6"/>
      <c r="C437" s="107" t="str">
        <f>ข้อมูลออเดอร์!AR437</f>
        <v>กรุงเทพมหานคร/ Bangkok</v>
      </c>
      <c r="D437" s="108" t="str">
        <f>ข้อมูลออเดอร์!AS437</f>
        <v>บางแค/ Bang Khae</v>
      </c>
      <c r="E437" s="109" t="str">
        <f t="shared" si="72"/>
        <v/>
      </c>
      <c r="F437" s="109" t="str">
        <f t="shared" si="73"/>
        <v/>
      </c>
      <c r="G437" s="109" t="str">
        <f t="shared" si="74"/>
        <v/>
      </c>
      <c r="H437" s="109" t="str">
        <f t="shared" si="75"/>
        <v/>
      </c>
      <c r="I437" s="109" t="str">
        <f t="shared" si="76"/>
        <v/>
      </c>
      <c r="J437" s="109" t="str">
        <f t="shared" si="77"/>
        <v/>
      </c>
      <c r="K437" s="109" t="str">
        <f t="shared" si="78"/>
        <v/>
      </c>
      <c r="L437" s="109" t="str">
        <f t="shared" si="79"/>
        <v/>
      </c>
      <c r="M437" s="110" t="str">
        <f t="shared" si="80"/>
        <v/>
      </c>
      <c r="N437" s="110" t="str">
        <f t="shared" si="81"/>
        <v/>
      </c>
      <c r="O437" s="110" t="str">
        <f t="shared" si="82"/>
        <v/>
      </c>
      <c r="P437" s="110" t="str">
        <f t="shared" si="83"/>
        <v/>
      </c>
      <c r="Q437" s="111" t="s">
        <v>4449</v>
      </c>
      <c r="R437" s="111" t="s">
        <v>4450</v>
      </c>
      <c r="S437" s="109"/>
      <c r="T437" s="109"/>
      <c r="U437" t="s">
        <v>4449</v>
      </c>
      <c r="V437" t="s">
        <v>4451</v>
      </c>
      <c r="W437" t="s">
        <v>2798</v>
      </c>
      <c r="X437" t="s">
        <v>2940</v>
      </c>
      <c r="Y437" t="s">
        <v>4452</v>
      </c>
      <c r="Z437">
        <v>44090.7744791667</v>
      </c>
      <c r="AA437" t="s">
        <v>2800</v>
      </c>
    </row>
    <row r="438" customFormat="1" spans="1:27">
      <c r="A438" s="6"/>
      <c r="B438" s="6"/>
      <c r="C438" s="107" t="str">
        <f>ข้อมูลออเดอร์!AR438</f>
        <v>กรุงเทพมหานคร/ Bangkok</v>
      </c>
      <c r="D438" s="108" t="str">
        <f>ข้อมูลออเดอร์!AS438</f>
        <v>บางแค/ Bang Khae</v>
      </c>
      <c r="E438" s="109" t="str">
        <f t="shared" si="72"/>
        <v/>
      </c>
      <c r="F438" s="109" t="str">
        <f t="shared" si="73"/>
        <v/>
      </c>
      <c r="G438" s="109" t="str">
        <f t="shared" si="74"/>
        <v/>
      </c>
      <c r="H438" s="109" t="str">
        <f t="shared" si="75"/>
        <v/>
      </c>
      <c r="I438" s="109" t="str">
        <f t="shared" si="76"/>
        <v/>
      </c>
      <c r="J438" s="109" t="str">
        <f t="shared" si="77"/>
        <v/>
      </c>
      <c r="K438" s="109" t="str">
        <f t="shared" si="78"/>
        <v/>
      </c>
      <c r="L438" s="109" t="str">
        <f t="shared" si="79"/>
        <v/>
      </c>
      <c r="M438" s="110" t="str">
        <f t="shared" si="80"/>
        <v/>
      </c>
      <c r="N438" s="110" t="str">
        <f t="shared" si="81"/>
        <v/>
      </c>
      <c r="O438" s="110" t="str">
        <f t="shared" si="82"/>
        <v/>
      </c>
      <c r="P438" s="110" t="str">
        <f t="shared" si="83"/>
        <v/>
      </c>
      <c r="Q438" s="111" t="s">
        <v>4453</v>
      </c>
      <c r="R438" s="111" t="s">
        <v>4454</v>
      </c>
      <c r="S438" s="109"/>
      <c r="T438" s="109"/>
      <c r="U438" t="s">
        <v>4453</v>
      </c>
      <c r="V438" t="s">
        <v>4455</v>
      </c>
      <c r="W438" t="s">
        <v>2798</v>
      </c>
      <c r="X438" t="s">
        <v>2940</v>
      </c>
      <c r="Y438" t="s">
        <v>4456</v>
      </c>
      <c r="Z438">
        <v>44090.7745486111</v>
      </c>
      <c r="AA438" t="s">
        <v>2800</v>
      </c>
    </row>
    <row r="439" customFormat="1" spans="1:27">
      <c r="A439" s="6"/>
      <c r="B439" s="6"/>
      <c r="C439" s="107" t="str">
        <f>ข้อมูลออเดอร์!AR439</f>
        <v>กรุงเทพมหานคร/ Bangkok</v>
      </c>
      <c r="D439" s="108" t="str">
        <f>ข้อมูลออเดอร์!AS439</f>
        <v>บางแค/ Bang Khae</v>
      </c>
      <c r="E439" s="109" t="str">
        <f t="shared" si="72"/>
        <v/>
      </c>
      <c r="F439" s="109" t="str">
        <f t="shared" si="73"/>
        <v/>
      </c>
      <c r="G439" s="109" t="str">
        <f t="shared" si="74"/>
        <v/>
      </c>
      <c r="H439" s="109" t="str">
        <f t="shared" si="75"/>
        <v/>
      </c>
      <c r="I439" s="109" t="str">
        <f t="shared" si="76"/>
        <v/>
      </c>
      <c r="J439" s="109" t="str">
        <f t="shared" si="77"/>
        <v/>
      </c>
      <c r="K439" s="109" t="str">
        <f t="shared" si="78"/>
        <v/>
      </c>
      <c r="L439" s="109" t="str">
        <f t="shared" si="79"/>
        <v/>
      </c>
      <c r="M439" s="110" t="str">
        <f t="shared" si="80"/>
        <v/>
      </c>
      <c r="N439" s="110" t="str">
        <f t="shared" si="81"/>
        <v/>
      </c>
      <c r="O439" s="110" t="str">
        <f t="shared" si="82"/>
        <v/>
      </c>
      <c r="P439" s="110" t="str">
        <f t="shared" si="83"/>
        <v/>
      </c>
      <c r="Q439" s="111" t="s">
        <v>4457</v>
      </c>
      <c r="R439" s="111" t="s">
        <v>4458</v>
      </c>
      <c r="S439" s="109"/>
      <c r="T439" s="109"/>
      <c r="U439" t="s">
        <v>4457</v>
      </c>
      <c r="V439" t="s">
        <v>4459</v>
      </c>
      <c r="W439" t="s">
        <v>2798</v>
      </c>
      <c r="X439" t="s">
        <v>1364</v>
      </c>
      <c r="Y439" t="s">
        <v>4460</v>
      </c>
      <c r="Z439">
        <v>44090.7746064815</v>
      </c>
      <c r="AA439" t="s">
        <v>2800</v>
      </c>
    </row>
    <row r="440" customFormat="1" spans="1:27">
      <c r="A440" s="6"/>
      <c r="B440" s="6"/>
      <c r="C440" s="107" t="str">
        <f>ข้อมูลออเดอร์!AR440</f>
        <v>กรุงเทพมหานคร/ Bangkok</v>
      </c>
      <c r="D440" s="108" t="str">
        <f>ข้อมูลออเดอร์!AS440</f>
        <v>บางแค/ Bang Khae</v>
      </c>
      <c r="E440" s="109" t="str">
        <f t="shared" si="72"/>
        <v/>
      </c>
      <c r="F440" s="109" t="str">
        <f t="shared" si="73"/>
        <v/>
      </c>
      <c r="G440" s="109" t="str">
        <f t="shared" si="74"/>
        <v/>
      </c>
      <c r="H440" s="109" t="str">
        <f t="shared" si="75"/>
        <v/>
      </c>
      <c r="I440" s="109" t="str">
        <f t="shared" si="76"/>
        <v/>
      </c>
      <c r="J440" s="109" t="str">
        <f t="shared" si="77"/>
        <v/>
      </c>
      <c r="K440" s="109" t="str">
        <f t="shared" si="78"/>
        <v/>
      </c>
      <c r="L440" s="109" t="str">
        <f t="shared" si="79"/>
        <v/>
      </c>
      <c r="M440" s="110" t="str">
        <f t="shared" si="80"/>
        <v/>
      </c>
      <c r="N440" s="110" t="str">
        <f t="shared" si="81"/>
        <v/>
      </c>
      <c r="O440" s="110" t="str">
        <f t="shared" si="82"/>
        <v/>
      </c>
      <c r="P440" s="110" t="str">
        <f t="shared" si="83"/>
        <v/>
      </c>
      <c r="Q440" s="111" t="s">
        <v>4461</v>
      </c>
      <c r="R440" s="111" t="s">
        <v>4462</v>
      </c>
      <c r="S440" s="109"/>
      <c r="T440" s="109"/>
      <c r="U440" t="s">
        <v>4461</v>
      </c>
      <c r="V440" t="s">
        <v>4463</v>
      </c>
      <c r="W440" t="s">
        <v>2798</v>
      </c>
      <c r="X440" t="s">
        <v>1364</v>
      </c>
      <c r="Y440" t="s">
        <v>4464</v>
      </c>
      <c r="Z440">
        <v>44090.7746643519</v>
      </c>
      <c r="AA440" t="s">
        <v>2800</v>
      </c>
    </row>
    <row r="441" customFormat="1" spans="1:27">
      <c r="A441" s="6"/>
      <c r="B441" s="6"/>
      <c r="C441" s="107" t="str">
        <f>ข้อมูลออเดอร์!AR441</f>
        <v>กรุงเทพมหานคร/ Bangkok</v>
      </c>
      <c r="D441" s="108" t="str">
        <f>ข้อมูลออเดอร์!AS441</f>
        <v>บางแค/ Bang Khae</v>
      </c>
      <c r="E441" s="109" t="str">
        <f t="shared" si="72"/>
        <v/>
      </c>
      <c r="F441" s="109" t="str">
        <f t="shared" si="73"/>
        <v/>
      </c>
      <c r="G441" s="109" t="str">
        <f t="shared" si="74"/>
        <v/>
      </c>
      <c r="H441" s="109" t="str">
        <f t="shared" si="75"/>
        <v/>
      </c>
      <c r="I441" s="109" t="str">
        <f t="shared" si="76"/>
        <v/>
      </c>
      <c r="J441" s="109" t="str">
        <f t="shared" si="77"/>
        <v/>
      </c>
      <c r="K441" s="109" t="str">
        <f t="shared" si="78"/>
        <v/>
      </c>
      <c r="L441" s="109" t="str">
        <f t="shared" si="79"/>
        <v/>
      </c>
      <c r="M441" s="110" t="str">
        <f t="shared" si="80"/>
        <v/>
      </c>
      <c r="N441" s="110" t="str">
        <f t="shared" si="81"/>
        <v/>
      </c>
      <c r="O441" s="110" t="str">
        <f t="shared" si="82"/>
        <v/>
      </c>
      <c r="P441" s="110" t="str">
        <f t="shared" si="83"/>
        <v/>
      </c>
      <c r="Q441" s="111" t="s">
        <v>4465</v>
      </c>
      <c r="R441" s="111" t="s">
        <v>1365</v>
      </c>
      <c r="S441" s="109"/>
      <c r="T441" s="109"/>
      <c r="U441" t="s">
        <v>4465</v>
      </c>
      <c r="V441" t="s">
        <v>4466</v>
      </c>
      <c r="W441" t="s">
        <v>2798</v>
      </c>
      <c r="X441" t="s">
        <v>1364</v>
      </c>
      <c r="Y441" t="s">
        <v>4467</v>
      </c>
      <c r="Z441">
        <v>45125.4980555556</v>
      </c>
      <c r="AA441" t="s">
        <v>2800</v>
      </c>
    </row>
    <row r="442" customFormat="1" spans="1:27">
      <c r="A442" s="6"/>
      <c r="B442" s="6"/>
      <c r="C442" s="107" t="str">
        <f>ข้อมูลออเดอร์!AR442</f>
        <v>กรุงเทพมหานคร/ Bangkok</v>
      </c>
      <c r="D442" s="108" t="str">
        <f>ข้อมูลออเดอร์!AS442</f>
        <v>บางแค/ Bang Khae</v>
      </c>
      <c r="E442" s="109" t="str">
        <f t="shared" si="72"/>
        <v/>
      </c>
      <c r="F442" s="109" t="str">
        <f t="shared" si="73"/>
        <v/>
      </c>
      <c r="G442" s="109" t="str">
        <f t="shared" si="74"/>
        <v/>
      </c>
      <c r="H442" s="109" t="str">
        <f t="shared" si="75"/>
        <v/>
      </c>
      <c r="I442" s="109" t="str">
        <f t="shared" si="76"/>
        <v/>
      </c>
      <c r="J442" s="109" t="str">
        <f t="shared" si="77"/>
        <v/>
      </c>
      <c r="K442" s="109" t="str">
        <f t="shared" si="78"/>
        <v/>
      </c>
      <c r="L442" s="109" t="str">
        <f t="shared" si="79"/>
        <v/>
      </c>
      <c r="M442" s="110" t="str">
        <f t="shared" si="80"/>
        <v/>
      </c>
      <c r="N442" s="110" t="str">
        <f t="shared" si="81"/>
        <v/>
      </c>
      <c r="O442" s="110" t="str">
        <f t="shared" si="82"/>
        <v/>
      </c>
      <c r="P442" s="110" t="str">
        <f t="shared" si="83"/>
        <v/>
      </c>
      <c r="Q442" s="111" t="s">
        <v>4468</v>
      </c>
      <c r="R442" s="111" t="s">
        <v>4469</v>
      </c>
      <c r="S442" s="109"/>
      <c r="T442" s="109"/>
      <c r="U442" t="s">
        <v>4468</v>
      </c>
      <c r="V442" t="s">
        <v>4470</v>
      </c>
      <c r="W442" t="s">
        <v>2798</v>
      </c>
      <c r="X442" t="s">
        <v>1364</v>
      </c>
      <c r="Y442" t="s">
        <v>4471</v>
      </c>
      <c r="Z442">
        <v>44090.7747800926</v>
      </c>
      <c r="AA442" t="s">
        <v>2800</v>
      </c>
    </row>
    <row r="443" customFormat="1" spans="1:27">
      <c r="A443" s="6"/>
      <c r="B443" s="6"/>
      <c r="C443" s="107" t="str">
        <f>ข้อมูลออเดอร์!AR443</f>
        <v>กรุงเทพมหานคร/ Bangkok</v>
      </c>
      <c r="D443" s="108" t="str">
        <f>ข้อมูลออเดอร์!AS443</f>
        <v>จอมทอง/ Chom Thong</v>
      </c>
      <c r="E443" s="109" t="str">
        <f t="shared" si="72"/>
        <v/>
      </c>
      <c r="F443" s="109" t="str">
        <f t="shared" si="73"/>
        <v/>
      </c>
      <c r="G443" s="109" t="str">
        <f t="shared" si="74"/>
        <v/>
      </c>
      <c r="H443" s="109" t="str">
        <f t="shared" si="75"/>
        <v/>
      </c>
      <c r="I443" s="109" t="str">
        <f t="shared" si="76"/>
        <v/>
      </c>
      <c r="J443" s="109" t="str">
        <f t="shared" si="77"/>
        <v/>
      </c>
      <c r="K443" s="109" t="str">
        <f t="shared" si="78"/>
        <v/>
      </c>
      <c r="L443" s="109" t="str">
        <f t="shared" si="79"/>
        <v/>
      </c>
      <c r="M443" s="110" t="str">
        <f t="shared" si="80"/>
        <v/>
      </c>
      <c r="N443" s="110" t="str">
        <f t="shared" si="81"/>
        <v/>
      </c>
      <c r="O443" s="110" t="str">
        <f t="shared" si="82"/>
        <v/>
      </c>
      <c r="P443" s="110" t="str">
        <f t="shared" si="83"/>
        <v/>
      </c>
      <c r="Q443" s="111" t="s">
        <v>4472</v>
      </c>
      <c r="R443" s="111" t="s">
        <v>4473</v>
      </c>
      <c r="S443" s="109"/>
      <c r="T443" s="109"/>
      <c r="U443" t="s">
        <v>4472</v>
      </c>
      <c r="V443" t="s">
        <v>4474</v>
      </c>
      <c r="W443" t="s">
        <v>2798</v>
      </c>
      <c r="X443" t="s">
        <v>1364</v>
      </c>
      <c r="Y443" t="s">
        <v>4475</v>
      </c>
      <c r="Z443">
        <v>44090.7748148148</v>
      </c>
      <c r="AA443" t="s">
        <v>2800</v>
      </c>
    </row>
    <row r="444" customFormat="1" spans="1:27">
      <c r="A444" s="6"/>
      <c r="B444" s="6"/>
      <c r="C444" s="107" t="str">
        <f>ข้อมูลออเดอร์!AR444</f>
        <v>กรุงเทพมหานคร/ Bangkok</v>
      </c>
      <c r="D444" s="108" t="str">
        <f>ข้อมูลออเดอร์!AS444</f>
        <v>จอมทอง/ Chom Thong</v>
      </c>
      <c r="E444" s="109" t="str">
        <f t="shared" si="72"/>
        <v/>
      </c>
      <c r="F444" s="109" t="str">
        <f t="shared" si="73"/>
        <v/>
      </c>
      <c r="G444" s="109" t="str">
        <f t="shared" si="74"/>
        <v/>
      </c>
      <c r="H444" s="109" t="str">
        <f t="shared" si="75"/>
        <v/>
      </c>
      <c r="I444" s="109" t="str">
        <f t="shared" si="76"/>
        <v/>
      </c>
      <c r="J444" s="109" t="str">
        <f t="shared" si="77"/>
        <v/>
      </c>
      <c r="K444" s="109" t="str">
        <f t="shared" si="78"/>
        <v/>
      </c>
      <c r="L444" s="109" t="str">
        <f t="shared" si="79"/>
        <v/>
      </c>
      <c r="M444" s="110" t="str">
        <f t="shared" si="80"/>
        <v/>
      </c>
      <c r="N444" s="110" t="str">
        <f t="shared" si="81"/>
        <v/>
      </c>
      <c r="O444" s="110" t="str">
        <f t="shared" si="82"/>
        <v/>
      </c>
      <c r="P444" s="110" t="str">
        <f t="shared" si="83"/>
        <v/>
      </c>
      <c r="Q444" s="111" t="s">
        <v>4476</v>
      </c>
      <c r="R444" s="111" t="s">
        <v>4477</v>
      </c>
      <c r="S444" s="109"/>
      <c r="T444" s="109"/>
      <c r="U444" t="s">
        <v>4476</v>
      </c>
      <c r="V444" t="s">
        <v>4478</v>
      </c>
      <c r="W444" t="s">
        <v>2798</v>
      </c>
      <c r="X444" t="s">
        <v>1364</v>
      </c>
      <c r="Y444" t="s">
        <v>4479</v>
      </c>
      <c r="Z444">
        <v>44090.7748842593</v>
      </c>
      <c r="AA444" t="s">
        <v>2800</v>
      </c>
    </row>
    <row r="445" customFormat="1" spans="1:27">
      <c r="A445" s="6"/>
      <c r="B445" s="6"/>
      <c r="C445" s="107" t="str">
        <f>ข้อมูลออเดอร์!AR445</f>
        <v>กรุงเทพมหานคร/ Bangkok</v>
      </c>
      <c r="D445" s="108" t="str">
        <f>ข้อมูลออเดอร์!AS445</f>
        <v>จอมทอง/ Chom Thong</v>
      </c>
      <c r="E445" s="109" t="str">
        <f t="shared" si="72"/>
        <v/>
      </c>
      <c r="F445" s="109" t="str">
        <f t="shared" si="73"/>
        <v/>
      </c>
      <c r="G445" s="109" t="str">
        <f t="shared" si="74"/>
        <v/>
      </c>
      <c r="H445" s="109" t="str">
        <f t="shared" si="75"/>
        <v/>
      </c>
      <c r="I445" s="109" t="str">
        <f t="shared" si="76"/>
        <v/>
      </c>
      <c r="J445" s="109" t="str">
        <f t="shared" si="77"/>
        <v/>
      </c>
      <c r="K445" s="109" t="str">
        <f t="shared" si="78"/>
        <v/>
      </c>
      <c r="L445" s="109" t="str">
        <f t="shared" si="79"/>
        <v/>
      </c>
      <c r="M445" s="110" t="str">
        <f t="shared" si="80"/>
        <v/>
      </c>
      <c r="N445" s="110" t="str">
        <f t="shared" si="81"/>
        <v/>
      </c>
      <c r="O445" s="110" t="str">
        <f t="shared" si="82"/>
        <v/>
      </c>
      <c r="P445" s="110" t="str">
        <f t="shared" si="83"/>
        <v/>
      </c>
      <c r="Q445" s="111" t="s">
        <v>4480</v>
      </c>
      <c r="R445" s="111" t="s">
        <v>4481</v>
      </c>
      <c r="S445" s="109"/>
      <c r="T445" s="109"/>
      <c r="U445" t="s">
        <v>4480</v>
      </c>
      <c r="V445" t="s">
        <v>4482</v>
      </c>
      <c r="W445" t="s">
        <v>2798</v>
      </c>
      <c r="X445" t="s">
        <v>1364</v>
      </c>
      <c r="Y445" t="s">
        <v>4483</v>
      </c>
      <c r="Z445">
        <v>44090.7749189815</v>
      </c>
      <c r="AA445" t="s">
        <v>2800</v>
      </c>
    </row>
    <row r="446" customFormat="1" spans="1:27">
      <c r="A446" s="6"/>
      <c r="B446" s="6"/>
      <c r="C446" s="107" t="str">
        <f>ข้อมูลออเดอร์!AR446</f>
        <v>สมุทรสงคราม/ Samut Songkhram</v>
      </c>
      <c r="D446" s="108" t="str">
        <f>ข้อมูลออเดอร์!AS446</f>
        <v>อัมพวา/ Amphawa</v>
      </c>
      <c r="E446" s="109" t="str">
        <f t="shared" si="72"/>
        <v/>
      </c>
      <c r="F446" s="109" t="str">
        <f t="shared" si="73"/>
        <v/>
      </c>
      <c r="G446" s="109" t="str">
        <f t="shared" si="74"/>
        <v/>
      </c>
      <c r="H446" s="109" t="str">
        <f t="shared" si="75"/>
        <v/>
      </c>
      <c r="I446" s="109" t="str">
        <f t="shared" si="76"/>
        <v/>
      </c>
      <c r="J446" s="109" t="str">
        <f t="shared" si="77"/>
        <v/>
      </c>
      <c r="K446" s="109" t="str">
        <f t="shared" si="78"/>
        <v/>
      </c>
      <c r="L446" s="109" t="str">
        <f t="shared" si="79"/>
        <v/>
      </c>
      <c r="M446" s="110" t="str">
        <f t="shared" si="80"/>
        <v/>
      </c>
      <c r="N446" s="110" t="str">
        <f t="shared" si="81"/>
        <v/>
      </c>
      <c r="O446" s="110" t="str">
        <f t="shared" si="82"/>
        <v/>
      </c>
      <c r="P446" s="110" t="str">
        <f t="shared" si="83"/>
        <v/>
      </c>
      <c r="Q446" s="111" t="s">
        <v>4484</v>
      </c>
      <c r="R446" s="111" t="s">
        <v>4485</v>
      </c>
      <c r="S446" s="109"/>
      <c r="T446" s="109"/>
      <c r="U446" t="s">
        <v>4484</v>
      </c>
      <c r="V446" t="s">
        <v>4486</v>
      </c>
      <c r="W446" t="s">
        <v>2798</v>
      </c>
      <c r="X446" t="s">
        <v>1364</v>
      </c>
      <c r="Y446" t="s">
        <v>4467</v>
      </c>
      <c r="Z446">
        <v>44090.7749652778</v>
      </c>
      <c r="AA446" t="s">
        <v>2800</v>
      </c>
    </row>
    <row r="447" customFormat="1" spans="1:27">
      <c r="A447" s="6"/>
      <c r="B447" s="6"/>
      <c r="C447" s="107" t="str">
        <f>ข้อมูลออเดอร์!AR447</f>
        <v>สมุทรสงคราม/ Samut Songkhram</v>
      </c>
      <c r="D447" s="108" t="str">
        <f>ข้อมูลออเดอร์!AS447</f>
        <v>อัมพวา/ Amphawa</v>
      </c>
      <c r="E447" s="109" t="str">
        <f t="shared" si="72"/>
        <v/>
      </c>
      <c r="F447" s="109" t="str">
        <f t="shared" si="73"/>
        <v/>
      </c>
      <c r="G447" s="109" t="str">
        <f t="shared" si="74"/>
        <v/>
      </c>
      <c r="H447" s="109" t="str">
        <f t="shared" si="75"/>
        <v/>
      </c>
      <c r="I447" s="109" t="str">
        <f t="shared" si="76"/>
        <v/>
      </c>
      <c r="J447" s="109" t="str">
        <f t="shared" si="77"/>
        <v/>
      </c>
      <c r="K447" s="109" t="str">
        <f t="shared" si="78"/>
        <v/>
      </c>
      <c r="L447" s="109" t="str">
        <f t="shared" si="79"/>
        <v/>
      </c>
      <c r="M447" s="110" t="str">
        <f t="shared" si="80"/>
        <v/>
      </c>
      <c r="N447" s="110" t="str">
        <f t="shared" si="81"/>
        <v/>
      </c>
      <c r="O447" s="110" t="str">
        <f t="shared" si="82"/>
        <v/>
      </c>
      <c r="P447" s="110" t="str">
        <f t="shared" si="83"/>
        <v/>
      </c>
      <c r="Q447" s="111" t="s">
        <v>4487</v>
      </c>
      <c r="R447" s="111" t="s">
        <v>4488</v>
      </c>
      <c r="S447" s="109"/>
      <c r="T447" s="109"/>
      <c r="U447" t="s">
        <v>4487</v>
      </c>
      <c r="V447" t="s">
        <v>4489</v>
      </c>
      <c r="W447" t="s">
        <v>2798</v>
      </c>
      <c r="X447" t="s">
        <v>1364</v>
      </c>
      <c r="Y447" t="s">
        <v>4490</v>
      </c>
      <c r="Z447">
        <v>44090.7750115741</v>
      </c>
      <c r="AA447" t="s">
        <v>2800</v>
      </c>
    </row>
    <row r="448" customFormat="1" spans="1:27">
      <c r="A448" s="6"/>
      <c r="B448" s="6"/>
      <c r="C448" s="107" t="str">
        <f>ข้อมูลออเดอร์!AR448</f>
        <v>สมุทรสงคราม/ Samut Songkhram</v>
      </c>
      <c r="D448" s="108" t="str">
        <f>ข้อมูลออเดอร์!AS448</f>
        <v>อัมพวา/ Amphawa</v>
      </c>
      <c r="E448" s="109" t="str">
        <f t="shared" si="72"/>
        <v/>
      </c>
      <c r="F448" s="109" t="str">
        <f t="shared" si="73"/>
        <v/>
      </c>
      <c r="G448" s="109" t="str">
        <f t="shared" si="74"/>
        <v/>
      </c>
      <c r="H448" s="109" t="str">
        <f t="shared" si="75"/>
        <v/>
      </c>
      <c r="I448" s="109" t="str">
        <f t="shared" si="76"/>
        <v/>
      </c>
      <c r="J448" s="109" t="str">
        <f t="shared" si="77"/>
        <v/>
      </c>
      <c r="K448" s="109" t="str">
        <f t="shared" si="78"/>
        <v/>
      </c>
      <c r="L448" s="109" t="str">
        <f t="shared" si="79"/>
        <v/>
      </c>
      <c r="M448" s="110" t="str">
        <f t="shared" si="80"/>
        <v/>
      </c>
      <c r="N448" s="110" t="str">
        <f t="shared" si="81"/>
        <v/>
      </c>
      <c r="O448" s="110" t="str">
        <f t="shared" si="82"/>
        <v/>
      </c>
      <c r="P448" s="110" t="str">
        <f t="shared" si="83"/>
        <v/>
      </c>
      <c r="Q448" s="111" t="s">
        <v>4491</v>
      </c>
      <c r="R448" s="111" t="s">
        <v>4492</v>
      </c>
      <c r="S448" s="109"/>
      <c r="T448" s="109"/>
      <c r="U448" t="s">
        <v>4491</v>
      </c>
      <c r="V448" t="s">
        <v>4493</v>
      </c>
      <c r="W448" t="s">
        <v>2798</v>
      </c>
      <c r="X448" t="s">
        <v>1364</v>
      </c>
      <c r="Y448" t="s">
        <v>4494</v>
      </c>
      <c r="Z448">
        <v>44090.7750462963</v>
      </c>
      <c r="AA448" t="s">
        <v>2800</v>
      </c>
    </row>
    <row r="449" customFormat="1" spans="1:27">
      <c r="A449" s="6"/>
      <c r="B449" s="6"/>
      <c r="C449" s="107" t="str">
        <f>ข้อมูลออเดอร์!AR449</f>
        <v>ขอนแก่น/ Khon Kaen</v>
      </c>
      <c r="D449" s="108" t="str">
        <f>ข้อมูลออเดอร์!AS449</f>
        <v>เมืองขอนแก่น/ Mueang Khon Kaen</v>
      </c>
      <c r="E449" s="109" t="str">
        <f t="shared" si="72"/>
        <v/>
      </c>
      <c r="F449" s="109" t="str">
        <f t="shared" si="73"/>
        <v/>
      </c>
      <c r="G449" s="109" t="str">
        <f t="shared" si="74"/>
        <v/>
      </c>
      <c r="H449" s="109" t="str">
        <f t="shared" si="75"/>
        <v/>
      </c>
      <c r="I449" s="109" t="str">
        <f t="shared" si="76"/>
        <v/>
      </c>
      <c r="J449" s="109" t="str">
        <f t="shared" si="77"/>
        <v/>
      </c>
      <c r="K449" s="109" t="str">
        <f t="shared" si="78"/>
        <v/>
      </c>
      <c r="L449" s="109" t="str">
        <f t="shared" si="79"/>
        <v/>
      </c>
      <c r="M449" s="110" t="str">
        <f t="shared" si="80"/>
        <v/>
      </c>
      <c r="N449" s="110" t="str">
        <f t="shared" si="81"/>
        <v/>
      </c>
      <c r="O449" s="110" t="str">
        <f t="shared" si="82"/>
        <v/>
      </c>
      <c r="P449" s="110" t="str">
        <f t="shared" si="83"/>
        <v/>
      </c>
      <c r="Q449" s="111" t="s">
        <v>4495</v>
      </c>
      <c r="R449" s="111" t="s">
        <v>4496</v>
      </c>
      <c r="S449" s="109"/>
      <c r="T449" s="109"/>
      <c r="U449" t="s">
        <v>4495</v>
      </c>
      <c r="V449" t="s">
        <v>4497</v>
      </c>
      <c r="W449" t="s">
        <v>2798</v>
      </c>
      <c r="X449" t="s">
        <v>1364</v>
      </c>
      <c r="Y449" t="s">
        <v>4498</v>
      </c>
      <c r="Z449">
        <v>44090.7750925926</v>
      </c>
      <c r="AA449" t="s">
        <v>2800</v>
      </c>
    </row>
    <row r="450" customFormat="1" spans="1:27">
      <c r="A450" s="6"/>
      <c r="B450" s="6"/>
      <c r="C450" s="107" t="str">
        <f>ข้อมูลออเดอร์!AR450</f>
        <v>ขอนแก่น/ Khon Kaen</v>
      </c>
      <c r="D450" s="108" t="str">
        <f>ข้อมูลออเดอร์!AS450</f>
        <v>เมืองขอนแก่น/ Mueang Khon Kaen</v>
      </c>
      <c r="E450" s="109" t="str">
        <f t="shared" ref="E450:E513" si="84">SUBSTITUTE(A450,"กทม.","กรุงเทพมหานคร")</f>
        <v/>
      </c>
      <c r="F450" s="109" t="str">
        <f t="shared" ref="F450:F513" si="85">SUBSTITUTE(E450,"กทม","กรุงเทพมหานคร")</f>
        <v/>
      </c>
      <c r="G450" s="109" t="str">
        <f t="shared" ref="G450:G513" si="86">SUBSTITUTE(F450,"กรุงเทพฯ","กรุงเทพ")</f>
        <v/>
      </c>
      <c r="H450" s="109" t="str">
        <f t="shared" ref="H450:H513" si="87">SUBSTITUTE(G450,"bkk","กรุงเทพมหานคร")</f>
        <v/>
      </c>
      <c r="I450" s="109" t="str">
        <f t="shared" ref="I450:I513" si="88">SUBSTITUTE(H450,"Bangkok","กรุงเทพมหานคร")</f>
        <v/>
      </c>
      <c r="J450" s="109" t="str">
        <f t="shared" ref="J450:J513" si="89">SUBSTITUTE(I450,"จ.","")</f>
        <v/>
      </c>
      <c r="K450" s="109" t="str">
        <f t="shared" ref="K450:K513" si="90">SUBSTITUTE(J450,"จังหวัด","")</f>
        <v/>
      </c>
      <c r="L450" s="109" t="str">
        <f t="shared" ref="L450:L513" si="91">IF(K450="กรุงเทพ","กรุงเทพมหานคร",K450)</f>
        <v/>
      </c>
      <c r="M450" s="110" t="str">
        <f t="shared" ref="M450:M513" si="92">SUBSTITUTE(B450,"เขต","")</f>
        <v/>
      </c>
      <c r="N450" s="110" t="str">
        <f t="shared" ref="N450:N513" si="93">SUBSTITUTE(M450,"อ.","")</f>
        <v/>
      </c>
      <c r="O450" s="110" t="str">
        <f t="shared" ref="O450:O513" si="94">SUBSTITUTE(N450,"อำเภอ","")</f>
        <v/>
      </c>
      <c r="P450" s="110" t="str">
        <f t="shared" ref="P450:P513" si="95">IF(O450="เมือง",O450&amp;L450,O450)</f>
        <v/>
      </c>
      <c r="Q450" s="111" t="s">
        <v>4499</v>
      </c>
      <c r="R450" s="111" t="s">
        <v>4500</v>
      </c>
      <c r="S450" s="109"/>
      <c r="T450" s="109"/>
      <c r="U450" t="s">
        <v>4499</v>
      </c>
      <c r="V450" t="s">
        <v>4501</v>
      </c>
      <c r="W450" t="s">
        <v>2798</v>
      </c>
      <c r="X450" t="s">
        <v>1142</v>
      </c>
      <c r="Y450" t="s">
        <v>4502</v>
      </c>
      <c r="Z450">
        <v>44090.775150463</v>
      </c>
      <c r="AA450" t="s">
        <v>2800</v>
      </c>
    </row>
    <row r="451" customFormat="1" spans="1:27">
      <c r="A451" s="6"/>
      <c r="B451" s="6"/>
      <c r="C451" s="107" t="str">
        <f>ข้อมูลออเดอร์!AR451</f>
        <v>ขอนแก่น/ Khon Kaen</v>
      </c>
      <c r="D451" s="108" t="str">
        <f>ข้อมูลออเดอร์!AS451</f>
        <v>เมืองขอนแก่น/ Mueang Khon Kaen</v>
      </c>
      <c r="E451" s="109" t="str">
        <f t="shared" si="84"/>
        <v/>
      </c>
      <c r="F451" s="109" t="str">
        <f t="shared" si="85"/>
        <v/>
      </c>
      <c r="G451" s="109" t="str">
        <f t="shared" si="86"/>
        <v/>
      </c>
      <c r="H451" s="109" t="str">
        <f t="shared" si="87"/>
        <v/>
      </c>
      <c r="I451" s="109" t="str">
        <f t="shared" si="88"/>
        <v/>
      </c>
      <c r="J451" s="109" t="str">
        <f t="shared" si="89"/>
        <v/>
      </c>
      <c r="K451" s="109" t="str">
        <f t="shared" si="90"/>
        <v/>
      </c>
      <c r="L451" s="109" t="str">
        <f t="shared" si="91"/>
        <v/>
      </c>
      <c r="M451" s="110" t="str">
        <f t="shared" si="92"/>
        <v/>
      </c>
      <c r="N451" s="110" t="str">
        <f t="shared" si="93"/>
        <v/>
      </c>
      <c r="O451" s="110" t="str">
        <f t="shared" si="94"/>
        <v/>
      </c>
      <c r="P451" s="110" t="str">
        <f t="shared" si="95"/>
        <v/>
      </c>
      <c r="Q451" s="111" t="s">
        <v>4503</v>
      </c>
      <c r="R451" s="111" t="s">
        <v>4504</v>
      </c>
      <c r="S451" s="109"/>
      <c r="T451" s="109"/>
      <c r="U451" t="s">
        <v>4503</v>
      </c>
      <c r="V451" t="s">
        <v>4505</v>
      </c>
      <c r="W451" t="s">
        <v>2798</v>
      </c>
      <c r="X451" t="s">
        <v>1142</v>
      </c>
      <c r="Y451" t="s">
        <v>4506</v>
      </c>
      <c r="Z451">
        <v>44090.7751851852</v>
      </c>
      <c r="AA451" t="s">
        <v>2800</v>
      </c>
    </row>
    <row r="452" customFormat="1" spans="1:27">
      <c r="A452" s="6"/>
      <c r="B452" s="6"/>
      <c r="C452" s="107" t="str">
        <f>ข้อมูลออเดอร์!AR452</f>
        <v>ขอนแก่น/ Khon Kaen</v>
      </c>
      <c r="D452" s="108" t="str">
        <f>ข้อมูลออเดอร์!AS452</f>
        <v>เมืองขอนแก่น/ Mueang Khon Kaen</v>
      </c>
      <c r="E452" s="109" t="str">
        <f t="shared" si="84"/>
        <v/>
      </c>
      <c r="F452" s="109" t="str">
        <f t="shared" si="85"/>
        <v/>
      </c>
      <c r="G452" s="109" t="str">
        <f t="shared" si="86"/>
        <v/>
      </c>
      <c r="H452" s="109" t="str">
        <f t="shared" si="87"/>
        <v/>
      </c>
      <c r="I452" s="109" t="str">
        <f t="shared" si="88"/>
        <v/>
      </c>
      <c r="J452" s="109" t="str">
        <f t="shared" si="89"/>
        <v/>
      </c>
      <c r="K452" s="109" t="str">
        <f t="shared" si="90"/>
        <v/>
      </c>
      <c r="L452" s="109" t="str">
        <f t="shared" si="91"/>
        <v/>
      </c>
      <c r="M452" s="110" t="str">
        <f t="shared" si="92"/>
        <v/>
      </c>
      <c r="N452" s="110" t="str">
        <f t="shared" si="93"/>
        <v/>
      </c>
      <c r="O452" s="110" t="str">
        <f t="shared" si="94"/>
        <v/>
      </c>
      <c r="P452" s="110" t="str">
        <f t="shared" si="95"/>
        <v/>
      </c>
      <c r="Q452" s="111" t="s">
        <v>4507</v>
      </c>
      <c r="R452" s="111" t="s">
        <v>4508</v>
      </c>
      <c r="S452" s="109"/>
      <c r="T452" s="109"/>
      <c r="U452" t="s">
        <v>4507</v>
      </c>
      <c r="V452" t="s">
        <v>4509</v>
      </c>
      <c r="W452" t="s">
        <v>2798</v>
      </c>
      <c r="X452" t="s">
        <v>1142</v>
      </c>
      <c r="Y452" t="s">
        <v>4510</v>
      </c>
      <c r="Z452">
        <v>44090.7752430556</v>
      </c>
      <c r="AA452" t="s">
        <v>2800</v>
      </c>
    </row>
    <row r="453" customFormat="1" spans="1:27">
      <c r="A453" s="6"/>
      <c r="B453" s="6"/>
      <c r="C453" s="107" t="str">
        <f>ข้อมูลออเดอร์!AR453</f>
        <v>ขอนแก่น/ Khon Kaen</v>
      </c>
      <c r="D453" s="108" t="str">
        <f>ข้อมูลออเดอร์!AS453</f>
        <v>เมืองขอนแก่น/ Mueang Khon Kaen</v>
      </c>
      <c r="E453" s="109" t="str">
        <f t="shared" si="84"/>
        <v/>
      </c>
      <c r="F453" s="109" t="str">
        <f t="shared" si="85"/>
        <v/>
      </c>
      <c r="G453" s="109" t="str">
        <f t="shared" si="86"/>
        <v/>
      </c>
      <c r="H453" s="109" t="str">
        <f t="shared" si="87"/>
        <v/>
      </c>
      <c r="I453" s="109" t="str">
        <f t="shared" si="88"/>
        <v/>
      </c>
      <c r="J453" s="109" t="str">
        <f t="shared" si="89"/>
        <v/>
      </c>
      <c r="K453" s="109" t="str">
        <f t="shared" si="90"/>
        <v/>
      </c>
      <c r="L453" s="109" t="str">
        <f t="shared" si="91"/>
        <v/>
      </c>
      <c r="M453" s="110" t="str">
        <f t="shared" si="92"/>
        <v/>
      </c>
      <c r="N453" s="110" t="str">
        <f t="shared" si="93"/>
        <v/>
      </c>
      <c r="O453" s="110" t="str">
        <f t="shared" si="94"/>
        <v/>
      </c>
      <c r="P453" s="110" t="str">
        <f t="shared" si="95"/>
        <v/>
      </c>
      <c r="Q453" s="111" t="s">
        <v>4511</v>
      </c>
      <c r="R453" s="111" t="s">
        <v>4512</v>
      </c>
      <c r="S453" s="109"/>
      <c r="T453" s="109"/>
      <c r="U453" t="s">
        <v>4511</v>
      </c>
      <c r="V453" t="s">
        <v>4513</v>
      </c>
      <c r="W453" t="s">
        <v>2798</v>
      </c>
      <c r="X453" t="s">
        <v>1142</v>
      </c>
      <c r="Y453" t="s">
        <v>4514</v>
      </c>
      <c r="Z453">
        <v>44090.7753125</v>
      </c>
      <c r="AA453" t="s">
        <v>2800</v>
      </c>
    </row>
    <row r="454" customFormat="1" spans="1:27">
      <c r="A454" s="6"/>
      <c r="B454" s="6"/>
      <c r="C454" s="107" t="str">
        <f>ข้อมูลออเดอร์!AR454</f>
        <v>ขอนแก่น/ Khon Kaen</v>
      </c>
      <c r="D454" s="108" t="str">
        <f>ข้อมูลออเดอร์!AS454</f>
        <v>เมืองขอนแก่น/ Mueang Khon Kaen</v>
      </c>
      <c r="E454" s="109" t="str">
        <f t="shared" si="84"/>
        <v/>
      </c>
      <c r="F454" s="109" t="str">
        <f t="shared" si="85"/>
        <v/>
      </c>
      <c r="G454" s="109" t="str">
        <f t="shared" si="86"/>
        <v/>
      </c>
      <c r="H454" s="109" t="str">
        <f t="shared" si="87"/>
        <v/>
      </c>
      <c r="I454" s="109" t="str">
        <f t="shared" si="88"/>
        <v/>
      </c>
      <c r="J454" s="109" t="str">
        <f t="shared" si="89"/>
        <v/>
      </c>
      <c r="K454" s="109" t="str">
        <f t="shared" si="90"/>
        <v/>
      </c>
      <c r="L454" s="109" t="str">
        <f t="shared" si="91"/>
        <v/>
      </c>
      <c r="M454" s="110" t="str">
        <f t="shared" si="92"/>
        <v/>
      </c>
      <c r="N454" s="110" t="str">
        <f t="shared" si="93"/>
        <v/>
      </c>
      <c r="O454" s="110" t="str">
        <f t="shared" si="94"/>
        <v/>
      </c>
      <c r="P454" s="110" t="str">
        <f t="shared" si="95"/>
        <v/>
      </c>
      <c r="Q454" s="111" t="s">
        <v>4515</v>
      </c>
      <c r="R454" s="111" t="s">
        <v>4516</v>
      </c>
      <c r="S454" s="109"/>
      <c r="T454" s="109"/>
      <c r="U454" t="s">
        <v>4515</v>
      </c>
      <c r="V454" t="s">
        <v>4517</v>
      </c>
      <c r="W454" t="s">
        <v>2798</v>
      </c>
      <c r="X454" t="s">
        <v>1142</v>
      </c>
      <c r="Y454" t="s">
        <v>4518</v>
      </c>
      <c r="Z454">
        <v>44090.7753703704</v>
      </c>
      <c r="AA454" t="s">
        <v>2800</v>
      </c>
    </row>
    <row r="455" customFormat="1" spans="1:27">
      <c r="A455" s="6"/>
      <c r="B455" s="6"/>
      <c r="C455" s="107" t="str">
        <f>ข้อมูลออเดอร์!AR455</f>
        <v>กรุงเทพมหานคร/ Bangkok</v>
      </c>
      <c r="D455" s="108" t="str">
        <f>ข้อมูลออเดอร์!AS455</f>
        <v>บางซื่อ/ Bang Sue</v>
      </c>
      <c r="E455" s="109" t="str">
        <f t="shared" si="84"/>
        <v/>
      </c>
      <c r="F455" s="109" t="str">
        <f t="shared" si="85"/>
        <v/>
      </c>
      <c r="G455" s="109" t="str">
        <f t="shared" si="86"/>
        <v/>
      </c>
      <c r="H455" s="109" t="str">
        <f t="shared" si="87"/>
        <v/>
      </c>
      <c r="I455" s="109" t="str">
        <f t="shared" si="88"/>
        <v/>
      </c>
      <c r="J455" s="109" t="str">
        <f t="shared" si="89"/>
        <v/>
      </c>
      <c r="K455" s="109" t="str">
        <f t="shared" si="90"/>
        <v/>
      </c>
      <c r="L455" s="109" t="str">
        <f t="shared" si="91"/>
        <v/>
      </c>
      <c r="M455" s="110" t="str">
        <f t="shared" si="92"/>
        <v/>
      </c>
      <c r="N455" s="110" t="str">
        <f t="shared" si="93"/>
        <v/>
      </c>
      <c r="O455" s="110" t="str">
        <f t="shared" si="94"/>
        <v/>
      </c>
      <c r="P455" s="110" t="str">
        <f t="shared" si="95"/>
        <v/>
      </c>
      <c r="Q455" s="111" t="s">
        <v>4519</v>
      </c>
      <c r="R455" s="111" t="s">
        <v>4520</v>
      </c>
      <c r="S455" s="109"/>
      <c r="T455" s="109"/>
      <c r="U455" t="s">
        <v>4519</v>
      </c>
      <c r="V455" t="s">
        <v>4521</v>
      </c>
      <c r="W455" t="s">
        <v>2798</v>
      </c>
      <c r="X455" t="s">
        <v>1142</v>
      </c>
      <c r="Y455" t="s">
        <v>4522</v>
      </c>
      <c r="Z455">
        <v>44090.7754166667</v>
      </c>
      <c r="AA455" t="s">
        <v>2800</v>
      </c>
    </row>
    <row r="456" customFormat="1" spans="1:27">
      <c r="A456" s="6"/>
      <c r="B456" s="6"/>
      <c r="C456" s="107" t="str">
        <f>ข้อมูลออเดอร์!AR456</f>
        <v>กรุงเทพมหานคร/ Bangkok</v>
      </c>
      <c r="D456" s="108" t="str">
        <f>ข้อมูลออเดอร์!AS456</f>
        <v>บางซื่อ/ Bang Sue</v>
      </c>
      <c r="E456" s="109" t="str">
        <f t="shared" si="84"/>
        <v/>
      </c>
      <c r="F456" s="109" t="str">
        <f t="shared" si="85"/>
        <v/>
      </c>
      <c r="G456" s="109" t="str">
        <f t="shared" si="86"/>
        <v/>
      </c>
      <c r="H456" s="109" t="str">
        <f t="shared" si="87"/>
        <v/>
      </c>
      <c r="I456" s="109" t="str">
        <f t="shared" si="88"/>
        <v/>
      </c>
      <c r="J456" s="109" t="str">
        <f t="shared" si="89"/>
        <v/>
      </c>
      <c r="K456" s="109" t="str">
        <f t="shared" si="90"/>
        <v/>
      </c>
      <c r="L456" s="109" t="str">
        <f t="shared" si="91"/>
        <v/>
      </c>
      <c r="M456" s="110" t="str">
        <f t="shared" si="92"/>
        <v/>
      </c>
      <c r="N456" s="110" t="str">
        <f t="shared" si="93"/>
        <v/>
      </c>
      <c r="O456" s="110" t="str">
        <f t="shared" si="94"/>
        <v/>
      </c>
      <c r="P456" s="110" t="str">
        <f t="shared" si="95"/>
        <v/>
      </c>
      <c r="Q456" s="111" t="s">
        <v>4523</v>
      </c>
      <c r="R456" s="111" t="s">
        <v>4524</v>
      </c>
      <c r="S456" s="109"/>
      <c r="T456" s="109"/>
      <c r="U456" t="s">
        <v>4523</v>
      </c>
      <c r="V456" t="s">
        <v>4525</v>
      </c>
      <c r="W456" t="s">
        <v>2798</v>
      </c>
      <c r="X456" t="s">
        <v>1142</v>
      </c>
      <c r="Y456" t="s">
        <v>4526</v>
      </c>
      <c r="Z456">
        <v>44090.7754513889</v>
      </c>
      <c r="AA456" t="s">
        <v>2800</v>
      </c>
    </row>
    <row r="457" customFormat="1" spans="1:27">
      <c r="A457" s="6"/>
      <c r="B457" s="6"/>
      <c r="C457" s="107" t="str">
        <f>ข้อมูลออเดอร์!AR457</f>
        <v>กรุงเทพมหานคร/ Bangkok</v>
      </c>
      <c r="D457" s="108" t="str">
        <f>ข้อมูลออเดอร์!AS457</f>
        <v>บางซื่อ/ Bang Sue</v>
      </c>
      <c r="E457" s="109" t="str">
        <f t="shared" si="84"/>
        <v/>
      </c>
      <c r="F457" s="109" t="str">
        <f t="shared" si="85"/>
        <v/>
      </c>
      <c r="G457" s="109" t="str">
        <f t="shared" si="86"/>
        <v/>
      </c>
      <c r="H457" s="109" t="str">
        <f t="shared" si="87"/>
        <v/>
      </c>
      <c r="I457" s="109" t="str">
        <f t="shared" si="88"/>
        <v/>
      </c>
      <c r="J457" s="109" t="str">
        <f t="shared" si="89"/>
        <v/>
      </c>
      <c r="K457" s="109" t="str">
        <f t="shared" si="90"/>
        <v/>
      </c>
      <c r="L457" s="109" t="str">
        <f t="shared" si="91"/>
        <v/>
      </c>
      <c r="M457" s="110" t="str">
        <f t="shared" si="92"/>
        <v/>
      </c>
      <c r="N457" s="110" t="str">
        <f t="shared" si="93"/>
        <v/>
      </c>
      <c r="O457" s="110" t="str">
        <f t="shared" si="94"/>
        <v/>
      </c>
      <c r="P457" s="110" t="str">
        <f t="shared" si="95"/>
        <v/>
      </c>
      <c r="Q457" s="111" t="s">
        <v>4527</v>
      </c>
      <c r="R457" s="111" t="s">
        <v>1143</v>
      </c>
      <c r="S457" s="109"/>
      <c r="T457" s="109"/>
      <c r="U457" t="s">
        <v>4527</v>
      </c>
      <c r="V457" t="s">
        <v>4528</v>
      </c>
      <c r="W457" t="s">
        <v>2798</v>
      </c>
      <c r="X457" t="s">
        <v>1142</v>
      </c>
      <c r="Y457" t="s">
        <v>4529</v>
      </c>
      <c r="Z457">
        <v>45125.4969560185</v>
      </c>
      <c r="AA457" t="s">
        <v>2800</v>
      </c>
    </row>
    <row r="458" customFormat="1" spans="1:27">
      <c r="A458" s="6"/>
      <c r="B458" s="6"/>
      <c r="C458" s="107" t="str">
        <f>ข้อมูลออเดอร์!AR458</f>
        <v>ชัยภูมิ/ Chaiyaphum</v>
      </c>
      <c r="D458" s="108" t="str">
        <f>ข้อมูลออเดอร์!AS458</f>
        <v>แก้งคร้อ/ Kaeng Khro</v>
      </c>
      <c r="E458" s="109" t="str">
        <f t="shared" si="84"/>
        <v/>
      </c>
      <c r="F458" s="109" t="str">
        <f t="shared" si="85"/>
        <v/>
      </c>
      <c r="G458" s="109" t="str">
        <f t="shared" si="86"/>
        <v/>
      </c>
      <c r="H458" s="109" t="str">
        <f t="shared" si="87"/>
        <v/>
      </c>
      <c r="I458" s="109" t="str">
        <f t="shared" si="88"/>
        <v/>
      </c>
      <c r="J458" s="109" t="str">
        <f t="shared" si="89"/>
        <v/>
      </c>
      <c r="K458" s="109" t="str">
        <f t="shared" si="90"/>
        <v/>
      </c>
      <c r="L458" s="109" t="str">
        <f t="shared" si="91"/>
        <v/>
      </c>
      <c r="M458" s="110" t="str">
        <f t="shared" si="92"/>
        <v/>
      </c>
      <c r="N458" s="110" t="str">
        <f t="shared" si="93"/>
        <v/>
      </c>
      <c r="O458" s="110" t="str">
        <f t="shared" si="94"/>
        <v/>
      </c>
      <c r="P458" s="110" t="str">
        <f t="shared" si="95"/>
        <v/>
      </c>
      <c r="Q458" s="111" t="s">
        <v>4530</v>
      </c>
      <c r="R458" s="111" t="s">
        <v>4531</v>
      </c>
      <c r="S458" s="109"/>
      <c r="T458" s="109"/>
      <c r="U458" t="s">
        <v>4530</v>
      </c>
      <c r="V458" t="s">
        <v>4532</v>
      </c>
      <c r="W458" t="s">
        <v>2798</v>
      </c>
      <c r="X458" t="s">
        <v>1142</v>
      </c>
      <c r="Y458" t="s">
        <v>4533</v>
      </c>
      <c r="Z458">
        <v>44090.7755555556</v>
      </c>
      <c r="AA458" t="s">
        <v>2800</v>
      </c>
    </row>
    <row r="459" customFormat="1" spans="1:27">
      <c r="A459" s="6"/>
      <c r="B459" s="6"/>
      <c r="C459" s="107" t="str">
        <f>ข้อมูลออเดอร์!AR459</f>
        <v>ชัยภูมิ/ Chaiyaphum</v>
      </c>
      <c r="D459" s="108" t="str">
        <f>ข้อมูลออเดอร์!AS459</f>
        <v>แก้งคร้อ/ Kaeng Khro</v>
      </c>
      <c r="E459" s="109" t="str">
        <f t="shared" si="84"/>
        <v/>
      </c>
      <c r="F459" s="109" t="str">
        <f t="shared" si="85"/>
        <v/>
      </c>
      <c r="G459" s="109" t="str">
        <f t="shared" si="86"/>
        <v/>
      </c>
      <c r="H459" s="109" t="str">
        <f t="shared" si="87"/>
        <v/>
      </c>
      <c r="I459" s="109" t="str">
        <f t="shared" si="88"/>
        <v/>
      </c>
      <c r="J459" s="109" t="str">
        <f t="shared" si="89"/>
        <v/>
      </c>
      <c r="K459" s="109" t="str">
        <f t="shared" si="90"/>
        <v/>
      </c>
      <c r="L459" s="109" t="str">
        <f t="shared" si="91"/>
        <v/>
      </c>
      <c r="M459" s="110" t="str">
        <f t="shared" si="92"/>
        <v/>
      </c>
      <c r="N459" s="110" t="str">
        <f t="shared" si="93"/>
        <v/>
      </c>
      <c r="O459" s="110" t="str">
        <f t="shared" si="94"/>
        <v/>
      </c>
      <c r="P459" s="110" t="str">
        <f t="shared" si="95"/>
        <v/>
      </c>
      <c r="Q459" s="111" t="s">
        <v>4534</v>
      </c>
      <c r="R459" s="111" t="s">
        <v>4535</v>
      </c>
      <c r="S459" s="109"/>
      <c r="T459" s="109"/>
      <c r="U459" t="s">
        <v>4534</v>
      </c>
      <c r="V459" t="s">
        <v>4536</v>
      </c>
      <c r="W459" t="s">
        <v>2798</v>
      </c>
      <c r="X459" t="s">
        <v>1142</v>
      </c>
      <c r="Y459" t="s">
        <v>4537</v>
      </c>
      <c r="Z459">
        <v>44090.775625</v>
      </c>
      <c r="AA459" t="s">
        <v>2800</v>
      </c>
    </row>
    <row r="460" customFormat="1" spans="1:27">
      <c r="A460" s="6"/>
      <c r="B460" s="6"/>
      <c r="C460" s="107" t="str">
        <f>ข้อมูลออเดอร์!AR460</f>
        <v>ชัยภูมิ/ Chaiyaphum</v>
      </c>
      <c r="D460" s="108" t="str">
        <f>ข้อมูลออเดอร์!AS460</f>
        <v>แก้งคร้อ/ Kaeng Khro</v>
      </c>
      <c r="E460" s="109" t="str">
        <f t="shared" si="84"/>
        <v/>
      </c>
      <c r="F460" s="109" t="str">
        <f t="shared" si="85"/>
        <v/>
      </c>
      <c r="G460" s="109" t="str">
        <f t="shared" si="86"/>
        <v/>
      </c>
      <c r="H460" s="109" t="str">
        <f t="shared" si="87"/>
        <v/>
      </c>
      <c r="I460" s="109" t="str">
        <f t="shared" si="88"/>
        <v/>
      </c>
      <c r="J460" s="109" t="str">
        <f t="shared" si="89"/>
        <v/>
      </c>
      <c r="K460" s="109" t="str">
        <f t="shared" si="90"/>
        <v/>
      </c>
      <c r="L460" s="109" t="str">
        <f t="shared" si="91"/>
        <v/>
      </c>
      <c r="M460" s="110" t="str">
        <f t="shared" si="92"/>
        <v/>
      </c>
      <c r="N460" s="110" t="str">
        <f t="shared" si="93"/>
        <v/>
      </c>
      <c r="O460" s="110" t="str">
        <f t="shared" si="94"/>
        <v/>
      </c>
      <c r="P460" s="110" t="str">
        <f t="shared" si="95"/>
        <v/>
      </c>
      <c r="Q460" s="111" t="s">
        <v>4538</v>
      </c>
      <c r="R460" s="111" t="s">
        <v>4539</v>
      </c>
      <c r="S460" s="109"/>
      <c r="T460" s="109"/>
      <c r="U460" t="s">
        <v>4538</v>
      </c>
      <c r="V460" t="s">
        <v>4540</v>
      </c>
      <c r="W460" t="s">
        <v>2798</v>
      </c>
      <c r="X460" t="s">
        <v>1142</v>
      </c>
      <c r="Y460" t="s">
        <v>4541</v>
      </c>
      <c r="Z460">
        <v>44090.7756597222</v>
      </c>
      <c r="AA460" t="s">
        <v>2800</v>
      </c>
    </row>
    <row r="461" customFormat="1" spans="1:27">
      <c r="A461" s="6"/>
      <c r="B461" s="6"/>
      <c r="C461" s="107" t="str">
        <f>ข้อมูลออเดอร์!AR461</f>
        <v>นนทบุรี/ Nonthaburi</v>
      </c>
      <c r="D461" s="108" t="str">
        <f>ข้อมูลออเดอร์!AS461</f>
        <v>ปากเกร็ด/ Pak Kret</v>
      </c>
      <c r="E461" s="109" t="str">
        <f t="shared" si="84"/>
        <v/>
      </c>
      <c r="F461" s="109" t="str">
        <f t="shared" si="85"/>
        <v/>
      </c>
      <c r="G461" s="109" t="str">
        <f t="shared" si="86"/>
        <v/>
      </c>
      <c r="H461" s="109" t="str">
        <f t="shared" si="87"/>
        <v/>
      </c>
      <c r="I461" s="109" t="str">
        <f t="shared" si="88"/>
        <v/>
      </c>
      <c r="J461" s="109" t="str">
        <f t="shared" si="89"/>
        <v/>
      </c>
      <c r="K461" s="109" t="str">
        <f t="shared" si="90"/>
        <v/>
      </c>
      <c r="L461" s="109" t="str">
        <f t="shared" si="91"/>
        <v/>
      </c>
      <c r="M461" s="110" t="str">
        <f t="shared" si="92"/>
        <v/>
      </c>
      <c r="N461" s="110" t="str">
        <f t="shared" si="93"/>
        <v/>
      </c>
      <c r="O461" s="110" t="str">
        <f t="shared" si="94"/>
        <v/>
      </c>
      <c r="P461" s="110" t="str">
        <f t="shared" si="95"/>
        <v/>
      </c>
      <c r="Q461" s="111" t="s">
        <v>4542</v>
      </c>
      <c r="R461" s="111" t="s">
        <v>4543</v>
      </c>
      <c r="S461" s="109"/>
      <c r="T461" s="109"/>
      <c r="U461" t="s">
        <v>4542</v>
      </c>
      <c r="V461" t="s">
        <v>4544</v>
      </c>
      <c r="W461" t="s">
        <v>2798</v>
      </c>
      <c r="X461" t="s">
        <v>1142</v>
      </c>
      <c r="Y461" t="s">
        <v>4545</v>
      </c>
      <c r="Z461">
        <v>44090.7757060185</v>
      </c>
      <c r="AA461" t="s">
        <v>2800</v>
      </c>
    </row>
    <row r="462" customFormat="1" spans="1:27">
      <c r="A462" s="6"/>
      <c r="B462" s="6"/>
      <c r="C462" s="107" t="str">
        <f>ข้อมูลออเดอร์!AR462</f>
        <v>นนทบุรี/ Nonthaburi</v>
      </c>
      <c r="D462" s="108" t="str">
        <f>ข้อมูลออเดอร์!AS462</f>
        <v>ปากเกร็ด/ Pak Kret</v>
      </c>
      <c r="E462" s="109" t="str">
        <f t="shared" si="84"/>
        <v/>
      </c>
      <c r="F462" s="109" t="str">
        <f t="shared" si="85"/>
        <v/>
      </c>
      <c r="G462" s="109" t="str">
        <f t="shared" si="86"/>
        <v/>
      </c>
      <c r="H462" s="109" t="str">
        <f t="shared" si="87"/>
        <v/>
      </c>
      <c r="I462" s="109" t="str">
        <f t="shared" si="88"/>
        <v/>
      </c>
      <c r="J462" s="109" t="str">
        <f t="shared" si="89"/>
        <v/>
      </c>
      <c r="K462" s="109" t="str">
        <f t="shared" si="90"/>
        <v/>
      </c>
      <c r="L462" s="109" t="str">
        <f t="shared" si="91"/>
        <v/>
      </c>
      <c r="M462" s="110" t="str">
        <f t="shared" si="92"/>
        <v/>
      </c>
      <c r="N462" s="110" t="str">
        <f t="shared" si="93"/>
        <v/>
      </c>
      <c r="O462" s="110" t="str">
        <f t="shared" si="94"/>
        <v/>
      </c>
      <c r="P462" s="110" t="str">
        <f t="shared" si="95"/>
        <v/>
      </c>
      <c r="Q462" s="111" t="s">
        <v>4546</v>
      </c>
      <c r="R462" s="111" t="s">
        <v>4547</v>
      </c>
      <c r="S462" s="109"/>
      <c r="T462" s="109"/>
      <c r="U462" t="s">
        <v>4546</v>
      </c>
      <c r="V462" t="s">
        <v>4548</v>
      </c>
      <c r="W462" t="s">
        <v>2798</v>
      </c>
      <c r="X462" t="s">
        <v>2414</v>
      </c>
      <c r="Y462" t="s">
        <v>4549</v>
      </c>
      <c r="Z462">
        <v>44090.775775463</v>
      </c>
      <c r="AA462" t="s">
        <v>2800</v>
      </c>
    </row>
    <row r="463" customFormat="1" spans="1:27">
      <c r="A463" s="6"/>
      <c r="B463" s="6"/>
      <c r="C463" s="107" t="str">
        <f>ข้อมูลออเดอร์!AR463</f>
        <v>นนทบุรี/ Nonthaburi</v>
      </c>
      <c r="D463" s="108" t="str">
        <f>ข้อมูลออเดอร์!AS463</f>
        <v>ปากเกร็ด/ Pak Kret</v>
      </c>
      <c r="E463" s="109" t="str">
        <f t="shared" si="84"/>
        <v/>
      </c>
      <c r="F463" s="109" t="str">
        <f t="shared" si="85"/>
        <v/>
      </c>
      <c r="G463" s="109" t="str">
        <f t="shared" si="86"/>
        <v/>
      </c>
      <c r="H463" s="109" t="str">
        <f t="shared" si="87"/>
        <v/>
      </c>
      <c r="I463" s="109" t="str">
        <f t="shared" si="88"/>
        <v/>
      </c>
      <c r="J463" s="109" t="str">
        <f t="shared" si="89"/>
        <v/>
      </c>
      <c r="K463" s="109" t="str">
        <f t="shared" si="90"/>
        <v/>
      </c>
      <c r="L463" s="109" t="str">
        <f t="shared" si="91"/>
        <v/>
      </c>
      <c r="M463" s="110" t="str">
        <f t="shared" si="92"/>
        <v/>
      </c>
      <c r="N463" s="110" t="str">
        <f t="shared" si="93"/>
        <v/>
      </c>
      <c r="O463" s="110" t="str">
        <f t="shared" si="94"/>
        <v/>
      </c>
      <c r="P463" s="110" t="str">
        <f t="shared" si="95"/>
        <v/>
      </c>
      <c r="Q463" s="111" t="s">
        <v>4550</v>
      </c>
      <c r="R463" s="111" t="s">
        <v>4551</v>
      </c>
      <c r="S463" s="109"/>
      <c r="T463" s="109"/>
      <c r="U463" t="s">
        <v>4550</v>
      </c>
      <c r="V463" t="s">
        <v>4552</v>
      </c>
      <c r="W463" t="s">
        <v>2798</v>
      </c>
      <c r="X463" t="s">
        <v>2414</v>
      </c>
      <c r="Y463" t="s">
        <v>4553</v>
      </c>
      <c r="Z463">
        <v>44090.7758101852</v>
      </c>
      <c r="AA463" t="s">
        <v>2800</v>
      </c>
    </row>
    <row r="464" customFormat="1" spans="1:27">
      <c r="A464" s="6"/>
      <c r="B464" s="6"/>
      <c r="C464" s="107" t="str">
        <f>ข้อมูลออเดอร์!AR464</f>
        <v>สมุทรปราการ/ Samut Prakan</v>
      </c>
      <c r="D464" s="108" t="str">
        <f>ข้อมูลออเดอร์!AS464</f>
        <v>พระประแดง/ Phra Pradaeng</v>
      </c>
      <c r="E464" s="109" t="str">
        <f t="shared" si="84"/>
        <v/>
      </c>
      <c r="F464" s="109" t="str">
        <f t="shared" si="85"/>
        <v/>
      </c>
      <c r="G464" s="109" t="str">
        <f t="shared" si="86"/>
        <v/>
      </c>
      <c r="H464" s="109" t="str">
        <f t="shared" si="87"/>
        <v/>
      </c>
      <c r="I464" s="109" t="str">
        <f t="shared" si="88"/>
        <v/>
      </c>
      <c r="J464" s="109" t="str">
        <f t="shared" si="89"/>
        <v/>
      </c>
      <c r="K464" s="109" t="str">
        <f t="shared" si="90"/>
        <v/>
      </c>
      <c r="L464" s="109" t="str">
        <f t="shared" si="91"/>
        <v/>
      </c>
      <c r="M464" s="110" t="str">
        <f t="shared" si="92"/>
        <v/>
      </c>
      <c r="N464" s="110" t="str">
        <f t="shared" si="93"/>
        <v/>
      </c>
      <c r="O464" s="110" t="str">
        <f t="shared" si="94"/>
        <v/>
      </c>
      <c r="P464" s="110" t="str">
        <f t="shared" si="95"/>
        <v/>
      </c>
      <c r="Q464" s="111" t="s">
        <v>4554</v>
      </c>
      <c r="R464" s="111" t="s">
        <v>4555</v>
      </c>
      <c r="S464" s="109"/>
      <c r="T464" s="109"/>
      <c r="U464" t="s">
        <v>4554</v>
      </c>
      <c r="V464" t="s">
        <v>4556</v>
      </c>
      <c r="W464" t="s">
        <v>2798</v>
      </c>
      <c r="X464" t="s">
        <v>2414</v>
      </c>
      <c r="Y464" t="s">
        <v>4557</v>
      </c>
      <c r="Z464">
        <v>44090.7758564815</v>
      </c>
      <c r="AA464" t="s">
        <v>2800</v>
      </c>
    </row>
    <row r="465" customFormat="1" spans="1:27">
      <c r="A465" s="6"/>
      <c r="B465" s="6"/>
      <c r="C465" s="107" t="str">
        <f>ข้อมูลออเดอร์!AR465</f>
        <v>สมุทรปราการ/ Samut Prakan</v>
      </c>
      <c r="D465" s="108" t="str">
        <f>ข้อมูลออเดอร์!AS465</f>
        <v>พระประแดง/ Phra Pradaeng</v>
      </c>
      <c r="E465" s="109" t="str">
        <f t="shared" si="84"/>
        <v/>
      </c>
      <c r="F465" s="109" t="str">
        <f t="shared" si="85"/>
        <v/>
      </c>
      <c r="G465" s="109" t="str">
        <f t="shared" si="86"/>
        <v/>
      </c>
      <c r="H465" s="109" t="str">
        <f t="shared" si="87"/>
        <v/>
      </c>
      <c r="I465" s="109" t="str">
        <f t="shared" si="88"/>
        <v/>
      </c>
      <c r="J465" s="109" t="str">
        <f t="shared" si="89"/>
        <v/>
      </c>
      <c r="K465" s="109" t="str">
        <f t="shared" si="90"/>
        <v/>
      </c>
      <c r="L465" s="109" t="str">
        <f t="shared" si="91"/>
        <v/>
      </c>
      <c r="M465" s="110" t="str">
        <f t="shared" si="92"/>
        <v/>
      </c>
      <c r="N465" s="110" t="str">
        <f t="shared" si="93"/>
        <v/>
      </c>
      <c r="O465" s="110" t="str">
        <f t="shared" si="94"/>
        <v/>
      </c>
      <c r="P465" s="110" t="str">
        <f t="shared" si="95"/>
        <v/>
      </c>
      <c r="Q465" s="111" t="s">
        <v>4558</v>
      </c>
      <c r="R465" s="111" t="s">
        <v>4559</v>
      </c>
      <c r="S465" s="109"/>
      <c r="T465" s="109"/>
      <c r="U465" t="s">
        <v>4558</v>
      </c>
      <c r="V465" t="s">
        <v>4560</v>
      </c>
      <c r="W465" t="s">
        <v>2798</v>
      </c>
      <c r="X465" t="s">
        <v>2414</v>
      </c>
      <c r="Y465" t="s">
        <v>4561</v>
      </c>
      <c r="Z465">
        <v>44090.7758912037</v>
      </c>
      <c r="AA465" t="s">
        <v>2800</v>
      </c>
    </row>
    <row r="466" customFormat="1" spans="1:27">
      <c r="A466" s="6"/>
      <c r="B466" s="6"/>
      <c r="C466" s="107" t="str">
        <f>ข้อมูลออเดอร์!AR466</f>
        <v>สมุทรปราการ/ Samut Prakan</v>
      </c>
      <c r="D466" s="108" t="str">
        <f>ข้อมูลออเดอร์!AS466</f>
        <v>พระประแดง/ Phra Pradaeng</v>
      </c>
      <c r="E466" s="109" t="str">
        <f t="shared" si="84"/>
        <v/>
      </c>
      <c r="F466" s="109" t="str">
        <f t="shared" si="85"/>
        <v/>
      </c>
      <c r="G466" s="109" t="str">
        <f t="shared" si="86"/>
        <v/>
      </c>
      <c r="H466" s="109" t="str">
        <f t="shared" si="87"/>
        <v/>
      </c>
      <c r="I466" s="109" t="str">
        <f t="shared" si="88"/>
        <v/>
      </c>
      <c r="J466" s="109" t="str">
        <f t="shared" si="89"/>
        <v/>
      </c>
      <c r="K466" s="109" t="str">
        <f t="shared" si="90"/>
        <v/>
      </c>
      <c r="L466" s="109" t="str">
        <f t="shared" si="91"/>
        <v/>
      </c>
      <c r="M466" s="110" t="str">
        <f t="shared" si="92"/>
        <v/>
      </c>
      <c r="N466" s="110" t="str">
        <f t="shared" si="93"/>
        <v/>
      </c>
      <c r="O466" s="110" t="str">
        <f t="shared" si="94"/>
        <v/>
      </c>
      <c r="P466" s="110" t="str">
        <f t="shared" si="95"/>
        <v/>
      </c>
      <c r="Q466" s="111" t="s">
        <v>4562</v>
      </c>
      <c r="R466" s="111" t="s">
        <v>4563</v>
      </c>
      <c r="S466" s="109"/>
      <c r="T466" s="109"/>
      <c r="U466" t="s">
        <v>4562</v>
      </c>
      <c r="V466" t="s">
        <v>4564</v>
      </c>
      <c r="W466" t="s">
        <v>2798</v>
      </c>
      <c r="X466" t="s">
        <v>2414</v>
      </c>
      <c r="Y466" t="s">
        <v>4565</v>
      </c>
      <c r="Z466">
        <v>44090.7759490741</v>
      </c>
      <c r="AA466" t="s">
        <v>2800</v>
      </c>
    </row>
    <row r="467" customFormat="1" spans="1:27">
      <c r="A467" s="6"/>
      <c r="B467" s="6"/>
      <c r="C467" s="107" t="str">
        <f>ข้อมูลออเดอร์!AR467</f>
        <v>เลย/ Loei</v>
      </c>
      <c r="D467" s="108" t="str">
        <f>ข้อมูลออเดอร์!AS467</f>
        <v>หนองหิน/ Nong Hin</v>
      </c>
      <c r="E467" s="109" t="str">
        <f t="shared" si="84"/>
        <v/>
      </c>
      <c r="F467" s="109" t="str">
        <f t="shared" si="85"/>
        <v/>
      </c>
      <c r="G467" s="109" t="str">
        <f t="shared" si="86"/>
        <v/>
      </c>
      <c r="H467" s="109" t="str">
        <f t="shared" si="87"/>
        <v/>
      </c>
      <c r="I467" s="109" t="str">
        <f t="shared" si="88"/>
        <v/>
      </c>
      <c r="J467" s="109" t="str">
        <f t="shared" si="89"/>
        <v/>
      </c>
      <c r="K467" s="109" t="str">
        <f t="shared" si="90"/>
        <v/>
      </c>
      <c r="L467" s="109" t="str">
        <f t="shared" si="91"/>
        <v/>
      </c>
      <c r="M467" s="110" t="str">
        <f t="shared" si="92"/>
        <v/>
      </c>
      <c r="N467" s="110" t="str">
        <f t="shared" si="93"/>
        <v/>
      </c>
      <c r="O467" s="110" t="str">
        <f t="shared" si="94"/>
        <v/>
      </c>
      <c r="P467" s="110" t="str">
        <f t="shared" si="95"/>
        <v/>
      </c>
      <c r="Q467" s="111" t="s">
        <v>4566</v>
      </c>
      <c r="R467" s="111" t="s">
        <v>4567</v>
      </c>
      <c r="S467" s="109"/>
      <c r="T467" s="109"/>
      <c r="U467" t="s">
        <v>4566</v>
      </c>
      <c r="V467" t="s">
        <v>4568</v>
      </c>
      <c r="W467" t="s">
        <v>2798</v>
      </c>
      <c r="X467" t="s">
        <v>2414</v>
      </c>
      <c r="Y467" t="s">
        <v>4569</v>
      </c>
      <c r="Z467">
        <v>44090.7760185185</v>
      </c>
      <c r="AA467" t="s">
        <v>2800</v>
      </c>
    </row>
    <row r="468" customFormat="1" spans="1:27">
      <c r="A468" s="6"/>
      <c r="B468" s="6"/>
      <c r="C468" s="107" t="str">
        <f>ข้อมูลออเดอร์!AR468</f>
        <v>เชียงราย/ Chiang Rai</v>
      </c>
      <c r="D468" s="108" t="str">
        <f>ข้อมูลออเดอร์!AS468</f>
        <v>แม่สาย/ Mae Sai</v>
      </c>
      <c r="E468" s="109" t="str">
        <f t="shared" si="84"/>
        <v/>
      </c>
      <c r="F468" s="109" t="str">
        <f t="shared" si="85"/>
        <v/>
      </c>
      <c r="G468" s="109" t="str">
        <f t="shared" si="86"/>
        <v/>
      </c>
      <c r="H468" s="109" t="str">
        <f t="shared" si="87"/>
        <v/>
      </c>
      <c r="I468" s="109" t="str">
        <f t="shared" si="88"/>
        <v/>
      </c>
      <c r="J468" s="109" t="str">
        <f t="shared" si="89"/>
        <v/>
      </c>
      <c r="K468" s="109" t="str">
        <f t="shared" si="90"/>
        <v/>
      </c>
      <c r="L468" s="109" t="str">
        <f t="shared" si="91"/>
        <v/>
      </c>
      <c r="M468" s="110" t="str">
        <f t="shared" si="92"/>
        <v/>
      </c>
      <c r="N468" s="110" t="str">
        <f t="shared" si="93"/>
        <v/>
      </c>
      <c r="O468" s="110" t="str">
        <f t="shared" si="94"/>
        <v/>
      </c>
      <c r="P468" s="110" t="str">
        <f t="shared" si="95"/>
        <v/>
      </c>
      <c r="Q468" s="111" t="s">
        <v>4570</v>
      </c>
      <c r="R468" s="111" t="s">
        <v>2415</v>
      </c>
      <c r="S468" s="109"/>
      <c r="T468" s="109"/>
      <c r="U468" t="s">
        <v>4570</v>
      </c>
      <c r="V468" t="s">
        <v>4571</v>
      </c>
      <c r="W468" t="s">
        <v>2798</v>
      </c>
      <c r="X468" t="s">
        <v>2414</v>
      </c>
      <c r="Y468" t="s">
        <v>4572</v>
      </c>
      <c r="Z468">
        <v>45125.4957986111</v>
      </c>
      <c r="AA468" t="s">
        <v>2800</v>
      </c>
    </row>
    <row r="469" customFormat="1" spans="1:27">
      <c r="A469" s="6"/>
      <c r="B469" s="6"/>
      <c r="C469" s="107" t="str">
        <f>ข้อมูลออเดอร์!AR469</f>
        <v>เชียงราย/ Chiang Rai</v>
      </c>
      <c r="D469" s="108" t="str">
        <f>ข้อมูลออเดอร์!AS469</f>
        <v>แม่สาย/ Mae Sai</v>
      </c>
      <c r="E469" s="109" t="str">
        <f t="shared" si="84"/>
        <v/>
      </c>
      <c r="F469" s="109" t="str">
        <f t="shared" si="85"/>
        <v/>
      </c>
      <c r="G469" s="109" t="str">
        <f t="shared" si="86"/>
        <v/>
      </c>
      <c r="H469" s="109" t="str">
        <f t="shared" si="87"/>
        <v/>
      </c>
      <c r="I469" s="109" t="str">
        <f t="shared" si="88"/>
        <v/>
      </c>
      <c r="J469" s="109" t="str">
        <f t="shared" si="89"/>
        <v/>
      </c>
      <c r="K469" s="109" t="str">
        <f t="shared" si="90"/>
        <v/>
      </c>
      <c r="L469" s="109" t="str">
        <f t="shared" si="91"/>
        <v/>
      </c>
      <c r="M469" s="110" t="str">
        <f t="shared" si="92"/>
        <v/>
      </c>
      <c r="N469" s="110" t="str">
        <f t="shared" si="93"/>
        <v/>
      </c>
      <c r="O469" s="110" t="str">
        <f t="shared" si="94"/>
        <v/>
      </c>
      <c r="P469" s="110" t="str">
        <f t="shared" si="95"/>
        <v/>
      </c>
      <c r="Q469" s="111" t="s">
        <v>4573</v>
      </c>
      <c r="R469" s="111" t="s">
        <v>4574</v>
      </c>
      <c r="S469" s="109"/>
      <c r="T469" s="109"/>
      <c r="U469" t="s">
        <v>4573</v>
      </c>
      <c r="V469" t="s">
        <v>4575</v>
      </c>
      <c r="W469" t="s">
        <v>2798</v>
      </c>
      <c r="X469" t="s">
        <v>2414</v>
      </c>
      <c r="Y469" t="s">
        <v>4576</v>
      </c>
      <c r="Z469">
        <v>44090.7761458333</v>
      </c>
      <c r="AA469" t="s">
        <v>2800</v>
      </c>
    </row>
    <row r="470" customFormat="1" spans="1:27">
      <c r="A470" s="6"/>
      <c r="B470" s="6"/>
      <c r="C470" s="107" t="str">
        <f>ข้อมูลออเดอร์!AR470</f>
        <v>เชียงราย/ Chiang Rai</v>
      </c>
      <c r="D470" s="108" t="str">
        <f>ข้อมูลออเดอร์!AS470</f>
        <v>แม่สาย/ Mae Sai</v>
      </c>
      <c r="E470" s="109" t="str">
        <f t="shared" si="84"/>
        <v/>
      </c>
      <c r="F470" s="109" t="str">
        <f t="shared" si="85"/>
        <v/>
      </c>
      <c r="G470" s="109" t="str">
        <f t="shared" si="86"/>
        <v/>
      </c>
      <c r="H470" s="109" t="str">
        <f t="shared" si="87"/>
        <v/>
      </c>
      <c r="I470" s="109" t="str">
        <f t="shared" si="88"/>
        <v/>
      </c>
      <c r="J470" s="109" t="str">
        <f t="shared" si="89"/>
        <v/>
      </c>
      <c r="K470" s="109" t="str">
        <f t="shared" si="90"/>
        <v/>
      </c>
      <c r="L470" s="109" t="str">
        <f t="shared" si="91"/>
        <v/>
      </c>
      <c r="M470" s="110" t="str">
        <f t="shared" si="92"/>
        <v/>
      </c>
      <c r="N470" s="110" t="str">
        <f t="shared" si="93"/>
        <v/>
      </c>
      <c r="O470" s="110" t="str">
        <f t="shared" si="94"/>
        <v/>
      </c>
      <c r="P470" s="110" t="str">
        <f t="shared" si="95"/>
        <v/>
      </c>
      <c r="Q470" s="111" t="s">
        <v>4577</v>
      </c>
      <c r="R470" s="111" t="s">
        <v>4578</v>
      </c>
      <c r="S470" s="109"/>
      <c r="T470" s="109"/>
      <c r="U470" t="s">
        <v>4577</v>
      </c>
      <c r="V470" t="s">
        <v>4579</v>
      </c>
      <c r="W470" t="s">
        <v>2798</v>
      </c>
      <c r="X470" t="s">
        <v>2414</v>
      </c>
      <c r="Y470" t="s">
        <v>4580</v>
      </c>
      <c r="Z470">
        <v>44090.7762152778</v>
      </c>
      <c r="AA470" t="s">
        <v>2800</v>
      </c>
    </row>
    <row r="471" customFormat="1" spans="1:27">
      <c r="A471" s="6"/>
      <c r="B471" s="6"/>
      <c r="C471" s="107" t="str">
        <f>ข้อมูลออเดอร์!AR471</f>
        <v>ปทุมธานี/ Pathum Thani</v>
      </c>
      <c r="D471" s="108" t="str">
        <f>ข้อมูลออเดอร์!AS471</f>
        <v>ธัญบุรี/ Thanyaburi</v>
      </c>
      <c r="E471" s="109" t="str">
        <f t="shared" si="84"/>
        <v/>
      </c>
      <c r="F471" s="109" t="str">
        <f t="shared" si="85"/>
        <v/>
      </c>
      <c r="G471" s="109" t="str">
        <f t="shared" si="86"/>
        <v/>
      </c>
      <c r="H471" s="109" t="str">
        <f t="shared" si="87"/>
        <v/>
      </c>
      <c r="I471" s="109" t="str">
        <f t="shared" si="88"/>
        <v/>
      </c>
      <c r="J471" s="109" t="str">
        <f t="shared" si="89"/>
        <v/>
      </c>
      <c r="K471" s="109" t="str">
        <f t="shared" si="90"/>
        <v/>
      </c>
      <c r="L471" s="109" t="str">
        <f t="shared" si="91"/>
        <v/>
      </c>
      <c r="M471" s="110" t="str">
        <f t="shared" si="92"/>
        <v/>
      </c>
      <c r="N471" s="110" t="str">
        <f t="shared" si="93"/>
        <v/>
      </c>
      <c r="O471" s="110" t="str">
        <f t="shared" si="94"/>
        <v/>
      </c>
      <c r="P471" s="110" t="str">
        <f t="shared" si="95"/>
        <v/>
      </c>
      <c r="Q471" s="111" t="s">
        <v>4581</v>
      </c>
      <c r="R471" s="111" t="s">
        <v>4582</v>
      </c>
      <c r="S471" s="109"/>
      <c r="T471" s="109"/>
      <c r="U471" t="s">
        <v>4581</v>
      </c>
      <c r="V471" t="s">
        <v>4583</v>
      </c>
      <c r="W471" t="s">
        <v>2798</v>
      </c>
      <c r="X471" t="s">
        <v>2277</v>
      </c>
      <c r="Y471" t="s">
        <v>4584</v>
      </c>
      <c r="Z471">
        <v>44090.7762731481</v>
      </c>
      <c r="AA471" t="s">
        <v>2800</v>
      </c>
    </row>
    <row r="472" customFormat="1" spans="1:27">
      <c r="A472" s="6"/>
      <c r="B472" s="6"/>
      <c r="C472" s="107" t="str">
        <f>ข้อมูลออเดอร์!AR472</f>
        <v>ปทุมธานี/ Pathum Thani</v>
      </c>
      <c r="D472" s="108" t="str">
        <f>ข้อมูลออเดอร์!AS472</f>
        <v>ธัญบุรี/ Thanyaburi</v>
      </c>
      <c r="E472" s="109" t="str">
        <f t="shared" si="84"/>
        <v/>
      </c>
      <c r="F472" s="109" t="str">
        <f t="shared" si="85"/>
        <v/>
      </c>
      <c r="G472" s="109" t="str">
        <f t="shared" si="86"/>
        <v/>
      </c>
      <c r="H472" s="109" t="str">
        <f t="shared" si="87"/>
        <v/>
      </c>
      <c r="I472" s="109" t="str">
        <f t="shared" si="88"/>
        <v/>
      </c>
      <c r="J472" s="109" t="str">
        <f t="shared" si="89"/>
        <v/>
      </c>
      <c r="K472" s="109" t="str">
        <f t="shared" si="90"/>
        <v/>
      </c>
      <c r="L472" s="109" t="str">
        <f t="shared" si="91"/>
        <v/>
      </c>
      <c r="M472" s="110" t="str">
        <f t="shared" si="92"/>
        <v/>
      </c>
      <c r="N472" s="110" t="str">
        <f t="shared" si="93"/>
        <v/>
      </c>
      <c r="O472" s="110" t="str">
        <f t="shared" si="94"/>
        <v/>
      </c>
      <c r="P472" s="110" t="str">
        <f t="shared" si="95"/>
        <v/>
      </c>
      <c r="Q472" s="111" t="s">
        <v>4585</v>
      </c>
      <c r="R472" s="111" t="s">
        <v>4586</v>
      </c>
      <c r="S472" s="109"/>
      <c r="T472" s="109"/>
      <c r="U472" t="s">
        <v>4585</v>
      </c>
      <c r="V472" t="s">
        <v>4587</v>
      </c>
      <c r="W472" t="s">
        <v>2798</v>
      </c>
      <c r="X472" t="s">
        <v>2277</v>
      </c>
      <c r="Y472" t="s">
        <v>4588</v>
      </c>
      <c r="Z472">
        <v>45125.4923726852</v>
      </c>
      <c r="AA472" t="s">
        <v>2800</v>
      </c>
    </row>
    <row r="473" customFormat="1" spans="1:27">
      <c r="A473" s="6"/>
      <c r="B473" s="6"/>
      <c r="C473" s="107" t="str">
        <f>ข้อมูลออเดอร์!AR473</f>
        <v>ปทุมธานี/ Pathum Thani</v>
      </c>
      <c r="D473" s="108" t="str">
        <f>ข้อมูลออเดอร์!AS473</f>
        <v>ธัญบุรี/ Thanyaburi</v>
      </c>
      <c r="E473" s="109" t="str">
        <f t="shared" si="84"/>
        <v/>
      </c>
      <c r="F473" s="109" t="str">
        <f t="shared" si="85"/>
        <v/>
      </c>
      <c r="G473" s="109" t="str">
        <f t="shared" si="86"/>
        <v/>
      </c>
      <c r="H473" s="109" t="str">
        <f t="shared" si="87"/>
        <v/>
      </c>
      <c r="I473" s="109" t="str">
        <f t="shared" si="88"/>
        <v/>
      </c>
      <c r="J473" s="109" t="str">
        <f t="shared" si="89"/>
        <v/>
      </c>
      <c r="K473" s="109" t="str">
        <f t="shared" si="90"/>
        <v/>
      </c>
      <c r="L473" s="109" t="str">
        <f t="shared" si="91"/>
        <v/>
      </c>
      <c r="M473" s="110" t="str">
        <f t="shared" si="92"/>
        <v/>
      </c>
      <c r="N473" s="110" t="str">
        <f t="shared" si="93"/>
        <v/>
      </c>
      <c r="O473" s="110" t="str">
        <f t="shared" si="94"/>
        <v/>
      </c>
      <c r="P473" s="110" t="str">
        <f t="shared" si="95"/>
        <v/>
      </c>
      <c r="Q473" s="111" t="s">
        <v>4589</v>
      </c>
      <c r="R473" s="111" t="s">
        <v>4590</v>
      </c>
      <c r="S473" s="109"/>
      <c r="T473" s="109"/>
      <c r="U473" t="s">
        <v>4589</v>
      </c>
      <c r="V473" t="s">
        <v>4591</v>
      </c>
      <c r="W473" t="s">
        <v>2798</v>
      </c>
      <c r="X473" t="s">
        <v>2277</v>
      </c>
      <c r="Y473" t="s">
        <v>4592</v>
      </c>
      <c r="Z473">
        <v>44090.7763541667</v>
      </c>
      <c r="AA473" t="s">
        <v>2800</v>
      </c>
    </row>
    <row r="474" customFormat="1" spans="1:27">
      <c r="A474" s="6"/>
      <c r="B474" s="6"/>
      <c r="C474" s="107" t="str">
        <f>ข้อมูลออเดอร์!AR474</f>
        <v>สงขลา/ Songkhla</v>
      </c>
      <c r="D474" s="108" t="str">
        <f>ข้อมูลออเดอร์!AS474</f>
        <v>สะเดา/ Sadao</v>
      </c>
      <c r="E474" s="109" t="str">
        <f t="shared" si="84"/>
        <v/>
      </c>
      <c r="F474" s="109" t="str">
        <f t="shared" si="85"/>
        <v/>
      </c>
      <c r="G474" s="109" t="str">
        <f t="shared" si="86"/>
        <v/>
      </c>
      <c r="H474" s="109" t="str">
        <f t="shared" si="87"/>
        <v/>
      </c>
      <c r="I474" s="109" t="str">
        <f t="shared" si="88"/>
        <v/>
      </c>
      <c r="J474" s="109" t="str">
        <f t="shared" si="89"/>
        <v/>
      </c>
      <c r="K474" s="109" t="str">
        <f t="shared" si="90"/>
        <v/>
      </c>
      <c r="L474" s="109" t="str">
        <f t="shared" si="91"/>
        <v/>
      </c>
      <c r="M474" s="110" t="str">
        <f t="shared" si="92"/>
        <v/>
      </c>
      <c r="N474" s="110" t="str">
        <f t="shared" si="93"/>
        <v/>
      </c>
      <c r="O474" s="110" t="str">
        <f t="shared" si="94"/>
        <v/>
      </c>
      <c r="P474" s="110" t="str">
        <f t="shared" si="95"/>
        <v/>
      </c>
      <c r="Q474" s="111" t="s">
        <v>4593</v>
      </c>
      <c r="R474" s="111" t="s">
        <v>4594</v>
      </c>
      <c r="S474" s="109"/>
      <c r="T474" s="109"/>
      <c r="U474" t="s">
        <v>4593</v>
      </c>
      <c r="V474" t="s">
        <v>4595</v>
      </c>
      <c r="W474" t="s">
        <v>2798</v>
      </c>
      <c r="X474" t="s">
        <v>2277</v>
      </c>
      <c r="Y474" t="s">
        <v>4596</v>
      </c>
      <c r="Z474">
        <v>45125.4924884259</v>
      </c>
      <c r="AA474" t="s">
        <v>2800</v>
      </c>
    </row>
    <row r="475" customFormat="1" spans="1:27">
      <c r="A475" s="6"/>
      <c r="B475" s="6"/>
      <c r="C475" s="107" t="str">
        <f>ข้อมูลออเดอร์!AR475</f>
        <v>สงขลา/ Songkhla</v>
      </c>
      <c r="D475" s="108" t="str">
        <f>ข้อมูลออเดอร์!AS475</f>
        <v>สะเดา/ Sadao</v>
      </c>
      <c r="E475" s="109" t="str">
        <f t="shared" si="84"/>
        <v/>
      </c>
      <c r="F475" s="109" t="str">
        <f t="shared" si="85"/>
        <v/>
      </c>
      <c r="G475" s="109" t="str">
        <f t="shared" si="86"/>
        <v/>
      </c>
      <c r="H475" s="109" t="str">
        <f t="shared" si="87"/>
        <v/>
      </c>
      <c r="I475" s="109" t="str">
        <f t="shared" si="88"/>
        <v/>
      </c>
      <c r="J475" s="109" t="str">
        <f t="shared" si="89"/>
        <v/>
      </c>
      <c r="K475" s="109" t="str">
        <f t="shared" si="90"/>
        <v/>
      </c>
      <c r="L475" s="109" t="str">
        <f t="shared" si="91"/>
        <v/>
      </c>
      <c r="M475" s="110" t="str">
        <f t="shared" si="92"/>
        <v/>
      </c>
      <c r="N475" s="110" t="str">
        <f t="shared" si="93"/>
        <v/>
      </c>
      <c r="O475" s="110" t="str">
        <f t="shared" si="94"/>
        <v/>
      </c>
      <c r="P475" s="110" t="str">
        <f t="shared" si="95"/>
        <v/>
      </c>
      <c r="Q475" s="111" t="s">
        <v>2276</v>
      </c>
      <c r="R475" s="111" t="s">
        <v>2278</v>
      </c>
      <c r="S475" s="109"/>
      <c r="T475" s="109"/>
      <c r="U475" t="s">
        <v>2276</v>
      </c>
      <c r="V475" t="s">
        <v>4597</v>
      </c>
      <c r="W475" t="s">
        <v>2798</v>
      </c>
      <c r="X475" t="s">
        <v>2277</v>
      </c>
      <c r="Y475" t="s">
        <v>4598</v>
      </c>
      <c r="Z475">
        <v>44090.7764351852</v>
      </c>
      <c r="AA475" t="s">
        <v>2800</v>
      </c>
    </row>
    <row r="476" customFormat="1" spans="1:27">
      <c r="A476" s="6"/>
      <c r="B476" s="6"/>
      <c r="C476" s="107" t="str">
        <f>ข้อมูลออเดอร์!AR476</f>
        <v>สงขลา/ Songkhla</v>
      </c>
      <c r="D476" s="108" t="str">
        <f>ข้อมูลออเดอร์!AS476</f>
        <v>สะเดา/ Sadao</v>
      </c>
      <c r="E476" s="109" t="str">
        <f t="shared" si="84"/>
        <v/>
      </c>
      <c r="F476" s="109" t="str">
        <f t="shared" si="85"/>
        <v/>
      </c>
      <c r="G476" s="109" t="str">
        <f t="shared" si="86"/>
        <v/>
      </c>
      <c r="H476" s="109" t="str">
        <f t="shared" si="87"/>
        <v/>
      </c>
      <c r="I476" s="109" t="str">
        <f t="shared" si="88"/>
        <v/>
      </c>
      <c r="J476" s="109" t="str">
        <f t="shared" si="89"/>
        <v/>
      </c>
      <c r="K476" s="109" t="str">
        <f t="shared" si="90"/>
        <v/>
      </c>
      <c r="L476" s="109" t="str">
        <f t="shared" si="91"/>
        <v/>
      </c>
      <c r="M476" s="110" t="str">
        <f t="shared" si="92"/>
        <v/>
      </c>
      <c r="N476" s="110" t="str">
        <f t="shared" si="93"/>
        <v/>
      </c>
      <c r="O476" s="110" t="str">
        <f t="shared" si="94"/>
        <v/>
      </c>
      <c r="P476" s="110" t="str">
        <f t="shared" si="95"/>
        <v/>
      </c>
      <c r="Q476" s="111" t="s">
        <v>4599</v>
      </c>
      <c r="R476" s="111" t="s">
        <v>4600</v>
      </c>
      <c r="S476" s="109"/>
      <c r="T476" s="109"/>
      <c r="U476" t="s">
        <v>4599</v>
      </c>
      <c r="V476" t="s">
        <v>4601</v>
      </c>
      <c r="W476" t="s">
        <v>2798</v>
      </c>
      <c r="X476" t="s">
        <v>2277</v>
      </c>
      <c r="Y476" t="s">
        <v>4602</v>
      </c>
      <c r="Z476">
        <v>44090.7764699074</v>
      </c>
      <c r="AA476" t="s">
        <v>2800</v>
      </c>
    </row>
    <row r="477" customFormat="1" spans="1:27">
      <c r="A477" s="6"/>
      <c r="B477" s="6"/>
      <c r="C477" s="107" t="str">
        <f>ข้อมูลออเดอร์!AR477</f>
        <v>กรุงเทพมหานคร/ Bangkok</v>
      </c>
      <c r="D477" s="108" t="str">
        <f>ข้อมูลออเดอร์!AS477</f>
        <v>ประเวศ/ Prawet</v>
      </c>
      <c r="E477" s="109" t="str">
        <f t="shared" si="84"/>
        <v/>
      </c>
      <c r="F477" s="109" t="str">
        <f t="shared" si="85"/>
        <v/>
      </c>
      <c r="G477" s="109" t="str">
        <f t="shared" si="86"/>
        <v/>
      </c>
      <c r="H477" s="109" t="str">
        <f t="shared" si="87"/>
        <v/>
      </c>
      <c r="I477" s="109" t="str">
        <f t="shared" si="88"/>
        <v/>
      </c>
      <c r="J477" s="109" t="str">
        <f t="shared" si="89"/>
        <v/>
      </c>
      <c r="K477" s="109" t="str">
        <f t="shared" si="90"/>
        <v/>
      </c>
      <c r="L477" s="109" t="str">
        <f t="shared" si="91"/>
        <v/>
      </c>
      <c r="M477" s="110" t="str">
        <f t="shared" si="92"/>
        <v/>
      </c>
      <c r="N477" s="110" t="str">
        <f t="shared" si="93"/>
        <v/>
      </c>
      <c r="O477" s="110" t="str">
        <f t="shared" si="94"/>
        <v/>
      </c>
      <c r="P477" s="110" t="str">
        <f t="shared" si="95"/>
        <v/>
      </c>
      <c r="Q477" s="111" t="s">
        <v>4603</v>
      </c>
      <c r="R477" s="111" t="s">
        <v>4604</v>
      </c>
      <c r="S477" s="109"/>
      <c r="T477" s="109"/>
      <c r="U477" t="s">
        <v>4603</v>
      </c>
      <c r="V477" t="s">
        <v>4605</v>
      </c>
      <c r="W477" t="s">
        <v>2798</v>
      </c>
      <c r="X477" t="s">
        <v>2277</v>
      </c>
      <c r="Y477" t="s">
        <v>4606</v>
      </c>
      <c r="Z477">
        <v>44090.7765509259</v>
      </c>
      <c r="AA477" t="s">
        <v>2800</v>
      </c>
    </row>
    <row r="478" customFormat="1" spans="1:27">
      <c r="A478" s="6"/>
      <c r="B478" s="6"/>
      <c r="C478" s="107" t="str">
        <f>ข้อมูลออเดอร์!AR478</f>
        <v>กรุงเทพมหานคร/ Bangkok</v>
      </c>
      <c r="D478" s="108" t="str">
        <f>ข้อมูลออเดอร์!AS478</f>
        <v>ประเวศ/ Prawet</v>
      </c>
      <c r="E478" s="109" t="str">
        <f t="shared" si="84"/>
        <v/>
      </c>
      <c r="F478" s="109" t="str">
        <f t="shared" si="85"/>
        <v/>
      </c>
      <c r="G478" s="109" t="str">
        <f t="shared" si="86"/>
        <v/>
      </c>
      <c r="H478" s="109" t="str">
        <f t="shared" si="87"/>
        <v/>
      </c>
      <c r="I478" s="109" t="str">
        <f t="shared" si="88"/>
        <v/>
      </c>
      <c r="J478" s="109" t="str">
        <f t="shared" si="89"/>
        <v/>
      </c>
      <c r="K478" s="109" t="str">
        <f t="shared" si="90"/>
        <v/>
      </c>
      <c r="L478" s="109" t="str">
        <f t="shared" si="91"/>
        <v/>
      </c>
      <c r="M478" s="110" t="str">
        <f t="shared" si="92"/>
        <v/>
      </c>
      <c r="N478" s="110" t="str">
        <f t="shared" si="93"/>
        <v/>
      </c>
      <c r="O478" s="110" t="str">
        <f t="shared" si="94"/>
        <v/>
      </c>
      <c r="P478" s="110" t="str">
        <f t="shared" si="95"/>
        <v/>
      </c>
      <c r="Q478" s="111" t="s">
        <v>4607</v>
      </c>
      <c r="R478" s="111" t="s">
        <v>4608</v>
      </c>
      <c r="S478" s="109"/>
      <c r="T478" s="109"/>
      <c r="U478" t="s">
        <v>4607</v>
      </c>
      <c r="V478" t="s">
        <v>4609</v>
      </c>
      <c r="W478" t="s">
        <v>2798</v>
      </c>
      <c r="X478" t="s">
        <v>2277</v>
      </c>
      <c r="Y478" t="s">
        <v>4610</v>
      </c>
      <c r="Z478">
        <v>44090.7766087963</v>
      </c>
      <c r="AA478" t="s">
        <v>2800</v>
      </c>
    </row>
    <row r="479" customFormat="1" spans="1:27">
      <c r="A479" s="6"/>
      <c r="B479" s="6"/>
      <c r="C479" s="107" t="str">
        <f>ข้อมูลออเดอร์!AR479</f>
        <v>กรุงเทพมหานคร/ Bangkok</v>
      </c>
      <c r="D479" s="108" t="str">
        <f>ข้อมูลออเดอร์!AS479</f>
        <v>ประเวศ/ Prawet</v>
      </c>
      <c r="E479" s="109" t="str">
        <f t="shared" si="84"/>
        <v/>
      </c>
      <c r="F479" s="109" t="str">
        <f t="shared" si="85"/>
        <v/>
      </c>
      <c r="G479" s="109" t="str">
        <f t="shared" si="86"/>
        <v/>
      </c>
      <c r="H479" s="109" t="str">
        <f t="shared" si="87"/>
        <v/>
      </c>
      <c r="I479" s="109" t="str">
        <f t="shared" si="88"/>
        <v/>
      </c>
      <c r="J479" s="109" t="str">
        <f t="shared" si="89"/>
        <v/>
      </c>
      <c r="K479" s="109" t="str">
        <f t="shared" si="90"/>
        <v/>
      </c>
      <c r="L479" s="109" t="str">
        <f t="shared" si="91"/>
        <v/>
      </c>
      <c r="M479" s="110" t="str">
        <f t="shared" si="92"/>
        <v/>
      </c>
      <c r="N479" s="110" t="str">
        <f t="shared" si="93"/>
        <v/>
      </c>
      <c r="O479" s="110" t="str">
        <f t="shared" si="94"/>
        <v/>
      </c>
      <c r="P479" s="110" t="str">
        <f t="shared" si="95"/>
        <v/>
      </c>
      <c r="Q479" s="111" t="s">
        <v>4611</v>
      </c>
      <c r="R479" s="111" t="s">
        <v>4612</v>
      </c>
      <c r="S479" s="109"/>
      <c r="T479" s="109"/>
      <c r="U479" t="s">
        <v>4611</v>
      </c>
      <c r="V479" t="s">
        <v>4613</v>
      </c>
      <c r="W479" t="s">
        <v>2798</v>
      </c>
      <c r="X479" t="s">
        <v>972</v>
      </c>
      <c r="Y479" t="s">
        <v>4614</v>
      </c>
      <c r="Z479">
        <v>44090.7766666667</v>
      </c>
      <c r="AA479" t="s">
        <v>2800</v>
      </c>
    </row>
    <row r="480" customFormat="1" spans="1:27">
      <c r="A480" s="6"/>
      <c r="B480" s="6"/>
      <c r="C480" s="107" t="str">
        <f>ข้อมูลออเดอร์!AR480</f>
        <v>เพชรบูรณ์/ Phetchabun</v>
      </c>
      <c r="D480" s="108" t="str">
        <f>ข้อมูลออเดอร์!AS480</f>
        <v>วิเชียรบุรี/ Wichian Buri</v>
      </c>
      <c r="E480" s="109" t="str">
        <f t="shared" si="84"/>
        <v/>
      </c>
      <c r="F480" s="109" t="str">
        <f t="shared" si="85"/>
        <v/>
      </c>
      <c r="G480" s="109" t="str">
        <f t="shared" si="86"/>
        <v/>
      </c>
      <c r="H480" s="109" t="str">
        <f t="shared" si="87"/>
        <v/>
      </c>
      <c r="I480" s="109" t="str">
        <f t="shared" si="88"/>
        <v/>
      </c>
      <c r="J480" s="109" t="str">
        <f t="shared" si="89"/>
        <v/>
      </c>
      <c r="K480" s="109" t="str">
        <f t="shared" si="90"/>
        <v/>
      </c>
      <c r="L480" s="109" t="str">
        <f t="shared" si="91"/>
        <v/>
      </c>
      <c r="M480" s="110" t="str">
        <f t="shared" si="92"/>
        <v/>
      </c>
      <c r="N480" s="110" t="str">
        <f t="shared" si="93"/>
        <v/>
      </c>
      <c r="O480" s="110" t="str">
        <f t="shared" si="94"/>
        <v/>
      </c>
      <c r="P480" s="110" t="str">
        <f t="shared" si="95"/>
        <v/>
      </c>
      <c r="Q480" s="111" t="s">
        <v>4615</v>
      </c>
      <c r="R480" s="111" t="s">
        <v>4616</v>
      </c>
      <c r="S480" s="109"/>
      <c r="T480" s="109"/>
      <c r="U480" t="s">
        <v>4615</v>
      </c>
      <c r="V480" t="s">
        <v>4617</v>
      </c>
      <c r="W480" t="s">
        <v>2798</v>
      </c>
      <c r="X480" t="s">
        <v>972</v>
      </c>
      <c r="Y480" t="s">
        <v>4618</v>
      </c>
      <c r="Z480">
        <v>45125.4689467593</v>
      </c>
      <c r="AA480" t="s">
        <v>2800</v>
      </c>
    </row>
    <row r="481" customFormat="1" spans="1:27">
      <c r="A481" s="6"/>
      <c r="B481" s="6"/>
      <c r="C481" s="107" t="str">
        <f>ข้อมูลออเดอร์!AR481</f>
        <v>เพชรบูรณ์/ Phetchabun</v>
      </c>
      <c r="D481" s="108" t="str">
        <f>ข้อมูลออเดอร์!AS481</f>
        <v>วิเชียรบุรี/ Wichian Buri</v>
      </c>
      <c r="E481" s="109" t="str">
        <f t="shared" si="84"/>
        <v/>
      </c>
      <c r="F481" s="109" t="str">
        <f t="shared" si="85"/>
        <v/>
      </c>
      <c r="G481" s="109" t="str">
        <f t="shared" si="86"/>
        <v/>
      </c>
      <c r="H481" s="109" t="str">
        <f t="shared" si="87"/>
        <v/>
      </c>
      <c r="I481" s="109" t="str">
        <f t="shared" si="88"/>
        <v/>
      </c>
      <c r="J481" s="109" t="str">
        <f t="shared" si="89"/>
        <v/>
      </c>
      <c r="K481" s="109" t="str">
        <f t="shared" si="90"/>
        <v/>
      </c>
      <c r="L481" s="109" t="str">
        <f t="shared" si="91"/>
        <v/>
      </c>
      <c r="M481" s="110" t="str">
        <f t="shared" si="92"/>
        <v/>
      </c>
      <c r="N481" s="110" t="str">
        <f t="shared" si="93"/>
        <v/>
      </c>
      <c r="O481" s="110" t="str">
        <f t="shared" si="94"/>
        <v/>
      </c>
      <c r="P481" s="110" t="str">
        <f t="shared" si="95"/>
        <v/>
      </c>
      <c r="Q481" s="111" t="s">
        <v>4619</v>
      </c>
      <c r="R481" s="111" t="s">
        <v>4620</v>
      </c>
      <c r="S481" s="109"/>
      <c r="T481" s="109"/>
      <c r="U481" t="s">
        <v>4619</v>
      </c>
      <c r="V481" t="s">
        <v>4621</v>
      </c>
      <c r="W481" t="s">
        <v>2798</v>
      </c>
      <c r="X481" t="s">
        <v>972</v>
      </c>
      <c r="Y481" t="s">
        <v>4622</v>
      </c>
      <c r="Z481">
        <v>44090.7768055556</v>
      </c>
      <c r="AA481" t="s">
        <v>2800</v>
      </c>
    </row>
    <row r="482" customFormat="1" spans="1:27">
      <c r="A482" s="6"/>
      <c r="B482" s="6"/>
      <c r="C482" s="107" t="str">
        <f>ข้อมูลออเดอร์!AR482</f>
        <v>เพชรบูรณ์/ Phetchabun</v>
      </c>
      <c r="D482" s="108" t="str">
        <f>ข้อมูลออเดอร์!AS482</f>
        <v>วิเชียรบุรี/ Wichian Buri</v>
      </c>
      <c r="E482" s="109" t="str">
        <f t="shared" si="84"/>
        <v/>
      </c>
      <c r="F482" s="109" t="str">
        <f t="shared" si="85"/>
        <v/>
      </c>
      <c r="G482" s="109" t="str">
        <f t="shared" si="86"/>
        <v/>
      </c>
      <c r="H482" s="109" t="str">
        <f t="shared" si="87"/>
        <v/>
      </c>
      <c r="I482" s="109" t="str">
        <f t="shared" si="88"/>
        <v/>
      </c>
      <c r="J482" s="109" t="str">
        <f t="shared" si="89"/>
        <v/>
      </c>
      <c r="K482" s="109" t="str">
        <f t="shared" si="90"/>
        <v/>
      </c>
      <c r="L482" s="109" t="str">
        <f t="shared" si="91"/>
        <v/>
      </c>
      <c r="M482" s="110" t="str">
        <f t="shared" si="92"/>
        <v/>
      </c>
      <c r="N482" s="110" t="str">
        <f t="shared" si="93"/>
        <v/>
      </c>
      <c r="O482" s="110" t="str">
        <f t="shared" si="94"/>
        <v/>
      </c>
      <c r="P482" s="110" t="str">
        <f t="shared" si="95"/>
        <v/>
      </c>
      <c r="Q482" s="111" t="s">
        <v>4623</v>
      </c>
      <c r="R482" s="111" t="s">
        <v>4624</v>
      </c>
      <c r="S482" s="109"/>
      <c r="T482" s="109"/>
      <c r="U482" t="s">
        <v>4623</v>
      </c>
      <c r="V482" t="s">
        <v>4625</v>
      </c>
      <c r="W482" t="s">
        <v>2798</v>
      </c>
      <c r="X482" t="s">
        <v>972</v>
      </c>
      <c r="Y482" t="s">
        <v>4626</v>
      </c>
      <c r="Z482">
        <v>44090.7768402778</v>
      </c>
      <c r="AA482" t="s">
        <v>2800</v>
      </c>
    </row>
    <row r="483" customFormat="1" spans="1:27">
      <c r="A483" s="6"/>
      <c r="B483" s="6"/>
      <c r="C483" s="107" t="str">
        <f>ข้อมูลออเดอร์!AR483</f>
        <v>ขอนแก่น/ Khon Kaen</v>
      </c>
      <c r="D483" s="108" t="str">
        <f>ข้อมูลออเดอร์!AS483</f>
        <v>เมืองขอนแก่น/ Mueang Khon Kaen</v>
      </c>
      <c r="E483" s="109" t="str">
        <f t="shared" si="84"/>
        <v/>
      </c>
      <c r="F483" s="109" t="str">
        <f t="shared" si="85"/>
        <v/>
      </c>
      <c r="G483" s="109" t="str">
        <f t="shared" si="86"/>
        <v/>
      </c>
      <c r="H483" s="109" t="str">
        <f t="shared" si="87"/>
        <v/>
      </c>
      <c r="I483" s="109" t="str">
        <f t="shared" si="88"/>
        <v/>
      </c>
      <c r="J483" s="109" t="str">
        <f t="shared" si="89"/>
        <v/>
      </c>
      <c r="K483" s="109" t="str">
        <f t="shared" si="90"/>
        <v/>
      </c>
      <c r="L483" s="109" t="str">
        <f t="shared" si="91"/>
        <v/>
      </c>
      <c r="M483" s="110" t="str">
        <f t="shared" si="92"/>
        <v/>
      </c>
      <c r="N483" s="110" t="str">
        <f t="shared" si="93"/>
        <v/>
      </c>
      <c r="O483" s="110" t="str">
        <f t="shared" si="94"/>
        <v/>
      </c>
      <c r="P483" s="110" t="str">
        <f t="shared" si="95"/>
        <v/>
      </c>
      <c r="Q483" s="111" t="s">
        <v>4627</v>
      </c>
      <c r="R483" s="111" t="s">
        <v>4628</v>
      </c>
      <c r="S483" s="109"/>
      <c r="T483" s="109"/>
      <c r="U483" t="s">
        <v>4627</v>
      </c>
      <c r="V483" t="s">
        <v>4629</v>
      </c>
      <c r="W483" t="s">
        <v>2798</v>
      </c>
      <c r="X483" t="s">
        <v>972</v>
      </c>
      <c r="Y483" t="s">
        <v>4630</v>
      </c>
      <c r="Z483">
        <v>45125.4694675926</v>
      </c>
      <c r="AA483" t="s">
        <v>2800</v>
      </c>
    </row>
    <row r="484" customFormat="1" spans="1:27">
      <c r="A484" s="6"/>
      <c r="B484" s="6"/>
      <c r="C484" s="107" t="str">
        <f>ข้อมูลออเดอร์!AR484</f>
        <v>ขอนแก่น/ Khon Kaen</v>
      </c>
      <c r="D484" s="108" t="str">
        <f>ข้อมูลออเดอร์!AS484</f>
        <v>เมืองขอนแก่น/ Mueang Khon Kaen</v>
      </c>
      <c r="E484" s="109" t="str">
        <f t="shared" si="84"/>
        <v/>
      </c>
      <c r="F484" s="109" t="str">
        <f t="shared" si="85"/>
        <v/>
      </c>
      <c r="G484" s="109" t="str">
        <f t="shared" si="86"/>
        <v/>
      </c>
      <c r="H484" s="109" t="str">
        <f t="shared" si="87"/>
        <v/>
      </c>
      <c r="I484" s="109" t="str">
        <f t="shared" si="88"/>
        <v/>
      </c>
      <c r="J484" s="109" t="str">
        <f t="shared" si="89"/>
        <v/>
      </c>
      <c r="K484" s="109" t="str">
        <f t="shared" si="90"/>
        <v/>
      </c>
      <c r="L484" s="109" t="str">
        <f t="shared" si="91"/>
        <v/>
      </c>
      <c r="M484" s="110" t="str">
        <f t="shared" si="92"/>
        <v/>
      </c>
      <c r="N484" s="110" t="str">
        <f t="shared" si="93"/>
        <v/>
      </c>
      <c r="O484" s="110" t="str">
        <f t="shared" si="94"/>
        <v/>
      </c>
      <c r="P484" s="110" t="str">
        <f t="shared" si="95"/>
        <v/>
      </c>
      <c r="Q484" s="111" t="s">
        <v>4631</v>
      </c>
      <c r="R484" s="111" t="s">
        <v>4632</v>
      </c>
      <c r="S484" s="109"/>
      <c r="T484" s="109"/>
      <c r="U484" t="s">
        <v>4631</v>
      </c>
      <c r="V484" t="s">
        <v>4633</v>
      </c>
      <c r="W484" t="s">
        <v>2798</v>
      </c>
      <c r="X484" t="s">
        <v>972</v>
      </c>
      <c r="Y484" t="s">
        <v>4634</v>
      </c>
      <c r="Z484">
        <v>44090.7769907407</v>
      </c>
      <c r="AA484" t="s">
        <v>2800</v>
      </c>
    </row>
    <row r="485" customFormat="1" spans="1:27">
      <c r="A485" s="6"/>
      <c r="B485" s="6"/>
      <c r="C485" s="107" t="str">
        <f>ข้อมูลออเดอร์!AR485</f>
        <v>ขอนแก่น/ Khon Kaen</v>
      </c>
      <c r="D485" s="108" t="str">
        <f>ข้อมูลออเดอร์!AS485</f>
        <v>เมืองขอนแก่น/ Mueang Khon Kaen</v>
      </c>
      <c r="E485" s="109" t="str">
        <f t="shared" si="84"/>
        <v/>
      </c>
      <c r="F485" s="109" t="str">
        <f t="shared" si="85"/>
        <v/>
      </c>
      <c r="G485" s="109" t="str">
        <f t="shared" si="86"/>
        <v/>
      </c>
      <c r="H485" s="109" t="str">
        <f t="shared" si="87"/>
        <v/>
      </c>
      <c r="I485" s="109" t="str">
        <f t="shared" si="88"/>
        <v/>
      </c>
      <c r="J485" s="109" t="str">
        <f t="shared" si="89"/>
        <v/>
      </c>
      <c r="K485" s="109" t="str">
        <f t="shared" si="90"/>
        <v/>
      </c>
      <c r="L485" s="109" t="str">
        <f t="shared" si="91"/>
        <v/>
      </c>
      <c r="M485" s="110" t="str">
        <f t="shared" si="92"/>
        <v/>
      </c>
      <c r="N485" s="110" t="str">
        <f t="shared" si="93"/>
        <v/>
      </c>
      <c r="O485" s="110" t="str">
        <f t="shared" si="94"/>
        <v/>
      </c>
      <c r="P485" s="110" t="str">
        <f t="shared" si="95"/>
        <v/>
      </c>
      <c r="Q485" s="111" t="s">
        <v>2016</v>
      </c>
      <c r="R485" s="111" t="s">
        <v>2017</v>
      </c>
      <c r="S485" s="109"/>
      <c r="T485" s="109"/>
      <c r="U485" t="s">
        <v>2016</v>
      </c>
      <c r="V485" t="s">
        <v>4635</v>
      </c>
      <c r="W485" t="s">
        <v>2798</v>
      </c>
      <c r="X485" t="s">
        <v>972</v>
      </c>
      <c r="Y485" t="s">
        <v>4636</v>
      </c>
      <c r="Z485">
        <v>44090.777037037</v>
      </c>
      <c r="AA485" t="s">
        <v>2800</v>
      </c>
    </row>
    <row r="486" customFormat="1" spans="1:27">
      <c r="A486" s="6"/>
      <c r="B486" s="6"/>
      <c r="C486" s="107" t="str">
        <f>ข้อมูลออเดอร์!AR486</f>
        <v>ขอนแก่น/ Khon Kaen</v>
      </c>
      <c r="D486" s="108" t="str">
        <f>ข้อมูลออเดอร์!AS486</f>
        <v>เมืองขอนแก่น/ Mueang Khon Kaen</v>
      </c>
      <c r="E486" s="109" t="str">
        <f t="shared" si="84"/>
        <v/>
      </c>
      <c r="F486" s="109" t="str">
        <f t="shared" si="85"/>
        <v/>
      </c>
      <c r="G486" s="109" t="str">
        <f t="shared" si="86"/>
        <v/>
      </c>
      <c r="H486" s="109" t="str">
        <f t="shared" si="87"/>
        <v/>
      </c>
      <c r="I486" s="109" t="str">
        <f t="shared" si="88"/>
        <v/>
      </c>
      <c r="J486" s="109" t="str">
        <f t="shared" si="89"/>
        <v/>
      </c>
      <c r="K486" s="109" t="str">
        <f t="shared" si="90"/>
        <v/>
      </c>
      <c r="L486" s="109" t="str">
        <f t="shared" si="91"/>
        <v/>
      </c>
      <c r="M486" s="110" t="str">
        <f t="shared" si="92"/>
        <v/>
      </c>
      <c r="N486" s="110" t="str">
        <f t="shared" si="93"/>
        <v/>
      </c>
      <c r="O486" s="110" t="str">
        <f t="shared" si="94"/>
        <v/>
      </c>
      <c r="P486" s="110" t="str">
        <f t="shared" si="95"/>
        <v/>
      </c>
      <c r="Q486" s="111" t="s">
        <v>4637</v>
      </c>
      <c r="R486" s="111" t="s">
        <v>4638</v>
      </c>
      <c r="S486" s="109"/>
      <c r="T486" s="109"/>
      <c r="U486" t="s">
        <v>4637</v>
      </c>
      <c r="V486" t="s">
        <v>4639</v>
      </c>
      <c r="W486" t="s">
        <v>2798</v>
      </c>
      <c r="X486" t="s">
        <v>972</v>
      </c>
      <c r="Y486" t="s">
        <v>4640</v>
      </c>
      <c r="Z486">
        <v>45125.4690740741</v>
      </c>
      <c r="AA486" t="s">
        <v>2800</v>
      </c>
    </row>
    <row r="487" customFormat="1" spans="1:27">
      <c r="A487" s="6"/>
      <c r="B487" s="6"/>
      <c r="C487" s="107" t="str">
        <f>ข้อมูลออเดอร์!AR487</f>
        <v>พระนครศรีอยุธยา/ Phra Nakhon Si Ayutthaya</v>
      </c>
      <c r="D487" s="108" t="str">
        <f>ข้อมูลออเดอร์!AS487</f>
        <v>วังน้อย/ Wang Noi</v>
      </c>
      <c r="E487" s="109" t="str">
        <f t="shared" si="84"/>
        <v/>
      </c>
      <c r="F487" s="109" t="str">
        <f t="shared" si="85"/>
        <v/>
      </c>
      <c r="G487" s="109" t="str">
        <f t="shared" si="86"/>
        <v/>
      </c>
      <c r="H487" s="109" t="str">
        <f t="shared" si="87"/>
        <v/>
      </c>
      <c r="I487" s="109" t="str">
        <f t="shared" si="88"/>
        <v/>
      </c>
      <c r="J487" s="109" t="str">
        <f t="shared" si="89"/>
        <v/>
      </c>
      <c r="K487" s="109" t="str">
        <f t="shared" si="90"/>
        <v/>
      </c>
      <c r="L487" s="109" t="str">
        <f t="shared" si="91"/>
        <v/>
      </c>
      <c r="M487" s="110" t="str">
        <f t="shared" si="92"/>
        <v/>
      </c>
      <c r="N487" s="110" t="str">
        <f t="shared" si="93"/>
        <v/>
      </c>
      <c r="O487" s="110" t="str">
        <f t="shared" si="94"/>
        <v/>
      </c>
      <c r="P487" s="110" t="str">
        <f t="shared" si="95"/>
        <v/>
      </c>
      <c r="Q487" s="111" t="s">
        <v>4641</v>
      </c>
      <c r="R487" s="111" t="s">
        <v>4642</v>
      </c>
      <c r="S487" s="109"/>
      <c r="T487" s="109"/>
      <c r="U487" t="s">
        <v>4641</v>
      </c>
      <c r="V487" t="s">
        <v>4643</v>
      </c>
      <c r="W487" t="s">
        <v>2798</v>
      </c>
      <c r="X487" t="s">
        <v>972</v>
      </c>
      <c r="Y487" t="s">
        <v>4644</v>
      </c>
      <c r="Z487">
        <v>44090.7771412037</v>
      </c>
      <c r="AA487" t="s">
        <v>2800</v>
      </c>
    </row>
    <row r="488" customFormat="1" spans="1:27">
      <c r="A488" s="6"/>
      <c r="B488" s="6"/>
      <c r="C488" s="107" t="str">
        <f>ข้อมูลออเดอร์!AR488</f>
        <v>พระนครศรีอยุธยา/ Phra Nakhon Si Ayutthaya</v>
      </c>
      <c r="D488" s="108" t="str">
        <f>ข้อมูลออเดอร์!AS488</f>
        <v>วังน้อย/ Wang Noi</v>
      </c>
      <c r="E488" s="109" t="str">
        <f t="shared" si="84"/>
        <v/>
      </c>
      <c r="F488" s="109" t="str">
        <f t="shared" si="85"/>
        <v/>
      </c>
      <c r="G488" s="109" t="str">
        <f t="shared" si="86"/>
        <v/>
      </c>
      <c r="H488" s="109" t="str">
        <f t="shared" si="87"/>
        <v/>
      </c>
      <c r="I488" s="109" t="str">
        <f t="shared" si="88"/>
        <v/>
      </c>
      <c r="J488" s="109" t="str">
        <f t="shared" si="89"/>
        <v/>
      </c>
      <c r="K488" s="109" t="str">
        <f t="shared" si="90"/>
        <v/>
      </c>
      <c r="L488" s="109" t="str">
        <f t="shared" si="91"/>
        <v/>
      </c>
      <c r="M488" s="110" t="str">
        <f t="shared" si="92"/>
        <v/>
      </c>
      <c r="N488" s="110" t="str">
        <f t="shared" si="93"/>
        <v/>
      </c>
      <c r="O488" s="110" t="str">
        <f t="shared" si="94"/>
        <v/>
      </c>
      <c r="P488" s="110" t="str">
        <f t="shared" si="95"/>
        <v/>
      </c>
      <c r="Q488" s="111" t="s">
        <v>4645</v>
      </c>
      <c r="R488" s="111" t="s">
        <v>4646</v>
      </c>
      <c r="S488" s="109"/>
      <c r="T488" s="109"/>
      <c r="U488" t="s">
        <v>4645</v>
      </c>
      <c r="V488" t="s">
        <v>4647</v>
      </c>
      <c r="W488" t="s">
        <v>2798</v>
      </c>
      <c r="X488" t="s">
        <v>972</v>
      </c>
      <c r="Y488" t="s">
        <v>4648</v>
      </c>
      <c r="Z488">
        <v>44090.7771990741</v>
      </c>
      <c r="AA488" t="s">
        <v>2800</v>
      </c>
    </row>
    <row r="489" customFormat="1" spans="1:27">
      <c r="A489" s="6"/>
      <c r="B489" s="6"/>
      <c r="C489" s="107" t="str">
        <f>ข้อมูลออเดอร์!AR489</f>
        <v>พระนครศรีอยุธยา/ Phra Nakhon Si Ayutthaya</v>
      </c>
      <c r="D489" s="108" t="str">
        <f>ข้อมูลออเดอร์!AS489</f>
        <v>วังน้อย/ Wang Noi</v>
      </c>
      <c r="E489" s="109" t="str">
        <f t="shared" si="84"/>
        <v/>
      </c>
      <c r="F489" s="109" t="str">
        <f t="shared" si="85"/>
        <v/>
      </c>
      <c r="G489" s="109" t="str">
        <f t="shared" si="86"/>
        <v/>
      </c>
      <c r="H489" s="109" t="str">
        <f t="shared" si="87"/>
        <v/>
      </c>
      <c r="I489" s="109" t="str">
        <f t="shared" si="88"/>
        <v/>
      </c>
      <c r="J489" s="109" t="str">
        <f t="shared" si="89"/>
        <v/>
      </c>
      <c r="K489" s="109" t="str">
        <f t="shared" si="90"/>
        <v/>
      </c>
      <c r="L489" s="109" t="str">
        <f t="shared" si="91"/>
        <v/>
      </c>
      <c r="M489" s="110" t="str">
        <f t="shared" si="92"/>
        <v/>
      </c>
      <c r="N489" s="110" t="str">
        <f t="shared" si="93"/>
        <v/>
      </c>
      <c r="O489" s="110" t="str">
        <f t="shared" si="94"/>
        <v/>
      </c>
      <c r="P489" s="110" t="str">
        <f t="shared" si="95"/>
        <v/>
      </c>
      <c r="Q489" s="111" t="s">
        <v>4649</v>
      </c>
      <c r="R489" s="111" t="s">
        <v>973</v>
      </c>
      <c r="S489" s="109"/>
      <c r="T489" s="109"/>
      <c r="U489" t="s">
        <v>4649</v>
      </c>
      <c r="V489" t="s">
        <v>4650</v>
      </c>
      <c r="W489" t="s">
        <v>2798</v>
      </c>
      <c r="X489" t="s">
        <v>972</v>
      </c>
      <c r="Y489" t="s">
        <v>4651</v>
      </c>
      <c r="Z489">
        <v>44090.7772337963</v>
      </c>
      <c r="AA489" t="s">
        <v>2800</v>
      </c>
    </row>
    <row r="490" customFormat="1" spans="1:27">
      <c r="A490" s="6"/>
      <c r="B490" s="6"/>
      <c r="C490" s="107" t="str">
        <f>ข้อมูลออเดอร์!AR490</f>
        <v>ระยอง/ Rayong</v>
      </c>
      <c r="D490" s="108" t="str">
        <f>ข้อมูลออเดอร์!AS490</f>
        <v>บ้านฉาง/ Ban Chang</v>
      </c>
      <c r="E490" s="109" t="str">
        <f t="shared" si="84"/>
        <v/>
      </c>
      <c r="F490" s="109" t="str">
        <f t="shared" si="85"/>
        <v/>
      </c>
      <c r="G490" s="109" t="str">
        <f t="shared" si="86"/>
        <v/>
      </c>
      <c r="H490" s="109" t="str">
        <f t="shared" si="87"/>
        <v/>
      </c>
      <c r="I490" s="109" t="str">
        <f t="shared" si="88"/>
        <v/>
      </c>
      <c r="J490" s="109" t="str">
        <f t="shared" si="89"/>
        <v/>
      </c>
      <c r="K490" s="109" t="str">
        <f t="shared" si="90"/>
        <v/>
      </c>
      <c r="L490" s="109" t="str">
        <f t="shared" si="91"/>
        <v/>
      </c>
      <c r="M490" s="110" t="str">
        <f t="shared" si="92"/>
        <v/>
      </c>
      <c r="N490" s="110" t="str">
        <f t="shared" si="93"/>
        <v/>
      </c>
      <c r="O490" s="110" t="str">
        <f t="shared" si="94"/>
        <v/>
      </c>
      <c r="P490" s="110" t="str">
        <f t="shared" si="95"/>
        <v/>
      </c>
      <c r="Q490" s="111" t="s">
        <v>4652</v>
      </c>
      <c r="R490" s="111" t="s">
        <v>4653</v>
      </c>
      <c r="S490" s="109"/>
      <c r="T490" s="109"/>
      <c r="U490" t="s">
        <v>4652</v>
      </c>
      <c r="V490" t="s">
        <v>4654</v>
      </c>
      <c r="W490" t="s">
        <v>2798</v>
      </c>
      <c r="X490" t="s">
        <v>2967</v>
      </c>
      <c r="Y490" t="s">
        <v>4655</v>
      </c>
      <c r="Z490">
        <v>44090.7772916667</v>
      </c>
      <c r="AA490" t="s">
        <v>2800</v>
      </c>
    </row>
    <row r="491" customFormat="1" spans="1:27">
      <c r="A491" s="6"/>
      <c r="B491" s="6"/>
      <c r="C491" s="107" t="str">
        <f>ข้อมูลออเดอร์!AR491</f>
        <v>ระยอง/ Rayong</v>
      </c>
      <c r="D491" s="108" t="str">
        <f>ข้อมูลออเดอร์!AS491</f>
        <v>บ้านฉาง/ Ban Chang</v>
      </c>
      <c r="E491" s="109" t="str">
        <f t="shared" si="84"/>
        <v/>
      </c>
      <c r="F491" s="109" t="str">
        <f t="shared" si="85"/>
        <v/>
      </c>
      <c r="G491" s="109" t="str">
        <f t="shared" si="86"/>
        <v/>
      </c>
      <c r="H491" s="109" t="str">
        <f t="shared" si="87"/>
        <v/>
      </c>
      <c r="I491" s="109" t="str">
        <f t="shared" si="88"/>
        <v/>
      </c>
      <c r="J491" s="109" t="str">
        <f t="shared" si="89"/>
        <v/>
      </c>
      <c r="K491" s="109" t="str">
        <f t="shared" si="90"/>
        <v/>
      </c>
      <c r="L491" s="109" t="str">
        <f t="shared" si="91"/>
        <v/>
      </c>
      <c r="M491" s="110" t="str">
        <f t="shared" si="92"/>
        <v/>
      </c>
      <c r="N491" s="110" t="str">
        <f t="shared" si="93"/>
        <v/>
      </c>
      <c r="O491" s="110" t="str">
        <f t="shared" si="94"/>
        <v/>
      </c>
      <c r="P491" s="110" t="str">
        <f t="shared" si="95"/>
        <v/>
      </c>
      <c r="Q491" s="111" t="s">
        <v>4656</v>
      </c>
      <c r="R491" s="111" t="s">
        <v>4657</v>
      </c>
      <c r="S491" s="109"/>
      <c r="T491" s="109"/>
      <c r="U491" t="s">
        <v>4656</v>
      </c>
      <c r="V491" t="s">
        <v>4658</v>
      </c>
      <c r="W491" t="s">
        <v>2798</v>
      </c>
      <c r="X491" t="s">
        <v>2967</v>
      </c>
      <c r="Y491" t="s">
        <v>4659</v>
      </c>
      <c r="Z491">
        <v>44090.777337963</v>
      </c>
      <c r="AA491" t="s">
        <v>2800</v>
      </c>
    </row>
    <row r="492" customFormat="1" spans="1:27">
      <c r="A492" s="6"/>
      <c r="B492" s="6"/>
      <c r="C492" s="107" t="str">
        <f>ข้อมูลออเดอร์!AR492</f>
        <v>ระยอง/ Rayong</v>
      </c>
      <c r="D492" s="108" t="str">
        <f>ข้อมูลออเดอร์!AS492</f>
        <v>บ้านฉาง/ Ban Chang</v>
      </c>
      <c r="E492" s="109" t="str">
        <f t="shared" si="84"/>
        <v/>
      </c>
      <c r="F492" s="109" t="str">
        <f t="shared" si="85"/>
        <v/>
      </c>
      <c r="G492" s="109" t="str">
        <f t="shared" si="86"/>
        <v/>
      </c>
      <c r="H492" s="109" t="str">
        <f t="shared" si="87"/>
        <v/>
      </c>
      <c r="I492" s="109" t="str">
        <f t="shared" si="88"/>
        <v/>
      </c>
      <c r="J492" s="109" t="str">
        <f t="shared" si="89"/>
        <v/>
      </c>
      <c r="K492" s="109" t="str">
        <f t="shared" si="90"/>
        <v/>
      </c>
      <c r="L492" s="109" t="str">
        <f t="shared" si="91"/>
        <v/>
      </c>
      <c r="M492" s="110" t="str">
        <f t="shared" si="92"/>
        <v/>
      </c>
      <c r="N492" s="110" t="str">
        <f t="shared" si="93"/>
        <v/>
      </c>
      <c r="O492" s="110" t="str">
        <f t="shared" si="94"/>
        <v/>
      </c>
      <c r="P492" s="110" t="str">
        <f t="shared" si="95"/>
        <v/>
      </c>
      <c r="Q492" s="111" t="s">
        <v>4660</v>
      </c>
      <c r="R492" s="111" t="s">
        <v>4661</v>
      </c>
      <c r="S492" s="109"/>
      <c r="T492" s="109"/>
      <c r="U492" t="s">
        <v>4660</v>
      </c>
      <c r="V492" t="s">
        <v>4662</v>
      </c>
      <c r="W492" t="s">
        <v>2798</v>
      </c>
      <c r="X492" t="s">
        <v>2967</v>
      </c>
      <c r="Y492" t="s">
        <v>4663</v>
      </c>
      <c r="Z492">
        <v>44090.7773726852</v>
      </c>
      <c r="AA492" t="s">
        <v>2800</v>
      </c>
    </row>
    <row r="493" customFormat="1" spans="1:27">
      <c r="A493" s="6"/>
      <c r="B493" s="6"/>
      <c r="C493" s="107" t="str">
        <f>ข้อมูลออเดอร์!AR493</f>
        <v>ลำปาง/ Lampang</v>
      </c>
      <c r="D493" s="108" t="str">
        <f>ข้อมูลออเดอร์!AS493</f>
        <v>ห้างฉัตร/ Hang Chat</v>
      </c>
      <c r="E493" s="109" t="str">
        <f t="shared" si="84"/>
        <v/>
      </c>
      <c r="F493" s="109" t="str">
        <f t="shared" si="85"/>
        <v/>
      </c>
      <c r="G493" s="109" t="str">
        <f t="shared" si="86"/>
        <v/>
      </c>
      <c r="H493" s="109" t="str">
        <f t="shared" si="87"/>
        <v/>
      </c>
      <c r="I493" s="109" t="str">
        <f t="shared" si="88"/>
        <v/>
      </c>
      <c r="J493" s="109" t="str">
        <f t="shared" si="89"/>
        <v/>
      </c>
      <c r="K493" s="109" t="str">
        <f t="shared" si="90"/>
        <v/>
      </c>
      <c r="L493" s="109" t="str">
        <f t="shared" si="91"/>
        <v/>
      </c>
      <c r="M493" s="110" t="str">
        <f t="shared" si="92"/>
        <v/>
      </c>
      <c r="N493" s="110" t="str">
        <f t="shared" si="93"/>
        <v/>
      </c>
      <c r="O493" s="110" t="str">
        <f t="shared" si="94"/>
        <v/>
      </c>
      <c r="P493" s="110" t="str">
        <f t="shared" si="95"/>
        <v/>
      </c>
      <c r="Q493" s="111" t="s">
        <v>4664</v>
      </c>
      <c r="R493" s="111" t="s">
        <v>4665</v>
      </c>
      <c r="S493" s="109"/>
      <c r="T493" s="109"/>
      <c r="U493" t="s">
        <v>4664</v>
      </c>
      <c r="V493" t="s">
        <v>4666</v>
      </c>
      <c r="W493" t="s">
        <v>2798</v>
      </c>
      <c r="X493" t="s">
        <v>2967</v>
      </c>
      <c r="Y493" t="s">
        <v>4667</v>
      </c>
      <c r="Z493">
        <v>44090.7774189815</v>
      </c>
      <c r="AA493" t="s">
        <v>2800</v>
      </c>
    </row>
    <row r="494" customFormat="1" spans="1:27">
      <c r="A494" s="6"/>
      <c r="B494" s="6"/>
      <c r="C494" s="107" t="str">
        <f>ข้อมูลออเดอร์!AR494</f>
        <v>ลำปาง/ Lampang</v>
      </c>
      <c r="D494" s="108" t="str">
        <f>ข้อมูลออเดอร์!AS494</f>
        <v>ห้างฉัตร/ Hang Chat</v>
      </c>
      <c r="E494" s="109" t="str">
        <f t="shared" si="84"/>
        <v/>
      </c>
      <c r="F494" s="109" t="str">
        <f t="shared" si="85"/>
        <v/>
      </c>
      <c r="G494" s="109" t="str">
        <f t="shared" si="86"/>
        <v/>
      </c>
      <c r="H494" s="109" t="str">
        <f t="shared" si="87"/>
        <v/>
      </c>
      <c r="I494" s="109" t="str">
        <f t="shared" si="88"/>
        <v/>
      </c>
      <c r="J494" s="109" t="str">
        <f t="shared" si="89"/>
        <v/>
      </c>
      <c r="K494" s="109" t="str">
        <f t="shared" si="90"/>
        <v/>
      </c>
      <c r="L494" s="109" t="str">
        <f t="shared" si="91"/>
        <v/>
      </c>
      <c r="M494" s="110" t="str">
        <f t="shared" si="92"/>
        <v/>
      </c>
      <c r="N494" s="110" t="str">
        <f t="shared" si="93"/>
        <v/>
      </c>
      <c r="O494" s="110" t="str">
        <f t="shared" si="94"/>
        <v/>
      </c>
      <c r="P494" s="110" t="str">
        <f t="shared" si="95"/>
        <v/>
      </c>
      <c r="Q494" s="111" t="s">
        <v>4668</v>
      </c>
      <c r="R494" s="111" t="s">
        <v>4669</v>
      </c>
      <c r="S494" s="109"/>
      <c r="T494" s="109"/>
      <c r="U494" t="s">
        <v>4668</v>
      </c>
      <c r="V494" t="s">
        <v>4670</v>
      </c>
      <c r="W494" t="s">
        <v>2798</v>
      </c>
      <c r="X494" t="s">
        <v>2967</v>
      </c>
      <c r="Y494" t="s">
        <v>4671</v>
      </c>
      <c r="Z494">
        <v>44090.7774537037</v>
      </c>
      <c r="AA494" t="s">
        <v>2800</v>
      </c>
    </row>
    <row r="495" customFormat="1" spans="1:27">
      <c r="A495" s="6"/>
      <c r="B495" s="6"/>
      <c r="C495" s="107" t="str">
        <f>ข้อมูลออเดอร์!AR495</f>
        <v>ลำปาง/ Lampang</v>
      </c>
      <c r="D495" s="108" t="str">
        <f>ข้อมูลออเดอร์!AS495</f>
        <v>ห้างฉัตร/ Hang Chat</v>
      </c>
      <c r="E495" s="109" t="str">
        <f t="shared" si="84"/>
        <v/>
      </c>
      <c r="F495" s="109" t="str">
        <f t="shared" si="85"/>
        <v/>
      </c>
      <c r="G495" s="109" t="str">
        <f t="shared" si="86"/>
        <v/>
      </c>
      <c r="H495" s="109" t="str">
        <f t="shared" si="87"/>
        <v/>
      </c>
      <c r="I495" s="109" t="str">
        <f t="shared" si="88"/>
        <v/>
      </c>
      <c r="J495" s="109" t="str">
        <f t="shared" si="89"/>
        <v/>
      </c>
      <c r="K495" s="109" t="str">
        <f t="shared" si="90"/>
        <v/>
      </c>
      <c r="L495" s="109" t="str">
        <f t="shared" si="91"/>
        <v/>
      </c>
      <c r="M495" s="110" t="str">
        <f t="shared" si="92"/>
        <v/>
      </c>
      <c r="N495" s="110" t="str">
        <f t="shared" si="93"/>
        <v/>
      </c>
      <c r="O495" s="110" t="str">
        <f t="shared" si="94"/>
        <v/>
      </c>
      <c r="P495" s="110" t="str">
        <f t="shared" si="95"/>
        <v/>
      </c>
      <c r="Q495" s="111" t="s">
        <v>4672</v>
      </c>
      <c r="R495" s="111" t="s">
        <v>4673</v>
      </c>
      <c r="S495" s="109"/>
      <c r="T495" s="109"/>
      <c r="U495" t="s">
        <v>4672</v>
      </c>
      <c r="V495" t="s">
        <v>4674</v>
      </c>
      <c r="W495" t="s">
        <v>2798</v>
      </c>
      <c r="X495" t="s">
        <v>2967</v>
      </c>
      <c r="Y495" t="s">
        <v>4675</v>
      </c>
      <c r="Z495">
        <v>45125.5683101852</v>
      </c>
      <c r="AA495" t="s">
        <v>2800</v>
      </c>
    </row>
    <row r="496" customFormat="1" spans="1:27">
      <c r="A496" s="6"/>
      <c r="B496" s="6"/>
      <c r="C496" s="107" t="str">
        <f>ข้อมูลออเดอร์!AR496</f>
        <v>ลำปาง/ Lampang</v>
      </c>
      <c r="D496" s="108" t="str">
        <f>ข้อมูลออเดอร์!AS496</f>
        <v>ห้างฉัตร/ Hang Chat</v>
      </c>
      <c r="E496" s="109" t="str">
        <f t="shared" si="84"/>
        <v/>
      </c>
      <c r="F496" s="109" t="str">
        <f t="shared" si="85"/>
        <v/>
      </c>
      <c r="G496" s="109" t="str">
        <f t="shared" si="86"/>
        <v/>
      </c>
      <c r="H496" s="109" t="str">
        <f t="shared" si="87"/>
        <v/>
      </c>
      <c r="I496" s="109" t="str">
        <f t="shared" si="88"/>
        <v/>
      </c>
      <c r="J496" s="109" t="str">
        <f t="shared" si="89"/>
        <v/>
      </c>
      <c r="K496" s="109" t="str">
        <f t="shared" si="90"/>
        <v/>
      </c>
      <c r="L496" s="109" t="str">
        <f t="shared" si="91"/>
        <v/>
      </c>
      <c r="M496" s="110" t="str">
        <f t="shared" si="92"/>
        <v/>
      </c>
      <c r="N496" s="110" t="str">
        <f t="shared" si="93"/>
        <v/>
      </c>
      <c r="O496" s="110" t="str">
        <f t="shared" si="94"/>
        <v/>
      </c>
      <c r="P496" s="110" t="str">
        <f t="shared" si="95"/>
        <v/>
      </c>
      <c r="Q496" s="111" t="s">
        <v>4676</v>
      </c>
      <c r="R496" s="111" t="s">
        <v>4677</v>
      </c>
      <c r="S496" s="109"/>
      <c r="T496" s="109"/>
      <c r="U496" t="s">
        <v>4676</v>
      </c>
      <c r="V496" t="s">
        <v>4678</v>
      </c>
      <c r="W496" t="s">
        <v>2798</v>
      </c>
      <c r="X496" t="s">
        <v>2967</v>
      </c>
      <c r="Y496" t="s">
        <v>4679</v>
      </c>
      <c r="Z496">
        <v>44090.7775347222</v>
      </c>
      <c r="AA496" t="s">
        <v>2800</v>
      </c>
    </row>
    <row r="497" customFormat="1" spans="1:27">
      <c r="A497" s="6"/>
      <c r="B497" s="6"/>
      <c r="C497" s="107" t="str">
        <f>ข้อมูลออเดอร์!AR497</f>
        <v>ปทุมธานี/ Pathum Thani</v>
      </c>
      <c r="D497" s="108" t="str">
        <f>ข้อมูลออเดอร์!AS497</f>
        <v>คลองหลวง/ Khlong Luang</v>
      </c>
      <c r="E497" s="109" t="str">
        <f t="shared" si="84"/>
        <v/>
      </c>
      <c r="F497" s="109" t="str">
        <f t="shared" si="85"/>
        <v/>
      </c>
      <c r="G497" s="109" t="str">
        <f t="shared" si="86"/>
        <v/>
      </c>
      <c r="H497" s="109" t="str">
        <f t="shared" si="87"/>
        <v/>
      </c>
      <c r="I497" s="109" t="str">
        <f t="shared" si="88"/>
        <v/>
      </c>
      <c r="J497" s="109" t="str">
        <f t="shared" si="89"/>
        <v/>
      </c>
      <c r="K497" s="109" t="str">
        <f t="shared" si="90"/>
        <v/>
      </c>
      <c r="L497" s="109" t="str">
        <f t="shared" si="91"/>
        <v/>
      </c>
      <c r="M497" s="110" t="str">
        <f t="shared" si="92"/>
        <v/>
      </c>
      <c r="N497" s="110" t="str">
        <f t="shared" si="93"/>
        <v/>
      </c>
      <c r="O497" s="110" t="str">
        <f t="shared" si="94"/>
        <v/>
      </c>
      <c r="P497" s="110" t="str">
        <f t="shared" si="95"/>
        <v/>
      </c>
      <c r="Q497" s="111" t="s">
        <v>4680</v>
      </c>
      <c r="R497" s="111" t="s">
        <v>4681</v>
      </c>
      <c r="S497" s="109"/>
      <c r="T497" s="109"/>
      <c r="U497" t="s">
        <v>4680</v>
      </c>
      <c r="V497" t="s">
        <v>4682</v>
      </c>
      <c r="W497" t="s">
        <v>2798</v>
      </c>
      <c r="X497" t="s">
        <v>2967</v>
      </c>
      <c r="Y497" t="s">
        <v>4683</v>
      </c>
      <c r="Z497">
        <v>44090.7776041667</v>
      </c>
      <c r="AA497" t="s">
        <v>2800</v>
      </c>
    </row>
    <row r="498" customFormat="1" spans="1:27">
      <c r="A498" s="6"/>
      <c r="B498" s="6"/>
      <c r="C498" s="107" t="str">
        <f>ข้อมูลออเดอร์!AR498</f>
        <v>ปทุมธานี/ Pathum Thani</v>
      </c>
      <c r="D498" s="108" t="str">
        <f>ข้อมูลออเดอร์!AS498</f>
        <v>คลองหลวง/ Khlong Luang</v>
      </c>
      <c r="E498" s="109" t="str">
        <f t="shared" si="84"/>
        <v/>
      </c>
      <c r="F498" s="109" t="str">
        <f t="shared" si="85"/>
        <v/>
      </c>
      <c r="G498" s="109" t="str">
        <f t="shared" si="86"/>
        <v/>
      </c>
      <c r="H498" s="109" t="str">
        <f t="shared" si="87"/>
        <v/>
      </c>
      <c r="I498" s="109" t="str">
        <f t="shared" si="88"/>
        <v/>
      </c>
      <c r="J498" s="109" t="str">
        <f t="shared" si="89"/>
        <v/>
      </c>
      <c r="K498" s="109" t="str">
        <f t="shared" si="90"/>
        <v/>
      </c>
      <c r="L498" s="109" t="str">
        <f t="shared" si="91"/>
        <v/>
      </c>
      <c r="M498" s="110" t="str">
        <f t="shared" si="92"/>
        <v/>
      </c>
      <c r="N498" s="110" t="str">
        <f t="shared" si="93"/>
        <v/>
      </c>
      <c r="O498" s="110" t="str">
        <f t="shared" si="94"/>
        <v/>
      </c>
      <c r="P498" s="110" t="str">
        <f t="shared" si="95"/>
        <v/>
      </c>
      <c r="Q498" s="111" t="s">
        <v>4684</v>
      </c>
      <c r="R498" s="111" t="s">
        <v>4685</v>
      </c>
      <c r="S498" s="109"/>
      <c r="T498" s="109"/>
      <c r="U498" t="s">
        <v>4684</v>
      </c>
      <c r="V498" t="s">
        <v>4686</v>
      </c>
      <c r="W498" t="s">
        <v>2798</v>
      </c>
      <c r="X498" t="s">
        <v>1499</v>
      </c>
      <c r="Y498" t="s">
        <v>4687</v>
      </c>
      <c r="Z498">
        <v>45125.4463078704</v>
      </c>
      <c r="AA498" t="s">
        <v>2800</v>
      </c>
    </row>
    <row r="499" customFormat="1" spans="1:27">
      <c r="A499" s="6"/>
      <c r="B499" s="6"/>
      <c r="C499" s="107" t="str">
        <f>ข้อมูลออเดอร์!AR499</f>
        <v>ปทุมธานี/ Pathum Thani</v>
      </c>
      <c r="D499" s="108" t="str">
        <f>ข้อมูลออเดอร์!AS499</f>
        <v>คลองหลวง/ Khlong Luang</v>
      </c>
      <c r="E499" s="109" t="str">
        <f t="shared" si="84"/>
        <v/>
      </c>
      <c r="F499" s="109" t="str">
        <f t="shared" si="85"/>
        <v/>
      </c>
      <c r="G499" s="109" t="str">
        <f t="shared" si="86"/>
        <v/>
      </c>
      <c r="H499" s="109" t="str">
        <f t="shared" si="87"/>
        <v/>
      </c>
      <c r="I499" s="109" t="str">
        <f t="shared" si="88"/>
        <v/>
      </c>
      <c r="J499" s="109" t="str">
        <f t="shared" si="89"/>
        <v/>
      </c>
      <c r="K499" s="109" t="str">
        <f t="shared" si="90"/>
        <v/>
      </c>
      <c r="L499" s="109" t="str">
        <f t="shared" si="91"/>
        <v/>
      </c>
      <c r="M499" s="110" t="str">
        <f t="shared" si="92"/>
        <v/>
      </c>
      <c r="N499" s="110" t="str">
        <f t="shared" si="93"/>
        <v/>
      </c>
      <c r="O499" s="110" t="str">
        <f t="shared" si="94"/>
        <v/>
      </c>
      <c r="P499" s="110" t="str">
        <f t="shared" si="95"/>
        <v/>
      </c>
      <c r="Q499" s="111" t="s">
        <v>4688</v>
      </c>
      <c r="R499" s="111" t="s">
        <v>4689</v>
      </c>
      <c r="S499" s="109"/>
      <c r="T499" s="109"/>
      <c r="U499" t="s">
        <v>4688</v>
      </c>
      <c r="V499" t="s">
        <v>4690</v>
      </c>
      <c r="W499" t="s">
        <v>2798</v>
      </c>
      <c r="X499" t="s">
        <v>1499</v>
      </c>
      <c r="Y499" t="s">
        <v>4691</v>
      </c>
      <c r="Z499">
        <v>45125.4461805556</v>
      </c>
      <c r="AA499" t="s">
        <v>2800</v>
      </c>
    </row>
    <row r="500" customFormat="1" spans="1:27">
      <c r="A500" s="6"/>
      <c r="B500" s="6"/>
      <c r="C500" s="107" t="str">
        <f>ข้อมูลออเดอร์!AR500</f>
        <v>ปทุมธานี/ Pathum Thani</v>
      </c>
      <c r="D500" s="108" t="str">
        <f>ข้อมูลออเดอร์!AS500</f>
        <v>คลองหลวง/ Khlong Luang</v>
      </c>
      <c r="E500" s="109" t="str">
        <f t="shared" si="84"/>
        <v/>
      </c>
      <c r="F500" s="109" t="str">
        <f t="shared" si="85"/>
        <v/>
      </c>
      <c r="G500" s="109" t="str">
        <f t="shared" si="86"/>
        <v/>
      </c>
      <c r="H500" s="109" t="str">
        <f t="shared" si="87"/>
        <v/>
      </c>
      <c r="I500" s="109" t="str">
        <f t="shared" si="88"/>
        <v/>
      </c>
      <c r="J500" s="109" t="str">
        <f t="shared" si="89"/>
        <v/>
      </c>
      <c r="K500" s="109" t="str">
        <f t="shared" si="90"/>
        <v/>
      </c>
      <c r="L500" s="109" t="str">
        <f t="shared" si="91"/>
        <v/>
      </c>
      <c r="M500" s="110" t="str">
        <f t="shared" si="92"/>
        <v/>
      </c>
      <c r="N500" s="110" t="str">
        <f t="shared" si="93"/>
        <v/>
      </c>
      <c r="O500" s="110" t="str">
        <f t="shared" si="94"/>
        <v/>
      </c>
      <c r="P500" s="110" t="str">
        <f t="shared" si="95"/>
        <v/>
      </c>
      <c r="Q500" s="111" t="s">
        <v>4692</v>
      </c>
      <c r="R500" s="111" t="s">
        <v>1500</v>
      </c>
      <c r="S500" s="109"/>
      <c r="T500" s="109"/>
      <c r="U500" t="s">
        <v>4692</v>
      </c>
      <c r="V500" t="s">
        <v>4693</v>
      </c>
      <c r="W500" t="s">
        <v>2798</v>
      </c>
      <c r="X500" t="s">
        <v>1499</v>
      </c>
      <c r="Y500" t="s">
        <v>4694</v>
      </c>
      <c r="Z500">
        <v>45125.4460300926</v>
      </c>
      <c r="AA500" t="s">
        <v>2800</v>
      </c>
    </row>
    <row r="501" customFormat="1" spans="1:27">
      <c r="A501" s="6"/>
      <c r="B501" s="6"/>
      <c r="C501" s="107" t="str">
        <f>ข้อมูลออเดอร์!AR501</f>
        <v>กระบี่/ Krabi</v>
      </c>
      <c r="D501" s="108" t="str">
        <f>ข้อมูลออเดอร์!AS501</f>
        <v>ลำทับ/ Lam Thap</v>
      </c>
      <c r="E501" s="109" t="str">
        <f t="shared" si="84"/>
        <v/>
      </c>
      <c r="F501" s="109" t="str">
        <f t="shared" si="85"/>
        <v/>
      </c>
      <c r="G501" s="109" t="str">
        <f t="shared" si="86"/>
        <v/>
      </c>
      <c r="H501" s="109" t="str">
        <f t="shared" si="87"/>
        <v/>
      </c>
      <c r="I501" s="109" t="str">
        <f t="shared" si="88"/>
        <v/>
      </c>
      <c r="J501" s="109" t="str">
        <f t="shared" si="89"/>
        <v/>
      </c>
      <c r="K501" s="109" t="str">
        <f t="shared" si="90"/>
        <v/>
      </c>
      <c r="L501" s="109" t="str">
        <f t="shared" si="91"/>
        <v/>
      </c>
      <c r="M501" s="110" t="str">
        <f t="shared" si="92"/>
        <v/>
      </c>
      <c r="N501" s="110" t="str">
        <f t="shared" si="93"/>
        <v/>
      </c>
      <c r="O501" s="110" t="str">
        <f t="shared" si="94"/>
        <v/>
      </c>
      <c r="P501" s="110" t="str">
        <f t="shared" si="95"/>
        <v/>
      </c>
      <c r="Q501" s="111" t="s">
        <v>4695</v>
      </c>
      <c r="R501" s="111" t="s">
        <v>2314</v>
      </c>
      <c r="S501" s="109"/>
      <c r="T501" s="109"/>
      <c r="U501" t="s">
        <v>4695</v>
      </c>
      <c r="V501" t="s">
        <v>4696</v>
      </c>
      <c r="W501" t="s">
        <v>2798</v>
      </c>
      <c r="X501" t="s">
        <v>2313</v>
      </c>
      <c r="Y501" t="s">
        <v>4697</v>
      </c>
      <c r="Z501">
        <v>44090.7778703704</v>
      </c>
      <c r="AA501" t="s">
        <v>2800</v>
      </c>
    </row>
    <row r="502" customFormat="1" spans="1:27">
      <c r="A502" s="6"/>
      <c r="B502" s="6"/>
      <c r="C502" s="107" t="str">
        <f>ข้อมูลออเดอร์!AR502</f>
        <v>กระบี่/ Krabi</v>
      </c>
      <c r="D502" s="108" t="str">
        <f>ข้อมูลออเดอร์!AS502</f>
        <v>ลำทับ/ Lam Thap</v>
      </c>
      <c r="E502" s="109" t="str">
        <f t="shared" si="84"/>
        <v/>
      </c>
      <c r="F502" s="109" t="str">
        <f t="shared" si="85"/>
        <v/>
      </c>
      <c r="G502" s="109" t="str">
        <f t="shared" si="86"/>
        <v/>
      </c>
      <c r="H502" s="109" t="str">
        <f t="shared" si="87"/>
        <v/>
      </c>
      <c r="I502" s="109" t="str">
        <f t="shared" si="88"/>
        <v/>
      </c>
      <c r="J502" s="109" t="str">
        <f t="shared" si="89"/>
        <v/>
      </c>
      <c r="K502" s="109" t="str">
        <f t="shared" si="90"/>
        <v/>
      </c>
      <c r="L502" s="109" t="str">
        <f t="shared" si="91"/>
        <v/>
      </c>
      <c r="M502" s="110" t="str">
        <f t="shared" si="92"/>
        <v/>
      </c>
      <c r="N502" s="110" t="str">
        <f t="shared" si="93"/>
        <v/>
      </c>
      <c r="O502" s="110" t="str">
        <f t="shared" si="94"/>
        <v/>
      </c>
      <c r="P502" s="110" t="str">
        <f t="shared" si="95"/>
        <v/>
      </c>
      <c r="Q502" s="111" t="s">
        <v>4698</v>
      </c>
      <c r="R502" s="111" t="s">
        <v>4699</v>
      </c>
      <c r="S502" s="109"/>
      <c r="T502" s="109"/>
      <c r="U502" t="s">
        <v>4698</v>
      </c>
      <c r="V502" t="s">
        <v>4700</v>
      </c>
      <c r="W502" t="s">
        <v>2798</v>
      </c>
      <c r="X502" t="s">
        <v>2313</v>
      </c>
      <c r="Y502" t="s">
        <v>4701</v>
      </c>
      <c r="Z502">
        <v>44090.7779166667</v>
      </c>
      <c r="AA502" t="s">
        <v>2800</v>
      </c>
    </row>
    <row r="503" customFormat="1" spans="1:27">
      <c r="A503" s="6"/>
      <c r="B503" s="6"/>
      <c r="C503" s="107" t="str">
        <f>ข้อมูลออเดอร์!AR503</f>
        <v>กระบี่/ Krabi</v>
      </c>
      <c r="D503" s="108" t="str">
        <f>ข้อมูลออเดอร์!AS503</f>
        <v>ลำทับ/ Lam Thap</v>
      </c>
      <c r="E503" s="109" t="str">
        <f t="shared" si="84"/>
        <v/>
      </c>
      <c r="F503" s="109" t="str">
        <f t="shared" si="85"/>
        <v/>
      </c>
      <c r="G503" s="109" t="str">
        <f t="shared" si="86"/>
        <v/>
      </c>
      <c r="H503" s="109" t="str">
        <f t="shared" si="87"/>
        <v/>
      </c>
      <c r="I503" s="109" t="str">
        <f t="shared" si="88"/>
        <v/>
      </c>
      <c r="J503" s="109" t="str">
        <f t="shared" si="89"/>
        <v/>
      </c>
      <c r="K503" s="109" t="str">
        <f t="shared" si="90"/>
        <v/>
      </c>
      <c r="L503" s="109" t="str">
        <f t="shared" si="91"/>
        <v/>
      </c>
      <c r="M503" s="110" t="str">
        <f t="shared" si="92"/>
        <v/>
      </c>
      <c r="N503" s="110" t="str">
        <f t="shared" si="93"/>
        <v/>
      </c>
      <c r="O503" s="110" t="str">
        <f t="shared" si="94"/>
        <v/>
      </c>
      <c r="P503" s="110" t="str">
        <f t="shared" si="95"/>
        <v/>
      </c>
      <c r="Q503" s="111" t="s">
        <v>4702</v>
      </c>
      <c r="R503" s="111" t="s">
        <v>4703</v>
      </c>
      <c r="S503" s="109"/>
      <c r="T503" s="109"/>
      <c r="U503" t="s">
        <v>4702</v>
      </c>
      <c r="V503" t="s">
        <v>4704</v>
      </c>
      <c r="W503" t="s">
        <v>2798</v>
      </c>
      <c r="X503" t="s">
        <v>2313</v>
      </c>
      <c r="Y503" t="s">
        <v>4705</v>
      </c>
      <c r="Z503">
        <v>44090.7779513889</v>
      </c>
      <c r="AA503" t="s">
        <v>2800</v>
      </c>
    </row>
    <row r="504" customFormat="1" spans="1:27">
      <c r="A504" s="6"/>
      <c r="B504" s="6"/>
      <c r="C504" s="107" t="str">
        <f>ข้อมูลออเดอร์!AR504</f>
        <v>กระบี่/ Krabi</v>
      </c>
      <c r="D504" s="108" t="str">
        <f>ข้อมูลออเดอร์!AS504</f>
        <v>ลำทับ/ Lam Thap</v>
      </c>
      <c r="E504" s="109" t="str">
        <f t="shared" si="84"/>
        <v/>
      </c>
      <c r="F504" s="109" t="str">
        <f t="shared" si="85"/>
        <v/>
      </c>
      <c r="G504" s="109" t="str">
        <f t="shared" si="86"/>
        <v/>
      </c>
      <c r="H504" s="109" t="str">
        <f t="shared" si="87"/>
        <v/>
      </c>
      <c r="I504" s="109" t="str">
        <f t="shared" si="88"/>
        <v/>
      </c>
      <c r="J504" s="109" t="str">
        <f t="shared" si="89"/>
        <v/>
      </c>
      <c r="K504" s="109" t="str">
        <f t="shared" si="90"/>
        <v/>
      </c>
      <c r="L504" s="109" t="str">
        <f t="shared" si="91"/>
        <v/>
      </c>
      <c r="M504" s="110" t="str">
        <f t="shared" si="92"/>
        <v/>
      </c>
      <c r="N504" s="110" t="str">
        <f t="shared" si="93"/>
        <v/>
      </c>
      <c r="O504" s="110" t="str">
        <f t="shared" si="94"/>
        <v/>
      </c>
      <c r="P504" s="110" t="str">
        <f t="shared" si="95"/>
        <v/>
      </c>
      <c r="Q504" s="111" t="s">
        <v>4706</v>
      </c>
      <c r="R504" s="111" t="s">
        <v>4707</v>
      </c>
      <c r="S504" s="109"/>
      <c r="T504" s="109"/>
      <c r="U504" t="s">
        <v>4706</v>
      </c>
      <c r="V504" t="s">
        <v>4708</v>
      </c>
      <c r="W504" t="s">
        <v>2798</v>
      </c>
      <c r="X504" t="s">
        <v>2313</v>
      </c>
      <c r="Y504" t="s">
        <v>4709</v>
      </c>
      <c r="Z504">
        <v>44090.7779976852</v>
      </c>
      <c r="AA504" t="s">
        <v>2800</v>
      </c>
    </row>
    <row r="505" customFormat="1" spans="1:27">
      <c r="A505" s="6"/>
      <c r="B505" s="6"/>
      <c r="C505" s="107" t="str">
        <f>ข้อมูลออเดอร์!AR505</f>
        <v>สุรินทร์/ Surin</v>
      </c>
      <c r="D505" s="108" t="str">
        <f>ข้อมูลออเดอร์!AS505</f>
        <v>ศีขรภูมิ/ Sikhoraphum</v>
      </c>
      <c r="E505" s="109" t="str">
        <f t="shared" si="84"/>
        <v/>
      </c>
      <c r="F505" s="109" t="str">
        <f t="shared" si="85"/>
        <v/>
      </c>
      <c r="G505" s="109" t="str">
        <f t="shared" si="86"/>
        <v/>
      </c>
      <c r="H505" s="109" t="str">
        <f t="shared" si="87"/>
        <v/>
      </c>
      <c r="I505" s="109" t="str">
        <f t="shared" si="88"/>
        <v/>
      </c>
      <c r="J505" s="109" t="str">
        <f t="shared" si="89"/>
        <v/>
      </c>
      <c r="K505" s="109" t="str">
        <f t="shared" si="90"/>
        <v/>
      </c>
      <c r="L505" s="109" t="str">
        <f t="shared" si="91"/>
        <v/>
      </c>
      <c r="M505" s="110" t="str">
        <f t="shared" si="92"/>
        <v/>
      </c>
      <c r="N505" s="110" t="str">
        <f t="shared" si="93"/>
        <v/>
      </c>
      <c r="O505" s="110" t="str">
        <f t="shared" si="94"/>
        <v/>
      </c>
      <c r="P505" s="110" t="str">
        <f t="shared" si="95"/>
        <v/>
      </c>
      <c r="Q505" s="111" t="s">
        <v>4710</v>
      </c>
      <c r="R505" s="111" t="s">
        <v>4711</v>
      </c>
      <c r="S505" s="109"/>
      <c r="T505" s="109"/>
      <c r="U505" t="s">
        <v>4710</v>
      </c>
      <c r="V505" t="s">
        <v>4712</v>
      </c>
      <c r="W505" t="s">
        <v>2798</v>
      </c>
      <c r="X505" t="s">
        <v>2313</v>
      </c>
      <c r="Y505" t="s">
        <v>4713</v>
      </c>
      <c r="Z505">
        <v>44090.7780439815</v>
      </c>
      <c r="AA505" t="s">
        <v>2800</v>
      </c>
    </row>
    <row r="506" customFormat="1" spans="1:27">
      <c r="A506" s="6"/>
      <c r="B506" s="6"/>
      <c r="C506" s="107" t="str">
        <f>ข้อมูลออเดอร์!AR506</f>
        <v>สุรินทร์/ Surin</v>
      </c>
      <c r="D506" s="108" t="str">
        <f>ข้อมูลออเดอร์!AS506</f>
        <v>ศีขรภูมิ/ Sikhoraphum</v>
      </c>
      <c r="E506" s="109" t="str">
        <f t="shared" si="84"/>
        <v/>
      </c>
      <c r="F506" s="109" t="str">
        <f t="shared" si="85"/>
        <v/>
      </c>
      <c r="G506" s="109" t="str">
        <f t="shared" si="86"/>
        <v/>
      </c>
      <c r="H506" s="109" t="str">
        <f t="shared" si="87"/>
        <v/>
      </c>
      <c r="I506" s="109" t="str">
        <f t="shared" si="88"/>
        <v/>
      </c>
      <c r="J506" s="109" t="str">
        <f t="shared" si="89"/>
        <v/>
      </c>
      <c r="K506" s="109" t="str">
        <f t="shared" si="90"/>
        <v/>
      </c>
      <c r="L506" s="109" t="str">
        <f t="shared" si="91"/>
        <v/>
      </c>
      <c r="M506" s="110" t="str">
        <f t="shared" si="92"/>
        <v/>
      </c>
      <c r="N506" s="110" t="str">
        <f t="shared" si="93"/>
        <v/>
      </c>
      <c r="O506" s="110" t="str">
        <f t="shared" si="94"/>
        <v/>
      </c>
      <c r="P506" s="110" t="str">
        <f t="shared" si="95"/>
        <v/>
      </c>
      <c r="Q506" s="111" t="s">
        <v>4714</v>
      </c>
      <c r="R506" s="111" t="s">
        <v>4715</v>
      </c>
      <c r="S506" s="109"/>
      <c r="T506" s="109"/>
      <c r="U506" t="s">
        <v>4714</v>
      </c>
      <c r="V506" t="s">
        <v>4716</v>
      </c>
      <c r="W506" t="s">
        <v>2798</v>
      </c>
      <c r="X506" t="s">
        <v>2313</v>
      </c>
      <c r="Y506" t="s">
        <v>4717</v>
      </c>
      <c r="Z506">
        <v>44090.7780902778</v>
      </c>
      <c r="AA506" t="s">
        <v>2800</v>
      </c>
    </row>
    <row r="507" customFormat="1" spans="1:27">
      <c r="A507" s="6"/>
      <c r="B507" s="6"/>
      <c r="C507" s="107" t="str">
        <f>ข้อมูลออเดอร์!AR507</f>
        <v>สุรินทร์/ Surin</v>
      </c>
      <c r="D507" s="108" t="str">
        <f>ข้อมูลออเดอร์!AS507</f>
        <v>ศีขรภูมิ/ Sikhoraphum</v>
      </c>
      <c r="E507" s="109" t="str">
        <f t="shared" si="84"/>
        <v/>
      </c>
      <c r="F507" s="109" t="str">
        <f t="shared" si="85"/>
        <v/>
      </c>
      <c r="G507" s="109" t="str">
        <f t="shared" si="86"/>
        <v/>
      </c>
      <c r="H507" s="109" t="str">
        <f t="shared" si="87"/>
        <v/>
      </c>
      <c r="I507" s="109" t="str">
        <f t="shared" si="88"/>
        <v/>
      </c>
      <c r="J507" s="109" t="str">
        <f t="shared" si="89"/>
        <v/>
      </c>
      <c r="K507" s="109" t="str">
        <f t="shared" si="90"/>
        <v/>
      </c>
      <c r="L507" s="109" t="str">
        <f t="shared" si="91"/>
        <v/>
      </c>
      <c r="M507" s="110" t="str">
        <f t="shared" si="92"/>
        <v/>
      </c>
      <c r="N507" s="110" t="str">
        <f t="shared" si="93"/>
        <v/>
      </c>
      <c r="O507" s="110" t="str">
        <f t="shared" si="94"/>
        <v/>
      </c>
      <c r="P507" s="110" t="str">
        <f t="shared" si="95"/>
        <v/>
      </c>
      <c r="Q507" s="111" t="s">
        <v>4718</v>
      </c>
      <c r="R507" s="111" t="s">
        <v>4719</v>
      </c>
      <c r="S507" s="109"/>
      <c r="T507" s="109"/>
      <c r="U507" t="s">
        <v>4718</v>
      </c>
      <c r="V507" t="s">
        <v>4720</v>
      </c>
      <c r="W507" t="s">
        <v>2798</v>
      </c>
      <c r="X507" t="s">
        <v>2313</v>
      </c>
      <c r="Y507" t="s">
        <v>4721</v>
      </c>
      <c r="Z507">
        <v>44090.778125</v>
      </c>
      <c r="AA507" t="s">
        <v>2800</v>
      </c>
    </row>
    <row r="508" customFormat="1" spans="1:27">
      <c r="A508" s="6"/>
      <c r="B508" s="6"/>
      <c r="C508" s="107" t="str">
        <f>ข้อมูลออเดอร์!AR508</f>
        <v>สุรินทร์/ Surin</v>
      </c>
      <c r="D508" s="108" t="str">
        <f>ข้อมูลออเดอร์!AS508</f>
        <v>ศีขรภูมิ/ Sikhoraphum</v>
      </c>
      <c r="E508" s="109" t="str">
        <f t="shared" si="84"/>
        <v/>
      </c>
      <c r="F508" s="109" t="str">
        <f t="shared" si="85"/>
        <v/>
      </c>
      <c r="G508" s="109" t="str">
        <f t="shared" si="86"/>
        <v/>
      </c>
      <c r="H508" s="109" t="str">
        <f t="shared" si="87"/>
        <v/>
      </c>
      <c r="I508" s="109" t="str">
        <f t="shared" si="88"/>
        <v/>
      </c>
      <c r="J508" s="109" t="str">
        <f t="shared" si="89"/>
        <v/>
      </c>
      <c r="K508" s="109" t="str">
        <f t="shared" si="90"/>
        <v/>
      </c>
      <c r="L508" s="109" t="str">
        <f t="shared" si="91"/>
        <v/>
      </c>
      <c r="M508" s="110" t="str">
        <f t="shared" si="92"/>
        <v/>
      </c>
      <c r="N508" s="110" t="str">
        <f t="shared" si="93"/>
        <v/>
      </c>
      <c r="O508" s="110" t="str">
        <f t="shared" si="94"/>
        <v/>
      </c>
      <c r="P508" s="110" t="str">
        <f t="shared" si="95"/>
        <v/>
      </c>
      <c r="Q508" s="111" t="s">
        <v>4722</v>
      </c>
      <c r="R508" s="111" t="s">
        <v>4723</v>
      </c>
      <c r="S508" s="109"/>
      <c r="T508" s="109"/>
      <c r="U508" t="s">
        <v>4722</v>
      </c>
      <c r="V508" t="s">
        <v>4724</v>
      </c>
      <c r="W508" t="s">
        <v>2798</v>
      </c>
      <c r="X508" t="s">
        <v>2313</v>
      </c>
      <c r="Y508" t="s">
        <v>4725</v>
      </c>
      <c r="Z508">
        <v>44090.7781597222</v>
      </c>
      <c r="AA508" t="s">
        <v>2800</v>
      </c>
    </row>
    <row r="509" customFormat="1" spans="1:27">
      <c r="A509" s="6"/>
      <c r="B509" s="6"/>
      <c r="C509" s="107" t="str">
        <f>ข้อมูลออเดอร์!AR509</f>
        <v>นครศรีธรรมราช/ Nakhon Si Thammarat</v>
      </c>
      <c r="D509" s="108" t="str">
        <f>ข้อมูลออเดอร์!AS509</f>
        <v>พระพรหม/ Phra Phrom</v>
      </c>
      <c r="E509" s="109" t="str">
        <f t="shared" si="84"/>
        <v/>
      </c>
      <c r="F509" s="109" t="str">
        <f t="shared" si="85"/>
        <v/>
      </c>
      <c r="G509" s="109" t="str">
        <f t="shared" si="86"/>
        <v/>
      </c>
      <c r="H509" s="109" t="str">
        <f t="shared" si="87"/>
        <v/>
      </c>
      <c r="I509" s="109" t="str">
        <f t="shared" si="88"/>
        <v/>
      </c>
      <c r="J509" s="109" t="str">
        <f t="shared" si="89"/>
        <v/>
      </c>
      <c r="K509" s="109" t="str">
        <f t="shared" si="90"/>
        <v/>
      </c>
      <c r="L509" s="109" t="str">
        <f t="shared" si="91"/>
        <v/>
      </c>
      <c r="M509" s="110" t="str">
        <f t="shared" si="92"/>
        <v/>
      </c>
      <c r="N509" s="110" t="str">
        <f t="shared" si="93"/>
        <v/>
      </c>
      <c r="O509" s="110" t="str">
        <f t="shared" si="94"/>
        <v/>
      </c>
      <c r="P509" s="110" t="str">
        <f t="shared" si="95"/>
        <v/>
      </c>
      <c r="Q509" s="111" t="s">
        <v>4726</v>
      </c>
      <c r="R509" s="111" t="s">
        <v>4727</v>
      </c>
      <c r="S509" s="109"/>
      <c r="T509" s="109"/>
      <c r="U509" t="s">
        <v>4726</v>
      </c>
      <c r="V509" t="s">
        <v>4728</v>
      </c>
      <c r="W509" t="s">
        <v>2798</v>
      </c>
      <c r="X509" t="s">
        <v>2313</v>
      </c>
      <c r="Y509" t="s">
        <v>4729</v>
      </c>
      <c r="Z509">
        <v>44090.7782060185</v>
      </c>
      <c r="AA509" t="s">
        <v>2800</v>
      </c>
    </row>
    <row r="510" customFormat="1" spans="1:27">
      <c r="A510" s="6"/>
      <c r="B510" s="6"/>
      <c r="C510" s="107" t="str">
        <f>ข้อมูลออเดอร์!AR510</f>
        <v>นครศรีธรรมราช/ Nakhon Si Thammarat</v>
      </c>
      <c r="D510" s="108" t="str">
        <f>ข้อมูลออเดอร์!AS510</f>
        <v>พระพรหม/ Phra Phrom</v>
      </c>
      <c r="E510" s="109" t="str">
        <f t="shared" si="84"/>
        <v/>
      </c>
      <c r="F510" s="109" t="str">
        <f t="shared" si="85"/>
        <v/>
      </c>
      <c r="G510" s="109" t="str">
        <f t="shared" si="86"/>
        <v/>
      </c>
      <c r="H510" s="109" t="str">
        <f t="shared" si="87"/>
        <v/>
      </c>
      <c r="I510" s="109" t="str">
        <f t="shared" si="88"/>
        <v/>
      </c>
      <c r="J510" s="109" t="str">
        <f t="shared" si="89"/>
        <v/>
      </c>
      <c r="K510" s="109" t="str">
        <f t="shared" si="90"/>
        <v/>
      </c>
      <c r="L510" s="109" t="str">
        <f t="shared" si="91"/>
        <v/>
      </c>
      <c r="M510" s="110" t="str">
        <f t="shared" si="92"/>
        <v/>
      </c>
      <c r="N510" s="110" t="str">
        <f t="shared" si="93"/>
        <v/>
      </c>
      <c r="O510" s="110" t="str">
        <f t="shared" si="94"/>
        <v/>
      </c>
      <c r="P510" s="110" t="str">
        <f t="shared" si="95"/>
        <v/>
      </c>
      <c r="Q510" s="111" t="s">
        <v>4730</v>
      </c>
      <c r="R510" s="111" t="s">
        <v>4731</v>
      </c>
      <c r="S510" s="109"/>
      <c r="T510" s="109"/>
      <c r="U510" t="s">
        <v>4730</v>
      </c>
      <c r="V510" t="s">
        <v>4732</v>
      </c>
      <c r="W510" t="s">
        <v>2798</v>
      </c>
      <c r="X510" t="s">
        <v>2313</v>
      </c>
      <c r="Y510" t="s">
        <v>4733</v>
      </c>
      <c r="Z510">
        <v>44090.7782407407</v>
      </c>
      <c r="AA510" t="s">
        <v>2800</v>
      </c>
    </row>
    <row r="511" customFormat="1" spans="1:27">
      <c r="A511" s="6"/>
      <c r="B511" s="6"/>
      <c r="C511" s="107" t="str">
        <f>ข้อมูลออเดอร์!AR511</f>
        <v>นครศรีธรรมราช/ Nakhon Si Thammarat</v>
      </c>
      <c r="D511" s="108" t="str">
        <f>ข้อมูลออเดอร์!AS511</f>
        <v>พระพรหม/ Phra Phrom</v>
      </c>
      <c r="E511" s="109" t="str">
        <f t="shared" si="84"/>
        <v/>
      </c>
      <c r="F511" s="109" t="str">
        <f t="shared" si="85"/>
        <v/>
      </c>
      <c r="G511" s="109" t="str">
        <f t="shared" si="86"/>
        <v/>
      </c>
      <c r="H511" s="109" t="str">
        <f t="shared" si="87"/>
        <v/>
      </c>
      <c r="I511" s="109" t="str">
        <f t="shared" si="88"/>
        <v/>
      </c>
      <c r="J511" s="109" t="str">
        <f t="shared" si="89"/>
        <v/>
      </c>
      <c r="K511" s="109" t="str">
        <f t="shared" si="90"/>
        <v/>
      </c>
      <c r="L511" s="109" t="str">
        <f t="shared" si="91"/>
        <v/>
      </c>
      <c r="M511" s="110" t="str">
        <f t="shared" si="92"/>
        <v/>
      </c>
      <c r="N511" s="110" t="str">
        <f t="shared" si="93"/>
        <v/>
      </c>
      <c r="O511" s="110" t="str">
        <f t="shared" si="94"/>
        <v/>
      </c>
      <c r="P511" s="110" t="str">
        <f t="shared" si="95"/>
        <v/>
      </c>
      <c r="Q511" s="111" t="s">
        <v>4734</v>
      </c>
      <c r="R511" s="111" t="s">
        <v>4735</v>
      </c>
      <c r="S511" s="109"/>
      <c r="T511" s="109"/>
      <c r="U511" t="s">
        <v>4734</v>
      </c>
      <c r="V511" t="s">
        <v>4736</v>
      </c>
      <c r="W511" t="s">
        <v>2798</v>
      </c>
      <c r="X511" t="s">
        <v>2313</v>
      </c>
      <c r="Y511" t="s">
        <v>4737</v>
      </c>
      <c r="Z511">
        <v>45125.4983101852</v>
      </c>
      <c r="AA511" t="s">
        <v>2800</v>
      </c>
    </row>
    <row r="512" customFormat="1" spans="1:27">
      <c r="A512" s="6"/>
      <c r="B512" s="6"/>
      <c r="C512" s="107" t="str">
        <f>ข้อมูลออเดอร์!AR512</f>
        <v>ปทุมธานี/ Pathum Thani</v>
      </c>
      <c r="D512" s="108" t="str">
        <f>ข้อมูลออเดอร์!AS512</f>
        <v>ธัญบุรี/ Thanyaburi</v>
      </c>
      <c r="E512" s="109" t="str">
        <f t="shared" si="84"/>
        <v/>
      </c>
      <c r="F512" s="109" t="str">
        <f t="shared" si="85"/>
        <v/>
      </c>
      <c r="G512" s="109" t="str">
        <f t="shared" si="86"/>
        <v/>
      </c>
      <c r="H512" s="109" t="str">
        <f t="shared" si="87"/>
        <v/>
      </c>
      <c r="I512" s="109" t="str">
        <f t="shared" si="88"/>
        <v/>
      </c>
      <c r="J512" s="109" t="str">
        <f t="shared" si="89"/>
        <v/>
      </c>
      <c r="K512" s="109" t="str">
        <f t="shared" si="90"/>
        <v/>
      </c>
      <c r="L512" s="109" t="str">
        <f t="shared" si="91"/>
        <v/>
      </c>
      <c r="M512" s="110" t="str">
        <f t="shared" si="92"/>
        <v/>
      </c>
      <c r="N512" s="110" t="str">
        <f t="shared" si="93"/>
        <v/>
      </c>
      <c r="O512" s="110" t="str">
        <f t="shared" si="94"/>
        <v/>
      </c>
      <c r="P512" s="110" t="str">
        <f t="shared" si="95"/>
        <v/>
      </c>
      <c r="Q512" s="111" t="s">
        <v>4738</v>
      </c>
      <c r="R512" s="111" t="s">
        <v>4739</v>
      </c>
      <c r="S512" s="109"/>
      <c r="T512" s="109"/>
      <c r="U512" t="s">
        <v>4738</v>
      </c>
      <c r="V512" t="s">
        <v>4740</v>
      </c>
      <c r="W512" t="s">
        <v>2798</v>
      </c>
      <c r="X512" t="s">
        <v>2313</v>
      </c>
      <c r="Y512" t="s">
        <v>4741</v>
      </c>
      <c r="Z512">
        <v>44090.7783217593</v>
      </c>
      <c r="AA512" t="s">
        <v>2800</v>
      </c>
    </row>
    <row r="513" customFormat="1" spans="1:27">
      <c r="A513" s="6"/>
      <c r="B513" s="6"/>
      <c r="C513" s="107" t="str">
        <f>ข้อมูลออเดอร์!AR513</f>
        <v>ปทุมธานี/ Pathum Thani</v>
      </c>
      <c r="D513" s="108" t="str">
        <f>ข้อมูลออเดอร์!AS513</f>
        <v>ธัญบุรี/ Thanyaburi</v>
      </c>
      <c r="E513" s="109" t="str">
        <f t="shared" si="84"/>
        <v/>
      </c>
      <c r="F513" s="109" t="str">
        <f t="shared" si="85"/>
        <v/>
      </c>
      <c r="G513" s="109" t="str">
        <f t="shared" si="86"/>
        <v/>
      </c>
      <c r="H513" s="109" t="str">
        <f t="shared" si="87"/>
        <v/>
      </c>
      <c r="I513" s="109" t="str">
        <f t="shared" si="88"/>
        <v/>
      </c>
      <c r="J513" s="109" t="str">
        <f t="shared" si="89"/>
        <v/>
      </c>
      <c r="K513" s="109" t="str">
        <f t="shared" si="90"/>
        <v/>
      </c>
      <c r="L513" s="109" t="str">
        <f t="shared" si="91"/>
        <v/>
      </c>
      <c r="M513" s="110" t="str">
        <f t="shared" si="92"/>
        <v/>
      </c>
      <c r="N513" s="110" t="str">
        <f t="shared" si="93"/>
        <v/>
      </c>
      <c r="O513" s="110" t="str">
        <f t="shared" si="94"/>
        <v/>
      </c>
      <c r="P513" s="110" t="str">
        <f t="shared" si="95"/>
        <v/>
      </c>
      <c r="Q513" s="111" t="s">
        <v>4742</v>
      </c>
      <c r="R513" s="111" t="s">
        <v>4743</v>
      </c>
      <c r="S513" s="109"/>
      <c r="T513" s="109"/>
      <c r="U513" t="s">
        <v>4742</v>
      </c>
      <c r="V513" t="s">
        <v>4744</v>
      </c>
      <c r="W513" t="s">
        <v>2798</v>
      </c>
      <c r="X513" t="s">
        <v>2313</v>
      </c>
      <c r="Y513" t="s">
        <v>4745</v>
      </c>
      <c r="Z513">
        <v>44090.7783564815</v>
      </c>
      <c r="AA513" t="s">
        <v>2800</v>
      </c>
    </row>
    <row r="514" customFormat="1" spans="1:27">
      <c r="A514" s="6"/>
      <c r="B514" s="6"/>
      <c r="C514" s="107" t="str">
        <f>ข้อมูลออเดอร์!AR514</f>
        <v>ปทุมธานี/ Pathum Thani</v>
      </c>
      <c r="D514" s="108" t="str">
        <f>ข้อมูลออเดอร์!AS514</f>
        <v>ธัญบุรี/ Thanyaburi</v>
      </c>
      <c r="E514" s="109" t="str">
        <f t="shared" ref="E514:E577" si="96">SUBSTITUTE(A514,"กทม.","กรุงเทพมหานคร")</f>
        <v/>
      </c>
      <c r="F514" s="109" t="str">
        <f t="shared" ref="F514:F577" si="97">SUBSTITUTE(E514,"กทม","กรุงเทพมหานคร")</f>
        <v/>
      </c>
      <c r="G514" s="109" t="str">
        <f t="shared" ref="G514:G577" si="98">SUBSTITUTE(F514,"กรุงเทพฯ","กรุงเทพ")</f>
        <v/>
      </c>
      <c r="H514" s="109" t="str">
        <f t="shared" ref="H514:H577" si="99">SUBSTITUTE(G514,"bkk","กรุงเทพมหานคร")</f>
        <v/>
      </c>
      <c r="I514" s="109" t="str">
        <f t="shared" ref="I514:I577" si="100">SUBSTITUTE(H514,"Bangkok","กรุงเทพมหานคร")</f>
        <v/>
      </c>
      <c r="J514" s="109" t="str">
        <f t="shared" ref="J514:J577" si="101">SUBSTITUTE(I514,"จ.","")</f>
        <v/>
      </c>
      <c r="K514" s="109" t="str">
        <f t="shared" ref="K514:K577" si="102">SUBSTITUTE(J514,"จังหวัด","")</f>
        <v/>
      </c>
      <c r="L514" s="109" t="str">
        <f t="shared" ref="L514:L577" si="103">IF(K514="กรุงเทพ","กรุงเทพมหานคร",K514)</f>
        <v/>
      </c>
      <c r="M514" s="110" t="str">
        <f t="shared" ref="M514:M577" si="104">SUBSTITUTE(B514,"เขต","")</f>
        <v/>
      </c>
      <c r="N514" s="110" t="str">
        <f t="shared" ref="N514:N577" si="105">SUBSTITUTE(M514,"อ.","")</f>
        <v/>
      </c>
      <c r="O514" s="110" t="str">
        <f t="shared" ref="O514:O577" si="106">SUBSTITUTE(N514,"อำเภอ","")</f>
        <v/>
      </c>
      <c r="P514" s="110" t="str">
        <f t="shared" ref="P514:P577" si="107">IF(O514="เมือง",O514&amp;L514,O514)</f>
        <v/>
      </c>
      <c r="Q514" s="111" t="s">
        <v>2385</v>
      </c>
      <c r="R514" s="111" t="s">
        <v>2387</v>
      </c>
      <c r="S514" s="109"/>
      <c r="T514" s="109"/>
      <c r="U514" t="s">
        <v>2385</v>
      </c>
      <c r="V514" t="s">
        <v>4746</v>
      </c>
      <c r="W514" t="s">
        <v>2798</v>
      </c>
      <c r="X514" t="s">
        <v>2386</v>
      </c>
      <c r="Y514" t="s">
        <v>4747</v>
      </c>
      <c r="Z514">
        <v>44090.7784143519</v>
      </c>
      <c r="AA514" t="s">
        <v>2800</v>
      </c>
    </row>
    <row r="515" customFormat="1" spans="1:27">
      <c r="A515" s="6"/>
      <c r="B515" s="6"/>
      <c r="C515" s="107" t="str">
        <f>ข้อมูลออเดอร์!AR515</f>
        <v>ปทุมธานี/ Pathum Thani</v>
      </c>
      <c r="D515" s="108" t="str">
        <f>ข้อมูลออเดอร์!AS515</f>
        <v>ธัญบุรี/ Thanyaburi</v>
      </c>
      <c r="E515" s="109" t="str">
        <f t="shared" si="96"/>
        <v/>
      </c>
      <c r="F515" s="109" t="str">
        <f t="shared" si="97"/>
        <v/>
      </c>
      <c r="G515" s="109" t="str">
        <f t="shared" si="98"/>
        <v/>
      </c>
      <c r="H515" s="109" t="str">
        <f t="shared" si="99"/>
        <v/>
      </c>
      <c r="I515" s="109" t="str">
        <f t="shared" si="100"/>
        <v/>
      </c>
      <c r="J515" s="109" t="str">
        <f t="shared" si="101"/>
        <v/>
      </c>
      <c r="K515" s="109" t="str">
        <f t="shared" si="102"/>
        <v/>
      </c>
      <c r="L515" s="109" t="str">
        <f t="shared" si="103"/>
        <v/>
      </c>
      <c r="M515" s="110" t="str">
        <f t="shared" si="104"/>
        <v/>
      </c>
      <c r="N515" s="110" t="str">
        <f t="shared" si="105"/>
        <v/>
      </c>
      <c r="O515" s="110" t="str">
        <f t="shared" si="106"/>
        <v/>
      </c>
      <c r="P515" s="110" t="str">
        <f t="shared" si="107"/>
        <v/>
      </c>
      <c r="Q515" s="111" t="s">
        <v>4748</v>
      </c>
      <c r="R515" s="111" t="s">
        <v>4749</v>
      </c>
      <c r="S515" s="109"/>
      <c r="T515" s="109"/>
      <c r="U515" t="s">
        <v>4748</v>
      </c>
      <c r="V515" t="s">
        <v>4750</v>
      </c>
      <c r="W515" t="s">
        <v>2798</v>
      </c>
      <c r="X515" t="s">
        <v>2386</v>
      </c>
      <c r="Y515" t="s">
        <v>4751</v>
      </c>
      <c r="Z515">
        <v>44090.7784606482</v>
      </c>
      <c r="AA515" t="s">
        <v>2800</v>
      </c>
    </row>
    <row r="516" customFormat="1" spans="1:27">
      <c r="A516" s="6"/>
      <c r="B516" s="6"/>
      <c r="C516" s="107" t="str">
        <f>ข้อมูลออเดอร์!AR516</f>
        <v>นนทบุรี/ Nonthaburi</v>
      </c>
      <c r="D516" s="108" t="str">
        <f>ข้อมูลออเดอร์!AS516</f>
        <v>บางใหญ่/ Bang Yai</v>
      </c>
      <c r="E516" s="109" t="str">
        <f t="shared" si="96"/>
        <v/>
      </c>
      <c r="F516" s="109" t="str">
        <f t="shared" si="97"/>
        <v/>
      </c>
      <c r="G516" s="109" t="str">
        <f t="shared" si="98"/>
        <v/>
      </c>
      <c r="H516" s="109" t="str">
        <f t="shared" si="99"/>
        <v/>
      </c>
      <c r="I516" s="109" t="str">
        <f t="shared" si="100"/>
        <v/>
      </c>
      <c r="J516" s="109" t="str">
        <f t="shared" si="101"/>
        <v/>
      </c>
      <c r="K516" s="109" t="str">
        <f t="shared" si="102"/>
        <v/>
      </c>
      <c r="L516" s="109" t="str">
        <f t="shared" si="103"/>
        <v/>
      </c>
      <c r="M516" s="110" t="str">
        <f t="shared" si="104"/>
        <v/>
      </c>
      <c r="N516" s="110" t="str">
        <f t="shared" si="105"/>
        <v/>
      </c>
      <c r="O516" s="110" t="str">
        <f t="shared" si="106"/>
        <v/>
      </c>
      <c r="P516" s="110" t="str">
        <f t="shared" si="107"/>
        <v/>
      </c>
      <c r="Q516" s="111" t="s">
        <v>4752</v>
      </c>
      <c r="R516" s="111" t="s">
        <v>4753</v>
      </c>
      <c r="S516" s="109"/>
      <c r="T516" s="109"/>
      <c r="U516" t="s">
        <v>4752</v>
      </c>
      <c r="V516" t="s">
        <v>4754</v>
      </c>
      <c r="W516" t="s">
        <v>2798</v>
      </c>
      <c r="X516" t="s">
        <v>2386</v>
      </c>
      <c r="Y516" t="s">
        <v>4755</v>
      </c>
      <c r="Z516">
        <v>44090.7784953704</v>
      </c>
      <c r="AA516" t="s">
        <v>2800</v>
      </c>
    </row>
    <row r="517" customFormat="1" spans="1:27">
      <c r="A517" s="6"/>
      <c r="B517" s="6"/>
      <c r="C517" s="107" t="str">
        <f>ข้อมูลออเดอร์!AR517</f>
        <v>นนทบุรี/ Nonthaburi</v>
      </c>
      <c r="D517" s="108" t="str">
        <f>ข้อมูลออเดอร์!AS517</f>
        <v>บางใหญ่/ Bang Yai</v>
      </c>
      <c r="E517" s="109" t="str">
        <f t="shared" si="96"/>
        <v/>
      </c>
      <c r="F517" s="109" t="str">
        <f t="shared" si="97"/>
        <v/>
      </c>
      <c r="G517" s="109" t="str">
        <f t="shared" si="98"/>
        <v/>
      </c>
      <c r="H517" s="109" t="str">
        <f t="shared" si="99"/>
        <v/>
      </c>
      <c r="I517" s="109" t="str">
        <f t="shared" si="100"/>
        <v/>
      </c>
      <c r="J517" s="109" t="str">
        <f t="shared" si="101"/>
        <v/>
      </c>
      <c r="K517" s="109" t="str">
        <f t="shared" si="102"/>
        <v/>
      </c>
      <c r="L517" s="109" t="str">
        <f t="shared" si="103"/>
        <v/>
      </c>
      <c r="M517" s="110" t="str">
        <f t="shared" si="104"/>
        <v/>
      </c>
      <c r="N517" s="110" t="str">
        <f t="shared" si="105"/>
        <v/>
      </c>
      <c r="O517" s="110" t="str">
        <f t="shared" si="106"/>
        <v/>
      </c>
      <c r="P517" s="110" t="str">
        <f t="shared" si="107"/>
        <v/>
      </c>
      <c r="Q517" s="111" t="s">
        <v>4756</v>
      </c>
      <c r="R517" s="111" t="s">
        <v>4757</v>
      </c>
      <c r="S517" s="109"/>
      <c r="T517" s="109"/>
      <c r="U517" t="s">
        <v>4756</v>
      </c>
      <c r="V517" t="s">
        <v>4758</v>
      </c>
      <c r="W517" t="s">
        <v>2798</v>
      </c>
      <c r="X517" t="s">
        <v>2386</v>
      </c>
      <c r="Y517" t="s">
        <v>4759</v>
      </c>
      <c r="Z517">
        <v>44090.7785416667</v>
      </c>
      <c r="AA517" t="s">
        <v>2800</v>
      </c>
    </row>
    <row r="518" customFormat="1" spans="1:27">
      <c r="A518" s="6"/>
      <c r="B518" s="6"/>
      <c r="C518" s="107" t="str">
        <f>ข้อมูลออเดอร์!AR518</f>
        <v>นนทบุรี/ Nonthaburi</v>
      </c>
      <c r="D518" s="108" t="str">
        <f>ข้อมูลออเดอร์!AS518</f>
        <v>บางใหญ่/ Bang Yai</v>
      </c>
      <c r="E518" s="109" t="str">
        <f t="shared" si="96"/>
        <v/>
      </c>
      <c r="F518" s="109" t="str">
        <f t="shared" si="97"/>
        <v/>
      </c>
      <c r="G518" s="109" t="str">
        <f t="shared" si="98"/>
        <v/>
      </c>
      <c r="H518" s="109" t="str">
        <f t="shared" si="99"/>
        <v/>
      </c>
      <c r="I518" s="109" t="str">
        <f t="shared" si="100"/>
        <v/>
      </c>
      <c r="J518" s="109" t="str">
        <f t="shared" si="101"/>
        <v/>
      </c>
      <c r="K518" s="109" t="str">
        <f t="shared" si="102"/>
        <v/>
      </c>
      <c r="L518" s="109" t="str">
        <f t="shared" si="103"/>
        <v/>
      </c>
      <c r="M518" s="110" t="str">
        <f t="shared" si="104"/>
        <v/>
      </c>
      <c r="N518" s="110" t="str">
        <f t="shared" si="105"/>
        <v/>
      </c>
      <c r="O518" s="110" t="str">
        <f t="shared" si="106"/>
        <v/>
      </c>
      <c r="P518" s="110" t="str">
        <f t="shared" si="107"/>
        <v/>
      </c>
      <c r="Q518" s="111" t="s">
        <v>4760</v>
      </c>
      <c r="R518" s="111" t="s">
        <v>4761</v>
      </c>
      <c r="S518" s="109"/>
      <c r="T518" s="109"/>
      <c r="U518" t="s">
        <v>4760</v>
      </c>
      <c r="V518" t="s">
        <v>4762</v>
      </c>
      <c r="W518" t="s">
        <v>2798</v>
      </c>
      <c r="X518" t="s">
        <v>2386</v>
      </c>
      <c r="Y518" t="s">
        <v>4763</v>
      </c>
      <c r="Z518">
        <v>44090.7785763889</v>
      </c>
      <c r="AA518" t="s">
        <v>2800</v>
      </c>
    </row>
    <row r="519" customFormat="1" spans="1:27">
      <c r="A519" s="6"/>
      <c r="B519" s="6"/>
      <c r="C519" s="107" t="str">
        <f>ข้อมูลออเดอร์!AR519</f>
        <v>กรุงเทพมหานคร/ Bangkok</v>
      </c>
      <c r="D519" s="108" t="str">
        <f>ข้อมูลออเดอร์!AS519</f>
        <v>สายไหม/ Sai Mai</v>
      </c>
      <c r="E519" s="109" t="str">
        <f t="shared" si="96"/>
        <v/>
      </c>
      <c r="F519" s="109" t="str">
        <f t="shared" si="97"/>
        <v/>
      </c>
      <c r="G519" s="109" t="str">
        <f t="shared" si="98"/>
        <v/>
      </c>
      <c r="H519" s="109" t="str">
        <f t="shared" si="99"/>
        <v/>
      </c>
      <c r="I519" s="109" t="str">
        <f t="shared" si="100"/>
        <v/>
      </c>
      <c r="J519" s="109" t="str">
        <f t="shared" si="101"/>
        <v/>
      </c>
      <c r="K519" s="109" t="str">
        <f t="shared" si="102"/>
        <v/>
      </c>
      <c r="L519" s="109" t="str">
        <f t="shared" si="103"/>
        <v/>
      </c>
      <c r="M519" s="110" t="str">
        <f t="shared" si="104"/>
        <v/>
      </c>
      <c r="N519" s="110" t="str">
        <f t="shared" si="105"/>
        <v/>
      </c>
      <c r="O519" s="110" t="str">
        <f t="shared" si="106"/>
        <v/>
      </c>
      <c r="P519" s="110" t="str">
        <f t="shared" si="107"/>
        <v/>
      </c>
      <c r="Q519" s="111" t="s">
        <v>4764</v>
      </c>
      <c r="R519" s="111" t="s">
        <v>4765</v>
      </c>
      <c r="S519" s="109"/>
      <c r="T519" s="109"/>
      <c r="U519" t="s">
        <v>4764</v>
      </c>
      <c r="V519" t="s">
        <v>4766</v>
      </c>
      <c r="W519" t="s">
        <v>2798</v>
      </c>
      <c r="X519" t="s">
        <v>2386</v>
      </c>
      <c r="Y519" t="s">
        <v>4767</v>
      </c>
      <c r="Z519">
        <v>44090.7786226852</v>
      </c>
      <c r="AA519" t="s">
        <v>2800</v>
      </c>
    </row>
    <row r="520" customFormat="1" spans="1:27">
      <c r="A520" s="6"/>
      <c r="B520" s="6"/>
      <c r="C520" s="107" t="str">
        <f>ข้อมูลออเดอร์!AR520</f>
        <v>กรุงเทพมหานคร/ Bangkok</v>
      </c>
      <c r="D520" s="108" t="str">
        <f>ข้อมูลออเดอร์!AS520</f>
        <v>สายไหม/ Sai Mai</v>
      </c>
      <c r="E520" s="109" t="str">
        <f t="shared" si="96"/>
        <v/>
      </c>
      <c r="F520" s="109" t="str">
        <f t="shared" si="97"/>
        <v/>
      </c>
      <c r="G520" s="109" t="str">
        <f t="shared" si="98"/>
        <v/>
      </c>
      <c r="H520" s="109" t="str">
        <f t="shared" si="99"/>
        <v/>
      </c>
      <c r="I520" s="109" t="str">
        <f t="shared" si="100"/>
        <v/>
      </c>
      <c r="J520" s="109" t="str">
        <f t="shared" si="101"/>
        <v/>
      </c>
      <c r="K520" s="109" t="str">
        <f t="shared" si="102"/>
        <v/>
      </c>
      <c r="L520" s="109" t="str">
        <f t="shared" si="103"/>
        <v/>
      </c>
      <c r="M520" s="110" t="str">
        <f t="shared" si="104"/>
        <v/>
      </c>
      <c r="N520" s="110" t="str">
        <f t="shared" si="105"/>
        <v/>
      </c>
      <c r="O520" s="110" t="str">
        <f t="shared" si="106"/>
        <v/>
      </c>
      <c r="P520" s="110" t="str">
        <f t="shared" si="107"/>
        <v/>
      </c>
      <c r="Q520" s="111" t="s">
        <v>4768</v>
      </c>
      <c r="R520" s="111" t="s">
        <v>4769</v>
      </c>
      <c r="S520" s="109"/>
      <c r="T520" s="109"/>
      <c r="U520" t="s">
        <v>4768</v>
      </c>
      <c r="V520" t="s">
        <v>4770</v>
      </c>
      <c r="W520" t="s">
        <v>2798</v>
      </c>
      <c r="X520" t="s">
        <v>2386</v>
      </c>
      <c r="Y520" t="s">
        <v>4771</v>
      </c>
      <c r="Z520">
        <v>44090.7786574074</v>
      </c>
      <c r="AA520" t="s">
        <v>2800</v>
      </c>
    </row>
    <row r="521" customFormat="1" spans="1:27">
      <c r="A521" s="6"/>
      <c r="B521" s="6"/>
      <c r="C521" s="107" t="str">
        <f>ข้อมูลออเดอร์!AR521</f>
        <v>กรุงเทพมหานคร/ Bangkok</v>
      </c>
      <c r="D521" s="108" t="str">
        <f>ข้อมูลออเดอร์!AS521</f>
        <v>สายไหม/ Sai Mai</v>
      </c>
      <c r="E521" s="109" t="str">
        <f t="shared" si="96"/>
        <v/>
      </c>
      <c r="F521" s="109" t="str">
        <f t="shared" si="97"/>
        <v/>
      </c>
      <c r="G521" s="109" t="str">
        <f t="shared" si="98"/>
        <v/>
      </c>
      <c r="H521" s="109" t="str">
        <f t="shared" si="99"/>
        <v/>
      </c>
      <c r="I521" s="109" t="str">
        <f t="shared" si="100"/>
        <v/>
      </c>
      <c r="J521" s="109" t="str">
        <f t="shared" si="101"/>
        <v/>
      </c>
      <c r="K521" s="109" t="str">
        <f t="shared" si="102"/>
        <v/>
      </c>
      <c r="L521" s="109" t="str">
        <f t="shared" si="103"/>
        <v/>
      </c>
      <c r="M521" s="110" t="str">
        <f t="shared" si="104"/>
        <v/>
      </c>
      <c r="N521" s="110" t="str">
        <f t="shared" si="105"/>
        <v/>
      </c>
      <c r="O521" s="110" t="str">
        <f t="shared" si="106"/>
        <v/>
      </c>
      <c r="P521" s="110" t="str">
        <f t="shared" si="107"/>
        <v/>
      </c>
      <c r="Q521" s="111" t="s">
        <v>4772</v>
      </c>
      <c r="R521" s="111" t="s">
        <v>4773</v>
      </c>
      <c r="S521" s="109"/>
      <c r="T521" s="109"/>
      <c r="U521" t="s">
        <v>4772</v>
      </c>
      <c r="V521" t="s">
        <v>4774</v>
      </c>
      <c r="W521" t="s">
        <v>2798</v>
      </c>
      <c r="X521" t="s">
        <v>2986</v>
      </c>
      <c r="Y521" t="s">
        <v>4775</v>
      </c>
      <c r="Z521">
        <v>44090.7787152778</v>
      </c>
      <c r="AA521" t="s">
        <v>2800</v>
      </c>
    </row>
    <row r="522" customFormat="1" spans="1:27">
      <c r="A522" s="6"/>
      <c r="B522" s="6"/>
      <c r="C522" s="107" t="str">
        <f>ข้อมูลออเดอร์!AR522</f>
        <v>สมุทรปราการ/ Samut Prakan</v>
      </c>
      <c r="D522" s="108" t="str">
        <f>ข้อมูลออเดอร์!AS522</f>
        <v>เมืองสมุทรปราการ/ Mueang Samut Prakan</v>
      </c>
      <c r="E522" s="109" t="str">
        <f t="shared" si="96"/>
        <v/>
      </c>
      <c r="F522" s="109" t="str">
        <f t="shared" si="97"/>
        <v/>
      </c>
      <c r="G522" s="109" t="str">
        <f t="shared" si="98"/>
        <v/>
      </c>
      <c r="H522" s="109" t="str">
        <f t="shared" si="99"/>
        <v/>
      </c>
      <c r="I522" s="109" t="str">
        <f t="shared" si="100"/>
        <v/>
      </c>
      <c r="J522" s="109" t="str">
        <f t="shared" si="101"/>
        <v/>
      </c>
      <c r="K522" s="109" t="str">
        <f t="shared" si="102"/>
        <v/>
      </c>
      <c r="L522" s="109" t="str">
        <f t="shared" si="103"/>
        <v/>
      </c>
      <c r="M522" s="110" t="str">
        <f t="shared" si="104"/>
        <v/>
      </c>
      <c r="N522" s="110" t="str">
        <f t="shared" si="105"/>
        <v/>
      </c>
      <c r="O522" s="110" t="str">
        <f t="shared" si="106"/>
        <v/>
      </c>
      <c r="P522" s="110" t="str">
        <f t="shared" si="107"/>
        <v/>
      </c>
      <c r="Q522" s="111" t="s">
        <v>4776</v>
      </c>
      <c r="R522" s="111" t="s">
        <v>4777</v>
      </c>
      <c r="S522" s="109"/>
      <c r="T522" s="109"/>
      <c r="U522" t="s">
        <v>4776</v>
      </c>
      <c r="V522" t="s">
        <v>4778</v>
      </c>
      <c r="W522" t="s">
        <v>2798</v>
      </c>
      <c r="X522" t="s">
        <v>2986</v>
      </c>
      <c r="Y522" t="s">
        <v>4779</v>
      </c>
      <c r="Z522">
        <v>44090.7787384259</v>
      </c>
      <c r="AA522" t="s">
        <v>2800</v>
      </c>
    </row>
    <row r="523" customFormat="1" spans="1:27">
      <c r="A523" s="6"/>
      <c r="B523" s="6"/>
      <c r="C523" s="107" t="str">
        <f>ข้อมูลออเดอร์!AR523</f>
        <v>สมุทรปราการ/ Samut Prakan</v>
      </c>
      <c r="D523" s="108" t="str">
        <f>ข้อมูลออเดอร์!AS523</f>
        <v>เมืองสมุทรปราการ/ Mueang Samut Prakan</v>
      </c>
      <c r="E523" s="109" t="str">
        <f t="shared" si="96"/>
        <v/>
      </c>
      <c r="F523" s="109" t="str">
        <f t="shared" si="97"/>
        <v/>
      </c>
      <c r="G523" s="109" t="str">
        <f t="shared" si="98"/>
        <v/>
      </c>
      <c r="H523" s="109" t="str">
        <f t="shared" si="99"/>
        <v/>
      </c>
      <c r="I523" s="109" t="str">
        <f t="shared" si="100"/>
        <v/>
      </c>
      <c r="J523" s="109" t="str">
        <f t="shared" si="101"/>
        <v/>
      </c>
      <c r="K523" s="109" t="str">
        <f t="shared" si="102"/>
        <v/>
      </c>
      <c r="L523" s="109" t="str">
        <f t="shared" si="103"/>
        <v/>
      </c>
      <c r="M523" s="110" t="str">
        <f t="shared" si="104"/>
        <v/>
      </c>
      <c r="N523" s="110" t="str">
        <f t="shared" si="105"/>
        <v/>
      </c>
      <c r="O523" s="110" t="str">
        <f t="shared" si="106"/>
        <v/>
      </c>
      <c r="P523" s="110" t="str">
        <f t="shared" si="107"/>
        <v/>
      </c>
      <c r="Q523" s="111" t="s">
        <v>4780</v>
      </c>
      <c r="R523" s="111" t="s">
        <v>4781</v>
      </c>
      <c r="S523" s="109"/>
      <c r="T523" s="109"/>
      <c r="U523" t="s">
        <v>4780</v>
      </c>
      <c r="V523" t="s">
        <v>4782</v>
      </c>
      <c r="W523" t="s">
        <v>2798</v>
      </c>
      <c r="X523" t="s">
        <v>2986</v>
      </c>
      <c r="Y523" t="s">
        <v>4783</v>
      </c>
      <c r="Z523">
        <v>44090.7787731482</v>
      </c>
      <c r="AA523" t="s">
        <v>2800</v>
      </c>
    </row>
    <row r="524" customFormat="1" spans="1:27">
      <c r="A524" s="6"/>
      <c r="B524" s="6"/>
      <c r="C524" s="107" t="str">
        <f>ข้อมูลออเดอร์!AR524</f>
        <v>สมุทรปราการ/ Samut Prakan</v>
      </c>
      <c r="D524" s="108" t="str">
        <f>ข้อมูลออเดอร์!AS524</f>
        <v>เมืองสมุทรปราการ/ Mueang Samut Prakan</v>
      </c>
      <c r="E524" s="109" t="str">
        <f t="shared" si="96"/>
        <v/>
      </c>
      <c r="F524" s="109" t="str">
        <f t="shared" si="97"/>
        <v/>
      </c>
      <c r="G524" s="109" t="str">
        <f t="shared" si="98"/>
        <v/>
      </c>
      <c r="H524" s="109" t="str">
        <f t="shared" si="99"/>
        <v/>
      </c>
      <c r="I524" s="109" t="str">
        <f t="shared" si="100"/>
        <v/>
      </c>
      <c r="J524" s="109" t="str">
        <f t="shared" si="101"/>
        <v/>
      </c>
      <c r="K524" s="109" t="str">
        <f t="shared" si="102"/>
        <v/>
      </c>
      <c r="L524" s="109" t="str">
        <f t="shared" si="103"/>
        <v/>
      </c>
      <c r="M524" s="110" t="str">
        <f t="shared" si="104"/>
        <v/>
      </c>
      <c r="N524" s="110" t="str">
        <f t="shared" si="105"/>
        <v/>
      </c>
      <c r="O524" s="110" t="str">
        <f t="shared" si="106"/>
        <v/>
      </c>
      <c r="P524" s="110" t="str">
        <f t="shared" si="107"/>
        <v/>
      </c>
      <c r="Q524" s="111" t="s">
        <v>4784</v>
      </c>
      <c r="R524" s="111" t="s">
        <v>4785</v>
      </c>
      <c r="S524" s="109"/>
      <c r="T524" s="109"/>
      <c r="U524" t="s">
        <v>4784</v>
      </c>
      <c r="V524" t="s">
        <v>4772</v>
      </c>
      <c r="W524" t="s">
        <v>2798</v>
      </c>
      <c r="X524" t="s">
        <v>2986</v>
      </c>
      <c r="Y524" t="s">
        <v>4786</v>
      </c>
      <c r="Z524">
        <v>45125.4951157407</v>
      </c>
      <c r="AA524" t="s">
        <v>2800</v>
      </c>
    </row>
    <row r="525" customFormat="1" spans="1:27">
      <c r="A525" s="6"/>
      <c r="B525" s="6"/>
      <c r="C525" s="107" t="str">
        <f>ข้อมูลออเดอร์!AR525</f>
        <v>นนทบุรี/ Nonthaburi</v>
      </c>
      <c r="D525" s="108" t="str">
        <f>ข้อมูลออเดอร์!AS525</f>
        <v>บางกรวย/ Bang Kruai</v>
      </c>
      <c r="E525" s="109" t="str">
        <f t="shared" si="96"/>
        <v/>
      </c>
      <c r="F525" s="109" t="str">
        <f t="shared" si="97"/>
        <v/>
      </c>
      <c r="G525" s="109" t="str">
        <f t="shared" si="98"/>
        <v/>
      </c>
      <c r="H525" s="109" t="str">
        <f t="shared" si="99"/>
        <v/>
      </c>
      <c r="I525" s="109" t="str">
        <f t="shared" si="100"/>
        <v/>
      </c>
      <c r="J525" s="109" t="str">
        <f t="shared" si="101"/>
        <v/>
      </c>
      <c r="K525" s="109" t="str">
        <f t="shared" si="102"/>
        <v/>
      </c>
      <c r="L525" s="109" t="str">
        <f t="shared" si="103"/>
        <v/>
      </c>
      <c r="M525" s="110" t="str">
        <f t="shared" si="104"/>
        <v/>
      </c>
      <c r="N525" s="110" t="str">
        <f t="shared" si="105"/>
        <v/>
      </c>
      <c r="O525" s="110" t="str">
        <f t="shared" si="106"/>
        <v/>
      </c>
      <c r="P525" s="110" t="str">
        <f t="shared" si="107"/>
        <v/>
      </c>
      <c r="Q525" s="111" t="s">
        <v>4787</v>
      </c>
      <c r="R525" s="111" t="s">
        <v>4788</v>
      </c>
      <c r="S525" s="109"/>
      <c r="T525" s="109"/>
      <c r="U525" t="s">
        <v>4787</v>
      </c>
      <c r="V525" t="s">
        <v>4789</v>
      </c>
      <c r="W525" t="s">
        <v>2798</v>
      </c>
      <c r="X525" t="s">
        <v>2986</v>
      </c>
      <c r="Y525" t="s">
        <v>4790</v>
      </c>
      <c r="Z525">
        <v>44090.7788773148</v>
      </c>
      <c r="AA525" t="s">
        <v>2800</v>
      </c>
    </row>
    <row r="526" customFormat="1" spans="1:27">
      <c r="A526" s="6"/>
      <c r="B526" s="6"/>
      <c r="C526" s="107" t="str">
        <f>ข้อมูลออเดอร์!AR526</f>
        <v>นนทบุรี/ Nonthaburi</v>
      </c>
      <c r="D526" s="108" t="str">
        <f>ข้อมูลออเดอร์!AS526</f>
        <v>บางกรวย/ Bang Kruai</v>
      </c>
      <c r="E526" s="109" t="str">
        <f t="shared" si="96"/>
        <v/>
      </c>
      <c r="F526" s="109" t="str">
        <f t="shared" si="97"/>
        <v/>
      </c>
      <c r="G526" s="109" t="str">
        <f t="shared" si="98"/>
        <v/>
      </c>
      <c r="H526" s="109" t="str">
        <f t="shared" si="99"/>
        <v/>
      </c>
      <c r="I526" s="109" t="str">
        <f t="shared" si="100"/>
        <v/>
      </c>
      <c r="J526" s="109" t="str">
        <f t="shared" si="101"/>
        <v/>
      </c>
      <c r="K526" s="109" t="str">
        <f t="shared" si="102"/>
        <v/>
      </c>
      <c r="L526" s="109" t="str">
        <f t="shared" si="103"/>
        <v/>
      </c>
      <c r="M526" s="110" t="str">
        <f t="shared" si="104"/>
        <v/>
      </c>
      <c r="N526" s="110" t="str">
        <f t="shared" si="105"/>
        <v/>
      </c>
      <c r="O526" s="110" t="str">
        <f t="shared" si="106"/>
        <v/>
      </c>
      <c r="P526" s="110" t="str">
        <f t="shared" si="107"/>
        <v/>
      </c>
      <c r="Q526" s="111" t="s">
        <v>4791</v>
      </c>
      <c r="R526" s="111" t="s">
        <v>4792</v>
      </c>
      <c r="S526" s="109"/>
      <c r="T526" s="109"/>
      <c r="U526" t="s">
        <v>4791</v>
      </c>
      <c r="V526" t="s">
        <v>4793</v>
      </c>
      <c r="W526" t="s">
        <v>2798</v>
      </c>
      <c r="X526" t="s">
        <v>2986</v>
      </c>
      <c r="Y526" t="s">
        <v>4794</v>
      </c>
      <c r="Z526">
        <v>44090.778912037</v>
      </c>
      <c r="AA526" t="s">
        <v>2800</v>
      </c>
    </row>
    <row r="527" customFormat="1" spans="1:27">
      <c r="A527" s="6"/>
      <c r="B527" s="6"/>
      <c r="C527" s="107" t="str">
        <f>ข้อมูลออเดอร์!AR527</f>
        <v>นนทบุรี/ Nonthaburi</v>
      </c>
      <c r="D527" s="108" t="str">
        <f>ข้อมูลออเดอร์!AS527</f>
        <v>บางกรวย/ Bang Kruai</v>
      </c>
      <c r="E527" s="109" t="str">
        <f t="shared" si="96"/>
        <v/>
      </c>
      <c r="F527" s="109" t="str">
        <f t="shared" si="97"/>
        <v/>
      </c>
      <c r="G527" s="109" t="str">
        <f t="shared" si="98"/>
        <v/>
      </c>
      <c r="H527" s="109" t="str">
        <f t="shared" si="99"/>
        <v/>
      </c>
      <c r="I527" s="109" t="str">
        <f t="shared" si="100"/>
        <v/>
      </c>
      <c r="J527" s="109" t="str">
        <f t="shared" si="101"/>
        <v/>
      </c>
      <c r="K527" s="109" t="str">
        <f t="shared" si="102"/>
        <v/>
      </c>
      <c r="L527" s="109" t="str">
        <f t="shared" si="103"/>
        <v/>
      </c>
      <c r="M527" s="110" t="str">
        <f t="shared" si="104"/>
        <v/>
      </c>
      <c r="N527" s="110" t="str">
        <f t="shared" si="105"/>
        <v/>
      </c>
      <c r="O527" s="110" t="str">
        <f t="shared" si="106"/>
        <v/>
      </c>
      <c r="P527" s="110" t="str">
        <f t="shared" si="107"/>
        <v/>
      </c>
      <c r="Q527" s="111" t="s">
        <v>4795</v>
      </c>
      <c r="R527" s="111" t="s">
        <v>4796</v>
      </c>
      <c r="S527" s="109"/>
      <c r="T527" s="109"/>
      <c r="U527" t="s">
        <v>4795</v>
      </c>
      <c r="V527" t="s">
        <v>4797</v>
      </c>
      <c r="W527" t="s">
        <v>2798</v>
      </c>
      <c r="X527" t="s">
        <v>2986</v>
      </c>
      <c r="Y527" t="s">
        <v>4798</v>
      </c>
      <c r="Z527">
        <v>44090.7789467593</v>
      </c>
      <c r="AA527" t="s">
        <v>2800</v>
      </c>
    </row>
    <row r="528" customFormat="1" spans="1:27">
      <c r="A528" s="6"/>
      <c r="B528" s="6"/>
      <c r="C528" s="107" t="str">
        <f>ข้อมูลออเดอร์!AR528</f>
        <v>ตรัง/ Trang</v>
      </c>
      <c r="D528" s="108" t="str">
        <f>ข้อมูลออเดอร์!AS528</f>
        <v>ย่านตาขาว/ Yan Ta Khao</v>
      </c>
      <c r="E528" s="109" t="str">
        <f t="shared" si="96"/>
        <v/>
      </c>
      <c r="F528" s="109" t="str">
        <f t="shared" si="97"/>
        <v/>
      </c>
      <c r="G528" s="109" t="str">
        <f t="shared" si="98"/>
        <v/>
      </c>
      <c r="H528" s="109" t="str">
        <f t="shared" si="99"/>
        <v/>
      </c>
      <c r="I528" s="109" t="str">
        <f t="shared" si="100"/>
        <v/>
      </c>
      <c r="J528" s="109" t="str">
        <f t="shared" si="101"/>
        <v/>
      </c>
      <c r="K528" s="109" t="str">
        <f t="shared" si="102"/>
        <v/>
      </c>
      <c r="L528" s="109" t="str">
        <f t="shared" si="103"/>
        <v/>
      </c>
      <c r="M528" s="110" t="str">
        <f t="shared" si="104"/>
        <v/>
      </c>
      <c r="N528" s="110" t="str">
        <f t="shared" si="105"/>
        <v/>
      </c>
      <c r="O528" s="110" t="str">
        <f t="shared" si="106"/>
        <v/>
      </c>
      <c r="P528" s="110" t="str">
        <f t="shared" si="107"/>
        <v/>
      </c>
      <c r="Q528" s="111" t="s">
        <v>4799</v>
      </c>
      <c r="R528" s="111" t="s">
        <v>4800</v>
      </c>
      <c r="S528" s="109"/>
      <c r="T528" s="109"/>
      <c r="U528" t="s">
        <v>4799</v>
      </c>
      <c r="V528" t="s">
        <v>4801</v>
      </c>
      <c r="W528" t="s">
        <v>2798</v>
      </c>
      <c r="X528" t="s">
        <v>2986</v>
      </c>
      <c r="Y528" t="s">
        <v>4802</v>
      </c>
      <c r="Z528">
        <v>44090.7789930556</v>
      </c>
      <c r="AA528" t="s">
        <v>2800</v>
      </c>
    </row>
    <row r="529" customFormat="1" spans="1:27">
      <c r="A529" s="6"/>
      <c r="B529" s="6"/>
      <c r="C529" s="107" t="str">
        <f>ข้อมูลออเดอร์!AR529</f>
        <v>ตรัง/ Trang</v>
      </c>
      <c r="D529" s="108" t="str">
        <f>ข้อมูลออเดอร์!AS529</f>
        <v>ย่านตาขาว/ Yan Ta Khao</v>
      </c>
      <c r="E529" s="109" t="str">
        <f t="shared" si="96"/>
        <v/>
      </c>
      <c r="F529" s="109" t="str">
        <f t="shared" si="97"/>
        <v/>
      </c>
      <c r="G529" s="109" t="str">
        <f t="shared" si="98"/>
        <v/>
      </c>
      <c r="H529" s="109" t="str">
        <f t="shared" si="99"/>
        <v/>
      </c>
      <c r="I529" s="109" t="str">
        <f t="shared" si="100"/>
        <v/>
      </c>
      <c r="J529" s="109" t="str">
        <f t="shared" si="101"/>
        <v/>
      </c>
      <c r="K529" s="109" t="str">
        <f t="shared" si="102"/>
        <v/>
      </c>
      <c r="L529" s="109" t="str">
        <f t="shared" si="103"/>
        <v/>
      </c>
      <c r="M529" s="110" t="str">
        <f t="shared" si="104"/>
        <v/>
      </c>
      <c r="N529" s="110" t="str">
        <f t="shared" si="105"/>
        <v/>
      </c>
      <c r="O529" s="110" t="str">
        <f t="shared" si="106"/>
        <v/>
      </c>
      <c r="P529" s="110" t="str">
        <f t="shared" si="107"/>
        <v/>
      </c>
      <c r="Q529" s="111" t="s">
        <v>4803</v>
      </c>
      <c r="R529" s="111" t="s">
        <v>4804</v>
      </c>
      <c r="S529" s="109"/>
      <c r="T529" s="109"/>
      <c r="U529" t="s">
        <v>4803</v>
      </c>
      <c r="V529" t="s">
        <v>4805</v>
      </c>
      <c r="W529" t="s">
        <v>2798</v>
      </c>
      <c r="X529" t="s">
        <v>2190</v>
      </c>
      <c r="Y529" t="s">
        <v>4806</v>
      </c>
      <c r="Z529">
        <v>44090.7790509259</v>
      </c>
      <c r="AA529" t="s">
        <v>2800</v>
      </c>
    </row>
    <row r="530" customFormat="1" spans="1:27">
      <c r="A530" s="6"/>
      <c r="B530" s="6"/>
      <c r="C530" s="107" t="str">
        <f>ข้อมูลออเดอร์!AR530</f>
        <v>ตรัง/ Trang</v>
      </c>
      <c r="D530" s="108" t="str">
        <f>ข้อมูลออเดอร์!AS530</f>
        <v>ย่านตาขาว/ Yan Ta Khao</v>
      </c>
      <c r="E530" s="109" t="str">
        <f t="shared" si="96"/>
        <v/>
      </c>
      <c r="F530" s="109" t="str">
        <f t="shared" si="97"/>
        <v/>
      </c>
      <c r="G530" s="109" t="str">
        <f t="shared" si="98"/>
        <v/>
      </c>
      <c r="H530" s="109" t="str">
        <f t="shared" si="99"/>
        <v/>
      </c>
      <c r="I530" s="109" t="str">
        <f t="shared" si="100"/>
        <v/>
      </c>
      <c r="J530" s="109" t="str">
        <f t="shared" si="101"/>
        <v/>
      </c>
      <c r="K530" s="109" t="str">
        <f t="shared" si="102"/>
        <v/>
      </c>
      <c r="L530" s="109" t="str">
        <f t="shared" si="103"/>
        <v/>
      </c>
      <c r="M530" s="110" t="str">
        <f t="shared" si="104"/>
        <v/>
      </c>
      <c r="N530" s="110" t="str">
        <f t="shared" si="105"/>
        <v/>
      </c>
      <c r="O530" s="110" t="str">
        <f t="shared" si="106"/>
        <v/>
      </c>
      <c r="P530" s="110" t="str">
        <f t="shared" si="107"/>
        <v/>
      </c>
      <c r="Q530" s="111" t="s">
        <v>4807</v>
      </c>
      <c r="R530" s="111" t="s">
        <v>4808</v>
      </c>
      <c r="S530" s="109"/>
      <c r="T530" s="109"/>
      <c r="U530" t="s">
        <v>4807</v>
      </c>
      <c r="V530" t="s">
        <v>4809</v>
      </c>
      <c r="W530" t="s">
        <v>2798</v>
      </c>
      <c r="X530" t="s">
        <v>2190</v>
      </c>
      <c r="Y530" t="s">
        <v>4810</v>
      </c>
      <c r="Z530">
        <v>44090.7790856482</v>
      </c>
      <c r="AA530" t="s">
        <v>2800</v>
      </c>
    </row>
    <row r="531" customFormat="1" spans="1:27">
      <c r="A531" s="6"/>
      <c r="B531" s="6"/>
      <c r="C531" s="107" t="str">
        <f>ข้อมูลออเดอร์!AR531</f>
        <v>ปทุมธานี/ Pathum Thani</v>
      </c>
      <c r="D531" s="108" t="str">
        <f>ข้อมูลออเดอร์!AS531</f>
        <v>ลำลูกกา/ Lam Luk Ka</v>
      </c>
      <c r="E531" s="109" t="str">
        <f t="shared" si="96"/>
        <v/>
      </c>
      <c r="F531" s="109" t="str">
        <f t="shared" si="97"/>
        <v/>
      </c>
      <c r="G531" s="109" t="str">
        <f t="shared" si="98"/>
        <v/>
      </c>
      <c r="H531" s="109" t="str">
        <f t="shared" si="99"/>
        <v/>
      </c>
      <c r="I531" s="109" t="str">
        <f t="shared" si="100"/>
        <v/>
      </c>
      <c r="J531" s="109" t="str">
        <f t="shared" si="101"/>
        <v/>
      </c>
      <c r="K531" s="109" t="str">
        <f t="shared" si="102"/>
        <v/>
      </c>
      <c r="L531" s="109" t="str">
        <f t="shared" si="103"/>
        <v/>
      </c>
      <c r="M531" s="110" t="str">
        <f t="shared" si="104"/>
        <v/>
      </c>
      <c r="N531" s="110" t="str">
        <f t="shared" si="105"/>
        <v/>
      </c>
      <c r="O531" s="110" t="str">
        <f t="shared" si="106"/>
        <v/>
      </c>
      <c r="P531" s="110" t="str">
        <f t="shared" si="107"/>
        <v/>
      </c>
      <c r="Q531" s="111" t="s">
        <v>4811</v>
      </c>
      <c r="R531" s="111" t="s">
        <v>4812</v>
      </c>
      <c r="S531" s="109"/>
      <c r="T531" s="109"/>
      <c r="U531" t="s">
        <v>4811</v>
      </c>
      <c r="V531" t="s">
        <v>4813</v>
      </c>
      <c r="W531" t="s">
        <v>2798</v>
      </c>
      <c r="X531" t="s">
        <v>2190</v>
      </c>
      <c r="Y531" t="s">
        <v>4814</v>
      </c>
      <c r="Z531">
        <v>44090.7791319444</v>
      </c>
      <c r="AA531" t="s">
        <v>2800</v>
      </c>
    </row>
    <row r="532" customFormat="1" spans="1:27">
      <c r="A532" s="6"/>
      <c r="B532" s="6"/>
      <c r="C532" s="107" t="str">
        <f>ข้อมูลออเดอร์!AR532</f>
        <v>ปทุมธานี/ Pathum Thani</v>
      </c>
      <c r="D532" s="108" t="str">
        <f>ข้อมูลออเดอร์!AS532</f>
        <v>ลำลูกกา/ Lam Luk Ka</v>
      </c>
      <c r="E532" s="109" t="str">
        <f t="shared" si="96"/>
        <v/>
      </c>
      <c r="F532" s="109" t="str">
        <f t="shared" si="97"/>
        <v/>
      </c>
      <c r="G532" s="109" t="str">
        <f t="shared" si="98"/>
        <v/>
      </c>
      <c r="H532" s="109" t="str">
        <f t="shared" si="99"/>
        <v/>
      </c>
      <c r="I532" s="109" t="str">
        <f t="shared" si="100"/>
        <v/>
      </c>
      <c r="J532" s="109" t="str">
        <f t="shared" si="101"/>
        <v/>
      </c>
      <c r="K532" s="109" t="str">
        <f t="shared" si="102"/>
        <v/>
      </c>
      <c r="L532" s="109" t="str">
        <f t="shared" si="103"/>
        <v/>
      </c>
      <c r="M532" s="110" t="str">
        <f t="shared" si="104"/>
        <v/>
      </c>
      <c r="N532" s="110" t="str">
        <f t="shared" si="105"/>
        <v/>
      </c>
      <c r="O532" s="110" t="str">
        <f t="shared" si="106"/>
        <v/>
      </c>
      <c r="P532" s="110" t="str">
        <f t="shared" si="107"/>
        <v/>
      </c>
      <c r="Q532" s="111" t="s">
        <v>4815</v>
      </c>
      <c r="R532" s="111" t="s">
        <v>4816</v>
      </c>
      <c r="S532" s="109"/>
      <c r="T532" s="109"/>
      <c r="U532" t="s">
        <v>4815</v>
      </c>
      <c r="V532" t="s">
        <v>4817</v>
      </c>
      <c r="W532" t="s">
        <v>2798</v>
      </c>
      <c r="X532" t="s">
        <v>2190</v>
      </c>
      <c r="Y532" t="s">
        <v>4818</v>
      </c>
      <c r="Z532">
        <v>44090.7792013889</v>
      </c>
      <c r="AA532" t="s">
        <v>2800</v>
      </c>
    </row>
    <row r="533" customFormat="1" spans="1:27">
      <c r="A533" s="6"/>
      <c r="B533" s="6"/>
      <c r="C533" s="107" t="str">
        <f>ข้อมูลออเดอร์!AR533</f>
        <v>ปทุมธานี/ Pathum Thani</v>
      </c>
      <c r="D533" s="108" t="str">
        <f>ข้อมูลออเดอร์!AS533</f>
        <v>ลำลูกกา/ Lam Luk Ka</v>
      </c>
      <c r="E533" s="109" t="str">
        <f t="shared" si="96"/>
        <v/>
      </c>
      <c r="F533" s="109" t="str">
        <f t="shared" si="97"/>
        <v/>
      </c>
      <c r="G533" s="109" t="str">
        <f t="shared" si="98"/>
        <v/>
      </c>
      <c r="H533" s="109" t="str">
        <f t="shared" si="99"/>
        <v/>
      </c>
      <c r="I533" s="109" t="str">
        <f t="shared" si="100"/>
        <v/>
      </c>
      <c r="J533" s="109" t="str">
        <f t="shared" si="101"/>
        <v/>
      </c>
      <c r="K533" s="109" t="str">
        <f t="shared" si="102"/>
        <v/>
      </c>
      <c r="L533" s="109" t="str">
        <f t="shared" si="103"/>
        <v/>
      </c>
      <c r="M533" s="110" t="str">
        <f t="shared" si="104"/>
        <v/>
      </c>
      <c r="N533" s="110" t="str">
        <f t="shared" si="105"/>
        <v/>
      </c>
      <c r="O533" s="110" t="str">
        <f t="shared" si="106"/>
        <v/>
      </c>
      <c r="P533" s="110" t="str">
        <f t="shared" si="107"/>
        <v/>
      </c>
      <c r="Q533" s="111" t="s">
        <v>4819</v>
      </c>
      <c r="R533" s="111" t="s">
        <v>4820</v>
      </c>
      <c r="S533" s="109"/>
      <c r="T533" s="109"/>
      <c r="U533" t="s">
        <v>4819</v>
      </c>
      <c r="V533" t="s">
        <v>4821</v>
      </c>
      <c r="W533" t="s">
        <v>2798</v>
      </c>
      <c r="X533" t="s">
        <v>2190</v>
      </c>
      <c r="Y533" t="s">
        <v>4822</v>
      </c>
      <c r="Z533">
        <v>44090.7792361111</v>
      </c>
      <c r="AA533" t="s">
        <v>2800</v>
      </c>
    </row>
    <row r="534" customFormat="1" spans="1:27">
      <c r="A534" s="6"/>
      <c r="B534" s="6"/>
      <c r="C534" s="107" t="str">
        <f>ข้อมูลออเดอร์!AR534</f>
        <v>กรุงเทพมหานคร/ Bangkok</v>
      </c>
      <c r="D534" s="108" t="str">
        <f>ข้อมูลออเดอร์!AS534</f>
        <v>บางนา/ Bang Na</v>
      </c>
      <c r="E534" s="109" t="str">
        <f t="shared" si="96"/>
        <v/>
      </c>
      <c r="F534" s="109" t="str">
        <f t="shared" si="97"/>
        <v/>
      </c>
      <c r="G534" s="109" t="str">
        <f t="shared" si="98"/>
        <v/>
      </c>
      <c r="H534" s="109" t="str">
        <f t="shared" si="99"/>
        <v/>
      </c>
      <c r="I534" s="109" t="str">
        <f t="shared" si="100"/>
        <v/>
      </c>
      <c r="J534" s="109" t="str">
        <f t="shared" si="101"/>
        <v/>
      </c>
      <c r="K534" s="109" t="str">
        <f t="shared" si="102"/>
        <v/>
      </c>
      <c r="L534" s="109" t="str">
        <f t="shared" si="103"/>
        <v/>
      </c>
      <c r="M534" s="110" t="str">
        <f t="shared" si="104"/>
        <v/>
      </c>
      <c r="N534" s="110" t="str">
        <f t="shared" si="105"/>
        <v/>
      </c>
      <c r="O534" s="110" t="str">
        <f t="shared" si="106"/>
        <v/>
      </c>
      <c r="P534" s="110" t="str">
        <f t="shared" si="107"/>
        <v/>
      </c>
      <c r="Q534" s="111" t="s">
        <v>4823</v>
      </c>
      <c r="R534" s="111" t="s">
        <v>4824</v>
      </c>
      <c r="S534" s="109"/>
      <c r="T534" s="109"/>
      <c r="U534" t="s">
        <v>4823</v>
      </c>
      <c r="V534" t="s">
        <v>4825</v>
      </c>
      <c r="W534" t="s">
        <v>2798</v>
      </c>
      <c r="X534" t="s">
        <v>2190</v>
      </c>
      <c r="Y534" t="s">
        <v>4826</v>
      </c>
      <c r="Z534">
        <v>44090.7792708333</v>
      </c>
      <c r="AA534" t="s">
        <v>2800</v>
      </c>
    </row>
    <row r="535" customFormat="1" spans="1:27">
      <c r="A535" s="6"/>
      <c r="B535" s="6"/>
      <c r="C535" s="107" t="str">
        <f>ข้อมูลออเดอร์!AR535</f>
        <v>กรุงเทพมหานคร/ Bangkok</v>
      </c>
      <c r="D535" s="108" t="str">
        <f>ข้อมูลออเดอร์!AS535</f>
        <v>บางนา/ Bang Na</v>
      </c>
      <c r="E535" s="109" t="str">
        <f t="shared" si="96"/>
        <v/>
      </c>
      <c r="F535" s="109" t="str">
        <f t="shared" si="97"/>
        <v/>
      </c>
      <c r="G535" s="109" t="str">
        <f t="shared" si="98"/>
        <v/>
      </c>
      <c r="H535" s="109" t="str">
        <f t="shared" si="99"/>
        <v/>
      </c>
      <c r="I535" s="109" t="str">
        <f t="shared" si="100"/>
        <v/>
      </c>
      <c r="J535" s="109" t="str">
        <f t="shared" si="101"/>
        <v/>
      </c>
      <c r="K535" s="109" t="str">
        <f t="shared" si="102"/>
        <v/>
      </c>
      <c r="L535" s="109" t="str">
        <f t="shared" si="103"/>
        <v/>
      </c>
      <c r="M535" s="110" t="str">
        <f t="shared" si="104"/>
        <v/>
      </c>
      <c r="N535" s="110" t="str">
        <f t="shared" si="105"/>
        <v/>
      </c>
      <c r="O535" s="110" t="str">
        <f t="shared" si="106"/>
        <v/>
      </c>
      <c r="P535" s="110" t="str">
        <f t="shared" si="107"/>
        <v/>
      </c>
      <c r="Q535" s="111" t="s">
        <v>4827</v>
      </c>
      <c r="R535" s="111" t="s">
        <v>4828</v>
      </c>
      <c r="S535" s="109"/>
      <c r="T535" s="109"/>
      <c r="U535" t="s">
        <v>4827</v>
      </c>
      <c r="V535" t="s">
        <v>4829</v>
      </c>
      <c r="W535" t="s">
        <v>2798</v>
      </c>
      <c r="X535" t="s">
        <v>2190</v>
      </c>
      <c r="Y535" t="s">
        <v>4830</v>
      </c>
      <c r="Z535">
        <v>44090.7793171296</v>
      </c>
      <c r="AA535" t="s">
        <v>2800</v>
      </c>
    </row>
    <row r="536" customFormat="1" spans="1:27">
      <c r="A536" s="6"/>
      <c r="B536" s="6"/>
      <c r="C536" s="107" t="str">
        <f>ข้อมูลออเดอร์!AR536</f>
        <v>กรุงเทพมหานคร/ Bangkok</v>
      </c>
      <c r="D536" s="108" t="str">
        <f>ข้อมูลออเดอร์!AS536</f>
        <v>บางนา/ Bang Na</v>
      </c>
      <c r="E536" s="109" t="str">
        <f t="shared" si="96"/>
        <v/>
      </c>
      <c r="F536" s="109" t="str">
        <f t="shared" si="97"/>
        <v/>
      </c>
      <c r="G536" s="109" t="str">
        <f t="shared" si="98"/>
        <v/>
      </c>
      <c r="H536" s="109" t="str">
        <f t="shared" si="99"/>
        <v/>
      </c>
      <c r="I536" s="109" t="str">
        <f t="shared" si="100"/>
        <v/>
      </c>
      <c r="J536" s="109" t="str">
        <f t="shared" si="101"/>
        <v/>
      </c>
      <c r="K536" s="109" t="str">
        <f t="shared" si="102"/>
        <v/>
      </c>
      <c r="L536" s="109" t="str">
        <f t="shared" si="103"/>
        <v/>
      </c>
      <c r="M536" s="110" t="str">
        <f t="shared" si="104"/>
        <v/>
      </c>
      <c r="N536" s="110" t="str">
        <f t="shared" si="105"/>
        <v/>
      </c>
      <c r="O536" s="110" t="str">
        <f t="shared" si="106"/>
        <v/>
      </c>
      <c r="P536" s="110" t="str">
        <f t="shared" si="107"/>
        <v/>
      </c>
      <c r="Q536" s="111" t="s">
        <v>4831</v>
      </c>
      <c r="R536" s="111" t="s">
        <v>2191</v>
      </c>
      <c r="S536" s="109"/>
      <c r="T536" s="109"/>
      <c r="U536" t="s">
        <v>4831</v>
      </c>
      <c r="V536" t="s">
        <v>4832</v>
      </c>
      <c r="W536" t="s">
        <v>2798</v>
      </c>
      <c r="X536" t="s">
        <v>2190</v>
      </c>
      <c r="Y536" t="s">
        <v>4833</v>
      </c>
      <c r="Z536">
        <v>45125.4988425926</v>
      </c>
      <c r="AA536" t="s">
        <v>2800</v>
      </c>
    </row>
    <row r="537" customFormat="1" spans="1:27">
      <c r="A537" s="6"/>
      <c r="B537" s="6"/>
      <c r="C537" s="107" t="str">
        <f>ข้อมูลออเดอร์!AR537</f>
        <v>อุดรธานี/ Udon Thani</v>
      </c>
      <c r="D537" s="108" t="str">
        <f>ข้อมูลออเดอร์!AS537</f>
        <v>หนองหาน/ Nong Han</v>
      </c>
      <c r="E537" s="109" t="str">
        <f t="shared" si="96"/>
        <v/>
      </c>
      <c r="F537" s="109" t="str">
        <f t="shared" si="97"/>
        <v/>
      </c>
      <c r="G537" s="109" t="str">
        <f t="shared" si="98"/>
        <v/>
      </c>
      <c r="H537" s="109" t="str">
        <f t="shared" si="99"/>
        <v/>
      </c>
      <c r="I537" s="109" t="str">
        <f t="shared" si="100"/>
        <v/>
      </c>
      <c r="J537" s="109" t="str">
        <f t="shared" si="101"/>
        <v/>
      </c>
      <c r="K537" s="109" t="str">
        <f t="shared" si="102"/>
        <v/>
      </c>
      <c r="L537" s="109" t="str">
        <f t="shared" si="103"/>
        <v/>
      </c>
      <c r="M537" s="110" t="str">
        <f t="shared" si="104"/>
        <v/>
      </c>
      <c r="N537" s="110" t="str">
        <f t="shared" si="105"/>
        <v/>
      </c>
      <c r="O537" s="110" t="str">
        <f t="shared" si="106"/>
        <v/>
      </c>
      <c r="P537" s="110" t="str">
        <f t="shared" si="107"/>
        <v/>
      </c>
      <c r="Q537" s="111" t="s">
        <v>4834</v>
      </c>
      <c r="R537" s="111" t="s">
        <v>4835</v>
      </c>
      <c r="S537" s="109"/>
      <c r="T537" s="109"/>
      <c r="U537" t="s">
        <v>4834</v>
      </c>
      <c r="V537" t="s">
        <v>4836</v>
      </c>
      <c r="W537" t="s">
        <v>2798</v>
      </c>
      <c r="X537" t="s">
        <v>2190</v>
      </c>
      <c r="Y537" t="s">
        <v>4837</v>
      </c>
      <c r="Z537">
        <v>44090.7793981481</v>
      </c>
      <c r="AA537" t="s">
        <v>2800</v>
      </c>
    </row>
    <row r="538" customFormat="1" spans="1:27">
      <c r="A538" s="6"/>
      <c r="B538" s="6"/>
      <c r="C538" s="107" t="str">
        <f>ข้อมูลออเดอร์!AR538</f>
        <v>อุดรธานี/ Udon Thani</v>
      </c>
      <c r="D538" s="108" t="str">
        <f>ข้อมูลออเดอร์!AS538</f>
        <v>หนองหาน/ Nong Han</v>
      </c>
      <c r="E538" s="109" t="str">
        <f t="shared" si="96"/>
        <v/>
      </c>
      <c r="F538" s="109" t="str">
        <f t="shared" si="97"/>
        <v/>
      </c>
      <c r="G538" s="109" t="str">
        <f t="shared" si="98"/>
        <v/>
      </c>
      <c r="H538" s="109" t="str">
        <f t="shared" si="99"/>
        <v/>
      </c>
      <c r="I538" s="109" t="str">
        <f t="shared" si="100"/>
        <v/>
      </c>
      <c r="J538" s="109" t="str">
        <f t="shared" si="101"/>
        <v/>
      </c>
      <c r="K538" s="109" t="str">
        <f t="shared" si="102"/>
        <v/>
      </c>
      <c r="L538" s="109" t="str">
        <f t="shared" si="103"/>
        <v/>
      </c>
      <c r="M538" s="110" t="str">
        <f t="shared" si="104"/>
        <v/>
      </c>
      <c r="N538" s="110" t="str">
        <f t="shared" si="105"/>
        <v/>
      </c>
      <c r="O538" s="110" t="str">
        <f t="shared" si="106"/>
        <v/>
      </c>
      <c r="P538" s="110" t="str">
        <f t="shared" si="107"/>
        <v/>
      </c>
      <c r="Q538" s="111" t="s">
        <v>283</v>
      </c>
      <c r="R538" s="111" t="s">
        <v>285</v>
      </c>
      <c r="S538" s="109"/>
      <c r="T538" s="109"/>
      <c r="U538" t="s">
        <v>283</v>
      </c>
      <c r="V538" t="s">
        <v>4838</v>
      </c>
      <c r="W538" t="s">
        <v>2798</v>
      </c>
      <c r="X538" t="s">
        <v>284</v>
      </c>
      <c r="Y538" t="s">
        <v>4839</v>
      </c>
      <c r="Z538">
        <v>44090.7794560185</v>
      </c>
      <c r="AA538" t="s">
        <v>2800</v>
      </c>
    </row>
    <row r="539" customFormat="1" spans="1:27">
      <c r="A539" s="6"/>
      <c r="B539" s="6"/>
      <c r="C539" s="107" t="str">
        <f>ข้อมูลออเดอร์!AR539</f>
        <v>อุดรธานี/ Udon Thani</v>
      </c>
      <c r="D539" s="108" t="str">
        <f>ข้อมูลออเดอร์!AS539</f>
        <v>หนองหาน/ Nong Han</v>
      </c>
      <c r="E539" s="109" t="str">
        <f t="shared" si="96"/>
        <v/>
      </c>
      <c r="F539" s="109" t="str">
        <f t="shared" si="97"/>
        <v/>
      </c>
      <c r="G539" s="109" t="str">
        <f t="shared" si="98"/>
        <v/>
      </c>
      <c r="H539" s="109" t="str">
        <f t="shared" si="99"/>
        <v/>
      </c>
      <c r="I539" s="109" t="str">
        <f t="shared" si="100"/>
        <v/>
      </c>
      <c r="J539" s="109" t="str">
        <f t="shared" si="101"/>
        <v/>
      </c>
      <c r="K539" s="109" t="str">
        <f t="shared" si="102"/>
        <v/>
      </c>
      <c r="L539" s="109" t="str">
        <f t="shared" si="103"/>
        <v/>
      </c>
      <c r="M539" s="110" t="str">
        <f t="shared" si="104"/>
        <v/>
      </c>
      <c r="N539" s="110" t="str">
        <f t="shared" si="105"/>
        <v/>
      </c>
      <c r="O539" s="110" t="str">
        <f t="shared" si="106"/>
        <v/>
      </c>
      <c r="P539" s="110" t="str">
        <f t="shared" si="107"/>
        <v/>
      </c>
      <c r="Q539" s="111" t="s">
        <v>4840</v>
      </c>
      <c r="R539" s="111" t="s">
        <v>4841</v>
      </c>
      <c r="S539" s="109"/>
      <c r="T539" s="109"/>
      <c r="U539" t="s">
        <v>4840</v>
      </c>
      <c r="V539" t="s">
        <v>4842</v>
      </c>
      <c r="W539" t="s">
        <v>2798</v>
      </c>
      <c r="X539" t="s">
        <v>284</v>
      </c>
      <c r="Y539" t="s">
        <v>4843</v>
      </c>
      <c r="Z539">
        <v>44090.7795023148</v>
      </c>
      <c r="AA539" t="s">
        <v>2800</v>
      </c>
    </row>
    <row r="540" customFormat="1" spans="1:27">
      <c r="A540" s="6"/>
      <c r="B540" s="6"/>
      <c r="C540" s="107" t="str">
        <f>ข้อมูลออเดอร์!AR540</f>
        <v>ปัตตานี/ Pattani</v>
      </c>
      <c r="D540" s="108" t="str">
        <f>ข้อมูลออเดอร์!AS540</f>
        <v>เมืองปัตตานี/ Mueang Pattani</v>
      </c>
      <c r="E540" s="109" t="str">
        <f t="shared" si="96"/>
        <v/>
      </c>
      <c r="F540" s="109" t="str">
        <f t="shared" si="97"/>
        <v/>
      </c>
      <c r="G540" s="109" t="str">
        <f t="shared" si="98"/>
        <v/>
      </c>
      <c r="H540" s="109" t="str">
        <f t="shared" si="99"/>
        <v/>
      </c>
      <c r="I540" s="109" t="str">
        <f t="shared" si="100"/>
        <v/>
      </c>
      <c r="J540" s="109" t="str">
        <f t="shared" si="101"/>
        <v/>
      </c>
      <c r="K540" s="109" t="str">
        <f t="shared" si="102"/>
        <v/>
      </c>
      <c r="L540" s="109" t="str">
        <f t="shared" si="103"/>
        <v/>
      </c>
      <c r="M540" s="110" t="str">
        <f t="shared" si="104"/>
        <v/>
      </c>
      <c r="N540" s="110" t="str">
        <f t="shared" si="105"/>
        <v/>
      </c>
      <c r="O540" s="110" t="str">
        <f t="shared" si="106"/>
        <v/>
      </c>
      <c r="P540" s="110" t="str">
        <f t="shared" si="107"/>
        <v/>
      </c>
      <c r="Q540" s="111" t="s">
        <v>4844</v>
      </c>
      <c r="R540" s="111" t="s">
        <v>4845</v>
      </c>
      <c r="S540" s="109"/>
      <c r="T540" s="109"/>
      <c r="U540" t="s">
        <v>4844</v>
      </c>
      <c r="V540" t="s">
        <v>4846</v>
      </c>
      <c r="W540" t="s">
        <v>2798</v>
      </c>
      <c r="X540" t="s">
        <v>284</v>
      </c>
      <c r="Y540" t="s">
        <v>4847</v>
      </c>
      <c r="Z540">
        <v>44090.7795486111</v>
      </c>
      <c r="AA540" t="s">
        <v>2800</v>
      </c>
    </row>
    <row r="541" customFormat="1" spans="1:27">
      <c r="A541" s="6"/>
      <c r="B541" s="6"/>
      <c r="C541" s="107" t="str">
        <f>ข้อมูลออเดอร์!AR541</f>
        <v>ปัตตานี/ Pattani</v>
      </c>
      <c r="D541" s="108" t="str">
        <f>ข้อมูลออเดอร์!AS541</f>
        <v>เมืองปัตตานี/ Mueang Pattani</v>
      </c>
      <c r="E541" s="109" t="str">
        <f t="shared" si="96"/>
        <v/>
      </c>
      <c r="F541" s="109" t="str">
        <f t="shared" si="97"/>
        <v/>
      </c>
      <c r="G541" s="109" t="str">
        <f t="shared" si="98"/>
        <v/>
      </c>
      <c r="H541" s="109" t="str">
        <f t="shared" si="99"/>
        <v/>
      </c>
      <c r="I541" s="109" t="str">
        <f t="shared" si="100"/>
        <v/>
      </c>
      <c r="J541" s="109" t="str">
        <f t="shared" si="101"/>
        <v/>
      </c>
      <c r="K541" s="109" t="str">
        <f t="shared" si="102"/>
        <v/>
      </c>
      <c r="L541" s="109" t="str">
        <f t="shared" si="103"/>
        <v/>
      </c>
      <c r="M541" s="110" t="str">
        <f t="shared" si="104"/>
        <v/>
      </c>
      <c r="N541" s="110" t="str">
        <f t="shared" si="105"/>
        <v/>
      </c>
      <c r="O541" s="110" t="str">
        <f t="shared" si="106"/>
        <v/>
      </c>
      <c r="P541" s="110" t="str">
        <f t="shared" si="107"/>
        <v/>
      </c>
      <c r="Q541" s="111" t="s">
        <v>4848</v>
      </c>
      <c r="R541" s="111" t="s">
        <v>2763</v>
      </c>
      <c r="S541" s="109"/>
      <c r="T541" s="109"/>
      <c r="U541" t="s">
        <v>4848</v>
      </c>
      <c r="V541" t="s">
        <v>4849</v>
      </c>
      <c r="W541" t="s">
        <v>2798</v>
      </c>
      <c r="X541" t="s">
        <v>284</v>
      </c>
      <c r="Y541" t="s">
        <v>4850</v>
      </c>
      <c r="Z541">
        <v>44090.7796412037</v>
      </c>
      <c r="AA541" t="s">
        <v>2800</v>
      </c>
    </row>
    <row r="542" customFormat="1" spans="1:27">
      <c r="A542" s="6"/>
      <c r="B542" s="6"/>
      <c r="C542" s="107" t="str">
        <f>ข้อมูลออเดอร์!AR542</f>
        <v>ปัตตานี/ Pattani</v>
      </c>
      <c r="D542" s="108" t="str">
        <f>ข้อมูลออเดอร์!AS542</f>
        <v>เมืองปัตตานี/ Mueang Pattani</v>
      </c>
      <c r="E542" s="109" t="str">
        <f t="shared" si="96"/>
        <v/>
      </c>
      <c r="F542" s="109" t="str">
        <f t="shared" si="97"/>
        <v/>
      </c>
      <c r="G542" s="109" t="str">
        <f t="shared" si="98"/>
        <v/>
      </c>
      <c r="H542" s="109" t="str">
        <f t="shared" si="99"/>
        <v/>
      </c>
      <c r="I542" s="109" t="str">
        <f t="shared" si="100"/>
        <v/>
      </c>
      <c r="J542" s="109" t="str">
        <f t="shared" si="101"/>
        <v/>
      </c>
      <c r="K542" s="109" t="str">
        <f t="shared" si="102"/>
        <v/>
      </c>
      <c r="L542" s="109" t="str">
        <f t="shared" si="103"/>
        <v/>
      </c>
      <c r="M542" s="110" t="str">
        <f t="shared" si="104"/>
        <v/>
      </c>
      <c r="N542" s="110" t="str">
        <f t="shared" si="105"/>
        <v/>
      </c>
      <c r="O542" s="110" t="str">
        <f t="shared" si="106"/>
        <v/>
      </c>
      <c r="P542" s="110" t="str">
        <f t="shared" si="107"/>
        <v/>
      </c>
      <c r="Q542" s="111" t="s">
        <v>4851</v>
      </c>
      <c r="R542" s="111" t="s">
        <v>4852</v>
      </c>
      <c r="S542" s="109"/>
      <c r="T542" s="109"/>
      <c r="U542" t="s">
        <v>4851</v>
      </c>
      <c r="V542" t="s">
        <v>4853</v>
      </c>
      <c r="W542" t="s">
        <v>2798</v>
      </c>
      <c r="X542" t="s">
        <v>284</v>
      </c>
      <c r="Y542" t="s">
        <v>4854</v>
      </c>
      <c r="Z542">
        <v>45125.5659606481</v>
      </c>
      <c r="AA542" t="s">
        <v>2800</v>
      </c>
    </row>
    <row r="543" customFormat="1" spans="1:27">
      <c r="A543" s="6"/>
      <c r="B543" s="6"/>
      <c r="C543" s="107" t="str">
        <f>ข้อมูลออเดอร์!AR543</f>
        <v>ชลบุรี/ Chonburi</v>
      </c>
      <c r="D543" s="108" t="str">
        <f>ข้อมูลออเดอร์!AS543</f>
        <v>ศรีราชา/ Si Racha</v>
      </c>
      <c r="E543" s="109" t="str">
        <f t="shared" si="96"/>
        <v/>
      </c>
      <c r="F543" s="109" t="str">
        <f t="shared" si="97"/>
        <v/>
      </c>
      <c r="G543" s="109" t="str">
        <f t="shared" si="98"/>
        <v/>
      </c>
      <c r="H543" s="109" t="str">
        <f t="shared" si="99"/>
        <v/>
      </c>
      <c r="I543" s="109" t="str">
        <f t="shared" si="100"/>
        <v/>
      </c>
      <c r="J543" s="109" t="str">
        <f t="shared" si="101"/>
        <v/>
      </c>
      <c r="K543" s="109" t="str">
        <f t="shared" si="102"/>
        <v/>
      </c>
      <c r="L543" s="109" t="str">
        <f t="shared" si="103"/>
        <v/>
      </c>
      <c r="M543" s="110" t="str">
        <f t="shared" si="104"/>
        <v/>
      </c>
      <c r="N543" s="110" t="str">
        <f t="shared" si="105"/>
        <v/>
      </c>
      <c r="O543" s="110" t="str">
        <f t="shared" si="106"/>
        <v/>
      </c>
      <c r="P543" s="110" t="str">
        <f t="shared" si="107"/>
        <v/>
      </c>
      <c r="Q543" s="111" t="s">
        <v>4855</v>
      </c>
      <c r="R543" s="111" t="s">
        <v>4856</v>
      </c>
      <c r="S543" s="109"/>
      <c r="T543" s="109"/>
      <c r="U543" t="s">
        <v>4855</v>
      </c>
      <c r="V543" t="s">
        <v>4857</v>
      </c>
      <c r="W543" t="s">
        <v>2798</v>
      </c>
      <c r="X543" t="s">
        <v>284</v>
      </c>
      <c r="Y543" t="s">
        <v>4858</v>
      </c>
      <c r="Z543">
        <v>44090.7797222222</v>
      </c>
      <c r="AA543" t="s">
        <v>2800</v>
      </c>
    </row>
    <row r="544" customFormat="1" spans="1:27">
      <c r="A544" s="6"/>
      <c r="B544" s="6"/>
      <c r="C544" s="107" t="str">
        <f>ข้อมูลออเดอร์!AR544</f>
        <v>ชลบุรี/ Chonburi</v>
      </c>
      <c r="D544" s="108" t="str">
        <f>ข้อมูลออเดอร์!AS544</f>
        <v>ศรีราชา/ Si Racha</v>
      </c>
      <c r="E544" s="109" t="str">
        <f t="shared" si="96"/>
        <v/>
      </c>
      <c r="F544" s="109" t="str">
        <f t="shared" si="97"/>
        <v/>
      </c>
      <c r="G544" s="109" t="str">
        <f t="shared" si="98"/>
        <v/>
      </c>
      <c r="H544" s="109" t="str">
        <f t="shared" si="99"/>
        <v/>
      </c>
      <c r="I544" s="109" t="str">
        <f t="shared" si="100"/>
        <v/>
      </c>
      <c r="J544" s="109" t="str">
        <f t="shared" si="101"/>
        <v/>
      </c>
      <c r="K544" s="109" t="str">
        <f t="shared" si="102"/>
        <v/>
      </c>
      <c r="L544" s="109" t="str">
        <f t="shared" si="103"/>
        <v/>
      </c>
      <c r="M544" s="110" t="str">
        <f t="shared" si="104"/>
        <v/>
      </c>
      <c r="N544" s="110" t="str">
        <f t="shared" si="105"/>
        <v/>
      </c>
      <c r="O544" s="110" t="str">
        <f t="shared" si="106"/>
        <v/>
      </c>
      <c r="P544" s="110" t="str">
        <f t="shared" si="107"/>
        <v/>
      </c>
      <c r="Q544" s="111" t="s">
        <v>4859</v>
      </c>
      <c r="R544" s="111" t="s">
        <v>4860</v>
      </c>
      <c r="S544" s="109"/>
      <c r="T544" s="109"/>
      <c r="U544" t="s">
        <v>4859</v>
      </c>
      <c r="V544" t="s">
        <v>4861</v>
      </c>
      <c r="W544" t="s">
        <v>2798</v>
      </c>
      <c r="X544" t="s">
        <v>284</v>
      </c>
      <c r="Y544" t="s">
        <v>4862</v>
      </c>
      <c r="Z544">
        <v>44090.7797916667</v>
      </c>
      <c r="AA544" t="s">
        <v>2800</v>
      </c>
    </row>
    <row r="545" customFormat="1" spans="1:27">
      <c r="A545" s="6"/>
      <c r="B545" s="6"/>
      <c r="C545" s="107" t="str">
        <f>ข้อมูลออเดอร์!AR545</f>
        <v>ชลบุรี/ Chonburi</v>
      </c>
      <c r="D545" s="108" t="str">
        <f>ข้อมูลออเดอร์!AS545</f>
        <v>ศรีราชา/ Si Racha</v>
      </c>
      <c r="E545" s="109" t="str">
        <f t="shared" si="96"/>
        <v/>
      </c>
      <c r="F545" s="109" t="str">
        <f t="shared" si="97"/>
        <v/>
      </c>
      <c r="G545" s="109" t="str">
        <f t="shared" si="98"/>
        <v/>
      </c>
      <c r="H545" s="109" t="str">
        <f t="shared" si="99"/>
        <v/>
      </c>
      <c r="I545" s="109" t="str">
        <f t="shared" si="100"/>
        <v/>
      </c>
      <c r="J545" s="109" t="str">
        <f t="shared" si="101"/>
        <v/>
      </c>
      <c r="K545" s="109" t="str">
        <f t="shared" si="102"/>
        <v/>
      </c>
      <c r="L545" s="109" t="str">
        <f t="shared" si="103"/>
        <v/>
      </c>
      <c r="M545" s="110" t="str">
        <f t="shared" si="104"/>
        <v/>
      </c>
      <c r="N545" s="110" t="str">
        <f t="shared" si="105"/>
        <v/>
      </c>
      <c r="O545" s="110" t="str">
        <f t="shared" si="106"/>
        <v/>
      </c>
      <c r="P545" s="110" t="str">
        <f t="shared" si="107"/>
        <v/>
      </c>
      <c r="Q545" s="111" t="s">
        <v>2698</v>
      </c>
      <c r="R545" s="111" t="s">
        <v>2699</v>
      </c>
      <c r="S545" s="109"/>
      <c r="T545" s="109"/>
      <c r="U545" t="s">
        <v>2698</v>
      </c>
      <c r="V545" t="s">
        <v>4863</v>
      </c>
      <c r="W545" t="s">
        <v>2798</v>
      </c>
      <c r="X545" t="s">
        <v>284</v>
      </c>
      <c r="Y545" t="s">
        <v>4864</v>
      </c>
      <c r="Z545">
        <v>44090.7798263889</v>
      </c>
      <c r="AA545" t="s">
        <v>2800</v>
      </c>
    </row>
    <row r="546" customFormat="1" spans="1:27">
      <c r="A546" s="6"/>
      <c r="B546" s="6"/>
      <c r="C546" s="107" t="str">
        <f>ข้อมูลออเดอร์!AR546</f>
        <v>กรุงเทพมหานคร/ Bangkok</v>
      </c>
      <c r="D546" s="108" t="str">
        <f>ข้อมูลออเดอร์!AS546</f>
        <v>บางขุนเทียน/ Bang Khun Thian</v>
      </c>
      <c r="E546" s="109" t="str">
        <f t="shared" si="96"/>
        <v/>
      </c>
      <c r="F546" s="109" t="str">
        <f t="shared" si="97"/>
        <v/>
      </c>
      <c r="G546" s="109" t="str">
        <f t="shared" si="98"/>
        <v/>
      </c>
      <c r="H546" s="109" t="str">
        <f t="shared" si="99"/>
        <v/>
      </c>
      <c r="I546" s="109" t="str">
        <f t="shared" si="100"/>
        <v/>
      </c>
      <c r="J546" s="109" t="str">
        <f t="shared" si="101"/>
        <v/>
      </c>
      <c r="K546" s="109" t="str">
        <f t="shared" si="102"/>
        <v/>
      </c>
      <c r="L546" s="109" t="str">
        <f t="shared" si="103"/>
        <v/>
      </c>
      <c r="M546" s="110" t="str">
        <f t="shared" si="104"/>
        <v/>
      </c>
      <c r="N546" s="110" t="str">
        <f t="shared" si="105"/>
        <v/>
      </c>
      <c r="O546" s="110" t="str">
        <f t="shared" si="106"/>
        <v/>
      </c>
      <c r="P546" s="110" t="str">
        <f t="shared" si="107"/>
        <v/>
      </c>
      <c r="Q546" s="111" t="s">
        <v>4865</v>
      </c>
      <c r="R546" s="111" t="s">
        <v>4866</v>
      </c>
      <c r="S546" s="109"/>
      <c r="T546" s="109"/>
      <c r="U546" t="s">
        <v>4865</v>
      </c>
      <c r="V546" t="s">
        <v>4867</v>
      </c>
      <c r="W546" t="s">
        <v>2798</v>
      </c>
      <c r="X546" t="s">
        <v>1622</v>
      </c>
      <c r="Y546" t="s">
        <v>4868</v>
      </c>
      <c r="Z546">
        <v>44090.7798842593</v>
      </c>
      <c r="AA546" t="s">
        <v>2800</v>
      </c>
    </row>
    <row r="547" customFormat="1" spans="1:27">
      <c r="A547" s="6"/>
      <c r="B547" s="6"/>
      <c r="C547" s="107" t="str">
        <f>ข้อมูลออเดอร์!AR547</f>
        <v>กรุงเทพมหานคร/ Bangkok</v>
      </c>
      <c r="D547" s="108" t="str">
        <f>ข้อมูลออเดอร์!AS547</f>
        <v>บางนา/ Bang Na</v>
      </c>
      <c r="E547" s="109" t="str">
        <f t="shared" si="96"/>
        <v/>
      </c>
      <c r="F547" s="109" t="str">
        <f t="shared" si="97"/>
        <v/>
      </c>
      <c r="G547" s="109" t="str">
        <f t="shared" si="98"/>
        <v/>
      </c>
      <c r="H547" s="109" t="str">
        <f t="shared" si="99"/>
        <v/>
      </c>
      <c r="I547" s="109" t="str">
        <f t="shared" si="100"/>
        <v/>
      </c>
      <c r="J547" s="109" t="str">
        <f t="shared" si="101"/>
        <v/>
      </c>
      <c r="K547" s="109" t="str">
        <f t="shared" si="102"/>
        <v/>
      </c>
      <c r="L547" s="109" t="str">
        <f t="shared" si="103"/>
        <v/>
      </c>
      <c r="M547" s="110" t="str">
        <f t="shared" si="104"/>
        <v/>
      </c>
      <c r="N547" s="110" t="str">
        <f t="shared" si="105"/>
        <v/>
      </c>
      <c r="O547" s="110" t="str">
        <f t="shared" si="106"/>
        <v/>
      </c>
      <c r="P547" s="110" t="str">
        <f t="shared" si="107"/>
        <v/>
      </c>
      <c r="Q547" s="111" t="s">
        <v>4869</v>
      </c>
      <c r="R547" s="111" t="s">
        <v>4870</v>
      </c>
      <c r="S547" s="109"/>
      <c r="T547" s="109"/>
      <c r="U547" t="s">
        <v>4869</v>
      </c>
      <c r="V547" t="s">
        <v>4871</v>
      </c>
      <c r="W547" t="s">
        <v>2798</v>
      </c>
      <c r="X547" t="s">
        <v>1622</v>
      </c>
      <c r="Y547" t="s">
        <v>4872</v>
      </c>
      <c r="Z547">
        <v>44090.7799189815</v>
      </c>
      <c r="AA547" t="s">
        <v>2800</v>
      </c>
    </row>
    <row r="548" customFormat="1" spans="1:27">
      <c r="A548" s="6"/>
      <c r="B548" s="6"/>
      <c r="C548" s="107" t="str">
        <f>ข้อมูลออเดอร์!AR548</f>
        <v>กรุงเทพมหานคร/ Bangkok</v>
      </c>
      <c r="D548" s="108" t="str">
        <f>ข้อมูลออเดอร์!AS548</f>
        <v>บางนา/ Bang Na</v>
      </c>
      <c r="E548" s="109" t="str">
        <f t="shared" si="96"/>
        <v/>
      </c>
      <c r="F548" s="109" t="str">
        <f t="shared" si="97"/>
        <v/>
      </c>
      <c r="G548" s="109" t="str">
        <f t="shared" si="98"/>
        <v/>
      </c>
      <c r="H548" s="109" t="str">
        <f t="shared" si="99"/>
        <v/>
      </c>
      <c r="I548" s="109" t="str">
        <f t="shared" si="100"/>
        <v/>
      </c>
      <c r="J548" s="109" t="str">
        <f t="shared" si="101"/>
        <v/>
      </c>
      <c r="K548" s="109" t="str">
        <f t="shared" si="102"/>
        <v/>
      </c>
      <c r="L548" s="109" t="str">
        <f t="shared" si="103"/>
        <v/>
      </c>
      <c r="M548" s="110" t="str">
        <f t="shared" si="104"/>
        <v/>
      </c>
      <c r="N548" s="110" t="str">
        <f t="shared" si="105"/>
        <v/>
      </c>
      <c r="O548" s="110" t="str">
        <f t="shared" si="106"/>
        <v/>
      </c>
      <c r="P548" s="110" t="str">
        <f t="shared" si="107"/>
        <v/>
      </c>
      <c r="Q548" s="111" t="s">
        <v>4873</v>
      </c>
      <c r="R548" s="111" t="s">
        <v>1767</v>
      </c>
      <c r="S548" s="109"/>
      <c r="T548" s="109"/>
      <c r="U548" t="s">
        <v>4873</v>
      </c>
      <c r="V548" t="s">
        <v>4874</v>
      </c>
      <c r="W548" t="s">
        <v>2798</v>
      </c>
      <c r="X548" t="s">
        <v>1622</v>
      </c>
      <c r="Y548" t="s">
        <v>4875</v>
      </c>
      <c r="Z548">
        <v>44090.7799652778</v>
      </c>
      <c r="AA548" t="s">
        <v>2800</v>
      </c>
    </row>
    <row r="549" customFormat="1" spans="1:27">
      <c r="A549" s="6"/>
      <c r="B549" s="6"/>
      <c r="C549" s="107" t="str">
        <f>ข้อมูลออเดอร์!AR549</f>
        <v>กรุงเทพมหานคร/ Bangkok</v>
      </c>
      <c r="D549" s="108" t="str">
        <f>ข้อมูลออเดอร์!AS549</f>
        <v>บางนา/ Bang Na</v>
      </c>
      <c r="E549" s="109" t="str">
        <f t="shared" si="96"/>
        <v/>
      </c>
      <c r="F549" s="109" t="str">
        <f t="shared" si="97"/>
        <v/>
      </c>
      <c r="G549" s="109" t="str">
        <f t="shared" si="98"/>
        <v/>
      </c>
      <c r="H549" s="109" t="str">
        <f t="shared" si="99"/>
        <v/>
      </c>
      <c r="I549" s="109" t="str">
        <f t="shared" si="100"/>
        <v/>
      </c>
      <c r="J549" s="109" t="str">
        <f t="shared" si="101"/>
        <v/>
      </c>
      <c r="K549" s="109" t="str">
        <f t="shared" si="102"/>
        <v/>
      </c>
      <c r="L549" s="109" t="str">
        <f t="shared" si="103"/>
        <v/>
      </c>
      <c r="M549" s="110" t="str">
        <f t="shared" si="104"/>
        <v/>
      </c>
      <c r="N549" s="110" t="str">
        <f t="shared" si="105"/>
        <v/>
      </c>
      <c r="O549" s="110" t="str">
        <f t="shared" si="106"/>
        <v/>
      </c>
      <c r="P549" s="110" t="str">
        <f t="shared" si="107"/>
        <v/>
      </c>
      <c r="Q549" s="111" t="s">
        <v>4876</v>
      </c>
      <c r="R549" s="111" t="s">
        <v>4877</v>
      </c>
      <c r="S549" s="109"/>
      <c r="T549" s="109"/>
      <c r="U549" t="s">
        <v>4876</v>
      </c>
      <c r="V549" t="s">
        <v>4878</v>
      </c>
      <c r="W549" t="s">
        <v>2798</v>
      </c>
      <c r="X549" t="s">
        <v>1622</v>
      </c>
      <c r="Y549" t="s">
        <v>4879</v>
      </c>
      <c r="Z549">
        <v>44090.78</v>
      </c>
      <c r="AA549" t="s">
        <v>2800</v>
      </c>
    </row>
    <row r="550" customFormat="1" spans="1:27">
      <c r="A550" s="6"/>
      <c r="B550" s="6"/>
      <c r="C550" s="107" t="str">
        <f>ข้อมูลออเดอร์!AR550</f>
        <v>กรุงเทพมหานคร/ Bangkok</v>
      </c>
      <c r="D550" s="108" t="str">
        <f>ข้อมูลออเดอร์!AS550</f>
        <v>วังทองหลาง/ Wang Thonglang</v>
      </c>
      <c r="E550" s="109" t="str">
        <f t="shared" si="96"/>
        <v/>
      </c>
      <c r="F550" s="109" t="str">
        <f t="shared" si="97"/>
        <v/>
      </c>
      <c r="G550" s="109" t="str">
        <f t="shared" si="98"/>
        <v/>
      </c>
      <c r="H550" s="109" t="str">
        <f t="shared" si="99"/>
        <v/>
      </c>
      <c r="I550" s="109" t="str">
        <f t="shared" si="100"/>
        <v/>
      </c>
      <c r="J550" s="109" t="str">
        <f t="shared" si="101"/>
        <v/>
      </c>
      <c r="K550" s="109" t="str">
        <f t="shared" si="102"/>
        <v/>
      </c>
      <c r="L550" s="109" t="str">
        <f t="shared" si="103"/>
        <v/>
      </c>
      <c r="M550" s="110" t="str">
        <f t="shared" si="104"/>
        <v/>
      </c>
      <c r="N550" s="110" t="str">
        <f t="shared" si="105"/>
        <v/>
      </c>
      <c r="O550" s="110" t="str">
        <f t="shared" si="106"/>
        <v/>
      </c>
      <c r="P550" s="110" t="str">
        <f t="shared" si="107"/>
        <v/>
      </c>
      <c r="Q550" s="111" t="s">
        <v>4880</v>
      </c>
      <c r="R550" s="111" t="s">
        <v>4881</v>
      </c>
      <c r="S550" s="109"/>
      <c r="T550" s="109"/>
      <c r="U550" t="s">
        <v>4880</v>
      </c>
      <c r="V550" t="s">
        <v>4882</v>
      </c>
      <c r="W550" t="s">
        <v>2798</v>
      </c>
      <c r="X550" t="s">
        <v>1622</v>
      </c>
      <c r="Y550" t="s">
        <v>4883</v>
      </c>
      <c r="Z550">
        <v>44090.7800578704</v>
      </c>
      <c r="AA550" t="s">
        <v>2800</v>
      </c>
    </row>
    <row r="551" customFormat="1" spans="1:27">
      <c r="A551" s="6"/>
      <c r="B551" s="6"/>
      <c r="C551" s="107" t="str">
        <f>ข้อมูลออเดอร์!AR551</f>
        <v>กรุงเทพมหานคร/ Bangkok</v>
      </c>
      <c r="D551" s="108" t="str">
        <f>ข้อมูลออเดอร์!AS551</f>
        <v>วังทองหลาง/ Wang Thonglang</v>
      </c>
      <c r="E551" s="109" t="str">
        <f t="shared" si="96"/>
        <v/>
      </c>
      <c r="F551" s="109" t="str">
        <f t="shared" si="97"/>
        <v/>
      </c>
      <c r="G551" s="109" t="str">
        <f t="shared" si="98"/>
        <v/>
      </c>
      <c r="H551" s="109" t="str">
        <f t="shared" si="99"/>
        <v/>
      </c>
      <c r="I551" s="109" t="str">
        <f t="shared" si="100"/>
        <v/>
      </c>
      <c r="J551" s="109" t="str">
        <f t="shared" si="101"/>
        <v/>
      </c>
      <c r="K551" s="109" t="str">
        <f t="shared" si="102"/>
        <v/>
      </c>
      <c r="L551" s="109" t="str">
        <f t="shared" si="103"/>
        <v/>
      </c>
      <c r="M551" s="110" t="str">
        <f t="shared" si="104"/>
        <v/>
      </c>
      <c r="N551" s="110" t="str">
        <f t="shared" si="105"/>
        <v/>
      </c>
      <c r="O551" s="110" t="str">
        <f t="shared" si="106"/>
        <v/>
      </c>
      <c r="P551" s="110" t="str">
        <f t="shared" si="107"/>
        <v/>
      </c>
      <c r="Q551" s="111" t="s">
        <v>4884</v>
      </c>
      <c r="R551" s="111" t="s">
        <v>4885</v>
      </c>
      <c r="S551" s="109"/>
      <c r="T551" s="109"/>
      <c r="U551" t="s">
        <v>4884</v>
      </c>
      <c r="V551" t="s">
        <v>4886</v>
      </c>
      <c r="W551" t="s">
        <v>2798</v>
      </c>
      <c r="X551" t="s">
        <v>1622</v>
      </c>
      <c r="Y551" t="s">
        <v>4887</v>
      </c>
      <c r="Z551">
        <v>44090.7801041667</v>
      </c>
      <c r="AA551" t="s">
        <v>2800</v>
      </c>
    </row>
    <row r="552" customFormat="1" spans="1:27">
      <c r="A552" s="6"/>
      <c r="B552" s="6"/>
      <c r="C552" s="107" t="str">
        <f>ข้อมูลออเดอร์!AR552</f>
        <v>กรุงเทพมหานคร/ Bangkok</v>
      </c>
      <c r="D552" s="108" t="str">
        <f>ข้อมูลออเดอร์!AS552</f>
        <v>วังทองหลาง/ Wang Thonglang</v>
      </c>
      <c r="E552" s="109" t="str">
        <f t="shared" si="96"/>
        <v/>
      </c>
      <c r="F552" s="109" t="str">
        <f t="shared" si="97"/>
        <v/>
      </c>
      <c r="G552" s="109" t="str">
        <f t="shared" si="98"/>
        <v/>
      </c>
      <c r="H552" s="109" t="str">
        <f t="shared" si="99"/>
        <v/>
      </c>
      <c r="I552" s="109" t="str">
        <f t="shared" si="100"/>
        <v/>
      </c>
      <c r="J552" s="109" t="str">
        <f t="shared" si="101"/>
        <v/>
      </c>
      <c r="K552" s="109" t="str">
        <f t="shared" si="102"/>
        <v/>
      </c>
      <c r="L552" s="109" t="str">
        <f t="shared" si="103"/>
        <v/>
      </c>
      <c r="M552" s="110" t="str">
        <f t="shared" si="104"/>
        <v/>
      </c>
      <c r="N552" s="110" t="str">
        <f t="shared" si="105"/>
        <v/>
      </c>
      <c r="O552" s="110" t="str">
        <f t="shared" si="106"/>
        <v/>
      </c>
      <c r="P552" s="110" t="str">
        <f t="shared" si="107"/>
        <v/>
      </c>
      <c r="Q552" s="111" t="s">
        <v>4888</v>
      </c>
      <c r="R552" s="111" t="s">
        <v>4889</v>
      </c>
      <c r="S552" s="109"/>
      <c r="T552" s="109"/>
      <c r="U552" t="s">
        <v>4888</v>
      </c>
      <c r="V552" t="s">
        <v>4890</v>
      </c>
      <c r="W552" t="s">
        <v>2798</v>
      </c>
      <c r="X552" t="s">
        <v>1622</v>
      </c>
      <c r="Y552" t="s">
        <v>4891</v>
      </c>
      <c r="Z552">
        <v>44090.7801388889</v>
      </c>
      <c r="AA552" t="s">
        <v>2800</v>
      </c>
    </row>
    <row r="553" customFormat="1" spans="1:27">
      <c r="A553" s="6"/>
      <c r="B553" s="6"/>
      <c r="C553" s="107" t="str">
        <f>ข้อมูลออเดอร์!AR553</f>
        <v>กรุงเทพมหานคร/ Bangkok</v>
      </c>
      <c r="D553" s="108" t="str">
        <f>ข้อมูลออเดอร์!AS553</f>
        <v>วังทองหลาง/ Wang Thonglang</v>
      </c>
      <c r="E553" s="109" t="str">
        <f t="shared" si="96"/>
        <v/>
      </c>
      <c r="F553" s="109" t="str">
        <f t="shared" si="97"/>
        <v/>
      </c>
      <c r="G553" s="109" t="str">
        <f t="shared" si="98"/>
        <v/>
      </c>
      <c r="H553" s="109" t="str">
        <f t="shared" si="99"/>
        <v/>
      </c>
      <c r="I553" s="109" t="str">
        <f t="shared" si="100"/>
        <v/>
      </c>
      <c r="J553" s="109" t="str">
        <f t="shared" si="101"/>
        <v/>
      </c>
      <c r="K553" s="109" t="str">
        <f t="shared" si="102"/>
        <v/>
      </c>
      <c r="L553" s="109" t="str">
        <f t="shared" si="103"/>
        <v/>
      </c>
      <c r="M553" s="110" t="str">
        <f t="shared" si="104"/>
        <v/>
      </c>
      <c r="N553" s="110" t="str">
        <f t="shared" si="105"/>
        <v/>
      </c>
      <c r="O553" s="110" t="str">
        <f t="shared" si="106"/>
        <v/>
      </c>
      <c r="P553" s="110" t="str">
        <f t="shared" si="107"/>
        <v/>
      </c>
      <c r="Q553" s="111" t="s">
        <v>4892</v>
      </c>
      <c r="R553" s="111" t="s">
        <v>4893</v>
      </c>
      <c r="S553" s="109"/>
      <c r="T553" s="109"/>
      <c r="U553" t="s">
        <v>4892</v>
      </c>
      <c r="V553" t="s">
        <v>4894</v>
      </c>
      <c r="W553" t="s">
        <v>2798</v>
      </c>
      <c r="X553" t="s">
        <v>1622</v>
      </c>
      <c r="Y553" t="s">
        <v>4895</v>
      </c>
      <c r="Z553">
        <v>44090.7801851852</v>
      </c>
      <c r="AA553" t="s">
        <v>2800</v>
      </c>
    </row>
    <row r="554" customFormat="1" spans="1:27">
      <c r="A554" s="6"/>
      <c r="B554" s="6"/>
      <c r="C554" s="107" t="str">
        <f>ข้อมูลออเดอร์!AR554</f>
        <v>ยโสธร/ Yasothon</v>
      </c>
      <c r="D554" s="108" t="str">
        <f>ข้อมูลออเดอร์!AS554</f>
        <v>เมืองยโสธร/ Mueang Yasothon</v>
      </c>
      <c r="E554" s="109" t="str">
        <f t="shared" si="96"/>
        <v/>
      </c>
      <c r="F554" s="109" t="str">
        <f t="shared" si="97"/>
        <v/>
      </c>
      <c r="G554" s="109" t="str">
        <f t="shared" si="98"/>
        <v/>
      </c>
      <c r="H554" s="109" t="str">
        <f t="shared" si="99"/>
        <v/>
      </c>
      <c r="I554" s="109" t="str">
        <f t="shared" si="100"/>
        <v/>
      </c>
      <c r="J554" s="109" t="str">
        <f t="shared" si="101"/>
        <v/>
      </c>
      <c r="K554" s="109" t="str">
        <f t="shared" si="102"/>
        <v/>
      </c>
      <c r="L554" s="109" t="str">
        <f t="shared" si="103"/>
        <v/>
      </c>
      <c r="M554" s="110" t="str">
        <f t="shared" si="104"/>
        <v/>
      </c>
      <c r="N554" s="110" t="str">
        <f t="shared" si="105"/>
        <v/>
      </c>
      <c r="O554" s="110" t="str">
        <f t="shared" si="106"/>
        <v/>
      </c>
      <c r="P554" s="110" t="str">
        <f t="shared" si="107"/>
        <v/>
      </c>
      <c r="Q554" s="111" t="s">
        <v>4896</v>
      </c>
      <c r="R554" s="111" t="s">
        <v>4897</v>
      </c>
      <c r="S554" s="109"/>
      <c r="T554" s="109"/>
      <c r="U554" t="s">
        <v>4896</v>
      </c>
      <c r="V554" t="s">
        <v>4898</v>
      </c>
      <c r="W554" t="s">
        <v>2798</v>
      </c>
      <c r="X554" t="s">
        <v>1622</v>
      </c>
      <c r="Y554" t="s">
        <v>4899</v>
      </c>
      <c r="Z554">
        <v>44090.7802199074</v>
      </c>
      <c r="AA554" t="s">
        <v>2800</v>
      </c>
    </row>
    <row r="555" customFormat="1" spans="1:27">
      <c r="A555" s="6"/>
      <c r="B555" s="6"/>
      <c r="C555" s="107" t="str">
        <f>ข้อมูลออเดอร์!AR555</f>
        <v>ยโสธร/ Yasothon</v>
      </c>
      <c r="D555" s="108" t="str">
        <f>ข้อมูลออเดอร์!AS555</f>
        <v>เมืองยโสธร/ Mueang Yasothon</v>
      </c>
      <c r="E555" s="109" t="str">
        <f t="shared" si="96"/>
        <v/>
      </c>
      <c r="F555" s="109" t="str">
        <f t="shared" si="97"/>
        <v/>
      </c>
      <c r="G555" s="109" t="str">
        <f t="shared" si="98"/>
        <v/>
      </c>
      <c r="H555" s="109" t="str">
        <f t="shared" si="99"/>
        <v/>
      </c>
      <c r="I555" s="109" t="str">
        <f t="shared" si="100"/>
        <v/>
      </c>
      <c r="J555" s="109" t="str">
        <f t="shared" si="101"/>
        <v/>
      </c>
      <c r="K555" s="109" t="str">
        <f t="shared" si="102"/>
        <v/>
      </c>
      <c r="L555" s="109" t="str">
        <f t="shared" si="103"/>
        <v/>
      </c>
      <c r="M555" s="110" t="str">
        <f t="shared" si="104"/>
        <v/>
      </c>
      <c r="N555" s="110" t="str">
        <f t="shared" si="105"/>
        <v/>
      </c>
      <c r="O555" s="110" t="str">
        <f t="shared" si="106"/>
        <v/>
      </c>
      <c r="P555" s="110" t="str">
        <f t="shared" si="107"/>
        <v/>
      </c>
      <c r="Q555" s="111" t="s">
        <v>4900</v>
      </c>
      <c r="R555" s="111" t="s">
        <v>4901</v>
      </c>
      <c r="S555" s="109"/>
      <c r="T555" s="109"/>
      <c r="U555" t="s">
        <v>4900</v>
      </c>
      <c r="V555" t="s">
        <v>4902</v>
      </c>
      <c r="W555" t="s">
        <v>2798</v>
      </c>
      <c r="X555" t="s">
        <v>1622</v>
      </c>
      <c r="Y555" t="s">
        <v>4903</v>
      </c>
      <c r="Z555">
        <v>44090.7802662037</v>
      </c>
      <c r="AA555" t="s">
        <v>2800</v>
      </c>
    </row>
    <row r="556" customFormat="1" spans="1:27">
      <c r="A556" s="6"/>
      <c r="B556" s="6"/>
      <c r="C556" s="107" t="str">
        <f>ข้อมูลออเดอร์!AR556</f>
        <v>ยโสธร/ Yasothon</v>
      </c>
      <c r="D556" s="108" t="str">
        <f>ข้อมูลออเดอร์!AS556</f>
        <v>เมืองยโสธร/ Mueang Yasothon</v>
      </c>
      <c r="E556" s="109" t="str">
        <f t="shared" si="96"/>
        <v/>
      </c>
      <c r="F556" s="109" t="str">
        <f t="shared" si="97"/>
        <v/>
      </c>
      <c r="G556" s="109" t="str">
        <f t="shared" si="98"/>
        <v/>
      </c>
      <c r="H556" s="109" t="str">
        <f t="shared" si="99"/>
        <v/>
      </c>
      <c r="I556" s="109" t="str">
        <f t="shared" si="100"/>
        <v/>
      </c>
      <c r="J556" s="109" t="str">
        <f t="shared" si="101"/>
        <v/>
      </c>
      <c r="K556" s="109" t="str">
        <f t="shared" si="102"/>
        <v/>
      </c>
      <c r="L556" s="109" t="str">
        <f t="shared" si="103"/>
        <v/>
      </c>
      <c r="M556" s="110" t="str">
        <f t="shared" si="104"/>
        <v/>
      </c>
      <c r="N556" s="110" t="str">
        <f t="shared" si="105"/>
        <v/>
      </c>
      <c r="O556" s="110" t="str">
        <f t="shared" si="106"/>
        <v/>
      </c>
      <c r="P556" s="110" t="str">
        <f t="shared" si="107"/>
        <v/>
      </c>
      <c r="Q556" s="111" t="s">
        <v>4904</v>
      </c>
      <c r="R556" s="111" t="s">
        <v>4905</v>
      </c>
      <c r="S556" s="109"/>
      <c r="T556" s="109"/>
      <c r="U556" t="s">
        <v>4904</v>
      </c>
      <c r="V556" t="s">
        <v>4906</v>
      </c>
      <c r="W556" t="s">
        <v>2798</v>
      </c>
      <c r="X556" t="s">
        <v>1622</v>
      </c>
      <c r="Y556" t="s">
        <v>4907</v>
      </c>
      <c r="Z556">
        <v>45125.5677893519</v>
      </c>
      <c r="AA556" t="s">
        <v>2800</v>
      </c>
    </row>
    <row r="557" customFormat="1" spans="1:27">
      <c r="A557" s="6"/>
      <c r="B557" s="6"/>
      <c r="C557" s="107" t="str">
        <f>ข้อมูลออเดอร์!AR557</f>
        <v>ยโสธร/ Yasothon</v>
      </c>
      <c r="D557" s="108" t="str">
        <f>ข้อมูลออเดอร์!AS557</f>
        <v>เมืองยโสธร/ Mueang Yasothon</v>
      </c>
      <c r="E557" s="109" t="str">
        <f t="shared" si="96"/>
        <v/>
      </c>
      <c r="F557" s="109" t="str">
        <f t="shared" si="97"/>
        <v/>
      </c>
      <c r="G557" s="109" t="str">
        <f t="shared" si="98"/>
        <v/>
      </c>
      <c r="H557" s="109" t="str">
        <f t="shared" si="99"/>
        <v/>
      </c>
      <c r="I557" s="109" t="str">
        <f t="shared" si="100"/>
        <v/>
      </c>
      <c r="J557" s="109" t="str">
        <f t="shared" si="101"/>
        <v/>
      </c>
      <c r="K557" s="109" t="str">
        <f t="shared" si="102"/>
        <v/>
      </c>
      <c r="L557" s="109" t="str">
        <f t="shared" si="103"/>
        <v/>
      </c>
      <c r="M557" s="110" t="str">
        <f t="shared" si="104"/>
        <v/>
      </c>
      <c r="N557" s="110" t="str">
        <f t="shared" si="105"/>
        <v/>
      </c>
      <c r="O557" s="110" t="str">
        <f t="shared" si="106"/>
        <v/>
      </c>
      <c r="P557" s="110" t="str">
        <f t="shared" si="107"/>
        <v/>
      </c>
      <c r="Q557" s="111" t="s">
        <v>4908</v>
      </c>
      <c r="R557" s="111" t="s">
        <v>4909</v>
      </c>
      <c r="S557" s="109"/>
      <c r="T557" s="109"/>
      <c r="U557" t="s">
        <v>4908</v>
      </c>
      <c r="V557" t="s">
        <v>4910</v>
      </c>
      <c r="W557" t="s">
        <v>2798</v>
      </c>
      <c r="X557" t="s">
        <v>1622</v>
      </c>
      <c r="Y557" t="s">
        <v>4911</v>
      </c>
      <c r="Z557">
        <v>44090.7803472222</v>
      </c>
      <c r="AA557" t="s">
        <v>2800</v>
      </c>
    </row>
    <row r="558" customFormat="1" spans="1:27">
      <c r="A558" s="6"/>
      <c r="B558" s="6"/>
      <c r="C558" s="107" t="str">
        <f>ข้อมูลออเดอร์!AR558</f>
        <v>นครสวรรค์/ Nakhon Sawan</v>
      </c>
      <c r="D558" s="108" t="str">
        <f>ข้อมูลออเดอร์!AS558</f>
        <v>ชุมตาบง/ Chum Ta Bong</v>
      </c>
      <c r="E558" s="109" t="str">
        <f t="shared" si="96"/>
        <v/>
      </c>
      <c r="F558" s="109" t="str">
        <f t="shared" si="97"/>
        <v/>
      </c>
      <c r="G558" s="109" t="str">
        <f t="shared" si="98"/>
        <v/>
      </c>
      <c r="H558" s="109" t="str">
        <f t="shared" si="99"/>
        <v/>
      </c>
      <c r="I558" s="109" t="str">
        <f t="shared" si="100"/>
        <v/>
      </c>
      <c r="J558" s="109" t="str">
        <f t="shared" si="101"/>
        <v/>
      </c>
      <c r="K558" s="109" t="str">
        <f t="shared" si="102"/>
        <v/>
      </c>
      <c r="L558" s="109" t="str">
        <f t="shared" si="103"/>
        <v/>
      </c>
      <c r="M558" s="110" t="str">
        <f t="shared" si="104"/>
        <v/>
      </c>
      <c r="N558" s="110" t="str">
        <f t="shared" si="105"/>
        <v/>
      </c>
      <c r="O558" s="110" t="str">
        <f t="shared" si="106"/>
        <v/>
      </c>
      <c r="P558" s="110" t="str">
        <f t="shared" si="107"/>
        <v/>
      </c>
      <c r="Q558" s="111" t="s">
        <v>4912</v>
      </c>
      <c r="R558" s="111" t="s">
        <v>1623</v>
      </c>
      <c r="S558" s="109"/>
      <c r="T558" s="109"/>
      <c r="U558" t="s">
        <v>4912</v>
      </c>
      <c r="V558" t="s">
        <v>4913</v>
      </c>
      <c r="W558" t="s">
        <v>2798</v>
      </c>
      <c r="X558" t="s">
        <v>1622</v>
      </c>
      <c r="Y558" t="s">
        <v>4914</v>
      </c>
      <c r="Z558">
        <v>44090.7803819444</v>
      </c>
      <c r="AA558" t="s">
        <v>2800</v>
      </c>
    </row>
    <row r="559" customFormat="1" spans="1:27">
      <c r="A559" s="6"/>
      <c r="B559" s="6"/>
      <c r="C559" s="107" t="str">
        <f>ข้อมูลออเดอร์!AR559</f>
        <v>นครสวรรค์/ Nakhon Sawan</v>
      </c>
      <c r="D559" s="108" t="str">
        <f>ข้อมูลออเดอร์!AS559</f>
        <v>ชุมตาบง/ Chum Ta Bong</v>
      </c>
      <c r="E559" s="109" t="str">
        <f t="shared" si="96"/>
        <v/>
      </c>
      <c r="F559" s="109" t="str">
        <f t="shared" si="97"/>
        <v/>
      </c>
      <c r="G559" s="109" t="str">
        <f t="shared" si="98"/>
        <v/>
      </c>
      <c r="H559" s="109" t="str">
        <f t="shared" si="99"/>
        <v/>
      </c>
      <c r="I559" s="109" t="str">
        <f t="shared" si="100"/>
        <v/>
      </c>
      <c r="J559" s="109" t="str">
        <f t="shared" si="101"/>
        <v/>
      </c>
      <c r="K559" s="109" t="str">
        <f t="shared" si="102"/>
        <v/>
      </c>
      <c r="L559" s="109" t="str">
        <f t="shared" si="103"/>
        <v/>
      </c>
      <c r="M559" s="110" t="str">
        <f t="shared" si="104"/>
        <v/>
      </c>
      <c r="N559" s="110" t="str">
        <f t="shared" si="105"/>
        <v/>
      </c>
      <c r="O559" s="110" t="str">
        <f t="shared" si="106"/>
        <v/>
      </c>
      <c r="P559" s="110" t="str">
        <f t="shared" si="107"/>
        <v/>
      </c>
      <c r="Q559" s="111" t="s">
        <v>4915</v>
      </c>
      <c r="R559" s="111" t="s">
        <v>4916</v>
      </c>
      <c r="S559" s="109"/>
      <c r="T559" s="109"/>
      <c r="U559" t="s">
        <v>4915</v>
      </c>
      <c r="V559" t="s">
        <v>4917</v>
      </c>
      <c r="W559" t="s">
        <v>2798</v>
      </c>
      <c r="X559" t="s">
        <v>1622</v>
      </c>
      <c r="Y559" t="s">
        <v>4918</v>
      </c>
      <c r="Z559">
        <v>44090.7804282407</v>
      </c>
      <c r="AA559" t="s">
        <v>2800</v>
      </c>
    </row>
    <row r="560" customFormat="1" spans="1:27">
      <c r="A560" s="6"/>
      <c r="B560" s="6"/>
      <c r="C560" s="107" t="str">
        <f>ข้อมูลออเดอร์!AR560</f>
        <v>นครสวรรค์/ Nakhon Sawan</v>
      </c>
      <c r="D560" s="108" t="str">
        <f>ข้อมูลออเดอร์!AS560</f>
        <v>ชุมตาบง/ Chum Ta Bong</v>
      </c>
      <c r="E560" s="109" t="str">
        <f t="shared" si="96"/>
        <v/>
      </c>
      <c r="F560" s="109" t="str">
        <f t="shared" si="97"/>
        <v/>
      </c>
      <c r="G560" s="109" t="str">
        <f t="shared" si="98"/>
        <v/>
      </c>
      <c r="H560" s="109" t="str">
        <f t="shared" si="99"/>
        <v/>
      </c>
      <c r="I560" s="109" t="str">
        <f t="shared" si="100"/>
        <v/>
      </c>
      <c r="J560" s="109" t="str">
        <f t="shared" si="101"/>
        <v/>
      </c>
      <c r="K560" s="109" t="str">
        <f t="shared" si="102"/>
        <v/>
      </c>
      <c r="L560" s="109" t="str">
        <f t="shared" si="103"/>
        <v/>
      </c>
      <c r="M560" s="110" t="str">
        <f t="shared" si="104"/>
        <v/>
      </c>
      <c r="N560" s="110" t="str">
        <f t="shared" si="105"/>
        <v/>
      </c>
      <c r="O560" s="110" t="str">
        <f t="shared" si="106"/>
        <v/>
      </c>
      <c r="P560" s="110" t="str">
        <f t="shared" si="107"/>
        <v/>
      </c>
      <c r="Q560" s="111" t="s">
        <v>4919</v>
      </c>
      <c r="R560" s="111" t="s">
        <v>4920</v>
      </c>
      <c r="S560" s="109"/>
      <c r="T560" s="109"/>
      <c r="U560" t="s">
        <v>4919</v>
      </c>
      <c r="V560" t="s">
        <v>4921</v>
      </c>
      <c r="W560" t="s">
        <v>2798</v>
      </c>
      <c r="X560" t="s">
        <v>1622</v>
      </c>
      <c r="Y560" t="s">
        <v>4922</v>
      </c>
      <c r="Z560">
        <v>44090.780462963</v>
      </c>
      <c r="AA560" t="s">
        <v>2800</v>
      </c>
    </row>
    <row r="561" customFormat="1" spans="1:27">
      <c r="A561" s="6"/>
      <c r="B561" s="6"/>
      <c r="C561" s="107" t="str">
        <f>ข้อมูลออเดอร์!AR561</f>
        <v>นครสวรรค์/ Nakhon Sawan</v>
      </c>
      <c r="D561" s="108" t="str">
        <f>ข้อมูลออเดอร์!AS561</f>
        <v>ชุมตาบง/ Chum Ta Bong</v>
      </c>
      <c r="E561" s="109" t="str">
        <f t="shared" si="96"/>
        <v/>
      </c>
      <c r="F561" s="109" t="str">
        <f t="shared" si="97"/>
        <v/>
      </c>
      <c r="G561" s="109" t="str">
        <f t="shared" si="98"/>
        <v/>
      </c>
      <c r="H561" s="109" t="str">
        <f t="shared" si="99"/>
        <v/>
      </c>
      <c r="I561" s="109" t="str">
        <f t="shared" si="100"/>
        <v/>
      </c>
      <c r="J561" s="109" t="str">
        <f t="shared" si="101"/>
        <v/>
      </c>
      <c r="K561" s="109" t="str">
        <f t="shared" si="102"/>
        <v/>
      </c>
      <c r="L561" s="109" t="str">
        <f t="shared" si="103"/>
        <v/>
      </c>
      <c r="M561" s="110" t="str">
        <f t="shared" si="104"/>
        <v/>
      </c>
      <c r="N561" s="110" t="str">
        <f t="shared" si="105"/>
        <v/>
      </c>
      <c r="O561" s="110" t="str">
        <f t="shared" si="106"/>
        <v/>
      </c>
      <c r="P561" s="110" t="str">
        <f t="shared" si="107"/>
        <v/>
      </c>
      <c r="Q561" s="111" t="s">
        <v>4923</v>
      </c>
      <c r="R561" s="111" t="s">
        <v>4924</v>
      </c>
      <c r="S561" s="109"/>
      <c r="T561" s="109"/>
      <c r="U561" t="s">
        <v>4923</v>
      </c>
      <c r="V561" t="s">
        <v>4925</v>
      </c>
      <c r="W561" t="s">
        <v>2798</v>
      </c>
      <c r="X561" t="s">
        <v>1622</v>
      </c>
      <c r="Y561" t="s">
        <v>4926</v>
      </c>
      <c r="Z561">
        <v>44090.7805324074</v>
      </c>
      <c r="AA561" t="s">
        <v>2800</v>
      </c>
    </row>
    <row r="562" customFormat="1" spans="1:27">
      <c r="A562" s="6"/>
      <c r="B562" s="6"/>
      <c r="C562" s="107" t="str">
        <f>ข้อมูลออเดอร์!AR562</f>
        <v>กรุงเทพมหานคร/ Bangkok</v>
      </c>
      <c r="D562" s="108" t="str">
        <f>ข้อมูลออเดอร์!AS562</f>
        <v>ลาดกระบัง/ Lat Krabang</v>
      </c>
      <c r="E562" s="109" t="str">
        <f t="shared" si="96"/>
        <v/>
      </c>
      <c r="F562" s="109" t="str">
        <f t="shared" si="97"/>
        <v/>
      </c>
      <c r="G562" s="109" t="str">
        <f t="shared" si="98"/>
        <v/>
      </c>
      <c r="H562" s="109" t="str">
        <f t="shared" si="99"/>
        <v/>
      </c>
      <c r="I562" s="109" t="str">
        <f t="shared" si="100"/>
        <v/>
      </c>
      <c r="J562" s="109" t="str">
        <f t="shared" si="101"/>
        <v/>
      </c>
      <c r="K562" s="109" t="str">
        <f t="shared" si="102"/>
        <v/>
      </c>
      <c r="L562" s="109" t="str">
        <f t="shared" si="103"/>
        <v/>
      </c>
      <c r="M562" s="110" t="str">
        <f t="shared" si="104"/>
        <v/>
      </c>
      <c r="N562" s="110" t="str">
        <f t="shared" si="105"/>
        <v/>
      </c>
      <c r="O562" s="110" t="str">
        <f t="shared" si="106"/>
        <v/>
      </c>
      <c r="P562" s="110" t="str">
        <f t="shared" si="107"/>
        <v/>
      </c>
      <c r="Q562" s="111" t="s">
        <v>4927</v>
      </c>
      <c r="R562" s="111" t="s">
        <v>4928</v>
      </c>
      <c r="S562" s="109"/>
      <c r="T562" s="109"/>
      <c r="U562" t="s">
        <v>4927</v>
      </c>
      <c r="V562" t="s">
        <v>4929</v>
      </c>
      <c r="W562" t="s">
        <v>2798</v>
      </c>
      <c r="X562" t="s">
        <v>1622</v>
      </c>
      <c r="Y562" t="s">
        <v>4930</v>
      </c>
      <c r="Z562">
        <v>44090.7805787037</v>
      </c>
      <c r="AA562" t="s">
        <v>2800</v>
      </c>
    </row>
    <row r="563" customFormat="1" spans="1:27">
      <c r="A563" s="6"/>
      <c r="B563" s="6"/>
      <c r="C563" s="107" t="str">
        <f>ข้อมูลออเดอร์!AR563</f>
        <v>ประจวบคีรีขันธ์/ Prachuap Khiri Khan</v>
      </c>
      <c r="D563" s="108" t="str">
        <f>ข้อมูลออเดอร์!AS563</f>
        <v>หัวหิน/ Hua Hin</v>
      </c>
      <c r="E563" s="109" t="str">
        <f t="shared" si="96"/>
        <v/>
      </c>
      <c r="F563" s="109" t="str">
        <f t="shared" si="97"/>
        <v/>
      </c>
      <c r="G563" s="109" t="str">
        <f t="shared" si="98"/>
        <v/>
      </c>
      <c r="H563" s="109" t="str">
        <f t="shared" si="99"/>
        <v/>
      </c>
      <c r="I563" s="109" t="str">
        <f t="shared" si="100"/>
        <v/>
      </c>
      <c r="J563" s="109" t="str">
        <f t="shared" si="101"/>
        <v/>
      </c>
      <c r="K563" s="109" t="str">
        <f t="shared" si="102"/>
        <v/>
      </c>
      <c r="L563" s="109" t="str">
        <f t="shared" si="103"/>
        <v/>
      </c>
      <c r="M563" s="110" t="str">
        <f t="shared" si="104"/>
        <v/>
      </c>
      <c r="N563" s="110" t="str">
        <f t="shared" si="105"/>
        <v/>
      </c>
      <c r="O563" s="110" t="str">
        <f t="shared" si="106"/>
        <v/>
      </c>
      <c r="P563" s="110" t="str">
        <f t="shared" si="107"/>
        <v/>
      </c>
      <c r="Q563" s="111" t="s">
        <v>4931</v>
      </c>
      <c r="R563" s="111" t="s">
        <v>4932</v>
      </c>
      <c r="S563" s="109"/>
      <c r="T563" s="109"/>
      <c r="U563" t="s">
        <v>4931</v>
      </c>
      <c r="V563" t="s">
        <v>4933</v>
      </c>
      <c r="W563" t="s">
        <v>2798</v>
      </c>
      <c r="X563" t="s">
        <v>1622</v>
      </c>
      <c r="Y563" t="s">
        <v>4934</v>
      </c>
      <c r="Z563">
        <v>44090.780625</v>
      </c>
      <c r="AA563" t="s">
        <v>2800</v>
      </c>
    </row>
    <row r="564" customFormat="1" spans="1:27">
      <c r="A564" s="6"/>
      <c r="B564" s="6"/>
      <c r="C564" s="107" t="str">
        <f>ข้อมูลออเดอร์!AR564</f>
        <v>ประจวบคีรีขันธ์/ Prachuap Khiri Khan</v>
      </c>
      <c r="D564" s="108" t="str">
        <f>ข้อมูลออเดอร์!AS564</f>
        <v>หัวหิน/ Hua Hin</v>
      </c>
      <c r="E564" s="109" t="str">
        <f t="shared" si="96"/>
        <v/>
      </c>
      <c r="F564" s="109" t="str">
        <f t="shared" si="97"/>
        <v/>
      </c>
      <c r="G564" s="109" t="str">
        <f t="shared" si="98"/>
        <v/>
      </c>
      <c r="H564" s="109" t="str">
        <f t="shared" si="99"/>
        <v/>
      </c>
      <c r="I564" s="109" t="str">
        <f t="shared" si="100"/>
        <v/>
      </c>
      <c r="J564" s="109" t="str">
        <f t="shared" si="101"/>
        <v/>
      </c>
      <c r="K564" s="109" t="str">
        <f t="shared" si="102"/>
        <v/>
      </c>
      <c r="L564" s="109" t="str">
        <f t="shared" si="103"/>
        <v/>
      </c>
      <c r="M564" s="110" t="str">
        <f t="shared" si="104"/>
        <v/>
      </c>
      <c r="N564" s="110" t="str">
        <f t="shared" si="105"/>
        <v/>
      </c>
      <c r="O564" s="110" t="str">
        <f t="shared" si="106"/>
        <v/>
      </c>
      <c r="P564" s="110" t="str">
        <f t="shared" si="107"/>
        <v/>
      </c>
      <c r="Q564" s="111" t="s">
        <v>4935</v>
      </c>
      <c r="R564" s="111" t="s">
        <v>4936</v>
      </c>
      <c r="S564" s="109"/>
      <c r="T564" s="109"/>
      <c r="U564" t="s">
        <v>4935</v>
      </c>
      <c r="V564" t="s">
        <v>4937</v>
      </c>
      <c r="W564" t="s">
        <v>2798</v>
      </c>
      <c r="X564" t="s">
        <v>1622</v>
      </c>
      <c r="Y564" t="s">
        <v>4938</v>
      </c>
      <c r="Z564">
        <v>44090.7806597222</v>
      </c>
      <c r="AA564" t="s">
        <v>2800</v>
      </c>
    </row>
    <row r="565" customFormat="1" spans="1:27">
      <c r="A565" s="6"/>
      <c r="B565" s="6"/>
      <c r="C565" s="107" t="str">
        <f>ข้อมูลออเดอร์!AR565</f>
        <v>ประจวบคีรีขันธ์/ Prachuap Khiri Khan</v>
      </c>
      <c r="D565" s="108" t="str">
        <f>ข้อมูลออเดอร์!AS565</f>
        <v>หัวหิน/ Hua Hin</v>
      </c>
      <c r="E565" s="109" t="str">
        <f t="shared" si="96"/>
        <v/>
      </c>
      <c r="F565" s="109" t="str">
        <f t="shared" si="97"/>
        <v/>
      </c>
      <c r="G565" s="109" t="str">
        <f t="shared" si="98"/>
        <v/>
      </c>
      <c r="H565" s="109" t="str">
        <f t="shared" si="99"/>
        <v/>
      </c>
      <c r="I565" s="109" t="str">
        <f t="shared" si="100"/>
        <v/>
      </c>
      <c r="J565" s="109" t="str">
        <f t="shared" si="101"/>
        <v/>
      </c>
      <c r="K565" s="109" t="str">
        <f t="shared" si="102"/>
        <v/>
      </c>
      <c r="L565" s="109" t="str">
        <f t="shared" si="103"/>
        <v/>
      </c>
      <c r="M565" s="110" t="str">
        <f t="shared" si="104"/>
        <v/>
      </c>
      <c r="N565" s="110" t="str">
        <f t="shared" si="105"/>
        <v/>
      </c>
      <c r="O565" s="110" t="str">
        <f t="shared" si="106"/>
        <v/>
      </c>
      <c r="P565" s="110" t="str">
        <f t="shared" si="107"/>
        <v/>
      </c>
      <c r="Q565" s="111" t="s">
        <v>4939</v>
      </c>
      <c r="R565" s="111" t="s">
        <v>4940</v>
      </c>
      <c r="S565" s="109"/>
      <c r="T565" s="109"/>
      <c r="U565" t="s">
        <v>4939</v>
      </c>
      <c r="V565" t="s">
        <v>4941</v>
      </c>
      <c r="W565" t="s">
        <v>2798</v>
      </c>
      <c r="X565" t="s">
        <v>1622</v>
      </c>
      <c r="Y565" t="s">
        <v>4942</v>
      </c>
      <c r="Z565">
        <v>44090.7807060185</v>
      </c>
      <c r="AA565" t="s">
        <v>2800</v>
      </c>
    </row>
    <row r="566" customFormat="1" spans="1:27">
      <c r="A566" s="6"/>
      <c r="B566" s="6"/>
      <c r="C566" s="107" t="str">
        <f>ข้อมูลออเดอร์!AR566</f>
        <v>สมุทรปราการ/ Samut Prakan</v>
      </c>
      <c r="D566" s="108" t="str">
        <f>ข้อมูลออเดอร์!AS566</f>
        <v>บางบ่อ/ Bang Bo</v>
      </c>
      <c r="E566" s="109" t="str">
        <f t="shared" si="96"/>
        <v/>
      </c>
      <c r="F566" s="109" t="str">
        <f t="shared" si="97"/>
        <v/>
      </c>
      <c r="G566" s="109" t="str">
        <f t="shared" si="98"/>
        <v/>
      </c>
      <c r="H566" s="109" t="str">
        <f t="shared" si="99"/>
        <v/>
      </c>
      <c r="I566" s="109" t="str">
        <f t="shared" si="100"/>
        <v/>
      </c>
      <c r="J566" s="109" t="str">
        <f t="shared" si="101"/>
        <v/>
      </c>
      <c r="K566" s="109" t="str">
        <f t="shared" si="102"/>
        <v/>
      </c>
      <c r="L566" s="109" t="str">
        <f t="shared" si="103"/>
        <v/>
      </c>
      <c r="M566" s="110" t="str">
        <f t="shared" si="104"/>
        <v/>
      </c>
      <c r="N566" s="110" t="str">
        <f t="shared" si="105"/>
        <v/>
      </c>
      <c r="O566" s="110" t="str">
        <f t="shared" si="106"/>
        <v/>
      </c>
      <c r="P566" s="110" t="str">
        <f t="shared" si="107"/>
        <v/>
      </c>
      <c r="Q566" s="111" t="s">
        <v>4943</v>
      </c>
      <c r="R566" s="111" t="s">
        <v>4944</v>
      </c>
      <c r="S566" s="109"/>
      <c r="T566" s="109"/>
      <c r="U566" t="s">
        <v>4943</v>
      </c>
      <c r="V566" t="s">
        <v>4945</v>
      </c>
      <c r="W566" t="s">
        <v>2798</v>
      </c>
      <c r="X566" t="s">
        <v>3004</v>
      </c>
      <c r="Y566" t="s">
        <v>4946</v>
      </c>
      <c r="Z566">
        <v>44090.7807638889</v>
      </c>
      <c r="AA566" t="s">
        <v>2800</v>
      </c>
    </row>
    <row r="567" customFormat="1" spans="1:27">
      <c r="A567" s="6"/>
      <c r="B567" s="6"/>
      <c r="C567" s="107" t="str">
        <f>ข้อมูลออเดอร์!AR567</f>
        <v>สมุทรปราการ/ Samut Prakan</v>
      </c>
      <c r="D567" s="108" t="str">
        <f>ข้อมูลออเดอร์!AS567</f>
        <v>บางบ่อ/ Bang Bo</v>
      </c>
      <c r="E567" s="109" t="str">
        <f t="shared" si="96"/>
        <v/>
      </c>
      <c r="F567" s="109" t="str">
        <f t="shared" si="97"/>
        <v/>
      </c>
      <c r="G567" s="109" t="str">
        <f t="shared" si="98"/>
        <v/>
      </c>
      <c r="H567" s="109" t="str">
        <f t="shared" si="99"/>
        <v/>
      </c>
      <c r="I567" s="109" t="str">
        <f t="shared" si="100"/>
        <v/>
      </c>
      <c r="J567" s="109" t="str">
        <f t="shared" si="101"/>
        <v/>
      </c>
      <c r="K567" s="109" t="str">
        <f t="shared" si="102"/>
        <v/>
      </c>
      <c r="L567" s="109" t="str">
        <f t="shared" si="103"/>
        <v/>
      </c>
      <c r="M567" s="110" t="str">
        <f t="shared" si="104"/>
        <v/>
      </c>
      <c r="N567" s="110" t="str">
        <f t="shared" si="105"/>
        <v/>
      </c>
      <c r="O567" s="110" t="str">
        <f t="shared" si="106"/>
        <v/>
      </c>
      <c r="P567" s="110" t="str">
        <f t="shared" si="107"/>
        <v/>
      </c>
      <c r="Q567" s="111" t="s">
        <v>4947</v>
      </c>
      <c r="R567" s="111" t="s">
        <v>4948</v>
      </c>
      <c r="S567" s="109"/>
      <c r="T567" s="109"/>
      <c r="U567" t="s">
        <v>4947</v>
      </c>
      <c r="V567" t="s">
        <v>4949</v>
      </c>
      <c r="W567" t="s">
        <v>2798</v>
      </c>
      <c r="X567" t="s">
        <v>3004</v>
      </c>
      <c r="Y567" t="s">
        <v>4950</v>
      </c>
      <c r="Z567">
        <v>44090.7807986111</v>
      </c>
      <c r="AA567" t="s">
        <v>2800</v>
      </c>
    </row>
    <row r="568" customFormat="1" spans="1:27">
      <c r="A568" s="6"/>
      <c r="B568" s="6"/>
      <c r="C568" s="107" t="str">
        <f>ข้อมูลออเดอร์!AR568</f>
        <v>สมุทรปราการ/ Samut Prakan</v>
      </c>
      <c r="D568" s="108" t="str">
        <f>ข้อมูลออเดอร์!AS568</f>
        <v>บางบ่อ/ Bang Bo</v>
      </c>
      <c r="E568" s="109" t="str">
        <f t="shared" si="96"/>
        <v/>
      </c>
      <c r="F568" s="109" t="str">
        <f t="shared" si="97"/>
        <v/>
      </c>
      <c r="G568" s="109" t="str">
        <f t="shared" si="98"/>
        <v/>
      </c>
      <c r="H568" s="109" t="str">
        <f t="shared" si="99"/>
        <v/>
      </c>
      <c r="I568" s="109" t="str">
        <f t="shared" si="100"/>
        <v/>
      </c>
      <c r="J568" s="109" t="str">
        <f t="shared" si="101"/>
        <v/>
      </c>
      <c r="K568" s="109" t="str">
        <f t="shared" si="102"/>
        <v/>
      </c>
      <c r="L568" s="109" t="str">
        <f t="shared" si="103"/>
        <v/>
      </c>
      <c r="M568" s="110" t="str">
        <f t="shared" si="104"/>
        <v/>
      </c>
      <c r="N568" s="110" t="str">
        <f t="shared" si="105"/>
        <v/>
      </c>
      <c r="O568" s="110" t="str">
        <f t="shared" si="106"/>
        <v/>
      </c>
      <c r="P568" s="110" t="str">
        <f t="shared" si="107"/>
        <v/>
      </c>
      <c r="Q568" s="111" t="s">
        <v>4951</v>
      </c>
      <c r="R568" s="111" t="s">
        <v>4952</v>
      </c>
      <c r="S568" s="109"/>
      <c r="T568" s="109"/>
      <c r="U568" t="s">
        <v>4951</v>
      </c>
      <c r="V568" t="s">
        <v>4953</v>
      </c>
      <c r="W568" t="s">
        <v>2798</v>
      </c>
      <c r="X568" t="s">
        <v>3004</v>
      </c>
      <c r="Y568" t="s">
        <v>4954</v>
      </c>
      <c r="Z568">
        <v>45125.4946180556</v>
      </c>
      <c r="AA568" t="s">
        <v>2800</v>
      </c>
    </row>
    <row r="569" customFormat="1" spans="1:27">
      <c r="A569" s="6"/>
      <c r="B569" s="6"/>
      <c r="C569" s="107" t="str">
        <f>ข้อมูลออเดอร์!AR569</f>
        <v>กรุงเทพมหานคร/ Bangkok</v>
      </c>
      <c r="D569" s="108" t="str">
        <f>ข้อมูลออเดอร์!AS569</f>
        <v>คลองสามวา/ Klong Sam Wa</v>
      </c>
      <c r="E569" s="109" t="str">
        <f t="shared" si="96"/>
        <v/>
      </c>
      <c r="F569" s="109" t="str">
        <f t="shared" si="97"/>
        <v/>
      </c>
      <c r="G569" s="109" t="str">
        <f t="shared" si="98"/>
        <v/>
      </c>
      <c r="H569" s="109" t="str">
        <f t="shared" si="99"/>
        <v/>
      </c>
      <c r="I569" s="109" t="str">
        <f t="shared" si="100"/>
        <v/>
      </c>
      <c r="J569" s="109" t="str">
        <f t="shared" si="101"/>
        <v/>
      </c>
      <c r="K569" s="109" t="str">
        <f t="shared" si="102"/>
        <v/>
      </c>
      <c r="L569" s="109" t="str">
        <f t="shared" si="103"/>
        <v/>
      </c>
      <c r="M569" s="110" t="str">
        <f t="shared" si="104"/>
        <v/>
      </c>
      <c r="N569" s="110" t="str">
        <f t="shared" si="105"/>
        <v/>
      </c>
      <c r="O569" s="110" t="str">
        <f t="shared" si="106"/>
        <v/>
      </c>
      <c r="P569" s="110" t="str">
        <f t="shared" si="107"/>
        <v/>
      </c>
      <c r="Q569" s="111" t="s">
        <v>4955</v>
      </c>
      <c r="R569" s="111" t="s">
        <v>4956</v>
      </c>
      <c r="S569" s="109"/>
      <c r="T569" s="109"/>
      <c r="U569" t="s">
        <v>4955</v>
      </c>
      <c r="V569" t="s">
        <v>4957</v>
      </c>
      <c r="W569" t="s">
        <v>2798</v>
      </c>
      <c r="X569" t="s">
        <v>3004</v>
      </c>
      <c r="Y569" t="s">
        <v>4958</v>
      </c>
      <c r="Z569">
        <v>44090.7809027778</v>
      </c>
      <c r="AA569" t="s">
        <v>2800</v>
      </c>
    </row>
    <row r="570" customFormat="1" spans="1:27">
      <c r="A570" s="6"/>
      <c r="B570" s="6"/>
      <c r="C570" s="107" t="str">
        <f>ข้อมูลออเดอร์!AR570</f>
        <v>กรุงเทพมหานคร/ Bangkok</v>
      </c>
      <c r="D570" s="108" t="str">
        <f>ข้อมูลออเดอร์!AS570</f>
        <v>คลองสามวา/ Klong Sam Wa</v>
      </c>
      <c r="E570" s="109" t="str">
        <f t="shared" si="96"/>
        <v/>
      </c>
      <c r="F570" s="109" t="str">
        <f t="shared" si="97"/>
        <v/>
      </c>
      <c r="G570" s="109" t="str">
        <f t="shared" si="98"/>
        <v/>
      </c>
      <c r="H570" s="109" t="str">
        <f t="shared" si="99"/>
        <v/>
      </c>
      <c r="I570" s="109" t="str">
        <f t="shared" si="100"/>
        <v/>
      </c>
      <c r="J570" s="109" t="str">
        <f t="shared" si="101"/>
        <v/>
      </c>
      <c r="K570" s="109" t="str">
        <f t="shared" si="102"/>
        <v/>
      </c>
      <c r="L570" s="109" t="str">
        <f t="shared" si="103"/>
        <v/>
      </c>
      <c r="M570" s="110" t="str">
        <f t="shared" si="104"/>
        <v/>
      </c>
      <c r="N570" s="110" t="str">
        <f t="shared" si="105"/>
        <v/>
      </c>
      <c r="O570" s="110" t="str">
        <f t="shared" si="106"/>
        <v/>
      </c>
      <c r="P570" s="110" t="str">
        <f t="shared" si="107"/>
        <v/>
      </c>
      <c r="Q570" s="111" t="s">
        <v>4959</v>
      </c>
      <c r="R570" s="111" t="s">
        <v>4960</v>
      </c>
      <c r="S570" s="109"/>
      <c r="T570" s="109"/>
      <c r="U570" t="s">
        <v>4959</v>
      </c>
      <c r="V570" t="s">
        <v>4961</v>
      </c>
      <c r="W570" t="s">
        <v>2798</v>
      </c>
      <c r="X570" t="s">
        <v>3004</v>
      </c>
      <c r="Y570" t="s">
        <v>4962</v>
      </c>
      <c r="Z570">
        <v>44090.7809490741</v>
      </c>
      <c r="AA570" t="s">
        <v>2800</v>
      </c>
    </row>
    <row r="571" customFormat="1" spans="1:27">
      <c r="A571" s="6"/>
      <c r="B571" s="6"/>
      <c r="C571" s="107" t="str">
        <f>ข้อมูลออเดอร์!AR571</f>
        <v>กรุงเทพมหานคร/ Bangkok</v>
      </c>
      <c r="D571" s="108" t="str">
        <f>ข้อมูลออเดอร์!AS571</f>
        <v>คลองสามวา/ Klong Sam Wa</v>
      </c>
      <c r="E571" s="109" t="str">
        <f t="shared" si="96"/>
        <v/>
      </c>
      <c r="F571" s="109" t="str">
        <f t="shared" si="97"/>
        <v/>
      </c>
      <c r="G571" s="109" t="str">
        <f t="shared" si="98"/>
        <v/>
      </c>
      <c r="H571" s="109" t="str">
        <f t="shared" si="99"/>
        <v/>
      </c>
      <c r="I571" s="109" t="str">
        <f t="shared" si="100"/>
        <v/>
      </c>
      <c r="J571" s="109" t="str">
        <f t="shared" si="101"/>
        <v/>
      </c>
      <c r="K571" s="109" t="str">
        <f t="shared" si="102"/>
        <v/>
      </c>
      <c r="L571" s="109" t="str">
        <f t="shared" si="103"/>
        <v/>
      </c>
      <c r="M571" s="110" t="str">
        <f t="shared" si="104"/>
        <v/>
      </c>
      <c r="N571" s="110" t="str">
        <f t="shared" si="105"/>
        <v/>
      </c>
      <c r="O571" s="110" t="str">
        <f t="shared" si="106"/>
        <v/>
      </c>
      <c r="P571" s="110" t="str">
        <f t="shared" si="107"/>
        <v/>
      </c>
      <c r="Q571" s="111" t="s">
        <v>4963</v>
      </c>
      <c r="R571" s="111" t="s">
        <v>2404</v>
      </c>
      <c r="S571" s="109"/>
      <c r="T571" s="109"/>
      <c r="U571" t="s">
        <v>4963</v>
      </c>
      <c r="V571" t="s">
        <v>4964</v>
      </c>
      <c r="W571" t="s">
        <v>2798</v>
      </c>
      <c r="X571" t="s">
        <v>420</v>
      </c>
      <c r="Y571" t="s">
        <v>4965</v>
      </c>
      <c r="Z571">
        <v>45125.4471180556</v>
      </c>
      <c r="AA571" t="s">
        <v>2800</v>
      </c>
    </row>
    <row r="572" customFormat="1" spans="1:27">
      <c r="A572" s="6"/>
      <c r="B572" s="6"/>
      <c r="C572" s="107" t="str">
        <f>ข้อมูลออเดอร์!AR572</f>
        <v>ปัตตานี/ Pattani</v>
      </c>
      <c r="D572" s="108" t="str">
        <f>ข้อมูลออเดอร์!AS572</f>
        <v>มายอ/ Mayo</v>
      </c>
      <c r="E572" s="109" t="str">
        <f t="shared" si="96"/>
        <v/>
      </c>
      <c r="F572" s="109" t="str">
        <f t="shared" si="97"/>
        <v/>
      </c>
      <c r="G572" s="109" t="str">
        <f t="shared" si="98"/>
        <v/>
      </c>
      <c r="H572" s="109" t="str">
        <f t="shared" si="99"/>
        <v/>
      </c>
      <c r="I572" s="109" t="str">
        <f t="shared" si="100"/>
        <v/>
      </c>
      <c r="J572" s="109" t="str">
        <f t="shared" si="101"/>
        <v/>
      </c>
      <c r="K572" s="109" t="str">
        <f t="shared" si="102"/>
        <v/>
      </c>
      <c r="L572" s="109" t="str">
        <f t="shared" si="103"/>
        <v/>
      </c>
      <c r="M572" s="110" t="str">
        <f t="shared" si="104"/>
        <v/>
      </c>
      <c r="N572" s="110" t="str">
        <f t="shared" si="105"/>
        <v/>
      </c>
      <c r="O572" s="110" t="str">
        <f t="shared" si="106"/>
        <v/>
      </c>
      <c r="P572" s="110" t="str">
        <f t="shared" si="107"/>
        <v/>
      </c>
      <c r="Q572" s="111" t="s">
        <v>4966</v>
      </c>
      <c r="R572" s="111" t="s">
        <v>4967</v>
      </c>
      <c r="S572" s="109"/>
      <c r="T572" s="109"/>
      <c r="U572" t="s">
        <v>4966</v>
      </c>
      <c r="V572" t="s">
        <v>4968</v>
      </c>
      <c r="W572" t="s">
        <v>2798</v>
      </c>
      <c r="X572" t="s">
        <v>420</v>
      </c>
      <c r="Y572" t="s">
        <v>4969</v>
      </c>
      <c r="Z572">
        <v>44090.7811111111</v>
      </c>
      <c r="AA572" t="s">
        <v>2800</v>
      </c>
    </row>
    <row r="573" customFormat="1" spans="1:27">
      <c r="A573" s="6"/>
      <c r="B573" s="6"/>
      <c r="C573" s="107" t="str">
        <f>ข้อมูลออเดอร์!AR573</f>
        <v>ปัตตานี/ Pattani</v>
      </c>
      <c r="D573" s="108" t="str">
        <f>ข้อมูลออเดอร์!AS573</f>
        <v>มายอ/ Mayo</v>
      </c>
      <c r="E573" s="109" t="str">
        <f t="shared" si="96"/>
        <v/>
      </c>
      <c r="F573" s="109" t="str">
        <f t="shared" si="97"/>
        <v/>
      </c>
      <c r="G573" s="109" t="str">
        <f t="shared" si="98"/>
        <v/>
      </c>
      <c r="H573" s="109" t="str">
        <f t="shared" si="99"/>
        <v/>
      </c>
      <c r="I573" s="109" t="str">
        <f t="shared" si="100"/>
        <v/>
      </c>
      <c r="J573" s="109" t="str">
        <f t="shared" si="101"/>
        <v/>
      </c>
      <c r="K573" s="109" t="str">
        <f t="shared" si="102"/>
        <v/>
      </c>
      <c r="L573" s="109" t="str">
        <f t="shared" si="103"/>
        <v/>
      </c>
      <c r="M573" s="110" t="str">
        <f t="shared" si="104"/>
        <v/>
      </c>
      <c r="N573" s="110" t="str">
        <f t="shared" si="105"/>
        <v/>
      </c>
      <c r="O573" s="110" t="str">
        <f t="shared" si="106"/>
        <v/>
      </c>
      <c r="P573" s="110" t="str">
        <f t="shared" si="107"/>
        <v/>
      </c>
      <c r="Q573" s="111" t="s">
        <v>4970</v>
      </c>
      <c r="R573" s="111" t="s">
        <v>743</v>
      </c>
      <c r="S573" s="109"/>
      <c r="T573" s="109"/>
      <c r="U573" t="s">
        <v>4970</v>
      </c>
      <c r="V573" t="s">
        <v>4971</v>
      </c>
      <c r="W573" t="s">
        <v>2798</v>
      </c>
      <c r="X573" t="s">
        <v>420</v>
      </c>
      <c r="Y573" t="s">
        <v>4972</v>
      </c>
      <c r="Z573">
        <v>44090.7811458333</v>
      </c>
      <c r="AA573" t="s">
        <v>2800</v>
      </c>
    </row>
    <row r="574" customFormat="1" spans="1:27">
      <c r="A574" s="6"/>
      <c r="B574" s="6"/>
      <c r="C574" s="107" t="str">
        <f>ข้อมูลออเดอร์!AR574</f>
        <v>ปัตตานี/ Pattani</v>
      </c>
      <c r="D574" s="108" t="str">
        <f>ข้อมูลออเดอร์!AS574</f>
        <v>มายอ/ Mayo</v>
      </c>
      <c r="E574" s="109" t="str">
        <f t="shared" si="96"/>
        <v/>
      </c>
      <c r="F574" s="109" t="str">
        <f t="shared" si="97"/>
        <v/>
      </c>
      <c r="G574" s="109" t="str">
        <f t="shared" si="98"/>
        <v/>
      </c>
      <c r="H574" s="109" t="str">
        <f t="shared" si="99"/>
        <v/>
      </c>
      <c r="I574" s="109" t="str">
        <f t="shared" si="100"/>
        <v/>
      </c>
      <c r="J574" s="109" t="str">
        <f t="shared" si="101"/>
        <v/>
      </c>
      <c r="K574" s="109" t="str">
        <f t="shared" si="102"/>
        <v/>
      </c>
      <c r="L574" s="109" t="str">
        <f t="shared" si="103"/>
        <v/>
      </c>
      <c r="M574" s="110" t="str">
        <f t="shared" si="104"/>
        <v/>
      </c>
      <c r="N574" s="110" t="str">
        <f t="shared" si="105"/>
        <v/>
      </c>
      <c r="O574" s="110" t="str">
        <f t="shared" si="106"/>
        <v/>
      </c>
      <c r="P574" s="110" t="str">
        <f t="shared" si="107"/>
        <v/>
      </c>
      <c r="Q574" s="111" t="s">
        <v>4973</v>
      </c>
      <c r="R574" s="111" t="s">
        <v>4974</v>
      </c>
      <c r="S574" s="109"/>
      <c r="T574" s="109"/>
      <c r="U574" t="s">
        <v>4973</v>
      </c>
      <c r="V574" t="s">
        <v>4975</v>
      </c>
      <c r="W574" t="s">
        <v>2798</v>
      </c>
      <c r="X574" t="s">
        <v>420</v>
      </c>
      <c r="Y574" t="s">
        <v>4976</v>
      </c>
      <c r="Z574">
        <v>44090.7811921296</v>
      </c>
      <c r="AA574" t="s">
        <v>2800</v>
      </c>
    </row>
    <row r="575" customFormat="1" spans="1:27">
      <c r="A575" s="6"/>
      <c r="B575" s="6"/>
      <c r="C575" s="107" t="str">
        <f>ข้อมูลออเดอร์!AR575</f>
        <v>กรุงเทพมหานคร/ Bangkok</v>
      </c>
      <c r="D575" s="108" t="str">
        <f>ข้อมูลออเดอร์!AS575</f>
        <v>วังทองหลาง/ Wang Thonglang</v>
      </c>
      <c r="E575" s="109" t="str">
        <f t="shared" si="96"/>
        <v/>
      </c>
      <c r="F575" s="109" t="str">
        <f t="shared" si="97"/>
        <v/>
      </c>
      <c r="G575" s="109" t="str">
        <f t="shared" si="98"/>
        <v/>
      </c>
      <c r="H575" s="109" t="str">
        <f t="shared" si="99"/>
        <v/>
      </c>
      <c r="I575" s="109" t="str">
        <f t="shared" si="100"/>
        <v/>
      </c>
      <c r="J575" s="109" t="str">
        <f t="shared" si="101"/>
        <v/>
      </c>
      <c r="K575" s="109" t="str">
        <f t="shared" si="102"/>
        <v/>
      </c>
      <c r="L575" s="109" t="str">
        <f t="shared" si="103"/>
        <v/>
      </c>
      <c r="M575" s="110" t="str">
        <f t="shared" si="104"/>
        <v/>
      </c>
      <c r="N575" s="110" t="str">
        <f t="shared" si="105"/>
        <v/>
      </c>
      <c r="O575" s="110" t="str">
        <f t="shared" si="106"/>
        <v/>
      </c>
      <c r="P575" s="110" t="str">
        <f t="shared" si="107"/>
        <v/>
      </c>
      <c r="Q575" s="111" t="s">
        <v>2038</v>
      </c>
      <c r="R575" s="111" t="s">
        <v>2039</v>
      </c>
      <c r="S575" s="109"/>
      <c r="T575" s="109"/>
      <c r="U575" t="s">
        <v>2038</v>
      </c>
      <c r="V575" t="s">
        <v>4977</v>
      </c>
      <c r="W575" t="s">
        <v>2798</v>
      </c>
      <c r="X575" t="s">
        <v>420</v>
      </c>
      <c r="Y575" t="s">
        <v>4978</v>
      </c>
      <c r="Z575">
        <v>45125.4469791667</v>
      </c>
      <c r="AA575" t="s">
        <v>2800</v>
      </c>
    </row>
    <row r="576" customFormat="1" spans="1:27">
      <c r="A576" s="6"/>
      <c r="B576" s="6"/>
      <c r="C576" s="107" t="str">
        <f>ข้อมูลออเดอร์!AR576</f>
        <v>กรุงเทพมหานคร/ Bangkok</v>
      </c>
      <c r="D576" s="108" t="str">
        <f>ข้อมูลออเดอร์!AS576</f>
        <v>วังทองหลาง/ Wang Thonglang</v>
      </c>
      <c r="E576" s="109" t="str">
        <f t="shared" si="96"/>
        <v/>
      </c>
      <c r="F576" s="109" t="str">
        <f t="shared" si="97"/>
        <v/>
      </c>
      <c r="G576" s="109" t="str">
        <f t="shared" si="98"/>
        <v/>
      </c>
      <c r="H576" s="109" t="str">
        <f t="shared" si="99"/>
        <v/>
      </c>
      <c r="I576" s="109" t="str">
        <f t="shared" si="100"/>
        <v/>
      </c>
      <c r="J576" s="109" t="str">
        <f t="shared" si="101"/>
        <v/>
      </c>
      <c r="K576" s="109" t="str">
        <f t="shared" si="102"/>
        <v/>
      </c>
      <c r="L576" s="109" t="str">
        <f t="shared" si="103"/>
        <v/>
      </c>
      <c r="M576" s="110" t="str">
        <f t="shared" si="104"/>
        <v/>
      </c>
      <c r="N576" s="110" t="str">
        <f t="shared" si="105"/>
        <v/>
      </c>
      <c r="O576" s="110" t="str">
        <f t="shared" si="106"/>
        <v/>
      </c>
      <c r="P576" s="110" t="str">
        <f t="shared" si="107"/>
        <v/>
      </c>
      <c r="Q576" s="111" t="s">
        <v>4979</v>
      </c>
      <c r="R576" s="111" t="s">
        <v>1551</v>
      </c>
      <c r="S576" s="109"/>
      <c r="T576" s="109"/>
      <c r="U576" t="s">
        <v>4979</v>
      </c>
      <c r="V576" t="s">
        <v>4980</v>
      </c>
      <c r="W576" t="s">
        <v>2798</v>
      </c>
      <c r="X576" t="s">
        <v>420</v>
      </c>
      <c r="Y576" t="s">
        <v>4981</v>
      </c>
      <c r="Z576">
        <v>44090.7812731481</v>
      </c>
      <c r="AA576" t="s">
        <v>2800</v>
      </c>
    </row>
    <row r="577" customFormat="1" spans="1:27">
      <c r="A577" s="6"/>
      <c r="B577" s="6"/>
      <c r="C577" s="107" t="str">
        <f>ข้อมูลออเดอร์!AR577</f>
        <v>กรุงเทพมหานคร/ Bangkok</v>
      </c>
      <c r="D577" s="108" t="str">
        <f>ข้อมูลออเดอร์!AS577</f>
        <v>วังทองหลาง/ Wang Thonglang</v>
      </c>
      <c r="E577" s="109" t="str">
        <f t="shared" si="96"/>
        <v/>
      </c>
      <c r="F577" s="109" t="str">
        <f t="shared" si="97"/>
        <v/>
      </c>
      <c r="G577" s="109" t="str">
        <f t="shared" si="98"/>
        <v/>
      </c>
      <c r="H577" s="109" t="str">
        <f t="shared" si="99"/>
        <v/>
      </c>
      <c r="I577" s="109" t="str">
        <f t="shared" si="100"/>
        <v/>
      </c>
      <c r="J577" s="109" t="str">
        <f t="shared" si="101"/>
        <v/>
      </c>
      <c r="K577" s="109" t="str">
        <f t="shared" si="102"/>
        <v/>
      </c>
      <c r="L577" s="109" t="str">
        <f t="shared" si="103"/>
        <v/>
      </c>
      <c r="M577" s="110" t="str">
        <f t="shared" si="104"/>
        <v/>
      </c>
      <c r="N577" s="110" t="str">
        <f t="shared" si="105"/>
        <v/>
      </c>
      <c r="O577" s="110" t="str">
        <f t="shared" si="106"/>
        <v/>
      </c>
      <c r="P577" s="110" t="str">
        <f t="shared" si="107"/>
        <v/>
      </c>
      <c r="Q577" s="111" t="s">
        <v>418</v>
      </c>
      <c r="R577" s="111" t="s">
        <v>421</v>
      </c>
      <c r="S577" s="109"/>
      <c r="T577" s="109"/>
      <c r="U577" t="s">
        <v>418</v>
      </c>
      <c r="V577" t="s">
        <v>4982</v>
      </c>
      <c r="W577" t="s">
        <v>2798</v>
      </c>
      <c r="X577" t="s">
        <v>420</v>
      </c>
      <c r="Y577" t="s">
        <v>4983</v>
      </c>
      <c r="Z577">
        <v>45125.4468171296</v>
      </c>
      <c r="AA577" t="s">
        <v>2800</v>
      </c>
    </row>
    <row r="578" customFormat="1" spans="1:27">
      <c r="A578" s="6"/>
      <c r="B578" s="6"/>
      <c r="C578" s="107" t="str">
        <f>ข้อมูลออเดอร์!AR578</f>
        <v>กรุงเทพมหานคร/ Bangkok</v>
      </c>
      <c r="D578" s="108" t="str">
        <f>ข้อมูลออเดอร์!AS578</f>
        <v>วังทองหลาง/ Wang Thonglang</v>
      </c>
      <c r="E578" s="109" t="str">
        <f t="shared" ref="E578:E641" si="108">SUBSTITUTE(A578,"กทม.","กรุงเทพมหานคร")</f>
        <v/>
      </c>
      <c r="F578" s="109" t="str">
        <f t="shared" ref="F578:F641" si="109">SUBSTITUTE(E578,"กทม","กรุงเทพมหานคร")</f>
        <v/>
      </c>
      <c r="G578" s="109" t="str">
        <f t="shared" ref="G578:G641" si="110">SUBSTITUTE(F578,"กรุงเทพฯ","กรุงเทพ")</f>
        <v/>
      </c>
      <c r="H578" s="109" t="str">
        <f t="shared" ref="H578:H641" si="111">SUBSTITUTE(G578,"bkk","กรุงเทพมหานคร")</f>
        <v/>
      </c>
      <c r="I578" s="109" t="str">
        <f t="shared" ref="I578:I641" si="112">SUBSTITUTE(H578,"Bangkok","กรุงเทพมหานคร")</f>
        <v/>
      </c>
      <c r="J578" s="109" t="str">
        <f t="shared" ref="J578:J641" si="113">SUBSTITUTE(I578,"จ.","")</f>
        <v/>
      </c>
      <c r="K578" s="109" t="str">
        <f t="shared" ref="K578:K641" si="114">SUBSTITUTE(J578,"จังหวัด","")</f>
        <v/>
      </c>
      <c r="L578" s="109" t="str">
        <f t="shared" ref="L578:L641" si="115">IF(K578="กรุงเทพ","กรุงเทพมหานคร",K578)</f>
        <v/>
      </c>
      <c r="M578" s="110" t="str">
        <f t="shared" ref="M578:M641" si="116">SUBSTITUTE(B578,"เขต","")</f>
        <v/>
      </c>
      <c r="N578" s="110" t="str">
        <f t="shared" ref="N578:N641" si="117">SUBSTITUTE(M578,"อ.","")</f>
        <v/>
      </c>
      <c r="O578" s="110" t="str">
        <f t="shared" ref="O578:O641" si="118">SUBSTITUTE(N578,"อำเภอ","")</f>
        <v/>
      </c>
      <c r="P578" s="110" t="str">
        <f t="shared" ref="P578:P641" si="119">IF(O578="เมือง",O578&amp;L578,O578)</f>
        <v/>
      </c>
      <c r="Q578" s="111" t="s">
        <v>4984</v>
      </c>
      <c r="R578" s="111" t="s">
        <v>4985</v>
      </c>
      <c r="S578" s="109"/>
      <c r="T578" s="109"/>
      <c r="U578" t="s">
        <v>4984</v>
      </c>
      <c r="V578" t="s">
        <v>4986</v>
      </c>
      <c r="W578" t="s">
        <v>2798</v>
      </c>
      <c r="X578" t="s">
        <v>420</v>
      </c>
      <c r="Y578" t="s">
        <v>4987</v>
      </c>
      <c r="Z578">
        <v>44090.7814236111</v>
      </c>
      <c r="AA578" t="s">
        <v>2800</v>
      </c>
    </row>
    <row r="579" customFormat="1" spans="1:27">
      <c r="A579" s="6"/>
      <c r="B579" s="6"/>
      <c r="C579" s="107" t="str">
        <f>ข้อมูลออเดอร์!AR579</f>
        <v>สมุทรปราการ/ Samut Prakan</v>
      </c>
      <c r="D579" s="108" t="str">
        <f>ข้อมูลออเดอร์!AS579</f>
        <v>เมืองสมุทรปราการ/ Mueang Samut Prakan</v>
      </c>
      <c r="E579" s="109" t="str">
        <f t="shared" si="108"/>
        <v/>
      </c>
      <c r="F579" s="109" t="str">
        <f t="shared" si="109"/>
        <v/>
      </c>
      <c r="G579" s="109" t="str">
        <f t="shared" si="110"/>
        <v/>
      </c>
      <c r="H579" s="109" t="str">
        <f t="shared" si="111"/>
        <v/>
      </c>
      <c r="I579" s="109" t="str">
        <f t="shared" si="112"/>
        <v/>
      </c>
      <c r="J579" s="109" t="str">
        <f t="shared" si="113"/>
        <v/>
      </c>
      <c r="K579" s="109" t="str">
        <f t="shared" si="114"/>
        <v/>
      </c>
      <c r="L579" s="109" t="str">
        <f t="shared" si="115"/>
        <v/>
      </c>
      <c r="M579" s="110" t="str">
        <f t="shared" si="116"/>
        <v/>
      </c>
      <c r="N579" s="110" t="str">
        <f t="shared" si="117"/>
        <v/>
      </c>
      <c r="O579" s="110" t="str">
        <f t="shared" si="118"/>
        <v/>
      </c>
      <c r="P579" s="110" t="str">
        <f t="shared" si="119"/>
        <v/>
      </c>
      <c r="Q579" s="111" t="s">
        <v>4988</v>
      </c>
      <c r="R579" s="111" t="s">
        <v>1851</v>
      </c>
      <c r="S579" s="109"/>
      <c r="T579" s="109"/>
      <c r="U579" t="s">
        <v>4988</v>
      </c>
      <c r="V579" t="s">
        <v>4989</v>
      </c>
      <c r="W579" t="s">
        <v>2798</v>
      </c>
      <c r="X579" t="s">
        <v>761</v>
      </c>
      <c r="Y579" t="s">
        <v>4990</v>
      </c>
      <c r="Z579">
        <v>44090.7814814815</v>
      </c>
      <c r="AA579" t="s">
        <v>2800</v>
      </c>
    </row>
    <row r="580" customFormat="1" spans="1:27">
      <c r="A580" s="6"/>
      <c r="B580" s="6"/>
      <c r="C580" s="107" t="str">
        <f>ข้อมูลออเดอร์!AR580</f>
        <v>สมุทรปราการ/ Samut Prakan</v>
      </c>
      <c r="D580" s="108" t="str">
        <f>ข้อมูลออเดอร์!AS580</f>
        <v>เมืองสมุทรปราการ/ Mueang Samut Prakan</v>
      </c>
      <c r="E580" s="109" t="str">
        <f t="shared" si="108"/>
        <v/>
      </c>
      <c r="F580" s="109" t="str">
        <f t="shared" si="109"/>
        <v/>
      </c>
      <c r="G580" s="109" t="str">
        <f t="shared" si="110"/>
        <v/>
      </c>
      <c r="H580" s="109" t="str">
        <f t="shared" si="111"/>
        <v/>
      </c>
      <c r="I580" s="109" t="str">
        <f t="shared" si="112"/>
        <v/>
      </c>
      <c r="J580" s="109" t="str">
        <f t="shared" si="113"/>
        <v/>
      </c>
      <c r="K580" s="109" t="str">
        <f t="shared" si="114"/>
        <v/>
      </c>
      <c r="L580" s="109" t="str">
        <f t="shared" si="115"/>
        <v/>
      </c>
      <c r="M580" s="110" t="str">
        <f t="shared" si="116"/>
        <v/>
      </c>
      <c r="N580" s="110" t="str">
        <f t="shared" si="117"/>
        <v/>
      </c>
      <c r="O580" s="110" t="str">
        <f t="shared" si="118"/>
        <v/>
      </c>
      <c r="P580" s="110" t="str">
        <f t="shared" si="119"/>
        <v/>
      </c>
      <c r="Q580" s="111" t="s">
        <v>4991</v>
      </c>
      <c r="R580" s="111" t="s">
        <v>4992</v>
      </c>
      <c r="S580" s="109"/>
      <c r="T580" s="109"/>
      <c r="U580" t="s">
        <v>4991</v>
      </c>
      <c r="V580" t="s">
        <v>4993</v>
      </c>
      <c r="W580" t="s">
        <v>2798</v>
      </c>
      <c r="X580" t="s">
        <v>761</v>
      </c>
      <c r="Y580" t="s">
        <v>4994</v>
      </c>
      <c r="Z580">
        <v>44090.7815277778</v>
      </c>
      <c r="AA580" t="s">
        <v>2800</v>
      </c>
    </row>
    <row r="581" customFormat="1" spans="1:27">
      <c r="A581" s="6"/>
      <c r="B581" s="6"/>
      <c r="C581" s="107" t="str">
        <f>ข้อมูลออเดอร์!AR581</f>
        <v>สมุทรปราการ/ Samut Prakan</v>
      </c>
      <c r="D581" s="108" t="str">
        <f>ข้อมูลออเดอร์!AS581</f>
        <v>เมืองสมุทรปราการ/ Mueang Samut Prakan</v>
      </c>
      <c r="E581" s="109" t="str">
        <f t="shared" si="108"/>
        <v/>
      </c>
      <c r="F581" s="109" t="str">
        <f t="shared" si="109"/>
        <v/>
      </c>
      <c r="G581" s="109" t="str">
        <f t="shared" si="110"/>
        <v/>
      </c>
      <c r="H581" s="109" t="str">
        <f t="shared" si="111"/>
        <v/>
      </c>
      <c r="I581" s="109" t="str">
        <f t="shared" si="112"/>
        <v/>
      </c>
      <c r="J581" s="109" t="str">
        <f t="shared" si="113"/>
        <v/>
      </c>
      <c r="K581" s="109" t="str">
        <f t="shared" si="114"/>
        <v/>
      </c>
      <c r="L581" s="109" t="str">
        <f t="shared" si="115"/>
        <v/>
      </c>
      <c r="M581" s="110" t="str">
        <f t="shared" si="116"/>
        <v/>
      </c>
      <c r="N581" s="110" t="str">
        <f t="shared" si="117"/>
        <v/>
      </c>
      <c r="O581" s="110" t="str">
        <f t="shared" si="118"/>
        <v/>
      </c>
      <c r="P581" s="110" t="str">
        <f t="shared" si="119"/>
        <v/>
      </c>
      <c r="Q581" s="111" t="s">
        <v>4995</v>
      </c>
      <c r="R581" s="111" t="s">
        <v>4996</v>
      </c>
      <c r="S581" s="109"/>
      <c r="T581" s="109"/>
      <c r="U581" t="s">
        <v>4995</v>
      </c>
      <c r="V581" t="s">
        <v>4997</v>
      </c>
      <c r="W581" t="s">
        <v>2798</v>
      </c>
      <c r="X581" t="s">
        <v>761</v>
      </c>
      <c r="Y581" t="s">
        <v>4998</v>
      </c>
      <c r="Z581">
        <v>44090.7815856481</v>
      </c>
      <c r="AA581" t="s">
        <v>2800</v>
      </c>
    </row>
    <row r="582" customFormat="1" spans="1:27">
      <c r="A582" s="6"/>
      <c r="B582" s="6"/>
      <c r="C582" s="107" t="str">
        <f>ข้อมูลออเดอร์!AR582</f>
        <v>สตูล/ Satun</v>
      </c>
      <c r="D582" s="108" t="str">
        <f>ข้อมูลออเดอร์!AS582</f>
        <v>ทุ่งหว้า/ Thung Wa</v>
      </c>
      <c r="E582" s="109" t="str">
        <f t="shared" si="108"/>
        <v/>
      </c>
      <c r="F582" s="109" t="str">
        <f t="shared" si="109"/>
        <v/>
      </c>
      <c r="G582" s="109" t="str">
        <f t="shared" si="110"/>
        <v/>
      </c>
      <c r="H582" s="109" t="str">
        <f t="shared" si="111"/>
        <v/>
      </c>
      <c r="I582" s="109" t="str">
        <f t="shared" si="112"/>
        <v/>
      </c>
      <c r="J582" s="109" t="str">
        <f t="shared" si="113"/>
        <v/>
      </c>
      <c r="K582" s="109" t="str">
        <f t="shared" si="114"/>
        <v/>
      </c>
      <c r="L582" s="109" t="str">
        <f t="shared" si="115"/>
        <v/>
      </c>
      <c r="M582" s="110" t="str">
        <f t="shared" si="116"/>
        <v/>
      </c>
      <c r="N582" s="110" t="str">
        <f t="shared" si="117"/>
        <v/>
      </c>
      <c r="O582" s="110" t="str">
        <f t="shared" si="118"/>
        <v/>
      </c>
      <c r="P582" s="110" t="str">
        <f t="shared" si="119"/>
        <v/>
      </c>
      <c r="Q582" s="111" t="s">
        <v>4999</v>
      </c>
      <c r="R582" s="111" t="s">
        <v>5000</v>
      </c>
      <c r="S582" s="109"/>
      <c r="T582" s="109"/>
      <c r="U582" t="s">
        <v>4999</v>
      </c>
      <c r="V582" t="s">
        <v>5001</v>
      </c>
      <c r="W582" t="s">
        <v>2798</v>
      </c>
      <c r="X582" t="s">
        <v>761</v>
      </c>
      <c r="Y582" t="s">
        <v>5002</v>
      </c>
      <c r="Z582">
        <v>44090.7816319444</v>
      </c>
      <c r="AA582" t="s">
        <v>2800</v>
      </c>
    </row>
    <row r="583" customFormat="1" spans="1:27">
      <c r="A583" s="6"/>
      <c r="B583" s="6"/>
      <c r="C583" s="107" t="str">
        <f>ข้อมูลออเดอร์!AR583</f>
        <v>สตูล/ Satun</v>
      </c>
      <c r="D583" s="108" t="str">
        <f>ข้อมูลออเดอร์!AS583</f>
        <v>ทุ่งหว้า/ Thung Wa</v>
      </c>
      <c r="E583" s="109" t="str">
        <f t="shared" si="108"/>
        <v/>
      </c>
      <c r="F583" s="109" t="str">
        <f t="shared" si="109"/>
        <v/>
      </c>
      <c r="G583" s="109" t="str">
        <f t="shared" si="110"/>
        <v/>
      </c>
      <c r="H583" s="109" t="str">
        <f t="shared" si="111"/>
        <v/>
      </c>
      <c r="I583" s="109" t="str">
        <f t="shared" si="112"/>
        <v/>
      </c>
      <c r="J583" s="109" t="str">
        <f t="shared" si="113"/>
        <v/>
      </c>
      <c r="K583" s="109" t="str">
        <f t="shared" si="114"/>
        <v/>
      </c>
      <c r="L583" s="109" t="str">
        <f t="shared" si="115"/>
        <v/>
      </c>
      <c r="M583" s="110" t="str">
        <f t="shared" si="116"/>
        <v/>
      </c>
      <c r="N583" s="110" t="str">
        <f t="shared" si="117"/>
        <v/>
      </c>
      <c r="O583" s="110" t="str">
        <f t="shared" si="118"/>
        <v/>
      </c>
      <c r="P583" s="110" t="str">
        <f t="shared" si="119"/>
        <v/>
      </c>
      <c r="Q583" s="111" t="s">
        <v>5003</v>
      </c>
      <c r="R583" s="111" t="s">
        <v>5004</v>
      </c>
      <c r="S583" s="109"/>
      <c r="T583" s="109"/>
      <c r="U583" t="s">
        <v>5003</v>
      </c>
      <c r="V583" t="s">
        <v>5005</v>
      </c>
      <c r="W583" t="s">
        <v>2798</v>
      </c>
      <c r="X583" t="s">
        <v>761</v>
      </c>
      <c r="Y583" t="s">
        <v>5006</v>
      </c>
      <c r="Z583">
        <v>45125.4664467593</v>
      </c>
      <c r="AA583" t="s">
        <v>2800</v>
      </c>
    </row>
    <row r="584" customFormat="1" spans="1:27">
      <c r="A584" s="6"/>
      <c r="B584" s="6"/>
      <c r="C584" s="107" t="str">
        <f>ข้อมูลออเดอร์!AR584</f>
        <v>สตูล/ Satun</v>
      </c>
      <c r="D584" s="108" t="str">
        <f>ข้อมูลออเดอร์!AS584</f>
        <v>ทุ่งหว้า/ Thung Wa</v>
      </c>
      <c r="E584" s="109" t="str">
        <f t="shared" si="108"/>
        <v/>
      </c>
      <c r="F584" s="109" t="str">
        <f t="shared" si="109"/>
        <v/>
      </c>
      <c r="G584" s="109" t="str">
        <f t="shared" si="110"/>
        <v/>
      </c>
      <c r="H584" s="109" t="str">
        <f t="shared" si="111"/>
        <v/>
      </c>
      <c r="I584" s="109" t="str">
        <f t="shared" si="112"/>
        <v/>
      </c>
      <c r="J584" s="109" t="str">
        <f t="shared" si="113"/>
        <v/>
      </c>
      <c r="K584" s="109" t="str">
        <f t="shared" si="114"/>
        <v/>
      </c>
      <c r="L584" s="109" t="str">
        <f t="shared" si="115"/>
        <v/>
      </c>
      <c r="M584" s="110" t="str">
        <f t="shared" si="116"/>
        <v/>
      </c>
      <c r="N584" s="110" t="str">
        <f t="shared" si="117"/>
        <v/>
      </c>
      <c r="O584" s="110" t="str">
        <f t="shared" si="118"/>
        <v/>
      </c>
      <c r="P584" s="110" t="str">
        <f t="shared" si="119"/>
        <v/>
      </c>
      <c r="Q584" s="111" t="s">
        <v>5007</v>
      </c>
      <c r="R584" s="111" t="s">
        <v>5008</v>
      </c>
      <c r="S584" s="109"/>
      <c r="T584" s="109"/>
      <c r="U584" t="s">
        <v>5007</v>
      </c>
      <c r="V584" t="s">
        <v>5009</v>
      </c>
      <c r="W584" t="s">
        <v>2798</v>
      </c>
      <c r="X584" t="s">
        <v>761</v>
      </c>
      <c r="Y584" t="s">
        <v>5010</v>
      </c>
      <c r="Z584">
        <v>44090.781724537</v>
      </c>
      <c r="AA584" t="s">
        <v>2800</v>
      </c>
    </row>
    <row r="585" customFormat="1" spans="1:27">
      <c r="A585" s="6"/>
      <c r="B585" s="6"/>
      <c r="C585" s="107" t="str">
        <f>ข้อมูลออเดอร์!AR585</f>
        <v>สตูล/ Satun</v>
      </c>
      <c r="D585" s="108" t="str">
        <f>ข้อมูลออเดอร์!AS585</f>
        <v>ทุ่งหว้า/ Thung Wa</v>
      </c>
      <c r="E585" s="109" t="str">
        <f t="shared" si="108"/>
        <v/>
      </c>
      <c r="F585" s="109" t="str">
        <f t="shared" si="109"/>
        <v/>
      </c>
      <c r="G585" s="109" t="str">
        <f t="shared" si="110"/>
        <v/>
      </c>
      <c r="H585" s="109" t="str">
        <f t="shared" si="111"/>
        <v/>
      </c>
      <c r="I585" s="109" t="str">
        <f t="shared" si="112"/>
        <v/>
      </c>
      <c r="J585" s="109" t="str">
        <f t="shared" si="113"/>
        <v/>
      </c>
      <c r="K585" s="109" t="str">
        <f t="shared" si="114"/>
        <v/>
      </c>
      <c r="L585" s="109" t="str">
        <f t="shared" si="115"/>
        <v/>
      </c>
      <c r="M585" s="110" t="str">
        <f t="shared" si="116"/>
        <v/>
      </c>
      <c r="N585" s="110" t="str">
        <f t="shared" si="117"/>
        <v/>
      </c>
      <c r="O585" s="110" t="str">
        <f t="shared" si="118"/>
        <v/>
      </c>
      <c r="P585" s="110" t="str">
        <f t="shared" si="119"/>
        <v/>
      </c>
      <c r="Q585" s="111" t="s">
        <v>5011</v>
      </c>
      <c r="R585" s="111" t="s">
        <v>5012</v>
      </c>
      <c r="S585" s="109"/>
      <c r="T585" s="109"/>
      <c r="U585" t="s">
        <v>5011</v>
      </c>
      <c r="V585" t="s">
        <v>5013</v>
      </c>
      <c r="W585" t="s">
        <v>2798</v>
      </c>
      <c r="X585" t="s">
        <v>761</v>
      </c>
      <c r="Y585" t="s">
        <v>5014</v>
      </c>
      <c r="Z585">
        <v>45125.4663078704</v>
      </c>
      <c r="AA585" t="s">
        <v>2800</v>
      </c>
    </row>
    <row r="586" customFormat="1" spans="1:27">
      <c r="A586" s="6"/>
      <c r="B586" s="6"/>
      <c r="C586" s="107" t="str">
        <f>ข้อมูลออเดอร์!AR586</f>
        <v>เพชรบุรี/ Phetchaburi</v>
      </c>
      <c r="D586" s="108" t="str">
        <f>ข้อมูลออเดอร์!AS586</f>
        <v>บ้านลาด/ Ban Lat</v>
      </c>
      <c r="E586" s="109" t="str">
        <f t="shared" si="108"/>
        <v/>
      </c>
      <c r="F586" s="109" t="str">
        <f t="shared" si="109"/>
        <v/>
      </c>
      <c r="G586" s="109" t="str">
        <f t="shared" si="110"/>
        <v/>
      </c>
      <c r="H586" s="109" t="str">
        <f t="shared" si="111"/>
        <v/>
      </c>
      <c r="I586" s="109" t="str">
        <f t="shared" si="112"/>
        <v/>
      </c>
      <c r="J586" s="109" t="str">
        <f t="shared" si="113"/>
        <v/>
      </c>
      <c r="K586" s="109" t="str">
        <f t="shared" si="114"/>
        <v/>
      </c>
      <c r="L586" s="109" t="str">
        <f t="shared" si="115"/>
        <v/>
      </c>
      <c r="M586" s="110" t="str">
        <f t="shared" si="116"/>
        <v/>
      </c>
      <c r="N586" s="110" t="str">
        <f t="shared" si="117"/>
        <v/>
      </c>
      <c r="O586" s="110" t="str">
        <f t="shared" si="118"/>
        <v/>
      </c>
      <c r="P586" s="110" t="str">
        <f t="shared" si="119"/>
        <v/>
      </c>
      <c r="Q586" s="111" t="s">
        <v>5015</v>
      </c>
      <c r="R586" s="111" t="s">
        <v>762</v>
      </c>
      <c r="S586" s="109"/>
      <c r="T586" s="109"/>
      <c r="U586" t="s">
        <v>5015</v>
      </c>
      <c r="V586" t="s">
        <v>5016</v>
      </c>
      <c r="W586" t="s">
        <v>2798</v>
      </c>
      <c r="X586" t="s">
        <v>761</v>
      </c>
      <c r="Y586" t="s">
        <v>5017</v>
      </c>
      <c r="Z586">
        <v>45125.4661921296</v>
      </c>
      <c r="AA586" t="s">
        <v>2800</v>
      </c>
    </row>
    <row r="587" customFormat="1" spans="1:27">
      <c r="A587" s="6"/>
      <c r="B587" s="6"/>
      <c r="C587" s="107" t="str">
        <f>ข้อมูลออเดอร์!AR587</f>
        <v>เพชรบุรี/ Phetchaburi</v>
      </c>
      <c r="D587" s="108" t="str">
        <f>ข้อมูลออเดอร์!AS587</f>
        <v>บ้านลาด/ Ban Lat</v>
      </c>
      <c r="E587" s="109" t="str">
        <f t="shared" si="108"/>
        <v/>
      </c>
      <c r="F587" s="109" t="str">
        <f t="shared" si="109"/>
        <v/>
      </c>
      <c r="G587" s="109" t="str">
        <f t="shared" si="110"/>
        <v/>
      </c>
      <c r="H587" s="109" t="str">
        <f t="shared" si="111"/>
        <v/>
      </c>
      <c r="I587" s="109" t="str">
        <f t="shared" si="112"/>
        <v/>
      </c>
      <c r="J587" s="109" t="str">
        <f t="shared" si="113"/>
        <v/>
      </c>
      <c r="K587" s="109" t="str">
        <f t="shared" si="114"/>
        <v/>
      </c>
      <c r="L587" s="109" t="str">
        <f t="shared" si="115"/>
        <v/>
      </c>
      <c r="M587" s="110" t="str">
        <f t="shared" si="116"/>
        <v/>
      </c>
      <c r="N587" s="110" t="str">
        <f t="shared" si="117"/>
        <v/>
      </c>
      <c r="O587" s="110" t="str">
        <f t="shared" si="118"/>
        <v/>
      </c>
      <c r="P587" s="110" t="str">
        <f t="shared" si="119"/>
        <v/>
      </c>
      <c r="Q587" s="111" t="s">
        <v>5018</v>
      </c>
      <c r="R587" s="111" t="s">
        <v>5019</v>
      </c>
      <c r="S587" s="109"/>
      <c r="T587" s="109"/>
      <c r="U587" t="s">
        <v>5018</v>
      </c>
      <c r="V587" t="s">
        <v>5020</v>
      </c>
      <c r="W587" t="s">
        <v>2798</v>
      </c>
      <c r="X587" t="s">
        <v>761</v>
      </c>
      <c r="Y587" t="s">
        <v>5021</v>
      </c>
      <c r="Z587">
        <v>44090.7818402778</v>
      </c>
      <c r="AA587" t="s">
        <v>2800</v>
      </c>
    </row>
    <row r="588" customFormat="1" spans="1:27">
      <c r="A588" s="6"/>
      <c r="B588" s="6"/>
      <c r="C588" s="107" t="str">
        <f>ข้อมูลออเดอร์!AR588</f>
        <v>เพชรบุรี/ Phetchaburi</v>
      </c>
      <c r="D588" s="108" t="str">
        <f>ข้อมูลออเดอร์!AS588</f>
        <v>บ้านลาด/ Ban Lat</v>
      </c>
      <c r="E588" s="109" t="str">
        <f t="shared" si="108"/>
        <v/>
      </c>
      <c r="F588" s="109" t="str">
        <f t="shared" si="109"/>
        <v/>
      </c>
      <c r="G588" s="109" t="str">
        <f t="shared" si="110"/>
        <v/>
      </c>
      <c r="H588" s="109" t="str">
        <f t="shared" si="111"/>
        <v/>
      </c>
      <c r="I588" s="109" t="str">
        <f t="shared" si="112"/>
        <v/>
      </c>
      <c r="J588" s="109" t="str">
        <f t="shared" si="113"/>
        <v/>
      </c>
      <c r="K588" s="109" t="str">
        <f t="shared" si="114"/>
        <v/>
      </c>
      <c r="L588" s="109" t="str">
        <f t="shared" si="115"/>
        <v/>
      </c>
      <c r="M588" s="110" t="str">
        <f t="shared" si="116"/>
        <v/>
      </c>
      <c r="N588" s="110" t="str">
        <f t="shared" si="117"/>
        <v/>
      </c>
      <c r="O588" s="110" t="str">
        <f t="shared" si="118"/>
        <v/>
      </c>
      <c r="P588" s="110" t="str">
        <f t="shared" si="119"/>
        <v/>
      </c>
      <c r="Q588" s="111" t="s">
        <v>5022</v>
      </c>
      <c r="R588" s="111" t="s">
        <v>5023</v>
      </c>
      <c r="S588" s="109"/>
      <c r="T588" s="109"/>
      <c r="U588" t="s">
        <v>5022</v>
      </c>
      <c r="V588" t="s">
        <v>5024</v>
      </c>
      <c r="W588" t="s">
        <v>2798</v>
      </c>
      <c r="X588" t="s">
        <v>761</v>
      </c>
      <c r="Y588" t="s">
        <v>5025</v>
      </c>
      <c r="Z588">
        <v>44090.7818865741</v>
      </c>
      <c r="AA588" t="s">
        <v>2800</v>
      </c>
    </row>
    <row r="589" customFormat="1" spans="1:27">
      <c r="A589" s="6"/>
      <c r="B589" s="6"/>
      <c r="C589" s="107" t="str">
        <f>ข้อมูลออเดอร์!AR589</f>
        <v>กรุงเทพมหานคร/ Bangkok</v>
      </c>
      <c r="D589" s="108" t="str">
        <f>ข้อมูลออเดอร์!AS589</f>
        <v>สวนหลวง/ Suan Luang</v>
      </c>
      <c r="E589" s="109" t="str">
        <f t="shared" si="108"/>
        <v/>
      </c>
      <c r="F589" s="109" t="str">
        <f t="shared" si="109"/>
        <v/>
      </c>
      <c r="G589" s="109" t="str">
        <f t="shared" si="110"/>
        <v/>
      </c>
      <c r="H589" s="109" t="str">
        <f t="shared" si="111"/>
        <v/>
      </c>
      <c r="I589" s="109" t="str">
        <f t="shared" si="112"/>
        <v/>
      </c>
      <c r="J589" s="109" t="str">
        <f t="shared" si="113"/>
        <v/>
      </c>
      <c r="K589" s="109" t="str">
        <f t="shared" si="114"/>
        <v/>
      </c>
      <c r="L589" s="109" t="str">
        <f t="shared" si="115"/>
        <v/>
      </c>
      <c r="M589" s="110" t="str">
        <f t="shared" si="116"/>
        <v/>
      </c>
      <c r="N589" s="110" t="str">
        <f t="shared" si="117"/>
        <v/>
      </c>
      <c r="O589" s="110" t="str">
        <f t="shared" si="118"/>
        <v/>
      </c>
      <c r="P589" s="110" t="str">
        <f t="shared" si="119"/>
        <v/>
      </c>
      <c r="Q589" s="111" t="s">
        <v>5026</v>
      </c>
      <c r="R589" s="111" t="s">
        <v>5027</v>
      </c>
      <c r="S589" s="109"/>
      <c r="T589" s="109"/>
      <c r="U589" t="s">
        <v>5026</v>
      </c>
      <c r="V589" t="s">
        <v>5028</v>
      </c>
      <c r="W589" t="s">
        <v>2798</v>
      </c>
      <c r="X589" t="s">
        <v>858</v>
      </c>
      <c r="Y589" t="s">
        <v>5029</v>
      </c>
      <c r="Z589">
        <v>44090.7819328704</v>
      </c>
      <c r="AA589" t="s">
        <v>2800</v>
      </c>
    </row>
    <row r="590" customFormat="1" spans="1:27">
      <c r="A590" s="6"/>
      <c r="B590" s="6"/>
      <c r="C590" s="107" t="str">
        <f>ข้อมูลออเดอร์!AR590</f>
        <v>กรุงเทพมหานคร/ Bangkok</v>
      </c>
      <c r="D590" s="108" t="str">
        <f>ข้อมูลออเดอร์!AS590</f>
        <v>สวนหลวง/ Suan Luang</v>
      </c>
      <c r="E590" s="109" t="str">
        <f t="shared" si="108"/>
        <v/>
      </c>
      <c r="F590" s="109" t="str">
        <f t="shared" si="109"/>
        <v/>
      </c>
      <c r="G590" s="109" t="str">
        <f t="shared" si="110"/>
        <v/>
      </c>
      <c r="H590" s="109" t="str">
        <f t="shared" si="111"/>
        <v/>
      </c>
      <c r="I590" s="109" t="str">
        <f t="shared" si="112"/>
        <v/>
      </c>
      <c r="J590" s="109" t="str">
        <f t="shared" si="113"/>
        <v/>
      </c>
      <c r="K590" s="109" t="str">
        <f t="shared" si="114"/>
        <v/>
      </c>
      <c r="L590" s="109" t="str">
        <f t="shared" si="115"/>
        <v/>
      </c>
      <c r="M590" s="110" t="str">
        <f t="shared" si="116"/>
        <v/>
      </c>
      <c r="N590" s="110" t="str">
        <f t="shared" si="117"/>
        <v/>
      </c>
      <c r="O590" s="110" t="str">
        <f t="shared" si="118"/>
        <v/>
      </c>
      <c r="P590" s="110" t="str">
        <f t="shared" si="119"/>
        <v/>
      </c>
      <c r="Q590" s="111" t="s">
        <v>5030</v>
      </c>
      <c r="R590" s="111" t="s">
        <v>5031</v>
      </c>
      <c r="S590" s="109"/>
      <c r="T590" s="109"/>
      <c r="U590" t="s">
        <v>5030</v>
      </c>
      <c r="V590" t="s">
        <v>5032</v>
      </c>
      <c r="W590" t="s">
        <v>2798</v>
      </c>
      <c r="X590" t="s">
        <v>858</v>
      </c>
      <c r="Y590" t="s">
        <v>5033</v>
      </c>
      <c r="Z590">
        <v>44090.7819791667</v>
      </c>
      <c r="AA590" t="s">
        <v>2800</v>
      </c>
    </row>
    <row r="591" customFormat="1" spans="1:27">
      <c r="A591" s="6"/>
      <c r="B591" s="6"/>
      <c r="C591" s="107" t="str">
        <f>ข้อมูลออเดอร์!AR591</f>
        <v>กรุงเทพมหานคร/ Bangkok</v>
      </c>
      <c r="D591" s="108" t="str">
        <f>ข้อมูลออเดอร์!AS591</f>
        <v>ราชเทวี/ Ratchathewi</v>
      </c>
      <c r="E591" s="109" t="str">
        <f t="shared" si="108"/>
        <v/>
      </c>
      <c r="F591" s="109" t="str">
        <f t="shared" si="109"/>
        <v/>
      </c>
      <c r="G591" s="109" t="str">
        <f t="shared" si="110"/>
        <v/>
      </c>
      <c r="H591" s="109" t="str">
        <f t="shared" si="111"/>
        <v/>
      </c>
      <c r="I591" s="109" t="str">
        <f t="shared" si="112"/>
        <v/>
      </c>
      <c r="J591" s="109" t="str">
        <f t="shared" si="113"/>
        <v/>
      </c>
      <c r="K591" s="109" t="str">
        <f t="shared" si="114"/>
        <v/>
      </c>
      <c r="L591" s="109" t="str">
        <f t="shared" si="115"/>
        <v/>
      </c>
      <c r="M591" s="110" t="str">
        <f t="shared" si="116"/>
        <v/>
      </c>
      <c r="N591" s="110" t="str">
        <f t="shared" si="117"/>
        <v/>
      </c>
      <c r="O591" s="110" t="str">
        <f t="shared" si="118"/>
        <v/>
      </c>
      <c r="P591" s="110" t="str">
        <f t="shared" si="119"/>
        <v/>
      </c>
      <c r="Q591" s="111" t="s">
        <v>5034</v>
      </c>
      <c r="R591" s="111" t="s">
        <v>2480</v>
      </c>
      <c r="S591" s="109"/>
      <c r="T591" s="109"/>
      <c r="U591" t="s">
        <v>5034</v>
      </c>
      <c r="V591" t="s">
        <v>5035</v>
      </c>
      <c r="W591" t="s">
        <v>2798</v>
      </c>
      <c r="X591" t="s">
        <v>858</v>
      </c>
      <c r="Y591" t="s">
        <v>5036</v>
      </c>
      <c r="Z591">
        <v>44090.7820138889</v>
      </c>
      <c r="AA591" t="s">
        <v>2800</v>
      </c>
    </row>
    <row r="592" customFormat="1" spans="1:27">
      <c r="A592" s="6"/>
      <c r="B592" s="6"/>
      <c r="C592" s="107" t="str">
        <f>ข้อมูลออเดอร์!AR592</f>
        <v>กรุงเทพมหานคร/ Bangkok</v>
      </c>
      <c r="D592" s="108" t="str">
        <f>ข้อมูลออเดอร์!AS592</f>
        <v>ราชเทวี/ Ratchathewi</v>
      </c>
      <c r="E592" s="109" t="str">
        <f t="shared" si="108"/>
        <v/>
      </c>
      <c r="F592" s="109" t="str">
        <f t="shared" si="109"/>
        <v/>
      </c>
      <c r="G592" s="109" t="str">
        <f t="shared" si="110"/>
        <v/>
      </c>
      <c r="H592" s="109" t="str">
        <f t="shared" si="111"/>
        <v/>
      </c>
      <c r="I592" s="109" t="str">
        <f t="shared" si="112"/>
        <v/>
      </c>
      <c r="J592" s="109" t="str">
        <f t="shared" si="113"/>
        <v/>
      </c>
      <c r="K592" s="109" t="str">
        <f t="shared" si="114"/>
        <v/>
      </c>
      <c r="L592" s="109" t="str">
        <f t="shared" si="115"/>
        <v/>
      </c>
      <c r="M592" s="110" t="str">
        <f t="shared" si="116"/>
        <v/>
      </c>
      <c r="N592" s="110" t="str">
        <f t="shared" si="117"/>
        <v/>
      </c>
      <c r="O592" s="110" t="str">
        <f t="shared" si="118"/>
        <v/>
      </c>
      <c r="P592" s="110" t="str">
        <f t="shared" si="119"/>
        <v/>
      </c>
      <c r="Q592" s="111" t="s">
        <v>5037</v>
      </c>
      <c r="R592" s="111" t="s">
        <v>5038</v>
      </c>
      <c r="S592" s="109"/>
      <c r="T592" s="109"/>
      <c r="U592" t="s">
        <v>5037</v>
      </c>
      <c r="V592" t="s">
        <v>5039</v>
      </c>
      <c r="W592" t="s">
        <v>2798</v>
      </c>
      <c r="X592" t="s">
        <v>858</v>
      </c>
      <c r="Y592" t="s">
        <v>5040</v>
      </c>
      <c r="Z592">
        <v>44090.7821064815</v>
      </c>
      <c r="AA592" t="s">
        <v>2800</v>
      </c>
    </row>
    <row r="593" customFormat="1" spans="1:27">
      <c r="A593" s="6"/>
      <c r="B593" s="6"/>
      <c r="C593" s="107" t="str">
        <f>ข้อมูลออเดอร์!AR593</f>
        <v>นครสวรรค์/ Nakhon Sawan</v>
      </c>
      <c r="D593" s="108" t="str">
        <f>ข้อมูลออเดอร์!AS593</f>
        <v>เมืองนครสวรรค์/ Mueang Nakhon Sawan</v>
      </c>
      <c r="E593" s="109" t="str">
        <f t="shared" si="108"/>
        <v/>
      </c>
      <c r="F593" s="109" t="str">
        <f t="shared" si="109"/>
        <v/>
      </c>
      <c r="G593" s="109" t="str">
        <f t="shared" si="110"/>
        <v/>
      </c>
      <c r="H593" s="109" t="str">
        <f t="shared" si="111"/>
        <v/>
      </c>
      <c r="I593" s="109" t="str">
        <f t="shared" si="112"/>
        <v/>
      </c>
      <c r="J593" s="109" t="str">
        <f t="shared" si="113"/>
        <v/>
      </c>
      <c r="K593" s="109" t="str">
        <f t="shared" si="114"/>
        <v/>
      </c>
      <c r="L593" s="109" t="str">
        <f t="shared" si="115"/>
        <v/>
      </c>
      <c r="M593" s="110" t="str">
        <f t="shared" si="116"/>
        <v/>
      </c>
      <c r="N593" s="110" t="str">
        <f t="shared" si="117"/>
        <v/>
      </c>
      <c r="O593" s="110" t="str">
        <f t="shared" si="118"/>
        <v/>
      </c>
      <c r="P593" s="110" t="str">
        <f t="shared" si="119"/>
        <v/>
      </c>
      <c r="Q593" s="111" t="s">
        <v>5041</v>
      </c>
      <c r="R593" s="111" t="s">
        <v>859</v>
      </c>
      <c r="S593" s="109"/>
      <c r="T593" s="109"/>
      <c r="U593" t="s">
        <v>5041</v>
      </c>
      <c r="V593" t="s">
        <v>5042</v>
      </c>
      <c r="W593" t="s">
        <v>2798</v>
      </c>
      <c r="X593" t="s">
        <v>858</v>
      </c>
      <c r="Y593" t="s">
        <v>5043</v>
      </c>
      <c r="Z593">
        <v>44090.7821759259</v>
      </c>
      <c r="AA593" t="s">
        <v>2800</v>
      </c>
    </row>
    <row r="594" customFormat="1" spans="1:27">
      <c r="A594" s="6"/>
      <c r="B594" s="6"/>
      <c r="C594" s="107" t="str">
        <f>ข้อมูลออเดอร์!AR594</f>
        <v>นครสวรรค์/ Nakhon Sawan</v>
      </c>
      <c r="D594" s="108" t="str">
        <f>ข้อมูลออเดอร์!AS594</f>
        <v>เมืองนครสวรรค์/ Mueang Nakhon Sawan</v>
      </c>
      <c r="E594" s="109" t="str">
        <f t="shared" si="108"/>
        <v/>
      </c>
      <c r="F594" s="109" t="str">
        <f t="shared" si="109"/>
        <v/>
      </c>
      <c r="G594" s="109" t="str">
        <f t="shared" si="110"/>
        <v/>
      </c>
      <c r="H594" s="109" t="str">
        <f t="shared" si="111"/>
        <v/>
      </c>
      <c r="I594" s="109" t="str">
        <f t="shared" si="112"/>
        <v/>
      </c>
      <c r="J594" s="109" t="str">
        <f t="shared" si="113"/>
        <v/>
      </c>
      <c r="K594" s="109" t="str">
        <f t="shared" si="114"/>
        <v/>
      </c>
      <c r="L594" s="109" t="str">
        <f t="shared" si="115"/>
        <v/>
      </c>
      <c r="M594" s="110" t="str">
        <f t="shared" si="116"/>
        <v/>
      </c>
      <c r="N594" s="110" t="str">
        <f t="shared" si="117"/>
        <v/>
      </c>
      <c r="O594" s="110" t="str">
        <f t="shared" si="118"/>
        <v/>
      </c>
      <c r="P594" s="110" t="str">
        <f t="shared" si="119"/>
        <v/>
      </c>
      <c r="Q594" s="111" t="s">
        <v>5044</v>
      </c>
      <c r="R594" s="111" t="s">
        <v>5045</v>
      </c>
      <c r="S594" s="109"/>
      <c r="T594" s="109"/>
      <c r="U594" t="s">
        <v>5044</v>
      </c>
      <c r="V594" t="s">
        <v>5046</v>
      </c>
      <c r="W594" t="s">
        <v>2798</v>
      </c>
      <c r="X594" t="s">
        <v>858</v>
      </c>
      <c r="Y594" t="s">
        <v>5047</v>
      </c>
      <c r="Z594">
        <v>45125.4671064815</v>
      </c>
      <c r="AA594" t="s">
        <v>2800</v>
      </c>
    </row>
    <row r="595" customFormat="1" spans="1:27">
      <c r="A595" s="6"/>
      <c r="B595" s="6"/>
      <c r="C595" s="107" t="str">
        <f>ข้อมูลออเดอร์!AR595</f>
        <v>นครสวรรค์/ Nakhon Sawan</v>
      </c>
      <c r="D595" s="108" t="str">
        <f>ข้อมูลออเดอร์!AS595</f>
        <v>เมืองนครสวรรค์/ Mueang Nakhon Sawan</v>
      </c>
      <c r="E595" s="109" t="str">
        <f t="shared" si="108"/>
        <v/>
      </c>
      <c r="F595" s="109" t="str">
        <f t="shared" si="109"/>
        <v/>
      </c>
      <c r="G595" s="109" t="str">
        <f t="shared" si="110"/>
        <v/>
      </c>
      <c r="H595" s="109" t="str">
        <f t="shared" si="111"/>
        <v/>
      </c>
      <c r="I595" s="109" t="str">
        <f t="shared" si="112"/>
        <v/>
      </c>
      <c r="J595" s="109" t="str">
        <f t="shared" si="113"/>
        <v/>
      </c>
      <c r="K595" s="109" t="str">
        <f t="shared" si="114"/>
        <v/>
      </c>
      <c r="L595" s="109" t="str">
        <f t="shared" si="115"/>
        <v/>
      </c>
      <c r="M595" s="110" t="str">
        <f t="shared" si="116"/>
        <v/>
      </c>
      <c r="N595" s="110" t="str">
        <f t="shared" si="117"/>
        <v/>
      </c>
      <c r="O595" s="110" t="str">
        <f t="shared" si="118"/>
        <v/>
      </c>
      <c r="P595" s="110" t="str">
        <f t="shared" si="119"/>
        <v/>
      </c>
      <c r="Q595" s="111" t="s">
        <v>5048</v>
      </c>
      <c r="R595" s="111" t="s">
        <v>5049</v>
      </c>
      <c r="S595" s="109"/>
      <c r="T595" s="109"/>
      <c r="U595" t="s">
        <v>5048</v>
      </c>
      <c r="V595" t="s">
        <v>5050</v>
      </c>
      <c r="W595" t="s">
        <v>2798</v>
      </c>
      <c r="X595" t="s">
        <v>858</v>
      </c>
      <c r="Y595" t="s">
        <v>5051</v>
      </c>
      <c r="Z595">
        <v>45125.4669791667</v>
      </c>
      <c r="AA595" t="s">
        <v>2800</v>
      </c>
    </row>
    <row r="596" customFormat="1" spans="1:27">
      <c r="A596" s="6"/>
      <c r="B596" s="6"/>
      <c r="C596" s="107" t="str">
        <f>ข้อมูลออเดอร์!AR596</f>
        <v>มหาสารคาม/ Maha Sarakham</v>
      </c>
      <c r="D596" s="108" t="str">
        <f>ข้อมูลออเดอร์!AS596</f>
        <v>กันทรวิชัย/ Kantharawichai</v>
      </c>
      <c r="E596" s="109" t="str">
        <f t="shared" si="108"/>
        <v/>
      </c>
      <c r="F596" s="109" t="str">
        <f t="shared" si="109"/>
        <v/>
      </c>
      <c r="G596" s="109" t="str">
        <f t="shared" si="110"/>
        <v/>
      </c>
      <c r="H596" s="109" t="str">
        <f t="shared" si="111"/>
        <v/>
      </c>
      <c r="I596" s="109" t="str">
        <f t="shared" si="112"/>
        <v/>
      </c>
      <c r="J596" s="109" t="str">
        <f t="shared" si="113"/>
        <v/>
      </c>
      <c r="K596" s="109" t="str">
        <f t="shared" si="114"/>
        <v/>
      </c>
      <c r="L596" s="109" t="str">
        <f t="shared" si="115"/>
        <v/>
      </c>
      <c r="M596" s="110" t="str">
        <f t="shared" si="116"/>
        <v/>
      </c>
      <c r="N596" s="110" t="str">
        <f t="shared" si="117"/>
        <v/>
      </c>
      <c r="O596" s="110" t="str">
        <f t="shared" si="118"/>
        <v/>
      </c>
      <c r="P596" s="110" t="str">
        <f t="shared" si="119"/>
        <v/>
      </c>
      <c r="Q596" s="111" t="s">
        <v>5052</v>
      </c>
      <c r="R596" s="111" t="s">
        <v>1209</v>
      </c>
      <c r="S596" s="109"/>
      <c r="T596" s="109"/>
      <c r="U596" t="s">
        <v>5052</v>
      </c>
      <c r="V596" t="s">
        <v>5053</v>
      </c>
      <c r="W596" t="s">
        <v>2798</v>
      </c>
      <c r="X596" t="s">
        <v>858</v>
      </c>
      <c r="Y596" t="s">
        <v>5054</v>
      </c>
      <c r="Z596">
        <v>45125.4668634259</v>
      </c>
      <c r="AA596" t="s">
        <v>2800</v>
      </c>
    </row>
    <row r="597" customFormat="1" spans="1:27">
      <c r="A597" s="6"/>
      <c r="B597" s="6"/>
      <c r="C597" s="107" t="str">
        <f>ข้อมูลออเดอร์!AR597</f>
        <v>มหาสารคาม/ Maha Sarakham</v>
      </c>
      <c r="D597" s="108" t="str">
        <f>ข้อมูลออเดอร์!AS597</f>
        <v>กันทรวิชัย/ Kantharawichai</v>
      </c>
      <c r="E597" s="109" t="str">
        <f t="shared" si="108"/>
        <v/>
      </c>
      <c r="F597" s="109" t="str">
        <f t="shared" si="109"/>
        <v/>
      </c>
      <c r="G597" s="109" t="str">
        <f t="shared" si="110"/>
        <v/>
      </c>
      <c r="H597" s="109" t="str">
        <f t="shared" si="111"/>
        <v/>
      </c>
      <c r="I597" s="109" t="str">
        <f t="shared" si="112"/>
        <v/>
      </c>
      <c r="J597" s="109" t="str">
        <f t="shared" si="113"/>
        <v/>
      </c>
      <c r="K597" s="109" t="str">
        <f t="shared" si="114"/>
        <v/>
      </c>
      <c r="L597" s="109" t="str">
        <f t="shared" si="115"/>
        <v/>
      </c>
      <c r="M597" s="110" t="str">
        <f t="shared" si="116"/>
        <v/>
      </c>
      <c r="N597" s="110" t="str">
        <f t="shared" si="117"/>
        <v/>
      </c>
      <c r="O597" s="110" t="str">
        <f t="shared" si="118"/>
        <v/>
      </c>
      <c r="P597" s="110" t="str">
        <f t="shared" si="119"/>
        <v/>
      </c>
      <c r="Q597" s="111" t="s">
        <v>5055</v>
      </c>
      <c r="R597" s="111" t="s">
        <v>5056</v>
      </c>
      <c r="S597" s="109"/>
      <c r="T597" s="109"/>
      <c r="U597" t="s">
        <v>5055</v>
      </c>
      <c r="V597" t="s">
        <v>5057</v>
      </c>
      <c r="W597" t="s">
        <v>2798</v>
      </c>
      <c r="X597" t="s">
        <v>858</v>
      </c>
      <c r="Y597" t="s">
        <v>5058</v>
      </c>
      <c r="Z597">
        <v>44090.7824768519</v>
      </c>
      <c r="AA597" t="s">
        <v>2800</v>
      </c>
    </row>
    <row r="598" customFormat="1" spans="1:27">
      <c r="A598" s="6"/>
      <c r="B598" s="6"/>
      <c r="C598" s="107" t="str">
        <f>ข้อมูลออเดอร์!AR598</f>
        <v>เชียงใหม่/ Chiang Mai</v>
      </c>
      <c r="D598" s="108" t="str">
        <f>ข้อมูลออเดอร์!AS598</f>
        <v>สันกำแพง/ San Kamphaeng</v>
      </c>
      <c r="E598" s="109" t="str">
        <f t="shared" si="108"/>
        <v/>
      </c>
      <c r="F598" s="109" t="str">
        <f t="shared" si="109"/>
        <v/>
      </c>
      <c r="G598" s="109" t="str">
        <f t="shared" si="110"/>
        <v/>
      </c>
      <c r="H598" s="109" t="str">
        <f t="shared" si="111"/>
        <v/>
      </c>
      <c r="I598" s="109" t="str">
        <f t="shared" si="112"/>
        <v/>
      </c>
      <c r="J598" s="109" t="str">
        <f t="shared" si="113"/>
        <v/>
      </c>
      <c r="K598" s="109" t="str">
        <f t="shared" si="114"/>
        <v/>
      </c>
      <c r="L598" s="109" t="str">
        <f t="shared" si="115"/>
        <v/>
      </c>
      <c r="M598" s="110" t="str">
        <f t="shared" si="116"/>
        <v/>
      </c>
      <c r="N598" s="110" t="str">
        <f t="shared" si="117"/>
        <v/>
      </c>
      <c r="O598" s="110" t="str">
        <f t="shared" si="118"/>
        <v/>
      </c>
      <c r="P598" s="110" t="str">
        <f t="shared" si="119"/>
        <v/>
      </c>
      <c r="Q598" s="111" t="s">
        <v>5059</v>
      </c>
      <c r="R598" s="111" t="s">
        <v>5060</v>
      </c>
      <c r="S598" s="109"/>
      <c r="T598" s="109"/>
      <c r="U598" t="s">
        <v>5059</v>
      </c>
      <c r="V598" t="s">
        <v>5061</v>
      </c>
      <c r="W598" t="s">
        <v>2798</v>
      </c>
      <c r="X598" t="s">
        <v>858</v>
      </c>
      <c r="Y598" t="s">
        <v>5062</v>
      </c>
      <c r="Z598">
        <v>44090.7825231481</v>
      </c>
      <c r="AA598" t="s">
        <v>2800</v>
      </c>
    </row>
    <row r="599" customFormat="1" spans="1:27">
      <c r="A599" s="6"/>
      <c r="B599" s="6"/>
      <c r="C599" s="107" t="str">
        <f>ข้อมูลออเดอร์!AR599</f>
        <v>เชียงใหม่/ Chiang Mai</v>
      </c>
      <c r="D599" s="108" t="str">
        <f>ข้อมูลออเดอร์!AS599</f>
        <v>สันกำแพง/ San Kamphaeng</v>
      </c>
      <c r="E599" s="109" t="str">
        <f t="shared" si="108"/>
        <v/>
      </c>
      <c r="F599" s="109" t="str">
        <f t="shared" si="109"/>
        <v/>
      </c>
      <c r="G599" s="109" t="str">
        <f t="shared" si="110"/>
        <v/>
      </c>
      <c r="H599" s="109" t="str">
        <f t="shared" si="111"/>
        <v/>
      </c>
      <c r="I599" s="109" t="str">
        <f t="shared" si="112"/>
        <v/>
      </c>
      <c r="J599" s="109" t="str">
        <f t="shared" si="113"/>
        <v/>
      </c>
      <c r="K599" s="109" t="str">
        <f t="shared" si="114"/>
        <v/>
      </c>
      <c r="L599" s="109" t="str">
        <f t="shared" si="115"/>
        <v/>
      </c>
      <c r="M599" s="110" t="str">
        <f t="shared" si="116"/>
        <v/>
      </c>
      <c r="N599" s="110" t="str">
        <f t="shared" si="117"/>
        <v/>
      </c>
      <c r="O599" s="110" t="str">
        <f t="shared" si="118"/>
        <v/>
      </c>
      <c r="P599" s="110" t="str">
        <f t="shared" si="119"/>
        <v/>
      </c>
      <c r="Q599" s="111" t="s">
        <v>5063</v>
      </c>
      <c r="R599" s="111" t="s">
        <v>5064</v>
      </c>
      <c r="S599" s="109"/>
      <c r="T599" s="109"/>
      <c r="U599" t="s">
        <v>5063</v>
      </c>
      <c r="V599" t="s">
        <v>5061</v>
      </c>
      <c r="W599" t="s">
        <v>2798</v>
      </c>
      <c r="X599" t="s">
        <v>858</v>
      </c>
      <c r="Y599" t="s">
        <v>5062</v>
      </c>
      <c r="Z599">
        <v>44090.7825462963</v>
      </c>
      <c r="AA599" t="s">
        <v>2800</v>
      </c>
    </row>
    <row r="600" customFormat="1" spans="1:27">
      <c r="A600" s="6"/>
      <c r="B600" s="6"/>
      <c r="C600" s="107" t="str">
        <f>ข้อมูลออเดอร์!AR600</f>
        <v>เชียงใหม่/ Chiang Mai</v>
      </c>
      <c r="D600" s="108" t="str">
        <f>ข้อมูลออเดอร์!AS600</f>
        <v>สันกำแพง/ San Kamphaeng</v>
      </c>
      <c r="E600" s="109" t="str">
        <f t="shared" si="108"/>
        <v/>
      </c>
      <c r="F600" s="109" t="str">
        <f t="shared" si="109"/>
        <v/>
      </c>
      <c r="G600" s="109" t="str">
        <f t="shared" si="110"/>
        <v/>
      </c>
      <c r="H600" s="109" t="str">
        <f t="shared" si="111"/>
        <v/>
      </c>
      <c r="I600" s="109" t="str">
        <f t="shared" si="112"/>
        <v/>
      </c>
      <c r="J600" s="109" t="str">
        <f t="shared" si="113"/>
        <v/>
      </c>
      <c r="K600" s="109" t="str">
        <f t="shared" si="114"/>
        <v/>
      </c>
      <c r="L600" s="109" t="str">
        <f t="shared" si="115"/>
        <v/>
      </c>
      <c r="M600" s="110" t="str">
        <f t="shared" si="116"/>
        <v/>
      </c>
      <c r="N600" s="110" t="str">
        <f t="shared" si="117"/>
        <v/>
      </c>
      <c r="O600" s="110" t="str">
        <f t="shared" si="118"/>
        <v/>
      </c>
      <c r="P600" s="110" t="str">
        <f t="shared" si="119"/>
        <v/>
      </c>
      <c r="Q600" s="111" t="s">
        <v>5065</v>
      </c>
      <c r="R600" s="111" t="s">
        <v>5066</v>
      </c>
      <c r="S600" s="109"/>
      <c r="T600" s="109"/>
      <c r="U600" t="s">
        <v>5065</v>
      </c>
      <c r="V600" t="s">
        <v>5067</v>
      </c>
      <c r="W600" t="s">
        <v>2798</v>
      </c>
      <c r="X600" t="s">
        <v>858</v>
      </c>
      <c r="Y600" t="s">
        <v>5068</v>
      </c>
      <c r="Z600">
        <v>44090.7825810185</v>
      </c>
      <c r="AA600" t="s">
        <v>2800</v>
      </c>
    </row>
    <row r="601" customFormat="1" spans="1:27">
      <c r="A601" s="6"/>
      <c r="B601" s="6"/>
      <c r="C601" s="107" t="str">
        <f>ข้อมูลออเดอร์!AR601</f>
        <v>เชียงใหม่/ Chiang Mai</v>
      </c>
      <c r="D601" s="108" t="str">
        <f>ข้อมูลออเดอร์!AS601</f>
        <v>สันกำแพง/ San Kamphaeng</v>
      </c>
      <c r="E601" s="109" t="str">
        <f t="shared" si="108"/>
        <v/>
      </c>
      <c r="F601" s="109" t="str">
        <f t="shared" si="109"/>
        <v/>
      </c>
      <c r="G601" s="109" t="str">
        <f t="shared" si="110"/>
        <v/>
      </c>
      <c r="H601" s="109" t="str">
        <f t="shared" si="111"/>
        <v/>
      </c>
      <c r="I601" s="109" t="str">
        <f t="shared" si="112"/>
        <v/>
      </c>
      <c r="J601" s="109" t="str">
        <f t="shared" si="113"/>
        <v/>
      </c>
      <c r="K601" s="109" t="str">
        <f t="shared" si="114"/>
        <v/>
      </c>
      <c r="L601" s="109" t="str">
        <f t="shared" si="115"/>
        <v/>
      </c>
      <c r="M601" s="110" t="str">
        <f t="shared" si="116"/>
        <v/>
      </c>
      <c r="N601" s="110" t="str">
        <f t="shared" si="117"/>
        <v/>
      </c>
      <c r="O601" s="110" t="str">
        <f t="shared" si="118"/>
        <v/>
      </c>
      <c r="P601" s="110" t="str">
        <f t="shared" si="119"/>
        <v/>
      </c>
      <c r="Q601" s="111" t="s">
        <v>5069</v>
      </c>
      <c r="R601" s="111" t="s">
        <v>5070</v>
      </c>
      <c r="S601" s="109"/>
      <c r="T601" s="109"/>
      <c r="U601" t="s">
        <v>5069</v>
      </c>
      <c r="V601" t="s">
        <v>5071</v>
      </c>
      <c r="W601" t="s">
        <v>2798</v>
      </c>
      <c r="X601" t="s">
        <v>846</v>
      </c>
      <c r="Y601" t="s">
        <v>5072</v>
      </c>
      <c r="Z601">
        <v>44090.7826388889</v>
      </c>
    </row>
    <row r="602" customFormat="1" spans="1:27">
      <c r="A602" s="6"/>
      <c r="B602" s="6"/>
      <c r="C602" s="107" t="str">
        <f>ข้อมูลออเดอร์!AR602</f>
        <v>เชียงใหม่/ Chiang Mai</v>
      </c>
      <c r="D602" s="108" t="str">
        <f>ข้อมูลออเดอร์!AS602</f>
        <v>สันกำแพง/ San Kamphaeng</v>
      </c>
      <c r="E602" s="109" t="str">
        <f t="shared" si="108"/>
        <v/>
      </c>
      <c r="F602" s="109" t="str">
        <f t="shared" si="109"/>
        <v/>
      </c>
      <c r="G602" s="109" t="str">
        <f t="shared" si="110"/>
        <v/>
      </c>
      <c r="H602" s="109" t="str">
        <f t="shared" si="111"/>
        <v/>
      </c>
      <c r="I602" s="109" t="str">
        <f t="shared" si="112"/>
        <v/>
      </c>
      <c r="J602" s="109" t="str">
        <f t="shared" si="113"/>
        <v/>
      </c>
      <c r="K602" s="109" t="str">
        <f t="shared" si="114"/>
        <v/>
      </c>
      <c r="L602" s="109" t="str">
        <f t="shared" si="115"/>
        <v/>
      </c>
      <c r="M602" s="110" t="str">
        <f t="shared" si="116"/>
        <v/>
      </c>
      <c r="N602" s="110" t="str">
        <f t="shared" si="117"/>
        <v/>
      </c>
      <c r="O602" s="110" t="str">
        <f t="shared" si="118"/>
        <v/>
      </c>
      <c r="P602" s="110" t="str">
        <f t="shared" si="119"/>
        <v/>
      </c>
      <c r="Q602" s="111" t="s">
        <v>5073</v>
      </c>
      <c r="R602" s="111" t="s">
        <v>5074</v>
      </c>
      <c r="S602" s="109"/>
      <c r="T602" s="109"/>
      <c r="U602" t="s">
        <v>5073</v>
      </c>
      <c r="V602" t="s">
        <v>5075</v>
      </c>
      <c r="W602" t="s">
        <v>2798</v>
      </c>
      <c r="X602" t="s">
        <v>846</v>
      </c>
      <c r="Y602" t="s">
        <v>5076</v>
      </c>
      <c r="Z602">
        <v>45125.4564236111</v>
      </c>
      <c r="AA602" t="s">
        <v>2800</v>
      </c>
    </row>
    <row r="603" customFormat="1" spans="1:27">
      <c r="A603" s="6"/>
      <c r="B603" s="6"/>
      <c r="C603" s="107" t="str">
        <f>ข้อมูลออเดอร์!AR603</f>
        <v>เชียงใหม่/ Chiang Mai</v>
      </c>
      <c r="D603" s="108" t="str">
        <f>ข้อมูลออเดอร์!AS603</f>
        <v>สันกำแพง/ San Kamphaeng</v>
      </c>
      <c r="E603" s="109" t="str">
        <f t="shared" si="108"/>
        <v/>
      </c>
      <c r="F603" s="109" t="str">
        <f t="shared" si="109"/>
        <v/>
      </c>
      <c r="G603" s="109" t="str">
        <f t="shared" si="110"/>
        <v/>
      </c>
      <c r="H603" s="109" t="str">
        <f t="shared" si="111"/>
        <v/>
      </c>
      <c r="I603" s="109" t="str">
        <f t="shared" si="112"/>
        <v/>
      </c>
      <c r="J603" s="109" t="str">
        <f t="shared" si="113"/>
        <v/>
      </c>
      <c r="K603" s="109" t="str">
        <f t="shared" si="114"/>
        <v/>
      </c>
      <c r="L603" s="109" t="str">
        <f t="shared" si="115"/>
        <v/>
      </c>
      <c r="M603" s="110" t="str">
        <f t="shared" si="116"/>
        <v/>
      </c>
      <c r="N603" s="110" t="str">
        <f t="shared" si="117"/>
        <v/>
      </c>
      <c r="O603" s="110" t="str">
        <f t="shared" si="118"/>
        <v/>
      </c>
      <c r="P603" s="110" t="str">
        <f t="shared" si="119"/>
        <v/>
      </c>
      <c r="Q603" s="111" t="s">
        <v>5077</v>
      </c>
      <c r="R603" s="111" t="s">
        <v>5078</v>
      </c>
      <c r="S603" s="109"/>
      <c r="T603" s="109"/>
      <c r="U603" t="s">
        <v>5077</v>
      </c>
      <c r="V603" t="s">
        <v>5079</v>
      </c>
      <c r="W603" t="s">
        <v>2798</v>
      </c>
      <c r="X603" t="s">
        <v>846</v>
      </c>
      <c r="Y603" t="s">
        <v>5080</v>
      </c>
      <c r="Z603">
        <v>44090.7827314815</v>
      </c>
      <c r="AA603" t="s">
        <v>2800</v>
      </c>
    </row>
    <row r="604" customFormat="1" spans="1:27">
      <c r="A604" s="6"/>
      <c r="B604" s="6"/>
      <c r="C604" s="107" t="str">
        <f>ข้อมูลออเดอร์!AR604</f>
        <v>เชียงใหม่/ Chiang Mai</v>
      </c>
      <c r="D604" s="108" t="str">
        <f>ข้อมูลออเดอร์!AS604</f>
        <v>สันกำแพง/ San Kamphaeng</v>
      </c>
      <c r="E604" s="109" t="str">
        <f t="shared" si="108"/>
        <v/>
      </c>
      <c r="F604" s="109" t="str">
        <f t="shared" si="109"/>
        <v/>
      </c>
      <c r="G604" s="109" t="str">
        <f t="shared" si="110"/>
        <v/>
      </c>
      <c r="H604" s="109" t="str">
        <f t="shared" si="111"/>
        <v/>
      </c>
      <c r="I604" s="109" t="str">
        <f t="shared" si="112"/>
        <v/>
      </c>
      <c r="J604" s="109" t="str">
        <f t="shared" si="113"/>
        <v/>
      </c>
      <c r="K604" s="109" t="str">
        <f t="shared" si="114"/>
        <v/>
      </c>
      <c r="L604" s="109" t="str">
        <f t="shared" si="115"/>
        <v/>
      </c>
      <c r="M604" s="110" t="str">
        <f t="shared" si="116"/>
        <v/>
      </c>
      <c r="N604" s="110" t="str">
        <f t="shared" si="117"/>
        <v/>
      </c>
      <c r="O604" s="110" t="str">
        <f t="shared" si="118"/>
        <v/>
      </c>
      <c r="P604" s="110" t="str">
        <f t="shared" si="119"/>
        <v/>
      </c>
      <c r="Q604" s="111" t="s">
        <v>5081</v>
      </c>
      <c r="R604" s="111" t="s">
        <v>5082</v>
      </c>
      <c r="S604" s="109"/>
      <c r="T604" s="109"/>
      <c r="U604" t="s">
        <v>5081</v>
      </c>
      <c r="V604" t="s">
        <v>5083</v>
      </c>
      <c r="W604" t="s">
        <v>2798</v>
      </c>
      <c r="X604" t="s">
        <v>846</v>
      </c>
      <c r="Y604" t="s">
        <v>5084</v>
      </c>
      <c r="Z604">
        <v>44090.7827662037</v>
      </c>
      <c r="AA604" t="s">
        <v>2800</v>
      </c>
    </row>
    <row r="605" customFormat="1" spans="1:27">
      <c r="A605" s="6"/>
      <c r="B605" s="6"/>
      <c r="C605" s="107" t="str">
        <f>ข้อมูลออเดอร์!AR605</f>
        <v>เชียงใหม่/ Chiang Mai</v>
      </c>
      <c r="D605" s="108" t="str">
        <f>ข้อมูลออเดอร์!AS605</f>
        <v>สันกำแพง/ San Kamphaeng</v>
      </c>
      <c r="E605" s="109" t="str">
        <f t="shared" si="108"/>
        <v/>
      </c>
      <c r="F605" s="109" t="str">
        <f t="shared" si="109"/>
        <v/>
      </c>
      <c r="G605" s="109" t="str">
        <f t="shared" si="110"/>
        <v/>
      </c>
      <c r="H605" s="109" t="str">
        <f t="shared" si="111"/>
        <v/>
      </c>
      <c r="I605" s="109" t="str">
        <f t="shared" si="112"/>
        <v/>
      </c>
      <c r="J605" s="109" t="str">
        <f t="shared" si="113"/>
        <v/>
      </c>
      <c r="K605" s="109" t="str">
        <f t="shared" si="114"/>
        <v/>
      </c>
      <c r="L605" s="109" t="str">
        <f t="shared" si="115"/>
        <v/>
      </c>
      <c r="M605" s="110" t="str">
        <f t="shared" si="116"/>
        <v/>
      </c>
      <c r="N605" s="110" t="str">
        <f t="shared" si="117"/>
        <v/>
      </c>
      <c r="O605" s="110" t="str">
        <f t="shared" si="118"/>
        <v/>
      </c>
      <c r="P605" s="110" t="str">
        <f t="shared" si="119"/>
        <v/>
      </c>
      <c r="Q605" s="111" t="s">
        <v>5085</v>
      </c>
      <c r="R605" s="111" t="s">
        <v>5086</v>
      </c>
      <c r="S605" s="109"/>
      <c r="T605" s="109"/>
      <c r="U605" t="s">
        <v>5085</v>
      </c>
      <c r="V605" t="s">
        <v>5087</v>
      </c>
      <c r="W605" t="s">
        <v>2798</v>
      </c>
      <c r="X605" t="s">
        <v>846</v>
      </c>
      <c r="Y605" t="s">
        <v>5088</v>
      </c>
      <c r="Z605">
        <v>44090.7828356481</v>
      </c>
      <c r="AA605" t="s">
        <v>2800</v>
      </c>
    </row>
    <row r="606" customFormat="1" spans="1:27">
      <c r="A606" s="6"/>
      <c r="B606" s="6"/>
      <c r="C606" s="107" t="str">
        <f>ข้อมูลออเดอร์!AR606</f>
        <v>เชียงใหม่/ Chiang Mai</v>
      </c>
      <c r="D606" s="108" t="str">
        <f>ข้อมูลออเดอร์!AS606</f>
        <v>สันกำแพง/ San Kamphaeng</v>
      </c>
      <c r="E606" s="109" t="str">
        <f t="shared" si="108"/>
        <v/>
      </c>
      <c r="F606" s="109" t="str">
        <f t="shared" si="109"/>
        <v/>
      </c>
      <c r="G606" s="109" t="str">
        <f t="shared" si="110"/>
        <v/>
      </c>
      <c r="H606" s="109" t="str">
        <f t="shared" si="111"/>
        <v/>
      </c>
      <c r="I606" s="109" t="str">
        <f t="shared" si="112"/>
        <v/>
      </c>
      <c r="J606" s="109" t="str">
        <f t="shared" si="113"/>
        <v/>
      </c>
      <c r="K606" s="109" t="str">
        <f t="shared" si="114"/>
        <v/>
      </c>
      <c r="L606" s="109" t="str">
        <f t="shared" si="115"/>
        <v/>
      </c>
      <c r="M606" s="110" t="str">
        <f t="shared" si="116"/>
        <v/>
      </c>
      <c r="N606" s="110" t="str">
        <f t="shared" si="117"/>
        <v/>
      </c>
      <c r="O606" s="110" t="str">
        <f t="shared" si="118"/>
        <v/>
      </c>
      <c r="P606" s="110" t="str">
        <f t="shared" si="119"/>
        <v/>
      </c>
      <c r="Q606" s="111" t="s">
        <v>844</v>
      </c>
      <c r="R606" s="111" t="s">
        <v>847</v>
      </c>
      <c r="S606" s="109"/>
      <c r="T606" s="109"/>
      <c r="U606" t="s">
        <v>844</v>
      </c>
      <c r="V606" t="s">
        <v>5089</v>
      </c>
      <c r="W606" t="s">
        <v>2798</v>
      </c>
      <c r="X606" t="s">
        <v>846</v>
      </c>
      <c r="Y606" t="s">
        <v>5090</v>
      </c>
      <c r="Z606">
        <v>45125.4568402778</v>
      </c>
      <c r="AA606" t="s">
        <v>2800</v>
      </c>
    </row>
    <row r="607" customFormat="1" spans="1:27">
      <c r="A607" s="6"/>
      <c r="B607" s="6"/>
      <c r="C607" s="107" t="str">
        <f>ข้อมูลออเดอร์!AR607</f>
        <v>เชียงใหม่/ Chiang Mai</v>
      </c>
      <c r="D607" s="108" t="str">
        <f>ข้อมูลออเดอร์!AS607</f>
        <v>สันกำแพง/ San Kamphaeng</v>
      </c>
      <c r="E607" s="109" t="str">
        <f t="shared" si="108"/>
        <v/>
      </c>
      <c r="F607" s="109" t="str">
        <f t="shared" si="109"/>
        <v/>
      </c>
      <c r="G607" s="109" t="str">
        <f t="shared" si="110"/>
        <v/>
      </c>
      <c r="H607" s="109" t="str">
        <f t="shared" si="111"/>
        <v/>
      </c>
      <c r="I607" s="109" t="str">
        <f t="shared" si="112"/>
        <v/>
      </c>
      <c r="J607" s="109" t="str">
        <f t="shared" si="113"/>
        <v/>
      </c>
      <c r="K607" s="109" t="str">
        <f t="shared" si="114"/>
        <v/>
      </c>
      <c r="L607" s="109" t="str">
        <f t="shared" si="115"/>
        <v/>
      </c>
      <c r="M607" s="110" t="str">
        <f t="shared" si="116"/>
        <v/>
      </c>
      <c r="N607" s="110" t="str">
        <f t="shared" si="117"/>
        <v/>
      </c>
      <c r="O607" s="110" t="str">
        <f t="shared" si="118"/>
        <v/>
      </c>
      <c r="P607" s="110" t="str">
        <f t="shared" si="119"/>
        <v/>
      </c>
      <c r="Q607" s="111" t="s">
        <v>5091</v>
      </c>
      <c r="R607" s="111" t="s">
        <v>5092</v>
      </c>
      <c r="S607" s="109"/>
      <c r="T607" s="109"/>
      <c r="U607" t="s">
        <v>5091</v>
      </c>
      <c r="V607" t="s">
        <v>5093</v>
      </c>
      <c r="W607" t="s">
        <v>2798</v>
      </c>
      <c r="X607" t="s">
        <v>846</v>
      </c>
      <c r="Y607" t="s">
        <v>5094</v>
      </c>
      <c r="Z607">
        <v>45125.4565509259</v>
      </c>
      <c r="AA607" t="s">
        <v>2800</v>
      </c>
    </row>
    <row r="608" customFormat="1" spans="1:27">
      <c r="A608" s="6"/>
      <c r="B608" s="6"/>
      <c r="C608" s="107" t="str">
        <f>ข้อมูลออเดอร์!AR608</f>
        <v>เชียงใหม่/ Chiang Mai</v>
      </c>
      <c r="D608" s="108" t="str">
        <f>ข้อมูลออเดอร์!AS608</f>
        <v>สันกำแพง/ San Kamphaeng</v>
      </c>
      <c r="E608" s="109" t="str">
        <f t="shared" si="108"/>
        <v/>
      </c>
      <c r="F608" s="109" t="str">
        <f t="shared" si="109"/>
        <v/>
      </c>
      <c r="G608" s="109" t="str">
        <f t="shared" si="110"/>
        <v/>
      </c>
      <c r="H608" s="109" t="str">
        <f t="shared" si="111"/>
        <v/>
      </c>
      <c r="I608" s="109" t="str">
        <f t="shared" si="112"/>
        <v/>
      </c>
      <c r="J608" s="109" t="str">
        <f t="shared" si="113"/>
        <v/>
      </c>
      <c r="K608" s="109" t="str">
        <f t="shared" si="114"/>
        <v/>
      </c>
      <c r="L608" s="109" t="str">
        <f t="shared" si="115"/>
        <v/>
      </c>
      <c r="M608" s="110" t="str">
        <f t="shared" si="116"/>
        <v/>
      </c>
      <c r="N608" s="110" t="str">
        <f t="shared" si="117"/>
        <v/>
      </c>
      <c r="O608" s="110" t="str">
        <f t="shared" si="118"/>
        <v/>
      </c>
      <c r="P608" s="110" t="str">
        <f t="shared" si="119"/>
        <v/>
      </c>
      <c r="Q608" s="111" t="s">
        <v>5095</v>
      </c>
      <c r="R608" s="111" t="s">
        <v>5096</v>
      </c>
      <c r="S608" s="109"/>
      <c r="T608" s="109"/>
      <c r="U608" t="s">
        <v>5095</v>
      </c>
      <c r="V608" t="s">
        <v>5097</v>
      </c>
      <c r="W608" t="s">
        <v>2798</v>
      </c>
      <c r="X608" t="s">
        <v>846</v>
      </c>
      <c r="Y608" t="s">
        <v>5098</v>
      </c>
      <c r="Z608">
        <v>44090.7830324074</v>
      </c>
      <c r="AA608" t="s">
        <v>2800</v>
      </c>
    </row>
    <row r="609" customFormat="1" spans="1:27">
      <c r="A609" s="6"/>
      <c r="B609" s="6"/>
      <c r="C609" s="107" t="str">
        <f>ข้อมูลออเดอร์!AR609</f>
        <v>เชียงใหม่/ Chiang Mai</v>
      </c>
      <c r="D609" s="108" t="str">
        <f>ข้อมูลออเดอร์!AS609</f>
        <v>สันกำแพง/ San Kamphaeng</v>
      </c>
      <c r="E609" s="109" t="str">
        <f t="shared" si="108"/>
        <v/>
      </c>
      <c r="F609" s="109" t="str">
        <f t="shared" si="109"/>
        <v/>
      </c>
      <c r="G609" s="109" t="str">
        <f t="shared" si="110"/>
        <v/>
      </c>
      <c r="H609" s="109" t="str">
        <f t="shared" si="111"/>
        <v/>
      </c>
      <c r="I609" s="109" t="str">
        <f t="shared" si="112"/>
        <v/>
      </c>
      <c r="J609" s="109" t="str">
        <f t="shared" si="113"/>
        <v/>
      </c>
      <c r="K609" s="109" t="str">
        <f t="shared" si="114"/>
        <v/>
      </c>
      <c r="L609" s="109" t="str">
        <f t="shared" si="115"/>
        <v/>
      </c>
      <c r="M609" s="110" t="str">
        <f t="shared" si="116"/>
        <v/>
      </c>
      <c r="N609" s="110" t="str">
        <f t="shared" si="117"/>
        <v/>
      </c>
      <c r="O609" s="110" t="str">
        <f t="shared" si="118"/>
        <v/>
      </c>
      <c r="P609" s="110" t="str">
        <f t="shared" si="119"/>
        <v/>
      </c>
      <c r="Q609" s="111" t="s">
        <v>5099</v>
      </c>
      <c r="R609" s="111" t="s">
        <v>5100</v>
      </c>
      <c r="S609" s="109"/>
      <c r="T609" s="109"/>
      <c r="U609" t="s">
        <v>5099</v>
      </c>
      <c r="V609" t="s">
        <v>5101</v>
      </c>
      <c r="W609" t="s">
        <v>2798</v>
      </c>
      <c r="X609" t="s">
        <v>846</v>
      </c>
      <c r="Y609" t="s">
        <v>5102</v>
      </c>
      <c r="Z609">
        <v>45125.4566782407</v>
      </c>
      <c r="AA609" t="s">
        <v>2800</v>
      </c>
    </row>
    <row r="610" customFormat="1" spans="1:27">
      <c r="A610" s="6"/>
      <c r="B610" s="6"/>
      <c r="C610" s="107" t="str">
        <f>ข้อมูลออเดอร์!AR610</f>
        <v>เชียงใหม่/ Chiang Mai</v>
      </c>
      <c r="D610" s="108" t="str">
        <f>ข้อมูลออเดอร์!AS610</f>
        <v>สันกำแพง/ San Kamphaeng</v>
      </c>
      <c r="E610" s="109" t="str">
        <f t="shared" si="108"/>
        <v/>
      </c>
      <c r="F610" s="109" t="str">
        <f t="shared" si="109"/>
        <v/>
      </c>
      <c r="G610" s="109" t="str">
        <f t="shared" si="110"/>
        <v/>
      </c>
      <c r="H610" s="109" t="str">
        <f t="shared" si="111"/>
        <v/>
      </c>
      <c r="I610" s="109" t="str">
        <f t="shared" si="112"/>
        <v/>
      </c>
      <c r="J610" s="109" t="str">
        <f t="shared" si="113"/>
        <v/>
      </c>
      <c r="K610" s="109" t="str">
        <f t="shared" si="114"/>
        <v/>
      </c>
      <c r="L610" s="109" t="str">
        <f t="shared" si="115"/>
        <v/>
      </c>
      <c r="M610" s="110" t="str">
        <f t="shared" si="116"/>
        <v/>
      </c>
      <c r="N610" s="110" t="str">
        <f t="shared" si="117"/>
        <v/>
      </c>
      <c r="O610" s="110" t="str">
        <f t="shared" si="118"/>
        <v/>
      </c>
      <c r="P610" s="110" t="str">
        <f t="shared" si="119"/>
        <v/>
      </c>
      <c r="Q610" s="111" t="s">
        <v>5103</v>
      </c>
      <c r="R610" s="111" t="s">
        <v>5104</v>
      </c>
      <c r="S610" s="109"/>
      <c r="T610" s="109"/>
      <c r="U610" t="s">
        <v>5103</v>
      </c>
      <c r="V610" t="s">
        <v>5105</v>
      </c>
      <c r="W610" t="s">
        <v>2798</v>
      </c>
      <c r="X610" t="s">
        <v>846</v>
      </c>
      <c r="Y610" t="s">
        <v>5106</v>
      </c>
      <c r="Z610">
        <v>44090.7831481481</v>
      </c>
      <c r="AA610" t="s">
        <v>2800</v>
      </c>
    </row>
    <row r="611" customFormat="1" spans="1:27">
      <c r="A611" s="6"/>
      <c r="B611" s="6"/>
      <c r="C611" s="107" t="str">
        <f>ข้อมูลออเดอร์!AR611</f>
        <v>เชียงใหม่/ Chiang Mai</v>
      </c>
      <c r="D611" s="108" t="str">
        <f>ข้อมูลออเดอร์!AS611</f>
        <v>สันกำแพง/ San Kamphaeng</v>
      </c>
      <c r="E611" s="109" t="str">
        <f t="shared" si="108"/>
        <v/>
      </c>
      <c r="F611" s="109" t="str">
        <f t="shared" si="109"/>
        <v/>
      </c>
      <c r="G611" s="109" t="str">
        <f t="shared" si="110"/>
        <v/>
      </c>
      <c r="H611" s="109" t="str">
        <f t="shared" si="111"/>
        <v/>
      </c>
      <c r="I611" s="109" t="str">
        <f t="shared" si="112"/>
        <v/>
      </c>
      <c r="J611" s="109" t="str">
        <f t="shared" si="113"/>
        <v/>
      </c>
      <c r="K611" s="109" t="str">
        <f t="shared" si="114"/>
        <v/>
      </c>
      <c r="L611" s="109" t="str">
        <f t="shared" si="115"/>
        <v/>
      </c>
      <c r="M611" s="110" t="str">
        <f t="shared" si="116"/>
        <v/>
      </c>
      <c r="N611" s="110" t="str">
        <f t="shared" si="117"/>
        <v/>
      </c>
      <c r="O611" s="110" t="str">
        <f t="shared" si="118"/>
        <v/>
      </c>
      <c r="P611" s="110" t="str">
        <f t="shared" si="119"/>
        <v/>
      </c>
      <c r="Q611" s="111" t="s">
        <v>5107</v>
      </c>
      <c r="R611" s="111" t="s">
        <v>5108</v>
      </c>
      <c r="S611" s="109"/>
      <c r="T611" s="109"/>
      <c r="U611" t="s">
        <v>5107</v>
      </c>
      <c r="V611" t="s">
        <v>5109</v>
      </c>
      <c r="W611" t="s">
        <v>2798</v>
      </c>
      <c r="X611" t="s">
        <v>846</v>
      </c>
      <c r="Y611" t="s">
        <v>5110</v>
      </c>
      <c r="Z611">
        <v>44090.7831944444</v>
      </c>
      <c r="AA611" t="s">
        <v>2800</v>
      </c>
    </row>
    <row r="612" customFormat="1" spans="1:27">
      <c r="A612" s="6"/>
      <c r="B612" s="6"/>
      <c r="C612" s="107" t="str">
        <f>ข้อมูลออเดอร์!AR612</f>
        <v>เชียงใหม่/ Chiang Mai</v>
      </c>
      <c r="D612" s="108" t="str">
        <f>ข้อมูลออเดอร์!AS612</f>
        <v>สันกำแพง/ San Kamphaeng</v>
      </c>
      <c r="E612" s="109" t="str">
        <f t="shared" si="108"/>
        <v/>
      </c>
      <c r="F612" s="109" t="str">
        <f t="shared" si="109"/>
        <v/>
      </c>
      <c r="G612" s="109" t="str">
        <f t="shared" si="110"/>
        <v/>
      </c>
      <c r="H612" s="109" t="str">
        <f t="shared" si="111"/>
        <v/>
      </c>
      <c r="I612" s="109" t="str">
        <f t="shared" si="112"/>
        <v/>
      </c>
      <c r="J612" s="109" t="str">
        <f t="shared" si="113"/>
        <v/>
      </c>
      <c r="K612" s="109" t="str">
        <f t="shared" si="114"/>
        <v/>
      </c>
      <c r="L612" s="109" t="str">
        <f t="shared" si="115"/>
        <v/>
      </c>
      <c r="M612" s="110" t="str">
        <f t="shared" si="116"/>
        <v/>
      </c>
      <c r="N612" s="110" t="str">
        <f t="shared" si="117"/>
        <v/>
      </c>
      <c r="O612" s="110" t="str">
        <f t="shared" si="118"/>
        <v/>
      </c>
      <c r="P612" s="110" t="str">
        <f t="shared" si="119"/>
        <v/>
      </c>
      <c r="Q612" s="111" t="s">
        <v>5111</v>
      </c>
      <c r="R612" s="111" t="s">
        <v>5112</v>
      </c>
      <c r="S612" s="109"/>
      <c r="T612" s="109"/>
      <c r="U612" t="s">
        <v>5111</v>
      </c>
      <c r="V612" t="s">
        <v>5113</v>
      </c>
      <c r="W612" t="s">
        <v>2798</v>
      </c>
      <c r="X612" t="s">
        <v>846</v>
      </c>
      <c r="Y612" t="s">
        <v>5114</v>
      </c>
      <c r="Z612">
        <v>44090.7832291667</v>
      </c>
      <c r="AA612" t="s">
        <v>2800</v>
      </c>
    </row>
    <row r="613" customFormat="1" spans="1:27">
      <c r="A613" s="6"/>
      <c r="B613" s="6"/>
      <c r="C613" s="107" t="str">
        <f>ข้อมูลออเดอร์!AR613</f>
        <v>เชียงใหม่/ Chiang Mai</v>
      </c>
      <c r="D613" s="108" t="str">
        <f>ข้อมูลออเดอร์!AS613</f>
        <v>สันกำแพง/ San Kamphaeng</v>
      </c>
      <c r="E613" s="109" t="str">
        <f t="shared" si="108"/>
        <v/>
      </c>
      <c r="F613" s="109" t="str">
        <f t="shared" si="109"/>
        <v/>
      </c>
      <c r="G613" s="109" t="str">
        <f t="shared" si="110"/>
        <v/>
      </c>
      <c r="H613" s="109" t="str">
        <f t="shared" si="111"/>
        <v/>
      </c>
      <c r="I613" s="109" t="str">
        <f t="shared" si="112"/>
        <v/>
      </c>
      <c r="J613" s="109" t="str">
        <f t="shared" si="113"/>
        <v/>
      </c>
      <c r="K613" s="109" t="str">
        <f t="shared" si="114"/>
        <v/>
      </c>
      <c r="L613" s="109" t="str">
        <f t="shared" si="115"/>
        <v/>
      </c>
      <c r="M613" s="110" t="str">
        <f t="shared" si="116"/>
        <v/>
      </c>
      <c r="N613" s="110" t="str">
        <f t="shared" si="117"/>
        <v/>
      </c>
      <c r="O613" s="110" t="str">
        <f t="shared" si="118"/>
        <v/>
      </c>
      <c r="P613" s="110" t="str">
        <f t="shared" si="119"/>
        <v/>
      </c>
      <c r="Q613" s="111" t="s">
        <v>2047</v>
      </c>
      <c r="R613" s="111" t="s">
        <v>2048</v>
      </c>
      <c r="S613" s="109"/>
      <c r="T613" s="109"/>
      <c r="U613" t="s">
        <v>2047</v>
      </c>
      <c r="V613" t="s">
        <v>5115</v>
      </c>
      <c r="W613" t="s">
        <v>2798</v>
      </c>
      <c r="X613" t="s">
        <v>846</v>
      </c>
      <c r="Y613" t="s">
        <v>5116</v>
      </c>
      <c r="Z613">
        <v>44090.783275463</v>
      </c>
      <c r="AA613" t="s">
        <v>2800</v>
      </c>
    </row>
    <row r="614" customFormat="1" spans="1:27">
      <c r="A614" s="6"/>
      <c r="B614" s="6"/>
      <c r="C614" s="107" t="str">
        <f>ข้อมูลออเดอร์!AR614</f>
        <v>เชียงใหม่/ Chiang Mai</v>
      </c>
      <c r="D614" s="108" t="str">
        <f>ข้อมูลออเดอร์!AS614</f>
        <v>สันกำแพง/ San Kamphaeng</v>
      </c>
      <c r="E614" s="109" t="str">
        <f t="shared" si="108"/>
        <v/>
      </c>
      <c r="F614" s="109" t="str">
        <f t="shared" si="109"/>
        <v/>
      </c>
      <c r="G614" s="109" t="str">
        <f t="shared" si="110"/>
        <v/>
      </c>
      <c r="H614" s="109" t="str">
        <f t="shared" si="111"/>
        <v/>
      </c>
      <c r="I614" s="109" t="str">
        <f t="shared" si="112"/>
        <v/>
      </c>
      <c r="J614" s="109" t="str">
        <f t="shared" si="113"/>
        <v/>
      </c>
      <c r="K614" s="109" t="str">
        <f t="shared" si="114"/>
        <v/>
      </c>
      <c r="L614" s="109" t="str">
        <f t="shared" si="115"/>
        <v/>
      </c>
      <c r="M614" s="110" t="str">
        <f t="shared" si="116"/>
        <v/>
      </c>
      <c r="N614" s="110" t="str">
        <f t="shared" si="117"/>
        <v/>
      </c>
      <c r="O614" s="110" t="str">
        <f t="shared" si="118"/>
        <v/>
      </c>
      <c r="P614" s="110" t="str">
        <f t="shared" si="119"/>
        <v/>
      </c>
      <c r="Q614" s="111" t="s">
        <v>5117</v>
      </c>
      <c r="R614" s="111" t="s">
        <v>5118</v>
      </c>
      <c r="S614" s="109"/>
      <c r="T614" s="109"/>
      <c r="U614" t="s">
        <v>5117</v>
      </c>
      <c r="V614" t="s">
        <v>5119</v>
      </c>
      <c r="W614" t="s">
        <v>2798</v>
      </c>
      <c r="X614" t="s">
        <v>983</v>
      </c>
      <c r="Y614" t="s">
        <v>5120</v>
      </c>
      <c r="Z614">
        <v>44090.7833333333</v>
      </c>
      <c r="AA614" t="s">
        <v>2800</v>
      </c>
    </row>
    <row r="615" customFormat="1" spans="1:27">
      <c r="A615" s="6"/>
      <c r="B615" s="6"/>
      <c r="C615" s="107" t="str">
        <f>ข้อมูลออเดอร์!AR615</f>
        <v>นครปฐม/ Nakhon Pathom</v>
      </c>
      <c r="D615" s="108" t="str">
        <f>ข้อมูลออเดอร์!AS615</f>
        <v>สามพราน/ Sam Phran</v>
      </c>
      <c r="E615" s="109" t="str">
        <f t="shared" si="108"/>
        <v/>
      </c>
      <c r="F615" s="109" t="str">
        <f t="shared" si="109"/>
        <v/>
      </c>
      <c r="G615" s="109" t="str">
        <f t="shared" si="110"/>
        <v/>
      </c>
      <c r="H615" s="109" t="str">
        <f t="shared" si="111"/>
        <v/>
      </c>
      <c r="I615" s="109" t="str">
        <f t="shared" si="112"/>
        <v/>
      </c>
      <c r="J615" s="109" t="str">
        <f t="shared" si="113"/>
        <v/>
      </c>
      <c r="K615" s="109" t="str">
        <f t="shared" si="114"/>
        <v/>
      </c>
      <c r="L615" s="109" t="str">
        <f t="shared" si="115"/>
        <v/>
      </c>
      <c r="M615" s="110" t="str">
        <f t="shared" si="116"/>
        <v/>
      </c>
      <c r="N615" s="110" t="str">
        <f t="shared" si="117"/>
        <v/>
      </c>
      <c r="O615" s="110" t="str">
        <f t="shared" si="118"/>
        <v/>
      </c>
      <c r="P615" s="110" t="str">
        <f t="shared" si="119"/>
        <v/>
      </c>
      <c r="Q615" s="111" t="s">
        <v>5121</v>
      </c>
      <c r="R615" s="111" t="s">
        <v>5122</v>
      </c>
      <c r="S615" s="109"/>
      <c r="T615" s="109"/>
      <c r="U615" t="s">
        <v>5121</v>
      </c>
      <c r="V615" t="s">
        <v>5123</v>
      </c>
      <c r="W615" t="s">
        <v>2798</v>
      </c>
      <c r="X615" t="s">
        <v>983</v>
      </c>
      <c r="Y615" t="s">
        <v>5124</v>
      </c>
      <c r="Z615">
        <v>44090.7833796296</v>
      </c>
      <c r="AA615" t="s">
        <v>2800</v>
      </c>
    </row>
    <row r="616" customFormat="1" spans="1:27">
      <c r="A616" s="6"/>
      <c r="B616" s="6"/>
      <c r="C616" s="107" t="str">
        <f>ข้อมูลออเดอร์!AR616</f>
        <v>นครปฐม/ Nakhon Pathom</v>
      </c>
      <c r="D616" s="108" t="str">
        <f>ข้อมูลออเดอร์!AS616</f>
        <v>สามพราน/ Sam Phran</v>
      </c>
      <c r="E616" s="109" t="str">
        <f t="shared" si="108"/>
        <v/>
      </c>
      <c r="F616" s="109" t="str">
        <f t="shared" si="109"/>
        <v/>
      </c>
      <c r="G616" s="109" t="str">
        <f t="shared" si="110"/>
        <v/>
      </c>
      <c r="H616" s="109" t="str">
        <f t="shared" si="111"/>
        <v/>
      </c>
      <c r="I616" s="109" t="str">
        <f t="shared" si="112"/>
        <v/>
      </c>
      <c r="J616" s="109" t="str">
        <f t="shared" si="113"/>
        <v/>
      </c>
      <c r="K616" s="109" t="str">
        <f t="shared" si="114"/>
        <v/>
      </c>
      <c r="L616" s="109" t="str">
        <f t="shared" si="115"/>
        <v/>
      </c>
      <c r="M616" s="110" t="str">
        <f t="shared" si="116"/>
        <v/>
      </c>
      <c r="N616" s="110" t="str">
        <f t="shared" si="117"/>
        <v/>
      </c>
      <c r="O616" s="110" t="str">
        <f t="shared" si="118"/>
        <v/>
      </c>
      <c r="P616" s="110" t="str">
        <f t="shared" si="119"/>
        <v/>
      </c>
      <c r="Q616" s="111" t="s">
        <v>5125</v>
      </c>
      <c r="R616" s="111" t="s">
        <v>5126</v>
      </c>
      <c r="S616" s="109"/>
      <c r="T616" s="109"/>
      <c r="U616" t="s">
        <v>5125</v>
      </c>
      <c r="V616" t="s">
        <v>5127</v>
      </c>
      <c r="W616" t="s">
        <v>2798</v>
      </c>
      <c r="X616" t="s">
        <v>983</v>
      </c>
      <c r="Y616" t="s">
        <v>5128</v>
      </c>
      <c r="Z616">
        <v>44090.7834143518</v>
      </c>
      <c r="AA616" t="s">
        <v>2800</v>
      </c>
    </row>
    <row r="617" customFormat="1" spans="1:27">
      <c r="A617" s="6"/>
      <c r="B617" s="6"/>
      <c r="C617" s="107" t="str">
        <f>ข้อมูลออเดอร์!AR617</f>
        <v>บึงกาฬ/ Bueng Kan</v>
      </c>
      <c r="D617" s="108" t="str">
        <f>ข้อมูลออเดอร์!AS617</f>
        <v>ศรีวิไล/ Sri Wilai</v>
      </c>
      <c r="E617" s="109" t="str">
        <f t="shared" si="108"/>
        <v/>
      </c>
      <c r="F617" s="109" t="str">
        <f t="shared" si="109"/>
        <v/>
      </c>
      <c r="G617" s="109" t="str">
        <f t="shared" si="110"/>
        <v/>
      </c>
      <c r="H617" s="109" t="str">
        <f t="shared" si="111"/>
        <v/>
      </c>
      <c r="I617" s="109" t="str">
        <f t="shared" si="112"/>
        <v/>
      </c>
      <c r="J617" s="109" t="str">
        <f t="shared" si="113"/>
        <v/>
      </c>
      <c r="K617" s="109" t="str">
        <f t="shared" si="114"/>
        <v/>
      </c>
      <c r="L617" s="109" t="str">
        <f t="shared" si="115"/>
        <v/>
      </c>
      <c r="M617" s="110" t="str">
        <f t="shared" si="116"/>
        <v/>
      </c>
      <c r="N617" s="110" t="str">
        <f t="shared" si="117"/>
        <v/>
      </c>
      <c r="O617" s="110" t="str">
        <f t="shared" si="118"/>
        <v/>
      </c>
      <c r="P617" s="110" t="str">
        <f t="shared" si="119"/>
        <v/>
      </c>
      <c r="Q617" s="111" t="s">
        <v>5129</v>
      </c>
      <c r="R617" s="111" t="s">
        <v>5130</v>
      </c>
      <c r="S617" s="109"/>
      <c r="T617" s="109"/>
      <c r="U617" t="s">
        <v>5129</v>
      </c>
      <c r="V617" t="s">
        <v>5131</v>
      </c>
      <c r="W617" t="s">
        <v>2798</v>
      </c>
      <c r="X617" t="s">
        <v>983</v>
      </c>
      <c r="Y617" t="s">
        <v>5132</v>
      </c>
      <c r="Z617">
        <v>44090.7834606481</v>
      </c>
      <c r="AA617" t="s">
        <v>2800</v>
      </c>
    </row>
    <row r="618" customFormat="1" spans="1:27">
      <c r="A618" s="6"/>
      <c r="B618" s="6"/>
      <c r="C618" s="107" t="str">
        <f>ข้อมูลออเดอร์!AR618</f>
        <v>บึงกาฬ/ Bueng Kan</v>
      </c>
      <c r="D618" s="108" t="str">
        <f>ข้อมูลออเดอร์!AS618</f>
        <v>ศรีวิไล/ Sri Wilai</v>
      </c>
      <c r="E618" s="109" t="str">
        <f t="shared" si="108"/>
        <v/>
      </c>
      <c r="F618" s="109" t="str">
        <f t="shared" si="109"/>
        <v/>
      </c>
      <c r="G618" s="109" t="str">
        <f t="shared" si="110"/>
        <v/>
      </c>
      <c r="H618" s="109" t="str">
        <f t="shared" si="111"/>
        <v/>
      </c>
      <c r="I618" s="109" t="str">
        <f t="shared" si="112"/>
        <v/>
      </c>
      <c r="J618" s="109" t="str">
        <f t="shared" si="113"/>
        <v/>
      </c>
      <c r="K618" s="109" t="str">
        <f t="shared" si="114"/>
        <v/>
      </c>
      <c r="L618" s="109" t="str">
        <f t="shared" si="115"/>
        <v/>
      </c>
      <c r="M618" s="110" t="str">
        <f t="shared" si="116"/>
        <v/>
      </c>
      <c r="N618" s="110" t="str">
        <f t="shared" si="117"/>
        <v/>
      </c>
      <c r="O618" s="110" t="str">
        <f t="shared" si="118"/>
        <v/>
      </c>
      <c r="P618" s="110" t="str">
        <f t="shared" si="119"/>
        <v/>
      </c>
      <c r="Q618" s="111" t="s">
        <v>5133</v>
      </c>
      <c r="R618" s="111" t="s">
        <v>984</v>
      </c>
      <c r="S618" s="109"/>
      <c r="T618" s="109"/>
      <c r="U618" t="s">
        <v>5133</v>
      </c>
      <c r="V618" t="s">
        <v>5134</v>
      </c>
      <c r="W618" t="s">
        <v>2798</v>
      </c>
      <c r="X618" t="s">
        <v>983</v>
      </c>
      <c r="Y618" t="s">
        <v>5135</v>
      </c>
      <c r="Z618">
        <v>45125.4940509259</v>
      </c>
      <c r="AA618" t="s">
        <v>2800</v>
      </c>
    </row>
    <row r="619" customFormat="1" spans="1:27">
      <c r="A619" s="6"/>
      <c r="B619" s="6"/>
      <c r="C619" s="107" t="str">
        <f>ข้อมูลออเดอร์!AR619</f>
        <v>บึงกาฬ/ Bueng Kan</v>
      </c>
      <c r="D619" s="108" t="str">
        <f>ข้อมูลออเดอร์!AS619</f>
        <v>ศรีวิไล/ Sri Wilai</v>
      </c>
      <c r="E619" s="109" t="str">
        <f t="shared" si="108"/>
        <v/>
      </c>
      <c r="F619" s="109" t="str">
        <f t="shared" si="109"/>
        <v/>
      </c>
      <c r="G619" s="109" t="str">
        <f t="shared" si="110"/>
        <v/>
      </c>
      <c r="H619" s="109" t="str">
        <f t="shared" si="111"/>
        <v/>
      </c>
      <c r="I619" s="109" t="str">
        <f t="shared" si="112"/>
        <v/>
      </c>
      <c r="J619" s="109" t="str">
        <f t="shared" si="113"/>
        <v/>
      </c>
      <c r="K619" s="109" t="str">
        <f t="shared" si="114"/>
        <v/>
      </c>
      <c r="L619" s="109" t="str">
        <f t="shared" si="115"/>
        <v/>
      </c>
      <c r="M619" s="110" t="str">
        <f t="shared" si="116"/>
        <v/>
      </c>
      <c r="N619" s="110" t="str">
        <f t="shared" si="117"/>
        <v/>
      </c>
      <c r="O619" s="110" t="str">
        <f t="shared" si="118"/>
        <v/>
      </c>
      <c r="P619" s="110" t="str">
        <f t="shared" si="119"/>
        <v/>
      </c>
      <c r="Q619" s="111" t="s">
        <v>5136</v>
      </c>
      <c r="R619" s="111" t="s">
        <v>5137</v>
      </c>
      <c r="S619" s="109"/>
      <c r="T619" s="109"/>
      <c r="U619" t="s">
        <v>5136</v>
      </c>
      <c r="V619" t="s">
        <v>5093</v>
      </c>
      <c r="W619" t="s">
        <v>2798</v>
      </c>
      <c r="X619" t="s">
        <v>983</v>
      </c>
      <c r="Y619" t="s">
        <v>5138</v>
      </c>
      <c r="Z619">
        <v>44090.7835532407</v>
      </c>
      <c r="AA619" t="s">
        <v>2800</v>
      </c>
    </row>
    <row r="620" customFormat="1" spans="1:27">
      <c r="A620" s="6"/>
      <c r="B620" s="6"/>
      <c r="C620" s="107" t="str">
        <f>ข้อมูลออเดอร์!AR620</f>
        <v>บึงกาฬ/ Bueng Kan</v>
      </c>
      <c r="D620" s="108" t="str">
        <f>ข้อมูลออเดอร์!AS620</f>
        <v>ศรีวิไล/ Sri Wilai</v>
      </c>
      <c r="E620" s="109" t="str">
        <f t="shared" si="108"/>
        <v/>
      </c>
      <c r="F620" s="109" t="str">
        <f t="shared" si="109"/>
        <v/>
      </c>
      <c r="G620" s="109" t="str">
        <f t="shared" si="110"/>
        <v/>
      </c>
      <c r="H620" s="109" t="str">
        <f t="shared" si="111"/>
        <v/>
      </c>
      <c r="I620" s="109" t="str">
        <f t="shared" si="112"/>
        <v/>
      </c>
      <c r="J620" s="109" t="str">
        <f t="shared" si="113"/>
        <v/>
      </c>
      <c r="K620" s="109" t="str">
        <f t="shared" si="114"/>
        <v/>
      </c>
      <c r="L620" s="109" t="str">
        <f t="shared" si="115"/>
        <v/>
      </c>
      <c r="M620" s="110" t="str">
        <f t="shared" si="116"/>
        <v/>
      </c>
      <c r="N620" s="110" t="str">
        <f t="shared" si="117"/>
        <v/>
      </c>
      <c r="O620" s="110" t="str">
        <f t="shared" si="118"/>
        <v/>
      </c>
      <c r="P620" s="110" t="str">
        <f t="shared" si="119"/>
        <v/>
      </c>
      <c r="Q620" s="111" t="s">
        <v>5139</v>
      </c>
      <c r="R620" s="111" t="s">
        <v>5140</v>
      </c>
      <c r="S620" s="109"/>
      <c r="T620" s="109"/>
      <c r="U620" t="s">
        <v>5139</v>
      </c>
      <c r="V620" t="s">
        <v>5141</v>
      </c>
      <c r="W620" t="s">
        <v>2798</v>
      </c>
      <c r="X620" t="s">
        <v>983</v>
      </c>
      <c r="Y620" t="s">
        <v>5142</v>
      </c>
      <c r="Z620">
        <v>44090.7836226852</v>
      </c>
      <c r="AA620" t="s">
        <v>2800</v>
      </c>
    </row>
    <row r="621" customFormat="1" spans="1:27">
      <c r="A621" s="6"/>
      <c r="B621" s="6"/>
      <c r="C621" s="107" t="str">
        <f>ข้อมูลออเดอร์!AR621</f>
        <v>บึงกาฬ/ Bueng Kan</v>
      </c>
      <c r="D621" s="108" t="str">
        <f>ข้อมูลออเดอร์!AS621</f>
        <v>ศรีวิไล/ Sri Wilai</v>
      </c>
      <c r="E621" s="109" t="str">
        <f t="shared" si="108"/>
        <v/>
      </c>
      <c r="F621" s="109" t="str">
        <f t="shared" si="109"/>
        <v/>
      </c>
      <c r="G621" s="109" t="str">
        <f t="shared" si="110"/>
        <v/>
      </c>
      <c r="H621" s="109" t="str">
        <f t="shared" si="111"/>
        <v/>
      </c>
      <c r="I621" s="109" t="str">
        <f t="shared" si="112"/>
        <v/>
      </c>
      <c r="J621" s="109" t="str">
        <f t="shared" si="113"/>
        <v/>
      </c>
      <c r="K621" s="109" t="str">
        <f t="shared" si="114"/>
        <v/>
      </c>
      <c r="L621" s="109" t="str">
        <f t="shared" si="115"/>
        <v/>
      </c>
      <c r="M621" s="110" t="str">
        <f t="shared" si="116"/>
        <v/>
      </c>
      <c r="N621" s="110" t="str">
        <f t="shared" si="117"/>
        <v/>
      </c>
      <c r="O621" s="110" t="str">
        <f t="shared" si="118"/>
        <v/>
      </c>
      <c r="P621" s="110" t="str">
        <f t="shared" si="119"/>
        <v/>
      </c>
      <c r="Q621" s="111" t="s">
        <v>5143</v>
      </c>
      <c r="R621" s="111" t="s">
        <v>5144</v>
      </c>
      <c r="S621" s="109"/>
      <c r="T621" s="109"/>
      <c r="U621" t="s">
        <v>5143</v>
      </c>
      <c r="V621" t="s">
        <v>5145</v>
      </c>
      <c r="W621" t="s">
        <v>2798</v>
      </c>
      <c r="X621" t="s">
        <v>983</v>
      </c>
      <c r="Y621" t="s">
        <v>5146</v>
      </c>
      <c r="Z621">
        <v>44090.7836574074</v>
      </c>
      <c r="AA621" t="s">
        <v>2800</v>
      </c>
    </row>
    <row r="622" customFormat="1" spans="1:27">
      <c r="A622" s="6"/>
      <c r="B622" s="6"/>
      <c r="C622" s="107" t="str">
        <f>ข้อมูลออเดอร์!AR622</f>
        <v>บึงกาฬ/ Bueng Kan</v>
      </c>
      <c r="D622" s="108" t="str">
        <f>ข้อมูลออเดอร์!AS622</f>
        <v>ศรีวิไล/ Sri Wilai</v>
      </c>
      <c r="E622" s="109" t="str">
        <f t="shared" si="108"/>
        <v/>
      </c>
      <c r="F622" s="109" t="str">
        <f t="shared" si="109"/>
        <v/>
      </c>
      <c r="G622" s="109" t="str">
        <f t="shared" si="110"/>
        <v/>
      </c>
      <c r="H622" s="109" t="str">
        <f t="shared" si="111"/>
        <v/>
      </c>
      <c r="I622" s="109" t="str">
        <f t="shared" si="112"/>
        <v/>
      </c>
      <c r="J622" s="109" t="str">
        <f t="shared" si="113"/>
        <v/>
      </c>
      <c r="K622" s="109" t="str">
        <f t="shared" si="114"/>
        <v/>
      </c>
      <c r="L622" s="109" t="str">
        <f t="shared" si="115"/>
        <v/>
      </c>
      <c r="M622" s="110" t="str">
        <f t="shared" si="116"/>
        <v/>
      </c>
      <c r="N622" s="110" t="str">
        <f t="shared" si="117"/>
        <v/>
      </c>
      <c r="O622" s="110" t="str">
        <f t="shared" si="118"/>
        <v/>
      </c>
      <c r="P622" s="110" t="str">
        <f t="shared" si="119"/>
        <v/>
      </c>
      <c r="Q622" s="111" t="s">
        <v>5147</v>
      </c>
      <c r="R622" s="111" t="s">
        <v>5148</v>
      </c>
      <c r="S622" s="109"/>
      <c r="T622" s="109"/>
      <c r="U622" t="s">
        <v>5147</v>
      </c>
      <c r="V622" t="s">
        <v>5149</v>
      </c>
      <c r="W622" t="s">
        <v>2798</v>
      </c>
      <c r="X622" t="s">
        <v>1978</v>
      </c>
      <c r="Y622" t="s">
        <v>5150</v>
      </c>
      <c r="Z622">
        <v>44090.7837152778</v>
      </c>
      <c r="AA622" t="s">
        <v>2800</v>
      </c>
    </row>
    <row r="623" customFormat="1" spans="1:27">
      <c r="A623" s="6"/>
      <c r="B623" s="6"/>
      <c r="C623" s="107" t="str">
        <f>ข้อมูลออเดอร์!AR623</f>
        <v>บึงกาฬ/ Bueng Kan</v>
      </c>
      <c r="D623" s="108" t="str">
        <f>ข้อมูลออเดอร์!AS623</f>
        <v>ศรีวิไล/ Sri Wilai</v>
      </c>
      <c r="E623" s="109" t="str">
        <f t="shared" si="108"/>
        <v/>
      </c>
      <c r="F623" s="109" t="str">
        <f t="shared" si="109"/>
        <v/>
      </c>
      <c r="G623" s="109" t="str">
        <f t="shared" si="110"/>
        <v/>
      </c>
      <c r="H623" s="109" t="str">
        <f t="shared" si="111"/>
        <v/>
      </c>
      <c r="I623" s="109" t="str">
        <f t="shared" si="112"/>
        <v/>
      </c>
      <c r="J623" s="109" t="str">
        <f t="shared" si="113"/>
        <v/>
      </c>
      <c r="K623" s="109" t="str">
        <f t="shared" si="114"/>
        <v/>
      </c>
      <c r="L623" s="109" t="str">
        <f t="shared" si="115"/>
        <v/>
      </c>
      <c r="M623" s="110" t="str">
        <f t="shared" si="116"/>
        <v/>
      </c>
      <c r="N623" s="110" t="str">
        <f t="shared" si="117"/>
        <v/>
      </c>
      <c r="O623" s="110" t="str">
        <f t="shared" si="118"/>
        <v/>
      </c>
      <c r="P623" s="110" t="str">
        <f t="shared" si="119"/>
        <v/>
      </c>
      <c r="Q623" s="111" t="s">
        <v>5151</v>
      </c>
      <c r="R623" s="111" t="s">
        <v>5152</v>
      </c>
      <c r="S623" s="109"/>
      <c r="T623" s="109"/>
      <c r="U623" t="s">
        <v>5151</v>
      </c>
      <c r="V623" t="s">
        <v>5153</v>
      </c>
      <c r="W623" t="s">
        <v>2798</v>
      </c>
      <c r="X623" t="s">
        <v>1978</v>
      </c>
      <c r="Y623" t="s">
        <v>5154</v>
      </c>
      <c r="Z623">
        <v>44090.78375</v>
      </c>
      <c r="AA623" t="s">
        <v>2800</v>
      </c>
    </row>
    <row r="624" customFormat="1" spans="1:27">
      <c r="A624" s="6"/>
      <c r="B624" s="6"/>
      <c r="C624" s="107" t="str">
        <f>ข้อมูลออเดอร์!AR624</f>
        <v>บึงกาฬ/ Bueng Kan</v>
      </c>
      <c r="D624" s="108" t="str">
        <f>ข้อมูลออเดอร์!AS624</f>
        <v>ศรีวิไล/ Sri Wilai</v>
      </c>
      <c r="E624" s="109" t="str">
        <f t="shared" si="108"/>
        <v/>
      </c>
      <c r="F624" s="109" t="str">
        <f t="shared" si="109"/>
        <v/>
      </c>
      <c r="G624" s="109" t="str">
        <f t="shared" si="110"/>
        <v/>
      </c>
      <c r="H624" s="109" t="str">
        <f t="shared" si="111"/>
        <v/>
      </c>
      <c r="I624" s="109" t="str">
        <f t="shared" si="112"/>
        <v/>
      </c>
      <c r="J624" s="109" t="str">
        <f t="shared" si="113"/>
        <v/>
      </c>
      <c r="K624" s="109" t="str">
        <f t="shared" si="114"/>
        <v/>
      </c>
      <c r="L624" s="109" t="str">
        <f t="shared" si="115"/>
        <v/>
      </c>
      <c r="M624" s="110" t="str">
        <f t="shared" si="116"/>
        <v/>
      </c>
      <c r="N624" s="110" t="str">
        <f t="shared" si="117"/>
        <v/>
      </c>
      <c r="O624" s="110" t="str">
        <f t="shared" si="118"/>
        <v/>
      </c>
      <c r="P624" s="110" t="str">
        <f t="shared" si="119"/>
        <v/>
      </c>
      <c r="Q624" s="111" t="s">
        <v>5155</v>
      </c>
      <c r="R624" s="111" t="s">
        <v>5156</v>
      </c>
      <c r="S624" s="109"/>
      <c r="T624" s="109"/>
      <c r="U624" t="s">
        <v>5155</v>
      </c>
      <c r="V624" t="s">
        <v>5157</v>
      </c>
      <c r="W624" t="s">
        <v>2798</v>
      </c>
      <c r="X624" t="s">
        <v>1978</v>
      </c>
      <c r="Y624" t="s">
        <v>5158</v>
      </c>
      <c r="Z624">
        <v>44090.7837962963</v>
      </c>
      <c r="AA624" t="s">
        <v>2800</v>
      </c>
    </row>
    <row r="625" customFormat="1" spans="1:27">
      <c r="A625" s="6"/>
      <c r="B625" s="6"/>
      <c r="C625" s="107" t="str">
        <f>ข้อมูลออเดอร์!AR625</f>
        <v>บึงกาฬ/ Bueng Kan</v>
      </c>
      <c r="D625" s="108" t="str">
        <f>ข้อมูลออเดอร์!AS625</f>
        <v>ศรีวิไล/ Sri Wilai</v>
      </c>
      <c r="E625" s="109" t="str">
        <f t="shared" si="108"/>
        <v/>
      </c>
      <c r="F625" s="109" t="str">
        <f t="shared" si="109"/>
        <v/>
      </c>
      <c r="G625" s="109" t="str">
        <f t="shared" si="110"/>
        <v/>
      </c>
      <c r="H625" s="109" t="str">
        <f t="shared" si="111"/>
        <v/>
      </c>
      <c r="I625" s="109" t="str">
        <f t="shared" si="112"/>
        <v/>
      </c>
      <c r="J625" s="109" t="str">
        <f t="shared" si="113"/>
        <v/>
      </c>
      <c r="K625" s="109" t="str">
        <f t="shared" si="114"/>
        <v/>
      </c>
      <c r="L625" s="109" t="str">
        <f t="shared" si="115"/>
        <v/>
      </c>
      <c r="M625" s="110" t="str">
        <f t="shared" si="116"/>
        <v/>
      </c>
      <c r="N625" s="110" t="str">
        <f t="shared" si="117"/>
        <v/>
      </c>
      <c r="O625" s="110" t="str">
        <f t="shared" si="118"/>
        <v/>
      </c>
      <c r="P625" s="110" t="str">
        <f t="shared" si="119"/>
        <v/>
      </c>
      <c r="Q625" s="111" t="s">
        <v>5159</v>
      </c>
      <c r="R625" s="111" t="s">
        <v>5160</v>
      </c>
      <c r="S625" s="109"/>
      <c r="T625" s="109"/>
      <c r="U625" t="s">
        <v>5159</v>
      </c>
      <c r="V625" t="s">
        <v>5161</v>
      </c>
      <c r="W625" t="s">
        <v>2798</v>
      </c>
      <c r="X625" t="s">
        <v>1978</v>
      </c>
      <c r="Y625" t="s">
        <v>5162</v>
      </c>
      <c r="Z625">
        <v>44090.7838310185</v>
      </c>
      <c r="AA625" t="s">
        <v>2800</v>
      </c>
    </row>
    <row r="626" customFormat="1" spans="1:27">
      <c r="A626" s="6"/>
      <c r="B626" s="6"/>
      <c r="C626" s="107" t="str">
        <f>ข้อมูลออเดอร์!AR626</f>
        <v>บึงกาฬ/ Bueng Kan</v>
      </c>
      <c r="D626" s="108" t="str">
        <f>ข้อมูลออเดอร์!AS626</f>
        <v>ศรีวิไล/ Sri Wilai</v>
      </c>
      <c r="E626" s="109" t="str">
        <f t="shared" si="108"/>
        <v/>
      </c>
      <c r="F626" s="109" t="str">
        <f t="shared" si="109"/>
        <v/>
      </c>
      <c r="G626" s="109" t="str">
        <f t="shared" si="110"/>
        <v/>
      </c>
      <c r="H626" s="109" t="str">
        <f t="shared" si="111"/>
        <v/>
      </c>
      <c r="I626" s="109" t="str">
        <f t="shared" si="112"/>
        <v/>
      </c>
      <c r="J626" s="109" t="str">
        <f t="shared" si="113"/>
        <v/>
      </c>
      <c r="K626" s="109" t="str">
        <f t="shared" si="114"/>
        <v/>
      </c>
      <c r="L626" s="109" t="str">
        <f t="shared" si="115"/>
        <v/>
      </c>
      <c r="M626" s="110" t="str">
        <f t="shared" si="116"/>
        <v/>
      </c>
      <c r="N626" s="110" t="str">
        <f t="shared" si="117"/>
        <v/>
      </c>
      <c r="O626" s="110" t="str">
        <f t="shared" si="118"/>
        <v/>
      </c>
      <c r="P626" s="110" t="str">
        <f t="shared" si="119"/>
        <v/>
      </c>
      <c r="Q626" s="111" t="s">
        <v>5163</v>
      </c>
      <c r="R626" s="111" t="s">
        <v>5164</v>
      </c>
      <c r="S626" s="109"/>
      <c r="T626" s="109"/>
      <c r="U626" t="s">
        <v>5163</v>
      </c>
      <c r="V626" t="s">
        <v>5165</v>
      </c>
      <c r="W626" t="s">
        <v>2798</v>
      </c>
      <c r="X626" t="s">
        <v>1978</v>
      </c>
      <c r="Y626" t="s">
        <v>5166</v>
      </c>
      <c r="Z626">
        <v>44090.7838773148</v>
      </c>
      <c r="AA626" t="s">
        <v>2800</v>
      </c>
    </row>
    <row r="627" customFormat="1" spans="1:27">
      <c r="A627" s="6"/>
      <c r="B627" s="6"/>
      <c r="C627" s="107" t="str">
        <f>ข้อมูลออเดอร์!AR627</f>
        <v>บึงกาฬ/ Bueng Kan</v>
      </c>
      <c r="D627" s="108" t="str">
        <f>ข้อมูลออเดอร์!AS627</f>
        <v>ศรีวิไล/ Sri Wilai</v>
      </c>
      <c r="E627" s="109" t="str">
        <f t="shared" si="108"/>
        <v/>
      </c>
      <c r="F627" s="109" t="str">
        <f t="shared" si="109"/>
        <v/>
      </c>
      <c r="G627" s="109" t="str">
        <f t="shared" si="110"/>
        <v/>
      </c>
      <c r="H627" s="109" t="str">
        <f t="shared" si="111"/>
        <v/>
      </c>
      <c r="I627" s="109" t="str">
        <f t="shared" si="112"/>
        <v/>
      </c>
      <c r="J627" s="109" t="str">
        <f t="shared" si="113"/>
        <v/>
      </c>
      <c r="K627" s="109" t="str">
        <f t="shared" si="114"/>
        <v/>
      </c>
      <c r="L627" s="109" t="str">
        <f t="shared" si="115"/>
        <v/>
      </c>
      <c r="M627" s="110" t="str">
        <f t="shared" si="116"/>
        <v/>
      </c>
      <c r="N627" s="110" t="str">
        <f t="shared" si="117"/>
        <v/>
      </c>
      <c r="O627" s="110" t="str">
        <f t="shared" si="118"/>
        <v/>
      </c>
      <c r="P627" s="110" t="str">
        <f t="shared" si="119"/>
        <v/>
      </c>
      <c r="Q627" s="111" t="s">
        <v>5167</v>
      </c>
      <c r="R627" s="111" t="s">
        <v>5168</v>
      </c>
      <c r="S627" s="109"/>
      <c r="T627" s="109"/>
      <c r="U627" t="s">
        <v>5167</v>
      </c>
      <c r="V627" t="s">
        <v>5169</v>
      </c>
      <c r="W627" t="s">
        <v>2798</v>
      </c>
      <c r="X627" t="s">
        <v>1978</v>
      </c>
      <c r="Y627" t="s">
        <v>5170</v>
      </c>
      <c r="Z627">
        <v>44090.783912037</v>
      </c>
      <c r="AA627" t="s">
        <v>2800</v>
      </c>
    </row>
    <row r="628" customFormat="1" spans="1:27">
      <c r="A628" s="6"/>
      <c r="B628" s="6"/>
      <c r="C628" s="107" t="str">
        <f>ข้อมูลออเดอร์!AR628</f>
        <v>บึงกาฬ/ Bueng Kan</v>
      </c>
      <c r="D628" s="108" t="str">
        <f>ข้อมูลออเดอร์!AS628</f>
        <v>ศรีวิไล/ Sri Wilai</v>
      </c>
      <c r="E628" s="109" t="str">
        <f t="shared" si="108"/>
        <v/>
      </c>
      <c r="F628" s="109" t="str">
        <f t="shared" si="109"/>
        <v/>
      </c>
      <c r="G628" s="109" t="str">
        <f t="shared" si="110"/>
        <v/>
      </c>
      <c r="H628" s="109" t="str">
        <f t="shared" si="111"/>
        <v/>
      </c>
      <c r="I628" s="109" t="str">
        <f t="shared" si="112"/>
        <v/>
      </c>
      <c r="J628" s="109" t="str">
        <f t="shared" si="113"/>
        <v/>
      </c>
      <c r="K628" s="109" t="str">
        <f t="shared" si="114"/>
        <v/>
      </c>
      <c r="L628" s="109" t="str">
        <f t="shared" si="115"/>
        <v/>
      </c>
      <c r="M628" s="110" t="str">
        <f t="shared" si="116"/>
        <v/>
      </c>
      <c r="N628" s="110" t="str">
        <f t="shared" si="117"/>
        <v/>
      </c>
      <c r="O628" s="110" t="str">
        <f t="shared" si="118"/>
        <v/>
      </c>
      <c r="P628" s="110" t="str">
        <f t="shared" si="119"/>
        <v/>
      </c>
      <c r="Q628" s="111" t="s">
        <v>5171</v>
      </c>
      <c r="R628" s="111" t="s">
        <v>5172</v>
      </c>
      <c r="S628" s="109"/>
      <c r="T628" s="109"/>
      <c r="U628" t="s">
        <v>5171</v>
      </c>
      <c r="V628" t="s">
        <v>5173</v>
      </c>
      <c r="W628" t="s">
        <v>2798</v>
      </c>
      <c r="X628" t="s">
        <v>1978</v>
      </c>
      <c r="Y628" t="s">
        <v>5174</v>
      </c>
      <c r="Z628">
        <v>45125.4698726852</v>
      </c>
      <c r="AA628" t="s">
        <v>2800</v>
      </c>
    </row>
    <row r="629" customFormat="1" spans="1:27">
      <c r="A629" s="6"/>
      <c r="B629" s="6"/>
      <c r="C629" s="107" t="str">
        <f>ข้อมูลออเดอร์!AR629</f>
        <v>บึงกาฬ/ Bueng Kan</v>
      </c>
      <c r="D629" s="108" t="str">
        <f>ข้อมูลออเดอร์!AS629</f>
        <v>ศรีวิไล/ Sri Wilai</v>
      </c>
      <c r="E629" s="109" t="str">
        <f t="shared" si="108"/>
        <v/>
      </c>
      <c r="F629" s="109" t="str">
        <f t="shared" si="109"/>
        <v/>
      </c>
      <c r="G629" s="109" t="str">
        <f t="shared" si="110"/>
        <v/>
      </c>
      <c r="H629" s="109" t="str">
        <f t="shared" si="111"/>
        <v/>
      </c>
      <c r="I629" s="109" t="str">
        <f t="shared" si="112"/>
        <v/>
      </c>
      <c r="J629" s="109" t="str">
        <f t="shared" si="113"/>
        <v/>
      </c>
      <c r="K629" s="109" t="str">
        <f t="shared" si="114"/>
        <v/>
      </c>
      <c r="L629" s="109" t="str">
        <f t="shared" si="115"/>
        <v/>
      </c>
      <c r="M629" s="110" t="str">
        <f t="shared" si="116"/>
        <v/>
      </c>
      <c r="N629" s="110" t="str">
        <f t="shared" si="117"/>
        <v/>
      </c>
      <c r="O629" s="110" t="str">
        <f t="shared" si="118"/>
        <v/>
      </c>
      <c r="P629" s="110" t="str">
        <f t="shared" si="119"/>
        <v/>
      </c>
      <c r="Q629" s="111" t="s">
        <v>5175</v>
      </c>
      <c r="R629" s="111" t="s">
        <v>5176</v>
      </c>
      <c r="S629" s="109"/>
      <c r="T629" s="109"/>
      <c r="U629" t="s">
        <v>5175</v>
      </c>
      <c r="V629" t="s">
        <v>5177</v>
      </c>
      <c r="W629" t="s">
        <v>2798</v>
      </c>
      <c r="X629" t="s">
        <v>1978</v>
      </c>
      <c r="Y629" t="s">
        <v>5178</v>
      </c>
      <c r="Z629">
        <v>44090.7839930556</v>
      </c>
      <c r="AA629" t="s">
        <v>2800</v>
      </c>
    </row>
    <row r="630" customFormat="1" spans="1:27">
      <c r="A630" s="6"/>
      <c r="B630" s="6"/>
      <c r="C630" s="107" t="str">
        <f>ข้อมูลออเดอร์!AR630</f>
        <v>บึงกาฬ/ Bueng Kan</v>
      </c>
      <c r="D630" s="108" t="str">
        <f>ข้อมูลออเดอร์!AS630</f>
        <v>ศรีวิไล/ Sri Wilai</v>
      </c>
      <c r="E630" s="109" t="str">
        <f t="shared" si="108"/>
        <v/>
      </c>
      <c r="F630" s="109" t="str">
        <f t="shared" si="109"/>
        <v/>
      </c>
      <c r="G630" s="109" t="str">
        <f t="shared" si="110"/>
        <v/>
      </c>
      <c r="H630" s="109" t="str">
        <f t="shared" si="111"/>
        <v/>
      </c>
      <c r="I630" s="109" t="str">
        <f t="shared" si="112"/>
        <v/>
      </c>
      <c r="J630" s="109" t="str">
        <f t="shared" si="113"/>
        <v/>
      </c>
      <c r="K630" s="109" t="str">
        <f t="shared" si="114"/>
        <v/>
      </c>
      <c r="L630" s="109" t="str">
        <f t="shared" si="115"/>
        <v/>
      </c>
      <c r="M630" s="110" t="str">
        <f t="shared" si="116"/>
        <v/>
      </c>
      <c r="N630" s="110" t="str">
        <f t="shared" si="117"/>
        <v/>
      </c>
      <c r="O630" s="110" t="str">
        <f t="shared" si="118"/>
        <v/>
      </c>
      <c r="P630" s="110" t="str">
        <f t="shared" si="119"/>
        <v/>
      </c>
      <c r="Q630" s="111" t="s">
        <v>5179</v>
      </c>
      <c r="R630" s="111" t="s">
        <v>5180</v>
      </c>
      <c r="S630" s="109"/>
      <c r="T630" s="109"/>
      <c r="U630" t="s">
        <v>5179</v>
      </c>
      <c r="V630" t="s">
        <v>5181</v>
      </c>
      <c r="W630" t="s">
        <v>2798</v>
      </c>
      <c r="X630" t="s">
        <v>1978</v>
      </c>
      <c r="Y630" t="s">
        <v>5182</v>
      </c>
      <c r="Z630">
        <v>44090.7840277778</v>
      </c>
      <c r="AA630" t="s">
        <v>2800</v>
      </c>
    </row>
    <row r="631" customFormat="1" spans="1:27">
      <c r="A631" s="6"/>
      <c r="B631" s="6"/>
      <c r="C631" s="107" t="str">
        <f>ข้อมูลออเดอร์!AR631</f>
        <v>บึงกาฬ/ Bueng Kan</v>
      </c>
      <c r="D631" s="108" t="str">
        <f>ข้อมูลออเดอร์!AS631</f>
        <v>ศรีวิไล/ Sri Wilai</v>
      </c>
      <c r="E631" s="109" t="str">
        <f t="shared" si="108"/>
        <v/>
      </c>
      <c r="F631" s="109" t="str">
        <f t="shared" si="109"/>
        <v/>
      </c>
      <c r="G631" s="109" t="str">
        <f t="shared" si="110"/>
        <v/>
      </c>
      <c r="H631" s="109" t="str">
        <f t="shared" si="111"/>
        <v/>
      </c>
      <c r="I631" s="109" t="str">
        <f t="shared" si="112"/>
        <v/>
      </c>
      <c r="J631" s="109" t="str">
        <f t="shared" si="113"/>
        <v/>
      </c>
      <c r="K631" s="109" t="str">
        <f t="shared" si="114"/>
        <v/>
      </c>
      <c r="L631" s="109" t="str">
        <f t="shared" si="115"/>
        <v/>
      </c>
      <c r="M631" s="110" t="str">
        <f t="shared" si="116"/>
        <v/>
      </c>
      <c r="N631" s="110" t="str">
        <f t="shared" si="117"/>
        <v/>
      </c>
      <c r="O631" s="110" t="str">
        <f t="shared" si="118"/>
        <v/>
      </c>
      <c r="P631" s="110" t="str">
        <f t="shared" si="119"/>
        <v/>
      </c>
      <c r="Q631" s="111" t="s">
        <v>5183</v>
      </c>
      <c r="R631" s="111" t="s">
        <v>5184</v>
      </c>
      <c r="S631" s="109"/>
      <c r="T631" s="109"/>
      <c r="U631" t="s">
        <v>5183</v>
      </c>
      <c r="V631" t="s">
        <v>5185</v>
      </c>
      <c r="W631" t="s">
        <v>2798</v>
      </c>
      <c r="X631" t="s">
        <v>1978</v>
      </c>
      <c r="Y631" t="s">
        <v>5186</v>
      </c>
      <c r="Z631">
        <v>44090.7840740741</v>
      </c>
      <c r="AA631" t="s">
        <v>2800</v>
      </c>
    </row>
    <row r="632" customFormat="1" spans="1:27">
      <c r="A632" s="6"/>
      <c r="B632" s="6"/>
      <c r="C632" s="107" t="str">
        <f>ข้อมูลออเดอร์!AR632</f>
        <v>บึงกาฬ/ Bueng Kan</v>
      </c>
      <c r="D632" s="108" t="str">
        <f>ข้อมูลออเดอร์!AS632</f>
        <v>ศรีวิไล/ Sri Wilai</v>
      </c>
      <c r="E632" s="109" t="str">
        <f t="shared" si="108"/>
        <v/>
      </c>
      <c r="F632" s="109" t="str">
        <f t="shared" si="109"/>
        <v/>
      </c>
      <c r="G632" s="109" t="str">
        <f t="shared" si="110"/>
        <v/>
      </c>
      <c r="H632" s="109" t="str">
        <f t="shared" si="111"/>
        <v/>
      </c>
      <c r="I632" s="109" t="str">
        <f t="shared" si="112"/>
        <v/>
      </c>
      <c r="J632" s="109" t="str">
        <f t="shared" si="113"/>
        <v/>
      </c>
      <c r="K632" s="109" t="str">
        <f t="shared" si="114"/>
        <v/>
      </c>
      <c r="L632" s="109" t="str">
        <f t="shared" si="115"/>
        <v/>
      </c>
      <c r="M632" s="110" t="str">
        <f t="shared" si="116"/>
        <v/>
      </c>
      <c r="N632" s="110" t="str">
        <f t="shared" si="117"/>
        <v/>
      </c>
      <c r="O632" s="110" t="str">
        <f t="shared" si="118"/>
        <v/>
      </c>
      <c r="P632" s="110" t="str">
        <f t="shared" si="119"/>
        <v/>
      </c>
      <c r="Q632" s="111" t="s">
        <v>5187</v>
      </c>
      <c r="R632" s="111" t="s">
        <v>5188</v>
      </c>
      <c r="S632" s="109"/>
      <c r="T632" s="109"/>
      <c r="U632" t="s">
        <v>5187</v>
      </c>
      <c r="V632" t="s">
        <v>5189</v>
      </c>
      <c r="W632" t="s">
        <v>2798</v>
      </c>
      <c r="X632" t="s">
        <v>1978</v>
      </c>
      <c r="Y632" t="s">
        <v>5190</v>
      </c>
      <c r="Z632">
        <v>44090.7841087963</v>
      </c>
      <c r="AA632" t="s">
        <v>2800</v>
      </c>
    </row>
    <row r="633" customFormat="1" spans="1:27">
      <c r="A633" s="6"/>
      <c r="B633" s="6"/>
      <c r="C633" s="107" t="str">
        <f>ข้อมูลออเดอร์!AR633</f>
        <v>บึงกาฬ/ Bueng Kan</v>
      </c>
      <c r="D633" s="108" t="str">
        <f>ข้อมูลออเดอร์!AS633</f>
        <v>ศรีวิไล/ Sri Wilai</v>
      </c>
      <c r="E633" s="109" t="str">
        <f t="shared" si="108"/>
        <v/>
      </c>
      <c r="F633" s="109" t="str">
        <f t="shared" si="109"/>
        <v/>
      </c>
      <c r="G633" s="109" t="str">
        <f t="shared" si="110"/>
        <v/>
      </c>
      <c r="H633" s="109" t="str">
        <f t="shared" si="111"/>
        <v/>
      </c>
      <c r="I633" s="109" t="str">
        <f t="shared" si="112"/>
        <v/>
      </c>
      <c r="J633" s="109" t="str">
        <f t="shared" si="113"/>
        <v/>
      </c>
      <c r="K633" s="109" t="str">
        <f t="shared" si="114"/>
        <v/>
      </c>
      <c r="L633" s="109" t="str">
        <f t="shared" si="115"/>
        <v/>
      </c>
      <c r="M633" s="110" t="str">
        <f t="shared" si="116"/>
        <v/>
      </c>
      <c r="N633" s="110" t="str">
        <f t="shared" si="117"/>
        <v/>
      </c>
      <c r="O633" s="110" t="str">
        <f t="shared" si="118"/>
        <v/>
      </c>
      <c r="P633" s="110" t="str">
        <f t="shared" si="119"/>
        <v/>
      </c>
      <c r="Q633" s="111" t="s">
        <v>5191</v>
      </c>
      <c r="R633" s="111" t="s">
        <v>5192</v>
      </c>
      <c r="S633" s="109"/>
      <c r="T633" s="109"/>
      <c r="U633" t="s">
        <v>5191</v>
      </c>
      <c r="V633" t="s">
        <v>5193</v>
      </c>
      <c r="W633" t="s">
        <v>2798</v>
      </c>
      <c r="X633" t="s">
        <v>1978</v>
      </c>
      <c r="Y633" t="s">
        <v>5194</v>
      </c>
      <c r="Z633">
        <v>45125.4701736111</v>
      </c>
      <c r="AA633" t="s">
        <v>2800</v>
      </c>
    </row>
    <row r="634" customFormat="1" spans="1:27">
      <c r="A634" s="6"/>
      <c r="B634" s="6"/>
      <c r="C634" s="107" t="str">
        <f>ข้อมูลออเดอร์!AR634</f>
        <v>ขอนแก่น/ Khon Kaen</v>
      </c>
      <c r="D634" s="108" t="str">
        <f>ข้อมูลออเดอร์!AS634</f>
        <v>เมืองขอนแก่น/ Mueang Khon Kaen</v>
      </c>
      <c r="E634" s="109" t="str">
        <f t="shared" si="108"/>
        <v/>
      </c>
      <c r="F634" s="109" t="str">
        <f t="shared" si="109"/>
        <v/>
      </c>
      <c r="G634" s="109" t="str">
        <f t="shared" si="110"/>
        <v/>
      </c>
      <c r="H634" s="109" t="str">
        <f t="shared" si="111"/>
        <v/>
      </c>
      <c r="I634" s="109" t="str">
        <f t="shared" si="112"/>
        <v/>
      </c>
      <c r="J634" s="109" t="str">
        <f t="shared" si="113"/>
        <v/>
      </c>
      <c r="K634" s="109" t="str">
        <f t="shared" si="114"/>
        <v/>
      </c>
      <c r="L634" s="109" t="str">
        <f t="shared" si="115"/>
        <v/>
      </c>
      <c r="M634" s="110" t="str">
        <f t="shared" si="116"/>
        <v/>
      </c>
      <c r="N634" s="110" t="str">
        <f t="shared" si="117"/>
        <v/>
      </c>
      <c r="O634" s="110" t="str">
        <f t="shared" si="118"/>
        <v/>
      </c>
      <c r="P634" s="110" t="str">
        <f t="shared" si="119"/>
        <v/>
      </c>
      <c r="Q634" s="111" t="s">
        <v>5195</v>
      </c>
      <c r="R634" s="111" t="s">
        <v>1979</v>
      </c>
      <c r="S634" s="109"/>
      <c r="T634" s="109"/>
      <c r="U634" t="s">
        <v>5195</v>
      </c>
      <c r="V634" t="s">
        <v>5196</v>
      </c>
      <c r="W634" t="s">
        <v>2798</v>
      </c>
      <c r="X634" t="s">
        <v>1978</v>
      </c>
      <c r="Y634" t="s">
        <v>5197</v>
      </c>
      <c r="Z634">
        <v>44090.784212963</v>
      </c>
      <c r="AA634" t="s">
        <v>2800</v>
      </c>
    </row>
    <row r="635" customFormat="1" spans="1:27">
      <c r="A635" s="6"/>
      <c r="B635" s="6"/>
      <c r="C635" s="107" t="str">
        <f>ข้อมูลออเดอร์!AR635</f>
        <v>ขอนแก่น/ Khon Kaen</v>
      </c>
      <c r="D635" s="108" t="str">
        <f>ข้อมูลออเดอร์!AS635</f>
        <v>เมืองขอนแก่น/ Mueang Khon Kaen</v>
      </c>
      <c r="E635" s="109" t="str">
        <f t="shared" si="108"/>
        <v/>
      </c>
      <c r="F635" s="109" t="str">
        <f t="shared" si="109"/>
        <v/>
      </c>
      <c r="G635" s="109" t="str">
        <f t="shared" si="110"/>
        <v/>
      </c>
      <c r="H635" s="109" t="str">
        <f t="shared" si="111"/>
        <v/>
      </c>
      <c r="I635" s="109" t="str">
        <f t="shared" si="112"/>
        <v/>
      </c>
      <c r="J635" s="109" t="str">
        <f t="shared" si="113"/>
        <v/>
      </c>
      <c r="K635" s="109" t="str">
        <f t="shared" si="114"/>
        <v/>
      </c>
      <c r="L635" s="109" t="str">
        <f t="shared" si="115"/>
        <v/>
      </c>
      <c r="M635" s="110" t="str">
        <f t="shared" si="116"/>
        <v/>
      </c>
      <c r="N635" s="110" t="str">
        <f t="shared" si="117"/>
        <v/>
      </c>
      <c r="O635" s="110" t="str">
        <f t="shared" si="118"/>
        <v/>
      </c>
      <c r="P635" s="110" t="str">
        <f t="shared" si="119"/>
        <v/>
      </c>
      <c r="Q635" s="111" t="s">
        <v>5198</v>
      </c>
      <c r="R635" s="111" t="s">
        <v>5199</v>
      </c>
      <c r="S635" s="109"/>
      <c r="T635" s="109"/>
      <c r="U635" t="s">
        <v>5198</v>
      </c>
      <c r="V635" t="s">
        <v>5200</v>
      </c>
      <c r="W635" t="s">
        <v>2798</v>
      </c>
      <c r="X635" t="s">
        <v>1978</v>
      </c>
      <c r="Y635" t="s">
        <v>5201</v>
      </c>
      <c r="Z635">
        <v>45125.4700347222</v>
      </c>
      <c r="AA635" t="s">
        <v>2800</v>
      </c>
    </row>
    <row r="636" customFormat="1" spans="1:27">
      <c r="A636" s="6"/>
      <c r="B636" s="6"/>
      <c r="C636" s="107" t="str">
        <f>ข้อมูลออเดอร์!AR636</f>
        <v>ขอนแก่น/ Khon Kaen</v>
      </c>
      <c r="D636" s="108" t="str">
        <f>ข้อมูลออเดอร์!AS636</f>
        <v>เมืองขอนแก่น/ Mueang Khon Kaen</v>
      </c>
      <c r="E636" s="109" t="str">
        <f t="shared" si="108"/>
        <v/>
      </c>
      <c r="F636" s="109" t="str">
        <f t="shared" si="109"/>
        <v/>
      </c>
      <c r="G636" s="109" t="str">
        <f t="shared" si="110"/>
        <v/>
      </c>
      <c r="H636" s="109" t="str">
        <f t="shared" si="111"/>
        <v/>
      </c>
      <c r="I636" s="109" t="str">
        <f t="shared" si="112"/>
        <v/>
      </c>
      <c r="J636" s="109" t="str">
        <f t="shared" si="113"/>
        <v/>
      </c>
      <c r="K636" s="109" t="str">
        <f t="shared" si="114"/>
        <v/>
      </c>
      <c r="L636" s="109" t="str">
        <f t="shared" si="115"/>
        <v/>
      </c>
      <c r="M636" s="110" t="str">
        <f t="shared" si="116"/>
        <v/>
      </c>
      <c r="N636" s="110" t="str">
        <f t="shared" si="117"/>
        <v/>
      </c>
      <c r="O636" s="110" t="str">
        <f t="shared" si="118"/>
        <v/>
      </c>
      <c r="P636" s="110" t="str">
        <f t="shared" si="119"/>
        <v/>
      </c>
      <c r="Q636" s="111" t="s">
        <v>5202</v>
      </c>
      <c r="R636" s="111" t="s">
        <v>836</v>
      </c>
      <c r="S636" s="109"/>
      <c r="T636" s="109"/>
      <c r="U636" t="s">
        <v>5202</v>
      </c>
      <c r="V636" t="s">
        <v>5203</v>
      </c>
      <c r="W636" t="s">
        <v>2798</v>
      </c>
      <c r="X636" t="s">
        <v>835</v>
      </c>
      <c r="Y636" t="s">
        <v>5204</v>
      </c>
      <c r="Z636">
        <v>44090.7843055556</v>
      </c>
      <c r="AA636" t="s">
        <v>2800</v>
      </c>
    </row>
    <row r="637" customFormat="1" spans="1:27">
      <c r="A637" s="6"/>
      <c r="B637" s="6"/>
      <c r="C637" s="107" t="str">
        <f>ข้อมูลออเดอร์!AR637</f>
        <v>นครศรีธรรมราช/ Nakhon Si Thammarat</v>
      </c>
      <c r="D637" s="108" t="str">
        <f>ข้อมูลออเดอร์!AS637</f>
        <v>ร่อนพิบูลย์/ Ron Phibun</v>
      </c>
      <c r="E637" s="109" t="str">
        <f t="shared" si="108"/>
        <v/>
      </c>
      <c r="F637" s="109" t="str">
        <f t="shared" si="109"/>
        <v/>
      </c>
      <c r="G637" s="109" t="str">
        <f t="shared" si="110"/>
        <v/>
      </c>
      <c r="H637" s="109" t="str">
        <f t="shared" si="111"/>
        <v/>
      </c>
      <c r="I637" s="109" t="str">
        <f t="shared" si="112"/>
        <v/>
      </c>
      <c r="J637" s="109" t="str">
        <f t="shared" si="113"/>
        <v/>
      </c>
      <c r="K637" s="109" t="str">
        <f t="shared" si="114"/>
        <v/>
      </c>
      <c r="L637" s="109" t="str">
        <f t="shared" si="115"/>
        <v/>
      </c>
      <c r="M637" s="110" t="str">
        <f t="shared" si="116"/>
        <v/>
      </c>
      <c r="N637" s="110" t="str">
        <f t="shared" si="117"/>
        <v/>
      </c>
      <c r="O637" s="110" t="str">
        <f t="shared" si="118"/>
        <v/>
      </c>
      <c r="P637" s="110" t="str">
        <f t="shared" si="119"/>
        <v/>
      </c>
      <c r="Q637" s="111" t="s">
        <v>5205</v>
      </c>
      <c r="R637" s="111" t="s">
        <v>5206</v>
      </c>
      <c r="S637" s="109"/>
      <c r="T637" s="109"/>
      <c r="U637" t="s">
        <v>5205</v>
      </c>
      <c r="V637" t="s">
        <v>5207</v>
      </c>
      <c r="W637" t="s">
        <v>2798</v>
      </c>
      <c r="X637" t="s">
        <v>835</v>
      </c>
      <c r="Y637" t="s">
        <v>5208</v>
      </c>
      <c r="Z637">
        <v>44090.7843518518</v>
      </c>
      <c r="AA637" t="s">
        <v>2800</v>
      </c>
    </row>
    <row r="638" customFormat="1" spans="1:27">
      <c r="A638" s="6"/>
      <c r="B638" s="6"/>
      <c r="C638" s="107" t="str">
        <f>ข้อมูลออเดอร์!AR638</f>
        <v>นครศรีธรรมราช/ Nakhon Si Thammarat</v>
      </c>
      <c r="D638" s="108" t="str">
        <f>ข้อมูลออเดอร์!AS638</f>
        <v>ร่อนพิบูลย์/ Ron Phibun</v>
      </c>
      <c r="E638" s="109" t="str">
        <f t="shared" si="108"/>
        <v/>
      </c>
      <c r="F638" s="109" t="str">
        <f t="shared" si="109"/>
        <v/>
      </c>
      <c r="G638" s="109" t="str">
        <f t="shared" si="110"/>
        <v/>
      </c>
      <c r="H638" s="109" t="str">
        <f t="shared" si="111"/>
        <v/>
      </c>
      <c r="I638" s="109" t="str">
        <f t="shared" si="112"/>
        <v/>
      </c>
      <c r="J638" s="109" t="str">
        <f t="shared" si="113"/>
        <v/>
      </c>
      <c r="K638" s="109" t="str">
        <f t="shared" si="114"/>
        <v/>
      </c>
      <c r="L638" s="109" t="str">
        <f t="shared" si="115"/>
        <v/>
      </c>
      <c r="M638" s="110" t="str">
        <f t="shared" si="116"/>
        <v/>
      </c>
      <c r="N638" s="110" t="str">
        <f t="shared" si="117"/>
        <v/>
      </c>
      <c r="O638" s="110" t="str">
        <f t="shared" si="118"/>
        <v/>
      </c>
      <c r="P638" s="110" t="str">
        <f t="shared" si="119"/>
        <v/>
      </c>
      <c r="Q638" s="111" t="s">
        <v>5209</v>
      </c>
      <c r="R638" s="111" t="s">
        <v>5210</v>
      </c>
      <c r="S638" s="109"/>
      <c r="T638" s="109"/>
      <c r="U638" t="s">
        <v>5209</v>
      </c>
      <c r="V638" t="s">
        <v>5211</v>
      </c>
      <c r="W638" t="s">
        <v>2798</v>
      </c>
      <c r="X638" t="s">
        <v>835</v>
      </c>
      <c r="Y638" t="s">
        <v>5212</v>
      </c>
      <c r="Z638">
        <v>44090.7843865741</v>
      </c>
      <c r="AA638" t="s">
        <v>2800</v>
      </c>
    </row>
    <row r="639" customFormat="1" spans="1:27">
      <c r="A639" s="6"/>
      <c r="B639" s="6"/>
      <c r="C639" s="107" t="str">
        <f>ข้อมูลออเดอร์!AR639</f>
        <v>นครศรีธรรมราช/ Nakhon Si Thammarat</v>
      </c>
      <c r="D639" s="108" t="str">
        <f>ข้อมูลออเดอร์!AS639</f>
        <v>ร่อนพิบูลย์/ Ron Phibun</v>
      </c>
      <c r="E639" s="109" t="str">
        <f t="shared" si="108"/>
        <v/>
      </c>
      <c r="F639" s="109" t="str">
        <f t="shared" si="109"/>
        <v/>
      </c>
      <c r="G639" s="109" t="str">
        <f t="shared" si="110"/>
        <v/>
      </c>
      <c r="H639" s="109" t="str">
        <f t="shared" si="111"/>
        <v/>
      </c>
      <c r="I639" s="109" t="str">
        <f t="shared" si="112"/>
        <v/>
      </c>
      <c r="J639" s="109" t="str">
        <f t="shared" si="113"/>
        <v/>
      </c>
      <c r="K639" s="109" t="str">
        <f t="shared" si="114"/>
        <v/>
      </c>
      <c r="L639" s="109" t="str">
        <f t="shared" si="115"/>
        <v/>
      </c>
      <c r="M639" s="110" t="str">
        <f t="shared" si="116"/>
        <v/>
      </c>
      <c r="N639" s="110" t="str">
        <f t="shared" si="117"/>
        <v/>
      </c>
      <c r="O639" s="110" t="str">
        <f t="shared" si="118"/>
        <v/>
      </c>
      <c r="P639" s="110" t="str">
        <f t="shared" si="119"/>
        <v/>
      </c>
      <c r="Q639" s="111" t="s">
        <v>5213</v>
      </c>
      <c r="R639" s="111" t="s">
        <v>5214</v>
      </c>
      <c r="S639" s="109"/>
      <c r="T639" s="109"/>
      <c r="U639" t="s">
        <v>5213</v>
      </c>
      <c r="V639" t="s">
        <v>5215</v>
      </c>
      <c r="W639" t="s">
        <v>2798</v>
      </c>
      <c r="X639" t="s">
        <v>835</v>
      </c>
      <c r="Y639" t="s">
        <v>5216</v>
      </c>
      <c r="Z639">
        <v>44090.7844328704</v>
      </c>
      <c r="AA639" t="s">
        <v>2800</v>
      </c>
    </row>
    <row r="640" customFormat="1" spans="1:27">
      <c r="A640" s="6"/>
      <c r="B640" s="6"/>
      <c r="C640" s="107" t="str">
        <f>ข้อมูลออเดอร์!AR640</f>
        <v>กรุงเทพมหานคร/ Bangkok</v>
      </c>
      <c r="D640" s="108" t="str">
        <f>ข้อมูลออเดอร์!AS640</f>
        <v>จตุจักร/ Chatuchak</v>
      </c>
      <c r="E640" s="109" t="str">
        <f t="shared" si="108"/>
        <v/>
      </c>
      <c r="F640" s="109" t="str">
        <f t="shared" si="109"/>
        <v/>
      </c>
      <c r="G640" s="109" t="str">
        <f t="shared" si="110"/>
        <v/>
      </c>
      <c r="H640" s="109" t="str">
        <f t="shared" si="111"/>
        <v/>
      </c>
      <c r="I640" s="109" t="str">
        <f t="shared" si="112"/>
        <v/>
      </c>
      <c r="J640" s="109" t="str">
        <f t="shared" si="113"/>
        <v/>
      </c>
      <c r="K640" s="109" t="str">
        <f t="shared" si="114"/>
        <v/>
      </c>
      <c r="L640" s="109" t="str">
        <f t="shared" si="115"/>
        <v/>
      </c>
      <c r="M640" s="110" t="str">
        <f t="shared" si="116"/>
        <v/>
      </c>
      <c r="N640" s="110" t="str">
        <f t="shared" si="117"/>
        <v/>
      </c>
      <c r="O640" s="110" t="str">
        <f t="shared" si="118"/>
        <v/>
      </c>
      <c r="P640" s="110" t="str">
        <f t="shared" si="119"/>
        <v/>
      </c>
      <c r="Q640" s="111" t="s">
        <v>5217</v>
      </c>
      <c r="R640" s="111" t="s">
        <v>5218</v>
      </c>
      <c r="S640" s="109"/>
      <c r="T640" s="109"/>
      <c r="U640" t="s">
        <v>5217</v>
      </c>
      <c r="V640" t="s">
        <v>5219</v>
      </c>
      <c r="W640" t="s">
        <v>2798</v>
      </c>
      <c r="X640" t="s">
        <v>835</v>
      </c>
      <c r="Y640" t="s">
        <v>5220</v>
      </c>
      <c r="Z640">
        <v>44090.7844675926</v>
      </c>
      <c r="AA640" t="s">
        <v>2800</v>
      </c>
    </row>
    <row r="641" customFormat="1" spans="1:27">
      <c r="A641" s="6"/>
      <c r="B641" s="6"/>
      <c r="C641" s="107" t="str">
        <f>ข้อมูลออเดอร์!AR641</f>
        <v>กรุงเทพมหานคร/ Bangkok</v>
      </c>
      <c r="D641" s="108" t="str">
        <f>ข้อมูลออเดอร์!AS641</f>
        <v>จตุจักร/ Chatuchak</v>
      </c>
      <c r="E641" s="109" t="str">
        <f t="shared" si="108"/>
        <v/>
      </c>
      <c r="F641" s="109" t="str">
        <f t="shared" si="109"/>
        <v/>
      </c>
      <c r="G641" s="109" t="str">
        <f t="shared" si="110"/>
        <v/>
      </c>
      <c r="H641" s="109" t="str">
        <f t="shared" si="111"/>
        <v/>
      </c>
      <c r="I641" s="109" t="str">
        <f t="shared" si="112"/>
        <v/>
      </c>
      <c r="J641" s="109" t="str">
        <f t="shared" si="113"/>
        <v/>
      </c>
      <c r="K641" s="109" t="str">
        <f t="shared" si="114"/>
        <v/>
      </c>
      <c r="L641" s="109" t="str">
        <f t="shared" si="115"/>
        <v/>
      </c>
      <c r="M641" s="110" t="str">
        <f t="shared" si="116"/>
        <v/>
      </c>
      <c r="N641" s="110" t="str">
        <f t="shared" si="117"/>
        <v/>
      </c>
      <c r="O641" s="110" t="str">
        <f t="shared" si="118"/>
        <v/>
      </c>
      <c r="P641" s="110" t="str">
        <f t="shared" si="119"/>
        <v/>
      </c>
      <c r="Q641" s="111" t="s">
        <v>5221</v>
      </c>
      <c r="R641" s="111" t="s">
        <v>5222</v>
      </c>
      <c r="S641" s="109"/>
      <c r="T641" s="109"/>
      <c r="U641" t="s">
        <v>5221</v>
      </c>
      <c r="V641" t="s">
        <v>5223</v>
      </c>
      <c r="W641" t="s">
        <v>2798</v>
      </c>
      <c r="X641" t="s">
        <v>835</v>
      </c>
      <c r="Y641" t="s">
        <v>5224</v>
      </c>
      <c r="Z641">
        <v>44090.7845023148</v>
      </c>
      <c r="AA641" t="s">
        <v>2800</v>
      </c>
    </row>
    <row r="642" customFormat="1" spans="1:27">
      <c r="A642" s="6"/>
      <c r="B642" s="6"/>
      <c r="C642" s="107" t="str">
        <f>ข้อมูลออเดอร์!AR642</f>
        <v>กรุงเทพมหานคร/ Bangkok</v>
      </c>
      <c r="D642" s="108" t="str">
        <f>ข้อมูลออเดอร์!AS642</f>
        <v>จตุจักร/ Chatuchak</v>
      </c>
      <c r="E642" s="109" t="str">
        <f t="shared" ref="E642:E705" si="120">SUBSTITUTE(A642,"กทม.","กรุงเทพมหานคร")</f>
        <v/>
      </c>
      <c r="F642" s="109" t="str">
        <f t="shared" ref="F642:F705" si="121">SUBSTITUTE(E642,"กทม","กรุงเทพมหานคร")</f>
        <v/>
      </c>
      <c r="G642" s="109" t="str">
        <f t="shared" ref="G642:G705" si="122">SUBSTITUTE(F642,"กรุงเทพฯ","กรุงเทพ")</f>
        <v/>
      </c>
      <c r="H642" s="109" t="str">
        <f t="shared" ref="H642:H705" si="123">SUBSTITUTE(G642,"bkk","กรุงเทพมหานคร")</f>
        <v/>
      </c>
      <c r="I642" s="109" t="str">
        <f t="shared" ref="I642:I705" si="124">SUBSTITUTE(H642,"Bangkok","กรุงเทพมหานคร")</f>
        <v/>
      </c>
      <c r="J642" s="109" t="str">
        <f t="shared" ref="J642:J705" si="125">SUBSTITUTE(I642,"จ.","")</f>
        <v/>
      </c>
      <c r="K642" s="109" t="str">
        <f t="shared" ref="K642:K705" si="126">SUBSTITUTE(J642,"จังหวัด","")</f>
        <v/>
      </c>
      <c r="L642" s="109" t="str">
        <f t="shared" ref="L642:L705" si="127">IF(K642="กรุงเทพ","กรุงเทพมหานคร",K642)</f>
        <v/>
      </c>
      <c r="M642" s="110" t="str">
        <f t="shared" ref="M642:M705" si="128">SUBSTITUTE(B642,"เขต","")</f>
        <v/>
      </c>
      <c r="N642" s="110" t="str">
        <f t="shared" ref="N642:N705" si="129">SUBSTITUTE(M642,"อ.","")</f>
        <v/>
      </c>
      <c r="O642" s="110" t="str">
        <f t="shared" ref="O642:O705" si="130">SUBSTITUTE(N642,"อำเภอ","")</f>
        <v/>
      </c>
      <c r="P642" s="110" t="str">
        <f t="shared" ref="P642:P705" si="131">IF(O642="เมือง",O642&amp;L642,O642)</f>
        <v/>
      </c>
      <c r="Q642" s="111" t="s">
        <v>5225</v>
      </c>
      <c r="R642" s="111" t="s">
        <v>5226</v>
      </c>
      <c r="S642" s="109"/>
      <c r="T642" s="109"/>
      <c r="U642" t="s">
        <v>5225</v>
      </c>
      <c r="V642" t="s">
        <v>5227</v>
      </c>
      <c r="W642" t="s">
        <v>2798</v>
      </c>
      <c r="X642" t="s">
        <v>835</v>
      </c>
      <c r="Y642" t="s">
        <v>5228</v>
      </c>
      <c r="Z642">
        <v>44090.7845486111</v>
      </c>
      <c r="AA642" t="s">
        <v>2800</v>
      </c>
    </row>
    <row r="643" customFormat="1" spans="1:27">
      <c r="A643" s="6"/>
      <c r="B643" s="6"/>
      <c r="C643" s="107" t="str">
        <f>ข้อมูลออเดอร์!AR643</f>
        <v>มุกดาหาร/ Mukdahan</v>
      </c>
      <c r="D643" s="108" t="str">
        <f>ข้อมูลออเดอร์!AS643</f>
        <v>คำชะอี/ Khamcha-I</v>
      </c>
      <c r="E643" s="109" t="str">
        <f t="shared" si="120"/>
        <v/>
      </c>
      <c r="F643" s="109" t="str">
        <f t="shared" si="121"/>
        <v/>
      </c>
      <c r="G643" s="109" t="str">
        <f t="shared" si="122"/>
        <v/>
      </c>
      <c r="H643" s="109" t="str">
        <f t="shared" si="123"/>
        <v/>
      </c>
      <c r="I643" s="109" t="str">
        <f t="shared" si="124"/>
        <v/>
      </c>
      <c r="J643" s="109" t="str">
        <f t="shared" si="125"/>
        <v/>
      </c>
      <c r="K643" s="109" t="str">
        <f t="shared" si="126"/>
        <v/>
      </c>
      <c r="L643" s="109" t="str">
        <f t="shared" si="127"/>
        <v/>
      </c>
      <c r="M643" s="110" t="str">
        <f t="shared" si="128"/>
        <v/>
      </c>
      <c r="N643" s="110" t="str">
        <f t="shared" si="129"/>
        <v/>
      </c>
      <c r="O643" s="110" t="str">
        <f t="shared" si="130"/>
        <v/>
      </c>
      <c r="P643" s="110" t="str">
        <f t="shared" si="131"/>
        <v/>
      </c>
      <c r="Q643" s="111" t="s">
        <v>5229</v>
      </c>
      <c r="R643" s="111" t="s">
        <v>5230</v>
      </c>
      <c r="S643" s="109"/>
      <c r="T643" s="109"/>
      <c r="U643" t="s">
        <v>5229</v>
      </c>
      <c r="V643" t="s">
        <v>5231</v>
      </c>
      <c r="W643" t="s">
        <v>2798</v>
      </c>
      <c r="X643" t="s">
        <v>835</v>
      </c>
      <c r="Y643" t="s">
        <v>5232</v>
      </c>
      <c r="Z643">
        <v>44090.7845833333</v>
      </c>
      <c r="AA643" t="s">
        <v>2800</v>
      </c>
    </row>
    <row r="644" customFormat="1" spans="1:27">
      <c r="A644" s="6"/>
      <c r="B644" s="6"/>
      <c r="C644" s="107" t="str">
        <f>ข้อมูลออเดอร์!AR644</f>
        <v>มุกดาหาร/ Mukdahan</v>
      </c>
      <c r="D644" s="108" t="str">
        <f>ข้อมูลออเดอร์!AS644</f>
        <v>คำชะอี/ Khamcha-I</v>
      </c>
      <c r="E644" s="109" t="str">
        <f t="shared" si="120"/>
        <v/>
      </c>
      <c r="F644" s="109" t="str">
        <f t="shared" si="121"/>
        <v/>
      </c>
      <c r="G644" s="109" t="str">
        <f t="shared" si="122"/>
        <v/>
      </c>
      <c r="H644" s="109" t="str">
        <f t="shared" si="123"/>
        <v/>
      </c>
      <c r="I644" s="109" t="str">
        <f t="shared" si="124"/>
        <v/>
      </c>
      <c r="J644" s="109" t="str">
        <f t="shared" si="125"/>
        <v/>
      </c>
      <c r="K644" s="109" t="str">
        <f t="shared" si="126"/>
        <v/>
      </c>
      <c r="L644" s="109" t="str">
        <f t="shared" si="127"/>
        <v/>
      </c>
      <c r="M644" s="110" t="str">
        <f t="shared" si="128"/>
        <v/>
      </c>
      <c r="N644" s="110" t="str">
        <f t="shared" si="129"/>
        <v/>
      </c>
      <c r="O644" s="110" t="str">
        <f t="shared" si="130"/>
        <v/>
      </c>
      <c r="P644" s="110" t="str">
        <f t="shared" si="131"/>
        <v/>
      </c>
      <c r="Q644" s="111" t="s">
        <v>5233</v>
      </c>
      <c r="R644" s="111" t="s">
        <v>5234</v>
      </c>
      <c r="S644" s="109"/>
      <c r="T644" s="109"/>
      <c r="U644" t="s">
        <v>5233</v>
      </c>
      <c r="V644" t="s">
        <v>5235</v>
      </c>
      <c r="W644" t="s">
        <v>2798</v>
      </c>
      <c r="X644" t="s">
        <v>835</v>
      </c>
      <c r="Y644" t="s">
        <v>5236</v>
      </c>
      <c r="Z644">
        <v>44090.7846296296</v>
      </c>
      <c r="AA644" t="s">
        <v>2800</v>
      </c>
    </row>
    <row r="645" customFormat="1" spans="1:27">
      <c r="A645" s="6"/>
      <c r="B645" s="6"/>
      <c r="C645" s="107" t="str">
        <f>ข้อมูลออเดอร์!AR645</f>
        <v>มุกดาหาร/ Mukdahan</v>
      </c>
      <c r="D645" s="108" t="str">
        <f>ข้อมูลออเดอร์!AS645</f>
        <v>คำชะอี/ Khamcha-I</v>
      </c>
      <c r="E645" s="109" t="str">
        <f t="shared" si="120"/>
        <v/>
      </c>
      <c r="F645" s="109" t="str">
        <f t="shared" si="121"/>
        <v/>
      </c>
      <c r="G645" s="109" t="str">
        <f t="shared" si="122"/>
        <v/>
      </c>
      <c r="H645" s="109" t="str">
        <f t="shared" si="123"/>
        <v/>
      </c>
      <c r="I645" s="109" t="str">
        <f t="shared" si="124"/>
        <v/>
      </c>
      <c r="J645" s="109" t="str">
        <f t="shared" si="125"/>
        <v/>
      </c>
      <c r="K645" s="109" t="str">
        <f t="shared" si="126"/>
        <v/>
      </c>
      <c r="L645" s="109" t="str">
        <f t="shared" si="127"/>
        <v/>
      </c>
      <c r="M645" s="110" t="str">
        <f t="shared" si="128"/>
        <v/>
      </c>
      <c r="N645" s="110" t="str">
        <f t="shared" si="129"/>
        <v/>
      </c>
      <c r="O645" s="110" t="str">
        <f t="shared" si="130"/>
        <v/>
      </c>
      <c r="P645" s="110" t="str">
        <f t="shared" si="131"/>
        <v/>
      </c>
      <c r="Q645" s="111" t="s">
        <v>5237</v>
      </c>
      <c r="R645" s="111" t="s">
        <v>5238</v>
      </c>
      <c r="S645" s="109"/>
      <c r="T645" s="109"/>
      <c r="U645" t="s">
        <v>5237</v>
      </c>
      <c r="V645" t="s">
        <v>5239</v>
      </c>
      <c r="W645" t="s">
        <v>2798</v>
      </c>
      <c r="X645" t="s">
        <v>835</v>
      </c>
      <c r="Y645" t="s">
        <v>5240</v>
      </c>
      <c r="Z645">
        <v>44090.7846643518</v>
      </c>
      <c r="AA645" t="s">
        <v>2800</v>
      </c>
    </row>
    <row r="646" customFormat="1" spans="1:27">
      <c r="A646" s="6"/>
      <c r="B646" s="6"/>
      <c r="C646" s="107" t="str">
        <f>ข้อมูลออเดอร์!AR646</f>
        <v>อุดรธานี/ Udon Thani</v>
      </c>
      <c r="D646" s="108" t="str">
        <f>ข้อมูลออเดอร์!AS646</f>
        <v>เมืองอุดรธานี/ Mueang Udon Thani</v>
      </c>
      <c r="E646" s="109" t="str">
        <f t="shared" si="120"/>
        <v/>
      </c>
      <c r="F646" s="109" t="str">
        <f t="shared" si="121"/>
        <v/>
      </c>
      <c r="G646" s="109" t="str">
        <f t="shared" si="122"/>
        <v/>
      </c>
      <c r="H646" s="109" t="str">
        <f t="shared" si="123"/>
        <v/>
      </c>
      <c r="I646" s="109" t="str">
        <f t="shared" si="124"/>
        <v/>
      </c>
      <c r="J646" s="109" t="str">
        <f t="shared" si="125"/>
        <v/>
      </c>
      <c r="K646" s="109" t="str">
        <f t="shared" si="126"/>
        <v/>
      </c>
      <c r="L646" s="109" t="str">
        <f t="shared" si="127"/>
        <v/>
      </c>
      <c r="M646" s="110" t="str">
        <f t="shared" si="128"/>
        <v/>
      </c>
      <c r="N646" s="110" t="str">
        <f t="shared" si="129"/>
        <v/>
      </c>
      <c r="O646" s="110" t="str">
        <f t="shared" si="130"/>
        <v/>
      </c>
      <c r="P646" s="110" t="str">
        <f t="shared" si="131"/>
        <v/>
      </c>
      <c r="Q646" s="111" t="s">
        <v>5241</v>
      </c>
      <c r="R646" s="111" t="s">
        <v>5242</v>
      </c>
      <c r="S646" s="109"/>
      <c r="T646" s="109"/>
      <c r="U646" t="s">
        <v>5241</v>
      </c>
      <c r="V646" t="s">
        <v>5243</v>
      </c>
      <c r="W646" t="s">
        <v>2798</v>
      </c>
      <c r="X646" t="s">
        <v>835</v>
      </c>
      <c r="Y646" t="s">
        <v>5244</v>
      </c>
      <c r="Z646">
        <v>44090.7846990741</v>
      </c>
      <c r="AA646" t="s">
        <v>2800</v>
      </c>
    </row>
    <row r="647" customFormat="1" spans="1:27">
      <c r="A647" s="6"/>
      <c r="B647" s="6"/>
      <c r="C647" s="107" t="str">
        <f>ข้อมูลออเดอร์!AR647</f>
        <v>อุดรธานี/ Udon Thani</v>
      </c>
      <c r="D647" s="108" t="str">
        <f>ข้อมูลออเดอร์!AS647</f>
        <v>เมืองอุดรธานี/ Mueang Udon Thani</v>
      </c>
      <c r="E647" s="109" t="str">
        <f t="shared" si="120"/>
        <v/>
      </c>
      <c r="F647" s="109" t="str">
        <f t="shared" si="121"/>
        <v/>
      </c>
      <c r="G647" s="109" t="str">
        <f t="shared" si="122"/>
        <v/>
      </c>
      <c r="H647" s="109" t="str">
        <f t="shared" si="123"/>
        <v/>
      </c>
      <c r="I647" s="109" t="str">
        <f t="shared" si="124"/>
        <v/>
      </c>
      <c r="J647" s="109" t="str">
        <f t="shared" si="125"/>
        <v/>
      </c>
      <c r="K647" s="109" t="str">
        <f t="shared" si="126"/>
        <v/>
      </c>
      <c r="L647" s="109" t="str">
        <f t="shared" si="127"/>
        <v/>
      </c>
      <c r="M647" s="110" t="str">
        <f t="shared" si="128"/>
        <v/>
      </c>
      <c r="N647" s="110" t="str">
        <f t="shared" si="129"/>
        <v/>
      </c>
      <c r="O647" s="110" t="str">
        <f t="shared" si="130"/>
        <v/>
      </c>
      <c r="P647" s="110" t="str">
        <f t="shared" si="131"/>
        <v/>
      </c>
      <c r="Q647" s="111" t="s">
        <v>5245</v>
      </c>
      <c r="R647" s="111" t="s">
        <v>5246</v>
      </c>
      <c r="S647" s="109"/>
      <c r="T647" s="109"/>
      <c r="U647" t="s">
        <v>5245</v>
      </c>
      <c r="V647" t="s">
        <v>5247</v>
      </c>
      <c r="W647" t="s">
        <v>2798</v>
      </c>
      <c r="X647" t="s">
        <v>835</v>
      </c>
      <c r="Y647" t="s">
        <v>5248</v>
      </c>
      <c r="Z647">
        <v>44090.7847453704</v>
      </c>
      <c r="AA647" t="s">
        <v>2800</v>
      </c>
    </row>
    <row r="648" customFormat="1" spans="1:27">
      <c r="A648" s="6"/>
      <c r="B648" s="6"/>
      <c r="C648" s="107" t="str">
        <f>ข้อมูลออเดอร์!AR648</f>
        <v>ระยอง/ Rayong</v>
      </c>
      <c r="D648" s="108" t="str">
        <f>ข้อมูลออเดอร์!AS648</f>
        <v>แกลง/ Klaeng</v>
      </c>
      <c r="E648" s="109" t="str">
        <f t="shared" si="120"/>
        <v/>
      </c>
      <c r="F648" s="109" t="str">
        <f t="shared" si="121"/>
        <v/>
      </c>
      <c r="G648" s="109" t="str">
        <f t="shared" si="122"/>
        <v/>
      </c>
      <c r="H648" s="109" t="str">
        <f t="shared" si="123"/>
        <v/>
      </c>
      <c r="I648" s="109" t="str">
        <f t="shared" si="124"/>
        <v/>
      </c>
      <c r="J648" s="109" t="str">
        <f t="shared" si="125"/>
        <v/>
      </c>
      <c r="K648" s="109" t="str">
        <f t="shared" si="126"/>
        <v/>
      </c>
      <c r="L648" s="109" t="str">
        <f t="shared" si="127"/>
        <v/>
      </c>
      <c r="M648" s="110" t="str">
        <f t="shared" si="128"/>
        <v/>
      </c>
      <c r="N648" s="110" t="str">
        <f t="shared" si="129"/>
        <v/>
      </c>
      <c r="O648" s="110" t="str">
        <f t="shared" si="130"/>
        <v/>
      </c>
      <c r="P648" s="110" t="str">
        <f t="shared" si="131"/>
        <v/>
      </c>
      <c r="Q648" s="111" t="s">
        <v>5249</v>
      </c>
      <c r="R648" s="111" t="s">
        <v>5250</v>
      </c>
      <c r="S648" s="109"/>
      <c r="T648" s="109"/>
      <c r="U648" t="s">
        <v>5249</v>
      </c>
      <c r="V648" t="s">
        <v>5251</v>
      </c>
      <c r="W648" t="s">
        <v>2798</v>
      </c>
      <c r="X648" t="s">
        <v>835</v>
      </c>
      <c r="Y648" t="s">
        <v>5252</v>
      </c>
      <c r="Z648">
        <v>44090.7847800926</v>
      </c>
      <c r="AA648" t="s">
        <v>2800</v>
      </c>
    </row>
    <row r="649" customFormat="1" spans="1:27">
      <c r="A649" s="6"/>
      <c r="B649" s="6"/>
      <c r="C649" s="107" t="str">
        <f>ข้อมูลออเดอร์!AR649</f>
        <v>ระยอง/ Rayong</v>
      </c>
      <c r="D649" s="108" t="str">
        <f>ข้อมูลออเดอร์!AS649</f>
        <v>แกลง/ Klaeng</v>
      </c>
      <c r="E649" s="109" t="str">
        <f t="shared" si="120"/>
        <v/>
      </c>
      <c r="F649" s="109" t="str">
        <f t="shared" si="121"/>
        <v/>
      </c>
      <c r="G649" s="109" t="str">
        <f t="shared" si="122"/>
        <v/>
      </c>
      <c r="H649" s="109" t="str">
        <f t="shared" si="123"/>
        <v/>
      </c>
      <c r="I649" s="109" t="str">
        <f t="shared" si="124"/>
        <v/>
      </c>
      <c r="J649" s="109" t="str">
        <f t="shared" si="125"/>
        <v/>
      </c>
      <c r="K649" s="109" t="str">
        <f t="shared" si="126"/>
        <v/>
      </c>
      <c r="L649" s="109" t="str">
        <f t="shared" si="127"/>
        <v/>
      </c>
      <c r="M649" s="110" t="str">
        <f t="shared" si="128"/>
        <v/>
      </c>
      <c r="N649" s="110" t="str">
        <f t="shared" si="129"/>
        <v/>
      </c>
      <c r="O649" s="110" t="str">
        <f t="shared" si="130"/>
        <v/>
      </c>
      <c r="P649" s="110" t="str">
        <f t="shared" si="131"/>
        <v/>
      </c>
      <c r="Q649" s="111" t="s">
        <v>5253</v>
      </c>
      <c r="R649" s="111" t="s">
        <v>5254</v>
      </c>
      <c r="S649" s="109"/>
      <c r="T649" s="109"/>
      <c r="U649" t="s">
        <v>5253</v>
      </c>
      <c r="V649" t="s">
        <v>5255</v>
      </c>
      <c r="W649" t="s">
        <v>2798</v>
      </c>
      <c r="X649" t="s">
        <v>835</v>
      </c>
      <c r="Y649" t="s">
        <v>5256</v>
      </c>
      <c r="Z649">
        <v>44090.7848148148</v>
      </c>
      <c r="AA649" t="s">
        <v>2800</v>
      </c>
    </row>
    <row r="650" customFormat="1" spans="1:27">
      <c r="A650" s="6"/>
      <c r="B650" s="6"/>
      <c r="C650" s="107" t="str">
        <f>ข้อมูลออเดอร์!AR650</f>
        <v>ระยอง/ Rayong</v>
      </c>
      <c r="D650" s="108" t="str">
        <f>ข้อมูลออเดอร์!AS650</f>
        <v>แกลง/ Klaeng</v>
      </c>
      <c r="E650" s="109" t="str">
        <f t="shared" si="120"/>
        <v/>
      </c>
      <c r="F650" s="109" t="str">
        <f t="shared" si="121"/>
        <v/>
      </c>
      <c r="G650" s="109" t="str">
        <f t="shared" si="122"/>
        <v/>
      </c>
      <c r="H650" s="109" t="str">
        <f t="shared" si="123"/>
        <v/>
      </c>
      <c r="I650" s="109" t="str">
        <f t="shared" si="124"/>
        <v/>
      </c>
      <c r="J650" s="109" t="str">
        <f t="shared" si="125"/>
        <v/>
      </c>
      <c r="K650" s="109" t="str">
        <f t="shared" si="126"/>
        <v/>
      </c>
      <c r="L650" s="109" t="str">
        <f t="shared" si="127"/>
        <v/>
      </c>
      <c r="M650" s="110" t="str">
        <f t="shared" si="128"/>
        <v/>
      </c>
      <c r="N650" s="110" t="str">
        <f t="shared" si="129"/>
        <v/>
      </c>
      <c r="O650" s="110" t="str">
        <f t="shared" si="130"/>
        <v/>
      </c>
      <c r="P650" s="110" t="str">
        <f t="shared" si="131"/>
        <v/>
      </c>
      <c r="Q650" s="111" t="s">
        <v>5257</v>
      </c>
      <c r="R650" s="111" t="s">
        <v>1863</v>
      </c>
      <c r="S650" s="109"/>
      <c r="T650" s="109"/>
      <c r="U650" t="s">
        <v>5257</v>
      </c>
      <c r="V650" t="s">
        <v>5258</v>
      </c>
      <c r="W650" t="s">
        <v>2798</v>
      </c>
      <c r="X650" t="s">
        <v>835</v>
      </c>
      <c r="Y650" t="s">
        <v>5259</v>
      </c>
      <c r="Z650">
        <v>44090.7848611111</v>
      </c>
      <c r="AA650" t="s">
        <v>2800</v>
      </c>
    </row>
    <row r="651" customFormat="1" spans="1:27">
      <c r="A651" s="6"/>
      <c r="B651" s="6"/>
      <c r="C651" s="107" t="str">
        <f>ข้อมูลออเดอร์!AR651</f>
        <v>ระยอง/ Rayong</v>
      </c>
      <c r="D651" s="108" t="str">
        <f>ข้อมูลออเดอร์!AS651</f>
        <v>แกลง/ Klaeng</v>
      </c>
      <c r="E651" s="109" t="str">
        <f t="shared" si="120"/>
        <v/>
      </c>
      <c r="F651" s="109" t="str">
        <f t="shared" si="121"/>
        <v/>
      </c>
      <c r="G651" s="109" t="str">
        <f t="shared" si="122"/>
        <v/>
      </c>
      <c r="H651" s="109" t="str">
        <f t="shared" si="123"/>
        <v/>
      </c>
      <c r="I651" s="109" t="str">
        <f t="shared" si="124"/>
        <v/>
      </c>
      <c r="J651" s="109" t="str">
        <f t="shared" si="125"/>
        <v/>
      </c>
      <c r="K651" s="109" t="str">
        <f t="shared" si="126"/>
        <v/>
      </c>
      <c r="L651" s="109" t="str">
        <f t="shared" si="127"/>
        <v/>
      </c>
      <c r="M651" s="110" t="str">
        <f t="shared" si="128"/>
        <v/>
      </c>
      <c r="N651" s="110" t="str">
        <f t="shared" si="129"/>
        <v/>
      </c>
      <c r="O651" s="110" t="str">
        <f t="shared" si="130"/>
        <v/>
      </c>
      <c r="P651" s="110" t="str">
        <f t="shared" si="131"/>
        <v/>
      </c>
      <c r="Q651" s="111" t="s">
        <v>5260</v>
      </c>
      <c r="R651" s="111" t="s">
        <v>5261</v>
      </c>
      <c r="S651" s="109"/>
      <c r="T651" s="109"/>
      <c r="U651" t="s">
        <v>5260</v>
      </c>
      <c r="V651" t="s">
        <v>5262</v>
      </c>
      <c r="W651" t="s">
        <v>2798</v>
      </c>
      <c r="X651" t="s">
        <v>835</v>
      </c>
      <c r="Y651" t="s">
        <v>5263</v>
      </c>
      <c r="Z651">
        <v>44090.7849074074</v>
      </c>
      <c r="AA651" t="s">
        <v>2800</v>
      </c>
    </row>
    <row r="652" customFormat="1" spans="1:27">
      <c r="A652" s="6"/>
      <c r="B652" s="6"/>
      <c r="C652" s="107" t="str">
        <f>ข้อมูลออเดอร์!AR652</f>
        <v>ระยอง/ Rayong</v>
      </c>
      <c r="D652" s="108" t="str">
        <f>ข้อมูลออเดอร์!AS652</f>
        <v>แกลง/ Klaeng</v>
      </c>
      <c r="E652" s="109" t="str">
        <f t="shared" si="120"/>
        <v/>
      </c>
      <c r="F652" s="109" t="str">
        <f t="shared" si="121"/>
        <v/>
      </c>
      <c r="G652" s="109" t="str">
        <f t="shared" si="122"/>
        <v/>
      </c>
      <c r="H652" s="109" t="str">
        <f t="shared" si="123"/>
        <v/>
      </c>
      <c r="I652" s="109" t="str">
        <f t="shared" si="124"/>
        <v/>
      </c>
      <c r="J652" s="109" t="str">
        <f t="shared" si="125"/>
        <v/>
      </c>
      <c r="K652" s="109" t="str">
        <f t="shared" si="126"/>
        <v/>
      </c>
      <c r="L652" s="109" t="str">
        <f t="shared" si="127"/>
        <v/>
      </c>
      <c r="M652" s="110" t="str">
        <f t="shared" si="128"/>
        <v/>
      </c>
      <c r="N652" s="110" t="str">
        <f t="shared" si="129"/>
        <v/>
      </c>
      <c r="O652" s="110" t="str">
        <f t="shared" si="130"/>
        <v/>
      </c>
      <c r="P652" s="110" t="str">
        <f t="shared" si="131"/>
        <v/>
      </c>
      <c r="Q652" s="111" t="s">
        <v>5264</v>
      </c>
      <c r="R652" s="111" t="s">
        <v>5265</v>
      </c>
      <c r="S652" s="109"/>
      <c r="T652" s="109"/>
      <c r="U652" t="s">
        <v>5264</v>
      </c>
      <c r="V652" t="s">
        <v>5266</v>
      </c>
      <c r="W652" t="s">
        <v>2798</v>
      </c>
      <c r="X652" t="s">
        <v>835</v>
      </c>
      <c r="Y652" t="s">
        <v>5267</v>
      </c>
      <c r="Z652">
        <v>44090.7849537037</v>
      </c>
      <c r="AA652" t="s">
        <v>2800</v>
      </c>
    </row>
    <row r="653" customFormat="1" spans="1:27">
      <c r="A653" s="6"/>
      <c r="B653" s="6"/>
      <c r="C653" s="107" t="str">
        <f>ข้อมูลออเดอร์!AR653</f>
        <v>ระยอง/ Rayong</v>
      </c>
      <c r="D653" s="108" t="str">
        <f>ข้อมูลออเดอร์!AS653</f>
        <v>แกลง/ Klaeng</v>
      </c>
      <c r="E653" s="109" t="str">
        <f t="shared" si="120"/>
        <v/>
      </c>
      <c r="F653" s="109" t="str">
        <f t="shared" si="121"/>
        <v/>
      </c>
      <c r="G653" s="109" t="str">
        <f t="shared" si="122"/>
        <v/>
      </c>
      <c r="H653" s="109" t="str">
        <f t="shared" si="123"/>
        <v/>
      </c>
      <c r="I653" s="109" t="str">
        <f t="shared" si="124"/>
        <v/>
      </c>
      <c r="J653" s="109" t="str">
        <f t="shared" si="125"/>
        <v/>
      </c>
      <c r="K653" s="109" t="str">
        <f t="shared" si="126"/>
        <v/>
      </c>
      <c r="L653" s="109" t="str">
        <f t="shared" si="127"/>
        <v/>
      </c>
      <c r="M653" s="110" t="str">
        <f t="shared" si="128"/>
        <v/>
      </c>
      <c r="N653" s="110" t="str">
        <f t="shared" si="129"/>
        <v/>
      </c>
      <c r="O653" s="110" t="str">
        <f t="shared" si="130"/>
        <v/>
      </c>
      <c r="P653" s="110" t="str">
        <f t="shared" si="131"/>
        <v/>
      </c>
      <c r="Q653" s="111" t="s">
        <v>1269</v>
      </c>
      <c r="R653" s="111" t="s">
        <v>1271</v>
      </c>
      <c r="S653" s="109"/>
      <c r="T653" s="109"/>
      <c r="U653" t="s">
        <v>1269</v>
      </c>
      <c r="V653" t="s">
        <v>5268</v>
      </c>
      <c r="W653" t="s">
        <v>2798</v>
      </c>
      <c r="X653" t="s">
        <v>835</v>
      </c>
      <c r="Y653" t="s">
        <v>5269</v>
      </c>
      <c r="Z653">
        <v>44090.7849884259</v>
      </c>
      <c r="AA653" t="s">
        <v>2800</v>
      </c>
    </row>
    <row r="654" customFormat="1" spans="1:27">
      <c r="A654" s="6"/>
      <c r="B654" s="6"/>
      <c r="C654" s="107" t="str">
        <f>ข้อมูลออเดอร์!AR654</f>
        <v>ระยอง/ Rayong</v>
      </c>
      <c r="D654" s="108" t="str">
        <f>ข้อมูลออเดอร์!AS654</f>
        <v>แกลง/ Klaeng</v>
      </c>
      <c r="E654" s="109" t="str">
        <f t="shared" si="120"/>
        <v/>
      </c>
      <c r="F654" s="109" t="str">
        <f t="shared" si="121"/>
        <v/>
      </c>
      <c r="G654" s="109" t="str">
        <f t="shared" si="122"/>
        <v/>
      </c>
      <c r="H654" s="109" t="str">
        <f t="shared" si="123"/>
        <v/>
      </c>
      <c r="I654" s="109" t="str">
        <f t="shared" si="124"/>
        <v/>
      </c>
      <c r="J654" s="109" t="str">
        <f t="shared" si="125"/>
        <v/>
      </c>
      <c r="K654" s="109" t="str">
        <f t="shared" si="126"/>
        <v/>
      </c>
      <c r="L654" s="109" t="str">
        <f t="shared" si="127"/>
        <v/>
      </c>
      <c r="M654" s="110" t="str">
        <f t="shared" si="128"/>
        <v/>
      </c>
      <c r="N654" s="110" t="str">
        <f t="shared" si="129"/>
        <v/>
      </c>
      <c r="O654" s="110" t="str">
        <f t="shared" si="130"/>
        <v/>
      </c>
      <c r="P654" s="110" t="str">
        <f t="shared" si="131"/>
        <v/>
      </c>
      <c r="Q654" s="111" t="s">
        <v>5270</v>
      </c>
      <c r="R654" s="111" t="s">
        <v>5271</v>
      </c>
      <c r="S654" s="109"/>
      <c r="T654" s="109"/>
      <c r="U654" t="s">
        <v>5270</v>
      </c>
      <c r="V654" t="s">
        <v>5272</v>
      </c>
      <c r="W654" t="s">
        <v>2798</v>
      </c>
      <c r="X654" t="s">
        <v>835</v>
      </c>
      <c r="Y654" t="s">
        <v>5273</v>
      </c>
      <c r="Z654">
        <v>44090.7850231481</v>
      </c>
      <c r="AA654" t="s">
        <v>2800</v>
      </c>
    </row>
    <row r="655" customFormat="1" spans="1:27">
      <c r="A655" s="6"/>
      <c r="B655" s="6"/>
      <c r="C655" s="107" t="str">
        <f>ข้อมูลออเดอร์!AR655</f>
        <v>ระยอง/ Rayong</v>
      </c>
      <c r="D655" s="108" t="str">
        <f>ข้อมูลออเดอร์!AS655</f>
        <v>แกลง/ Klaeng</v>
      </c>
      <c r="E655" s="109" t="str">
        <f t="shared" si="120"/>
        <v/>
      </c>
      <c r="F655" s="109" t="str">
        <f t="shared" si="121"/>
        <v/>
      </c>
      <c r="G655" s="109" t="str">
        <f t="shared" si="122"/>
        <v/>
      </c>
      <c r="H655" s="109" t="str">
        <f t="shared" si="123"/>
        <v/>
      </c>
      <c r="I655" s="109" t="str">
        <f t="shared" si="124"/>
        <v/>
      </c>
      <c r="J655" s="109" t="str">
        <f t="shared" si="125"/>
        <v/>
      </c>
      <c r="K655" s="109" t="str">
        <f t="shared" si="126"/>
        <v/>
      </c>
      <c r="L655" s="109" t="str">
        <f t="shared" si="127"/>
        <v/>
      </c>
      <c r="M655" s="110" t="str">
        <f t="shared" si="128"/>
        <v/>
      </c>
      <c r="N655" s="110" t="str">
        <f t="shared" si="129"/>
        <v/>
      </c>
      <c r="O655" s="110" t="str">
        <f t="shared" si="130"/>
        <v/>
      </c>
      <c r="P655" s="110" t="str">
        <f t="shared" si="131"/>
        <v/>
      </c>
      <c r="Q655" s="111" t="s">
        <v>5274</v>
      </c>
      <c r="R655" s="111" t="s">
        <v>5275</v>
      </c>
      <c r="S655" s="109"/>
      <c r="T655" s="109"/>
      <c r="U655" t="s">
        <v>5274</v>
      </c>
      <c r="V655" t="s">
        <v>5276</v>
      </c>
      <c r="W655" t="s">
        <v>2798</v>
      </c>
      <c r="X655" t="s">
        <v>835</v>
      </c>
      <c r="Y655" t="s">
        <v>5277</v>
      </c>
      <c r="Z655">
        <v>44090.7850694444</v>
      </c>
      <c r="AA655" t="s">
        <v>2800</v>
      </c>
    </row>
    <row r="656" customFormat="1" spans="1:27">
      <c r="A656" s="6"/>
      <c r="B656" s="6"/>
      <c r="C656" s="107" t="str">
        <f>ข้อมูลออเดอร์!AR656</f>
        <v>ระยอง/ Rayong</v>
      </c>
      <c r="D656" s="108" t="str">
        <f>ข้อมูลออเดอร์!AS656</f>
        <v>แกลง/ Klaeng</v>
      </c>
      <c r="E656" s="109" t="str">
        <f t="shared" si="120"/>
        <v/>
      </c>
      <c r="F656" s="109" t="str">
        <f t="shared" si="121"/>
        <v/>
      </c>
      <c r="G656" s="109" t="str">
        <f t="shared" si="122"/>
        <v/>
      </c>
      <c r="H656" s="109" t="str">
        <f t="shared" si="123"/>
        <v/>
      </c>
      <c r="I656" s="109" t="str">
        <f t="shared" si="124"/>
        <v/>
      </c>
      <c r="J656" s="109" t="str">
        <f t="shared" si="125"/>
        <v/>
      </c>
      <c r="K656" s="109" t="str">
        <f t="shared" si="126"/>
        <v/>
      </c>
      <c r="L656" s="109" t="str">
        <f t="shared" si="127"/>
        <v/>
      </c>
      <c r="M656" s="110" t="str">
        <f t="shared" si="128"/>
        <v/>
      </c>
      <c r="N656" s="110" t="str">
        <f t="shared" si="129"/>
        <v/>
      </c>
      <c r="O656" s="110" t="str">
        <f t="shared" si="130"/>
        <v/>
      </c>
      <c r="P656" s="110" t="str">
        <f t="shared" si="131"/>
        <v/>
      </c>
      <c r="Q656" s="111" t="s">
        <v>1152</v>
      </c>
      <c r="R656" s="111" t="s">
        <v>1153</v>
      </c>
      <c r="S656" s="109"/>
      <c r="T656" s="109"/>
      <c r="U656" t="s">
        <v>1152</v>
      </c>
      <c r="V656" t="s">
        <v>5278</v>
      </c>
      <c r="W656" t="s">
        <v>2798</v>
      </c>
      <c r="X656" t="s">
        <v>835</v>
      </c>
      <c r="Y656" t="s">
        <v>5279</v>
      </c>
      <c r="Z656">
        <v>44090.7851041667</v>
      </c>
      <c r="AA656" t="s">
        <v>2800</v>
      </c>
    </row>
    <row r="657" customFormat="1" spans="1:27">
      <c r="A657" s="6"/>
      <c r="B657" s="6"/>
      <c r="C657" s="107" t="str">
        <f>ข้อมูลออเดอร์!AR657</f>
        <v>ระยอง/ Rayong</v>
      </c>
      <c r="D657" s="108" t="str">
        <f>ข้อมูลออเดอร์!AS657</f>
        <v>แกลง/ Klaeng</v>
      </c>
      <c r="E657" s="109" t="str">
        <f t="shared" si="120"/>
        <v/>
      </c>
      <c r="F657" s="109" t="str">
        <f t="shared" si="121"/>
        <v/>
      </c>
      <c r="G657" s="109" t="str">
        <f t="shared" si="122"/>
        <v/>
      </c>
      <c r="H657" s="109" t="str">
        <f t="shared" si="123"/>
        <v/>
      </c>
      <c r="I657" s="109" t="str">
        <f t="shared" si="124"/>
        <v/>
      </c>
      <c r="J657" s="109" t="str">
        <f t="shared" si="125"/>
        <v/>
      </c>
      <c r="K657" s="109" t="str">
        <f t="shared" si="126"/>
        <v/>
      </c>
      <c r="L657" s="109" t="str">
        <f t="shared" si="127"/>
        <v/>
      </c>
      <c r="M657" s="110" t="str">
        <f t="shared" si="128"/>
        <v/>
      </c>
      <c r="N657" s="110" t="str">
        <f t="shared" si="129"/>
        <v/>
      </c>
      <c r="O657" s="110" t="str">
        <f t="shared" si="130"/>
        <v/>
      </c>
      <c r="P657" s="110" t="str">
        <f t="shared" si="131"/>
        <v/>
      </c>
      <c r="Q657" s="111" t="s">
        <v>5280</v>
      </c>
      <c r="R657" s="111" t="s">
        <v>5281</v>
      </c>
      <c r="S657" s="109"/>
      <c r="T657" s="109"/>
      <c r="U657" t="s">
        <v>5280</v>
      </c>
      <c r="V657" t="s">
        <v>5282</v>
      </c>
      <c r="W657" t="s">
        <v>2798</v>
      </c>
      <c r="X657" t="s">
        <v>835</v>
      </c>
      <c r="Y657" t="s">
        <v>5283</v>
      </c>
      <c r="Z657">
        <v>44090.785150463</v>
      </c>
      <c r="AA657" t="s">
        <v>2800</v>
      </c>
    </row>
    <row r="658" customFormat="1" spans="1:27">
      <c r="A658" s="6"/>
      <c r="B658" s="6"/>
      <c r="C658" s="107" t="str">
        <f>ข้อมูลออเดอร์!AR658</f>
        <v>ระยอง/ Rayong</v>
      </c>
      <c r="D658" s="108" t="str">
        <f>ข้อมูลออเดอร์!AS658</f>
        <v>แกลง/ Klaeng</v>
      </c>
      <c r="E658" s="109" t="str">
        <f t="shared" si="120"/>
        <v/>
      </c>
      <c r="F658" s="109" t="str">
        <f t="shared" si="121"/>
        <v/>
      </c>
      <c r="G658" s="109" t="str">
        <f t="shared" si="122"/>
        <v/>
      </c>
      <c r="H658" s="109" t="str">
        <f t="shared" si="123"/>
        <v/>
      </c>
      <c r="I658" s="109" t="str">
        <f t="shared" si="124"/>
        <v/>
      </c>
      <c r="J658" s="109" t="str">
        <f t="shared" si="125"/>
        <v/>
      </c>
      <c r="K658" s="109" t="str">
        <f t="shared" si="126"/>
        <v/>
      </c>
      <c r="L658" s="109" t="str">
        <f t="shared" si="127"/>
        <v/>
      </c>
      <c r="M658" s="110" t="str">
        <f t="shared" si="128"/>
        <v/>
      </c>
      <c r="N658" s="110" t="str">
        <f t="shared" si="129"/>
        <v/>
      </c>
      <c r="O658" s="110" t="str">
        <f t="shared" si="130"/>
        <v/>
      </c>
      <c r="P658" s="110" t="str">
        <f t="shared" si="131"/>
        <v/>
      </c>
      <c r="Q658" s="111" t="s">
        <v>5284</v>
      </c>
      <c r="R658" s="111" t="s">
        <v>5285</v>
      </c>
      <c r="S658" s="109"/>
      <c r="T658" s="109"/>
      <c r="U658" t="s">
        <v>5284</v>
      </c>
      <c r="V658" t="s">
        <v>5286</v>
      </c>
      <c r="W658" t="s">
        <v>2798</v>
      </c>
      <c r="X658" t="s">
        <v>1408</v>
      </c>
      <c r="Y658" t="s">
        <v>5287</v>
      </c>
      <c r="Z658">
        <v>44090.7851967593</v>
      </c>
      <c r="AA658" t="s">
        <v>2800</v>
      </c>
    </row>
    <row r="659" customFormat="1" spans="1:27">
      <c r="A659" s="6"/>
      <c r="B659" s="6"/>
      <c r="C659" s="107" t="str">
        <f>ข้อมูลออเดอร์!AR659</f>
        <v>ระยอง/ Rayong</v>
      </c>
      <c r="D659" s="108" t="str">
        <f>ข้อมูลออเดอร์!AS659</f>
        <v>แกลง/ Klaeng</v>
      </c>
      <c r="E659" s="109" t="str">
        <f t="shared" si="120"/>
        <v/>
      </c>
      <c r="F659" s="109" t="str">
        <f t="shared" si="121"/>
        <v/>
      </c>
      <c r="G659" s="109" t="str">
        <f t="shared" si="122"/>
        <v/>
      </c>
      <c r="H659" s="109" t="str">
        <f t="shared" si="123"/>
        <v/>
      </c>
      <c r="I659" s="109" t="str">
        <f t="shared" si="124"/>
        <v/>
      </c>
      <c r="J659" s="109" t="str">
        <f t="shared" si="125"/>
        <v/>
      </c>
      <c r="K659" s="109" t="str">
        <f t="shared" si="126"/>
        <v/>
      </c>
      <c r="L659" s="109" t="str">
        <f t="shared" si="127"/>
        <v/>
      </c>
      <c r="M659" s="110" t="str">
        <f t="shared" si="128"/>
        <v/>
      </c>
      <c r="N659" s="110" t="str">
        <f t="shared" si="129"/>
        <v/>
      </c>
      <c r="O659" s="110" t="str">
        <f t="shared" si="130"/>
        <v/>
      </c>
      <c r="P659" s="110" t="str">
        <f t="shared" si="131"/>
        <v/>
      </c>
      <c r="Q659" s="111" t="s">
        <v>5288</v>
      </c>
      <c r="R659" s="111" t="s">
        <v>5289</v>
      </c>
      <c r="S659" s="109"/>
      <c r="T659" s="109"/>
      <c r="U659" t="s">
        <v>5288</v>
      </c>
      <c r="V659" t="s">
        <v>5290</v>
      </c>
      <c r="W659" t="s">
        <v>2798</v>
      </c>
      <c r="X659" t="s">
        <v>1408</v>
      </c>
      <c r="Y659" t="s">
        <v>5291</v>
      </c>
      <c r="Z659">
        <v>44090.7852430556</v>
      </c>
      <c r="AA659" t="s">
        <v>2800</v>
      </c>
    </row>
    <row r="660" customFormat="1" spans="1:27">
      <c r="A660" s="6"/>
      <c r="B660" s="6"/>
      <c r="C660" s="107" t="str">
        <f>ข้อมูลออเดอร์!AR660</f>
        <v>ระยอง/ Rayong</v>
      </c>
      <c r="D660" s="108" t="str">
        <f>ข้อมูลออเดอร์!AS660</f>
        <v>แกลง/ Klaeng</v>
      </c>
      <c r="E660" s="109" t="str">
        <f t="shared" si="120"/>
        <v/>
      </c>
      <c r="F660" s="109" t="str">
        <f t="shared" si="121"/>
        <v/>
      </c>
      <c r="G660" s="109" t="str">
        <f t="shared" si="122"/>
        <v/>
      </c>
      <c r="H660" s="109" t="str">
        <f t="shared" si="123"/>
        <v/>
      </c>
      <c r="I660" s="109" t="str">
        <f t="shared" si="124"/>
        <v/>
      </c>
      <c r="J660" s="109" t="str">
        <f t="shared" si="125"/>
        <v/>
      </c>
      <c r="K660" s="109" t="str">
        <f t="shared" si="126"/>
        <v/>
      </c>
      <c r="L660" s="109" t="str">
        <f t="shared" si="127"/>
        <v/>
      </c>
      <c r="M660" s="110" t="str">
        <f t="shared" si="128"/>
        <v/>
      </c>
      <c r="N660" s="110" t="str">
        <f t="shared" si="129"/>
        <v/>
      </c>
      <c r="O660" s="110" t="str">
        <f t="shared" si="130"/>
        <v/>
      </c>
      <c r="P660" s="110" t="str">
        <f t="shared" si="131"/>
        <v/>
      </c>
      <c r="Q660" s="111" t="s">
        <v>5292</v>
      </c>
      <c r="R660" s="111" t="s">
        <v>1533</v>
      </c>
      <c r="S660" s="109"/>
      <c r="T660" s="109"/>
      <c r="U660" t="s">
        <v>5292</v>
      </c>
      <c r="V660" t="s">
        <v>5293</v>
      </c>
      <c r="W660" t="s">
        <v>2798</v>
      </c>
      <c r="X660" t="s">
        <v>1408</v>
      </c>
      <c r="Y660" t="s">
        <v>5294</v>
      </c>
      <c r="Z660">
        <v>44090.7853009259</v>
      </c>
      <c r="AA660" t="s">
        <v>2800</v>
      </c>
    </row>
    <row r="661" customFormat="1" spans="1:27">
      <c r="A661" s="6"/>
      <c r="B661" s="6"/>
      <c r="C661" s="107" t="str">
        <f>ข้อมูลออเดอร์!AR661</f>
        <v>ระยอง/ Rayong</v>
      </c>
      <c r="D661" s="108" t="str">
        <f>ข้อมูลออเดอร์!AS661</f>
        <v>แกลง/ Klaeng</v>
      </c>
      <c r="E661" s="109" t="str">
        <f t="shared" si="120"/>
        <v/>
      </c>
      <c r="F661" s="109" t="str">
        <f t="shared" si="121"/>
        <v/>
      </c>
      <c r="G661" s="109" t="str">
        <f t="shared" si="122"/>
        <v/>
      </c>
      <c r="H661" s="109" t="str">
        <f t="shared" si="123"/>
        <v/>
      </c>
      <c r="I661" s="109" t="str">
        <f t="shared" si="124"/>
        <v/>
      </c>
      <c r="J661" s="109" t="str">
        <f t="shared" si="125"/>
        <v/>
      </c>
      <c r="K661" s="109" t="str">
        <f t="shared" si="126"/>
        <v/>
      </c>
      <c r="L661" s="109" t="str">
        <f t="shared" si="127"/>
        <v/>
      </c>
      <c r="M661" s="110" t="str">
        <f t="shared" si="128"/>
        <v/>
      </c>
      <c r="N661" s="110" t="str">
        <f t="shared" si="129"/>
        <v/>
      </c>
      <c r="O661" s="110" t="str">
        <f t="shared" si="130"/>
        <v/>
      </c>
      <c r="P661" s="110" t="str">
        <f t="shared" si="131"/>
        <v/>
      </c>
      <c r="Q661" s="111" t="s">
        <v>5295</v>
      </c>
      <c r="R661" s="111" t="s">
        <v>5296</v>
      </c>
      <c r="S661" s="109"/>
      <c r="T661" s="109"/>
      <c r="U661" t="s">
        <v>5295</v>
      </c>
      <c r="V661" t="s">
        <v>5297</v>
      </c>
      <c r="W661" t="s">
        <v>2798</v>
      </c>
      <c r="X661" t="s">
        <v>1408</v>
      </c>
      <c r="Y661" t="s">
        <v>5298</v>
      </c>
      <c r="Z661">
        <v>45125.4878356481</v>
      </c>
      <c r="AA661" t="s">
        <v>2800</v>
      </c>
    </row>
    <row r="662" customFormat="1" spans="1:27">
      <c r="A662" s="6"/>
      <c r="B662" s="6"/>
      <c r="C662" s="107" t="str">
        <f>ข้อมูลออเดอร์!AR662</f>
        <v>ระยอง/ Rayong</v>
      </c>
      <c r="D662" s="108" t="str">
        <f>ข้อมูลออเดอร์!AS662</f>
        <v>แกลง/ Klaeng</v>
      </c>
      <c r="E662" s="109" t="str">
        <f t="shared" si="120"/>
        <v/>
      </c>
      <c r="F662" s="109" t="str">
        <f t="shared" si="121"/>
        <v/>
      </c>
      <c r="G662" s="109" t="str">
        <f t="shared" si="122"/>
        <v/>
      </c>
      <c r="H662" s="109" t="str">
        <f t="shared" si="123"/>
        <v/>
      </c>
      <c r="I662" s="109" t="str">
        <f t="shared" si="124"/>
        <v/>
      </c>
      <c r="J662" s="109" t="str">
        <f t="shared" si="125"/>
        <v/>
      </c>
      <c r="K662" s="109" t="str">
        <f t="shared" si="126"/>
        <v/>
      </c>
      <c r="L662" s="109" t="str">
        <f t="shared" si="127"/>
        <v/>
      </c>
      <c r="M662" s="110" t="str">
        <f t="shared" si="128"/>
        <v/>
      </c>
      <c r="N662" s="110" t="str">
        <f t="shared" si="129"/>
        <v/>
      </c>
      <c r="O662" s="110" t="str">
        <f t="shared" si="130"/>
        <v/>
      </c>
      <c r="P662" s="110" t="str">
        <f t="shared" si="131"/>
        <v/>
      </c>
      <c r="Q662" s="111" t="s">
        <v>5299</v>
      </c>
      <c r="R662" s="111" t="s">
        <v>5300</v>
      </c>
      <c r="S662" s="109"/>
      <c r="T662" s="109"/>
      <c r="U662" t="s">
        <v>5299</v>
      </c>
      <c r="V662" t="s">
        <v>5301</v>
      </c>
      <c r="W662" t="s">
        <v>2798</v>
      </c>
      <c r="X662" t="s">
        <v>1408</v>
      </c>
      <c r="Y662" t="s">
        <v>5302</v>
      </c>
      <c r="Z662">
        <v>44090.7853819444</v>
      </c>
      <c r="AA662" t="s">
        <v>2800</v>
      </c>
    </row>
    <row r="663" customFormat="1" spans="1:27">
      <c r="A663" s="6"/>
      <c r="B663" s="6"/>
      <c r="C663" s="107" t="str">
        <f>ข้อมูลออเดอร์!AR663</f>
        <v>ระยอง/ Rayong</v>
      </c>
      <c r="D663" s="108" t="str">
        <f>ข้อมูลออเดอร์!AS663</f>
        <v>แกลง/ Klaeng</v>
      </c>
      <c r="E663" s="109" t="str">
        <f t="shared" si="120"/>
        <v/>
      </c>
      <c r="F663" s="109" t="str">
        <f t="shared" si="121"/>
        <v/>
      </c>
      <c r="G663" s="109" t="str">
        <f t="shared" si="122"/>
        <v/>
      </c>
      <c r="H663" s="109" t="str">
        <f t="shared" si="123"/>
        <v/>
      </c>
      <c r="I663" s="109" t="str">
        <f t="shared" si="124"/>
        <v/>
      </c>
      <c r="J663" s="109" t="str">
        <f t="shared" si="125"/>
        <v/>
      </c>
      <c r="K663" s="109" t="str">
        <f t="shared" si="126"/>
        <v/>
      </c>
      <c r="L663" s="109" t="str">
        <f t="shared" si="127"/>
        <v/>
      </c>
      <c r="M663" s="110" t="str">
        <f t="shared" si="128"/>
        <v/>
      </c>
      <c r="N663" s="110" t="str">
        <f t="shared" si="129"/>
        <v/>
      </c>
      <c r="O663" s="110" t="str">
        <f t="shared" si="130"/>
        <v/>
      </c>
      <c r="P663" s="110" t="str">
        <f t="shared" si="131"/>
        <v/>
      </c>
      <c r="Q663" s="111" t="s">
        <v>5303</v>
      </c>
      <c r="R663" s="111" t="s">
        <v>5304</v>
      </c>
      <c r="S663" s="109"/>
      <c r="T663" s="109"/>
      <c r="U663" t="s">
        <v>5303</v>
      </c>
      <c r="V663" t="s">
        <v>5305</v>
      </c>
      <c r="W663" t="s">
        <v>2798</v>
      </c>
      <c r="X663" t="s">
        <v>1408</v>
      </c>
      <c r="Y663" t="s">
        <v>5306</v>
      </c>
      <c r="Z663">
        <v>44090.7854282407</v>
      </c>
      <c r="AA663" t="s">
        <v>2800</v>
      </c>
    </row>
    <row r="664" customFormat="1" spans="1:27">
      <c r="A664" s="6"/>
      <c r="B664" s="6"/>
      <c r="C664" s="107" t="str">
        <f>ข้อมูลออเดอร์!AR664</f>
        <v>ระยอง/ Rayong</v>
      </c>
      <c r="D664" s="108" t="str">
        <f>ข้อมูลออเดอร์!AS664</f>
        <v>แกลง/ Klaeng</v>
      </c>
      <c r="E664" s="109" t="str">
        <f t="shared" si="120"/>
        <v/>
      </c>
      <c r="F664" s="109" t="str">
        <f t="shared" si="121"/>
        <v/>
      </c>
      <c r="G664" s="109" t="str">
        <f t="shared" si="122"/>
        <v/>
      </c>
      <c r="H664" s="109" t="str">
        <f t="shared" si="123"/>
        <v/>
      </c>
      <c r="I664" s="109" t="str">
        <f t="shared" si="124"/>
        <v/>
      </c>
      <c r="J664" s="109" t="str">
        <f t="shared" si="125"/>
        <v/>
      </c>
      <c r="K664" s="109" t="str">
        <f t="shared" si="126"/>
        <v/>
      </c>
      <c r="L664" s="109" t="str">
        <f t="shared" si="127"/>
        <v/>
      </c>
      <c r="M664" s="110" t="str">
        <f t="shared" si="128"/>
        <v/>
      </c>
      <c r="N664" s="110" t="str">
        <f t="shared" si="129"/>
        <v/>
      </c>
      <c r="O664" s="110" t="str">
        <f t="shared" si="130"/>
        <v/>
      </c>
      <c r="P664" s="110" t="str">
        <f t="shared" si="131"/>
        <v/>
      </c>
      <c r="Q664" s="111" t="s">
        <v>5307</v>
      </c>
      <c r="R664" s="111" t="s">
        <v>5308</v>
      </c>
      <c r="S664" s="109"/>
      <c r="T664" s="109"/>
      <c r="U664" t="s">
        <v>5307</v>
      </c>
      <c r="V664" t="s">
        <v>5309</v>
      </c>
      <c r="W664" t="s">
        <v>2798</v>
      </c>
      <c r="X664" t="s">
        <v>1408</v>
      </c>
      <c r="Y664" t="s">
        <v>5310</v>
      </c>
      <c r="Z664">
        <v>44090.785474537</v>
      </c>
      <c r="AA664" t="s">
        <v>2800</v>
      </c>
    </row>
    <row r="665" customFormat="1" spans="1:27">
      <c r="A665" s="6"/>
      <c r="B665" s="6"/>
      <c r="C665" s="107" t="str">
        <f>ข้อมูลออเดอร์!AR665</f>
        <v>พิษณุโลก/ Phitsanulok</v>
      </c>
      <c r="D665" s="108" t="str">
        <f>ข้อมูลออเดอร์!AS665</f>
        <v>เมืองพิษณุโลก/ Mueang Phitsanulok</v>
      </c>
      <c r="E665" s="109" t="str">
        <f t="shared" si="120"/>
        <v/>
      </c>
      <c r="F665" s="109" t="str">
        <f t="shared" si="121"/>
        <v/>
      </c>
      <c r="G665" s="109" t="str">
        <f t="shared" si="122"/>
        <v/>
      </c>
      <c r="H665" s="109" t="str">
        <f t="shared" si="123"/>
        <v/>
      </c>
      <c r="I665" s="109" t="str">
        <f t="shared" si="124"/>
        <v/>
      </c>
      <c r="J665" s="109" t="str">
        <f t="shared" si="125"/>
        <v/>
      </c>
      <c r="K665" s="109" t="str">
        <f t="shared" si="126"/>
        <v/>
      </c>
      <c r="L665" s="109" t="str">
        <f t="shared" si="127"/>
        <v/>
      </c>
      <c r="M665" s="110" t="str">
        <f t="shared" si="128"/>
        <v/>
      </c>
      <c r="N665" s="110" t="str">
        <f t="shared" si="129"/>
        <v/>
      </c>
      <c r="O665" s="110" t="str">
        <f t="shared" si="130"/>
        <v/>
      </c>
      <c r="P665" s="110" t="str">
        <f t="shared" si="131"/>
        <v/>
      </c>
      <c r="Q665" s="111" t="s">
        <v>5311</v>
      </c>
      <c r="R665" s="111" t="s">
        <v>5312</v>
      </c>
      <c r="S665" s="109"/>
      <c r="T665" s="109"/>
      <c r="U665" t="s">
        <v>5311</v>
      </c>
      <c r="V665" t="s">
        <v>5313</v>
      </c>
      <c r="W665" t="s">
        <v>2798</v>
      </c>
      <c r="X665" t="s">
        <v>1408</v>
      </c>
      <c r="Y665" t="s">
        <v>5314</v>
      </c>
      <c r="Z665">
        <v>44090.7855208333</v>
      </c>
      <c r="AA665" t="s">
        <v>2800</v>
      </c>
    </row>
    <row r="666" customFormat="1" spans="1:27">
      <c r="A666" s="6"/>
      <c r="B666" s="6"/>
      <c r="C666" s="107" t="str">
        <f>ข้อมูลออเดอร์!AR666</f>
        <v>พิษณุโลก/ Phitsanulok</v>
      </c>
      <c r="D666" s="108" t="str">
        <f>ข้อมูลออเดอร์!AS666</f>
        <v>เมืองพิษณุโลก/ Mueang Phitsanulok</v>
      </c>
      <c r="E666" s="109" t="str">
        <f t="shared" si="120"/>
        <v/>
      </c>
      <c r="F666" s="109" t="str">
        <f t="shared" si="121"/>
        <v/>
      </c>
      <c r="G666" s="109" t="str">
        <f t="shared" si="122"/>
        <v/>
      </c>
      <c r="H666" s="109" t="str">
        <f t="shared" si="123"/>
        <v/>
      </c>
      <c r="I666" s="109" t="str">
        <f t="shared" si="124"/>
        <v/>
      </c>
      <c r="J666" s="109" t="str">
        <f t="shared" si="125"/>
        <v/>
      </c>
      <c r="K666" s="109" t="str">
        <f t="shared" si="126"/>
        <v/>
      </c>
      <c r="L666" s="109" t="str">
        <f t="shared" si="127"/>
        <v/>
      </c>
      <c r="M666" s="110" t="str">
        <f t="shared" si="128"/>
        <v/>
      </c>
      <c r="N666" s="110" t="str">
        <f t="shared" si="129"/>
        <v/>
      </c>
      <c r="O666" s="110" t="str">
        <f t="shared" si="130"/>
        <v/>
      </c>
      <c r="P666" s="110" t="str">
        <f t="shared" si="131"/>
        <v/>
      </c>
      <c r="Q666" s="111" t="s">
        <v>5315</v>
      </c>
      <c r="R666" s="111" t="s">
        <v>5316</v>
      </c>
      <c r="S666" s="109"/>
      <c r="T666" s="109"/>
      <c r="U666" t="s">
        <v>5315</v>
      </c>
      <c r="V666" t="s">
        <v>5317</v>
      </c>
      <c r="W666" t="s">
        <v>2798</v>
      </c>
      <c r="X666" t="s">
        <v>1408</v>
      </c>
      <c r="Y666" t="s">
        <v>5318</v>
      </c>
      <c r="Z666">
        <v>44090.7855671296</v>
      </c>
      <c r="AA666" t="s">
        <v>2800</v>
      </c>
    </row>
    <row r="667" customFormat="1" spans="1:27">
      <c r="A667" s="6"/>
      <c r="B667" s="6"/>
      <c r="C667" s="107" t="str">
        <f>ข้อมูลออเดอร์!AR667</f>
        <v>พิษณุโลก/ Phitsanulok</v>
      </c>
      <c r="D667" s="108" t="str">
        <f>ข้อมูลออเดอร์!AS667</f>
        <v>เมืองพิษณุโลก/ Mueang Phitsanulok</v>
      </c>
      <c r="E667" s="109" t="str">
        <f t="shared" si="120"/>
        <v/>
      </c>
      <c r="F667" s="109" t="str">
        <f t="shared" si="121"/>
        <v/>
      </c>
      <c r="G667" s="109" t="str">
        <f t="shared" si="122"/>
        <v/>
      </c>
      <c r="H667" s="109" t="str">
        <f t="shared" si="123"/>
        <v/>
      </c>
      <c r="I667" s="109" t="str">
        <f t="shared" si="124"/>
        <v/>
      </c>
      <c r="J667" s="109" t="str">
        <f t="shared" si="125"/>
        <v/>
      </c>
      <c r="K667" s="109" t="str">
        <f t="shared" si="126"/>
        <v/>
      </c>
      <c r="L667" s="109" t="str">
        <f t="shared" si="127"/>
        <v/>
      </c>
      <c r="M667" s="110" t="str">
        <f t="shared" si="128"/>
        <v/>
      </c>
      <c r="N667" s="110" t="str">
        <f t="shared" si="129"/>
        <v/>
      </c>
      <c r="O667" s="110" t="str">
        <f t="shared" si="130"/>
        <v/>
      </c>
      <c r="P667" s="110" t="str">
        <f t="shared" si="131"/>
        <v/>
      </c>
      <c r="Q667" s="111" t="s">
        <v>5319</v>
      </c>
      <c r="R667" s="111" t="s">
        <v>5320</v>
      </c>
      <c r="S667" s="109"/>
      <c r="T667" s="109"/>
      <c r="U667" t="s">
        <v>5319</v>
      </c>
      <c r="V667" t="s">
        <v>5321</v>
      </c>
      <c r="W667" t="s">
        <v>2798</v>
      </c>
      <c r="X667" t="s">
        <v>1408</v>
      </c>
      <c r="Y667" t="s">
        <v>5322</v>
      </c>
      <c r="Z667">
        <v>44090.785625</v>
      </c>
      <c r="AA667" t="s">
        <v>2800</v>
      </c>
    </row>
    <row r="668" customFormat="1" spans="1:27">
      <c r="A668" s="6"/>
      <c r="B668" s="6"/>
      <c r="C668" s="107" t="str">
        <f>ข้อมูลออเดอร์!AR668</f>
        <v>กำแพงเพชร/ Kamphaeng Phet</v>
      </c>
      <c r="D668" s="108" t="str">
        <f>ข้อมูลออเดอร์!AS668</f>
        <v>เมืองกำแพงเพชร/ Mueang Kamphaeng Phet</v>
      </c>
      <c r="E668" s="109" t="str">
        <f t="shared" si="120"/>
        <v/>
      </c>
      <c r="F668" s="109" t="str">
        <f t="shared" si="121"/>
        <v/>
      </c>
      <c r="G668" s="109" t="str">
        <f t="shared" si="122"/>
        <v/>
      </c>
      <c r="H668" s="109" t="str">
        <f t="shared" si="123"/>
        <v/>
      </c>
      <c r="I668" s="109" t="str">
        <f t="shared" si="124"/>
        <v/>
      </c>
      <c r="J668" s="109" t="str">
        <f t="shared" si="125"/>
        <v/>
      </c>
      <c r="K668" s="109" t="str">
        <f t="shared" si="126"/>
        <v/>
      </c>
      <c r="L668" s="109" t="str">
        <f t="shared" si="127"/>
        <v/>
      </c>
      <c r="M668" s="110" t="str">
        <f t="shared" si="128"/>
        <v/>
      </c>
      <c r="N668" s="110" t="str">
        <f t="shared" si="129"/>
        <v/>
      </c>
      <c r="O668" s="110" t="str">
        <f t="shared" si="130"/>
        <v/>
      </c>
      <c r="P668" s="110" t="str">
        <f t="shared" si="131"/>
        <v/>
      </c>
      <c r="Q668" s="111" t="s">
        <v>5323</v>
      </c>
      <c r="R668" s="111" t="s">
        <v>5324</v>
      </c>
      <c r="S668" s="109"/>
      <c r="T668" s="109"/>
      <c r="U668" t="s">
        <v>5323</v>
      </c>
      <c r="V668" t="s">
        <v>5325</v>
      </c>
      <c r="W668" t="s">
        <v>2798</v>
      </c>
      <c r="X668" t="s">
        <v>1408</v>
      </c>
      <c r="Y668" t="s">
        <v>5326</v>
      </c>
      <c r="Z668">
        <v>44090.7856712963</v>
      </c>
      <c r="AA668" t="s">
        <v>2800</v>
      </c>
    </row>
    <row r="669" customFormat="1" spans="1:27">
      <c r="A669" s="6"/>
      <c r="B669" s="6"/>
      <c r="C669" s="107" t="str">
        <f>ข้อมูลออเดอร์!AR669</f>
        <v>กำแพงเพชร/ Kamphaeng Phet</v>
      </c>
      <c r="D669" s="108" t="str">
        <f>ข้อมูลออเดอร์!AS669</f>
        <v>เมืองกำแพงเพชร/ Mueang Kamphaeng Phet</v>
      </c>
      <c r="E669" s="109" t="str">
        <f t="shared" si="120"/>
        <v/>
      </c>
      <c r="F669" s="109" t="str">
        <f t="shared" si="121"/>
        <v/>
      </c>
      <c r="G669" s="109" t="str">
        <f t="shared" si="122"/>
        <v/>
      </c>
      <c r="H669" s="109" t="str">
        <f t="shared" si="123"/>
        <v/>
      </c>
      <c r="I669" s="109" t="str">
        <f t="shared" si="124"/>
        <v/>
      </c>
      <c r="J669" s="109" t="str">
        <f t="shared" si="125"/>
        <v/>
      </c>
      <c r="K669" s="109" t="str">
        <f t="shared" si="126"/>
        <v/>
      </c>
      <c r="L669" s="109" t="str">
        <f t="shared" si="127"/>
        <v/>
      </c>
      <c r="M669" s="110" t="str">
        <f t="shared" si="128"/>
        <v/>
      </c>
      <c r="N669" s="110" t="str">
        <f t="shared" si="129"/>
        <v/>
      </c>
      <c r="O669" s="110" t="str">
        <f t="shared" si="130"/>
        <v/>
      </c>
      <c r="P669" s="110" t="str">
        <f t="shared" si="131"/>
        <v/>
      </c>
      <c r="Q669" s="111" t="s">
        <v>5327</v>
      </c>
      <c r="R669" s="111" t="s">
        <v>5328</v>
      </c>
      <c r="S669" s="109"/>
      <c r="T669" s="109"/>
      <c r="U669" t="s">
        <v>5327</v>
      </c>
      <c r="V669" t="s">
        <v>5329</v>
      </c>
      <c r="W669" t="s">
        <v>2798</v>
      </c>
      <c r="X669" t="s">
        <v>1408</v>
      </c>
      <c r="Y669" t="s">
        <v>5330</v>
      </c>
      <c r="Z669">
        <v>44964.7533564815</v>
      </c>
      <c r="AA669" t="s">
        <v>2800</v>
      </c>
    </row>
    <row r="670" customFormat="1" spans="1:27">
      <c r="A670" s="6"/>
      <c r="B670" s="6"/>
      <c r="C670" s="107" t="str">
        <f>ข้อมูลออเดอร์!AR670</f>
        <v>กำแพงเพชร/ Kamphaeng Phet</v>
      </c>
      <c r="D670" s="108" t="str">
        <f>ข้อมูลออเดอร์!AS670</f>
        <v>เมืองกำแพงเพชร/ Mueang Kamphaeng Phet</v>
      </c>
      <c r="E670" s="109" t="str">
        <f t="shared" si="120"/>
        <v/>
      </c>
      <c r="F670" s="109" t="str">
        <f t="shared" si="121"/>
        <v/>
      </c>
      <c r="G670" s="109" t="str">
        <f t="shared" si="122"/>
        <v/>
      </c>
      <c r="H670" s="109" t="str">
        <f t="shared" si="123"/>
        <v/>
      </c>
      <c r="I670" s="109" t="str">
        <f t="shared" si="124"/>
        <v/>
      </c>
      <c r="J670" s="109" t="str">
        <f t="shared" si="125"/>
        <v/>
      </c>
      <c r="K670" s="109" t="str">
        <f t="shared" si="126"/>
        <v/>
      </c>
      <c r="L670" s="109" t="str">
        <f t="shared" si="127"/>
        <v/>
      </c>
      <c r="M670" s="110" t="str">
        <f t="shared" si="128"/>
        <v/>
      </c>
      <c r="N670" s="110" t="str">
        <f t="shared" si="129"/>
        <v/>
      </c>
      <c r="O670" s="110" t="str">
        <f t="shared" si="130"/>
        <v/>
      </c>
      <c r="P670" s="110" t="str">
        <f t="shared" si="131"/>
        <v/>
      </c>
      <c r="Q670" s="111" t="s">
        <v>5331</v>
      </c>
      <c r="R670" s="111" t="s">
        <v>5332</v>
      </c>
      <c r="S670" s="109"/>
      <c r="T670" s="109"/>
      <c r="U670" t="s">
        <v>5331</v>
      </c>
      <c r="V670" t="s">
        <v>5333</v>
      </c>
      <c r="W670" t="s">
        <v>2798</v>
      </c>
      <c r="X670" t="s">
        <v>1408</v>
      </c>
      <c r="Y670" t="s">
        <v>5334</v>
      </c>
      <c r="Z670">
        <v>44090.7857407407</v>
      </c>
      <c r="AA670" t="s">
        <v>2800</v>
      </c>
    </row>
    <row r="671" customFormat="1" spans="1:27">
      <c r="A671" s="6"/>
      <c r="B671" s="6"/>
      <c r="C671" s="107" t="str">
        <f>ข้อมูลออเดอร์!AR671</f>
        <v>กำแพงเพชร/ Kamphaeng Phet</v>
      </c>
      <c r="D671" s="108" t="str">
        <f>ข้อมูลออเดอร์!AS671</f>
        <v>เมืองกำแพงเพชร/ Mueang Kamphaeng Phet</v>
      </c>
      <c r="E671" s="109" t="str">
        <f t="shared" si="120"/>
        <v/>
      </c>
      <c r="F671" s="109" t="str">
        <f t="shared" si="121"/>
        <v/>
      </c>
      <c r="G671" s="109" t="str">
        <f t="shared" si="122"/>
        <v/>
      </c>
      <c r="H671" s="109" t="str">
        <f t="shared" si="123"/>
        <v/>
      </c>
      <c r="I671" s="109" t="str">
        <f t="shared" si="124"/>
        <v/>
      </c>
      <c r="J671" s="109" t="str">
        <f t="shared" si="125"/>
        <v/>
      </c>
      <c r="K671" s="109" t="str">
        <f t="shared" si="126"/>
        <v/>
      </c>
      <c r="L671" s="109" t="str">
        <f t="shared" si="127"/>
        <v/>
      </c>
      <c r="M671" s="110" t="str">
        <f t="shared" si="128"/>
        <v/>
      </c>
      <c r="N671" s="110" t="str">
        <f t="shared" si="129"/>
        <v/>
      </c>
      <c r="O671" s="110" t="str">
        <f t="shared" si="130"/>
        <v/>
      </c>
      <c r="P671" s="110" t="str">
        <f t="shared" si="131"/>
        <v/>
      </c>
      <c r="Q671" s="111" t="s">
        <v>5335</v>
      </c>
      <c r="R671" s="111" t="s">
        <v>5336</v>
      </c>
      <c r="S671" s="109"/>
      <c r="T671" s="109"/>
      <c r="U671" t="s">
        <v>5335</v>
      </c>
      <c r="V671" t="s">
        <v>5337</v>
      </c>
      <c r="W671" t="s">
        <v>2798</v>
      </c>
      <c r="X671" t="s">
        <v>1408</v>
      </c>
      <c r="Y671" t="s">
        <v>5338</v>
      </c>
      <c r="Z671">
        <v>45125.4879513889</v>
      </c>
      <c r="AA671" t="s">
        <v>2800</v>
      </c>
    </row>
    <row r="672" customFormat="1" spans="1:27">
      <c r="A672" s="6"/>
      <c r="B672" s="6"/>
      <c r="C672" s="107" t="str">
        <f>ข้อมูลออเดอร์!AR672</f>
        <v>กำแพงเพชร/ Kamphaeng Phet</v>
      </c>
      <c r="D672" s="108" t="str">
        <f>ข้อมูลออเดอร์!AS672</f>
        <v>เมืองกำแพงเพชร/ Mueang Kamphaeng Phet</v>
      </c>
      <c r="E672" s="109" t="str">
        <f t="shared" si="120"/>
        <v/>
      </c>
      <c r="F672" s="109" t="str">
        <f t="shared" si="121"/>
        <v/>
      </c>
      <c r="G672" s="109" t="str">
        <f t="shared" si="122"/>
        <v/>
      </c>
      <c r="H672" s="109" t="str">
        <f t="shared" si="123"/>
        <v/>
      </c>
      <c r="I672" s="109" t="str">
        <f t="shared" si="124"/>
        <v/>
      </c>
      <c r="J672" s="109" t="str">
        <f t="shared" si="125"/>
        <v/>
      </c>
      <c r="K672" s="109" t="str">
        <f t="shared" si="126"/>
        <v/>
      </c>
      <c r="L672" s="109" t="str">
        <f t="shared" si="127"/>
        <v/>
      </c>
      <c r="M672" s="110" t="str">
        <f t="shared" si="128"/>
        <v/>
      </c>
      <c r="N672" s="110" t="str">
        <f t="shared" si="129"/>
        <v/>
      </c>
      <c r="O672" s="110" t="str">
        <f t="shared" si="130"/>
        <v/>
      </c>
      <c r="P672" s="110" t="str">
        <f t="shared" si="131"/>
        <v/>
      </c>
      <c r="Q672" s="111" t="s">
        <v>5339</v>
      </c>
      <c r="R672" s="111" t="s">
        <v>5340</v>
      </c>
      <c r="S672" s="109"/>
      <c r="T672" s="109"/>
      <c r="U672" t="s">
        <v>5339</v>
      </c>
      <c r="V672" t="s">
        <v>5341</v>
      </c>
      <c r="W672" t="s">
        <v>2798</v>
      </c>
      <c r="X672" t="s">
        <v>1408</v>
      </c>
      <c r="Y672" t="s">
        <v>5342</v>
      </c>
      <c r="Z672">
        <v>44090.7858680556</v>
      </c>
      <c r="AA672" t="s">
        <v>2800</v>
      </c>
    </row>
    <row r="673" customFormat="1" spans="1:27">
      <c r="A673" s="6"/>
      <c r="B673" s="6"/>
      <c r="C673" s="107" t="str">
        <f>ข้อมูลออเดอร์!AR673</f>
        <v>เชียงราย/ Chiang Rai</v>
      </c>
      <c r="D673" s="108" t="str">
        <f>ข้อมูลออเดอร์!AS673</f>
        <v>เวียงป่าเป้า/ Wiang Pa Pao</v>
      </c>
      <c r="E673" s="109" t="str">
        <f t="shared" si="120"/>
        <v/>
      </c>
      <c r="F673" s="109" t="str">
        <f t="shared" si="121"/>
        <v/>
      </c>
      <c r="G673" s="109" t="str">
        <f t="shared" si="122"/>
        <v/>
      </c>
      <c r="H673" s="109" t="str">
        <f t="shared" si="123"/>
        <v/>
      </c>
      <c r="I673" s="109" t="str">
        <f t="shared" si="124"/>
        <v/>
      </c>
      <c r="J673" s="109" t="str">
        <f t="shared" si="125"/>
        <v/>
      </c>
      <c r="K673" s="109" t="str">
        <f t="shared" si="126"/>
        <v/>
      </c>
      <c r="L673" s="109" t="str">
        <f t="shared" si="127"/>
        <v/>
      </c>
      <c r="M673" s="110" t="str">
        <f t="shared" si="128"/>
        <v/>
      </c>
      <c r="N673" s="110" t="str">
        <f t="shared" si="129"/>
        <v/>
      </c>
      <c r="O673" s="110" t="str">
        <f t="shared" si="130"/>
        <v/>
      </c>
      <c r="P673" s="110" t="str">
        <f t="shared" si="131"/>
        <v/>
      </c>
      <c r="Q673" s="111" t="s">
        <v>5343</v>
      </c>
      <c r="R673" s="111" t="s">
        <v>1409</v>
      </c>
      <c r="S673" s="109"/>
      <c r="T673" s="109"/>
      <c r="U673" t="s">
        <v>5343</v>
      </c>
      <c r="V673" t="s">
        <v>5344</v>
      </c>
      <c r="W673" t="s">
        <v>2798</v>
      </c>
      <c r="X673" t="s">
        <v>1408</v>
      </c>
      <c r="Y673" t="s">
        <v>5345</v>
      </c>
      <c r="Z673">
        <v>45125.5743055556</v>
      </c>
      <c r="AA673" t="s">
        <v>2800</v>
      </c>
    </row>
    <row r="674" customFormat="1" spans="1:27">
      <c r="A674" s="6"/>
      <c r="B674" s="6"/>
      <c r="C674" s="107" t="str">
        <f>ข้อมูลออเดอร์!AR674</f>
        <v>เชียงราย/ Chiang Rai</v>
      </c>
      <c r="D674" s="108" t="str">
        <f>ข้อมูลออเดอร์!AS674</f>
        <v>เวียงป่าเป้า/ Wiang Pa Pao</v>
      </c>
      <c r="E674" s="109" t="str">
        <f t="shared" si="120"/>
        <v/>
      </c>
      <c r="F674" s="109" t="str">
        <f t="shared" si="121"/>
        <v/>
      </c>
      <c r="G674" s="109" t="str">
        <f t="shared" si="122"/>
        <v/>
      </c>
      <c r="H674" s="109" t="str">
        <f t="shared" si="123"/>
        <v/>
      </c>
      <c r="I674" s="109" t="str">
        <f t="shared" si="124"/>
        <v/>
      </c>
      <c r="J674" s="109" t="str">
        <f t="shared" si="125"/>
        <v/>
      </c>
      <c r="K674" s="109" t="str">
        <f t="shared" si="126"/>
        <v/>
      </c>
      <c r="L674" s="109" t="str">
        <f t="shared" si="127"/>
        <v/>
      </c>
      <c r="M674" s="110" t="str">
        <f t="shared" si="128"/>
        <v/>
      </c>
      <c r="N674" s="110" t="str">
        <f t="shared" si="129"/>
        <v/>
      </c>
      <c r="O674" s="110" t="str">
        <f t="shared" si="130"/>
        <v/>
      </c>
      <c r="P674" s="110" t="str">
        <f t="shared" si="131"/>
        <v/>
      </c>
      <c r="Q674" s="111" t="s">
        <v>5346</v>
      </c>
      <c r="R674" s="111" t="s">
        <v>5347</v>
      </c>
      <c r="S674" s="109"/>
      <c r="T674" s="109"/>
      <c r="U674" t="s">
        <v>5346</v>
      </c>
      <c r="V674" t="s">
        <v>5348</v>
      </c>
      <c r="W674" t="s">
        <v>2798</v>
      </c>
      <c r="X674" t="s">
        <v>1408</v>
      </c>
      <c r="Y674" t="s">
        <v>5349</v>
      </c>
      <c r="Z674">
        <v>44090.7859722222</v>
      </c>
      <c r="AA674" t="s">
        <v>2800</v>
      </c>
    </row>
    <row r="675" customFormat="1" spans="1:27">
      <c r="A675" s="6"/>
      <c r="B675" s="6"/>
      <c r="C675" s="107" t="str">
        <f>ข้อมูลออเดอร์!AR675</f>
        <v>น่าน/ Nan</v>
      </c>
      <c r="D675" s="108" t="str">
        <f>ข้อมูลออเดอร์!AS675</f>
        <v>สันติสุข/ Santi Suk</v>
      </c>
      <c r="E675" s="109" t="str">
        <f t="shared" si="120"/>
        <v/>
      </c>
      <c r="F675" s="109" t="str">
        <f t="shared" si="121"/>
        <v/>
      </c>
      <c r="G675" s="109" t="str">
        <f t="shared" si="122"/>
        <v/>
      </c>
      <c r="H675" s="109" t="str">
        <f t="shared" si="123"/>
        <v/>
      </c>
      <c r="I675" s="109" t="str">
        <f t="shared" si="124"/>
        <v/>
      </c>
      <c r="J675" s="109" t="str">
        <f t="shared" si="125"/>
        <v/>
      </c>
      <c r="K675" s="109" t="str">
        <f t="shared" si="126"/>
        <v/>
      </c>
      <c r="L675" s="109" t="str">
        <f t="shared" si="127"/>
        <v/>
      </c>
      <c r="M675" s="110" t="str">
        <f t="shared" si="128"/>
        <v/>
      </c>
      <c r="N675" s="110" t="str">
        <f t="shared" si="129"/>
        <v/>
      </c>
      <c r="O675" s="110" t="str">
        <f t="shared" si="130"/>
        <v/>
      </c>
      <c r="P675" s="110" t="str">
        <f t="shared" si="131"/>
        <v/>
      </c>
      <c r="Q675" s="111" t="s">
        <v>5350</v>
      </c>
      <c r="R675" s="111" t="s">
        <v>5351</v>
      </c>
      <c r="S675" s="109"/>
      <c r="T675" s="109"/>
      <c r="U675" t="s">
        <v>5350</v>
      </c>
      <c r="V675" t="s">
        <v>5352</v>
      </c>
      <c r="W675" t="s">
        <v>2798</v>
      </c>
      <c r="X675" t="s">
        <v>1408</v>
      </c>
      <c r="Y675" t="s">
        <v>5353</v>
      </c>
      <c r="Z675">
        <v>44090.7860185185</v>
      </c>
      <c r="AA675" t="s">
        <v>2800</v>
      </c>
    </row>
    <row r="676" customFormat="1" spans="1:27">
      <c r="A676" s="6"/>
      <c r="B676" s="6"/>
      <c r="C676" s="107" t="str">
        <f>ข้อมูลออเดอร์!AR676</f>
        <v>น่าน/ Nan</v>
      </c>
      <c r="D676" s="108" t="str">
        <f>ข้อมูลออเดอร์!AS676</f>
        <v>สันติสุข/ Santi Suk</v>
      </c>
      <c r="E676" s="109" t="str">
        <f t="shared" si="120"/>
        <v/>
      </c>
      <c r="F676" s="109" t="str">
        <f t="shared" si="121"/>
        <v/>
      </c>
      <c r="G676" s="109" t="str">
        <f t="shared" si="122"/>
        <v/>
      </c>
      <c r="H676" s="109" t="str">
        <f t="shared" si="123"/>
        <v/>
      </c>
      <c r="I676" s="109" t="str">
        <f t="shared" si="124"/>
        <v/>
      </c>
      <c r="J676" s="109" t="str">
        <f t="shared" si="125"/>
        <v/>
      </c>
      <c r="K676" s="109" t="str">
        <f t="shared" si="126"/>
        <v/>
      </c>
      <c r="L676" s="109" t="str">
        <f t="shared" si="127"/>
        <v/>
      </c>
      <c r="M676" s="110" t="str">
        <f t="shared" si="128"/>
        <v/>
      </c>
      <c r="N676" s="110" t="str">
        <f t="shared" si="129"/>
        <v/>
      </c>
      <c r="O676" s="110" t="str">
        <f t="shared" si="130"/>
        <v/>
      </c>
      <c r="P676" s="110" t="str">
        <f t="shared" si="131"/>
        <v/>
      </c>
      <c r="Q676" s="111" t="s">
        <v>5354</v>
      </c>
      <c r="R676" s="111" t="s">
        <v>5355</v>
      </c>
      <c r="S676" s="109"/>
      <c r="T676" s="109"/>
      <c r="U676" t="s">
        <v>5354</v>
      </c>
      <c r="V676" t="s">
        <v>5356</v>
      </c>
      <c r="W676" t="s">
        <v>2798</v>
      </c>
      <c r="X676" t="s">
        <v>637</v>
      </c>
      <c r="Y676" t="s">
        <v>5357</v>
      </c>
      <c r="Z676">
        <v>44090.7860763889</v>
      </c>
      <c r="AA676" t="s">
        <v>2800</v>
      </c>
    </row>
    <row r="677" customFormat="1" spans="1:27">
      <c r="A677" s="6"/>
      <c r="B677" s="6"/>
      <c r="C677" s="107" t="str">
        <f>ข้อมูลออเดอร์!AR677</f>
        <v>น่าน/ Nan</v>
      </c>
      <c r="D677" s="108" t="str">
        <f>ข้อมูลออเดอร์!AS677</f>
        <v>สันติสุข/ Santi Suk</v>
      </c>
      <c r="E677" s="109" t="str">
        <f t="shared" si="120"/>
        <v/>
      </c>
      <c r="F677" s="109" t="str">
        <f t="shared" si="121"/>
        <v/>
      </c>
      <c r="G677" s="109" t="str">
        <f t="shared" si="122"/>
        <v/>
      </c>
      <c r="H677" s="109" t="str">
        <f t="shared" si="123"/>
        <v/>
      </c>
      <c r="I677" s="109" t="str">
        <f t="shared" si="124"/>
        <v/>
      </c>
      <c r="J677" s="109" t="str">
        <f t="shared" si="125"/>
        <v/>
      </c>
      <c r="K677" s="109" t="str">
        <f t="shared" si="126"/>
        <v/>
      </c>
      <c r="L677" s="109" t="str">
        <f t="shared" si="127"/>
        <v/>
      </c>
      <c r="M677" s="110" t="str">
        <f t="shared" si="128"/>
        <v/>
      </c>
      <c r="N677" s="110" t="str">
        <f t="shared" si="129"/>
        <v/>
      </c>
      <c r="O677" s="110" t="str">
        <f t="shared" si="130"/>
        <v/>
      </c>
      <c r="P677" s="110" t="str">
        <f t="shared" si="131"/>
        <v/>
      </c>
      <c r="Q677" s="111" t="s">
        <v>5358</v>
      </c>
      <c r="R677" s="111" t="s">
        <v>5359</v>
      </c>
      <c r="S677" s="109"/>
      <c r="T677" s="109"/>
      <c r="U677" t="s">
        <v>5358</v>
      </c>
      <c r="V677" t="s">
        <v>5360</v>
      </c>
      <c r="W677" t="s">
        <v>2798</v>
      </c>
      <c r="X677" t="s">
        <v>637</v>
      </c>
      <c r="Y677" t="s">
        <v>5361</v>
      </c>
      <c r="Z677">
        <v>45125.4884953704</v>
      </c>
      <c r="AA677" t="s">
        <v>2800</v>
      </c>
    </row>
    <row r="678" customFormat="1" spans="1:27">
      <c r="A678" s="6"/>
      <c r="B678" s="6"/>
      <c r="C678" s="107" t="str">
        <f>ข้อมูลออเดอร์!AR678</f>
        <v>กรุงเทพมหานคร/ Bangkok</v>
      </c>
      <c r="D678" s="108" t="str">
        <f>ข้อมูลออเดอร์!AS678</f>
        <v>ดินแดง/ Din Daeng</v>
      </c>
      <c r="E678" s="109" t="str">
        <f t="shared" si="120"/>
        <v/>
      </c>
      <c r="F678" s="109" t="str">
        <f t="shared" si="121"/>
        <v/>
      </c>
      <c r="G678" s="109" t="str">
        <f t="shared" si="122"/>
        <v/>
      </c>
      <c r="H678" s="109" t="str">
        <f t="shared" si="123"/>
        <v/>
      </c>
      <c r="I678" s="109" t="str">
        <f t="shared" si="124"/>
        <v/>
      </c>
      <c r="J678" s="109" t="str">
        <f t="shared" si="125"/>
        <v/>
      </c>
      <c r="K678" s="109" t="str">
        <f t="shared" si="126"/>
        <v/>
      </c>
      <c r="L678" s="109" t="str">
        <f t="shared" si="127"/>
        <v/>
      </c>
      <c r="M678" s="110" t="str">
        <f t="shared" si="128"/>
        <v/>
      </c>
      <c r="N678" s="110" t="str">
        <f t="shared" si="129"/>
        <v/>
      </c>
      <c r="O678" s="110" t="str">
        <f t="shared" si="130"/>
        <v/>
      </c>
      <c r="P678" s="110" t="str">
        <f t="shared" si="131"/>
        <v/>
      </c>
      <c r="Q678" s="111" t="s">
        <v>5362</v>
      </c>
      <c r="R678" s="111" t="s">
        <v>5363</v>
      </c>
      <c r="S678" s="109"/>
      <c r="T678" s="109"/>
      <c r="U678" t="s">
        <v>5362</v>
      </c>
      <c r="V678" t="s">
        <v>5364</v>
      </c>
      <c r="W678" t="s">
        <v>2798</v>
      </c>
      <c r="X678" t="s">
        <v>637</v>
      </c>
      <c r="Y678" t="s">
        <v>5365</v>
      </c>
      <c r="Z678">
        <v>44090.7862037037</v>
      </c>
      <c r="AA678" t="s">
        <v>2800</v>
      </c>
    </row>
    <row r="679" customFormat="1" spans="1:27">
      <c r="A679" s="6"/>
      <c r="B679" s="6"/>
      <c r="C679" s="107" t="str">
        <f>ข้อมูลออเดอร์!AR679</f>
        <v>กรุงเทพมหานคร/ Bangkok</v>
      </c>
      <c r="D679" s="108" t="str">
        <f>ข้อมูลออเดอร์!AS679</f>
        <v>ดินแดง/ Din Daeng</v>
      </c>
      <c r="E679" s="109" t="str">
        <f t="shared" si="120"/>
        <v/>
      </c>
      <c r="F679" s="109" t="str">
        <f t="shared" si="121"/>
        <v/>
      </c>
      <c r="G679" s="109" t="str">
        <f t="shared" si="122"/>
        <v/>
      </c>
      <c r="H679" s="109" t="str">
        <f t="shared" si="123"/>
        <v/>
      </c>
      <c r="I679" s="109" t="str">
        <f t="shared" si="124"/>
        <v/>
      </c>
      <c r="J679" s="109" t="str">
        <f t="shared" si="125"/>
        <v/>
      </c>
      <c r="K679" s="109" t="str">
        <f t="shared" si="126"/>
        <v/>
      </c>
      <c r="L679" s="109" t="str">
        <f t="shared" si="127"/>
        <v/>
      </c>
      <c r="M679" s="110" t="str">
        <f t="shared" si="128"/>
        <v/>
      </c>
      <c r="N679" s="110" t="str">
        <f t="shared" si="129"/>
        <v/>
      </c>
      <c r="O679" s="110" t="str">
        <f t="shared" si="130"/>
        <v/>
      </c>
      <c r="P679" s="110" t="str">
        <f t="shared" si="131"/>
        <v/>
      </c>
      <c r="Q679" s="111" t="s">
        <v>5366</v>
      </c>
      <c r="R679" s="111" t="s">
        <v>5367</v>
      </c>
      <c r="S679" s="109"/>
      <c r="T679" s="109"/>
      <c r="U679" t="s">
        <v>5366</v>
      </c>
      <c r="V679" t="s">
        <v>5368</v>
      </c>
      <c r="W679" t="s">
        <v>2798</v>
      </c>
      <c r="X679" t="s">
        <v>637</v>
      </c>
      <c r="Y679" t="s">
        <v>5369</v>
      </c>
      <c r="Z679">
        <v>44090.78625</v>
      </c>
      <c r="AA679" t="s">
        <v>2800</v>
      </c>
    </row>
    <row r="680" customFormat="1" spans="1:27">
      <c r="A680" s="6"/>
      <c r="B680" s="6"/>
      <c r="C680" s="107" t="str">
        <f>ข้อมูลออเดอร์!AR680</f>
        <v>กรุงเทพมหานคร/ Bangkok</v>
      </c>
      <c r="D680" s="108" t="str">
        <f>ข้อมูลออเดอร์!AS680</f>
        <v>ดินแดง/ Din Daeng</v>
      </c>
      <c r="E680" s="109" t="str">
        <f t="shared" si="120"/>
        <v/>
      </c>
      <c r="F680" s="109" t="str">
        <f t="shared" si="121"/>
        <v/>
      </c>
      <c r="G680" s="109" t="str">
        <f t="shared" si="122"/>
        <v/>
      </c>
      <c r="H680" s="109" t="str">
        <f t="shared" si="123"/>
        <v/>
      </c>
      <c r="I680" s="109" t="str">
        <f t="shared" si="124"/>
        <v/>
      </c>
      <c r="J680" s="109" t="str">
        <f t="shared" si="125"/>
        <v/>
      </c>
      <c r="K680" s="109" t="str">
        <f t="shared" si="126"/>
        <v/>
      </c>
      <c r="L680" s="109" t="str">
        <f t="shared" si="127"/>
        <v/>
      </c>
      <c r="M680" s="110" t="str">
        <f t="shared" si="128"/>
        <v/>
      </c>
      <c r="N680" s="110" t="str">
        <f t="shared" si="129"/>
        <v/>
      </c>
      <c r="O680" s="110" t="str">
        <f t="shared" si="130"/>
        <v/>
      </c>
      <c r="P680" s="110" t="str">
        <f t="shared" si="131"/>
        <v/>
      </c>
      <c r="Q680" s="111" t="s">
        <v>5370</v>
      </c>
      <c r="R680" s="111" t="s">
        <v>5371</v>
      </c>
      <c r="S680" s="109"/>
      <c r="T680" s="109"/>
      <c r="U680" t="s">
        <v>5370</v>
      </c>
      <c r="V680" t="s">
        <v>5372</v>
      </c>
      <c r="W680" t="s">
        <v>2798</v>
      </c>
      <c r="X680" t="s">
        <v>637</v>
      </c>
      <c r="Y680" t="s">
        <v>5373</v>
      </c>
      <c r="Z680">
        <v>44090.7863078704</v>
      </c>
      <c r="AA680" t="s">
        <v>2800</v>
      </c>
    </row>
    <row r="681" customFormat="1" spans="1:27">
      <c r="A681" s="6"/>
      <c r="B681" s="6"/>
      <c r="C681" s="107" t="str">
        <f>ข้อมูลออเดอร์!AR681</f>
        <v>สงขลา/ Songkhla</v>
      </c>
      <c r="D681" s="108" t="str">
        <f>ข้อมูลออเดอร์!AS681</f>
        <v>สะบ้าย้อย/ Saba Yoi</v>
      </c>
      <c r="E681" s="109" t="str">
        <f t="shared" si="120"/>
        <v/>
      </c>
      <c r="F681" s="109" t="str">
        <f t="shared" si="121"/>
        <v/>
      </c>
      <c r="G681" s="109" t="str">
        <f t="shared" si="122"/>
        <v/>
      </c>
      <c r="H681" s="109" t="str">
        <f t="shared" si="123"/>
        <v/>
      </c>
      <c r="I681" s="109" t="str">
        <f t="shared" si="124"/>
        <v/>
      </c>
      <c r="J681" s="109" t="str">
        <f t="shared" si="125"/>
        <v/>
      </c>
      <c r="K681" s="109" t="str">
        <f t="shared" si="126"/>
        <v/>
      </c>
      <c r="L681" s="109" t="str">
        <f t="shared" si="127"/>
        <v/>
      </c>
      <c r="M681" s="110" t="str">
        <f t="shared" si="128"/>
        <v/>
      </c>
      <c r="N681" s="110" t="str">
        <f t="shared" si="129"/>
        <v/>
      </c>
      <c r="O681" s="110" t="str">
        <f t="shared" si="130"/>
        <v/>
      </c>
      <c r="P681" s="110" t="str">
        <f t="shared" si="131"/>
        <v/>
      </c>
      <c r="Q681" s="111" t="s">
        <v>5374</v>
      </c>
      <c r="R681" s="111" t="s">
        <v>5375</v>
      </c>
      <c r="S681" s="109"/>
      <c r="T681" s="109"/>
      <c r="U681" t="s">
        <v>5374</v>
      </c>
      <c r="V681" t="s">
        <v>5376</v>
      </c>
      <c r="W681" t="s">
        <v>2798</v>
      </c>
      <c r="X681" t="s">
        <v>637</v>
      </c>
      <c r="Y681" t="s">
        <v>5377</v>
      </c>
      <c r="Z681">
        <v>44090.7863657407</v>
      </c>
      <c r="AA681" t="s">
        <v>2800</v>
      </c>
    </row>
    <row r="682" customFormat="1" spans="1:27">
      <c r="A682" s="6"/>
      <c r="B682" s="6"/>
      <c r="C682" s="107" t="str">
        <f>ข้อมูลออเดอร์!AR682</f>
        <v>สงขลา/ Songkhla</v>
      </c>
      <c r="D682" s="108" t="str">
        <f>ข้อมูลออเดอร์!AS682</f>
        <v>สะบ้าย้อย/ Saba Yoi</v>
      </c>
      <c r="E682" s="109" t="str">
        <f t="shared" si="120"/>
        <v/>
      </c>
      <c r="F682" s="109" t="str">
        <f t="shared" si="121"/>
        <v/>
      </c>
      <c r="G682" s="109" t="str">
        <f t="shared" si="122"/>
        <v/>
      </c>
      <c r="H682" s="109" t="str">
        <f t="shared" si="123"/>
        <v/>
      </c>
      <c r="I682" s="109" t="str">
        <f t="shared" si="124"/>
        <v/>
      </c>
      <c r="J682" s="109" t="str">
        <f t="shared" si="125"/>
        <v/>
      </c>
      <c r="K682" s="109" t="str">
        <f t="shared" si="126"/>
        <v/>
      </c>
      <c r="L682" s="109" t="str">
        <f t="shared" si="127"/>
        <v/>
      </c>
      <c r="M682" s="110" t="str">
        <f t="shared" si="128"/>
        <v/>
      </c>
      <c r="N682" s="110" t="str">
        <f t="shared" si="129"/>
        <v/>
      </c>
      <c r="O682" s="110" t="str">
        <f t="shared" si="130"/>
        <v/>
      </c>
      <c r="P682" s="110" t="str">
        <f t="shared" si="131"/>
        <v/>
      </c>
      <c r="Q682" s="111" t="s">
        <v>5378</v>
      </c>
      <c r="R682" s="111" t="s">
        <v>5379</v>
      </c>
      <c r="S682" s="109"/>
      <c r="T682" s="109"/>
      <c r="U682" t="s">
        <v>5378</v>
      </c>
      <c r="V682" t="s">
        <v>5380</v>
      </c>
      <c r="W682" t="s">
        <v>2798</v>
      </c>
      <c r="X682" t="s">
        <v>637</v>
      </c>
      <c r="Y682" t="s">
        <v>5381</v>
      </c>
      <c r="Z682">
        <v>44090.786400463</v>
      </c>
      <c r="AA682" t="s">
        <v>2800</v>
      </c>
    </row>
    <row r="683" customFormat="1" spans="1:27">
      <c r="A683" s="6"/>
      <c r="B683" s="6"/>
      <c r="C683" s="107" t="str">
        <f>ข้อมูลออเดอร์!AR683</f>
        <v>สงขลา/ Songkhla</v>
      </c>
      <c r="D683" s="108" t="str">
        <f>ข้อมูลออเดอร์!AS683</f>
        <v>สะบ้าย้อย/ Saba Yoi</v>
      </c>
      <c r="E683" s="109" t="str">
        <f t="shared" si="120"/>
        <v/>
      </c>
      <c r="F683" s="109" t="str">
        <f t="shared" si="121"/>
        <v/>
      </c>
      <c r="G683" s="109" t="str">
        <f t="shared" si="122"/>
        <v/>
      </c>
      <c r="H683" s="109" t="str">
        <f t="shared" si="123"/>
        <v/>
      </c>
      <c r="I683" s="109" t="str">
        <f t="shared" si="124"/>
        <v/>
      </c>
      <c r="J683" s="109" t="str">
        <f t="shared" si="125"/>
        <v/>
      </c>
      <c r="K683" s="109" t="str">
        <f t="shared" si="126"/>
        <v/>
      </c>
      <c r="L683" s="109" t="str">
        <f t="shared" si="127"/>
        <v/>
      </c>
      <c r="M683" s="110" t="str">
        <f t="shared" si="128"/>
        <v/>
      </c>
      <c r="N683" s="110" t="str">
        <f t="shared" si="129"/>
        <v/>
      </c>
      <c r="O683" s="110" t="str">
        <f t="shared" si="130"/>
        <v/>
      </c>
      <c r="P683" s="110" t="str">
        <f t="shared" si="131"/>
        <v/>
      </c>
      <c r="Q683" s="111" t="s">
        <v>5382</v>
      </c>
      <c r="R683" s="111" t="s">
        <v>5383</v>
      </c>
      <c r="S683" s="109"/>
      <c r="T683" s="109"/>
      <c r="U683" t="s">
        <v>5382</v>
      </c>
      <c r="V683" t="s">
        <v>5384</v>
      </c>
      <c r="W683" t="s">
        <v>2798</v>
      </c>
      <c r="X683" t="s">
        <v>637</v>
      </c>
      <c r="Y683" t="s">
        <v>5385</v>
      </c>
      <c r="Z683">
        <v>44090.7864351852</v>
      </c>
      <c r="AA683" t="s">
        <v>2800</v>
      </c>
    </row>
    <row r="684" customFormat="1" spans="1:27">
      <c r="A684" s="6"/>
      <c r="B684" s="6"/>
      <c r="C684" s="107" t="str">
        <f>ข้อมูลออเดอร์!AR684</f>
        <v>ชลบุรี/ Chonburi</v>
      </c>
      <c r="D684" s="108" t="str">
        <f>ข้อมูลออเดอร์!AS684</f>
        <v>พนัสนิคม/ Phanat Nikhom</v>
      </c>
      <c r="E684" s="109" t="str">
        <f t="shared" si="120"/>
        <v/>
      </c>
      <c r="F684" s="109" t="str">
        <f t="shared" si="121"/>
        <v/>
      </c>
      <c r="G684" s="109" t="str">
        <f t="shared" si="122"/>
        <v/>
      </c>
      <c r="H684" s="109" t="str">
        <f t="shared" si="123"/>
        <v/>
      </c>
      <c r="I684" s="109" t="str">
        <f t="shared" si="124"/>
        <v/>
      </c>
      <c r="J684" s="109" t="str">
        <f t="shared" si="125"/>
        <v/>
      </c>
      <c r="K684" s="109" t="str">
        <f t="shared" si="126"/>
        <v/>
      </c>
      <c r="L684" s="109" t="str">
        <f t="shared" si="127"/>
        <v/>
      </c>
      <c r="M684" s="110" t="str">
        <f t="shared" si="128"/>
        <v/>
      </c>
      <c r="N684" s="110" t="str">
        <f t="shared" si="129"/>
        <v/>
      </c>
      <c r="O684" s="110" t="str">
        <f t="shared" si="130"/>
        <v/>
      </c>
      <c r="P684" s="110" t="str">
        <f t="shared" si="131"/>
        <v/>
      </c>
      <c r="Q684" s="111" t="s">
        <v>2497</v>
      </c>
      <c r="R684" s="111" t="s">
        <v>1542</v>
      </c>
      <c r="S684" s="109"/>
      <c r="T684" s="109"/>
      <c r="U684" t="s">
        <v>2497</v>
      </c>
      <c r="V684" t="s">
        <v>5386</v>
      </c>
      <c r="W684" t="s">
        <v>2798</v>
      </c>
      <c r="X684" t="s">
        <v>637</v>
      </c>
      <c r="Y684" t="s">
        <v>5387</v>
      </c>
      <c r="Z684">
        <v>44090.7864814815</v>
      </c>
      <c r="AA684" t="s">
        <v>2800</v>
      </c>
    </row>
    <row r="685" customFormat="1" spans="1:27">
      <c r="A685" s="6"/>
      <c r="B685" s="6"/>
      <c r="C685" s="107" t="str">
        <f>ข้อมูลออเดอร์!AR685</f>
        <v>ชลบุรี/ Chonburi</v>
      </c>
      <c r="D685" s="108" t="str">
        <f>ข้อมูลออเดอร์!AS685</f>
        <v>พนัสนิคม/ Phanat Nikhom</v>
      </c>
      <c r="E685" s="109" t="str">
        <f t="shared" si="120"/>
        <v/>
      </c>
      <c r="F685" s="109" t="str">
        <f t="shared" si="121"/>
        <v/>
      </c>
      <c r="G685" s="109" t="str">
        <f t="shared" si="122"/>
        <v/>
      </c>
      <c r="H685" s="109" t="str">
        <f t="shared" si="123"/>
        <v/>
      </c>
      <c r="I685" s="109" t="str">
        <f t="shared" si="124"/>
        <v/>
      </c>
      <c r="J685" s="109" t="str">
        <f t="shared" si="125"/>
        <v/>
      </c>
      <c r="K685" s="109" t="str">
        <f t="shared" si="126"/>
        <v/>
      </c>
      <c r="L685" s="109" t="str">
        <f t="shared" si="127"/>
        <v/>
      </c>
      <c r="M685" s="110" t="str">
        <f t="shared" si="128"/>
        <v/>
      </c>
      <c r="N685" s="110" t="str">
        <f t="shared" si="129"/>
        <v/>
      </c>
      <c r="O685" s="110" t="str">
        <f t="shared" si="130"/>
        <v/>
      </c>
      <c r="P685" s="110" t="str">
        <f t="shared" si="131"/>
        <v/>
      </c>
      <c r="Q685" s="111" t="s">
        <v>5388</v>
      </c>
      <c r="R685" s="111" t="s">
        <v>5389</v>
      </c>
      <c r="S685" s="109"/>
      <c r="T685" s="109"/>
      <c r="U685" t="s">
        <v>5388</v>
      </c>
      <c r="V685" t="s">
        <v>5390</v>
      </c>
      <c r="W685" t="s">
        <v>2798</v>
      </c>
      <c r="X685" t="s">
        <v>637</v>
      </c>
      <c r="Y685" t="s">
        <v>5391</v>
      </c>
      <c r="Z685">
        <v>44090.7865393519</v>
      </c>
      <c r="AA685" t="s">
        <v>2800</v>
      </c>
    </row>
    <row r="686" customFormat="1" spans="1:27">
      <c r="A686" s="6"/>
      <c r="B686" s="6"/>
      <c r="C686" s="107" t="str">
        <f>ข้อมูลออเดอร์!AR686</f>
        <v>ลพบุรี/ Lopburi</v>
      </c>
      <c r="D686" s="108" t="str">
        <f>ข้อมูลออเดอร์!AS686</f>
        <v>ชัยบาดาล/ Chai Badan</v>
      </c>
      <c r="E686" s="109" t="str">
        <f t="shared" si="120"/>
        <v/>
      </c>
      <c r="F686" s="109" t="str">
        <f t="shared" si="121"/>
        <v/>
      </c>
      <c r="G686" s="109" t="str">
        <f t="shared" si="122"/>
        <v/>
      </c>
      <c r="H686" s="109" t="str">
        <f t="shared" si="123"/>
        <v/>
      </c>
      <c r="I686" s="109" t="str">
        <f t="shared" si="124"/>
        <v/>
      </c>
      <c r="J686" s="109" t="str">
        <f t="shared" si="125"/>
        <v/>
      </c>
      <c r="K686" s="109" t="str">
        <f t="shared" si="126"/>
        <v/>
      </c>
      <c r="L686" s="109" t="str">
        <f t="shared" si="127"/>
        <v/>
      </c>
      <c r="M686" s="110" t="str">
        <f t="shared" si="128"/>
        <v/>
      </c>
      <c r="N686" s="110" t="str">
        <f t="shared" si="129"/>
        <v/>
      </c>
      <c r="O686" s="110" t="str">
        <f t="shared" si="130"/>
        <v/>
      </c>
      <c r="P686" s="110" t="str">
        <f t="shared" si="131"/>
        <v/>
      </c>
      <c r="Q686" s="111" t="s">
        <v>5392</v>
      </c>
      <c r="R686" s="111" t="s">
        <v>5393</v>
      </c>
      <c r="S686" s="109"/>
      <c r="T686" s="109"/>
      <c r="U686" t="s">
        <v>5392</v>
      </c>
      <c r="V686" t="s">
        <v>5394</v>
      </c>
      <c r="W686" t="s">
        <v>2798</v>
      </c>
      <c r="X686" t="s">
        <v>637</v>
      </c>
      <c r="Y686" t="s">
        <v>5395</v>
      </c>
      <c r="Z686">
        <v>44090.7865740741</v>
      </c>
      <c r="AA686" t="s">
        <v>2800</v>
      </c>
    </row>
    <row r="687" customFormat="1" spans="1:27">
      <c r="A687" s="6"/>
      <c r="B687" s="6"/>
      <c r="C687" s="107" t="str">
        <f>ข้อมูลออเดอร์!AR687</f>
        <v>ลพบุรี/ Lopburi</v>
      </c>
      <c r="D687" s="108" t="str">
        <f>ข้อมูลออเดอร์!AS687</f>
        <v>ชัยบาดาล/ Chai Badan</v>
      </c>
      <c r="E687" s="109" t="str">
        <f t="shared" si="120"/>
        <v/>
      </c>
      <c r="F687" s="109" t="str">
        <f t="shared" si="121"/>
        <v/>
      </c>
      <c r="G687" s="109" t="str">
        <f t="shared" si="122"/>
        <v/>
      </c>
      <c r="H687" s="109" t="str">
        <f t="shared" si="123"/>
        <v/>
      </c>
      <c r="I687" s="109" t="str">
        <f t="shared" si="124"/>
        <v/>
      </c>
      <c r="J687" s="109" t="str">
        <f t="shared" si="125"/>
        <v/>
      </c>
      <c r="K687" s="109" t="str">
        <f t="shared" si="126"/>
        <v/>
      </c>
      <c r="L687" s="109" t="str">
        <f t="shared" si="127"/>
        <v/>
      </c>
      <c r="M687" s="110" t="str">
        <f t="shared" si="128"/>
        <v/>
      </c>
      <c r="N687" s="110" t="str">
        <f t="shared" si="129"/>
        <v/>
      </c>
      <c r="O687" s="110" t="str">
        <f t="shared" si="130"/>
        <v/>
      </c>
      <c r="P687" s="110" t="str">
        <f t="shared" si="131"/>
        <v/>
      </c>
      <c r="Q687" s="111" t="s">
        <v>2625</v>
      </c>
      <c r="R687" s="111" t="s">
        <v>2627</v>
      </c>
      <c r="S687" s="109"/>
      <c r="T687" s="109"/>
      <c r="U687" t="s">
        <v>2625</v>
      </c>
      <c r="V687" t="s">
        <v>5396</v>
      </c>
      <c r="W687" t="s">
        <v>2798</v>
      </c>
      <c r="X687" t="s">
        <v>637</v>
      </c>
      <c r="Y687" t="s">
        <v>5397</v>
      </c>
      <c r="Z687">
        <v>44090.7866435185</v>
      </c>
      <c r="AA687" t="s">
        <v>2800</v>
      </c>
    </row>
    <row r="688" customFormat="1" spans="1:27">
      <c r="A688" s="6"/>
      <c r="B688" s="6"/>
      <c r="C688" s="107" t="str">
        <f>ข้อมูลออเดอร์!AR688</f>
        <v>เชียงใหม่/ Chiang Mai</v>
      </c>
      <c r="D688" s="108" t="str">
        <f>ข้อมูลออเดอร์!AS688</f>
        <v>สารภี/ Saraphi</v>
      </c>
      <c r="E688" s="109" t="str">
        <f t="shared" si="120"/>
        <v/>
      </c>
      <c r="F688" s="109" t="str">
        <f t="shared" si="121"/>
        <v/>
      </c>
      <c r="G688" s="109" t="str">
        <f t="shared" si="122"/>
        <v/>
      </c>
      <c r="H688" s="109" t="str">
        <f t="shared" si="123"/>
        <v/>
      </c>
      <c r="I688" s="109" t="str">
        <f t="shared" si="124"/>
        <v/>
      </c>
      <c r="J688" s="109" t="str">
        <f t="shared" si="125"/>
        <v/>
      </c>
      <c r="K688" s="109" t="str">
        <f t="shared" si="126"/>
        <v/>
      </c>
      <c r="L688" s="109" t="str">
        <f t="shared" si="127"/>
        <v/>
      </c>
      <c r="M688" s="110" t="str">
        <f t="shared" si="128"/>
        <v/>
      </c>
      <c r="N688" s="110" t="str">
        <f t="shared" si="129"/>
        <v/>
      </c>
      <c r="O688" s="110" t="str">
        <f t="shared" si="130"/>
        <v/>
      </c>
      <c r="P688" s="110" t="str">
        <f t="shared" si="131"/>
        <v/>
      </c>
      <c r="Q688" s="111" t="s">
        <v>2002</v>
      </c>
      <c r="R688" s="111" t="s">
        <v>638</v>
      </c>
      <c r="S688" s="109"/>
      <c r="T688" s="109"/>
      <c r="U688" t="s">
        <v>2002</v>
      </c>
      <c r="V688" t="s">
        <v>5398</v>
      </c>
      <c r="W688" t="s">
        <v>2798</v>
      </c>
      <c r="X688" t="s">
        <v>637</v>
      </c>
      <c r="Y688" t="s">
        <v>5399</v>
      </c>
      <c r="Z688">
        <v>44090.7866782407</v>
      </c>
      <c r="AA688" t="s">
        <v>2800</v>
      </c>
    </row>
    <row r="689" customFormat="1" spans="1:27">
      <c r="A689" s="6"/>
      <c r="B689" s="6"/>
      <c r="C689" s="107" t="str">
        <f>ข้อมูลออเดอร์!AR689</f>
        <v>เชียงใหม่/ Chiang Mai</v>
      </c>
      <c r="D689" s="108" t="str">
        <f>ข้อมูลออเดอร์!AS689</f>
        <v>สารภี/ Saraphi</v>
      </c>
      <c r="E689" s="109" t="str">
        <f t="shared" si="120"/>
        <v/>
      </c>
      <c r="F689" s="109" t="str">
        <f t="shared" si="121"/>
        <v/>
      </c>
      <c r="G689" s="109" t="str">
        <f t="shared" si="122"/>
        <v/>
      </c>
      <c r="H689" s="109" t="str">
        <f t="shared" si="123"/>
        <v/>
      </c>
      <c r="I689" s="109" t="str">
        <f t="shared" si="124"/>
        <v/>
      </c>
      <c r="J689" s="109" t="str">
        <f t="shared" si="125"/>
        <v/>
      </c>
      <c r="K689" s="109" t="str">
        <f t="shared" si="126"/>
        <v/>
      </c>
      <c r="L689" s="109" t="str">
        <f t="shared" si="127"/>
        <v/>
      </c>
      <c r="M689" s="110" t="str">
        <f t="shared" si="128"/>
        <v/>
      </c>
      <c r="N689" s="110" t="str">
        <f t="shared" si="129"/>
        <v/>
      </c>
      <c r="O689" s="110" t="str">
        <f t="shared" si="130"/>
        <v/>
      </c>
      <c r="P689" s="110" t="str">
        <f t="shared" si="131"/>
        <v/>
      </c>
      <c r="Q689" s="111" t="s">
        <v>5400</v>
      </c>
      <c r="R689" s="111" t="s">
        <v>2462</v>
      </c>
      <c r="S689" s="109"/>
      <c r="T689" s="109"/>
      <c r="U689" t="s">
        <v>5400</v>
      </c>
      <c r="V689" t="s">
        <v>5401</v>
      </c>
      <c r="W689" t="s">
        <v>2798</v>
      </c>
      <c r="X689" t="s">
        <v>637</v>
      </c>
      <c r="Y689" t="s">
        <v>5402</v>
      </c>
      <c r="Z689">
        <v>44090.7868055556</v>
      </c>
      <c r="AA689" t="s">
        <v>2800</v>
      </c>
    </row>
    <row r="690" customFormat="1" spans="1:27">
      <c r="A690" s="6"/>
      <c r="B690" s="6"/>
      <c r="C690" s="107" t="str">
        <f>ข้อมูลออเดอร์!AR690</f>
        <v>สงขลา/ Songkhla</v>
      </c>
      <c r="D690" s="108" t="str">
        <f>ข้อมูลออเดอร์!AS690</f>
        <v>เมืองสงขลา/ Mueang Songkhla</v>
      </c>
      <c r="E690" s="109" t="str">
        <f t="shared" si="120"/>
        <v/>
      </c>
      <c r="F690" s="109" t="str">
        <f t="shared" si="121"/>
        <v/>
      </c>
      <c r="G690" s="109" t="str">
        <f t="shared" si="122"/>
        <v/>
      </c>
      <c r="H690" s="109" t="str">
        <f t="shared" si="123"/>
        <v/>
      </c>
      <c r="I690" s="109" t="str">
        <f t="shared" si="124"/>
        <v/>
      </c>
      <c r="J690" s="109" t="str">
        <f t="shared" si="125"/>
        <v/>
      </c>
      <c r="K690" s="109" t="str">
        <f t="shared" si="126"/>
        <v/>
      </c>
      <c r="L690" s="109" t="str">
        <f t="shared" si="127"/>
        <v/>
      </c>
      <c r="M690" s="110" t="str">
        <f t="shared" si="128"/>
        <v/>
      </c>
      <c r="N690" s="110" t="str">
        <f t="shared" si="129"/>
        <v/>
      </c>
      <c r="O690" s="110" t="str">
        <f t="shared" si="130"/>
        <v/>
      </c>
      <c r="P690" s="110" t="str">
        <f t="shared" si="131"/>
        <v/>
      </c>
      <c r="Q690" s="111" t="s">
        <v>5403</v>
      </c>
      <c r="R690" s="111" t="s">
        <v>5404</v>
      </c>
      <c r="S690" s="109"/>
      <c r="T690" s="109"/>
      <c r="U690" t="s">
        <v>5403</v>
      </c>
      <c r="V690" t="s">
        <v>5405</v>
      </c>
      <c r="W690" t="s">
        <v>2798</v>
      </c>
      <c r="X690" t="s">
        <v>637</v>
      </c>
      <c r="Y690" t="s">
        <v>5406</v>
      </c>
      <c r="Z690">
        <v>44090.7868402778</v>
      </c>
      <c r="AA690" t="s">
        <v>2800</v>
      </c>
    </row>
    <row r="691" customFormat="1" spans="1:27">
      <c r="A691" s="6"/>
      <c r="B691" s="6"/>
      <c r="C691" s="107" t="str">
        <f>ข้อมูลออเดอร์!AR691</f>
        <v>สงขลา/ Songkhla</v>
      </c>
      <c r="D691" s="108" t="str">
        <f>ข้อมูลออเดอร์!AS691</f>
        <v>เมืองสงขลา/ Mueang Songkhla</v>
      </c>
      <c r="E691" s="109" t="str">
        <f t="shared" si="120"/>
        <v/>
      </c>
      <c r="F691" s="109" t="str">
        <f t="shared" si="121"/>
        <v/>
      </c>
      <c r="G691" s="109" t="str">
        <f t="shared" si="122"/>
        <v/>
      </c>
      <c r="H691" s="109" t="str">
        <f t="shared" si="123"/>
        <v/>
      </c>
      <c r="I691" s="109" t="str">
        <f t="shared" si="124"/>
        <v/>
      </c>
      <c r="J691" s="109" t="str">
        <f t="shared" si="125"/>
        <v/>
      </c>
      <c r="K691" s="109" t="str">
        <f t="shared" si="126"/>
        <v/>
      </c>
      <c r="L691" s="109" t="str">
        <f t="shared" si="127"/>
        <v/>
      </c>
      <c r="M691" s="110" t="str">
        <f t="shared" si="128"/>
        <v/>
      </c>
      <c r="N691" s="110" t="str">
        <f t="shared" si="129"/>
        <v/>
      </c>
      <c r="O691" s="110" t="str">
        <f t="shared" si="130"/>
        <v/>
      </c>
      <c r="P691" s="110" t="str">
        <f t="shared" si="131"/>
        <v/>
      </c>
      <c r="Q691" s="111" t="s">
        <v>5407</v>
      </c>
      <c r="R691" s="111" t="s">
        <v>934</v>
      </c>
      <c r="S691" s="109"/>
      <c r="T691" s="109"/>
      <c r="U691" t="s">
        <v>5407</v>
      </c>
      <c r="V691" t="s">
        <v>5408</v>
      </c>
      <c r="W691" t="s">
        <v>2798</v>
      </c>
      <c r="X691" t="s">
        <v>637</v>
      </c>
      <c r="Y691" t="s">
        <v>5409</v>
      </c>
      <c r="Z691">
        <v>45125.4883680556</v>
      </c>
      <c r="AA691" t="s">
        <v>2800</v>
      </c>
    </row>
    <row r="692" customFormat="1" spans="1:27">
      <c r="A692" s="6"/>
      <c r="B692" s="6"/>
      <c r="C692" s="107" t="str">
        <f>ข้อมูลออเดอร์!AR692</f>
        <v>ปทุมธานี/ Pathum Thani</v>
      </c>
      <c r="D692" s="108" t="str">
        <f>ข้อมูลออเดอร์!AS692</f>
        <v>ธัญบุรี/ Thanyaburi</v>
      </c>
      <c r="E692" s="109" t="str">
        <f t="shared" si="120"/>
        <v/>
      </c>
      <c r="F692" s="109" t="str">
        <f t="shared" si="121"/>
        <v/>
      </c>
      <c r="G692" s="109" t="str">
        <f t="shared" si="122"/>
        <v/>
      </c>
      <c r="H692" s="109" t="str">
        <f t="shared" si="123"/>
        <v/>
      </c>
      <c r="I692" s="109" t="str">
        <f t="shared" si="124"/>
        <v/>
      </c>
      <c r="J692" s="109" t="str">
        <f t="shared" si="125"/>
        <v/>
      </c>
      <c r="K692" s="109" t="str">
        <f t="shared" si="126"/>
        <v/>
      </c>
      <c r="L692" s="109" t="str">
        <f t="shared" si="127"/>
        <v/>
      </c>
      <c r="M692" s="110" t="str">
        <f t="shared" si="128"/>
        <v/>
      </c>
      <c r="N692" s="110" t="str">
        <f t="shared" si="129"/>
        <v/>
      </c>
      <c r="O692" s="110" t="str">
        <f t="shared" si="130"/>
        <v/>
      </c>
      <c r="P692" s="110" t="str">
        <f t="shared" si="131"/>
        <v/>
      </c>
      <c r="Q692" s="111" t="s">
        <v>5410</v>
      </c>
      <c r="R692" s="111" t="s">
        <v>5411</v>
      </c>
      <c r="S692" s="109"/>
      <c r="T692" s="109"/>
      <c r="U692" t="s">
        <v>5410</v>
      </c>
      <c r="V692" t="s">
        <v>5412</v>
      </c>
      <c r="W692" t="s">
        <v>2798</v>
      </c>
      <c r="X692" t="s">
        <v>2266</v>
      </c>
      <c r="Y692" t="s">
        <v>5413</v>
      </c>
      <c r="Z692">
        <v>44090.7870138889</v>
      </c>
      <c r="AA692" t="s">
        <v>2800</v>
      </c>
    </row>
    <row r="693" customFormat="1" spans="1:27">
      <c r="A693" s="6"/>
      <c r="B693" s="6"/>
      <c r="C693" s="107" t="str">
        <f>ข้อมูลออเดอร์!AR693</f>
        <v>ปทุมธานี/ Pathum Thani</v>
      </c>
      <c r="D693" s="108" t="str">
        <f>ข้อมูลออเดอร์!AS693</f>
        <v>ธัญบุรี/ Thanyaburi</v>
      </c>
      <c r="E693" s="109" t="str">
        <f t="shared" si="120"/>
        <v/>
      </c>
      <c r="F693" s="109" t="str">
        <f t="shared" si="121"/>
        <v/>
      </c>
      <c r="G693" s="109" t="str">
        <f t="shared" si="122"/>
        <v/>
      </c>
      <c r="H693" s="109" t="str">
        <f t="shared" si="123"/>
        <v/>
      </c>
      <c r="I693" s="109" t="str">
        <f t="shared" si="124"/>
        <v/>
      </c>
      <c r="J693" s="109" t="str">
        <f t="shared" si="125"/>
        <v/>
      </c>
      <c r="K693" s="109" t="str">
        <f t="shared" si="126"/>
        <v/>
      </c>
      <c r="L693" s="109" t="str">
        <f t="shared" si="127"/>
        <v/>
      </c>
      <c r="M693" s="110" t="str">
        <f t="shared" si="128"/>
        <v/>
      </c>
      <c r="N693" s="110" t="str">
        <f t="shared" si="129"/>
        <v/>
      </c>
      <c r="O693" s="110" t="str">
        <f t="shared" si="130"/>
        <v/>
      </c>
      <c r="P693" s="110" t="str">
        <f t="shared" si="131"/>
        <v/>
      </c>
      <c r="Q693" s="111" t="s">
        <v>5414</v>
      </c>
      <c r="R693" s="111" t="s">
        <v>5415</v>
      </c>
      <c r="S693" s="109"/>
      <c r="T693" s="109"/>
      <c r="U693" t="s">
        <v>5414</v>
      </c>
      <c r="V693" t="s">
        <v>5416</v>
      </c>
      <c r="W693" t="s">
        <v>2798</v>
      </c>
      <c r="X693" t="s">
        <v>2266</v>
      </c>
      <c r="Y693" t="s">
        <v>5417</v>
      </c>
      <c r="Z693">
        <v>44090.7870486111</v>
      </c>
      <c r="AA693" t="s">
        <v>2800</v>
      </c>
    </row>
    <row r="694" customFormat="1" spans="1:27">
      <c r="A694" s="6"/>
      <c r="B694" s="6"/>
      <c r="C694" s="107" t="str">
        <f>ข้อมูลออเดอร์!AR694</f>
        <v>ปทุมธานี/ Pathum Thani</v>
      </c>
      <c r="D694" s="108" t="str">
        <f>ข้อมูลออเดอร์!AS694</f>
        <v>ธัญบุรี/ Thanyaburi</v>
      </c>
      <c r="E694" s="109" t="str">
        <f t="shared" si="120"/>
        <v/>
      </c>
      <c r="F694" s="109" t="str">
        <f t="shared" si="121"/>
        <v/>
      </c>
      <c r="G694" s="109" t="str">
        <f t="shared" si="122"/>
        <v/>
      </c>
      <c r="H694" s="109" t="str">
        <f t="shared" si="123"/>
        <v/>
      </c>
      <c r="I694" s="109" t="str">
        <f t="shared" si="124"/>
        <v/>
      </c>
      <c r="J694" s="109" t="str">
        <f t="shared" si="125"/>
        <v/>
      </c>
      <c r="K694" s="109" t="str">
        <f t="shared" si="126"/>
        <v/>
      </c>
      <c r="L694" s="109" t="str">
        <f t="shared" si="127"/>
        <v/>
      </c>
      <c r="M694" s="110" t="str">
        <f t="shared" si="128"/>
        <v/>
      </c>
      <c r="N694" s="110" t="str">
        <f t="shared" si="129"/>
        <v/>
      </c>
      <c r="O694" s="110" t="str">
        <f t="shared" si="130"/>
        <v/>
      </c>
      <c r="P694" s="110" t="str">
        <f t="shared" si="131"/>
        <v/>
      </c>
      <c r="Q694" s="111" t="s">
        <v>5418</v>
      </c>
      <c r="R694" s="111" t="s">
        <v>5419</v>
      </c>
      <c r="S694" s="109"/>
      <c r="T694" s="109"/>
      <c r="U694" t="s">
        <v>5418</v>
      </c>
      <c r="V694" t="s">
        <v>5420</v>
      </c>
      <c r="W694" t="s">
        <v>2798</v>
      </c>
      <c r="X694" t="s">
        <v>2266</v>
      </c>
      <c r="Y694" t="s">
        <v>5421</v>
      </c>
      <c r="Z694">
        <v>44090.7870949074</v>
      </c>
      <c r="AA694" t="s">
        <v>2800</v>
      </c>
    </row>
    <row r="695" customFormat="1" spans="1:27">
      <c r="A695" s="6"/>
      <c r="B695" s="6"/>
      <c r="C695" s="107" t="str">
        <f>ข้อมูลออเดอร์!AR695</f>
        <v>พระนครศรีอยุธยา/ Phra Nakhon Si Ayutthaya</v>
      </c>
      <c r="D695" s="108" t="str">
        <f>ข้อมูลออเดอร์!AS695</f>
        <v>บางปะอิน/ Bang Pa-in</v>
      </c>
      <c r="E695" s="109" t="str">
        <f t="shared" si="120"/>
        <v/>
      </c>
      <c r="F695" s="109" t="str">
        <f t="shared" si="121"/>
        <v/>
      </c>
      <c r="G695" s="109" t="str">
        <f t="shared" si="122"/>
        <v/>
      </c>
      <c r="H695" s="109" t="str">
        <f t="shared" si="123"/>
        <v/>
      </c>
      <c r="I695" s="109" t="str">
        <f t="shared" si="124"/>
        <v/>
      </c>
      <c r="J695" s="109" t="str">
        <f t="shared" si="125"/>
        <v/>
      </c>
      <c r="K695" s="109" t="str">
        <f t="shared" si="126"/>
        <v/>
      </c>
      <c r="L695" s="109" t="str">
        <f t="shared" si="127"/>
        <v/>
      </c>
      <c r="M695" s="110" t="str">
        <f t="shared" si="128"/>
        <v/>
      </c>
      <c r="N695" s="110" t="str">
        <f t="shared" si="129"/>
        <v/>
      </c>
      <c r="O695" s="110" t="str">
        <f t="shared" si="130"/>
        <v/>
      </c>
      <c r="P695" s="110" t="str">
        <f t="shared" si="131"/>
        <v/>
      </c>
      <c r="Q695" s="111" t="s">
        <v>2265</v>
      </c>
      <c r="R695" s="111" t="s">
        <v>2267</v>
      </c>
      <c r="S695" s="109"/>
      <c r="T695" s="109"/>
      <c r="U695" t="s">
        <v>2265</v>
      </c>
      <c r="V695" t="s">
        <v>5422</v>
      </c>
      <c r="W695" t="s">
        <v>2798</v>
      </c>
      <c r="X695" t="s">
        <v>2266</v>
      </c>
      <c r="Y695" t="s">
        <v>5423</v>
      </c>
      <c r="Z695">
        <v>44090.7871296296</v>
      </c>
      <c r="AA695" t="s">
        <v>2800</v>
      </c>
    </row>
    <row r="696" customFormat="1" spans="1:27">
      <c r="A696" s="6"/>
      <c r="B696" s="6"/>
      <c r="C696" s="107" t="str">
        <f>ข้อมูลออเดอร์!AR696</f>
        <v>พระนครศรีอยุธยา/ Phra Nakhon Si Ayutthaya</v>
      </c>
      <c r="D696" s="108" t="str">
        <f>ข้อมูลออเดอร์!AS696</f>
        <v>บางปะอิน/ Bang Pa-in</v>
      </c>
      <c r="E696" s="109" t="str">
        <f t="shared" si="120"/>
        <v/>
      </c>
      <c r="F696" s="109" t="str">
        <f t="shared" si="121"/>
        <v/>
      </c>
      <c r="G696" s="109" t="str">
        <f t="shared" si="122"/>
        <v/>
      </c>
      <c r="H696" s="109" t="str">
        <f t="shared" si="123"/>
        <v/>
      </c>
      <c r="I696" s="109" t="str">
        <f t="shared" si="124"/>
        <v/>
      </c>
      <c r="J696" s="109" t="str">
        <f t="shared" si="125"/>
        <v/>
      </c>
      <c r="K696" s="109" t="str">
        <f t="shared" si="126"/>
        <v/>
      </c>
      <c r="L696" s="109" t="str">
        <f t="shared" si="127"/>
        <v/>
      </c>
      <c r="M696" s="110" t="str">
        <f t="shared" si="128"/>
        <v/>
      </c>
      <c r="N696" s="110" t="str">
        <f t="shared" si="129"/>
        <v/>
      </c>
      <c r="O696" s="110" t="str">
        <f t="shared" si="130"/>
        <v/>
      </c>
      <c r="P696" s="110" t="str">
        <f t="shared" si="131"/>
        <v/>
      </c>
      <c r="Q696" s="111" t="s">
        <v>5424</v>
      </c>
      <c r="R696" s="111" t="s">
        <v>5425</v>
      </c>
      <c r="S696" s="109"/>
      <c r="T696" s="109"/>
      <c r="U696" t="s">
        <v>5424</v>
      </c>
      <c r="V696" t="s">
        <v>5426</v>
      </c>
      <c r="W696" t="s">
        <v>2798</v>
      </c>
      <c r="X696" t="s">
        <v>2266</v>
      </c>
      <c r="Y696" t="s">
        <v>5427</v>
      </c>
      <c r="Z696">
        <v>44090.7871759259</v>
      </c>
      <c r="AA696" t="s">
        <v>2800</v>
      </c>
    </row>
    <row r="697" customFormat="1" spans="1:27">
      <c r="A697" s="6"/>
      <c r="B697" s="6"/>
      <c r="C697" s="107" t="str">
        <f>ข้อมูลออเดอร์!AR697</f>
        <v>พระนครศรีอยุธยา/ Phra Nakhon Si Ayutthaya</v>
      </c>
      <c r="D697" s="108" t="str">
        <f>ข้อมูลออเดอร์!AS697</f>
        <v>บางปะอิน/ Bang Pa-in</v>
      </c>
      <c r="E697" s="109" t="str">
        <f t="shared" si="120"/>
        <v/>
      </c>
      <c r="F697" s="109" t="str">
        <f t="shared" si="121"/>
        <v/>
      </c>
      <c r="G697" s="109" t="str">
        <f t="shared" si="122"/>
        <v/>
      </c>
      <c r="H697" s="109" t="str">
        <f t="shared" si="123"/>
        <v/>
      </c>
      <c r="I697" s="109" t="str">
        <f t="shared" si="124"/>
        <v/>
      </c>
      <c r="J697" s="109" t="str">
        <f t="shared" si="125"/>
        <v/>
      </c>
      <c r="K697" s="109" t="str">
        <f t="shared" si="126"/>
        <v/>
      </c>
      <c r="L697" s="109" t="str">
        <f t="shared" si="127"/>
        <v/>
      </c>
      <c r="M697" s="110" t="str">
        <f t="shared" si="128"/>
        <v/>
      </c>
      <c r="N697" s="110" t="str">
        <f t="shared" si="129"/>
        <v/>
      </c>
      <c r="O697" s="110" t="str">
        <f t="shared" si="130"/>
        <v/>
      </c>
      <c r="P697" s="110" t="str">
        <f t="shared" si="131"/>
        <v/>
      </c>
      <c r="Q697" s="111" t="s">
        <v>5428</v>
      </c>
      <c r="R697" s="111" t="s">
        <v>5429</v>
      </c>
      <c r="S697" s="109"/>
      <c r="T697" s="109"/>
      <c r="U697" t="s">
        <v>5428</v>
      </c>
      <c r="V697" t="s">
        <v>5430</v>
      </c>
      <c r="W697" t="s">
        <v>2798</v>
      </c>
      <c r="X697" t="s">
        <v>2266</v>
      </c>
      <c r="Y697" t="s">
        <v>5431</v>
      </c>
      <c r="Z697">
        <v>44090.7872106481</v>
      </c>
      <c r="AA697" t="s">
        <v>2800</v>
      </c>
    </row>
    <row r="698" customFormat="1" spans="1:27">
      <c r="A698" s="6"/>
      <c r="B698" s="6"/>
      <c r="C698" s="107" t="str">
        <f>ข้อมูลออเดอร์!AR698</f>
        <v>พระนครศรีอยุธยา/ Phra Nakhon Si Ayutthaya</v>
      </c>
      <c r="D698" s="108" t="str">
        <f>ข้อมูลออเดอร์!AS698</f>
        <v>บางปะอิน/ Bang Pa-in</v>
      </c>
      <c r="E698" s="109" t="str">
        <f t="shared" si="120"/>
        <v/>
      </c>
      <c r="F698" s="109" t="str">
        <f t="shared" si="121"/>
        <v/>
      </c>
      <c r="G698" s="109" t="str">
        <f t="shared" si="122"/>
        <v/>
      </c>
      <c r="H698" s="109" t="str">
        <f t="shared" si="123"/>
        <v/>
      </c>
      <c r="I698" s="109" t="str">
        <f t="shared" si="124"/>
        <v/>
      </c>
      <c r="J698" s="109" t="str">
        <f t="shared" si="125"/>
        <v/>
      </c>
      <c r="K698" s="109" t="str">
        <f t="shared" si="126"/>
        <v/>
      </c>
      <c r="L698" s="109" t="str">
        <f t="shared" si="127"/>
        <v/>
      </c>
      <c r="M698" s="110" t="str">
        <f t="shared" si="128"/>
        <v/>
      </c>
      <c r="N698" s="110" t="str">
        <f t="shared" si="129"/>
        <v/>
      </c>
      <c r="O698" s="110" t="str">
        <f t="shared" si="130"/>
        <v/>
      </c>
      <c r="P698" s="110" t="str">
        <f t="shared" si="131"/>
        <v/>
      </c>
      <c r="Q698" s="111" t="s">
        <v>5432</v>
      </c>
      <c r="R698" s="111" t="s">
        <v>5433</v>
      </c>
      <c r="S698" s="109"/>
      <c r="T698" s="109"/>
      <c r="U698" t="s">
        <v>5432</v>
      </c>
      <c r="V698" t="s">
        <v>5434</v>
      </c>
      <c r="W698" t="s">
        <v>2798</v>
      </c>
      <c r="X698" t="s">
        <v>2266</v>
      </c>
      <c r="Y698" t="s">
        <v>5435</v>
      </c>
      <c r="Z698">
        <v>44090.7873032407</v>
      </c>
      <c r="AA698" t="s">
        <v>2800</v>
      </c>
    </row>
    <row r="699" customFormat="1" spans="1:27">
      <c r="A699" s="6"/>
      <c r="B699" s="6"/>
      <c r="C699" s="107" t="str">
        <f>ข้อมูลออเดอร์!AR699</f>
        <v>พระนครศรีอยุธยา/ Phra Nakhon Si Ayutthaya</v>
      </c>
      <c r="D699" s="108" t="str">
        <f>ข้อมูลออเดอร์!AS699</f>
        <v>บางปะอิน/ Bang Pa-in</v>
      </c>
      <c r="E699" s="109" t="str">
        <f t="shared" si="120"/>
        <v/>
      </c>
      <c r="F699" s="109" t="str">
        <f t="shared" si="121"/>
        <v/>
      </c>
      <c r="G699" s="109" t="str">
        <f t="shared" si="122"/>
        <v/>
      </c>
      <c r="H699" s="109" t="str">
        <f t="shared" si="123"/>
        <v/>
      </c>
      <c r="I699" s="109" t="str">
        <f t="shared" si="124"/>
        <v/>
      </c>
      <c r="J699" s="109" t="str">
        <f t="shared" si="125"/>
        <v/>
      </c>
      <c r="K699" s="109" t="str">
        <f t="shared" si="126"/>
        <v/>
      </c>
      <c r="L699" s="109" t="str">
        <f t="shared" si="127"/>
        <v/>
      </c>
      <c r="M699" s="110" t="str">
        <f t="shared" si="128"/>
        <v/>
      </c>
      <c r="N699" s="110" t="str">
        <f t="shared" si="129"/>
        <v/>
      </c>
      <c r="O699" s="110" t="str">
        <f t="shared" si="130"/>
        <v/>
      </c>
      <c r="P699" s="110" t="str">
        <f t="shared" si="131"/>
        <v/>
      </c>
      <c r="Q699" s="111" t="s">
        <v>716</v>
      </c>
      <c r="R699" s="111" t="s">
        <v>717</v>
      </c>
      <c r="S699" s="109"/>
      <c r="T699" s="109"/>
      <c r="U699" t="s">
        <v>716</v>
      </c>
      <c r="V699" t="s">
        <v>5436</v>
      </c>
      <c r="W699" t="s">
        <v>2798</v>
      </c>
      <c r="X699" t="s">
        <v>648</v>
      </c>
      <c r="Y699" t="s">
        <v>5437</v>
      </c>
      <c r="Z699">
        <v>45125.4397800926</v>
      </c>
      <c r="AA699" t="s">
        <v>2800</v>
      </c>
    </row>
    <row r="700" customFormat="1" spans="1:27">
      <c r="A700" s="6"/>
      <c r="B700" s="6"/>
      <c r="C700" s="107" t="str">
        <f>ข้อมูลออเดอร์!AR700</f>
        <v>กาญจนบุรี/ Kanchanaburi</v>
      </c>
      <c r="D700" s="108" t="str">
        <f>ข้อมูลออเดอร์!AS700</f>
        <v>ท่าม่วง/ Tha Muang</v>
      </c>
      <c r="E700" s="109" t="str">
        <f t="shared" si="120"/>
        <v/>
      </c>
      <c r="F700" s="109" t="str">
        <f t="shared" si="121"/>
        <v/>
      </c>
      <c r="G700" s="109" t="str">
        <f t="shared" si="122"/>
        <v/>
      </c>
      <c r="H700" s="109" t="str">
        <f t="shared" si="123"/>
        <v/>
      </c>
      <c r="I700" s="109" t="str">
        <f t="shared" si="124"/>
        <v/>
      </c>
      <c r="J700" s="109" t="str">
        <f t="shared" si="125"/>
        <v/>
      </c>
      <c r="K700" s="109" t="str">
        <f t="shared" si="126"/>
        <v/>
      </c>
      <c r="L700" s="109" t="str">
        <f t="shared" si="127"/>
        <v/>
      </c>
      <c r="M700" s="110" t="str">
        <f t="shared" si="128"/>
        <v/>
      </c>
      <c r="N700" s="110" t="str">
        <f t="shared" si="129"/>
        <v/>
      </c>
      <c r="O700" s="110" t="str">
        <f t="shared" si="130"/>
        <v/>
      </c>
      <c r="P700" s="110" t="str">
        <f t="shared" si="131"/>
        <v/>
      </c>
      <c r="Q700" s="111" t="s">
        <v>1842</v>
      </c>
      <c r="R700" s="111" t="s">
        <v>962</v>
      </c>
      <c r="S700" s="109"/>
      <c r="T700" s="109"/>
      <c r="U700" t="s">
        <v>1842</v>
      </c>
      <c r="V700" t="s">
        <v>5438</v>
      </c>
      <c r="W700" t="s">
        <v>2798</v>
      </c>
      <c r="X700" t="s">
        <v>648</v>
      </c>
      <c r="Y700" t="s">
        <v>5439</v>
      </c>
      <c r="Z700">
        <v>45125.4394675926</v>
      </c>
      <c r="AA700" t="s">
        <v>2800</v>
      </c>
    </row>
    <row r="701" customFormat="1" spans="1:27">
      <c r="A701" s="6"/>
      <c r="B701" s="6"/>
      <c r="C701" s="107" t="str">
        <f>ข้อมูลออเดอร์!AR701</f>
        <v>กาญจนบุรี/ Kanchanaburi</v>
      </c>
      <c r="D701" s="108" t="str">
        <f>ข้อมูลออเดอร์!AS701</f>
        <v>ท่าม่วง/ Tha Muang</v>
      </c>
      <c r="E701" s="109" t="str">
        <f t="shared" si="120"/>
        <v/>
      </c>
      <c r="F701" s="109" t="str">
        <f t="shared" si="121"/>
        <v/>
      </c>
      <c r="G701" s="109" t="str">
        <f t="shared" si="122"/>
        <v/>
      </c>
      <c r="H701" s="109" t="str">
        <f t="shared" si="123"/>
        <v/>
      </c>
      <c r="I701" s="109" t="str">
        <f t="shared" si="124"/>
        <v/>
      </c>
      <c r="J701" s="109" t="str">
        <f t="shared" si="125"/>
        <v/>
      </c>
      <c r="K701" s="109" t="str">
        <f t="shared" si="126"/>
        <v/>
      </c>
      <c r="L701" s="109" t="str">
        <f t="shared" si="127"/>
        <v/>
      </c>
      <c r="M701" s="110" t="str">
        <f t="shared" si="128"/>
        <v/>
      </c>
      <c r="N701" s="110" t="str">
        <f t="shared" si="129"/>
        <v/>
      </c>
      <c r="O701" s="110" t="str">
        <f t="shared" si="130"/>
        <v/>
      </c>
      <c r="P701" s="110" t="str">
        <f t="shared" si="131"/>
        <v/>
      </c>
      <c r="Q701" s="111" t="s">
        <v>5440</v>
      </c>
      <c r="R701" s="111" t="s">
        <v>5441</v>
      </c>
      <c r="S701" s="109"/>
      <c r="T701" s="109"/>
      <c r="U701" t="s">
        <v>5440</v>
      </c>
      <c r="V701" t="s">
        <v>5442</v>
      </c>
      <c r="W701" t="s">
        <v>2798</v>
      </c>
      <c r="X701" t="s">
        <v>648</v>
      </c>
      <c r="Y701" t="s">
        <v>5443</v>
      </c>
      <c r="Z701">
        <v>45125.4399537037</v>
      </c>
      <c r="AA701" t="s">
        <v>2800</v>
      </c>
    </row>
    <row r="702" customFormat="1" spans="1:27">
      <c r="A702" s="6"/>
      <c r="B702" s="6"/>
      <c r="C702" s="107" t="str">
        <f>ข้อมูลออเดอร์!AR702</f>
        <v>กาญจนบุรี/ Kanchanaburi</v>
      </c>
      <c r="D702" s="108" t="str">
        <f>ข้อมูลออเดอร์!AS702</f>
        <v>ท่าม่วง/ Tha Muang</v>
      </c>
      <c r="E702" s="109" t="str">
        <f t="shared" si="120"/>
        <v/>
      </c>
      <c r="F702" s="109" t="str">
        <f t="shared" si="121"/>
        <v/>
      </c>
      <c r="G702" s="109" t="str">
        <f t="shared" si="122"/>
        <v/>
      </c>
      <c r="H702" s="109" t="str">
        <f t="shared" si="123"/>
        <v/>
      </c>
      <c r="I702" s="109" t="str">
        <f t="shared" si="124"/>
        <v/>
      </c>
      <c r="J702" s="109" t="str">
        <f t="shared" si="125"/>
        <v/>
      </c>
      <c r="K702" s="109" t="str">
        <f t="shared" si="126"/>
        <v/>
      </c>
      <c r="L702" s="109" t="str">
        <f t="shared" si="127"/>
        <v/>
      </c>
      <c r="M702" s="110" t="str">
        <f t="shared" si="128"/>
        <v/>
      </c>
      <c r="N702" s="110" t="str">
        <f t="shared" si="129"/>
        <v/>
      </c>
      <c r="O702" s="110" t="str">
        <f t="shared" si="130"/>
        <v/>
      </c>
      <c r="P702" s="110" t="str">
        <f t="shared" si="131"/>
        <v/>
      </c>
      <c r="Q702" s="111" t="s">
        <v>5444</v>
      </c>
      <c r="R702" s="111" t="s">
        <v>1968</v>
      </c>
      <c r="S702" s="109"/>
      <c r="T702" s="109"/>
      <c r="U702" t="s">
        <v>5444</v>
      </c>
      <c r="V702" t="s">
        <v>5445</v>
      </c>
      <c r="W702" t="s">
        <v>2798</v>
      </c>
      <c r="X702" t="s">
        <v>648</v>
      </c>
      <c r="Y702" t="s">
        <v>5446</v>
      </c>
      <c r="Z702">
        <v>45125.4393402778</v>
      </c>
      <c r="AA702" t="s">
        <v>2800</v>
      </c>
    </row>
    <row r="703" customFormat="1" spans="1:27">
      <c r="A703" s="6"/>
      <c r="B703" s="6"/>
      <c r="C703" s="107" t="str">
        <f>ข้อมูลออเดอร์!AR703</f>
        <v>กาญจนบุรี/ Kanchanaburi</v>
      </c>
      <c r="D703" s="108" t="str">
        <f>ข้อมูลออเดอร์!AS703</f>
        <v>ท่าม่วง/ Tha Muang</v>
      </c>
      <c r="E703" s="109" t="str">
        <f t="shared" si="120"/>
        <v/>
      </c>
      <c r="F703" s="109" t="str">
        <f t="shared" si="121"/>
        <v/>
      </c>
      <c r="G703" s="109" t="str">
        <f t="shared" si="122"/>
        <v/>
      </c>
      <c r="H703" s="109" t="str">
        <f t="shared" si="123"/>
        <v/>
      </c>
      <c r="I703" s="109" t="str">
        <f t="shared" si="124"/>
        <v/>
      </c>
      <c r="J703" s="109" t="str">
        <f t="shared" si="125"/>
        <v/>
      </c>
      <c r="K703" s="109" t="str">
        <f t="shared" si="126"/>
        <v/>
      </c>
      <c r="L703" s="109" t="str">
        <f t="shared" si="127"/>
        <v/>
      </c>
      <c r="M703" s="110" t="str">
        <f t="shared" si="128"/>
        <v/>
      </c>
      <c r="N703" s="110" t="str">
        <f t="shared" si="129"/>
        <v/>
      </c>
      <c r="O703" s="110" t="str">
        <f t="shared" si="130"/>
        <v/>
      </c>
      <c r="P703" s="110" t="str">
        <f t="shared" si="131"/>
        <v/>
      </c>
      <c r="Q703" s="111" t="s">
        <v>2741</v>
      </c>
      <c r="R703" s="111" t="s">
        <v>2743</v>
      </c>
      <c r="S703" s="109"/>
      <c r="T703" s="109"/>
      <c r="U703" t="s">
        <v>2741</v>
      </c>
      <c r="V703" t="s">
        <v>5447</v>
      </c>
      <c r="W703" t="s">
        <v>2798</v>
      </c>
      <c r="X703" t="s">
        <v>648</v>
      </c>
      <c r="Y703" t="s">
        <v>5448</v>
      </c>
      <c r="Z703">
        <v>45125.4391666667</v>
      </c>
      <c r="AA703" t="s">
        <v>2800</v>
      </c>
    </row>
    <row r="704" customFormat="1" spans="1:27">
      <c r="A704" s="6"/>
      <c r="B704" s="6"/>
      <c r="C704" s="107" t="str">
        <f>ข้อมูลออเดอร์!AR704</f>
        <v>เชียงใหม่/ Chiang Mai</v>
      </c>
      <c r="D704" s="108" t="str">
        <f>ข้อมูลออเดอร์!AS704</f>
        <v>สันทราย/ San Sai</v>
      </c>
      <c r="E704" s="109" t="str">
        <f t="shared" si="120"/>
        <v/>
      </c>
      <c r="F704" s="109" t="str">
        <f t="shared" si="121"/>
        <v/>
      </c>
      <c r="G704" s="109" t="str">
        <f t="shared" si="122"/>
        <v/>
      </c>
      <c r="H704" s="109" t="str">
        <f t="shared" si="123"/>
        <v/>
      </c>
      <c r="I704" s="109" t="str">
        <f t="shared" si="124"/>
        <v/>
      </c>
      <c r="J704" s="109" t="str">
        <f t="shared" si="125"/>
        <v/>
      </c>
      <c r="K704" s="109" t="str">
        <f t="shared" si="126"/>
        <v/>
      </c>
      <c r="L704" s="109" t="str">
        <f t="shared" si="127"/>
        <v/>
      </c>
      <c r="M704" s="110" t="str">
        <f t="shared" si="128"/>
        <v/>
      </c>
      <c r="N704" s="110" t="str">
        <f t="shared" si="129"/>
        <v/>
      </c>
      <c r="O704" s="110" t="str">
        <f t="shared" si="130"/>
        <v/>
      </c>
      <c r="P704" s="110" t="str">
        <f t="shared" si="131"/>
        <v/>
      </c>
      <c r="Q704" s="111" t="s">
        <v>2257</v>
      </c>
      <c r="R704" s="111" t="s">
        <v>649</v>
      </c>
      <c r="S704" s="109"/>
      <c r="T704" s="109"/>
      <c r="U704" t="s">
        <v>2257</v>
      </c>
      <c r="V704" t="s">
        <v>5449</v>
      </c>
      <c r="W704" t="s">
        <v>2798</v>
      </c>
      <c r="X704" t="s">
        <v>648</v>
      </c>
      <c r="Y704" t="s">
        <v>5450</v>
      </c>
      <c r="Z704">
        <v>45125.4390046296</v>
      </c>
      <c r="AA704" t="s">
        <v>2800</v>
      </c>
    </row>
    <row r="705" customFormat="1" spans="1:27">
      <c r="A705" s="6"/>
      <c r="B705" s="6"/>
      <c r="C705" s="107" t="str">
        <f>ข้อมูลออเดอร์!AR705</f>
        <v>เชียงใหม่/ Chiang Mai</v>
      </c>
      <c r="D705" s="108" t="str">
        <f>ข้อมูลออเดอร์!AS705</f>
        <v>สันทราย/ San Sai</v>
      </c>
      <c r="E705" s="109" t="str">
        <f t="shared" si="120"/>
        <v/>
      </c>
      <c r="F705" s="109" t="str">
        <f t="shared" si="121"/>
        <v/>
      </c>
      <c r="G705" s="109" t="str">
        <f t="shared" si="122"/>
        <v/>
      </c>
      <c r="H705" s="109" t="str">
        <f t="shared" si="123"/>
        <v/>
      </c>
      <c r="I705" s="109" t="str">
        <f t="shared" si="124"/>
        <v/>
      </c>
      <c r="J705" s="109" t="str">
        <f t="shared" si="125"/>
        <v/>
      </c>
      <c r="K705" s="109" t="str">
        <f t="shared" si="126"/>
        <v/>
      </c>
      <c r="L705" s="109" t="str">
        <f t="shared" si="127"/>
        <v/>
      </c>
      <c r="M705" s="110" t="str">
        <f t="shared" si="128"/>
        <v/>
      </c>
      <c r="N705" s="110" t="str">
        <f t="shared" si="129"/>
        <v/>
      </c>
      <c r="O705" s="110" t="str">
        <f t="shared" si="130"/>
        <v/>
      </c>
      <c r="P705" s="110" t="str">
        <f t="shared" si="131"/>
        <v/>
      </c>
      <c r="Q705" s="111" t="s">
        <v>5451</v>
      </c>
      <c r="R705" s="111" t="s">
        <v>5452</v>
      </c>
      <c r="S705" s="109"/>
      <c r="T705" s="109"/>
      <c r="U705" t="s">
        <v>5451</v>
      </c>
      <c r="V705" t="s">
        <v>5453</v>
      </c>
      <c r="W705" t="s">
        <v>2798</v>
      </c>
      <c r="X705" t="s">
        <v>1920</v>
      </c>
      <c r="Y705" t="s">
        <v>5454</v>
      </c>
      <c r="Z705">
        <v>44090.7876967593</v>
      </c>
      <c r="AA705" t="s">
        <v>2800</v>
      </c>
    </row>
    <row r="706" customFormat="1" spans="1:27">
      <c r="A706" s="6"/>
      <c r="B706" s="6"/>
      <c r="C706" s="107" t="str">
        <f>ข้อมูลออเดอร์!AR706</f>
        <v>กรุงเทพมหานคร/ Bangkok</v>
      </c>
      <c r="D706" s="108" t="str">
        <f>ข้อมูลออเดอร์!AS706</f>
        <v>คลองสามวา/ Klong Sam Wa</v>
      </c>
      <c r="E706" s="109" t="str">
        <f t="shared" ref="E706:E769" si="132">SUBSTITUTE(A706,"กทม.","กรุงเทพมหานคร")</f>
        <v/>
      </c>
      <c r="F706" s="109" t="str">
        <f t="shared" ref="F706:F769" si="133">SUBSTITUTE(E706,"กทม","กรุงเทพมหานคร")</f>
        <v/>
      </c>
      <c r="G706" s="109" t="str">
        <f t="shared" ref="G706:G769" si="134">SUBSTITUTE(F706,"กรุงเทพฯ","กรุงเทพ")</f>
        <v/>
      </c>
      <c r="H706" s="109" t="str">
        <f t="shared" ref="H706:H769" si="135">SUBSTITUTE(G706,"bkk","กรุงเทพมหานคร")</f>
        <v/>
      </c>
      <c r="I706" s="109" t="str">
        <f t="shared" ref="I706:I769" si="136">SUBSTITUTE(H706,"Bangkok","กรุงเทพมหานคร")</f>
        <v/>
      </c>
      <c r="J706" s="109" t="str">
        <f t="shared" ref="J706:J769" si="137">SUBSTITUTE(I706,"จ.","")</f>
        <v/>
      </c>
      <c r="K706" s="109" t="str">
        <f t="shared" ref="K706:K769" si="138">SUBSTITUTE(J706,"จังหวัด","")</f>
        <v/>
      </c>
      <c r="L706" s="109" t="str">
        <f t="shared" ref="L706:L769" si="139">IF(K706="กรุงเทพ","กรุงเทพมหานคร",K706)</f>
        <v/>
      </c>
      <c r="M706" s="110" t="str">
        <f t="shared" ref="M706:M769" si="140">SUBSTITUTE(B706,"เขต","")</f>
        <v/>
      </c>
      <c r="N706" s="110" t="str">
        <f t="shared" ref="N706:N769" si="141">SUBSTITUTE(M706,"อ.","")</f>
        <v/>
      </c>
      <c r="O706" s="110" t="str">
        <f t="shared" ref="O706:O769" si="142">SUBSTITUTE(N706,"อำเภอ","")</f>
        <v/>
      </c>
      <c r="P706" s="110" t="str">
        <f t="shared" ref="P706:P769" si="143">IF(O706="เมือง",O706&amp;L706,O706)</f>
        <v/>
      </c>
      <c r="Q706" s="111" t="s">
        <v>5455</v>
      </c>
      <c r="R706" s="111" t="s">
        <v>5456</v>
      </c>
      <c r="S706" s="109"/>
      <c r="T706" s="109"/>
      <c r="U706" t="s">
        <v>5455</v>
      </c>
      <c r="V706" t="s">
        <v>5457</v>
      </c>
      <c r="W706" t="s">
        <v>2798</v>
      </c>
      <c r="X706" t="s">
        <v>1920</v>
      </c>
      <c r="Y706" t="s">
        <v>5458</v>
      </c>
      <c r="Z706">
        <v>45125.4943287037</v>
      </c>
      <c r="AA706" t="s">
        <v>2800</v>
      </c>
    </row>
    <row r="707" customFormat="1" spans="1:27">
      <c r="A707" s="6"/>
      <c r="B707" s="6"/>
      <c r="C707" s="107" t="str">
        <f>ข้อมูลออเดอร์!AR707</f>
        <v>กรุงเทพมหานคร/ Bangkok</v>
      </c>
      <c r="D707" s="108" t="str">
        <f>ข้อมูลออเดอร์!AS707</f>
        <v>คลองสามวา/ Klong Sam Wa</v>
      </c>
      <c r="E707" s="109" t="str">
        <f t="shared" si="132"/>
        <v/>
      </c>
      <c r="F707" s="109" t="str">
        <f t="shared" si="133"/>
        <v/>
      </c>
      <c r="G707" s="109" t="str">
        <f t="shared" si="134"/>
        <v/>
      </c>
      <c r="H707" s="109" t="str">
        <f t="shared" si="135"/>
        <v/>
      </c>
      <c r="I707" s="109" t="str">
        <f t="shared" si="136"/>
        <v/>
      </c>
      <c r="J707" s="109" t="str">
        <f t="shared" si="137"/>
        <v/>
      </c>
      <c r="K707" s="109" t="str">
        <f t="shared" si="138"/>
        <v/>
      </c>
      <c r="L707" s="109" t="str">
        <f t="shared" si="139"/>
        <v/>
      </c>
      <c r="M707" s="110" t="str">
        <f t="shared" si="140"/>
        <v/>
      </c>
      <c r="N707" s="110" t="str">
        <f t="shared" si="141"/>
        <v/>
      </c>
      <c r="O707" s="110" t="str">
        <f t="shared" si="142"/>
        <v/>
      </c>
      <c r="P707" s="110" t="str">
        <f t="shared" si="143"/>
        <v/>
      </c>
      <c r="Q707" s="111" t="s">
        <v>1919</v>
      </c>
      <c r="R707" s="111" t="s">
        <v>1921</v>
      </c>
      <c r="S707" s="109"/>
      <c r="T707" s="109"/>
      <c r="U707" t="s">
        <v>1919</v>
      </c>
      <c r="V707" t="s">
        <v>5459</v>
      </c>
      <c r="W707" t="s">
        <v>2798</v>
      </c>
      <c r="X707" t="s">
        <v>1920</v>
      </c>
      <c r="Y707" t="s">
        <v>5460</v>
      </c>
      <c r="Z707">
        <v>44090.7877777778</v>
      </c>
      <c r="AA707" t="s">
        <v>2800</v>
      </c>
    </row>
    <row r="708" customFormat="1" spans="1:27">
      <c r="A708" s="6"/>
      <c r="B708" s="6"/>
      <c r="C708" s="107" t="str">
        <f>ข้อมูลออเดอร์!AR708</f>
        <v>เชียงใหม่/ Chiang Mai</v>
      </c>
      <c r="D708" s="108" t="str">
        <f>ข้อมูลออเดอร์!AS708</f>
        <v>เมืองเชียงใหม่/ Mueang Chiang Mai</v>
      </c>
      <c r="E708" s="109" t="str">
        <f t="shared" si="132"/>
        <v/>
      </c>
      <c r="F708" s="109" t="str">
        <f t="shared" si="133"/>
        <v/>
      </c>
      <c r="G708" s="109" t="str">
        <f t="shared" si="134"/>
        <v/>
      </c>
      <c r="H708" s="109" t="str">
        <f t="shared" si="135"/>
        <v/>
      </c>
      <c r="I708" s="109" t="str">
        <f t="shared" si="136"/>
        <v/>
      </c>
      <c r="J708" s="109" t="str">
        <f t="shared" si="137"/>
        <v/>
      </c>
      <c r="K708" s="109" t="str">
        <f t="shared" si="138"/>
        <v/>
      </c>
      <c r="L708" s="109" t="str">
        <f t="shared" si="139"/>
        <v/>
      </c>
      <c r="M708" s="110" t="str">
        <f t="shared" si="140"/>
        <v/>
      </c>
      <c r="N708" s="110" t="str">
        <f t="shared" si="141"/>
        <v/>
      </c>
      <c r="O708" s="110" t="str">
        <f t="shared" si="142"/>
        <v/>
      </c>
      <c r="P708" s="110" t="str">
        <f t="shared" si="143"/>
        <v/>
      </c>
      <c r="Q708" s="111" t="s">
        <v>5461</v>
      </c>
      <c r="R708" s="111" t="s">
        <v>1489</v>
      </c>
      <c r="S708" s="109"/>
      <c r="T708" s="109"/>
      <c r="U708" t="s">
        <v>5461</v>
      </c>
      <c r="V708" t="s">
        <v>5462</v>
      </c>
      <c r="W708" t="s">
        <v>2798</v>
      </c>
      <c r="X708" t="s">
        <v>1130</v>
      </c>
      <c r="Y708" t="s">
        <v>5463</v>
      </c>
      <c r="Z708">
        <v>45125.4677893519</v>
      </c>
      <c r="AA708" t="s">
        <v>2800</v>
      </c>
    </row>
    <row r="709" customFormat="1" spans="1:27">
      <c r="A709" s="6"/>
      <c r="B709" s="6"/>
      <c r="C709" s="107" t="str">
        <f>ข้อมูลออเดอร์!AR709</f>
        <v>เชียงใหม่/ Chiang Mai</v>
      </c>
      <c r="D709" s="108" t="str">
        <f>ข้อมูลออเดอร์!AS709</f>
        <v>เมืองเชียงใหม่/ Mueang Chiang Mai</v>
      </c>
      <c r="E709" s="109" t="str">
        <f t="shared" si="132"/>
        <v/>
      </c>
      <c r="F709" s="109" t="str">
        <f t="shared" si="133"/>
        <v/>
      </c>
      <c r="G709" s="109" t="str">
        <f t="shared" si="134"/>
        <v/>
      </c>
      <c r="H709" s="109" t="str">
        <f t="shared" si="135"/>
        <v/>
      </c>
      <c r="I709" s="109" t="str">
        <f t="shared" si="136"/>
        <v/>
      </c>
      <c r="J709" s="109" t="str">
        <f t="shared" si="137"/>
        <v/>
      </c>
      <c r="K709" s="109" t="str">
        <f t="shared" si="138"/>
        <v/>
      </c>
      <c r="L709" s="109" t="str">
        <f t="shared" si="139"/>
        <v/>
      </c>
      <c r="M709" s="110" t="str">
        <f t="shared" si="140"/>
        <v/>
      </c>
      <c r="N709" s="110" t="str">
        <f t="shared" si="141"/>
        <v/>
      </c>
      <c r="O709" s="110" t="str">
        <f t="shared" si="142"/>
        <v/>
      </c>
      <c r="P709" s="110" t="str">
        <f t="shared" si="143"/>
        <v/>
      </c>
      <c r="Q709" s="111" t="s">
        <v>5464</v>
      </c>
      <c r="R709" s="111" t="s">
        <v>5465</v>
      </c>
      <c r="S709" s="109"/>
      <c r="T709" s="109"/>
      <c r="U709" t="s">
        <v>5464</v>
      </c>
      <c r="V709" t="s">
        <v>5466</v>
      </c>
      <c r="W709" t="s">
        <v>2798</v>
      </c>
      <c r="X709" t="s">
        <v>1130</v>
      </c>
      <c r="Y709" t="s">
        <v>5467</v>
      </c>
      <c r="Z709">
        <v>45125.4676736111</v>
      </c>
      <c r="AA709" t="s">
        <v>2800</v>
      </c>
    </row>
    <row r="710" customFormat="1" spans="1:27">
      <c r="A710" s="6"/>
      <c r="B710" s="6"/>
      <c r="C710" s="107" t="str">
        <f>ข้อมูลออเดอร์!AR710</f>
        <v>เชียงใหม่/ Chiang Mai</v>
      </c>
      <c r="D710" s="108" t="str">
        <f>ข้อมูลออเดอร์!AS710</f>
        <v>เมืองเชียงใหม่/ Mueang Chiang Mai</v>
      </c>
      <c r="E710" s="109" t="str">
        <f t="shared" si="132"/>
        <v/>
      </c>
      <c r="F710" s="109" t="str">
        <f t="shared" si="133"/>
        <v/>
      </c>
      <c r="G710" s="109" t="str">
        <f t="shared" si="134"/>
        <v/>
      </c>
      <c r="H710" s="109" t="str">
        <f t="shared" si="135"/>
        <v/>
      </c>
      <c r="I710" s="109" t="str">
        <f t="shared" si="136"/>
        <v/>
      </c>
      <c r="J710" s="109" t="str">
        <f t="shared" si="137"/>
        <v/>
      </c>
      <c r="K710" s="109" t="str">
        <f t="shared" si="138"/>
        <v/>
      </c>
      <c r="L710" s="109" t="str">
        <f t="shared" si="139"/>
        <v/>
      </c>
      <c r="M710" s="110" t="str">
        <f t="shared" si="140"/>
        <v/>
      </c>
      <c r="N710" s="110" t="str">
        <f t="shared" si="141"/>
        <v/>
      </c>
      <c r="O710" s="110" t="str">
        <f t="shared" si="142"/>
        <v/>
      </c>
      <c r="P710" s="110" t="str">
        <f t="shared" si="143"/>
        <v/>
      </c>
      <c r="Q710" s="111" t="s">
        <v>1128</v>
      </c>
      <c r="R710" s="111" t="s">
        <v>1131</v>
      </c>
      <c r="S710" s="109"/>
      <c r="T710" s="109"/>
      <c r="U710" t="s">
        <v>1128</v>
      </c>
      <c r="V710" t="s">
        <v>5468</v>
      </c>
      <c r="W710" t="s">
        <v>2798</v>
      </c>
      <c r="X710" t="s">
        <v>1130</v>
      </c>
      <c r="Y710" t="s">
        <v>5469</v>
      </c>
      <c r="Z710">
        <v>45125.4675462963</v>
      </c>
      <c r="AA710" t="s">
        <v>2800</v>
      </c>
    </row>
    <row r="711" customFormat="1" spans="1:27">
      <c r="A711" s="6"/>
      <c r="B711" s="6"/>
      <c r="C711" s="107" t="str">
        <f>ข้อมูลออเดอร์!AR711</f>
        <v>เชียงใหม่/ Chiang Mai</v>
      </c>
      <c r="D711" s="108" t="str">
        <f>ข้อมูลออเดอร์!AS711</f>
        <v>เมืองเชียงใหม่/ Mueang Chiang Mai</v>
      </c>
      <c r="E711" s="109" t="str">
        <f t="shared" si="132"/>
        <v/>
      </c>
      <c r="F711" s="109" t="str">
        <f t="shared" si="133"/>
        <v/>
      </c>
      <c r="G711" s="109" t="str">
        <f t="shared" si="134"/>
        <v/>
      </c>
      <c r="H711" s="109" t="str">
        <f t="shared" si="135"/>
        <v/>
      </c>
      <c r="I711" s="109" t="str">
        <f t="shared" si="136"/>
        <v/>
      </c>
      <c r="J711" s="109" t="str">
        <f t="shared" si="137"/>
        <v/>
      </c>
      <c r="K711" s="109" t="str">
        <f t="shared" si="138"/>
        <v/>
      </c>
      <c r="L711" s="109" t="str">
        <f t="shared" si="139"/>
        <v/>
      </c>
      <c r="M711" s="110" t="str">
        <f t="shared" si="140"/>
        <v/>
      </c>
      <c r="N711" s="110" t="str">
        <f t="shared" si="141"/>
        <v/>
      </c>
      <c r="O711" s="110" t="str">
        <f t="shared" si="142"/>
        <v/>
      </c>
      <c r="P711" s="110" t="str">
        <f t="shared" si="143"/>
        <v/>
      </c>
      <c r="Q711" s="111" t="s">
        <v>5470</v>
      </c>
      <c r="R711" s="111" t="s">
        <v>5471</v>
      </c>
      <c r="S711" s="109"/>
      <c r="T711" s="109"/>
      <c r="U711" t="s">
        <v>5470</v>
      </c>
      <c r="V711" t="s">
        <v>5472</v>
      </c>
      <c r="W711" t="s">
        <v>2798</v>
      </c>
      <c r="X711" t="s">
        <v>3062</v>
      </c>
      <c r="Y711" t="s">
        <v>5473</v>
      </c>
      <c r="Z711">
        <v>44090.7880324074</v>
      </c>
      <c r="AA711" t="s">
        <v>2800</v>
      </c>
    </row>
    <row r="712" customFormat="1" spans="1:27">
      <c r="A712" s="6"/>
      <c r="B712" s="6"/>
      <c r="C712" s="107" t="str">
        <f>ข้อมูลออเดอร์!AR712</f>
        <v>เชียงใหม่/ Chiang Mai</v>
      </c>
      <c r="D712" s="108" t="str">
        <f>ข้อมูลออเดอร์!AS712</f>
        <v>เมืองเชียงใหม่/ Mueang Chiang Mai</v>
      </c>
      <c r="E712" s="109" t="str">
        <f t="shared" si="132"/>
        <v/>
      </c>
      <c r="F712" s="109" t="str">
        <f t="shared" si="133"/>
        <v/>
      </c>
      <c r="G712" s="109" t="str">
        <f t="shared" si="134"/>
        <v/>
      </c>
      <c r="H712" s="109" t="str">
        <f t="shared" si="135"/>
        <v/>
      </c>
      <c r="I712" s="109" t="str">
        <f t="shared" si="136"/>
        <v/>
      </c>
      <c r="J712" s="109" t="str">
        <f t="shared" si="137"/>
        <v/>
      </c>
      <c r="K712" s="109" t="str">
        <f t="shared" si="138"/>
        <v/>
      </c>
      <c r="L712" s="109" t="str">
        <f t="shared" si="139"/>
        <v/>
      </c>
      <c r="M712" s="110" t="str">
        <f t="shared" si="140"/>
        <v/>
      </c>
      <c r="N712" s="110" t="str">
        <f t="shared" si="141"/>
        <v/>
      </c>
      <c r="O712" s="110" t="str">
        <f t="shared" si="142"/>
        <v/>
      </c>
      <c r="P712" s="110" t="str">
        <f t="shared" si="143"/>
        <v/>
      </c>
      <c r="Q712" s="111" t="s">
        <v>5474</v>
      </c>
      <c r="R712" s="111" t="s">
        <v>5475</v>
      </c>
      <c r="S712" s="109"/>
      <c r="T712" s="109"/>
      <c r="U712" t="s">
        <v>5474</v>
      </c>
      <c r="V712" t="s">
        <v>5476</v>
      </c>
      <c r="W712" t="s">
        <v>2798</v>
      </c>
      <c r="X712" t="s">
        <v>3062</v>
      </c>
      <c r="Y712" t="s">
        <v>5477</v>
      </c>
      <c r="Z712">
        <v>44090.7880671296</v>
      </c>
      <c r="AA712" t="s">
        <v>2800</v>
      </c>
    </row>
    <row r="713" customFormat="1" spans="1:27">
      <c r="A713" s="6"/>
      <c r="B713" s="6"/>
      <c r="C713" s="107" t="str">
        <f>ข้อมูลออเดอร์!AR713</f>
        <v>กรุงเทพมหานคร/ Bangkok</v>
      </c>
      <c r="D713" s="108" t="str">
        <f>ข้อมูลออเดอร์!AS713</f>
        <v>คันนายาว/ Khan Na Yao</v>
      </c>
      <c r="E713" s="109" t="str">
        <f t="shared" si="132"/>
        <v/>
      </c>
      <c r="F713" s="109" t="str">
        <f t="shared" si="133"/>
        <v/>
      </c>
      <c r="G713" s="109" t="str">
        <f t="shared" si="134"/>
        <v/>
      </c>
      <c r="H713" s="109" t="str">
        <f t="shared" si="135"/>
        <v/>
      </c>
      <c r="I713" s="109" t="str">
        <f t="shared" si="136"/>
        <v/>
      </c>
      <c r="J713" s="109" t="str">
        <f t="shared" si="137"/>
        <v/>
      </c>
      <c r="K713" s="109" t="str">
        <f t="shared" si="138"/>
        <v/>
      </c>
      <c r="L713" s="109" t="str">
        <f t="shared" si="139"/>
        <v/>
      </c>
      <c r="M713" s="110" t="str">
        <f t="shared" si="140"/>
        <v/>
      </c>
      <c r="N713" s="110" t="str">
        <f t="shared" si="141"/>
        <v/>
      </c>
      <c r="O713" s="110" t="str">
        <f t="shared" si="142"/>
        <v/>
      </c>
      <c r="P713" s="110" t="str">
        <f t="shared" si="143"/>
        <v/>
      </c>
      <c r="Q713" s="111" t="s">
        <v>5478</v>
      </c>
      <c r="R713" s="111" t="s">
        <v>5479</v>
      </c>
      <c r="S713" s="109"/>
      <c r="T713" s="109"/>
      <c r="U713" t="s">
        <v>5478</v>
      </c>
      <c r="V713" t="s">
        <v>5480</v>
      </c>
      <c r="W713" t="s">
        <v>2798</v>
      </c>
      <c r="X713" t="s">
        <v>3062</v>
      </c>
      <c r="Y713" t="s">
        <v>5481</v>
      </c>
      <c r="Z713">
        <v>44090.7881134259</v>
      </c>
      <c r="AA713" t="s">
        <v>2800</v>
      </c>
    </row>
    <row r="714" customFormat="1" spans="1:27">
      <c r="A714" s="6"/>
      <c r="B714" s="6"/>
      <c r="C714" s="107" t="str">
        <f>ข้อมูลออเดอร์!AR714</f>
        <v>กรุงเทพมหานคร/ Bangkok</v>
      </c>
      <c r="D714" s="108" t="str">
        <f>ข้อมูลออเดอร์!AS714</f>
        <v>คันนายาว/ Khan Na Yao</v>
      </c>
      <c r="E714" s="109" t="str">
        <f t="shared" si="132"/>
        <v/>
      </c>
      <c r="F714" s="109" t="str">
        <f t="shared" si="133"/>
        <v/>
      </c>
      <c r="G714" s="109" t="str">
        <f t="shared" si="134"/>
        <v/>
      </c>
      <c r="H714" s="109" t="str">
        <f t="shared" si="135"/>
        <v/>
      </c>
      <c r="I714" s="109" t="str">
        <f t="shared" si="136"/>
        <v/>
      </c>
      <c r="J714" s="109" t="str">
        <f t="shared" si="137"/>
        <v/>
      </c>
      <c r="K714" s="109" t="str">
        <f t="shared" si="138"/>
        <v/>
      </c>
      <c r="L714" s="109" t="str">
        <f t="shared" si="139"/>
        <v/>
      </c>
      <c r="M714" s="110" t="str">
        <f t="shared" si="140"/>
        <v/>
      </c>
      <c r="N714" s="110" t="str">
        <f t="shared" si="141"/>
        <v/>
      </c>
      <c r="O714" s="110" t="str">
        <f t="shared" si="142"/>
        <v/>
      </c>
      <c r="P714" s="110" t="str">
        <f t="shared" si="143"/>
        <v/>
      </c>
      <c r="Q714" s="111" t="s">
        <v>5482</v>
      </c>
      <c r="R714" s="111" t="s">
        <v>5483</v>
      </c>
      <c r="S714" s="109"/>
      <c r="T714" s="109"/>
      <c r="U714" t="s">
        <v>5482</v>
      </c>
      <c r="V714" t="s">
        <v>5484</v>
      </c>
      <c r="W714" t="s">
        <v>2798</v>
      </c>
      <c r="X714" t="s">
        <v>3062</v>
      </c>
      <c r="Y714" t="s">
        <v>5485</v>
      </c>
      <c r="Z714">
        <v>44090.7881481481</v>
      </c>
      <c r="AA714" t="s">
        <v>2800</v>
      </c>
    </row>
    <row r="715" customFormat="1" spans="1:27">
      <c r="A715" s="6"/>
      <c r="B715" s="6"/>
      <c r="C715" s="107" t="str">
        <f>ข้อมูลออเดอร์!AR715</f>
        <v>กรุงเทพมหานคร/ Bangkok</v>
      </c>
      <c r="D715" s="108" t="str">
        <f>ข้อมูลออเดอร์!AS715</f>
        <v>คันนายาว/ Khan Na Yao</v>
      </c>
      <c r="E715" s="109" t="str">
        <f t="shared" si="132"/>
        <v/>
      </c>
      <c r="F715" s="109" t="str">
        <f t="shared" si="133"/>
        <v/>
      </c>
      <c r="G715" s="109" t="str">
        <f t="shared" si="134"/>
        <v/>
      </c>
      <c r="H715" s="109" t="str">
        <f t="shared" si="135"/>
        <v/>
      </c>
      <c r="I715" s="109" t="str">
        <f t="shared" si="136"/>
        <v/>
      </c>
      <c r="J715" s="109" t="str">
        <f t="shared" si="137"/>
        <v/>
      </c>
      <c r="K715" s="109" t="str">
        <f t="shared" si="138"/>
        <v/>
      </c>
      <c r="L715" s="109" t="str">
        <f t="shared" si="139"/>
        <v/>
      </c>
      <c r="M715" s="110" t="str">
        <f t="shared" si="140"/>
        <v/>
      </c>
      <c r="N715" s="110" t="str">
        <f t="shared" si="141"/>
        <v/>
      </c>
      <c r="O715" s="110" t="str">
        <f t="shared" si="142"/>
        <v/>
      </c>
      <c r="P715" s="110" t="str">
        <f t="shared" si="143"/>
        <v/>
      </c>
      <c r="Q715" s="111" t="s">
        <v>5486</v>
      </c>
      <c r="R715" s="111" t="s">
        <v>5487</v>
      </c>
      <c r="S715" s="109"/>
      <c r="T715" s="109"/>
      <c r="U715" t="s">
        <v>5486</v>
      </c>
      <c r="V715" t="s">
        <v>5488</v>
      </c>
      <c r="W715" t="s">
        <v>2798</v>
      </c>
      <c r="X715" t="s">
        <v>3062</v>
      </c>
      <c r="Y715" t="s">
        <v>5489</v>
      </c>
      <c r="Z715">
        <v>45125.4975115741</v>
      </c>
      <c r="AA715" t="s">
        <v>2800</v>
      </c>
    </row>
    <row r="716" customFormat="1" spans="1:27">
      <c r="A716" s="6"/>
      <c r="B716" s="6"/>
      <c r="C716" s="107" t="str">
        <f>ข้อมูลออเดอร์!AR716</f>
        <v>กรุงเทพมหานคร/ Bangkok</v>
      </c>
      <c r="D716" s="108" t="str">
        <f>ข้อมูลออเดอร์!AS716</f>
        <v>คันนายาว/ Khan Na Yao</v>
      </c>
      <c r="E716" s="109" t="str">
        <f t="shared" si="132"/>
        <v/>
      </c>
      <c r="F716" s="109" t="str">
        <f t="shared" si="133"/>
        <v/>
      </c>
      <c r="G716" s="109" t="str">
        <f t="shared" si="134"/>
        <v/>
      </c>
      <c r="H716" s="109" t="str">
        <f t="shared" si="135"/>
        <v/>
      </c>
      <c r="I716" s="109" t="str">
        <f t="shared" si="136"/>
        <v/>
      </c>
      <c r="J716" s="109" t="str">
        <f t="shared" si="137"/>
        <v/>
      </c>
      <c r="K716" s="109" t="str">
        <f t="shared" si="138"/>
        <v/>
      </c>
      <c r="L716" s="109" t="str">
        <f t="shared" si="139"/>
        <v/>
      </c>
      <c r="M716" s="110" t="str">
        <f t="shared" si="140"/>
        <v/>
      </c>
      <c r="N716" s="110" t="str">
        <f t="shared" si="141"/>
        <v/>
      </c>
      <c r="O716" s="110" t="str">
        <f t="shared" si="142"/>
        <v/>
      </c>
      <c r="P716" s="110" t="str">
        <f t="shared" si="143"/>
        <v/>
      </c>
      <c r="Q716" s="111" t="s">
        <v>5490</v>
      </c>
      <c r="R716" s="111" t="s">
        <v>5491</v>
      </c>
      <c r="S716" s="109"/>
      <c r="T716" s="109"/>
      <c r="U716" t="s">
        <v>5490</v>
      </c>
      <c r="V716" t="s">
        <v>5492</v>
      </c>
      <c r="W716" t="s">
        <v>2798</v>
      </c>
      <c r="X716" t="s">
        <v>3062</v>
      </c>
      <c r="Y716" t="s">
        <v>5493</v>
      </c>
      <c r="Z716">
        <v>44090.7882291667</v>
      </c>
      <c r="AA716" t="s">
        <v>2800</v>
      </c>
    </row>
    <row r="717" customFormat="1" spans="1:27">
      <c r="A717" s="6"/>
      <c r="B717" s="6"/>
      <c r="C717" s="107" t="str">
        <f>ข้อมูลออเดอร์!AR717</f>
        <v>กรุงเทพมหานคร/ Bangkok</v>
      </c>
      <c r="D717" s="108" t="str">
        <f>ข้อมูลออเดอร์!AS717</f>
        <v>คันนายาว/ Khan Na Yao</v>
      </c>
      <c r="E717" s="109" t="str">
        <f t="shared" si="132"/>
        <v/>
      </c>
      <c r="F717" s="109" t="str">
        <f t="shared" si="133"/>
        <v/>
      </c>
      <c r="G717" s="109" t="str">
        <f t="shared" si="134"/>
        <v/>
      </c>
      <c r="H717" s="109" t="str">
        <f t="shared" si="135"/>
        <v/>
      </c>
      <c r="I717" s="109" t="str">
        <f t="shared" si="136"/>
        <v/>
      </c>
      <c r="J717" s="109" t="str">
        <f t="shared" si="137"/>
        <v/>
      </c>
      <c r="K717" s="109" t="str">
        <f t="shared" si="138"/>
        <v/>
      </c>
      <c r="L717" s="109" t="str">
        <f t="shared" si="139"/>
        <v/>
      </c>
      <c r="M717" s="110" t="str">
        <f t="shared" si="140"/>
        <v/>
      </c>
      <c r="N717" s="110" t="str">
        <f t="shared" si="141"/>
        <v/>
      </c>
      <c r="O717" s="110" t="str">
        <f t="shared" si="142"/>
        <v/>
      </c>
      <c r="P717" s="110" t="str">
        <f t="shared" si="143"/>
        <v/>
      </c>
      <c r="Q717" s="111" t="s">
        <v>5494</v>
      </c>
      <c r="R717" s="111" t="s">
        <v>5495</v>
      </c>
      <c r="S717" s="109"/>
      <c r="T717" s="109"/>
      <c r="U717" t="s">
        <v>5494</v>
      </c>
      <c r="V717" t="s">
        <v>5496</v>
      </c>
      <c r="W717" t="s">
        <v>2798</v>
      </c>
      <c r="X717" t="s">
        <v>3062</v>
      </c>
      <c r="Y717" t="s">
        <v>5497</v>
      </c>
      <c r="Z717">
        <v>44090.7882638889</v>
      </c>
      <c r="AA717" t="s">
        <v>2800</v>
      </c>
    </row>
    <row r="718" customFormat="1" spans="1:27">
      <c r="A718" s="6"/>
      <c r="B718" s="6"/>
      <c r="C718" s="107" t="str">
        <f>ข้อมูลออเดอร์!AR718</f>
        <v>กรุงเทพมหานคร/ Bangkok</v>
      </c>
      <c r="D718" s="108" t="str">
        <f>ข้อมูลออเดอร์!AS718</f>
        <v>คันนายาว/ Khan Na Yao</v>
      </c>
      <c r="E718" s="109" t="str">
        <f t="shared" si="132"/>
        <v/>
      </c>
      <c r="F718" s="109" t="str">
        <f t="shared" si="133"/>
        <v/>
      </c>
      <c r="G718" s="109" t="str">
        <f t="shared" si="134"/>
        <v/>
      </c>
      <c r="H718" s="109" t="str">
        <f t="shared" si="135"/>
        <v/>
      </c>
      <c r="I718" s="109" t="str">
        <f t="shared" si="136"/>
        <v/>
      </c>
      <c r="J718" s="109" t="str">
        <f t="shared" si="137"/>
        <v/>
      </c>
      <c r="K718" s="109" t="str">
        <f t="shared" si="138"/>
        <v/>
      </c>
      <c r="L718" s="109" t="str">
        <f t="shared" si="139"/>
        <v/>
      </c>
      <c r="M718" s="110" t="str">
        <f t="shared" si="140"/>
        <v/>
      </c>
      <c r="N718" s="110" t="str">
        <f t="shared" si="141"/>
        <v/>
      </c>
      <c r="O718" s="110" t="str">
        <f t="shared" si="142"/>
        <v/>
      </c>
      <c r="P718" s="110" t="str">
        <f t="shared" si="143"/>
        <v/>
      </c>
      <c r="Q718" s="111" t="s">
        <v>5498</v>
      </c>
      <c r="R718" s="111" t="s">
        <v>5499</v>
      </c>
      <c r="S718" s="109"/>
      <c r="T718" s="109"/>
      <c r="U718" t="s">
        <v>5498</v>
      </c>
      <c r="V718" t="s">
        <v>5500</v>
      </c>
      <c r="W718" t="s">
        <v>2798</v>
      </c>
      <c r="X718" t="s">
        <v>3062</v>
      </c>
      <c r="Y718" t="s">
        <v>5501</v>
      </c>
      <c r="Z718">
        <v>44090.7883217593</v>
      </c>
      <c r="AA718" t="s">
        <v>2800</v>
      </c>
    </row>
    <row r="719" customFormat="1" spans="1:27">
      <c r="A719" s="6"/>
      <c r="B719" s="6"/>
      <c r="C719" s="107" t="str">
        <f>ข้อมูลออเดอร์!AR719</f>
        <v>กรุงเทพมหานคร/ Bangkok</v>
      </c>
      <c r="D719" s="108" t="str">
        <f>ข้อมูลออเดอร์!AS719</f>
        <v>หนองแขม/ Nong Khaem</v>
      </c>
      <c r="E719" s="109" t="str">
        <f t="shared" si="132"/>
        <v/>
      </c>
      <c r="F719" s="109" t="str">
        <f t="shared" si="133"/>
        <v/>
      </c>
      <c r="G719" s="109" t="str">
        <f t="shared" si="134"/>
        <v/>
      </c>
      <c r="H719" s="109" t="str">
        <f t="shared" si="135"/>
        <v/>
      </c>
      <c r="I719" s="109" t="str">
        <f t="shared" si="136"/>
        <v/>
      </c>
      <c r="J719" s="109" t="str">
        <f t="shared" si="137"/>
        <v/>
      </c>
      <c r="K719" s="109" t="str">
        <f t="shared" si="138"/>
        <v/>
      </c>
      <c r="L719" s="109" t="str">
        <f t="shared" si="139"/>
        <v/>
      </c>
      <c r="M719" s="110" t="str">
        <f t="shared" si="140"/>
        <v/>
      </c>
      <c r="N719" s="110" t="str">
        <f t="shared" si="141"/>
        <v/>
      </c>
      <c r="O719" s="110" t="str">
        <f t="shared" si="142"/>
        <v/>
      </c>
      <c r="P719" s="110" t="str">
        <f t="shared" si="143"/>
        <v/>
      </c>
      <c r="Q719" s="111" t="s">
        <v>5502</v>
      </c>
      <c r="R719" s="111" t="s">
        <v>5503</v>
      </c>
      <c r="S719" s="109"/>
      <c r="T719" s="109"/>
      <c r="U719" t="s">
        <v>5502</v>
      </c>
      <c r="V719" t="s">
        <v>5504</v>
      </c>
      <c r="W719" t="s">
        <v>2798</v>
      </c>
      <c r="X719" t="s">
        <v>3062</v>
      </c>
      <c r="Y719" t="s">
        <v>5505</v>
      </c>
      <c r="Z719">
        <v>44090.7883680556</v>
      </c>
      <c r="AA719" t="s">
        <v>2800</v>
      </c>
    </row>
    <row r="720" customFormat="1" spans="1:27">
      <c r="A720" s="6"/>
      <c r="B720" s="6"/>
      <c r="C720" s="107" t="str">
        <f>ข้อมูลออเดอร์!AR720</f>
        <v>กรุงเทพมหานคร/ Bangkok</v>
      </c>
      <c r="D720" s="108" t="str">
        <f>ข้อมูลออเดอร์!AS720</f>
        <v>หนองแขม/ Nong Khaem</v>
      </c>
      <c r="E720" s="109" t="str">
        <f t="shared" si="132"/>
        <v/>
      </c>
      <c r="F720" s="109" t="str">
        <f t="shared" si="133"/>
        <v/>
      </c>
      <c r="G720" s="109" t="str">
        <f t="shared" si="134"/>
        <v/>
      </c>
      <c r="H720" s="109" t="str">
        <f t="shared" si="135"/>
        <v/>
      </c>
      <c r="I720" s="109" t="str">
        <f t="shared" si="136"/>
        <v/>
      </c>
      <c r="J720" s="109" t="str">
        <f t="shared" si="137"/>
        <v/>
      </c>
      <c r="K720" s="109" t="str">
        <f t="shared" si="138"/>
        <v/>
      </c>
      <c r="L720" s="109" t="str">
        <f t="shared" si="139"/>
        <v/>
      </c>
      <c r="M720" s="110" t="str">
        <f t="shared" si="140"/>
        <v/>
      </c>
      <c r="N720" s="110" t="str">
        <f t="shared" si="141"/>
        <v/>
      </c>
      <c r="O720" s="110" t="str">
        <f t="shared" si="142"/>
        <v/>
      </c>
      <c r="P720" s="110" t="str">
        <f t="shared" si="143"/>
        <v/>
      </c>
      <c r="Q720" s="111" t="s">
        <v>5506</v>
      </c>
      <c r="R720" s="111" t="s">
        <v>5507</v>
      </c>
      <c r="S720" s="109"/>
      <c r="T720" s="109"/>
      <c r="U720" t="s">
        <v>5506</v>
      </c>
      <c r="V720" t="s">
        <v>5508</v>
      </c>
      <c r="W720" t="s">
        <v>2798</v>
      </c>
      <c r="X720" t="s">
        <v>1391</v>
      </c>
      <c r="Y720" t="s">
        <v>5509</v>
      </c>
      <c r="Z720">
        <v>45125.5747685185</v>
      </c>
      <c r="AA720" t="s">
        <v>2800</v>
      </c>
    </row>
    <row r="721" customFormat="1" spans="1:27">
      <c r="A721" s="6"/>
      <c r="B721" s="6"/>
      <c r="C721" s="107" t="str">
        <f>ข้อมูลออเดอร์!AR721</f>
        <v>กรุงเทพมหานคร/ Bangkok</v>
      </c>
      <c r="D721" s="108" t="str">
        <f>ข้อมูลออเดอร์!AS721</f>
        <v>หนองแขม/ Nong Khaem</v>
      </c>
      <c r="E721" s="109" t="str">
        <f t="shared" si="132"/>
        <v/>
      </c>
      <c r="F721" s="109" t="str">
        <f t="shared" si="133"/>
        <v/>
      </c>
      <c r="G721" s="109" t="str">
        <f t="shared" si="134"/>
        <v/>
      </c>
      <c r="H721" s="109" t="str">
        <f t="shared" si="135"/>
        <v/>
      </c>
      <c r="I721" s="109" t="str">
        <f t="shared" si="136"/>
        <v/>
      </c>
      <c r="J721" s="109" t="str">
        <f t="shared" si="137"/>
        <v/>
      </c>
      <c r="K721" s="109" t="str">
        <f t="shared" si="138"/>
        <v/>
      </c>
      <c r="L721" s="109" t="str">
        <f t="shared" si="139"/>
        <v/>
      </c>
      <c r="M721" s="110" t="str">
        <f t="shared" si="140"/>
        <v/>
      </c>
      <c r="N721" s="110" t="str">
        <f t="shared" si="141"/>
        <v/>
      </c>
      <c r="O721" s="110" t="str">
        <f t="shared" si="142"/>
        <v/>
      </c>
      <c r="P721" s="110" t="str">
        <f t="shared" si="143"/>
        <v/>
      </c>
      <c r="Q721" s="111" t="s">
        <v>3745</v>
      </c>
      <c r="R721" s="111" t="s">
        <v>1668</v>
      </c>
      <c r="S721" s="109"/>
      <c r="T721" s="109"/>
      <c r="U721" t="s">
        <v>3745</v>
      </c>
      <c r="V721" t="s">
        <v>3746</v>
      </c>
      <c r="W721" t="s">
        <v>2798</v>
      </c>
      <c r="X721" t="s">
        <v>1391</v>
      </c>
      <c r="Y721" t="s">
        <v>3747</v>
      </c>
      <c r="Z721">
        <v>45061.5690162037</v>
      </c>
      <c r="AA721" t="s">
        <v>2800</v>
      </c>
    </row>
    <row r="722" customFormat="1" spans="1:27">
      <c r="A722" s="6"/>
      <c r="B722" s="6"/>
      <c r="C722" s="107" t="str">
        <f>ข้อมูลออเดอร์!AR722</f>
        <v>สมุทรสาคร/ Samut Sakhon</v>
      </c>
      <c r="D722" s="108" t="str">
        <f>ข้อมูลออเดอร์!AS722</f>
        <v>เมืองสมุทรสาคร/ Mueang Samut Sakhon</v>
      </c>
      <c r="E722" s="109" t="str">
        <f t="shared" si="132"/>
        <v/>
      </c>
      <c r="F722" s="109" t="str">
        <f t="shared" si="133"/>
        <v/>
      </c>
      <c r="G722" s="109" t="str">
        <f t="shared" si="134"/>
        <v/>
      </c>
      <c r="H722" s="109" t="str">
        <f t="shared" si="135"/>
        <v/>
      </c>
      <c r="I722" s="109" t="str">
        <f t="shared" si="136"/>
        <v/>
      </c>
      <c r="J722" s="109" t="str">
        <f t="shared" si="137"/>
        <v/>
      </c>
      <c r="K722" s="109" t="str">
        <f t="shared" si="138"/>
        <v/>
      </c>
      <c r="L722" s="109" t="str">
        <f t="shared" si="139"/>
        <v/>
      </c>
      <c r="M722" s="110" t="str">
        <f t="shared" si="140"/>
        <v/>
      </c>
      <c r="N722" s="110" t="str">
        <f t="shared" si="141"/>
        <v/>
      </c>
      <c r="O722" s="110" t="str">
        <f t="shared" si="142"/>
        <v/>
      </c>
      <c r="P722" s="110" t="str">
        <f t="shared" si="143"/>
        <v/>
      </c>
      <c r="Q722" s="111" t="s">
        <v>5510</v>
      </c>
      <c r="R722" s="111" t="s">
        <v>5511</v>
      </c>
      <c r="S722" s="109"/>
      <c r="T722" s="109"/>
      <c r="U722" t="s">
        <v>5510</v>
      </c>
      <c r="V722" t="s">
        <v>5512</v>
      </c>
      <c r="W722" t="s">
        <v>2798</v>
      </c>
      <c r="X722" t="s">
        <v>1391</v>
      </c>
      <c r="Y722" t="s">
        <v>5513</v>
      </c>
      <c r="Z722">
        <v>45125.4476157407</v>
      </c>
      <c r="AA722" t="s">
        <v>2800</v>
      </c>
    </row>
    <row r="723" customFormat="1" spans="1:27">
      <c r="A723" s="6"/>
      <c r="B723" s="6"/>
      <c r="C723" s="107" t="str">
        <f>ข้อมูลออเดอร์!AR723</f>
        <v>สมุทรสาคร/ Samut Sakhon</v>
      </c>
      <c r="D723" s="108" t="str">
        <f>ข้อมูลออเดอร์!AS723</f>
        <v>เมืองสมุทรสาคร/ Mueang Samut Sakhon</v>
      </c>
      <c r="E723" s="109" t="str">
        <f t="shared" si="132"/>
        <v/>
      </c>
      <c r="F723" s="109" t="str">
        <f t="shared" si="133"/>
        <v/>
      </c>
      <c r="G723" s="109" t="str">
        <f t="shared" si="134"/>
        <v/>
      </c>
      <c r="H723" s="109" t="str">
        <f t="shared" si="135"/>
        <v/>
      </c>
      <c r="I723" s="109" t="str">
        <f t="shared" si="136"/>
        <v/>
      </c>
      <c r="J723" s="109" t="str">
        <f t="shared" si="137"/>
        <v/>
      </c>
      <c r="K723" s="109" t="str">
        <f t="shared" si="138"/>
        <v/>
      </c>
      <c r="L723" s="109" t="str">
        <f t="shared" si="139"/>
        <v/>
      </c>
      <c r="M723" s="110" t="str">
        <f t="shared" si="140"/>
        <v/>
      </c>
      <c r="N723" s="110" t="str">
        <f t="shared" si="141"/>
        <v/>
      </c>
      <c r="O723" s="110" t="str">
        <f t="shared" si="142"/>
        <v/>
      </c>
      <c r="P723" s="110" t="str">
        <f t="shared" si="143"/>
        <v/>
      </c>
      <c r="Q723" s="111" t="s">
        <v>5514</v>
      </c>
      <c r="R723" s="111" t="s">
        <v>5515</v>
      </c>
      <c r="S723" s="109"/>
      <c r="T723" s="109"/>
      <c r="U723" t="s">
        <v>5514</v>
      </c>
      <c r="V723" t="s">
        <v>5516</v>
      </c>
      <c r="W723" t="s">
        <v>2798</v>
      </c>
      <c r="X723" t="s">
        <v>1391</v>
      </c>
      <c r="Y723" t="s">
        <v>5517</v>
      </c>
      <c r="Z723">
        <v>45125.4478935185</v>
      </c>
      <c r="AA723" t="s">
        <v>2800</v>
      </c>
    </row>
    <row r="724" customFormat="1" spans="1:27">
      <c r="A724" s="6"/>
      <c r="B724" s="6"/>
      <c r="C724" s="107" t="str">
        <f>ข้อมูลออเดอร์!AR724</f>
        <v>สมุทรสาคร/ Samut Sakhon</v>
      </c>
      <c r="D724" s="108" t="str">
        <f>ข้อมูลออเดอร์!AS724</f>
        <v>เมืองสมุทรสาคร/ Mueang Samut Sakhon</v>
      </c>
      <c r="E724" s="109" t="str">
        <f t="shared" si="132"/>
        <v/>
      </c>
      <c r="F724" s="109" t="str">
        <f t="shared" si="133"/>
        <v/>
      </c>
      <c r="G724" s="109" t="str">
        <f t="shared" si="134"/>
        <v/>
      </c>
      <c r="H724" s="109" t="str">
        <f t="shared" si="135"/>
        <v/>
      </c>
      <c r="I724" s="109" t="str">
        <f t="shared" si="136"/>
        <v/>
      </c>
      <c r="J724" s="109" t="str">
        <f t="shared" si="137"/>
        <v/>
      </c>
      <c r="K724" s="109" t="str">
        <f t="shared" si="138"/>
        <v/>
      </c>
      <c r="L724" s="109" t="str">
        <f t="shared" si="139"/>
        <v/>
      </c>
      <c r="M724" s="110" t="str">
        <f t="shared" si="140"/>
        <v/>
      </c>
      <c r="N724" s="110" t="str">
        <f t="shared" si="141"/>
        <v/>
      </c>
      <c r="O724" s="110" t="str">
        <f t="shared" si="142"/>
        <v/>
      </c>
      <c r="P724" s="110" t="str">
        <f t="shared" si="143"/>
        <v/>
      </c>
      <c r="Q724" s="111" t="s">
        <v>5518</v>
      </c>
      <c r="R724" s="111" t="s">
        <v>5519</v>
      </c>
      <c r="S724" s="109"/>
      <c r="T724" s="109"/>
      <c r="U724" t="s">
        <v>5518</v>
      </c>
      <c r="V724" t="s">
        <v>5520</v>
      </c>
      <c r="W724" t="s">
        <v>2798</v>
      </c>
      <c r="X724" t="s">
        <v>1391</v>
      </c>
      <c r="Y724" t="s">
        <v>5521</v>
      </c>
      <c r="Z724">
        <v>44090.7887037037</v>
      </c>
      <c r="AA724" t="s">
        <v>2800</v>
      </c>
    </row>
    <row r="725" customFormat="1" spans="1:27">
      <c r="A725" s="6"/>
      <c r="B725" s="6"/>
      <c r="C725" s="107" t="str">
        <f>ข้อมูลออเดอร์!AR725</f>
        <v>พิษณุโลก/ Phitsanulok</v>
      </c>
      <c r="D725" s="108" t="str">
        <f>ข้อมูลออเดอร์!AS725</f>
        <v>เมืองพิษณุโลก/ Mueang Phitsanulok</v>
      </c>
      <c r="E725" s="109" t="str">
        <f t="shared" si="132"/>
        <v/>
      </c>
      <c r="F725" s="109" t="str">
        <f t="shared" si="133"/>
        <v/>
      </c>
      <c r="G725" s="109" t="str">
        <f t="shared" si="134"/>
        <v/>
      </c>
      <c r="H725" s="109" t="str">
        <f t="shared" si="135"/>
        <v/>
      </c>
      <c r="I725" s="109" t="str">
        <f t="shared" si="136"/>
        <v/>
      </c>
      <c r="J725" s="109" t="str">
        <f t="shared" si="137"/>
        <v/>
      </c>
      <c r="K725" s="109" t="str">
        <f t="shared" si="138"/>
        <v/>
      </c>
      <c r="L725" s="109" t="str">
        <f t="shared" si="139"/>
        <v/>
      </c>
      <c r="M725" s="110" t="str">
        <f t="shared" si="140"/>
        <v/>
      </c>
      <c r="N725" s="110" t="str">
        <f t="shared" si="141"/>
        <v/>
      </c>
      <c r="O725" s="110" t="str">
        <f t="shared" si="142"/>
        <v/>
      </c>
      <c r="P725" s="110" t="str">
        <f t="shared" si="143"/>
        <v/>
      </c>
      <c r="Q725" s="111" t="s">
        <v>5522</v>
      </c>
      <c r="R725" s="111" t="s">
        <v>5523</v>
      </c>
      <c r="S725" s="109"/>
      <c r="T725" s="109"/>
      <c r="U725" t="s">
        <v>5522</v>
      </c>
      <c r="V725" t="s">
        <v>5524</v>
      </c>
      <c r="W725" t="s">
        <v>2798</v>
      </c>
      <c r="X725" t="s">
        <v>1391</v>
      </c>
      <c r="Y725" t="s">
        <v>5525</v>
      </c>
      <c r="Z725">
        <v>45125.4480324074</v>
      </c>
      <c r="AA725" t="s">
        <v>2800</v>
      </c>
    </row>
    <row r="726" customFormat="1" spans="1:27">
      <c r="A726" s="6"/>
      <c r="B726" s="6"/>
      <c r="C726" s="107" t="str">
        <f>ข้อมูลออเดอร์!AR726</f>
        <v>พิษณุโลก/ Phitsanulok</v>
      </c>
      <c r="D726" s="108" t="str">
        <f>ข้อมูลออเดอร์!AS726</f>
        <v>เมืองพิษณุโลก/ Mueang Phitsanulok</v>
      </c>
      <c r="E726" s="109" t="str">
        <f t="shared" si="132"/>
        <v/>
      </c>
      <c r="F726" s="109" t="str">
        <f t="shared" si="133"/>
        <v/>
      </c>
      <c r="G726" s="109" t="str">
        <f t="shared" si="134"/>
        <v/>
      </c>
      <c r="H726" s="109" t="str">
        <f t="shared" si="135"/>
        <v/>
      </c>
      <c r="I726" s="109" t="str">
        <f t="shared" si="136"/>
        <v/>
      </c>
      <c r="J726" s="109" t="str">
        <f t="shared" si="137"/>
        <v/>
      </c>
      <c r="K726" s="109" t="str">
        <f t="shared" si="138"/>
        <v/>
      </c>
      <c r="L726" s="109" t="str">
        <f t="shared" si="139"/>
        <v/>
      </c>
      <c r="M726" s="110" t="str">
        <f t="shared" si="140"/>
        <v/>
      </c>
      <c r="N726" s="110" t="str">
        <f t="shared" si="141"/>
        <v/>
      </c>
      <c r="O726" s="110" t="str">
        <f t="shared" si="142"/>
        <v/>
      </c>
      <c r="P726" s="110" t="str">
        <f t="shared" si="143"/>
        <v/>
      </c>
      <c r="Q726" s="111" t="s">
        <v>5526</v>
      </c>
      <c r="R726" s="111" t="s">
        <v>1392</v>
      </c>
      <c r="S726" s="109"/>
      <c r="T726" s="109"/>
      <c r="U726" t="s">
        <v>5526</v>
      </c>
      <c r="V726" t="s">
        <v>5527</v>
      </c>
      <c r="W726" t="s">
        <v>2798</v>
      </c>
      <c r="X726" t="s">
        <v>1391</v>
      </c>
      <c r="Y726" t="s">
        <v>5528</v>
      </c>
      <c r="Z726">
        <v>45125.4477546296</v>
      </c>
      <c r="AA726" t="s">
        <v>2800</v>
      </c>
    </row>
    <row r="727" customFormat="1" spans="1:27">
      <c r="A727" s="6"/>
      <c r="B727" s="6"/>
      <c r="C727" s="107" t="str">
        <f>ข้อมูลออเดอร์!AR727</f>
        <v>พิษณุโลก/ Phitsanulok</v>
      </c>
      <c r="D727" s="108" t="str">
        <f>ข้อมูลออเดอร์!AS727</f>
        <v>เมืองพิษณุโลก/ Mueang Phitsanulok</v>
      </c>
      <c r="E727" s="109" t="str">
        <f t="shared" si="132"/>
        <v/>
      </c>
      <c r="F727" s="109" t="str">
        <f t="shared" si="133"/>
        <v/>
      </c>
      <c r="G727" s="109" t="str">
        <f t="shared" si="134"/>
        <v/>
      </c>
      <c r="H727" s="109" t="str">
        <f t="shared" si="135"/>
        <v/>
      </c>
      <c r="I727" s="109" t="str">
        <f t="shared" si="136"/>
        <v/>
      </c>
      <c r="J727" s="109" t="str">
        <f t="shared" si="137"/>
        <v/>
      </c>
      <c r="K727" s="109" t="str">
        <f t="shared" si="138"/>
        <v/>
      </c>
      <c r="L727" s="109" t="str">
        <f t="shared" si="139"/>
        <v/>
      </c>
      <c r="M727" s="110" t="str">
        <f t="shared" si="140"/>
        <v/>
      </c>
      <c r="N727" s="110" t="str">
        <f t="shared" si="141"/>
        <v/>
      </c>
      <c r="O727" s="110" t="str">
        <f t="shared" si="142"/>
        <v/>
      </c>
      <c r="P727" s="110" t="str">
        <f t="shared" si="143"/>
        <v/>
      </c>
      <c r="Q727" s="111" t="s">
        <v>5529</v>
      </c>
      <c r="R727" s="111" t="s">
        <v>5530</v>
      </c>
      <c r="S727" s="109"/>
      <c r="T727" s="109"/>
      <c r="U727" t="s">
        <v>5529</v>
      </c>
      <c r="V727" t="s">
        <v>5531</v>
      </c>
      <c r="W727" t="s">
        <v>2798</v>
      </c>
      <c r="X727" t="s">
        <v>1391</v>
      </c>
      <c r="Y727" t="s">
        <v>5532</v>
      </c>
      <c r="Z727">
        <v>44090.7888657407</v>
      </c>
      <c r="AA727" t="s">
        <v>2800</v>
      </c>
    </row>
    <row r="728" customFormat="1" spans="1:27">
      <c r="A728" s="6"/>
      <c r="B728" s="6"/>
      <c r="C728" s="107" t="str">
        <f>ข้อมูลออเดอร์!AR728</f>
        <v>ฉะเชิงเทรา/ Chachoengsao</v>
      </c>
      <c r="D728" s="108" t="str">
        <f>ข้อมูลออเดอร์!AS728</f>
        <v>พนมสารคาม/ Phanom Sarakham</v>
      </c>
      <c r="E728" s="109" t="str">
        <f t="shared" si="132"/>
        <v/>
      </c>
      <c r="F728" s="109" t="str">
        <f t="shared" si="133"/>
        <v/>
      </c>
      <c r="G728" s="109" t="str">
        <f t="shared" si="134"/>
        <v/>
      </c>
      <c r="H728" s="109" t="str">
        <f t="shared" si="135"/>
        <v/>
      </c>
      <c r="I728" s="109" t="str">
        <f t="shared" si="136"/>
        <v/>
      </c>
      <c r="J728" s="109" t="str">
        <f t="shared" si="137"/>
        <v/>
      </c>
      <c r="K728" s="109" t="str">
        <f t="shared" si="138"/>
        <v/>
      </c>
      <c r="L728" s="109" t="str">
        <f t="shared" si="139"/>
        <v/>
      </c>
      <c r="M728" s="110" t="str">
        <f t="shared" si="140"/>
        <v/>
      </c>
      <c r="N728" s="110" t="str">
        <f t="shared" si="141"/>
        <v/>
      </c>
      <c r="O728" s="110" t="str">
        <f t="shared" si="142"/>
        <v/>
      </c>
      <c r="P728" s="110" t="str">
        <f t="shared" si="143"/>
        <v/>
      </c>
      <c r="Q728" s="111" t="s">
        <v>5533</v>
      </c>
      <c r="R728" s="111" t="s">
        <v>2777</v>
      </c>
      <c r="S728" s="109"/>
      <c r="T728" s="109"/>
      <c r="U728" t="s">
        <v>5533</v>
      </c>
      <c r="V728" t="s">
        <v>5534</v>
      </c>
      <c r="W728" t="s">
        <v>2798</v>
      </c>
      <c r="X728" t="s">
        <v>1391</v>
      </c>
      <c r="Y728" t="s">
        <v>5535</v>
      </c>
      <c r="Z728">
        <v>44090.788900463</v>
      </c>
      <c r="AA728" t="s">
        <v>2800</v>
      </c>
    </row>
    <row r="729" customFormat="1" spans="1:27">
      <c r="A729" s="6"/>
      <c r="B729" s="6"/>
      <c r="C729" s="107" t="str">
        <f>ข้อมูลออเดอร์!AR729</f>
        <v>ฉะเชิงเทรา/ Chachoengsao</v>
      </c>
      <c r="D729" s="108" t="str">
        <f>ข้อมูลออเดอร์!AS729</f>
        <v>พนมสารคาม/ Phanom Sarakham</v>
      </c>
      <c r="E729" s="109" t="str">
        <f t="shared" si="132"/>
        <v/>
      </c>
      <c r="F729" s="109" t="str">
        <f t="shared" si="133"/>
        <v/>
      </c>
      <c r="G729" s="109" t="str">
        <f t="shared" si="134"/>
        <v/>
      </c>
      <c r="H729" s="109" t="str">
        <f t="shared" si="135"/>
        <v/>
      </c>
      <c r="I729" s="109" t="str">
        <f t="shared" si="136"/>
        <v/>
      </c>
      <c r="J729" s="109" t="str">
        <f t="shared" si="137"/>
        <v/>
      </c>
      <c r="K729" s="109" t="str">
        <f t="shared" si="138"/>
        <v/>
      </c>
      <c r="L729" s="109" t="str">
        <f t="shared" si="139"/>
        <v/>
      </c>
      <c r="M729" s="110" t="str">
        <f t="shared" si="140"/>
        <v/>
      </c>
      <c r="N729" s="110" t="str">
        <f t="shared" si="141"/>
        <v/>
      </c>
      <c r="O729" s="110" t="str">
        <f t="shared" si="142"/>
        <v/>
      </c>
      <c r="P729" s="110" t="str">
        <f t="shared" si="143"/>
        <v/>
      </c>
      <c r="Q729" s="111" t="s">
        <v>5536</v>
      </c>
      <c r="R729" s="111" t="s">
        <v>5537</v>
      </c>
      <c r="S729" s="109"/>
      <c r="T729" s="109"/>
      <c r="U729" t="s">
        <v>5536</v>
      </c>
      <c r="V729" t="s">
        <v>5538</v>
      </c>
      <c r="W729" t="s">
        <v>2798</v>
      </c>
      <c r="X729" t="s">
        <v>1391</v>
      </c>
      <c r="Y729" t="s">
        <v>5539</v>
      </c>
      <c r="Z729">
        <v>44090.7889467593</v>
      </c>
      <c r="AA729" t="s">
        <v>2800</v>
      </c>
    </row>
    <row r="730" customFormat="1" spans="1:27">
      <c r="A730" s="6"/>
      <c r="B730" s="6"/>
      <c r="C730" s="107" t="str">
        <f>ข้อมูลออเดอร์!AR730</f>
        <v>ฉะเชิงเทรา/ Chachoengsao</v>
      </c>
      <c r="D730" s="108" t="str">
        <f>ข้อมูลออเดอร์!AS730</f>
        <v>พนมสารคาม/ Phanom Sarakham</v>
      </c>
      <c r="E730" s="109" t="str">
        <f t="shared" si="132"/>
        <v/>
      </c>
      <c r="F730" s="109" t="str">
        <f t="shared" si="133"/>
        <v/>
      </c>
      <c r="G730" s="109" t="str">
        <f t="shared" si="134"/>
        <v/>
      </c>
      <c r="H730" s="109" t="str">
        <f t="shared" si="135"/>
        <v/>
      </c>
      <c r="I730" s="109" t="str">
        <f t="shared" si="136"/>
        <v/>
      </c>
      <c r="J730" s="109" t="str">
        <f t="shared" si="137"/>
        <v/>
      </c>
      <c r="K730" s="109" t="str">
        <f t="shared" si="138"/>
        <v/>
      </c>
      <c r="L730" s="109" t="str">
        <f t="shared" si="139"/>
        <v/>
      </c>
      <c r="M730" s="110" t="str">
        <f t="shared" si="140"/>
        <v/>
      </c>
      <c r="N730" s="110" t="str">
        <f t="shared" si="141"/>
        <v/>
      </c>
      <c r="O730" s="110" t="str">
        <f t="shared" si="142"/>
        <v/>
      </c>
      <c r="P730" s="110" t="str">
        <f t="shared" si="143"/>
        <v/>
      </c>
      <c r="Q730" s="111" t="s">
        <v>5540</v>
      </c>
      <c r="R730" s="111" t="s">
        <v>5541</v>
      </c>
      <c r="S730" s="109"/>
      <c r="T730" s="109"/>
      <c r="U730" t="s">
        <v>5540</v>
      </c>
      <c r="V730" t="s">
        <v>5542</v>
      </c>
      <c r="W730" t="s">
        <v>2798</v>
      </c>
      <c r="X730" t="s">
        <v>1391</v>
      </c>
      <c r="Y730" t="s">
        <v>5543</v>
      </c>
      <c r="Z730">
        <v>45125.4481712963</v>
      </c>
      <c r="AA730" t="s">
        <v>2800</v>
      </c>
    </row>
    <row r="731" customFormat="1" spans="1:27">
      <c r="A731" s="6"/>
      <c r="B731" s="6"/>
      <c r="C731" s="107" t="str">
        <f>ข้อมูลออเดอร์!AR731</f>
        <v>บุรีรัมย์/ Buriram</v>
      </c>
      <c r="D731" s="108" t="str">
        <f>ข้อมูลออเดอร์!AS731</f>
        <v>บ้านกรวด/ Ban Kruat</v>
      </c>
      <c r="E731" s="109" t="str">
        <f t="shared" si="132"/>
        <v/>
      </c>
      <c r="F731" s="109" t="str">
        <f t="shared" si="133"/>
        <v/>
      </c>
      <c r="G731" s="109" t="str">
        <f t="shared" si="134"/>
        <v/>
      </c>
      <c r="H731" s="109" t="str">
        <f t="shared" si="135"/>
        <v/>
      </c>
      <c r="I731" s="109" t="str">
        <f t="shared" si="136"/>
        <v/>
      </c>
      <c r="J731" s="109" t="str">
        <f t="shared" si="137"/>
        <v/>
      </c>
      <c r="K731" s="109" t="str">
        <f t="shared" si="138"/>
        <v/>
      </c>
      <c r="L731" s="109" t="str">
        <f t="shared" si="139"/>
        <v/>
      </c>
      <c r="M731" s="110" t="str">
        <f t="shared" si="140"/>
        <v/>
      </c>
      <c r="N731" s="110" t="str">
        <f t="shared" si="141"/>
        <v/>
      </c>
      <c r="O731" s="110" t="str">
        <f t="shared" si="142"/>
        <v/>
      </c>
      <c r="P731" s="110" t="str">
        <f t="shared" si="143"/>
        <v/>
      </c>
      <c r="Q731" s="111" t="s">
        <v>5544</v>
      </c>
      <c r="R731" s="111" t="s">
        <v>5545</v>
      </c>
      <c r="S731" s="109"/>
      <c r="T731" s="109"/>
      <c r="U731" t="s">
        <v>5544</v>
      </c>
      <c r="V731" t="s">
        <v>5546</v>
      </c>
      <c r="W731" t="s">
        <v>2798</v>
      </c>
      <c r="X731" t="s">
        <v>1391</v>
      </c>
      <c r="Y731" t="s">
        <v>5547</v>
      </c>
      <c r="Z731">
        <v>44090.7890740741</v>
      </c>
      <c r="AA731" t="s">
        <v>2800</v>
      </c>
    </row>
    <row r="732" customFormat="1" spans="1:27">
      <c r="A732" s="6"/>
      <c r="B732" s="6"/>
      <c r="C732" s="107" t="str">
        <f>ข้อมูลออเดอร์!AR732</f>
        <v>บุรีรัมย์/ Buriram</v>
      </c>
      <c r="D732" s="108" t="str">
        <f>ข้อมูลออเดอร์!AS732</f>
        <v>บ้านกรวด/ Ban Kruat</v>
      </c>
      <c r="E732" s="109" t="str">
        <f t="shared" si="132"/>
        <v/>
      </c>
      <c r="F732" s="109" t="str">
        <f t="shared" si="133"/>
        <v/>
      </c>
      <c r="G732" s="109" t="str">
        <f t="shared" si="134"/>
        <v/>
      </c>
      <c r="H732" s="109" t="str">
        <f t="shared" si="135"/>
        <v/>
      </c>
      <c r="I732" s="109" t="str">
        <f t="shared" si="136"/>
        <v/>
      </c>
      <c r="J732" s="109" t="str">
        <f t="shared" si="137"/>
        <v/>
      </c>
      <c r="K732" s="109" t="str">
        <f t="shared" si="138"/>
        <v/>
      </c>
      <c r="L732" s="109" t="str">
        <f t="shared" si="139"/>
        <v/>
      </c>
      <c r="M732" s="110" t="str">
        <f t="shared" si="140"/>
        <v/>
      </c>
      <c r="N732" s="110" t="str">
        <f t="shared" si="141"/>
        <v/>
      </c>
      <c r="O732" s="110" t="str">
        <f t="shared" si="142"/>
        <v/>
      </c>
      <c r="P732" s="110" t="str">
        <f t="shared" si="143"/>
        <v/>
      </c>
      <c r="Q732" s="111" t="s">
        <v>5548</v>
      </c>
      <c r="R732" s="111" t="s">
        <v>5549</v>
      </c>
      <c r="S732" s="109"/>
      <c r="T732" s="109"/>
      <c r="U732" t="s">
        <v>5548</v>
      </c>
      <c r="V732" t="s">
        <v>5550</v>
      </c>
      <c r="W732" t="s">
        <v>2798</v>
      </c>
      <c r="X732" t="s">
        <v>1391</v>
      </c>
      <c r="Y732" t="s">
        <v>5551</v>
      </c>
      <c r="Z732">
        <v>44090.7891087963</v>
      </c>
      <c r="AA732" t="s">
        <v>2800</v>
      </c>
    </row>
    <row r="733" customFormat="1" spans="1:27">
      <c r="A733" s="6"/>
      <c r="B733" s="6"/>
      <c r="C733" s="107" t="str">
        <f>ข้อมูลออเดอร์!AR733</f>
        <v>บุรีรัมย์/ Buriram</v>
      </c>
      <c r="D733" s="108" t="str">
        <f>ข้อมูลออเดอร์!AS733</f>
        <v>บ้านกรวด/ Ban Kruat</v>
      </c>
      <c r="E733" s="109" t="str">
        <f t="shared" si="132"/>
        <v/>
      </c>
      <c r="F733" s="109" t="str">
        <f t="shared" si="133"/>
        <v/>
      </c>
      <c r="G733" s="109" t="str">
        <f t="shared" si="134"/>
        <v/>
      </c>
      <c r="H733" s="109" t="str">
        <f t="shared" si="135"/>
        <v/>
      </c>
      <c r="I733" s="109" t="str">
        <f t="shared" si="136"/>
        <v/>
      </c>
      <c r="J733" s="109" t="str">
        <f t="shared" si="137"/>
        <v/>
      </c>
      <c r="K733" s="109" t="str">
        <f t="shared" si="138"/>
        <v/>
      </c>
      <c r="L733" s="109" t="str">
        <f t="shared" si="139"/>
        <v/>
      </c>
      <c r="M733" s="110" t="str">
        <f t="shared" si="140"/>
        <v/>
      </c>
      <c r="N733" s="110" t="str">
        <f t="shared" si="141"/>
        <v/>
      </c>
      <c r="O733" s="110" t="str">
        <f t="shared" si="142"/>
        <v/>
      </c>
      <c r="P733" s="110" t="str">
        <f t="shared" si="143"/>
        <v/>
      </c>
      <c r="Q733" s="111" t="s">
        <v>5552</v>
      </c>
      <c r="R733" s="111" t="s">
        <v>5553</v>
      </c>
      <c r="S733" s="109"/>
      <c r="T733" s="109"/>
      <c r="U733" t="s">
        <v>5552</v>
      </c>
      <c r="V733" t="s">
        <v>5554</v>
      </c>
      <c r="W733" t="s">
        <v>2798</v>
      </c>
      <c r="X733" t="s">
        <v>3073</v>
      </c>
      <c r="Y733" t="s">
        <v>5555</v>
      </c>
      <c r="Z733">
        <v>44090.7891666667</v>
      </c>
      <c r="AA733" t="s">
        <v>2800</v>
      </c>
    </row>
    <row r="734" customFormat="1" spans="1:27">
      <c r="A734" s="6"/>
      <c r="B734" s="6"/>
      <c r="C734" s="107" t="str">
        <f>ข้อมูลออเดอร์!AR734</f>
        <v>กรุงเทพมหานคร/ Bangkok</v>
      </c>
      <c r="D734" s="108" t="str">
        <f>ข้อมูลออเดอร์!AS734</f>
        <v>บางกะปิ/ Bang Kapi</v>
      </c>
      <c r="E734" s="109" t="str">
        <f t="shared" si="132"/>
        <v/>
      </c>
      <c r="F734" s="109" t="str">
        <f t="shared" si="133"/>
        <v/>
      </c>
      <c r="G734" s="109" t="str">
        <f t="shared" si="134"/>
        <v/>
      </c>
      <c r="H734" s="109" t="str">
        <f t="shared" si="135"/>
        <v/>
      </c>
      <c r="I734" s="109" t="str">
        <f t="shared" si="136"/>
        <v/>
      </c>
      <c r="J734" s="109" t="str">
        <f t="shared" si="137"/>
        <v/>
      </c>
      <c r="K734" s="109" t="str">
        <f t="shared" si="138"/>
        <v/>
      </c>
      <c r="L734" s="109" t="str">
        <f t="shared" si="139"/>
        <v/>
      </c>
      <c r="M734" s="110" t="str">
        <f t="shared" si="140"/>
        <v/>
      </c>
      <c r="N734" s="110" t="str">
        <f t="shared" si="141"/>
        <v/>
      </c>
      <c r="O734" s="110" t="str">
        <f t="shared" si="142"/>
        <v/>
      </c>
      <c r="P734" s="110" t="str">
        <f t="shared" si="143"/>
        <v/>
      </c>
      <c r="Q734" s="111" t="s">
        <v>5556</v>
      </c>
      <c r="R734" s="111" t="s">
        <v>5557</v>
      </c>
      <c r="S734" s="109"/>
      <c r="T734" s="109"/>
      <c r="U734" t="s">
        <v>5556</v>
      </c>
      <c r="V734" t="s">
        <v>5558</v>
      </c>
      <c r="W734" t="s">
        <v>2798</v>
      </c>
      <c r="X734" t="s">
        <v>3073</v>
      </c>
      <c r="Y734" t="s">
        <v>5559</v>
      </c>
      <c r="Z734">
        <v>44090.789212963</v>
      </c>
      <c r="AA734" t="s">
        <v>2800</v>
      </c>
    </row>
    <row r="735" customFormat="1" spans="1:27">
      <c r="A735" s="6"/>
      <c r="B735" s="6"/>
      <c r="C735" s="107" t="str">
        <f>ข้อมูลออเดอร์!AR735</f>
        <v>กรุงเทพมหานคร/ Bangkok</v>
      </c>
      <c r="D735" s="108" t="str">
        <f>ข้อมูลออเดอร์!AS735</f>
        <v>บางกะปิ/ Bang Kapi</v>
      </c>
      <c r="E735" s="109" t="str">
        <f t="shared" si="132"/>
        <v/>
      </c>
      <c r="F735" s="109" t="str">
        <f t="shared" si="133"/>
        <v/>
      </c>
      <c r="G735" s="109" t="str">
        <f t="shared" si="134"/>
        <v/>
      </c>
      <c r="H735" s="109" t="str">
        <f t="shared" si="135"/>
        <v/>
      </c>
      <c r="I735" s="109" t="str">
        <f t="shared" si="136"/>
        <v/>
      </c>
      <c r="J735" s="109" t="str">
        <f t="shared" si="137"/>
        <v/>
      </c>
      <c r="K735" s="109" t="str">
        <f t="shared" si="138"/>
        <v/>
      </c>
      <c r="L735" s="109" t="str">
        <f t="shared" si="139"/>
        <v/>
      </c>
      <c r="M735" s="110" t="str">
        <f t="shared" si="140"/>
        <v/>
      </c>
      <c r="N735" s="110" t="str">
        <f t="shared" si="141"/>
        <v/>
      </c>
      <c r="O735" s="110" t="str">
        <f t="shared" si="142"/>
        <v/>
      </c>
      <c r="P735" s="110" t="str">
        <f t="shared" si="143"/>
        <v/>
      </c>
      <c r="Q735" s="111" t="s">
        <v>5560</v>
      </c>
      <c r="R735" s="111" t="s">
        <v>5561</v>
      </c>
      <c r="S735" s="109"/>
      <c r="T735" s="109"/>
      <c r="U735" t="s">
        <v>5560</v>
      </c>
      <c r="V735" t="s">
        <v>5562</v>
      </c>
      <c r="W735" t="s">
        <v>2798</v>
      </c>
      <c r="X735" t="s">
        <v>3073</v>
      </c>
      <c r="Y735" t="s">
        <v>5563</v>
      </c>
      <c r="Z735">
        <v>44090.7892476852</v>
      </c>
      <c r="AA735" t="s">
        <v>2800</v>
      </c>
    </row>
    <row r="736" customFormat="1" spans="1:27">
      <c r="A736" s="6"/>
      <c r="B736" s="6"/>
      <c r="C736" s="107" t="str">
        <f>ข้อมูลออเดอร์!AR736</f>
        <v>มหาสารคาม/ Maha Sarakham</v>
      </c>
      <c r="D736" s="108" t="str">
        <f>ข้อมูลออเดอร์!AS736</f>
        <v>กันทรวิชัย/ Kantharawichai</v>
      </c>
      <c r="E736" s="109" t="str">
        <f t="shared" si="132"/>
        <v/>
      </c>
      <c r="F736" s="109" t="str">
        <f t="shared" si="133"/>
        <v/>
      </c>
      <c r="G736" s="109" t="str">
        <f t="shared" si="134"/>
        <v/>
      </c>
      <c r="H736" s="109" t="str">
        <f t="shared" si="135"/>
        <v/>
      </c>
      <c r="I736" s="109" t="str">
        <f t="shared" si="136"/>
        <v/>
      </c>
      <c r="J736" s="109" t="str">
        <f t="shared" si="137"/>
        <v/>
      </c>
      <c r="K736" s="109" t="str">
        <f t="shared" si="138"/>
        <v/>
      </c>
      <c r="L736" s="109" t="str">
        <f t="shared" si="139"/>
        <v/>
      </c>
      <c r="M736" s="110" t="str">
        <f t="shared" si="140"/>
        <v/>
      </c>
      <c r="N736" s="110" t="str">
        <f t="shared" si="141"/>
        <v/>
      </c>
      <c r="O736" s="110" t="str">
        <f t="shared" si="142"/>
        <v/>
      </c>
      <c r="P736" s="110" t="str">
        <f t="shared" si="143"/>
        <v/>
      </c>
      <c r="Q736" s="111" t="s">
        <v>5564</v>
      </c>
      <c r="R736" s="111" t="s">
        <v>5565</v>
      </c>
      <c r="S736" s="109"/>
      <c r="T736" s="109"/>
      <c r="U736" t="s">
        <v>5564</v>
      </c>
      <c r="V736" t="s">
        <v>5566</v>
      </c>
      <c r="W736" t="s">
        <v>2798</v>
      </c>
      <c r="X736" t="s">
        <v>3073</v>
      </c>
      <c r="Y736" t="s">
        <v>5567</v>
      </c>
      <c r="Z736">
        <v>45125.4929398148</v>
      </c>
      <c r="AA736" t="s">
        <v>2800</v>
      </c>
    </row>
    <row r="737" customFormat="1" spans="1:27">
      <c r="A737" s="6"/>
      <c r="B737" s="6"/>
      <c r="C737" s="107" t="str">
        <f>ข้อมูลออเดอร์!AR737</f>
        <v>มหาสารคาม/ Maha Sarakham</v>
      </c>
      <c r="D737" s="108" t="str">
        <f>ข้อมูลออเดอร์!AS737</f>
        <v>กันทรวิชัย/ Kantharawichai</v>
      </c>
      <c r="E737" s="109" t="str">
        <f t="shared" si="132"/>
        <v/>
      </c>
      <c r="F737" s="109" t="str">
        <f t="shared" si="133"/>
        <v/>
      </c>
      <c r="G737" s="109" t="str">
        <f t="shared" si="134"/>
        <v/>
      </c>
      <c r="H737" s="109" t="str">
        <f t="shared" si="135"/>
        <v/>
      </c>
      <c r="I737" s="109" t="str">
        <f t="shared" si="136"/>
        <v/>
      </c>
      <c r="J737" s="109" t="str">
        <f t="shared" si="137"/>
        <v/>
      </c>
      <c r="K737" s="109" t="str">
        <f t="shared" si="138"/>
        <v/>
      </c>
      <c r="L737" s="109" t="str">
        <f t="shared" si="139"/>
        <v/>
      </c>
      <c r="M737" s="110" t="str">
        <f t="shared" si="140"/>
        <v/>
      </c>
      <c r="N737" s="110" t="str">
        <f t="shared" si="141"/>
        <v/>
      </c>
      <c r="O737" s="110" t="str">
        <f t="shared" si="142"/>
        <v/>
      </c>
      <c r="P737" s="110" t="str">
        <f t="shared" si="143"/>
        <v/>
      </c>
      <c r="Q737" s="111" t="s">
        <v>5568</v>
      </c>
      <c r="R737" s="111" t="s">
        <v>5569</v>
      </c>
      <c r="S737" s="109"/>
      <c r="T737" s="109"/>
      <c r="U737" t="s">
        <v>5568</v>
      </c>
      <c r="V737" t="s">
        <v>5570</v>
      </c>
      <c r="W737" t="s">
        <v>2798</v>
      </c>
      <c r="X737" t="s">
        <v>3073</v>
      </c>
      <c r="Y737" t="s">
        <v>5571</v>
      </c>
      <c r="Z737">
        <v>44090.7893634259</v>
      </c>
      <c r="AA737" t="s">
        <v>2800</v>
      </c>
    </row>
    <row r="738" customFormat="1" spans="1:27">
      <c r="A738" s="6"/>
      <c r="B738" s="6"/>
      <c r="C738" s="107" t="str">
        <f>ข้อมูลออเดอร์!AR738</f>
        <v>มหาสารคาม/ Maha Sarakham</v>
      </c>
      <c r="D738" s="108" t="str">
        <f>ข้อมูลออเดอร์!AS738</f>
        <v>กันทรวิชัย/ Kantharawichai</v>
      </c>
      <c r="E738" s="109" t="str">
        <f t="shared" si="132"/>
        <v/>
      </c>
      <c r="F738" s="109" t="str">
        <f t="shared" si="133"/>
        <v/>
      </c>
      <c r="G738" s="109" t="str">
        <f t="shared" si="134"/>
        <v/>
      </c>
      <c r="H738" s="109" t="str">
        <f t="shared" si="135"/>
        <v/>
      </c>
      <c r="I738" s="109" t="str">
        <f t="shared" si="136"/>
        <v/>
      </c>
      <c r="J738" s="109" t="str">
        <f t="shared" si="137"/>
        <v/>
      </c>
      <c r="K738" s="109" t="str">
        <f t="shared" si="138"/>
        <v/>
      </c>
      <c r="L738" s="109" t="str">
        <f t="shared" si="139"/>
        <v/>
      </c>
      <c r="M738" s="110" t="str">
        <f t="shared" si="140"/>
        <v/>
      </c>
      <c r="N738" s="110" t="str">
        <f t="shared" si="141"/>
        <v/>
      </c>
      <c r="O738" s="110" t="str">
        <f t="shared" si="142"/>
        <v/>
      </c>
      <c r="P738" s="110" t="str">
        <f t="shared" si="143"/>
        <v/>
      </c>
      <c r="Q738" s="111" t="s">
        <v>5572</v>
      </c>
      <c r="R738" s="111" t="s">
        <v>5573</v>
      </c>
      <c r="S738" s="109"/>
      <c r="T738" s="109"/>
      <c r="U738" t="s">
        <v>5572</v>
      </c>
      <c r="V738" t="s">
        <v>5574</v>
      </c>
      <c r="W738" t="s">
        <v>2798</v>
      </c>
      <c r="X738" t="s">
        <v>3073</v>
      </c>
      <c r="Y738" t="s">
        <v>5575</v>
      </c>
      <c r="Z738">
        <v>44090.7893981481</v>
      </c>
      <c r="AA738" t="s">
        <v>2800</v>
      </c>
    </row>
    <row r="739" customFormat="1" spans="1:27">
      <c r="A739" s="6"/>
      <c r="B739" s="6"/>
      <c r="C739" s="107" t="str">
        <f>ข้อมูลออเดอร์!AR739</f>
        <v>นราธิวาส/ Narathiwat</v>
      </c>
      <c r="D739" s="108" t="str">
        <f>ข้อมูลออเดอร์!AS739</f>
        <v>สุไหงปาดี/ Su-ngai Padi</v>
      </c>
      <c r="E739" s="109" t="str">
        <f t="shared" si="132"/>
        <v/>
      </c>
      <c r="F739" s="109" t="str">
        <f t="shared" si="133"/>
        <v/>
      </c>
      <c r="G739" s="109" t="str">
        <f t="shared" si="134"/>
        <v/>
      </c>
      <c r="H739" s="109" t="str">
        <f t="shared" si="135"/>
        <v/>
      </c>
      <c r="I739" s="109" t="str">
        <f t="shared" si="136"/>
        <v/>
      </c>
      <c r="J739" s="109" t="str">
        <f t="shared" si="137"/>
        <v/>
      </c>
      <c r="K739" s="109" t="str">
        <f t="shared" si="138"/>
        <v/>
      </c>
      <c r="L739" s="109" t="str">
        <f t="shared" si="139"/>
        <v/>
      </c>
      <c r="M739" s="110" t="str">
        <f t="shared" si="140"/>
        <v/>
      </c>
      <c r="N739" s="110" t="str">
        <f t="shared" si="141"/>
        <v/>
      </c>
      <c r="O739" s="110" t="str">
        <f t="shared" si="142"/>
        <v/>
      </c>
      <c r="P739" s="110" t="str">
        <f t="shared" si="143"/>
        <v/>
      </c>
      <c r="Q739" s="111" t="s">
        <v>5576</v>
      </c>
      <c r="R739" s="111" t="s">
        <v>5577</v>
      </c>
      <c r="S739" s="109"/>
      <c r="T739" s="109"/>
      <c r="U739" t="s">
        <v>5576</v>
      </c>
      <c r="V739" t="s">
        <v>5578</v>
      </c>
      <c r="W739" t="s">
        <v>2798</v>
      </c>
      <c r="X739" t="s">
        <v>1077</v>
      </c>
      <c r="Y739" t="s">
        <v>5579</v>
      </c>
      <c r="Z739">
        <v>44090.7894560185</v>
      </c>
      <c r="AA739" t="s">
        <v>2800</v>
      </c>
    </row>
    <row r="740" customFormat="1" spans="1:27">
      <c r="A740" s="6"/>
      <c r="B740" s="6"/>
      <c r="C740" s="107" t="str">
        <f>ข้อมูลออเดอร์!AR740</f>
        <v>นราธิวาส/ Narathiwat</v>
      </c>
      <c r="D740" s="108" t="str">
        <f>ข้อมูลออเดอร์!AS740</f>
        <v>สุไหงปาดี/ Su-ngai Padi</v>
      </c>
      <c r="E740" s="109" t="str">
        <f t="shared" si="132"/>
        <v/>
      </c>
      <c r="F740" s="109" t="str">
        <f t="shared" si="133"/>
        <v/>
      </c>
      <c r="G740" s="109" t="str">
        <f t="shared" si="134"/>
        <v/>
      </c>
      <c r="H740" s="109" t="str">
        <f t="shared" si="135"/>
        <v/>
      </c>
      <c r="I740" s="109" t="str">
        <f t="shared" si="136"/>
        <v/>
      </c>
      <c r="J740" s="109" t="str">
        <f t="shared" si="137"/>
        <v/>
      </c>
      <c r="K740" s="109" t="str">
        <f t="shared" si="138"/>
        <v/>
      </c>
      <c r="L740" s="109" t="str">
        <f t="shared" si="139"/>
        <v/>
      </c>
      <c r="M740" s="110" t="str">
        <f t="shared" si="140"/>
        <v/>
      </c>
      <c r="N740" s="110" t="str">
        <f t="shared" si="141"/>
        <v/>
      </c>
      <c r="O740" s="110" t="str">
        <f t="shared" si="142"/>
        <v/>
      </c>
      <c r="P740" s="110" t="str">
        <f t="shared" si="143"/>
        <v/>
      </c>
      <c r="Q740" s="111" t="s">
        <v>5580</v>
      </c>
      <c r="R740" s="111" t="s">
        <v>1078</v>
      </c>
      <c r="S740" s="109"/>
      <c r="T740" s="109"/>
      <c r="U740" t="s">
        <v>5580</v>
      </c>
      <c r="V740" t="s">
        <v>5581</v>
      </c>
      <c r="W740" t="s">
        <v>2798</v>
      </c>
      <c r="X740" t="s">
        <v>1077</v>
      </c>
      <c r="Y740" t="s">
        <v>5582</v>
      </c>
      <c r="Z740">
        <v>44090.7895023148</v>
      </c>
      <c r="AA740" t="s">
        <v>2800</v>
      </c>
    </row>
    <row r="741" customFormat="1" spans="1:27">
      <c r="A741" s="6"/>
      <c r="B741" s="6"/>
      <c r="C741" s="107" t="str">
        <f>ข้อมูลออเดอร์!AR741</f>
        <v>นราธิวาส/ Narathiwat</v>
      </c>
      <c r="D741" s="108" t="str">
        <f>ข้อมูลออเดอร์!AS741</f>
        <v>สุไหงปาดี/ Su-ngai Padi</v>
      </c>
      <c r="E741" s="109" t="str">
        <f t="shared" si="132"/>
        <v/>
      </c>
      <c r="F741" s="109" t="str">
        <f t="shared" si="133"/>
        <v/>
      </c>
      <c r="G741" s="109" t="str">
        <f t="shared" si="134"/>
        <v/>
      </c>
      <c r="H741" s="109" t="str">
        <f t="shared" si="135"/>
        <v/>
      </c>
      <c r="I741" s="109" t="str">
        <f t="shared" si="136"/>
        <v/>
      </c>
      <c r="J741" s="109" t="str">
        <f t="shared" si="137"/>
        <v/>
      </c>
      <c r="K741" s="109" t="str">
        <f t="shared" si="138"/>
        <v/>
      </c>
      <c r="L741" s="109" t="str">
        <f t="shared" si="139"/>
        <v/>
      </c>
      <c r="M741" s="110" t="str">
        <f t="shared" si="140"/>
        <v/>
      </c>
      <c r="N741" s="110" t="str">
        <f t="shared" si="141"/>
        <v/>
      </c>
      <c r="O741" s="110" t="str">
        <f t="shared" si="142"/>
        <v/>
      </c>
      <c r="P741" s="110" t="str">
        <f t="shared" si="143"/>
        <v/>
      </c>
      <c r="Q741" s="111" t="s">
        <v>5583</v>
      </c>
      <c r="R741" s="111" t="s">
        <v>5584</v>
      </c>
      <c r="S741" s="109"/>
      <c r="T741" s="109"/>
      <c r="U741" t="s">
        <v>5583</v>
      </c>
      <c r="V741" t="s">
        <v>5585</v>
      </c>
      <c r="W741" t="s">
        <v>2798</v>
      </c>
      <c r="X741" t="s">
        <v>1077</v>
      </c>
      <c r="Y741" t="s">
        <v>5586</v>
      </c>
      <c r="Z741">
        <v>44090.7895486111</v>
      </c>
      <c r="AA741" t="s">
        <v>2800</v>
      </c>
    </row>
    <row r="742" customFormat="1" spans="1:27">
      <c r="A742" s="6"/>
      <c r="B742" s="6"/>
      <c r="C742" s="107" t="str">
        <f>ข้อมูลออเดอร์!AR742</f>
        <v>มหาสารคาม/ Maha Sarakham</v>
      </c>
      <c r="D742" s="108" t="str">
        <f>ข้อมูลออเดอร์!AS742</f>
        <v>กันทรวิชัย/ Kantharawichai</v>
      </c>
      <c r="E742" s="109" t="str">
        <f t="shared" si="132"/>
        <v/>
      </c>
      <c r="F742" s="109" t="str">
        <f t="shared" si="133"/>
        <v/>
      </c>
      <c r="G742" s="109" t="str">
        <f t="shared" si="134"/>
        <v/>
      </c>
      <c r="H742" s="109" t="str">
        <f t="shared" si="135"/>
        <v/>
      </c>
      <c r="I742" s="109" t="str">
        <f t="shared" si="136"/>
        <v/>
      </c>
      <c r="J742" s="109" t="str">
        <f t="shared" si="137"/>
        <v/>
      </c>
      <c r="K742" s="109" t="str">
        <f t="shared" si="138"/>
        <v/>
      </c>
      <c r="L742" s="109" t="str">
        <f t="shared" si="139"/>
        <v/>
      </c>
      <c r="M742" s="110" t="str">
        <f t="shared" si="140"/>
        <v/>
      </c>
      <c r="N742" s="110" t="str">
        <f t="shared" si="141"/>
        <v/>
      </c>
      <c r="O742" s="110" t="str">
        <f t="shared" si="142"/>
        <v/>
      </c>
      <c r="P742" s="110" t="str">
        <f t="shared" si="143"/>
        <v/>
      </c>
      <c r="Q742" s="111" t="s">
        <v>5587</v>
      </c>
      <c r="R742" s="111" t="s">
        <v>5588</v>
      </c>
      <c r="S742" s="109"/>
      <c r="T742" s="109"/>
      <c r="U742" t="s">
        <v>5587</v>
      </c>
      <c r="V742" t="s">
        <v>5589</v>
      </c>
      <c r="W742" t="s">
        <v>2798</v>
      </c>
      <c r="X742" t="s">
        <v>1077</v>
      </c>
      <c r="Y742" t="s">
        <v>5590</v>
      </c>
      <c r="Z742">
        <v>44090.7896064815</v>
      </c>
      <c r="AA742" t="s">
        <v>2800</v>
      </c>
    </row>
    <row r="743" customFormat="1" spans="1:27">
      <c r="A743" s="6"/>
      <c r="B743" s="6"/>
      <c r="C743" s="107" t="str">
        <f>ข้อมูลออเดอร์!AR743</f>
        <v>มหาสารคาม/ Maha Sarakham</v>
      </c>
      <c r="D743" s="108" t="str">
        <f>ข้อมูลออเดอร์!AS743</f>
        <v>กันทรวิชัย/ Kantharawichai</v>
      </c>
      <c r="E743" s="109" t="str">
        <f t="shared" si="132"/>
        <v/>
      </c>
      <c r="F743" s="109" t="str">
        <f t="shared" si="133"/>
        <v/>
      </c>
      <c r="G743" s="109" t="str">
        <f t="shared" si="134"/>
        <v/>
      </c>
      <c r="H743" s="109" t="str">
        <f t="shared" si="135"/>
        <v/>
      </c>
      <c r="I743" s="109" t="str">
        <f t="shared" si="136"/>
        <v/>
      </c>
      <c r="J743" s="109" t="str">
        <f t="shared" si="137"/>
        <v/>
      </c>
      <c r="K743" s="109" t="str">
        <f t="shared" si="138"/>
        <v/>
      </c>
      <c r="L743" s="109" t="str">
        <f t="shared" si="139"/>
        <v/>
      </c>
      <c r="M743" s="110" t="str">
        <f t="shared" si="140"/>
        <v/>
      </c>
      <c r="N743" s="110" t="str">
        <f t="shared" si="141"/>
        <v/>
      </c>
      <c r="O743" s="110" t="str">
        <f t="shared" si="142"/>
        <v/>
      </c>
      <c r="P743" s="110" t="str">
        <f t="shared" si="143"/>
        <v/>
      </c>
      <c r="Q743" s="111" t="s">
        <v>5591</v>
      </c>
      <c r="R743" s="111" t="s">
        <v>5592</v>
      </c>
      <c r="S743" s="109"/>
      <c r="T743" s="109"/>
      <c r="U743" t="s">
        <v>5591</v>
      </c>
      <c r="V743" t="s">
        <v>5593</v>
      </c>
      <c r="W743" t="s">
        <v>2798</v>
      </c>
      <c r="X743" t="s">
        <v>1077</v>
      </c>
      <c r="Y743" t="s">
        <v>5594</v>
      </c>
      <c r="Z743">
        <v>44090.7896527778</v>
      </c>
      <c r="AA743" t="s">
        <v>2800</v>
      </c>
    </row>
    <row r="744" customFormat="1" spans="1:27">
      <c r="A744" s="6"/>
      <c r="B744" s="6"/>
      <c r="C744" s="107" t="str">
        <f>ข้อมูลออเดอร์!AR744</f>
        <v>มหาสารคาม/ Maha Sarakham</v>
      </c>
      <c r="D744" s="108" t="str">
        <f>ข้อมูลออเดอร์!AS744</f>
        <v>กันทรวิชัย/ Kantharawichai</v>
      </c>
      <c r="E744" s="109" t="str">
        <f t="shared" si="132"/>
        <v/>
      </c>
      <c r="F744" s="109" t="str">
        <f t="shared" si="133"/>
        <v/>
      </c>
      <c r="G744" s="109" t="str">
        <f t="shared" si="134"/>
        <v/>
      </c>
      <c r="H744" s="109" t="str">
        <f t="shared" si="135"/>
        <v/>
      </c>
      <c r="I744" s="109" t="str">
        <f t="shared" si="136"/>
        <v/>
      </c>
      <c r="J744" s="109" t="str">
        <f t="shared" si="137"/>
        <v/>
      </c>
      <c r="K744" s="109" t="str">
        <f t="shared" si="138"/>
        <v/>
      </c>
      <c r="L744" s="109" t="str">
        <f t="shared" si="139"/>
        <v/>
      </c>
      <c r="M744" s="110" t="str">
        <f t="shared" si="140"/>
        <v/>
      </c>
      <c r="N744" s="110" t="str">
        <f t="shared" si="141"/>
        <v/>
      </c>
      <c r="O744" s="110" t="str">
        <f t="shared" si="142"/>
        <v/>
      </c>
      <c r="P744" s="110" t="str">
        <f t="shared" si="143"/>
        <v/>
      </c>
      <c r="Q744" s="111" t="s">
        <v>5595</v>
      </c>
      <c r="R744" s="111" t="s">
        <v>5596</v>
      </c>
      <c r="S744" s="109"/>
      <c r="T744" s="109"/>
      <c r="U744" t="s">
        <v>5595</v>
      </c>
      <c r="V744" t="s">
        <v>5597</v>
      </c>
      <c r="W744" t="s">
        <v>2798</v>
      </c>
      <c r="X744" t="s">
        <v>1077</v>
      </c>
      <c r="Y744" t="s">
        <v>5598</v>
      </c>
      <c r="Z744">
        <v>44090.7897453704</v>
      </c>
      <c r="AA744" t="s">
        <v>2800</v>
      </c>
    </row>
    <row r="745" customFormat="1" spans="1:27">
      <c r="A745" s="6"/>
      <c r="B745" s="6"/>
      <c r="C745" s="107" t="str">
        <f>ข้อมูลออเดอร์!AR745</f>
        <v>สงขลา/ Songkhla</v>
      </c>
      <c r="D745" s="108" t="str">
        <f>ข้อมูลออเดอร์!AS745</f>
        <v>สทิงพระ/ Sathing Phra</v>
      </c>
      <c r="E745" s="109" t="str">
        <f t="shared" si="132"/>
        <v/>
      </c>
      <c r="F745" s="109" t="str">
        <f t="shared" si="133"/>
        <v/>
      </c>
      <c r="G745" s="109" t="str">
        <f t="shared" si="134"/>
        <v/>
      </c>
      <c r="H745" s="109" t="str">
        <f t="shared" si="135"/>
        <v/>
      </c>
      <c r="I745" s="109" t="str">
        <f t="shared" si="136"/>
        <v/>
      </c>
      <c r="J745" s="109" t="str">
        <f t="shared" si="137"/>
        <v/>
      </c>
      <c r="K745" s="109" t="str">
        <f t="shared" si="138"/>
        <v/>
      </c>
      <c r="L745" s="109" t="str">
        <f t="shared" si="139"/>
        <v/>
      </c>
      <c r="M745" s="110" t="str">
        <f t="shared" si="140"/>
        <v/>
      </c>
      <c r="N745" s="110" t="str">
        <f t="shared" si="141"/>
        <v/>
      </c>
      <c r="O745" s="110" t="str">
        <f t="shared" si="142"/>
        <v/>
      </c>
      <c r="P745" s="110" t="str">
        <f t="shared" si="143"/>
        <v/>
      </c>
      <c r="Q745" s="111" t="s">
        <v>5599</v>
      </c>
      <c r="R745" s="111" t="s">
        <v>5600</v>
      </c>
      <c r="S745" s="109"/>
      <c r="T745" s="109"/>
      <c r="U745" t="s">
        <v>5599</v>
      </c>
      <c r="V745" t="s">
        <v>5601</v>
      </c>
      <c r="W745" t="s">
        <v>2798</v>
      </c>
      <c r="X745" t="s">
        <v>1077</v>
      </c>
      <c r="Y745" t="s">
        <v>5602</v>
      </c>
      <c r="Z745">
        <v>44090.7897800926</v>
      </c>
      <c r="AA745" t="s">
        <v>2800</v>
      </c>
    </row>
    <row r="746" customFormat="1" spans="1:27">
      <c r="A746" s="6"/>
      <c r="B746" s="6"/>
      <c r="C746" s="107" t="str">
        <f>ข้อมูลออเดอร์!AR746</f>
        <v>สงขลา/ Songkhla</v>
      </c>
      <c r="D746" s="108" t="str">
        <f>ข้อมูลออเดอร์!AS746</f>
        <v>สทิงพระ/ Sathing Phra</v>
      </c>
      <c r="E746" s="109" t="str">
        <f t="shared" si="132"/>
        <v/>
      </c>
      <c r="F746" s="109" t="str">
        <f t="shared" si="133"/>
        <v/>
      </c>
      <c r="G746" s="109" t="str">
        <f t="shared" si="134"/>
        <v/>
      </c>
      <c r="H746" s="109" t="str">
        <f t="shared" si="135"/>
        <v/>
      </c>
      <c r="I746" s="109" t="str">
        <f t="shared" si="136"/>
        <v/>
      </c>
      <c r="J746" s="109" t="str">
        <f t="shared" si="137"/>
        <v/>
      </c>
      <c r="K746" s="109" t="str">
        <f t="shared" si="138"/>
        <v/>
      </c>
      <c r="L746" s="109" t="str">
        <f t="shared" si="139"/>
        <v/>
      </c>
      <c r="M746" s="110" t="str">
        <f t="shared" si="140"/>
        <v/>
      </c>
      <c r="N746" s="110" t="str">
        <f t="shared" si="141"/>
        <v/>
      </c>
      <c r="O746" s="110" t="str">
        <f t="shared" si="142"/>
        <v/>
      </c>
      <c r="P746" s="110" t="str">
        <f t="shared" si="143"/>
        <v/>
      </c>
      <c r="Q746" s="111" t="s">
        <v>5603</v>
      </c>
      <c r="R746" s="111" t="s">
        <v>5604</v>
      </c>
      <c r="S746" s="109"/>
      <c r="T746" s="109"/>
      <c r="U746" t="s">
        <v>5603</v>
      </c>
      <c r="V746" t="s">
        <v>5605</v>
      </c>
      <c r="W746" t="s">
        <v>2798</v>
      </c>
      <c r="X746" t="s">
        <v>1077</v>
      </c>
      <c r="Y746" t="s">
        <v>5606</v>
      </c>
      <c r="Z746">
        <v>44090.789849537</v>
      </c>
      <c r="AA746" t="s">
        <v>2800</v>
      </c>
    </row>
    <row r="747" customFormat="1" spans="1:27">
      <c r="A747" s="6"/>
      <c r="B747" s="6"/>
      <c r="C747" s="107" t="str">
        <f>ข้อมูลออเดอร์!AR747</f>
        <v>สงขลา/ Songkhla</v>
      </c>
      <c r="D747" s="108" t="str">
        <f>ข้อมูลออเดอร์!AS747</f>
        <v>สทิงพระ/ Sathing Phra</v>
      </c>
      <c r="E747" s="109" t="str">
        <f t="shared" si="132"/>
        <v/>
      </c>
      <c r="F747" s="109" t="str">
        <f t="shared" si="133"/>
        <v/>
      </c>
      <c r="G747" s="109" t="str">
        <f t="shared" si="134"/>
        <v/>
      </c>
      <c r="H747" s="109" t="str">
        <f t="shared" si="135"/>
        <v/>
      </c>
      <c r="I747" s="109" t="str">
        <f t="shared" si="136"/>
        <v/>
      </c>
      <c r="J747" s="109" t="str">
        <f t="shared" si="137"/>
        <v/>
      </c>
      <c r="K747" s="109" t="str">
        <f t="shared" si="138"/>
        <v/>
      </c>
      <c r="L747" s="109" t="str">
        <f t="shared" si="139"/>
        <v/>
      </c>
      <c r="M747" s="110" t="str">
        <f t="shared" si="140"/>
        <v/>
      </c>
      <c r="N747" s="110" t="str">
        <f t="shared" si="141"/>
        <v/>
      </c>
      <c r="O747" s="110" t="str">
        <f t="shared" si="142"/>
        <v/>
      </c>
      <c r="P747" s="110" t="str">
        <f t="shared" si="143"/>
        <v/>
      </c>
      <c r="Q747" s="111" t="s">
        <v>5607</v>
      </c>
      <c r="R747" s="111" t="s">
        <v>1881</v>
      </c>
      <c r="S747" s="109"/>
      <c r="T747" s="109"/>
      <c r="U747" t="s">
        <v>5607</v>
      </c>
      <c r="V747" t="s">
        <v>5608</v>
      </c>
      <c r="W747" t="s">
        <v>2798</v>
      </c>
      <c r="X747" t="s">
        <v>1077</v>
      </c>
      <c r="Y747" t="s">
        <v>5609</v>
      </c>
      <c r="Z747">
        <v>45125.4955092593</v>
      </c>
      <c r="AA747" t="s">
        <v>2800</v>
      </c>
    </row>
    <row r="748" customFormat="1" spans="1:27">
      <c r="A748" s="6"/>
      <c r="B748" s="6"/>
      <c r="C748" s="107" t="str">
        <f>ข้อมูลออเดอร์!AR748</f>
        <v>นนทบุรี/ Nonthaburi</v>
      </c>
      <c r="D748" s="108" t="str">
        <f>ข้อมูลออเดอร์!AS748</f>
        <v>เมืองนนทบุรี/ Mueang Nonthaburi</v>
      </c>
      <c r="E748" s="109" t="str">
        <f t="shared" si="132"/>
        <v/>
      </c>
      <c r="F748" s="109" t="str">
        <f t="shared" si="133"/>
        <v/>
      </c>
      <c r="G748" s="109" t="str">
        <f t="shared" si="134"/>
        <v/>
      </c>
      <c r="H748" s="109" t="str">
        <f t="shared" si="135"/>
        <v/>
      </c>
      <c r="I748" s="109" t="str">
        <f t="shared" si="136"/>
        <v/>
      </c>
      <c r="J748" s="109" t="str">
        <f t="shared" si="137"/>
        <v/>
      </c>
      <c r="K748" s="109" t="str">
        <f t="shared" si="138"/>
        <v/>
      </c>
      <c r="L748" s="109" t="str">
        <f t="shared" si="139"/>
        <v/>
      </c>
      <c r="M748" s="110" t="str">
        <f t="shared" si="140"/>
        <v/>
      </c>
      <c r="N748" s="110" t="str">
        <f t="shared" si="141"/>
        <v/>
      </c>
      <c r="O748" s="110" t="str">
        <f t="shared" si="142"/>
        <v/>
      </c>
      <c r="P748" s="110" t="str">
        <f t="shared" si="143"/>
        <v/>
      </c>
      <c r="Q748" s="111" t="s">
        <v>5610</v>
      </c>
      <c r="R748" s="111" t="s">
        <v>5611</v>
      </c>
      <c r="S748" s="109"/>
      <c r="T748" s="109"/>
      <c r="U748" t="s">
        <v>5610</v>
      </c>
      <c r="V748" t="s">
        <v>5612</v>
      </c>
      <c r="W748" t="s">
        <v>2798</v>
      </c>
      <c r="X748" t="s">
        <v>1261</v>
      </c>
      <c r="Y748" t="s">
        <v>5613</v>
      </c>
      <c r="Z748">
        <v>44090.7899537037</v>
      </c>
      <c r="AA748" t="s">
        <v>2800</v>
      </c>
    </row>
    <row r="749" customFormat="1" spans="1:27">
      <c r="A749" s="6"/>
      <c r="B749" s="6"/>
      <c r="C749" s="107" t="str">
        <f>ข้อมูลออเดอร์!AR749</f>
        <v>นนทบุรี/ Nonthaburi</v>
      </c>
      <c r="D749" s="108" t="str">
        <f>ข้อมูลออเดอร์!AS749</f>
        <v>เมืองนนทบุรี/ Mueang Nonthaburi</v>
      </c>
      <c r="E749" s="109" t="str">
        <f t="shared" si="132"/>
        <v/>
      </c>
      <c r="F749" s="109" t="str">
        <f t="shared" si="133"/>
        <v/>
      </c>
      <c r="G749" s="109" t="str">
        <f t="shared" si="134"/>
        <v/>
      </c>
      <c r="H749" s="109" t="str">
        <f t="shared" si="135"/>
        <v/>
      </c>
      <c r="I749" s="109" t="str">
        <f t="shared" si="136"/>
        <v/>
      </c>
      <c r="J749" s="109" t="str">
        <f t="shared" si="137"/>
        <v/>
      </c>
      <c r="K749" s="109" t="str">
        <f t="shared" si="138"/>
        <v/>
      </c>
      <c r="L749" s="109" t="str">
        <f t="shared" si="139"/>
        <v/>
      </c>
      <c r="M749" s="110" t="str">
        <f t="shared" si="140"/>
        <v/>
      </c>
      <c r="N749" s="110" t="str">
        <f t="shared" si="141"/>
        <v/>
      </c>
      <c r="O749" s="110" t="str">
        <f t="shared" si="142"/>
        <v/>
      </c>
      <c r="P749" s="110" t="str">
        <f t="shared" si="143"/>
        <v/>
      </c>
      <c r="Q749" s="111" t="s">
        <v>5614</v>
      </c>
      <c r="R749" s="111" t="s">
        <v>5615</v>
      </c>
      <c r="S749" s="109"/>
      <c r="T749" s="109"/>
      <c r="U749" t="s">
        <v>5614</v>
      </c>
      <c r="V749" t="s">
        <v>5616</v>
      </c>
      <c r="W749" t="s">
        <v>2798</v>
      </c>
      <c r="X749" t="s">
        <v>1261</v>
      </c>
      <c r="Y749" t="s">
        <v>5617</v>
      </c>
      <c r="Z749">
        <v>44090.7900347222</v>
      </c>
      <c r="AA749" t="s">
        <v>2800</v>
      </c>
    </row>
    <row r="750" customFormat="1" spans="1:27">
      <c r="A750" s="6"/>
      <c r="B750" s="6"/>
      <c r="C750" s="107" t="str">
        <f>ข้อมูลออเดอร์!AR750</f>
        <v>สมุทรปราการ/ Samut Prakan</v>
      </c>
      <c r="D750" s="108" t="str">
        <f>ข้อมูลออเดอร์!AS750</f>
        <v>เมืองสมุทรปราการ/ Mueang Samut Prakan</v>
      </c>
      <c r="E750" s="109" t="str">
        <f t="shared" si="132"/>
        <v/>
      </c>
      <c r="F750" s="109" t="str">
        <f t="shared" si="133"/>
        <v/>
      </c>
      <c r="G750" s="109" t="str">
        <f t="shared" si="134"/>
        <v/>
      </c>
      <c r="H750" s="109" t="str">
        <f t="shared" si="135"/>
        <v/>
      </c>
      <c r="I750" s="109" t="str">
        <f t="shared" si="136"/>
        <v/>
      </c>
      <c r="J750" s="109" t="str">
        <f t="shared" si="137"/>
        <v/>
      </c>
      <c r="K750" s="109" t="str">
        <f t="shared" si="138"/>
        <v/>
      </c>
      <c r="L750" s="109" t="str">
        <f t="shared" si="139"/>
        <v/>
      </c>
      <c r="M750" s="110" t="str">
        <f t="shared" si="140"/>
        <v/>
      </c>
      <c r="N750" s="110" t="str">
        <f t="shared" si="141"/>
        <v/>
      </c>
      <c r="O750" s="110" t="str">
        <f t="shared" si="142"/>
        <v/>
      </c>
      <c r="P750" s="110" t="str">
        <f t="shared" si="143"/>
        <v/>
      </c>
      <c r="Q750" s="111" t="s">
        <v>5618</v>
      </c>
      <c r="R750" s="111" t="s">
        <v>5619</v>
      </c>
      <c r="S750" s="109"/>
      <c r="T750" s="109"/>
      <c r="U750" t="s">
        <v>5618</v>
      </c>
      <c r="V750" t="s">
        <v>5620</v>
      </c>
      <c r="W750" t="s">
        <v>2798</v>
      </c>
      <c r="X750" t="s">
        <v>1261</v>
      </c>
      <c r="Y750" t="s">
        <v>5621</v>
      </c>
      <c r="Z750">
        <v>44090.7900810185</v>
      </c>
      <c r="AA750" t="s">
        <v>2800</v>
      </c>
    </row>
    <row r="751" customFormat="1" spans="1:27">
      <c r="A751" s="6"/>
      <c r="B751" s="6"/>
      <c r="C751" s="107" t="str">
        <f>ข้อมูลออเดอร์!AR751</f>
        <v>สมุทรปราการ/ Samut Prakan</v>
      </c>
      <c r="D751" s="108" t="str">
        <f>ข้อมูลออเดอร์!AS751</f>
        <v>เมืองสมุทรปราการ/ Mueang Samut Prakan</v>
      </c>
      <c r="E751" s="109" t="str">
        <f t="shared" si="132"/>
        <v/>
      </c>
      <c r="F751" s="109" t="str">
        <f t="shared" si="133"/>
        <v/>
      </c>
      <c r="G751" s="109" t="str">
        <f t="shared" si="134"/>
        <v/>
      </c>
      <c r="H751" s="109" t="str">
        <f t="shared" si="135"/>
        <v/>
      </c>
      <c r="I751" s="109" t="str">
        <f t="shared" si="136"/>
        <v/>
      </c>
      <c r="J751" s="109" t="str">
        <f t="shared" si="137"/>
        <v/>
      </c>
      <c r="K751" s="109" t="str">
        <f t="shared" si="138"/>
        <v/>
      </c>
      <c r="L751" s="109" t="str">
        <f t="shared" si="139"/>
        <v/>
      </c>
      <c r="M751" s="110" t="str">
        <f t="shared" si="140"/>
        <v/>
      </c>
      <c r="N751" s="110" t="str">
        <f t="shared" si="141"/>
        <v/>
      </c>
      <c r="O751" s="110" t="str">
        <f t="shared" si="142"/>
        <v/>
      </c>
      <c r="P751" s="110" t="str">
        <f t="shared" si="143"/>
        <v/>
      </c>
      <c r="Q751" s="111" t="s">
        <v>5622</v>
      </c>
      <c r="R751" s="111" t="s">
        <v>5623</v>
      </c>
      <c r="S751" s="109"/>
      <c r="T751" s="109"/>
      <c r="U751" t="s">
        <v>5622</v>
      </c>
      <c r="V751" t="s">
        <v>5624</v>
      </c>
      <c r="W751" t="s">
        <v>2798</v>
      </c>
      <c r="X751" t="s">
        <v>1261</v>
      </c>
      <c r="Y751" t="s">
        <v>5625</v>
      </c>
      <c r="Z751">
        <v>44090.7901273148</v>
      </c>
      <c r="AA751" t="s">
        <v>2800</v>
      </c>
    </row>
    <row r="752" customFormat="1" spans="1:27">
      <c r="A752" s="6"/>
      <c r="B752" s="6"/>
      <c r="C752" s="107" t="str">
        <f>ข้อมูลออเดอร์!AR752</f>
        <v>บุรีรัมย์/ Buriram</v>
      </c>
      <c r="D752" s="108" t="str">
        <f>ข้อมูลออเดอร์!AS752</f>
        <v>บ้านกรวด/ Ban Kruat</v>
      </c>
      <c r="E752" s="109" t="str">
        <f t="shared" si="132"/>
        <v/>
      </c>
      <c r="F752" s="109" t="str">
        <f t="shared" si="133"/>
        <v/>
      </c>
      <c r="G752" s="109" t="str">
        <f t="shared" si="134"/>
        <v/>
      </c>
      <c r="H752" s="109" t="str">
        <f t="shared" si="135"/>
        <v/>
      </c>
      <c r="I752" s="109" t="str">
        <f t="shared" si="136"/>
        <v/>
      </c>
      <c r="J752" s="109" t="str">
        <f t="shared" si="137"/>
        <v/>
      </c>
      <c r="K752" s="109" t="str">
        <f t="shared" si="138"/>
        <v/>
      </c>
      <c r="L752" s="109" t="str">
        <f t="shared" si="139"/>
        <v/>
      </c>
      <c r="M752" s="110" t="str">
        <f t="shared" si="140"/>
        <v/>
      </c>
      <c r="N752" s="110" t="str">
        <f t="shared" si="141"/>
        <v/>
      </c>
      <c r="O752" s="110" t="str">
        <f t="shared" si="142"/>
        <v/>
      </c>
      <c r="P752" s="110" t="str">
        <f t="shared" si="143"/>
        <v/>
      </c>
      <c r="Q752" s="111" t="s">
        <v>5626</v>
      </c>
      <c r="R752" s="111" t="s">
        <v>5627</v>
      </c>
      <c r="S752" s="109"/>
      <c r="T752" s="109"/>
      <c r="U752" t="s">
        <v>5626</v>
      </c>
      <c r="V752" t="s">
        <v>5628</v>
      </c>
      <c r="W752" t="s">
        <v>2798</v>
      </c>
      <c r="X752" t="s">
        <v>1261</v>
      </c>
      <c r="Y752" t="s">
        <v>5629</v>
      </c>
      <c r="Z752">
        <v>45125.5675462963</v>
      </c>
      <c r="AA752" t="s">
        <v>2800</v>
      </c>
    </row>
    <row r="753" customFormat="1" spans="1:27">
      <c r="A753" s="6"/>
      <c r="B753" s="6"/>
      <c r="C753" s="107" t="str">
        <f>ข้อมูลออเดอร์!AR753</f>
        <v>บุรีรัมย์/ Buriram</v>
      </c>
      <c r="D753" s="108" t="str">
        <f>ข้อมูลออเดอร์!AS753</f>
        <v>บ้านกรวด/ Ban Kruat</v>
      </c>
      <c r="E753" s="109" t="str">
        <f t="shared" si="132"/>
        <v/>
      </c>
      <c r="F753" s="109" t="str">
        <f t="shared" si="133"/>
        <v/>
      </c>
      <c r="G753" s="109" t="str">
        <f t="shared" si="134"/>
        <v/>
      </c>
      <c r="H753" s="109" t="str">
        <f t="shared" si="135"/>
        <v/>
      </c>
      <c r="I753" s="109" t="str">
        <f t="shared" si="136"/>
        <v/>
      </c>
      <c r="J753" s="109" t="str">
        <f t="shared" si="137"/>
        <v/>
      </c>
      <c r="K753" s="109" t="str">
        <f t="shared" si="138"/>
        <v/>
      </c>
      <c r="L753" s="109" t="str">
        <f t="shared" si="139"/>
        <v/>
      </c>
      <c r="M753" s="110" t="str">
        <f t="shared" si="140"/>
        <v/>
      </c>
      <c r="N753" s="110" t="str">
        <f t="shared" si="141"/>
        <v/>
      </c>
      <c r="O753" s="110" t="str">
        <f t="shared" si="142"/>
        <v/>
      </c>
      <c r="P753" s="110" t="str">
        <f t="shared" si="143"/>
        <v/>
      </c>
      <c r="Q753" s="111" t="s">
        <v>5630</v>
      </c>
      <c r="R753" s="111" t="s">
        <v>5631</v>
      </c>
      <c r="S753" s="109"/>
      <c r="T753" s="109"/>
      <c r="U753" t="s">
        <v>5630</v>
      </c>
      <c r="V753" t="s">
        <v>5632</v>
      </c>
      <c r="W753" t="s">
        <v>2798</v>
      </c>
      <c r="X753" t="s">
        <v>1261</v>
      </c>
      <c r="Y753" t="s">
        <v>5633</v>
      </c>
      <c r="Z753">
        <v>44090.7902546296</v>
      </c>
      <c r="AA753" t="s">
        <v>2800</v>
      </c>
    </row>
    <row r="754" customFormat="1" spans="1:27">
      <c r="A754" s="6"/>
      <c r="B754" s="6"/>
      <c r="C754" s="107" t="str">
        <f>ข้อมูลออเดอร์!AR754</f>
        <v>บุรีรัมย์/ Buriram</v>
      </c>
      <c r="D754" s="108" t="str">
        <f>ข้อมูลออเดอร์!AS754</f>
        <v>โนนสุวรรณ/ Non Suwan</v>
      </c>
      <c r="E754" s="109" t="str">
        <f t="shared" si="132"/>
        <v/>
      </c>
      <c r="F754" s="109" t="str">
        <f t="shared" si="133"/>
        <v/>
      </c>
      <c r="G754" s="109" t="str">
        <f t="shared" si="134"/>
        <v/>
      </c>
      <c r="H754" s="109" t="str">
        <f t="shared" si="135"/>
        <v/>
      </c>
      <c r="I754" s="109" t="str">
        <f t="shared" si="136"/>
        <v/>
      </c>
      <c r="J754" s="109" t="str">
        <f t="shared" si="137"/>
        <v/>
      </c>
      <c r="K754" s="109" t="str">
        <f t="shared" si="138"/>
        <v/>
      </c>
      <c r="L754" s="109" t="str">
        <f t="shared" si="139"/>
        <v/>
      </c>
      <c r="M754" s="110" t="str">
        <f t="shared" si="140"/>
        <v/>
      </c>
      <c r="N754" s="110" t="str">
        <f t="shared" si="141"/>
        <v/>
      </c>
      <c r="O754" s="110" t="str">
        <f t="shared" si="142"/>
        <v/>
      </c>
      <c r="P754" s="110" t="str">
        <f t="shared" si="143"/>
        <v/>
      </c>
      <c r="Q754" s="111" t="s">
        <v>5634</v>
      </c>
      <c r="R754" s="111" t="s">
        <v>5635</v>
      </c>
      <c r="S754" s="109"/>
      <c r="T754" s="109"/>
      <c r="U754" t="s">
        <v>5634</v>
      </c>
      <c r="V754" t="s">
        <v>5636</v>
      </c>
      <c r="W754" t="s">
        <v>2798</v>
      </c>
      <c r="X754" t="s">
        <v>1261</v>
      </c>
      <c r="Y754" t="s">
        <v>5637</v>
      </c>
      <c r="Z754">
        <v>44090.7903009259</v>
      </c>
      <c r="AA754" t="s">
        <v>2800</v>
      </c>
    </row>
    <row r="755" customFormat="1" spans="1:27">
      <c r="A755" s="6"/>
      <c r="B755" s="6"/>
      <c r="C755" s="107" t="str">
        <f>ข้อมูลออเดอร์!AR755</f>
        <v>บุรีรัมย์/ Buriram</v>
      </c>
      <c r="D755" s="108" t="str">
        <f>ข้อมูลออเดอร์!AS755</f>
        <v>โนนสุวรรณ/ Non Suwan</v>
      </c>
      <c r="E755" s="109" t="str">
        <f t="shared" si="132"/>
        <v/>
      </c>
      <c r="F755" s="109" t="str">
        <f t="shared" si="133"/>
        <v/>
      </c>
      <c r="G755" s="109" t="str">
        <f t="shared" si="134"/>
        <v/>
      </c>
      <c r="H755" s="109" t="str">
        <f t="shared" si="135"/>
        <v/>
      </c>
      <c r="I755" s="109" t="str">
        <f t="shared" si="136"/>
        <v/>
      </c>
      <c r="J755" s="109" t="str">
        <f t="shared" si="137"/>
        <v/>
      </c>
      <c r="K755" s="109" t="str">
        <f t="shared" si="138"/>
        <v/>
      </c>
      <c r="L755" s="109" t="str">
        <f t="shared" si="139"/>
        <v/>
      </c>
      <c r="M755" s="110" t="str">
        <f t="shared" si="140"/>
        <v/>
      </c>
      <c r="N755" s="110" t="str">
        <f t="shared" si="141"/>
        <v/>
      </c>
      <c r="O755" s="110" t="str">
        <f t="shared" si="142"/>
        <v/>
      </c>
      <c r="P755" s="110" t="str">
        <f t="shared" si="143"/>
        <v/>
      </c>
      <c r="Q755" s="111" t="s">
        <v>5638</v>
      </c>
      <c r="R755" s="111" t="s">
        <v>1262</v>
      </c>
      <c r="S755" s="109"/>
      <c r="T755" s="109"/>
      <c r="U755" t="s">
        <v>5638</v>
      </c>
      <c r="V755" t="s">
        <v>5639</v>
      </c>
      <c r="W755" t="s">
        <v>2798</v>
      </c>
      <c r="X755" t="s">
        <v>1261</v>
      </c>
      <c r="Y755" t="s">
        <v>5640</v>
      </c>
      <c r="Z755">
        <v>44090.7903935185</v>
      </c>
      <c r="AA755" t="s">
        <v>2800</v>
      </c>
    </row>
    <row r="756" customFormat="1" spans="1:27">
      <c r="A756" s="6"/>
      <c r="B756" s="6"/>
      <c r="C756" s="107" t="str">
        <f>ข้อมูลออเดอร์!AR756</f>
        <v>บุรีรัมย์/ Buriram</v>
      </c>
      <c r="D756" s="108" t="str">
        <f>ข้อมูลออเดอร์!AS756</f>
        <v>โนนสุวรรณ/ Non Suwan</v>
      </c>
      <c r="E756" s="109" t="str">
        <f t="shared" si="132"/>
        <v/>
      </c>
      <c r="F756" s="109" t="str">
        <f t="shared" si="133"/>
        <v/>
      </c>
      <c r="G756" s="109" t="str">
        <f t="shared" si="134"/>
        <v/>
      </c>
      <c r="H756" s="109" t="str">
        <f t="shared" si="135"/>
        <v/>
      </c>
      <c r="I756" s="109" t="str">
        <f t="shared" si="136"/>
        <v/>
      </c>
      <c r="J756" s="109" t="str">
        <f t="shared" si="137"/>
        <v/>
      </c>
      <c r="K756" s="109" t="str">
        <f t="shared" si="138"/>
        <v/>
      </c>
      <c r="L756" s="109" t="str">
        <f t="shared" si="139"/>
        <v/>
      </c>
      <c r="M756" s="110" t="str">
        <f t="shared" si="140"/>
        <v/>
      </c>
      <c r="N756" s="110" t="str">
        <f t="shared" si="141"/>
        <v/>
      </c>
      <c r="O756" s="110" t="str">
        <f t="shared" si="142"/>
        <v/>
      </c>
      <c r="P756" s="110" t="str">
        <f t="shared" si="143"/>
        <v/>
      </c>
      <c r="Q756" s="111" t="s">
        <v>5641</v>
      </c>
      <c r="R756" s="111" t="s">
        <v>5642</v>
      </c>
      <c r="S756" s="109"/>
      <c r="T756" s="109"/>
      <c r="U756" t="s">
        <v>5641</v>
      </c>
      <c r="V756" t="s">
        <v>5643</v>
      </c>
      <c r="W756" t="s">
        <v>2798</v>
      </c>
      <c r="X756" t="s">
        <v>1261</v>
      </c>
      <c r="Y756" t="s">
        <v>5644</v>
      </c>
      <c r="Z756">
        <v>44090.7904513889</v>
      </c>
      <c r="AA756" t="s">
        <v>2800</v>
      </c>
    </row>
    <row r="757" customFormat="1" spans="1:27">
      <c r="A757" s="6"/>
      <c r="B757" s="6"/>
      <c r="C757" s="107" t="str">
        <f>ข้อมูลออเดอร์!AR757</f>
        <v>เชียงใหม่/ Chiang Mai</v>
      </c>
      <c r="D757" s="108" t="str">
        <f>ข้อมูลออเดอร์!AS757</f>
        <v>สันทราย/ San Sai</v>
      </c>
      <c r="E757" s="109" t="str">
        <f t="shared" si="132"/>
        <v/>
      </c>
      <c r="F757" s="109" t="str">
        <f t="shared" si="133"/>
        <v/>
      </c>
      <c r="G757" s="109" t="str">
        <f t="shared" si="134"/>
        <v/>
      </c>
      <c r="H757" s="109" t="str">
        <f t="shared" si="135"/>
        <v/>
      </c>
      <c r="I757" s="109" t="str">
        <f t="shared" si="136"/>
        <v/>
      </c>
      <c r="J757" s="109" t="str">
        <f t="shared" si="137"/>
        <v/>
      </c>
      <c r="K757" s="109" t="str">
        <f t="shared" si="138"/>
        <v/>
      </c>
      <c r="L757" s="109" t="str">
        <f t="shared" si="139"/>
        <v/>
      </c>
      <c r="M757" s="110" t="str">
        <f t="shared" si="140"/>
        <v/>
      </c>
      <c r="N757" s="110" t="str">
        <f t="shared" si="141"/>
        <v/>
      </c>
      <c r="O757" s="110" t="str">
        <f t="shared" si="142"/>
        <v/>
      </c>
      <c r="P757" s="110" t="str">
        <f t="shared" si="143"/>
        <v/>
      </c>
      <c r="Q757" s="111" t="s">
        <v>5645</v>
      </c>
      <c r="R757" s="111" t="s">
        <v>5646</v>
      </c>
      <c r="S757" s="109"/>
      <c r="T757" s="109"/>
      <c r="U757" t="s">
        <v>5645</v>
      </c>
      <c r="V757" t="s">
        <v>5647</v>
      </c>
      <c r="W757" t="s">
        <v>2798</v>
      </c>
      <c r="X757" t="s">
        <v>1261</v>
      </c>
      <c r="Y757" t="s">
        <v>5648</v>
      </c>
      <c r="Z757">
        <v>44090.7904861111</v>
      </c>
      <c r="AA757" t="s">
        <v>2800</v>
      </c>
    </row>
    <row r="758" customFormat="1" spans="1:27">
      <c r="A758" s="6"/>
      <c r="B758" s="6"/>
      <c r="C758" s="107" t="str">
        <f>ข้อมูลออเดอร์!AR758</f>
        <v>เชียงใหม่/ Chiang Mai</v>
      </c>
      <c r="D758" s="108" t="str">
        <f>ข้อมูลออเดอร์!AS758</f>
        <v>สันทราย/ San Sai</v>
      </c>
      <c r="E758" s="109" t="str">
        <f t="shared" si="132"/>
        <v/>
      </c>
      <c r="F758" s="109" t="str">
        <f t="shared" si="133"/>
        <v/>
      </c>
      <c r="G758" s="109" t="str">
        <f t="shared" si="134"/>
        <v/>
      </c>
      <c r="H758" s="109" t="str">
        <f t="shared" si="135"/>
        <v/>
      </c>
      <c r="I758" s="109" t="str">
        <f t="shared" si="136"/>
        <v/>
      </c>
      <c r="J758" s="109" t="str">
        <f t="shared" si="137"/>
        <v/>
      </c>
      <c r="K758" s="109" t="str">
        <f t="shared" si="138"/>
        <v/>
      </c>
      <c r="L758" s="109" t="str">
        <f t="shared" si="139"/>
        <v/>
      </c>
      <c r="M758" s="110" t="str">
        <f t="shared" si="140"/>
        <v/>
      </c>
      <c r="N758" s="110" t="str">
        <f t="shared" si="141"/>
        <v/>
      </c>
      <c r="O758" s="110" t="str">
        <f t="shared" si="142"/>
        <v/>
      </c>
      <c r="P758" s="110" t="str">
        <f t="shared" si="143"/>
        <v/>
      </c>
      <c r="Q758" s="111" t="s">
        <v>5649</v>
      </c>
      <c r="R758" s="111" t="s">
        <v>5650</v>
      </c>
      <c r="S758" s="109"/>
      <c r="T758" s="109"/>
      <c r="U758" t="s">
        <v>5649</v>
      </c>
      <c r="V758" t="s">
        <v>5651</v>
      </c>
      <c r="W758" t="s">
        <v>2798</v>
      </c>
      <c r="X758" t="s">
        <v>660</v>
      </c>
      <c r="Y758" t="s">
        <v>5652</v>
      </c>
      <c r="Z758">
        <v>45125.4684027778</v>
      </c>
      <c r="AA758" t="s">
        <v>2800</v>
      </c>
    </row>
    <row r="759" customFormat="1" spans="1:27">
      <c r="A759" s="6"/>
      <c r="B759" s="6"/>
      <c r="C759" s="107" t="str">
        <f>ข้อมูลออเดอร์!AR759</f>
        <v>กรุงเทพมหานคร/ Bangkok</v>
      </c>
      <c r="D759" s="108" t="str">
        <f>ข้อมูลออเดอร์!AS759</f>
        <v>บางกะปิ/ Bang Kapi</v>
      </c>
      <c r="E759" s="109" t="str">
        <f t="shared" si="132"/>
        <v/>
      </c>
      <c r="F759" s="109" t="str">
        <f t="shared" si="133"/>
        <v/>
      </c>
      <c r="G759" s="109" t="str">
        <f t="shared" si="134"/>
        <v/>
      </c>
      <c r="H759" s="109" t="str">
        <f t="shared" si="135"/>
        <v/>
      </c>
      <c r="I759" s="109" t="str">
        <f t="shared" si="136"/>
        <v/>
      </c>
      <c r="J759" s="109" t="str">
        <f t="shared" si="137"/>
        <v/>
      </c>
      <c r="K759" s="109" t="str">
        <f t="shared" si="138"/>
        <v/>
      </c>
      <c r="L759" s="109" t="str">
        <f t="shared" si="139"/>
        <v/>
      </c>
      <c r="M759" s="110" t="str">
        <f t="shared" si="140"/>
        <v/>
      </c>
      <c r="N759" s="110" t="str">
        <f t="shared" si="141"/>
        <v/>
      </c>
      <c r="O759" s="110" t="str">
        <f t="shared" si="142"/>
        <v/>
      </c>
      <c r="P759" s="110" t="str">
        <f t="shared" si="143"/>
        <v/>
      </c>
      <c r="Q759" s="111" t="s">
        <v>5653</v>
      </c>
      <c r="R759" s="111" t="s">
        <v>5654</v>
      </c>
      <c r="S759" s="109"/>
      <c r="T759" s="109"/>
      <c r="U759" t="s">
        <v>5653</v>
      </c>
      <c r="V759" t="s">
        <v>5655</v>
      </c>
      <c r="W759" t="s">
        <v>2798</v>
      </c>
      <c r="X759" t="s">
        <v>660</v>
      </c>
      <c r="Y759" t="s">
        <v>5656</v>
      </c>
      <c r="Z759">
        <v>44090.7907175926</v>
      </c>
      <c r="AA759" t="s">
        <v>2800</v>
      </c>
    </row>
    <row r="760" customFormat="1" spans="1:27">
      <c r="A760" s="6"/>
      <c r="B760" s="6"/>
      <c r="C760" s="107" t="str">
        <f>ข้อมูลออเดอร์!AR760</f>
        <v>กรุงเทพมหานคร/ Bangkok</v>
      </c>
      <c r="D760" s="108" t="str">
        <f>ข้อมูลออเดอร์!AS760</f>
        <v>บางกะปิ/ Bang Kapi</v>
      </c>
      <c r="E760" s="109" t="str">
        <f t="shared" si="132"/>
        <v/>
      </c>
      <c r="F760" s="109" t="str">
        <f t="shared" si="133"/>
        <v/>
      </c>
      <c r="G760" s="109" t="str">
        <f t="shared" si="134"/>
        <v/>
      </c>
      <c r="H760" s="109" t="str">
        <f t="shared" si="135"/>
        <v/>
      </c>
      <c r="I760" s="109" t="str">
        <f t="shared" si="136"/>
        <v/>
      </c>
      <c r="J760" s="109" t="str">
        <f t="shared" si="137"/>
        <v/>
      </c>
      <c r="K760" s="109" t="str">
        <f t="shared" si="138"/>
        <v/>
      </c>
      <c r="L760" s="109" t="str">
        <f t="shared" si="139"/>
        <v/>
      </c>
      <c r="M760" s="110" t="str">
        <f t="shared" si="140"/>
        <v/>
      </c>
      <c r="N760" s="110" t="str">
        <f t="shared" si="141"/>
        <v/>
      </c>
      <c r="O760" s="110" t="str">
        <f t="shared" si="142"/>
        <v/>
      </c>
      <c r="P760" s="110" t="str">
        <f t="shared" si="143"/>
        <v/>
      </c>
      <c r="Q760" s="111" t="s">
        <v>5657</v>
      </c>
      <c r="R760" s="111" t="s">
        <v>661</v>
      </c>
      <c r="S760" s="109"/>
      <c r="T760" s="109"/>
      <c r="U760" t="s">
        <v>5657</v>
      </c>
      <c r="V760" t="s">
        <v>5658</v>
      </c>
      <c r="W760" t="s">
        <v>2798</v>
      </c>
      <c r="X760" t="s">
        <v>660</v>
      </c>
      <c r="Y760" t="s">
        <v>5659</v>
      </c>
      <c r="Z760">
        <v>45125.4685416667</v>
      </c>
      <c r="AA760" t="s">
        <v>2800</v>
      </c>
    </row>
    <row r="761" customFormat="1" spans="1:27">
      <c r="A761" s="6"/>
      <c r="B761" s="6"/>
      <c r="C761" s="107" t="str">
        <f>ข้อมูลออเดอร์!AR761</f>
        <v>กรุงเทพมหานคร/ Bangkok</v>
      </c>
      <c r="D761" s="108" t="str">
        <f>ข้อมูลออเดอร์!AS761</f>
        <v>บางกะปิ/ Bang Kapi</v>
      </c>
      <c r="E761" s="109" t="str">
        <f t="shared" si="132"/>
        <v/>
      </c>
      <c r="F761" s="109" t="str">
        <f t="shared" si="133"/>
        <v/>
      </c>
      <c r="G761" s="109" t="str">
        <f t="shared" si="134"/>
        <v/>
      </c>
      <c r="H761" s="109" t="str">
        <f t="shared" si="135"/>
        <v/>
      </c>
      <c r="I761" s="109" t="str">
        <f t="shared" si="136"/>
        <v/>
      </c>
      <c r="J761" s="109" t="str">
        <f t="shared" si="137"/>
        <v/>
      </c>
      <c r="K761" s="109" t="str">
        <f t="shared" si="138"/>
        <v/>
      </c>
      <c r="L761" s="109" t="str">
        <f t="shared" si="139"/>
        <v/>
      </c>
      <c r="M761" s="110" t="str">
        <f t="shared" si="140"/>
        <v/>
      </c>
      <c r="N761" s="110" t="str">
        <f t="shared" si="141"/>
        <v/>
      </c>
      <c r="O761" s="110" t="str">
        <f t="shared" si="142"/>
        <v/>
      </c>
      <c r="P761" s="110" t="str">
        <f t="shared" si="143"/>
        <v/>
      </c>
      <c r="Q761" s="111" t="s">
        <v>5660</v>
      </c>
      <c r="R761" s="111" t="s">
        <v>5661</v>
      </c>
      <c r="S761" s="109"/>
      <c r="T761" s="109"/>
      <c r="U761" t="s">
        <v>5660</v>
      </c>
      <c r="V761" t="s">
        <v>5662</v>
      </c>
      <c r="W761" t="s">
        <v>2798</v>
      </c>
      <c r="X761" t="s">
        <v>660</v>
      </c>
      <c r="Y761" t="s">
        <v>5663</v>
      </c>
      <c r="Z761">
        <v>45196.6651041667</v>
      </c>
      <c r="AA761" t="s">
        <v>2800</v>
      </c>
    </row>
    <row r="762" customFormat="1" spans="1:27">
      <c r="A762" s="6"/>
      <c r="B762" s="6"/>
      <c r="C762" s="107" t="str">
        <f>ข้อมูลออเดอร์!AR762</f>
        <v>กาฬสินธุ์/ Kalasin</v>
      </c>
      <c r="D762" s="108" t="str">
        <f>ข้อมูลออเดอร์!AS762</f>
        <v>สหัสขันธ์/ Sahatsakhan</v>
      </c>
      <c r="E762" s="109" t="str">
        <f t="shared" si="132"/>
        <v/>
      </c>
      <c r="F762" s="109" t="str">
        <f t="shared" si="133"/>
        <v/>
      </c>
      <c r="G762" s="109" t="str">
        <f t="shared" si="134"/>
        <v/>
      </c>
      <c r="H762" s="109" t="str">
        <f t="shared" si="135"/>
        <v/>
      </c>
      <c r="I762" s="109" t="str">
        <f t="shared" si="136"/>
        <v/>
      </c>
      <c r="J762" s="109" t="str">
        <f t="shared" si="137"/>
        <v/>
      </c>
      <c r="K762" s="109" t="str">
        <f t="shared" si="138"/>
        <v/>
      </c>
      <c r="L762" s="109" t="str">
        <f t="shared" si="139"/>
        <v/>
      </c>
      <c r="M762" s="110" t="str">
        <f t="shared" si="140"/>
        <v/>
      </c>
      <c r="N762" s="110" t="str">
        <f t="shared" si="141"/>
        <v/>
      </c>
      <c r="O762" s="110" t="str">
        <f t="shared" si="142"/>
        <v/>
      </c>
      <c r="P762" s="110" t="str">
        <f t="shared" si="143"/>
        <v/>
      </c>
      <c r="Q762" s="111" t="s">
        <v>5664</v>
      </c>
      <c r="R762" s="111" t="s">
        <v>5665</v>
      </c>
      <c r="S762" s="109"/>
      <c r="T762" s="109"/>
      <c r="U762" t="s">
        <v>5664</v>
      </c>
      <c r="V762" t="s">
        <v>5666</v>
      </c>
      <c r="W762" t="s">
        <v>2798</v>
      </c>
      <c r="X762" t="s">
        <v>660</v>
      </c>
      <c r="Y762" t="s">
        <v>5667</v>
      </c>
      <c r="Z762">
        <v>44090.7909606481</v>
      </c>
      <c r="AA762" t="s">
        <v>2800</v>
      </c>
    </row>
    <row r="763" customFormat="1" spans="1:27">
      <c r="A763" s="6"/>
      <c r="B763" s="6"/>
      <c r="C763" s="107" t="str">
        <f>ข้อมูลออเดอร์!AR763</f>
        <v>กาฬสินธุ์/ Kalasin</v>
      </c>
      <c r="D763" s="108" t="str">
        <f>ข้อมูลออเดอร์!AS763</f>
        <v>สหัสขันธ์/ Sahatsakhan</v>
      </c>
      <c r="E763" s="109" t="str">
        <f t="shared" si="132"/>
        <v/>
      </c>
      <c r="F763" s="109" t="str">
        <f t="shared" si="133"/>
        <v/>
      </c>
      <c r="G763" s="109" t="str">
        <f t="shared" si="134"/>
        <v/>
      </c>
      <c r="H763" s="109" t="str">
        <f t="shared" si="135"/>
        <v/>
      </c>
      <c r="I763" s="109" t="str">
        <f t="shared" si="136"/>
        <v/>
      </c>
      <c r="J763" s="109" t="str">
        <f t="shared" si="137"/>
        <v/>
      </c>
      <c r="K763" s="109" t="str">
        <f t="shared" si="138"/>
        <v/>
      </c>
      <c r="L763" s="109" t="str">
        <f t="shared" si="139"/>
        <v/>
      </c>
      <c r="M763" s="110" t="str">
        <f t="shared" si="140"/>
        <v/>
      </c>
      <c r="N763" s="110" t="str">
        <f t="shared" si="141"/>
        <v/>
      </c>
      <c r="O763" s="110" t="str">
        <f t="shared" si="142"/>
        <v/>
      </c>
      <c r="P763" s="110" t="str">
        <f t="shared" si="143"/>
        <v/>
      </c>
      <c r="Q763" s="111" t="s">
        <v>5668</v>
      </c>
      <c r="R763" s="111" t="s">
        <v>5669</v>
      </c>
      <c r="S763" s="109"/>
      <c r="T763" s="109"/>
      <c r="U763" t="s">
        <v>5668</v>
      </c>
      <c r="V763" t="s">
        <v>5670</v>
      </c>
      <c r="W763" t="s">
        <v>2798</v>
      </c>
      <c r="X763" t="s">
        <v>660</v>
      </c>
      <c r="Y763" t="s">
        <v>5671</v>
      </c>
      <c r="Z763">
        <v>44090.7910300926</v>
      </c>
      <c r="AA763" t="s">
        <v>2800</v>
      </c>
    </row>
    <row r="764" customFormat="1" spans="1:27">
      <c r="A764" s="6"/>
      <c r="B764" s="6"/>
      <c r="C764" s="107" t="str">
        <f>ข้อมูลออเดอร์!AR764</f>
        <v>กาฬสินธุ์/ Kalasin</v>
      </c>
      <c r="D764" s="108" t="str">
        <f>ข้อมูลออเดอร์!AS764</f>
        <v>สหัสขันธ์/ Sahatsakhan</v>
      </c>
      <c r="E764" s="109" t="str">
        <f t="shared" si="132"/>
        <v/>
      </c>
      <c r="F764" s="109" t="str">
        <f t="shared" si="133"/>
        <v/>
      </c>
      <c r="G764" s="109" t="str">
        <f t="shared" si="134"/>
        <v/>
      </c>
      <c r="H764" s="109" t="str">
        <f t="shared" si="135"/>
        <v/>
      </c>
      <c r="I764" s="109" t="str">
        <f t="shared" si="136"/>
        <v/>
      </c>
      <c r="J764" s="109" t="str">
        <f t="shared" si="137"/>
        <v/>
      </c>
      <c r="K764" s="109" t="str">
        <f t="shared" si="138"/>
        <v/>
      </c>
      <c r="L764" s="109" t="str">
        <f t="shared" si="139"/>
        <v/>
      </c>
      <c r="M764" s="110" t="str">
        <f t="shared" si="140"/>
        <v/>
      </c>
      <c r="N764" s="110" t="str">
        <f t="shared" si="141"/>
        <v/>
      </c>
      <c r="O764" s="110" t="str">
        <f t="shared" si="142"/>
        <v/>
      </c>
      <c r="P764" s="110" t="str">
        <f t="shared" si="143"/>
        <v/>
      </c>
      <c r="Q764" s="111" t="s">
        <v>5672</v>
      </c>
      <c r="R764" s="111" t="s">
        <v>5673</v>
      </c>
      <c r="S764" s="109"/>
      <c r="T764" s="109"/>
      <c r="U764" t="s">
        <v>5672</v>
      </c>
      <c r="V764" t="s">
        <v>5674</v>
      </c>
      <c r="W764" t="s">
        <v>2798</v>
      </c>
      <c r="X764" t="s">
        <v>660</v>
      </c>
      <c r="Y764" t="s">
        <v>5675</v>
      </c>
      <c r="Z764">
        <v>44090.7910763889</v>
      </c>
      <c r="AA764" t="s">
        <v>2800</v>
      </c>
    </row>
    <row r="765" customFormat="1" spans="1:27">
      <c r="A765" s="6"/>
      <c r="B765" s="6"/>
      <c r="C765" s="107" t="str">
        <f>ข้อมูลออเดอร์!AR765</f>
        <v>อำนาจเจริญ/ Amnat Charoen</v>
      </c>
      <c r="D765" s="108" t="str">
        <f>ข้อมูลออเดอร์!AS765</f>
        <v>เมืองอำนาจเจริญ/ Mueang Amnat Charoen</v>
      </c>
      <c r="E765" s="109" t="str">
        <f t="shared" si="132"/>
        <v/>
      </c>
      <c r="F765" s="109" t="str">
        <f t="shared" si="133"/>
        <v/>
      </c>
      <c r="G765" s="109" t="str">
        <f t="shared" si="134"/>
        <v/>
      </c>
      <c r="H765" s="109" t="str">
        <f t="shared" si="135"/>
        <v/>
      </c>
      <c r="I765" s="109" t="str">
        <f t="shared" si="136"/>
        <v/>
      </c>
      <c r="J765" s="109" t="str">
        <f t="shared" si="137"/>
        <v/>
      </c>
      <c r="K765" s="109" t="str">
        <f t="shared" si="138"/>
        <v/>
      </c>
      <c r="L765" s="109" t="str">
        <f t="shared" si="139"/>
        <v/>
      </c>
      <c r="M765" s="110" t="str">
        <f t="shared" si="140"/>
        <v/>
      </c>
      <c r="N765" s="110" t="str">
        <f t="shared" si="141"/>
        <v/>
      </c>
      <c r="O765" s="110" t="str">
        <f t="shared" si="142"/>
        <v/>
      </c>
      <c r="P765" s="110" t="str">
        <f t="shared" si="143"/>
        <v/>
      </c>
      <c r="Q765" s="111" t="s">
        <v>5676</v>
      </c>
      <c r="R765" s="111" t="s">
        <v>5677</v>
      </c>
      <c r="S765" s="109"/>
      <c r="T765" s="109"/>
      <c r="U765" t="s">
        <v>5676</v>
      </c>
      <c r="V765" t="s">
        <v>5678</v>
      </c>
      <c r="W765" t="s">
        <v>2798</v>
      </c>
      <c r="X765" t="s">
        <v>660</v>
      </c>
      <c r="Y765" t="s">
        <v>5679</v>
      </c>
      <c r="Z765">
        <v>44090.7911226852</v>
      </c>
      <c r="AA765" t="s">
        <v>2800</v>
      </c>
    </row>
    <row r="766" customFormat="1" spans="1:27">
      <c r="A766" s="6"/>
      <c r="B766" s="6"/>
      <c r="C766" s="107" t="str">
        <f>ข้อมูลออเดอร์!AR766</f>
        <v>อำนาจเจริญ/ Amnat Charoen</v>
      </c>
      <c r="D766" s="108" t="str">
        <f>ข้อมูลออเดอร์!AS766</f>
        <v>เมืองอำนาจเจริญ/ Mueang Amnat Charoen</v>
      </c>
      <c r="E766" s="109" t="str">
        <f t="shared" si="132"/>
        <v/>
      </c>
      <c r="F766" s="109" t="str">
        <f t="shared" si="133"/>
        <v/>
      </c>
      <c r="G766" s="109" t="str">
        <f t="shared" si="134"/>
        <v/>
      </c>
      <c r="H766" s="109" t="str">
        <f t="shared" si="135"/>
        <v/>
      </c>
      <c r="I766" s="109" t="str">
        <f t="shared" si="136"/>
        <v/>
      </c>
      <c r="J766" s="109" t="str">
        <f t="shared" si="137"/>
        <v/>
      </c>
      <c r="K766" s="109" t="str">
        <f t="shared" si="138"/>
        <v/>
      </c>
      <c r="L766" s="109" t="str">
        <f t="shared" si="139"/>
        <v/>
      </c>
      <c r="M766" s="110" t="str">
        <f t="shared" si="140"/>
        <v/>
      </c>
      <c r="N766" s="110" t="str">
        <f t="shared" si="141"/>
        <v/>
      </c>
      <c r="O766" s="110" t="str">
        <f t="shared" si="142"/>
        <v/>
      </c>
      <c r="P766" s="110" t="str">
        <f t="shared" si="143"/>
        <v/>
      </c>
      <c r="Q766" s="111" t="s">
        <v>5680</v>
      </c>
      <c r="R766" s="111" t="s">
        <v>5681</v>
      </c>
      <c r="S766" s="109"/>
      <c r="T766" s="109"/>
      <c r="U766" t="s">
        <v>5680</v>
      </c>
      <c r="V766" t="s">
        <v>5558</v>
      </c>
      <c r="W766" t="s">
        <v>2798</v>
      </c>
      <c r="X766" t="s">
        <v>660</v>
      </c>
      <c r="Y766" t="s">
        <v>5682</v>
      </c>
      <c r="Z766">
        <v>44090.7912037037</v>
      </c>
      <c r="AA766" t="s">
        <v>2800</v>
      </c>
    </row>
    <row r="767" customFormat="1" spans="1:27">
      <c r="A767" s="6"/>
      <c r="B767" s="6"/>
      <c r="C767" s="107" t="str">
        <f>ข้อมูลออเดอร์!AR767</f>
        <v>อำนาจเจริญ/ Amnat Charoen</v>
      </c>
      <c r="D767" s="108" t="str">
        <f>ข้อมูลออเดอร์!AS767</f>
        <v>เมืองอำนาจเจริญ/ Mueang Amnat Charoen</v>
      </c>
      <c r="E767" s="109" t="str">
        <f t="shared" si="132"/>
        <v/>
      </c>
      <c r="F767" s="109" t="str">
        <f t="shared" si="133"/>
        <v/>
      </c>
      <c r="G767" s="109" t="str">
        <f t="shared" si="134"/>
        <v/>
      </c>
      <c r="H767" s="109" t="str">
        <f t="shared" si="135"/>
        <v/>
      </c>
      <c r="I767" s="109" t="str">
        <f t="shared" si="136"/>
        <v/>
      </c>
      <c r="J767" s="109" t="str">
        <f t="shared" si="137"/>
        <v/>
      </c>
      <c r="K767" s="109" t="str">
        <f t="shared" si="138"/>
        <v/>
      </c>
      <c r="L767" s="109" t="str">
        <f t="shared" si="139"/>
        <v/>
      </c>
      <c r="M767" s="110" t="str">
        <f t="shared" si="140"/>
        <v/>
      </c>
      <c r="N767" s="110" t="str">
        <f t="shared" si="141"/>
        <v/>
      </c>
      <c r="O767" s="110" t="str">
        <f t="shared" si="142"/>
        <v/>
      </c>
      <c r="P767" s="110" t="str">
        <f t="shared" si="143"/>
        <v/>
      </c>
      <c r="Q767" s="111" t="s">
        <v>5683</v>
      </c>
      <c r="R767" s="111" t="s">
        <v>5684</v>
      </c>
      <c r="S767" s="109"/>
      <c r="T767" s="109"/>
      <c r="U767" t="s">
        <v>5683</v>
      </c>
      <c r="V767" t="s">
        <v>5685</v>
      </c>
      <c r="W767" t="s">
        <v>2798</v>
      </c>
      <c r="X767" t="s">
        <v>660</v>
      </c>
      <c r="Y767" t="s">
        <v>5686</v>
      </c>
      <c r="Z767">
        <v>44090.79125</v>
      </c>
      <c r="AA767" t="s">
        <v>2800</v>
      </c>
    </row>
    <row r="768" customFormat="1" spans="1:27">
      <c r="A768" s="6"/>
      <c r="B768" s="6"/>
      <c r="C768" s="107" t="str">
        <f>ข้อมูลออเดอร์!AR768</f>
        <v>ยะลา/ Yala</v>
      </c>
      <c r="D768" s="108" t="str">
        <f>ข้อมูลออเดอร์!AS768</f>
        <v>รามัน/ Raman</v>
      </c>
      <c r="E768" s="109" t="str">
        <f t="shared" si="132"/>
        <v/>
      </c>
      <c r="F768" s="109" t="str">
        <f t="shared" si="133"/>
        <v/>
      </c>
      <c r="G768" s="109" t="str">
        <f t="shared" si="134"/>
        <v/>
      </c>
      <c r="H768" s="109" t="str">
        <f t="shared" si="135"/>
        <v/>
      </c>
      <c r="I768" s="109" t="str">
        <f t="shared" si="136"/>
        <v/>
      </c>
      <c r="J768" s="109" t="str">
        <f t="shared" si="137"/>
        <v/>
      </c>
      <c r="K768" s="109" t="str">
        <f t="shared" si="138"/>
        <v/>
      </c>
      <c r="L768" s="109" t="str">
        <f t="shared" si="139"/>
        <v/>
      </c>
      <c r="M768" s="110" t="str">
        <f t="shared" si="140"/>
        <v/>
      </c>
      <c r="N768" s="110" t="str">
        <f t="shared" si="141"/>
        <v/>
      </c>
      <c r="O768" s="110" t="str">
        <f t="shared" si="142"/>
        <v/>
      </c>
      <c r="P768" s="110" t="str">
        <f t="shared" si="143"/>
        <v/>
      </c>
      <c r="Q768" s="111" t="s">
        <v>5556</v>
      </c>
      <c r="R768" s="111" t="s">
        <v>5557</v>
      </c>
      <c r="S768" s="109"/>
      <c r="T768" s="109"/>
      <c r="U768" t="s">
        <v>5556</v>
      </c>
      <c r="V768" t="s">
        <v>5558</v>
      </c>
      <c r="W768" t="s">
        <v>2798</v>
      </c>
      <c r="X768" t="s">
        <v>660</v>
      </c>
      <c r="Y768" t="s">
        <v>5559</v>
      </c>
      <c r="Z768">
        <v>44090.7912847222</v>
      </c>
      <c r="AA768" t="s">
        <v>2800</v>
      </c>
    </row>
    <row r="769" customFormat="1" spans="1:27">
      <c r="A769" s="6"/>
      <c r="B769" s="6"/>
      <c r="C769" s="107" t="str">
        <f>ข้อมูลออเดอร์!AR769</f>
        <v>ยะลา/ Yala</v>
      </c>
      <c r="D769" s="108" t="str">
        <f>ข้อมูลออเดอร์!AS769</f>
        <v>รามัน/ Raman</v>
      </c>
      <c r="E769" s="109" t="str">
        <f t="shared" si="132"/>
        <v/>
      </c>
      <c r="F769" s="109" t="str">
        <f t="shared" si="133"/>
        <v/>
      </c>
      <c r="G769" s="109" t="str">
        <f t="shared" si="134"/>
        <v/>
      </c>
      <c r="H769" s="109" t="str">
        <f t="shared" si="135"/>
        <v/>
      </c>
      <c r="I769" s="109" t="str">
        <f t="shared" si="136"/>
        <v/>
      </c>
      <c r="J769" s="109" t="str">
        <f t="shared" si="137"/>
        <v/>
      </c>
      <c r="K769" s="109" t="str">
        <f t="shared" si="138"/>
        <v/>
      </c>
      <c r="L769" s="109" t="str">
        <f t="shared" si="139"/>
        <v/>
      </c>
      <c r="M769" s="110" t="str">
        <f t="shared" si="140"/>
        <v/>
      </c>
      <c r="N769" s="110" t="str">
        <f t="shared" si="141"/>
        <v/>
      </c>
      <c r="O769" s="110" t="str">
        <f t="shared" si="142"/>
        <v/>
      </c>
      <c r="P769" s="110" t="str">
        <f t="shared" si="143"/>
        <v/>
      </c>
      <c r="Q769" s="111" t="s">
        <v>5687</v>
      </c>
      <c r="R769" s="111" t="s">
        <v>5688</v>
      </c>
      <c r="S769" s="109"/>
      <c r="T769" s="109"/>
      <c r="U769" t="s">
        <v>5687</v>
      </c>
      <c r="V769" t="s">
        <v>5689</v>
      </c>
      <c r="W769" t="s">
        <v>2798</v>
      </c>
      <c r="X769" t="s">
        <v>660</v>
      </c>
      <c r="Y769" t="s">
        <v>5690</v>
      </c>
      <c r="Z769">
        <v>44090.7913078704</v>
      </c>
      <c r="AA769" t="s">
        <v>2800</v>
      </c>
    </row>
    <row r="770" customFormat="1" spans="1:27">
      <c r="A770" s="6"/>
      <c r="B770" s="6"/>
      <c r="C770" s="107" t="str">
        <f>ข้อมูลออเดอร์!AR770</f>
        <v>ยะลา/ Yala</v>
      </c>
      <c r="D770" s="108" t="str">
        <f>ข้อมูลออเดอร์!AS770</f>
        <v>รามัน/ Raman</v>
      </c>
      <c r="E770" s="109" t="str">
        <f t="shared" ref="E770:E833" si="144">SUBSTITUTE(A770,"กทม.","กรุงเทพมหานคร")</f>
        <v/>
      </c>
      <c r="F770" s="109" t="str">
        <f t="shared" ref="F770:F833" si="145">SUBSTITUTE(E770,"กทม","กรุงเทพมหานคร")</f>
        <v/>
      </c>
      <c r="G770" s="109" t="str">
        <f t="shared" ref="G770:G833" si="146">SUBSTITUTE(F770,"กรุงเทพฯ","กรุงเทพ")</f>
        <v/>
      </c>
      <c r="H770" s="109" t="str">
        <f t="shared" ref="H770:H833" si="147">SUBSTITUTE(G770,"bkk","กรุงเทพมหานคร")</f>
        <v/>
      </c>
      <c r="I770" s="109" t="str">
        <f t="shared" ref="I770:I833" si="148">SUBSTITUTE(H770,"Bangkok","กรุงเทพมหานคร")</f>
        <v/>
      </c>
      <c r="J770" s="109" t="str">
        <f t="shared" ref="J770:J833" si="149">SUBSTITUTE(I770,"จ.","")</f>
        <v/>
      </c>
      <c r="K770" s="109" t="str">
        <f t="shared" ref="K770:K833" si="150">SUBSTITUTE(J770,"จังหวัด","")</f>
        <v/>
      </c>
      <c r="L770" s="109" t="str">
        <f t="shared" ref="L770:L833" si="151">IF(K770="กรุงเทพ","กรุงเทพมหานคร",K770)</f>
        <v/>
      </c>
      <c r="M770" s="110" t="str">
        <f t="shared" ref="M770:M833" si="152">SUBSTITUTE(B770,"เขต","")</f>
        <v/>
      </c>
      <c r="N770" s="110" t="str">
        <f t="shared" ref="N770:N833" si="153">SUBSTITUTE(M770,"อ.","")</f>
        <v/>
      </c>
      <c r="O770" s="110" t="str">
        <f t="shared" ref="O770:O833" si="154">SUBSTITUTE(N770,"อำเภอ","")</f>
        <v/>
      </c>
      <c r="P770" s="110" t="str">
        <f t="shared" ref="P770:P833" si="155">IF(O770="เมือง",O770&amp;L770,O770)</f>
        <v/>
      </c>
      <c r="Q770" s="111" t="s">
        <v>5691</v>
      </c>
      <c r="R770" s="111" t="s">
        <v>5692</v>
      </c>
      <c r="S770" s="109"/>
      <c r="T770" s="109"/>
      <c r="U770" t="s">
        <v>5691</v>
      </c>
      <c r="V770" t="s">
        <v>5689</v>
      </c>
      <c r="W770" t="s">
        <v>2798</v>
      </c>
      <c r="X770" t="s">
        <v>660</v>
      </c>
      <c r="Y770" t="s">
        <v>5690</v>
      </c>
      <c r="Z770">
        <v>44090.7913310185</v>
      </c>
      <c r="AA770" t="s">
        <v>2800</v>
      </c>
    </row>
    <row r="771" customFormat="1" spans="1:27">
      <c r="A771" s="6"/>
      <c r="B771" s="6"/>
      <c r="C771" s="107" t="str">
        <f>ข้อมูลออเดอร์!AR771</f>
        <v>ยะลา/ Yala</v>
      </c>
      <c r="D771" s="108" t="str">
        <f>ข้อมูลออเดอร์!AS771</f>
        <v>รามัน/ Raman</v>
      </c>
      <c r="E771" s="109" t="str">
        <f t="shared" si="144"/>
        <v/>
      </c>
      <c r="F771" s="109" t="str">
        <f t="shared" si="145"/>
        <v/>
      </c>
      <c r="G771" s="109" t="str">
        <f t="shared" si="146"/>
        <v/>
      </c>
      <c r="H771" s="109" t="str">
        <f t="shared" si="147"/>
        <v/>
      </c>
      <c r="I771" s="109" t="str">
        <f t="shared" si="148"/>
        <v/>
      </c>
      <c r="J771" s="109" t="str">
        <f t="shared" si="149"/>
        <v/>
      </c>
      <c r="K771" s="109" t="str">
        <f t="shared" si="150"/>
        <v/>
      </c>
      <c r="L771" s="109" t="str">
        <f t="shared" si="151"/>
        <v/>
      </c>
      <c r="M771" s="110" t="str">
        <f t="shared" si="152"/>
        <v/>
      </c>
      <c r="N771" s="110" t="str">
        <f t="shared" si="153"/>
        <v/>
      </c>
      <c r="O771" s="110" t="str">
        <f t="shared" si="154"/>
        <v/>
      </c>
      <c r="P771" s="110" t="str">
        <f t="shared" si="155"/>
        <v/>
      </c>
      <c r="Q771" s="111" t="s">
        <v>5693</v>
      </c>
      <c r="R771" s="111" t="s">
        <v>5694</v>
      </c>
      <c r="S771" s="109"/>
      <c r="T771" s="109"/>
      <c r="U771" t="s">
        <v>5693</v>
      </c>
      <c r="V771" t="s">
        <v>5695</v>
      </c>
      <c r="W771" t="s">
        <v>2798</v>
      </c>
      <c r="X771" t="s">
        <v>660</v>
      </c>
      <c r="Y771" t="s">
        <v>5696</v>
      </c>
      <c r="Z771">
        <v>44090.7913773148</v>
      </c>
      <c r="AA771" t="s">
        <v>2800</v>
      </c>
    </row>
    <row r="772" customFormat="1" spans="1:27">
      <c r="A772" s="6"/>
      <c r="B772" s="6"/>
      <c r="C772" s="107" t="str">
        <f>ข้อมูลออเดอร์!AR772</f>
        <v>ยะลา/ Yala</v>
      </c>
      <c r="D772" s="108" t="str">
        <f>ข้อมูลออเดอร์!AS772</f>
        <v>รามัน/ Raman</v>
      </c>
      <c r="E772" s="109" t="str">
        <f t="shared" si="144"/>
        <v/>
      </c>
      <c r="F772" s="109" t="str">
        <f t="shared" si="145"/>
        <v/>
      </c>
      <c r="G772" s="109" t="str">
        <f t="shared" si="146"/>
        <v/>
      </c>
      <c r="H772" s="109" t="str">
        <f t="shared" si="147"/>
        <v/>
      </c>
      <c r="I772" s="109" t="str">
        <f t="shared" si="148"/>
        <v/>
      </c>
      <c r="J772" s="109" t="str">
        <f t="shared" si="149"/>
        <v/>
      </c>
      <c r="K772" s="109" t="str">
        <f t="shared" si="150"/>
        <v/>
      </c>
      <c r="L772" s="109" t="str">
        <f t="shared" si="151"/>
        <v/>
      </c>
      <c r="M772" s="110" t="str">
        <f t="shared" si="152"/>
        <v/>
      </c>
      <c r="N772" s="110" t="str">
        <f t="shared" si="153"/>
        <v/>
      </c>
      <c r="O772" s="110" t="str">
        <f t="shared" si="154"/>
        <v/>
      </c>
      <c r="P772" s="110" t="str">
        <f t="shared" si="155"/>
        <v/>
      </c>
      <c r="Q772" s="111" t="s">
        <v>5697</v>
      </c>
      <c r="R772" s="111" t="s">
        <v>5698</v>
      </c>
      <c r="S772" s="109"/>
      <c r="T772" s="109"/>
      <c r="U772" t="s">
        <v>5697</v>
      </c>
      <c r="V772" t="s">
        <v>5699</v>
      </c>
      <c r="W772" t="s">
        <v>2798</v>
      </c>
      <c r="X772" t="s">
        <v>660</v>
      </c>
      <c r="Y772" t="s">
        <v>5700</v>
      </c>
      <c r="Z772">
        <v>44090.791412037</v>
      </c>
      <c r="AA772" t="s">
        <v>2800</v>
      </c>
    </row>
    <row r="773" customFormat="1" spans="1:27">
      <c r="A773" s="6"/>
      <c r="B773" s="6"/>
      <c r="C773" s="107" t="str">
        <f>ข้อมูลออเดอร์!AR773</f>
        <v>ยะลา/ Yala</v>
      </c>
      <c r="D773" s="108" t="str">
        <f>ข้อมูลออเดอร์!AS773</f>
        <v>รามัน/ Raman</v>
      </c>
      <c r="E773" s="109" t="str">
        <f t="shared" si="144"/>
        <v/>
      </c>
      <c r="F773" s="109" t="str">
        <f t="shared" si="145"/>
        <v/>
      </c>
      <c r="G773" s="109" t="str">
        <f t="shared" si="146"/>
        <v/>
      </c>
      <c r="H773" s="109" t="str">
        <f t="shared" si="147"/>
        <v/>
      </c>
      <c r="I773" s="109" t="str">
        <f t="shared" si="148"/>
        <v/>
      </c>
      <c r="J773" s="109" t="str">
        <f t="shared" si="149"/>
        <v/>
      </c>
      <c r="K773" s="109" t="str">
        <f t="shared" si="150"/>
        <v/>
      </c>
      <c r="L773" s="109" t="str">
        <f t="shared" si="151"/>
        <v/>
      </c>
      <c r="M773" s="110" t="str">
        <f t="shared" si="152"/>
        <v/>
      </c>
      <c r="N773" s="110" t="str">
        <f t="shared" si="153"/>
        <v/>
      </c>
      <c r="O773" s="110" t="str">
        <f t="shared" si="154"/>
        <v/>
      </c>
      <c r="P773" s="110" t="str">
        <f t="shared" si="155"/>
        <v/>
      </c>
      <c r="Q773" s="111" t="s">
        <v>5701</v>
      </c>
      <c r="R773" s="111" t="s">
        <v>5702</v>
      </c>
      <c r="S773" s="109"/>
      <c r="T773" s="109"/>
      <c r="U773" t="s">
        <v>5701</v>
      </c>
      <c r="V773" t="s">
        <v>5703</v>
      </c>
      <c r="W773" t="s">
        <v>2798</v>
      </c>
      <c r="X773" t="s">
        <v>660</v>
      </c>
      <c r="Y773" t="s">
        <v>5704</v>
      </c>
      <c r="Z773">
        <v>44090.7915046296</v>
      </c>
      <c r="AA773" t="s">
        <v>2800</v>
      </c>
    </row>
    <row r="774" customFormat="1" spans="1:27">
      <c r="A774" s="6"/>
      <c r="B774" s="6"/>
      <c r="C774" s="107" t="str">
        <f>ข้อมูลออเดอร์!AR774</f>
        <v>ยะลา/ Yala</v>
      </c>
      <c r="D774" s="108" t="str">
        <f>ข้อมูลออเดอร์!AS774</f>
        <v>รามัน/ Raman</v>
      </c>
      <c r="E774" s="109" t="str">
        <f t="shared" si="144"/>
        <v/>
      </c>
      <c r="F774" s="109" t="str">
        <f t="shared" si="145"/>
        <v/>
      </c>
      <c r="G774" s="109" t="str">
        <f t="shared" si="146"/>
        <v/>
      </c>
      <c r="H774" s="109" t="str">
        <f t="shared" si="147"/>
        <v/>
      </c>
      <c r="I774" s="109" t="str">
        <f t="shared" si="148"/>
        <v/>
      </c>
      <c r="J774" s="109" t="str">
        <f t="shared" si="149"/>
        <v/>
      </c>
      <c r="K774" s="109" t="str">
        <f t="shared" si="150"/>
        <v/>
      </c>
      <c r="L774" s="109" t="str">
        <f t="shared" si="151"/>
        <v/>
      </c>
      <c r="M774" s="110" t="str">
        <f t="shared" si="152"/>
        <v/>
      </c>
      <c r="N774" s="110" t="str">
        <f t="shared" si="153"/>
        <v/>
      </c>
      <c r="O774" s="110" t="str">
        <f t="shared" si="154"/>
        <v/>
      </c>
      <c r="P774" s="110" t="str">
        <f t="shared" si="155"/>
        <v/>
      </c>
      <c r="Q774" s="111" t="s">
        <v>5705</v>
      </c>
      <c r="R774" s="111" t="s">
        <v>5706</v>
      </c>
      <c r="S774" s="109"/>
      <c r="T774" s="109"/>
      <c r="U774" t="s">
        <v>5705</v>
      </c>
      <c r="V774" t="s">
        <v>5707</v>
      </c>
      <c r="W774" t="s">
        <v>2798</v>
      </c>
      <c r="X774" t="s">
        <v>660</v>
      </c>
      <c r="Y774" t="s">
        <v>5708</v>
      </c>
      <c r="Z774">
        <v>44090.7915509259</v>
      </c>
      <c r="AA774" t="s">
        <v>2800</v>
      </c>
    </row>
    <row r="775" customFormat="1" spans="1:27">
      <c r="A775" s="6"/>
      <c r="B775" s="6"/>
      <c r="C775" s="107" t="str">
        <f>ข้อมูลออเดอร์!AR775</f>
        <v>กรุงเทพมหานคร/ Bangkok</v>
      </c>
      <c r="D775" s="108" t="str">
        <f>ข้อมูลออเดอร์!AS775</f>
        <v>บางนา/ Bang Na</v>
      </c>
      <c r="E775" s="109" t="str">
        <f t="shared" si="144"/>
        <v/>
      </c>
      <c r="F775" s="109" t="str">
        <f t="shared" si="145"/>
        <v/>
      </c>
      <c r="G775" s="109" t="str">
        <f t="shared" si="146"/>
        <v/>
      </c>
      <c r="H775" s="109" t="str">
        <f t="shared" si="147"/>
        <v/>
      </c>
      <c r="I775" s="109" t="str">
        <f t="shared" si="148"/>
        <v/>
      </c>
      <c r="J775" s="109" t="str">
        <f t="shared" si="149"/>
        <v/>
      </c>
      <c r="K775" s="109" t="str">
        <f t="shared" si="150"/>
        <v/>
      </c>
      <c r="L775" s="109" t="str">
        <f t="shared" si="151"/>
        <v/>
      </c>
      <c r="M775" s="110" t="str">
        <f t="shared" si="152"/>
        <v/>
      </c>
      <c r="N775" s="110" t="str">
        <f t="shared" si="153"/>
        <v/>
      </c>
      <c r="O775" s="110" t="str">
        <f t="shared" si="154"/>
        <v/>
      </c>
      <c r="P775" s="110" t="str">
        <f t="shared" si="155"/>
        <v/>
      </c>
      <c r="Q775" s="111" t="s">
        <v>1575</v>
      </c>
      <c r="R775" s="111" t="s">
        <v>1576</v>
      </c>
      <c r="S775" s="109"/>
      <c r="T775" s="109"/>
      <c r="U775" t="s">
        <v>1575</v>
      </c>
      <c r="V775" t="s">
        <v>5709</v>
      </c>
      <c r="W775" t="s">
        <v>2798</v>
      </c>
      <c r="X775" t="s">
        <v>660</v>
      </c>
      <c r="Y775" t="s">
        <v>5710</v>
      </c>
      <c r="Z775">
        <v>44090.7915856481</v>
      </c>
      <c r="AA775" t="s">
        <v>2800</v>
      </c>
    </row>
    <row r="776" customFormat="1" spans="1:27">
      <c r="A776" s="6"/>
      <c r="B776" s="6"/>
      <c r="C776" s="107" t="str">
        <f>ข้อมูลออเดอร์!AR776</f>
        <v>กรุงเทพมหานคร/ Bangkok</v>
      </c>
      <c r="D776" s="108" t="str">
        <f>ข้อมูลออเดอร์!AS776</f>
        <v>บางนา/ Bang Na</v>
      </c>
      <c r="E776" s="109" t="str">
        <f t="shared" si="144"/>
        <v/>
      </c>
      <c r="F776" s="109" t="str">
        <f t="shared" si="145"/>
        <v/>
      </c>
      <c r="G776" s="109" t="str">
        <f t="shared" si="146"/>
        <v/>
      </c>
      <c r="H776" s="109" t="str">
        <f t="shared" si="147"/>
        <v/>
      </c>
      <c r="I776" s="109" t="str">
        <f t="shared" si="148"/>
        <v/>
      </c>
      <c r="J776" s="109" t="str">
        <f t="shared" si="149"/>
        <v/>
      </c>
      <c r="K776" s="109" t="str">
        <f t="shared" si="150"/>
        <v/>
      </c>
      <c r="L776" s="109" t="str">
        <f t="shared" si="151"/>
        <v/>
      </c>
      <c r="M776" s="110" t="str">
        <f t="shared" si="152"/>
        <v/>
      </c>
      <c r="N776" s="110" t="str">
        <f t="shared" si="153"/>
        <v/>
      </c>
      <c r="O776" s="110" t="str">
        <f t="shared" si="154"/>
        <v/>
      </c>
      <c r="P776" s="110" t="str">
        <f t="shared" si="155"/>
        <v/>
      </c>
      <c r="Q776" s="111" t="s">
        <v>5711</v>
      </c>
      <c r="R776" s="111" t="s">
        <v>726</v>
      </c>
      <c r="S776" s="109"/>
      <c r="T776" s="109"/>
      <c r="U776" t="s">
        <v>5711</v>
      </c>
      <c r="V776" t="s">
        <v>5712</v>
      </c>
      <c r="W776" t="s">
        <v>2798</v>
      </c>
      <c r="X776" t="s">
        <v>660</v>
      </c>
      <c r="Y776" t="s">
        <v>5713</v>
      </c>
      <c r="Z776">
        <v>45125.468275463</v>
      </c>
      <c r="AA776" t="s">
        <v>2800</v>
      </c>
    </row>
    <row r="777" customFormat="1" spans="1:27">
      <c r="A777" s="6"/>
      <c r="B777" s="6"/>
      <c r="C777" s="107" t="str">
        <f>ข้อมูลออเดอร์!AR777</f>
        <v>ขอนแก่น/ Khon Kaen</v>
      </c>
      <c r="D777" s="108" t="str">
        <f>ข้อมูลออเดอร์!AS777</f>
        <v>เมืองขอนแก่น/ Mueang Khon Kaen</v>
      </c>
      <c r="E777" s="109" t="str">
        <f t="shared" si="144"/>
        <v/>
      </c>
      <c r="F777" s="109" t="str">
        <f t="shared" si="145"/>
        <v/>
      </c>
      <c r="G777" s="109" t="str">
        <f t="shared" si="146"/>
        <v/>
      </c>
      <c r="H777" s="109" t="str">
        <f t="shared" si="147"/>
        <v/>
      </c>
      <c r="I777" s="109" t="str">
        <f t="shared" si="148"/>
        <v/>
      </c>
      <c r="J777" s="109" t="str">
        <f t="shared" si="149"/>
        <v/>
      </c>
      <c r="K777" s="109" t="str">
        <f t="shared" si="150"/>
        <v/>
      </c>
      <c r="L777" s="109" t="str">
        <f t="shared" si="151"/>
        <v/>
      </c>
      <c r="M777" s="110" t="str">
        <f t="shared" si="152"/>
        <v/>
      </c>
      <c r="N777" s="110" t="str">
        <f t="shared" si="153"/>
        <v/>
      </c>
      <c r="O777" s="110" t="str">
        <f t="shared" si="154"/>
        <v/>
      </c>
      <c r="P777" s="110" t="str">
        <f t="shared" si="155"/>
        <v/>
      </c>
      <c r="Q777" s="111" t="s">
        <v>5714</v>
      </c>
      <c r="R777" s="111" t="s">
        <v>5715</v>
      </c>
      <c r="S777" s="109"/>
      <c r="T777" s="109"/>
      <c r="U777" t="s">
        <v>5714</v>
      </c>
      <c r="V777" t="s">
        <v>5716</v>
      </c>
      <c r="W777" t="s">
        <v>2798</v>
      </c>
      <c r="X777" t="s">
        <v>660</v>
      </c>
      <c r="Y777" t="s">
        <v>5717</v>
      </c>
      <c r="Z777">
        <v>44090.7917013889</v>
      </c>
      <c r="AA777" t="s">
        <v>2800</v>
      </c>
    </row>
    <row r="778" customFormat="1" spans="1:27">
      <c r="A778" s="6"/>
      <c r="B778" s="6"/>
      <c r="C778" s="107" t="str">
        <f>ข้อมูลออเดอร์!AR778</f>
        <v>ขอนแก่น/ Khon Kaen</v>
      </c>
      <c r="D778" s="108" t="str">
        <f>ข้อมูลออเดอร์!AS778</f>
        <v>เมืองขอนแก่น/ Mueang Khon Kaen</v>
      </c>
      <c r="E778" s="109" t="str">
        <f t="shared" si="144"/>
        <v/>
      </c>
      <c r="F778" s="109" t="str">
        <f t="shared" si="145"/>
        <v/>
      </c>
      <c r="G778" s="109" t="str">
        <f t="shared" si="146"/>
        <v/>
      </c>
      <c r="H778" s="109" t="str">
        <f t="shared" si="147"/>
        <v/>
      </c>
      <c r="I778" s="109" t="str">
        <f t="shared" si="148"/>
        <v/>
      </c>
      <c r="J778" s="109" t="str">
        <f t="shared" si="149"/>
        <v/>
      </c>
      <c r="K778" s="109" t="str">
        <f t="shared" si="150"/>
        <v/>
      </c>
      <c r="L778" s="109" t="str">
        <f t="shared" si="151"/>
        <v/>
      </c>
      <c r="M778" s="110" t="str">
        <f t="shared" si="152"/>
        <v/>
      </c>
      <c r="N778" s="110" t="str">
        <f t="shared" si="153"/>
        <v/>
      </c>
      <c r="O778" s="110" t="str">
        <f t="shared" si="154"/>
        <v/>
      </c>
      <c r="P778" s="110" t="str">
        <f t="shared" si="155"/>
        <v/>
      </c>
      <c r="Q778" s="111" t="s">
        <v>5718</v>
      </c>
      <c r="R778" s="111" t="s">
        <v>5719</v>
      </c>
      <c r="S778" s="109"/>
      <c r="T778" s="109"/>
      <c r="U778" t="s">
        <v>5718</v>
      </c>
      <c r="V778" t="s">
        <v>4090</v>
      </c>
      <c r="W778" t="s">
        <v>2798</v>
      </c>
      <c r="X778" t="s">
        <v>660</v>
      </c>
      <c r="Y778" t="s">
        <v>5720</v>
      </c>
      <c r="Z778">
        <v>44090.7917361111</v>
      </c>
      <c r="AA778" t="s">
        <v>2800</v>
      </c>
    </row>
    <row r="779" customFormat="1" spans="1:27">
      <c r="A779" s="6"/>
      <c r="B779" s="6"/>
      <c r="C779" s="107" t="str">
        <f>ข้อมูลออเดอร์!AR779</f>
        <v>นครสวรรค์/ Nakhon Sawan</v>
      </c>
      <c r="D779" s="108" t="str">
        <f>ข้อมูลออเดอร์!AS779</f>
        <v>บรรพตพิสัย/ Banphot Phisai</v>
      </c>
      <c r="E779" s="109" t="str">
        <f t="shared" si="144"/>
        <v/>
      </c>
      <c r="F779" s="109" t="str">
        <f t="shared" si="145"/>
        <v/>
      </c>
      <c r="G779" s="109" t="str">
        <f t="shared" si="146"/>
        <v/>
      </c>
      <c r="H779" s="109" t="str">
        <f t="shared" si="147"/>
        <v/>
      </c>
      <c r="I779" s="109" t="str">
        <f t="shared" si="148"/>
        <v/>
      </c>
      <c r="J779" s="109" t="str">
        <f t="shared" si="149"/>
        <v/>
      </c>
      <c r="K779" s="109" t="str">
        <f t="shared" si="150"/>
        <v/>
      </c>
      <c r="L779" s="109" t="str">
        <f t="shared" si="151"/>
        <v/>
      </c>
      <c r="M779" s="110" t="str">
        <f t="shared" si="152"/>
        <v/>
      </c>
      <c r="N779" s="110" t="str">
        <f t="shared" si="153"/>
        <v/>
      </c>
      <c r="O779" s="110" t="str">
        <f t="shared" si="154"/>
        <v/>
      </c>
      <c r="P779" s="110" t="str">
        <f t="shared" si="155"/>
        <v/>
      </c>
      <c r="Q779" s="111" t="s">
        <v>4088</v>
      </c>
      <c r="R779" s="111" t="s">
        <v>4089</v>
      </c>
      <c r="S779" s="109"/>
      <c r="T779" s="109"/>
      <c r="U779" t="s">
        <v>4088</v>
      </c>
      <c r="V779" t="s">
        <v>4090</v>
      </c>
      <c r="W779" t="s">
        <v>2798</v>
      </c>
      <c r="X779" t="s">
        <v>660</v>
      </c>
      <c r="Y779" t="s">
        <v>4091</v>
      </c>
      <c r="Z779">
        <v>44090.7917824074</v>
      </c>
      <c r="AA779" t="s">
        <v>2800</v>
      </c>
    </row>
    <row r="780" customFormat="1" spans="1:27">
      <c r="A780" s="6"/>
      <c r="B780" s="6"/>
      <c r="C780" s="107" t="str">
        <f>ข้อมูลออเดอร์!AR780</f>
        <v>นครสวรรค์/ Nakhon Sawan</v>
      </c>
      <c r="D780" s="108" t="str">
        <f>ข้อมูลออเดอร์!AS780</f>
        <v>บรรพตพิสัย/ Banphot Phisai</v>
      </c>
      <c r="E780" s="109" t="str">
        <f t="shared" si="144"/>
        <v/>
      </c>
      <c r="F780" s="109" t="str">
        <f t="shared" si="145"/>
        <v/>
      </c>
      <c r="G780" s="109" t="str">
        <f t="shared" si="146"/>
        <v/>
      </c>
      <c r="H780" s="109" t="str">
        <f t="shared" si="147"/>
        <v/>
      </c>
      <c r="I780" s="109" t="str">
        <f t="shared" si="148"/>
        <v/>
      </c>
      <c r="J780" s="109" t="str">
        <f t="shared" si="149"/>
        <v/>
      </c>
      <c r="K780" s="109" t="str">
        <f t="shared" si="150"/>
        <v/>
      </c>
      <c r="L780" s="109" t="str">
        <f t="shared" si="151"/>
        <v/>
      </c>
      <c r="M780" s="110" t="str">
        <f t="shared" si="152"/>
        <v/>
      </c>
      <c r="N780" s="110" t="str">
        <f t="shared" si="153"/>
        <v/>
      </c>
      <c r="O780" s="110" t="str">
        <f t="shared" si="154"/>
        <v/>
      </c>
      <c r="P780" s="110" t="str">
        <f t="shared" si="155"/>
        <v/>
      </c>
      <c r="Q780" s="111" t="s">
        <v>5721</v>
      </c>
      <c r="R780" s="111" t="s">
        <v>5722</v>
      </c>
      <c r="S780" s="109"/>
      <c r="T780" s="109"/>
      <c r="U780" t="s">
        <v>5721</v>
      </c>
      <c r="V780" t="s">
        <v>5723</v>
      </c>
      <c r="W780" t="s">
        <v>2798</v>
      </c>
      <c r="X780" t="s">
        <v>1047</v>
      </c>
      <c r="Y780" t="s">
        <v>5724</v>
      </c>
      <c r="Z780">
        <v>44090.7918171296</v>
      </c>
      <c r="AA780" t="s">
        <v>2800</v>
      </c>
    </row>
    <row r="781" customFormat="1" spans="1:27">
      <c r="A781" s="6"/>
      <c r="B781" s="6"/>
      <c r="C781" s="107" t="str">
        <f>ข้อมูลออเดอร์!AR781</f>
        <v>สมุทรปราการ/ Samut Prakan</v>
      </c>
      <c r="D781" s="108" t="str">
        <f>ข้อมูลออเดอร์!AS781</f>
        <v>พระสมุทรเจดีย์/ Phra Samut Chedi</v>
      </c>
      <c r="E781" s="109" t="str">
        <f t="shared" si="144"/>
        <v/>
      </c>
      <c r="F781" s="109" t="str">
        <f t="shared" si="145"/>
        <v/>
      </c>
      <c r="G781" s="109" t="str">
        <f t="shared" si="146"/>
        <v/>
      </c>
      <c r="H781" s="109" t="str">
        <f t="shared" si="147"/>
        <v/>
      </c>
      <c r="I781" s="109" t="str">
        <f t="shared" si="148"/>
        <v/>
      </c>
      <c r="J781" s="109" t="str">
        <f t="shared" si="149"/>
        <v/>
      </c>
      <c r="K781" s="109" t="str">
        <f t="shared" si="150"/>
        <v/>
      </c>
      <c r="L781" s="109" t="str">
        <f t="shared" si="151"/>
        <v/>
      </c>
      <c r="M781" s="110" t="str">
        <f t="shared" si="152"/>
        <v/>
      </c>
      <c r="N781" s="110" t="str">
        <f t="shared" si="153"/>
        <v/>
      </c>
      <c r="O781" s="110" t="str">
        <f t="shared" si="154"/>
        <v/>
      </c>
      <c r="P781" s="110" t="str">
        <f t="shared" si="155"/>
        <v/>
      </c>
      <c r="Q781" s="111" t="s">
        <v>5725</v>
      </c>
      <c r="R781" s="111" t="s">
        <v>5726</v>
      </c>
      <c r="S781" s="109"/>
      <c r="T781" s="109"/>
      <c r="U781" t="s">
        <v>5725</v>
      </c>
      <c r="V781" t="s">
        <v>5727</v>
      </c>
      <c r="W781" t="s">
        <v>2798</v>
      </c>
      <c r="X781" t="s">
        <v>1047</v>
      </c>
      <c r="Y781" t="s">
        <v>5728</v>
      </c>
      <c r="Z781">
        <v>44090.7918518518</v>
      </c>
      <c r="AA781" t="s">
        <v>2800</v>
      </c>
    </row>
    <row r="782" customFormat="1" spans="1:27">
      <c r="A782" s="6"/>
      <c r="B782" s="6"/>
      <c r="C782" s="107" t="str">
        <f>ข้อมูลออเดอร์!AR782</f>
        <v>สมุทรปราการ/ Samut Prakan</v>
      </c>
      <c r="D782" s="108" t="str">
        <f>ข้อมูลออเดอร์!AS782</f>
        <v>พระสมุทรเจดีย์/ Phra Samut Chedi</v>
      </c>
      <c r="E782" s="109" t="str">
        <f t="shared" si="144"/>
        <v/>
      </c>
      <c r="F782" s="109" t="str">
        <f t="shared" si="145"/>
        <v/>
      </c>
      <c r="G782" s="109" t="str">
        <f t="shared" si="146"/>
        <v/>
      </c>
      <c r="H782" s="109" t="str">
        <f t="shared" si="147"/>
        <v/>
      </c>
      <c r="I782" s="109" t="str">
        <f t="shared" si="148"/>
        <v/>
      </c>
      <c r="J782" s="109" t="str">
        <f t="shared" si="149"/>
        <v/>
      </c>
      <c r="K782" s="109" t="str">
        <f t="shared" si="150"/>
        <v/>
      </c>
      <c r="L782" s="109" t="str">
        <f t="shared" si="151"/>
        <v/>
      </c>
      <c r="M782" s="110" t="str">
        <f t="shared" si="152"/>
        <v/>
      </c>
      <c r="N782" s="110" t="str">
        <f t="shared" si="153"/>
        <v/>
      </c>
      <c r="O782" s="110" t="str">
        <f t="shared" si="154"/>
        <v/>
      </c>
      <c r="P782" s="110" t="str">
        <f t="shared" si="155"/>
        <v/>
      </c>
      <c r="Q782" s="111" t="s">
        <v>5729</v>
      </c>
      <c r="R782" s="111" t="s">
        <v>5730</v>
      </c>
      <c r="S782" s="109"/>
      <c r="T782" s="109"/>
      <c r="U782" t="s">
        <v>5729</v>
      </c>
      <c r="V782" t="s">
        <v>5731</v>
      </c>
      <c r="W782" t="s">
        <v>2798</v>
      </c>
      <c r="X782" t="s">
        <v>1047</v>
      </c>
      <c r="Y782" t="s">
        <v>5732</v>
      </c>
      <c r="Z782">
        <v>44090.7918981481</v>
      </c>
      <c r="AA782" t="s">
        <v>2800</v>
      </c>
    </row>
    <row r="783" customFormat="1" spans="1:27">
      <c r="A783" s="6"/>
      <c r="B783" s="6"/>
      <c r="C783" s="107" t="str">
        <f>ข้อมูลออเดอร์!AR783</f>
        <v>ชลบุรี/ Chonburi</v>
      </c>
      <c r="D783" s="108" t="str">
        <f>ข้อมูลออเดอร์!AS783</f>
        <v>ศรีราชา/ Si Racha</v>
      </c>
      <c r="E783" s="109" t="str">
        <f t="shared" si="144"/>
        <v/>
      </c>
      <c r="F783" s="109" t="str">
        <f t="shared" si="145"/>
        <v/>
      </c>
      <c r="G783" s="109" t="str">
        <f t="shared" si="146"/>
        <v/>
      </c>
      <c r="H783" s="109" t="str">
        <f t="shared" si="147"/>
        <v/>
      </c>
      <c r="I783" s="109" t="str">
        <f t="shared" si="148"/>
        <v/>
      </c>
      <c r="J783" s="109" t="str">
        <f t="shared" si="149"/>
        <v/>
      </c>
      <c r="K783" s="109" t="str">
        <f t="shared" si="150"/>
        <v/>
      </c>
      <c r="L783" s="109" t="str">
        <f t="shared" si="151"/>
        <v/>
      </c>
      <c r="M783" s="110" t="str">
        <f t="shared" si="152"/>
        <v/>
      </c>
      <c r="N783" s="110" t="str">
        <f t="shared" si="153"/>
        <v/>
      </c>
      <c r="O783" s="110" t="str">
        <f t="shared" si="154"/>
        <v/>
      </c>
      <c r="P783" s="110" t="str">
        <f t="shared" si="155"/>
        <v/>
      </c>
      <c r="Q783" s="111" t="s">
        <v>1476</v>
      </c>
      <c r="R783" s="111" t="s">
        <v>1478</v>
      </c>
      <c r="S783" s="109"/>
      <c r="T783" s="109"/>
      <c r="U783" t="s">
        <v>1476</v>
      </c>
      <c r="V783" t="s">
        <v>5733</v>
      </c>
      <c r="W783" t="s">
        <v>2798</v>
      </c>
      <c r="X783" t="s">
        <v>1047</v>
      </c>
      <c r="Y783" t="s">
        <v>5732</v>
      </c>
      <c r="Z783">
        <v>44090.7919212963</v>
      </c>
      <c r="AA783" t="s">
        <v>2800</v>
      </c>
    </row>
    <row r="784" customFormat="1" spans="1:27">
      <c r="A784" s="6"/>
      <c r="B784" s="6"/>
      <c r="C784" s="107" t="str">
        <f>ข้อมูลออเดอร์!AR784</f>
        <v>ชลบุรี/ Chonburi</v>
      </c>
      <c r="D784" s="108" t="str">
        <f>ข้อมูลออเดอร์!AS784</f>
        <v>ศรีราชา/ Si Racha</v>
      </c>
      <c r="E784" s="109" t="str">
        <f t="shared" si="144"/>
        <v/>
      </c>
      <c r="F784" s="109" t="str">
        <f t="shared" si="145"/>
        <v/>
      </c>
      <c r="G784" s="109" t="str">
        <f t="shared" si="146"/>
        <v/>
      </c>
      <c r="H784" s="109" t="str">
        <f t="shared" si="147"/>
        <v/>
      </c>
      <c r="I784" s="109" t="str">
        <f t="shared" si="148"/>
        <v/>
      </c>
      <c r="J784" s="109" t="str">
        <f t="shared" si="149"/>
        <v/>
      </c>
      <c r="K784" s="109" t="str">
        <f t="shared" si="150"/>
        <v/>
      </c>
      <c r="L784" s="109" t="str">
        <f t="shared" si="151"/>
        <v/>
      </c>
      <c r="M784" s="110" t="str">
        <f t="shared" si="152"/>
        <v/>
      </c>
      <c r="N784" s="110" t="str">
        <f t="shared" si="153"/>
        <v/>
      </c>
      <c r="O784" s="110" t="str">
        <f t="shared" si="154"/>
        <v/>
      </c>
      <c r="P784" s="110" t="str">
        <f t="shared" si="155"/>
        <v/>
      </c>
      <c r="Q784" s="111" t="s">
        <v>5734</v>
      </c>
      <c r="R784" s="111" t="s">
        <v>5735</v>
      </c>
      <c r="S784" s="109"/>
      <c r="T784" s="109"/>
      <c r="U784" t="s">
        <v>5734</v>
      </c>
      <c r="V784" t="s">
        <v>5736</v>
      </c>
      <c r="W784" t="s">
        <v>2798</v>
      </c>
      <c r="X784" t="s">
        <v>1047</v>
      </c>
      <c r="Y784" t="s">
        <v>5737</v>
      </c>
      <c r="Z784">
        <v>44090.7919675926</v>
      </c>
      <c r="AA784" t="s">
        <v>2800</v>
      </c>
    </row>
    <row r="785" customFormat="1" spans="1:27">
      <c r="A785" s="6"/>
      <c r="B785" s="6"/>
      <c r="C785" s="107" t="str">
        <f>ข้อมูลออเดอร์!AR785</f>
        <v>ชลบุรี/ Chonburi</v>
      </c>
      <c r="D785" s="108" t="str">
        <f>ข้อมูลออเดอร์!AS785</f>
        <v>ศรีราชา/ Si Racha</v>
      </c>
      <c r="E785" s="109" t="str">
        <f t="shared" si="144"/>
        <v/>
      </c>
      <c r="F785" s="109" t="str">
        <f t="shared" si="145"/>
        <v/>
      </c>
      <c r="G785" s="109" t="str">
        <f t="shared" si="146"/>
        <v/>
      </c>
      <c r="H785" s="109" t="str">
        <f t="shared" si="147"/>
        <v/>
      </c>
      <c r="I785" s="109" t="str">
        <f t="shared" si="148"/>
        <v/>
      </c>
      <c r="J785" s="109" t="str">
        <f t="shared" si="149"/>
        <v/>
      </c>
      <c r="K785" s="109" t="str">
        <f t="shared" si="150"/>
        <v/>
      </c>
      <c r="L785" s="109" t="str">
        <f t="shared" si="151"/>
        <v/>
      </c>
      <c r="M785" s="110" t="str">
        <f t="shared" si="152"/>
        <v/>
      </c>
      <c r="N785" s="110" t="str">
        <f t="shared" si="153"/>
        <v/>
      </c>
      <c r="O785" s="110" t="str">
        <f t="shared" si="154"/>
        <v/>
      </c>
      <c r="P785" s="110" t="str">
        <f t="shared" si="155"/>
        <v/>
      </c>
      <c r="Q785" s="111" t="s">
        <v>5738</v>
      </c>
      <c r="R785" s="111" t="s">
        <v>5739</v>
      </c>
      <c r="S785" s="109"/>
      <c r="T785" s="109"/>
      <c r="U785" t="s">
        <v>5738</v>
      </c>
      <c r="V785" t="s">
        <v>5740</v>
      </c>
      <c r="W785" t="s">
        <v>2798</v>
      </c>
      <c r="X785" t="s">
        <v>1047</v>
      </c>
      <c r="Y785" t="s">
        <v>5741</v>
      </c>
      <c r="Z785">
        <v>44090.7920023148</v>
      </c>
      <c r="AA785" t="s">
        <v>2800</v>
      </c>
    </row>
    <row r="786" customFormat="1" spans="1:27">
      <c r="A786" s="6"/>
      <c r="B786" s="6"/>
      <c r="C786" s="107" t="str">
        <f>ข้อมูลออเดอร์!AR786</f>
        <v>กรุงเทพมหานคร/ Bangkok</v>
      </c>
      <c r="D786" s="108" t="str">
        <f>ข้อมูลออเดอร์!AS786</f>
        <v>พญาไท/ Phaya Thai</v>
      </c>
      <c r="E786" s="109" t="str">
        <f t="shared" si="144"/>
        <v/>
      </c>
      <c r="F786" s="109" t="str">
        <f t="shared" si="145"/>
        <v/>
      </c>
      <c r="G786" s="109" t="str">
        <f t="shared" si="146"/>
        <v/>
      </c>
      <c r="H786" s="109" t="str">
        <f t="shared" si="147"/>
        <v/>
      </c>
      <c r="I786" s="109" t="str">
        <f t="shared" si="148"/>
        <v/>
      </c>
      <c r="J786" s="109" t="str">
        <f t="shared" si="149"/>
        <v/>
      </c>
      <c r="K786" s="109" t="str">
        <f t="shared" si="150"/>
        <v/>
      </c>
      <c r="L786" s="109" t="str">
        <f t="shared" si="151"/>
        <v/>
      </c>
      <c r="M786" s="110" t="str">
        <f t="shared" si="152"/>
        <v/>
      </c>
      <c r="N786" s="110" t="str">
        <f t="shared" si="153"/>
        <v/>
      </c>
      <c r="O786" s="110" t="str">
        <f t="shared" si="154"/>
        <v/>
      </c>
      <c r="P786" s="110" t="str">
        <f t="shared" si="155"/>
        <v/>
      </c>
      <c r="Q786" s="111" t="s">
        <v>5742</v>
      </c>
      <c r="R786" s="111" t="s">
        <v>5743</v>
      </c>
      <c r="S786" s="109"/>
      <c r="T786" s="109"/>
      <c r="U786" t="s">
        <v>5742</v>
      </c>
      <c r="V786" t="s">
        <v>5744</v>
      </c>
      <c r="W786" t="s">
        <v>2798</v>
      </c>
      <c r="X786" t="s">
        <v>1047</v>
      </c>
      <c r="Y786" t="s">
        <v>5745</v>
      </c>
      <c r="Z786">
        <v>44090.7920486111</v>
      </c>
      <c r="AA786" t="s">
        <v>2800</v>
      </c>
    </row>
    <row r="787" customFormat="1" spans="1:27">
      <c r="A787" s="6"/>
      <c r="B787" s="6"/>
      <c r="C787" s="107" t="str">
        <f>ข้อมูลออเดอร์!AR787</f>
        <v>กรุงเทพมหานคร/ Bangkok</v>
      </c>
      <c r="D787" s="108" t="str">
        <f>ข้อมูลออเดอร์!AS787</f>
        <v>พญาไท/ Phaya Thai</v>
      </c>
      <c r="E787" s="109" t="str">
        <f t="shared" si="144"/>
        <v/>
      </c>
      <c r="F787" s="109" t="str">
        <f t="shared" si="145"/>
        <v/>
      </c>
      <c r="G787" s="109" t="str">
        <f t="shared" si="146"/>
        <v/>
      </c>
      <c r="H787" s="109" t="str">
        <f t="shared" si="147"/>
        <v/>
      </c>
      <c r="I787" s="109" t="str">
        <f t="shared" si="148"/>
        <v/>
      </c>
      <c r="J787" s="109" t="str">
        <f t="shared" si="149"/>
        <v/>
      </c>
      <c r="K787" s="109" t="str">
        <f t="shared" si="150"/>
        <v/>
      </c>
      <c r="L787" s="109" t="str">
        <f t="shared" si="151"/>
        <v/>
      </c>
      <c r="M787" s="110" t="str">
        <f t="shared" si="152"/>
        <v/>
      </c>
      <c r="N787" s="110" t="str">
        <f t="shared" si="153"/>
        <v/>
      </c>
      <c r="O787" s="110" t="str">
        <f t="shared" si="154"/>
        <v/>
      </c>
      <c r="P787" s="110" t="str">
        <f t="shared" si="155"/>
        <v/>
      </c>
      <c r="Q787" s="111" t="s">
        <v>5746</v>
      </c>
      <c r="R787" s="111" t="s">
        <v>5747</v>
      </c>
      <c r="S787" s="109"/>
      <c r="T787" s="109"/>
      <c r="U787" t="s">
        <v>5746</v>
      </c>
      <c r="V787" t="s">
        <v>5748</v>
      </c>
      <c r="W787" t="s">
        <v>2798</v>
      </c>
      <c r="X787" t="s">
        <v>1047</v>
      </c>
      <c r="Y787" t="s">
        <v>5749</v>
      </c>
      <c r="Z787">
        <v>44090.7920949074</v>
      </c>
      <c r="AA787" t="s">
        <v>2800</v>
      </c>
    </row>
    <row r="788" customFormat="1" spans="1:27">
      <c r="A788" s="6"/>
      <c r="B788" s="6"/>
      <c r="C788" s="107" t="str">
        <f>ข้อมูลออเดอร์!AR788</f>
        <v>ยะลา/ Yala</v>
      </c>
      <c r="D788" s="108" t="str">
        <f>ข้อมูลออเดอร์!AS788</f>
        <v>บันนังสตา/ Bannang Sata</v>
      </c>
      <c r="E788" s="109" t="str">
        <f t="shared" si="144"/>
        <v/>
      </c>
      <c r="F788" s="109" t="str">
        <f t="shared" si="145"/>
        <v/>
      </c>
      <c r="G788" s="109" t="str">
        <f t="shared" si="146"/>
        <v/>
      </c>
      <c r="H788" s="109" t="str">
        <f t="shared" si="147"/>
        <v/>
      </c>
      <c r="I788" s="109" t="str">
        <f t="shared" si="148"/>
        <v/>
      </c>
      <c r="J788" s="109" t="str">
        <f t="shared" si="149"/>
        <v/>
      </c>
      <c r="K788" s="109" t="str">
        <f t="shared" si="150"/>
        <v/>
      </c>
      <c r="L788" s="109" t="str">
        <f t="shared" si="151"/>
        <v/>
      </c>
      <c r="M788" s="110" t="str">
        <f t="shared" si="152"/>
        <v/>
      </c>
      <c r="N788" s="110" t="str">
        <f t="shared" si="153"/>
        <v/>
      </c>
      <c r="O788" s="110" t="str">
        <f t="shared" si="154"/>
        <v/>
      </c>
      <c r="P788" s="110" t="str">
        <f t="shared" si="155"/>
        <v/>
      </c>
      <c r="Q788" s="111" t="s">
        <v>5750</v>
      </c>
      <c r="R788" s="111" t="s">
        <v>5751</v>
      </c>
      <c r="S788" s="109"/>
      <c r="T788" s="109"/>
      <c r="U788" t="s">
        <v>5750</v>
      </c>
      <c r="V788" t="s">
        <v>5752</v>
      </c>
      <c r="W788" t="s">
        <v>2798</v>
      </c>
      <c r="X788" t="s">
        <v>1047</v>
      </c>
      <c r="Y788" t="s">
        <v>5753</v>
      </c>
      <c r="Z788">
        <v>44090.7921296296</v>
      </c>
      <c r="AA788" t="s">
        <v>2800</v>
      </c>
    </row>
    <row r="789" customFormat="1" spans="1:27">
      <c r="A789" s="6"/>
      <c r="B789" s="6"/>
      <c r="C789" s="107" t="str">
        <f>ข้อมูลออเดอร์!AR789</f>
        <v>ยะลา/ Yala</v>
      </c>
      <c r="D789" s="108" t="str">
        <f>ข้อมูลออเดอร์!AS789</f>
        <v>บันนังสตา/ Bannang Sata</v>
      </c>
      <c r="E789" s="109" t="str">
        <f t="shared" si="144"/>
        <v/>
      </c>
      <c r="F789" s="109" t="str">
        <f t="shared" si="145"/>
        <v/>
      </c>
      <c r="G789" s="109" t="str">
        <f t="shared" si="146"/>
        <v/>
      </c>
      <c r="H789" s="109" t="str">
        <f t="shared" si="147"/>
        <v/>
      </c>
      <c r="I789" s="109" t="str">
        <f t="shared" si="148"/>
        <v/>
      </c>
      <c r="J789" s="109" t="str">
        <f t="shared" si="149"/>
        <v/>
      </c>
      <c r="K789" s="109" t="str">
        <f t="shared" si="150"/>
        <v/>
      </c>
      <c r="L789" s="109" t="str">
        <f t="shared" si="151"/>
        <v/>
      </c>
      <c r="M789" s="110" t="str">
        <f t="shared" si="152"/>
        <v/>
      </c>
      <c r="N789" s="110" t="str">
        <f t="shared" si="153"/>
        <v/>
      </c>
      <c r="O789" s="110" t="str">
        <f t="shared" si="154"/>
        <v/>
      </c>
      <c r="P789" s="110" t="str">
        <f t="shared" si="155"/>
        <v/>
      </c>
      <c r="Q789" s="111" t="s">
        <v>5754</v>
      </c>
      <c r="R789" s="111" t="s">
        <v>5755</v>
      </c>
      <c r="S789" s="109"/>
      <c r="T789" s="109"/>
      <c r="U789" t="s">
        <v>5754</v>
      </c>
      <c r="V789" t="s">
        <v>5756</v>
      </c>
      <c r="W789" t="s">
        <v>2798</v>
      </c>
      <c r="X789" t="s">
        <v>1047</v>
      </c>
      <c r="Y789" t="s">
        <v>5757</v>
      </c>
      <c r="Z789">
        <v>44090.7921759259</v>
      </c>
      <c r="AA789" t="s">
        <v>2800</v>
      </c>
    </row>
    <row r="790" customFormat="1" spans="1:27">
      <c r="A790" s="6"/>
      <c r="B790" s="6"/>
      <c r="C790" s="107" t="str">
        <f>ข้อมูลออเดอร์!AR790</f>
        <v>ยะลา/ Yala</v>
      </c>
      <c r="D790" s="108" t="str">
        <f>ข้อมูลออเดอร์!AS790</f>
        <v>บันนังสตา/ Bannang Sata</v>
      </c>
      <c r="E790" s="109" t="str">
        <f t="shared" si="144"/>
        <v/>
      </c>
      <c r="F790" s="109" t="str">
        <f t="shared" si="145"/>
        <v/>
      </c>
      <c r="G790" s="109" t="str">
        <f t="shared" si="146"/>
        <v/>
      </c>
      <c r="H790" s="109" t="str">
        <f t="shared" si="147"/>
        <v/>
      </c>
      <c r="I790" s="109" t="str">
        <f t="shared" si="148"/>
        <v/>
      </c>
      <c r="J790" s="109" t="str">
        <f t="shared" si="149"/>
        <v/>
      </c>
      <c r="K790" s="109" t="str">
        <f t="shared" si="150"/>
        <v/>
      </c>
      <c r="L790" s="109" t="str">
        <f t="shared" si="151"/>
        <v/>
      </c>
      <c r="M790" s="110" t="str">
        <f t="shared" si="152"/>
        <v/>
      </c>
      <c r="N790" s="110" t="str">
        <f t="shared" si="153"/>
        <v/>
      </c>
      <c r="O790" s="110" t="str">
        <f t="shared" si="154"/>
        <v/>
      </c>
      <c r="P790" s="110" t="str">
        <f t="shared" si="155"/>
        <v/>
      </c>
      <c r="Q790" s="111" t="s">
        <v>5758</v>
      </c>
      <c r="R790" s="111" t="s">
        <v>1048</v>
      </c>
      <c r="S790" s="109"/>
      <c r="T790" s="109"/>
      <c r="U790" t="s">
        <v>5758</v>
      </c>
      <c r="V790" t="s">
        <v>5759</v>
      </c>
      <c r="W790" t="s">
        <v>2798</v>
      </c>
      <c r="X790" t="s">
        <v>1047</v>
      </c>
      <c r="Y790" t="s">
        <v>5760</v>
      </c>
      <c r="Z790">
        <v>45125.4963310185</v>
      </c>
      <c r="AA790" t="s">
        <v>2800</v>
      </c>
    </row>
    <row r="791" customFormat="1" spans="1:27">
      <c r="A791" s="6"/>
      <c r="B791" s="6"/>
      <c r="C791" s="107" t="str">
        <f>ข้อมูลออเดอร์!AR791</f>
        <v>ศรีสะเกษ/ Sisaket</v>
      </c>
      <c r="D791" s="108" t="str">
        <f>ข้อมูลออเดอร์!AS791</f>
        <v>เมืองศรีสะเกษ/ Mueang Si Sa Ket</v>
      </c>
      <c r="E791" s="109" t="str">
        <f t="shared" si="144"/>
        <v/>
      </c>
      <c r="F791" s="109" t="str">
        <f t="shared" si="145"/>
        <v/>
      </c>
      <c r="G791" s="109" t="str">
        <f t="shared" si="146"/>
        <v/>
      </c>
      <c r="H791" s="109" t="str">
        <f t="shared" si="147"/>
        <v/>
      </c>
      <c r="I791" s="109" t="str">
        <f t="shared" si="148"/>
        <v/>
      </c>
      <c r="J791" s="109" t="str">
        <f t="shared" si="149"/>
        <v/>
      </c>
      <c r="K791" s="109" t="str">
        <f t="shared" si="150"/>
        <v/>
      </c>
      <c r="L791" s="109" t="str">
        <f t="shared" si="151"/>
        <v/>
      </c>
      <c r="M791" s="110" t="str">
        <f t="shared" si="152"/>
        <v/>
      </c>
      <c r="N791" s="110" t="str">
        <f t="shared" si="153"/>
        <v/>
      </c>
      <c r="O791" s="110" t="str">
        <f t="shared" si="154"/>
        <v/>
      </c>
      <c r="P791" s="110" t="str">
        <f t="shared" si="155"/>
        <v/>
      </c>
      <c r="Q791" s="111" t="s">
        <v>5761</v>
      </c>
      <c r="R791" s="111" t="s">
        <v>5762</v>
      </c>
      <c r="S791" s="109"/>
      <c r="T791" s="109"/>
      <c r="U791" t="s">
        <v>5761</v>
      </c>
      <c r="V791" t="s">
        <v>5763</v>
      </c>
      <c r="W791" t="s">
        <v>2798</v>
      </c>
      <c r="X791" t="s">
        <v>1047</v>
      </c>
      <c r="Y791" t="s">
        <v>5764</v>
      </c>
      <c r="Z791">
        <v>44090.7922685185</v>
      </c>
      <c r="AA791" t="s">
        <v>2800</v>
      </c>
    </row>
    <row r="792" customFormat="1" spans="1:27">
      <c r="A792" s="6"/>
      <c r="B792" s="6"/>
      <c r="C792" s="107" t="str">
        <f>ข้อมูลออเดอร์!AR792</f>
        <v>ศรีสะเกษ/ Sisaket</v>
      </c>
      <c r="D792" s="108" t="str">
        <f>ข้อมูลออเดอร์!AS792</f>
        <v>เมืองศรีสะเกษ/ Mueang Si Sa Ket</v>
      </c>
      <c r="E792" s="109" t="str">
        <f t="shared" si="144"/>
        <v/>
      </c>
      <c r="F792" s="109" t="str">
        <f t="shared" si="145"/>
        <v/>
      </c>
      <c r="G792" s="109" t="str">
        <f t="shared" si="146"/>
        <v/>
      </c>
      <c r="H792" s="109" t="str">
        <f t="shared" si="147"/>
        <v/>
      </c>
      <c r="I792" s="109" t="str">
        <f t="shared" si="148"/>
        <v/>
      </c>
      <c r="J792" s="109" t="str">
        <f t="shared" si="149"/>
        <v/>
      </c>
      <c r="K792" s="109" t="str">
        <f t="shared" si="150"/>
        <v/>
      </c>
      <c r="L792" s="109" t="str">
        <f t="shared" si="151"/>
        <v/>
      </c>
      <c r="M792" s="110" t="str">
        <f t="shared" si="152"/>
        <v/>
      </c>
      <c r="N792" s="110" t="str">
        <f t="shared" si="153"/>
        <v/>
      </c>
      <c r="O792" s="110" t="str">
        <f t="shared" si="154"/>
        <v/>
      </c>
      <c r="P792" s="110" t="str">
        <f t="shared" si="155"/>
        <v/>
      </c>
      <c r="Q792" s="111" t="s">
        <v>5765</v>
      </c>
      <c r="R792" s="111" t="s">
        <v>5766</v>
      </c>
      <c r="S792" s="109"/>
      <c r="T792" s="109"/>
      <c r="U792" t="s">
        <v>5765</v>
      </c>
      <c r="V792" t="s">
        <v>5767</v>
      </c>
      <c r="W792" t="s">
        <v>2798</v>
      </c>
      <c r="X792" t="s">
        <v>1047</v>
      </c>
      <c r="Y792" t="s">
        <v>5768</v>
      </c>
      <c r="Z792">
        <v>44090.7923032407</v>
      </c>
      <c r="AA792" t="s">
        <v>2800</v>
      </c>
    </row>
    <row r="793" customFormat="1" spans="1:27">
      <c r="A793" s="6"/>
      <c r="B793" s="6"/>
      <c r="C793" s="107" t="str">
        <f>ข้อมูลออเดอร์!AR793</f>
        <v>สระบุรี/ Saraburi</v>
      </c>
      <c r="D793" s="108" t="str">
        <f>ข้อมูลออเดอร์!AS793</f>
        <v>วิหารแดง/ Wihan Daeng</v>
      </c>
      <c r="E793" s="109" t="str">
        <f t="shared" si="144"/>
        <v/>
      </c>
      <c r="F793" s="109" t="str">
        <f t="shared" si="145"/>
        <v/>
      </c>
      <c r="G793" s="109" t="str">
        <f t="shared" si="146"/>
        <v/>
      </c>
      <c r="H793" s="109" t="str">
        <f t="shared" si="147"/>
        <v/>
      </c>
      <c r="I793" s="109" t="str">
        <f t="shared" si="148"/>
        <v/>
      </c>
      <c r="J793" s="109" t="str">
        <f t="shared" si="149"/>
        <v/>
      </c>
      <c r="K793" s="109" t="str">
        <f t="shared" si="150"/>
        <v/>
      </c>
      <c r="L793" s="109" t="str">
        <f t="shared" si="151"/>
        <v/>
      </c>
      <c r="M793" s="110" t="str">
        <f t="shared" si="152"/>
        <v/>
      </c>
      <c r="N793" s="110" t="str">
        <f t="shared" si="153"/>
        <v/>
      </c>
      <c r="O793" s="110" t="str">
        <f t="shared" si="154"/>
        <v/>
      </c>
      <c r="P793" s="110" t="str">
        <f t="shared" si="155"/>
        <v/>
      </c>
      <c r="Q793" s="111" t="s">
        <v>5769</v>
      </c>
      <c r="R793" s="111" t="s">
        <v>5770</v>
      </c>
      <c r="S793" s="109"/>
      <c r="T793" s="109"/>
      <c r="U793" t="s">
        <v>5769</v>
      </c>
      <c r="V793" t="s">
        <v>5771</v>
      </c>
      <c r="W793" t="s">
        <v>2798</v>
      </c>
      <c r="X793" t="s">
        <v>1047</v>
      </c>
      <c r="Y793" t="s">
        <v>5772</v>
      </c>
      <c r="Z793">
        <v>44090.792349537</v>
      </c>
      <c r="AA793" t="s">
        <v>2800</v>
      </c>
    </row>
    <row r="794" customFormat="1" spans="1:27">
      <c r="A794" s="6"/>
      <c r="B794" s="6"/>
      <c r="C794" s="107" t="str">
        <f>ข้อมูลออเดอร์!AR794</f>
        <v>สระบุรี/ Saraburi</v>
      </c>
      <c r="D794" s="108" t="str">
        <f>ข้อมูลออเดอร์!AS794</f>
        <v>วิหารแดง/ Wihan Daeng</v>
      </c>
      <c r="E794" s="109" t="str">
        <f t="shared" si="144"/>
        <v/>
      </c>
      <c r="F794" s="109" t="str">
        <f t="shared" si="145"/>
        <v/>
      </c>
      <c r="G794" s="109" t="str">
        <f t="shared" si="146"/>
        <v/>
      </c>
      <c r="H794" s="109" t="str">
        <f t="shared" si="147"/>
        <v/>
      </c>
      <c r="I794" s="109" t="str">
        <f t="shared" si="148"/>
        <v/>
      </c>
      <c r="J794" s="109" t="str">
        <f t="shared" si="149"/>
        <v/>
      </c>
      <c r="K794" s="109" t="str">
        <f t="shared" si="150"/>
        <v/>
      </c>
      <c r="L794" s="109" t="str">
        <f t="shared" si="151"/>
        <v/>
      </c>
      <c r="M794" s="110" t="str">
        <f t="shared" si="152"/>
        <v/>
      </c>
      <c r="N794" s="110" t="str">
        <f t="shared" si="153"/>
        <v/>
      </c>
      <c r="O794" s="110" t="str">
        <f t="shared" si="154"/>
        <v/>
      </c>
      <c r="P794" s="110" t="str">
        <f t="shared" si="155"/>
        <v/>
      </c>
      <c r="Q794" s="111" t="s">
        <v>5773</v>
      </c>
      <c r="R794" s="111" t="s">
        <v>2074</v>
      </c>
      <c r="S794" s="109"/>
      <c r="T794" s="109"/>
      <c r="U794" t="s">
        <v>5773</v>
      </c>
      <c r="V794" t="s">
        <v>5774</v>
      </c>
      <c r="W794" t="s">
        <v>2798</v>
      </c>
      <c r="X794" t="s">
        <v>1047</v>
      </c>
      <c r="Y794" t="s">
        <v>5775</v>
      </c>
      <c r="Z794">
        <v>44090.7923842593</v>
      </c>
      <c r="AA794" t="s">
        <v>2800</v>
      </c>
    </row>
    <row r="795" customFormat="1" spans="1:27">
      <c r="A795" s="6"/>
      <c r="B795" s="6"/>
      <c r="C795" s="107" t="str">
        <f>ข้อมูลออเดอร์!AR795</f>
        <v>กรุงเทพมหานคร/ Bangkok</v>
      </c>
      <c r="D795" s="108" t="str">
        <f>ข้อมูลออเดอร์!AS795</f>
        <v>ดินแดง/ Din Daeng</v>
      </c>
      <c r="E795" s="109" t="str">
        <f t="shared" si="144"/>
        <v/>
      </c>
      <c r="F795" s="109" t="str">
        <f t="shared" si="145"/>
        <v/>
      </c>
      <c r="G795" s="109" t="str">
        <f t="shared" si="146"/>
        <v/>
      </c>
      <c r="H795" s="109" t="str">
        <f t="shared" si="147"/>
        <v/>
      </c>
      <c r="I795" s="109" t="str">
        <f t="shared" si="148"/>
        <v/>
      </c>
      <c r="J795" s="109" t="str">
        <f t="shared" si="149"/>
        <v/>
      </c>
      <c r="K795" s="109" t="str">
        <f t="shared" si="150"/>
        <v/>
      </c>
      <c r="L795" s="109" t="str">
        <f t="shared" si="151"/>
        <v/>
      </c>
      <c r="M795" s="110" t="str">
        <f t="shared" si="152"/>
        <v/>
      </c>
      <c r="N795" s="110" t="str">
        <f t="shared" si="153"/>
        <v/>
      </c>
      <c r="O795" s="110" t="str">
        <f t="shared" si="154"/>
        <v/>
      </c>
      <c r="P795" s="110" t="str">
        <f t="shared" si="155"/>
        <v/>
      </c>
      <c r="Q795" s="111" t="s">
        <v>5776</v>
      </c>
      <c r="R795" s="111" t="s">
        <v>5777</v>
      </c>
      <c r="S795" s="109"/>
      <c r="T795" s="109"/>
      <c r="U795" t="s">
        <v>5776</v>
      </c>
      <c r="V795" t="s">
        <v>5778</v>
      </c>
      <c r="W795" t="s">
        <v>2798</v>
      </c>
      <c r="X795" t="s">
        <v>1047</v>
      </c>
      <c r="Y795" t="s">
        <v>5779</v>
      </c>
      <c r="Z795">
        <v>44090.7924305556</v>
      </c>
      <c r="AA795" t="s">
        <v>2800</v>
      </c>
    </row>
    <row r="796" customFormat="1" spans="1:27">
      <c r="A796" s="6"/>
      <c r="B796" s="6"/>
      <c r="C796" s="107" t="str">
        <f>ข้อมูลออเดอร์!AR796</f>
        <v>กรุงเทพมหานคร/ Bangkok</v>
      </c>
      <c r="D796" s="108" t="str">
        <f>ข้อมูลออเดอร์!AS796</f>
        <v>ดินแดง/ Din Daeng</v>
      </c>
      <c r="E796" s="109" t="str">
        <f t="shared" si="144"/>
        <v/>
      </c>
      <c r="F796" s="109" t="str">
        <f t="shared" si="145"/>
        <v/>
      </c>
      <c r="G796" s="109" t="str">
        <f t="shared" si="146"/>
        <v/>
      </c>
      <c r="H796" s="109" t="str">
        <f t="shared" si="147"/>
        <v/>
      </c>
      <c r="I796" s="109" t="str">
        <f t="shared" si="148"/>
        <v/>
      </c>
      <c r="J796" s="109" t="str">
        <f t="shared" si="149"/>
        <v/>
      </c>
      <c r="K796" s="109" t="str">
        <f t="shared" si="150"/>
        <v/>
      </c>
      <c r="L796" s="109" t="str">
        <f t="shared" si="151"/>
        <v/>
      </c>
      <c r="M796" s="110" t="str">
        <f t="shared" si="152"/>
        <v/>
      </c>
      <c r="N796" s="110" t="str">
        <f t="shared" si="153"/>
        <v/>
      </c>
      <c r="O796" s="110" t="str">
        <f t="shared" si="154"/>
        <v/>
      </c>
      <c r="P796" s="110" t="str">
        <f t="shared" si="155"/>
        <v/>
      </c>
      <c r="Q796" s="111" t="s">
        <v>5780</v>
      </c>
      <c r="R796" s="111" t="s">
        <v>5781</v>
      </c>
      <c r="S796" s="109"/>
      <c r="T796" s="109"/>
      <c r="U796" t="s">
        <v>5780</v>
      </c>
      <c r="V796" t="s">
        <v>5782</v>
      </c>
      <c r="W796" t="s">
        <v>2798</v>
      </c>
      <c r="X796" t="s">
        <v>1047</v>
      </c>
      <c r="Y796" t="s">
        <v>5783</v>
      </c>
      <c r="Z796">
        <v>44090.7924768518</v>
      </c>
      <c r="AA796" t="s">
        <v>2800</v>
      </c>
    </row>
    <row r="797" customFormat="1" spans="1:27">
      <c r="A797" s="6"/>
      <c r="B797" s="6"/>
      <c r="C797" s="107">
        <f>ข้อมูลออเดอร์!AR797</f>
        <v>0</v>
      </c>
      <c r="D797" s="108">
        <f>ข้อมูลออเดอร์!AS797</f>
        <v>0</v>
      </c>
      <c r="E797" s="109" t="str">
        <f t="shared" si="144"/>
        <v/>
      </c>
      <c r="F797" s="109" t="str">
        <f t="shared" si="145"/>
        <v/>
      </c>
      <c r="G797" s="109" t="str">
        <f t="shared" si="146"/>
        <v/>
      </c>
      <c r="H797" s="109" t="str">
        <f t="shared" si="147"/>
        <v/>
      </c>
      <c r="I797" s="109" t="str">
        <f t="shared" si="148"/>
        <v/>
      </c>
      <c r="J797" s="109" t="str">
        <f t="shared" si="149"/>
        <v/>
      </c>
      <c r="K797" s="109" t="str">
        <f t="shared" si="150"/>
        <v/>
      </c>
      <c r="L797" s="109" t="str">
        <f t="shared" si="151"/>
        <v/>
      </c>
      <c r="M797" s="110" t="str">
        <f t="shared" si="152"/>
        <v/>
      </c>
      <c r="N797" s="110" t="str">
        <f t="shared" si="153"/>
        <v/>
      </c>
      <c r="O797" s="110" t="str">
        <f t="shared" si="154"/>
        <v/>
      </c>
      <c r="P797" s="110" t="str">
        <f t="shared" si="155"/>
        <v/>
      </c>
      <c r="Q797" s="111" t="s">
        <v>5784</v>
      </c>
      <c r="R797" s="111" t="s">
        <v>5785</v>
      </c>
      <c r="S797" s="109"/>
      <c r="T797" s="109"/>
      <c r="U797" t="s">
        <v>5784</v>
      </c>
      <c r="V797" t="s">
        <v>5786</v>
      </c>
      <c r="W797" t="s">
        <v>2798</v>
      </c>
      <c r="X797" t="s">
        <v>1047</v>
      </c>
      <c r="Y797" t="s">
        <v>5787</v>
      </c>
      <c r="Z797">
        <v>44090.7925115741</v>
      </c>
      <c r="AA797" t="s">
        <v>2800</v>
      </c>
    </row>
    <row r="798" customFormat="1" spans="1:27">
      <c r="A798" s="6"/>
      <c r="B798" s="6"/>
      <c r="C798" s="107">
        <f>ข้อมูลออเดอร์!AR798</f>
        <v>0</v>
      </c>
      <c r="D798" s="108">
        <f>ข้อมูลออเดอร์!AS798</f>
        <v>0</v>
      </c>
      <c r="E798" s="109" t="str">
        <f t="shared" si="144"/>
        <v/>
      </c>
      <c r="F798" s="109" t="str">
        <f t="shared" si="145"/>
        <v/>
      </c>
      <c r="G798" s="109" t="str">
        <f t="shared" si="146"/>
        <v/>
      </c>
      <c r="H798" s="109" t="str">
        <f t="shared" si="147"/>
        <v/>
      </c>
      <c r="I798" s="109" t="str">
        <f t="shared" si="148"/>
        <v/>
      </c>
      <c r="J798" s="109" t="str">
        <f t="shared" si="149"/>
        <v/>
      </c>
      <c r="K798" s="109" t="str">
        <f t="shared" si="150"/>
        <v/>
      </c>
      <c r="L798" s="109" t="str">
        <f t="shared" si="151"/>
        <v/>
      </c>
      <c r="M798" s="110" t="str">
        <f t="shared" si="152"/>
        <v/>
      </c>
      <c r="N798" s="110" t="str">
        <f t="shared" si="153"/>
        <v/>
      </c>
      <c r="O798" s="110" t="str">
        <f t="shared" si="154"/>
        <v/>
      </c>
      <c r="P798" s="110" t="str">
        <f t="shared" si="155"/>
        <v/>
      </c>
      <c r="Q798" s="111" t="s">
        <v>4099</v>
      </c>
      <c r="R798" s="111" t="s">
        <v>4100</v>
      </c>
      <c r="S798" s="109"/>
      <c r="T798" s="109"/>
      <c r="U798" t="s">
        <v>4099</v>
      </c>
      <c r="V798" t="s">
        <v>4101</v>
      </c>
      <c r="W798" t="s">
        <v>2798</v>
      </c>
      <c r="X798" t="s">
        <v>436</v>
      </c>
      <c r="Y798" t="s">
        <v>4102</v>
      </c>
      <c r="Z798">
        <v>44090.7925694444</v>
      </c>
      <c r="AA798" t="s">
        <v>2800</v>
      </c>
    </row>
    <row r="799" customFormat="1" spans="1:27">
      <c r="A799" s="6"/>
      <c r="B799" s="6"/>
      <c r="C799" s="107">
        <f>ข้อมูลออเดอร์!AR799</f>
        <v>0</v>
      </c>
      <c r="D799" s="108">
        <f>ข้อมูลออเดอร์!AS799</f>
        <v>0</v>
      </c>
      <c r="E799" s="109" t="str">
        <f t="shared" si="144"/>
        <v/>
      </c>
      <c r="F799" s="109" t="str">
        <f t="shared" si="145"/>
        <v/>
      </c>
      <c r="G799" s="109" t="str">
        <f t="shared" si="146"/>
        <v/>
      </c>
      <c r="H799" s="109" t="str">
        <f t="shared" si="147"/>
        <v/>
      </c>
      <c r="I799" s="109" t="str">
        <f t="shared" si="148"/>
        <v/>
      </c>
      <c r="J799" s="109" t="str">
        <f t="shared" si="149"/>
        <v/>
      </c>
      <c r="K799" s="109" t="str">
        <f t="shared" si="150"/>
        <v/>
      </c>
      <c r="L799" s="109" t="str">
        <f t="shared" si="151"/>
        <v/>
      </c>
      <c r="M799" s="110" t="str">
        <f t="shared" si="152"/>
        <v/>
      </c>
      <c r="N799" s="110" t="str">
        <f t="shared" si="153"/>
        <v/>
      </c>
      <c r="O799" s="110" t="str">
        <f t="shared" si="154"/>
        <v/>
      </c>
      <c r="P799" s="110" t="str">
        <f t="shared" si="155"/>
        <v/>
      </c>
      <c r="Q799" s="111" t="s">
        <v>4103</v>
      </c>
      <c r="R799" s="111" t="s">
        <v>4104</v>
      </c>
      <c r="S799" s="109"/>
      <c r="T799" s="109"/>
      <c r="U799" t="s">
        <v>4103</v>
      </c>
      <c r="V799" t="s">
        <v>4105</v>
      </c>
      <c r="W799" t="s">
        <v>2798</v>
      </c>
      <c r="X799" t="s">
        <v>436</v>
      </c>
      <c r="Y799" t="s">
        <v>4106</v>
      </c>
      <c r="Z799">
        <v>44090.7925925926</v>
      </c>
      <c r="AA799" t="s">
        <v>2800</v>
      </c>
    </row>
    <row r="800" customFormat="1" spans="1:27">
      <c r="A800" s="6"/>
      <c r="B800" s="6"/>
      <c r="C800" s="107">
        <f>ข้อมูลออเดอร์!AR800</f>
        <v>0</v>
      </c>
      <c r="D800" s="108">
        <f>ข้อมูลออเดอร์!AS800</f>
        <v>0</v>
      </c>
      <c r="E800" s="109" t="str">
        <f t="shared" si="144"/>
        <v/>
      </c>
      <c r="F800" s="109" t="str">
        <f t="shared" si="145"/>
        <v/>
      </c>
      <c r="G800" s="109" t="str">
        <f t="shared" si="146"/>
        <v/>
      </c>
      <c r="H800" s="109" t="str">
        <f t="shared" si="147"/>
        <v/>
      </c>
      <c r="I800" s="109" t="str">
        <f t="shared" si="148"/>
        <v/>
      </c>
      <c r="J800" s="109" t="str">
        <f t="shared" si="149"/>
        <v/>
      </c>
      <c r="K800" s="109" t="str">
        <f t="shared" si="150"/>
        <v/>
      </c>
      <c r="L800" s="109" t="str">
        <f t="shared" si="151"/>
        <v/>
      </c>
      <c r="M800" s="110" t="str">
        <f t="shared" si="152"/>
        <v/>
      </c>
      <c r="N800" s="110" t="str">
        <f t="shared" si="153"/>
        <v/>
      </c>
      <c r="O800" s="110" t="str">
        <f t="shared" si="154"/>
        <v/>
      </c>
      <c r="P800" s="110" t="str">
        <f t="shared" si="155"/>
        <v/>
      </c>
      <c r="Q800" s="111" t="s">
        <v>5788</v>
      </c>
      <c r="R800" s="111" t="s">
        <v>5789</v>
      </c>
      <c r="S800" s="109"/>
      <c r="T800" s="109"/>
      <c r="U800" t="s">
        <v>5788</v>
      </c>
      <c r="V800" t="s">
        <v>5790</v>
      </c>
      <c r="W800" t="s">
        <v>2798</v>
      </c>
      <c r="X800" t="s">
        <v>436</v>
      </c>
      <c r="Y800" t="s">
        <v>5791</v>
      </c>
      <c r="Z800">
        <v>45125.4573958333</v>
      </c>
      <c r="AA800" t="s">
        <v>2800</v>
      </c>
    </row>
    <row r="801" customFormat="1" spans="1:27">
      <c r="A801" s="6"/>
      <c r="B801" s="6"/>
      <c r="C801" s="107">
        <f>ข้อมูลออเดอร์!AR801</f>
        <v>0</v>
      </c>
      <c r="D801" s="108">
        <f>ข้อมูลออเดอร์!AS801</f>
        <v>0</v>
      </c>
      <c r="E801" s="109" t="str">
        <f t="shared" si="144"/>
        <v/>
      </c>
      <c r="F801" s="109" t="str">
        <f t="shared" si="145"/>
        <v/>
      </c>
      <c r="G801" s="109" t="str">
        <f t="shared" si="146"/>
        <v/>
      </c>
      <c r="H801" s="109" t="str">
        <f t="shared" si="147"/>
        <v/>
      </c>
      <c r="I801" s="109" t="str">
        <f t="shared" si="148"/>
        <v/>
      </c>
      <c r="J801" s="109" t="str">
        <f t="shared" si="149"/>
        <v/>
      </c>
      <c r="K801" s="109" t="str">
        <f t="shared" si="150"/>
        <v/>
      </c>
      <c r="L801" s="109" t="str">
        <f t="shared" si="151"/>
        <v/>
      </c>
      <c r="M801" s="110" t="str">
        <f t="shared" si="152"/>
        <v/>
      </c>
      <c r="N801" s="110" t="str">
        <f t="shared" si="153"/>
        <v/>
      </c>
      <c r="O801" s="110" t="str">
        <f t="shared" si="154"/>
        <v/>
      </c>
      <c r="P801" s="110" t="str">
        <f t="shared" si="155"/>
        <v/>
      </c>
      <c r="Q801" s="111" t="s">
        <v>2350</v>
      </c>
      <c r="R801" s="111" t="s">
        <v>887</v>
      </c>
      <c r="S801" s="109"/>
      <c r="T801" s="109"/>
      <c r="U801" t="s">
        <v>2350</v>
      </c>
      <c r="V801" t="s">
        <v>4123</v>
      </c>
      <c r="W801" t="s">
        <v>2798</v>
      </c>
      <c r="X801" t="s">
        <v>436</v>
      </c>
      <c r="Y801" t="s">
        <v>5792</v>
      </c>
      <c r="Z801">
        <v>44090.792650463</v>
      </c>
    </row>
    <row r="802" customFormat="1" spans="1:27">
      <c r="A802" s="6"/>
      <c r="B802" s="6"/>
      <c r="C802" s="107">
        <f>ข้อมูลออเดอร์!AR802</f>
        <v>0</v>
      </c>
      <c r="D802" s="108">
        <f>ข้อมูลออเดอร์!AS802</f>
        <v>0</v>
      </c>
      <c r="E802" s="109" t="str">
        <f t="shared" si="144"/>
        <v/>
      </c>
      <c r="F802" s="109" t="str">
        <f t="shared" si="145"/>
        <v/>
      </c>
      <c r="G802" s="109" t="str">
        <f t="shared" si="146"/>
        <v/>
      </c>
      <c r="H802" s="109" t="str">
        <f t="shared" si="147"/>
        <v/>
      </c>
      <c r="I802" s="109" t="str">
        <f t="shared" si="148"/>
        <v/>
      </c>
      <c r="J802" s="109" t="str">
        <f t="shared" si="149"/>
        <v/>
      </c>
      <c r="K802" s="109" t="str">
        <f t="shared" si="150"/>
        <v/>
      </c>
      <c r="L802" s="109" t="str">
        <f t="shared" si="151"/>
        <v/>
      </c>
      <c r="M802" s="110" t="str">
        <f t="shared" si="152"/>
        <v/>
      </c>
      <c r="N802" s="110" t="str">
        <f t="shared" si="153"/>
        <v/>
      </c>
      <c r="O802" s="110" t="str">
        <f t="shared" si="154"/>
        <v/>
      </c>
      <c r="P802" s="110" t="str">
        <f t="shared" si="155"/>
        <v/>
      </c>
      <c r="Q802" s="111" t="s">
        <v>4107</v>
      </c>
      <c r="R802" s="111" t="s">
        <v>4108</v>
      </c>
      <c r="S802" s="109"/>
      <c r="T802" s="109"/>
      <c r="U802" t="s">
        <v>4107</v>
      </c>
      <c r="V802" t="s">
        <v>4109</v>
      </c>
      <c r="W802" t="s">
        <v>2798</v>
      </c>
      <c r="X802" t="s">
        <v>436</v>
      </c>
      <c r="Y802" t="s">
        <v>4110</v>
      </c>
      <c r="Z802">
        <v>44090.792662037</v>
      </c>
      <c r="AA802" t="s">
        <v>2800</v>
      </c>
    </row>
    <row r="803" customFormat="1" spans="1:27">
      <c r="A803" s="6"/>
      <c r="B803" s="6"/>
      <c r="C803" s="107">
        <f>ข้อมูลออเดอร์!AR803</f>
        <v>0</v>
      </c>
      <c r="D803" s="108">
        <f>ข้อมูลออเดอร์!AS803</f>
        <v>0</v>
      </c>
      <c r="E803" s="109" t="str">
        <f t="shared" si="144"/>
        <v/>
      </c>
      <c r="F803" s="109" t="str">
        <f t="shared" si="145"/>
        <v/>
      </c>
      <c r="G803" s="109" t="str">
        <f t="shared" si="146"/>
        <v/>
      </c>
      <c r="H803" s="109" t="str">
        <f t="shared" si="147"/>
        <v/>
      </c>
      <c r="I803" s="109" t="str">
        <f t="shared" si="148"/>
        <v/>
      </c>
      <c r="J803" s="109" t="str">
        <f t="shared" si="149"/>
        <v/>
      </c>
      <c r="K803" s="109" t="str">
        <f t="shared" si="150"/>
        <v/>
      </c>
      <c r="L803" s="109" t="str">
        <f t="shared" si="151"/>
        <v/>
      </c>
      <c r="M803" s="110" t="str">
        <f t="shared" si="152"/>
        <v/>
      </c>
      <c r="N803" s="110" t="str">
        <f t="shared" si="153"/>
        <v/>
      </c>
      <c r="O803" s="110" t="str">
        <f t="shared" si="154"/>
        <v/>
      </c>
      <c r="P803" s="110" t="str">
        <f t="shared" si="155"/>
        <v/>
      </c>
      <c r="Q803" s="111" t="s">
        <v>5793</v>
      </c>
      <c r="R803" s="111" t="s">
        <v>5793</v>
      </c>
      <c r="S803" s="109"/>
      <c r="T803" s="109"/>
      <c r="U803" t="s">
        <v>5793</v>
      </c>
      <c r="W803" t="s">
        <v>2798</v>
      </c>
      <c r="X803" t="s">
        <v>436</v>
      </c>
      <c r="Y803" t="s">
        <v>5794</v>
      </c>
      <c r="Z803">
        <v>45485.601875</v>
      </c>
      <c r="AA803" t="s">
        <v>2800</v>
      </c>
    </row>
    <row r="804" customFormat="1" spans="1:27">
      <c r="A804" s="6"/>
      <c r="B804" s="6"/>
      <c r="C804" s="107">
        <f>ข้อมูลออเดอร์!AR804</f>
        <v>0</v>
      </c>
      <c r="D804" s="108">
        <f>ข้อมูลออเดอร์!AS804</f>
        <v>0</v>
      </c>
      <c r="E804" s="109" t="str">
        <f t="shared" si="144"/>
        <v/>
      </c>
      <c r="F804" s="109" t="str">
        <f t="shared" si="145"/>
        <v/>
      </c>
      <c r="G804" s="109" t="str">
        <f t="shared" si="146"/>
        <v/>
      </c>
      <c r="H804" s="109" t="str">
        <f t="shared" si="147"/>
        <v/>
      </c>
      <c r="I804" s="109" t="str">
        <f t="shared" si="148"/>
        <v/>
      </c>
      <c r="J804" s="109" t="str">
        <f t="shared" si="149"/>
        <v/>
      </c>
      <c r="K804" s="109" t="str">
        <f t="shared" si="150"/>
        <v/>
      </c>
      <c r="L804" s="109" t="str">
        <f t="shared" si="151"/>
        <v/>
      </c>
      <c r="M804" s="110" t="str">
        <f t="shared" si="152"/>
        <v/>
      </c>
      <c r="N804" s="110" t="str">
        <f t="shared" si="153"/>
        <v/>
      </c>
      <c r="O804" s="110" t="str">
        <f t="shared" si="154"/>
        <v/>
      </c>
      <c r="P804" s="110" t="str">
        <f t="shared" si="155"/>
        <v/>
      </c>
      <c r="Q804" s="111" t="s">
        <v>4111</v>
      </c>
      <c r="R804" s="111" t="s">
        <v>4112</v>
      </c>
      <c r="S804" s="109"/>
      <c r="T804" s="109"/>
      <c r="U804" t="s">
        <v>4111</v>
      </c>
      <c r="V804" t="s">
        <v>4113</v>
      </c>
      <c r="W804" t="s">
        <v>2798</v>
      </c>
      <c r="X804" t="s">
        <v>436</v>
      </c>
      <c r="Y804" t="s">
        <v>4114</v>
      </c>
      <c r="Z804">
        <v>44090.7927083333</v>
      </c>
      <c r="AA804" t="s">
        <v>2800</v>
      </c>
    </row>
    <row r="805" customFormat="1" spans="1:27">
      <c r="A805" s="6"/>
      <c r="B805" s="6"/>
      <c r="C805" s="107">
        <f>ข้อมูลออเดอร์!AR805</f>
        <v>0</v>
      </c>
      <c r="D805" s="108">
        <f>ข้อมูลออเดอร์!AS805</f>
        <v>0</v>
      </c>
      <c r="E805" s="109" t="str">
        <f t="shared" si="144"/>
        <v/>
      </c>
      <c r="F805" s="109" t="str">
        <f t="shared" si="145"/>
        <v/>
      </c>
      <c r="G805" s="109" t="str">
        <f t="shared" si="146"/>
        <v/>
      </c>
      <c r="H805" s="109" t="str">
        <f t="shared" si="147"/>
        <v/>
      </c>
      <c r="I805" s="109" t="str">
        <f t="shared" si="148"/>
        <v/>
      </c>
      <c r="J805" s="109" t="str">
        <f t="shared" si="149"/>
        <v/>
      </c>
      <c r="K805" s="109" t="str">
        <f t="shared" si="150"/>
        <v/>
      </c>
      <c r="L805" s="109" t="str">
        <f t="shared" si="151"/>
        <v/>
      </c>
      <c r="M805" s="110" t="str">
        <f t="shared" si="152"/>
        <v/>
      </c>
      <c r="N805" s="110" t="str">
        <f t="shared" si="153"/>
        <v/>
      </c>
      <c r="O805" s="110" t="str">
        <f t="shared" si="154"/>
        <v/>
      </c>
      <c r="P805" s="110" t="str">
        <f t="shared" si="155"/>
        <v/>
      </c>
      <c r="Q805" s="111" t="s">
        <v>4111</v>
      </c>
      <c r="R805" s="111" t="s">
        <v>4112</v>
      </c>
      <c r="S805" s="109"/>
      <c r="T805" s="109"/>
      <c r="U805" t="s">
        <v>4111</v>
      </c>
      <c r="V805" t="s">
        <v>4113</v>
      </c>
      <c r="W805" t="s">
        <v>2798</v>
      </c>
      <c r="X805" t="s">
        <v>436</v>
      </c>
      <c r="Y805" t="s">
        <v>4114</v>
      </c>
      <c r="Z805">
        <v>44090.7927314815</v>
      </c>
      <c r="AA805" t="s">
        <v>2800</v>
      </c>
    </row>
    <row r="806" customFormat="1" spans="1:27">
      <c r="A806" s="6"/>
      <c r="B806" s="6"/>
      <c r="C806" s="107">
        <f>ข้อมูลออเดอร์!AR806</f>
        <v>0</v>
      </c>
      <c r="D806" s="108">
        <f>ข้อมูลออเดอร์!AS806</f>
        <v>0</v>
      </c>
      <c r="E806" s="109" t="str">
        <f t="shared" si="144"/>
        <v/>
      </c>
      <c r="F806" s="109" t="str">
        <f t="shared" si="145"/>
        <v/>
      </c>
      <c r="G806" s="109" t="str">
        <f t="shared" si="146"/>
        <v/>
      </c>
      <c r="H806" s="109" t="str">
        <f t="shared" si="147"/>
        <v/>
      </c>
      <c r="I806" s="109" t="str">
        <f t="shared" si="148"/>
        <v/>
      </c>
      <c r="J806" s="109" t="str">
        <f t="shared" si="149"/>
        <v/>
      </c>
      <c r="K806" s="109" t="str">
        <f t="shared" si="150"/>
        <v/>
      </c>
      <c r="L806" s="109" t="str">
        <f t="shared" si="151"/>
        <v/>
      </c>
      <c r="M806" s="110" t="str">
        <f t="shared" si="152"/>
        <v/>
      </c>
      <c r="N806" s="110" t="str">
        <f t="shared" si="153"/>
        <v/>
      </c>
      <c r="O806" s="110" t="str">
        <f t="shared" si="154"/>
        <v/>
      </c>
      <c r="P806" s="110" t="str">
        <f t="shared" si="155"/>
        <v/>
      </c>
      <c r="Q806" s="111" t="s">
        <v>5795</v>
      </c>
      <c r="R806" s="111" t="s">
        <v>5796</v>
      </c>
      <c r="S806" s="109"/>
      <c r="T806" s="109"/>
      <c r="U806" t="s">
        <v>5795</v>
      </c>
      <c r="V806" t="s">
        <v>5797</v>
      </c>
      <c r="W806" t="s">
        <v>2798</v>
      </c>
      <c r="X806" t="s">
        <v>436</v>
      </c>
      <c r="Y806" t="s">
        <v>5798</v>
      </c>
      <c r="Z806">
        <v>44090.7927430556</v>
      </c>
      <c r="AA806" t="s">
        <v>2800</v>
      </c>
    </row>
    <row r="807" customFormat="1" spans="1:27">
      <c r="A807" s="6"/>
      <c r="B807" s="6"/>
      <c r="C807" s="107">
        <f>ข้อมูลออเดอร์!AR807</f>
        <v>0</v>
      </c>
      <c r="D807" s="108">
        <f>ข้อมูลออเดอร์!AS807</f>
        <v>0</v>
      </c>
      <c r="E807" s="109" t="str">
        <f t="shared" si="144"/>
        <v/>
      </c>
      <c r="F807" s="109" t="str">
        <f t="shared" si="145"/>
        <v/>
      </c>
      <c r="G807" s="109" t="str">
        <f t="shared" si="146"/>
        <v/>
      </c>
      <c r="H807" s="109" t="str">
        <f t="shared" si="147"/>
        <v/>
      </c>
      <c r="I807" s="109" t="str">
        <f t="shared" si="148"/>
        <v/>
      </c>
      <c r="J807" s="109" t="str">
        <f t="shared" si="149"/>
        <v/>
      </c>
      <c r="K807" s="109" t="str">
        <f t="shared" si="150"/>
        <v/>
      </c>
      <c r="L807" s="109" t="str">
        <f t="shared" si="151"/>
        <v/>
      </c>
      <c r="M807" s="110" t="str">
        <f t="shared" si="152"/>
        <v/>
      </c>
      <c r="N807" s="110" t="str">
        <f t="shared" si="153"/>
        <v/>
      </c>
      <c r="O807" s="110" t="str">
        <f t="shared" si="154"/>
        <v/>
      </c>
      <c r="P807" s="110" t="str">
        <f t="shared" si="155"/>
        <v/>
      </c>
      <c r="Q807" s="111" t="s">
        <v>886</v>
      </c>
      <c r="R807" s="111" t="s">
        <v>5799</v>
      </c>
      <c r="S807" s="109"/>
      <c r="T807" s="109"/>
      <c r="U807" t="s">
        <v>886</v>
      </c>
      <c r="V807" t="s">
        <v>5800</v>
      </c>
      <c r="W807" t="s">
        <v>2798</v>
      </c>
      <c r="X807" t="s">
        <v>887</v>
      </c>
      <c r="Y807" t="s">
        <v>4120</v>
      </c>
      <c r="Z807">
        <v>44090.7927893518</v>
      </c>
      <c r="AA807" t="s">
        <v>2800</v>
      </c>
    </row>
    <row r="808" customFormat="1" spans="1:27">
      <c r="A808" s="6"/>
      <c r="B808" s="6"/>
      <c r="C808" s="107">
        <f>ข้อมูลออเดอร์!AR808</f>
        <v>0</v>
      </c>
      <c r="D808" s="108">
        <f>ข้อมูลออเดอร์!AS808</f>
        <v>0</v>
      </c>
      <c r="E808" s="109" t="str">
        <f t="shared" si="144"/>
        <v/>
      </c>
      <c r="F808" s="109" t="str">
        <f t="shared" si="145"/>
        <v/>
      </c>
      <c r="G808" s="109" t="str">
        <f t="shared" si="146"/>
        <v/>
      </c>
      <c r="H808" s="109" t="str">
        <f t="shared" si="147"/>
        <v/>
      </c>
      <c r="I808" s="109" t="str">
        <f t="shared" si="148"/>
        <v/>
      </c>
      <c r="J808" s="109" t="str">
        <f t="shared" si="149"/>
        <v/>
      </c>
      <c r="K808" s="109" t="str">
        <f t="shared" si="150"/>
        <v/>
      </c>
      <c r="L808" s="109" t="str">
        <f t="shared" si="151"/>
        <v/>
      </c>
      <c r="M808" s="110" t="str">
        <f t="shared" si="152"/>
        <v/>
      </c>
      <c r="N808" s="110" t="str">
        <f t="shared" si="153"/>
        <v/>
      </c>
      <c r="O808" s="110" t="str">
        <f t="shared" si="154"/>
        <v/>
      </c>
      <c r="P808" s="110" t="str">
        <f t="shared" si="155"/>
        <v/>
      </c>
      <c r="Q808" s="111" t="s">
        <v>5801</v>
      </c>
      <c r="R808" s="111" t="s">
        <v>5802</v>
      </c>
      <c r="S808" s="109"/>
      <c r="T808" s="109"/>
      <c r="U808" t="s">
        <v>5801</v>
      </c>
      <c r="V808" t="s">
        <v>5803</v>
      </c>
      <c r="W808" t="s">
        <v>2798</v>
      </c>
      <c r="X808" t="s">
        <v>436</v>
      </c>
      <c r="Y808" t="s">
        <v>5804</v>
      </c>
      <c r="Z808">
        <v>44090.7928009259</v>
      </c>
      <c r="AA808" t="s">
        <v>2800</v>
      </c>
    </row>
    <row r="809" customFormat="1" spans="1:27">
      <c r="A809" s="6"/>
      <c r="B809" s="6"/>
      <c r="C809" s="107">
        <f>ข้อมูลออเดอร์!AR809</f>
        <v>0</v>
      </c>
      <c r="D809" s="108">
        <f>ข้อมูลออเดอร์!AS809</f>
        <v>0</v>
      </c>
      <c r="E809" s="109" t="str">
        <f t="shared" si="144"/>
        <v/>
      </c>
      <c r="F809" s="109" t="str">
        <f t="shared" si="145"/>
        <v/>
      </c>
      <c r="G809" s="109" t="str">
        <f t="shared" si="146"/>
        <v/>
      </c>
      <c r="H809" s="109" t="str">
        <f t="shared" si="147"/>
        <v/>
      </c>
      <c r="I809" s="109" t="str">
        <f t="shared" si="148"/>
        <v/>
      </c>
      <c r="J809" s="109" t="str">
        <f t="shared" si="149"/>
        <v/>
      </c>
      <c r="K809" s="109" t="str">
        <f t="shared" si="150"/>
        <v/>
      </c>
      <c r="L809" s="109" t="str">
        <f t="shared" si="151"/>
        <v/>
      </c>
      <c r="M809" s="110" t="str">
        <f t="shared" si="152"/>
        <v/>
      </c>
      <c r="N809" s="110" t="str">
        <f t="shared" si="153"/>
        <v/>
      </c>
      <c r="O809" s="110" t="str">
        <f t="shared" si="154"/>
        <v/>
      </c>
      <c r="P809" s="110" t="str">
        <f t="shared" si="155"/>
        <v/>
      </c>
      <c r="Q809" s="111" t="s">
        <v>5805</v>
      </c>
      <c r="R809" s="111" t="s">
        <v>5806</v>
      </c>
      <c r="S809" s="109"/>
      <c r="T809" s="109"/>
      <c r="U809" t="s">
        <v>5805</v>
      </c>
      <c r="V809" t="s">
        <v>5807</v>
      </c>
      <c r="W809" t="s">
        <v>2798</v>
      </c>
      <c r="X809" t="s">
        <v>436</v>
      </c>
      <c r="Y809" t="s">
        <v>5808</v>
      </c>
      <c r="Z809">
        <v>45125.4572569444</v>
      </c>
      <c r="AA809" t="s">
        <v>2800</v>
      </c>
    </row>
    <row r="810" customFormat="1" spans="1:27">
      <c r="A810" s="6"/>
      <c r="B810" s="6"/>
      <c r="C810" s="107">
        <f>ข้อมูลออเดอร์!AR810</f>
        <v>0</v>
      </c>
      <c r="D810" s="108">
        <f>ข้อมูลออเดอร์!AS810</f>
        <v>0</v>
      </c>
      <c r="E810" s="109" t="str">
        <f t="shared" si="144"/>
        <v/>
      </c>
      <c r="F810" s="109" t="str">
        <f t="shared" si="145"/>
        <v/>
      </c>
      <c r="G810" s="109" t="str">
        <f t="shared" si="146"/>
        <v/>
      </c>
      <c r="H810" s="109" t="str">
        <f t="shared" si="147"/>
        <v/>
      </c>
      <c r="I810" s="109" t="str">
        <f t="shared" si="148"/>
        <v/>
      </c>
      <c r="J810" s="109" t="str">
        <f t="shared" si="149"/>
        <v/>
      </c>
      <c r="K810" s="109" t="str">
        <f t="shared" si="150"/>
        <v/>
      </c>
      <c r="L810" s="109" t="str">
        <f t="shared" si="151"/>
        <v/>
      </c>
      <c r="M810" s="110" t="str">
        <f t="shared" si="152"/>
        <v/>
      </c>
      <c r="N810" s="110" t="str">
        <f t="shared" si="153"/>
        <v/>
      </c>
      <c r="O810" s="110" t="str">
        <f t="shared" si="154"/>
        <v/>
      </c>
      <c r="P810" s="110" t="str">
        <f t="shared" si="155"/>
        <v/>
      </c>
      <c r="Q810" s="111" t="s">
        <v>5809</v>
      </c>
      <c r="R810" s="111" t="s">
        <v>437</v>
      </c>
      <c r="S810" s="109"/>
      <c r="T810" s="109"/>
      <c r="U810" t="s">
        <v>5809</v>
      </c>
      <c r="V810" t="s">
        <v>5810</v>
      </c>
      <c r="W810" t="s">
        <v>2798</v>
      </c>
      <c r="X810" t="s">
        <v>436</v>
      </c>
      <c r="Y810" t="s">
        <v>5811</v>
      </c>
      <c r="Z810">
        <v>45125.4575694444</v>
      </c>
      <c r="AA810" t="s">
        <v>2800</v>
      </c>
    </row>
    <row r="811" customFormat="1" spans="1:27">
      <c r="A811" s="6"/>
      <c r="B811" s="6"/>
      <c r="C811" s="107">
        <f>ข้อมูลออเดอร์!AR811</f>
        <v>0</v>
      </c>
      <c r="D811" s="108">
        <f>ข้อมูลออเดอร์!AS811</f>
        <v>0</v>
      </c>
      <c r="E811" s="109" t="str">
        <f t="shared" si="144"/>
        <v/>
      </c>
      <c r="F811" s="109" t="str">
        <f t="shared" si="145"/>
        <v/>
      </c>
      <c r="G811" s="109" t="str">
        <f t="shared" si="146"/>
        <v/>
      </c>
      <c r="H811" s="109" t="str">
        <f t="shared" si="147"/>
        <v/>
      </c>
      <c r="I811" s="109" t="str">
        <f t="shared" si="148"/>
        <v/>
      </c>
      <c r="J811" s="109" t="str">
        <f t="shared" si="149"/>
        <v/>
      </c>
      <c r="K811" s="109" t="str">
        <f t="shared" si="150"/>
        <v/>
      </c>
      <c r="L811" s="109" t="str">
        <f t="shared" si="151"/>
        <v/>
      </c>
      <c r="M811" s="110" t="str">
        <f t="shared" si="152"/>
        <v/>
      </c>
      <c r="N811" s="110" t="str">
        <f t="shared" si="153"/>
        <v/>
      </c>
      <c r="O811" s="110" t="str">
        <f t="shared" si="154"/>
        <v/>
      </c>
      <c r="P811" s="110" t="str">
        <f t="shared" si="155"/>
        <v/>
      </c>
      <c r="Q811" s="111" t="s">
        <v>5812</v>
      </c>
      <c r="R811" s="111" t="s">
        <v>5813</v>
      </c>
      <c r="S811" s="109"/>
      <c r="T811" s="109"/>
      <c r="U811" t="s">
        <v>5812</v>
      </c>
      <c r="V811" t="s">
        <v>5814</v>
      </c>
      <c r="W811" t="s">
        <v>2798</v>
      </c>
      <c r="X811" t="s">
        <v>436</v>
      </c>
      <c r="Y811" t="s">
        <v>5815</v>
      </c>
      <c r="Z811">
        <v>44090.7929513889</v>
      </c>
      <c r="AA811" t="s">
        <v>2800</v>
      </c>
    </row>
    <row r="812" customFormat="1" spans="1:27">
      <c r="A812" s="6"/>
      <c r="B812" s="6"/>
      <c r="C812" s="107">
        <f>ข้อมูลออเดอร์!AR812</f>
        <v>0</v>
      </c>
      <c r="D812" s="108">
        <f>ข้อมูลออเดอร์!AS812</f>
        <v>0</v>
      </c>
      <c r="E812" s="109" t="str">
        <f t="shared" si="144"/>
        <v/>
      </c>
      <c r="F812" s="109" t="str">
        <f t="shared" si="145"/>
        <v/>
      </c>
      <c r="G812" s="109" t="str">
        <f t="shared" si="146"/>
        <v/>
      </c>
      <c r="H812" s="109" t="str">
        <f t="shared" si="147"/>
        <v/>
      </c>
      <c r="I812" s="109" t="str">
        <f t="shared" si="148"/>
        <v/>
      </c>
      <c r="J812" s="109" t="str">
        <f t="shared" si="149"/>
        <v/>
      </c>
      <c r="K812" s="109" t="str">
        <f t="shared" si="150"/>
        <v/>
      </c>
      <c r="L812" s="109" t="str">
        <f t="shared" si="151"/>
        <v/>
      </c>
      <c r="M812" s="110" t="str">
        <f t="shared" si="152"/>
        <v/>
      </c>
      <c r="N812" s="110" t="str">
        <f t="shared" si="153"/>
        <v/>
      </c>
      <c r="O812" s="110" t="str">
        <f t="shared" si="154"/>
        <v/>
      </c>
      <c r="P812" s="110" t="str">
        <f t="shared" si="155"/>
        <v/>
      </c>
      <c r="Q812" s="111" t="s">
        <v>5816</v>
      </c>
      <c r="R812" s="111" t="s">
        <v>5817</v>
      </c>
      <c r="S812" s="109"/>
      <c r="T812" s="109"/>
      <c r="U812" t="s">
        <v>5816</v>
      </c>
      <c r="V812" t="s">
        <v>5818</v>
      </c>
      <c r="W812" t="s">
        <v>2798</v>
      </c>
      <c r="X812" t="s">
        <v>436</v>
      </c>
      <c r="Y812" t="s">
        <v>5819</v>
      </c>
      <c r="Z812">
        <v>44090.7929861111</v>
      </c>
      <c r="AA812" t="s">
        <v>2800</v>
      </c>
    </row>
    <row r="813" customFormat="1" spans="1:27">
      <c r="A813" s="6"/>
      <c r="B813" s="6"/>
      <c r="C813" s="107">
        <f>ข้อมูลออเดอร์!AR813</f>
        <v>0</v>
      </c>
      <c r="D813" s="108">
        <f>ข้อมูลออเดอร์!AS813</f>
        <v>0</v>
      </c>
      <c r="E813" s="109" t="str">
        <f t="shared" si="144"/>
        <v/>
      </c>
      <c r="F813" s="109" t="str">
        <f t="shared" si="145"/>
        <v/>
      </c>
      <c r="G813" s="109" t="str">
        <f t="shared" si="146"/>
        <v/>
      </c>
      <c r="H813" s="109" t="str">
        <f t="shared" si="147"/>
        <v/>
      </c>
      <c r="I813" s="109" t="str">
        <f t="shared" si="148"/>
        <v/>
      </c>
      <c r="J813" s="109" t="str">
        <f t="shared" si="149"/>
        <v/>
      </c>
      <c r="K813" s="109" t="str">
        <f t="shared" si="150"/>
        <v/>
      </c>
      <c r="L813" s="109" t="str">
        <f t="shared" si="151"/>
        <v/>
      </c>
      <c r="M813" s="110" t="str">
        <f t="shared" si="152"/>
        <v/>
      </c>
      <c r="N813" s="110" t="str">
        <f t="shared" si="153"/>
        <v/>
      </c>
      <c r="O813" s="110" t="str">
        <f t="shared" si="154"/>
        <v/>
      </c>
      <c r="P813" s="110" t="str">
        <f t="shared" si="155"/>
        <v/>
      </c>
      <c r="Q813" s="111" t="s">
        <v>2351</v>
      </c>
      <c r="R813" s="111" t="s">
        <v>2353</v>
      </c>
      <c r="S813" s="109"/>
      <c r="T813" s="109"/>
      <c r="U813" t="s">
        <v>2351</v>
      </c>
      <c r="V813" t="s">
        <v>4125</v>
      </c>
      <c r="W813" t="s">
        <v>2798</v>
      </c>
      <c r="X813" t="s">
        <v>436</v>
      </c>
      <c r="Y813" t="s">
        <v>4126</v>
      </c>
      <c r="Z813">
        <v>44090.7930208333</v>
      </c>
      <c r="AA813" t="s">
        <v>2800</v>
      </c>
    </row>
    <row r="814" customFormat="1" spans="1:27">
      <c r="A814" s="6"/>
      <c r="B814" s="6"/>
      <c r="C814" s="107">
        <f>ข้อมูลออเดอร์!AR814</f>
        <v>0</v>
      </c>
      <c r="D814" s="108">
        <f>ข้อมูลออเดอร์!AS814</f>
        <v>0</v>
      </c>
      <c r="E814" s="109" t="str">
        <f t="shared" si="144"/>
        <v/>
      </c>
      <c r="F814" s="109" t="str">
        <f t="shared" si="145"/>
        <v/>
      </c>
      <c r="G814" s="109" t="str">
        <f t="shared" si="146"/>
        <v/>
      </c>
      <c r="H814" s="109" t="str">
        <f t="shared" si="147"/>
        <v/>
      </c>
      <c r="I814" s="109" t="str">
        <f t="shared" si="148"/>
        <v/>
      </c>
      <c r="J814" s="109" t="str">
        <f t="shared" si="149"/>
        <v/>
      </c>
      <c r="K814" s="109" t="str">
        <f t="shared" si="150"/>
        <v/>
      </c>
      <c r="L814" s="109" t="str">
        <f t="shared" si="151"/>
        <v/>
      </c>
      <c r="M814" s="110" t="str">
        <f t="shared" si="152"/>
        <v/>
      </c>
      <c r="N814" s="110" t="str">
        <f t="shared" si="153"/>
        <v/>
      </c>
      <c r="O814" s="110" t="str">
        <f t="shared" si="154"/>
        <v/>
      </c>
      <c r="P814" s="110" t="str">
        <f t="shared" si="155"/>
        <v/>
      </c>
      <c r="Q814" s="111" t="s">
        <v>5820</v>
      </c>
      <c r="R814" s="111" t="s">
        <v>5821</v>
      </c>
      <c r="S814" s="109"/>
      <c r="T814" s="109"/>
      <c r="U814" t="s">
        <v>5820</v>
      </c>
      <c r="V814" t="s">
        <v>5822</v>
      </c>
      <c r="W814" t="s">
        <v>2798</v>
      </c>
      <c r="X814" t="s">
        <v>436</v>
      </c>
      <c r="Y814" t="s">
        <v>5823</v>
      </c>
      <c r="Z814">
        <v>44090.7930439815</v>
      </c>
      <c r="AA814" t="s">
        <v>2800</v>
      </c>
    </row>
    <row r="815" customFormat="1" spans="1:27">
      <c r="A815" s="6"/>
      <c r="B815" s="6"/>
      <c r="C815" s="107">
        <f>ข้อมูลออเดอร์!AR815</f>
        <v>0</v>
      </c>
      <c r="D815" s="108">
        <f>ข้อมูลออเดอร์!AS815</f>
        <v>0</v>
      </c>
      <c r="E815" s="109" t="str">
        <f t="shared" si="144"/>
        <v/>
      </c>
      <c r="F815" s="109" t="str">
        <f t="shared" si="145"/>
        <v/>
      </c>
      <c r="G815" s="109" t="str">
        <f t="shared" si="146"/>
        <v/>
      </c>
      <c r="H815" s="109" t="str">
        <f t="shared" si="147"/>
        <v/>
      </c>
      <c r="I815" s="109" t="str">
        <f t="shared" si="148"/>
        <v/>
      </c>
      <c r="J815" s="109" t="str">
        <f t="shared" si="149"/>
        <v/>
      </c>
      <c r="K815" s="109" t="str">
        <f t="shared" si="150"/>
        <v/>
      </c>
      <c r="L815" s="109" t="str">
        <f t="shared" si="151"/>
        <v/>
      </c>
      <c r="M815" s="110" t="str">
        <f t="shared" si="152"/>
        <v/>
      </c>
      <c r="N815" s="110" t="str">
        <f t="shared" si="153"/>
        <v/>
      </c>
      <c r="O815" s="110" t="str">
        <f t="shared" si="154"/>
        <v/>
      </c>
      <c r="P815" s="110" t="str">
        <f t="shared" si="155"/>
        <v/>
      </c>
      <c r="Q815" s="111" t="s">
        <v>5824</v>
      </c>
      <c r="R815" s="111" t="s">
        <v>5825</v>
      </c>
      <c r="S815" s="109"/>
      <c r="T815" s="109"/>
      <c r="U815" t="s">
        <v>5824</v>
      </c>
      <c r="V815" t="s">
        <v>5826</v>
      </c>
      <c r="W815" t="s">
        <v>2798</v>
      </c>
      <c r="X815" t="s">
        <v>436</v>
      </c>
      <c r="Y815" t="s">
        <v>5827</v>
      </c>
      <c r="Z815">
        <v>44090.7930787037</v>
      </c>
      <c r="AA815" t="s">
        <v>2800</v>
      </c>
    </row>
    <row r="816" customFormat="1" spans="1:27">
      <c r="A816" s="6"/>
      <c r="B816" s="6"/>
      <c r="C816" s="107">
        <f>ข้อมูลออเดอร์!AR816</f>
        <v>0</v>
      </c>
      <c r="D816" s="108">
        <f>ข้อมูลออเดอร์!AS816</f>
        <v>0</v>
      </c>
      <c r="E816" s="109" t="str">
        <f t="shared" si="144"/>
        <v/>
      </c>
      <c r="F816" s="109" t="str">
        <f t="shared" si="145"/>
        <v/>
      </c>
      <c r="G816" s="109" t="str">
        <f t="shared" si="146"/>
        <v/>
      </c>
      <c r="H816" s="109" t="str">
        <f t="shared" si="147"/>
        <v/>
      </c>
      <c r="I816" s="109" t="str">
        <f t="shared" si="148"/>
        <v/>
      </c>
      <c r="J816" s="109" t="str">
        <f t="shared" si="149"/>
        <v/>
      </c>
      <c r="K816" s="109" t="str">
        <f t="shared" si="150"/>
        <v/>
      </c>
      <c r="L816" s="109" t="str">
        <f t="shared" si="151"/>
        <v/>
      </c>
      <c r="M816" s="110" t="str">
        <f t="shared" si="152"/>
        <v/>
      </c>
      <c r="N816" s="110" t="str">
        <f t="shared" si="153"/>
        <v/>
      </c>
      <c r="O816" s="110" t="str">
        <f t="shared" si="154"/>
        <v/>
      </c>
      <c r="P816" s="110" t="str">
        <f t="shared" si="155"/>
        <v/>
      </c>
      <c r="Q816" s="111" t="s">
        <v>5828</v>
      </c>
      <c r="R816" s="111" t="s">
        <v>5828</v>
      </c>
      <c r="S816" s="109"/>
      <c r="T816" s="109"/>
      <c r="U816" t="s">
        <v>5828</v>
      </c>
      <c r="W816" t="s">
        <v>2798</v>
      </c>
      <c r="X816" t="s">
        <v>3100</v>
      </c>
      <c r="Y816" t="s">
        <v>5829</v>
      </c>
      <c r="Z816">
        <v>45485.6018634259</v>
      </c>
      <c r="AA816" t="s">
        <v>2800</v>
      </c>
    </row>
    <row r="817" customFormat="1" spans="1:27">
      <c r="A817" s="6"/>
      <c r="B817" s="6"/>
      <c r="C817" s="107">
        <f>ข้อมูลออเดอร์!AR817</f>
        <v>0</v>
      </c>
      <c r="D817" s="108">
        <f>ข้อมูลออเดอร์!AS817</f>
        <v>0</v>
      </c>
      <c r="E817" s="109" t="str">
        <f t="shared" si="144"/>
        <v/>
      </c>
      <c r="F817" s="109" t="str">
        <f t="shared" si="145"/>
        <v/>
      </c>
      <c r="G817" s="109" t="str">
        <f t="shared" si="146"/>
        <v/>
      </c>
      <c r="H817" s="109" t="str">
        <f t="shared" si="147"/>
        <v/>
      </c>
      <c r="I817" s="109" t="str">
        <f t="shared" si="148"/>
        <v/>
      </c>
      <c r="J817" s="109" t="str">
        <f t="shared" si="149"/>
        <v/>
      </c>
      <c r="K817" s="109" t="str">
        <f t="shared" si="150"/>
        <v/>
      </c>
      <c r="L817" s="109" t="str">
        <f t="shared" si="151"/>
        <v/>
      </c>
      <c r="M817" s="110" t="str">
        <f t="shared" si="152"/>
        <v/>
      </c>
      <c r="N817" s="110" t="str">
        <f t="shared" si="153"/>
        <v/>
      </c>
      <c r="O817" s="110" t="str">
        <f t="shared" si="154"/>
        <v/>
      </c>
      <c r="P817" s="110" t="str">
        <f t="shared" si="155"/>
        <v/>
      </c>
      <c r="Q817" s="111" t="s">
        <v>5830</v>
      </c>
      <c r="R817" s="111" t="s">
        <v>5831</v>
      </c>
      <c r="S817" s="109"/>
      <c r="T817" s="109"/>
      <c r="U817" t="s">
        <v>5830</v>
      </c>
      <c r="V817" t="s">
        <v>5832</v>
      </c>
      <c r="W817" t="s">
        <v>2798</v>
      </c>
      <c r="X817" t="s">
        <v>3100</v>
      </c>
      <c r="Y817" t="s">
        <v>5833</v>
      </c>
      <c r="Z817">
        <v>44090.7931712963</v>
      </c>
      <c r="AA817" t="s">
        <v>2800</v>
      </c>
    </row>
    <row r="818" customFormat="1" spans="1:27">
      <c r="A818" s="6"/>
      <c r="B818" s="6"/>
      <c r="C818" s="107">
        <f>ข้อมูลออเดอร์!AR818</f>
        <v>0</v>
      </c>
      <c r="D818" s="108">
        <f>ข้อมูลออเดอร์!AS818</f>
        <v>0</v>
      </c>
      <c r="E818" s="109" t="str">
        <f t="shared" si="144"/>
        <v/>
      </c>
      <c r="F818" s="109" t="str">
        <f t="shared" si="145"/>
        <v/>
      </c>
      <c r="G818" s="109" t="str">
        <f t="shared" si="146"/>
        <v/>
      </c>
      <c r="H818" s="109" t="str">
        <f t="shared" si="147"/>
        <v/>
      </c>
      <c r="I818" s="109" t="str">
        <f t="shared" si="148"/>
        <v/>
      </c>
      <c r="J818" s="109" t="str">
        <f t="shared" si="149"/>
        <v/>
      </c>
      <c r="K818" s="109" t="str">
        <f t="shared" si="150"/>
        <v/>
      </c>
      <c r="L818" s="109" t="str">
        <f t="shared" si="151"/>
        <v/>
      </c>
      <c r="M818" s="110" t="str">
        <f t="shared" si="152"/>
        <v/>
      </c>
      <c r="N818" s="110" t="str">
        <f t="shared" si="153"/>
        <v/>
      </c>
      <c r="O818" s="110" t="str">
        <f t="shared" si="154"/>
        <v/>
      </c>
      <c r="P818" s="110" t="str">
        <f t="shared" si="155"/>
        <v/>
      </c>
      <c r="Q818" s="111" t="s">
        <v>5834</v>
      </c>
      <c r="R818" s="111" t="s">
        <v>5835</v>
      </c>
      <c r="S818" s="109"/>
      <c r="T818" s="109"/>
      <c r="U818" t="s">
        <v>5834</v>
      </c>
      <c r="V818" t="s">
        <v>5836</v>
      </c>
      <c r="W818" t="s">
        <v>2798</v>
      </c>
      <c r="X818" t="s">
        <v>3100</v>
      </c>
      <c r="Y818" t="s">
        <v>5837</v>
      </c>
      <c r="Z818">
        <v>44090.7932291667</v>
      </c>
      <c r="AA818" t="s">
        <v>2800</v>
      </c>
    </row>
    <row r="819" customFormat="1" spans="1:27">
      <c r="A819" s="6"/>
      <c r="B819" s="6"/>
      <c r="C819" s="107">
        <f>ข้อมูลออเดอร์!AR819</f>
        <v>0</v>
      </c>
      <c r="D819" s="108">
        <f>ข้อมูลออเดอร์!AS819</f>
        <v>0</v>
      </c>
      <c r="E819" s="109" t="str">
        <f t="shared" si="144"/>
        <v/>
      </c>
      <c r="F819" s="109" t="str">
        <f t="shared" si="145"/>
        <v/>
      </c>
      <c r="G819" s="109" t="str">
        <f t="shared" si="146"/>
        <v/>
      </c>
      <c r="H819" s="109" t="str">
        <f t="shared" si="147"/>
        <v/>
      </c>
      <c r="I819" s="109" t="str">
        <f t="shared" si="148"/>
        <v/>
      </c>
      <c r="J819" s="109" t="str">
        <f t="shared" si="149"/>
        <v/>
      </c>
      <c r="K819" s="109" t="str">
        <f t="shared" si="150"/>
        <v/>
      </c>
      <c r="L819" s="109" t="str">
        <f t="shared" si="151"/>
        <v/>
      </c>
      <c r="M819" s="110" t="str">
        <f t="shared" si="152"/>
        <v/>
      </c>
      <c r="N819" s="110" t="str">
        <f t="shared" si="153"/>
        <v/>
      </c>
      <c r="O819" s="110" t="str">
        <f t="shared" si="154"/>
        <v/>
      </c>
      <c r="P819" s="110" t="str">
        <f t="shared" si="155"/>
        <v/>
      </c>
      <c r="Q819" s="111" t="s">
        <v>5838</v>
      </c>
      <c r="R819" s="111" t="s">
        <v>5839</v>
      </c>
      <c r="S819" s="109"/>
      <c r="T819" s="109"/>
      <c r="U819" t="s">
        <v>5838</v>
      </c>
      <c r="V819" t="s">
        <v>5840</v>
      </c>
      <c r="W819" t="s">
        <v>2798</v>
      </c>
      <c r="X819" t="s">
        <v>3100</v>
      </c>
      <c r="Y819" t="s">
        <v>5841</v>
      </c>
      <c r="Z819">
        <v>44090.793275463</v>
      </c>
      <c r="AA819" t="s">
        <v>2800</v>
      </c>
    </row>
    <row r="820" customFormat="1" spans="1:27">
      <c r="A820" s="6"/>
      <c r="B820" s="6"/>
      <c r="C820" s="107">
        <f>ข้อมูลออเดอร์!AR820</f>
        <v>0</v>
      </c>
      <c r="D820" s="108">
        <f>ข้อมูลออเดอร์!AS820</f>
        <v>0</v>
      </c>
      <c r="E820" s="109" t="str">
        <f t="shared" si="144"/>
        <v/>
      </c>
      <c r="F820" s="109" t="str">
        <f t="shared" si="145"/>
        <v/>
      </c>
      <c r="G820" s="109" t="str">
        <f t="shared" si="146"/>
        <v/>
      </c>
      <c r="H820" s="109" t="str">
        <f t="shared" si="147"/>
        <v/>
      </c>
      <c r="I820" s="109" t="str">
        <f t="shared" si="148"/>
        <v/>
      </c>
      <c r="J820" s="109" t="str">
        <f t="shared" si="149"/>
        <v/>
      </c>
      <c r="K820" s="109" t="str">
        <f t="shared" si="150"/>
        <v/>
      </c>
      <c r="L820" s="109" t="str">
        <f t="shared" si="151"/>
        <v/>
      </c>
      <c r="M820" s="110" t="str">
        <f t="shared" si="152"/>
        <v/>
      </c>
      <c r="N820" s="110" t="str">
        <f t="shared" si="153"/>
        <v/>
      </c>
      <c r="O820" s="110" t="str">
        <f t="shared" si="154"/>
        <v/>
      </c>
      <c r="P820" s="110" t="str">
        <f t="shared" si="155"/>
        <v/>
      </c>
      <c r="Q820" s="111" t="s">
        <v>5842</v>
      </c>
      <c r="R820" s="111" t="s">
        <v>5843</v>
      </c>
      <c r="S820" s="109"/>
      <c r="T820" s="109"/>
      <c r="U820" t="s">
        <v>5842</v>
      </c>
      <c r="V820" t="s">
        <v>5844</v>
      </c>
      <c r="W820" t="s">
        <v>2798</v>
      </c>
      <c r="X820" t="s">
        <v>3100</v>
      </c>
      <c r="Y820" t="s">
        <v>5845</v>
      </c>
      <c r="Z820">
        <v>44090.7933217593</v>
      </c>
      <c r="AA820" t="s">
        <v>2800</v>
      </c>
    </row>
    <row r="821" customFormat="1" spans="1:27">
      <c r="A821" s="6"/>
      <c r="B821" s="6"/>
      <c r="C821" s="107">
        <f>ข้อมูลออเดอร์!AR821</f>
        <v>0</v>
      </c>
      <c r="D821" s="108">
        <f>ข้อมูลออเดอร์!AS821</f>
        <v>0</v>
      </c>
      <c r="E821" s="109" t="str">
        <f t="shared" si="144"/>
        <v/>
      </c>
      <c r="F821" s="109" t="str">
        <f t="shared" si="145"/>
        <v/>
      </c>
      <c r="G821" s="109" t="str">
        <f t="shared" si="146"/>
        <v/>
      </c>
      <c r="H821" s="109" t="str">
        <f t="shared" si="147"/>
        <v/>
      </c>
      <c r="I821" s="109" t="str">
        <f t="shared" si="148"/>
        <v/>
      </c>
      <c r="J821" s="109" t="str">
        <f t="shared" si="149"/>
        <v/>
      </c>
      <c r="K821" s="109" t="str">
        <f t="shared" si="150"/>
        <v/>
      </c>
      <c r="L821" s="109" t="str">
        <f t="shared" si="151"/>
        <v/>
      </c>
      <c r="M821" s="110" t="str">
        <f t="shared" si="152"/>
        <v/>
      </c>
      <c r="N821" s="110" t="str">
        <f t="shared" si="153"/>
        <v/>
      </c>
      <c r="O821" s="110" t="str">
        <f t="shared" si="154"/>
        <v/>
      </c>
      <c r="P821" s="110" t="str">
        <f t="shared" si="155"/>
        <v/>
      </c>
      <c r="Q821" s="111" t="s">
        <v>5846</v>
      </c>
      <c r="R821" s="111" t="s">
        <v>5847</v>
      </c>
      <c r="S821" s="109"/>
      <c r="T821" s="109"/>
      <c r="U821" t="s">
        <v>5846</v>
      </c>
      <c r="V821" t="s">
        <v>5848</v>
      </c>
      <c r="W821" t="s">
        <v>2798</v>
      </c>
      <c r="X821" t="s">
        <v>3100</v>
      </c>
      <c r="Y821" t="s">
        <v>5849</v>
      </c>
      <c r="Z821">
        <v>44090.7933449074</v>
      </c>
      <c r="AA821" t="s">
        <v>2800</v>
      </c>
    </row>
    <row r="822" customFormat="1" spans="1:27">
      <c r="A822" s="6"/>
      <c r="B822" s="6"/>
      <c r="C822" s="107">
        <f>ข้อมูลออเดอร์!AR822</f>
        <v>0</v>
      </c>
      <c r="D822" s="108">
        <f>ข้อมูลออเดอร์!AS822</f>
        <v>0</v>
      </c>
      <c r="E822" s="109" t="str">
        <f t="shared" si="144"/>
        <v/>
      </c>
      <c r="F822" s="109" t="str">
        <f t="shared" si="145"/>
        <v/>
      </c>
      <c r="G822" s="109" t="str">
        <f t="shared" si="146"/>
        <v/>
      </c>
      <c r="H822" s="109" t="str">
        <f t="shared" si="147"/>
        <v/>
      </c>
      <c r="I822" s="109" t="str">
        <f t="shared" si="148"/>
        <v/>
      </c>
      <c r="J822" s="109" t="str">
        <f t="shared" si="149"/>
        <v/>
      </c>
      <c r="K822" s="109" t="str">
        <f t="shared" si="150"/>
        <v/>
      </c>
      <c r="L822" s="109" t="str">
        <f t="shared" si="151"/>
        <v/>
      </c>
      <c r="M822" s="110" t="str">
        <f t="shared" si="152"/>
        <v/>
      </c>
      <c r="N822" s="110" t="str">
        <f t="shared" si="153"/>
        <v/>
      </c>
      <c r="O822" s="110" t="str">
        <f t="shared" si="154"/>
        <v/>
      </c>
      <c r="P822" s="110" t="str">
        <f t="shared" si="155"/>
        <v/>
      </c>
      <c r="Q822" s="111" t="s">
        <v>5850</v>
      </c>
      <c r="R822" s="111" t="s">
        <v>5851</v>
      </c>
      <c r="S822" s="109"/>
      <c r="T822" s="109"/>
      <c r="U822" t="s">
        <v>5850</v>
      </c>
      <c r="V822" t="s">
        <v>5852</v>
      </c>
      <c r="W822" t="s">
        <v>2798</v>
      </c>
      <c r="X822" t="s">
        <v>3100</v>
      </c>
      <c r="Y822" t="s">
        <v>5853</v>
      </c>
      <c r="Z822">
        <v>44090.7933796296</v>
      </c>
      <c r="AA822" t="s">
        <v>2800</v>
      </c>
    </row>
    <row r="823" customFormat="1" spans="1:27">
      <c r="A823" s="6"/>
      <c r="B823" s="6"/>
      <c r="C823" s="107">
        <f>ข้อมูลออเดอร์!AR823</f>
        <v>0</v>
      </c>
      <c r="D823" s="108">
        <f>ข้อมูลออเดอร์!AS823</f>
        <v>0</v>
      </c>
      <c r="E823" s="109" t="str">
        <f t="shared" si="144"/>
        <v/>
      </c>
      <c r="F823" s="109" t="str">
        <f t="shared" si="145"/>
        <v/>
      </c>
      <c r="G823" s="109" t="str">
        <f t="shared" si="146"/>
        <v/>
      </c>
      <c r="H823" s="109" t="str">
        <f t="shared" si="147"/>
        <v/>
      </c>
      <c r="I823" s="109" t="str">
        <f t="shared" si="148"/>
        <v/>
      </c>
      <c r="J823" s="109" t="str">
        <f t="shared" si="149"/>
        <v/>
      </c>
      <c r="K823" s="109" t="str">
        <f t="shared" si="150"/>
        <v/>
      </c>
      <c r="L823" s="109" t="str">
        <f t="shared" si="151"/>
        <v/>
      </c>
      <c r="M823" s="110" t="str">
        <f t="shared" si="152"/>
        <v/>
      </c>
      <c r="N823" s="110" t="str">
        <f t="shared" si="153"/>
        <v/>
      </c>
      <c r="O823" s="110" t="str">
        <f t="shared" si="154"/>
        <v/>
      </c>
      <c r="P823" s="110" t="str">
        <f t="shared" si="155"/>
        <v/>
      </c>
      <c r="Q823" s="111" t="s">
        <v>5854</v>
      </c>
      <c r="R823" s="111" t="s">
        <v>5855</v>
      </c>
      <c r="S823" s="109"/>
      <c r="T823" s="109"/>
      <c r="U823" t="s">
        <v>5854</v>
      </c>
      <c r="V823" t="s">
        <v>5856</v>
      </c>
      <c r="W823" t="s">
        <v>2798</v>
      </c>
      <c r="X823" t="s">
        <v>3100</v>
      </c>
      <c r="Y823" t="s">
        <v>5857</v>
      </c>
      <c r="Z823">
        <v>44090.7934259259</v>
      </c>
      <c r="AA823" t="s">
        <v>2800</v>
      </c>
    </row>
    <row r="824" customFormat="1" spans="1:27">
      <c r="A824" s="6"/>
      <c r="B824" s="6"/>
      <c r="C824" s="107">
        <f>ข้อมูลออเดอร์!AR824</f>
        <v>0</v>
      </c>
      <c r="D824" s="108">
        <f>ข้อมูลออเดอร์!AS824</f>
        <v>0</v>
      </c>
      <c r="E824" s="109" t="str">
        <f t="shared" si="144"/>
        <v/>
      </c>
      <c r="F824" s="109" t="str">
        <f t="shared" si="145"/>
        <v/>
      </c>
      <c r="G824" s="109" t="str">
        <f t="shared" si="146"/>
        <v/>
      </c>
      <c r="H824" s="109" t="str">
        <f t="shared" si="147"/>
        <v/>
      </c>
      <c r="I824" s="109" t="str">
        <f t="shared" si="148"/>
        <v/>
      </c>
      <c r="J824" s="109" t="str">
        <f t="shared" si="149"/>
        <v/>
      </c>
      <c r="K824" s="109" t="str">
        <f t="shared" si="150"/>
        <v/>
      </c>
      <c r="L824" s="109" t="str">
        <f t="shared" si="151"/>
        <v/>
      </c>
      <c r="M824" s="110" t="str">
        <f t="shared" si="152"/>
        <v/>
      </c>
      <c r="N824" s="110" t="str">
        <f t="shared" si="153"/>
        <v/>
      </c>
      <c r="O824" s="110" t="str">
        <f t="shared" si="154"/>
        <v/>
      </c>
      <c r="P824" s="110" t="str">
        <f t="shared" si="155"/>
        <v/>
      </c>
      <c r="Q824" s="111" t="s">
        <v>5858</v>
      </c>
      <c r="R824" s="111" t="s">
        <v>5859</v>
      </c>
      <c r="S824" s="109"/>
      <c r="T824" s="109"/>
      <c r="U824" t="s">
        <v>5858</v>
      </c>
      <c r="V824" t="s">
        <v>5860</v>
      </c>
      <c r="W824" t="s">
        <v>2798</v>
      </c>
      <c r="X824" t="s">
        <v>3106</v>
      </c>
      <c r="Y824" t="s">
        <v>5861</v>
      </c>
      <c r="Z824">
        <v>44090.7934953704</v>
      </c>
      <c r="AA824" t="s">
        <v>2800</v>
      </c>
    </row>
    <row r="825" customFormat="1" spans="1:27">
      <c r="A825" s="6"/>
      <c r="B825" s="6"/>
      <c r="C825" s="107">
        <f>ข้อมูลออเดอร์!AR825</f>
        <v>0</v>
      </c>
      <c r="D825" s="108">
        <f>ข้อมูลออเดอร์!AS825</f>
        <v>0</v>
      </c>
      <c r="E825" s="109" t="str">
        <f t="shared" si="144"/>
        <v/>
      </c>
      <c r="F825" s="109" t="str">
        <f t="shared" si="145"/>
        <v/>
      </c>
      <c r="G825" s="109" t="str">
        <f t="shared" si="146"/>
        <v/>
      </c>
      <c r="H825" s="109" t="str">
        <f t="shared" si="147"/>
        <v/>
      </c>
      <c r="I825" s="109" t="str">
        <f t="shared" si="148"/>
        <v/>
      </c>
      <c r="J825" s="109" t="str">
        <f t="shared" si="149"/>
        <v/>
      </c>
      <c r="K825" s="109" t="str">
        <f t="shared" si="150"/>
        <v/>
      </c>
      <c r="L825" s="109" t="str">
        <f t="shared" si="151"/>
        <v/>
      </c>
      <c r="M825" s="110" t="str">
        <f t="shared" si="152"/>
        <v/>
      </c>
      <c r="N825" s="110" t="str">
        <f t="shared" si="153"/>
        <v/>
      </c>
      <c r="O825" s="110" t="str">
        <f t="shared" si="154"/>
        <v/>
      </c>
      <c r="P825" s="110" t="str">
        <f t="shared" si="155"/>
        <v/>
      </c>
      <c r="Q825" s="111" t="s">
        <v>5862</v>
      </c>
      <c r="R825" s="111" t="s">
        <v>5863</v>
      </c>
      <c r="S825" s="109"/>
      <c r="T825" s="109"/>
      <c r="U825" t="s">
        <v>5862</v>
      </c>
      <c r="V825" t="s">
        <v>5864</v>
      </c>
      <c r="W825" t="s">
        <v>2798</v>
      </c>
      <c r="X825" t="s">
        <v>3106</v>
      </c>
      <c r="Y825" t="s">
        <v>5865</v>
      </c>
      <c r="Z825">
        <v>45125.498599537</v>
      </c>
      <c r="AA825" t="s">
        <v>2800</v>
      </c>
    </row>
    <row r="826" customFormat="1" spans="1:27">
      <c r="A826" s="6"/>
      <c r="B826" s="6"/>
      <c r="C826" s="107">
        <f>ข้อมูลออเดอร์!AR826</f>
        <v>0</v>
      </c>
      <c r="D826" s="108">
        <f>ข้อมูลออเดอร์!AS826</f>
        <v>0</v>
      </c>
      <c r="E826" s="109" t="str">
        <f t="shared" si="144"/>
        <v/>
      </c>
      <c r="F826" s="109" t="str">
        <f t="shared" si="145"/>
        <v/>
      </c>
      <c r="G826" s="109" t="str">
        <f t="shared" si="146"/>
        <v/>
      </c>
      <c r="H826" s="109" t="str">
        <f t="shared" si="147"/>
        <v/>
      </c>
      <c r="I826" s="109" t="str">
        <f t="shared" si="148"/>
        <v/>
      </c>
      <c r="J826" s="109" t="str">
        <f t="shared" si="149"/>
        <v/>
      </c>
      <c r="K826" s="109" t="str">
        <f t="shared" si="150"/>
        <v/>
      </c>
      <c r="L826" s="109" t="str">
        <f t="shared" si="151"/>
        <v/>
      </c>
      <c r="M826" s="110" t="str">
        <f t="shared" si="152"/>
        <v/>
      </c>
      <c r="N826" s="110" t="str">
        <f t="shared" si="153"/>
        <v/>
      </c>
      <c r="O826" s="110" t="str">
        <f t="shared" si="154"/>
        <v/>
      </c>
      <c r="P826" s="110" t="str">
        <f t="shared" si="155"/>
        <v/>
      </c>
      <c r="Q826" s="111" t="s">
        <v>5866</v>
      </c>
      <c r="R826" s="111" t="s">
        <v>5867</v>
      </c>
      <c r="S826" s="109"/>
      <c r="T826" s="109"/>
      <c r="U826" t="s">
        <v>5866</v>
      </c>
      <c r="V826" t="s">
        <v>5868</v>
      </c>
      <c r="W826" t="s">
        <v>2798</v>
      </c>
      <c r="X826" t="s">
        <v>3106</v>
      </c>
      <c r="Y826" t="s">
        <v>5869</v>
      </c>
      <c r="Z826">
        <v>44090.793587963</v>
      </c>
      <c r="AA826" t="s">
        <v>2800</v>
      </c>
    </row>
    <row r="827" customFormat="1" spans="1:27">
      <c r="A827" s="6"/>
      <c r="B827" s="6"/>
      <c r="C827" s="107">
        <f>ข้อมูลออเดอร์!AR827</f>
        <v>0</v>
      </c>
      <c r="D827" s="108">
        <f>ข้อมูลออเดอร์!AS827</f>
        <v>0</v>
      </c>
      <c r="E827" s="109" t="str">
        <f t="shared" si="144"/>
        <v/>
      </c>
      <c r="F827" s="109" t="str">
        <f t="shared" si="145"/>
        <v/>
      </c>
      <c r="G827" s="109" t="str">
        <f t="shared" si="146"/>
        <v/>
      </c>
      <c r="H827" s="109" t="str">
        <f t="shared" si="147"/>
        <v/>
      </c>
      <c r="I827" s="109" t="str">
        <f t="shared" si="148"/>
        <v/>
      </c>
      <c r="J827" s="109" t="str">
        <f t="shared" si="149"/>
        <v/>
      </c>
      <c r="K827" s="109" t="str">
        <f t="shared" si="150"/>
        <v/>
      </c>
      <c r="L827" s="109" t="str">
        <f t="shared" si="151"/>
        <v/>
      </c>
      <c r="M827" s="110" t="str">
        <f t="shared" si="152"/>
        <v/>
      </c>
      <c r="N827" s="110" t="str">
        <f t="shared" si="153"/>
        <v/>
      </c>
      <c r="O827" s="110" t="str">
        <f t="shared" si="154"/>
        <v/>
      </c>
      <c r="P827" s="110" t="str">
        <f t="shared" si="155"/>
        <v/>
      </c>
      <c r="Q827" s="111" t="s">
        <v>5870</v>
      </c>
      <c r="R827" s="111" t="s">
        <v>5871</v>
      </c>
      <c r="S827" s="109"/>
      <c r="T827" s="109"/>
      <c r="U827" t="s">
        <v>5870</v>
      </c>
      <c r="V827" t="s">
        <v>5872</v>
      </c>
      <c r="W827" t="s">
        <v>2798</v>
      </c>
      <c r="X827" t="s">
        <v>3106</v>
      </c>
      <c r="Y827" t="s">
        <v>5873</v>
      </c>
      <c r="Z827">
        <v>44090.7936342593</v>
      </c>
      <c r="AA827" t="s">
        <v>2800</v>
      </c>
    </row>
    <row r="828" customFormat="1" spans="1:27">
      <c r="A828" s="6"/>
      <c r="B828" s="6"/>
      <c r="C828" s="107">
        <f>ข้อมูลออเดอร์!AR828</f>
        <v>0</v>
      </c>
      <c r="D828" s="108">
        <f>ข้อมูลออเดอร์!AS828</f>
        <v>0</v>
      </c>
      <c r="E828" s="109" t="str">
        <f t="shared" si="144"/>
        <v/>
      </c>
      <c r="F828" s="109" t="str">
        <f t="shared" si="145"/>
        <v/>
      </c>
      <c r="G828" s="109" t="str">
        <f t="shared" si="146"/>
        <v/>
      </c>
      <c r="H828" s="109" t="str">
        <f t="shared" si="147"/>
        <v/>
      </c>
      <c r="I828" s="109" t="str">
        <f t="shared" si="148"/>
        <v/>
      </c>
      <c r="J828" s="109" t="str">
        <f t="shared" si="149"/>
        <v/>
      </c>
      <c r="K828" s="109" t="str">
        <f t="shared" si="150"/>
        <v/>
      </c>
      <c r="L828" s="109" t="str">
        <f t="shared" si="151"/>
        <v/>
      </c>
      <c r="M828" s="110" t="str">
        <f t="shared" si="152"/>
        <v/>
      </c>
      <c r="N828" s="110" t="str">
        <f t="shared" si="153"/>
        <v/>
      </c>
      <c r="O828" s="110" t="str">
        <f t="shared" si="154"/>
        <v/>
      </c>
      <c r="P828" s="110" t="str">
        <f t="shared" si="155"/>
        <v/>
      </c>
      <c r="Q828" s="111" t="s">
        <v>5874</v>
      </c>
      <c r="R828" s="111" t="s">
        <v>5875</v>
      </c>
      <c r="S828" s="109"/>
      <c r="T828" s="109"/>
      <c r="U828" t="s">
        <v>5874</v>
      </c>
      <c r="V828" t="s">
        <v>5876</v>
      </c>
      <c r="W828" t="s">
        <v>2798</v>
      </c>
      <c r="X828" t="s">
        <v>3106</v>
      </c>
      <c r="Y828" t="s">
        <v>5877</v>
      </c>
      <c r="Z828">
        <v>44090.7936805556</v>
      </c>
      <c r="AA828" t="s">
        <v>2800</v>
      </c>
    </row>
    <row r="829" customFormat="1" spans="1:27">
      <c r="A829" s="6"/>
      <c r="B829" s="6"/>
      <c r="C829" s="107">
        <f>ข้อมูลออเดอร์!AR829</f>
        <v>0</v>
      </c>
      <c r="D829" s="108">
        <f>ข้อมูลออเดอร์!AS829</f>
        <v>0</v>
      </c>
      <c r="E829" s="109" t="str">
        <f t="shared" si="144"/>
        <v/>
      </c>
      <c r="F829" s="109" t="str">
        <f t="shared" si="145"/>
        <v/>
      </c>
      <c r="G829" s="109" t="str">
        <f t="shared" si="146"/>
        <v/>
      </c>
      <c r="H829" s="109" t="str">
        <f t="shared" si="147"/>
        <v/>
      </c>
      <c r="I829" s="109" t="str">
        <f t="shared" si="148"/>
        <v/>
      </c>
      <c r="J829" s="109" t="str">
        <f t="shared" si="149"/>
        <v/>
      </c>
      <c r="K829" s="109" t="str">
        <f t="shared" si="150"/>
        <v/>
      </c>
      <c r="L829" s="109" t="str">
        <f t="shared" si="151"/>
        <v/>
      </c>
      <c r="M829" s="110" t="str">
        <f t="shared" si="152"/>
        <v/>
      </c>
      <c r="N829" s="110" t="str">
        <f t="shared" si="153"/>
        <v/>
      </c>
      <c r="O829" s="110" t="str">
        <f t="shared" si="154"/>
        <v/>
      </c>
      <c r="P829" s="110" t="str">
        <f t="shared" si="155"/>
        <v/>
      </c>
      <c r="Q829" s="111" t="s">
        <v>5878</v>
      </c>
      <c r="R829" s="111" t="s">
        <v>5879</v>
      </c>
      <c r="S829" s="109"/>
      <c r="T829" s="109"/>
      <c r="U829" t="s">
        <v>5878</v>
      </c>
      <c r="V829" t="s">
        <v>5880</v>
      </c>
      <c r="W829" t="s">
        <v>2798</v>
      </c>
      <c r="X829" t="s">
        <v>3106</v>
      </c>
      <c r="Y829" t="s">
        <v>5881</v>
      </c>
      <c r="Z829">
        <v>44090.7937268519</v>
      </c>
      <c r="AA829" t="s">
        <v>2800</v>
      </c>
    </row>
    <row r="830" customFormat="1" spans="1:27">
      <c r="A830" s="6"/>
      <c r="B830" s="6"/>
      <c r="C830" s="107">
        <f>ข้อมูลออเดอร์!AR830</f>
        <v>0</v>
      </c>
      <c r="D830" s="108">
        <f>ข้อมูลออเดอร์!AS830</f>
        <v>0</v>
      </c>
      <c r="E830" s="109" t="str">
        <f t="shared" si="144"/>
        <v/>
      </c>
      <c r="F830" s="109" t="str">
        <f t="shared" si="145"/>
        <v/>
      </c>
      <c r="G830" s="109" t="str">
        <f t="shared" si="146"/>
        <v/>
      </c>
      <c r="H830" s="109" t="str">
        <f t="shared" si="147"/>
        <v/>
      </c>
      <c r="I830" s="109" t="str">
        <f t="shared" si="148"/>
        <v/>
      </c>
      <c r="J830" s="109" t="str">
        <f t="shared" si="149"/>
        <v/>
      </c>
      <c r="K830" s="109" t="str">
        <f t="shared" si="150"/>
        <v/>
      </c>
      <c r="L830" s="109" t="str">
        <f t="shared" si="151"/>
        <v/>
      </c>
      <c r="M830" s="110" t="str">
        <f t="shared" si="152"/>
        <v/>
      </c>
      <c r="N830" s="110" t="str">
        <f t="shared" si="153"/>
        <v/>
      </c>
      <c r="O830" s="110" t="str">
        <f t="shared" si="154"/>
        <v/>
      </c>
      <c r="P830" s="110" t="str">
        <f t="shared" si="155"/>
        <v/>
      </c>
      <c r="Q830" s="111" t="s">
        <v>5882</v>
      </c>
      <c r="R830" s="111" t="s">
        <v>5883</v>
      </c>
      <c r="S830" s="109"/>
      <c r="T830" s="109"/>
      <c r="U830" t="s">
        <v>5882</v>
      </c>
      <c r="V830" t="s">
        <v>5884</v>
      </c>
      <c r="W830" t="s">
        <v>2798</v>
      </c>
      <c r="X830" t="s">
        <v>3106</v>
      </c>
      <c r="Y830" t="s">
        <v>5885</v>
      </c>
      <c r="Z830">
        <v>44090.7937731482</v>
      </c>
      <c r="AA830" t="s">
        <v>2800</v>
      </c>
    </row>
    <row r="831" customFormat="1" spans="1:27">
      <c r="A831" s="6"/>
      <c r="B831" s="6"/>
      <c r="C831" s="107">
        <f>ข้อมูลออเดอร์!AR831</f>
        <v>0</v>
      </c>
      <c r="D831" s="108">
        <f>ข้อมูลออเดอร์!AS831</f>
        <v>0</v>
      </c>
      <c r="E831" s="109" t="str">
        <f t="shared" si="144"/>
        <v/>
      </c>
      <c r="F831" s="109" t="str">
        <f t="shared" si="145"/>
        <v/>
      </c>
      <c r="G831" s="109" t="str">
        <f t="shared" si="146"/>
        <v/>
      </c>
      <c r="H831" s="109" t="str">
        <f t="shared" si="147"/>
        <v/>
      </c>
      <c r="I831" s="109" t="str">
        <f t="shared" si="148"/>
        <v/>
      </c>
      <c r="J831" s="109" t="str">
        <f t="shared" si="149"/>
        <v/>
      </c>
      <c r="K831" s="109" t="str">
        <f t="shared" si="150"/>
        <v/>
      </c>
      <c r="L831" s="109" t="str">
        <f t="shared" si="151"/>
        <v/>
      </c>
      <c r="M831" s="110" t="str">
        <f t="shared" si="152"/>
        <v/>
      </c>
      <c r="N831" s="110" t="str">
        <f t="shared" si="153"/>
        <v/>
      </c>
      <c r="O831" s="110" t="str">
        <f t="shared" si="154"/>
        <v/>
      </c>
      <c r="P831" s="110" t="str">
        <f t="shared" si="155"/>
        <v/>
      </c>
      <c r="Q831" s="111" t="s">
        <v>5886</v>
      </c>
      <c r="R831" s="111" t="s">
        <v>5887</v>
      </c>
      <c r="S831" s="109"/>
      <c r="T831" s="109"/>
      <c r="U831" t="s">
        <v>5886</v>
      </c>
      <c r="V831" t="s">
        <v>5888</v>
      </c>
      <c r="W831" t="s">
        <v>2798</v>
      </c>
      <c r="X831" t="s">
        <v>2688</v>
      </c>
      <c r="Y831" t="s">
        <v>5889</v>
      </c>
      <c r="Z831">
        <v>45125.4888773148</v>
      </c>
      <c r="AA831" t="s">
        <v>2800</v>
      </c>
    </row>
    <row r="832" customFormat="1" spans="1:27">
      <c r="A832" s="6"/>
      <c r="B832" s="6"/>
      <c r="C832" s="107">
        <f>ข้อมูลออเดอร์!AR832</f>
        <v>0</v>
      </c>
      <c r="D832" s="108">
        <f>ข้อมูลออเดอร์!AS832</f>
        <v>0</v>
      </c>
      <c r="E832" s="109" t="str">
        <f t="shared" si="144"/>
        <v/>
      </c>
      <c r="F832" s="109" t="str">
        <f t="shared" si="145"/>
        <v/>
      </c>
      <c r="G832" s="109" t="str">
        <f t="shared" si="146"/>
        <v/>
      </c>
      <c r="H832" s="109" t="str">
        <f t="shared" si="147"/>
        <v/>
      </c>
      <c r="I832" s="109" t="str">
        <f t="shared" si="148"/>
        <v/>
      </c>
      <c r="J832" s="109" t="str">
        <f t="shared" si="149"/>
        <v/>
      </c>
      <c r="K832" s="109" t="str">
        <f t="shared" si="150"/>
        <v/>
      </c>
      <c r="L832" s="109" t="str">
        <f t="shared" si="151"/>
        <v/>
      </c>
      <c r="M832" s="110" t="str">
        <f t="shared" si="152"/>
        <v/>
      </c>
      <c r="N832" s="110" t="str">
        <f t="shared" si="153"/>
        <v/>
      </c>
      <c r="O832" s="110" t="str">
        <f t="shared" si="154"/>
        <v/>
      </c>
      <c r="P832" s="110" t="str">
        <f t="shared" si="155"/>
        <v/>
      </c>
      <c r="Q832" s="111" t="s">
        <v>5890</v>
      </c>
      <c r="R832" s="111" t="s">
        <v>5891</v>
      </c>
      <c r="S832" s="109"/>
      <c r="T832" s="109"/>
      <c r="U832" t="s">
        <v>5890</v>
      </c>
      <c r="V832" t="s">
        <v>5892</v>
      </c>
      <c r="W832" t="s">
        <v>2798</v>
      </c>
      <c r="X832" t="s">
        <v>2688</v>
      </c>
      <c r="Y832" t="s">
        <v>5893</v>
      </c>
      <c r="Z832">
        <v>44090.7938773148</v>
      </c>
      <c r="AA832" t="s">
        <v>2800</v>
      </c>
    </row>
    <row r="833" customFormat="1" spans="1:27">
      <c r="A833" s="6"/>
      <c r="B833" s="6"/>
      <c r="C833" s="107">
        <f>ข้อมูลออเดอร์!AR833</f>
        <v>0</v>
      </c>
      <c r="D833" s="108">
        <f>ข้อมูลออเดอร์!AS833</f>
        <v>0</v>
      </c>
      <c r="E833" s="109" t="str">
        <f t="shared" si="144"/>
        <v/>
      </c>
      <c r="F833" s="109" t="str">
        <f t="shared" si="145"/>
        <v/>
      </c>
      <c r="G833" s="109" t="str">
        <f t="shared" si="146"/>
        <v/>
      </c>
      <c r="H833" s="109" t="str">
        <f t="shared" si="147"/>
        <v/>
      </c>
      <c r="I833" s="109" t="str">
        <f t="shared" si="148"/>
        <v/>
      </c>
      <c r="J833" s="109" t="str">
        <f t="shared" si="149"/>
        <v/>
      </c>
      <c r="K833" s="109" t="str">
        <f t="shared" si="150"/>
        <v/>
      </c>
      <c r="L833" s="109" t="str">
        <f t="shared" si="151"/>
        <v/>
      </c>
      <c r="M833" s="110" t="str">
        <f t="shared" si="152"/>
        <v/>
      </c>
      <c r="N833" s="110" t="str">
        <f t="shared" si="153"/>
        <v/>
      </c>
      <c r="O833" s="110" t="str">
        <f t="shared" si="154"/>
        <v/>
      </c>
      <c r="P833" s="110" t="str">
        <f t="shared" si="155"/>
        <v/>
      </c>
      <c r="Q833" s="111" t="s">
        <v>5894</v>
      </c>
      <c r="R833" s="111" t="s">
        <v>5895</v>
      </c>
      <c r="S833" s="109"/>
      <c r="T833" s="109"/>
      <c r="U833" t="s">
        <v>5894</v>
      </c>
      <c r="V833" t="s">
        <v>5896</v>
      </c>
      <c r="W833" t="s">
        <v>2798</v>
      </c>
      <c r="X833" t="s">
        <v>2688</v>
      </c>
      <c r="Y833" t="s">
        <v>5897</v>
      </c>
      <c r="Z833">
        <v>44090.7939236111</v>
      </c>
      <c r="AA833" t="s">
        <v>2800</v>
      </c>
    </row>
    <row r="834" customFormat="1" spans="1:27">
      <c r="A834" s="6"/>
      <c r="B834" s="6"/>
      <c r="C834" s="107">
        <f>ข้อมูลออเดอร์!AR834</f>
        <v>0</v>
      </c>
      <c r="D834" s="108">
        <f>ข้อมูลออเดอร์!AS834</f>
        <v>0</v>
      </c>
      <c r="E834" s="109" t="str">
        <f t="shared" ref="E834:E897" si="156">SUBSTITUTE(A834,"กทม.","กรุงเทพมหานคร")</f>
        <v/>
      </c>
      <c r="F834" s="109" t="str">
        <f t="shared" ref="F834:F897" si="157">SUBSTITUTE(E834,"กทม","กรุงเทพมหานคร")</f>
        <v/>
      </c>
      <c r="G834" s="109" t="str">
        <f t="shared" ref="G834:G897" si="158">SUBSTITUTE(F834,"กรุงเทพฯ","กรุงเทพ")</f>
        <v/>
      </c>
      <c r="H834" s="109" t="str">
        <f t="shared" ref="H834:H897" si="159">SUBSTITUTE(G834,"bkk","กรุงเทพมหานคร")</f>
        <v/>
      </c>
      <c r="I834" s="109" t="str">
        <f t="shared" ref="I834:I897" si="160">SUBSTITUTE(H834,"Bangkok","กรุงเทพมหานคร")</f>
        <v/>
      </c>
      <c r="J834" s="109" t="str">
        <f t="shared" ref="J834:J897" si="161">SUBSTITUTE(I834,"จ.","")</f>
        <v/>
      </c>
      <c r="K834" s="109" t="str">
        <f t="shared" ref="K834:K897" si="162">SUBSTITUTE(J834,"จังหวัด","")</f>
        <v/>
      </c>
      <c r="L834" s="109" t="str">
        <f t="shared" ref="L834:L897" si="163">IF(K834="กรุงเทพ","กรุงเทพมหานคร",K834)</f>
        <v/>
      </c>
      <c r="M834" s="110" t="str">
        <f t="shared" ref="M834:M897" si="164">SUBSTITUTE(B834,"เขต","")</f>
        <v/>
      </c>
      <c r="N834" s="110" t="str">
        <f t="shared" ref="N834:N897" si="165">SUBSTITUTE(M834,"อ.","")</f>
        <v/>
      </c>
      <c r="O834" s="110" t="str">
        <f t="shared" ref="O834:O897" si="166">SUBSTITUTE(N834,"อำเภอ","")</f>
        <v/>
      </c>
      <c r="P834" s="110" t="str">
        <f t="shared" ref="P834:P897" si="167">IF(O834="เมือง",O834&amp;L834,O834)</f>
        <v/>
      </c>
      <c r="Q834" s="111" t="s">
        <v>5898</v>
      </c>
      <c r="R834" s="111" t="s">
        <v>2689</v>
      </c>
      <c r="S834" s="109"/>
      <c r="T834" s="109"/>
      <c r="U834" t="s">
        <v>5898</v>
      </c>
      <c r="V834" t="s">
        <v>5899</v>
      </c>
      <c r="W834" t="s">
        <v>2798</v>
      </c>
      <c r="X834" t="s">
        <v>2688</v>
      </c>
      <c r="Y834" t="s">
        <v>5900</v>
      </c>
      <c r="Z834">
        <v>45245.6558333333</v>
      </c>
      <c r="AA834" t="s">
        <v>2800</v>
      </c>
    </row>
    <row r="835" customFormat="1" spans="1:27">
      <c r="A835" s="6"/>
      <c r="B835" s="6"/>
      <c r="C835" s="107">
        <f>ข้อมูลออเดอร์!AR835</f>
        <v>0</v>
      </c>
      <c r="D835" s="108">
        <f>ข้อมูลออเดอร์!AS835</f>
        <v>0</v>
      </c>
      <c r="E835" s="109" t="str">
        <f t="shared" si="156"/>
        <v/>
      </c>
      <c r="F835" s="109" t="str">
        <f t="shared" si="157"/>
        <v/>
      </c>
      <c r="G835" s="109" t="str">
        <f t="shared" si="158"/>
        <v/>
      </c>
      <c r="H835" s="109" t="str">
        <f t="shared" si="159"/>
        <v/>
      </c>
      <c r="I835" s="109" t="str">
        <f t="shared" si="160"/>
        <v/>
      </c>
      <c r="J835" s="109" t="str">
        <f t="shared" si="161"/>
        <v/>
      </c>
      <c r="K835" s="109" t="str">
        <f t="shared" si="162"/>
        <v/>
      </c>
      <c r="L835" s="109" t="str">
        <f t="shared" si="163"/>
        <v/>
      </c>
      <c r="M835" s="110" t="str">
        <f t="shared" si="164"/>
        <v/>
      </c>
      <c r="N835" s="110" t="str">
        <f t="shared" si="165"/>
        <v/>
      </c>
      <c r="O835" s="110" t="str">
        <f t="shared" si="166"/>
        <v/>
      </c>
      <c r="P835" s="110" t="str">
        <f t="shared" si="167"/>
        <v/>
      </c>
      <c r="Q835" s="111" t="s">
        <v>5901</v>
      </c>
      <c r="R835" s="111" t="s">
        <v>5902</v>
      </c>
      <c r="S835" s="109"/>
      <c r="T835" s="109"/>
      <c r="U835" t="s">
        <v>5901</v>
      </c>
      <c r="V835" t="s">
        <v>5903</v>
      </c>
      <c r="W835" t="s">
        <v>2798</v>
      </c>
      <c r="X835" t="s">
        <v>2688</v>
      </c>
      <c r="Y835" t="s">
        <v>5900</v>
      </c>
      <c r="Z835">
        <v>45125.4889930556</v>
      </c>
      <c r="AA835" t="s">
        <v>2800</v>
      </c>
    </row>
    <row r="836" customFormat="1" spans="1:27">
      <c r="A836" s="6"/>
      <c r="B836" s="6"/>
      <c r="C836" s="107">
        <f>ข้อมูลออเดอร์!AR836</f>
        <v>0</v>
      </c>
      <c r="D836" s="108">
        <f>ข้อมูลออเดอร์!AS836</f>
        <v>0</v>
      </c>
      <c r="E836" s="109" t="str">
        <f t="shared" si="156"/>
        <v/>
      </c>
      <c r="F836" s="109" t="str">
        <f t="shared" si="157"/>
        <v/>
      </c>
      <c r="G836" s="109" t="str">
        <f t="shared" si="158"/>
        <v/>
      </c>
      <c r="H836" s="109" t="str">
        <f t="shared" si="159"/>
        <v/>
      </c>
      <c r="I836" s="109" t="str">
        <f t="shared" si="160"/>
        <v/>
      </c>
      <c r="J836" s="109" t="str">
        <f t="shared" si="161"/>
        <v/>
      </c>
      <c r="K836" s="109" t="str">
        <f t="shared" si="162"/>
        <v/>
      </c>
      <c r="L836" s="109" t="str">
        <f t="shared" si="163"/>
        <v/>
      </c>
      <c r="M836" s="110" t="str">
        <f t="shared" si="164"/>
        <v/>
      </c>
      <c r="N836" s="110" t="str">
        <f t="shared" si="165"/>
        <v/>
      </c>
      <c r="O836" s="110" t="str">
        <f t="shared" si="166"/>
        <v/>
      </c>
      <c r="P836" s="110" t="str">
        <f t="shared" si="167"/>
        <v/>
      </c>
      <c r="Q836" s="111" t="s">
        <v>5904</v>
      </c>
      <c r="R836" s="111" t="s">
        <v>5905</v>
      </c>
      <c r="S836" s="109"/>
      <c r="T836" s="109"/>
      <c r="U836" t="s">
        <v>5904</v>
      </c>
      <c r="V836" t="s">
        <v>5906</v>
      </c>
      <c r="W836" t="s">
        <v>2798</v>
      </c>
      <c r="X836" t="s">
        <v>2688</v>
      </c>
      <c r="Y836" t="s">
        <v>5907</v>
      </c>
      <c r="Z836">
        <v>44090.7940509259</v>
      </c>
      <c r="AA836" t="s">
        <v>2800</v>
      </c>
    </row>
    <row r="837" customFormat="1" spans="1:27">
      <c r="A837" s="6"/>
      <c r="B837" s="6"/>
      <c r="C837" s="107">
        <f>ข้อมูลออเดอร์!AR837</f>
        <v>0</v>
      </c>
      <c r="D837" s="108">
        <f>ข้อมูลออเดอร์!AS837</f>
        <v>0</v>
      </c>
      <c r="E837" s="109" t="str">
        <f t="shared" si="156"/>
        <v/>
      </c>
      <c r="F837" s="109" t="str">
        <f t="shared" si="157"/>
        <v/>
      </c>
      <c r="G837" s="109" t="str">
        <f t="shared" si="158"/>
        <v/>
      </c>
      <c r="H837" s="109" t="str">
        <f t="shared" si="159"/>
        <v/>
      </c>
      <c r="I837" s="109" t="str">
        <f t="shared" si="160"/>
        <v/>
      </c>
      <c r="J837" s="109" t="str">
        <f t="shared" si="161"/>
        <v/>
      </c>
      <c r="K837" s="109" t="str">
        <f t="shared" si="162"/>
        <v/>
      </c>
      <c r="L837" s="109" t="str">
        <f t="shared" si="163"/>
        <v/>
      </c>
      <c r="M837" s="110" t="str">
        <f t="shared" si="164"/>
        <v/>
      </c>
      <c r="N837" s="110" t="str">
        <f t="shared" si="165"/>
        <v/>
      </c>
      <c r="O837" s="110" t="str">
        <f t="shared" si="166"/>
        <v/>
      </c>
      <c r="P837" s="110" t="str">
        <f t="shared" si="167"/>
        <v/>
      </c>
      <c r="Q837" s="111" t="s">
        <v>5908</v>
      </c>
      <c r="R837" s="111" t="s">
        <v>5909</v>
      </c>
      <c r="S837" s="109"/>
      <c r="T837" s="109"/>
      <c r="U837" t="s">
        <v>5908</v>
      </c>
      <c r="V837" t="s">
        <v>5910</v>
      </c>
      <c r="W837" t="s">
        <v>2798</v>
      </c>
      <c r="X837" t="s">
        <v>2688</v>
      </c>
      <c r="Y837" t="s">
        <v>5911</v>
      </c>
      <c r="Z837">
        <v>44090.7940972222</v>
      </c>
      <c r="AA837" t="s">
        <v>2800</v>
      </c>
    </row>
    <row r="838" customFormat="1" spans="1:27">
      <c r="A838" s="6"/>
      <c r="B838" s="6"/>
      <c r="C838" s="107">
        <f>ข้อมูลออเดอร์!AR838</f>
        <v>0</v>
      </c>
      <c r="D838" s="108">
        <f>ข้อมูลออเดอร์!AS838</f>
        <v>0</v>
      </c>
      <c r="E838" s="109" t="str">
        <f t="shared" si="156"/>
        <v/>
      </c>
      <c r="F838" s="109" t="str">
        <f t="shared" si="157"/>
        <v/>
      </c>
      <c r="G838" s="109" t="str">
        <f t="shared" si="158"/>
        <v/>
      </c>
      <c r="H838" s="109" t="str">
        <f t="shared" si="159"/>
        <v/>
      </c>
      <c r="I838" s="109" t="str">
        <f t="shared" si="160"/>
        <v/>
      </c>
      <c r="J838" s="109" t="str">
        <f t="shared" si="161"/>
        <v/>
      </c>
      <c r="K838" s="109" t="str">
        <f t="shared" si="162"/>
        <v/>
      </c>
      <c r="L838" s="109" t="str">
        <f t="shared" si="163"/>
        <v/>
      </c>
      <c r="M838" s="110" t="str">
        <f t="shared" si="164"/>
        <v/>
      </c>
      <c r="N838" s="110" t="str">
        <f t="shared" si="165"/>
        <v/>
      </c>
      <c r="O838" s="110" t="str">
        <f t="shared" si="166"/>
        <v/>
      </c>
      <c r="P838" s="110" t="str">
        <f t="shared" si="167"/>
        <v/>
      </c>
      <c r="Q838" s="111" t="s">
        <v>5912</v>
      </c>
      <c r="R838" s="111" t="s">
        <v>5913</v>
      </c>
      <c r="S838" s="109"/>
      <c r="T838" s="109"/>
      <c r="U838" t="s">
        <v>5912</v>
      </c>
      <c r="V838" t="s">
        <v>5914</v>
      </c>
      <c r="W838" t="s">
        <v>2798</v>
      </c>
      <c r="X838" t="s">
        <v>1419</v>
      </c>
      <c r="Y838" t="s">
        <v>5915</v>
      </c>
      <c r="Z838">
        <v>44090.7941666667</v>
      </c>
      <c r="AA838" t="s">
        <v>2800</v>
      </c>
    </row>
    <row r="839" customFormat="1" spans="1:27">
      <c r="A839" s="6"/>
      <c r="B839" s="6"/>
      <c r="C839" s="107">
        <f>ข้อมูลออเดอร์!AR839</f>
        <v>0</v>
      </c>
      <c r="D839" s="108">
        <f>ข้อมูลออเดอร์!AS839</f>
        <v>0</v>
      </c>
      <c r="E839" s="109" t="str">
        <f t="shared" si="156"/>
        <v/>
      </c>
      <c r="F839" s="109" t="str">
        <f t="shared" si="157"/>
        <v/>
      </c>
      <c r="G839" s="109" t="str">
        <f t="shared" si="158"/>
        <v/>
      </c>
      <c r="H839" s="109" t="str">
        <f t="shared" si="159"/>
        <v/>
      </c>
      <c r="I839" s="109" t="str">
        <f t="shared" si="160"/>
        <v/>
      </c>
      <c r="J839" s="109" t="str">
        <f t="shared" si="161"/>
        <v/>
      </c>
      <c r="K839" s="109" t="str">
        <f t="shared" si="162"/>
        <v/>
      </c>
      <c r="L839" s="109" t="str">
        <f t="shared" si="163"/>
        <v/>
      </c>
      <c r="M839" s="110" t="str">
        <f t="shared" si="164"/>
        <v/>
      </c>
      <c r="N839" s="110" t="str">
        <f t="shared" si="165"/>
        <v/>
      </c>
      <c r="O839" s="110" t="str">
        <f t="shared" si="166"/>
        <v/>
      </c>
      <c r="P839" s="110" t="str">
        <f t="shared" si="167"/>
        <v/>
      </c>
      <c r="Q839" s="111" t="s">
        <v>5916</v>
      </c>
      <c r="R839" s="111" t="s">
        <v>5917</v>
      </c>
      <c r="S839" s="109"/>
      <c r="T839" s="109"/>
      <c r="U839" t="s">
        <v>5916</v>
      </c>
      <c r="V839" t="s">
        <v>5918</v>
      </c>
      <c r="W839" t="s">
        <v>2798</v>
      </c>
      <c r="X839" t="s">
        <v>1419</v>
      </c>
      <c r="Y839" t="s">
        <v>5919</v>
      </c>
      <c r="Z839">
        <v>45125.4493981482</v>
      </c>
      <c r="AA839" t="s">
        <v>2800</v>
      </c>
    </row>
    <row r="840" customFormat="1" spans="1:27">
      <c r="A840" s="6"/>
      <c r="B840" s="6"/>
      <c r="C840" s="107">
        <f>ข้อมูลออเดอร์!AR840</f>
        <v>0</v>
      </c>
      <c r="D840" s="108">
        <f>ข้อมูลออเดอร์!AS840</f>
        <v>0</v>
      </c>
      <c r="E840" s="109" t="str">
        <f t="shared" si="156"/>
        <v/>
      </c>
      <c r="F840" s="109" t="str">
        <f t="shared" si="157"/>
        <v/>
      </c>
      <c r="G840" s="109" t="str">
        <f t="shared" si="158"/>
        <v/>
      </c>
      <c r="H840" s="109" t="str">
        <f t="shared" si="159"/>
        <v/>
      </c>
      <c r="I840" s="109" t="str">
        <f t="shared" si="160"/>
        <v/>
      </c>
      <c r="J840" s="109" t="str">
        <f t="shared" si="161"/>
        <v/>
      </c>
      <c r="K840" s="109" t="str">
        <f t="shared" si="162"/>
        <v/>
      </c>
      <c r="L840" s="109" t="str">
        <f t="shared" si="163"/>
        <v/>
      </c>
      <c r="M840" s="110" t="str">
        <f t="shared" si="164"/>
        <v/>
      </c>
      <c r="N840" s="110" t="str">
        <f t="shared" si="165"/>
        <v/>
      </c>
      <c r="O840" s="110" t="str">
        <f t="shared" si="166"/>
        <v/>
      </c>
      <c r="P840" s="110" t="str">
        <f t="shared" si="167"/>
        <v/>
      </c>
      <c r="Q840" s="111" t="s">
        <v>5920</v>
      </c>
      <c r="R840" s="111" t="s">
        <v>5921</v>
      </c>
      <c r="S840" s="109"/>
      <c r="T840" s="109"/>
      <c r="U840" t="s">
        <v>5920</v>
      </c>
      <c r="V840" t="s">
        <v>5922</v>
      </c>
      <c r="W840" t="s">
        <v>2798</v>
      </c>
      <c r="X840" t="s">
        <v>1419</v>
      </c>
      <c r="Y840" t="s">
        <v>5923</v>
      </c>
      <c r="Z840">
        <v>44090.7942708333</v>
      </c>
      <c r="AA840" t="s">
        <v>2800</v>
      </c>
    </row>
    <row r="841" customFormat="1" spans="1:27">
      <c r="A841" s="6"/>
      <c r="B841" s="6"/>
      <c r="C841" s="107">
        <f>ข้อมูลออเดอร์!AR841</f>
        <v>0</v>
      </c>
      <c r="D841" s="108">
        <f>ข้อมูลออเดอร์!AS841</f>
        <v>0</v>
      </c>
      <c r="E841" s="109" t="str">
        <f t="shared" si="156"/>
        <v/>
      </c>
      <c r="F841" s="109" t="str">
        <f t="shared" si="157"/>
        <v/>
      </c>
      <c r="G841" s="109" t="str">
        <f t="shared" si="158"/>
        <v/>
      </c>
      <c r="H841" s="109" t="str">
        <f t="shared" si="159"/>
        <v/>
      </c>
      <c r="I841" s="109" t="str">
        <f t="shared" si="160"/>
        <v/>
      </c>
      <c r="J841" s="109" t="str">
        <f t="shared" si="161"/>
        <v/>
      </c>
      <c r="K841" s="109" t="str">
        <f t="shared" si="162"/>
        <v/>
      </c>
      <c r="L841" s="109" t="str">
        <f t="shared" si="163"/>
        <v/>
      </c>
      <c r="M841" s="110" t="str">
        <f t="shared" si="164"/>
        <v/>
      </c>
      <c r="N841" s="110" t="str">
        <f t="shared" si="165"/>
        <v/>
      </c>
      <c r="O841" s="110" t="str">
        <f t="shared" si="166"/>
        <v/>
      </c>
      <c r="P841" s="110" t="str">
        <f t="shared" si="167"/>
        <v/>
      </c>
      <c r="Q841" s="111" t="s">
        <v>5924</v>
      </c>
      <c r="R841" s="111" t="s">
        <v>5925</v>
      </c>
      <c r="S841" s="109"/>
      <c r="T841" s="109"/>
      <c r="U841" t="s">
        <v>5924</v>
      </c>
      <c r="V841" t="s">
        <v>5926</v>
      </c>
      <c r="W841" t="s">
        <v>2798</v>
      </c>
      <c r="X841" t="s">
        <v>1419</v>
      </c>
      <c r="Y841" t="s">
        <v>5927</v>
      </c>
      <c r="Z841">
        <v>44090.7943055556</v>
      </c>
      <c r="AA841" t="s">
        <v>2800</v>
      </c>
    </row>
    <row r="842" customFormat="1" spans="1:27">
      <c r="A842" s="6"/>
      <c r="B842" s="6"/>
      <c r="C842" s="107">
        <f>ข้อมูลออเดอร์!AR842</f>
        <v>0</v>
      </c>
      <c r="D842" s="108">
        <f>ข้อมูลออเดอร์!AS842</f>
        <v>0</v>
      </c>
      <c r="E842" s="109" t="str">
        <f t="shared" si="156"/>
        <v/>
      </c>
      <c r="F842" s="109" t="str">
        <f t="shared" si="157"/>
        <v/>
      </c>
      <c r="G842" s="109" t="str">
        <f t="shared" si="158"/>
        <v/>
      </c>
      <c r="H842" s="109" t="str">
        <f t="shared" si="159"/>
        <v/>
      </c>
      <c r="I842" s="109" t="str">
        <f t="shared" si="160"/>
        <v/>
      </c>
      <c r="J842" s="109" t="str">
        <f t="shared" si="161"/>
        <v/>
      </c>
      <c r="K842" s="109" t="str">
        <f t="shared" si="162"/>
        <v/>
      </c>
      <c r="L842" s="109" t="str">
        <f t="shared" si="163"/>
        <v/>
      </c>
      <c r="M842" s="110" t="str">
        <f t="shared" si="164"/>
        <v/>
      </c>
      <c r="N842" s="110" t="str">
        <f t="shared" si="165"/>
        <v/>
      </c>
      <c r="O842" s="110" t="str">
        <f t="shared" si="166"/>
        <v/>
      </c>
      <c r="P842" s="110" t="str">
        <f t="shared" si="167"/>
        <v/>
      </c>
      <c r="Q842" s="111" t="s">
        <v>5928</v>
      </c>
      <c r="R842" s="111" t="s">
        <v>5929</v>
      </c>
      <c r="S842" s="109"/>
      <c r="T842" s="109"/>
      <c r="U842" t="s">
        <v>5928</v>
      </c>
      <c r="V842" t="s">
        <v>5930</v>
      </c>
      <c r="W842" t="s">
        <v>2798</v>
      </c>
      <c r="X842" t="s">
        <v>1419</v>
      </c>
      <c r="Y842" t="s">
        <v>5931</v>
      </c>
      <c r="Z842">
        <v>44090.7943518519</v>
      </c>
      <c r="AA842" t="s">
        <v>2800</v>
      </c>
    </row>
    <row r="843" customFormat="1" spans="1:27">
      <c r="A843" s="6"/>
      <c r="B843" s="6"/>
      <c r="C843" s="107">
        <f>ข้อมูลออเดอร์!AR843</f>
        <v>0</v>
      </c>
      <c r="D843" s="108">
        <f>ข้อมูลออเดอร์!AS843</f>
        <v>0</v>
      </c>
      <c r="E843" s="109" t="str">
        <f t="shared" si="156"/>
        <v/>
      </c>
      <c r="F843" s="109" t="str">
        <f t="shared" si="157"/>
        <v/>
      </c>
      <c r="G843" s="109" t="str">
        <f t="shared" si="158"/>
        <v/>
      </c>
      <c r="H843" s="109" t="str">
        <f t="shared" si="159"/>
        <v/>
      </c>
      <c r="I843" s="109" t="str">
        <f t="shared" si="160"/>
        <v/>
      </c>
      <c r="J843" s="109" t="str">
        <f t="shared" si="161"/>
        <v/>
      </c>
      <c r="K843" s="109" t="str">
        <f t="shared" si="162"/>
        <v/>
      </c>
      <c r="L843" s="109" t="str">
        <f t="shared" si="163"/>
        <v/>
      </c>
      <c r="M843" s="110" t="str">
        <f t="shared" si="164"/>
        <v/>
      </c>
      <c r="N843" s="110" t="str">
        <f t="shared" si="165"/>
        <v/>
      </c>
      <c r="O843" s="110" t="str">
        <f t="shared" si="166"/>
        <v/>
      </c>
      <c r="P843" s="110" t="str">
        <f t="shared" si="167"/>
        <v/>
      </c>
      <c r="Q843" s="111" t="s">
        <v>5932</v>
      </c>
      <c r="R843" s="111" t="s">
        <v>5933</v>
      </c>
      <c r="S843" s="109"/>
      <c r="T843" s="109"/>
      <c r="U843" t="s">
        <v>5932</v>
      </c>
      <c r="V843" t="s">
        <v>5934</v>
      </c>
      <c r="W843" t="s">
        <v>2798</v>
      </c>
      <c r="X843" t="s">
        <v>1419</v>
      </c>
      <c r="Y843" t="s">
        <v>5935</v>
      </c>
      <c r="Z843">
        <v>44090.7943865741</v>
      </c>
      <c r="AA843" t="s">
        <v>2800</v>
      </c>
    </row>
    <row r="844" customFormat="1" spans="1:27">
      <c r="A844" s="6"/>
      <c r="B844" s="6"/>
      <c r="C844" s="107">
        <f>ข้อมูลออเดอร์!AR844</f>
        <v>0</v>
      </c>
      <c r="D844" s="108">
        <f>ข้อมูลออเดอร์!AS844</f>
        <v>0</v>
      </c>
      <c r="E844" s="109" t="str">
        <f t="shared" si="156"/>
        <v/>
      </c>
      <c r="F844" s="109" t="str">
        <f t="shared" si="157"/>
        <v/>
      </c>
      <c r="G844" s="109" t="str">
        <f t="shared" si="158"/>
        <v/>
      </c>
      <c r="H844" s="109" t="str">
        <f t="shared" si="159"/>
        <v/>
      </c>
      <c r="I844" s="109" t="str">
        <f t="shared" si="160"/>
        <v/>
      </c>
      <c r="J844" s="109" t="str">
        <f t="shared" si="161"/>
        <v/>
      </c>
      <c r="K844" s="109" t="str">
        <f t="shared" si="162"/>
        <v/>
      </c>
      <c r="L844" s="109" t="str">
        <f t="shared" si="163"/>
        <v/>
      </c>
      <c r="M844" s="110" t="str">
        <f t="shared" si="164"/>
        <v/>
      </c>
      <c r="N844" s="110" t="str">
        <f t="shared" si="165"/>
        <v/>
      </c>
      <c r="O844" s="110" t="str">
        <f t="shared" si="166"/>
        <v/>
      </c>
      <c r="P844" s="110" t="str">
        <f t="shared" si="167"/>
        <v/>
      </c>
      <c r="Q844" s="111" t="s">
        <v>5936</v>
      </c>
      <c r="R844" s="111" t="s">
        <v>5937</v>
      </c>
      <c r="S844" s="109"/>
      <c r="T844" s="109"/>
      <c r="U844" t="s">
        <v>5936</v>
      </c>
      <c r="V844" t="s">
        <v>5938</v>
      </c>
      <c r="W844" t="s">
        <v>2798</v>
      </c>
      <c r="X844" t="s">
        <v>1419</v>
      </c>
      <c r="Y844" t="s">
        <v>5939</v>
      </c>
      <c r="Z844">
        <v>44090.7944328704</v>
      </c>
      <c r="AA844" t="s">
        <v>2800</v>
      </c>
    </row>
    <row r="845" customFormat="1" spans="1:27">
      <c r="A845" s="6"/>
      <c r="B845" s="6"/>
      <c r="C845" s="107">
        <f>ข้อมูลออเดอร์!AR845</f>
        <v>0</v>
      </c>
      <c r="D845" s="108">
        <f>ข้อมูลออเดอร์!AS845</f>
        <v>0</v>
      </c>
      <c r="E845" s="109" t="str">
        <f t="shared" si="156"/>
        <v/>
      </c>
      <c r="F845" s="109" t="str">
        <f t="shared" si="157"/>
        <v/>
      </c>
      <c r="G845" s="109" t="str">
        <f t="shared" si="158"/>
        <v/>
      </c>
      <c r="H845" s="109" t="str">
        <f t="shared" si="159"/>
        <v/>
      </c>
      <c r="I845" s="109" t="str">
        <f t="shared" si="160"/>
        <v/>
      </c>
      <c r="J845" s="109" t="str">
        <f t="shared" si="161"/>
        <v/>
      </c>
      <c r="K845" s="109" t="str">
        <f t="shared" si="162"/>
        <v/>
      </c>
      <c r="L845" s="109" t="str">
        <f t="shared" si="163"/>
        <v/>
      </c>
      <c r="M845" s="110" t="str">
        <f t="shared" si="164"/>
        <v/>
      </c>
      <c r="N845" s="110" t="str">
        <f t="shared" si="165"/>
        <v/>
      </c>
      <c r="O845" s="110" t="str">
        <f t="shared" si="166"/>
        <v/>
      </c>
      <c r="P845" s="110" t="str">
        <f t="shared" si="167"/>
        <v/>
      </c>
      <c r="Q845" s="111" t="s">
        <v>5940</v>
      </c>
      <c r="R845" s="111" t="s">
        <v>5941</v>
      </c>
      <c r="S845" s="109"/>
      <c r="T845" s="109"/>
      <c r="U845" t="s">
        <v>5940</v>
      </c>
      <c r="V845" t="s">
        <v>5942</v>
      </c>
      <c r="W845" t="s">
        <v>2798</v>
      </c>
      <c r="X845" t="s">
        <v>1419</v>
      </c>
      <c r="Y845" t="s">
        <v>5943</v>
      </c>
      <c r="Z845">
        <v>44090.7944675926</v>
      </c>
      <c r="AA845" t="s">
        <v>2800</v>
      </c>
    </row>
    <row r="846" customFormat="1" spans="1:27">
      <c r="A846" s="6"/>
      <c r="B846" s="6"/>
      <c r="C846" s="107">
        <f>ข้อมูลออเดอร์!AR846</f>
        <v>0</v>
      </c>
      <c r="D846" s="108">
        <f>ข้อมูลออเดอร์!AS846</f>
        <v>0</v>
      </c>
      <c r="E846" s="109" t="str">
        <f t="shared" si="156"/>
        <v/>
      </c>
      <c r="F846" s="109" t="str">
        <f t="shared" si="157"/>
        <v/>
      </c>
      <c r="G846" s="109" t="str">
        <f t="shared" si="158"/>
        <v/>
      </c>
      <c r="H846" s="109" t="str">
        <f t="shared" si="159"/>
        <v/>
      </c>
      <c r="I846" s="109" t="str">
        <f t="shared" si="160"/>
        <v/>
      </c>
      <c r="J846" s="109" t="str">
        <f t="shared" si="161"/>
        <v/>
      </c>
      <c r="K846" s="109" t="str">
        <f t="shared" si="162"/>
        <v/>
      </c>
      <c r="L846" s="109" t="str">
        <f t="shared" si="163"/>
        <v/>
      </c>
      <c r="M846" s="110" t="str">
        <f t="shared" si="164"/>
        <v/>
      </c>
      <c r="N846" s="110" t="str">
        <f t="shared" si="165"/>
        <v/>
      </c>
      <c r="O846" s="110" t="str">
        <f t="shared" si="166"/>
        <v/>
      </c>
      <c r="P846" s="110" t="str">
        <f t="shared" si="167"/>
        <v/>
      </c>
      <c r="Q846" s="111" t="s">
        <v>5944</v>
      </c>
      <c r="R846" s="111" t="s">
        <v>5945</v>
      </c>
      <c r="S846" s="109"/>
      <c r="T846" s="109"/>
      <c r="U846" t="s">
        <v>5944</v>
      </c>
      <c r="V846" t="s">
        <v>5946</v>
      </c>
      <c r="W846" t="s">
        <v>2798</v>
      </c>
      <c r="X846" t="s">
        <v>1419</v>
      </c>
      <c r="Y846" t="s">
        <v>5947</v>
      </c>
      <c r="Z846">
        <v>45125.4486226852</v>
      </c>
      <c r="AA846" t="s">
        <v>2800</v>
      </c>
    </row>
    <row r="847" customFormat="1" spans="1:27">
      <c r="A847" s="6"/>
      <c r="B847" s="6"/>
      <c r="C847" s="107">
        <f>ข้อมูลออเดอร์!AR847</f>
        <v>0</v>
      </c>
      <c r="D847" s="108">
        <f>ข้อมูลออเดอร์!AS847</f>
        <v>0</v>
      </c>
      <c r="E847" s="109" t="str">
        <f t="shared" si="156"/>
        <v/>
      </c>
      <c r="F847" s="109" t="str">
        <f t="shared" si="157"/>
        <v/>
      </c>
      <c r="G847" s="109" t="str">
        <f t="shared" si="158"/>
        <v/>
      </c>
      <c r="H847" s="109" t="str">
        <f t="shared" si="159"/>
        <v/>
      </c>
      <c r="I847" s="109" t="str">
        <f t="shared" si="160"/>
        <v/>
      </c>
      <c r="J847" s="109" t="str">
        <f t="shared" si="161"/>
        <v/>
      </c>
      <c r="K847" s="109" t="str">
        <f t="shared" si="162"/>
        <v/>
      </c>
      <c r="L847" s="109" t="str">
        <f t="shared" si="163"/>
        <v/>
      </c>
      <c r="M847" s="110" t="str">
        <f t="shared" si="164"/>
        <v/>
      </c>
      <c r="N847" s="110" t="str">
        <f t="shared" si="165"/>
        <v/>
      </c>
      <c r="O847" s="110" t="str">
        <f t="shared" si="166"/>
        <v/>
      </c>
      <c r="P847" s="110" t="str">
        <f t="shared" si="167"/>
        <v/>
      </c>
      <c r="Q847" s="111" t="s">
        <v>5948</v>
      </c>
      <c r="R847" s="111" t="s">
        <v>5949</v>
      </c>
      <c r="S847" s="109"/>
      <c r="T847" s="109"/>
      <c r="U847" t="s">
        <v>5948</v>
      </c>
      <c r="V847" t="s">
        <v>5950</v>
      </c>
      <c r="W847" t="s">
        <v>2798</v>
      </c>
      <c r="X847" t="s">
        <v>1419</v>
      </c>
      <c r="Y847" t="s">
        <v>5951</v>
      </c>
      <c r="Z847">
        <v>44090.7945486111</v>
      </c>
      <c r="AA847" t="s">
        <v>2800</v>
      </c>
    </row>
    <row r="848" customFormat="1" spans="1:27">
      <c r="A848" s="6"/>
      <c r="B848" s="6"/>
      <c r="C848" s="107">
        <f>ข้อมูลออเดอร์!AR848</f>
        <v>0</v>
      </c>
      <c r="D848" s="108">
        <f>ข้อมูลออเดอร์!AS848</f>
        <v>0</v>
      </c>
      <c r="E848" s="109" t="str">
        <f t="shared" si="156"/>
        <v/>
      </c>
      <c r="F848" s="109" t="str">
        <f t="shared" si="157"/>
        <v/>
      </c>
      <c r="G848" s="109" t="str">
        <f t="shared" si="158"/>
        <v/>
      </c>
      <c r="H848" s="109" t="str">
        <f t="shared" si="159"/>
        <v/>
      </c>
      <c r="I848" s="109" t="str">
        <f t="shared" si="160"/>
        <v/>
      </c>
      <c r="J848" s="109" t="str">
        <f t="shared" si="161"/>
        <v/>
      </c>
      <c r="K848" s="109" t="str">
        <f t="shared" si="162"/>
        <v/>
      </c>
      <c r="L848" s="109" t="str">
        <f t="shared" si="163"/>
        <v/>
      </c>
      <c r="M848" s="110" t="str">
        <f t="shared" si="164"/>
        <v/>
      </c>
      <c r="N848" s="110" t="str">
        <f t="shared" si="165"/>
        <v/>
      </c>
      <c r="O848" s="110" t="str">
        <f t="shared" si="166"/>
        <v/>
      </c>
      <c r="P848" s="110" t="str">
        <f t="shared" si="167"/>
        <v/>
      </c>
      <c r="Q848" s="111" t="s">
        <v>5952</v>
      </c>
      <c r="R848" s="111" t="s">
        <v>5953</v>
      </c>
      <c r="S848" s="109"/>
      <c r="T848" s="109"/>
      <c r="U848" t="s">
        <v>5952</v>
      </c>
      <c r="V848" t="s">
        <v>5954</v>
      </c>
      <c r="W848" t="s">
        <v>2798</v>
      </c>
      <c r="X848" t="s">
        <v>1419</v>
      </c>
      <c r="Y848" t="s">
        <v>5955</v>
      </c>
      <c r="Z848">
        <v>44090.7945949074</v>
      </c>
      <c r="AA848" t="s">
        <v>2800</v>
      </c>
    </row>
    <row r="849" customFormat="1" spans="1:27">
      <c r="A849" s="6"/>
      <c r="B849" s="6"/>
      <c r="C849" s="107">
        <f>ข้อมูลออเดอร์!AR849</f>
        <v>0</v>
      </c>
      <c r="D849" s="108">
        <f>ข้อมูลออเดอร์!AS849</f>
        <v>0</v>
      </c>
      <c r="E849" s="109" t="str">
        <f t="shared" si="156"/>
        <v/>
      </c>
      <c r="F849" s="109" t="str">
        <f t="shared" si="157"/>
        <v/>
      </c>
      <c r="G849" s="109" t="str">
        <f t="shared" si="158"/>
        <v/>
      </c>
      <c r="H849" s="109" t="str">
        <f t="shared" si="159"/>
        <v/>
      </c>
      <c r="I849" s="109" t="str">
        <f t="shared" si="160"/>
        <v/>
      </c>
      <c r="J849" s="109" t="str">
        <f t="shared" si="161"/>
        <v/>
      </c>
      <c r="K849" s="109" t="str">
        <f t="shared" si="162"/>
        <v/>
      </c>
      <c r="L849" s="109" t="str">
        <f t="shared" si="163"/>
        <v/>
      </c>
      <c r="M849" s="110" t="str">
        <f t="shared" si="164"/>
        <v/>
      </c>
      <c r="N849" s="110" t="str">
        <f t="shared" si="165"/>
        <v/>
      </c>
      <c r="O849" s="110" t="str">
        <f t="shared" si="166"/>
        <v/>
      </c>
      <c r="P849" s="110" t="str">
        <f t="shared" si="167"/>
        <v/>
      </c>
      <c r="Q849" s="111" t="s">
        <v>5956</v>
      </c>
      <c r="R849" s="111" t="s">
        <v>5957</v>
      </c>
      <c r="S849" s="109"/>
      <c r="T849" s="109"/>
      <c r="U849" t="s">
        <v>5956</v>
      </c>
      <c r="V849" t="s">
        <v>5958</v>
      </c>
      <c r="W849" t="s">
        <v>2798</v>
      </c>
      <c r="X849" t="s">
        <v>1419</v>
      </c>
      <c r="Y849" t="s">
        <v>5959</v>
      </c>
      <c r="Z849">
        <v>44090.7946412037</v>
      </c>
      <c r="AA849" t="s">
        <v>2800</v>
      </c>
    </row>
    <row r="850" customFormat="1" spans="1:27">
      <c r="A850" s="6"/>
      <c r="B850" s="6"/>
      <c r="C850" s="107">
        <f>ข้อมูลออเดอร์!AR850</f>
        <v>0</v>
      </c>
      <c r="D850" s="108">
        <f>ข้อมูลออเดอร์!AS850</f>
        <v>0</v>
      </c>
      <c r="E850" s="109" t="str">
        <f t="shared" si="156"/>
        <v/>
      </c>
      <c r="F850" s="109" t="str">
        <f t="shared" si="157"/>
        <v/>
      </c>
      <c r="G850" s="109" t="str">
        <f t="shared" si="158"/>
        <v/>
      </c>
      <c r="H850" s="109" t="str">
        <f t="shared" si="159"/>
        <v/>
      </c>
      <c r="I850" s="109" t="str">
        <f t="shared" si="160"/>
        <v/>
      </c>
      <c r="J850" s="109" t="str">
        <f t="shared" si="161"/>
        <v/>
      </c>
      <c r="K850" s="109" t="str">
        <f t="shared" si="162"/>
        <v/>
      </c>
      <c r="L850" s="109" t="str">
        <f t="shared" si="163"/>
        <v/>
      </c>
      <c r="M850" s="110" t="str">
        <f t="shared" si="164"/>
        <v/>
      </c>
      <c r="N850" s="110" t="str">
        <f t="shared" si="165"/>
        <v/>
      </c>
      <c r="O850" s="110" t="str">
        <f t="shared" si="166"/>
        <v/>
      </c>
      <c r="P850" s="110" t="str">
        <f t="shared" si="167"/>
        <v/>
      </c>
      <c r="Q850" s="111" t="s">
        <v>5960</v>
      </c>
      <c r="R850" s="111" t="s">
        <v>5961</v>
      </c>
      <c r="S850" s="109"/>
      <c r="T850" s="109"/>
      <c r="U850" t="s">
        <v>5960</v>
      </c>
      <c r="V850" t="s">
        <v>5962</v>
      </c>
      <c r="W850" t="s">
        <v>2798</v>
      </c>
      <c r="X850" t="s">
        <v>1419</v>
      </c>
      <c r="Y850" t="s">
        <v>5959</v>
      </c>
      <c r="Z850">
        <v>44090.7946875</v>
      </c>
      <c r="AA850" t="s">
        <v>2800</v>
      </c>
    </row>
    <row r="851" customFormat="1" spans="1:27">
      <c r="A851" s="6"/>
      <c r="B851" s="6"/>
      <c r="C851" s="107">
        <f>ข้อมูลออเดอร์!AR851</f>
        <v>0</v>
      </c>
      <c r="D851" s="108">
        <f>ข้อมูลออเดอร์!AS851</f>
        <v>0</v>
      </c>
      <c r="E851" s="109" t="str">
        <f t="shared" si="156"/>
        <v/>
      </c>
      <c r="F851" s="109" t="str">
        <f t="shared" si="157"/>
        <v/>
      </c>
      <c r="G851" s="109" t="str">
        <f t="shared" si="158"/>
        <v/>
      </c>
      <c r="H851" s="109" t="str">
        <f t="shared" si="159"/>
        <v/>
      </c>
      <c r="I851" s="109" t="str">
        <f t="shared" si="160"/>
        <v/>
      </c>
      <c r="J851" s="109" t="str">
        <f t="shared" si="161"/>
        <v/>
      </c>
      <c r="K851" s="109" t="str">
        <f t="shared" si="162"/>
        <v/>
      </c>
      <c r="L851" s="109" t="str">
        <f t="shared" si="163"/>
        <v/>
      </c>
      <c r="M851" s="110" t="str">
        <f t="shared" si="164"/>
        <v/>
      </c>
      <c r="N851" s="110" t="str">
        <f t="shared" si="165"/>
        <v/>
      </c>
      <c r="O851" s="110" t="str">
        <f t="shared" si="166"/>
        <v/>
      </c>
      <c r="P851" s="110" t="str">
        <f t="shared" si="167"/>
        <v/>
      </c>
      <c r="Q851" s="111" t="s">
        <v>5963</v>
      </c>
      <c r="R851" s="111" t="s">
        <v>5964</v>
      </c>
      <c r="S851" s="109"/>
      <c r="T851" s="109"/>
      <c r="U851" t="s">
        <v>5963</v>
      </c>
      <c r="V851" t="s">
        <v>5965</v>
      </c>
      <c r="W851" t="s">
        <v>2798</v>
      </c>
      <c r="X851" t="s">
        <v>1419</v>
      </c>
      <c r="Y851" t="s">
        <v>5966</v>
      </c>
      <c r="Z851">
        <v>45125.4490972222</v>
      </c>
      <c r="AA851" t="s">
        <v>2800</v>
      </c>
    </row>
    <row r="852" customFormat="1" spans="1:27">
      <c r="A852" s="6"/>
      <c r="B852" s="6"/>
      <c r="C852" s="107">
        <f>ข้อมูลออเดอร์!AR852</f>
        <v>0</v>
      </c>
      <c r="D852" s="108">
        <f>ข้อมูลออเดอร์!AS852</f>
        <v>0</v>
      </c>
      <c r="E852" s="109" t="str">
        <f t="shared" si="156"/>
        <v/>
      </c>
      <c r="F852" s="109" t="str">
        <f t="shared" si="157"/>
        <v/>
      </c>
      <c r="G852" s="109" t="str">
        <f t="shared" si="158"/>
        <v/>
      </c>
      <c r="H852" s="109" t="str">
        <f t="shared" si="159"/>
        <v/>
      </c>
      <c r="I852" s="109" t="str">
        <f t="shared" si="160"/>
        <v/>
      </c>
      <c r="J852" s="109" t="str">
        <f t="shared" si="161"/>
        <v/>
      </c>
      <c r="K852" s="109" t="str">
        <f t="shared" si="162"/>
        <v/>
      </c>
      <c r="L852" s="109" t="str">
        <f t="shared" si="163"/>
        <v/>
      </c>
      <c r="M852" s="110" t="str">
        <f t="shared" si="164"/>
        <v/>
      </c>
      <c r="N852" s="110" t="str">
        <f t="shared" si="165"/>
        <v/>
      </c>
      <c r="O852" s="110" t="str">
        <f t="shared" si="166"/>
        <v/>
      </c>
      <c r="P852" s="110" t="str">
        <f t="shared" si="167"/>
        <v/>
      </c>
      <c r="Q852" s="111" t="s">
        <v>1417</v>
      </c>
      <c r="R852" s="111" t="s">
        <v>1420</v>
      </c>
      <c r="S852" s="109"/>
      <c r="T852" s="109"/>
      <c r="U852" t="s">
        <v>1417</v>
      </c>
      <c r="V852" t="s">
        <v>5967</v>
      </c>
      <c r="W852" t="s">
        <v>2798</v>
      </c>
      <c r="X852" t="s">
        <v>1419</v>
      </c>
      <c r="Y852" t="s">
        <v>5968</v>
      </c>
      <c r="Z852">
        <v>45125.4489699074</v>
      </c>
      <c r="AA852" t="s">
        <v>2800</v>
      </c>
    </row>
    <row r="853" customFormat="1" spans="1:27">
      <c r="A853" s="6"/>
      <c r="B853" s="6"/>
      <c r="C853" s="107">
        <f>ข้อมูลออเดอร์!AR853</f>
        <v>0</v>
      </c>
      <c r="D853" s="108">
        <f>ข้อมูลออเดอร์!AS853</f>
        <v>0</v>
      </c>
      <c r="E853" s="109" t="str">
        <f t="shared" si="156"/>
        <v/>
      </c>
      <c r="F853" s="109" t="str">
        <f t="shared" si="157"/>
        <v/>
      </c>
      <c r="G853" s="109" t="str">
        <f t="shared" si="158"/>
        <v/>
      </c>
      <c r="H853" s="109" t="str">
        <f t="shared" si="159"/>
        <v/>
      </c>
      <c r="I853" s="109" t="str">
        <f t="shared" si="160"/>
        <v/>
      </c>
      <c r="J853" s="109" t="str">
        <f t="shared" si="161"/>
        <v/>
      </c>
      <c r="K853" s="109" t="str">
        <f t="shared" si="162"/>
        <v/>
      </c>
      <c r="L853" s="109" t="str">
        <f t="shared" si="163"/>
        <v/>
      </c>
      <c r="M853" s="110" t="str">
        <f t="shared" si="164"/>
        <v/>
      </c>
      <c r="N853" s="110" t="str">
        <f t="shared" si="165"/>
        <v/>
      </c>
      <c r="O853" s="110" t="str">
        <f t="shared" si="166"/>
        <v/>
      </c>
      <c r="P853" s="110" t="str">
        <f t="shared" si="167"/>
        <v/>
      </c>
      <c r="Q853" s="111" t="s">
        <v>5969</v>
      </c>
      <c r="R853" s="111" t="s">
        <v>5970</v>
      </c>
      <c r="S853" s="109"/>
      <c r="T853" s="109"/>
      <c r="U853" t="s">
        <v>5969</v>
      </c>
      <c r="V853" t="s">
        <v>5971</v>
      </c>
      <c r="W853" t="s">
        <v>2798</v>
      </c>
      <c r="X853" t="s">
        <v>1419</v>
      </c>
      <c r="Y853" t="s">
        <v>5972</v>
      </c>
      <c r="Z853">
        <v>44090.7948148148</v>
      </c>
      <c r="AA853" t="s">
        <v>2800</v>
      </c>
    </row>
    <row r="854" customFormat="1" spans="1:27">
      <c r="A854" s="6"/>
      <c r="B854" s="6"/>
      <c r="C854" s="107">
        <f>ข้อมูลออเดอร์!AR854</f>
        <v>0</v>
      </c>
      <c r="D854" s="108">
        <f>ข้อมูลออเดอร์!AS854</f>
        <v>0</v>
      </c>
      <c r="E854" s="109" t="str">
        <f t="shared" si="156"/>
        <v/>
      </c>
      <c r="F854" s="109" t="str">
        <f t="shared" si="157"/>
        <v/>
      </c>
      <c r="G854" s="109" t="str">
        <f t="shared" si="158"/>
        <v/>
      </c>
      <c r="H854" s="109" t="str">
        <f t="shared" si="159"/>
        <v/>
      </c>
      <c r="I854" s="109" t="str">
        <f t="shared" si="160"/>
        <v/>
      </c>
      <c r="J854" s="109" t="str">
        <f t="shared" si="161"/>
        <v/>
      </c>
      <c r="K854" s="109" t="str">
        <f t="shared" si="162"/>
        <v/>
      </c>
      <c r="L854" s="109" t="str">
        <f t="shared" si="163"/>
        <v/>
      </c>
      <c r="M854" s="110" t="str">
        <f t="shared" si="164"/>
        <v/>
      </c>
      <c r="N854" s="110" t="str">
        <f t="shared" si="165"/>
        <v/>
      </c>
      <c r="O854" s="110" t="str">
        <f t="shared" si="166"/>
        <v/>
      </c>
      <c r="P854" s="110" t="str">
        <f t="shared" si="167"/>
        <v/>
      </c>
      <c r="Q854" s="111" t="s">
        <v>5973</v>
      </c>
      <c r="R854" s="111" t="s">
        <v>5974</v>
      </c>
      <c r="S854" s="109"/>
      <c r="T854" s="109"/>
      <c r="U854" t="s">
        <v>5973</v>
      </c>
      <c r="V854" t="s">
        <v>5975</v>
      </c>
      <c r="W854" t="s">
        <v>2798</v>
      </c>
      <c r="X854" t="s">
        <v>1419</v>
      </c>
      <c r="Y854" t="s">
        <v>5976</v>
      </c>
      <c r="Z854">
        <v>44090.7948611111</v>
      </c>
      <c r="AA854" t="s">
        <v>2800</v>
      </c>
    </row>
    <row r="855" customFormat="1" spans="1:27">
      <c r="A855" s="6"/>
      <c r="B855" s="6"/>
      <c r="C855" s="107">
        <f>ข้อมูลออเดอร์!AR855</f>
        <v>0</v>
      </c>
      <c r="D855" s="108">
        <f>ข้อมูลออเดอร์!AS855</f>
        <v>0</v>
      </c>
      <c r="E855" s="109" t="str">
        <f t="shared" si="156"/>
        <v/>
      </c>
      <c r="F855" s="109" t="str">
        <f t="shared" si="157"/>
        <v/>
      </c>
      <c r="G855" s="109" t="str">
        <f t="shared" si="158"/>
        <v/>
      </c>
      <c r="H855" s="109" t="str">
        <f t="shared" si="159"/>
        <v/>
      </c>
      <c r="I855" s="109" t="str">
        <f t="shared" si="160"/>
        <v/>
      </c>
      <c r="J855" s="109" t="str">
        <f t="shared" si="161"/>
        <v/>
      </c>
      <c r="K855" s="109" t="str">
        <f t="shared" si="162"/>
        <v/>
      </c>
      <c r="L855" s="109" t="str">
        <f t="shared" si="163"/>
        <v/>
      </c>
      <c r="M855" s="110" t="str">
        <f t="shared" si="164"/>
        <v/>
      </c>
      <c r="N855" s="110" t="str">
        <f t="shared" si="165"/>
        <v/>
      </c>
      <c r="O855" s="110" t="str">
        <f t="shared" si="166"/>
        <v/>
      </c>
      <c r="P855" s="110" t="str">
        <f t="shared" si="167"/>
        <v/>
      </c>
      <c r="Q855" s="111" t="s">
        <v>5977</v>
      </c>
      <c r="R855" s="111" t="s">
        <v>5978</v>
      </c>
      <c r="S855" s="109"/>
      <c r="T855" s="109"/>
      <c r="U855" t="s">
        <v>5977</v>
      </c>
      <c r="V855" t="s">
        <v>5979</v>
      </c>
      <c r="W855" t="s">
        <v>2798</v>
      </c>
      <c r="X855" t="s">
        <v>1419</v>
      </c>
      <c r="Y855" t="s">
        <v>5980</v>
      </c>
      <c r="Z855">
        <v>44090.7948958333</v>
      </c>
      <c r="AA855" t="s">
        <v>2800</v>
      </c>
    </row>
    <row r="856" customFormat="1" spans="1:27">
      <c r="A856" s="6"/>
      <c r="B856" s="6"/>
      <c r="C856" s="107">
        <f>ข้อมูลออเดอร์!AR856</f>
        <v>0</v>
      </c>
      <c r="D856" s="108">
        <f>ข้อมูลออเดอร์!AS856</f>
        <v>0</v>
      </c>
      <c r="E856" s="109" t="str">
        <f t="shared" si="156"/>
        <v/>
      </c>
      <c r="F856" s="109" t="str">
        <f t="shared" si="157"/>
        <v/>
      </c>
      <c r="G856" s="109" t="str">
        <f t="shared" si="158"/>
        <v/>
      </c>
      <c r="H856" s="109" t="str">
        <f t="shared" si="159"/>
        <v/>
      </c>
      <c r="I856" s="109" t="str">
        <f t="shared" si="160"/>
        <v/>
      </c>
      <c r="J856" s="109" t="str">
        <f t="shared" si="161"/>
        <v/>
      </c>
      <c r="K856" s="109" t="str">
        <f t="shared" si="162"/>
        <v/>
      </c>
      <c r="L856" s="109" t="str">
        <f t="shared" si="163"/>
        <v/>
      </c>
      <c r="M856" s="110" t="str">
        <f t="shared" si="164"/>
        <v/>
      </c>
      <c r="N856" s="110" t="str">
        <f t="shared" si="165"/>
        <v/>
      </c>
      <c r="O856" s="110" t="str">
        <f t="shared" si="166"/>
        <v/>
      </c>
      <c r="P856" s="110" t="str">
        <f t="shared" si="167"/>
        <v/>
      </c>
      <c r="Q856" s="111" t="s">
        <v>5981</v>
      </c>
      <c r="R856" s="111" t="s">
        <v>5982</v>
      </c>
      <c r="S856" s="109"/>
      <c r="T856" s="109"/>
      <c r="U856" t="s">
        <v>5981</v>
      </c>
      <c r="V856" t="s">
        <v>5983</v>
      </c>
      <c r="W856" t="s">
        <v>2798</v>
      </c>
      <c r="X856" t="s">
        <v>1419</v>
      </c>
      <c r="Y856" t="s">
        <v>5984</v>
      </c>
      <c r="Z856">
        <v>44090.7949421296</v>
      </c>
      <c r="AA856" t="s">
        <v>2800</v>
      </c>
    </row>
    <row r="857" customFormat="1" spans="1:27">
      <c r="A857" s="6"/>
      <c r="B857" s="6"/>
      <c r="C857" s="107">
        <f>ข้อมูลออเดอร์!AR857</f>
        <v>0</v>
      </c>
      <c r="D857" s="108">
        <f>ข้อมูลออเดอร์!AS857</f>
        <v>0</v>
      </c>
      <c r="E857" s="109" t="str">
        <f t="shared" si="156"/>
        <v/>
      </c>
      <c r="F857" s="109" t="str">
        <f t="shared" si="157"/>
        <v/>
      </c>
      <c r="G857" s="109" t="str">
        <f t="shared" si="158"/>
        <v/>
      </c>
      <c r="H857" s="109" t="str">
        <f t="shared" si="159"/>
        <v/>
      </c>
      <c r="I857" s="109" t="str">
        <f t="shared" si="160"/>
        <v/>
      </c>
      <c r="J857" s="109" t="str">
        <f t="shared" si="161"/>
        <v/>
      </c>
      <c r="K857" s="109" t="str">
        <f t="shared" si="162"/>
        <v/>
      </c>
      <c r="L857" s="109" t="str">
        <f t="shared" si="163"/>
        <v/>
      </c>
      <c r="M857" s="110" t="str">
        <f t="shared" si="164"/>
        <v/>
      </c>
      <c r="N857" s="110" t="str">
        <f t="shared" si="165"/>
        <v/>
      </c>
      <c r="O857" s="110" t="str">
        <f t="shared" si="166"/>
        <v/>
      </c>
      <c r="P857" s="110" t="str">
        <f t="shared" si="167"/>
        <v/>
      </c>
      <c r="Q857" s="111" t="s">
        <v>5985</v>
      </c>
      <c r="R857" s="111" t="s">
        <v>5986</v>
      </c>
      <c r="S857" s="109"/>
      <c r="T857" s="109"/>
      <c r="U857" t="s">
        <v>5985</v>
      </c>
      <c r="V857" t="s">
        <v>5546</v>
      </c>
      <c r="W857" t="s">
        <v>2798</v>
      </c>
      <c r="X857" t="s">
        <v>1419</v>
      </c>
      <c r="Y857" t="s">
        <v>5987</v>
      </c>
      <c r="Z857">
        <v>44090.795</v>
      </c>
      <c r="AA857" t="s">
        <v>2800</v>
      </c>
    </row>
    <row r="858" customFormat="1" spans="1:27">
      <c r="A858" s="6"/>
      <c r="B858" s="6"/>
      <c r="C858" s="107">
        <f>ข้อมูลออเดอร์!AR858</f>
        <v>0</v>
      </c>
      <c r="D858" s="108">
        <f>ข้อมูลออเดอร์!AS858</f>
        <v>0</v>
      </c>
      <c r="E858" s="109" t="str">
        <f t="shared" si="156"/>
        <v/>
      </c>
      <c r="F858" s="109" t="str">
        <f t="shared" si="157"/>
        <v/>
      </c>
      <c r="G858" s="109" t="str">
        <f t="shared" si="158"/>
        <v/>
      </c>
      <c r="H858" s="109" t="str">
        <f t="shared" si="159"/>
        <v/>
      </c>
      <c r="I858" s="109" t="str">
        <f t="shared" si="160"/>
        <v/>
      </c>
      <c r="J858" s="109" t="str">
        <f t="shared" si="161"/>
        <v/>
      </c>
      <c r="K858" s="109" t="str">
        <f t="shared" si="162"/>
        <v/>
      </c>
      <c r="L858" s="109" t="str">
        <f t="shared" si="163"/>
        <v/>
      </c>
      <c r="M858" s="110" t="str">
        <f t="shared" si="164"/>
        <v/>
      </c>
      <c r="N858" s="110" t="str">
        <f t="shared" si="165"/>
        <v/>
      </c>
      <c r="O858" s="110" t="str">
        <f t="shared" si="166"/>
        <v/>
      </c>
      <c r="P858" s="110" t="str">
        <f t="shared" si="167"/>
        <v/>
      </c>
      <c r="Q858" s="111" t="s">
        <v>2141</v>
      </c>
      <c r="R858" s="111" t="s">
        <v>2142</v>
      </c>
      <c r="S858" s="109"/>
      <c r="T858" s="109"/>
      <c r="U858" t="s">
        <v>2141</v>
      </c>
      <c r="V858" t="s">
        <v>5988</v>
      </c>
      <c r="W858" t="s">
        <v>2798</v>
      </c>
      <c r="X858" t="s">
        <v>1419</v>
      </c>
      <c r="Y858" t="s">
        <v>5989</v>
      </c>
      <c r="Z858">
        <v>45125.4492592593</v>
      </c>
      <c r="AA858" t="s">
        <v>2800</v>
      </c>
    </row>
    <row r="859" customFormat="1" spans="1:27">
      <c r="A859" s="6"/>
      <c r="B859" s="6"/>
      <c r="C859" s="107">
        <f>ข้อมูลออเดอร์!AR859</f>
        <v>0</v>
      </c>
      <c r="D859" s="108">
        <f>ข้อมูลออเดอร์!AS859</f>
        <v>0</v>
      </c>
      <c r="E859" s="109" t="str">
        <f t="shared" si="156"/>
        <v/>
      </c>
      <c r="F859" s="109" t="str">
        <f t="shared" si="157"/>
        <v/>
      </c>
      <c r="G859" s="109" t="str">
        <f t="shared" si="158"/>
        <v/>
      </c>
      <c r="H859" s="109" t="str">
        <f t="shared" si="159"/>
        <v/>
      </c>
      <c r="I859" s="109" t="str">
        <f t="shared" si="160"/>
        <v/>
      </c>
      <c r="J859" s="109" t="str">
        <f t="shared" si="161"/>
        <v/>
      </c>
      <c r="K859" s="109" t="str">
        <f t="shared" si="162"/>
        <v/>
      </c>
      <c r="L859" s="109" t="str">
        <f t="shared" si="163"/>
        <v/>
      </c>
      <c r="M859" s="110" t="str">
        <f t="shared" si="164"/>
        <v/>
      </c>
      <c r="N859" s="110" t="str">
        <f t="shared" si="165"/>
        <v/>
      </c>
      <c r="O859" s="110" t="str">
        <f t="shared" si="166"/>
        <v/>
      </c>
      <c r="P859" s="110" t="str">
        <f t="shared" si="167"/>
        <v/>
      </c>
      <c r="Q859" s="111" t="s">
        <v>5990</v>
      </c>
      <c r="R859" s="111" t="s">
        <v>5991</v>
      </c>
      <c r="S859" s="109"/>
      <c r="T859" s="109"/>
      <c r="U859" t="s">
        <v>5990</v>
      </c>
      <c r="V859" t="s">
        <v>5992</v>
      </c>
      <c r="W859" t="s">
        <v>2798</v>
      </c>
      <c r="X859" t="s">
        <v>3121</v>
      </c>
      <c r="Y859" t="s">
        <v>5993</v>
      </c>
      <c r="Z859">
        <v>44090.7951273148</v>
      </c>
      <c r="AA859" t="s">
        <v>2800</v>
      </c>
    </row>
    <row r="860" customFormat="1" spans="1:27">
      <c r="A860" s="6"/>
      <c r="B860" s="6"/>
      <c r="C860" s="107">
        <f>ข้อมูลออเดอร์!AR860</f>
        <v>0</v>
      </c>
      <c r="D860" s="108">
        <f>ข้อมูลออเดอร์!AS860</f>
        <v>0</v>
      </c>
      <c r="E860" s="109" t="str">
        <f t="shared" si="156"/>
        <v/>
      </c>
      <c r="F860" s="109" t="str">
        <f t="shared" si="157"/>
        <v/>
      </c>
      <c r="G860" s="109" t="str">
        <f t="shared" si="158"/>
        <v/>
      </c>
      <c r="H860" s="109" t="str">
        <f t="shared" si="159"/>
        <v/>
      </c>
      <c r="I860" s="109" t="str">
        <f t="shared" si="160"/>
        <v/>
      </c>
      <c r="J860" s="109" t="str">
        <f t="shared" si="161"/>
        <v/>
      </c>
      <c r="K860" s="109" t="str">
        <f t="shared" si="162"/>
        <v/>
      </c>
      <c r="L860" s="109" t="str">
        <f t="shared" si="163"/>
        <v/>
      </c>
      <c r="M860" s="110" t="str">
        <f t="shared" si="164"/>
        <v/>
      </c>
      <c r="N860" s="110" t="str">
        <f t="shared" si="165"/>
        <v/>
      </c>
      <c r="O860" s="110" t="str">
        <f t="shared" si="166"/>
        <v/>
      </c>
      <c r="P860" s="110" t="str">
        <f t="shared" si="167"/>
        <v/>
      </c>
      <c r="Q860" s="111" t="s">
        <v>5994</v>
      </c>
      <c r="R860" s="111" t="s">
        <v>5995</v>
      </c>
      <c r="S860" s="109"/>
      <c r="T860" s="109"/>
      <c r="U860" t="s">
        <v>5994</v>
      </c>
      <c r="V860" t="s">
        <v>5996</v>
      </c>
      <c r="W860" t="s">
        <v>2798</v>
      </c>
      <c r="X860" t="s">
        <v>3121</v>
      </c>
      <c r="Y860" t="s">
        <v>5997</v>
      </c>
      <c r="Z860">
        <v>44090.795162037</v>
      </c>
      <c r="AA860" t="s">
        <v>2800</v>
      </c>
    </row>
    <row r="861" customFormat="1" spans="1:27">
      <c r="A861" s="6"/>
      <c r="B861" s="6"/>
      <c r="C861" s="107">
        <f>ข้อมูลออเดอร์!AR861</f>
        <v>0</v>
      </c>
      <c r="D861" s="108">
        <f>ข้อมูลออเดอร์!AS861</f>
        <v>0</v>
      </c>
      <c r="E861" s="109" t="str">
        <f t="shared" si="156"/>
        <v/>
      </c>
      <c r="F861" s="109" t="str">
        <f t="shared" si="157"/>
        <v/>
      </c>
      <c r="G861" s="109" t="str">
        <f t="shared" si="158"/>
        <v/>
      </c>
      <c r="H861" s="109" t="str">
        <f t="shared" si="159"/>
        <v/>
      </c>
      <c r="I861" s="109" t="str">
        <f t="shared" si="160"/>
        <v/>
      </c>
      <c r="J861" s="109" t="str">
        <f t="shared" si="161"/>
        <v/>
      </c>
      <c r="K861" s="109" t="str">
        <f t="shared" si="162"/>
        <v/>
      </c>
      <c r="L861" s="109" t="str">
        <f t="shared" si="163"/>
        <v/>
      </c>
      <c r="M861" s="110" t="str">
        <f t="shared" si="164"/>
        <v/>
      </c>
      <c r="N861" s="110" t="str">
        <f t="shared" si="165"/>
        <v/>
      </c>
      <c r="O861" s="110" t="str">
        <f t="shared" si="166"/>
        <v/>
      </c>
      <c r="P861" s="110" t="str">
        <f t="shared" si="167"/>
        <v/>
      </c>
      <c r="Q861" s="111" t="s">
        <v>5998</v>
      </c>
      <c r="R861" s="111" t="s">
        <v>5999</v>
      </c>
      <c r="S861" s="109"/>
      <c r="T861" s="109"/>
      <c r="U861" t="s">
        <v>5998</v>
      </c>
      <c r="V861" t="s">
        <v>6000</v>
      </c>
      <c r="W861" t="s">
        <v>2798</v>
      </c>
      <c r="X861" t="s">
        <v>3121</v>
      </c>
      <c r="Y861" t="s">
        <v>6001</v>
      </c>
      <c r="Z861">
        <v>44090.7952083333</v>
      </c>
      <c r="AA861" t="s">
        <v>2800</v>
      </c>
    </row>
    <row r="862" customFormat="1" spans="1:27">
      <c r="A862" s="6"/>
      <c r="B862" s="6"/>
      <c r="C862" s="107">
        <f>ข้อมูลออเดอร์!AR862</f>
        <v>0</v>
      </c>
      <c r="D862" s="108">
        <f>ข้อมูลออเดอร์!AS862</f>
        <v>0</v>
      </c>
      <c r="E862" s="109" t="str">
        <f t="shared" si="156"/>
        <v/>
      </c>
      <c r="F862" s="109" t="str">
        <f t="shared" si="157"/>
        <v/>
      </c>
      <c r="G862" s="109" t="str">
        <f t="shared" si="158"/>
        <v/>
      </c>
      <c r="H862" s="109" t="str">
        <f t="shared" si="159"/>
        <v/>
      </c>
      <c r="I862" s="109" t="str">
        <f t="shared" si="160"/>
        <v/>
      </c>
      <c r="J862" s="109" t="str">
        <f t="shared" si="161"/>
        <v/>
      </c>
      <c r="K862" s="109" t="str">
        <f t="shared" si="162"/>
        <v/>
      </c>
      <c r="L862" s="109" t="str">
        <f t="shared" si="163"/>
        <v/>
      </c>
      <c r="M862" s="110" t="str">
        <f t="shared" si="164"/>
        <v/>
      </c>
      <c r="N862" s="110" t="str">
        <f t="shared" si="165"/>
        <v/>
      </c>
      <c r="O862" s="110" t="str">
        <f t="shared" si="166"/>
        <v/>
      </c>
      <c r="P862" s="110" t="str">
        <f t="shared" si="167"/>
        <v/>
      </c>
      <c r="Q862" s="111" t="s">
        <v>6002</v>
      </c>
      <c r="R862" s="111" t="s">
        <v>6003</v>
      </c>
      <c r="S862" s="109"/>
      <c r="T862" s="109"/>
      <c r="U862" t="s">
        <v>6002</v>
      </c>
      <c r="V862" t="s">
        <v>6004</v>
      </c>
      <c r="W862" t="s">
        <v>2798</v>
      </c>
      <c r="X862" t="s">
        <v>3121</v>
      </c>
      <c r="Y862" t="s">
        <v>6005</v>
      </c>
      <c r="Z862">
        <v>44090.7953009259</v>
      </c>
      <c r="AA862" t="s">
        <v>2800</v>
      </c>
    </row>
    <row r="863" customFormat="1" spans="1:27">
      <c r="A863" s="6"/>
      <c r="B863" s="6"/>
      <c r="C863" s="107">
        <f>ข้อมูลออเดอร์!AR863</f>
        <v>0</v>
      </c>
      <c r="D863" s="108">
        <f>ข้อมูลออเดอร์!AS863</f>
        <v>0</v>
      </c>
      <c r="E863" s="109" t="str">
        <f t="shared" si="156"/>
        <v/>
      </c>
      <c r="F863" s="109" t="str">
        <f t="shared" si="157"/>
        <v/>
      </c>
      <c r="G863" s="109" t="str">
        <f t="shared" si="158"/>
        <v/>
      </c>
      <c r="H863" s="109" t="str">
        <f t="shared" si="159"/>
        <v/>
      </c>
      <c r="I863" s="109" t="str">
        <f t="shared" si="160"/>
        <v/>
      </c>
      <c r="J863" s="109" t="str">
        <f t="shared" si="161"/>
        <v/>
      </c>
      <c r="K863" s="109" t="str">
        <f t="shared" si="162"/>
        <v/>
      </c>
      <c r="L863" s="109" t="str">
        <f t="shared" si="163"/>
        <v/>
      </c>
      <c r="M863" s="110" t="str">
        <f t="shared" si="164"/>
        <v/>
      </c>
      <c r="N863" s="110" t="str">
        <f t="shared" si="165"/>
        <v/>
      </c>
      <c r="O863" s="110" t="str">
        <f t="shared" si="166"/>
        <v/>
      </c>
      <c r="P863" s="110" t="str">
        <f t="shared" si="167"/>
        <v/>
      </c>
      <c r="Q863" s="111" t="s">
        <v>6006</v>
      </c>
      <c r="R863" s="111" t="s">
        <v>6007</v>
      </c>
      <c r="S863" s="109"/>
      <c r="T863" s="109"/>
      <c r="U863" t="s">
        <v>6006</v>
      </c>
      <c r="V863" t="s">
        <v>6008</v>
      </c>
      <c r="W863" t="s">
        <v>2798</v>
      </c>
      <c r="X863" t="s">
        <v>3121</v>
      </c>
      <c r="Y863" t="s">
        <v>6009</v>
      </c>
      <c r="Z863">
        <v>44090.7953356481</v>
      </c>
      <c r="AA863" t="s">
        <v>2800</v>
      </c>
    </row>
    <row r="864" customFormat="1" spans="1:27">
      <c r="A864" s="6"/>
      <c r="B864" s="6"/>
      <c r="C864" s="107">
        <f>ข้อมูลออเดอร์!AR864</f>
        <v>0</v>
      </c>
      <c r="D864" s="108">
        <f>ข้อมูลออเดอร์!AS864</f>
        <v>0</v>
      </c>
      <c r="E864" s="109" t="str">
        <f t="shared" si="156"/>
        <v/>
      </c>
      <c r="F864" s="109" t="str">
        <f t="shared" si="157"/>
        <v/>
      </c>
      <c r="G864" s="109" t="str">
        <f t="shared" si="158"/>
        <v/>
      </c>
      <c r="H864" s="109" t="str">
        <f t="shared" si="159"/>
        <v/>
      </c>
      <c r="I864" s="109" t="str">
        <f t="shared" si="160"/>
        <v/>
      </c>
      <c r="J864" s="109" t="str">
        <f t="shared" si="161"/>
        <v/>
      </c>
      <c r="K864" s="109" t="str">
        <f t="shared" si="162"/>
        <v/>
      </c>
      <c r="L864" s="109" t="str">
        <f t="shared" si="163"/>
        <v/>
      </c>
      <c r="M864" s="110" t="str">
        <f t="shared" si="164"/>
        <v/>
      </c>
      <c r="N864" s="110" t="str">
        <f t="shared" si="165"/>
        <v/>
      </c>
      <c r="O864" s="110" t="str">
        <f t="shared" si="166"/>
        <v/>
      </c>
      <c r="P864" s="110" t="str">
        <f t="shared" si="167"/>
        <v/>
      </c>
      <c r="Q864" s="111" t="s">
        <v>6010</v>
      </c>
      <c r="R864" s="111" t="s">
        <v>6011</v>
      </c>
      <c r="S864" s="109"/>
      <c r="T864" s="109"/>
      <c r="U864" t="s">
        <v>6010</v>
      </c>
      <c r="V864" t="s">
        <v>6012</v>
      </c>
      <c r="W864" t="s">
        <v>2798</v>
      </c>
      <c r="X864" t="s">
        <v>3121</v>
      </c>
      <c r="Y864" t="s">
        <v>6013</v>
      </c>
      <c r="Z864">
        <v>45125.4907523148</v>
      </c>
      <c r="AA864" t="s">
        <v>2800</v>
      </c>
    </row>
    <row r="865" customFormat="1" spans="1:27">
      <c r="A865" s="6"/>
      <c r="B865" s="6"/>
      <c r="C865" s="107">
        <f>ข้อมูลออเดอร์!AR865</f>
        <v>0</v>
      </c>
      <c r="D865" s="108">
        <f>ข้อมูลออเดอร์!AS865</f>
        <v>0</v>
      </c>
      <c r="E865" s="109" t="str">
        <f t="shared" si="156"/>
        <v/>
      </c>
      <c r="F865" s="109" t="str">
        <f t="shared" si="157"/>
        <v/>
      </c>
      <c r="G865" s="109" t="str">
        <f t="shared" si="158"/>
        <v/>
      </c>
      <c r="H865" s="109" t="str">
        <f t="shared" si="159"/>
        <v/>
      </c>
      <c r="I865" s="109" t="str">
        <f t="shared" si="160"/>
        <v/>
      </c>
      <c r="J865" s="109" t="str">
        <f t="shared" si="161"/>
        <v/>
      </c>
      <c r="K865" s="109" t="str">
        <f t="shared" si="162"/>
        <v/>
      </c>
      <c r="L865" s="109" t="str">
        <f t="shared" si="163"/>
        <v/>
      </c>
      <c r="M865" s="110" t="str">
        <f t="shared" si="164"/>
        <v/>
      </c>
      <c r="N865" s="110" t="str">
        <f t="shared" si="165"/>
        <v/>
      </c>
      <c r="O865" s="110" t="str">
        <f t="shared" si="166"/>
        <v/>
      </c>
      <c r="P865" s="110" t="str">
        <f t="shared" si="167"/>
        <v/>
      </c>
      <c r="Q865" s="111" t="s">
        <v>6014</v>
      </c>
      <c r="R865" s="111" t="s">
        <v>6015</v>
      </c>
      <c r="S865" s="109"/>
      <c r="T865" s="109"/>
      <c r="U865" t="s">
        <v>6014</v>
      </c>
      <c r="V865" t="s">
        <v>6016</v>
      </c>
      <c r="W865" t="s">
        <v>2798</v>
      </c>
      <c r="X865" t="s">
        <v>3121</v>
      </c>
      <c r="Y865" t="s">
        <v>6017</v>
      </c>
      <c r="Z865">
        <v>44090.7954398148</v>
      </c>
      <c r="AA865" t="s">
        <v>2800</v>
      </c>
    </row>
    <row r="866" customFormat="1" spans="1:27">
      <c r="A866" s="6"/>
      <c r="B866" s="6"/>
      <c r="C866" s="107">
        <f>ข้อมูลออเดอร์!AR866</f>
        <v>0</v>
      </c>
      <c r="D866" s="108">
        <f>ข้อมูลออเดอร์!AS866</f>
        <v>0</v>
      </c>
      <c r="E866" s="109" t="str">
        <f t="shared" si="156"/>
        <v/>
      </c>
      <c r="F866" s="109" t="str">
        <f t="shared" si="157"/>
        <v/>
      </c>
      <c r="G866" s="109" t="str">
        <f t="shared" si="158"/>
        <v/>
      </c>
      <c r="H866" s="109" t="str">
        <f t="shared" si="159"/>
        <v/>
      </c>
      <c r="I866" s="109" t="str">
        <f t="shared" si="160"/>
        <v/>
      </c>
      <c r="J866" s="109" t="str">
        <f t="shared" si="161"/>
        <v/>
      </c>
      <c r="K866" s="109" t="str">
        <f t="shared" si="162"/>
        <v/>
      </c>
      <c r="L866" s="109" t="str">
        <f t="shared" si="163"/>
        <v/>
      </c>
      <c r="M866" s="110" t="str">
        <f t="shared" si="164"/>
        <v/>
      </c>
      <c r="N866" s="110" t="str">
        <f t="shared" si="165"/>
        <v/>
      </c>
      <c r="O866" s="110" t="str">
        <f t="shared" si="166"/>
        <v/>
      </c>
      <c r="P866" s="110" t="str">
        <f t="shared" si="167"/>
        <v/>
      </c>
      <c r="Q866" s="111" t="s">
        <v>6018</v>
      </c>
      <c r="R866" s="111" t="s">
        <v>6019</v>
      </c>
      <c r="S866" s="109"/>
      <c r="T866" s="109"/>
      <c r="U866" t="s">
        <v>6018</v>
      </c>
      <c r="V866" t="s">
        <v>6020</v>
      </c>
      <c r="W866" t="s">
        <v>2798</v>
      </c>
      <c r="X866" t="s">
        <v>3121</v>
      </c>
      <c r="Y866" t="s">
        <v>6021</v>
      </c>
      <c r="Z866">
        <v>45125.4908680556</v>
      </c>
      <c r="AA866" t="s">
        <v>2800</v>
      </c>
    </row>
    <row r="867" customFormat="1" spans="1:27">
      <c r="A867" s="6"/>
      <c r="B867" s="6"/>
      <c r="C867" s="107">
        <f>ข้อมูลออเดอร์!AR867</f>
        <v>0</v>
      </c>
      <c r="D867" s="108">
        <f>ข้อมูลออเดอร์!AS867</f>
        <v>0</v>
      </c>
      <c r="E867" s="109" t="str">
        <f t="shared" si="156"/>
        <v/>
      </c>
      <c r="F867" s="109" t="str">
        <f t="shared" si="157"/>
        <v/>
      </c>
      <c r="G867" s="109" t="str">
        <f t="shared" si="158"/>
        <v/>
      </c>
      <c r="H867" s="109" t="str">
        <f t="shared" si="159"/>
        <v/>
      </c>
      <c r="I867" s="109" t="str">
        <f t="shared" si="160"/>
        <v/>
      </c>
      <c r="J867" s="109" t="str">
        <f t="shared" si="161"/>
        <v/>
      </c>
      <c r="K867" s="109" t="str">
        <f t="shared" si="162"/>
        <v/>
      </c>
      <c r="L867" s="109" t="str">
        <f t="shared" si="163"/>
        <v/>
      </c>
      <c r="M867" s="110" t="str">
        <f t="shared" si="164"/>
        <v/>
      </c>
      <c r="N867" s="110" t="str">
        <f t="shared" si="165"/>
        <v/>
      </c>
      <c r="O867" s="110" t="str">
        <f t="shared" si="166"/>
        <v/>
      </c>
      <c r="P867" s="110" t="str">
        <f t="shared" si="167"/>
        <v/>
      </c>
      <c r="Q867" s="111" t="s">
        <v>6022</v>
      </c>
      <c r="R867" s="111" t="s">
        <v>6023</v>
      </c>
      <c r="S867" s="109"/>
      <c r="T867" s="109"/>
      <c r="U867" t="s">
        <v>6022</v>
      </c>
      <c r="V867" t="s">
        <v>6024</v>
      </c>
      <c r="W867" t="s">
        <v>2798</v>
      </c>
      <c r="X867" t="s">
        <v>3121</v>
      </c>
      <c r="Y867" t="s">
        <v>6025</v>
      </c>
      <c r="Z867">
        <v>44090.7955555556</v>
      </c>
      <c r="AA867" t="s">
        <v>2800</v>
      </c>
    </row>
    <row r="868" customFormat="1" spans="1:27">
      <c r="A868" s="6"/>
      <c r="B868" s="6"/>
      <c r="C868" s="107">
        <f>ข้อมูลออเดอร์!AR868</f>
        <v>0</v>
      </c>
      <c r="D868" s="108">
        <f>ข้อมูลออเดอร์!AS868</f>
        <v>0</v>
      </c>
      <c r="E868" s="109" t="str">
        <f t="shared" si="156"/>
        <v/>
      </c>
      <c r="F868" s="109" t="str">
        <f t="shared" si="157"/>
        <v/>
      </c>
      <c r="G868" s="109" t="str">
        <f t="shared" si="158"/>
        <v/>
      </c>
      <c r="H868" s="109" t="str">
        <f t="shared" si="159"/>
        <v/>
      </c>
      <c r="I868" s="109" t="str">
        <f t="shared" si="160"/>
        <v/>
      </c>
      <c r="J868" s="109" t="str">
        <f t="shared" si="161"/>
        <v/>
      </c>
      <c r="K868" s="109" t="str">
        <f t="shared" si="162"/>
        <v/>
      </c>
      <c r="L868" s="109" t="str">
        <f t="shared" si="163"/>
        <v/>
      </c>
      <c r="M868" s="110" t="str">
        <f t="shared" si="164"/>
        <v/>
      </c>
      <c r="N868" s="110" t="str">
        <f t="shared" si="165"/>
        <v/>
      </c>
      <c r="O868" s="110" t="str">
        <f t="shared" si="166"/>
        <v/>
      </c>
      <c r="P868" s="110" t="str">
        <f t="shared" si="167"/>
        <v/>
      </c>
      <c r="Q868" s="111" t="s">
        <v>6026</v>
      </c>
      <c r="R868" s="111" t="s">
        <v>6027</v>
      </c>
      <c r="S868" s="109"/>
      <c r="T868" s="109"/>
      <c r="U868" t="s">
        <v>6026</v>
      </c>
      <c r="V868" t="s">
        <v>6028</v>
      </c>
      <c r="W868" t="s">
        <v>2798</v>
      </c>
      <c r="X868" t="s">
        <v>3127</v>
      </c>
      <c r="Y868" t="s">
        <v>6029</v>
      </c>
      <c r="Z868">
        <v>44090.7956712963</v>
      </c>
      <c r="AA868" t="s">
        <v>2800</v>
      </c>
    </row>
    <row r="869" customFormat="1" spans="1:27">
      <c r="A869" s="6"/>
      <c r="B869" s="6"/>
      <c r="C869" s="107">
        <f>ข้อมูลออเดอร์!AR869</f>
        <v>0</v>
      </c>
      <c r="D869" s="108">
        <f>ข้อมูลออเดอร์!AS869</f>
        <v>0</v>
      </c>
      <c r="E869" s="109" t="str">
        <f t="shared" si="156"/>
        <v/>
      </c>
      <c r="F869" s="109" t="str">
        <f t="shared" si="157"/>
        <v/>
      </c>
      <c r="G869" s="109" t="str">
        <f t="shared" si="158"/>
        <v/>
      </c>
      <c r="H869" s="109" t="str">
        <f t="shared" si="159"/>
        <v/>
      </c>
      <c r="I869" s="109" t="str">
        <f t="shared" si="160"/>
        <v/>
      </c>
      <c r="J869" s="109" t="str">
        <f t="shared" si="161"/>
        <v/>
      </c>
      <c r="K869" s="109" t="str">
        <f t="shared" si="162"/>
        <v/>
      </c>
      <c r="L869" s="109" t="str">
        <f t="shared" si="163"/>
        <v/>
      </c>
      <c r="M869" s="110" t="str">
        <f t="shared" si="164"/>
        <v/>
      </c>
      <c r="N869" s="110" t="str">
        <f t="shared" si="165"/>
        <v/>
      </c>
      <c r="O869" s="110" t="str">
        <f t="shared" si="166"/>
        <v/>
      </c>
      <c r="P869" s="110" t="str">
        <f t="shared" si="167"/>
        <v/>
      </c>
      <c r="Q869" s="111" t="s">
        <v>6030</v>
      </c>
      <c r="R869" s="111" t="s">
        <v>6031</v>
      </c>
      <c r="S869" s="109"/>
      <c r="T869" s="109"/>
      <c r="U869" t="s">
        <v>6030</v>
      </c>
      <c r="V869" t="s">
        <v>6032</v>
      </c>
      <c r="W869" t="s">
        <v>2798</v>
      </c>
      <c r="X869" t="s">
        <v>3127</v>
      </c>
      <c r="Y869" t="s">
        <v>6033</v>
      </c>
      <c r="Z869">
        <v>44090.7957060185</v>
      </c>
      <c r="AA869" t="s">
        <v>2800</v>
      </c>
    </row>
    <row r="870" customFormat="1" spans="1:27">
      <c r="A870" s="6"/>
      <c r="B870" s="6"/>
      <c r="C870" s="107">
        <f>ข้อมูลออเดอร์!AR870</f>
        <v>0</v>
      </c>
      <c r="D870" s="108">
        <f>ข้อมูลออเดอร์!AS870</f>
        <v>0</v>
      </c>
      <c r="E870" s="109" t="str">
        <f t="shared" si="156"/>
        <v/>
      </c>
      <c r="F870" s="109" t="str">
        <f t="shared" si="157"/>
        <v/>
      </c>
      <c r="G870" s="109" t="str">
        <f t="shared" si="158"/>
        <v/>
      </c>
      <c r="H870" s="109" t="str">
        <f t="shared" si="159"/>
        <v/>
      </c>
      <c r="I870" s="109" t="str">
        <f t="shared" si="160"/>
        <v/>
      </c>
      <c r="J870" s="109" t="str">
        <f t="shared" si="161"/>
        <v/>
      </c>
      <c r="K870" s="109" t="str">
        <f t="shared" si="162"/>
        <v/>
      </c>
      <c r="L870" s="109" t="str">
        <f t="shared" si="163"/>
        <v/>
      </c>
      <c r="M870" s="110" t="str">
        <f t="shared" si="164"/>
        <v/>
      </c>
      <c r="N870" s="110" t="str">
        <f t="shared" si="165"/>
        <v/>
      </c>
      <c r="O870" s="110" t="str">
        <f t="shared" si="166"/>
        <v/>
      </c>
      <c r="P870" s="110" t="str">
        <f t="shared" si="167"/>
        <v/>
      </c>
      <c r="Q870" s="111" t="s">
        <v>759</v>
      </c>
      <c r="R870" s="111" t="s">
        <v>6034</v>
      </c>
      <c r="S870" s="109"/>
      <c r="T870" s="109"/>
      <c r="U870" t="s">
        <v>759</v>
      </c>
      <c r="V870" t="s">
        <v>6035</v>
      </c>
      <c r="W870" t="s">
        <v>2798</v>
      </c>
      <c r="X870" t="s">
        <v>3127</v>
      </c>
      <c r="Y870" t="s">
        <v>6036</v>
      </c>
      <c r="Z870">
        <v>44090.7957986111</v>
      </c>
      <c r="AA870" t="s">
        <v>2800</v>
      </c>
    </row>
    <row r="871" customFormat="1" spans="1:27">
      <c r="A871" s="6"/>
      <c r="B871" s="6"/>
      <c r="C871" s="107">
        <f>ข้อมูลออเดอร์!AR871</f>
        <v>0</v>
      </c>
      <c r="D871" s="108">
        <f>ข้อมูลออเดอร์!AS871</f>
        <v>0</v>
      </c>
      <c r="E871" s="109" t="str">
        <f t="shared" si="156"/>
        <v/>
      </c>
      <c r="F871" s="109" t="str">
        <f t="shared" si="157"/>
        <v/>
      </c>
      <c r="G871" s="109" t="str">
        <f t="shared" si="158"/>
        <v/>
      </c>
      <c r="H871" s="109" t="str">
        <f t="shared" si="159"/>
        <v/>
      </c>
      <c r="I871" s="109" t="str">
        <f t="shared" si="160"/>
        <v/>
      </c>
      <c r="J871" s="109" t="str">
        <f t="shared" si="161"/>
        <v/>
      </c>
      <c r="K871" s="109" t="str">
        <f t="shared" si="162"/>
        <v/>
      </c>
      <c r="L871" s="109" t="str">
        <f t="shared" si="163"/>
        <v/>
      </c>
      <c r="M871" s="110" t="str">
        <f t="shared" si="164"/>
        <v/>
      </c>
      <c r="N871" s="110" t="str">
        <f t="shared" si="165"/>
        <v/>
      </c>
      <c r="O871" s="110" t="str">
        <f t="shared" si="166"/>
        <v/>
      </c>
      <c r="P871" s="110" t="str">
        <f t="shared" si="167"/>
        <v/>
      </c>
      <c r="Q871" s="111" t="s">
        <v>6037</v>
      </c>
      <c r="R871" s="111" t="s">
        <v>6038</v>
      </c>
      <c r="S871" s="109"/>
      <c r="T871" s="109"/>
      <c r="U871" t="s">
        <v>6037</v>
      </c>
      <c r="V871" t="s">
        <v>6035</v>
      </c>
      <c r="W871" t="s">
        <v>2798</v>
      </c>
      <c r="X871" t="s">
        <v>3127</v>
      </c>
      <c r="Y871" t="s">
        <v>6036</v>
      </c>
      <c r="Z871">
        <v>44090.7958217593</v>
      </c>
      <c r="AA871" t="s">
        <v>2800</v>
      </c>
    </row>
    <row r="872" customFormat="1" spans="1:27">
      <c r="A872" s="6"/>
      <c r="B872" s="6"/>
      <c r="C872" s="107">
        <f>ข้อมูลออเดอร์!AR872</f>
        <v>0</v>
      </c>
      <c r="D872" s="108">
        <f>ข้อมูลออเดอร์!AS872</f>
        <v>0</v>
      </c>
      <c r="E872" s="109" t="str">
        <f t="shared" si="156"/>
        <v/>
      </c>
      <c r="F872" s="109" t="str">
        <f t="shared" si="157"/>
        <v/>
      </c>
      <c r="G872" s="109" t="str">
        <f t="shared" si="158"/>
        <v/>
      </c>
      <c r="H872" s="109" t="str">
        <f t="shared" si="159"/>
        <v/>
      </c>
      <c r="I872" s="109" t="str">
        <f t="shared" si="160"/>
        <v/>
      </c>
      <c r="J872" s="109" t="str">
        <f t="shared" si="161"/>
        <v/>
      </c>
      <c r="K872" s="109" t="str">
        <f t="shared" si="162"/>
        <v/>
      </c>
      <c r="L872" s="109" t="str">
        <f t="shared" si="163"/>
        <v/>
      </c>
      <c r="M872" s="110" t="str">
        <f t="shared" si="164"/>
        <v/>
      </c>
      <c r="N872" s="110" t="str">
        <f t="shared" si="165"/>
        <v/>
      </c>
      <c r="O872" s="110" t="str">
        <f t="shared" si="166"/>
        <v/>
      </c>
      <c r="P872" s="110" t="str">
        <f t="shared" si="167"/>
        <v/>
      </c>
      <c r="Q872" s="111" t="s">
        <v>6039</v>
      </c>
      <c r="R872" s="111" t="s">
        <v>6040</v>
      </c>
      <c r="S872" s="109"/>
      <c r="T872" s="109"/>
      <c r="U872" t="s">
        <v>6039</v>
      </c>
      <c r="V872" t="s">
        <v>6041</v>
      </c>
      <c r="W872" t="s">
        <v>2798</v>
      </c>
      <c r="X872" t="s">
        <v>3127</v>
      </c>
      <c r="Y872" t="s">
        <v>6042</v>
      </c>
      <c r="Z872">
        <v>44090.7958680556</v>
      </c>
      <c r="AA872" t="s">
        <v>2800</v>
      </c>
    </row>
    <row r="873" customFormat="1" spans="1:27">
      <c r="A873" s="6"/>
      <c r="B873" s="6"/>
      <c r="C873" s="107">
        <f>ข้อมูลออเดอร์!AR873</f>
        <v>0</v>
      </c>
      <c r="D873" s="108">
        <f>ข้อมูลออเดอร์!AS873</f>
        <v>0</v>
      </c>
      <c r="E873" s="109" t="str">
        <f t="shared" si="156"/>
        <v/>
      </c>
      <c r="F873" s="109" t="str">
        <f t="shared" si="157"/>
        <v/>
      </c>
      <c r="G873" s="109" t="str">
        <f t="shared" si="158"/>
        <v/>
      </c>
      <c r="H873" s="109" t="str">
        <f t="shared" si="159"/>
        <v/>
      </c>
      <c r="I873" s="109" t="str">
        <f t="shared" si="160"/>
        <v/>
      </c>
      <c r="J873" s="109" t="str">
        <f t="shared" si="161"/>
        <v/>
      </c>
      <c r="K873" s="109" t="str">
        <f t="shared" si="162"/>
        <v/>
      </c>
      <c r="L873" s="109" t="str">
        <f t="shared" si="163"/>
        <v/>
      </c>
      <c r="M873" s="110" t="str">
        <f t="shared" si="164"/>
        <v/>
      </c>
      <c r="N873" s="110" t="str">
        <f t="shared" si="165"/>
        <v/>
      </c>
      <c r="O873" s="110" t="str">
        <f t="shared" si="166"/>
        <v/>
      </c>
      <c r="P873" s="110" t="str">
        <f t="shared" si="167"/>
        <v/>
      </c>
      <c r="Q873" s="111" t="s">
        <v>1269</v>
      </c>
      <c r="R873" s="111" t="s">
        <v>1271</v>
      </c>
      <c r="S873" s="109"/>
      <c r="T873" s="109"/>
      <c r="U873" t="s">
        <v>1269</v>
      </c>
      <c r="V873" t="s">
        <v>5268</v>
      </c>
      <c r="W873" t="s">
        <v>2798</v>
      </c>
      <c r="X873" t="s">
        <v>3127</v>
      </c>
      <c r="Y873" t="s">
        <v>5269</v>
      </c>
      <c r="Z873">
        <v>44090.7959027778</v>
      </c>
      <c r="AA873" t="s">
        <v>2800</v>
      </c>
    </row>
    <row r="874" customFormat="1" spans="1:27">
      <c r="A874" s="6"/>
      <c r="B874" s="6"/>
      <c r="C874" s="107">
        <f>ข้อมูลออเดอร์!AR874</f>
        <v>0</v>
      </c>
      <c r="D874" s="108">
        <f>ข้อมูลออเดอร์!AS874</f>
        <v>0</v>
      </c>
      <c r="E874" s="109" t="str">
        <f t="shared" si="156"/>
        <v/>
      </c>
      <c r="F874" s="109" t="str">
        <f t="shared" si="157"/>
        <v/>
      </c>
      <c r="G874" s="109" t="str">
        <f t="shared" si="158"/>
        <v/>
      </c>
      <c r="H874" s="109" t="str">
        <f t="shared" si="159"/>
        <v/>
      </c>
      <c r="I874" s="109" t="str">
        <f t="shared" si="160"/>
        <v/>
      </c>
      <c r="J874" s="109" t="str">
        <f t="shared" si="161"/>
        <v/>
      </c>
      <c r="K874" s="109" t="str">
        <f t="shared" si="162"/>
        <v/>
      </c>
      <c r="L874" s="109" t="str">
        <f t="shared" si="163"/>
        <v/>
      </c>
      <c r="M874" s="110" t="str">
        <f t="shared" si="164"/>
        <v/>
      </c>
      <c r="N874" s="110" t="str">
        <f t="shared" si="165"/>
        <v/>
      </c>
      <c r="O874" s="110" t="str">
        <f t="shared" si="166"/>
        <v/>
      </c>
      <c r="P874" s="110" t="str">
        <f t="shared" si="167"/>
        <v/>
      </c>
      <c r="Q874" s="111" t="s">
        <v>6043</v>
      </c>
      <c r="R874" s="111" t="s">
        <v>6044</v>
      </c>
      <c r="S874" s="109"/>
      <c r="T874" s="109"/>
      <c r="U874" t="s">
        <v>6043</v>
      </c>
      <c r="V874" t="s">
        <v>6045</v>
      </c>
      <c r="W874" t="s">
        <v>2798</v>
      </c>
      <c r="X874" t="s">
        <v>3127</v>
      </c>
      <c r="Y874" t="s">
        <v>6046</v>
      </c>
      <c r="Z874">
        <v>44090.7959259259</v>
      </c>
      <c r="AA874" t="s">
        <v>2800</v>
      </c>
    </row>
    <row r="875" customFormat="1" spans="1:27">
      <c r="A875" s="6"/>
      <c r="B875" s="6"/>
      <c r="C875" s="107">
        <f>ข้อมูลออเดอร์!AR875</f>
        <v>0</v>
      </c>
      <c r="D875" s="108">
        <f>ข้อมูลออเดอร์!AS875</f>
        <v>0</v>
      </c>
      <c r="E875" s="109" t="str">
        <f t="shared" si="156"/>
        <v/>
      </c>
      <c r="F875" s="109" t="str">
        <f t="shared" si="157"/>
        <v/>
      </c>
      <c r="G875" s="109" t="str">
        <f t="shared" si="158"/>
        <v/>
      </c>
      <c r="H875" s="109" t="str">
        <f t="shared" si="159"/>
        <v/>
      </c>
      <c r="I875" s="109" t="str">
        <f t="shared" si="160"/>
        <v/>
      </c>
      <c r="J875" s="109" t="str">
        <f t="shared" si="161"/>
        <v/>
      </c>
      <c r="K875" s="109" t="str">
        <f t="shared" si="162"/>
        <v/>
      </c>
      <c r="L875" s="109" t="str">
        <f t="shared" si="163"/>
        <v/>
      </c>
      <c r="M875" s="110" t="str">
        <f t="shared" si="164"/>
        <v/>
      </c>
      <c r="N875" s="110" t="str">
        <f t="shared" si="165"/>
        <v/>
      </c>
      <c r="O875" s="110" t="str">
        <f t="shared" si="166"/>
        <v/>
      </c>
      <c r="P875" s="110" t="str">
        <f t="shared" si="167"/>
        <v/>
      </c>
      <c r="Q875" s="111" t="s">
        <v>6047</v>
      </c>
      <c r="R875" s="111" t="s">
        <v>6048</v>
      </c>
      <c r="S875" s="109"/>
      <c r="T875" s="109"/>
      <c r="U875" t="s">
        <v>6047</v>
      </c>
      <c r="V875" t="s">
        <v>6049</v>
      </c>
      <c r="W875" t="s">
        <v>2798</v>
      </c>
      <c r="X875" t="s">
        <v>3127</v>
      </c>
      <c r="Y875" t="s">
        <v>6050</v>
      </c>
      <c r="Z875">
        <v>44090.7959490741</v>
      </c>
      <c r="AA875" t="s">
        <v>2800</v>
      </c>
    </row>
    <row r="876" customFormat="1" spans="1:27">
      <c r="A876" s="6"/>
      <c r="B876" s="6"/>
      <c r="C876" s="107">
        <f>ข้อมูลออเดอร์!AR876</f>
        <v>0</v>
      </c>
      <c r="D876" s="108">
        <f>ข้อมูลออเดอร์!AS876</f>
        <v>0</v>
      </c>
      <c r="E876" s="109" t="str">
        <f t="shared" si="156"/>
        <v/>
      </c>
      <c r="F876" s="109" t="str">
        <f t="shared" si="157"/>
        <v/>
      </c>
      <c r="G876" s="109" t="str">
        <f t="shared" si="158"/>
        <v/>
      </c>
      <c r="H876" s="109" t="str">
        <f t="shared" si="159"/>
        <v/>
      </c>
      <c r="I876" s="109" t="str">
        <f t="shared" si="160"/>
        <v/>
      </c>
      <c r="J876" s="109" t="str">
        <f t="shared" si="161"/>
        <v/>
      </c>
      <c r="K876" s="109" t="str">
        <f t="shared" si="162"/>
        <v/>
      </c>
      <c r="L876" s="109" t="str">
        <f t="shared" si="163"/>
        <v/>
      </c>
      <c r="M876" s="110" t="str">
        <f t="shared" si="164"/>
        <v/>
      </c>
      <c r="N876" s="110" t="str">
        <f t="shared" si="165"/>
        <v/>
      </c>
      <c r="O876" s="110" t="str">
        <f t="shared" si="166"/>
        <v/>
      </c>
      <c r="P876" s="110" t="str">
        <f t="shared" si="167"/>
        <v/>
      </c>
      <c r="Q876" s="111" t="s">
        <v>6051</v>
      </c>
      <c r="R876" s="111" t="s">
        <v>6052</v>
      </c>
      <c r="S876" s="109"/>
      <c r="T876" s="109"/>
      <c r="U876" t="s">
        <v>6051</v>
      </c>
      <c r="V876" t="s">
        <v>6053</v>
      </c>
      <c r="W876" t="s">
        <v>2798</v>
      </c>
      <c r="X876" t="s">
        <v>3127</v>
      </c>
      <c r="Y876" t="s">
        <v>6054</v>
      </c>
      <c r="Z876">
        <v>44090.7959837963</v>
      </c>
      <c r="AA876" t="s">
        <v>2800</v>
      </c>
    </row>
    <row r="877" customFormat="1" spans="1:27">
      <c r="A877" s="6"/>
      <c r="B877" s="6"/>
      <c r="C877" s="107">
        <f>ข้อมูลออเดอร์!AR877</f>
        <v>0</v>
      </c>
      <c r="D877" s="108">
        <f>ข้อมูลออเดอร์!AS877</f>
        <v>0</v>
      </c>
      <c r="E877" s="109" t="str">
        <f t="shared" si="156"/>
        <v/>
      </c>
      <c r="F877" s="109" t="str">
        <f t="shared" si="157"/>
        <v/>
      </c>
      <c r="G877" s="109" t="str">
        <f t="shared" si="158"/>
        <v/>
      </c>
      <c r="H877" s="109" t="str">
        <f t="shared" si="159"/>
        <v/>
      </c>
      <c r="I877" s="109" t="str">
        <f t="shared" si="160"/>
        <v/>
      </c>
      <c r="J877" s="109" t="str">
        <f t="shared" si="161"/>
        <v/>
      </c>
      <c r="K877" s="109" t="str">
        <f t="shared" si="162"/>
        <v/>
      </c>
      <c r="L877" s="109" t="str">
        <f t="shared" si="163"/>
        <v/>
      </c>
      <c r="M877" s="110" t="str">
        <f t="shared" si="164"/>
        <v/>
      </c>
      <c r="N877" s="110" t="str">
        <f t="shared" si="165"/>
        <v/>
      </c>
      <c r="O877" s="110" t="str">
        <f t="shared" si="166"/>
        <v/>
      </c>
      <c r="P877" s="110" t="str">
        <f t="shared" si="167"/>
        <v/>
      </c>
      <c r="Q877" s="111" t="s">
        <v>6055</v>
      </c>
      <c r="R877" s="111" t="s">
        <v>6056</v>
      </c>
      <c r="S877" s="109"/>
      <c r="T877" s="109"/>
      <c r="U877" t="s">
        <v>6055</v>
      </c>
      <c r="V877" t="s">
        <v>6057</v>
      </c>
      <c r="W877" t="s">
        <v>2798</v>
      </c>
      <c r="X877" t="s">
        <v>3127</v>
      </c>
      <c r="Y877" t="s">
        <v>6058</v>
      </c>
      <c r="Z877">
        <v>44090.7960185185</v>
      </c>
      <c r="AA877" t="s">
        <v>2800</v>
      </c>
    </row>
    <row r="878" customFormat="1" spans="1:27">
      <c r="A878" s="6"/>
      <c r="B878" s="6"/>
      <c r="C878" s="107">
        <f>ข้อมูลออเดอร์!AR878</f>
        <v>0</v>
      </c>
      <c r="D878" s="108">
        <f>ข้อมูลออเดอร์!AS878</f>
        <v>0</v>
      </c>
      <c r="E878" s="109" t="str">
        <f t="shared" si="156"/>
        <v/>
      </c>
      <c r="F878" s="109" t="str">
        <f t="shared" si="157"/>
        <v/>
      </c>
      <c r="G878" s="109" t="str">
        <f t="shared" si="158"/>
        <v/>
      </c>
      <c r="H878" s="109" t="str">
        <f t="shared" si="159"/>
        <v/>
      </c>
      <c r="I878" s="109" t="str">
        <f t="shared" si="160"/>
        <v/>
      </c>
      <c r="J878" s="109" t="str">
        <f t="shared" si="161"/>
        <v/>
      </c>
      <c r="K878" s="109" t="str">
        <f t="shared" si="162"/>
        <v/>
      </c>
      <c r="L878" s="109" t="str">
        <f t="shared" si="163"/>
        <v/>
      </c>
      <c r="M878" s="110" t="str">
        <f t="shared" si="164"/>
        <v/>
      </c>
      <c r="N878" s="110" t="str">
        <f t="shared" si="165"/>
        <v/>
      </c>
      <c r="O878" s="110" t="str">
        <f t="shared" si="166"/>
        <v/>
      </c>
      <c r="P878" s="110" t="str">
        <f t="shared" si="167"/>
        <v/>
      </c>
      <c r="Q878" s="111" t="s">
        <v>6059</v>
      </c>
      <c r="R878" s="111" t="s">
        <v>6060</v>
      </c>
      <c r="S878" s="109"/>
      <c r="T878" s="109"/>
      <c r="U878" t="s">
        <v>6059</v>
      </c>
      <c r="V878" t="s">
        <v>6061</v>
      </c>
      <c r="W878" t="s">
        <v>2798</v>
      </c>
      <c r="X878" t="s">
        <v>3127</v>
      </c>
      <c r="Y878" t="s">
        <v>6062</v>
      </c>
      <c r="Z878">
        <v>44090.796087963</v>
      </c>
      <c r="AA878" t="s">
        <v>2800</v>
      </c>
    </row>
    <row r="879" customFormat="1" spans="1:27">
      <c r="A879" s="6"/>
      <c r="B879" s="6"/>
      <c r="C879" s="107">
        <f>ข้อมูลออเดอร์!AR879</f>
        <v>0</v>
      </c>
      <c r="D879" s="108">
        <f>ข้อมูลออเดอร์!AS879</f>
        <v>0</v>
      </c>
      <c r="E879" s="109" t="str">
        <f t="shared" si="156"/>
        <v/>
      </c>
      <c r="F879" s="109" t="str">
        <f t="shared" si="157"/>
        <v/>
      </c>
      <c r="G879" s="109" t="str">
        <f t="shared" si="158"/>
        <v/>
      </c>
      <c r="H879" s="109" t="str">
        <f t="shared" si="159"/>
        <v/>
      </c>
      <c r="I879" s="109" t="str">
        <f t="shared" si="160"/>
        <v/>
      </c>
      <c r="J879" s="109" t="str">
        <f t="shared" si="161"/>
        <v/>
      </c>
      <c r="K879" s="109" t="str">
        <f t="shared" si="162"/>
        <v/>
      </c>
      <c r="L879" s="109" t="str">
        <f t="shared" si="163"/>
        <v/>
      </c>
      <c r="M879" s="110" t="str">
        <f t="shared" si="164"/>
        <v/>
      </c>
      <c r="N879" s="110" t="str">
        <f t="shared" si="165"/>
        <v/>
      </c>
      <c r="O879" s="110" t="str">
        <f t="shared" si="166"/>
        <v/>
      </c>
      <c r="P879" s="110" t="str">
        <f t="shared" si="167"/>
        <v/>
      </c>
      <c r="Q879" s="111" t="s">
        <v>6063</v>
      </c>
      <c r="R879" s="111" t="s">
        <v>6064</v>
      </c>
      <c r="S879" s="109"/>
      <c r="T879" s="109"/>
      <c r="U879" t="s">
        <v>6063</v>
      </c>
      <c r="V879" t="s">
        <v>6065</v>
      </c>
      <c r="W879" t="s">
        <v>2798</v>
      </c>
      <c r="X879" t="s">
        <v>1281</v>
      </c>
      <c r="Y879" t="s">
        <v>6066</v>
      </c>
      <c r="Z879">
        <v>44090.7961458333</v>
      </c>
      <c r="AA879" t="s">
        <v>2800</v>
      </c>
    </row>
    <row r="880" customFormat="1" spans="1:27">
      <c r="A880" s="6"/>
      <c r="B880" s="6"/>
      <c r="C880" s="107">
        <f>ข้อมูลออเดอร์!AR880</f>
        <v>0</v>
      </c>
      <c r="D880" s="108">
        <f>ข้อมูลออเดอร์!AS880</f>
        <v>0</v>
      </c>
      <c r="E880" s="109" t="str">
        <f t="shared" si="156"/>
        <v/>
      </c>
      <c r="F880" s="109" t="str">
        <f t="shared" si="157"/>
        <v/>
      </c>
      <c r="G880" s="109" t="str">
        <f t="shared" si="158"/>
        <v/>
      </c>
      <c r="H880" s="109" t="str">
        <f t="shared" si="159"/>
        <v/>
      </c>
      <c r="I880" s="109" t="str">
        <f t="shared" si="160"/>
        <v/>
      </c>
      <c r="J880" s="109" t="str">
        <f t="shared" si="161"/>
        <v/>
      </c>
      <c r="K880" s="109" t="str">
        <f t="shared" si="162"/>
        <v/>
      </c>
      <c r="L880" s="109" t="str">
        <f t="shared" si="163"/>
        <v/>
      </c>
      <c r="M880" s="110" t="str">
        <f t="shared" si="164"/>
        <v/>
      </c>
      <c r="N880" s="110" t="str">
        <f t="shared" si="165"/>
        <v/>
      </c>
      <c r="O880" s="110" t="str">
        <f t="shared" si="166"/>
        <v/>
      </c>
      <c r="P880" s="110" t="str">
        <f t="shared" si="167"/>
        <v/>
      </c>
      <c r="Q880" s="111" t="s">
        <v>6067</v>
      </c>
      <c r="R880" s="111" t="s">
        <v>6068</v>
      </c>
      <c r="S880" s="109"/>
      <c r="T880" s="109"/>
      <c r="U880" t="s">
        <v>6067</v>
      </c>
      <c r="V880" t="s">
        <v>6069</v>
      </c>
      <c r="W880" t="s">
        <v>2798</v>
      </c>
      <c r="X880" t="s">
        <v>1281</v>
      </c>
      <c r="Y880" t="s">
        <v>6070</v>
      </c>
      <c r="Z880">
        <v>44090.7961805556</v>
      </c>
      <c r="AA880" t="s">
        <v>2800</v>
      </c>
    </row>
    <row r="881" customFormat="1" spans="1:27">
      <c r="A881" s="6"/>
      <c r="B881" s="6"/>
      <c r="C881" s="107">
        <f>ข้อมูลออเดอร์!AR881</f>
        <v>0</v>
      </c>
      <c r="D881" s="108">
        <f>ข้อมูลออเดอร์!AS881</f>
        <v>0</v>
      </c>
      <c r="E881" s="109" t="str">
        <f t="shared" si="156"/>
        <v/>
      </c>
      <c r="F881" s="109" t="str">
        <f t="shared" si="157"/>
        <v/>
      </c>
      <c r="G881" s="109" t="str">
        <f t="shared" si="158"/>
        <v/>
      </c>
      <c r="H881" s="109" t="str">
        <f t="shared" si="159"/>
        <v/>
      </c>
      <c r="I881" s="109" t="str">
        <f t="shared" si="160"/>
        <v/>
      </c>
      <c r="J881" s="109" t="str">
        <f t="shared" si="161"/>
        <v/>
      </c>
      <c r="K881" s="109" t="str">
        <f t="shared" si="162"/>
        <v/>
      </c>
      <c r="L881" s="109" t="str">
        <f t="shared" si="163"/>
        <v/>
      </c>
      <c r="M881" s="110" t="str">
        <f t="shared" si="164"/>
        <v/>
      </c>
      <c r="N881" s="110" t="str">
        <f t="shared" si="165"/>
        <v/>
      </c>
      <c r="O881" s="110" t="str">
        <f t="shared" si="166"/>
        <v/>
      </c>
      <c r="P881" s="110" t="str">
        <f t="shared" si="167"/>
        <v/>
      </c>
      <c r="Q881" s="111" t="s">
        <v>6071</v>
      </c>
      <c r="R881" s="111" t="s">
        <v>6072</v>
      </c>
      <c r="S881" s="109"/>
      <c r="T881" s="109"/>
      <c r="U881" t="s">
        <v>6071</v>
      </c>
      <c r="V881" t="s">
        <v>6073</v>
      </c>
      <c r="W881" t="s">
        <v>2798</v>
      </c>
      <c r="X881" t="s">
        <v>1281</v>
      </c>
      <c r="Y881" t="s">
        <v>6074</v>
      </c>
      <c r="Z881">
        <v>44090.7962268519</v>
      </c>
      <c r="AA881" t="s">
        <v>2800</v>
      </c>
    </row>
    <row r="882" customFormat="1" spans="1:27">
      <c r="A882" s="6"/>
      <c r="B882" s="6"/>
      <c r="C882" s="107">
        <f>ข้อมูลออเดอร์!AR882</f>
        <v>0</v>
      </c>
      <c r="D882" s="108">
        <f>ข้อมูลออเดอร์!AS882</f>
        <v>0</v>
      </c>
      <c r="E882" s="109" t="str">
        <f t="shared" si="156"/>
        <v/>
      </c>
      <c r="F882" s="109" t="str">
        <f t="shared" si="157"/>
        <v/>
      </c>
      <c r="G882" s="109" t="str">
        <f t="shared" si="158"/>
        <v/>
      </c>
      <c r="H882" s="109" t="str">
        <f t="shared" si="159"/>
        <v/>
      </c>
      <c r="I882" s="109" t="str">
        <f t="shared" si="160"/>
        <v/>
      </c>
      <c r="J882" s="109" t="str">
        <f t="shared" si="161"/>
        <v/>
      </c>
      <c r="K882" s="109" t="str">
        <f t="shared" si="162"/>
        <v/>
      </c>
      <c r="L882" s="109" t="str">
        <f t="shared" si="163"/>
        <v/>
      </c>
      <c r="M882" s="110" t="str">
        <f t="shared" si="164"/>
        <v/>
      </c>
      <c r="N882" s="110" t="str">
        <f t="shared" si="165"/>
        <v/>
      </c>
      <c r="O882" s="110" t="str">
        <f t="shared" si="166"/>
        <v/>
      </c>
      <c r="P882" s="110" t="str">
        <f t="shared" si="167"/>
        <v/>
      </c>
      <c r="Q882" s="111" t="s">
        <v>6075</v>
      </c>
      <c r="R882" s="111" t="s">
        <v>6076</v>
      </c>
      <c r="S882" s="109"/>
      <c r="T882" s="109"/>
      <c r="U882" t="s">
        <v>6075</v>
      </c>
      <c r="V882" t="s">
        <v>6077</v>
      </c>
      <c r="W882" t="s">
        <v>2798</v>
      </c>
      <c r="X882" t="s">
        <v>1281</v>
      </c>
      <c r="Y882" t="s">
        <v>6078</v>
      </c>
      <c r="Z882">
        <v>44090.7962847222</v>
      </c>
      <c r="AA882" t="s">
        <v>2800</v>
      </c>
    </row>
    <row r="883" customFormat="1" spans="1:27">
      <c r="A883" s="6"/>
      <c r="B883" s="6"/>
      <c r="C883" s="107">
        <f>ข้อมูลออเดอร์!AR883</f>
        <v>0</v>
      </c>
      <c r="D883" s="108">
        <f>ข้อมูลออเดอร์!AS883</f>
        <v>0</v>
      </c>
      <c r="E883" s="109" t="str">
        <f t="shared" si="156"/>
        <v/>
      </c>
      <c r="F883" s="109" t="str">
        <f t="shared" si="157"/>
        <v/>
      </c>
      <c r="G883" s="109" t="str">
        <f t="shared" si="158"/>
        <v/>
      </c>
      <c r="H883" s="109" t="str">
        <f t="shared" si="159"/>
        <v/>
      </c>
      <c r="I883" s="109" t="str">
        <f t="shared" si="160"/>
        <v/>
      </c>
      <c r="J883" s="109" t="str">
        <f t="shared" si="161"/>
        <v/>
      </c>
      <c r="K883" s="109" t="str">
        <f t="shared" si="162"/>
        <v/>
      </c>
      <c r="L883" s="109" t="str">
        <f t="shared" si="163"/>
        <v/>
      </c>
      <c r="M883" s="110" t="str">
        <f t="shared" si="164"/>
        <v/>
      </c>
      <c r="N883" s="110" t="str">
        <f t="shared" si="165"/>
        <v/>
      </c>
      <c r="O883" s="110" t="str">
        <f t="shared" si="166"/>
        <v/>
      </c>
      <c r="P883" s="110" t="str">
        <f t="shared" si="167"/>
        <v/>
      </c>
      <c r="Q883" s="111" t="s">
        <v>6079</v>
      </c>
      <c r="R883" s="111" t="s">
        <v>6080</v>
      </c>
      <c r="S883" s="109"/>
      <c r="T883" s="109"/>
      <c r="U883" t="s">
        <v>6079</v>
      </c>
      <c r="V883" t="s">
        <v>6081</v>
      </c>
      <c r="W883" t="s">
        <v>2798</v>
      </c>
      <c r="X883" t="s">
        <v>1281</v>
      </c>
      <c r="Y883" t="s">
        <v>6082</v>
      </c>
      <c r="Z883">
        <v>44090.7963310185</v>
      </c>
      <c r="AA883" t="s">
        <v>2800</v>
      </c>
    </row>
    <row r="884" customFormat="1" spans="1:27">
      <c r="A884" s="6"/>
      <c r="B884" s="6"/>
      <c r="C884" s="107">
        <f>ข้อมูลออเดอร์!AR884</f>
        <v>0</v>
      </c>
      <c r="D884" s="108">
        <f>ข้อมูลออเดอร์!AS884</f>
        <v>0</v>
      </c>
      <c r="E884" s="109" t="str">
        <f t="shared" si="156"/>
        <v/>
      </c>
      <c r="F884" s="109" t="str">
        <f t="shared" si="157"/>
        <v/>
      </c>
      <c r="G884" s="109" t="str">
        <f t="shared" si="158"/>
        <v/>
      </c>
      <c r="H884" s="109" t="str">
        <f t="shared" si="159"/>
        <v/>
      </c>
      <c r="I884" s="109" t="str">
        <f t="shared" si="160"/>
        <v/>
      </c>
      <c r="J884" s="109" t="str">
        <f t="shared" si="161"/>
        <v/>
      </c>
      <c r="K884" s="109" t="str">
        <f t="shared" si="162"/>
        <v/>
      </c>
      <c r="L884" s="109" t="str">
        <f t="shared" si="163"/>
        <v/>
      </c>
      <c r="M884" s="110" t="str">
        <f t="shared" si="164"/>
        <v/>
      </c>
      <c r="N884" s="110" t="str">
        <f t="shared" si="165"/>
        <v/>
      </c>
      <c r="O884" s="110" t="str">
        <f t="shared" si="166"/>
        <v/>
      </c>
      <c r="P884" s="110" t="str">
        <f t="shared" si="167"/>
        <v/>
      </c>
      <c r="Q884" s="111" t="s">
        <v>6083</v>
      </c>
      <c r="R884" s="111" t="s">
        <v>6084</v>
      </c>
      <c r="S884" s="109"/>
      <c r="T884" s="109"/>
      <c r="U884" t="s">
        <v>6083</v>
      </c>
      <c r="V884" t="s">
        <v>6085</v>
      </c>
      <c r="W884" t="s">
        <v>2798</v>
      </c>
      <c r="X884" t="s">
        <v>1281</v>
      </c>
      <c r="Y884" t="s">
        <v>6086</v>
      </c>
      <c r="Z884">
        <v>44090.7963773148</v>
      </c>
      <c r="AA884" t="s">
        <v>2800</v>
      </c>
    </row>
    <row r="885" customFormat="1" spans="1:27">
      <c r="A885" s="6"/>
      <c r="B885" s="6"/>
      <c r="C885" s="107">
        <f>ข้อมูลออเดอร์!AR885</f>
        <v>0</v>
      </c>
      <c r="D885" s="108">
        <f>ข้อมูลออเดอร์!AS885</f>
        <v>0</v>
      </c>
      <c r="E885" s="109" t="str">
        <f t="shared" si="156"/>
        <v/>
      </c>
      <c r="F885" s="109" t="str">
        <f t="shared" si="157"/>
        <v/>
      </c>
      <c r="G885" s="109" t="str">
        <f t="shared" si="158"/>
        <v/>
      </c>
      <c r="H885" s="109" t="str">
        <f t="shared" si="159"/>
        <v/>
      </c>
      <c r="I885" s="109" t="str">
        <f t="shared" si="160"/>
        <v/>
      </c>
      <c r="J885" s="109" t="str">
        <f t="shared" si="161"/>
        <v/>
      </c>
      <c r="K885" s="109" t="str">
        <f t="shared" si="162"/>
        <v/>
      </c>
      <c r="L885" s="109" t="str">
        <f t="shared" si="163"/>
        <v/>
      </c>
      <c r="M885" s="110" t="str">
        <f t="shared" si="164"/>
        <v/>
      </c>
      <c r="N885" s="110" t="str">
        <f t="shared" si="165"/>
        <v/>
      </c>
      <c r="O885" s="110" t="str">
        <f t="shared" si="166"/>
        <v/>
      </c>
      <c r="P885" s="110" t="str">
        <f t="shared" si="167"/>
        <v/>
      </c>
      <c r="Q885" s="111" t="s">
        <v>6087</v>
      </c>
      <c r="R885" s="111" t="s">
        <v>6088</v>
      </c>
      <c r="S885" s="109"/>
      <c r="T885" s="109"/>
      <c r="U885" t="s">
        <v>6087</v>
      </c>
      <c r="V885" t="s">
        <v>6089</v>
      </c>
      <c r="W885" t="s">
        <v>2798</v>
      </c>
      <c r="X885" t="s">
        <v>1281</v>
      </c>
      <c r="Y885" t="s">
        <v>6090</v>
      </c>
      <c r="Z885">
        <v>44090.796412037</v>
      </c>
      <c r="AA885" t="s">
        <v>2800</v>
      </c>
    </row>
    <row r="886" customFormat="1" spans="1:27">
      <c r="A886" s="6"/>
      <c r="B886" s="6"/>
      <c r="C886" s="107">
        <f>ข้อมูลออเดอร์!AR886</f>
        <v>0</v>
      </c>
      <c r="D886" s="108">
        <f>ข้อมูลออเดอร์!AS886</f>
        <v>0</v>
      </c>
      <c r="E886" s="109" t="str">
        <f t="shared" si="156"/>
        <v/>
      </c>
      <c r="F886" s="109" t="str">
        <f t="shared" si="157"/>
        <v/>
      </c>
      <c r="G886" s="109" t="str">
        <f t="shared" si="158"/>
        <v/>
      </c>
      <c r="H886" s="109" t="str">
        <f t="shared" si="159"/>
        <v/>
      </c>
      <c r="I886" s="109" t="str">
        <f t="shared" si="160"/>
        <v/>
      </c>
      <c r="J886" s="109" t="str">
        <f t="shared" si="161"/>
        <v/>
      </c>
      <c r="K886" s="109" t="str">
        <f t="shared" si="162"/>
        <v/>
      </c>
      <c r="L886" s="109" t="str">
        <f t="shared" si="163"/>
        <v/>
      </c>
      <c r="M886" s="110" t="str">
        <f t="shared" si="164"/>
        <v/>
      </c>
      <c r="N886" s="110" t="str">
        <f t="shared" si="165"/>
        <v/>
      </c>
      <c r="O886" s="110" t="str">
        <f t="shared" si="166"/>
        <v/>
      </c>
      <c r="P886" s="110" t="str">
        <f t="shared" si="167"/>
        <v/>
      </c>
      <c r="Q886" s="111" t="s">
        <v>6091</v>
      </c>
      <c r="R886" s="111" t="s">
        <v>6092</v>
      </c>
      <c r="S886" s="109"/>
      <c r="T886" s="109"/>
      <c r="U886" t="s">
        <v>6091</v>
      </c>
      <c r="V886" t="s">
        <v>6093</v>
      </c>
      <c r="W886" t="s">
        <v>2798</v>
      </c>
      <c r="X886" t="s">
        <v>1281</v>
      </c>
      <c r="Y886" t="s">
        <v>6094</v>
      </c>
      <c r="Z886">
        <v>44090.7964583333</v>
      </c>
      <c r="AA886" t="s">
        <v>2800</v>
      </c>
    </row>
    <row r="887" customFormat="1" spans="1:27">
      <c r="A887" s="6"/>
      <c r="B887" s="6"/>
      <c r="C887" s="107">
        <f>ข้อมูลออเดอร์!AR887</f>
        <v>0</v>
      </c>
      <c r="D887" s="108">
        <f>ข้อมูลออเดอร์!AS887</f>
        <v>0</v>
      </c>
      <c r="E887" s="109" t="str">
        <f t="shared" si="156"/>
        <v/>
      </c>
      <c r="F887" s="109" t="str">
        <f t="shared" si="157"/>
        <v/>
      </c>
      <c r="G887" s="109" t="str">
        <f t="shared" si="158"/>
        <v/>
      </c>
      <c r="H887" s="109" t="str">
        <f t="shared" si="159"/>
        <v/>
      </c>
      <c r="I887" s="109" t="str">
        <f t="shared" si="160"/>
        <v/>
      </c>
      <c r="J887" s="109" t="str">
        <f t="shared" si="161"/>
        <v/>
      </c>
      <c r="K887" s="109" t="str">
        <f t="shared" si="162"/>
        <v/>
      </c>
      <c r="L887" s="109" t="str">
        <f t="shared" si="163"/>
        <v/>
      </c>
      <c r="M887" s="110" t="str">
        <f t="shared" si="164"/>
        <v/>
      </c>
      <c r="N887" s="110" t="str">
        <f t="shared" si="165"/>
        <v/>
      </c>
      <c r="O887" s="110" t="str">
        <f t="shared" si="166"/>
        <v/>
      </c>
      <c r="P887" s="110" t="str">
        <f t="shared" si="167"/>
        <v/>
      </c>
      <c r="Q887" s="111" t="s">
        <v>6095</v>
      </c>
      <c r="R887" s="111" t="s">
        <v>6096</v>
      </c>
      <c r="S887" s="109"/>
      <c r="T887" s="109"/>
      <c r="U887" t="s">
        <v>6095</v>
      </c>
      <c r="V887" t="s">
        <v>6097</v>
      </c>
      <c r="W887" t="s">
        <v>2798</v>
      </c>
      <c r="X887" t="s">
        <v>1281</v>
      </c>
      <c r="Y887" t="s">
        <v>6098</v>
      </c>
      <c r="Z887">
        <v>45125.4913773148</v>
      </c>
      <c r="AA887" t="s">
        <v>2800</v>
      </c>
    </row>
    <row r="888" customFormat="1" spans="1:27">
      <c r="A888" s="6"/>
      <c r="B888" s="6"/>
      <c r="C888" s="107">
        <f>ข้อมูลออเดอร์!AR888</f>
        <v>0</v>
      </c>
      <c r="D888" s="108">
        <f>ข้อมูลออเดอร์!AS888</f>
        <v>0</v>
      </c>
      <c r="E888" s="109" t="str">
        <f t="shared" si="156"/>
        <v/>
      </c>
      <c r="F888" s="109" t="str">
        <f t="shared" si="157"/>
        <v/>
      </c>
      <c r="G888" s="109" t="str">
        <f t="shared" si="158"/>
        <v/>
      </c>
      <c r="H888" s="109" t="str">
        <f t="shared" si="159"/>
        <v/>
      </c>
      <c r="I888" s="109" t="str">
        <f t="shared" si="160"/>
        <v/>
      </c>
      <c r="J888" s="109" t="str">
        <f t="shared" si="161"/>
        <v/>
      </c>
      <c r="K888" s="109" t="str">
        <f t="shared" si="162"/>
        <v/>
      </c>
      <c r="L888" s="109" t="str">
        <f t="shared" si="163"/>
        <v/>
      </c>
      <c r="M888" s="110" t="str">
        <f t="shared" si="164"/>
        <v/>
      </c>
      <c r="N888" s="110" t="str">
        <f t="shared" si="165"/>
        <v/>
      </c>
      <c r="O888" s="110" t="str">
        <f t="shared" si="166"/>
        <v/>
      </c>
      <c r="P888" s="110" t="str">
        <f t="shared" si="167"/>
        <v/>
      </c>
      <c r="Q888" s="111" t="s">
        <v>6099</v>
      </c>
      <c r="R888" s="111" t="s">
        <v>6100</v>
      </c>
      <c r="S888" s="109"/>
      <c r="T888" s="109"/>
      <c r="U888" t="s">
        <v>6099</v>
      </c>
      <c r="V888" t="s">
        <v>6101</v>
      </c>
      <c r="W888" t="s">
        <v>2798</v>
      </c>
      <c r="X888" t="s">
        <v>1281</v>
      </c>
      <c r="Y888" t="s">
        <v>6102</v>
      </c>
      <c r="Z888">
        <v>44090.7965393519</v>
      </c>
      <c r="AA888" t="s">
        <v>2800</v>
      </c>
    </row>
    <row r="889" customFormat="1" spans="1:27">
      <c r="A889" s="6"/>
      <c r="B889" s="6"/>
      <c r="C889" s="107">
        <f>ข้อมูลออเดอร์!AR889</f>
        <v>0</v>
      </c>
      <c r="D889" s="108">
        <f>ข้อมูลออเดอร์!AS889</f>
        <v>0</v>
      </c>
      <c r="E889" s="109" t="str">
        <f t="shared" si="156"/>
        <v/>
      </c>
      <c r="F889" s="109" t="str">
        <f t="shared" si="157"/>
        <v/>
      </c>
      <c r="G889" s="109" t="str">
        <f t="shared" si="158"/>
        <v/>
      </c>
      <c r="H889" s="109" t="str">
        <f t="shared" si="159"/>
        <v/>
      </c>
      <c r="I889" s="109" t="str">
        <f t="shared" si="160"/>
        <v/>
      </c>
      <c r="J889" s="109" t="str">
        <f t="shared" si="161"/>
        <v/>
      </c>
      <c r="K889" s="109" t="str">
        <f t="shared" si="162"/>
        <v/>
      </c>
      <c r="L889" s="109" t="str">
        <f t="shared" si="163"/>
        <v/>
      </c>
      <c r="M889" s="110" t="str">
        <f t="shared" si="164"/>
        <v/>
      </c>
      <c r="N889" s="110" t="str">
        <f t="shared" si="165"/>
        <v/>
      </c>
      <c r="O889" s="110" t="str">
        <f t="shared" si="166"/>
        <v/>
      </c>
      <c r="P889" s="110" t="str">
        <f t="shared" si="167"/>
        <v/>
      </c>
      <c r="Q889" s="111" t="s">
        <v>6103</v>
      </c>
      <c r="R889" s="111" t="s">
        <v>6104</v>
      </c>
      <c r="S889" s="109"/>
      <c r="T889" s="109"/>
      <c r="U889" t="s">
        <v>6103</v>
      </c>
      <c r="V889" t="s">
        <v>6105</v>
      </c>
      <c r="W889" t="s">
        <v>2798</v>
      </c>
      <c r="X889" t="s">
        <v>1281</v>
      </c>
      <c r="Y889" t="s">
        <v>6106</v>
      </c>
      <c r="Z889">
        <v>44090.7965740741</v>
      </c>
      <c r="AA889" t="s">
        <v>2800</v>
      </c>
    </row>
    <row r="890" customFormat="1" spans="1:27">
      <c r="A890" s="6"/>
      <c r="B890" s="6"/>
      <c r="C890" s="107">
        <f>ข้อมูลออเดอร์!AR890</f>
        <v>0</v>
      </c>
      <c r="D890" s="108">
        <f>ข้อมูลออเดอร์!AS890</f>
        <v>0</v>
      </c>
      <c r="E890" s="109" t="str">
        <f t="shared" si="156"/>
        <v/>
      </c>
      <c r="F890" s="109" t="str">
        <f t="shared" si="157"/>
        <v/>
      </c>
      <c r="G890" s="109" t="str">
        <f t="shared" si="158"/>
        <v/>
      </c>
      <c r="H890" s="109" t="str">
        <f t="shared" si="159"/>
        <v/>
      </c>
      <c r="I890" s="109" t="str">
        <f t="shared" si="160"/>
        <v/>
      </c>
      <c r="J890" s="109" t="str">
        <f t="shared" si="161"/>
        <v/>
      </c>
      <c r="K890" s="109" t="str">
        <f t="shared" si="162"/>
        <v/>
      </c>
      <c r="L890" s="109" t="str">
        <f t="shared" si="163"/>
        <v/>
      </c>
      <c r="M890" s="110" t="str">
        <f t="shared" si="164"/>
        <v/>
      </c>
      <c r="N890" s="110" t="str">
        <f t="shared" si="165"/>
        <v/>
      </c>
      <c r="O890" s="110" t="str">
        <f t="shared" si="166"/>
        <v/>
      </c>
      <c r="P890" s="110" t="str">
        <f t="shared" si="167"/>
        <v/>
      </c>
      <c r="Q890" s="111" t="s">
        <v>6107</v>
      </c>
      <c r="R890" s="111" t="s">
        <v>6108</v>
      </c>
      <c r="S890" s="109"/>
      <c r="T890" s="109"/>
      <c r="U890" t="s">
        <v>6107</v>
      </c>
      <c r="V890" t="s">
        <v>6109</v>
      </c>
      <c r="W890" t="s">
        <v>2798</v>
      </c>
      <c r="X890" t="s">
        <v>1281</v>
      </c>
      <c r="Y890" t="s">
        <v>6110</v>
      </c>
      <c r="Z890">
        <v>44090.7966203704</v>
      </c>
      <c r="AA890" t="s">
        <v>2800</v>
      </c>
    </row>
    <row r="891" customFormat="1" spans="1:27">
      <c r="A891" s="6"/>
      <c r="B891" s="6"/>
      <c r="C891" s="107">
        <f>ข้อมูลออเดอร์!AR891</f>
        <v>0</v>
      </c>
      <c r="D891" s="108">
        <f>ข้อมูลออเดอร์!AS891</f>
        <v>0</v>
      </c>
      <c r="E891" s="109" t="str">
        <f t="shared" si="156"/>
        <v/>
      </c>
      <c r="F891" s="109" t="str">
        <f t="shared" si="157"/>
        <v/>
      </c>
      <c r="G891" s="109" t="str">
        <f t="shared" si="158"/>
        <v/>
      </c>
      <c r="H891" s="109" t="str">
        <f t="shared" si="159"/>
        <v/>
      </c>
      <c r="I891" s="109" t="str">
        <f t="shared" si="160"/>
        <v/>
      </c>
      <c r="J891" s="109" t="str">
        <f t="shared" si="161"/>
        <v/>
      </c>
      <c r="K891" s="109" t="str">
        <f t="shared" si="162"/>
        <v/>
      </c>
      <c r="L891" s="109" t="str">
        <f t="shared" si="163"/>
        <v/>
      </c>
      <c r="M891" s="110" t="str">
        <f t="shared" si="164"/>
        <v/>
      </c>
      <c r="N891" s="110" t="str">
        <f t="shared" si="165"/>
        <v/>
      </c>
      <c r="O891" s="110" t="str">
        <f t="shared" si="166"/>
        <v/>
      </c>
      <c r="P891" s="110" t="str">
        <f t="shared" si="167"/>
        <v/>
      </c>
      <c r="Q891" s="111" t="s">
        <v>6111</v>
      </c>
      <c r="R891" s="111" t="s">
        <v>6112</v>
      </c>
      <c r="S891" s="109"/>
      <c r="T891" s="109"/>
      <c r="U891" t="s">
        <v>6111</v>
      </c>
      <c r="V891" t="s">
        <v>6113</v>
      </c>
      <c r="W891" t="s">
        <v>2798</v>
      </c>
      <c r="X891" t="s">
        <v>1281</v>
      </c>
      <c r="Y891" t="s">
        <v>6114</v>
      </c>
      <c r="Z891">
        <v>44090.7966666667</v>
      </c>
      <c r="AA891" t="s">
        <v>2800</v>
      </c>
    </row>
    <row r="892" customFormat="1" spans="1:27">
      <c r="A892" s="6"/>
      <c r="B892" s="6"/>
      <c r="C892" s="107">
        <f>ข้อมูลออเดอร์!AR892</f>
        <v>0</v>
      </c>
      <c r="D892" s="108">
        <f>ข้อมูลออเดอร์!AS892</f>
        <v>0</v>
      </c>
      <c r="E892" s="109" t="str">
        <f t="shared" si="156"/>
        <v/>
      </c>
      <c r="F892" s="109" t="str">
        <f t="shared" si="157"/>
        <v/>
      </c>
      <c r="G892" s="109" t="str">
        <f t="shared" si="158"/>
        <v/>
      </c>
      <c r="H892" s="109" t="str">
        <f t="shared" si="159"/>
        <v/>
      </c>
      <c r="I892" s="109" t="str">
        <f t="shared" si="160"/>
        <v/>
      </c>
      <c r="J892" s="109" t="str">
        <f t="shared" si="161"/>
        <v/>
      </c>
      <c r="K892" s="109" t="str">
        <f t="shared" si="162"/>
        <v/>
      </c>
      <c r="L892" s="109" t="str">
        <f t="shared" si="163"/>
        <v/>
      </c>
      <c r="M892" s="110" t="str">
        <f t="shared" si="164"/>
        <v/>
      </c>
      <c r="N892" s="110" t="str">
        <f t="shared" si="165"/>
        <v/>
      </c>
      <c r="O892" s="110" t="str">
        <f t="shared" si="166"/>
        <v/>
      </c>
      <c r="P892" s="110" t="str">
        <f t="shared" si="167"/>
        <v/>
      </c>
      <c r="Q892" s="111" t="s">
        <v>6115</v>
      </c>
      <c r="R892" s="111" t="s">
        <v>6116</v>
      </c>
      <c r="S892" s="109"/>
      <c r="T892" s="109"/>
      <c r="U892" t="s">
        <v>6115</v>
      </c>
      <c r="V892" t="s">
        <v>6117</v>
      </c>
      <c r="W892" t="s">
        <v>2798</v>
      </c>
      <c r="X892" t="s">
        <v>1281</v>
      </c>
      <c r="Y892" t="s">
        <v>6118</v>
      </c>
      <c r="Z892">
        <v>44090.796712963</v>
      </c>
      <c r="AA892" t="s">
        <v>2800</v>
      </c>
    </row>
    <row r="893" customFormat="1" spans="1:27">
      <c r="A893" s="6"/>
      <c r="B893" s="6"/>
      <c r="C893" s="107">
        <f>ข้อมูลออเดอร์!AR893</f>
        <v>0</v>
      </c>
      <c r="D893" s="108">
        <f>ข้อมูลออเดอร์!AS893</f>
        <v>0</v>
      </c>
      <c r="E893" s="109" t="str">
        <f t="shared" si="156"/>
        <v/>
      </c>
      <c r="F893" s="109" t="str">
        <f t="shared" si="157"/>
        <v/>
      </c>
      <c r="G893" s="109" t="str">
        <f t="shared" si="158"/>
        <v/>
      </c>
      <c r="H893" s="109" t="str">
        <f t="shared" si="159"/>
        <v/>
      </c>
      <c r="I893" s="109" t="str">
        <f t="shared" si="160"/>
        <v/>
      </c>
      <c r="J893" s="109" t="str">
        <f t="shared" si="161"/>
        <v/>
      </c>
      <c r="K893" s="109" t="str">
        <f t="shared" si="162"/>
        <v/>
      </c>
      <c r="L893" s="109" t="str">
        <f t="shared" si="163"/>
        <v/>
      </c>
      <c r="M893" s="110" t="str">
        <f t="shared" si="164"/>
        <v/>
      </c>
      <c r="N893" s="110" t="str">
        <f t="shared" si="165"/>
        <v/>
      </c>
      <c r="O893" s="110" t="str">
        <f t="shared" si="166"/>
        <v/>
      </c>
      <c r="P893" s="110" t="str">
        <f t="shared" si="167"/>
        <v/>
      </c>
      <c r="Q893" s="111" t="s">
        <v>6119</v>
      </c>
      <c r="R893" s="111" t="s">
        <v>6120</v>
      </c>
      <c r="S893" s="109"/>
      <c r="T893" s="109"/>
      <c r="U893" t="s">
        <v>6119</v>
      </c>
      <c r="V893" t="s">
        <v>6121</v>
      </c>
      <c r="W893" t="s">
        <v>2798</v>
      </c>
      <c r="X893" t="s">
        <v>1281</v>
      </c>
      <c r="Y893" t="s">
        <v>6122</v>
      </c>
      <c r="Z893">
        <v>44090.7967476852</v>
      </c>
      <c r="AA893" t="s">
        <v>2800</v>
      </c>
    </row>
    <row r="894" customFormat="1" spans="1:27">
      <c r="A894" s="6"/>
      <c r="B894" s="6"/>
      <c r="C894" s="107">
        <f>ข้อมูลออเดอร์!AR894</f>
        <v>0</v>
      </c>
      <c r="D894" s="108">
        <f>ข้อมูลออเดอร์!AS894</f>
        <v>0</v>
      </c>
      <c r="E894" s="109" t="str">
        <f t="shared" si="156"/>
        <v/>
      </c>
      <c r="F894" s="109" t="str">
        <f t="shared" si="157"/>
        <v/>
      </c>
      <c r="G894" s="109" t="str">
        <f t="shared" si="158"/>
        <v/>
      </c>
      <c r="H894" s="109" t="str">
        <f t="shared" si="159"/>
        <v/>
      </c>
      <c r="I894" s="109" t="str">
        <f t="shared" si="160"/>
        <v/>
      </c>
      <c r="J894" s="109" t="str">
        <f t="shared" si="161"/>
        <v/>
      </c>
      <c r="K894" s="109" t="str">
        <f t="shared" si="162"/>
        <v/>
      </c>
      <c r="L894" s="109" t="str">
        <f t="shared" si="163"/>
        <v/>
      </c>
      <c r="M894" s="110" t="str">
        <f t="shared" si="164"/>
        <v/>
      </c>
      <c r="N894" s="110" t="str">
        <f t="shared" si="165"/>
        <v/>
      </c>
      <c r="O894" s="110" t="str">
        <f t="shared" si="166"/>
        <v/>
      </c>
      <c r="P894" s="110" t="str">
        <f t="shared" si="167"/>
        <v/>
      </c>
      <c r="Q894" s="111" t="s">
        <v>6123</v>
      </c>
      <c r="R894" s="111" t="s">
        <v>6124</v>
      </c>
      <c r="S894" s="109"/>
      <c r="T894" s="109"/>
      <c r="U894" t="s">
        <v>6123</v>
      </c>
      <c r="V894" t="s">
        <v>6125</v>
      </c>
      <c r="W894" t="s">
        <v>2798</v>
      </c>
      <c r="X894" t="s">
        <v>1281</v>
      </c>
      <c r="Y894" t="s">
        <v>6126</v>
      </c>
      <c r="Z894">
        <v>44090.7967939815</v>
      </c>
      <c r="AA894" t="s">
        <v>2800</v>
      </c>
    </row>
    <row r="895" customFormat="1" spans="1:27">
      <c r="A895" s="6"/>
      <c r="B895" s="6"/>
      <c r="C895" s="107">
        <f>ข้อมูลออเดอร์!AR895</f>
        <v>0</v>
      </c>
      <c r="D895" s="108">
        <f>ข้อมูลออเดอร์!AS895</f>
        <v>0</v>
      </c>
      <c r="E895" s="109" t="str">
        <f t="shared" si="156"/>
        <v/>
      </c>
      <c r="F895" s="109" t="str">
        <f t="shared" si="157"/>
        <v/>
      </c>
      <c r="G895" s="109" t="str">
        <f t="shared" si="158"/>
        <v/>
      </c>
      <c r="H895" s="109" t="str">
        <f t="shared" si="159"/>
        <v/>
      </c>
      <c r="I895" s="109" t="str">
        <f t="shared" si="160"/>
        <v/>
      </c>
      <c r="J895" s="109" t="str">
        <f t="shared" si="161"/>
        <v/>
      </c>
      <c r="K895" s="109" t="str">
        <f t="shared" si="162"/>
        <v/>
      </c>
      <c r="L895" s="109" t="str">
        <f t="shared" si="163"/>
        <v/>
      </c>
      <c r="M895" s="110" t="str">
        <f t="shared" si="164"/>
        <v/>
      </c>
      <c r="N895" s="110" t="str">
        <f t="shared" si="165"/>
        <v/>
      </c>
      <c r="O895" s="110" t="str">
        <f t="shared" si="166"/>
        <v/>
      </c>
      <c r="P895" s="110" t="str">
        <f t="shared" si="167"/>
        <v/>
      </c>
      <c r="Q895" s="111" t="s">
        <v>6127</v>
      </c>
      <c r="R895" s="111" t="s">
        <v>6128</v>
      </c>
      <c r="S895" s="109"/>
      <c r="T895" s="109"/>
      <c r="U895" t="s">
        <v>6127</v>
      </c>
      <c r="V895" t="s">
        <v>6129</v>
      </c>
      <c r="W895" t="s">
        <v>2798</v>
      </c>
      <c r="X895" t="s">
        <v>1281</v>
      </c>
      <c r="Y895" t="s">
        <v>6130</v>
      </c>
      <c r="Z895">
        <v>44090.7968287037</v>
      </c>
      <c r="AA895" t="s">
        <v>2800</v>
      </c>
    </row>
    <row r="896" customFormat="1" spans="1:27">
      <c r="A896" s="6"/>
      <c r="B896" s="6"/>
      <c r="C896" s="107">
        <f>ข้อมูลออเดอร์!AR896</f>
        <v>0</v>
      </c>
      <c r="D896" s="108">
        <f>ข้อมูลออเดอร์!AS896</f>
        <v>0</v>
      </c>
      <c r="E896" s="109" t="str">
        <f t="shared" si="156"/>
        <v/>
      </c>
      <c r="F896" s="109" t="str">
        <f t="shared" si="157"/>
        <v/>
      </c>
      <c r="G896" s="109" t="str">
        <f t="shared" si="158"/>
        <v/>
      </c>
      <c r="H896" s="109" t="str">
        <f t="shared" si="159"/>
        <v/>
      </c>
      <c r="I896" s="109" t="str">
        <f t="shared" si="160"/>
        <v/>
      </c>
      <c r="J896" s="109" t="str">
        <f t="shared" si="161"/>
        <v/>
      </c>
      <c r="K896" s="109" t="str">
        <f t="shared" si="162"/>
        <v/>
      </c>
      <c r="L896" s="109" t="str">
        <f t="shared" si="163"/>
        <v/>
      </c>
      <c r="M896" s="110" t="str">
        <f t="shared" si="164"/>
        <v/>
      </c>
      <c r="N896" s="110" t="str">
        <f t="shared" si="165"/>
        <v/>
      </c>
      <c r="O896" s="110" t="str">
        <f t="shared" si="166"/>
        <v/>
      </c>
      <c r="P896" s="110" t="str">
        <f t="shared" si="167"/>
        <v/>
      </c>
      <c r="Q896" s="111" t="s">
        <v>6131</v>
      </c>
      <c r="R896" s="111" t="s">
        <v>6132</v>
      </c>
      <c r="S896" s="109"/>
      <c r="T896" s="109"/>
      <c r="U896" t="s">
        <v>6131</v>
      </c>
      <c r="V896" t="s">
        <v>6133</v>
      </c>
      <c r="W896" t="s">
        <v>2798</v>
      </c>
      <c r="X896" t="s">
        <v>1281</v>
      </c>
      <c r="Y896" t="s">
        <v>6134</v>
      </c>
      <c r="Z896">
        <v>44090.796875</v>
      </c>
      <c r="AA896" t="s">
        <v>2800</v>
      </c>
    </row>
    <row r="897" customFormat="1" spans="1:27">
      <c r="A897" s="6"/>
      <c r="B897" s="6"/>
      <c r="C897" s="107">
        <f>ข้อมูลออเดอร์!AR897</f>
        <v>0</v>
      </c>
      <c r="D897" s="108">
        <f>ข้อมูลออเดอร์!AS897</f>
        <v>0</v>
      </c>
      <c r="E897" s="109" t="str">
        <f t="shared" si="156"/>
        <v/>
      </c>
      <c r="F897" s="109" t="str">
        <f t="shared" si="157"/>
        <v/>
      </c>
      <c r="G897" s="109" t="str">
        <f t="shared" si="158"/>
        <v/>
      </c>
      <c r="H897" s="109" t="str">
        <f t="shared" si="159"/>
        <v/>
      </c>
      <c r="I897" s="109" t="str">
        <f t="shared" si="160"/>
        <v/>
      </c>
      <c r="J897" s="109" t="str">
        <f t="shared" si="161"/>
        <v/>
      </c>
      <c r="K897" s="109" t="str">
        <f t="shared" si="162"/>
        <v/>
      </c>
      <c r="L897" s="109" t="str">
        <f t="shared" si="163"/>
        <v/>
      </c>
      <c r="M897" s="110" t="str">
        <f t="shared" si="164"/>
        <v/>
      </c>
      <c r="N897" s="110" t="str">
        <f t="shared" si="165"/>
        <v/>
      </c>
      <c r="O897" s="110" t="str">
        <f t="shared" si="166"/>
        <v/>
      </c>
      <c r="P897" s="110" t="str">
        <f t="shared" si="167"/>
        <v/>
      </c>
      <c r="Q897" s="111" t="s">
        <v>6135</v>
      </c>
      <c r="R897" s="111" t="s">
        <v>1282</v>
      </c>
      <c r="S897" s="109"/>
      <c r="T897" s="109"/>
      <c r="U897" t="s">
        <v>6135</v>
      </c>
      <c r="V897" t="s">
        <v>6136</v>
      </c>
      <c r="W897" t="s">
        <v>2798</v>
      </c>
      <c r="X897" t="s">
        <v>1281</v>
      </c>
      <c r="Y897" t="s">
        <v>6137</v>
      </c>
      <c r="Z897">
        <v>45125.4915046296</v>
      </c>
      <c r="AA897" t="s">
        <v>2800</v>
      </c>
    </row>
    <row r="898" customFormat="1" spans="1:27">
      <c r="A898" s="6"/>
      <c r="B898" s="6"/>
      <c r="C898" s="107">
        <f>ข้อมูลออเดอร์!AR898</f>
        <v>0</v>
      </c>
      <c r="D898" s="108">
        <f>ข้อมูลออเดอร์!AS898</f>
        <v>0</v>
      </c>
      <c r="E898" s="109" t="str">
        <f t="shared" ref="E898:E961" si="168">SUBSTITUTE(A898,"กทม.","กรุงเทพมหานคร")</f>
        <v/>
      </c>
      <c r="F898" s="109" t="str">
        <f t="shared" ref="F898:F961" si="169">SUBSTITUTE(E898,"กทม","กรุงเทพมหานคร")</f>
        <v/>
      </c>
      <c r="G898" s="109" t="str">
        <f t="shared" ref="G898:G961" si="170">SUBSTITUTE(F898,"กรุงเทพฯ","กรุงเทพ")</f>
        <v/>
      </c>
      <c r="H898" s="109" t="str">
        <f t="shared" ref="H898:H961" si="171">SUBSTITUTE(G898,"bkk","กรุงเทพมหานคร")</f>
        <v/>
      </c>
      <c r="I898" s="109" t="str">
        <f t="shared" ref="I898:I961" si="172">SUBSTITUTE(H898,"Bangkok","กรุงเทพมหานคร")</f>
        <v/>
      </c>
      <c r="J898" s="109" t="str">
        <f t="shared" ref="J898:J961" si="173">SUBSTITUTE(I898,"จ.","")</f>
        <v/>
      </c>
      <c r="K898" s="109" t="str">
        <f t="shared" ref="K898:K961" si="174">SUBSTITUTE(J898,"จังหวัด","")</f>
        <v/>
      </c>
      <c r="L898" s="109" t="str">
        <f t="shared" ref="L898:L961" si="175">IF(K898="กรุงเทพ","กรุงเทพมหานคร",K898)</f>
        <v/>
      </c>
      <c r="M898" s="110" t="str">
        <f t="shared" ref="M898:M961" si="176">SUBSTITUTE(B898,"เขต","")</f>
        <v/>
      </c>
      <c r="N898" s="110" t="str">
        <f t="shared" ref="N898:N961" si="177">SUBSTITUTE(M898,"อ.","")</f>
        <v/>
      </c>
      <c r="O898" s="110" t="str">
        <f t="shared" ref="O898:O961" si="178">SUBSTITUTE(N898,"อำเภอ","")</f>
        <v/>
      </c>
      <c r="P898" s="110" t="str">
        <f t="shared" ref="P898:P961" si="179">IF(O898="เมือง",O898&amp;L898,O898)</f>
        <v/>
      </c>
      <c r="Q898" s="111" t="s">
        <v>6138</v>
      </c>
      <c r="R898" s="111" t="s">
        <v>1698</v>
      </c>
      <c r="S898" s="109"/>
      <c r="T898" s="109"/>
      <c r="U898" t="s">
        <v>6138</v>
      </c>
      <c r="V898" t="s">
        <v>6139</v>
      </c>
      <c r="W898" t="s">
        <v>2798</v>
      </c>
      <c r="X898" t="s">
        <v>1281</v>
      </c>
      <c r="Y898" t="s">
        <v>6140</v>
      </c>
      <c r="Z898">
        <v>44090.7969560185</v>
      </c>
      <c r="AA898" t="s">
        <v>2800</v>
      </c>
    </row>
    <row r="899" customFormat="1" spans="1:27">
      <c r="A899" s="6"/>
      <c r="B899" s="6"/>
      <c r="C899" s="107">
        <f>ข้อมูลออเดอร์!AR899</f>
        <v>0</v>
      </c>
      <c r="D899" s="108">
        <f>ข้อมูลออเดอร์!AS899</f>
        <v>0</v>
      </c>
      <c r="E899" s="109" t="str">
        <f t="shared" si="168"/>
        <v/>
      </c>
      <c r="F899" s="109" t="str">
        <f t="shared" si="169"/>
        <v/>
      </c>
      <c r="G899" s="109" t="str">
        <f t="shared" si="170"/>
        <v/>
      </c>
      <c r="H899" s="109" t="str">
        <f t="shared" si="171"/>
        <v/>
      </c>
      <c r="I899" s="109" t="str">
        <f t="shared" si="172"/>
        <v/>
      </c>
      <c r="J899" s="109" t="str">
        <f t="shared" si="173"/>
        <v/>
      </c>
      <c r="K899" s="109" t="str">
        <f t="shared" si="174"/>
        <v/>
      </c>
      <c r="L899" s="109" t="str">
        <f t="shared" si="175"/>
        <v/>
      </c>
      <c r="M899" s="110" t="str">
        <f t="shared" si="176"/>
        <v/>
      </c>
      <c r="N899" s="110" t="str">
        <f t="shared" si="177"/>
        <v/>
      </c>
      <c r="O899" s="110" t="str">
        <f t="shared" si="178"/>
        <v/>
      </c>
      <c r="P899" s="110" t="str">
        <f t="shared" si="179"/>
        <v/>
      </c>
      <c r="Q899" s="111" t="s">
        <v>6141</v>
      </c>
      <c r="R899" s="111" t="s">
        <v>6142</v>
      </c>
      <c r="S899" s="109"/>
      <c r="T899" s="109"/>
      <c r="U899" t="s">
        <v>6141</v>
      </c>
      <c r="V899" t="s">
        <v>6143</v>
      </c>
      <c r="W899" t="s">
        <v>2798</v>
      </c>
      <c r="X899" t="s">
        <v>1281</v>
      </c>
      <c r="Y899" t="s">
        <v>6144</v>
      </c>
      <c r="Z899">
        <v>44090.7970138889</v>
      </c>
      <c r="AA899" t="s">
        <v>2800</v>
      </c>
    </row>
    <row r="900" customFormat="1" spans="1:27">
      <c r="A900" s="6"/>
      <c r="B900" s="6"/>
      <c r="C900" s="107">
        <f>ข้อมูลออเดอร์!AR900</f>
        <v>0</v>
      </c>
      <c r="D900" s="108">
        <f>ข้อมูลออเดอร์!AS900</f>
        <v>0</v>
      </c>
      <c r="E900" s="109" t="str">
        <f t="shared" si="168"/>
        <v/>
      </c>
      <c r="F900" s="109" t="str">
        <f t="shared" si="169"/>
        <v/>
      </c>
      <c r="G900" s="109" t="str">
        <f t="shared" si="170"/>
        <v/>
      </c>
      <c r="H900" s="109" t="str">
        <f t="shared" si="171"/>
        <v/>
      </c>
      <c r="I900" s="109" t="str">
        <f t="shared" si="172"/>
        <v/>
      </c>
      <c r="J900" s="109" t="str">
        <f t="shared" si="173"/>
        <v/>
      </c>
      <c r="K900" s="109" t="str">
        <f t="shared" si="174"/>
        <v/>
      </c>
      <c r="L900" s="109" t="str">
        <f t="shared" si="175"/>
        <v/>
      </c>
      <c r="M900" s="110" t="str">
        <f t="shared" si="176"/>
        <v/>
      </c>
      <c r="N900" s="110" t="str">
        <f t="shared" si="177"/>
        <v/>
      </c>
      <c r="O900" s="110" t="str">
        <f t="shared" si="178"/>
        <v/>
      </c>
      <c r="P900" s="110" t="str">
        <f t="shared" si="179"/>
        <v/>
      </c>
      <c r="Q900" s="111" t="s">
        <v>6145</v>
      </c>
      <c r="R900" s="111" t="s">
        <v>6146</v>
      </c>
      <c r="S900" s="109"/>
      <c r="T900" s="109"/>
      <c r="U900" t="s">
        <v>6145</v>
      </c>
      <c r="V900" t="s">
        <v>6147</v>
      </c>
      <c r="W900" t="s">
        <v>2798</v>
      </c>
      <c r="X900" t="s">
        <v>1281</v>
      </c>
      <c r="Y900" t="s">
        <v>6148</v>
      </c>
      <c r="Z900">
        <v>44090.7970486111</v>
      </c>
      <c r="AA900" t="s">
        <v>2800</v>
      </c>
    </row>
    <row r="901" customFormat="1" spans="1:27">
      <c r="A901" s="6"/>
      <c r="B901" s="6"/>
      <c r="C901" s="107">
        <f>ข้อมูลออเดอร์!AR901</f>
        <v>0</v>
      </c>
      <c r="D901" s="108">
        <f>ข้อมูลออเดอร์!AS901</f>
        <v>0</v>
      </c>
      <c r="E901" s="109" t="str">
        <f t="shared" si="168"/>
        <v/>
      </c>
      <c r="F901" s="109" t="str">
        <f t="shared" si="169"/>
        <v/>
      </c>
      <c r="G901" s="109" t="str">
        <f t="shared" si="170"/>
        <v/>
      </c>
      <c r="H901" s="109" t="str">
        <f t="shared" si="171"/>
        <v/>
      </c>
      <c r="I901" s="109" t="str">
        <f t="shared" si="172"/>
        <v/>
      </c>
      <c r="J901" s="109" t="str">
        <f t="shared" si="173"/>
        <v/>
      </c>
      <c r="K901" s="109" t="str">
        <f t="shared" si="174"/>
        <v/>
      </c>
      <c r="L901" s="109" t="str">
        <f t="shared" si="175"/>
        <v/>
      </c>
      <c r="M901" s="110" t="str">
        <f t="shared" si="176"/>
        <v/>
      </c>
      <c r="N901" s="110" t="str">
        <f t="shared" si="177"/>
        <v/>
      </c>
      <c r="O901" s="110" t="str">
        <f t="shared" si="178"/>
        <v/>
      </c>
      <c r="P901" s="110" t="str">
        <f t="shared" si="179"/>
        <v/>
      </c>
      <c r="Q901" s="111" t="s">
        <v>6149</v>
      </c>
      <c r="R901" s="111" t="s">
        <v>6150</v>
      </c>
      <c r="S901" s="109"/>
      <c r="T901" s="109"/>
      <c r="U901" t="s">
        <v>6149</v>
      </c>
      <c r="V901" t="s">
        <v>6151</v>
      </c>
      <c r="W901" t="s">
        <v>2798</v>
      </c>
      <c r="X901" t="s">
        <v>1281</v>
      </c>
      <c r="Y901" t="s">
        <v>6152</v>
      </c>
      <c r="Z901">
        <v>44090.7970949074</v>
      </c>
      <c r="AA901" t="s">
        <v>2800</v>
      </c>
    </row>
    <row r="902" customFormat="1" spans="1:27">
      <c r="A902" s="6"/>
      <c r="B902" s="6"/>
      <c r="C902" s="107">
        <f>ข้อมูลออเดอร์!AR902</f>
        <v>0</v>
      </c>
      <c r="D902" s="108">
        <f>ข้อมูลออเดอร์!AS902</f>
        <v>0</v>
      </c>
      <c r="E902" s="109" t="str">
        <f t="shared" si="168"/>
        <v/>
      </c>
      <c r="F902" s="109" t="str">
        <f t="shared" si="169"/>
        <v/>
      </c>
      <c r="G902" s="109" t="str">
        <f t="shared" si="170"/>
        <v/>
      </c>
      <c r="H902" s="109" t="str">
        <f t="shared" si="171"/>
        <v/>
      </c>
      <c r="I902" s="109" t="str">
        <f t="shared" si="172"/>
        <v/>
      </c>
      <c r="J902" s="109" t="str">
        <f t="shared" si="173"/>
        <v/>
      </c>
      <c r="K902" s="109" t="str">
        <f t="shared" si="174"/>
        <v/>
      </c>
      <c r="L902" s="109" t="str">
        <f t="shared" si="175"/>
        <v/>
      </c>
      <c r="M902" s="110" t="str">
        <f t="shared" si="176"/>
        <v/>
      </c>
      <c r="N902" s="110" t="str">
        <f t="shared" si="177"/>
        <v/>
      </c>
      <c r="O902" s="110" t="str">
        <f t="shared" si="178"/>
        <v/>
      </c>
      <c r="P902" s="110" t="str">
        <f t="shared" si="179"/>
        <v/>
      </c>
      <c r="Q902" s="111" t="s">
        <v>6153</v>
      </c>
      <c r="R902" s="111" t="s">
        <v>6154</v>
      </c>
      <c r="S902" s="109"/>
      <c r="T902" s="109"/>
      <c r="U902" t="s">
        <v>6153</v>
      </c>
      <c r="V902" t="s">
        <v>6155</v>
      </c>
      <c r="W902" t="s">
        <v>2798</v>
      </c>
      <c r="X902" t="s">
        <v>1281</v>
      </c>
      <c r="Y902" t="s">
        <v>6156</v>
      </c>
      <c r="Z902">
        <v>44090.7971296296</v>
      </c>
      <c r="AA902" t="s">
        <v>2800</v>
      </c>
    </row>
    <row r="903" customFormat="1" spans="1:27">
      <c r="A903" s="6"/>
      <c r="B903" s="6"/>
      <c r="C903" s="107">
        <f>ข้อมูลออเดอร์!AR903</f>
        <v>0</v>
      </c>
      <c r="D903" s="108">
        <f>ข้อมูลออเดอร์!AS903</f>
        <v>0</v>
      </c>
      <c r="E903" s="109" t="str">
        <f t="shared" si="168"/>
        <v/>
      </c>
      <c r="F903" s="109" t="str">
        <f t="shared" si="169"/>
        <v/>
      </c>
      <c r="G903" s="109" t="str">
        <f t="shared" si="170"/>
        <v/>
      </c>
      <c r="H903" s="109" t="str">
        <f t="shared" si="171"/>
        <v/>
      </c>
      <c r="I903" s="109" t="str">
        <f t="shared" si="172"/>
        <v/>
      </c>
      <c r="J903" s="109" t="str">
        <f t="shared" si="173"/>
        <v/>
      </c>
      <c r="K903" s="109" t="str">
        <f t="shared" si="174"/>
        <v/>
      </c>
      <c r="L903" s="109" t="str">
        <f t="shared" si="175"/>
        <v/>
      </c>
      <c r="M903" s="110" t="str">
        <f t="shared" si="176"/>
        <v/>
      </c>
      <c r="N903" s="110" t="str">
        <f t="shared" si="177"/>
        <v/>
      </c>
      <c r="O903" s="110" t="str">
        <f t="shared" si="178"/>
        <v/>
      </c>
      <c r="P903" s="110" t="str">
        <f t="shared" si="179"/>
        <v/>
      </c>
      <c r="Q903" s="111" t="s">
        <v>6157</v>
      </c>
      <c r="R903" s="111" t="s">
        <v>6158</v>
      </c>
      <c r="S903" s="109"/>
      <c r="T903" s="109"/>
      <c r="U903" t="s">
        <v>6157</v>
      </c>
      <c r="V903" t="s">
        <v>6159</v>
      </c>
      <c r="W903" t="s">
        <v>2798</v>
      </c>
      <c r="X903" t="s">
        <v>1281</v>
      </c>
      <c r="Y903" t="s">
        <v>6160</v>
      </c>
      <c r="Z903">
        <v>44090.7971759259</v>
      </c>
    </row>
    <row r="904" customFormat="1" spans="1:27">
      <c r="A904" s="6"/>
      <c r="B904" s="6"/>
      <c r="C904" s="107">
        <f>ข้อมูลออเดอร์!AR904</f>
        <v>0</v>
      </c>
      <c r="D904" s="108">
        <f>ข้อมูลออเดอร์!AS904</f>
        <v>0</v>
      </c>
      <c r="E904" s="109" t="str">
        <f t="shared" si="168"/>
        <v/>
      </c>
      <c r="F904" s="109" t="str">
        <f t="shared" si="169"/>
        <v/>
      </c>
      <c r="G904" s="109" t="str">
        <f t="shared" si="170"/>
        <v/>
      </c>
      <c r="H904" s="109" t="str">
        <f t="shared" si="171"/>
        <v/>
      </c>
      <c r="I904" s="109" t="str">
        <f t="shared" si="172"/>
        <v/>
      </c>
      <c r="J904" s="109" t="str">
        <f t="shared" si="173"/>
        <v/>
      </c>
      <c r="K904" s="109" t="str">
        <f t="shared" si="174"/>
        <v/>
      </c>
      <c r="L904" s="109" t="str">
        <f t="shared" si="175"/>
        <v/>
      </c>
      <c r="M904" s="110" t="str">
        <f t="shared" si="176"/>
        <v/>
      </c>
      <c r="N904" s="110" t="str">
        <f t="shared" si="177"/>
        <v/>
      </c>
      <c r="O904" s="110" t="str">
        <f t="shared" si="178"/>
        <v/>
      </c>
      <c r="P904" s="110" t="str">
        <f t="shared" si="179"/>
        <v/>
      </c>
      <c r="Q904" s="111" t="s">
        <v>213</v>
      </c>
      <c r="R904" s="111" t="s">
        <v>214</v>
      </c>
      <c r="S904" s="109"/>
      <c r="T904" s="109"/>
      <c r="U904" t="s">
        <v>213</v>
      </c>
      <c r="V904" t="s">
        <v>6161</v>
      </c>
      <c r="W904" t="s">
        <v>2798</v>
      </c>
      <c r="X904" t="s">
        <v>164</v>
      </c>
      <c r="Y904" t="s">
        <v>6162</v>
      </c>
      <c r="Z904">
        <v>45125.4232060185</v>
      </c>
      <c r="AA904" t="s">
        <v>2800</v>
      </c>
    </row>
    <row r="905" customFormat="1" spans="1:27">
      <c r="A905" s="6"/>
      <c r="B905" s="6"/>
      <c r="C905" s="107">
        <f>ข้อมูลออเดอร์!AR905</f>
        <v>0</v>
      </c>
      <c r="D905" s="108">
        <f>ข้อมูลออเดอร์!AS905</f>
        <v>0</v>
      </c>
      <c r="E905" s="109" t="str">
        <f t="shared" si="168"/>
        <v/>
      </c>
      <c r="F905" s="109" t="str">
        <f t="shared" si="169"/>
        <v/>
      </c>
      <c r="G905" s="109" t="str">
        <f t="shared" si="170"/>
        <v/>
      </c>
      <c r="H905" s="109" t="str">
        <f t="shared" si="171"/>
        <v/>
      </c>
      <c r="I905" s="109" t="str">
        <f t="shared" si="172"/>
        <v/>
      </c>
      <c r="J905" s="109" t="str">
        <f t="shared" si="173"/>
        <v/>
      </c>
      <c r="K905" s="109" t="str">
        <f t="shared" si="174"/>
        <v/>
      </c>
      <c r="L905" s="109" t="str">
        <f t="shared" si="175"/>
        <v/>
      </c>
      <c r="M905" s="110" t="str">
        <f t="shared" si="176"/>
        <v/>
      </c>
      <c r="N905" s="110" t="str">
        <f t="shared" si="177"/>
        <v/>
      </c>
      <c r="O905" s="110" t="str">
        <f t="shared" si="178"/>
        <v/>
      </c>
      <c r="P905" s="110" t="str">
        <f t="shared" si="179"/>
        <v/>
      </c>
      <c r="Q905" s="111" t="s">
        <v>1372</v>
      </c>
      <c r="R905" s="111" t="s">
        <v>1374</v>
      </c>
      <c r="S905" s="109"/>
      <c r="T905" s="109"/>
      <c r="U905" t="s">
        <v>1372</v>
      </c>
      <c r="V905" t="s">
        <v>6163</v>
      </c>
      <c r="W905" t="s">
        <v>2798</v>
      </c>
      <c r="X905" t="s">
        <v>164</v>
      </c>
      <c r="Y905" t="s">
        <v>6164</v>
      </c>
      <c r="Z905">
        <v>45125.423587963</v>
      </c>
      <c r="AA905" t="s">
        <v>2800</v>
      </c>
    </row>
    <row r="906" customFormat="1" spans="1:27">
      <c r="A906" s="6"/>
      <c r="B906" s="6"/>
      <c r="C906" s="107">
        <f>ข้อมูลออเดอร์!AR906</f>
        <v>0</v>
      </c>
      <c r="D906" s="108">
        <f>ข้อมูลออเดอร์!AS906</f>
        <v>0</v>
      </c>
      <c r="E906" s="109" t="str">
        <f t="shared" si="168"/>
        <v/>
      </c>
      <c r="F906" s="109" t="str">
        <f t="shared" si="169"/>
        <v/>
      </c>
      <c r="G906" s="109" t="str">
        <f t="shared" si="170"/>
        <v/>
      </c>
      <c r="H906" s="109" t="str">
        <f t="shared" si="171"/>
        <v/>
      </c>
      <c r="I906" s="109" t="str">
        <f t="shared" si="172"/>
        <v/>
      </c>
      <c r="J906" s="109" t="str">
        <f t="shared" si="173"/>
        <v/>
      </c>
      <c r="K906" s="109" t="str">
        <f t="shared" si="174"/>
        <v/>
      </c>
      <c r="L906" s="109" t="str">
        <f t="shared" si="175"/>
        <v/>
      </c>
      <c r="M906" s="110" t="str">
        <f t="shared" si="176"/>
        <v/>
      </c>
      <c r="N906" s="110" t="str">
        <f t="shared" si="177"/>
        <v/>
      </c>
      <c r="O906" s="110" t="str">
        <f t="shared" si="178"/>
        <v/>
      </c>
      <c r="P906" s="110" t="str">
        <f t="shared" si="179"/>
        <v/>
      </c>
      <c r="Q906" s="111" t="s">
        <v>6165</v>
      </c>
      <c r="R906" s="111" t="s">
        <v>1798</v>
      </c>
      <c r="S906" s="109"/>
      <c r="T906" s="109"/>
      <c r="U906" t="s">
        <v>6165</v>
      </c>
      <c r="V906" t="s">
        <v>6166</v>
      </c>
      <c r="W906" t="s">
        <v>2798</v>
      </c>
      <c r="X906" t="s">
        <v>164</v>
      </c>
      <c r="Y906" t="s">
        <v>6167</v>
      </c>
      <c r="Z906">
        <v>45125.4163657407</v>
      </c>
      <c r="AA906" t="s">
        <v>2800</v>
      </c>
    </row>
    <row r="907" customFormat="1" spans="1:27">
      <c r="A907" s="6"/>
      <c r="B907" s="6"/>
      <c r="C907" s="107">
        <f>ข้อมูลออเดอร์!AR907</f>
        <v>0</v>
      </c>
      <c r="D907" s="108">
        <f>ข้อมูลออเดอร์!AS907</f>
        <v>0</v>
      </c>
      <c r="E907" s="109" t="str">
        <f t="shared" si="168"/>
        <v/>
      </c>
      <c r="F907" s="109" t="str">
        <f t="shared" si="169"/>
        <v/>
      </c>
      <c r="G907" s="109" t="str">
        <f t="shared" si="170"/>
        <v/>
      </c>
      <c r="H907" s="109" t="str">
        <f t="shared" si="171"/>
        <v/>
      </c>
      <c r="I907" s="109" t="str">
        <f t="shared" si="172"/>
        <v/>
      </c>
      <c r="J907" s="109" t="str">
        <f t="shared" si="173"/>
        <v/>
      </c>
      <c r="K907" s="109" t="str">
        <f t="shared" si="174"/>
        <v/>
      </c>
      <c r="L907" s="109" t="str">
        <f t="shared" si="175"/>
        <v/>
      </c>
      <c r="M907" s="110" t="str">
        <f t="shared" si="176"/>
        <v/>
      </c>
      <c r="N907" s="110" t="str">
        <f t="shared" si="177"/>
        <v/>
      </c>
      <c r="O907" s="110" t="str">
        <f t="shared" si="178"/>
        <v/>
      </c>
      <c r="P907" s="110" t="str">
        <f t="shared" si="179"/>
        <v/>
      </c>
      <c r="Q907" s="111" t="s">
        <v>226</v>
      </c>
      <c r="R907" s="111" t="s">
        <v>227</v>
      </c>
      <c r="S907" s="109"/>
      <c r="T907" s="109"/>
      <c r="U907" t="s">
        <v>226</v>
      </c>
      <c r="V907" t="s">
        <v>6168</v>
      </c>
      <c r="W907" t="s">
        <v>2798</v>
      </c>
      <c r="X907" t="s">
        <v>164</v>
      </c>
      <c r="Y907" t="s">
        <v>6169</v>
      </c>
      <c r="Z907">
        <v>45125.4219907407</v>
      </c>
      <c r="AA907" t="s">
        <v>2800</v>
      </c>
    </row>
    <row r="908" customFormat="1" spans="1:27">
      <c r="A908" s="6"/>
      <c r="B908" s="6"/>
      <c r="C908" s="107">
        <f>ข้อมูลออเดอร์!AR908</f>
        <v>0</v>
      </c>
      <c r="D908" s="108">
        <f>ข้อมูลออเดอร์!AS908</f>
        <v>0</v>
      </c>
      <c r="E908" s="109" t="str">
        <f t="shared" si="168"/>
        <v/>
      </c>
      <c r="F908" s="109" t="str">
        <f t="shared" si="169"/>
        <v/>
      </c>
      <c r="G908" s="109" t="str">
        <f t="shared" si="170"/>
        <v/>
      </c>
      <c r="H908" s="109" t="str">
        <f t="shared" si="171"/>
        <v/>
      </c>
      <c r="I908" s="109" t="str">
        <f t="shared" si="172"/>
        <v/>
      </c>
      <c r="J908" s="109" t="str">
        <f t="shared" si="173"/>
        <v/>
      </c>
      <c r="K908" s="109" t="str">
        <f t="shared" si="174"/>
        <v/>
      </c>
      <c r="L908" s="109" t="str">
        <f t="shared" si="175"/>
        <v/>
      </c>
      <c r="M908" s="110" t="str">
        <f t="shared" si="176"/>
        <v/>
      </c>
      <c r="N908" s="110" t="str">
        <f t="shared" si="177"/>
        <v/>
      </c>
      <c r="O908" s="110" t="str">
        <f t="shared" si="178"/>
        <v/>
      </c>
      <c r="P908" s="110" t="str">
        <f t="shared" si="179"/>
        <v/>
      </c>
      <c r="Q908" s="111" t="s">
        <v>2376</v>
      </c>
      <c r="R908" s="111" t="s">
        <v>237</v>
      </c>
      <c r="S908" s="109"/>
      <c r="T908" s="109"/>
      <c r="U908" t="s">
        <v>2376</v>
      </c>
      <c r="V908" t="s">
        <v>6170</v>
      </c>
      <c r="W908" t="s">
        <v>2798</v>
      </c>
      <c r="X908" t="s">
        <v>164</v>
      </c>
      <c r="Y908" t="s">
        <v>6171</v>
      </c>
      <c r="Z908">
        <v>45125.4186226852</v>
      </c>
      <c r="AA908" t="s">
        <v>2800</v>
      </c>
    </row>
    <row r="909" customFormat="1" spans="1:27">
      <c r="A909" s="6"/>
      <c r="B909" s="6"/>
      <c r="C909" s="107">
        <f>ข้อมูลออเดอร์!AR909</f>
        <v>0</v>
      </c>
      <c r="D909" s="108">
        <f>ข้อมูลออเดอร์!AS909</f>
        <v>0</v>
      </c>
      <c r="E909" s="109" t="str">
        <f t="shared" si="168"/>
        <v/>
      </c>
      <c r="F909" s="109" t="str">
        <f t="shared" si="169"/>
        <v/>
      </c>
      <c r="G909" s="109" t="str">
        <f t="shared" si="170"/>
        <v/>
      </c>
      <c r="H909" s="109" t="str">
        <f t="shared" si="171"/>
        <v/>
      </c>
      <c r="I909" s="109" t="str">
        <f t="shared" si="172"/>
        <v/>
      </c>
      <c r="J909" s="109" t="str">
        <f t="shared" si="173"/>
        <v/>
      </c>
      <c r="K909" s="109" t="str">
        <f t="shared" si="174"/>
        <v/>
      </c>
      <c r="L909" s="109" t="str">
        <f t="shared" si="175"/>
        <v/>
      </c>
      <c r="M909" s="110" t="str">
        <f t="shared" si="176"/>
        <v/>
      </c>
      <c r="N909" s="110" t="str">
        <f t="shared" si="177"/>
        <v/>
      </c>
      <c r="O909" s="110" t="str">
        <f t="shared" si="178"/>
        <v/>
      </c>
      <c r="P909" s="110" t="str">
        <f t="shared" si="179"/>
        <v/>
      </c>
      <c r="Q909" s="111" t="s">
        <v>3448</v>
      </c>
      <c r="R909" s="111" t="s">
        <v>688</v>
      </c>
      <c r="S909" s="109"/>
      <c r="T909" s="109"/>
      <c r="U909" t="s">
        <v>3448</v>
      </c>
      <c r="V909" t="s">
        <v>3449</v>
      </c>
      <c r="W909" t="s">
        <v>2798</v>
      </c>
      <c r="X909" t="s">
        <v>164</v>
      </c>
      <c r="Y909" t="s">
        <v>3450</v>
      </c>
      <c r="Z909">
        <v>45125.4165972222</v>
      </c>
      <c r="AA909" t="s">
        <v>2800</v>
      </c>
    </row>
    <row r="910" customFormat="1" spans="1:27">
      <c r="A910" s="6"/>
      <c r="B910" s="6"/>
      <c r="C910" s="107">
        <f>ข้อมูลออเดอร์!AR910</f>
        <v>0</v>
      </c>
      <c r="D910" s="108">
        <f>ข้อมูลออเดอร์!AS910</f>
        <v>0</v>
      </c>
      <c r="E910" s="109" t="str">
        <f t="shared" si="168"/>
        <v/>
      </c>
      <c r="F910" s="109" t="str">
        <f t="shared" si="169"/>
        <v/>
      </c>
      <c r="G910" s="109" t="str">
        <f t="shared" si="170"/>
        <v/>
      </c>
      <c r="H910" s="109" t="str">
        <f t="shared" si="171"/>
        <v/>
      </c>
      <c r="I910" s="109" t="str">
        <f t="shared" si="172"/>
        <v/>
      </c>
      <c r="J910" s="109" t="str">
        <f t="shared" si="173"/>
        <v/>
      </c>
      <c r="K910" s="109" t="str">
        <f t="shared" si="174"/>
        <v/>
      </c>
      <c r="L910" s="109" t="str">
        <f t="shared" si="175"/>
        <v/>
      </c>
      <c r="M910" s="110" t="str">
        <f t="shared" si="176"/>
        <v/>
      </c>
      <c r="N910" s="110" t="str">
        <f t="shared" si="177"/>
        <v/>
      </c>
      <c r="O910" s="110" t="str">
        <f t="shared" si="178"/>
        <v/>
      </c>
      <c r="P910" s="110" t="str">
        <f t="shared" si="179"/>
        <v/>
      </c>
      <c r="Q910" s="111" t="s">
        <v>802</v>
      </c>
      <c r="R910" s="111" t="s">
        <v>803</v>
      </c>
      <c r="S910" s="109"/>
      <c r="T910" s="109"/>
      <c r="U910" t="s">
        <v>802</v>
      </c>
      <c r="V910" t="s">
        <v>6172</v>
      </c>
      <c r="W910" t="s">
        <v>2798</v>
      </c>
      <c r="X910" t="s">
        <v>164</v>
      </c>
      <c r="Y910" t="s">
        <v>6173</v>
      </c>
      <c r="Z910">
        <v>45125.4200925926</v>
      </c>
      <c r="AA910" t="s">
        <v>2800</v>
      </c>
    </row>
    <row r="911" customFormat="1" spans="1:27">
      <c r="A911" s="6"/>
      <c r="B911" s="6"/>
      <c r="C911" s="107">
        <f>ข้อมูลออเดอร์!AR911</f>
        <v>0</v>
      </c>
      <c r="D911" s="108">
        <f>ข้อมูลออเดอร์!AS911</f>
        <v>0</v>
      </c>
      <c r="E911" s="109" t="str">
        <f t="shared" si="168"/>
        <v/>
      </c>
      <c r="F911" s="109" t="str">
        <f t="shared" si="169"/>
        <v/>
      </c>
      <c r="G911" s="109" t="str">
        <f t="shared" si="170"/>
        <v/>
      </c>
      <c r="H911" s="109" t="str">
        <f t="shared" si="171"/>
        <v/>
      </c>
      <c r="I911" s="109" t="str">
        <f t="shared" si="172"/>
        <v/>
      </c>
      <c r="J911" s="109" t="str">
        <f t="shared" si="173"/>
        <v/>
      </c>
      <c r="K911" s="109" t="str">
        <f t="shared" si="174"/>
        <v/>
      </c>
      <c r="L911" s="109" t="str">
        <f t="shared" si="175"/>
        <v/>
      </c>
      <c r="M911" s="110" t="str">
        <f t="shared" si="176"/>
        <v/>
      </c>
      <c r="N911" s="110" t="str">
        <f t="shared" si="177"/>
        <v/>
      </c>
      <c r="O911" s="110" t="str">
        <f t="shared" si="178"/>
        <v/>
      </c>
      <c r="P911" s="110" t="str">
        <f t="shared" si="179"/>
        <v/>
      </c>
      <c r="Q911" s="111" t="s">
        <v>2785</v>
      </c>
      <c r="R911" s="111" t="s">
        <v>2453</v>
      </c>
      <c r="S911" s="109"/>
      <c r="T911" s="109"/>
      <c r="U911" t="s">
        <v>2785</v>
      </c>
      <c r="V911" t="s">
        <v>6174</v>
      </c>
      <c r="W911" t="s">
        <v>2798</v>
      </c>
      <c r="X911" t="s">
        <v>164</v>
      </c>
      <c r="Y911" t="s">
        <v>6175</v>
      </c>
      <c r="Z911">
        <v>45125.4223726852</v>
      </c>
      <c r="AA911" t="s">
        <v>2800</v>
      </c>
    </row>
    <row r="912" customFormat="1" spans="1:27">
      <c r="A912" s="6"/>
      <c r="B912" s="6"/>
      <c r="C912" s="107">
        <f>ข้อมูลออเดอร์!AR912</f>
        <v>0</v>
      </c>
      <c r="D912" s="108">
        <f>ข้อมูลออเดอร์!AS912</f>
        <v>0</v>
      </c>
      <c r="E912" s="109" t="str">
        <f t="shared" si="168"/>
        <v/>
      </c>
      <c r="F912" s="109" t="str">
        <f t="shared" si="169"/>
        <v/>
      </c>
      <c r="G912" s="109" t="str">
        <f t="shared" si="170"/>
        <v/>
      </c>
      <c r="H912" s="109" t="str">
        <f t="shared" si="171"/>
        <v/>
      </c>
      <c r="I912" s="109" t="str">
        <f t="shared" si="172"/>
        <v/>
      </c>
      <c r="J912" s="109" t="str">
        <f t="shared" si="173"/>
        <v/>
      </c>
      <c r="K912" s="109" t="str">
        <f t="shared" si="174"/>
        <v/>
      </c>
      <c r="L912" s="109" t="str">
        <f t="shared" si="175"/>
        <v/>
      </c>
      <c r="M912" s="110" t="str">
        <f t="shared" si="176"/>
        <v/>
      </c>
      <c r="N912" s="110" t="str">
        <f t="shared" si="177"/>
        <v/>
      </c>
      <c r="O912" s="110" t="str">
        <f t="shared" si="178"/>
        <v/>
      </c>
      <c r="P912" s="110" t="str">
        <f t="shared" si="179"/>
        <v/>
      </c>
      <c r="Q912" s="111" t="s">
        <v>6176</v>
      </c>
      <c r="R912" s="111" t="s">
        <v>6177</v>
      </c>
      <c r="S912" s="109"/>
      <c r="T912" s="109"/>
      <c r="U912" t="s">
        <v>6176</v>
      </c>
      <c r="V912" t="s">
        <v>6178</v>
      </c>
      <c r="W912" t="s">
        <v>2798</v>
      </c>
      <c r="X912" t="s">
        <v>164</v>
      </c>
      <c r="Y912" t="s">
        <v>6179</v>
      </c>
      <c r="Z912">
        <v>45125.4194328704</v>
      </c>
      <c r="AA912" t="s">
        <v>2800</v>
      </c>
    </row>
    <row r="913" customFormat="1" spans="1:27">
      <c r="A913" s="6"/>
      <c r="B913" s="6"/>
      <c r="C913" s="107">
        <f>ข้อมูลออเดอร์!AR913</f>
        <v>0</v>
      </c>
      <c r="D913" s="108">
        <f>ข้อมูลออเดอร์!AS913</f>
        <v>0</v>
      </c>
      <c r="E913" s="109" t="str">
        <f t="shared" si="168"/>
        <v/>
      </c>
      <c r="F913" s="109" t="str">
        <f t="shared" si="169"/>
        <v/>
      </c>
      <c r="G913" s="109" t="str">
        <f t="shared" si="170"/>
        <v/>
      </c>
      <c r="H913" s="109" t="str">
        <f t="shared" si="171"/>
        <v/>
      </c>
      <c r="I913" s="109" t="str">
        <f t="shared" si="172"/>
        <v/>
      </c>
      <c r="J913" s="109" t="str">
        <f t="shared" si="173"/>
        <v/>
      </c>
      <c r="K913" s="109" t="str">
        <f t="shared" si="174"/>
        <v/>
      </c>
      <c r="L913" s="109" t="str">
        <f t="shared" si="175"/>
        <v/>
      </c>
      <c r="M913" s="110" t="str">
        <f t="shared" si="176"/>
        <v/>
      </c>
      <c r="N913" s="110" t="str">
        <f t="shared" si="177"/>
        <v/>
      </c>
      <c r="O913" s="110" t="str">
        <f t="shared" si="178"/>
        <v/>
      </c>
      <c r="P913" s="110" t="str">
        <f t="shared" si="179"/>
        <v/>
      </c>
      <c r="Q913" s="111" t="s">
        <v>1816</v>
      </c>
      <c r="R913" s="111" t="s">
        <v>1817</v>
      </c>
      <c r="S913" s="109"/>
      <c r="T913" s="109"/>
      <c r="U913" t="s">
        <v>1816</v>
      </c>
      <c r="V913" t="s">
        <v>6180</v>
      </c>
      <c r="W913" t="s">
        <v>2798</v>
      </c>
      <c r="X913" t="s">
        <v>164</v>
      </c>
      <c r="Y913" t="s">
        <v>6181</v>
      </c>
      <c r="Z913">
        <v>45125.4230324074</v>
      </c>
      <c r="AA913" t="s">
        <v>2800</v>
      </c>
    </row>
    <row r="914" customFormat="1" spans="1:27">
      <c r="A914" s="6"/>
      <c r="B914" s="6"/>
      <c r="C914" s="107">
        <f>ข้อมูลออเดอร์!AR914</f>
        <v>0</v>
      </c>
      <c r="D914" s="108">
        <f>ข้อมูลออเดอร์!AS914</f>
        <v>0</v>
      </c>
      <c r="E914" s="109" t="str">
        <f t="shared" si="168"/>
        <v/>
      </c>
      <c r="F914" s="109" t="str">
        <f t="shared" si="169"/>
        <v/>
      </c>
      <c r="G914" s="109" t="str">
        <f t="shared" si="170"/>
        <v/>
      </c>
      <c r="H914" s="109" t="str">
        <f t="shared" si="171"/>
        <v/>
      </c>
      <c r="I914" s="109" t="str">
        <f t="shared" si="172"/>
        <v/>
      </c>
      <c r="J914" s="109" t="str">
        <f t="shared" si="173"/>
        <v/>
      </c>
      <c r="K914" s="109" t="str">
        <f t="shared" si="174"/>
        <v/>
      </c>
      <c r="L914" s="109" t="str">
        <f t="shared" si="175"/>
        <v/>
      </c>
      <c r="M914" s="110" t="str">
        <f t="shared" si="176"/>
        <v/>
      </c>
      <c r="N914" s="110" t="str">
        <f t="shared" si="177"/>
        <v/>
      </c>
      <c r="O914" s="110" t="str">
        <f t="shared" si="178"/>
        <v/>
      </c>
      <c r="P914" s="110" t="str">
        <f t="shared" si="179"/>
        <v/>
      </c>
      <c r="Q914" s="111" t="s">
        <v>6182</v>
      </c>
      <c r="R914" s="111" t="s">
        <v>6183</v>
      </c>
      <c r="S914" s="109"/>
      <c r="T914" s="109"/>
      <c r="U914" t="s">
        <v>6182</v>
      </c>
      <c r="V914" t="s">
        <v>6184</v>
      </c>
      <c r="W914" t="s">
        <v>2798</v>
      </c>
      <c r="X914" t="s">
        <v>164</v>
      </c>
      <c r="Y914" t="s">
        <v>6185</v>
      </c>
      <c r="Z914">
        <v>45125.4154166667</v>
      </c>
      <c r="AA914" t="s">
        <v>2800</v>
      </c>
    </row>
    <row r="915" customFormat="1" spans="1:27">
      <c r="A915" s="6"/>
      <c r="B915" s="6"/>
      <c r="C915" s="107">
        <f>ข้อมูลออเดอร์!AR915</f>
        <v>0</v>
      </c>
      <c r="D915" s="108">
        <f>ข้อมูลออเดอร์!AS915</f>
        <v>0</v>
      </c>
      <c r="E915" s="109" t="str">
        <f t="shared" si="168"/>
        <v/>
      </c>
      <c r="F915" s="109" t="str">
        <f t="shared" si="169"/>
        <v/>
      </c>
      <c r="G915" s="109" t="str">
        <f t="shared" si="170"/>
        <v/>
      </c>
      <c r="H915" s="109" t="str">
        <f t="shared" si="171"/>
        <v/>
      </c>
      <c r="I915" s="109" t="str">
        <f t="shared" si="172"/>
        <v/>
      </c>
      <c r="J915" s="109" t="str">
        <f t="shared" si="173"/>
        <v/>
      </c>
      <c r="K915" s="109" t="str">
        <f t="shared" si="174"/>
        <v/>
      </c>
      <c r="L915" s="109" t="str">
        <f t="shared" si="175"/>
        <v/>
      </c>
      <c r="M915" s="110" t="str">
        <f t="shared" si="176"/>
        <v/>
      </c>
      <c r="N915" s="110" t="str">
        <f t="shared" si="177"/>
        <v/>
      </c>
      <c r="O915" s="110" t="str">
        <f t="shared" si="178"/>
        <v/>
      </c>
      <c r="P915" s="110" t="str">
        <f t="shared" si="179"/>
        <v/>
      </c>
      <c r="Q915" s="111" t="s">
        <v>6186</v>
      </c>
      <c r="R915" s="111" t="s">
        <v>6187</v>
      </c>
      <c r="S915" s="109"/>
      <c r="T915" s="109"/>
      <c r="U915" t="s">
        <v>6186</v>
      </c>
      <c r="V915" t="s">
        <v>6188</v>
      </c>
      <c r="W915" t="s">
        <v>2798</v>
      </c>
      <c r="X915" t="s">
        <v>164</v>
      </c>
      <c r="Y915" t="s">
        <v>6189</v>
      </c>
      <c r="Z915">
        <v>45125.4225578704</v>
      </c>
      <c r="AA915" t="s">
        <v>2800</v>
      </c>
    </row>
    <row r="916" customFormat="1" spans="1:27">
      <c r="A916" s="6"/>
      <c r="B916" s="6"/>
      <c r="C916" s="107">
        <f>ข้อมูลออเดอร์!AR916</f>
        <v>0</v>
      </c>
      <c r="D916" s="108">
        <f>ข้อมูลออเดอร์!AS916</f>
        <v>0</v>
      </c>
      <c r="E916" s="109" t="str">
        <f t="shared" si="168"/>
        <v/>
      </c>
      <c r="F916" s="109" t="str">
        <f t="shared" si="169"/>
        <v/>
      </c>
      <c r="G916" s="109" t="str">
        <f t="shared" si="170"/>
        <v/>
      </c>
      <c r="H916" s="109" t="str">
        <f t="shared" si="171"/>
        <v/>
      </c>
      <c r="I916" s="109" t="str">
        <f t="shared" si="172"/>
        <v/>
      </c>
      <c r="J916" s="109" t="str">
        <f t="shared" si="173"/>
        <v/>
      </c>
      <c r="K916" s="109" t="str">
        <f t="shared" si="174"/>
        <v/>
      </c>
      <c r="L916" s="109" t="str">
        <f t="shared" si="175"/>
        <v/>
      </c>
      <c r="M916" s="110" t="str">
        <f t="shared" si="176"/>
        <v/>
      </c>
      <c r="N916" s="110" t="str">
        <f t="shared" si="177"/>
        <v/>
      </c>
      <c r="O916" s="110" t="str">
        <f t="shared" si="178"/>
        <v/>
      </c>
      <c r="P916" s="110" t="str">
        <f t="shared" si="179"/>
        <v/>
      </c>
      <c r="Q916" s="111" t="s">
        <v>6190</v>
      </c>
      <c r="R916" s="111" t="s">
        <v>6191</v>
      </c>
      <c r="S916" s="109"/>
      <c r="T916" s="109"/>
      <c r="U916" t="s">
        <v>6190</v>
      </c>
      <c r="V916" t="s">
        <v>6192</v>
      </c>
      <c r="W916" t="s">
        <v>2798</v>
      </c>
      <c r="X916" t="s">
        <v>164</v>
      </c>
      <c r="Y916" t="s">
        <v>6193</v>
      </c>
      <c r="Z916">
        <v>45125.4188425926</v>
      </c>
      <c r="AA916" t="s">
        <v>2800</v>
      </c>
    </row>
    <row r="917" customFormat="1" spans="1:27">
      <c r="A917" s="6"/>
      <c r="B917" s="6"/>
      <c r="C917" s="107">
        <f>ข้อมูลออเดอร์!AR917</f>
        <v>0</v>
      </c>
      <c r="D917" s="108">
        <f>ข้อมูลออเดอร์!AS917</f>
        <v>0</v>
      </c>
      <c r="E917" s="109" t="str">
        <f t="shared" si="168"/>
        <v/>
      </c>
      <c r="F917" s="109" t="str">
        <f t="shared" si="169"/>
        <v/>
      </c>
      <c r="G917" s="109" t="str">
        <f t="shared" si="170"/>
        <v/>
      </c>
      <c r="H917" s="109" t="str">
        <f t="shared" si="171"/>
        <v/>
      </c>
      <c r="I917" s="109" t="str">
        <f t="shared" si="172"/>
        <v/>
      </c>
      <c r="J917" s="109" t="str">
        <f t="shared" si="173"/>
        <v/>
      </c>
      <c r="K917" s="109" t="str">
        <f t="shared" si="174"/>
        <v/>
      </c>
      <c r="L917" s="109" t="str">
        <f t="shared" si="175"/>
        <v/>
      </c>
      <c r="M917" s="110" t="str">
        <f t="shared" si="176"/>
        <v/>
      </c>
      <c r="N917" s="110" t="str">
        <f t="shared" si="177"/>
        <v/>
      </c>
      <c r="O917" s="110" t="str">
        <f t="shared" si="178"/>
        <v/>
      </c>
      <c r="P917" s="110" t="str">
        <f t="shared" si="179"/>
        <v/>
      </c>
      <c r="Q917" s="111" t="s">
        <v>6194</v>
      </c>
      <c r="R917" s="111" t="s">
        <v>6195</v>
      </c>
      <c r="S917" s="109"/>
      <c r="T917" s="109"/>
      <c r="U917" t="s">
        <v>6194</v>
      </c>
      <c r="V917" t="s">
        <v>6196</v>
      </c>
      <c r="W917" t="s">
        <v>2798</v>
      </c>
      <c r="X917" t="s">
        <v>164</v>
      </c>
      <c r="Y917" t="s">
        <v>6197</v>
      </c>
      <c r="Z917">
        <v>45125.4180902778</v>
      </c>
      <c r="AA917" t="s">
        <v>2800</v>
      </c>
    </row>
    <row r="918" customFormat="1" spans="1:27">
      <c r="A918" s="6"/>
      <c r="B918" s="6"/>
      <c r="C918" s="107">
        <f>ข้อมูลออเดอร์!AR918</f>
        <v>0</v>
      </c>
      <c r="D918" s="108">
        <f>ข้อมูลออเดอร์!AS918</f>
        <v>0</v>
      </c>
      <c r="E918" s="109" t="str">
        <f t="shared" si="168"/>
        <v/>
      </c>
      <c r="F918" s="109" t="str">
        <f t="shared" si="169"/>
        <v/>
      </c>
      <c r="G918" s="109" t="str">
        <f t="shared" si="170"/>
        <v/>
      </c>
      <c r="H918" s="109" t="str">
        <f t="shared" si="171"/>
        <v/>
      </c>
      <c r="I918" s="109" t="str">
        <f t="shared" si="172"/>
        <v/>
      </c>
      <c r="J918" s="109" t="str">
        <f t="shared" si="173"/>
        <v/>
      </c>
      <c r="K918" s="109" t="str">
        <f t="shared" si="174"/>
        <v/>
      </c>
      <c r="L918" s="109" t="str">
        <f t="shared" si="175"/>
        <v/>
      </c>
      <c r="M918" s="110" t="str">
        <f t="shared" si="176"/>
        <v/>
      </c>
      <c r="N918" s="110" t="str">
        <f t="shared" si="177"/>
        <v/>
      </c>
      <c r="O918" s="110" t="str">
        <f t="shared" si="178"/>
        <v/>
      </c>
      <c r="P918" s="110" t="str">
        <f t="shared" si="179"/>
        <v/>
      </c>
      <c r="Q918" s="111" t="s">
        <v>6198</v>
      </c>
      <c r="R918" s="111" t="s">
        <v>6199</v>
      </c>
      <c r="S918" s="109"/>
      <c r="T918" s="109"/>
      <c r="U918" t="s">
        <v>6198</v>
      </c>
      <c r="V918" t="s">
        <v>6200</v>
      </c>
      <c r="W918" t="s">
        <v>2798</v>
      </c>
      <c r="X918" t="s">
        <v>164</v>
      </c>
      <c r="Y918" t="s">
        <v>6201</v>
      </c>
      <c r="Z918">
        <v>45125.4237615741</v>
      </c>
      <c r="AA918" t="s">
        <v>2800</v>
      </c>
    </row>
    <row r="919" customFormat="1" spans="1:27">
      <c r="A919" s="6"/>
      <c r="B919" s="6"/>
      <c r="C919" s="107">
        <f>ข้อมูลออเดอร์!AR919</f>
        <v>0</v>
      </c>
      <c r="D919" s="108">
        <f>ข้อมูลออเดอร์!AS919</f>
        <v>0</v>
      </c>
      <c r="E919" s="109" t="str">
        <f t="shared" si="168"/>
        <v/>
      </c>
      <c r="F919" s="109" t="str">
        <f t="shared" si="169"/>
        <v/>
      </c>
      <c r="G919" s="109" t="str">
        <f t="shared" si="170"/>
        <v/>
      </c>
      <c r="H919" s="109" t="str">
        <f t="shared" si="171"/>
        <v/>
      </c>
      <c r="I919" s="109" t="str">
        <f t="shared" si="172"/>
        <v/>
      </c>
      <c r="J919" s="109" t="str">
        <f t="shared" si="173"/>
        <v/>
      </c>
      <c r="K919" s="109" t="str">
        <f t="shared" si="174"/>
        <v/>
      </c>
      <c r="L919" s="109" t="str">
        <f t="shared" si="175"/>
        <v/>
      </c>
      <c r="M919" s="110" t="str">
        <f t="shared" si="176"/>
        <v/>
      </c>
      <c r="N919" s="110" t="str">
        <f t="shared" si="177"/>
        <v/>
      </c>
      <c r="O919" s="110" t="str">
        <f t="shared" si="178"/>
        <v/>
      </c>
      <c r="P919" s="110" t="str">
        <f t="shared" si="179"/>
        <v/>
      </c>
      <c r="Q919" s="111" t="s">
        <v>2595</v>
      </c>
      <c r="R919" s="111" t="s">
        <v>2597</v>
      </c>
      <c r="S919" s="109"/>
      <c r="T919" s="109"/>
      <c r="U919" t="s">
        <v>2595</v>
      </c>
      <c r="V919" t="s">
        <v>6202</v>
      </c>
      <c r="W919" t="s">
        <v>2798</v>
      </c>
      <c r="X919" t="s">
        <v>164</v>
      </c>
      <c r="Y919" t="s">
        <v>6203</v>
      </c>
      <c r="Z919">
        <v>45125.4159490741</v>
      </c>
      <c r="AA919" t="s">
        <v>2800</v>
      </c>
    </row>
    <row r="920" customFormat="1" spans="1:27">
      <c r="A920" s="6"/>
      <c r="B920" s="6"/>
      <c r="C920" s="107">
        <f>ข้อมูลออเดอร์!AR920</f>
        <v>0</v>
      </c>
      <c r="D920" s="108">
        <f>ข้อมูลออเดอร์!AS920</f>
        <v>0</v>
      </c>
      <c r="E920" s="109" t="str">
        <f t="shared" si="168"/>
        <v/>
      </c>
      <c r="F920" s="109" t="str">
        <f t="shared" si="169"/>
        <v/>
      </c>
      <c r="G920" s="109" t="str">
        <f t="shared" si="170"/>
        <v/>
      </c>
      <c r="H920" s="109" t="str">
        <f t="shared" si="171"/>
        <v/>
      </c>
      <c r="I920" s="109" t="str">
        <f t="shared" si="172"/>
        <v/>
      </c>
      <c r="J920" s="109" t="str">
        <f t="shared" si="173"/>
        <v/>
      </c>
      <c r="K920" s="109" t="str">
        <f t="shared" si="174"/>
        <v/>
      </c>
      <c r="L920" s="109" t="str">
        <f t="shared" si="175"/>
        <v/>
      </c>
      <c r="M920" s="110" t="str">
        <f t="shared" si="176"/>
        <v/>
      </c>
      <c r="N920" s="110" t="str">
        <f t="shared" si="177"/>
        <v/>
      </c>
      <c r="O920" s="110" t="str">
        <f t="shared" si="178"/>
        <v/>
      </c>
      <c r="P920" s="110" t="str">
        <f t="shared" si="179"/>
        <v/>
      </c>
      <c r="Q920" s="111" t="s">
        <v>6204</v>
      </c>
      <c r="R920" s="111" t="s">
        <v>2166</v>
      </c>
      <c r="S920" s="109"/>
      <c r="T920" s="109"/>
      <c r="U920" t="s">
        <v>6204</v>
      </c>
      <c r="V920" t="s">
        <v>6205</v>
      </c>
      <c r="W920" t="s">
        <v>2798</v>
      </c>
      <c r="X920" t="s">
        <v>164</v>
      </c>
      <c r="Y920" t="s">
        <v>6206</v>
      </c>
      <c r="Z920">
        <v>45125.4184490741</v>
      </c>
      <c r="AA920" t="s">
        <v>2800</v>
      </c>
    </row>
    <row r="921" customFormat="1" spans="1:27">
      <c r="A921" s="6"/>
      <c r="B921" s="6"/>
      <c r="C921" s="107">
        <f>ข้อมูลออเดอร์!AR921</f>
        <v>0</v>
      </c>
      <c r="D921" s="108">
        <f>ข้อมูลออเดอร์!AS921</f>
        <v>0</v>
      </c>
      <c r="E921" s="109" t="str">
        <f t="shared" si="168"/>
        <v/>
      </c>
      <c r="F921" s="109" t="str">
        <f t="shared" si="169"/>
        <v/>
      </c>
      <c r="G921" s="109" t="str">
        <f t="shared" si="170"/>
        <v/>
      </c>
      <c r="H921" s="109" t="str">
        <f t="shared" si="171"/>
        <v/>
      </c>
      <c r="I921" s="109" t="str">
        <f t="shared" si="172"/>
        <v/>
      </c>
      <c r="J921" s="109" t="str">
        <f t="shared" si="173"/>
        <v/>
      </c>
      <c r="K921" s="109" t="str">
        <f t="shared" si="174"/>
        <v/>
      </c>
      <c r="L921" s="109" t="str">
        <f t="shared" si="175"/>
        <v/>
      </c>
      <c r="M921" s="110" t="str">
        <f t="shared" si="176"/>
        <v/>
      </c>
      <c r="N921" s="110" t="str">
        <f t="shared" si="177"/>
        <v/>
      </c>
      <c r="O921" s="110" t="str">
        <f t="shared" si="178"/>
        <v/>
      </c>
      <c r="P921" s="110" t="str">
        <f t="shared" si="179"/>
        <v/>
      </c>
      <c r="Q921" s="111" t="s">
        <v>504</v>
      </c>
      <c r="R921" s="111" t="s">
        <v>1018</v>
      </c>
      <c r="S921" s="109"/>
      <c r="T921" s="109"/>
      <c r="U921" t="s">
        <v>504</v>
      </c>
      <c r="V921" t="s">
        <v>6207</v>
      </c>
      <c r="W921" t="s">
        <v>2798</v>
      </c>
      <c r="X921" t="s">
        <v>164</v>
      </c>
      <c r="Y921" t="s">
        <v>6208</v>
      </c>
      <c r="Z921">
        <v>45125.4205902778</v>
      </c>
      <c r="AA921" t="s">
        <v>2800</v>
      </c>
    </row>
    <row r="922" customFormat="1" spans="1:27">
      <c r="A922" s="6"/>
      <c r="B922" s="6"/>
      <c r="C922" s="107">
        <f>ข้อมูลออเดอร์!AR922</f>
        <v>0</v>
      </c>
      <c r="D922" s="108">
        <f>ข้อมูลออเดอร์!AS922</f>
        <v>0</v>
      </c>
      <c r="E922" s="109" t="str">
        <f t="shared" si="168"/>
        <v/>
      </c>
      <c r="F922" s="109" t="str">
        <f t="shared" si="169"/>
        <v/>
      </c>
      <c r="G922" s="109" t="str">
        <f t="shared" si="170"/>
        <v/>
      </c>
      <c r="H922" s="109" t="str">
        <f t="shared" si="171"/>
        <v/>
      </c>
      <c r="I922" s="109" t="str">
        <f t="shared" si="172"/>
        <v/>
      </c>
      <c r="J922" s="109" t="str">
        <f t="shared" si="173"/>
        <v/>
      </c>
      <c r="K922" s="109" t="str">
        <f t="shared" si="174"/>
        <v/>
      </c>
      <c r="L922" s="109" t="str">
        <f t="shared" si="175"/>
        <v/>
      </c>
      <c r="M922" s="110" t="str">
        <f t="shared" si="176"/>
        <v/>
      </c>
      <c r="N922" s="110" t="str">
        <f t="shared" si="177"/>
        <v/>
      </c>
      <c r="O922" s="110" t="str">
        <f t="shared" si="178"/>
        <v/>
      </c>
      <c r="P922" s="110" t="str">
        <f t="shared" si="179"/>
        <v/>
      </c>
      <c r="Q922" s="111" t="s">
        <v>6209</v>
      </c>
      <c r="R922" s="111" t="s">
        <v>6210</v>
      </c>
      <c r="S922" s="109"/>
      <c r="T922" s="109"/>
      <c r="U922" t="s">
        <v>6209</v>
      </c>
      <c r="V922" t="s">
        <v>6211</v>
      </c>
      <c r="W922" t="s">
        <v>2798</v>
      </c>
      <c r="X922" t="s">
        <v>164</v>
      </c>
      <c r="Y922" t="s">
        <v>6212</v>
      </c>
      <c r="Z922">
        <v>45125.4244675926</v>
      </c>
      <c r="AA922" t="s">
        <v>2800</v>
      </c>
    </row>
    <row r="923" customFormat="1" spans="1:27">
      <c r="A923" s="6"/>
      <c r="B923" s="6"/>
      <c r="C923" s="107">
        <f>ข้อมูลออเดอร์!AR923</f>
        <v>0</v>
      </c>
      <c r="D923" s="108">
        <f>ข้อมูลออเดอร์!AS923</f>
        <v>0</v>
      </c>
      <c r="E923" s="109" t="str">
        <f t="shared" si="168"/>
        <v/>
      </c>
      <c r="F923" s="109" t="str">
        <f t="shared" si="169"/>
        <v/>
      </c>
      <c r="G923" s="109" t="str">
        <f t="shared" si="170"/>
        <v/>
      </c>
      <c r="H923" s="109" t="str">
        <f t="shared" si="171"/>
        <v/>
      </c>
      <c r="I923" s="109" t="str">
        <f t="shared" si="172"/>
        <v/>
      </c>
      <c r="J923" s="109" t="str">
        <f t="shared" si="173"/>
        <v/>
      </c>
      <c r="K923" s="109" t="str">
        <f t="shared" si="174"/>
        <v/>
      </c>
      <c r="L923" s="109" t="str">
        <f t="shared" si="175"/>
        <v/>
      </c>
      <c r="M923" s="110" t="str">
        <f t="shared" si="176"/>
        <v/>
      </c>
      <c r="N923" s="110" t="str">
        <f t="shared" si="177"/>
        <v/>
      </c>
      <c r="O923" s="110" t="str">
        <f t="shared" si="178"/>
        <v/>
      </c>
      <c r="P923" s="110" t="str">
        <f t="shared" si="179"/>
        <v/>
      </c>
      <c r="Q923" s="111" t="s">
        <v>6213</v>
      </c>
      <c r="R923" s="111" t="s">
        <v>401</v>
      </c>
      <c r="S923" s="109"/>
      <c r="T923" s="109"/>
      <c r="U923" t="s">
        <v>6213</v>
      </c>
      <c r="V923" t="s">
        <v>6214</v>
      </c>
      <c r="W923" t="s">
        <v>2798</v>
      </c>
      <c r="X923" t="s">
        <v>164</v>
      </c>
      <c r="Y923" t="s">
        <v>6215</v>
      </c>
      <c r="Z923">
        <v>45125.4190972222</v>
      </c>
      <c r="AA923" t="s">
        <v>2800</v>
      </c>
    </row>
    <row r="924" customFormat="1" spans="1:27">
      <c r="A924" s="6"/>
      <c r="B924" s="6"/>
      <c r="C924" s="107">
        <f>ข้อมูลออเดอร์!AR924</f>
        <v>0</v>
      </c>
      <c r="D924" s="108">
        <f>ข้อมูลออเดอร์!AS924</f>
        <v>0</v>
      </c>
      <c r="E924" s="109" t="str">
        <f t="shared" si="168"/>
        <v/>
      </c>
      <c r="F924" s="109" t="str">
        <f t="shared" si="169"/>
        <v/>
      </c>
      <c r="G924" s="109" t="str">
        <f t="shared" si="170"/>
        <v/>
      </c>
      <c r="H924" s="109" t="str">
        <f t="shared" si="171"/>
        <v/>
      </c>
      <c r="I924" s="109" t="str">
        <f t="shared" si="172"/>
        <v/>
      </c>
      <c r="J924" s="109" t="str">
        <f t="shared" si="173"/>
        <v/>
      </c>
      <c r="K924" s="109" t="str">
        <f t="shared" si="174"/>
        <v/>
      </c>
      <c r="L924" s="109" t="str">
        <f t="shared" si="175"/>
        <v/>
      </c>
      <c r="M924" s="110" t="str">
        <f t="shared" si="176"/>
        <v/>
      </c>
      <c r="N924" s="110" t="str">
        <f t="shared" si="177"/>
        <v/>
      </c>
      <c r="O924" s="110" t="str">
        <f t="shared" si="178"/>
        <v/>
      </c>
      <c r="P924" s="110" t="str">
        <f t="shared" si="179"/>
        <v/>
      </c>
      <c r="Q924" s="111" t="s">
        <v>1940</v>
      </c>
      <c r="R924" s="111" t="s">
        <v>1941</v>
      </c>
      <c r="S924" s="109"/>
      <c r="T924" s="109"/>
      <c r="U924" t="s">
        <v>1940</v>
      </c>
      <c r="V924" t="s">
        <v>6216</v>
      </c>
      <c r="W924" t="s">
        <v>2798</v>
      </c>
      <c r="X924" t="s">
        <v>164</v>
      </c>
      <c r="Y924" t="s">
        <v>6217</v>
      </c>
      <c r="Z924">
        <v>45125.4208333333</v>
      </c>
      <c r="AA924" t="s">
        <v>2800</v>
      </c>
    </row>
    <row r="925" customFormat="1" spans="1:27">
      <c r="A925" s="6"/>
      <c r="B925" s="6"/>
      <c r="C925" s="107">
        <f>ข้อมูลออเดอร์!AR925</f>
        <v>0</v>
      </c>
      <c r="D925" s="108">
        <f>ข้อมูลออเดอร์!AS925</f>
        <v>0</v>
      </c>
      <c r="E925" s="109" t="str">
        <f t="shared" si="168"/>
        <v/>
      </c>
      <c r="F925" s="109" t="str">
        <f t="shared" si="169"/>
        <v/>
      </c>
      <c r="G925" s="109" t="str">
        <f t="shared" si="170"/>
        <v/>
      </c>
      <c r="H925" s="109" t="str">
        <f t="shared" si="171"/>
        <v/>
      </c>
      <c r="I925" s="109" t="str">
        <f t="shared" si="172"/>
        <v/>
      </c>
      <c r="J925" s="109" t="str">
        <f t="shared" si="173"/>
        <v/>
      </c>
      <c r="K925" s="109" t="str">
        <f t="shared" si="174"/>
        <v/>
      </c>
      <c r="L925" s="109" t="str">
        <f t="shared" si="175"/>
        <v/>
      </c>
      <c r="M925" s="110" t="str">
        <f t="shared" si="176"/>
        <v/>
      </c>
      <c r="N925" s="110" t="str">
        <f t="shared" si="177"/>
        <v/>
      </c>
      <c r="O925" s="110" t="str">
        <f t="shared" si="178"/>
        <v/>
      </c>
      <c r="P925" s="110" t="str">
        <f t="shared" si="179"/>
        <v/>
      </c>
      <c r="Q925" s="111" t="s">
        <v>2173</v>
      </c>
      <c r="R925" s="111" t="s">
        <v>824</v>
      </c>
      <c r="S925" s="109"/>
      <c r="T925" s="109"/>
      <c r="U925" t="s">
        <v>2173</v>
      </c>
      <c r="V925" t="s">
        <v>6218</v>
      </c>
      <c r="W925" t="s">
        <v>2798</v>
      </c>
      <c r="X925" t="s">
        <v>164</v>
      </c>
      <c r="Y925" t="s">
        <v>6219</v>
      </c>
      <c r="Z925">
        <v>45125.4228356481</v>
      </c>
      <c r="AA925" t="s">
        <v>2800</v>
      </c>
    </row>
    <row r="926" customFormat="1" spans="1:27">
      <c r="A926" s="6"/>
      <c r="B926" s="6"/>
      <c r="C926" s="107">
        <f>ข้อมูลออเดอร์!AR926</f>
        <v>0</v>
      </c>
      <c r="D926" s="108">
        <f>ข้อมูลออเดอร์!AS926</f>
        <v>0</v>
      </c>
      <c r="E926" s="109" t="str">
        <f t="shared" si="168"/>
        <v/>
      </c>
      <c r="F926" s="109" t="str">
        <f t="shared" si="169"/>
        <v/>
      </c>
      <c r="G926" s="109" t="str">
        <f t="shared" si="170"/>
        <v/>
      </c>
      <c r="H926" s="109" t="str">
        <f t="shared" si="171"/>
        <v/>
      </c>
      <c r="I926" s="109" t="str">
        <f t="shared" si="172"/>
        <v/>
      </c>
      <c r="J926" s="109" t="str">
        <f t="shared" si="173"/>
        <v/>
      </c>
      <c r="K926" s="109" t="str">
        <f t="shared" si="174"/>
        <v/>
      </c>
      <c r="L926" s="109" t="str">
        <f t="shared" si="175"/>
        <v/>
      </c>
      <c r="M926" s="110" t="str">
        <f t="shared" si="176"/>
        <v/>
      </c>
      <c r="N926" s="110" t="str">
        <f t="shared" si="177"/>
        <v/>
      </c>
      <c r="O926" s="110" t="str">
        <f t="shared" si="178"/>
        <v/>
      </c>
      <c r="P926" s="110" t="str">
        <f t="shared" si="179"/>
        <v/>
      </c>
      <c r="Q926" s="111" t="s">
        <v>1601</v>
      </c>
      <c r="R926" s="111" t="s">
        <v>1602</v>
      </c>
      <c r="S926" s="109"/>
      <c r="T926" s="109"/>
      <c r="U926" t="s">
        <v>1601</v>
      </c>
      <c r="V926" t="s">
        <v>6220</v>
      </c>
      <c r="W926" t="s">
        <v>2798</v>
      </c>
      <c r="X926" t="s">
        <v>164</v>
      </c>
      <c r="Y926" t="s">
        <v>6221</v>
      </c>
      <c r="Z926">
        <v>45125.4240162037</v>
      </c>
      <c r="AA926" t="s">
        <v>2800</v>
      </c>
    </row>
    <row r="927" customFormat="1" spans="1:27">
      <c r="A927" s="6"/>
      <c r="B927" s="6"/>
      <c r="C927" s="107">
        <f>ข้อมูลออเดอร์!AR927</f>
        <v>0</v>
      </c>
      <c r="D927" s="108">
        <f>ข้อมูลออเดอร์!AS927</f>
        <v>0</v>
      </c>
      <c r="E927" s="109" t="str">
        <f t="shared" si="168"/>
        <v/>
      </c>
      <c r="F927" s="109" t="str">
        <f t="shared" si="169"/>
        <v/>
      </c>
      <c r="G927" s="109" t="str">
        <f t="shared" si="170"/>
        <v/>
      </c>
      <c r="H927" s="109" t="str">
        <f t="shared" si="171"/>
        <v/>
      </c>
      <c r="I927" s="109" t="str">
        <f t="shared" si="172"/>
        <v/>
      </c>
      <c r="J927" s="109" t="str">
        <f t="shared" si="173"/>
        <v/>
      </c>
      <c r="K927" s="109" t="str">
        <f t="shared" si="174"/>
        <v/>
      </c>
      <c r="L927" s="109" t="str">
        <f t="shared" si="175"/>
        <v/>
      </c>
      <c r="M927" s="110" t="str">
        <f t="shared" si="176"/>
        <v/>
      </c>
      <c r="N927" s="110" t="str">
        <f t="shared" si="177"/>
        <v/>
      </c>
      <c r="O927" s="110" t="str">
        <f t="shared" si="178"/>
        <v/>
      </c>
      <c r="P927" s="110" t="str">
        <f t="shared" si="179"/>
        <v/>
      </c>
      <c r="Q927" s="111" t="s">
        <v>6222</v>
      </c>
      <c r="R927" s="111" t="s">
        <v>6223</v>
      </c>
      <c r="S927" s="109"/>
      <c r="T927" s="109"/>
      <c r="U927" t="s">
        <v>6222</v>
      </c>
      <c r="V927" t="s">
        <v>6224</v>
      </c>
      <c r="W927" t="s">
        <v>2798</v>
      </c>
      <c r="X927" t="s">
        <v>164</v>
      </c>
      <c r="Y927" t="s">
        <v>6225</v>
      </c>
      <c r="Z927">
        <v>45125.4221759259</v>
      </c>
      <c r="AA927" t="s">
        <v>2800</v>
      </c>
    </row>
    <row r="928" customFormat="1" spans="1:27">
      <c r="A928" s="6"/>
      <c r="B928" s="6"/>
      <c r="C928" s="107">
        <f>ข้อมูลออเดอร์!AR928</f>
        <v>0</v>
      </c>
      <c r="D928" s="108">
        <f>ข้อมูลออเดอร์!AS928</f>
        <v>0</v>
      </c>
      <c r="E928" s="109" t="str">
        <f t="shared" si="168"/>
        <v/>
      </c>
      <c r="F928" s="109" t="str">
        <f t="shared" si="169"/>
        <v/>
      </c>
      <c r="G928" s="109" t="str">
        <f t="shared" si="170"/>
        <v/>
      </c>
      <c r="H928" s="109" t="str">
        <f t="shared" si="171"/>
        <v/>
      </c>
      <c r="I928" s="109" t="str">
        <f t="shared" si="172"/>
        <v/>
      </c>
      <c r="J928" s="109" t="str">
        <f t="shared" si="173"/>
        <v/>
      </c>
      <c r="K928" s="109" t="str">
        <f t="shared" si="174"/>
        <v/>
      </c>
      <c r="L928" s="109" t="str">
        <f t="shared" si="175"/>
        <v/>
      </c>
      <c r="M928" s="110" t="str">
        <f t="shared" si="176"/>
        <v/>
      </c>
      <c r="N928" s="110" t="str">
        <f t="shared" si="177"/>
        <v/>
      </c>
      <c r="O928" s="110" t="str">
        <f t="shared" si="178"/>
        <v/>
      </c>
      <c r="P928" s="110" t="str">
        <f t="shared" si="179"/>
        <v/>
      </c>
      <c r="Q928" s="111" t="s">
        <v>6226</v>
      </c>
      <c r="R928" s="111" t="s">
        <v>6227</v>
      </c>
      <c r="S928" s="109"/>
      <c r="T928" s="109"/>
      <c r="U928" t="s">
        <v>6226</v>
      </c>
      <c r="V928" t="s">
        <v>6228</v>
      </c>
      <c r="W928" t="s">
        <v>2798</v>
      </c>
      <c r="X928" t="s">
        <v>164</v>
      </c>
      <c r="Y928" t="s">
        <v>6229</v>
      </c>
      <c r="Z928">
        <v>45125.4213310185</v>
      </c>
      <c r="AA928" t="s">
        <v>2800</v>
      </c>
    </row>
    <row r="929" customFormat="1" spans="1:27">
      <c r="A929" s="6"/>
      <c r="B929" s="6"/>
      <c r="C929" s="107">
        <f>ข้อมูลออเดอร์!AR929</f>
        <v>0</v>
      </c>
      <c r="D929" s="108">
        <f>ข้อมูลออเดอร์!AS929</f>
        <v>0</v>
      </c>
      <c r="E929" s="109" t="str">
        <f t="shared" si="168"/>
        <v/>
      </c>
      <c r="F929" s="109" t="str">
        <f t="shared" si="169"/>
        <v/>
      </c>
      <c r="G929" s="109" t="str">
        <f t="shared" si="170"/>
        <v/>
      </c>
      <c r="H929" s="109" t="str">
        <f t="shared" si="171"/>
        <v/>
      </c>
      <c r="I929" s="109" t="str">
        <f t="shared" si="172"/>
        <v/>
      </c>
      <c r="J929" s="109" t="str">
        <f t="shared" si="173"/>
        <v/>
      </c>
      <c r="K929" s="109" t="str">
        <f t="shared" si="174"/>
        <v/>
      </c>
      <c r="L929" s="109" t="str">
        <f t="shared" si="175"/>
        <v/>
      </c>
      <c r="M929" s="110" t="str">
        <f t="shared" si="176"/>
        <v/>
      </c>
      <c r="N929" s="110" t="str">
        <f t="shared" si="177"/>
        <v/>
      </c>
      <c r="O929" s="110" t="str">
        <f t="shared" si="178"/>
        <v/>
      </c>
      <c r="P929" s="110" t="str">
        <f t="shared" si="179"/>
        <v/>
      </c>
      <c r="Q929" s="111" t="s">
        <v>1167</v>
      </c>
      <c r="R929" s="111" t="s">
        <v>1169</v>
      </c>
      <c r="S929" s="109"/>
      <c r="T929" s="109"/>
      <c r="U929" t="s">
        <v>1167</v>
      </c>
      <c r="V929" t="s">
        <v>6230</v>
      </c>
      <c r="W929" t="s">
        <v>2798</v>
      </c>
      <c r="X929" t="s">
        <v>164</v>
      </c>
      <c r="Y929" t="s">
        <v>6231</v>
      </c>
      <c r="Z929">
        <v>45125.4215393519</v>
      </c>
      <c r="AA929" t="s">
        <v>2800</v>
      </c>
    </row>
    <row r="930" customFormat="1" spans="1:27">
      <c r="A930" s="6"/>
      <c r="B930" s="6"/>
      <c r="C930" s="107">
        <f>ข้อมูลออเดอร์!AR930</f>
        <v>0</v>
      </c>
      <c r="D930" s="108">
        <f>ข้อมูลออเดอร์!AS930</f>
        <v>0</v>
      </c>
      <c r="E930" s="109" t="str">
        <f t="shared" si="168"/>
        <v/>
      </c>
      <c r="F930" s="109" t="str">
        <f t="shared" si="169"/>
        <v/>
      </c>
      <c r="G930" s="109" t="str">
        <f t="shared" si="170"/>
        <v/>
      </c>
      <c r="H930" s="109" t="str">
        <f t="shared" si="171"/>
        <v/>
      </c>
      <c r="I930" s="109" t="str">
        <f t="shared" si="172"/>
        <v/>
      </c>
      <c r="J930" s="109" t="str">
        <f t="shared" si="173"/>
        <v/>
      </c>
      <c r="K930" s="109" t="str">
        <f t="shared" si="174"/>
        <v/>
      </c>
      <c r="L930" s="109" t="str">
        <f t="shared" si="175"/>
        <v/>
      </c>
      <c r="M930" s="110" t="str">
        <f t="shared" si="176"/>
        <v/>
      </c>
      <c r="N930" s="110" t="str">
        <f t="shared" si="177"/>
        <v/>
      </c>
      <c r="O930" s="110" t="str">
        <f t="shared" si="178"/>
        <v/>
      </c>
      <c r="P930" s="110" t="str">
        <f t="shared" si="179"/>
        <v/>
      </c>
      <c r="Q930" s="111" t="s">
        <v>6232</v>
      </c>
      <c r="R930" s="111" t="s">
        <v>6233</v>
      </c>
      <c r="S930" s="109"/>
      <c r="T930" s="109"/>
      <c r="U930" t="s">
        <v>6232</v>
      </c>
      <c r="V930" t="s">
        <v>6234</v>
      </c>
      <c r="W930" t="s">
        <v>2798</v>
      </c>
      <c r="X930" t="s">
        <v>164</v>
      </c>
      <c r="Y930" t="s">
        <v>6235</v>
      </c>
      <c r="Z930">
        <v>45125.4174537037</v>
      </c>
      <c r="AA930" t="s">
        <v>2800</v>
      </c>
    </row>
    <row r="931" customFormat="1" spans="1:27">
      <c r="A931" s="6"/>
      <c r="B931" s="6"/>
      <c r="C931" s="107">
        <f>ข้อมูลออเดอร์!AR931</f>
        <v>0</v>
      </c>
      <c r="D931" s="108">
        <f>ข้อมูลออเดอร์!AS931</f>
        <v>0</v>
      </c>
      <c r="E931" s="109" t="str">
        <f t="shared" si="168"/>
        <v/>
      </c>
      <c r="F931" s="109" t="str">
        <f t="shared" si="169"/>
        <v/>
      </c>
      <c r="G931" s="109" t="str">
        <f t="shared" si="170"/>
        <v/>
      </c>
      <c r="H931" s="109" t="str">
        <f t="shared" si="171"/>
        <v/>
      </c>
      <c r="I931" s="109" t="str">
        <f t="shared" si="172"/>
        <v/>
      </c>
      <c r="J931" s="109" t="str">
        <f t="shared" si="173"/>
        <v/>
      </c>
      <c r="K931" s="109" t="str">
        <f t="shared" si="174"/>
        <v/>
      </c>
      <c r="L931" s="109" t="str">
        <f t="shared" si="175"/>
        <v/>
      </c>
      <c r="M931" s="110" t="str">
        <f t="shared" si="176"/>
        <v/>
      </c>
      <c r="N931" s="110" t="str">
        <f t="shared" si="177"/>
        <v/>
      </c>
      <c r="O931" s="110" t="str">
        <f t="shared" si="178"/>
        <v/>
      </c>
      <c r="P931" s="110" t="str">
        <f t="shared" si="179"/>
        <v/>
      </c>
      <c r="Q931" s="111" t="s">
        <v>1290</v>
      </c>
      <c r="R931" s="111" t="s">
        <v>1291</v>
      </c>
      <c r="S931" s="109"/>
      <c r="T931" s="109"/>
      <c r="U931" t="s">
        <v>1290</v>
      </c>
      <c r="V931" t="s">
        <v>6236</v>
      </c>
      <c r="W931" t="s">
        <v>2798</v>
      </c>
      <c r="X931" t="s">
        <v>164</v>
      </c>
      <c r="Y931" t="s">
        <v>6237</v>
      </c>
      <c r="Z931">
        <v>45125.4161226852</v>
      </c>
      <c r="AA931" t="s">
        <v>2800</v>
      </c>
    </row>
    <row r="932" customFormat="1" spans="1:27">
      <c r="A932" s="6"/>
      <c r="B932" s="6"/>
      <c r="C932" s="107">
        <f>ข้อมูลออเดอร์!AR932</f>
        <v>0</v>
      </c>
      <c r="D932" s="108">
        <f>ข้อมูลออเดอร์!AS932</f>
        <v>0</v>
      </c>
      <c r="E932" s="109" t="str">
        <f t="shared" si="168"/>
        <v/>
      </c>
      <c r="F932" s="109" t="str">
        <f t="shared" si="169"/>
        <v/>
      </c>
      <c r="G932" s="109" t="str">
        <f t="shared" si="170"/>
        <v/>
      </c>
      <c r="H932" s="109" t="str">
        <f t="shared" si="171"/>
        <v/>
      </c>
      <c r="I932" s="109" t="str">
        <f t="shared" si="172"/>
        <v/>
      </c>
      <c r="J932" s="109" t="str">
        <f t="shared" si="173"/>
        <v/>
      </c>
      <c r="K932" s="109" t="str">
        <f t="shared" si="174"/>
        <v/>
      </c>
      <c r="L932" s="109" t="str">
        <f t="shared" si="175"/>
        <v/>
      </c>
      <c r="M932" s="110" t="str">
        <f t="shared" si="176"/>
        <v/>
      </c>
      <c r="N932" s="110" t="str">
        <f t="shared" si="177"/>
        <v/>
      </c>
      <c r="O932" s="110" t="str">
        <f t="shared" si="178"/>
        <v/>
      </c>
      <c r="P932" s="110" t="str">
        <f t="shared" si="179"/>
        <v/>
      </c>
      <c r="Q932" s="111" t="s">
        <v>6238</v>
      </c>
      <c r="R932" s="111" t="s">
        <v>6239</v>
      </c>
      <c r="S932" s="109"/>
      <c r="T932" s="109"/>
      <c r="U932" t="s">
        <v>6238</v>
      </c>
      <c r="V932" t="s">
        <v>6240</v>
      </c>
      <c r="W932" t="s">
        <v>2798</v>
      </c>
      <c r="X932" t="s">
        <v>164</v>
      </c>
      <c r="Y932" t="s">
        <v>6241</v>
      </c>
      <c r="Z932">
        <v>44090.7518634259</v>
      </c>
      <c r="AA932" t="s">
        <v>2800</v>
      </c>
    </row>
    <row r="933" customFormat="1" spans="1:27">
      <c r="A933" s="6"/>
      <c r="B933" s="6"/>
      <c r="C933" s="107">
        <f>ข้อมูลออเดอร์!AR933</f>
        <v>0</v>
      </c>
      <c r="D933" s="108">
        <f>ข้อมูลออเดอร์!AS933</f>
        <v>0</v>
      </c>
      <c r="E933" s="109" t="str">
        <f t="shared" si="168"/>
        <v/>
      </c>
      <c r="F933" s="109" t="str">
        <f t="shared" si="169"/>
        <v/>
      </c>
      <c r="G933" s="109" t="str">
        <f t="shared" si="170"/>
        <v/>
      </c>
      <c r="H933" s="109" t="str">
        <f t="shared" si="171"/>
        <v/>
      </c>
      <c r="I933" s="109" t="str">
        <f t="shared" si="172"/>
        <v/>
      </c>
      <c r="J933" s="109" t="str">
        <f t="shared" si="173"/>
        <v/>
      </c>
      <c r="K933" s="109" t="str">
        <f t="shared" si="174"/>
        <v/>
      </c>
      <c r="L933" s="109" t="str">
        <f t="shared" si="175"/>
        <v/>
      </c>
      <c r="M933" s="110" t="str">
        <f t="shared" si="176"/>
        <v/>
      </c>
      <c r="N933" s="110" t="str">
        <f t="shared" si="177"/>
        <v/>
      </c>
      <c r="O933" s="110" t="str">
        <f t="shared" si="178"/>
        <v/>
      </c>
      <c r="P933" s="110" t="str">
        <f t="shared" si="179"/>
        <v/>
      </c>
      <c r="Q933" s="111" t="s">
        <v>2755</v>
      </c>
      <c r="R933" s="111" t="s">
        <v>457</v>
      </c>
      <c r="S933" s="109"/>
      <c r="T933" s="109"/>
      <c r="U933" t="s">
        <v>2755</v>
      </c>
      <c r="V933" t="s">
        <v>6242</v>
      </c>
      <c r="W933" t="s">
        <v>2798</v>
      </c>
      <c r="X933" t="s">
        <v>164</v>
      </c>
      <c r="Y933" t="s">
        <v>6243</v>
      </c>
      <c r="Z933">
        <v>45125.4211342593</v>
      </c>
      <c r="AA933" t="s">
        <v>2800</v>
      </c>
    </row>
    <row r="934" customFormat="1" spans="1:27">
      <c r="A934" s="6"/>
      <c r="B934" s="6"/>
      <c r="C934" s="107">
        <f>ข้อมูลออเดอร์!AR934</f>
        <v>0</v>
      </c>
      <c r="D934" s="108">
        <f>ข้อมูลออเดอร์!AS934</f>
        <v>0</v>
      </c>
      <c r="E934" s="109" t="str">
        <f t="shared" si="168"/>
        <v/>
      </c>
      <c r="F934" s="109" t="str">
        <f t="shared" si="169"/>
        <v/>
      </c>
      <c r="G934" s="109" t="str">
        <f t="shared" si="170"/>
        <v/>
      </c>
      <c r="H934" s="109" t="str">
        <f t="shared" si="171"/>
        <v/>
      </c>
      <c r="I934" s="109" t="str">
        <f t="shared" si="172"/>
        <v/>
      </c>
      <c r="J934" s="109" t="str">
        <f t="shared" si="173"/>
        <v/>
      </c>
      <c r="K934" s="109" t="str">
        <f t="shared" si="174"/>
        <v/>
      </c>
      <c r="L934" s="109" t="str">
        <f t="shared" si="175"/>
        <v/>
      </c>
      <c r="M934" s="110" t="str">
        <f t="shared" si="176"/>
        <v/>
      </c>
      <c r="N934" s="110" t="str">
        <f t="shared" si="177"/>
        <v/>
      </c>
      <c r="O934" s="110" t="str">
        <f t="shared" si="178"/>
        <v/>
      </c>
      <c r="P934" s="110" t="str">
        <f t="shared" si="179"/>
        <v/>
      </c>
      <c r="Q934" s="111" t="s">
        <v>6244</v>
      </c>
      <c r="R934" s="111" t="s">
        <v>6245</v>
      </c>
      <c r="S934" s="109"/>
      <c r="T934" s="109"/>
      <c r="U934" t="s">
        <v>6244</v>
      </c>
      <c r="V934" t="s">
        <v>6246</v>
      </c>
      <c r="W934" t="s">
        <v>2798</v>
      </c>
      <c r="X934" t="s">
        <v>164</v>
      </c>
      <c r="Y934" t="s">
        <v>6247</v>
      </c>
      <c r="Z934">
        <v>44090.7519444444</v>
      </c>
      <c r="AA934" t="s">
        <v>2800</v>
      </c>
    </row>
    <row r="935" customFormat="1" spans="1:27">
      <c r="A935" s="6"/>
      <c r="B935" s="6"/>
      <c r="C935" s="107">
        <f>ข้อมูลออเดอร์!AR935</f>
        <v>0</v>
      </c>
      <c r="D935" s="108">
        <f>ข้อมูลออเดอร์!AS935</f>
        <v>0</v>
      </c>
      <c r="E935" s="109" t="str">
        <f t="shared" si="168"/>
        <v/>
      </c>
      <c r="F935" s="109" t="str">
        <f t="shared" si="169"/>
        <v/>
      </c>
      <c r="G935" s="109" t="str">
        <f t="shared" si="170"/>
        <v/>
      </c>
      <c r="H935" s="109" t="str">
        <f t="shared" si="171"/>
        <v/>
      </c>
      <c r="I935" s="109" t="str">
        <f t="shared" si="172"/>
        <v/>
      </c>
      <c r="J935" s="109" t="str">
        <f t="shared" si="173"/>
        <v/>
      </c>
      <c r="K935" s="109" t="str">
        <f t="shared" si="174"/>
        <v/>
      </c>
      <c r="L935" s="109" t="str">
        <f t="shared" si="175"/>
        <v/>
      </c>
      <c r="M935" s="110" t="str">
        <f t="shared" si="176"/>
        <v/>
      </c>
      <c r="N935" s="110" t="str">
        <f t="shared" si="177"/>
        <v/>
      </c>
      <c r="O935" s="110" t="str">
        <f t="shared" si="178"/>
        <v/>
      </c>
      <c r="P935" s="110" t="str">
        <f t="shared" si="179"/>
        <v/>
      </c>
      <c r="Q935" s="111" t="s">
        <v>6248</v>
      </c>
      <c r="R935" s="111" t="s">
        <v>6249</v>
      </c>
      <c r="S935" s="109"/>
      <c r="T935" s="109"/>
      <c r="U935" t="s">
        <v>6248</v>
      </c>
      <c r="V935" t="s">
        <v>6250</v>
      </c>
      <c r="W935" t="s">
        <v>2798</v>
      </c>
      <c r="X935" t="s">
        <v>164</v>
      </c>
      <c r="Y935" t="s">
        <v>6251</v>
      </c>
      <c r="Z935">
        <v>45125.4195833333</v>
      </c>
      <c r="AA935" t="s">
        <v>2800</v>
      </c>
    </row>
    <row r="936" customFormat="1" spans="1:27">
      <c r="A936" s="6"/>
      <c r="B936" s="6"/>
      <c r="C936" s="107">
        <f>ข้อมูลออเดอร์!AR936</f>
        <v>0</v>
      </c>
      <c r="D936" s="108">
        <f>ข้อมูลออเดอร์!AS936</f>
        <v>0</v>
      </c>
      <c r="E936" s="109" t="str">
        <f t="shared" si="168"/>
        <v/>
      </c>
      <c r="F936" s="109" t="str">
        <f t="shared" si="169"/>
        <v/>
      </c>
      <c r="G936" s="109" t="str">
        <f t="shared" si="170"/>
        <v/>
      </c>
      <c r="H936" s="109" t="str">
        <f t="shared" si="171"/>
        <v/>
      </c>
      <c r="I936" s="109" t="str">
        <f t="shared" si="172"/>
        <v/>
      </c>
      <c r="J936" s="109" t="str">
        <f t="shared" si="173"/>
        <v/>
      </c>
      <c r="K936" s="109" t="str">
        <f t="shared" si="174"/>
        <v/>
      </c>
      <c r="L936" s="109" t="str">
        <f t="shared" si="175"/>
        <v/>
      </c>
      <c r="M936" s="110" t="str">
        <f t="shared" si="176"/>
        <v/>
      </c>
      <c r="N936" s="110" t="str">
        <f t="shared" si="177"/>
        <v/>
      </c>
      <c r="O936" s="110" t="str">
        <f t="shared" si="178"/>
        <v/>
      </c>
      <c r="P936" s="110" t="str">
        <f t="shared" si="179"/>
        <v/>
      </c>
      <c r="Q936" s="111" t="s">
        <v>6252</v>
      </c>
      <c r="R936" s="111" t="s">
        <v>878</v>
      </c>
      <c r="S936" s="109"/>
      <c r="T936" s="109"/>
      <c r="U936" t="s">
        <v>6252</v>
      </c>
      <c r="V936" t="s">
        <v>6253</v>
      </c>
      <c r="W936" t="s">
        <v>2798</v>
      </c>
      <c r="X936" t="s">
        <v>164</v>
      </c>
      <c r="Y936" t="s">
        <v>6254</v>
      </c>
      <c r="Z936">
        <v>45125.4218171296</v>
      </c>
      <c r="AA936" t="s">
        <v>2800</v>
      </c>
    </row>
    <row r="937" customFormat="1" spans="1:27">
      <c r="A937" s="6"/>
      <c r="B937" s="6"/>
      <c r="C937" s="107">
        <f>ข้อมูลออเดอร์!AR937</f>
        <v>0</v>
      </c>
      <c r="D937" s="108">
        <f>ข้อมูลออเดอร์!AS937</f>
        <v>0</v>
      </c>
      <c r="E937" s="109" t="str">
        <f t="shared" si="168"/>
        <v/>
      </c>
      <c r="F937" s="109" t="str">
        <f t="shared" si="169"/>
        <v/>
      </c>
      <c r="G937" s="109" t="str">
        <f t="shared" si="170"/>
        <v/>
      </c>
      <c r="H937" s="109" t="str">
        <f t="shared" si="171"/>
        <v/>
      </c>
      <c r="I937" s="109" t="str">
        <f t="shared" si="172"/>
        <v/>
      </c>
      <c r="J937" s="109" t="str">
        <f t="shared" si="173"/>
        <v/>
      </c>
      <c r="K937" s="109" t="str">
        <f t="shared" si="174"/>
        <v/>
      </c>
      <c r="L937" s="109" t="str">
        <f t="shared" si="175"/>
        <v/>
      </c>
      <c r="M937" s="110" t="str">
        <f t="shared" si="176"/>
        <v/>
      </c>
      <c r="N937" s="110" t="str">
        <f t="shared" si="177"/>
        <v/>
      </c>
      <c r="O937" s="110" t="str">
        <f t="shared" si="178"/>
        <v/>
      </c>
      <c r="P937" s="110" t="str">
        <f t="shared" si="179"/>
        <v/>
      </c>
      <c r="Q937" s="111" t="s">
        <v>867</v>
      </c>
      <c r="R937" s="111" t="s">
        <v>868</v>
      </c>
      <c r="S937" s="109"/>
      <c r="T937" s="109"/>
      <c r="U937" t="s">
        <v>867</v>
      </c>
      <c r="V937" t="s">
        <v>6255</v>
      </c>
      <c r="W937" t="s">
        <v>2798</v>
      </c>
      <c r="X937" t="s">
        <v>164</v>
      </c>
      <c r="Y937" t="s">
        <v>6256</v>
      </c>
      <c r="Z937">
        <v>45125.4233449074</v>
      </c>
      <c r="AA937" t="s">
        <v>2800</v>
      </c>
    </row>
    <row r="938" customFormat="1" spans="1:27">
      <c r="A938" s="6"/>
      <c r="B938" s="6"/>
      <c r="C938" s="107">
        <f>ข้อมูลออเดอร์!AR938</f>
        <v>0</v>
      </c>
      <c r="D938" s="108">
        <f>ข้อมูลออเดอร์!AS938</f>
        <v>0</v>
      </c>
      <c r="E938" s="109" t="str">
        <f t="shared" si="168"/>
        <v/>
      </c>
      <c r="F938" s="109" t="str">
        <f t="shared" si="169"/>
        <v/>
      </c>
      <c r="G938" s="109" t="str">
        <f t="shared" si="170"/>
        <v/>
      </c>
      <c r="H938" s="109" t="str">
        <f t="shared" si="171"/>
        <v/>
      </c>
      <c r="I938" s="109" t="str">
        <f t="shared" si="172"/>
        <v/>
      </c>
      <c r="J938" s="109" t="str">
        <f t="shared" si="173"/>
        <v/>
      </c>
      <c r="K938" s="109" t="str">
        <f t="shared" si="174"/>
        <v/>
      </c>
      <c r="L938" s="109" t="str">
        <f t="shared" si="175"/>
        <v/>
      </c>
      <c r="M938" s="110" t="str">
        <f t="shared" si="176"/>
        <v/>
      </c>
      <c r="N938" s="110" t="str">
        <f t="shared" si="177"/>
        <v/>
      </c>
      <c r="O938" s="110" t="str">
        <f t="shared" si="178"/>
        <v/>
      </c>
      <c r="P938" s="110" t="str">
        <f t="shared" si="179"/>
        <v/>
      </c>
      <c r="Q938" s="111" t="s">
        <v>6257</v>
      </c>
      <c r="R938" s="111" t="s">
        <v>6258</v>
      </c>
      <c r="S938" s="109"/>
      <c r="T938" s="109"/>
      <c r="U938" t="s">
        <v>6257</v>
      </c>
      <c r="V938" t="s">
        <v>6259</v>
      </c>
      <c r="W938" t="s">
        <v>2798</v>
      </c>
      <c r="X938" t="s">
        <v>164</v>
      </c>
      <c r="Y938" t="s">
        <v>6260</v>
      </c>
      <c r="Z938">
        <v>45125.4182638889</v>
      </c>
      <c r="AA938" t="s">
        <v>2800</v>
      </c>
    </row>
    <row r="939" customFormat="1" spans="1:27">
      <c r="A939" s="6"/>
      <c r="B939" s="6"/>
      <c r="C939" s="107">
        <f>ข้อมูลออเดอร์!AR939</f>
        <v>0</v>
      </c>
      <c r="D939" s="108">
        <f>ข้อมูลออเดอร์!AS939</f>
        <v>0</v>
      </c>
      <c r="E939" s="109" t="str">
        <f t="shared" si="168"/>
        <v/>
      </c>
      <c r="F939" s="109" t="str">
        <f t="shared" si="169"/>
        <v/>
      </c>
      <c r="G939" s="109" t="str">
        <f t="shared" si="170"/>
        <v/>
      </c>
      <c r="H939" s="109" t="str">
        <f t="shared" si="171"/>
        <v/>
      </c>
      <c r="I939" s="109" t="str">
        <f t="shared" si="172"/>
        <v/>
      </c>
      <c r="J939" s="109" t="str">
        <f t="shared" si="173"/>
        <v/>
      </c>
      <c r="K939" s="109" t="str">
        <f t="shared" si="174"/>
        <v/>
      </c>
      <c r="L939" s="109" t="str">
        <f t="shared" si="175"/>
        <v/>
      </c>
      <c r="M939" s="110" t="str">
        <f t="shared" si="176"/>
        <v/>
      </c>
      <c r="N939" s="110" t="str">
        <f t="shared" si="177"/>
        <v/>
      </c>
      <c r="O939" s="110" t="str">
        <f t="shared" si="178"/>
        <v/>
      </c>
      <c r="P939" s="110" t="str">
        <f t="shared" si="179"/>
        <v/>
      </c>
      <c r="Q939" s="111" t="s">
        <v>2292</v>
      </c>
      <c r="R939" s="111" t="s">
        <v>2294</v>
      </c>
      <c r="S939" s="109"/>
      <c r="T939" s="109"/>
      <c r="U939" t="s">
        <v>2292</v>
      </c>
      <c r="V939" t="s">
        <v>6261</v>
      </c>
      <c r="W939" t="s">
        <v>2798</v>
      </c>
      <c r="X939" t="s">
        <v>164</v>
      </c>
      <c r="Y939" t="s">
        <v>6262</v>
      </c>
      <c r="Z939">
        <v>44090.7521412037</v>
      </c>
      <c r="AA939" t="s">
        <v>2800</v>
      </c>
    </row>
    <row r="940" customFormat="1" spans="1:27">
      <c r="A940" s="6"/>
      <c r="B940" s="6"/>
      <c r="C940" s="107">
        <f>ข้อมูลออเดอร์!AR940</f>
        <v>0</v>
      </c>
      <c r="D940" s="108">
        <f>ข้อมูลออเดอร์!AS940</f>
        <v>0</v>
      </c>
      <c r="E940" s="109" t="str">
        <f t="shared" si="168"/>
        <v/>
      </c>
      <c r="F940" s="109" t="str">
        <f t="shared" si="169"/>
        <v/>
      </c>
      <c r="G940" s="109" t="str">
        <f t="shared" si="170"/>
        <v/>
      </c>
      <c r="H940" s="109" t="str">
        <f t="shared" si="171"/>
        <v/>
      </c>
      <c r="I940" s="109" t="str">
        <f t="shared" si="172"/>
        <v/>
      </c>
      <c r="J940" s="109" t="str">
        <f t="shared" si="173"/>
        <v/>
      </c>
      <c r="K940" s="109" t="str">
        <f t="shared" si="174"/>
        <v/>
      </c>
      <c r="L940" s="109" t="str">
        <f t="shared" si="175"/>
        <v/>
      </c>
      <c r="M940" s="110" t="str">
        <f t="shared" si="176"/>
        <v/>
      </c>
      <c r="N940" s="110" t="str">
        <f t="shared" si="177"/>
        <v/>
      </c>
      <c r="O940" s="110" t="str">
        <f t="shared" si="178"/>
        <v/>
      </c>
      <c r="P940" s="110" t="str">
        <f t="shared" si="179"/>
        <v/>
      </c>
      <c r="Q940" s="111" t="s">
        <v>6263</v>
      </c>
      <c r="R940" s="111" t="s">
        <v>6264</v>
      </c>
      <c r="S940" s="109"/>
      <c r="T940" s="109"/>
      <c r="U940" t="s">
        <v>6263</v>
      </c>
      <c r="V940" t="s">
        <v>6265</v>
      </c>
      <c r="W940" t="s">
        <v>2798</v>
      </c>
      <c r="X940" t="s">
        <v>164</v>
      </c>
      <c r="Y940" t="s">
        <v>6266</v>
      </c>
      <c r="Z940">
        <v>45125.4243171296</v>
      </c>
      <c r="AA940" t="s">
        <v>2800</v>
      </c>
    </row>
    <row r="941" customFormat="1" spans="1:27">
      <c r="A941" s="6"/>
      <c r="B941" s="6"/>
      <c r="C941" s="107">
        <f>ข้อมูลออเดอร์!AR941</f>
        <v>0</v>
      </c>
      <c r="D941" s="108">
        <f>ข้อมูลออเดอร์!AS941</f>
        <v>0</v>
      </c>
      <c r="E941" s="109" t="str">
        <f t="shared" si="168"/>
        <v/>
      </c>
      <c r="F941" s="109" t="str">
        <f t="shared" si="169"/>
        <v/>
      </c>
      <c r="G941" s="109" t="str">
        <f t="shared" si="170"/>
        <v/>
      </c>
      <c r="H941" s="109" t="str">
        <f t="shared" si="171"/>
        <v/>
      </c>
      <c r="I941" s="109" t="str">
        <f t="shared" si="172"/>
        <v/>
      </c>
      <c r="J941" s="109" t="str">
        <f t="shared" si="173"/>
        <v/>
      </c>
      <c r="K941" s="109" t="str">
        <f t="shared" si="174"/>
        <v/>
      </c>
      <c r="L941" s="109" t="str">
        <f t="shared" si="175"/>
        <v/>
      </c>
      <c r="M941" s="110" t="str">
        <f t="shared" si="176"/>
        <v/>
      </c>
      <c r="N941" s="110" t="str">
        <f t="shared" si="177"/>
        <v/>
      </c>
      <c r="O941" s="110" t="str">
        <f t="shared" si="178"/>
        <v/>
      </c>
      <c r="P941" s="110" t="str">
        <f t="shared" si="179"/>
        <v/>
      </c>
      <c r="Q941" s="111" t="s">
        <v>942</v>
      </c>
      <c r="R941" s="111" t="s">
        <v>943</v>
      </c>
      <c r="S941" s="109"/>
      <c r="T941" s="109"/>
      <c r="U941" t="s">
        <v>942</v>
      </c>
      <c r="V941" t="s">
        <v>6267</v>
      </c>
      <c r="W941" t="s">
        <v>2798</v>
      </c>
      <c r="X941" t="s">
        <v>164</v>
      </c>
      <c r="Y941" t="s">
        <v>6268</v>
      </c>
      <c r="Z941">
        <v>45125.4157175926</v>
      </c>
      <c r="AA941" t="s">
        <v>2800</v>
      </c>
    </row>
    <row r="942" customFormat="1" spans="1:27">
      <c r="A942" s="6"/>
      <c r="B942" s="6"/>
      <c r="C942" s="107">
        <f>ข้อมูลออเดอร์!AR942</f>
        <v>0</v>
      </c>
      <c r="D942" s="108">
        <f>ข้อมูลออเดอร์!AS942</f>
        <v>0</v>
      </c>
      <c r="E942" s="109" t="str">
        <f t="shared" si="168"/>
        <v/>
      </c>
      <c r="F942" s="109" t="str">
        <f t="shared" si="169"/>
        <v/>
      </c>
      <c r="G942" s="109" t="str">
        <f t="shared" si="170"/>
        <v/>
      </c>
      <c r="H942" s="109" t="str">
        <f t="shared" si="171"/>
        <v/>
      </c>
      <c r="I942" s="109" t="str">
        <f t="shared" si="172"/>
        <v/>
      </c>
      <c r="J942" s="109" t="str">
        <f t="shared" si="173"/>
        <v/>
      </c>
      <c r="K942" s="109" t="str">
        <f t="shared" si="174"/>
        <v/>
      </c>
      <c r="L942" s="109" t="str">
        <f t="shared" si="175"/>
        <v/>
      </c>
      <c r="M942" s="110" t="str">
        <f t="shared" si="176"/>
        <v/>
      </c>
      <c r="N942" s="110" t="str">
        <f t="shared" si="177"/>
        <v/>
      </c>
      <c r="O942" s="110" t="str">
        <f t="shared" si="178"/>
        <v/>
      </c>
      <c r="P942" s="110" t="str">
        <f t="shared" si="179"/>
        <v/>
      </c>
      <c r="Q942" s="111" t="s">
        <v>6269</v>
      </c>
      <c r="R942" s="111" t="s">
        <v>6270</v>
      </c>
      <c r="S942" s="109"/>
      <c r="T942" s="109"/>
      <c r="U942" t="s">
        <v>6269</v>
      </c>
      <c r="V942" t="s">
        <v>6271</v>
      </c>
      <c r="W942" t="s">
        <v>2798</v>
      </c>
      <c r="X942" t="s">
        <v>164</v>
      </c>
      <c r="Y942" t="s">
        <v>6272</v>
      </c>
      <c r="Z942">
        <v>45125.4241666667</v>
      </c>
      <c r="AA942" t="s">
        <v>2800</v>
      </c>
    </row>
    <row r="943" customFormat="1" spans="1:27">
      <c r="A943" s="6"/>
      <c r="B943" s="6"/>
      <c r="C943" s="107">
        <f>ข้อมูลออเดอร์!AR943</f>
        <v>0</v>
      </c>
      <c r="D943" s="108">
        <f>ข้อมูลออเดอร์!AS943</f>
        <v>0</v>
      </c>
      <c r="E943" s="109" t="str">
        <f t="shared" si="168"/>
        <v/>
      </c>
      <c r="F943" s="109" t="str">
        <f t="shared" si="169"/>
        <v/>
      </c>
      <c r="G943" s="109" t="str">
        <f t="shared" si="170"/>
        <v/>
      </c>
      <c r="H943" s="109" t="str">
        <f t="shared" si="171"/>
        <v/>
      </c>
      <c r="I943" s="109" t="str">
        <f t="shared" si="172"/>
        <v/>
      </c>
      <c r="J943" s="109" t="str">
        <f t="shared" si="173"/>
        <v/>
      </c>
      <c r="K943" s="109" t="str">
        <f t="shared" si="174"/>
        <v/>
      </c>
      <c r="L943" s="109" t="str">
        <f t="shared" si="175"/>
        <v/>
      </c>
      <c r="M943" s="110" t="str">
        <f t="shared" si="176"/>
        <v/>
      </c>
      <c r="N943" s="110" t="str">
        <f t="shared" si="177"/>
        <v/>
      </c>
      <c r="O943" s="110" t="str">
        <f t="shared" si="178"/>
        <v/>
      </c>
      <c r="P943" s="110" t="str">
        <f t="shared" si="179"/>
        <v/>
      </c>
      <c r="Q943" s="111" t="s">
        <v>2180</v>
      </c>
      <c r="R943" s="111" t="s">
        <v>2181</v>
      </c>
      <c r="S943" s="109"/>
      <c r="T943" s="109"/>
      <c r="U943" t="s">
        <v>2180</v>
      </c>
      <c r="V943" t="s">
        <v>6273</v>
      </c>
      <c r="W943" t="s">
        <v>2798</v>
      </c>
      <c r="X943" t="s">
        <v>164</v>
      </c>
      <c r="Y943" t="s">
        <v>6274</v>
      </c>
      <c r="Z943">
        <v>45125.4144097222</v>
      </c>
      <c r="AA943" t="s">
        <v>2800</v>
      </c>
    </row>
    <row r="944" customFormat="1" spans="1:27">
      <c r="A944" s="6"/>
      <c r="B944" s="6"/>
      <c r="C944" s="107">
        <f>ข้อมูลออเดอร์!AR944</f>
        <v>0</v>
      </c>
      <c r="D944" s="108">
        <f>ข้อมูลออเดอร์!AS944</f>
        <v>0</v>
      </c>
      <c r="E944" s="109" t="str">
        <f t="shared" si="168"/>
        <v/>
      </c>
      <c r="F944" s="109" t="str">
        <f t="shared" si="169"/>
        <v/>
      </c>
      <c r="G944" s="109" t="str">
        <f t="shared" si="170"/>
        <v/>
      </c>
      <c r="H944" s="109" t="str">
        <f t="shared" si="171"/>
        <v/>
      </c>
      <c r="I944" s="109" t="str">
        <f t="shared" si="172"/>
        <v/>
      </c>
      <c r="J944" s="109" t="str">
        <f t="shared" si="173"/>
        <v/>
      </c>
      <c r="K944" s="109" t="str">
        <f t="shared" si="174"/>
        <v/>
      </c>
      <c r="L944" s="109" t="str">
        <f t="shared" si="175"/>
        <v/>
      </c>
      <c r="M944" s="110" t="str">
        <f t="shared" si="176"/>
        <v/>
      </c>
      <c r="N944" s="110" t="str">
        <f t="shared" si="177"/>
        <v/>
      </c>
      <c r="O944" s="110" t="str">
        <f t="shared" si="178"/>
        <v/>
      </c>
      <c r="P944" s="110" t="str">
        <f t="shared" si="179"/>
        <v/>
      </c>
      <c r="Q944" s="111" t="s">
        <v>6275</v>
      </c>
      <c r="R944" s="111" t="s">
        <v>6276</v>
      </c>
      <c r="S944" s="109"/>
      <c r="T944" s="109"/>
      <c r="U944" t="s">
        <v>6275</v>
      </c>
      <c r="V944" t="s">
        <v>6277</v>
      </c>
      <c r="W944" t="s">
        <v>2798</v>
      </c>
      <c r="X944" t="s">
        <v>164</v>
      </c>
      <c r="Y944" t="s">
        <v>6278</v>
      </c>
      <c r="Z944">
        <v>45125.4192708333</v>
      </c>
      <c r="AA944" t="s">
        <v>2800</v>
      </c>
    </row>
    <row r="945" customFormat="1" spans="1:27">
      <c r="A945" s="6"/>
      <c r="B945" s="6"/>
      <c r="C945" s="107">
        <f>ข้อมูลออเดอร์!AR945</f>
        <v>0</v>
      </c>
      <c r="D945" s="108">
        <f>ข้อมูลออเดอร์!AS945</f>
        <v>0</v>
      </c>
      <c r="E945" s="109" t="str">
        <f t="shared" si="168"/>
        <v/>
      </c>
      <c r="F945" s="109" t="str">
        <f t="shared" si="169"/>
        <v/>
      </c>
      <c r="G945" s="109" t="str">
        <f t="shared" si="170"/>
        <v/>
      </c>
      <c r="H945" s="109" t="str">
        <f t="shared" si="171"/>
        <v/>
      </c>
      <c r="I945" s="109" t="str">
        <f t="shared" si="172"/>
        <v/>
      </c>
      <c r="J945" s="109" t="str">
        <f t="shared" si="173"/>
        <v/>
      </c>
      <c r="K945" s="109" t="str">
        <f t="shared" si="174"/>
        <v/>
      </c>
      <c r="L945" s="109" t="str">
        <f t="shared" si="175"/>
        <v/>
      </c>
      <c r="M945" s="110" t="str">
        <f t="shared" si="176"/>
        <v/>
      </c>
      <c r="N945" s="110" t="str">
        <f t="shared" si="177"/>
        <v/>
      </c>
      <c r="O945" s="110" t="str">
        <f t="shared" si="178"/>
        <v/>
      </c>
      <c r="P945" s="110" t="str">
        <f t="shared" si="179"/>
        <v/>
      </c>
      <c r="Q945" s="111" t="s">
        <v>1488</v>
      </c>
      <c r="R945" s="111" t="s">
        <v>2286</v>
      </c>
      <c r="S945" s="109"/>
      <c r="T945" s="109"/>
      <c r="U945" t="s">
        <v>1488</v>
      </c>
      <c r="V945" t="s">
        <v>6279</v>
      </c>
      <c r="W945" t="s">
        <v>2798</v>
      </c>
      <c r="X945" t="s">
        <v>164</v>
      </c>
      <c r="Y945" t="s">
        <v>6280</v>
      </c>
      <c r="Z945">
        <v>45125.4172106481</v>
      </c>
      <c r="AA945" t="s">
        <v>2800</v>
      </c>
    </row>
    <row r="946" customFormat="1" spans="1:27">
      <c r="A946" s="6"/>
      <c r="B946" s="6"/>
      <c r="C946" s="107">
        <f>ข้อมูลออเดอร์!AR946</f>
        <v>0</v>
      </c>
      <c r="D946" s="108">
        <f>ข้อมูลออเดอร์!AS946</f>
        <v>0</v>
      </c>
      <c r="E946" s="109" t="str">
        <f t="shared" si="168"/>
        <v/>
      </c>
      <c r="F946" s="109" t="str">
        <f t="shared" si="169"/>
        <v/>
      </c>
      <c r="G946" s="109" t="str">
        <f t="shared" si="170"/>
        <v/>
      </c>
      <c r="H946" s="109" t="str">
        <f t="shared" si="171"/>
        <v/>
      </c>
      <c r="I946" s="109" t="str">
        <f t="shared" si="172"/>
        <v/>
      </c>
      <c r="J946" s="109" t="str">
        <f t="shared" si="173"/>
        <v/>
      </c>
      <c r="K946" s="109" t="str">
        <f t="shared" si="174"/>
        <v/>
      </c>
      <c r="L946" s="109" t="str">
        <f t="shared" si="175"/>
        <v/>
      </c>
      <c r="M946" s="110" t="str">
        <f t="shared" si="176"/>
        <v/>
      </c>
      <c r="N946" s="110" t="str">
        <f t="shared" si="177"/>
        <v/>
      </c>
      <c r="O946" s="110" t="str">
        <f t="shared" si="178"/>
        <v/>
      </c>
      <c r="P946" s="110" t="str">
        <f t="shared" si="179"/>
        <v/>
      </c>
      <c r="Q946" s="111" t="s">
        <v>1034</v>
      </c>
      <c r="R946" s="111" t="s">
        <v>1036</v>
      </c>
      <c r="S946" s="109"/>
      <c r="T946" s="109"/>
      <c r="U946" t="s">
        <v>1034</v>
      </c>
      <c r="V946" t="s">
        <v>6281</v>
      </c>
      <c r="W946" t="s">
        <v>2798</v>
      </c>
      <c r="X946" t="s">
        <v>164</v>
      </c>
      <c r="Y946" t="s">
        <v>6282</v>
      </c>
      <c r="Z946">
        <v>45125.4178703704</v>
      </c>
      <c r="AA946" t="s">
        <v>2800</v>
      </c>
    </row>
    <row r="947" customFormat="1" spans="1:27">
      <c r="A947" s="6"/>
      <c r="B947" s="6"/>
      <c r="C947" s="107">
        <f>ข้อมูลออเดอร์!AR947</f>
        <v>0</v>
      </c>
      <c r="D947" s="108">
        <f>ข้อมูลออเดอร์!AS947</f>
        <v>0</v>
      </c>
      <c r="E947" s="109" t="str">
        <f t="shared" si="168"/>
        <v/>
      </c>
      <c r="F947" s="109" t="str">
        <f t="shared" si="169"/>
        <v/>
      </c>
      <c r="G947" s="109" t="str">
        <f t="shared" si="170"/>
        <v/>
      </c>
      <c r="H947" s="109" t="str">
        <f t="shared" si="171"/>
        <v/>
      </c>
      <c r="I947" s="109" t="str">
        <f t="shared" si="172"/>
        <v/>
      </c>
      <c r="J947" s="109" t="str">
        <f t="shared" si="173"/>
        <v/>
      </c>
      <c r="K947" s="109" t="str">
        <f t="shared" si="174"/>
        <v/>
      </c>
      <c r="L947" s="109" t="str">
        <f t="shared" si="175"/>
        <v/>
      </c>
      <c r="M947" s="110" t="str">
        <f t="shared" si="176"/>
        <v/>
      </c>
      <c r="N947" s="110" t="str">
        <f t="shared" si="177"/>
        <v/>
      </c>
      <c r="O947" s="110" t="str">
        <f t="shared" si="178"/>
        <v/>
      </c>
      <c r="P947" s="110" t="str">
        <f t="shared" si="179"/>
        <v/>
      </c>
      <c r="Q947" s="111" t="s">
        <v>6283</v>
      </c>
      <c r="R947" s="111" t="s">
        <v>6284</v>
      </c>
      <c r="S947" s="109"/>
      <c r="T947" s="109"/>
      <c r="U947" t="s">
        <v>6283</v>
      </c>
      <c r="V947" t="s">
        <v>6285</v>
      </c>
      <c r="W947" t="s">
        <v>2798</v>
      </c>
      <c r="X947" t="s">
        <v>164</v>
      </c>
      <c r="Y947" t="s">
        <v>6286</v>
      </c>
      <c r="Z947">
        <v>45125.4199305556</v>
      </c>
      <c r="AA947" t="s">
        <v>2800</v>
      </c>
    </row>
    <row r="948" customFormat="1" spans="1:27">
      <c r="A948" s="6"/>
      <c r="B948" s="6"/>
      <c r="C948" s="107">
        <f>ข้อมูลออเดอร์!AR948</f>
        <v>0</v>
      </c>
      <c r="D948" s="108">
        <f>ข้อมูลออเดอร์!AS948</f>
        <v>0</v>
      </c>
      <c r="E948" s="109" t="str">
        <f t="shared" si="168"/>
        <v/>
      </c>
      <c r="F948" s="109" t="str">
        <f t="shared" si="169"/>
        <v/>
      </c>
      <c r="G948" s="109" t="str">
        <f t="shared" si="170"/>
        <v/>
      </c>
      <c r="H948" s="109" t="str">
        <f t="shared" si="171"/>
        <v/>
      </c>
      <c r="I948" s="109" t="str">
        <f t="shared" si="172"/>
        <v/>
      </c>
      <c r="J948" s="109" t="str">
        <f t="shared" si="173"/>
        <v/>
      </c>
      <c r="K948" s="109" t="str">
        <f t="shared" si="174"/>
        <v/>
      </c>
      <c r="L948" s="109" t="str">
        <f t="shared" si="175"/>
        <v/>
      </c>
      <c r="M948" s="110" t="str">
        <f t="shared" si="176"/>
        <v/>
      </c>
      <c r="N948" s="110" t="str">
        <f t="shared" si="177"/>
        <v/>
      </c>
      <c r="O948" s="110" t="str">
        <f t="shared" si="178"/>
        <v/>
      </c>
      <c r="P948" s="110" t="str">
        <f t="shared" si="179"/>
        <v/>
      </c>
      <c r="Q948" s="111" t="s">
        <v>6287</v>
      </c>
      <c r="R948" s="111" t="s">
        <v>6288</v>
      </c>
      <c r="S948" s="109"/>
      <c r="T948" s="109"/>
      <c r="U948" t="s">
        <v>6287</v>
      </c>
      <c r="V948" t="s">
        <v>6289</v>
      </c>
      <c r="W948" t="s">
        <v>2798</v>
      </c>
      <c r="X948" t="s">
        <v>164</v>
      </c>
      <c r="Y948" t="s">
        <v>6290</v>
      </c>
      <c r="Z948">
        <v>45125.4226967593</v>
      </c>
      <c r="AA948" t="s">
        <v>2800</v>
      </c>
    </row>
    <row r="949" customFormat="1" spans="1:27">
      <c r="A949" s="6"/>
      <c r="B949" s="6"/>
      <c r="C949" s="107">
        <f>ข้อมูลออเดอร์!AR949</f>
        <v>0</v>
      </c>
      <c r="D949" s="108">
        <f>ข้อมูลออเดอร์!AS949</f>
        <v>0</v>
      </c>
      <c r="E949" s="109" t="str">
        <f t="shared" si="168"/>
        <v/>
      </c>
      <c r="F949" s="109" t="str">
        <f t="shared" si="169"/>
        <v/>
      </c>
      <c r="G949" s="109" t="str">
        <f t="shared" si="170"/>
        <v/>
      </c>
      <c r="H949" s="109" t="str">
        <f t="shared" si="171"/>
        <v/>
      </c>
      <c r="I949" s="109" t="str">
        <f t="shared" si="172"/>
        <v/>
      </c>
      <c r="J949" s="109" t="str">
        <f t="shared" si="173"/>
        <v/>
      </c>
      <c r="K949" s="109" t="str">
        <f t="shared" si="174"/>
        <v/>
      </c>
      <c r="L949" s="109" t="str">
        <f t="shared" si="175"/>
        <v/>
      </c>
      <c r="M949" s="110" t="str">
        <f t="shared" si="176"/>
        <v/>
      </c>
      <c r="N949" s="110" t="str">
        <f t="shared" si="177"/>
        <v/>
      </c>
      <c r="O949" s="110" t="str">
        <f t="shared" si="178"/>
        <v/>
      </c>
      <c r="P949" s="110" t="str">
        <f t="shared" si="179"/>
        <v/>
      </c>
      <c r="Q949" s="111" t="s">
        <v>1688</v>
      </c>
      <c r="R949" s="111" t="s">
        <v>1689</v>
      </c>
      <c r="S949" s="109"/>
      <c r="T949" s="109"/>
      <c r="U949" t="s">
        <v>1688</v>
      </c>
      <c r="V949" t="s">
        <v>6291</v>
      </c>
      <c r="W949" t="s">
        <v>2798</v>
      </c>
      <c r="X949" t="s">
        <v>164</v>
      </c>
      <c r="Y949" t="s">
        <v>6292</v>
      </c>
      <c r="Z949">
        <v>45125.4168171296</v>
      </c>
      <c r="AA949" t="s">
        <v>2800</v>
      </c>
    </row>
    <row r="950" customFormat="1" spans="1:27">
      <c r="A950" s="6"/>
      <c r="B950" s="6"/>
      <c r="C950" s="107">
        <f>ข้อมูลออเดอร์!AR950</f>
        <v>0</v>
      </c>
      <c r="D950" s="108">
        <f>ข้อมูลออเดอร์!AS950</f>
        <v>0</v>
      </c>
      <c r="E950" s="109" t="str">
        <f t="shared" si="168"/>
        <v/>
      </c>
      <c r="F950" s="109" t="str">
        <f t="shared" si="169"/>
        <v/>
      </c>
      <c r="G950" s="109" t="str">
        <f t="shared" si="170"/>
        <v/>
      </c>
      <c r="H950" s="109" t="str">
        <f t="shared" si="171"/>
        <v/>
      </c>
      <c r="I950" s="109" t="str">
        <f t="shared" si="172"/>
        <v/>
      </c>
      <c r="J950" s="109" t="str">
        <f t="shared" si="173"/>
        <v/>
      </c>
      <c r="K950" s="109" t="str">
        <f t="shared" si="174"/>
        <v/>
      </c>
      <c r="L950" s="109" t="str">
        <f t="shared" si="175"/>
        <v/>
      </c>
      <c r="M950" s="110" t="str">
        <f t="shared" si="176"/>
        <v/>
      </c>
      <c r="N950" s="110" t="str">
        <f t="shared" si="177"/>
        <v/>
      </c>
      <c r="O950" s="110" t="str">
        <f t="shared" si="178"/>
        <v/>
      </c>
      <c r="P950" s="110" t="str">
        <f t="shared" si="179"/>
        <v/>
      </c>
      <c r="Q950" s="111" t="s">
        <v>6293</v>
      </c>
      <c r="R950" s="111" t="s">
        <v>2558</v>
      </c>
      <c r="S950" s="109"/>
      <c r="T950" s="109"/>
      <c r="U950" t="s">
        <v>6293</v>
      </c>
      <c r="V950" t="s">
        <v>6294</v>
      </c>
      <c r="W950" t="s">
        <v>2798</v>
      </c>
      <c r="X950" t="s">
        <v>164</v>
      </c>
      <c r="Y950" t="s">
        <v>6295</v>
      </c>
      <c r="Z950">
        <v>45125.417650463</v>
      </c>
      <c r="AA950" t="s">
        <v>2800</v>
      </c>
    </row>
    <row r="951" customFormat="1" spans="1:27">
      <c r="A951" s="6"/>
      <c r="B951" s="6"/>
      <c r="C951" s="107">
        <f>ข้อมูลออเดอร์!AR951</f>
        <v>0</v>
      </c>
      <c r="D951" s="108">
        <f>ข้อมูลออเดอร์!AS951</f>
        <v>0</v>
      </c>
      <c r="E951" s="109" t="str">
        <f t="shared" si="168"/>
        <v/>
      </c>
      <c r="F951" s="109" t="str">
        <f t="shared" si="169"/>
        <v/>
      </c>
      <c r="G951" s="109" t="str">
        <f t="shared" si="170"/>
        <v/>
      </c>
      <c r="H951" s="109" t="str">
        <f t="shared" si="171"/>
        <v/>
      </c>
      <c r="I951" s="109" t="str">
        <f t="shared" si="172"/>
        <v/>
      </c>
      <c r="J951" s="109" t="str">
        <f t="shared" si="173"/>
        <v/>
      </c>
      <c r="K951" s="109" t="str">
        <f t="shared" si="174"/>
        <v/>
      </c>
      <c r="L951" s="109" t="str">
        <f t="shared" si="175"/>
        <v/>
      </c>
      <c r="M951" s="110" t="str">
        <f t="shared" si="176"/>
        <v/>
      </c>
      <c r="N951" s="110" t="str">
        <f t="shared" si="177"/>
        <v/>
      </c>
      <c r="O951" s="110" t="str">
        <f t="shared" si="178"/>
        <v/>
      </c>
      <c r="P951" s="110" t="str">
        <f t="shared" si="179"/>
        <v/>
      </c>
      <c r="Q951" s="111" t="s">
        <v>6296</v>
      </c>
      <c r="R951" s="111" t="s">
        <v>1066</v>
      </c>
      <c r="S951" s="109"/>
      <c r="T951" s="109"/>
      <c r="U951" t="s">
        <v>6296</v>
      </c>
      <c r="V951" t="s">
        <v>6297</v>
      </c>
      <c r="W951" t="s">
        <v>2798</v>
      </c>
      <c r="X951" t="s">
        <v>164</v>
      </c>
      <c r="Y951" t="s">
        <v>6298</v>
      </c>
      <c r="Z951">
        <v>44090.7526736111</v>
      </c>
      <c r="AA951" t="s">
        <v>2800</v>
      </c>
    </row>
    <row r="952" customFormat="1" spans="1:27">
      <c r="A952" s="6"/>
      <c r="B952" s="6"/>
      <c r="C952" s="107">
        <f>ข้อมูลออเดอร์!AR952</f>
        <v>0</v>
      </c>
      <c r="D952" s="108">
        <f>ข้อมูลออเดอร์!AS952</f>
        <v>0</v>
      </c>
      <c r="E952" s="109" t="str">
        <f t="shared" si="168"/>
        <v/>
      </c>
      <c r="F952" s="109" t="str">
        <f t="shared" si="169"/>
        <v/>
      </c>
      <c r="G952" s="109" t="str">
        <f t="shared" si="170"/>
        <v/>
      </c>
      <c r="H952" s="109" t="str">
        <f t="shared" si="171"/>
        <v/>
      </c>
      <c r="I952" s="109" t="str">
        <f t="shared" si="172"/>
        <v/>
      </c>
      <c r="J952" s="109" t="str">
        <f t="shared" si="173"/>
        <v/>
      </c>
      <c r="K952" s="109" t="str">
        <f t="shared" si="174"/>
        <v/>
      </c>
      <c r="L952" s="109" t="str">
        <f t="shared" si="175"/>
        <v/>
      </c>
      <c r="M952" s="110" t="str">
        <f t="shared" si="176"/>
        <v/>
      </c>
      <c r="N952" s="110" t="str">
        <f t="shared" si="177"/>
        <v/>
      </c>
      <c r="O952" s="110" t="str">
        <f t="shared" si="178"/>
        <v/>
      </c>
      <c r="P952" s="110" t="str">
        <f t="shared" si="179"/>
        <v/>
      </c>
      <c r="Q952" s="111" t="s">
        <v>6299</v>
      </c>
      <c r="R952" s="111" t="s">
        <v>6300</v>
      </c>
      <c r="S952" s="109"/>
      <c r="T952" s="109"/>
      <c r="U952" t="s">
        <v>6299</v>
      </c>
      <c r="V952" t="s">
        <v>6301</v>
      </c>
      <c r="W952" t="s">
        <v>2798</v>
      </c>
      <c r="X952" t="s">
        <v>164</v>
      </c>
      <c r="Y952" t="s">
        <v>6302</v>
      </c>
      <c r="Z952">
        <v>45125.4197569444</v>
      </c>
      <c r="AA952" t="s">
        <v>2800</v>
      </c>
    </row>
    <row r="953" customFormat="1" spans="1:27">
      <c r="A953" s="6"/>
      <c r="B953" s="6"/>
      <c r="C953" s="107">
        <f>ข้อมูลออเดอร์!AR953</f>
        <v>0</v>
      </c>
      <c r="D953" s="108">
        <f>ข้อมูลออเดอร์!AS953</f>
        <v>0</v>
      </c>
      <c r="E953" s="109" t="str">
        <f t="shared" si="168"/>
        <v/>
      </c>
      <c r="F953" s="109" t="str">
        <f t="shared" si="169"/>
        <v/>
      </c>
      <c r="G953" s="109" t="str">
        <f t="shared" si="170"/>
        <v/>
      </c>
      <c r="H953" s="109" t="str">
        <f t="shared" si="171"/>
        <v/>
      </c>
      <c r="I953" s="109" t="str">
        <f t="shared" si="172"/>
        <v/>
      </c>
      <c r="J953" s="109" t="str">
        <f t="shared" si="173"/>
        <v/>
      </c>
      <c r="K953" s="109" t="str">
        <f t="shared" si="174"/>
        <v/>
      </c>
      <c r="L953" s="109" t="str">
        <f t="shared" si="175"/>
        <v/>
      </c>
      <c r="M953" s="110" t="str">
        <f t="shared" si="176"/>
        <v/>
      </c>
      <c r="N953" s="110" t="str">
        <f t="shared" si="177"/>
        <v/>
      </c>
      <c r="O953" s="110" t="str">
        <f t="shared" si="178"/>
        <v/>
      </c>
      <c r="P953" s="110" t="str">
        <f t="shared" si="179"/>
        <v/>
      </c>
      <c r="Q953" s="111" t="s">
        <v>163</v>
      </c>
      <c r="R953" s="111" t="s">
        <v>165</v>
      </c>
      <c r="S953" s="109"/>
      <c r="T953" s="109"/>
      <c r="U953" t="s">
        <v>163</v>
      </c>
      <c r="V953" t="s">
        <v>6303</v>
      </c>
      <c r="W953" t="s">
        <v>2798</v>
      </c>
      <c r="X953" t="s">
        <v>164</v>
      </c>
      <c r="Y953" t="s">
        <v>6304</v>
      </c>
      <c r="Z953">
        <v>45125.4204398148</v>
      </c>
      <c r="AA953" t="s">
        <v>2800</v>
      </c>
    </row>
    <row r="954" customFormat="1" spans="1:27">
      <c r="A954" s="6"/>
      <c r="B954" s="6"/>
      <c r="C954" s="107">
        <f>ข้อมูลออเดอร์!AR954</f>
        <v>0</v>
      </c>
      <c r="D954" s="108">
        <f>ข้อมูลออเดอร์!AS954</f>
        <v>0</v>
      </c>
      <c r="E954" s="109" t="str">
        <f t="shared" si="168"/>
        <v/>
      </c>
      <c r="F954" s="109" t="str">
        <f t="shared" si="169"/>
        <v/>
      </c>
      <c r="G954" s="109" t="str">
        <f t="shared" si="170"/>
        <v/>
      </c>
      <c r="H954" s="109" t="str">
        <f t="shared" si="171"/>
        <v/>
      </c>
      <c r="I954" s="109" t="str">
        <f t="shared" si="172"/>
        <v/>
      </c>
      <c r="J954" s="109" t="str">
        <f t="shared" si="173"/>
        <v/>
      </c>
      <c r="K954" s="109" t="str">
        <f t="shared" si="174"/>
        <v/>
      </c>
      <c r="L954" s="109" t="str">
        <f t="shared" si="175"/>
        <v/>
      </c>
      <c r="M954" s="110" t="str">
        <f t="shared" si="176"/>
        <v/>
      </c>
      <c r="N954" s="110" t="str">
        <f t="shared" si="177"/>
        <v/>
      </c>
      <c r="O954" s="110" t="str">
        <f t="shared" si="178"/>
        <v/>
      </c>
      <c r="P954" s="110" t="str">
        <f t="shared" si="179"/>
        <v/>
      </c>
      <c r="Q954" s="111" t="s">
        <v>6305</v>
      </c>
      <c r="R954" s="111" t="s">
        <v>3212</v>
      </c>
      <c r="S954" s="109"/>
      <c r="T954" s="109"/>
      <c r="U954" t="s">
        <v>6305</v>
      </c>
      <c r="V954" t="s">
        <v>3213</v>
      </c>
      <c r="W954" t="s">
        <v>2798</v>
      </c>
      <c r="X954" t="s">
        <v>537</v>
      </c>
      <c r="Y954" t="s">
        <v>3214</v>
      </c>
      <c r="Z954">
        <v>44090.7575</v>
      </c>
    </row>
    <row r="955" customFormat="1" spans="1:27">
      <c r="A955" s="6"/>
      <c r="B955" s="6"/>
      <c r="C955" s="107">
        <f>ข้อมูลออเดอร์!AR955</f>
        <v>0</v>
      </c>
      <c r="D955" s="108">
        <f>ข้อมูลออเดอร์!AS955</f>
        <v>0</v>
      </c>
      <c r="E955" s="109" t="str">
        <f t="shared" si="168"/>
        <v/>
      </c>
      <c r="F955" s="109" t="str">
        <f t="shared" si="169"/>
        <v/>
      </c>
      <c r="G955" s="109" t="str">
        <f t="shared" si="170"/>
        <v/>
      </c>
      <c r="H955" s="109" t="str">
        <f t="shared" si="171"/>
        <v/>
      </c>
      <c r="I955" s="109" t="str">
        <f t="shared" si="172"/>
        <v/>
      </c>
      <c r="J955" s="109" t="str">
        <f t="shared" si="173"/>
        <v/>
      </c>
      <c r="K955" s="109" t="str">
        <f t="shared" si="174"/>
        <v/>
      </c>
      <c r="L955" s="109" t="str">
        <f t="shared" si="175"/>
        <v/>
      </c>
      <c r="M955" s="110" t="str">
        <f t="shared" si="176"/>
        <v/>
      </c>
      <c r="N955" s="110" t="str">
        <f t="shared" si="177"/>
        <v/>
      </c>
      <c r="O955" s="110" t="str">
        <f t="shared" si="178"/>
        <v/>
      </c>
      <c r="P955" s="110" t="str">
        <f t="shared" si="179"/>
        <v/>
      </c>
      <c r="Q955" s="111"/>
      <c r="R955" s="111"/>
      <c r="S955" s="109"/>
      <c r="T955" s="109"/>
    </row>
    <row r="956" customFormat="1" spans="1:27">
      <c r="A956" s="6"/>
      <c r="B956" s="6"/>
      <c r="C956" s="107">
        <f>ข้อมูลออเดอร์!AR956</f>
        <v>0</v>
      </c>
      <c r="D956" s="108">
        <f>ข้อมูลออเดอร์!AS956</f>
        <v>0</v>
      </c>
      <c r="E956" s="109" t="str">
        <f t="shared" si="168"/>
        <v/>
      </c>
      <c r="F956" s="109" t="str">
        <f t="shared" si="169"/>
        <v/>
      </c>
      <c r="G956" s="109" t="str">
        <f t="shared" si="170"/>
        <v/>
      </c>
      <c r="H956" s="109" t="str">
        <f t="shared" si="171"/>
        <v/>
      </c>
      <c r="I956" s="109" t="str">
        <f t="shared" si="172"/>
        <v/>
      </c>
      <c r="J956" s="109" t="str">
        <f t="shared" si="173"/>
        <v/>
      </c>
      <c r="K956" s="109" t="str">
        <f t="shared" si="174"/>
        <v/>
      </c>
      <c r="L956" s="109" t="str">
        <f t="shared" si="175"/>
        <v/>
      </c>
      <c r="M956" s="110" t="str">
        <f t="shared" si="176"/>
        <v/>
      </c>
      <c r="N956" s="110" t="str">
        <f t="shared" si="177"/>
        <v/>
      </c>
      <c r="O956" s="110" t="str">
        <f t="shared" si="178"/>
        <v/>
      </c>
      <c r="P956" s="110" t="str">
        <f t="shared" si="179"/>
        <v/>
      </c>
      <c r="Q956" s="111"/>
      <c r="R956" s="111"/>
      <c r="S956" s="109"/>
      <c r="T956" s="109"/>
    </row>
    <row r="957" customFormat="1" spans="1:27">
      <c r="A957" s="6"/>
      <c r="B957" s="6"/>
      <c r="C957" s="107">
        <f>ข้อมูลออเดอร์!AR957</f>
        <v>0</v>
      </c>
      <c r="D957" s="108">
        <f>ข้อมูลออเดอร์!AS957</f>
        <v>0</v>
      </c>
      <c r="E957" s="109" t="str">
        <f t="shared" si="168"/>
        <v/>
      </c>
      <c r="F957" s="109" t="str">
        <f t="shared" si="169"/>
        <v/>
      </c>
      <c r="G957" s="109" t="str">
        <f t="shared" si="170"/>
        <v/>
      </c>
      <c r="H957" s="109" t="str">
        <f t="shared" si="171"/>
        <v/>
      </c>
      <c r="I957" s="109" t="str">
        <f t="shared" si="172"/>
        <v/>
      </c>
      <c r="J957" s="109" t="str">
        <f t="shared" si="173"/>
        <v/>
      </c>
      <c r="K957" s="109" t="str">
        <f t="shared" si="174"/>
        <v/>
      </c>
      <c r="L957" s="109" t="str">
        <f t="shared" si="175"/>
        <v/>
      </c>
      <c r="M957" s="110" t="str">
        <f t="shared" si="176"/>
        <v/>
      </c>
      <c r="N957" s="110" t="str">
        <f t="shared" si="177"/>
        <v/>
      </c>
      <c r="O957" s="110" t="str">
        <f t="shared" si="178"/>
        <v/>
      </c>
      <c r="P957" s="110" t="str">
        <f t="shared" si="179"/>
        <v/>
      </c>
      <c r="Q957" s="111"/>
      <c r="R957" s="111"/>
      <c r="S957" s="109"/>
      <c r="T957" s="109"/>
    </row>
    <row r="958" customFormat="1" spans="1:27">
      <c r="A958" s="6"/>
      <c r="B958" s="6"/>
      <c r="C958" s="107">
        <f>ข้อมูลออเดอร์!AR958</f>
        <v>0</v>
      </c>
      <c r="D958" s="108">
        <f>ข้อมูลออเดอร์!AS958</f>
        <v>0</v>
      </c>
      <c r="E958" s="109" t="str">
        <f t="shared" si="168"/>
        <v/>
      </c>
      <c r="F958" s="109" t="str">
        <f t="shared" si="169"/>
        <v/>
      </c>
      <c r="G958" s="109" t="str">
        <f t="shared" si="170"/>
        <v/>
      </c>
      <c r="H958" s="109" t="str">
        <f t="shared" si="171"/>
        <v/>
      </c>
      <c r="I958" s="109" t="str">
        <f t="shared" si="172"/>
        <v/>
      </c>
      <c r="J958" s="109" t="str">
        <f t="shared" si="173"/>
        <v/>
      </c>
      <c r="K958" s="109" t="str">
        <f t="shared" si="174"/>
        <v/>
      </c>
      <c r="L958" s="109" t="str">
        <f t="shared" si="175"/>
        <v/>
      </c>
      <c r="M958" s="110" t="str">
        <f t="shared" si="176"/>
        <v/>
      </c>
      <c r="N958" s="110" t="str">
        <f t="shared" si="177"/>
        <v/>
      </c>
      <c r="O958" s="110" t="str">
        <f t="shared" si="178"/>
        <v/>
      </c>
      <c r="P958" s="110" t="str">
        <f t="shared" si="179"/>
        <v/>
      </c>
      <c r="Q958" s="111"/>
      <c r="R958" s="111"/>
      <c r="S958" s="109"/>
      <c r="T958" s="109"/>
    </row>
    <row r="959" customFormat="1" spans="1:27">
      <c r="A959" s="6"/>
      <c r="B959" s="6"/>
      <c r="C959" s="107">
        <f>ข้อมูลออเดอร์!AR959</f>
        <v>0</v>
      </c>
      <c r="D959" s="108">
        <f>ข้อมูลออเดอร์!AS959</f>
        <v>0</v>
      </c>
      <c r="E959" s="109" t="str">
        <f t="shared" si="168"/>
        <v/>
      </c>
      <c r="F959" s="109" t="str">
        <f t="shared" si="169"/>
        <v/>
      </c>
      <c r="G959" s="109" t="str">
        <f t="shared" si="170"/>
        <v/>
      </c>
      <c r="H959" s="109" t="str">
        <f t="shared" si="171"/>
        <v/>
      </c>
      <c r="I959" s="109" t="str">
        <f t="shared" si="172"/>
        <v/>
      </c>
      <c r="J959" s="109" t="str">
        <f t="shared" si="173"/>
        <v/>
      </c>
      <c r="K959" s="109" t="str">
        <f t="shared" si="174"/>
        <v/>
      </c>
      <c r="L959" s="109" t="str">
        <f t="shared" si="175"/>
        <v/>
      </c>
      <c r="M959" s="110" t="str">
        <f t="shared" si="176"/>
        <v/>
      </c>
      <c r="N959" s="110" t="str">
        <f t="shared" si="177"/>
        <v/>
      </c>
      <c r="O959" s="110" t="str">
        <f t="shared" si="178"/>
        <v/>
      </c>
      <c r="P959" s="110" t="str">
        <f t="shared" si="179"/>
        <v/>
      </c>
      <c r="Q959" s="111"/>
      <c r="R959" s="111"/>
      <c r="S959" s="109"/>
      <c r="T959" s="109"/>
    </row>
    <row r="960" customFormat="1" spans="1:27">
      <c r="A960" s="6"/>
      <c r="B960" s="6"/>
      <c r="C960" s="107">
        <f>ข้อมูลออเดอร์!AR960</f>
        <v>0</v>
      </c>
      <c r="D960" s="108">
        <f>ข้อมูลออเดอร์!AS960</f>
        <v>0</v>
      </c>
      <c r="E960" s="109" t="str">
        <f t="shared" si="168"/>
        <v/>
      </c>
      <c r="F960" s="109" t="str">
        <f t="shared" si="169"/>
        <v/>
      </c>
      <c r="G960" s="109" t="str">
        <f t="shared" si="170"/>
        <v/>
      </c>
      <c r="H960" s="109" t="str">
        <f t="shared" si="171"/>
        <v/>
      </c>
      <c r="I960" s="109" t="str">
        <f t="shared" si="172"/>
        <v/>
      </c>
      <c r="J960" s="109" t="str">
        <f t="shared" si="173"/>
        <v/>
      </c>
      <c r="K960" s="109" t="str">
        <f t="shared" si="174"/>
        <v/>
      </c>
      <c r="L960" s="109" t="str">
        <f t="shared" si="175"/>
        <v/>
      </c>
      <c r="M960" s="110" t="str">
        <f t="shared" si="176"/>
        <v/>
      </c>
      <c r="N960" s="110" t="str">
        <f t="shared" si="177"/>
        <v/>
      </c>
      <c r="O960" s="110" t="str">
        <f t="shared" si="178"/>
        <v/>
      </c>
      <c r="P960" s="110" t="str">
        <f t="shared" si="179"/>
        <v/>
      </c>
      <c r="Q960" s="111"/>
      <c r="R960" s="111"/>
      <c r="S960" s="109"/>
      <c r="T960" s="109"/>
    </row>
    <row r="961" customFormat="1" spans="1:20">
      <c r="A961" s="6"/>
      <c r="B961" s="6"/>
      <c r="C961" s="107">
        <f>ข้อมูลออเดอร์!AR961</f>
        <v>0</v>
      </c>
      <c r="D961" s="108">
        <f>ข้อมูลออเดอร์!AS961</f>
        <v>0</v>
      </c>
      <c r="E961" s="109" t="str">
        <f t="shared" si="168"/>
        <v/>
      </c>
      <c r="F961" s="109" t="str">
        <f t="shared" si="169"/>
        <v/>
      </c>
      <c r="G961" s="109" t="str">
        <f t="shared" si="170"/>
        <v/>
      </c>
      <c r="H961" s="109" t="str">
        <f t="shared" si="171"/>
        <v/>
      </c>
      <c r="I961" s="109" t="str">
        <f t="shared" si="172"/>
        <v/>
      </c>
      <c r="J961" s="109" t="str">
        <f t="shared" si="173"/>
        <v/>
      </c>
      <c r="K961" s="109" t="str">
        <f t="shared" si="174"/>
        <v/>
      </c>
      <c r="L961" s="109" t="str">
        <f t="shared" si="175"/>
        <v/>
      </c>
      <c r="M961" s="110" t="str">
        <f t="shared" si="176"/>
        <v/>
      </c>
      <c r="N961" s="110" t="str">
        <f t="shared" si="177"/>
        <v/>
      </c>
      <c r="O961" s="110" t="str">
        <f t="shared" si="178"/>
        <v/>
      </c>
      <c r="P961" s="110" t="str">
        <f t="shared" si="179"/>
        <v/>
      </c>
      <c r="Q961" s="111"/>
      <c r="R961" s="111"/>
      <c r="S961" s="109"/>
      <c r="T961" s="109"/>
    </row>
    <row r="962" customFormat="1" spans="1:20">
      <c r="A962" s="6"/>
      <c r="B962" s="6"/>
      <c r="C962" s="107">
        <f>ข้อมูลออเดอร์!AR962</f>
        <v>0</v>
      </c>
      <c r="D962" s="108">
        <f>ข้อมูลออเดอร์!AS962</f>
        <v>0</v>
      </c>
      <c r="E962" s="109" t="str">
        <f t="shared" ref="E962:E1025" si="180">SUBSTITUTE(A962,"กทม.","กรุงเทพมหานคร")</f>
        <v/>
      </c>
      <c r="F962" s="109" t="str">
        <f t="shared" ref="F962:F1025" si="181">SUBSTITUTE(E962,"กทม","กรุงเทพมหานคร")</f>
        <v/>
      </c>
      <c r="G962" s="109" t="str">
        <f t="shared" ref="G962:G1025" si="182">SUBSTITUTE(F962,"กรุงเทพฯ","กรุงเทพ")</f>
        <v/>
      </c>
      <c r="H962" s="109" t="str">
        <f t="shared" ref="H962:H1025" si="183">SUBSTITUTE(G962,"bkk","กรุงเทพมหานคร")</f>
        <v/>
      </c>
      <c r="I962" s="109" t="str">
        <f t="shared" ref="I962:I1025" si="184">SUBSTITUTE(H962,"Bangkok","กรุงเทพมหานคร")</f>
        <v/>
      </c>
      <c r="J962" s="109" t="str">
        <f t="shared" ref="J962:J1025" si="185">SUBSTITUTE(I962,"จ.","")</f>
        <v/>
      </c>
      <c r="K962" s="109" t="str">
        <f t="shared" ref="K962:K1025" si="186">SUBSTITUTE(J962,"จังหวัด","")</f>
        <v/>
      </c>
      <c r="L962" s="109" t="str">
        <f t="shared" ref="L962:L1025" si="187">IF(K962="กรุงเทพ","กรุงเทพมหานคร",K962)</f>
        <v/>
      </c>
      <c r="M962" s="110" t="str">
        <f t="shared" ref="M962:M1025" si="188">SUBSTITUTE(B962,"เขต","")</f>
        <v/>
      </c>
      <c r="N962" s="110" t="str">
        <f t="shared" ref="N962:N1025" si="189">SUBSTITUTE(M962,"อ.","")</f>
        <v/>
      </c>
      <c r="O962" s="110" t="str">
        <f t="shared" ref="O962:O1025" si="190">SUBSTITUTE(N962,"อำเภอ","")</f>
        <v/>
      </c>
      <c r="P962" s="110" t="str">
        <f t="shared" ref="P962:P1025" si="191">IF(O962="เมือง",O962&amp;L962,O962)</f>
        <v/>
      </c>
      <c r="Q962" s="111"/>
      <c r="R962" s="111"/>
      <c r="S962" s="109"/>
      <c r="T962" s="109"/>
    </row>
    <row r="963" customFormat="1" spans="1:20">
      <c r="A963" s="6"/>
      <c r="B963" s="6"/>
      <c r="C963" s="107">
        <f>ข้อมูลออเดอร์!AR963</f>
        <v>0</v>
      </c>
      <c r="D963" s="108">
        <f>ข้อมูลออเดอร์!AS963</f>
        <v>0</v>
      </c>
      <c r="E963" s="109" t="str">
        <f t="shared" si="180"/>
        <v/>
      </c>
      <c r="F963" s="109" t="str">
        <f t="shared" si="181"/>
        <v/>
      </c>
      <c r="G963" s="109" t="str">
        <f t="shared" si="182"/>
        <v/>
      </c>
      <c r="H963" s="109" t="str">
        <f t="shared" si="183"/>
        <v/>
      </c>
      <c r="I963" s="109" t="str">
        <f t="shared" si="184"/>
        <v/>
      </c>
      <c r="J963" s="109" t="str">
        <f t="shared" si="185"/>
        <v/>
      </c>
      <c r="K963" s="109" t="str">
        <f t="shared" si="186"/>
        <v/>
      </c>
      <c r="L963" s="109" t="str">
        <f t="shared" si="187"/>
        <v/>
      </c>
      <c r="M963" s="110" t="str">
        <f t="shared" si="188"/>
        <v/>
      </c>
      <c r="N963" s="110" t="str">
        <f t="shared" si="189"/>
        <v/>
      </c>
      <c r="O963" s="110" t="str">
        <f t="shared" si="190"/>
        <v/>
      </c>
      <c r="P963" s="110" t="str">
        <f t="shared" si="191"/>
        <v/>
      </c>
      <c r="Q963" s="111"/>
      <c r="R963" s="111"/>
      <c r="S963" s="109"/>
      <c r="T963" s="109"/>
    </row>
    <row r="964" customFormat="1" spans="1:20">
      <c r="A964" s="6"/>
      <c r="B964" s="6"/>
      <c r="C964" s="107">
        <f>ข้อมูลออเดอร์!AR964</f>
        <v>0</v>
      </c>
      <c r="D964" s="108">
        <f>ข้อมูลออเดอร์!AS964</f>
        <v>0</v>
      </c>
      <c r="E964" s="109" t="str">
        <f t="shared" si="180"/>
        <v/>
      </c>
      <c r="F964" s="109" t="str">
        <f t="shared" si="181"/>
        <v/>
      </c>
      <c r="G964" s="109" t="str">
        <f t="shared" si="182"/>
        <v/>
      </c>
      <c r="H964" s="109" t="str">
        <f t="shared" si="183"/>
        <v/>
      </c>
      <c r="I964" s="109" t="str">
        <f t="shared" si="184"/>
        <v/>
      </c>
      <c r="J964" s="109" t="str">
        <f t="shared" si="185"/>
        <v/>
      </c>
      <c r="K964" s="109" t="str">
        <f t="shared" si="186"/>
        <v/>
      </c>
      <c r="L964" s="109" t="str">
        <f t="shared" si="187"/>
        <v/>
      </c>
      <c r="M964" s="110" t="str">
        <f t="shared" si="188"/>
        <v/>
      </c>
      <c r="N964" s="110" t="str">
        <f t="shared" si="189"/>
        <v/>
      </c>
      <c r="O964" s="110" t="str">
        <f t="shared" si="190"/>
        <v/>
      </c>
      <c r="P964" s="110" t="str">
        <f t="shared" si="191"/>
        <v/>
      </c>
      <c r="Q964" s="111"/>
      <c r="R964" s="111"/>
      <c r="S964" s="109"/>
      <c r="T964" s="109"/>
    </row>
    <row r="965" customFormat="1" spans="1:20">
      <c r="A965" s="6"/>
      <c r="B965" s="6"/>
      <c r="C965" s="107">
        <f>ข้อมูลออเดอร์!AR965</f>
        <v>0</v>
      </c>
      <c r="D965" s="108">
        <f>ข้อมูลออเดอร์!AS965</f>
        <v>0</v>
      </c>
      <c r="E965" s="109" t="str">
        <f t="shared" si="180"/>
        <v/>
      </c>
      <c r="F965" s="109" t="str">
        <f t="shared" si="181"/>
        <v/>
      </c>
      <c r="G965" s="109" t="str">
        <f t="shared" si="182"/>
        <v/>
      </c>
      <c r="H965" s="109" t="str">
        <f t="shared" si="183"/>
        <v/>
      </c>
      <c r="I965" s="109" t="str">
        <f t="shared" si="184"/>
        <v/>
      </c>
      <c r="J965" s="109" t="str">
        <f t="shared" si="185"/>
        <v/>
      </c>
      <c r="K965" s="109" t="str">
        <f t="shared" si="186"/>
        <v/>
      </c>
      <c r="L965" s="109" t="str">
        <f t="shared" si="187"/>
        <v/>
      </c>
      <c r="M965" s="110" t="str">
        <f t="shared" si="188"/>
        <v/>
      </c>
      <c r="N965" s="110" t="str">
        <f t="shared" si="189"/>
        <v/>
      </c>
      <c r="O965" s="110" t="str">
        <f t="shared" si="190"/>
        <v/>
      </c>
      <c r="P965" s="110" t="str">
        <f t="shared" si="191"/>
        <v/>
      </c>
      <c r="Q965" s="111"/>
      <c r="R965" s="111"/>
      <c r="S965" s="109"/>
      <c r="T965" s="109"/>
    </row>
    <row r="966" customFormat="1" spans="1:20">
      <c r="A966" s="6"/>
      <c r="B966" s="6"/>
      <c r="C966" s="107">
        <f>ข้อมูลออเดอร์!AR966</f>
        <v>0</v>
      </c>
      <c r="D966" s="108">
        <f>ข้อมูลออเดอร์!AS966</f>
        <v>0</v>
      </c>
      <c r="E966" s="109" t="str">
        <f t="shared" si="180"/>
        <v/>
      </c>
      <c r="F966" s="109" t="str">
        <f t="shared" si="181"/>
        <v/>
      </c>
      <c r="G966" s="109" t="str">
        <f t="shared" si="182"/>
        <v/>
      </c>
      <c r="H966" s="109" t="str">
        <f t="shared" si="183"/>
        <v/>
      </c>
      <c r="I966" s="109" t="str">
        <f t="shared" si="184"/>
        <v/>
      </c>
      <c r="J966" s="109" t="str">
        <f t="shared" si="185"/>
        <v/>
      </c>
      <c r="K966" s="109" t="str">
        <f t="shared" si="186"/>
        <v/>
      </c>
      <c r="L966" s="109" t="str">
        <f t="shared" si="187"/>
        <v/>
      </c>
      <c r="M966" s="110" t="str">
        <f t="shared" si="188"/>
        <v/>
      </c>
      <c r="N966" s="110" t="str">
        <f t="shared" si="189"/>
        <v/>
      </c>
      <c r="O966" s="110" t="str">
        <f t="shared" si="190"/>
        <v/>
      </c>
      <c r="P966" s="110" t="str">
        <f t="shared" si="191"/>
        <v/>
      </c>
      <c r="Q966" s="111"/>
      <c r="R966" s="111"/>
      <c r="S966" s="109"/>
      <c r="T966" s="109"/>
    </row>
    <row r="967" customFormat="1" spans="1:20">
      <c r="A967" s="6"/>
      <c r="B967" s="6"/>
      <c r="C967" s="107">
        <f>ข้อมูลออเดอร์!AR967</f>
        <v>0</v>
      </c>
      <c r="D967" s="108">
        <f>ข้อมูลออเดอร์!AS967</f>
        <v>0</v>
      </c>
      <c r="E967" s="109" t="str">
        <f t="shared" si="180"/>
        <v/>
      </c>
      <c r="F967" s="109" t="str">
        <f t="shared" si="181"/>
        <v/>
      </c>
      <c r="G967" s="109" t="str">
        <f t="shared" si="182"/>
        <v/>
      </c>
      <c r="H967" s="109" t="str">
        <f t="shared" si="183"/>
        <v/>
      </c>
      <c r="I967" s="109" t="str">
        <f t="shared" si="184"/>
        <v/>
      </c>
      <c r="J967" s="109" t="str">
        <f t="shared" si="185"/>
        <v/>
      </c>
      <c r="K967" s="109" t="str">
        <f t="shared" si="186"/>
        <v/>
      </c>
      <c r="L967" s="109" t="str">
        <f t="shared" si="187"/>
        <v/>
      </c>
      <c r="M967" s="110" t="str">
        <f t="shared" si="188"/>
        <v/>
      </c>
      <c r="N967" s="110" t="str">
        <f t="shared" si="189"/>
        <v/>
      </c>
      <c r="O967" s="110" t="str">
        <f t="shared" si="190"/>
        <v/>
      </c>
      <c r="P967" s="110" t="str">
        <f t="shared" si="191"/>
        <v/>
      </c>
      <c r="Q967" s="111"/>
      <c r="R967" s="111"/>
      <c r="S967" s="109"/>
      <c r="T967" s="109"/>
    </row>
    <row r="968" customFormat="1" spans="1:20">
      <c r="A968" s="6"/>
      <c r="B968" s="6"/>
      <c r="C968" s="107">
        <f>ข้อมูลออเดอร์!AR968</f>
        <v>0</v>
      </c>
      <c r="D968" s="108">
        <f>ข้อมูลออเดอร์!AS968</f>
        <v>0</v>
      </c>
      <c r="E968" s="109" t="str">
        <f t="shared" si="180"/>
        <v/>
      </c>
      <c r="F968" s="109" t="str">
        <f t="shared" si="181"/>
        <v/>
      </c>
      <c r="G968" s="109" t="str">
        <f t="shared" si="182"/>
        <v/>
      </c>
      <c r="H968" s="109" t="str">
        <f t="shared" si="183"/>
        <v/>
      </c>
      <c r="I968" s="109" t="str">
        <f t="shared" si="184"/>
        <v/>
      </c>
      <c r="J968" s="109" t="str">
        <f t="shared" si="185"/>
        <v/>
      </c>
      <c r="K968" s="109" t="str">
        <f t="shared" si="186"/>
        <v/>
      </c>
      <c r="L968" s="109" t="str">
        <f t="shared" si="187"/>
        <v/>
      </c>
      <c r="M968" s="110" t="str">
        <f t="shared" si="188"/>
        <v/>
      </c>
      <c r="N968" s="110" t="str">
        <f t="shared" si="189"/>
        <v/>
      </c>
      <c r="O968" s="110" t="str">
        <f t="shared" si="190"/>
        <v/>
      </c>
      <c r="P968" s="110" t="str">
        <f t="shared" si="191"/>
        <v/>
      </c>
      <c r="Q968" s="111"/>
      <c r="R968" s="111"/>
      <c r="S968" s="109"/>
      <c r="T968" s="109"/>
    </row>
    <row r="969" customFormat="1" spans="1:20">
      <c r="A969" s="6"/>
      <c r="B969" s="6"/>
      <c r="C969" s="107">
        <f>ข้อมูลออเดอร์!AR969</f>
        <v>0</v>
      </c>
      <c r="D969" s="108">
        <f>ข้อมูลออเดอร์!AS969</f>
        <v>0</v>
      </c>
      <c r="E969" s="109" t="str">
        <f t="shared" si="180"/>
        <v/>
      </c>
      <c r="F969" s="109" t="str">
        <f t="shared" si="181"/>
        <v/>
      </c>
      <c r="G969" s="109" t="str">
        <f t="shared" si="182"/>
        <v/>
      </c>
      <c r="H969" s="109" t="str">
        <f t="shared" si="183"/>
        <v/>
      </c>
      <c r="I969" s="109" t="str">
        <f t="shared" si="184"/>
        <v/>
      </c>
      <c r="J969" s="109" t="str">
        <f t="shared" si="185"/>
        <v/>
      </c>
      <c r="K969" s="109" t="str">
        <f t="shared" si="186"/>
        <v/>
      </c>
      <c r="L969" s="109" t="str">
        <f t="shared" si="187"/>
        <v/>
      </c>
      <c r="M969" s="110" t="str">
        <f t="shared" si="188"/>
        <v/>
      </c>
      <c r="N969" s="110" t="str">
        <f t="shared" si="189"/>
        <v/>
      </c>
      <c r="O969" s="110" t="str">
        <f t="shared" si="190"/>
        <v/>
      </c>
      <c r="P969" s="110" t="str">
        <f t="shared" si="191"/>
        <v/>
      </c>
      <c r="Q969" s="111"/>
      <c r="R969" s="111"/>
      <c r="S969" s="109"/>
      <c r="T969" s="109"/>
    </row>
    <row r="970" customFormat="1" spans="1:20">
      <c r="A970" s="6"/>
      <c r="B970" s="6"/>
      <c r="C970" s="107">
        <f>ข้อมูลออเดอร์!AR970</f>
        <v>0</v>
      </c>
      <c r="D970" s="108">
        <f>ข้อมูลออเดอร์!AS970</f>
        <v>0</v>
      </c>
      <c r="E970" s="109" t="str">
        <f t="shared" si="180"/>
        <v/>
      </c>
      <c r="F970" s="109" t="str">
        <f t="shared" si="181"/>
        <v/>
      </c>
      <c r="G970" s="109" t="str">
        <f t="shared" si="182"/>
        <v/>
      </c>
      <c r="H970" s="109" t="str">
        <f t="shared" si="183"/>
        <v/>
      </c>
      <c r="I970" s="109" t="str">
        <f t="shared" si="184"/>
        <v/>
      </c>
      <c r="J970" s="109" t="str">
        <f t="shared" si="185"/>
        <v/>
      </c>
      <c r="K970" s="109" t="str">
        <f t="shared" si="186"/>
        <v/>
      </c>
      <c r="L970" s="109" t="str">
        <f t="shared" si="187"/>
        <v/>
      </c>
      <c r="M970" s="110" t="str">
        <f t="shared" si="188"/>
        <v/>
      </c>
      <c r="N970" s="110" t="str">
        <f t="shared" si="189"/>
        <v/>
      </c>
      <c r="O970" s="110" t="str">
        <f t="shared" si="190"/>
        <v/>
      </c>
      <c r="P970" s="110" t="str">
        <f t="shared" si="191"/>
        <v/>
      </c>
      <c r="Q970" s="111"/>
      <c r="R970" s="111"/>
      <c r="S970" s="109"/>
      <c r="T970" s="109"/>
    </row>
    <row r="971" customFormat="1" spans="1:20">
      <c r="A971" s="6"/>
      <c r="B971" s="6"/>
      <c r="C971" s="107">
        <f>ข้อมูลออเดอร์!AR971</f>
        <v>0</v>
      </c>
      <c r="D971" s="108">
        <f>ข้อมูลออเดอร์!AS971</f>
        <v>0</v>
      </c>
      <c r="E971" s="109" t="str">
        <f t="shared" si="180"/>
        <v/>
      </c>
      <c r="F971" s="109" t="str">
        <f t="shared" si="181"/>
        <v/>
      </c>
      <c r="G971" s="109" t="str">
        <f t="shared" si="182"/>
        <v/>
      </c>
      <c r="H971" s="109" t="str">
        <f t="shared" si="183"/>
        <v/>
      </c>
      <c r="I971" s="109" t="str">
        <f t="shared" si="184"/>
        <v/>
      </c>
      <c r="J971" s="109" t="str">
        <f t="shared" si="185"/>
        <v/>
      </c>
      <c r="K971" s="109" t="str">
        <f t="shared" si="186"/>
        <v/>
      </c>
      <c r="L971" s="109" t="str">
        <f t="shared" si="187"/>
        <v/>
      </c>
      <c r="M971" s="110" t="str">
        <f t="shared" si="188"/>
        <v/>
      </c>
      <c r="N971" s="110" t="str">
        <f t="shared" si="189"/>
        <v/>
      </c>
      <c r="O971" s="110" t="str">
        <f t="shared" si="190"/>
        <v/>
      </c>
      <c r="P971" s="110" t="str">
        <f t="shared" si="191"/>
        <v/>
      </c>
      <c r="Q971" s="111"/>
      <c r="R971" s="111"/>
      <c r="S971" s="109"/>
      <c r="T971" s="109"/>
    </row>
    <row r="972" customFormat="1" spans="1:20">
      <c r="A972" s="6"/>
      <c r="B972" s="6"/>
      <c r="C972" s="107">
        <f>ข้อมูลออเดอร์!AR972</f>
        <v>0</v>
      </c>
      <c r="D972" s="108">
        <f>ข้อมูลออเดอร์!AS972</f>
        <v>0</v>
      </c>
      <c r="E972" s="109" t="str">
        <f t="shared" si="180"/>
        <v/>
      </c>
      <c r="F972" s="109" t="str">
        <f t="shared" si="181"/>
        <v/>
      </c>
      <c r="G972" s="109" t="str">
        <f t="shared" si="182"/>
        <v/>
      </c>
      <c r="H972" s="109" t="str">
        <f t="shared" si="183"/>
        <v/>
      </c>
      <c r="I972" s="109" t="str">
        <f t="shared" si="184"/>
        <v/>
      </c>
      <c r="J972" s="109" t="str">
        <f t="shared" si="185"/>
        <v/>
      </c>
      <c r="K972" s="109" t="str">
        <f t="shared" si="186"/>
        <v/>
      </c>
      <c r="L972" s="109" t="str">
        <f t="shared" si="187"/>
        <v/>
      </c>
      <c r="M972" s="110" t="str">
        <f t="shared" si="188"/>
        <v/>
      </c>
      <c r="N972" s="110" t="str">
        <f t="shared" si="189"/>
        <v/>
      </c>
      <c r="O972" s="110" t="str">
        <f t="shared" si="190"/>
        <v/>
      </c>
      <c r="P972" s="110" t="str">
        <f t="shared" si="191"/>
        <v/>
      </c>
      <c r="Q972" s="111"/>
      <c r="R972" s="111"/>
      <c r="S972" s="109"/>
      <c r="T972" s="109"/>
    </row>
    <row r="973" customFormat="1" spans="1:20">
      <c r="A973" s="6"/>
      <c r="B973" s="6"/>
      <c r="C973" s="107">
        <f>ข้อมูลออเดอร์!AR973</f>
        <v>0</v>
      </c>
      <c r="D973" s="108">
        <f>ข้อมูลออเดอร์!AS973</f>
        <v>0</v>
      </c>
      <c r="E973" s="109" t="str">
        <f t="shared" si="180"/>
        <v/>
      </c>
      <c r="F973" s="109" t="str">
        <f t="shared" si="181"/>
        <v/>
      </c>
      <c r="G973" s="109" t="str">
        <f t="shared" si="182"/>
        <v/>
      </c>
      <c r="H973" s="109" t="str">
        <f t="shared" si="183"/>
        <v/>
      </c>
      <c r="I973" s="109" t="str">
        <f t="shared" si="184"/>
        <v/>
      </c>
      <c r="J973" s="109" t="str">
        <f t="shared" si="185"/>
        <v/>
      </c>
      <c r="K973" s="109" t="str">
        <f t="shared" si="186"/>
        <v/>
      </c>
      <c r="L973" s="109" t="str">
        <f t="shared" si="187"/>
        <v/>
      </c>
      <c r="M973" s="110" t="str">
        <f t="shared" si="188"/>
        <v/>
      </c>
      <c r="N973" s="110" t="str">
        <f t="shared" si="189"/>
        <v/>
      </c>
      <c r="O973" s="110" t="str">
        <f t="shared" si="190"/>
        <v/>
      </c>
      <c r="P973" s="110" t="str">
        <f t="shared" si="191"/>
        <v/>
      </c>
      <c r="Q973" s="111"/>
      <c r="R973" s="111"/>
      <c r="S973" s="109"/>
      <c r="T973" s="109"/>
    </row>
    <row r="974" customFormat="1" spans="1:20">
      <c r="A974" s="6"/>
      <c r="B974" s="6"/>
      <c r="C974" s="107">
        <f>ข้อมูลออเดอร์!AR974</f>
        <v>0</v>
      </c>
      <c r="D974" s="108">
        <f>ข้อมูลออเดอร์!AS974</f>
        <v>0</v>
      </c>
      <c r="E974" s="109" t="str">
        <f t="shared" si="180"/>
        <v/>
      </c>
      <c r="F974" s="109" t="str">
        <f t="shared" si="181"/>
        <v/>
      </c>
      <c r="G974" s="109" t="str">
        <f t="shared" si="182"/>
        <v/>
      </c>
      <c r="H974" s="109" t="str">
        <f t="shared" si="183"/>
        <v/>
      </c>
      <c r="I974" s="109" t="str">
        <f t="shared" si="184"/>
        <v/>
      </c>
      <c r="J974" s="109" t="str">
        <f t="shared" si="185"/>
        <v/>
      </c>
      <c r="K974" s="109" t="str">
        <f t="shared" si="186"/>
        <v/>
      </c>
      <c r="L974" s="109" t="str">
        <f t="shared" si="187"/>
        <v/>
      </c>
      <c r="M974" s="110" t="str">
        <f t="shared" si="188"/>
        <v/>
      </c>
      <c r="N974" s="110" t="str">
        <f t="shared" si="189"/>
        <v/>
      </c>
      <c r="O974" s="110" t="str">
        <f t="shared" si="190"/>
        <v/>
      </c>
      <c r="P974" s="110" t="str">
        <f t="shared" si="191"/>
        <v/>
      </c>
      <c r="Q974" s="111"/>
      <c r="R974" s="111"/>
      <c r="S974" s="109"/>
      <c r="T974" s="109"/>
    </row>
    <row r="975" customFormat="1" spans="1:20">
      <c r="A975" s="6"/>
      <c r="B975" s="6"/>
      <c r="C975" s="107">
        <f>ข้อมูลออเดอร์!AR975</f>
        <v>0</v>
      </c>
      <c r="D975" s="108">
        <f>ข้อมูลออเดอร์!AS975</f>
        <v>0</v>
      </c>
      <c r="E975" s="109" t="str">
        <f t="shared" si="180"/>
        <v/>
      </c>
      <c r="F975" s="109" t="str">
        <f t="shared" si="181"/>
        <v/>
      </c>
      <c r="G975" s="109" t="str">
        <f t="shared" si="182"/>
        <v/>
      </c>
      <c r="H975" s="109" t="str">
        <f t="shared" si="183"/>
        <v/>
      </c>
      <c r="I975" s="109" t="str">
        <f t="shared" si="184"/>
        <v/>
      </c>
      <c r="J975" s="109" t="str">
        <f t="shared" si="185"/>
        <v/>
      </c>
      <c r="K975" s="109" t="str">
        <f t="shared" si="186"/>
        <v/>
      </c>
      <c r="L975" s="109" t="str">
        <f t="shared" si="187"/>
        <v/>
      </c>
      <c r="M975" s="110" t="str">
        <f t="shared" si="188"/>
        <v/>
      </c>
      <c r="N975" s="110" t="str">
        <f t="shared" si="189"/>
        <v/>
      </c>
      <c r="O975" s="110" t="str">
        <f t="shared" si="190"/>
        <v/>
      </c>
      <c r="P975" s="110" t="str">
        <f t="shared" si="191"/>
        <v/>
      </c>
      <c r="Q975" s="111"/>
      <c r="R975" s="111"/>
      <c r="S975" s="109"/>
      <c r="T975" s="109"/>
    </row>
    <row r="976" customFormat="1" spans="1:20">
      <c r="A976" s="6"/>
      <c r="B976" s="6"/>
      <c r="C976" s="107">
        <f>ข้อมูลออเดอร์!AR976</f>
        <v>0</v>
      </c>
      <c r="D976" s="108">
        <f>ข้อมูลออเดอร์!AS976</f>
        <v>0</v>
      </c>
      <c r="E976" s="109" t="str">
        <f t="shared" si="180"/>
        <v/>
      </c>
      <c r="F976" s="109" t="str">
        <f t="shared" si="181"/>
        <v/>
      </c>
      <c r="G976" s="109" t="str">
        <f t="shared" si="182"/>
        <v/>
      </c>
      <c r="H976" s="109" t="str">
        <f t="shared" si="183"/>
        <v/>
      </c>
      <c r="I976" s="109" t="str">
        <f t="shared" si="184"/>
        <v/>
      </c>
      <c r="J976" s="109" t="str">
        <f t="shared" si="185"/>
        <v/>
      </c>
      <c r="K976" s="109" t="str">
        <f t="shared" si="186"/>
        <v/>
      </c>
      <c r="L976" s="109" t="str">
        <f t="shared" si="187"/>
        <v/>
      </c>
      <c r="M976" s="110" t="str">
        <f t="shared" si="188"/>
        <v/>
      </c>
      <c r="N976" s="110" t="str">
        <f t="shared" si="189"/>
        <v/>
      </c>
      <c r="O976" s="110" t="str">
        <f t="shared" si="190"/>
        <v/>
      </c>
      <c r="P976" s="110" t="str">
        <f t="shared" si="191"/>
        <v/>
      </c>
      <c r="Q976" s="111"/>
      <c r="R976" s="111"/>
      <c r="S976" s="109"/>
      <c r="T976" s="109"/>
    </row>
    <row r="977" customFormat="1" spans="1:20">
      <c r="A977" s="6"/>
      <c r="B977" s="6"/>
      <c r="C977" s="107">
        <f>ข้อมูลออเดอร์!AR977</f>
        <v>0</v>
      </c>
      <c r="D977" s="108">
        <f>ข้อมูลออเดอร์!AS977</f>
        <v>0</v>
      </c>
      <c r="E977" s="109" t="str">
        <f t="shared" si="180"/>
        <v/>
      </c>
      <c r="F977" s="109" t="str">
        <f t="shared" si="181"/>
        <v/>
      </c>
      <c r="G977" s="109" t="str">
        <f t="shared" si="182"/>
        <v/>
      </c>
      <c r="H977" s="109" t="str">
        <f t="shared" si="183"/>
        <v/>
      </c>
      <c r="I977" s="109" t="str">
        <f t="shared" si="184"/>
        <v/>
      </c>
      <c r="J977" s="109" t="str">
        <f t="shared" si="185"/>
        <v/>
      </c>
      <c r="K977" s="109" t="str">
        <f t="shared" si="186"/>
        <v/>
      </c>
      <c r="L977" s="109" t="str">
        <f t="shared" si="187"/>
        <v/>
      </c>
      <c r="M977" s="110" t="str">
        <f t="shared" si="188"/>
        <v/>
      </c>
      <c r="N977" s="110" t="str">
        <f t="shared" si="189"/>
        <v/>
      </c>
      <c r="O977" s="110" t="str">
        <f t="shared" si="190"/>
        <v/>
      </c>
      <c r="P977" s="110" t="str">
        <f t="shared" si="191"/>
        <v/>
      </c>
      <c r="Q977" s="111"/>
      <c r="R977" s="111"/>
      <c r="S977" s="109"/>
      <c r="T977" s="109"/>
    </row>
    <row r="978" customFormat="1" spans="1:20">
      <c r="A978" s="6"/>
      <c r="B978" s="6"/>
      <c r="C978" s="107">
        <f>ข้อมูลออเดอร์!AR978</f>
        <v>0</v>
      </c>
      <c r="D978" s="108">
        <f>ข้อมูลออเดอร์!AS978</f>
        <v>0</v>
      </c>
      <c r="E978" s="109" t="str">
        <f t="shared" si="180"/>
        <v/>
      </c>
      <c r="F978" s="109" t="str">
        <f t="shared" si="181"/>
        <v/>
      </c>
      <c r="G978" s="109" t="str">
        <f t="shared" si="182"/>
        <v/>
      </c>
      <c r="H978" s="109" t="str">
        <f t="shared" si="183"/>
        <v/>
      </c>
      <c r="I978" s="109" t="str">
        <f t="shared" si="184"/>
        <v/>
      </c>
      <c r="J978" s="109" t="str">
        <f t="shared" si="185"/>
        <v/>
      </c>
      <c r="K978" s="109" t="str">
        <f t="shared" si="186"/>
        <v/>
      </c>
      <c r="L978" s="109" t="str">
        <f t="shared" si="187"/>
        <v/>
      </c>
      <c r="M978" s="110" t="str">
        <f t="shared" si="188"/>
        <v/>
      </c>
      <c r="N978" s="110" t="str">
        <f t="shared" si="189"/>
        <v/>
      </c>
      <c r="O978" s="110" t="str">
        <f t="shared" si="190"/>
        <v/>
      </c>
      <c r="P978" s="110" t="str">
        <f t="shared" si="191"/>
        <v/>
      </c>
      <c r="Q978" s="111"/>
      <c r="R978" s="111"/>
      <c r="S978" s="109"/>
      <c r="T978" s="109"/>
    </row>
    <row r="979" customFormat="1" spans="1:20">
      <c r="A979" s="6"/>
      <c r="B979" s="6"/>
      <c r="C979" s="107">
        <f>ข้อมูลออเดอร์!AR979</f>
        <v>0</v>
      </c>
      <c r="D979" s="108">
        <f>ข้อมูลออเดอร์!AS979</f>
        <v>0</v>
      </c>
      <c r="E979" s="109" t="str">
        <f t="shared" si="180"/>
        <v/>
      </c>
      <c r="F979" s="109" t="str">
        <f t="shared" si="181"/>
        <v/>
      </c>
      <c r="G979" s="109" t="str">
        <f t="shared" si="182"/>
        <v/>
      </c>
      <c r="H979" s="109" t="str">
        <f t="shared" si="183"/>
        <v/>
      </c>
      <c r="I979" s="109" t="str">
        <f t="shared" si="184"/>
        <v/>
      </c>
      <c r="J979" s="109" t="str">
        <f t="shared" si="185"/>
        <v/>
      </c>
      <c r="K979" s="109" t="str">
        <f t="shared" si="186"/>
        <v/>
      </c>
      <c r="L979" s="109" t="str">
        <f t="shared" si="187"/>
        <v/>
      </c>
      <c r="M979" s="110" t="str">
        <f t="shared" si="188"/>
        <v/>
      </c>
      <c r="N979" s="110" t="str">
        <f t="shared" si="189"/>
        <v/>
      </c>
      <c r="O979" s="110" t="str">
        <f t="shared" si="190"/>
        <v/>
      </c>
      <c r="P979" s="110" t="str">
        <f t="shared" si="191"/>
        <v/>
      </c>
      <c r="Q979" s="111"/>
      <c r="R979" s="111"/>
      <c r="S979" s="109"/>
      <c r="T979" s="109"/>
    </row>
    <row r="980" customFormat="1" spans="1:20">
      <c r="A980" s="6"/>
      <c r="B980" s="6"/>
      <c r="C980" s="107">
        <f>ข้อมูลออเดอร์!AR980</f>
        <v>0</v>
      </c>
      <c r="D980" s="108">
        <f>ข้อมูลออเดอร์!AS980</f>
        <v>0</v>
      </c>
      <c r="E980" s="109" t="str">
        <f t="shared" si="180"/>
        <v/>
      </c>
      <c r="F980" s="109" t="str">
        <f t="shared" si="181"/>
        <v/>
      </c>
      <c r="G980" s="109" t="str">
        <f t="shared" si="182"/>
        <v/>
      </c>
      <c r="H980" s="109" t="str">
        <f t="shared" si="183"/>
        <v/>
      </c>
      <c r="I980" s="109" t="str">
        <f t="shared" si="184"/>
        <v/>
      </c>
      <c r="J980" s="109" t="str">
        <f t="shared" si="185"/>
        <v/>
      </c>
      <c r="K980" s="109" t="str">
        <f t="shared" si="186"/>
        <v/>
      </c>
      <c r="L980" s="109" t="str">
        <f t="shared" si="187"/>
        <v/>
      </c>
      <c r="M980" s="110" t="str">
        <f t="shared" si="188"/>
        <v/>
      </c>
      <c r="N980" s="110" t="str">
        <f t="shared" si="189"/>
        <v/>
      </c>
      <c r="O980" s="110" t="str">
        <f t="shared" si="190"/>
        <v/>
      </c>
      <c r="P980" s="110" t="str">
        <f t="shared" si="191"/>
        <v/>
      </c>
      <c r="Q980" s="111"/>
      <c r="R980" s="111"/>
      <c r="S980" s="109"/>
      <c r="T980" s="109"/>
    </row>
    <row r="981" customFormat="1" spans="1:20">
      <c r="A981" s="6"/>
      <c r="B981" s="6"/>
      <c r="C981" s="107">
        <f>ข้อมูลออเดอร์!AR981</f>
        <v>0</v>
      </c>
      <c r="D981" s="108">
        <f>ข้อมูลออเดอร์!AS981</f>
        <v>0</v>
      </c>
      <c r="E981" s="109" t="str">
        <f t="shared" si="180"/>
        <v/>
      </c>
      <c r="F981" s="109" t="str">
        <f t="shared" si="181"/>
        <v/>
      </c>
      <c r="G981" s="109" t="str">
        <f t="shared" si="182"/>
        <v/>
      </c>
      <c r="H981" s="109" t="str">
        <f t="shared" si="183"/>
        <v/>
      </c>
      <c r="I981" s="109" t="str">
        <f t="shared" si="184"/>
        <v/>
      </c>
      <c r="J981" s="109" t="str">
        <f t="shared" si="185"/>
        <v/>
      </c>
      <c r="K981" s="109" t="str">
        <f t="shared" si="186"/>
        <v/>
      </c>
      <c r="L981" s="109" t="str">
        <f t="shared" si="187"/>
        <v/>
      </c>
      <c r="M981" s="110" t="str">
        <f t="shared" si="188"/>
        <v/>
      </c>
      <c r="N981" s="110" t="str">
        <f t="shared" si="189"/>
        <v/>
      </c>
      <c r="O981" s="110" t="str">
        <f t="shared" si="190"/>
        <v/>
      </c>
      <c r="P981" s="110" t="str">
        <f t="shared" si="191"/>
        <v/>
      </c>
      <c r="Q981" s="111"/>
      <c r="R981" s="111"/>
      <c r="S981" s="109"/>
      <c r="T981" s="109"/>
    </row>
    <row r="982" customFormat="1" spans="1:20">
      <c r="A982" s="6"/>
      <c r="B982" s="6"/>
      <c r="C982" s="107">
        <f>ข้อมูลออเดอร์!AR982</f>
        <v>0</v>
      </c>
      <c r="D982" s="108">
        <f>ข้อมูลออเดอร์!AS982</f>
        <v>0</v>
      </c>
      <c r="E982" s="109" t="str">
        <f t="shared" si="180"/>
        <v/>
      </c>
      <c r="F982" s="109" t="str">
        <f t="shared" si="181"/>
        <v/>
      </c>
      <c r="G982" s="109" t="str">
        <f t="shared" si="182"/>
        <v/>
      </c>
      <c r="H982" s="109" t="str">
        <f t="shared" si="183"/>
        <v/>
      </c>
      <c r="I982" s="109" t="str">
        <f t="shared" si="184"/>
        <v/>
      </c>
      <c r="J982" s="109" t="str">
        <f t="shared" si="185"/>
        <v/>
      </c>
      <c r="K982" s="109" t="str">
        <f t="shared" si="186"/>
        <v/>
      </c>
      <c r="L982" s="109" t="str">
        <f t="shared" si="187"/>
        <v/>
      </c>
      <c r="M982" s="110" t="str">
        <f t="shared" si="188"/>
        <v/>
      </c>
      <c r="N982" s="110" t="str">
        <f t="shared" si="189"/>
        <v/>
      </c>
      <c r="O982" s="110" t="str">
        <f t="shared" si="190"/>
        <v/>
      </c>
      <c r="P982" s="110" t="str">
        <f t="shared" si="191"/>
        <v/>
      </c>
      <c r="Q982" s="111"/>
      <c r="R982" s="111"/>
      <c r="S982" s="109"/>
      <c r="T982" s="109"/>
    </row>
    <row r="983" customFormat="1" spans="1:20">
      <c r="A983" s="6"/>
      <c r="B983" s="6"/>
      <c r="C983" s="107">
        <f>ข้อมูลออเดอร์!AR983</f>
        <v>0</v>
      </c>
      <c r="D983" s="108">
        <f>ข้อมูลออเดอร์!AS983</f>
        <v>0</v>
      </c>
      <c r="E983" s="109" t="str">
        <f t="shared" si="180"/>
        <v/>
      </c>
      <c r="F983" s="109" t="str">
        <f t="shared" si="181"/>
        <v/>
      </c>
      <c r="G983" s="109" t="str">
        <f t="shared" si="182"/>
        <v/>
      </c>
      <c r="H983" s="109" t="str">
        <f t="shared" si="183"/>
        <v/>
      </c>
      <c r="I983" s="109" t="str">
        <f t="shared" si="184"/>
        <v/>
      </c>
      <c r="J983" s="109" t="str">
        <f t="shared" si="185"/>
        <v/>
      </c>
      <c r="K983" s="109" t="str">
        <f t="shared" si="186"/>
        <v/>
      </c>
      <c r="L983" s="109" t="str">
        <f t="shared" si="187"/>
        <v/>
      </c>
      <c r="M983" s="110" t="str">
        <f t="shared" si="188"/>
        <v/>
      </c>
      <c r="N983" s="110" t="str">
        <f t="shared" si="189"/>
        <v/>
      </c>
      <c r="O983" s="110" t="str">
        <f t="shared" si="190"/>
        <v/>
      </c>
      <c r="P983" s="110" t="str">
        <f t="shared" si="191"/>
        <v/>
      </c>
      <c r="Q983" s="111"/>
      <c r="R983" s="111"/>
      <c r="S983" s="109"/>
      <c r="T983" s="109"/>
    </row>
    <row r="984" customFormat="1" spans="1:20">
      <c r="A984" s="6"/>
      <c r="B984" s="6"/>
      <c r="C984" s="107">
        <f>ข้อมูลออเดอร์!AR984</f>
        <v>0</v>
      </c>
      <c r="D984" s="108">
        <f>ข้อมูลออเดอร์!AS984</f>
        <v>0</v>
      </c>
      <c r="E984" s="109" t="str">
        <f t="shared" si="180"/>
        <v/>
      </c>
      <c r="F984" s="109" t="str">
        <f t="shared" si="181"/>
        <v/>
      </c>
      <c r="G984" s="109" t="str">
        <f t="shared" si="182"/>
        <v/>
      </c>
      <c r="H984" s="109" t="str">
        <f t="shared" si="183"/>
        <v/>
      </c>
      <c r="I984" s="109" t="str">
        <f t="shared" si="184"/>
        <v/>
      </c>
      <c r="J984" s="109" t="str">
        <f t="shared" si="185"/>
        <v/>
      </c>
      <c r="K984" s="109" t="str">
        <f t="shared" si="186"/>
        <v/>
      </c>
      <c r="L984" s="109" t="str">
        <f t="shared" si="187"/>
        <v/>
      </c>
      <c r="M984" s="110" t="str">
        <f t="shared" si="188"/>
        <v/>
      </c>
      <c r="N984" s="110" t="str">
        <f t="shared" si="189"/>
        <v/>
      </c>
      <c r="O984" s="110" t="str">
        <f t="shared" si="190"/>
        <v/>
      </c>
      <c r="P984" s="110" t="str">
        <f t="shared" si="191"/>
        <v/>
      </c>
      <c r="Q984" s="111"/>
      <c r="R984" s="111"/>
      <c r="S984" s="109"/>
      <c r="T984" s="109"/>
    </row>
    <row r="985" customFormat="1" spans="1:20">
      <c r="A985" s="6"/>
      <c r="B985" s="6"/>
      <c r="C985" s="107">
        <f>ข้อมูลออเดอร์!AR985</f>
        <v>0</v>
      </c>
      <c r="D985" s="108">
        <f>ข้อมูลออเดอร์!AS985</f>
        <v>0</v>
      </c>
      <c r="E985" s="109" t="str">
        <f t="shared" si="180"/>
        <v/>
      </c>
      <c r="F985" s="109" t="str">
        <f t="shared" si="181"/>
        <v/>
      </c>
      <c r="G985" s="109" t="str">
        <f t="shared" si="182"/>
        <v/>
      </c>
      <c r="H985" s="109" t="str">
        <f t="shared" si="183"/>
        <v/>
      </c>
      <c r="I985" s="109" t="str">
        <f t="shared" si="184"/>
        <v/>
      </c>
      <c r="J985" s="109" t="str">
        <f t="shared" si="185"/>
        <v/>
      </c>
      <c r="K985" s="109" t="str">
        <f t="shared" si="186"/>
        <v/>
      </c>
      <c r="L985" s="109" t="str">
        <f t="shared" si="187"/>
        <v/>
      </c>
      <c r="M985" s="110" t="str">
        <f t="shared" si="188"/>
        <v/>
      </c>
      <c r="N985" s="110" t="str">
        <f t="shared" si="189"/>
        <v/>
      </c>
      <c r="O985" s="110" t="str">
        <f t="shared" si="190"/>
        <v/>
      </c>
      <c r="P985" s="110" t="str">
        <f t="shared" si="191"/>
        <v/>
      </c>
      <c r="Q985" s="111"/>
      <c r="R985" s="111"/>
      <c r="S985" s="109"/>
      <c r="T985" s="109"/>
    </row>
    <row r="986" customFormat="1" spans="1:20">
      <c r="A986" s="6"/>
      <c r="B986" s="6"/>
      <c r="C986" s="107">
        <f>ข้อมูลออเดอร์!AR986</f>
        <v>0</v>
      </c>
      <c r="D986" s="108">
        <f>ข้อมูลออเดอร์!AS986</f>
        <v>0</v>
      </c>
      <c r="E986" s="109" t="str">
        <f t="shared" si="180"/>
        <v/>
      </c>
      <c r="F986" s="109" t="str">
        <f t="shared" si="181"/>
        <v/>
      </c>
      <c r="G986" s="109" t="str">
        <f t="shared" si="182"/>
        <v/>
      </c>
      <c r="H986" s="109" t="str">
        <f t="shared" si="183"/>
        <v/>
      </c>
      <c r="I986" s="109" t="str">
        <f t="shared" si="184"/>
        <v/>
      </c>
      <c r="J986" s="109" t="str">
        <f t="shared" si="185"/>
        <v/>
      </c>
      <c r="K986" s="109" t="str">
        <f t="shared" si="186"/>
        <v/>
      </c>
      <c r="L986" s="109" t="str">
        <f t="shared" si="187"/>
        <v/>
      </c>
      <c r="M986" s="110" t="str">
        <f t="shared" si="188"/>
        <v/>
      </c>
      <c r="N986" s="110" t="str">
        <f t="shared" si="189"/>
        <v/>
      </c>
      <c r="O986" s="110" t="str">
        <f t="shared" si="190"/>
        <v/>
      </c>
      <c r="P986" s="110" t="str">
        <f t="shared" si="191"/>
        <v/>
      </c>
      <c r="Q986" s="111"/>
      <c r="R986" s="111"/>
      <c r="S986" s="109"/>
      <c r="T986" s="109"/>
    </row>
    <row r="987" customFormat="1" spans="1:20">
      <c r="A987" s="6"/>
      <c r="B987" s="6"/>
      <c r="C987" s="107">
        <f>ข้อมูลออเดอร์!AR987</f>
        <v>0</v>
      </c>
      <c r="D987" s="108">
        <f>ข้อมูลออเดอร์!AS987</f>
        <v>0</v>
      </c>
      <c r="E987" s="109" t="str">
        <f t="shared" si="180"/>
        <v/>
      </c>
      <c r="F987" s="109" t="str">
        <f t="shared" si="181"/>
        <v/>
      </c>
      <c r="G987" s="109" t="str">
        <f t="shared" si="182"/>
        <v/>
      </c>
      <c r="H987" s="109" t="str">
        <f t="shared" si="183"/>
        <v/>
      </c>
      <c r="I987" s="109" t="str">
        <f t="shared" si="184"/>
        <v/>
      </c>
      <c r="J987" s="109" t="str">
        <f t="shared" si="185"/>
        <v/>
      </c>
      <c r="K987" s="109" t="str">
        <f t="shared" si="186"/>
        <v/>
      </c>
      <c r="L987" s="109" t="str">
        <f t="shared" si="187"/>
        <v/>
      </c>
      <c r="M987" s="110" t="str">
        <f t="shared" si="188"/>
        <v/>
      </c>
      <c r="N987" s="110" t="str">
        <f t="shared" si="189"/>
        <v/>
      </c>
      <c r="O987" s="110" t="str">
        <f t="shared" si="190"/>
        <v/>
      </c>
      <c r="P987" s="110" t="str">
        <f t="shared" si="191"/>
        <v/>
      </c>
      <c r="Q987" s="111"/>
      <c r="R987" s="111"/>
      <c r="S987" s="109"/>
      <c r="T987" s="109"/>
    </row>
    <row r="988" customFormat="1" spans="1:20">
      <c r="A988" s="6"/>
      <c r="B988" s="6"/>
      <c r="C988" s="107">
        <f>ข้อมูลออเดอร์!AR988</f>
        <v>0</v>
      </c>
      <c r="D988" s="108">
        <f>ข้อมูลออเดอร์!AS988</f>
        <v>0</v>
      </c>
      <c r="E988" s="109" t="str">
        <f t="shared" si="180"/>
        <v/>
      </c>
      <c r="F988" s="109" t="str">
        <f t="shared" si="181"/>
        <v/>
      </c>
      <c r="G988" s="109" t="str">
        <f t="shared" si="182"/>
        <v/>
      </c>
      <c r="H988" s="109" t="str">
        <f t="shared" si="183"/>
        <v/>
      </c>
      <c r="I988" s="109" t="str">
        <f t="shared" si="184"/>
        <v/>
      </c>
      <c r="J988" s="109" t="str">
        <f t="shared" si="185"/>
        <v/>
      </c>
      <c r="K988" s="109" t="str">
        <f t="shared" si="186"/>
        <v/>
      </c>
      <c r="L988" s="109" t="str">
        <f t="shared" si="187"/>
        <v/>
      </c>
      <c r="M988" s="110" t="str">
        <f t="shared" si="188"/>
        <v/>
      </c>
      <c r="N988" s="110" t="str">
        <f t="shared" si="189"/>
        <v/>
      </c>
      <c r="O988" s="110" t="str">
        <f t="shared" si="190"/>
        <v/>
      </c>
      <c r="P988" s="110" t="str">
        <f t="shared" si="191"/>
        <v/>
      </c>
      <c r="Q988" s="111"/>
      <c r="R988" s="111"/>
      <c r="S988" s="109"/>
      <c r="T988" s="109"/>
    </row>
    <row r="989" customFormat="1" spans="1:20">
      <c r="A989" s="6"/>
      <c r="B989" s="6"/>
      <c r="C989" s="107">
        <f>ข้อมูลออเดอร์!AR989</f>
        <v>0</v>
      </c>
      <c r="D989" s="108">
        <f>ข้อมูลออเดอร์!AS989</f>
        <v>0</v>
      </c>
      <c r="E989" s="109" t="str">
        <f t="shared" si="180"/>
        <v/>
      </c>
      <c r="F989" s="109" t="str">
        <f t="shared" si="181"/>
        <v/>
      </c>
      <c r="G989" s="109" t="str">
        <f t="shared" si="182"/>
        <v/>
      </c>
      <c r="H989" s="109" t="str">
        <f t="shared" si="183"/>
        <v/>
      </c>
      <c r="I989" s="109" t="str">
        <f t="shared" si="184"/>
        <v/>
      </c>
      <c r="J989" s="109" t="str">
        <f t="shared" si="185"/>
        <v/>
      </c>
      <c r="K989" s="109" t="str">
        <f t="shared" si="186"/>
        <v/>
      </c>
      <c r="L989" s="109" t="str">
        <f t="shared" si="187"/>
        <v/>
      </c>
      <c r="M989" s="110" t="str">
        <f t="shared" si="188"/>
        <v/>
      </c>
      <c r="N989" s="110" t="str">
        <f t="shared" si="189"/>
        <v/>
      </c>
      <c r="O989" s="110" t="str">
        <f t="shared" si="190"/>
        <v/>
      </c>
      <c r="P989" s="110" t="str">
        <f t="shared" si="191"/>
        <v/>
      </c>
      <c r="Q989" s="111"/>
      <c r="R989" s="111"/>
      <c r="S989" s="109"/>
      <c r="T989" s="109"/>
    </row>
    <row r="990" customFormat="1" spans="1:20">
      <c r="A990" s="6"/>
      <c r="B990" s="6"/>
      <c r="C990" s="107">
        <f>ข้อมูลออเดอร์!AR990</f>
        <v>0</v>
      </c>
      <c r="D990" s="108">
        <f>ข้อมูลออเดอร์!AS990</f>
        <v>0</v>
      </c>
      <c r="E990" s="109" t="str">
        <f t="shared" si="180"/>
        <v/>
      </c>
      <c r="F990" s="109" t="str">
        <f t="shared" si="181"/>
        <v/>
      </c>
      <c r="G990" s="109" t="str">
        <f t="shared" si="182"/>
        <v/>
      </c>
      <c r="H990" s="109" t="str">
        <f t="shared" si="183"/>
        <v/>
      </c>
      <c r="I990" s="109" t="str">
        <f t="shared" si="184"/>
        <v/>
      </c>
      <c r="J990" s="109" t="str">
        <f t="shared" si="185"/>
        <v/>
      </c>
      <c r="K990" s="109" t="str">
        <f t="shared" si="186"/>
        <v/>
      </c>
      <c r="L990" s="109" t="str">
        <f t="shared" si="187"/>
        <v/>
      </c>
      <c r="M990" s="110" t="str">
        <f t="shared" si="188"/>
        <v/>
      </c>
      <c r="N990" s="110" t="str">
        <f t="shared" si="189"/>
        <v/>
      </c>
      <c r="O990" s="110" t="str">
        <f t="shared" si="190"/>
        <v/>
      </c>
      <c r="P990" s="110" t="str">
        <f t="shared" si="191"/>
        <v/>
      </c>
      <c r="Q990" s="111"/>
      <c r="R990" s="111"/>
      <c r="S990" s="109"/>
      <c r="T990" s="109"/>
    </row>
    <row r="991" customFormat="1" spans="1:20">
      <c r="A991" s="6"/>
      <c r="B991" s="6"/>
      <c r="C991" s="107">
        <f>ข้อมูลออเดอร์!AR991</f>
        <v>0</v>
      </c>
      <c r="D991" s="108">
        <f>ข้อมูลออเดอร์!AS991</f>
        <v>0</v>
      </c>
      <c r="E991" s="109" t="str">
        <f t="shared" si="180"/>
        <v/>
      </c>
      <c r="F991" s="109" t="str">
        <f t="shared" si="181"/>
        <v/>
      </c>
      <c r="G991" s="109" t="str">
        <f t="shared" si="182"/>
        <v/>
      </c>
      <c r="H991" s="109" t="str">
        <f t="shared" si="183"/>
        <v/>
      </c>
      <c r="I991" s="109" t="str">
        <f t="shared" si="184"/>
        <v/>
      </c>
      <c r="J991" s="109" t="str">
        <f t="shared" si="185"/>
        <v/>
      </c>
      <c r="K991" s="109" t="str">
        <f t="shared" si="186"/>
        <v/>
      </c>
      <c r="L991" s="109" t="str">
        <f t="shared" si="187"/>
        <v/>
      </c>
      <c r="M991" s="110" t="str">
        <f t="shared" si="188"/>
        <v/>
      </c>
      <c r="N991" s="110" t="str">
        <f t="shared" si="189"/>
        <v/>
      </c>
      <c r="O991" s="110" t="str">
        <f t="shared" si="190"/>
        <v/>
      </c>
      <c r="P991" s="110" t="str">
        <f t="shared" si="191"/>
        <v/>
      </c>
      <c r="Q991" s="111"/>
      <c r="R991" s="111"/>
      <c r="S991" s="109"/>
      <c r="T991" s="109"/>
    </row>
    <row r="992" customFormat="1" spans="1:20">
      <c r="A992" s="6"/>
      <c r="B992" s="6"/>
      <c r="C992" s="107">
        <f>ข้อมูลออเดอร์!AR992</f>
        <v>0</v>
      </c>
      <c r="D992" s="108">
        <f>ข้อมูลออเดอร์!AS992</f>
        <v>0</v>
      </c>
      <c r="E992" s="109" t="str">
        <f t="shared" si="180"/>
        <v/>
      </c>
      <c r="F992" s="109" t="str">
        <f t="shared" si="181"/>
        <v/>
      </c>
      <c r="G992" s="109" t="str">
        <f t="shared" si="182"/>
        <v/>
      </c>
      <c r="H992" s="109" t="str">
        <f t="shared" si="183"/>
        <v/>
      </c>
      <c r="I992" s="109" t="str">
        <f t="shared" si="184"/>
        <v/>
      </c>
      <c r="J992" s="109" t="str">
        <f t="shared" si="185"/>
        <v/>
      </c>
      <c r="K992" s="109" t="str">
        <f t="shared" si="186"/>
        <v/>
      </c>
      <c r="L992" s="109" t="str">
        <f t="shared" si="187"/>
        <v/>
      </c>
      <c r="M992" s="110" t="str">
        <f t="shared" si="188"/>
        <v/>
      </c>
      <c r="N992" s="110" t="str">
        <f t="shared" si="189"/>
        <v/>
      </c>
      <c r="O992" s="110" t="str">
        <f t="shared" si="190"/>
        <v/>
      </c>
      <c r="P992" s="110" t="str">
        <f t="shared" si="191"/>
        <v/>
      </c>
      <c r="Q992" s="111"/>
      <c r="R992" s="111"/>
      <c r="S992" s="109"/>
      <c r="T992" s="109"/>
    </row>
    <row r="993" customFormat="1" spans="1:20">
      <c r="A993" s="6"/>
      <c r="B993" s="6"/>
      <c r="C993" s="107">
        <f>ข้อมูลออเดอร์!AR993</f>
        <v>0</v>
      </c>
      <c r="D993" s="108">
        <f>ข้อมูลออเดอร์!AS993</f>
        <v>0</v>
      </c>
      <c r="E993" s="109" t="str">
        <f t="shared" si="180"/>
        <v/>
      </c>
      <c r="F993" s="109" t="str">
        <f t="shared" si="181"/>
        <v/>
      </c>
      <c r="G993" s="109" t="str">
        <f t="shared" si="182"/>
        <v/>
      </c>
      <c r="H993" s="109" t="str">
        <f t="shared" si="183"/>
        <v/>
      </c>
      <c r="I993" s="109" t="str">
        <f t="shared" si="184"/>
        <v/>
      </c>
      <c r="J993" s="109" t="str">
        <f t="shared" si="185"/>
        <v/>
      </c>
      <c r="K993" s="109" t="str">
        <f t="shared" si="186"/>
        <v/>
      </c>
      <c r="L993" s="109" t="str">
        <f t="shared" si="187"/>
        <v/>
      </c>
      <c r="M993" s="110" t="str">
        <f t="shared" si="188"/>
        <v/>
      </c>
      <c r="N993" s="110" t="str">
        <f t="shared" si="189"/>
        <v/>
      </c>
      <c r="O993" s="110" t="str">
        <f t="shared" si="190"/>
        <v/>
      </c>
      <c r="P993" s="110" t="str">
        <f t="shared" si="191"/>
        <v/>
      </c>
      <c r="Q993" s="111"/>
      <c r="R993" s="111"/>
      <c r="S993" s="109"/>
      <c r="T993" s="109"/>
    </row>
    <row r="994" customFormat="1" spans="1:20">
      <c r="A994" s="6"/>
      <c r="B994" s="6"/>
      <c r="C994" s="107">
        <f>ข้อมูลออเดอร์!AR994</f>
        <v>0</v>
      </c>
      <c r="D994" s="108">
        <f>ข้อมูลออเดอร์!AS994</f>
        <v>0</v>
      </c>
      <c r="E994" s="109" t="str">
        <f t="shared" si="180"/>
        <v/>
      </c>
      <c r="F994" s="109" t="str">
        <f t="shared" si="181"/>
        <v/>
      </c>
      <c r="G994" s="109" t="str">
        <f t="shared" si="182"/>
        <v/>
      </c>
      <c r="H994" s="109" t="str">
        <f t="shared" si="183"/>
        <v/>
      </c>
      <c r="I994" s="109" t="str">
        <f t="shared" si="184"/>
        <v/>
      </c>
      <c r="J994" s="109" t="str">
        <f t="shared" si="185"/>
        <v/>
      </c>
      <c r="K994" s="109" t="str">
        <f t="shared" si="186"/>
        <v/>
      </c>
      <c r="L994" s="109" t="str">
        <f t="shared" si="187"/>
        <v/>
      </c>
      <c r="M994" s="110" t="str">
        <f t="shared" si="188"/>
        <v/>
      </c>
      <c r="N994" s="110" t="str">
        <f t="shared" si="189"/>
        <v/>
      </c>
      <c r="O994" s="110" t="str">
        <f t="shared" si="190"/>
        <v/>
      </c>
      <c r="P994" s="110" t="str">
        <f t="shared" si="191"/>
        <v/>
      </c>
      <c r="Q994" s="111"/>
      <c r="R994" s="111"/>
      <c r="S994" s="109"/>
      <c r="T994" s="109"/>
    </row>
    <row r="995" customFormat="1" spans="1:20">
      <c r="A995" s="6"/>
      <c r="B995" s="6"/>
      <c r="C995" s="107">
        <f>ข้อมูลออเดอร์!AR995</f>
        <v>0</v>
      </c>
      <c r="D995" s="108">
        <f>ข้อมูลออเดอร์!AS995</f>
        <v>0</v>
      </c>
      <c r="E995" s="109" t="str">
        <f t="shared" si="180"/>
        <v/>
      </c>
      <c r="F995" s="109" t="str">
        <f t="shared" si="181"/>
        <v/>
      </c>
      <c r="G995" s="109" t="str">
        <f t="shared" si="182"/>
        <v/>
      </c>
      <c r="H995" s="109" t="str">
        <f t="shared" si="183"/>
        <v/>
      </c>
      <c r="I995" s="109" t="str">
        <f t="shared" si="184"/>
        <v/>
      </c>
      <c r="J995" s="109" t="str">
        <f t="shared" si="185"/>
        <v/>
      </c>
      <c r="K995" s="109" t="str">
        <f t="shared" si="186"/>
        <v/>
      </c>
      <c r="L995" s="109" t="str">
        <f t="shared" si="187"/>
        <v/>
      </c>
      <c r="M995" s="110" t="str">
        <f t="shared" si="188"/>
        <v/>
      </c>
      <c r="N995" s="110" t="str">
        <f t="shared" si="189"/>
        <v/>
      </c>
      <c r="O995" s="110" t="str">
        <f t="shared" si="190"/>
        <v/>
      </c>
      <c r="P995" s="110" t="str">
        <f t="shared" si="191"/>
        <v/>
      </c>
      <c r="Q995" s="111"/>
      <c r="R995" s="111"/>
      <c r="S995" s="109"/>
      <c r="T995" s="109"/>
    </row>
    <row r="996" customFormat="1" spans="1:20">
      <c r="A996" s="6"/>
      <c r="B996" s="6"/>
      <c r="C996" s="107">
        <f>ข้อมูลออเดอร์!AR996</f>
        <v>0</v>
      </c>
      <c r="D996" s="108">
        <f>ข้อมูลออเดอร์!AS996</f>
        <v>0</v>
      </c>
      <c r="E996" s="109" t="str">
        <f t="shared" si="180"/>
        <v/>
      </c>
      <c r="F996" s="109" t="str">
        <f t="shared" si="181"/>
        <v/>
      </c>
      <c r="G996" s="109" t="str">
        <f t="shared" si="182"/>
        <v/>
      </c>
      <c r="H996" s="109" t="str">
        <f t="shared" si="183"/>
        <v/>
      </c>
      <c r="I996" s="109" t="str">
        <f t="shared" si="184"/>
        <v/>
      </c>
      <c r="J996" s="109" t="str">
        <f t="shared" si="185"/>
        <v/>
      </c>
      <c r="K996" s="109" t="str">
        <f t="shared" si="186"/>
        <v/>
      </c>
      <c r="L996" s="109" t="str">
        <f t="shared" si="187"/>
        <v/>
      </c>
      <c r="M996" s="110" t="str">
        <f t="shared" si="188"/>
        <v/>
      </c>
      <c r="N996" s="110" t="str">
        <f t="shared" si="189"/>
        <v/>
      </c>
      <c r="O996" s="110" t="str">
        <f t="shared" si="190"/>
        <v/>
      </c>
      <c r="P996" s="110" t="str">
        <f t="shared" si="191"/>
        <v/>
      </c>
      <c r="Q996" s="111"/>
      <c r="R996" s="111"/>
      <c r="S996" s="109"/>
      <c r="T996" s="109"/>
    </row>
    <row r="997" customFormat="1" spans="1:20">
      <c r="A997" s="6"/>
      <c r="B997" s="6"/>
      <c r="C997" s="107">
        <f>ข้อมูลออเดอร์!AR997</f>
        <v>0</v>
      </c>
      <c r="D997" s="108">
        <f>ข้อมูลออเดอร์!AS997</f>
        <v>0</v>
      </c>
      <c r="E997" s="109" t="str">
        <f t="shared" si="180"/>
        <v/>
      </c>
      <c r="F997" s="109" t="str">
        <f t="shared" si="181"/>
        <v/>
      </c>
      <c r="G997" s="109" t="str">
        <f t="shared" si="182"/>
        <v/>
      </c>
      <c r="H997" s="109" t="str">
        <f t="shared" si="183"/>
        <v/>
      </c>
      <c r="I997" s="109" t="str">
        <f t="shared" si="184"/>
        <v/>
      </c>
      <c r="J997" s="109" t="str">
        <f t="shared" si="185"/>
        <v/>
      </c>
      <c r="K997" s="109" t="str">
        <f t="shared" si="186"/>
        <v/>
      </c>
      <c r="L997" s="109" t="str">
        <f t="shared" si="187"/>
        <v/>
      </c>
      <c r="M997" s="110" t="str">
        <f t="shared" si="188"/>
        <v/>
      </c>
      <c r="N997" s="110" t="str">
        <f t="shared" si="189"/>
        <v/>
      </c>
      <c r="O997" s="110" t="str">
        <f t="shared" si="190"/>
        <v/>
      </c>
      <c r="P997" s="110" t="str">
        <f t="shared" si="191"/>
        <v/>
      </c>
      <c r="Q997" s="111"/>
      <c r="R997" s="111"/>
      <c r="S997" s="109"/>
      <c r="T997" s="109"/>
    </row>
    <row r="998" customFormat="1" spans="1:20">
      <c r="A998" s="6"/>
      <c r="B998" s="6"/>
      <c r="C998" s="107">
        <f>ข้อมูลออเดอร์!AR998</f>
        <v>0</v>
      </c>
      <c r="D998" s="108">
        <f>ข้อมูลออเดอร์!AS998</f>
        <v>0</v>
      </c>
      <c r="E998" s="109" t="str">
        <f t="shared" si="180"/>
        <v/>
      </c>
      <c r="F998" s="109" t="str">
        <f t="shared" si="181"/>
        <v/>
      </c>
      <c r="G998" s="109" t="str">
        <f t="shared" si="182"/>
        <v/>
      </c>
      <c r="H998" s="109" t="str">
        <f t="shared" si="183"/>
        <v/>
      </c>
      <c r="I998" s="109" t="str">
        <f t="shared" si="184"/>
        <v/>
      </c>
      <c r="J998" s="109" t="str">
        <f t="shared" si="185"/>
        <v/>
      </c>
      <c r="K998" s="109" t="str">
        <f t="shared" si="186"/>
        <v/>
      </c>
      <c r="L998" s="109" t="str">
        <f t="shared" si="187"/>
        <v/>
      </c>
      <c r="M998" s="110" t="str">
        <f t="shared" si="188"/>
        <v/>
      </c>
      <c r="N998" s="110" t="str">
        <f t="shared" si="189"/>
        <v/>
      </c>
      <c r="O998" s="110" t="str">
        <f t="shared" si="190"/>
        <v/>
      </c>
      <c r="P998" s="110" t="str">
        <f t="shared" si="191"/>
        <v/>
      </c>
      <c r="Q998" s="111"/>
      <c r="R998" s="111"/>
      <c r="S998" s="109"/>
      <c r="T998" s="109"/>
    </row>
    <row r="999" customFormat="1" spans="1:20">
      <c r="A999" s="6"/>
      <c r="B999" s="6"/>
      <c r="C999" s="107">
        <f>ข้อมูลออเดอร์!AR999</f>
        <v>0</v>
      </c>
      <c r="D999" s="108">
        <f>ข้อมูลออเดอร์!AS999</f>
        <v>0</v>
      </c>
      <c r="E999" s="109" t="str">
        <f t="shared" si="180"/>
        <v/>
      </c>
      <c r="F999" s="109" t="str">
        <f t="shared" si="181"/>
        <v/>
      </c>
      <c r="G999" s="109" t="str">
        <f t="shared" si="182"/>
        <v/>
      </c>
      <c r="H999" s="109" t="str">
        <f t="shared" si="183"/>
        <v/>
      </c>
      <c r="I999" s="109" t="str">
        <f t="shared" si="184"/>
        <v/>
      </c>
      <c r="J999" s="109" t="str">
        <f t="shared" si="185"/>
        <v/>
      </c>
      <c r="K999" s="109" t="str">
        <f t="shared" si="186"/>
        <v/>
      </c>
      <c r="L999" s="109" t="str">
        <f t="shared" si="187"/>
        <v/>
      </c>
      <c r="M999" s="110" t="str">
        <f t="shared" si="188"/>
        <v/>
      </c>
      <c r="N999" s="110" t="str">
        <f t="shared" si="189"/>
        <v/>
      </c>
      <c r="O999" s="110" t="str">
        <f t="shared" si="190"/>
        <v/>
      </c>
      <c r="P999" s="110" t="str">
        <f t="shared" si="191"/>
        <v/>
      </c>
      <c r="Q999" s="111"/>
      <c r="R999" s="111"/>
      <c r="S999" s="109"/>
      <c r="T999" s="109"/>
    </row>
    <row r="1000" customFormat="1" spans="1:20">
      <c r="A1000" s="6"/>
      <c r="B1000" s="6"/>
      <c r="C1000" s="107">
        <f>ข้อมูลออเดอร์!AR1000</f>
        <v>0</v>
      </c>
      <c r="D1000" s="108">
        <f>ข้อมูลออเดอร์!AS1000</f>
        <v>0</v>
      </c>
      <c r="E1000" s="109" t="str">
        <f t="shared" si="180"/>
        <v/>
      </c>
      <c r="F1000" s="109" t="str">
        <f t="shared" si="181"/>
        <v/>
      </c>
      <c r="G1000" s="109" t="str">
        <f t="shared" si="182"/>
        <v/>
      </c>
      <c r="H1000" s="109" t="str">
        <f t="shared" si="183"/>
        <v/>
      </c>
      <c r="I1000" s="109" t="str">
        <f t="shared" si="184"/>
        <v/>
      </c>
      <c r="J1000" s="109" t="str">
        <f t="shared" si="185"/>
        <v/>
      </c>
      <c r="K1000" s="109" t="str">
        <f t="shared" si="186"/>
        <v/>
      </c>
      <c r="L1000" s="109" t="str">
        <f t="shared" si="187"/>
        <v/>
      </c>
      <c r="M1000" s="110" t="str">
        <f t="shared" si="188"/>
        <v/>
      </c>
      <c r="N1000" s="110" t="str">
        <f t="shared" si="189"/>
        <v/>
      </c>
      <c r="O1000" s="110" t="str">
        <f t="shared" si="190"/>
        <v/>
      </c>
      <c r="P1000" s="110" t="str">
        <f t="shared" si="191"/>
        <v/>
      </c>
      <c r="Q1000" s="111"/>
      <c r="R1000" s="111"/>
      <c r="S1000" s="109"/>
      <c r="T1000" s="109"/>
    </row>
    <row r="1001" customFormat="1" spans="1:20">
      <c r="A1001" s="6"/>
      <c r="B1001" s="6"/>
      <c r="C1001" s="107">
        <f>ข้อมูลออเดอร์!AR1001</f>
        <v>0</v>
      </c>
      <c r="D1001" s="108">
        <f>ข้อมูลออเดอร์!AS1001</f>
        <v>0</v>
      </c>
      <c r="E1001" s="109" t="str">
        <f t="shared" si="180"/>
        <v/>
      </c>
      <c r="F1001" s="109" t="str">
        <f t="shared" si="181"/>
        <v/>
      </c>
      <c r="G1001" s="109" t="str">
        <f t="shared" si="182"/>
        <v/>
      </c>
      <c r="H1001" s="109" t="str">
        <f t="shared" si="183"/>
        <v/>
      </c>
      <c r="I1001" s="109" t="str">
        <f t="shared" si="184"/>
        <v/>
      </c>
      <c r="J1001" s="109" t="str">
        <f t="shared" si="185"/>
        <v/>
      </c>
      <c r="K1001" s="109" t="str">
        <f t="shared" si="186"/>
        <v/>
      </c>
      <c r="L1001" s="109" t="str">
        <f t="shared" si="187"/>
        <v/>
      </c>
      <c r="M1001" s="110" t="str">
        <f t="shared" si="188"/>
        <v/>
      </c>
      <c r="N1001" s="110" t="str">
        <f t="shared" si="189"/>
        <v/>
      </c>
      <c r="O1001" s="110" t="str">
        <f t="shared" si="190"/>
        <v/>
      </c>
      <c r="P1001" s="110" t="str">
        <f t="shared" si="191"/>
        <v/>
      </c>
      <c r="Q1001" s="111"/>
      <c r="R1001" s="111"/>
      <c r="S1001" s="109"/>
      <c r="T1001" s="109"/>
    </row>
    <row r="1002" customFormat="1" spans="1:20">
      <c r="A1002" s="6"/>
      <c r="B1002" s="6"/>
      <c r="C1002" s="107">
        <f>ข้อมูลออเดอร์!AR1002</f>
        <v>0</v>
      </c>
      <c r="D1002" s="108">
        <f>ข้อมูลออเดอร์!AS1002</f>
        <v>0</v>
      </c>
      <c r="E1002" s="109" t="str">
        <f t="shared" si="180"/>
        <v/>
      </c>
      <c r="F1002" s="109" t="str">
        <f t="shared" si="181"/>
        <v/>
      </c>
      <c r="G1002" s="109" t="str">
        <f t="shared" si="182"/>
        <v/>
      </c>
      <c r="H1002" s="109" t="str">
        <f t="shared" si="183"/>
        <v/>
      </c>
      <c r="I1002" s="109" t="str">
        <f t="shared" si="184"/>
        <v/>
      </c>
      <c r="J1002" s="109" t="str">
        <f t="shared" si="185"/>
        <v/>
      </c>
      <c r="K1002" s="109" t="str">
        <f t="shared" si="186"/>
        <v/>
      </c>
      <c r="L1002" s="109" t="str">
        <f t="shared" si="187"/>
        <v/>
      </c>
      <c r="M1002" s="110" t="str">
        <f t="shared" si="188"/>
        <v/>
      </c>
      <c r="N1002" s="110" t="str">
        <f t="shared" si="189"/>
        <v/>
      </c>
      <c r="O1002" s="110" t="str">
        <f t="shared" si="190"/>
        <v/>
      </c>
      <c r="P1002" s="110" t="str">
        <f t="shared" si="191"/>
        <v/>
      </c>
      <c r="Q1002" s="111"/>
      <c r="R1002" s="111"/>
      <c r="S1002" s="109"/>
      <c r="T1002" s="109"/>
    </row>
    <row r="1003" customFormat="1" spans="1:20">
      <c r="A1003" s="6"/>
      <c r="B1003" s="6"/>
      <c r="C1003" s="107">
        <f>ข้อมูลออเดอร์!AR1003</f>
        <v>0</v>
      </c>
      <c r="D1003" s="108">
        <f>ข้อมูลออเดอร์!AS1003</f>
        <v>0</v>
      </c>
      <c r="E1003" s="109" t="str">
        <f t="shared" si="180"/>
        <v/>
      </c>
      <c r="F1003" s="109" t="str">
        <f t="shared" si="181"/>
        <v/>
      </c>
      <c r="G1003" s="109" t="str">
        <f t="shared" si="182"/>
        <v/>
      </c>
      <c r="H1003" s="109" t="str">
        <f t="shared" si="183"/>
        <v/>
      </c>
      <c r="I1003" s="109" t="str">
        <f t="shared" si="184"/>
        <v/>
      </c>
      <c r="J1003" s="109" t="str">
        <f t="shared" si="185"/>
        <v/>
      </c>
      <c r="K1003" s="109" t="str">
        <f t="shared" si="186"/>
        <v/>
      </c>
      <c r="L1003" s="109" t="str">
        <f t="shared" si="187"/>
        <v/>
      </c>
      <c r="M1003" s="110" t="str">
        <f t="shared" si="188"/>
        <v/>
      </c>
      <c r="N1003" s="110" t="str">
        <f t="shared" si="189"/>
        <v/>
      </c>
      <c r="O1003" s="110" t="str">
        <f t="shared" si="190"/>
        <v/>
      </c>
      <c r="P1003" s="110" t="str">
        <f t="shared" si="191"/>
        <v/>
      </c>
      <c r="Q1003" s="111"/>
      <c r="R1003" s="111"/>
      <c r="S1003" s="109"/>
      <c r="T1003" s="109"/>
    </row>
    <row r="1004" customFormat="1" spans="1:20">
      <c r="A1004" s="6"/>
      <c r="B1004" s="6"/>
      <c r="C1004" s="107">
        <f>ข้อมูลออเดอร์!AR1004</f>
        <v>0</v>
      </c>
      <c r="D1004" s="108">
        <f>ข้อมูลออเดอร์!AS1004</f>
        <v>0</v>
      </c>
      <c r="E1004" s="109" t="str">
        <f t="shared" si="180"/>
        <v/>
      </c>
      <c r="F1004" s="109" t="str">
        <f t="shared" si="181"/>
        <v/>
      </c>
      <c r="G1004" s="109" t="str">
        <f t="shared" si="182"/>
        <v/>
      </c>
      <c r="H1004" s="109" t="str">
        <f t="shared" si="183"/>
        <v/>
      </c>
      <c r="I1004" s="109" t="str">
        <f t="shared" si="184"/>
        <v/>
      </c>
      <c r="J1004" s="109" t="str">
        <f t="shared" si="185"/>
        <v/>
      </c>
      <c r="K1004" s="109" t="str">
        <f t="shared" si="186"/>
        <v/>
      </c>
      <c r="L1004" s="109" t="str">
        <f t="shared" si="187"/>
        <v/>
      </c>
      <c r="M1004" s="110" t="str">
        <f t="shared" si="188"/>
        <v/>
      </c>
      <c r="N1004" s="110" t="str">
        <f t="shared" si="189"/>
        <v/>
      </c>
      <c r="O1004" s="110" t="str">
        <f t="shared" si="190"/>
        <v/>
      </c>
      <c r="P1004" s="110" t="str">
        <f t="shared" si="191"/>
        <v/>
      </c>
      <c r="Q1004" s="111"/>
      <c r="R1004" s="111"/>
      <c r="S1004" s="109"/>
      <c r="T1004" s="109"/>
    </row>
    <row r="1005" customFormat="1" spans="1:20">
      <c r="A1005" s="6"/>
      <c r="B1005" s="6"/>
      <c r="C1005" s="107">
        <f>ข้อมูลออเดอร์!AR1005</f>
        <v>0</v>
      </c>
      <c r="D1005" s="108">
        <f>ข้อมูลออเดอร์!AS1005</f>
        <v>0</v>
      </c>
      <c r="E1005" s="109" t="str">
        <f t="shared" si="180"/>
        <v/>
      </c>
      <c r="F1005" s="109" t="str">
        <f t="shared" si="181"/>
        <v/>
      </c>
      <c r="G1005" s="109" t="str">
        <f t="shared" si="182"/>
        <v/>
      </c>
      <c r="H1005" s="109" t="str">
        <f t="shared" si="183"/>
        <v/>
      </c>
      <c r="I1005" s="109" t="str">
        <f t="shared" si="184"/>
        <v/>
      </c>
      <c r="J1005" s="109" t="str">
        <f t="shared" si="185"/>
        <v/>
      </c>
      <c r="K1005" s="109" t="str">
        <f t="shared" si="186"/>
        <v/>
      </c>
      <c r="L1005" s="109" t="str">
        <f t="shared" si="187"/>
        <v/>
      </c>
      <c r="M1005" s="110" t="str">
        <f t="shared" si="188"/>
        <v/>
      </c>
      <c r="N1005" s="110" t="str">
        <f t="shared" si="189"/>
        <v/>
      </c>
      <c r="O1005" s="110" t="str">
        <f t="shared" si="190"/>
        <v/>
      </c>
      <c r="P1005" s="110" t="str">
        <f t="shared" si="191"/>
        <v/>
      </c>
      <c r="Q1005" s="111"/>
      <c r="R1005" s="111"/>
      <c r="S1005" s="109"/>
      <c r="T1005" s="109"/>
    </row>
    <row r="1006" customFormat="1" spans="1:20">
      <c r="A1006" s="6"/>
      <c r="B1006" s="6"/>
      <c r="C1006" s="107">
        <f>ข้อมูลออเดอร์!AR1006</f>
        <v>0</v>
      </c>
      <c r="D1006" s="108">
        <f>ข้อมูลออเดอร์!AS1006</f>
        <v>0</v>
      </c>
      <c r="E1006" s="109" t="str">
        <f t="shared" si="180"/>
        <v/>
      </c>
      <c r="F1006" s="109" t="str">
        <f t="shared" si="181"/>
        <v/>
      </c>
      <c r="G1006" s="109" t="str">
        <f t="shared" si="182"/>
        <v/>
      </c>
      <c r="H1006" s="109" t="str">
        <f t="shared" si="183"/>
        <v/>
      </c>
      <c r="I1006" s="109" t="str">
        <f t="shared" si="184"/>
        <v/>
      </c>
      <c r="J1006" s="109" t="str">
        <f t="shared" si="185"/>
        <v/>
      </c>
      <c r="K1006" s="109" t="str">
        <f t="shared" si="186"/>
        <v/>
      </c>
      <c r="L1006" s="109" t="str">
        <f t="shared" si="187"/>
        <v/>
      </c>
      <c r="M1006" s="110" t="str">
        <f t="shared" si="188"/>
        <v/>
      </c>
      <c r="N1006" s="110" t="str">
        <f t="shared" si="189"/>
        <v/>
      </c>
      <c r="O1006" s="110" t="str">
        <f t="shared" si="190"/>
        <v/>
      </c>
      <c r="P1006" s="110" t="str">
        <f t="shared" si="191"/>
        <v/>
      </c>
      <c r="Q1006" s="111"/>
      <c r="R1006" s="111"/>
      <c r="S1006" s="109"/>
      <c r="T1006" s="109"/>
    </row>
    <row r="1007" customFormat="1" spans="1:20">
      <c r="A1007" s="6"/>
      <c r="B1007" s="6"/>
      <c r="C1007" s="107">
        <f>ข้อมูลออเดอร์!AR1007</f>
        <v>0</v>
      </c>
      <c r="D1007" s="108">
        <f>ข้อมูลออเดอร์!AS1007</f>
        <v>0</v>
      </c>
      <c r="E1007" s="109" t="str">
        <f t="shared" si="180"/>
        <v/>
      </c>
      <c r="F1007" s="109" t="str">
        <f t="shared" si="181"/>
        <v/>
      </c>
      <c r="G1007" s="109" t="str">
        <f t="shared" si="182"/>
        <v/>
      </c>
      <c r="H1007" s="109" t="str">
        <f t="shared" si="183"/>
        <v/>
      </c>
      <c r="I1007" s="109" t="str">
        <f t="shared" si="184"/>
        <v/>
      </c>
      <c r="J1007" s="109" t="str">
        <f t="shared" si="185"/>
        <v/>
      </c>
      <c r="K1007" s="109" t="str">
        <f t="shared" si="186"/>
        <v/>
      </c>
      <c r="L1007" s="109" t="str">
        <f t="shared" si="187"/>
        <v/>
      </c>
      <c r="M1007" s="110" t="str">
        <f t="shared" si="188"/>
        <v/>
      </c>
      <c r="N1007" s="110" t="str">
        <f t="shared" si="189"/>
        <v/>
      </c>
      <c r="O1007" s="110" t="str">
        <f t="shared" si="190"/>
        <v/>
      </c>
      <c r="P1007" s="110" t="str">
        <f t="shared" si="191"/>
        <v/>
      </c>
      <c r="Q1007" s="111"/>
      <c r="R1007" s="111"/>
      <c r="S1007" s="109"/>
      <c r="T1007" s="109"/>
    </row>
    <row r="1008" customFormat="1" spans="1:20">
      <c r="A1008" s="6"/>
      <c r="B1008" s="6"/>
      <c r="C1008" s="107">
        <f>ข้อมูลออเดอร์!AR1008</f>
        <v>0</v>
      </c>
      <c r="D1008" s="108">
        <f>ข้อมูลออเดอร์!AS1008</f>
        <v>0</v>
      </c>
      <c r="E1008" s="109" t="str">
        <f t="shared" si="180"/>
        <v/>
      </c>
      <c r="F1008" s="109" t="str">
        <f t="shared" si="181"/>
        <v/>
      </c>
      <c r="G1008" s="109" t="str">
        <f t="shared" si="182"/>
        <v/>
      </c>
      <c r="H1008" s="109" t="str">
        <f t="shared" si="183"/>
        <v/>
      </c>
      <c r="I1008" s="109" t="str">
        <f t="shared" si="184"/>
        <v/>
      </c>
      <c r="J1008" s="109" t="str">
        <f t="shared" si="185"/>
        <v/>
      </c>
      <c r="K1008" s="109" t="str">
        <f t="shared" si="186"/>
        <v/>
      </c>
      <c r="L1008" s="109" t="str">
        <f t="shared" si="187"/>
        <v/>
      </c>
      <c r="M1008" s="110" t="str">
        <f t="shared" si="188"/>
        <v/>
      </c>
      <c r="N1008" s="110" t="str">
        <f t="shared" si="189"/>
        <v/>
      </c>
      <c r="O1008" s="110" t="str">
        <f t="shared" si="190"/>
        <v/>
      </c>
      <c r="P1008" s="110" t="str">
        <f t="shared" si="191"/>
        <v/>
      </c>
      <c r="Q1008" s="111"/>
      <c r="R1008" s="111"/>
      <c r="S1008" s="109"/>
      <c r="T1008" s="109"/>
    </row>
    <row r="1009" customFormat="1" spans="1:20">
      <c r="A1009" s="6"/>
      <c r="B1009" s="6"/>
      <c r="C1009" s="107">
        <f>ข้อมูลออเดอร์!AR1009</f>
        <v>0</v>
      </c>
      <c r="D1009" s="108">
        <f>ข้อมูลออเดอร์!AS1009</f>
        <v>0</v>
      </c>
      <c r="E1009" s="109" t="str">
        <f t="shared" si="180"/>
        <v/>
      </c>
      <c r="F1009" s="109" t="str">
        <f t="shared" si="181"/>
        <v/>
      </c>
      <c r="G1009" s="109" t="str">
        <f t="shared" si="182"/>
        <v/>
      </c>
      <c r="H1009" s="109" t="str">
        <f t="shared" si="183"/>
        <v/>
      </c>
      <c r="I1009" s="109" t="str">
        <f t="shared" si="184"/>
        <v/>
      </c>
      <c r="J1009" s="109" t="str">
        <f t="shared" si="185"/>
        <v/>
      </c>
      <c r="K1009" s="109" t="str">
        <f t="shared" si="186"/>
        <v/>
      </c>
      <c r="L1009" s="109" t="str">
        <f t="shared" si="187"/>
        <v/>
      </c>
      <c r="M1009" s="110" t="str">
        <f t="shared" si="188"/>
        <v/>
      </c>
      <c r="N1009" s="110" t="str">
        <f t="shared" si="189"/>
        <v/>
      </c>
      <c r="O1009" s="110" t="str">
        <f t="shared" si="190"/>
        <v/>
      </c>
      <c r="P1009" s="110" t="str">
        <f t="shared" si="191"/>
        <v/>
      </c>
      <c r="Q1009" s="111"/>
      <c r="R1009" s="111"/>
      <c r="S1009" s="109"/>
      <c r="T1009" s="109"/>
    </row>
    <row r="1010" customFormat="1" spans="1:20">
      <c r="A1010" s="6"/>
      <c r="B1010" s="6"/>
      <c r="C1010" s="107">
        <f>ข้อมูลออเดอร์!AR1010</f>
        <v>0</v>
      </c>
      <c r="D1010" s="108">
        <f>ข้อมูลออเดอร์!AS1010</f>
        <v>0</v>
      </c>
      <c r="E1010" s="109" t="str">
        <f t="shared" si="180"/>
        <v/>
      </c>
      <c r="F1010" s="109" t="str">
        <f t="shared" si="181"/>
        <v/>
      </c>
      <c r="G1010" s="109" t="str">
        <f t="shared" si="182"/>
        <v/>
      </c>
      <c r="H1010" s="109" t="str">
        <f t="shared" si="183"/>
        <v/>
      </c>
      <c r="I1010" s="109" t="str">
        <f t="shared" si="184"/>
        <v/>
      </c>
      <c r="J1010" s="109" t="str">
        <f t="shared" si="185"/>
        <v/>
      </c>
      <c r="K1010" s="109" t="str">
        <f t="shared" si="186"/>
        <v/>
      </c>
      <c r="L1010" s="109" t="str">
        <f t="shared" si="187"/>
        <v/>
      </c>
      <c r="M1010" s="110" t="str">
        <f t="shared" si="188"/>
        <v/>
      </c>
      <c r="N1010" s="110" t="str">
        <f t="shared" si="189"/>
        <v/>
      </c>
      <c r="O1010" s="110" t="str">
        <f t="shared" si="190"/>
        <v/>
      </c>
      <c r="P1010" s="110" t="str">
        <f t="shared" si="191"/>
        <v/>
      </c>
      <c r="Q1010" s="111"/>
      <c r="R1010" s="111"/>
      <c r="S1010" s="109"/>
      <c r="T1010" s="109"/>
    </row>
    <row r="1011" customFormat="1" spans="1:20">
      <c r="A1011" s="6"/>
      <c r="B1011" s="6"/>
      <c r="C1011" s="107">
        <f>ข้อมูลออเดอร์!AR1011</f>
        <v>0</v>
      </c>
      <c r="D1011" s="108">
        <f>ข้อมูลออเดอร์!AS1011</f>
        <v>0</v>
      </c>
      <c r="E1011" s="109" t="str">
        <f t="shared" si="180"/>
        <v/>
      </c>
      <c r="F1011" s="109" t="str">
        <f t="shared" si="181"/>
        <v/>
      </c>
      <c r="G1011" s="109" t="str">
        <f t="shared" si="182"/>
        <v/>
      </c>
      <c r="H1011" s="109" t="str">
        <f t="shared" si="183"/>
        <v/>
      </c>
      <c r="I1011" s="109" t="str">
        <f t="shared" si="184"/>
        <v/>
      </c>
      <c r="J1011" s="109" t="str">
        <f t="shared" si="185"/>
        <v/>
      </c>
      <c r="K1011" s="109" t="str">
        <f t="shared" si="186"/>
        <v/>
      </c>
      <c r="L1011" s="109" t="str">
        <f t="shared" si="187"/>
        <v/>
      </c>
      <c r="M1011" s="110" t="str">
        <f t="shared" si="188"/>
        <v/>
      </c>
      <c r="N1011" s="110" t="str">
        <f t="shared" si="189"/>
        <v/>
      </c>
      <c r="O1011" s="110" t="str">
        <f t="shared" si="190"/>
        <v/>
      </c>
      <c r="P1011" s="110" t="str">
        <f t="shared" si="191"/>
        <v/>
      </c>
      <c r="Q1011" s="111"/>
      <c r="R1011" s="111"/>
      <c r="S1011" s="109"/>
      <c r="T1011" s="109"/>
    </row>
    <row r="1012" customFormat="1" spans="1:20">
      <c r="A1012" s="6"/>
      <c r="B1012" s="6"/>
      <c r="C1012" s="107">
        <f>ข้อมูลออเดอร์!AR1012</f>
        <v>0</v>
      </c>
      <c r="D1012" s="108">
        <f>ข้อมูลออเดอร์!AS1012</f>
        <v>0</v>
      </c>
      <c r="E1012" s="109" t="str">
        <f t="shared" si="180"/>
        <v/>
      </c>
      <c r="F1012" s="109" t="str">
        <f t="shared" si="181"/>
        <v/>
      </c>
      <c r="G1012" s="109" t="str">
        <f t="shared" si="182"/>
        <v/>
      </c>
      <c r="H1012" s="109" t="str">
        <f t="shared" si="183"/>
        <v/>
      </c>
      <c r="I1012" s="109" t="str">
        <f t="shared" si="184"/>
        <v/>
      </c>
      <c r="J1012" s="109" t="str">
        <f t="shared" si="185"/>
        <v/>
      </c>
      <c r="K1012" s="109" t="str">
        <f t="shared" si="186"/>
        <v/>
      </c>
      <c r="L1012" s="109" t="str">
        <f t="shared" si="187"/>
        <v/>
      </c>
      <c r="M1012" s="110" t="str">
        <f t="shared" si="188"/>
        <v/>
      </c>
      <c r="N1012" s="110" t="str">
        <f t="shared" si="189"/>
        <v/>
      </c>
      <c r="O1012" s="110" t="str">
        <f t="shared" si="190"/>
        <v/>
      </c>
      <c r="P1012" s="110" t="str">
        <f t="shared" si="191"/>
        <v/>
      </c>
      <c r="Q1012" s="111"/>
      <c r="R1012" s="111"/>
      <c r="S1012" s="109"/>
      <c r="T1012" s="109"/>
    </row>
    <row r="1013" customFormat="1" spans="1:20">
      <c r="A1013" s="6"/>
      <c r="B1013" s="6"/>
      <c r="C1013" s="107">
        <f>ข้อมูลออเดอร์!AR1013</f>
        <v>0</v>
      </c>
      <c r="D1013" s="108">
        <f>ข้อมูลออเดอร์!AS1013</f>
        <v>0</v>
      </c>
      <c r="E1013" s="109" t="str">
        <f t="shared" si="180"/>
        <v/>
      </c>
      <c r="F1013" s="109" t="str">
        <f t="shared" si="181"/>
        <v/>
      </c>
      <c r="G1013" s="109" t="str">
        <f t="shared" si="182"/>
        <v/>
      </c>
      <c r="H1013" s="109" t="str">
        <f t="shared" si="183"/>
        <v/>
      </c>
      <c r="I1013" s="109" t="str">
        <f t="shared" si="184"/>
        <v/>
      </c>
      <c r="J1013" s="109" t="str">
        <f t="shared" si="185"/>
        <v/>
      </c>
      <c r="K1013" s="109" t="str">
        <f t="shared" si="186"/>
        <v/>
      </c>
      <c r="L1013" s="109" t="str">
        <f t="shared" si="187"/>
        <v/>
      </c>
      <c r="M1013" s="110" t="str">
        <f t="shared" si="188"/>
        <v/>
      </c>
      <c r="N1013" s="110" t="str">
        <f t="shared" si="189"/>
        <v/>
      </c>
      <c r="O1013" s="110" t="str">
        <f t="shared" si="190"/>
        <v/>
      </c>
      <c r="P1013" s="110" t="str">
        <f t="shared" si="191"/>
        <v/>
      </c>
      <c r="Q1013" s="111"/>
      <c r="R1013" s="111"/>
      <c r="S1013" s="109"/>
      <c r="T1013" s="109"/>
    </row>
    <row r="1014" customFormat="1" spans="1:20">
      <c r="A1014" s="6"/>
      <c r="B1014" s="6"/>
      <c r="C1014" s="107">
        <f>ข้อมูลออเดอร์!AR1014</f>
        <v>0</v>
      </c>
      <c r="D1014" s="108">
        <f>ข้อมูลออเดอร์!AS1014</f>
        <v>0</v>
      </c>
      <c r="E1014" s="109" t="str">
        <f t="shared" si="180"/>
        <v/>
      </c>
      <c r="F1014" s="109" t="str">
        <f t="shared" si="181"/>
        <v/>
      </c>
      <c r="G1014" s="109" t="str">
        <f t="shared" si="182"/>
        <v/>
      </c>
      <c r="H1014" s="109" t="str">
        <f t="shared" si="183"/>
        <v/>
      </c>
      <c r="I1014" s="109" t="str">
        <f t="shared" si="184"/>
        <v/>
      </c>
      <c r="J1014" s="109" t="str">
        <f t="shared" si="185"/>
        <v/>
      </c>
      <c r="K1014" s="109" t="str">
        <f t="shared" si="186"/>
        <v/>
      </c>
      <c r="L1014" s="109" t="str">
        <f t="shared" si="187"/>
        <v/>
      </c>
      <c r="M1014" s="110" t="str">
        <f t="shared" si="188"/>
        <v/>
      </c>
      <c r="N1014" s="110" t="str">
        <f t="shared" si="189"/>
        <v/>
      </c>
      <c r="O1014" s="110" t="str">
        <f t="shared" si="190"/>
        <v/>
      </c>
      <c r="P1014" s="110" t="str">
        <f t="shared" si="191"/>
        <v/>
      </c>
      <c r="Q1014" s="111"/>
      <c r="R1014" s="111"/>
      <c r="S1014" s="109"/>
      <c r="T1014" s="109"/>
    </row>
    <row r="1015" customFormat="1" spans="1:20">
      <c r="A1015" s="6"/>
      <c r="B1015" s="6"/>
      <c r="C1015" s="107">
        <f>ข้อมูลออเดอร์!AR1015</f>
        <v>0</v>
      </c>
      <c r="D1015" s="108">
        <f>ข้อมูลออเดอร์!AS1015</f>
        <v>0</v>
      </c>
      <c r="E1015" s="109" t="str">
        <f t="shared" si="180"/>
        <v/>
      </c>
      <c r="F1015" s="109" t="str">
        <f t="shared" si="181"/>
        <v/>
      </c>
      <c r="G1015" s="109" t="str">
        <f t="shared" si="182"/>
        <v/>
      </c>
      <c r="H1015" s="109" t="str">
        <f t="shared" si="183"/>
        <v/>
      </c>
      <c r="I1015" s="109" t="str">
        <f t="shared" si="184"/>
        <v/>
      </c>
      <c r="J1015" s="109" t="str">
        <f t="shared" si="185"/>
        <v/>
      </c>
      <c r="K1015" s="109" t="str">
        <f t="shared" si="186"/>
        <v/>
      </c>
      <c r="L1015" s="109" t="str">
        <f t="shared" si="187"/>
        <v/>
      </c>
      <c r="M1015" s="110" t="str">
        <f t="shared" si="188"/>
        <v/>
      </c>
      <c r="N1015" s="110" t="str">
        <f t="shared" si="189"/>
        <v/>
      </c>
      <c r="O1015" s="110" t="str">
        <f t="shared" si="190"/>
        <v/>
      </c>
      <c r="P1015" s="110" t="str">
        <f t="shared" si="191"/>
        <v/>
      </c>
      <c r="Q1015" s="111"/>
      <c r="R1015" s="111"/>
      <c r="S1015" s="109"/>
      <c r="T1015" s="109"/>
    </row>
    <row r="1016" customFormat="1" spans="1:20">
      <c r="A1016" s="6"/>
      <c r="B1016" s="6"/>
      <c r="C1016" s="107">
        <f>ข้อมูลออเดอร์!AR1016</f>
        <v>0</v>
      </c>
      <c r="D1016" s="108">
        <f>ข้อมูลออเดอร์!AS1016</f>
        <v>0</v>
      </c>
      <c r="E1016" s="109" t="str">
        <f t="shared" si="180"/>
        <v/>
      </c>
      <c r="F1016" s="109" t="str">
        <f t="shared" si="181"/>
        <v/>
      </c>
      <c r="G1016" s="109" t="str">
        <f t="shared" si="182"/>
        <v/>
      </c>
      <c r="H1016" s="109" t="str">
        <f t="shared" si="183"/>
        <v/>
      </c>
      <c r="I1016" s="109" t="str">
        <f t="shared" si="184"/>
        <v/>
      </c>
      <c r="J1016" s="109" t="str">
        <f t="shared" si="185"/>
        <v/>
      </c>
      <c r="K1016" s="109" t="str">
        <f t="shared" si="186"/>
        <v/>
      </c>
      <c r="L1016" s="109" t="str">
        <f t="shared" si="187"/>
        <v/>
      </c>
      <c r="M1016" s="110" t="str">
        <f t="shared" si="188"/>
        <v/>
      </c>
      <c r="N1016" s="110" t="str">
        <f t="shared" si="189"/>
        <v/>
      </c>
      <c r="O1016" s="110" t="str">
        <f t="shared" si="190"/>
        <v/>
      </c>
      <c r="P1016" s="110" t="str">
        <f t="shared" si="191"/>
        <v/>
      </c>
      <c r="Q1016" s="111"/>
      <c r="R1016" s="111"/>
      <c r="S1016" s="109"/>
      <c r="T1016" s="109"/>
    </row>
    <row r="1017" customFormat="1" spans="1:20">
      <c r="A1017" s="6"/>
      <c r="B1017" s="6"/>
      <c r="C1017" s="107">
        <f>ข้อมูลออเดอร์!AR1017</f>
        <v>0</v>
      </c>
      <c r="D1017" s="108">
        <f>ข้อมูลออเดอร์!AS1017</f>
        <v>0</v>
      </c>
      <c r="E1017" s="109" t="str">
        <f t="shared" si="180"/>
        <v/>
      </c>
      <c r="F1017" s="109" t="str">
        <f t="shared" si="181"/>
        <v/>
      </c>
      <c r="G1017" s="109" t="str">
        <f t="shared" si="182"/>
        <v/>
      </c>
      <c r="H1017" s="109" t="str">
        <f t="shared" si="183"/>
        <v/>
      </c>
      <c r="I1017" s="109" t="str">
        <f t="shared" si="184"/>
        <v/>
      </c>
      <c r="J1017" s="109" t="str">
        <f t="shared" si="185"/>
        <v/>
      </c>
      <c r="K1017" s="109" t="str">
        <f t="shared" si="186"/>
        <v/>
      </c>
      <c r="L1017" s="109" t="str">
        <f t="shared" si="187"/>
        <v/>
      </c>
      <c r="M1017" s="110" t="str">
        <f t="shared" si="188"/>
        <v/>
      </c>
      <c r="N1017" s="110" t="str">
        <f t="shared" si="189"/>
        <v/>
      </c>
      <c r="O1017" s="110" t="str">
        <f t="shared" si="190"/>
        <v/>
      </c>
      <c r="P1017" s="110" t="str">
        <f t="shared" si="191"/>
        <v/>
      </c>
      <c r="Q1017" s="111"/>
      <c r="R1017" s="111"/>
      <c r="S1017" s="109"/>
      <c r="T1017" s="109"/>
    </row>
    <row r="1018" customFormat="1" spans="1:20">
      <c r="A1018" s="6"/>
      <c r="B1018" s="6"/>
      <c r="C1018" s="107">
        <f>ข้อมูลออเดอร์!AR1018</f>
        <v>0</v>
      </c>
      <c r="D1018" s="108">
        <f>ข้อมูลออเดอร์!AS1018</f>
        <v>0</v>
      </c>
      <c r="E1018" s="109" t="str">
        <f t="shared" si="180"/>
        <v/>
      </c>
      <c r="F1018" s="109" t="str">
        <f t="shared" si="181"/>
        <v/>
      </c>
      <c r="G1018" s="109" t="str">
        <f t="shared" si="182"/>
        <v/>
      </c>
      <c r="H1018" s="109" t="str">
        <f t="shared" si="183"/>
        <v/>
      </c>
      <c r="I1018" s="109" t="str">
        <f t="shared" si="184"/>
        <v/>
      </c>
      <c r="J1018" s="109" t="str">
        <f t="shared" si="185"/>
        <v/>
      </c>
      <c r="K1018" s="109" t="str">
        <f t="shared" si="186"/>
        <v/>
      </c>
      <c r="L1018" s="109" t="str">
        <f t="shared" si="187"/>
        <v/>
      </c>
      <c r="M1018" s="110" t="str">
        <f t="shared" si="188"/>
        <v/>
      </c>
      <c r="N1018" s="110" t="str">
        <f t="shared" si="189"/>
        <v/>
      </c>
      <c r="O1018" s="110" t="str">
        <f t="shared" si="190"/>
        <v/>
      </c>
      <c r="P1018" s="110" t="str">
        <f t="shared" si="191"/>
        <v/>
      </c>
      <c r="Q1018" s="111"/>
      <c r="R1018" s="111"/>
      <c r="S1018" s="109"/>
      <c r="T1018" s="109"/>
    </row>
    <row r="1019" customFormat="1" spans="1:20">
      <c r="A1019" s="6"/>
      <c r="B1019" s="6"/>
      <c r="C1019" s="107">
        <f>ข้อมูลออเดอร์!AR1019</f>
        <v>0</v>
      </c>
      <c r="D1019" s="108">
        <f>ข้อมูลออเดอร์!AS1019</f>
        <v>0</v>
      </c>
      <c r="E1019" s="109" t="str">
        <f t="shared" si="180"/>
        <v/>
      </c>
      <c r="F1019" s="109" t="str">
        <f t="shared" si="181"/>
        <v/>
      </c>
      <c r="G1019" s="109" t="str">
        <f t="shared" si="182"/>
        <v/>
      </c>
      <c r="H1019" s="109" t="str">
        <f t="shared" si="183"/>
        <v/>
      </c>
      <c r="I1019" s="109" t="str">
        <f t="shared" si="184"/>
        <v/>
      </c>
      <c r="J1019" s="109" t="str">
        <f t="shared" si="185"/>
        <v/>
      </c>
      <c r="K1019" s="109" t="str">
        <f t="shared" si="186"/>
        <v/>
      </c>
      <c r="L1019" s="109" t="str">
        <f t="shared" si="187"/>
        <v/>
      </c>
      <c r="M1019" s="110" t="str">
        <f t="shared" si="188"/>
        <v/>
      </c>
      <c r="N1019" s="110" t="str">
        <f t="shared" si="189"/>
        <v/>
      </c>
      <c r="O1019" s="110" t="str">
        <f t="shared" si="190"/>
        <v/>
      </c>
      <c r="P1019" s="110" t="str">
        <f t="shared" si="191"/>
        <v/>
      </c>
      <c r="Q1019" s="111"/>
      <c r="R1019" s="111"/>
      <c r="S1019" s="109"/>
      <c r="T1019" s="109"/>
    </row>
    <row r="1020" customFormat="1" spans="1:20">
      <c r="A1020" s="6"/>
      <c r="B1020" s="6"/>
      <c r="C1020" s="107">
        <f>ข้อมูลออเดอร์!AR1020</f>
        <v>0</v>
      </c>
      <c r="D1020" s="108">
        <f>ข้อมูลออเดอร์!AS1020</f>
        <v>0</v>
      </c>
      <c r="E1020" s="109" t="str">
        <f t="shared" si="180"/>
        <v/>
      </c>
      <c r="F1020" s="109" t="str">
        <f t="shared" si="181"/>
        <v/>
      </c>
      <c r="G1020" s="109" t="str">
        <f t="shared" si="182"/>
        <v/>
      </c>
      <c r="H1020" s="109" t="str">
        <f t="shared" si="183"/>
        <v/>
      </c>
      <c r="I1020" s="109" t="str">
        <f t="shared" si="184"/>
        <v/>
      </c>
      <c r="J1020" s="109" t="str">
        <f t="shared" si="185"/>
        <v/>
      </c>
      <c r="K1020" s="109" t="str">
        <f t="shared" si="186"/>
        <v/>
      </c>
      <c r="L1020" s="109" t="str">
        <f t="shared" si="187"/>
        <v/>
      </c>
      <c r="M1020" s="110" t="str">
        <f t="shared" si="188"/>
        <v/>
      </c>
      <c r="N1020" s="110" t="str">
        <f t="shared" si="189"/>
        <v/>
      </c>
      <c r="O1020" s="110" t="str">
        <f t="shared" si="190"/>
        <v/>
      </c>
      <c r="P1020" s="110" t="str">
        <f t="shared" si="191"/>
        <v/>
      </c>
      <c r="Q1020" s="111"/>
      <c r="R1020" s="111"/>
      <c r="S1020" s="109"/>
      <c r="T1020" s="109"/>
    </row>
    <row r="1021" customFormat="1" spans="1:20">
      <c r="A1021" s="6"/>
      <c r="B1021" s="6"/>
      <c r="C1021" s="107">
        <f>ข้อมูลออเดอร์!AR1021</f>
        <v>0</v>
      </c>
      <c r="D1021" s="108">
        <f>ข้อมูลออเดอร์!AS1021</f>
        <v>0</v>
      </c>
      <c r="E1021" s="109" t="str">
        <f t="shared" si="180"/>
        <v/>
      </c>
      <c r="F1021" s="109" t="str">
        <f t="shared" si="181"/>
        <v/>
      </c>
      <c r="G1021" s="109" t="str">
        <f t="shared" si="182"/>
        <v/>
      </c>
      <c r="H1021" s="109" t="str">
        <f t="shared" si="183"/>
        <v/>
      </c>
      <c r="I1021" s="109" t="str">
        <f t="shared" si="184"/>
        <v/>
      </c>
      <c r="J1021" s="109" t="str">
        <f t="shared" si="185"/>
        <v/>
      </c>
      <c r="K1021" s="109" t="str">
        <f t="shared" si="186"/>
        <v/>
      </c>
      <c r="L1021" s="109" t="str">
        <f t="shared" si="187"/>
        <v/>
      </c>
      <c r="M1021" s="110" t="str">
        <f t="shared" si="188"/>
        <v/>
      </c>
      <c r="N1021" s="110" t="str">
        <f t="shared" si="189"/>
        <v/>
      </c>
      <c r="O1021" s="110" t="str">
        <f t="shared" si="190"/>
        <v/>
      </c>
      <c r="P1021" s="110" t="str">
        <f t="shared" si="191"/>
        <v/>
      </c>
      <c r="Q1021" s="111"/>
      <c r="R1021" s="111"/>
      <c r="S1021" s="109"/>
      <c r="T1021" s="109"/>
    </row>
    <row r="1022" customFormat="1" spans="1:20">
      <c r="A1022" s="6"/>
      <c r="B1022" s="6"/>
      <c r="C1022" s="107">
        <f>ข้อมูลออเดอร์!AR1022</f>
        <v>0</v>
      </c>
      <c r="D1022" s="108">
        <f>ข้อมูลออเดอร์!AS1022</f>
        <v>0</v>
      </c>
      <c r="E1022" s="109" t="str">
        <f t="shared" si="180"/>
        <v/>
      </c>
      <c r="F1022" s="109" t="str">
        <f t="shared" si="181"/>
        <v/>
      </c>
      <c r="G1022" s="109" t="str">
        <f t="shared" si="182"/>
        <v/>
      </c>
      <c r="H1022" s="109" t="str">
        <f t="shared" si="183"/>
        <v/>
      </c>
      <c r="I1022" s="109" t="str">
        <f t="shared" si="184"/>
        <v/>
      </c>
      <c r="J1022" s="109" t="str">
        <f t="shared" si="185"/>
        <v/>
      </c>
      <c r="K1022" s="109" t="str">
        <f t="shared" si="186"/>
        <v/>
      </c>
      <c r="L1022" s="109" t="str">
        <f t="shared" si="187"/>
        <v/>
      </c>
      <c r="M1022" s="110" t="str">
        <f t="shared" si="188"/>
        <v/>
      </c>
      <c r="N1022" s="110" t="str">
        <f t="shared" si="189"/>
        <v/>
      </c>
      <c r="O1022" s="110" t="str">
        <f t="shared" si="190"/>
        <v/>
      </c>
      <c r="P1022" s="110" t="str">
        <f t="shared" si="191"/>
        <v/>
      </c>
      <c r="Q1022" s="111"/>
      <c r="R1022" s="111"/>
      <c r="S1022" s="109"/>
      <c r="T1022" s="109"/>
    </row>
    <row r="1023" customFormat="1" spans="1:20">
      <c r="A1023" s="6"/>
      <c r="B1023" s="6"/>
      <c r="C1023" s="107">
        <f>ข้อมูลออเดอร์!AR1023</f>
        <v>0</v>
      </c>
      <c r="D1023" s="108">
        <f>ข้อมูลออเดอร์!AS1023</f>
        <v>0</v>
      </c>
      <c r="E1023" s="109" t="str">
        <f t="shared" si="180"/>
        <v/>
      </c>
      <c r="F1023" s="109" t="str">
        <f t="shared" si="181"/>
        <v/>
      </c>
      <c r="G1023" s="109" t="str">
        <f t="shared" si="182"/>
        <v/>
      </c>
      <c r="H1023" s="109" t="str">
        <f t="shared" si="183"/>
        <v/>
      </c>
      <c r="I1023" s="109" t="str">
        <f t="shared" si="184"/>
        <v/>
      </c>
      <c r="J1023" s="109" t="str">
        <f t="shared" si="185"/>
        <v/>
      </c>
      <c r="K1023" s="109" t="str">
        <f t="shared" si="186"/>
        <v/>
      </c>
      <c r="L1023" s="109" t="str">
        <f t="shared" si="187"/>
        <v/>
      </c>
      <c r="M1023" s="110" t="str">
        <f t="shared" si="188"/>
        <v/>
      </c>
      <c r="N1023" s="110" t="str">
        <f t="shared" si="189"/>
        <v/>
      </c>
      <c r="O1023" s="110" t="str">
        <f t="shared" si="190"/>
        <v/>
      </c>
      <c r="P1023" s="110" t="str">
        <f t="shared" si="191"/>
        <v/>
      </c>
      <c r="Q1023" s="111"/>
      <c r="R1023" s="111"/>
      <c r="S1023" s="109"/>
      <c r="T1023" s="109"/>
    </row>
    <row r="1024" customFormat="1" spans="1:20">
      <c r="A1024" s="6"/>
      <c r="B1024" s="6"/>
      <c r="C1024" s="107">
        <f>ข้อมูลออเดอร์!AR1024</f>
        <v>0</v>
      </c>
      <c r="D1024" s="108">
        <f>ข้อมูลออเดอร์!AS1024</f>
        <v>0</v>
      </c>
      <c r="E1024" s="109" t="str">
        <f t="shared" si="180"/>
        <v/>
      </c>
      <c r="F1024" s="109" t="str">
        <f t="shared" si="181"/>
        <v/>
      </c>
      <c r="G1024" s="109" t="str">
        <f t="shared" si="182"/>
        <v/>
      </c>
      <c r="H1024" s="109" t="str">
        <f t="shared" si="183"/>
        <v/>
      </c>
      <c r="I1024" s="109" t="str">
        <f t="shared" si="184"/>
        <v/>
      </c>
      <c r="J1024" s="109" t="str">
        <f t="shared" si="185"/>
        <v/>
      </c>
      <c r="K1024" s="109" t="str">
        <f t="shared" si="186"/>
        <v/>
      </c>
      <c r="L1024" s="109" t="str">
        <f t="shared" si="187"/>
        <v/>
      </c>
      <c r="M1024" s="110" t="str">
        <f t="shared" si="188"/>
        <v/>
      </c>
      <c r="N1024" s="110" t="str">
        <f t="shared" si="189"/>
        <v/>
      </c>
      <c r="O1024" s="110" t="str">
        <f t="shared" si="190"/>
        <v/>
      </c>
      <c r="P1024" s="110" t="str">
        <f t="shared" si="191"/>
        <v/>
      </c>
      <c r="Q1024" s="111"/>
      <c r="R1024" s="111"/>
      <c r="S1024" s="109"/>
      <c r="T1024" s="109"/>
    </row>
    <row r="1025" customFormat="1" spans="1:20">
      <c r="A1025" s="6"/>
      <c r="B1025" s="6"/>
      <c r="C1025" s="107">
        <f>ข้อมูลออเดอร์!AR1025</f>
        <v>0</v>
      </c>
      <c r="D1025" s="108">
        <f>ข้อมูลออเดอร์!AS1025</f>
        <v>0</v>
      </c>
      <c r="E1025" s="109" t="str">
        <f t="shared" si="180"/>
        <v/>
      </c>
      <c r="F1025" s="109" t="str">
        <f t="shared" si="181"/>
        <v/>
      </c>
      <c r="G1025" s="109" t="str">
        <f t="shared" si="182"/>
        <v/>
      </c>
      <c r="H1025" s="109" t="str">
        <f t="shared" si="183"/>
        <v/>
      </c>
      <c r="I1025" s="109" t="str">
        <f t="shared" si="184"/>
        <v/>
      </c>
      <c r="J1025" s="109" t="str">
        <f t="shared" si="185"/>
        <v/>
      </c>
      <c r="K1025" s="109" t="str">
        <f t="shared" si="186"/>
        <v/>
      </c>
      <c r="L1025" s="109" t="str">
        <f t="shared" si="187"/>
        <v/>
      </c>
      <c r="M1025" s="110" t="str">
        <f t="shared" si="188"/>
        <v/>
      </c>
      <c r="N1025" s="110" t="str">
        <f t="shared" si="189"/>
        <v/>
      </c>
      <c r="O1025" s="110" t="str">
        <f t="shared" si="190"/>
        <v/>
      </c>
      <c r="P1025" s="110" t="str">
        <f t="shared" si="191"/>
        <v/>
      </c>
      <c r="Q1025" s="111"/>
      <c r="R1025" s="111"/>
      <c r="S1025" s="109"/>
      <c r="T1025" s="109"/>
    </row>
    <row r="1026" customFormat="1" spans="1:20">
      <c r="A1026" s="6"/>
      <c r="B1026" s="6"/>
      <c r="C1026" s="107">
        <f>ข้อมูลออเดอร์!AR1026</f>
        <v>0</v>
      </c>
      <c r="D1026" s="108">
        <f>ข้อมูลออเดอร์!AS1026</f>
        <v>0</v>
      </c>
      <c r="E1026" s="109" t="str">
        <f t="shared" ref="E1026:E1089" si="192">SUBSTITUTE(A1026,"กทม.","กรุงเทพมหานคร")</f>
        <v/>
      </c>
      <c r="F1026" s="109" t="str">
        <f t="shared" ref="F1026:F1089" si="193">SUBSTITUTE(E1026,"กทม","กรุงเทพมหานคร")</f>
        <v/>
      </c>
      <c r="G1026" s="109" t="str">
        <f t="shared" ref="G1026:G1089" si="194">SUBSTITUTE(F1026,"กรุงเทพฯ","กรุงเทพ")</f>
        <v/>
      </c>
      <c r="H1026" s="109" t="str">
        <f t="shared" ref="H1026:H1089" si="195">SUBSTITUTE(G1026,"bkk","กรุงเทพมหานคร")</f>
        <v/>
      </c>
      <c r="I1026" s="109" t="str">
        <f t="shared" ref="I1026:I1089" si="196">SUBSTITUTE(H1026,"Bangkok","กรุงเทพมหานคร")</f>
        <v/>
      </c>
      <c r="J1026" s="109" t="str">
        <f t="shared" ref="J1026:J1089" si="197">SUBSTITUTE(I1026,"จ.","")</f>
        <v/>
      </c>
      <c r="K1026" s="109" t="str">
        <f t="shared" ref="K1026:K1089" si="198">SUBSTITUTE(J1026,"จังหวัด","")</f>
        <v/>
      </c>
      <c r="L1026" s="109" t="str">
        <f t="shared" ref="L1026:L1089" si="199">IF(K1026="กรุงเทพ","กรุงเทพมหานคร",K1026)</f>
        <v/>
      </c>
      <c r="M1026" s="110" t="str">
        <f t="shared" ref="M1026:M1089" si="200">SUBSTITUTE(B1026,"เขต","")</f>
        <v/>
      </c>
      <c r="N1026" s="110" t="str">
        <f t="shared" ref="N1026:N1089" si="201">SUBSTITUTE(M1026,"อ.","")</f>
        <v/>
      </c>
      <c r="O1026" s="110" t="str">
        <f t="shared" ref="O1026:O1089" si="202">SUBSTITUTE(N1026,"อำเภอ","")</f>
        <v/>
      </c>
      <c r="P1026" s="110" t="str">
        <f t="shared" ref="P1026:P1089" si="203">IF(O1026="เมือง",O1026&amp;L1026,O1026)</f>
        <v/>
      </c>
      <c r="Q1026" s="111"/>
      <c r="R1026" s="111"/>
      <c r="S1026" s="109"/>
      <c r="T1026" s="109"/>
    </row>
    <row r="1027" customFormat="1" spans="1:20">
      <c r="A1027" s="6"/>
      <c r="B1027" s="6"/>
      <c r="C1027" s="107">
        <f>ข้อมูลออเดอร์!AR1027</f>
        <v>0</v>
      </c>
      <c r="D1027" s="108">
        <f>ข้อมูลออเดอร์!AS1027</f>
        <v>0</v>
      </c>
      <c r="E1027" s="109" t="str">
        <f t="shared" si="192"/>
        <v/>
      </c>
      <c r="F1027" s="109" t="str">
        <f t="shared" si="193"/>
        <v/>
      </c>
      <c r="G1027" s="109" t="str">
        <f t="shared" si="194"/>
        <v/>
      </c>
      <c r="H1027" s="109" t="str">
        <f t="shared" si="195"/>
        <v/>
      </c>
      <c r="I1027" s="109" t="str">
        <f t="shared" si="196"/>
        <v/>
      </c>
      <c r="J1027" s="109" t="str">
        <f t="shared" si="197"/>
        <v/>
      </c>
      <c r="K1027" s="109" t="str">
        <f t="shared" si="198"/>
        <v/>
      </c>
      <c r="L1027" s="109" t="str">
        <f t="shared" si="199"/>
        <v/>
      </c>
      <c r="M1027" s="110" t="str">
        <f t="shared" si="200"/>
        <v/>
      </c>
      <c r="N1027" s="110" t="str">
        <f t="shared" si="201"/>
        <v/>
      </c>
      <c r="O1027" s="110" t="str">
        <f t="shared" si="202"/>
        <v/>
      </c>
      <c r="P1027" s="110" t="str">
        <f t="shared" si="203"/>
        <v/>
      </c>
      <c r="Q1027" s="111"/>
      <c r="R1027" s="111"/>
      <c r="S1027" s="109"/>
      <c r="T1027" s="109"/>
    </row>
    <row r="1028" customFormat="1" spans="1:20">
      <c r="A1028" s="6"/>
      <c r="B1028" s="6"/>
      <c r="C1028" s="107">
        <f>ข้อมูลออเดอร์!AR1028</f>
        <v>0</v>
      </c>
      <c r="D1028" s="108">
        <f>ข้อมูลออเดอร์!AS1028</f>
        <v>0</v>
      </c>
      <c r="E1028" s="109" t="str">
        <f t="shared" si="192"/>
        <v/>
      </c>
      <c r="F1028" s="109" t="str">
        <f t="shared" si="193"/>
        <v/>
      </c>
      <c r="G1028" s="109" t="str">
        <f t="shared" si="194"/>
        <v/>
      </c>
      <c r="H1028" s="109" t="str">
        <f t="shared" si="195"/>
        <v/>
      </c>
      <c r="I1028" s="109" t="str">
        <f t="shared" si="196"/>
        <v/>
      </c>
      <c r="J1028" s="109" t="str">
        <f t="shared" si="197"/>
        <v/>
      </c>
      <c r="K1028" s="109" t="str">
        <f t="shared" si="198"/>
        <v/>
      </c>
      <c r="L1028" s="109" t="str">
        <f t="shared" si="199"/>
        <v/>
      </c>
      <c r="M1028" s="110" t="str">
        <f t="shared" si="200"/>
        <v/>
      </c>
      <c r="N1028" s="110" t="str">
        <f t="shared" si="201"/>
        <v/>
      </c>
      <c r="O1028" s="110" t="str">
        <f t="shared" si="202"/>
        <v/>
      </c>
      <c r="P1028" s="110" t="str">
        <f t="shared" si="203"/>
        <v/>
      </c>
      <c r="Q1028" s="111"/>
      <c r="R1028" s="111"/>
      <c r="S1028" s="109"/>
      <c r="T1028" s="109"/>
    </row>
    <row r="1029" customFormat="1" spans="1:20">
      <c r="A1029" s="6"/>
      <c r="B1029" s="6"/>
      <c r="C1029" s="107">
        <f>ข้อมูลออเดอร์!AR1029</f>
        <v>0</v>
      </c>
      <c r="D1029" s="108">
        <f>ข้อมูลออเดอร์!AS1029</f>
        <v>0</v>
      </c>
      <c r="E1029" s="109" t="str">
        <f t="shared" si="192"/>
        <v/>
      </c>
      <c r="F1029" s="109" t="str">
        <f t="shared" si="193"/>
        <v/>
      </c>
      <c r="G1029" s="109" t="str">
        <f t="shared" si="194"/>
        <v/>
      </c>
      <c r="H1029" s="109" t="str">
        <f t="shared" si="195"/>
        <v/>
      </c>
      <c r="I1029" s="109" t="str">
        <f t="shared" si="196"/>
        <v/>
      </c>
      <c r="J1029" s="109" t="str">
        <f t="shared" si="197"/>
        <v/>
      </c>
      <c r="K1029" s="109" t="str">
        <f t="shared" si="198"/>
        <v/>
      </c>
      <c r="L1029" s="109" t="str">
        <f t="shared" si="199"/>
        <v/>
      </c>
      <c r="M1029" s="110" t="str">
        <f t="shared" si="200"/>
        <v/>
      </c>
      <c r="N1029" s="110" t="str">
        <f t="shared" si="201"/>
        <v/>
      </c>
      <c r="O1029" s="110" t="str">
        <f t="shared" si="202"/>
        <v/>
      </c>
      <c r="P1029" s="110" t="str">
        <f t="shared" si="203"/>
        <v/>
      </c>
      <c r="Q1029" s="111"/>
      <c r="R1029" s="111"/>
      <c r="S1029" s="109"/>
      <c r="T1029" s="109"/>
    </row>
    <row r="1030" customFormat="1" spans="1:20">
      <c r="A1030" s="6"/>
      <c r="B1030" s="6"/>
      <c r="C1030" s="107">
        <f>ข้อมูลออเดอร์!AR1030</f>
        <v>0</v>
      </c>
      <c r="D1030" s="108">
        <f>ข้อมูลออเดอร์!AS1030</f>
        <v>0</v>
      </c>
      <c r="E1030" s="109" t="str">
        <f t="shared" si="192"/>
        <v/>
      </c>
      <c r="F1030" s="109" t="str">
        <f t="shared" si="193"/>
        <v/>
      </c>
      <c r="G1030" s="109" t="str">
        <f t="shared" si="194"/>
        <v/>
      </c>
      <c r="H1030" s="109" t="str">
        <f t="shared" si="195"/>
        <v/>
      </c>
      <c r="I1030" s="109" t="str">
        <f t="shared" si="196"/>
        <v/>
      </c>
      <c r="J1030" s="109" t="str">
        <f t="shared" si="197"/>
        <v/>
      </c>
      <c r="K1030" s="109" t="str">
        <f t="shared" si="198"/>
        <v/>
      </c>
      <c r="L1030" s="109" t="str">
        <f t="shared" si="199"/>
        <v/>
      </c>
      <c r="M1030" s="110" t="str">
        <f t="shared" si="200"/>
        <v/>
      </c>
      <c r="N1030" s="110" t="str">
        <f t="shared" si="201"/>
        <v/>
      </c>
      <c r="O1030" s="110" t="str">
        <f t="shared" si="202"/>
        <v/>
      </c>
      <c r="P1030" s="110" t="str">
        <f t="shared" si="203"/>
        <v/>
      </c>
      <c r="Q1030" s="111"/>
      <c r="R1030" s="111"/>
      <c r="S1030" s="109"/>
      <c r="T1030" s="109"/>
    </row>
    <row r="1031" customFormat="1" spans="1:20">
      <c r="A1031" s="6"/>
      <c r="B1031" s="6"/>
      <c r="C1031" s="107">
        <f>ข้อมูลออเดอร์!AR1031</f>
        <v>0</v>
      </c>
      <c r="D1031" s="108">
        <f>ข้อมูลออเดอร์!AS1031</f>
        <v>0</v>
      </c>
      <c r="E1031" s="109" t="str">
        <f t="shared" si="192"/>
        <v/>
      </c>
      <c r="F1031" s="109" t="str">
        <f t="shared" si="193"/>
        <v/>
      </c>
      <c r="G1031" s="109" t="str">
        <f t="shared" si="194"/>
        <v/>
      </c>
      <c r="H1031" s="109" t="str">
        <f t="shared" si="195"/>
        <v/>
      </c>
      <c r="I1031" s="109" t="str">
        <f t="shared" si="196"/>
        <v/>
      </c>
      <c r="J1031" s="109" t="str">
        <f t="shared" si="197"/>
        <v/>
      </c>
      <c r="K1031" s="109" t="str">
        <f t="shared" si="198"/>
        <v/>
      </c>
      <c r="L1031" s="109" t="str">
        <f t="shared" si="199"/>
        <v/>
      </c>
      <c r="M1031" s="110" t="str">
        <f t="shared" si="200"/>
        <v/>
      </c>
      <c r="N1031" s="110" t="str">
        <f t="shared" si="201"/>
        <v/>
      </c>
      <c r="O1031" s="110" t="str">
        <f t="shared" si="202"/>
        <v/>
      </c>
      <c r="P1031" s="110" t="str">
        <f t="shared" si="203"/>
        <v/>
      </c>
      <c r="Q1031" s="111"/>
      <c r="R1031" s="111"/>
      <c r="S1031" s="109"/>
      <c r="T1031" s="109"/>
    </row>
    <row r="1032" customFormat="1" spans="1:20">
      <c r="A1032" s="6"/>
      <c r="B1032" s="6"/>
      <c r="C1032" s="107">
        <f>ข้อมูลออเดอร์!AR1032</f>
        <v>0</v>
      </c>
      <c r="D1032" s="108">
        <f>ข้อมูลออเดอร์!AS1032</f>
        <v>0</v>
      </c>
      <c r="E1032" s="109" t="str">
        <f t="shared" si="192"/>
        <v/>
      </c>
      <c r="F1032" s="109" t="str">
        <f t="shared" si="193"/>
        <v/>
      </c>
      <c r="G1032" s="109" t="str">
        <f t="shared" si="194"/>
        <v/>
      </c>
      <c r="H1032" s="109" t="str">
        <f t="shared" si="195"/>
        <v/>
      </c>
      <c r="I1032" s="109" t="str">
        <f t="shared" si="196"/>
        <v/>
      </c>
      <c r="J1032" s="109" t="str">
        <f t="shared" si="197"/>
        <v/>
      </c>
      <c r="K1032" s="109" t="str">
        <f t="shared" si="198"/>
        <v/>
      </c>
      <c r="L1032" s="109" t="str">
        <f t="shared" si="199"/>
        <v/>
      </c>
      <c r="M1032" s="110" t="str">
        <f t="shared" si="200"/>
        <v/>
      </c>
      <c r="N1032" s="110" t="str">
        <f t="shared" si="201"/>
        <v/>
      </c>
      <c r="O1032" s="110" t="str">
        <f t="shared" si="202"/>
        <v/>
      </c>
      <c r="P1032" s="110" t="str">
        <f t="shared" si="203"/>
        <v/>
      </c>
      <c r="Q1032" s="111"/>
      <c r="R1032" s="111"/>
      <c r="S1032" s="109"/>
      <c r="T1032" s="109"/>
    </row>
    <row r="1033" customFormat="1" spans="1:20">
      <c r="A1033" s="6"/>
      <c r="B1033" s="6"/>
      <c r="C1033" s="107">
        <f>ข้อมูลออเดอร์!AR1033</f>
        <v>0</v>
      </c>
      <c r="D1033" s="108">
        <f>ข้อมูลออเดอร์!AS1033</f>
        <v>0</v>
      </c>
      <c r="E1033" s="109" t="str">
        <f t="shared" si="192"/>
        <v/>
      </c>
      <c r="F1033" s="109" t="str">
        <f t="shared" si="193"/>
        <v/>
      </c>
      <c r="G1033" s="109" t="str">
        <f t="shared" si="194"/>
        <v/>
      </c>
      <c r="H1033" s="109" t="str">
        <f t="shared" si="195"/>
        <v/>
      </c>
      <c r="I1033" s="109" t="str">
        <f t="shared" si="196"/>
        <v/>
      </c>
      <c r="J1033" s="109" t="str">
        <f t="shared" si="197"/>
        <v/>
      </c>
      <c r="K1033" s="109" t="str">
        <f t="shared" si="198"/>
        <v/>
      </c>
      <c r="L1033" s="109" t="str">
        <f t="shared" si="199"/>
        <v/>
      </c>
      <c r="M1033" s="110" t="str">
        <f t="shared" si="200"/>
        <v/>
      </c>
      <c r="N1033" s="110" t="str">
        <f t="shared" si="201"/>
        <v/>
      </c>
      <c r="O1033" s="110" t="str">
        <f t="shared" si="202"/>
        <v/>
      </c>
      <c r="P1033" s="110" t="str">
        <f t="shared" si="203"/>
        <v/>
      </c>
      <c r="Q1033" s="111"/>
      <c r="R1033" s="111"/>
      <c r="S1033" s="109"/>
      <c r="T1033" s="109"/>
    </row>
    <row r="1034" customFormat="1" spans="1:20">
      <c r="A1034" s="6"/>
      <c r="B1034" s="6"/>
      <c r="C1034" s="107">
        <f>ข้อมูลออเดอร์!AR1034</f>
        <v>0</v>
      </c>
      <c r="D1034" s="108">
        <f>ข้อมูลออเดอร์!AS1034</f>
        <v>0</v>
      </c>
      <c r="E1034" s="109" t="str">
        <f t="shared" si="192"/>
        <v/>
      </c>
      <c r="F1034" s="109" t="str">
        <f t="shared" si="193"/>
        <v/>
      </c>
      <c r="G1034" s="109" t="str">
        <f t="shared" si="194"/>
        <v/>
      </c>
      <c r="H1034" s="109" t="str">
        <f t="shared" si="195"/>
        <v/>
      </c>
      <c r="I1034" s="109" t="str">
        <f t="shared" si="196"/>
        <v/>
      </c>
      <c r="J1034" s="109" t="str">
        <f t="shared" si="197"/>
        <v/>
      </c>
      <c r="K1034" s="109" t="str">
        <f t="shared" si="198"/>
        <v/>
      </c>
      <c r="L1034" s="109" t="str">
        <f t="shared" si="199"/>
        <v/>
      </c>
      <c r="M1034" s="110" t="str">
        <f t="shared" si="200"/>
        <v/>
      </c>
      <c r="N1034" s="110" t="str">
        <f t="shared" si="201"/>
        <v/>
      </c>
      <c r="O1034" s="110" t="str">
        <f t="shared" si="202"/>
        <v/>
      </c>
      <c r="P1034" s="110" t="str">
        <f t="shared" si="203"/>
        <v/>
      </c>
      <c r="Q1034" s="111"/>
      <c r="R1034" s="111"/>
      <c r="S1034" s="109"/>
      <c r="T1034" s="109"/>
    </row>
    <row r="1035" customFormat="1" spans="1:20">
      <c r="A1035" s="6"/>
      <c r="B1035" s="6"/>
      <c r="C1035" s="107">
        <f>ข้อมูลออเดอร์!AR1035</f>
        <v>0</v>
      </c>
      <c r="D1035" s="108">
        <f>ข้อมูลออเดอร์!AS1035</f>
        <v>0</v>
      </c>
      <c r="E1035" s="109" t="str">
        <f t="shared" si="192"/>
        <v/>
      </c>
      <c r="F1035" s="109" t="str">
        <f t="shared" si="193"/>
        <v/>
      </c>
      <c r="G1035" s="109" t="str">
        <f t="shared" si="194"/>
        <v/>
      </c>
      <c r="H1035" s="109" t="str">
        <f t="shared" si="195"/>
        <v/>
      </c>
      <c r="I1035" s="109" t="str">
        <f t="shared" si="196"/>
        <v/>
      </c>
      <c r="J1035" s="109" t="str">
        <f t="shared" si="197"/>
        <v/>
      </c>
      <c r="K1035" s="109" t="str">
        <f t="shared" si="198"/>
        <v/>
      </c>
      <c r="L1035" s="109" t="str">
        <f t="shared" si="199"/>
        <v/>
      </c>
      <c r="M1035" s="110" t="str">
        <f t="shared" si="200"/>
        <v/>
      </c>
      <c r="N1035" s="110" t="str">
        <f t="shared" si="201"/>
        <v/>
      </c>
      <c r="O1035" s="110" t="str">
        <f t="shared" si="202"/>
        <v/>
      </c>
      <c r="P1035" s="110" t="str">
        <f t="shared" si="203"/>
        <v/>
      </c>
      <c r="Q1035" s="111"/>
      <c r="R1035" s="111"/>
      <c r="S1035" s="109"/>
      <c r="T1035" s="109"/>
    </row>
    <row r="1036" customFormat="1" spans="1:20">
      <c r="A1036" s="6"/>
      <c r="B1036" s="6"/>
      <c r="C1036" s="107">
        <f>ข้อมูลออเดอร์!AR1036</f>
        <v>0</v>
      </c>
      <c r="D1036" s="108">
        <f>ข้อมูลออเดอร์!AS1036</f>
        <v>0</v>
      </c>
      <c r="E1036" s="109" t="str">
        <f t="shared" si="192"/>
        <v/>
      </c>
      <c r="F1036" s="109" t="str">
        <f t="shared" si="193"/>
        <v/>
      </c>
      <c r="G1036" s="109" t="str">
        <f t="shared" si="194"/>
        <v/>
      </c>
      <c r="H1036" s="109" t="str">
        <f t="shared" si="195"/>
        <v/>
      </c>
      <c r="I1036" s="109" t="str">
        <f t="shared" si="196"/>
        <v/>
      </c>
      <c r="J1036" s="109" t="str">
        <f t="shared" si="197"/>
        <v/>
      </c>
      <c r="K1036" s="109" t="str">
        <f t="shared" si="198"/>
        <v/>
      </c>
      <c r="L1036" s="109" t="str">
        <f t="shared" si="199"/>
        <v/>
      </c>
      <c r="M1036" s="110" t="str">
        <f t="shared" si="200"/>
        <v/>
      </c>
      <c r="N1036" s="110" t="str">
        <f t="shared" si="201"/>
        <v/>
      </c>
      <c r="O1036" s="110" t="str">
        <f t="shared" si="202"/>
        <v/>
      </c>
      <c r="P1036" s="110" t="str">
        <f t="shared" si="203"/>
        <v/>
      </c>
      <c r="Q1036" s="111"/>
      <c r="R1036" s="111"/>
      <c r="S1036" s="109"/>
      <c r="T1036" s="109"/>
    </row>
    <row r="1037" customFormat="1" spans="1:20">
      <c r="A1037" s="6"/>
      <c r="B1037" s="6"/>
      <c r="C1037" s="107">
        <f>ข้อมูลออเดอร์!AR1037</f>
        <v>0</v>
      </c>
      <c r="D1037" s="108">
        <f>ข้อมูลออเดอร์!AS1037</f>
        <v>0</v>
      </c>
      <c r="E1037" s="109" t="str">
        <f t="shared" si="192"/>
        <v/>
      </c>
      <c r="F1037" s="109" t="str">
        <f t="shared" si="193"/>
        <v/>
      </c>
      <c r="G1037" s="109" t="str">
        <f t="shared" si="194"/>
        <v/>
      </c>
      <c r="H1037" s="109" t="str">
        <f t="shared" si="195"/>
        <v/>
      </c>
      <c r="I1037" s="109" t="str">
        <f t="shared" si="196"/>
        <v/>
      </c>
      <c r="J1037" s="109" t="str">
        <f t="shared" si="197"/>
        <v/>
      </c>
      <c r="K1037" s="109" t="str">
        <f t="shared" si="198"/>
        <v/>
      </c>
      <c r="L1037" s="109" t="str">
        <f t="shared" si="199"/>
        <v/>
      </c>
      <c r="M1037" s="110" t="str">
        <f t="shared" si="200"/>
        <v/>
      </c>
      <c r="N1037" s="110" t="str">
        <f t="shared" si="201"/>
        <v/>
      </c>
      <c r="O1037" s="110" t="str">
        <f t="shared" si="202"/>
        <v/>
      </c>
      <c r="P1037" s="110" t="str">
        <f t="shared" si="203"/>
        <v/>
      </c>
      <c r="Q1037" s="111"/>
      <c r="R1037" s="111"/>
      <c r="S1037" s="109"/>
      <c r="T1037" s="109"/>
    </row>
    <row r="1038" customFormat="1" spans="1:20">
      <c r="A1038" s="6"/>
      <c r="B1038" s="6"/>
      <c r="C1038" s="107">
        <f>ข้อมูลออเดอร์!AR1038</f>
        <v>0</v>
      </c>
      <c r="D1038" s="108">
        <f>ข้อมูลออเดอร์!AS1038</f>
        <v>0</v>
      </c>
      <c r="E1038" s="109" t="str">
        <f t="shared" si="192"/>
        <v/>
      </c>
      <c r="F1038" s="109" t="str">
        <f t="shared" si="193"/>
        <v/>
      </c>
      <c r="G1038" s="109" t="str">
        <f t="shared" si="194"/>
        <v/>
      </c>
      <c r="H1038" s="109" t="str">
        <f t="shared" si="195"/>
        <v/>
      </c>
      <c r="I1038" s="109" t="str">
        <f t="shared" si="196"/>
        <v/>
      </c>
      <c r="J1038" s="109" t="str">
        <f t="shared" si="197"/>
        <v/>
      </c>
      <c r="K1038" s="109" t="str">
        <f t="shared" si="198"/>
        <v/>
      </c>
      <c r="L1038" s="109" t="str">
        <f t="shared" si="199"/>
        <v/>
      </c>
      <c r="M1038" s="110" t="str">
        <f t="shared" si="200"/>
        <v/>
      </c>
      <c r="N1038" s="110" t="str">
        <f t="shared" si="201"/>
        <v/>
      </c>
      <c r="O1038" s="110" t="str">
        <f t="shared" si="202"/>
        <v/>
      </c>
      <c r="P1038" s="110" t="str">
        <f t="shared" si="203"/>
        <v/>
      </c>
      <c r="Q1038" s="111"/>
      <c r="R1038" s="111"/>
      <c r="S1038" s="109"/>
      <c r="T1038" s="109"/>
    </row>
    <row r="1039" customFormat="1" spans="1:20">
      <c r="A1039" s="6"/>
      <c r="B1039" s="6"/>
      <c r="C1039" s="107">
        <f>ข้อมูลออเดอร์!AR1039</f>
        <v>0</v>
      </c>
      <c r="D1039" s="108">
        <f>ข้อมูลออเดอร์!AS1039</f>
        <v>0</v>
      </c>
      <c r="E1039" s="109" t="str">
        <f t="shared" si="192"/>
        <v/>
      </c>
      <c r="F1039" s="109" t="str">
        <f t="shared" si="193"/>
        <v/>
      </c>
      <c r="G1039" s="109" t="str">
        <f t="shared" si="194"/>
        <v/>
      </c>
      <c r="H1039" s="109" t="str">
        <f t="shared" si="195"/>
        <v/>
      </c>
      <c r="I1039" s="109" t="str">
        <f t="shared" si="196"/>
        <v/>
      </c>
      <c r="J1039" s="109" t="str">
        <f t="shared" si="197"/>
        <v/>
      </c>
      <c r="K1039" s="109" t="str">
        <f t="shared" si="198"/>
        <v/>
      </c>
      <c r="L1039" s="109" t="str">
        <f t="shared" si="199"/>
        <v/>
      </c>
      <c r="M1039" s="110" t="str">
        <f t="shared" si="200"/>
        <v/>
      </c>
      <c r="N1039" s="110" t="str">
        <f t="shared" si="201"/>
        <v/>
      </c>
      <c r="O1039" s="110" t="str">
        <f t="shared" si="202"/>
        <v/>
      </c>
      <c r="P1039" s="110" t="str">
        <f t="shared" si="203"/>
        <v/>
      </c>
      <c r="Q1039" s="111"/>
      <c r="R1039" s="111"/>
      <c r="S1039" s="109"/>
      <c r="T1039" s="109"/>
    </row>
    <row r="1040" customFormat="1" spans="1:20">
      <c r="A1040" s="6"/>
      <c r="B1040" s="6"/>
      <c r="C1040" s="107">
        <f>ข้อมูลออเดอร์!AR1040</f>
        <v>0</v>
      </c>
      <c r="D1040" s="108">
        <f>ข้อมูลออเดอร์!AS1040</f>
        <v>0</v>
      </c>
      <c r="E1040" s="109" t="str">
        <f t="shared" si="192"/>
        <v/>
      </c>
      <c r="F1040" s="109" t="str">
        <f t="shared" si="193"/>
        <v/>
      </c>
      <c r="G1040" s="109" t="str">
        <f t="shared" si="194"/>
        <v/>
      </c>
      <c r="H1040" s="109" t="str">
        <f t="shared" si="195"/>
        <v/>
      </c>
      <c r="I1040" s="109" t="str">
        <f t="shared" si="196"/>
        <v/>
      </c>
      <c r="J1040" s="109" t="str">
        <f t="shared" si="197"/>
        <v/>
      </c>
      <c r="K1040" s="109" t="str">
        <f t="shared" si="198"/>
        <v/>
      </c>
      <c r="L1040" s="109" t="str">
        <f t="shared" si="199"/>
        <v/>
      </c>
      <c r="M1040" s="110" t="str">
        <f t="shared" si="200"/>
        <v/>
      </c>
      <c r="N1040" s="110" t="str">
        <f t="shared" si="201"/>
        <v/>
      </c>
      <c r="O1040" s="110" t="str">
        <f t="shared" si="202"/>
        <v/>
      </c>
      <c r="P1040" s="110" t="str">
        <f t="shared" si="203"/>
        <v/>
      </c>
      <c r="Q1040" s="111"/>
      <c r="R1040" s="111"/>
      <c r="S1040" s="109"/>
      <c r="T1040" s="109"/>
    </row>
    <row r="1041" customFormat="1" spans="1:20">
      <c r="A1041" s="6"/>
      <c r="B1041" s="6"/>
      <c r="C1041" s="107">
        <f>ข้อมูลออเดอร์!AR1041</f>
        <v>0</v>
      </c>
      <c r="D1041" s="108">
        <f>ข้อมูลออเดอร์!AS1041</f>
        <v>0</v>
      </c>
      <c r="E1041" s="109" t="str">
        <f t="shared" si="192"/>
        <v/>
      </c>
      <c r="F1041" s="109" t="str">
        <f t="shared" si="193"/>
        <v/>
      </c>
      <c r="G1041" s="109" t="str">
        <f t="shared" si="194"/>
        <v/>
      </c>
      <c r="H1041" s="109" t="str">
        <f t="shared" si="195"/>
        <v/>
      </c>
      <c r="I1041" s="109" t="str">
        <f t="shared" si="196"/>
        <v/>
      </c>
      <c r="J1041" s="109" t="str">
        <f t="shared" si="197"/>
        <v/>
      </c>
      <c r="K1041" s="109" t="str">
        <f t="shared" si="198"/>
        <v/>
      </c>
      <c r="L1041" s="109" t="str">
        <f t="shared" si="199"/>
        <v/>
      </c>
      <c r="M1041" s="110" t="str">
        <f t="shared" si="200"/>
        <v/>
      </c>
      <c r="N1041" s="110" t="str">
        <f t="shared" si="201"/>
        <v/>
      </c>
      <c r="O1041" s="110" t="str">
        <f t="shared" si="202"/>
        <v/>
      </c>
      <c r="P1041" s="110" t="str">
        <f t="shared" si="203"/>
        <v/>
      </c>
      <c r="Q1041" s="111"/>
      <c r="R1041" s="111"/>
      <c r="S1041" s="109"/>
      <c r="T1041" s="109"/>
    </row>
    <row r="1042" customFormat="1" spans="1:20">
      <c r="A1042" s="6"/>
      <c r="B1042" s="6"/>
      <c r="C1042" s="107">
        <f>ข้อมูลออเดอร์!AR1042</f>
        <v>0</v>
      </c>
      <c r="D1042" s="108">
        <f>ข้อมูลออเดอร์!AS1042</f>
        <v>0</v>
      </c>
      <c r="E1042" s="109" t="str">
        <f t="shared" si="192"/>
        <v/>
      </c>
      <c r="F1042" s="109" t="str">
        <f t="shared" si="193"/>
        <v/>
      </c>
      <c r="G1042" s="109" t="str">
        <f t="shared" si="194"/>
        <v/>
      </c>
      <c r="H1042" s="109" t="str">
        <f t="shared" si="195"/>
        <v/>
      </c>
      <c r="I1042" s="109" t="str">
        <f t="shared" si="196"/>
        <v/>
      </c>
      <c r="J1042" s="109" t="str">
        <f t="shared" si="197"/>
        <v/>
      </c>
      <c r="K1042" s="109" t="str">
        <f t="shared" si="198"/>
        <v/>
      </c>
      <c r="L1042" s="109" t="str">
        <f t="shared" si="199"/>
        <v/>
      </c>
      <c r="M1042" s="110" t="str">
        <f t="shared" si="200"/>
        <v/>
      </c>
      <c r="N1042" s="110" t="str">
        <f t="shared" si="201"/>
        <v/>
      </c>
      <c r="O1042" s="110" t="str">
        <f t="shared" si="202"/>
        <v/>
      </c>
      <c r="P1042" s="110" t="str">
        <f t="shared" si="203"/>
        <v/>
      </c>
      <c r="Q1042" s="111"/>
      <c r="R1042" s="111"/>
      <c r="S1042" s="109"/>
      <c r="T1042" s="109"/>
    </row>
    <row r="1043" customFormat="1" spans="1:20">
      <c r="A1043" s="6"/>
      <c r="B1043" s="6"/>
      <c r="C1043" s="107">
        <f>ข้อมูลออเดอร์!AR1043</f>
        <v>0</v>
      </c>
      <c r="D1043" s="108">
        <f>ข้อมูลออเดอร์!AS1043</f>
        <v>0</v>
      </c>
      <c r="E1043" s="109" t="str">
        <f t="shared" si="192"/>
        <v/>
      </c>
      <c r="F1043" s="109" t="str">
        <f t="shared" si="193"/>
        <v/>
      </c>
      <c r="G1043" s="109" t="str">
        <f t="shared" si="194"/>
        <v/>
      </c>
      <c r="H1043" s="109" t="str">
        <f t="shared" si="195"/>
        <v/>
      </c>
      <c r="I1043" s="109" t="str">
        <f t="shared" si="196"/>
        <v/>
      </c>
      <c r="J1043" s="109" t="str">
        <f t="shared" si="197"/>
        <v/>
      </c>
      <c r="K1043" s="109" t="str">
        <f t="shared" si="198"/>
        <v/>
      </c>
      <c r="L1043" s="109" t="str">
        <f t="shared" si="199"/>
        <v/>
      </c>
      <c r="M1043" s="110" t="str">
        <f t="shared" si="200"/>
        <v/>
      </c>
      <c r="N1043" s="110" t="str">
        <f t="shared" si="201"/>
        <v/>
      </c>
      <c r="O1043" s="110" t="str">
        <f t="shared" si="202"/>
        <v/>
      </c>
      <c r="P1043" s="110" t="str">
        <f t="shared" si="203"/>
        <v/>
      </c>
      <c r="Q1043" s="111"/>
      <c r="R1043" s="111"/>
      <c r="S1043" s="109"/>
      <c r="T1043" s="109"/>
    </row>
    <row r="1044" customFormat="1" spans="1:20">
      <c r="A1044" s="6"/>
      <c r="B1044" s="6"/>
      <c r="C1044" s="107">
        <f>ข้อมูลออเดอร์!AR1044</f>
        <v>0</v>
      </c>
      <c r="D1044" s="108">
        <f>ข้อมูลออเดอร์!AS1044</f>
        <v>0</v>
      </c>
      <c r="E1044" s="109" t="str">
        <f t="shared" si="192"/>
        <v/>
      </c>
      <c r="F1044" s="109" t="str">
        <f t="shared" si="193"/>
        <v/>
      </c>
      <c r="G1044" s="109" t="str">
        <f t="shared" si="194"/>
        <v/>
      </c>
      <c r="H1044" s="109" t="str">
        <f t="shared" si="195"/>
        <v/>
      </c>
      <c r="I1044" s="109" t="str">
        <f t="shared" si="196"/>
        <v/>
      </c>
      <c r="J1044" s="109" t="str">
        <f t="shared" si="197"/>
        <v/>
      </c>
      <c r="K1044" s="109" t="str">
        <f t="shared" si="198"/>
        <v/>
      </c>
      <c r="L1044" s="109" t="str">
        <f t="shared" si="199"/>
        <v/>
      </c>
      <c r="M1044" s="110" t="str">
        <f t="shared" si="200"/>
        <v/>
      </c>
      <c r="N1044" s="110" t="str">
        <f t="shared" si="201"/>
        <v/>
      </c>
      <c r="O1044" s="110" t="str">
        <f t="shared" si="202"/>
        <v/>
      </c>
      <c r="P1044" s="110" t="str">
        <f t="shared" si="203"/>
        <v/>
      </c>
      <c r="Q1044" s="111"/>
      <c r="R1044" s="111"/>
      <c r="S1044" s="109"/>
      <c r="T1044" s="109"/>
    </row>
    <row r="1045" customFormat="1" spans="1:20">
      <c r="A1045" s="6"/>
      <c r="B1045" s="6"/>
      <c r="C1045" s="107">
        <f>ข้อมูลออเดอร์!AR1045</f>
        <v>0</v>
      </c>
      <c r="D1045" s="108">
        <f>ข้อมูลออเดอร์!AS1045</f>
        <v>0</v>
      </c>
      <c r="E1045" s="109" t="str">
        <f t="shared" si="192"/>
        <v/>
      </c>
      <c r="F1045" s="109" t="str">
        <f t="shared" si="193"/>
        <v/>
      </c>
      <c r="G1045" s="109" t="str">
        <f t="shared" si="194"/>
        <v/>
      </c>
      <c r="H1045" s="109" t="str">
        <f t="shared" si="195"/>
        <v/>
      </c>
      <c r="I1045" s="109" t="str">
        <f t="shared" si="196"/>
        <v/>
      </c>
      <c r="J1045" s="109" t="str">
        <f t="shared" si="197"/>
        <v/>
      </c>
      <c r="K1045" s="109" t="str">
        <f t="shared" si="198"/>
        <v/>
      </c>
      <c r="L1045" s="109" t="str">
        <f t="shared" si="199"/>
        <v/>
      </c>
      <c r="M1045" s="110" t="str">
        <f t="shared" si="200"/>
        <v/>
      </c>
      <c r="N1045" s="110" t="str">
        <f t="shared" si="201"/>
        <v/>
      </c>
      <c r="O1045" s="110" t="str">
        <f t="shared" si="202"/>
        <v/>
      </c>
      <c r="P1045" s="110" t="str">
        <f t="shared" si="203"/>
        <v/>
      </c>
      <c r="Q1045" s="111"/>
      <c r="R1045" s="111"/>
      <c r="S1045" s="109"/>
      <c r="T1045" s="109"/>
    </row>
    <row r="1046" customFormat="1" spans="1:20">
      <c r="A1046" s="6"/>
      <c r="B1046" s="6"/>
      <c r="C1046" s="107">
        <f>ข้อมูลออเดอร์!AR1046</f>
        <v>0</v>
      </c>
      <c r="D1046" s="108">
        <f>ข้อมูลออเดอร์!AS1046</f>
        <v>0</v>
      </c>
      <c r="E1046" s="109" t="str">
        <f t="shared" si="192"/>
        <v/>
      </c>
      <c r="F1046" s="109" t="str">
        <f t="shared" si="193"/>
        <v/>
      </c>
      <c r="G1046" s="109" t="str">
        <f t="shared" si="194"/>
        <v/>
      </c>
      <c r="H1046" s="109" t="str">
        <f t="shared" si="195"/>
        <v/>
      </c>
      <c r="I1046" s="109" t="str">
        <f t="shared" si="196"/>
        <v/>
      </c>
      <c r="J1046" s="109" t="str">
        <f t="shared" si="197"/>
        <v/>
      </c>
      <c r="K1046" s="109" t="str">
        <f t="shared" si="198"/>
        <v/>
      </c>
      <c r="L1046" s="109" t="str">
        <f t="shared" si="199"/>
        <v/>
      </c>
      <c r="M1046" s="110" t="str">
        <f t="shared" si="200"/>
        <v/>
      </c>
      <c r="N1046" s="110" t="str">
        <f t="shared" si="201"/>
        <v/>
      </c>
      <c r="O1046" s="110" t="str">
        <f t="shared" si="202"/>
        <v/>
      </c>
      <c r="P1046" s="110" t="str">
        <f t="shared" si="203"/>
        <v/>
      </c>
      <c r="Q1046" s="111"/>
      <c r="R1046" s="111"/>
      <c r="S1046" s="109"/>
      <c r="T1046" s="109"/>
    </row>
    <row r="1047" customFormat="1" spans="1:20">
      <c r="A1047" s="6"/>
      <c r="B1047" s="6"/>
      <c r="C1047" s="107">
        <f>ข้อมูลออเดอร์!AR1047</f>
        <v>0</v>
      </c>
      <c r="D1047" s="108">
        <f>ข้อมูลออเดอร์!AS1047</f>
        <v>0</v>
      </c>
      <c r="E1047" s="109" t="str">
        <f t="shared" si="192"/>
        <v/>
      </c>
      <c r="F1047" s="109" t="str">
        <f t="shared" si="193"/>
        <v/>
      </c>
      <c r="G1047" s="109" t="str">
        <f t="shared" si="194"/>
        <v/>
      </c>
      <c r="H1047" s="109" t="str">
        <f t="shared" si="195"/>
        <v/>
      </c>
      <c r="I1047" s="109" t="str">
        <f t="shared" si="196"/>
        <v/>
      </c>
      <c r="J1047" s="109" t="str">
        <f t="shared" si="197"/>
        <v/>
      </c>
      <c r="K1047" s="109" t="str">
        <f t="shared" si="198"/>
        <v/>
      </c>
      <c r="L1047" s="109" t="str">
        <f t="shared" si="199"/>
        <v/>
      </c>
      <c r="M1047" s="110" t="str">
        <f t="shared" si="200"/>
        <v/>
      </c>
      <c r="N1047" s="110" t="str">
        <f t="shared" si="201"/>
        <v/>
      </c>
      <c r="O1047" s="110" t="str">
        <f t="shared" si="202"/>
        <v/>
      </c>
      <c r="P1047" s="110" t="str">
        <f t="shared" si="203"/>
        <v/>
      </c>
      <c r="Q1047" s="111"/>
      <c r="R1047" s="111"/>
      <c r="S1047" s="109"/>
      <c r="T1047" s="109"/>
    </row>
    <row r="1048" customFormat="1" spans="1:20">
      <c r="A1048" s="6"/>
      <c r="B1048" s="6"/>
      <c r="C1048" s="107">
        <f>ข้อมูลออเดอร์!AR1048</f>
        <v>0</v>
      </c>
      <c r="D1048" s="108">
        <f>ข้อมูลออเดอร์!AS1048</f>
        <v>0</v>
      </c>
      <c r="E1048" s="109" t="str">
        <f t="shared" si="192"/>
        <v/>
      </c>
      <c r="F1048" s="109" t="str">
        <f t="shared" si="193"/>
        <v/>
      </c>
      <c r="G1048" s="109" t="str">
        <f t="shared" si="194"/>
        <v/>
      </c>
      <c r="H1048" s="109" t="str">
        <f t="shared" si="195"/>
        <v/>
      </c>
      <c r="I1048" s="109" t="str">
        <f t="shared" si="196"/>
        <v/>
      </c>
      <c r="J1048" s="109" t="str">
        <f t="shared" si="197"/>
        <v/>
      </c>
      <c r="K1048" s="109" t="str">
        <f t="shared" si="198"/>
        <v/>
      </c>
      <c r="L1048" s="109" t="str">
        <f t="shared" si="199"/>
        <v/>
      </c>
      <c r="M1048" s="110" t="str">
        <f t="shared" si="200"/>
        <v/>
      </c>
      <c r="N1048" s="110" t="str">
        <f t="shared" si="201"/>
        <v/>
      </c>
      <c r="O1048" s="110" t="str">
        <f t="shared" si="202"/>
        <v/>
      </c>
      <c r="P1048" s="110" t="str">
        <f t="shared" si="203"/>
        <v/>
      </c>
      <c r="Q1048" s="111"/>
      <c r="R1048" s="111"/>
      <c r="S1048" s="109"/>
      <c r="T1048" s="109"/>
    </row>
    <row r="1049" customFormat="1" spans="1:20">
      <c r="A1049" s="6"/>
      <c r="B1049" s="6"/>
      <c r="C1049" s="107">
        <f>ข้อมูลออเดอร์!AR1049</f>
        <v>0</v>
      </c>
      <c r="D1049" s="108">
        <f>ข้อมูลออเดอร์!AS1049</f>
        <v>0</v>
      </c>
      <c r="E1049" s="109" t="str">
        <f t="shared" si="192"/>
        <v/>
      </c>
      <c r="F1049" s="109" t="str">
        <f t="shared" si="193"/>
        <v/>
      </c>
      <c r="G1049" s="109" t="str">
        <f t="shared" si="194"/>
        <v/>
      </c>
      <c r="H1049" s="109" t="str">
        <f t="shared" si="195"/>
        <v/>
      </c>
      <c r="I1049" s="109" t="str">
        <f t="shared" si="196"/>
        <v/>
      </c>
      <c r="J1049" s="109" t="str">
        <f t="shared" si="197"/>
        <v/>
      </c>
      <c r="K1049" s="109" t="str">
        <f t="shared" si="198"/>
        <v/>
      </c>
      <c r="L1049" s="109" t="str">
        <f t="shared" si="199"/>
        <v/>
      </c>
      <c r="M1049" s="110" t="str">
        <f t="shared" si="200"/>
        <v/>
      </c>
      <c r="N1049" s="110" t="str">
        <f t="shared" si="201"/>
        <v/>
      </c>
      <c r="O1049" s="110" t="str">
        <f t="shared" si="202"/>
        <v/>
      </c>
      <c r="P1049" s="110" t="str">
        <f t="shared" si="203"/>
        <v/>
      </c>
      <c r="Q1049" s="111"/>
      <c r="R1049" s="111"/>
      <c r="S1049" s="109"/>
      <c r="T1049" s="109"/>
    </row>
    <row r="1050" customFormat="1" spans="1:20">
      <c r="A1050" s="6"/>
      <c r="B1050" s="6"/>
      <c r="C1050" s="107">
        <f>ข้อมูลออเดอร์!AR1050</f>
        <v>0</v>
      </c>
      <c r="D1050" s="108">
        <f>ข้อมูลออเดอร์!AS1050</f>
        <v>0</v>
      </c>
      <c r="E1050" s="109" t="str">
        <f t="shared" si="192"/>
        <v/>
      </c>
      <c r="F1050" s="109" t="str">
        <f t="shared" si="193"/>
        <v/>
      </c>
      <c r="G1050" s="109" t="str">
        <f t="shared" si="194"/>
        <v/>
      </c>
      <c r="H1050" s="109" t="str">
        <f t="shared" si="195"/>
        <v/>
      </c>
      <c r="I1050" s="109" t="str">
        <f t="shared" si="196"/>
        <v/>
      </c>
      <c r="J1050" s="109" t="str">
        <f t="shared" si="197"/>
        <v/>
      </c>
      <c r="K1050" s="109" t="str">
        <f t="shared" si="198"/>
        <v/>
      </c>
      <c r="L1050" s="109" t="str">
        <f t="shared" si="199"/>
        <v/>
      </c>
      <c r="M1050" s="110" t="str">
        <f t="shared" si="200"/>
        <v/>
      </c>
      <c r="N1050" s="110" t="str">
        <f t="shared" si="201"/>
        <v/>
      </c>
      <c r="O1050" s="110" t="str">
        <f t="shared" si="202"/>
        <v/>
      </c>
      <c r="P1050" s="110" t="str">
        <f t="shared" si="203"/>
        <v/>
      </c>
      <c r="Q1050" s="111"/>
      <c r="R1050" s="111"/>
      <c r="S1050" s="109"/>
      <c r="T1050" s="109"/>
    </row>
    <row r="1051" customFormat="1" spans="1:20">
      <c r="A1051" s="6"/>
      <c r="B1051" s="6"/>
      <c r="C1051" s="107">
        <f>ข้อมูลออเดอร์!AR1051</f>
        <v>0</v>
      </c>
      <c r="D1051" s="108">
        <f>ข้อมูลออเดอร์!AS1051</f>
        <v>0</v>
      </c>
      <c r="E1051" s="109" t="str">
        <f t="shared" si="192"/>
        <v/>
      </c>
      <c r="F1051" s="109" t="str">
        <f t="shared" si="193"/>
        <v/>
      </c>
      <c r="G1051" s="109" t="str">
        <f t="shared" si="194"/>
        <v/>
      </c>
      <c r="H1051" s="109" t="str">
        <f t="shared" si="195"/>
        <v/>
      </c>
      <c r="I1051" s="109" t="str">
        <f t="shared" si="196"/>
        <v/>
      </c>
      <c r="J1051" s="109" t="str">
        <f t="shared" si="197"/>
        <v/>
      </c>
      <c r="K1051" s="109" t="str">
        <f t="shared" si="198"/>
        <v/>
      </c>
      <c r="L1051" s="109" t="str">
        <f t="shared" si="199"/>
        <v/>
      </c>
      <c r="M1051" s="110" t="str">
        <f t="shared" si="200"/>
        <v/>
      </c>
      <c r="N1051" s="110" t="str">
        <f t="shared" si="201"/>
        <v/>
      </c>
      <c r="O1051" s="110" t="str">
        <f t="shared" si="202"/>
        <v/>
      </c>
      <c r="P1051" s="110" t="str">
        <f t="shared" si="203"/>
        <v/>
      </c>
      <c r="Q1051" s="111"/>
      <c r="R1051" s="111"/>
      <c r="S1051" s="109"/>
      <c r="T1051" s="109"/>
    </row>
    <row r="1052" customFormat="1" spans="1:20">
      <c r="A1052" s="6"/>
      <c r="B1052" s="6"/>
      <c r="C1052" s="107">
        <f>ข้อมูลออเดอร์!AR1052</f>
        <v>0</v>
      </c>
      <c r="D1052" s="108">
        <f>ข้อมูลออเดอร์!AS1052</f>
        <v>0</v>
      </c>
      <c r="E1052" s="109" t="str">
        <f t="shared" si="192"/>
        <v/>
      </c>
      <c r="F1052" s="109" t="str">
        <f t="shared" si="193"/>
        <v/>
      </c>
      <c r="G1052" s="109" t="str">
        <f t="shared" si="194"/>
        <v/>
      </c>
      <c r="H1052" s="109" t="str">
        <f t="shared" si="195"/>
        <v/>
      </c>
      <c r="I1052" s="109" t="str">
        <f t="shared" si="196"/>
        <v/>
      </c>
      <c r="J1052" s="109" t="str">
        <f t="shared" si="197"/>
        <v/>
      </c>
      <c r="K1052" s="109" t="str">
        <f t="shared" si="198"/>
        <v/>
      </c>
      <c r="L1052" s="109" t="str">
        <f t="shared" si="199"/>
        <v/>
      </c>
      <c r="M1052" s="110" t="str">
        <f t="shared" si="200"/>
        <v/>
      </c>
      <c r="N1052" s="110" t="str">
        <f t="shared" si="201"/>
        <v/>
      </c>
      <c r="O1052" s="110" t="str">
        <f t="shared" si="202"/>
        <v/>
      </c>
      <c r="P1052" s="110" t="str">
        <f t="shared" si="203"/>
        <v/>
      </c>
      <c r="Q1052" s="111"/>
      <c r="R1052" s="111"/>
      <c r="S1052" s="109"/>
      <c r="T1052" s="109"/>
    </row>
    <row r="1053" customFormat="1" spans="1:20">
      <c r="A1053" s="6"/>
      <c r="B1053" s="6"/>
      <c r="C1053" s="107">
        <f>ข้อมูลออเดอร์!AR1053</f>
        <v>0</v>
      </c>
      <c r="D1053" s="108">
        <f>ข้อมูลออเดอร์!AS1053</f>
        <v>0</v>
      </c>
      <c r="E1053" s="109" t="str">
        <f t="shared" si="192"/>
        <v/>
      </c>
      <c r="F1053" s="109" t="str">
        <f t="shared" si="193"/>
        <v/>
      </c>
      <c r="G1053" s="109" t="str">
        <f t="shared" si="194"/>
        <v/>
      </c>
      <c r="H1053" s="109" t="str">
        <f t="shared" si="195"/>
        <v/>
      </c>
      <c r="I1053" s="109" t="str">
        <f t="shared" si="196"/>
        <v/>
      </c>
      <c r="J1053" s="109" t="str">
        <f t="shared" si="197"/>
        <v/>
      </c>
      <c r="K1053" s="109" t="str">
        <f t="shared" si="198"/>
        <v/>
      </c>
      <c r="L1053" s="109" t="str">
        <f t="shared" si="199"/>
        <v/>
      </c>
      <c r="M1053" s="110" t="str">
        <f t="shared" si="200"/>
        <v/>
      </c>
      <c r="N1053" s="110" t="str">
        <f t="shared" si="201"/>
        <v/>
      </c>
      <c r="O1053" s="110" t="str">
        <f t="shared" si="202"/>
        <v/>
      </c>
      <c r="P1053" s="110" t="str">
        <f t="shared" si="203"/>
        <v/>
      </c>
      <c r="Q1053" s="111"/>
      <c r="R1053" s="111"/>
      <c r="S1053" s="109"/>
      <c r="T1053" s="109"/>
    </row>
    <row r="1054" customFormat="1" spans="1:20">
      <c r="A1054" s="6"/>
      <c r="B1054" s="6"/>
      <c r="C1054" s="107">
        <f>ข้อมูลออเดอร์!AR1054</f>
        <v>0</v>
      </c>
      <c r="D1054" s="108">
        <f>ข้อมูลออเดอร์!AS1054</f>
        <v>0</v>
      </c>
      <c r="E1054" s="109" t="str">
        <f t="shared" si="192"/>
        <v/>
      </c>
      <c r="F1054" s="109" t="str">
        <f t="shared" si="193"/>
        <v/>
      </c>
      <c r="G1054" s="109" t="str">
        <f t="shared" si="194"/>
        <v/>
      </c>
      <c r="H1054" s="109" t="str">
        <f t="shared" si="195"/>
        <v/>
      </c>
      <c r="I1054" s="109" t="str">
        <f t="shared" si="196"/>
        <v/>
      </c>
      <c r="J1054" s="109" t="str">
        <f t="shared" si="197"/>
        <v/>
      </c>
      <c r="K1054" s="109" t="str">
        <f t="shared" si="198"/>
        <v/>
      </c>
      <c r="L1054" s="109" t="str">
        <f t="shared" si="199"/>
        <v/>
      </c>
      <c r="M1054" s="110" t="str">
        <f t="shared" si="200"/>
        <v/>
      </c>
      <c r="N1054" s="110" t="str">
        <f t="shared" si="201"/>
        <v/>
      </c>
      <c r="O1054" s="110" t="str">
        <f t="shared" si="202"/>
        <v/>
      </c>
      <c r="P1054" s="110" t="str">
        <f t="shared" si="203"/>
        <v/>
      </c>
      <c r="Q1054" s="111"/>
      <c r="R1054" s="111"/>
      <c r="S1054" s="109"/>
      <c r="T1054" s="109"/>
    </row>
    <row r="1055" customFormat="1" spans="1:20">
      <c r="A1055" s="6"/>
      <c r="B1055" s="6"/>
      <c r="C1055" s="107">
        <f>ข้อมูลออเดอร์!AR1055</f>
        <v>0</v>
      </c>
      <c r="D1055" s="108">
        <f>ข้อมูลออเดอร์!AS1055</f>
        <v>0</v>
      </c>
      <c r="E1055" s="109" t="str">
        <f t="shared" si="192"/>
        <v/>
      </c>
      <c r="F1055" s="109" t="str">
        <f t="shared" si="193"/>
        <v/>
      </c>
      <c r="G1055" s="109" t="str">
        <f t="shared" si="194"/>
        <v/>
      </c>
      <c r="H1055" s="109" t="str">
        <f t="shared" si="195"/>
        <v/>
      </c>
      <c r="I1055" s="109" t="str">
        <f t="shared" si="196"/>
        <v/>
      </c>
      <c r="J1055" s="109" t="str">
        <f t="shared" si="197"/>
        <v/>
      </c>
      <c r="K1055" s="109" t="str">
        <f t="shared" si="198"/>
        <v/>
      </c>
      <c r="L1055" s="109" t="str">
        <f t="shared" si="199"/>
        <v/>
      </c>
      <c r="M1055" s="110" t="str">
        <f t="shared" si="200"/>
        <v/>
      </c>
      <c r="N1055" s="110" t="str">
        <f t="shared" si="201"/>
        <v/>
      </c>
      <c r="O1055" s="110" t="str">
        <f t="shared" si="202"/>
        <v/>
      </c>
      <c r="P1055" s="110" t="str">
        <f t="shared" si="203"/>
        <v/>
      </c>
      <c r="Q1055" s="111"/>
      <c r="R1055" s="111"/>
      <c r="S1055" s="109"/>
      <c r="T1055" s="109"/>
    </row>
    <row r="1056" customFormat="1" spans="1:20">
      <c r="A1056" s="6"/>
      <c r="B1056" s="6"/>
      <c r="C1056" s="107">
        <f>ข้อมูลออเดอร์!AR1056</f>
        <v>0</v>
      </c>
      <c r="D1056" s="108">
        <f>ข้อมูลออเดอร์!AS1056</f>
        <v>0</v>
      </c>
      <c r="E1056" s="109" t="str">
        <f t="shared" si="192"/>
        <v/>
      </c>
      <c r="F1056" s="109" t="str">
        <f t="shared" si="193"/>
        <v/>
      </c>
      <c r="G1056" s="109" t="str">
        <f t="shared" si="194"/>
        <v/>
      </c>
      <c r="H1056" s="109" t="str">
        <f t="shared" si="195"/>
        <v/>
      </c>
      <c r="I1056" s="109" t="str">
        <f t="shared" si="196"/>
        <v/>
      </c>
      <c r="J1056" s="109" t="str">
        <f t="shared" si="197"/>
        <v/>
      </c>
      <c r="K1056" s="109" t="str">
        <f t="shared" si="198"/>
        <v/>
      </c>
      <c r="L1056" s="109" t="str">
        <f t="shared" si="199"/>
        <v/>
      </c>
      <c r="M1056" s="110" t="str">
        <f t="shared" si="200"/>
        <v/>
      </c>
      <c r="N1056" s="110" t="str">
        <f t="shared" si="201"/>
        <v/>
      </c>
      <c r="O1056" s="110" t="str">
        <f t="shared" si="202"/>
        <v/>
      </c>
      <c r="P1056" s="110" t="str">
        <f t="shared" si="203"/>
        <v/>
      </c>
      <c r="Q1056" s="111"/>
      <c r="R1056" s="111"/>
      <c r="S1056" s="109"/>
      <c r="T1056" s="109"/>
    </row>
    <row r="1057" customFormat="1" spans="1:20">
      <c r="A1057" s="6"/>
      <c r="B1057" s="6"/>
      <c r="C1057" s="107">
        <f>ข้อมูลออเดอร์!AR1057</f>
        <v>0</v>
      </c>
      <c r="D1057" s="108">
        <f>ข้อมูลออเดอร์!AS1057</f>
        <v>0</v>
      </c>
      <c r="E1057" s="109" t="str">
        <f t="shared" si="192"/>
        <v/>
      </c>
      <c r="F1057" s="109" t="str">
        <f t="shared" si="193"/>
        <v/>
      </c>
      <c r="G1057" s="109" t="str">
        <f t="shared" si="194"/>
        <v/>
      </c>
      <c r="H1057" s="109" t="str">
        <f t="shared" si="195"/>
        <v/>
      </c>
      <c r="I1057" s="109" t="str">
        <f t="shared" si="196"/>
        <v/>
      </c>
      <c r="J1057" s="109" t="str">
        <f t="shared" si="197"/>
        <v/>
      </c>
      <c r="K1057" s="109" t="str">
        <f t="shared" si="198"/>
        <v/>
      </c>
      <c r="L1057" s="109" t="str">
        <f t="shared" si="199"/>
        <v/>
      </c>
      <c r="M1057" s="110" t="str">
        <f t="shared" si="200"/>
        <v/>
      </c>
      <c r="N1057" s="110" t="str">
        <f t="shared" si="201"/>
        <v/>
      </c>
      <c r="O1057" s="110" t="str">
        <f t="shared" si="202"/>
        <v/>
      </c>
      <c r="P1057" s="110" t="str">
        <f t="shared" si="203"/>
        <v/>
      </c>
      <c r="Q1057" s="111"/>
      <c r="R1057" s="111"/>
      <c r="S1057" s="109"/>
      <c r="T1057" s="109"/>
    </row>
    <row r="1058" customFormat="1" spans="1:20">
      <c r="A1058" s="6"/>
      <c r="B1058" s="6"/>
      <c r="C1058" s="107">
        <f>ข้อมูลออเดอร์!AR1058</f>
        <v>0</v>
      </c>
      <c r="D1058" s="108">
        <f>ข้อมูลออเดอร์!AS1058</f>
        <v>0</v>
      </c>
      <c r="E1058" s="109" t="str">
        <f t="shared" si="192"/>
        <v/>
      </c>
      <c r="F1058" s="109" t="str">
        <f t="shared" si="193"/>
        <v/>
      </c>
      <c r="G1058" s="109" t="str">
        <f t="shared" si="194"/>
        <v/>
      </c>
      <c r="H1058" s="109" t="str">
        <f t="shared" si="195"/>
        <v/>
      </c>
      <c r="I1058" s="109" t="str">
        <f t="shared" si="196"/>
        <v/>
      </c>
      <c r="J1058" s="109" t="str">
        <f t="shared" si="197"/>
        <v/>
      </c>
      <c r="K1058" s="109" t="str">
        <f t="shared" si="198"/>
        <v/>
      </c>
      <c r="L1058" s="109" t="str">
        <f t="shared" si="199"/>
        <v/>
      </c>
      <c r="M1058" s="110" t="str">
        <f t="shared" si="200"/>
        <v/>
      </c>
      <c r="N1058" s="110" t="str">
        <f t="shared" si="201"/>
        <v/>
      </c>
      <c r="O1058" s="110" t="str">
        <f t="shared" si="202"/>
        <v/>
      </c>
      <c r="P1058" s="110" t="str">
        <f t="shared" si="203"/>
        <v/>
      </c>
      <c r="Q1058" s="111"/>
      <c r="R1058" s="111"/>
      <c r="S1058" s="109"/>
      <c r="T1058" s="109"/>
    </row>
    <row r="1059" customFormat="1" spans="1:20">
      <c r="A1059" s="6"/>
      <c r="B1059" s="6"/>
      <c r="C1059" s="107">
        <f>ข้อมูลออเดอร์!AR1059</f>
        <v>0</v>
      </c>
      <c r="D1059" s="108">
        <f>ข้อมูลออเดอร์!AS1059</f>
        <v>0</v>
      </c>
      <c r="E1059" s="109" t="str">
        <f t="shared" si="192"/>
        <v/>
      </c>
      <c r="F1059" s="109" t="str">
        <f t="shared" si="193"/>
        <v/>
      </c>
      <c r="G1059" s="109" t="str">
        <f t="shared" si="194"/>
        <v/>
      </c>
      <c r="H1059" s="109" t="str">
        <f t="shared" si="195"/>
        <v/>
      </c>
      <c r="I1059" s="109" t="str">
        <f t="shared" si="196"/>
        <v/>
      </c>
      <c r="J1059" s="109" t="str">
        <f t="shared" si="197"/>
        <v/>
      </c>
      <c r="K1059" s="109" t="str">
        <f t="shared" si="198"/>
        <v/>
      </c>
      <c r="L1059" s="109" t="str">
        <f t="shared" si="199"/>
        <v/>
      </c>
      <c r="M1059" s="110" t="str">
        <f t="shared" si="200"/>
        <v/>
      </c>
      <c r="N1059" s="110" t="str">
        <f t="shared" si="201"/>
        <v/>
      </c>
      <c r="O1059" s="110" t="str">
        <f t="shared" si="202"/>
        <v/>
      </c>
      <c r="P1059" s="110" t="str">
        <f t="shared" si="203"/>
        <v/>
      </c>
      <c r="Q1059" s="111"/>
      <c r="R1059" s="111"/>
      <c r="S1059" s="109"/>
      <c r="T1059" s="109"/>
    </row>
    <row r="1060" customFormat="1" spans="1:20">
      <c r="A1060" s="6"/>
      <c r="B1060" s="6"/>
      <c r="C1060" s="107">
        <f>ข้อมูลออเดอร์!AR1060</f>
        <v>0</v>
      </c>
      <c r="D1060" s="108">
        <f>ข้อมูลออเดอร์!AS1060</f>
        <v>0</v>
      </c>
      <c r="E1060" s="109" t="str">
        <f t="shared" si="192"/>
        <v/>
      </c>
      <c r="F1060" s="109" t="str">
        <f t="shared" si="193"/>
        <v/>
      </c>
      <c r="G1060" s="109" t="str">
        <f t="shared" si="194"/>
        <v/>
      </c>
      <c r="H1060" s="109" t="str">
        <f t="shared" si="195"/>
        <v/>
      </c>
      <c r="I1060" s="109" t="str">
        <f t="shared" si="196"/>
        <v/>
      </c>
      <c r="J1060" s="109" t="str">
        <f t="shared" si="197"/>
        <v/>
      </c>
      <c r="K1060" s="109" t="str">
        <f t="shared" si="198"/>
        <v/>
      </c>
      <c r="L1060" s="109" t="str">
        <f t="shared" si="199"/>
        <v/>
      </c>
      <c r="M1060" s="110" t="str">
        <f t="shared" si="200"/>
        <v/>
      </c>
      <c r="N1060" s="110" t="str">
        <f t="shared" si="201"/>
        <v/>
      </c>
      <c r="O1060" s="110" t="str">
        <f t="shared" si="202"/>
        <v/>
      </c>
      <c r="P1060" s="110" t="str">
        <f t="shared" si="203"/>
        <v/>
      </c>
      <c r="Q1060" s="111"/>
      <c r="R1060" s="111"/>
      <c r="S1060" s="109"/>
      <c r="T1060" s="109"/>
    </row>
    <row r="1061" customFormat="1" spans="1:20">
      <c r="A1061" s="6"/>
      <c r="B1061" s="6"/>
      <c r="C1061" s="107">
        <f>ข้อมูลออเดอร์!AR1061</f>
        <v>0</v>
      </c>
      <c r="D1061" s="108">
        <f>ข้อมูลออเดอร์!AS1061</f>
        <v>0</v>
      </c>
      <c r="E1061" s="109" t="str">
        <f t="shared" si="192"/>
        <v/>
      </c>
      <c r="F1061" s="109" t="str">
        <f t="shared" si="193"/>
        <v/>
      </c>
      <c r="G1061" s="109" t="str">
        <f t="shared" si="194"/>
        <v/>
      </c>
      <c r="H1061" s="109" t="str">
        <f t="shared" si="195"/>
        <v/>
      </c>
      <c r="I1061" s="109" t="str">
        <f t="shared" si="196"/>
        <v/>
      </c>
      <c r="J1061" s="109" t="str">
        <f t="shared" si="197"/>
        <v/>
      </c>
      <c r="K1061" s="109" t="str">
        <f t="shared" si="198"/>
        <v/>
      </c>
      <c r="L1061" s="109" t="str">
        <f t="shared" si="199"/>
        <v/>
      </c>
      <c r="M1061" s="110" t="str">
        <f t="shared" si="200"/>
        <v/>
      </c>
      <c r="N1061" s="110" t="str">
        <f t="shared" si="201"/>
        <v/>
      </c>
      <c r="O1061" s="110" t="str">
        <f t="shared" si="202"/>
        <v/>
      </c>
      <c r="P1061" s="110" t="str">
        <f t="shared" si="203"/>
        <v/>
      </c>
      <c r="Q1061" s="111"/>
      <c r="R1061" s="111"/>
      <c r="S1061" s="109"/>
      <c r="T1061" s="109"/>
    </row>
    <row r="1062" customFormat="1" spans="1:20">
      <c r="A1062" s="6"/>
      <c r="B1062" s="6"/>
      <c r="C1062" s="107">
        <f>ข้อมูลออเดอร์!AR1062</f>
        <v>0</v>
      </c>
      <c r="D1062" s="108">
        <f>ข้อมูลออเดอร์!AS1062</f>
        <v>0</v>
      </c>
      <c r="E1062" s="109" t="str">
        <f t="shared" si="192"/>
        <v/>
      </c>
      <c r="F1062" s="109" t="str">
        <f t="shared" si="193"/>
        <v/>
      </c>
      <c r="G1062" s="109" t="str">
        <f t="shared" si="194"/>
        <v/>
      </c>
      <c r="H1062" s="109" t="str">
        <f t="shared" si="195"/>
        <v/>
      </c>
      <c r="I1062" s="109" t="str">
        <f t="shared" si="196"/>
        <v/>
      </c>
      <c r="J1062" s="109" t="str">
        <f t="shared" si="197"/>
        <v/>
      </c>
      <c r="K1062" s="109" t="str">
        <f t="shared" si="198"/>
        <v/>
      </c>
      <c r="L1062" s="109" t="str">
        <f t="shared" si="199"/>
        <v/>
      </c>
      <c r="M1062" s="110" t="str">
        <f t="shared" si="200"/>
        <v/>
      </c>
      <c r="N1062" s="110" t="str">
        <f t="shared" si="201"/>
        <v/>
      </c>
      <c r="O1062" s="110" t="str">
        <f t="shared" si="202"/>
        <v/>
      </c>
      <c r="P1062" s="110" t="str">
        <f t="shared" si="203"/>
        <v/>
      </c>
      <c r="Q1062" s="111"/>
      <c r="R1062" s="111"/>
      <c r="S1062" s="109"/>
      <c r="T1062" s="109"/>
    </row>
    <row r="1063" customFormat="1" spans="1:20">
      <c r="A1063" s="6"/>
      <c r="B1063" s="6"/>
      <c r="C1063" s="107">
        <f>ข้อมูลออเดอร์!AR1063</f>
        <v>0</v>
      </c>
      <c r="D1063" s="108">
        <f>ข้อมูลออเดอร์!AS1063</f>
        <v>0</v>
      </c>
      <c r="E1063" s="109" t="str">
        <f t="shared" si="192"/>
        <v/>
      </c>
      <c r="F1063" s="109" t="str">
        <f t="shared" si="193"/>
        <v/>
      </c>
      <c r="G1063" s="109" t="str">
        <f t="shared" si="194"/>
        <v/>
      </c>
      <c r="H1063" s="109" t="str">
        <f t="shared" si="195"/>
        <v/>
      </c>
      <c r="I1063" s="109" t="str">
        <f t="shared" si="196"/>
        <v/>
      </c>
      <c r="J1063" s="109" t="str">
        <f t="shared" si="197"/>
        <v/>
      </c>
      <c r="K1063" s="109" t="str">
        <f t="shared" si="198"/>
        <v/>
      </c>
      <c r="L1063" s="109" t="str">
        <f t="shared" si="199"/>
        <v/>
      </c>
      <c r="M1063" s="110" t="str">
        <f t="shared" si="200"/>
        <v/>
      </c>
      <c r="N1063" s="110" t="str">
        <f t="shared" si="201"/>
        <v/>
      </c>
      <c r="O1063" s="110" t="str">
        <f t="shared" si="202"/>
        <v/>
      </c>
      <c r="P1063" s="110" t="str">
        <f t="shared" si="203"/>
        <v/>
      </c>
      <c r="Q1063" s="111"/>
      <c r="R1063" s="111"/>
      <c r="S1063" s="109"/>
      <c r="T1063" s="109"/>
    </row>
    <row r="1064" customFormat="1" spans="1:20">
      <c r="A1064" s="6"/>
      <c r="B1064" s="6"/>
      <c r="C1064" s="107">
        <f>ข้อมูลออเดอร์!AR1064</f>
        <v>0</v>
      </c>
      <c r="D1064" s="108">
        <f>ข้อมูลออเดอร์!AS1064</f>
        <v>0</v>
      </c>
      <c r="E1064" s="109" t="str">
        <f t="shared" si="192"/>
        <v/>
      </c>
      <c r="F1064" s="109" t="str">
        <f t="shared" si="193"/>
        <v/>
      </c>
      <c r="G1064" s="109" t="str">
        <f t="shared" si="194"/>
        <v/>
      </c>
      <c r="H1064" s="109" t="str">
        <f t="shared" si="195"/>
        <v/>
      </c>
      <c r="I1064" s="109" t="str">
        <f t="shared" si="196"/>
        <v/>
      </c>
      <c r="J1064" s="109" t="str">
        <f t="shared" si="197"/>
        <v/>
      </c>
      <c r="K1064" s="109" t="str">
        <f t="shared" si="198"/>
        <v/>
      </c>
      <c r="L1064" s="109" t="str">
        <f t="shared" si="199"/>
        <v/>
      </c>
      <c r="M1064" s="110" t="str">
        <f t="shared" si="200"/>
        <v/>
      </c>
      <c r="N1064" s="110" t="str">
        <f t="shared" si="201"/>
        <v/>
      </c>
      <c r="O1064" s="110" t="str">
        <f t="shared" si="202"/>
        <v/>
      </c>
      <c r="P1064" s="110" t="str">
        <f t="shared" si="203"/>
        <v/>
      </c>
      <c r="Q1064" s="111"/>
      <c r="R1064" s="111"/>
      <c r="S1064" s="109"/>
      <c r="T1064" s="109"/>
    </row>
    <row r="1065" customFormat="1" spans="1:20">
      <c r="A1065" s="6"/>
      <c r="B1065" s="6"/>
      <c r="C1065" s="107">
        <f>ข้อมูลออเดอร์!AR1065</f>
        <v>0</v>
      </c>
      <c r="D1065" s="108">
        <f>ข้อมูลออเดอร์!AS1065</f>
        <v>0</v>
      </c>
      <c r="E1065" s="109" t="str">
        <f t="shared" si="192"/>
        <v/>
      </c>
      <c r="F1065" s="109" t="str">
        <f t="shared" si="193"/>
        <v/>
      </c>
      <c r="G1065" s="109" t="str">
        <f t="shared" si="194"/>
        <v/>
      </c>
      <c r="H1065" s="109" t="str">
        <f t="shared" si="195"/>
        <v/>
      </c>
      <c r="I1065" s="109" t="str">
        <f t="shared" si="196"/>
        <v/>
      </c>
      <c r="J1065" s="109" t="str">
        <f t="shared" si="197"/>
        <v/>
      </c>
      <c r="K1065" s="109" t="str">
        <f t="shared" si="198"/>
        <v/>
      </c>
      <c r="L1065" s="109" t="str">
        <f t="shared" si="199"/>
        <v/>
      </c>
      <c r="M1065" s="110" t="str">
        <f t="shared" si="200"/>
        <v/>
      </c>
      <c r="N1065" s="110" t="str">
        <f t="shared" si="201"/>
        <v/>
      </c>
      <c r="O1065" s="110" t="str">
        <f t="shared" si="202"/>
        <v/>
      </c>
      <c r="P1065" s="110" t="str">
        <f t="shared" si="203"/>
        <v/>
      </c>
      <c r="Q1065" s="111"/>
      <c r="R1065" s="111"/>
      <c r="S1065" s="109"/>
      <c r="T1065" s="109"/>
    </row>
    <row r="1066" customFormat="1" spans="1:20">
      <c r="A1066" s="6"/>
      <c r="B1066" s="6"/>
      <c r="C1066" s="107">
        <f>ข้อมูลออเดอร์!AR1066</f>
        <v>0</v>
      </c>
      <c r="D1066" s="108">
        <f>ข้อมูลออเดอร์!AS1066</f>
        <v>0</v>
      </c>
      <c r="E1066" s="109" t="str">
        <f t="shared" si="192"/>
        <v/>
      </c>
      <c r="F1066" s="109" t="str">
        <f t="shared" si="193"/>
        <v/>
      </c>
      <c r="G1066" s="109" t="str">
        <f t="shared" si="194"/>
        <v/>
      </c>
      <c r="H1066" s="109" t="str">
        <f t="shared" si="195"/>
        <v/>
      </c>
      <c r="I1066" s="109" t="str">
        <f t="shared" si="196"/>
        <v/>
      </c>
      <c r="J1066" s="109" t="str">
        <f t="shared" si="197"/>
        <v/>
      </c>
      <c r="K1066" s="109" t="str">
        <f t="shared" si="198"/>
        <v/>
      </c>
      <c r="L1066" s="109" t="str">
        <f t="shared" si="199"/>
        <v/>
      </c>
      <c r="M1066" s="110" t="str">
        <f t="shared" si="200"/>
        <v/>
      </c>
      <c r="N1066" s="110" t="str">
        <f t="shared" si="201"/>
        <v/>
      </c>
      <c r="O1066" s="110" t="str">
        <f t="shared" si="202"/>
        <v/>
      </c>
      <c r="P1066" s="110" t="str">
        <f t="shared" si="203"/>
        <v/>
      </c>
      <c r="Q1066" s="111"/>
      <c r="R1066" s="111"/>
      <c r="S1066" s="109"/>
      <c r="T1066" s="109"/>
    </row>
    <row r="1067" customFormat="1" spans="1:20">
      <c r="A1067" s="6"/>
      <c r="B1067" s="6"/>
      <c r="C1067" s="107">
        <f>ข้อมูลออเดอร์!AR1067</f>
        <v>0</v>
      </c>
      <c r="D1067" s="108">
        <f>ข้อมูลออเดอร์!AS1067</f>
        <v>0</v>
      </c>
      <c r="E1067" s="109" t="str">
        <f t="shared" si="192"/>
        <v/>
      </c>
      <c r="F1067" s="109" t="str">
        <f t="shared" si="193"/>
        <v/>
      </c>
      <c r="G1067" s="109" t="str">
        <f t="shared" si="194"/>
        <v/>
      </c>
      <c r="H1067" s="109" t="str">
        <f t="shared" si="195"/>
        <v/>
      </c>
      <c r="I1067" s="109" t="str">
        <f t="shared" si="196"/>
        <v/>
      </c>
      <c r="J1067" s="109" t="str">
        <f t="shared" si="197"/>
        <v/>
      </c>
      <c r="K1067" s="109" t="str">
        <f t="shared" si="198"/>
        <v/>
      </c>
      <c r="L1067" s="109" t="str">
        <f t="shared" si="199"/>
        <v/>
      </c>
      <c r="M1067" s="110" t="str">
        <f t="shared" si="200"/>
        <v/>
      </c>
      <c r="N1067" s="110" t="str">
        <f t="shared" si="201"/>
        <v/>
      </c>
      <c r="O1067" s="110" t="str">
        <f t="shared" si="202"/>
        <v/>
      </c>
      <c r="P1067" s="110" t="str">
        <f t="shared" si="203"/>
        <v/>
      </c>
      <c r="Q1067" s="111"/>
      <c r="R1067" s="111"/>
      <c r="S1067" s="109"/>
      <c r="T1067" s="109"/>
    </row>
    <row r="1068" customFormat="1" spans="1:20">
      <c r="A1068" s="6"/>
      <c r="B1068" s="6"/>
      <c r="C1068" s="107">
        <f>ข้อมูลออเดอร์!AR1068</f>
        <v>0</v>
      </c>
      <c r="D1068" s="108">
        <f>ข้อมูลออเดอร์!AS1068</f>
        <v>0</v>
      </c>
      <c r="E1068" s="109" t="str">
        <f t="shared" si="192"/>
        <v/>
      </c>
      <c r="F1068" s="109" t="str">
        <f t="shared" si="193"/>
        <v/>
      </c>
      <c r="G1068" s="109" t="str">
        <f t="shared" si="194"/>
        <v/>
      </c>
      <c r="H1068" s="109" t="str">
        <f t="shared" si="195"/>
        <v/>
      </c>
      <c r="I1068" s="109" t="str">
        <f t="shared" si="196"/>
        <v/>
      </c>
      <c r="J1068" s="109" t="str">
        <f t="shared" si="197"/>
        <v/>
      </c>
      <c r="K1068" s="109" t="str">
        <f t="shared" si="198"/>
        <v/>
      </c>
      <c r="L1068" s="109" t="str">
        <f t="shared" si="199"/>
        <v/>
      </c>
      <c r="M1068" s="110" t="str">
        <f t="shared" si="200"/>
        <v/>
      </c>
      <c r="N1068" s="110" t="str">
        <f t="shared" si="201"/>
        <v/>
      </c>
      <c r="O1068" s="110" t="str">
        <f t="shared" si="202"/>
        <v/>
      </c>
      <c r="P1068" s="110" t="str">
        <f t="shared" si="203"/>
        <v/>
      </c>
      <c r="Q1068" s="111"/>
      <c r="R1068" s="111"/>
      <c r="S1068" s="109"/>
      <c r="T1068" s="109"/>
    </row>
    <row r="1069" customFormat="1" spans="1:20">
      <c r="A1069" s="6"/>
      <c r="B1069" s="6"/>
      <c r="C1069" s="107">
        <f>ข้อมูลออเดอร์!AR1069</f>
        <v>0</v>
      </c>
      <c r="D1069" s="108">
        <f>ข้อมูลออเดอร์!AS1069</f>
        <v>0</v>
      </c>
      <c r="E1069" s="109" t="str">
        <f t="shared" si="192"/>
        <v/>
      </c>
      <c r="F1069" s="109" t="str">
        <f t="shared" si="193"/>
        <v/>
      </c>
      <c r="G1069" s="109" t="str">
        <f t="shared" si="194"/>
        <v/>
      </c>
      <c r="H1069" s="109" t="str">
        <f t="shared" si="195"/>
        <v/>
      </c>
      <c r="I1069" s="109" t="str">
        <f t="shared" si="196"/>
        <v/>
      </c>
      <c r="J1069" s="109" t="str">
        <f t="shared" si="197"/>
        <v/>
      </c>
      <c r="K1069" s="109" t="str">
        <f t="shared" si="198"/>
        <v/>
      </c>
      <c r="L1069" s="109" t="str">
        <f t="shared" si="199"/>
        <v/>
      </c>
      <c r="M1069" s="110" t="str">
        <f t="shared" si="200"/>
        <v/>
      </c>
      <c r="N1069" s="110" t="str">
        <f t="shared" si="201"/>
        <v/>
      </c>
      <c r="O1069" s="110" t="str">
        <f t="shared" si="202"/>
        <v/>
      </c>
      <c r="P1069" s="110" t="str">
        <f t="shared" si="203"/>
        <v/>
      </c>
      <c r="Q1069" s="111"/>
      <c r="R1069" s="111"/>
      <c r="S1069" s="109"/>
      <c r="T1069" s="109"/>
    </row>
    <row r="1070" customFormat="1" spans="1:20">
      <c r="A1070" s="6"/>
      <c r="B1070" s="6"/>
      <c r="C1070" s="107">
        <f>ข้อมูลออเดอร์!AR1070</f>
        <v>0</v>
      </c>
      <c r="D1070" s="108">
        <f>ข้อมูลออเดอร์!AS1070</f>
        <v>0</v>
      </c>
      <c r="E1070" s="109" t="str">
        <f t="shared" si="192"/>
        <v/>
      </c>
      <c r="F1070" s="109" t="str">
        <f t="shared" si="193"/>
        <v/>
      </c>
      <c r="G1070" s="109" t="str">
        <f t="shared" si="194"/>
        <v/>
      </c>
      <c r="H1070" s="109" t="str">
        <f t="shared" si="195"/>
        <v/>
      </c>
      <c r="I1070" s="109" t="str">
        <f t="shared" si="196"/>
        <v/>
      </c>
      <c r="J1070" s="109" t="str">
        <f t="shared" si="197"/>
        <v/>
      </c>
      <c r="K1070" s="109" t="str">
        <f t="shared" si="198"/>
        <v/>
      </c>
      <c r="L1070" s="109" t="str">
        <f t="shared" si="199"/>
        <v/>
      </c>
      <c r="M1070" s="110" t="str">
        <f t="shared" si="200"/>
        <v/>
      </c>
      <c r="N1070" s="110" t="str">
        <f t="shared" si="201"/>
        <v/>
      </c>
      <c r="O1070" s="110" t="str">
        <f t="shared" si="202"/>
        <v/>
      </c>
      <c r="P1070" s="110" t="str">
        <f t="shared" si="203"/>
        <v/>
      </c>
      <c r="Q1070" s="111"/>
      <c r="R1070" s="111"/>
      <c r="S1070" s="109"/>
      <c r="T1070" s="109"/>
    </row>
    <row r="1071" customFormat="1" spans="1:20">
      <c r="A1071" s="6"/>
      <c r="B1071" s="6"/>
      <c r="C1071" s="107">
        <f>ข้อมูลออเดอร์!AR1071</f>
        <v>0</v>
      </c>
      <c r="D1071" s="108">
        <f>ข้อมูลออเดอร์!AS1071</f>
        <v>0</v>
      </c>
      <c r="E1071" s="109" t="str">
        <f t="shared" si="192"/>
        <v/>
      </c>
      <c r="F1071" s="109" t="str">
        <f t="shared" si="193"/>
        <v/>
      </c>
      <c r="G1071" s="109" t="str">
        <f t="shared" si="194"/>
        <v/>
      </c>
      <c r="H1071" s="109" t="str">
        <f t="shared" si="195"/>
        <v/>
      </c>
      <c r="I1071" s="109" t="str">
        <f t="shared" si="196"/>
        <v/>
      </c>
      <c r="J1071" s="109" t="str">
        <f t="shared" si="197"/>
        <v/>
      </c>
      <c r="K1071" s="109" t="str">
        <f t="shared" si="198"/>
        <v/>
      </c>
      <c r="L1071" s="109" t="str">
        <f t="shared" si="199"/>
        <v/>
      </c>
      <c r="M1071" s="110" t="str">
        <f t="shared" si="200"/>
        <v/>
      </c>
      <c r="N1071" s="110" t="str">
        <f t="shared" si="201"/>
        <v/>
      </c>
      <c r="O1071" s="110" t="str">
        <f t="shared" si="202"/>
        <v/>
      </c>
      <c r="P1071" s="110" t="str">
        <f t="shared" si="203"/>
        <v/>
      </c>
      <c r="Q1071" s="111"/>
      <c r="R1071" s="111"/>
      <c r="S1071" s="109"/>
      <c r="T1071" s="109"/>
    </row>
    <row r="1072" customFormat="1" spans="1:20">
      <c r="A1072" s="6"/>
      <c r="B1072" s="6"/>
      <c r="C1072" s="107">
        <f>ข้อมูลออเดอร์!AR1072</f>
        <v>0</v>
      </c>
      <c r="D1072" s="108">
        <f>ข้อมูลออเดอร์!AS1072</f>
        <v>0</v>
      </c>
      <c r="E1072" s="109" t="str">
        <f t="shared" si="192"/>
        <v/>
      </c>
      <c r="F1072" s="109" t="str">
        <f t="shared" si="193"/>
        <v/>
      </c>
      <c r="G1072" s="109" t="str">
        <f t="shared" si="194"/>
        <v/>
      </c>
      <c r="H1072" s="109" t="str">
        <f t="shared" si="195"/>
        <v/>
      </c>
      <c r="I1072" s="109" t="str">
        <f t="shared" si="196"/>
        <v/>
      </c>
      <c r="J1072" s="109" t="str">
        <f t="shared" si="197"/>
        <v/>
      </c>
      <c r="K1072" s="109" t="str">
        <f t="shared" si="198"/>
        <v/>
      </c>
      <c r="L1072" s="109" t="str">
        <f t="shared" si="199"/>
        <v/>
      </c>
      <c r="M1072" s="110" t="str">
        <f t="shared" si="200"/>
        <v/>
      </c>
      <c r="N1072" s="110" t="str">
        <f t="shared" si="201"/>
        <v/>
      </c>
      <c r="O1072" s="110" t="str">
        <f t="shared" si="202"/>
        <v/>
      </c>
      <c r="P1072" s="110" t="str">
        <f t="shared" si="203"/>
        <v/>
      </c>
      <c r="Q1072" s="111"/>
      <c r="R1072" s="111"/>
      <c r="S1072" s="109"/>
      <c r="T1072" s="109"/>
    </row>
    <row r="1073" customFormat="1" spans="1:20">
      <c r="A1073" s="6"/>
      <c r="B1073" s="6"/>
      <c r="C1073" s="107">
        <f>ข้อมูลออเดอร์!AR1073</f>
        <v>0</v>
      </c>
      <c r="D1073" s="108">
        <f>ข้อมูลออเดอร์!AS1073</f>
        <v>0</v>
      </c>
      <c r="E1073" s="109" t="str">
        <f t="shared" si="192"/>
        <v/>
      </c>
      <c r="F1073" s="109" t="str">
        <f t="shared" si="193"/>
        <v/>
      </c>
      <c r="G1073" s="109" t="str">
        <f t="shared" si="194"/>
        <v/>
      </c>
      <c r="H1073" s="109" t="str">
        <f t="shared" si="195"/>
        <v/>
      </c>
      <c r="I1073" s="109" t="str">
        <f t="shared" si="196"/>
        <v/>
      </c>
      <c r="J1073" s="109" t="str">
        <f t="shared" si="197"/>
        <v/>
      </c>
      <c r="K1073" s="109" t="str">
        <f t="shared" si="198"/>
        <v/>
      </c>
      <c r="L1073" s="109" t="str">
        <f t="shared" si="199"/>
        <v/>
      </c>
      <c r="M1073" s="110" t="str">
        <f t="shared" si="200"/>
        <v/>
      </c>
      <c r="N1073" s="110" t="str">
        <f t="shared" si="201"/>
        <v/>
      </c>
      <c r="O1073" s="110" t="str">
        <f t="shared" si="202"/>
        <v/>
      </c>
      <c r="P1073" s="110" t="str">
        <f t="shared" si="203"/>
        <v/>
      </c>
      <c r="Q1073" s="111"/>
      <c r="R1073" s="111"/>
      <c r="S1073" s="109"/>
      <c r="T1073" s="109"/>
    </row>
    <row r="1074" customFormat="1" spans="1:20">
      <c r="A1074" s="6"/>
      <c r="B1074" s="6"/>
      <c r="C1074" s="107">
        <f>ข้อมูลออเดอร์!AR1074</f>
        <v>0</v>
      </c>
      <c r="D1074" s="108">
        <f>ข้อมูลออเดอร์!AS1074</f>
        <v>0</v>
      </c>
      <c r="E1074" s="109" t="str">
        <f t="shared" si="192"/>
        <v/>
      </c>
      <c r="F1074" s="109" t="str">
        <f t="shared" si="193"/>
        <v/>
      </c>
      <c r="G1074" s="109" t="str">
        <f t="shared" si="194"/>
        <v/>
      </c>
      <c r="H1074" s="109" t="str">
        <f t="shared" si="195"/>
        <v/>
      </c>
      <c r="I1074" s="109" t="str">
        <f t="shared" si="196"/>
        <v/>
      </c>
      <c r="J1074" s="109" t="str">
        <f t="shared" si="197"/>
        <v/>
      </c>
      <c r="K1074" s="109" t="str">
        <f t="shared" si="198"/>
        <v/>
      </c>
      <c r="L1074" s="109" t="str">
        <f t="shared" si="199"/>
        <v/>
      </c>
      <c r="M1074" s="110" t="str">
        <f t="shared" si="200"/>
        <v/>
      </c>
      <c r="N1074" s="110" t="str">
        <f t="shared" si="201"/>
        <v/>
      </c>
      <c r="O1074" s="110" t="str">
        <f t="shared" si="202"/>
        <v/>
      </c>
      <c r="P1074" s="110" t="str">
        <f t="shared" si="203"/>
        <v/>
      </c>
      <c r="Q1074" s="111"/>
      <c r="R1074" s="111"/>
      <c r="S1074" s="109"/>
      <c r="T1074" s="109"/>
    </row>
    <row r="1075" customFormat="1" spans="1:20">
      <c r="A1075" s="6"/>
      <c r="B1075" s="6"/>
      <c r="C1075" s="107">
        <f>ข้อมูลออเดอร์!AR1075</f>
        <v>0</v>
      </c>
      <c r="D1075" s="108">
        <f>ข้อมูลออเดอร์!AS1075</f>
        <v>0</v>
      </c>
      <c r="E1075" s="109" t="str">
        <f t="shared" si="192"/>
        <v/>
      </c>
      <c r="F1075" s="109" t="str">
        <f t="shared" si="193"/>
        <v/>
      </c>
      <c r="G1075" s="109" t="str">
        <f t="shared" si="194"/>
        <v/>
      </c>
      <c r="H1075" s="109" t="str">
        <f t="shared" si="195"/>
        <v/>
      </c>
      <c r="I1075" s="109" t="str">
        <f t="shared" si="196"/>
        <v/>
      </c>
      <c r="J1075" s="109" t="str">
        <f t="shared" si="197"/>
        <v/>
      </c>
      <c r="K1075" s="109" t="str">
        <f t="shared" si="198"/>
        <v/>
      </c>
      <c r="L1075" s="109" t="str">
        <f t="shared" si="199"/>
        <v/>
      </c>
      <c r="M1075" s="110" t="str">
        <f t="shared" si="200"/>
        <v/>
      </c>
      <c r="N1075" s="110" t="str">
        <f t="shared" si="201"/>
        <v/>
      </c>
      <c r="O1075" s="110" t="str">
        <f t="shared" si="202"/>
        <v/>
      </c>
      <c r="P1075" s="110" t="str">
        <f t="shared" si="203"/>
        <v/>
      </c>
      <c r="Q1075" s="111"/>
      <c r="R1075" s="111"/>
      <c r="S1075" s="109"/>
      <c r="T1075" s="109"/>
    </row>
    <row r="1076" customFormat="1" spans="1:20">
      <c r="A1076" s="6"/>
      <c r="B1076" s="6"/>
      <c r="C1076" s="107">
        <f>ข้อมูลออเดอร์!AR1076</f>
        <v>0</v>
      </c>
      <c r="D1076" s="108">
        <f>ข้อมูลออเดอร์!AS1076</f>
        <v>0</v>
      </c>
      <c r="E1076" s="109" t="str">
        <f t="shared" si="192"/>
        <v/>
      </c>
      <c r="F1076" s="109" t="str">
        <f t="shared" si="193"/>
        <v/>
      </c>
      <c r="G1076" s="109" t="str">
        <f t="shared" si="194"/>
        <v/>
      </c>
      <c r="H1076" s="109" t="str">
        <f t="shared" si="195"/>
        <v/>
      </c>
      <c r="I1076" s="109" t="str">
        <f t="shared" si="196"/>
        <v/>
      </c>
      <c r="J1076" s="109" t="str">
        <f t="shared" si="197"/>
        <v/>
      </c>
      <c r="K1076" s="109" t="str">
        <f t="shared" si="198"/>
        <v/>
      </c>
      <c r="L1076" s="109" t="str">
        <f t="shared" si="199"/>
        <v/>
      </c>
      <c r="M1076" s="110" t="str">
        <f t="shared" si="200"/>
        <v/>
      </c>
      <c r="N1076" s="110" t="str">
        <f t="shared" si="201"/>
        <v/>
      </c>
      <c r="O1076" s="110" t="str">
        <f t="shared" si="202"/>
        <v/>
      </c>
      <c r="P1076" s="110" t="str">
        <f t="shared" si="203"/>
        <v/>
      </c>
      <c r="Q1076" s="111"/>
      <c r="R1076" s="111"/>
      <c r="S1076" s="109"/>
      <c r="T1076" s="109"/>
    </row>
    <row r="1077" customFormat="1" spans="1:20">
      <c r="A1077" s="6"/>
      <c r="B1077" s="6"/>
      <c r="C1077" s="107">
        <f>ข้อมูลออเดอร์!AR1077</f>
        <v>0</v>
      </c>
      <c r="D1077" s="108">
        <f>ข้อมูลออเดอร์!AS1077</f>
        <v>0</v>
      </c>
      <c r="E1077" s="109" t="str">
        <f t="shared" si="192"/>
        <v/>
      </c>
      <c r="F1077" s="109" t="str">
        <f t="shared" si="193"/>
        <v/>
      </c>
      <c r="G1077" s="109" t="str">
        <f t="shared" si="194"/>
        <v/>
      </c>
      <c r="H1077" s="109" t="str">
        <f t="shared" si="195"/>
        <v/>
      </c>
      <c r="I1077" s="109" t="str">
        <f t="shared" si="196"/>
        <v/>
      </c>
      <c r="J1077" s="109" t="str">
        <f t="shared" si="197"/>
        <v/>
      </c>
      <c r="K1077" s="109" t="str">
        <f t="shared" si="198"/>
        <v/>
      </c>
      <c r="L1077" s="109" t="str">
        <f t="shared" si="199"/>
        <v/>
      </c>
      <c r="M1077" s="110" t="str">
        <f t="shared" si="200"/>
        <v/>
      </c>
      <c r="N1077" s="110" t="str">
        <f t="shared" si="201"/>
        <v/>
      </c>
      <c r="O1077" s="110" t="str">
        <f t="shared" si="202"/>
        <v/>
      </c>
      <c r="P1077" s="110" t="str">
        <f t="shared" si="203"/>
        <v/>
      </c>
      <c r="Q1077" s="111"/>
      <c r="R1077" s="111"/>
      <c r="S1077" s="109"/>
      <c r="T1077" s="109"/>
    </row>
    <row r="1078" customFormat="1" spans="1:20">
      <c r="A1078" s="6"/>
      <c r="B1078" s="6"/>
      <c r="C1078" s="107">
        <f>ข้อมูลออเดอร์!AR1078</f>
        <v>0</v>
      </c>
      <c r="D1078" s="108">
        <f>ข้อมูลออเดอร์!AS1078</f>
        <v>0</v>
      </c>
      <c r="E1078" s="109" t="str">
        <f t="shared" si="192"/>
        <v/>
      </c>
      <c r="F1078" s="109" t="str">
        <f t="shared" si="193"/>
        <v/>
      </c>
      <c r="G1078" s="109" t="str">
        <f t="shared" si="194"/>
        <v/>
      </c>
      <c r="H1078" s="109" t="str">
        <f t="shared" si="195"/>
        <v/>
      </c>
      <c r="I1078" s="109" t="str">
        <f t="shared" si="196"/>
        <v/>
      </c>
      <c r="J1078" s="109" t="str">
        <f t="shared" si="197"/>
        <v/>
      </c>
      <c r="K1078" s="109" t="str">
        <f t="shared" si="198"/>
        <v/>
      </c>
      <c r="L1078" s="109" t="str">
        <f t="shared" si="199"/>
        <v/>
      </c>
      <c r="M1078" s="110" t="str">
        <f t="shared" si="200"/>
        <v/>
      </c>
      <c r="N1078" s="110" t="str">
        <f t="shared" si="201"/>
        <v/>
      </c>
      <c r="O1078" s="110" t="str">
        <f t="shared" si="202"/>
        <v/>
      </c>
      <c r="P1078" s="110" t="str">
        <f t="shared" si="203"/>
        <v/>
      </c>
      <c r="Q1078" s="111"/>
      <c r="R1078" s="111"/>
      <c r="S1078" s="109"/>
      <c r="T1078" s="109"/>
    </row>
    <row r="1079" customFormat="1" spans="1:20">
      <c r="A1079" s="6"/>
      <c r="B1079" s="6"/>
      <c r="C1079" s="107">
        <f>ข้อมูลออเดอร์!AR1079</f>
        <v>0</v>
      </c>
      <c r="D1079" s="108">
        <f>ข้อมูลออเดอร์!AS1079</f>
        <v>0</v>
      </c>
      <c r="E1079" s="109" t="str">
        <f t="shared" si="192"/>
        <v/>
      </c>
      <c r="F1079" s="109" t="str">
        <f t="shared" si="193"/>
        <v/>
      </c>
      <c r="G1079" s="109" t="str">
        <f t="shared" si="194"/>
        <v/>
      </c>
      <c r="H1079" s="109" t="str">
        <f t="shared" si="195"/>
        <v/>
      </c>
      <c r="I1079" s="109" t="str">
        <f t="shared" si="196"/>
        <v/>
      </c>
      <c r="J1079" s="109" t="str">
        <f t="shared" si="197"/>
        <v/>
      </c>
      <c r="K1079" s="109" t="str">
        <f t="shared" si="198"/>
        <v/>
      </c>
      <c r="L1079" s="109" t="str">
        <f t="shared" si="199"/>
        <v/>
      </c>
      <c r="M1079" s="110" t="str">
        <f t="shared" si="200"/>
        <v/>
      </c>
      <c r="N1079" s="110" t="str">
        <f t="shared" si="201"/>
        <v/>
      </c>
      <c r="O1079" s="110" t="str">
        <f t="shared" si="202"/>
        <v/>
      </c>
      <c r="P1079" s="110" t="str">
        <f t="shared" si="203"/>
        <v/>
      </c>
      <c r="Q1079" s="111"/>
      <c r="R1079" s="111"/>
      <c r="S1079" s="109"/>
      <c r="T1079" s="109"/>
    </row>
    <row r="1080" customFormat="1" spans="1:20">
      <c r="A1080" s="6"/>
      <c r="B1080" s="6"/>
      <c r="C1080" s="107">
        <f>ข้อมูลออเดอร์!AR1080</f>
        <v>0</v>
      </c>
      <c r="D1080" s="108">
        <f>ข้อมูลออเดอร์!AS1080</f>
        <v>0</v>
      </c>
      <c r="E1080" s="109" t="str">
        <f t="shared" si="192"/>
        <v/>
      </c>
      <c r="F1080" s="109" t="str">
        <f t="shared" si="193"/>
        <v/>
      </c>
      <c r="G1080" s="109" t="str">
        <f t="shared" si="194"/>
        <v/>
      </c>
      <c r="H1080" s="109" t="str">
        <f t="shared" si="195"/>
        <v/>
      </c>
      <c r="I1080" s="109" t="str">
        <f t="shared" si="196"/>
        <v/>
      </c>
      <c r="J1080" s="109" t="str">
        <f t="shared" si="197"/>
        <v/>
      </c>
      <c r="K1080" s="109" t="str">
        <f t="shared" si="198"/>
        <v/>
      </c>
      <c r="L1080" s="109" t="str">
        <f t="shared" si="199"/>
        <v/>
      </c>
      <c r="M1080" s="110" t="str">
        <f t="shared" si="200"/>
        <v/>
      </c>
      <c r="N1080" s="110" t="str">
        <f t="shared" si="201"/>
        <v/>
      </c>
      <c r="O1080" s="110" t="str">
        <f t="shared" si="202"/>
        <v/>
      </c>
      <c r="P1080" s="110" t="str">
        <f t="shared" si="203"/>
        <v/>
      </c>
      <c r="Q1080" s="111"/>
      <c r="R1080" s="111"/>
      <c r="S1080" s="109"/>
      <c r="T1080" s="109"/>
    </row>
    <row r="1081" customFormat="1" spans="1:20">
      <c r="A1081" s="6"/>
      <c r="B1081" s="6"/>
      <c r="C1081" s="107">
        <f>ข้อมูลออเดอร์!AR1081</f>
        <v>0</v>
      </c>
      <c r="D1081" s="108">
        <f>ข้อมูลออเดอร์!AS1081</f>
        <v>0</v>
      </c>
      <c r="E1081" s="109" t="str">
        <f t="shared" si="192"/>
        <v/>
      </c>
      <c r="F1081" s="109" t="str">
        <f t="shared" si="193"/>
        <v/>
      </c>
      <c r="G1081" s="109" t="str">
        <f t="shared" si="194"/>
        <v/>
      </c>
      <c r="H1081" s="109" t="str">
        <f t="shared" si="195"/>
        <v/>
      </c>
      <c r="I1081" s="109" t="str">
        <f t="shared" si="196"/>
        <v/>
      </c>
      <c r="J1081" s="109" t="str">
        <f t="shared" si="197"/>
        <v/>
      </c>
      <c r="K1081" s="109" t="str">
        <f t="shared" si="198"/>
        <v/>
      </c>
      <c r="L1081" s="109" t="str">
        <f t="shared" si="199"/>
        <v/>
      </c>
      <c r="M1081" s="110" t="str">
        <f t="shared" si="200"/>
        <v/>
      </c>
      <c r="N1081" s="110" t="str">
        <f t="shared" si="201"/>
        <v/>
      </c>
      <c r="O1081" s="110" t="str">
        <f t="shared" si="202"/>
        <v/>
      </c>
      <c r="P1081" s="110" t="str">
        <f t="shared" si="203"/>
        <v/>
      </c>
      <c r="Q1081" s="111"/>
      <c r="R1081" s="111"/>
      <c r="S1081" s="109"/>
      <c r="T1081" s="109"/>
    </row>
    <row r="1082" customFormat="1" spans="1:20">
      <c r="A1082" s="6"/>
      <c r="B1082" s="6"/>
      <c r="C1082" s="107">
        <f>ข้อมูลออเดอร์!AR1082</f>
        <v>0</v>
      </c>
      <c r="D1082" s="108">
        <f>ข้อมูลออเดอร์!AS1082</f>
        <v>0</v>
      </c>
      <c r="E1082" s="109" t="str">
        <f t="shared" si="192"/>
        <v/>
      </c>
      <c r="F1082" s="109" t="str">
        <f t="shared" si="193"/>
        <v/>
      </c>
      <c r="G1082" s="109" t="str">
        <f t="shared" si="194"/>
        <v/>
      </c>
      <c r="H1082" s="109" t="str">
        <f t="shared" si="195"/>
        <v/>
      </c>
      <c r="I1082" s="109" t="str">
        <f t="shared" si="196"/>
        <v/>
      </c>
      <c r="J1082" s="109" t="str">
        <f t="shared" si="197"/>
        <v/>
      </c>
      <c r="K1082" s="109" t="str">
        <f t="shared" si="198"/>
        <v/>
      </c>
      <c r="L1082" s="109" t="str">
        <f t="shared" si="199"/>
        <v/>
      </c>
      <c r="M1082" s="110" t="str">
        <f t="shared" si="200"/>
        <v/>
      </c>
      <c r="N1082" s="110" t="str">
        <f t="shared" si="201"/>
        <v/>
      </c>
      <c r="O1082" s="110" t="str">
        <f t="shared" si="202"/>
        <v/>
      </c>
      <c r="P1082" s="110" t="str">
        <f t="shared" si="203"/>
        <v/>
      </c>
      <c r="Q1082" s="111"/>
      <c r="R1082" s="111"/>
      <c r="S1082" s="109"/>
      <c r="T1082" s="109"/>
    </row>
    <row r="1083" customFormat="1" spans="1:20">
      <c r="A1083" s="6"/>
      <c r="B1083" s="6"/>
      <c r="C1083" s="107">
        <f>ข้อมูลออเดอร์!AR1083</f>
        <v>0</v>
      </c>
      <c r="D1083" s="108">
        <f>ข้อมูลออเดอร์!AS1083</f>
        <v>0</v>
      </c>
      <c r="E1083" s="109" t="str">
        <f t="shared" si="192"/>
        <v/>
      </c>
      <c r="F1083" s="109" t="str">
        <f t="shared" si="193"/>
        <v/>
      </c>
      <c r="G1083" s="109" t="str">
        <f t="shared" si="194"/>
        <v/>
      </c>
      <c r="H1083" s="109" t="str">
        <f t="shared" si="195"/>
        <v/>
      </c>
      <c r="I1083" s="109" t="str">
        <f t="shared" si="196"/>
        <v/>
      </c>
      <c r="J1083" s="109" t="str">
        <f t="shared" si="197"/>
        <v/>
      </c>
      <c r="K1083" s="109" t="str">
        <f t="shared" si="198"/>
        <v/>
      </c>
      <c r="L1083" s="109" t="str">
        <f t="shared" si="199"/>
        <v/>
      </c>
      <c r="M1083" s="110" t="str">
        <f t="shared" si="200"/>
        <v/>
      </c>
      <c r="N1083" s="110" t="str">
        <f t="shared" si="201"/>
        <v/>
      </c>
      <c r="O1083" s="110" t="str">
        <f t="shared" si="202"/>
        <v/>
      </c>
      <c r="P1083" s="110" t="str">
        <f t="shared" si="203"/>
        <v/>
      </c>
      <c r="Q1083" s="111"/>
      <c r="R1083" s="111"/>
      <c r="S1083" s="109"/>
      <c r="T1083" s="109"/>
    </row>
    <row r="1084" customFormat="1" spans="1:20">
      <c r="A1084" s="6"/>
      <c r="B1084" s="6"/>
      <c r="C1084" s="107">
        <f>ข้อมูลออเดอร์!AR1084</f>
        <v>0</v>
      </c>
      <c r="D1084" s="108">
        <f>ข้อมูลออเดอร์!AS1084</f>
        <v>0</v>
      </c>
      <c r="E1084" s="109" t="str">
        <f t="shared" si="192"/>
        <v/>
      </c>
      <c r="F1084" s="109" t="str">
        <f t="shared" si="193"/>
        <v/>
      </c>
      <c r="G1084" s="109" t="str">
        <f t="shared" si="194"/>
        <v/>
      </c>
      <c r="H1084" s="109" t="str">
        <f t="shared" si="195"/>
        <v/>
      </c>
      <c r="I1084" s="109" t="str">
        <f t="shared" si="196"/>
        <v/>
      </c>
      <c r="J1084" s="109" t="str">
        <f t="shared" si="197"/>
        <v/>
      </c>
      <c r="K1084" s="109" t="str">
        <f t="shared" si="198"/>
        <v/>
      </c>
      <c r="L1084" s="109" t="str">
        <f t="shared" si="199"/>
        <v/>
      </c>
      <c r="M1084" s="110" t="str">
        <f t="shared" si="200"/>
        <v/>
      </c>
      <c r="N1084" s="110" t="str">
        <f t="shared" si="201"/>
        <v/>
      </c>
      <c r="O1084" s="110" t="str">
        <f t="shared" si="202"/>
        <v/>
      </c>
      <c r="P1084" s="110" t="str">
        <f t="shared" si="203"/>
        <v/>
      </c>
      <c r="Q1084" s="111"/>
      <c r="R1084" s="111"/>
      <c r="S1084" s="109"/>
      <c r="T1084" s="109"/>
    </row>
    <row r="1085" customFormat="1" spans="1:20">
      <c r="A1085" s="6"/>
      <c r="B1085" s="6"/>
      <c r="C1085" s="107">
        <f>ข้อมูลออเดอร์!AR1085</f>
        <v>0</v>
      </c>
      <c r="D1085" s="108">
        <f>ข้อมูลออเดอร์!AS1085</f>
        <v>0</v>
      </c>
      <c r="E1085" s="109" t="str">
        <f t="shared" si="192"/>
        <v/>
      </c>
      <c r="F1085" s="109" t="str">
        <f t="shared" si="193"/>
        <v/>
      </c>
      <c r="G1085" s="109" t="str">
        <f t="shared" si="194"/>
        <v/>
      </c>
      <c r="H1085" s="109" t="str">
        <f t="shared" si="195"/>
        <v/>
      </c>
      <c r="I1085" s="109" t="str">
        <f t="shared" si="196"/>
        <v/>
      </c>
      <c r="J1085" s="109" t="str">
        <f t="shared" si="197"/>
        <v/>
      </c>
      <c r="K1085" s="109" t="str">
        <f t="shared" si="198"/>
        <v/>
      </c>
      <c r="L1085" s="109" t="str">
        <f t="shared" si="199"/>
        <v/>
      </c>
      <c r="M1085" s="110" t="str">
        <f t="shared" si="200"/>
        <v/>
      </c>
      <c r="N1085" s="110" t="str">
        <f t="shared" si="201"/>
        <v/>
      </c>
      <c r="O1085" s="110" t="str">
        <f t="shared" si="202"/>
        <v/>
      </c>
      <c r="P1085" s="110" t="str">
        <f t="shared" si="203"/>
        <v/>
      </c>
      <c r="Q1085" s="111"/>
      <c r="R1085" s="111"/>
      <c r="S1085" s="109"/>
      <c r="T1085" s="109"/>
    </row>
    <row r="1086" customFormat="1" spans="1:20">
      <c r="A1086" s="6"/>
      <c r="B1086" s="6"/>
      <c r="C1086" s="107">
        <f>ข้อมูลออเดอร์!AR1086</f>
        <v>0</v>
      </c>
      <c r="D1086" s="108">
        <f>ข้อมูลออเดอร์!AS1086</f>
        <v>0</v>
      </c>
      <c r="E1086" s="109" t="str">
        <f t="shared" si="192"/>
        <v/>
      </c>
      <c r="F1086" s="109" t="str">
        <f t="shared" si="193"/>
        <v/>
      </c>
      <c r="G1086" s="109" t="str">
        <f t="shared" si="194"/>
        <v/>
      </c>
      <c r="H1086" s="109" t="str">
        <f t="shared" si="195"/>
        <v/>
      </c>
      <c r="I1086" s="109" t="str">
        <f t="shared" si="196"/>
        <v/>
      </c>
      <c r="J1086" s="109" t="str">
        <f t="shared" si="197"/>
        <v/>
      </c>
      <c r="K1086" s="109" t="str">
        <f t="shared" si="198"/>
        <v/>
      </c>
      <c r="L1086" s="109" t="str">
        <f t="shared" si="199"/>
        <v/>
      </c>
      <c r="M1086" s="110" t="str">
        <f t="shared" si="200"/>
        <v/>
      </c>
      <c r="N1086" s="110" t="str">
        <f t="shared" si="201"/>
        <v/>
      </c>
      <c r="O1086" s="110" t="str">
        <f t="shared" si="202"/>
        <v/>
      </c>
      <c r="P1086" s="110" t="str">
        <f t="shared" si="203"/>
        <v/>
      </c>
      <c r="Q1086" s="111"/>
      <c r="R1086" s="111"/>
      <c r="S1086" s="109"/>
      <c r="T1086" s="109"/>
    </row>
    <row r="1087" customFormat="1" spans="1:20">
      <c r="A1087" s="6"/>
      <c r="B1087" s="6"/>
      <c r="C1087" s="107">
        <f>ข้อมูลออเดอร์!AR1087</f>
        <v>0</v>
      </c>
      <c r="D1087" s="108">
        <f>ข้อมูลออเดอร์!AS1087</f>
        <v>0</v>
      </c>
      <c r="E1087" s="109" t="str">
        <f t="shared" si="192"/>
        <v/>
      </c>
      <c r="F1087" s="109" t="str">
        <f t="shared" si="193"/>
        <v/>
      </c>
      <c r="G1087" s="109" t="str">
        <f t="shared" si="194"/>
        <v/>
      </c>
      <c r="H1087" s="109" t="str">
        <f t="shared" si="195"/>
        <v/>
      </c>
      <c r="I1087" s="109" t="str">
        <f t="shared" si="196"/>
        <v/>
      </c>
      <c r="J1087" s="109" t="str">
        <f t="shared" si="197"/>
        <v/>
      </c>
      <c r="K1087" s="109" t="str">
        <f t="shared" si="198"/>
        <v/>
      </c>
      <c r="L1087" s="109" t="str">
        <f t="shared" si="199"/>
        <v/>
      </c>
      <c r="M1087" s="110" t="str">
        <f t="shared" si="200"/>
        <v/>
      </c>
      <c r="N1087" s="110" t="str">
        <f t="shared" si="201"/>
        <v/>
      </c>
      <c r="O1087" s="110" t="str">
        <f t="shared" si="202"/>
        <v/>
      </c>
      <c r="P1087" s="110" t="str">
        <f t="shared" si="203"/>
        <v/>
      </c>
      <c r="Q1087" s="111"/>
      <c r="R1087" s="111"/>
      <c r="S1087" s="109"/>
      <c r="T1087" s="109"/>
    </row>
    <row r="1088" customFormat="1" spans="1:20">
      <c r="A1088" s="6"/>
      <c r="B1088" s="6"/>
      <c r="C1088" s="107">
        <f>ข้อมูลออเดอร์!AR1088</f>
        <v>0</v>
      </c>
      <c r="D1088" s="108">
        <f>ข้อมูลออเดอร์!AS1088</f>
        <v>0</v>
      </c>
      <c r="E1088" s="109" t="str">
        <f t="shared" si="192"/>
        <v/>
      </c>
      <c r="F1088" s="109" t="str">
        <f t="shared" si="193"/>
        <v/>
      </c>
      <c r="G1088" s="109" t="str">
        <f t="shared" si="194"/>
        <v/>
      </c>
      <c r="H1088" s="109" t="str">
        <f t="shared" si="195"/>
        <v/>
      </c>
      <c r="I1088" s="109" t="str">
        <f t="shared" si="196"/>
        <v/>
      </c>
      <c r="J1088" s="109" t="str">
        <f t="shared" si="197"/>
        <v/>
      </c>
      <c r="K1088" s="109" t="str">
        <f t="shared" si="198"/>
        <v/>
      </c>
      <c r="L1088" s="109" t="str">
        <f t="shared" si="199"/>
        <v/>
      </c>
      <c r="M1088" s="110" t="str">
        <f t="shared" si="200"/>
        <v/>
      </c>
      <c r="N1088" s="110" t="str">
        <f t="shared" si="201"/>
        <v/>
      </c>
      <c r="O1088" s="110" t="str">
        <f t="shared" si="202"/>
        <v/>
      </c>
      <c r="P1088" s="110" t="str">
        <f t="shared" si="203"/>
        <v/>
      </c>
      <c r="Q1088" s="111"/>
      <c r="R1088" s="111"/>
      <c r="S1088" s="109"/>
      <c r="T1088" s="109"/>
    </row>
    <row r="1089" customFormat="1" spans="1:20">
      <c r="A1089" s="6"/>
      <c r="B1089" s="6"/>
      <c r="C1089" s="107">
        <f>ข้อมูลออเดอร์!AR1089</f>
        <v>0</v>
      </c>
      <c r="D1089" s="108">
        <f>ข้อมูลออเดอร์!AS1089</f>
        <v>0</v>
      </c>
      <c r="E1089" s="109" t="str">
        <f t="shared" si="192"/>
        <v/>
      </c>
      <c r="F1089" s="109" t="str">
        <f t="shared" si="193"/>
        <v/>
      </c>
      <c r="G1089" s="109" t="str">
        <f t="shared" si="194"/>
        <v/>
      </c>
      <c r="H1089" s="109" t="str">
        <f t="shared" si="195"/>
        <v/>
      </c>
      <c r="I1089" s="109" t="str">
        <f t="shared" si="196"/>
        <v/>
      </c>
      <c r="J1089" s="109" t="str">
        <f t="shared" si="197"/>
        <v/>
      </c>
      <c r="K1089" s="109" t="str">
        <f t="shared" si="198"/>
        <v/>
      </c>
      <c r="L1089" s="109" t="str">
        <f t="shared" si="199"/>
        <v/>
      </c>
      <c r="M1089" s="110" t="str">
        <f t="shared" si="200"/>
        <v/>
      </c>
      <c r="N1089" s="110" t="str">
        <f t="shared" si="201"/>
        <v/>
      </c>
      <c r="O1089" s="110" t="str">
        <f t="shared" si="202"/>
        <v/>
      </c>
      <c r="P1089" s="110" t="str">
        <f t="shared" si="203"/>
        <v/>
      </c>
      <c r="Q1089" s="111"/>
      <c r="R1089" s="111"/>
      <c r="S1089" s="109"/>
      <c r="T1089" s="109"/>
    </row>
    <row r="1090" customFormat="1" spans="1:20">
      <c r="A1090" s="6"/>
      <c r="B1090" s="6"/>
      <c r="C1090" s="107">
        <f>ข้อมูลออเดอร์!AR1090</f>
        <v>0</v>
      </c>
      <c r="D1090" s="108">
        <f>ข้อมูลออเดอร์!AS1090</f>
        <v>0</v>
      </c>
      <c r="E1090" s="109" t="str">
        <f t="shared" ref="E1090:E1153" si="204">SUBSTITUTE(A1090,"กทม.","กรุงเทพมหานคร")</f>
        <v/>
      </c>
      <c r="F1090" s="109" t="str">
        <f t="shared" ref="F1090:F1153" si="205">SUBSTITUTE(E1090,"กทม","กรุงเทพมหานคร")</f>
        <v/>
      </c>
      <c r="G1090" s="109" t="str">
        <f t="shared" ref="G1090:G1153" si="206">SUBSTITUTE(F1090,"กรุงเทพฯ","กรุงเทพ")</f>
        <v/>
      </c>
      <c r="H1090" s="109" t="str">
        <f t="shared" ref="H1090:H1153" si="207">SUBSTITUTE(G1090,"bkk","กรุงเทพมหานคร")</f>
        <v/>
      </c>
      <c r="I1090" s="109" t="str">
        <f t="shared" ref="I1090:I1153" si="208">SUBSTITUTE(H1090,"Bangkok","กรุงเทพมหานคร")</f>
        <v/>
      </c>
      <c r="J1090" s="109" t="str">
        <f t="shared" ref="J1090:J1153" si="209">SUBSTITUTE(I1090,"จ.","")</f>
        <v/>
      </c>
      <c r="K1090" s="109" t="str">
        <f t="shared" ref="K1090:K1153" si="210">SUBSTITUTE(J1090,"จังหวัด","")</f>
        <v/>
      </c>
      <c r="L1090" s="109" t="str">
        <f t="shared" ref="L1090:L1153" si="211">IF(K1090="กรุงเทพ","กรุงเทพมหานคร",K1090)</f>
        <v/>
      </c>
      <c r="M1090" s="110" t="str">
        <f t="shared" ref="M1090:M1153" si="212">SUBSTITUTE(B1090,"เขต","")</f>
        <v/>
      </c>
      <c r="N1090" s="110" t="str">
        <f t="shared" ref="N1090:N1153" si="213">SUBSTITUTE(M1090,"อ.","")</f>
        <v/>
      </c>
      <c r="O1090" s="110" t="str">
        <f t="shared" ref="O1090:O1153" si="214">SUBSTITUTE(N1090,"อำเภอ","")</f>
        <v/>
      </c>
      <c r="P1090" s="110" t="str">
        <f t="shared" ref="P1090:P1153" si="215">IF(O1090="เมือง",O1090&amp;L1090,O1090)</f>
        <v/>
      </c>
      <c r="Q1090" s="111"/>
      <c r="R1090" s="111"/>
      <c r="S1090" s="109"/>
      <c r="T1090" s="109"/>
    </row>
    <row r="1091" customFormat="1" spans="1:20">
      <c r="A1091" s="6"/>
      <c r="B1091" s="6"/>
      <c r="C1091" s="107">
        <f>ข้อมูลออเดอร์!AR1091</f>
        <v>0</v>
      </c>
      <c r="D1091" s="108">
        <f>ข้อมูลออเดอร์!AS1091</f>
        <v>0</v>
      </c>
      <c r="E1091" s="109" t="str">
        <f t="shared" si="204"/>
        <v/>
      </c>
      <c r="F1091" s="109" t="str">
        <f t="shared" si="205"/>
        <v/>
      </c>
      <c r="G1091" s="109" t="str">
        <f t="shared" si="206"/>
        <v/>
      </c>
      <c r="H1091" s="109" t="str">
        <f t="shared" si="207"/>
        <v/>
      </c>
      <c r="I1091" s="109" t="str">
        <f t="shared" si="208"/>
        <v/>
      </c>
      <c r="J1091" s="109" t="str">
        <f t="shared" si="209"/>
        <v/>
      </c>
      <c r="K1091" s="109" t="str">
        <f t="shared" si="210"/>
        <v/>
      </c>
      <c r="L1091" s="109" t="str">
        <f t="shared" si="211"/>
        <v/>
      </c>
      <c r="M1091" s="110" t="str">
        <f t="shared" si="212"/>
        <v/>
      </c>
      <c r="N1091" s="110" t="str">
        <f t="shared" si="213"/>
        <v/>
      </c>
      <c r="O1091" s="110" t="str">
        <f t="shared" si="214"/>
        <v/>
      </c>
      <c r="P1091" s="110" t="str">
        <f t="shared" si="215"/>
        <v/>
      </c>
      <c r="Q1091" s="111"/>
      <c r="R1091" s="111"/>
      <c r="S1091" s="109"/>
      <c r="T1091" s="109"/>
    </row>
    <row r="1092" customFormat="1" spans="1:20">
      <c r="A1092" s="6"/>
      <c r="B1092" s="6"/>
      <c r="C1092" s="107">
        <f>ข้อมูลออเดอร์!AR1092</f>
        <v>0</v>
      </c>
      <c r="D1092" s="108">
        <f>ข้อมูลออเดอร์!AS1092</f>
        <v>0</v>
      </c>
      <c r="E1092" s="109" t="str">
        <f t="shared" si="204"/>
        <v/>
      </c>
      <c r="F1092" s="109" t="str">
        <f t="shared" si="205"/>
        <v/>
      </c>
      <c r="G1092" s="109" t="str">
        <f t="shared" si="206"/>
        <v/>
      </c>
      <c r="H1092" s="109" t="str">
        <f t="shared" si="207"/>
        <v/>
      </c>
      <c r="I1092" s="109" t="str">
        <f t="shared" si="208"/>
        <v/>
      </c>
      <c r="J1092" s="109" t="str">
        <f t="shared" si="209"/>
        <v/>
      </c>
      <c r="K1092" s="109" t="str">
        <f t="shared" si="210"/>
        <v/>
      </c>
      <c r="L1092" s="109" t="str">
        <f t="shared" si="211"/>
        <v/>
      </c>
      <c r="M1092" s="110" t="str">
        <f t="shared" si="212"/>
        <v/>
      </c>
      <c r="N1092" s="110" t="str">
        <f t="shared" si="213"/>
        <v/>
      </c>
      <c r="O1092" s="110" t="str">
        <f t="shared" si="214"/>
        <v/>
      </c>
      <c r="P1092" s="110" t="str">
        <f t="shared" si="215"/>
        <v/>
      </c>
      <c r="Q1092" s="111"/>
      <c r="R1092" s="111"/>
      <c r="S1092" s="109"/>
      <c r="T1092" s="109"/>
    </row>
    <row r="1093" customFormat="1" spans="1:20">
      <c r="A1093" s="6"/>
      <c r="B1093" s="6"/>
      <c r="C1093" s="107">
        <f>ข้อมูลออเดอร์!AR1093</f>
        <v>0</v>
      </c>
      <c r="D1093" s="108">
        <f>ข้อมูลออเดอร์!AS1093</f>
        <v>0</v>
      </c>
      <c r="E1093" s="109" t="str">
        <f t="shared" si="204"/>
        <v/>
      </c>
      <c r="F1093" s="109" t="str">
        <f t="shared" si="205"/>
        <v/>
      </c>
      <c r="G1093" s="109" t="str">
        <f t="shared" si="206"/>
        <v/>
      </c>
      <c r="H1093" s="109" t="str">
        <f t="shared" si="207"/>
        <v/>
      </c>
      <c r="I1093" s="109" t="str">
        <f t="shared" si="208"/>
        <v/>
      </c>
      <c r="J1093" s="109" t="str">
        <f t="shared" si="209"/>
        <v/>
      </c>
      <c r="K1093" s="109" t="str">
        <f t="shared" si="210"/>
        <v/>
      </c>
      <c r="L1093" s="109" t="str">
        <f t="shared" si="211"/>
        <v/>
      </c>
      <c r="M1093" s="110" t="str">
        <f t="shared" si="212"/>
        <v/>
      </c>
      <c r="N1093" s="110" t="str">
        <f t="shared" si="213"/>
        <v/>
      </c>
      <c r="O1093" s="110" t="str">
        <f t="shared" si="214"/>
        <v/>
      </c>
      <c r="P1093" s="110" t="str">
        <f t="shared" si="215"/>
        <v/>
      </c>
      <c r="Q1093" s="111"/>
      <c r="R1093" s="111"/>
      <c r="S1093" s="109"/>
      <c r="T1093" s="109"/>
    </row>
    <row r="1094" customFormat="1" spans="1:20">
      <c r="A1094" s="6"/>
      <c r="B1094" s="6"/>
      <c r="C1094" s="107">
        <f>ข้อมูลออเดอร์!AR1094</f>
        <v>0</v>
      </c>
      <c r="D1094" s="108">
        <f>ข้อมูลออเดอร์!AS1094</f>
        <v>0</v>
      </c>
      <c r="E1094" s="109" t="str">
        <f t="shared" si="204"/>
        <v/>
      </c>
      <c r="F1094" s="109" t="str">
        <f t="shared" si="205"/>
        <v/>
      </c>
      <c r="G1094" s="109" t="str">
        <f t="shared" si="206"/>
        <v/>
      </c>
      <c r="H1094" s="109" t="str">
        <f t="shared" si="207"/>
        <v/>
      </c>
      <c r="I1094" s="109" t="str">
        <f t="shared" si="208"/>
        <v/>
      </c>
      <c r="J1094" s="109" t="str">
        <f t="shared" si="209"/>
        <v/>
      </c>
      <c r="K1094" s="109" t="str">
        <f t="shared" si="210"/>
        <v/>
      </c>
      <c r="L1094" s="109" t="str">
        <f t="shared" si="211"/>
        <v/>
      </c>
      <c r="M1094" s="110" t="str">
        <f t="shared" si="212"/>
        <v/>
      </c>
      <c r="N1094" s="110" t="str">
        <f t="shared" si="213"/>
        <v/>
      </c>
      <c r="O1094" s="110" t="str">
        <f t="shared" si="214"/>
        <v/>
      </c>
      <c r="P1094" s="110" t="str">
        <f t="shared" si="215"/>
        <v/>
      </c>
      <c r="Q1094" s="111"/>
      <c r="R1094" s="111"/>
      <c r="S1094" s="109"/>
      <c r="T1094" s="109"/>
    </row>
    <row r="1095" customFormat="1" spans="1:20">
      <c r="A1095" s="6"/>
      <c r="B1095" s="6"/>
      <c r="C1095" s="107">
        <f>ข้อมูลออเดอร์!AR1095</f>
        <v>0</v>
      </c>
      <c r="D1095" s="108">
        <f>ข้อมูลออเดอร์!AS1095</f>
        <v>0</v>
      </c>
      <c r="E1095" s="109" t="str">
        <f t="shared" si="204"/>
        <v/>
      </c>
      <c r="F1095" s="109" t="str">
        <f t="shared" si="205"/>
        <v/>
      </c>
      <c r="G1095" s="109" t="str">
        <f t="shared" si="206"/>
        <v/>
      </c>
      <c r="H1095" s="109" t="str">
        <f t="shared" si="207"/>
        <v/>
      </c>
      <c r="I1095" s="109" t="str">
        <f t="shared" si="208"/>
        <v/>
      </c>
      <c r="J1095" s="109" t="str">
        <f t="shared" si="209"/>
        <v/>
      </c>
      <c r="K1095" s="109" t="str">
        <f t="shared" si="210"/>
        <v/>
      </c>
      <c r="L1095" s="109" t="str">
        <f t="shared" si="211"/>
        <v/>
      </c>
      <c r="M1095" s="110" t="str">
        <f t="shared" si="212"/>
        <v/>
      </c>
      <c r="N1095" s="110" t="str">
        <f t="shared" si="213"/>
        <v/>
      </c>
      <c r="O1095" s="110" t="str">
        <f t="shared" si="214"/>
        <v/>
      </c>
      <c r="P1095" s="110" t="str">
        <f t="shared" si="215"/>
        <v/>
      </c>
      <c r="Q1095" s="111"/>
      <c r="R1095" s="111"/>
      <c r="S1095" s="109"/>
      <c r="T1095" s="109"/>
    </row>
    <row r="1096" customFormat="1" spans="1:20">
      <c r="A1096" s="6"/>
      <c r="B1096" s="6"/>
      <c r="C1096" s="107">
        <f>ข้อมูลออเดอร์!AR1096</f>
        <v>0</v>
      </c>
      <c r="D1096" s="108">
        <f>ข้อมูลออเดอร์!AS1096</f>
        <v>0</v>
      </c>
      <c r="E1096" s="109" t="str">
        <f t="shared" si="204"/>
        <v/>
      </c>
      <c r="F1096" s="109" t="str">
        <f t="shared" si="205"/>
        <v/>
      </c>
      <c r="G1096" s="109" t="str">
        <f t="shared" si="206"/>
        <v/>
      </c>
      <c r="H1096" s="109" t="str">
        <f t="shared" si="207"/>
        <v/>
      </c>
      <c r="I1096" s="109" t="str">
        <f t="shared" si="208"/>
        <v/>
      </c>
      <c r="J1096" s="109" t="str">
        <f t="shared" si="209"/>
        <v/>
      </c>
      <c r="K1096" s="109" t="str">
        <f t="shared" si="210"/>
        <v/>
      </c>
      <c r="L1096" s="109" t="str">
        <f t="shared" si="211"/>
        <v/>
      </c>
      <c r="M1096" s="110" t="str">
        <f t="shared" si="212"/>
        <v/>
      </c>
      <c r="N1096" s="110" t="str">
        <f t="shared" si="213"/>
        <v/>
      </c>
      <c r="O1096" s="110" t="str">
        <f t="shared" si="214"/>
        <v/>
      </c>
      <c r="P1096" s="110" t="str">
        <f t="shared" si="215"/>
        <v/>
      </c>
      <c r="Q1096" s="111"/>
      <c r="R1096" s="111"/>
      <c r="S1096" s="109"/>
      <c r="T1096" s="109"/>
    </row>
    <row r="1097" customFormat="1" spans="1:20">
      <c r="A1097" s="6"/>
      <c r="B1097" s="6"/>
      <c r="C1097" s="107">
        <f>ข้อมูลออเดอร์!AR1097</f>
        <v>0</v>
      </c>
      <c r="D1097" s="108">
        <f>ข้อมูลออเดอร์!AS1097</f>
        <v>0</v>
      </c>
      <c r="E1097" s="109" t="str">
        <f t="shared" si="204"/>
        <v/>
      </c>
      <c r="F1097" s="109" t="str">
        <f t="shared" si="205"/>
        <v/>
      </c>
      <c r="G1097" s="109" t="str">
        <f t="shared" si="206"/>
        <v/>
      </c>
      <c r="H1097" s="109" t="str">
        <f t="shared" si="207"/>
        <v/>
      </c>
      <c r="I1097" s="109" t="str">
        <f t="shared" si="208"/>
        <v/>
      </c>
      <c r="J1097" s="109" t="str">
        <f t="shared" si="209"/>
        <v/>
      </c>
      <c r="K1097" s="109" t="str">
        <f t="shared" si="210"/>
        <v/>
      </c>
      <c r="L1097" s="109" t="str">
        <f t="shared" si="211"/>
        <v/>
      </c>
      <c r="M1097" s="110" t="str">
        <f t="shared" si="212"/>
        <v/>
      </c>
      <c r="N1097" s="110" t="str">
        <f t="shared" si="213"/>
        <v/>
      </c>
      <c r="O1097" s="110" t="str">
        <f t="shared" si="214"/>
        <v/>
      </c>
      <c r="P1097" s="110" t="str">
        <f t="shared" si="215"/>
        <v/>
      </c>
      <c r="Q1097" s="111"/>
      <c r="R1097" s="111"/>
      <c r="S1097" s="109"/>
      <c r="T1097" s="109"/>
    </row>
    <row r="1098" customFormat="1" spans="1:20">
      <c r="A1098" s="6"/>
      <c r="B1098" s="6"/>
      <c r="C1098" s="107">
        <f>ข้อมูลออเดอร์!AR1098</f>
        <v>0</v>
      </c>
      <c r="D1098" s="108">
        <f>ข้อมูลออเดอร์!AS1098</f>
        <v>0</v>
      </c>
      <c r="E1098" s="109" t="str">
        <f t="shared" si="204"/>
        <v/>
      </c>
      <c r="F1098" s="109" t="str">
        <f t="shared" si="205"/>
        <v/>
      </c>
      <c r="G1098" s="109" t="str">
        <f t="shared" si="206"/>
        <v/>
      </c>
      <c r="H1098" s="109" t="str">
        <f t="shared" si="207"/>
        <v/>
      </c>
      <c r="I1098" s="109" t="str">
        <f t="shared" si="208"/>
        <v/>
      </c>
      <c r="J1098" s="109" t="str">
        <f t="shared" si="209"/>
        <v/>
      </c>
      <c r="K1098" s="109" t="str">
        <f t="shared" si="210"/>
        <v/>
      </c>
      <c r="L1098" s="109" t="str">
        <f t="shared" si="211"/>
        <v/>
      </c>
      <c r="M1098" s="110" t="str">
        <f t="shared" si="212"/>
        <v/>
      </c>
      <c r="N1098" s="110" t="str">
        <f t="shared" si="213"/>
        <v/>
      </c>
      <c r="O1098" s="110" t="str">
        <f t="shared" si="214"/>
        <v/>
      </c>
      <c r="P1098" s="110" t="str">
        <f t="shared" si="215"/>
        <v/>
      </c>
      <c r="Q1098" s="111"/>
      <c r="R1098" s="111"/>
      <c r="S1098" s="109"/>
      <c r="T1098" s="109"/>
    </row>
    <row r="1099" customFormat="1" spans="1:20">
      <c r="A1099" s="6"/>
      <c r="B1099" s="6"/>
      <c r="C1099" s="107">
        <f>ข้อมูลออเดอร์!AR1099</f>
        <v>0</v>
      </c>
      <c r="D1099" s="108">
        <f>ข้อมูลออเดอร์!AS1099</f>
        <v>0</v>
      </c>
      <c r="E1099" s="109" t="str">
        <f t="shared" si="204"/>
        <v/>
      </c>
      <c r="F1099" s="109" t="str">
        <f t="shared" si="205"/>
        <v/>
      </c>
      <c r="G1099" s="109" t="str">
        <f t="shared" si="206"/>
        <v/>
      </c>
      <c r="H1099" s="109" t="str">
        <f t="shared" si="207"/>
        <v/>
      </c>
      <c r="I1099" s="109" t="str">
        <f t="shared" si="208"/>
        <v/>
      </c>
      <c r="J1099" s="109" t="str">
        <f t="shared" si="209"/>
        <v/>
      </c>
      <c r="K1099" s="109" t="str">
        <f t="shared" si="210"/>
        <v/>
      </c>
      <c r="L1099" s="109" t="str">
        <f t="shared" si="211"/>
        <v/>
      </c>
      <c r="M1099" s="110" t="str">
        <f t="shared" si="212"/>
        <v/>
      </c>
      <c r="N1099" s="110" t="str">
        <f t="shared" si="213"/>
        <v/>
      </c>
      <c r="O1099" s="110" t="str">
        <f t="shared" si="214"/>
        <v/>
      </c>
      <c r="P1099" s="110" t="str">
        <f t="shared" si="215"/>
        <v/>
      </c>
      <c r="Q1099" s="111"/>
      <c r="R1099" s="111"/>
      <c r="S1099" s="109"/>
      <c r="T1099" s="109"/>
    </row>
    <row r="1100" customFormat="1" spans="1:20">
      <c r="A1100" s="6"/>
      <c r="B1100" s="6"/>
      <c r="C1100" s="107">
        <f>ข้อมูลออเดอร์!AR1100</f>
        <v>0</v>
      </c>
      <c r="D1100" s="108">
        <f>ข้อมูลออเดอร์!AS1100</f>
        <v>0</v>
      </c>
      <c r="E1100" s="109" t="str">
        <f t="shared" si="204"/>
        <v/>
      </c>
      <c r="F1100" s="109" t="str">
        <f t="shared" si="205"/>
        <v/>
      </c>
      <c r="G1100" s="109" t="str">
        <f t="shared" si="206"/>
        <v/>
      </c>
      <c r="H1100" s="109" t="str">
        <f t="shared" si="207"/>
        <v/>
      </c>
      <c r="I1100" s="109" t="str">
        <f t="shared" si="208"/>
        <v/>
      </c>
      <c r="J1100" s="109" t="str">
        <f t="shared" si="209"/>
        <v/>
      </c>
      <c r="K1100" s="109" t="str">
        <f t="shared" si="210"/>
        <v/>
      </c>
      <c r="L1100" s="109" t="str">
        <f t="shared" si="211"/>
        <v/>
      </c>
      <c r="M1100" s="110" t="str">
        <f t="shared" si="212"/>
        <v/>
      </c>
      <c r="N1100" s="110" t="str">
        <f t="shared" si="213"/>
        <v/>
      </c>
      <c r="O1100" s="110" t="str">
        <f t="shared" si="214"/>
        <v/>
      </c>
      <c r="P1100" s="110" t="str">
        <f t="shared" si="215"/>
        <v/>
      </c>
      <c r="Q1100" s="111"/>
      <c r="R1100" s="111"/>
      <c r="S1100" s="109"/>
      <c r="T1100" s="109"/>
    </row>
    <row r="1101" customFormat="1" spans="1:20">
      <c r="A1101" s="6"/>
      <c r="B1101" s="6"/>
      <c r="C1101" s="107">
        <f>ข้อมูลออเดอร์!AR1101</f>
        <v>0</v>
      </c>
      <c r="D1101" s="108">
        <f>ข้อมูลออเดอร์!AS1101</f>
        <v>0</v>
      </c>
      <c r="E1101" s="109" t="str">
        <f t="shared" si="204"/>
        <v/>
      </c>
      <c r="F1101" s="109" t="str">
        <f t="shared" si="205"/>
        <v/>
      </c>
      <c r="G1101" s="109" t="str">
        <f t="shared" si="206"/>
        <v/>
      </c>
      <c r="H1101" s="109" t="str">
        <f t="shared" si="207"/>
        <v/>
      </c>
      <c r="I1101" s="109" t="str">
        <f t="shared" si="208"/>
        <v/>
      </c>
      <c r="J1101" s="109" t="str">
        <f t="shared" si="209"/>
        <v/>
      </c>
      <c r="K1101" s="109" t="str">
        <f t="shared" si="210"/>
        <v/>
      </c>
      <c r="L1101" s="109" t="str">
        <f t="shared" si="211"/>
        <v/>
      </c>
      <c r="M1101" s="110" t="str">
        <f t="shared" si="212"/>
        <v/>
      </c>
      <c r="N1101" s="110" t="str">
        <f t="shared" si="213"/>
        <v/>
      </c>
      <c r="O1101" s="110" t="str">
        <f t="shared" si="214"/>
        <v/>
      </c>
      <c r="P1101" s="110" t="str">
        <f t="shared" si="215"/>
        <v/>
      </c>
      <c r="Q1101" s="111"/>
      <c r="R1101" s="111"/>
      <c r="S1101" s="109"/>
      <c r="T1101" s="109"/>
    </row>
    <row r="1102" customFormat="1" spans="1:20">
      <c r="A1102" s="6"/>
      <c r="B1102" s="6"/>
      <c r="C1102" s="107">
        <f>ข้อมูลออเดอร์!AR1102</f>
        <v>0</v>
      </c>
      <c r="D1102" s="108">
        <f>ข้อมูลออเดอร์!AS1102</f>
        <v>0</v>
      </c>
      <c r="E1102" s="109" t="str">
        <f t="shared" si="204"/>
        <v/>
      </c>
      <c r="F1102" s="109" t="str">
        <f t="shared" si="205"/>
        <v/>
      </c>
      <c r="G1102" s="109" t="str">
        <f t="shared" si="206"/>
        <v/>
      </c>
      <c r="H1102" s="109" t="str">
        <f t="shared" si="207"/>
        <v/>
      </c>
      <c r="I1102" s="109" t="str">
        <f t="shared" si="208"/>
        <v/>
      </c>
      <c r="J1102" s="109" t="str">
        <f t="shared" si="209"/>
        <v/>
      </c>
      <c r="K1102" s="109" t="str">
        <f t="shared" si="210"/>
        <v/>
      </c>
      <c r="L1102" s="109" t="str">
        <f t="shared" si="211"/>
        <v/>
      </c>
      <c r="M1102" s="110" t="str">
        <f t="shared" si="212"/>
        <v/>
      </c>
      <c r="N1102" s="110" t="str">
        <f t="shared" si="213"/>
        <v/>
      </c>
      <c r="O1102" s="110" t="str">
        <f t="shared" si="214"/>
        <v/>
      </c>
      <c r="P1102" s="110" t="str">
        <f t="shared" si="215"/>
        <v/>
      </c>
      <c r="Q1102" s="111"/>
      <c r="R1102" s="111"/>
      <c r="S1102" s="109"/>
      <c r="T1102" s="109"/>
    </row>
    <row r="1103" customFormat="1" spans="1:20">
      <c r="A1103" s="6"/>
      <c r="B1103" s="6"/>
      <c r="C1103" s="107">
        <f>ข้อมูลออเดอร์!AR1103</f>
        <v>0</v>
      </c>
      <c r="D1103" s="108">
        <f>ข้อมูลออเดอร์!AS1103</f>
        <v>0</v>
      </c>
      <c r="E1103" s="109" t="str">
        <f t="shared" si="204"/>
        <v/>
      </c>
      <c r="F1103" s="109" t="str">
        <f t="shared" si="205"/>
        <v/>
      </c>
      <c r="G1103" s="109" t="str">
        <f t="shared" si="206"/>
        <v/>
      </c>
      <c r="H1103" s="109" t="str">
        <f t="shared" si="207"/>
        <v/>
      </c>
      <c r="I1103" s="109" t="str">
        <f t="shared" si="208"/>
        <v/>
      </c>
      <c r="J1103" s="109" t="str">
        <f t="shared" si="209"/>
        <v/>
      </c>
      <c r="K1103" s="109" t="str">
        <f t="shared" si="210"/>
        <v/>
      </c>
      <c r="L1103" s="109" t="str">
        <f t="shared" si="211"/>
        <v/>
      </c>
      <c r="M1103" s="110" t="str">
        <f t="shared" si="212"/>
        <v/>
      </c>
      <c r="N1103" s="110" t="str">
        <f t="shared" si="213"/>
        <v/>
      </c>
      <c r="O1103" s="110" t="str">
        <f t="shared" si="214"/>
        <v/>
      </c>
      <c r="P1103" s="110" t="str">
        <f t="shared" si="215"/>
        <v/>
      </c>
      <c r="Q1103" s="111"/>
      <c r="R1103" s="111"/>
      <c r="S1103" s="109"/>
      <c r="T1103" s="109"/>
    </row>
    <row r="1104" customFormat="1" spans="1:20">
      <c r="A1104" s="6"/>
      <c r="B1104" s="6"/>
      <c r="C1104" s="107">
        <f>ข้อมูลออเดอร์!AR1104</f>
        <v>0</v>
      </c>
      <c r="D1104" s="108">
        <f>ข้อมูลออเดอร์!AS1104</f>
        <v>0</v>
      </c>
      <c r="E1104" s="109" t="str">
        <f t="shared" si="204"/>
        <v/>
      </c>
      <c r="F1104" s="109" t="str">
        <f t="shared" si="205"/>
        <v/>
      </c>
      <c r="G1104" s="109" t="str">
        <f t="shared" si="206"/>
        <v/>
      </c>
      <c r="H1104" s="109" t="str">
        <f t="shared" si="207"/>
        <v/>
      </c>
      <c r="I1104" s="109" t="str">
        <f t="shared" si="208"/>
        <v/>
      </c>
      <c r="J1104" s="109" t="str">
        <f t="shared" si="209"/>
        <v/>
      </c>
      <c r="K1104" s="109" t="str">
        <f t="shared" si="210"/>
        <v/>
      </c>
      <c r="L1104" s="109" t="str">
        <f t="shared" si="211"/>
        <v/>
      </c>
      <c r="M1104" s="110" t="str">
        <f t="shared" si="212"/>
        <v/>
      </c>
      <c r="N1104" s="110" t="str">
        <f t="shared" si="213"/>
        <v/>
      </c>
      <c r="O1104" s="110" t="str">
        <f t="shared" si="214"/>
        <v/>
      </c>
      <c r="P1104" s="110" t="str">
        <f t="shared" si="215"/>
        <v/>
      </c>
      <c r="Q1104" s="111"/>
      <c r="R1104" s="111"/>
      <c r="S1104" s="109"/>
      <c r="T1104" s="109"/>
    </row>
    <row r="1105" customFormat="1" spans="1:20">
      <c r="A1105" s="6"/>
      <c r="B1105" s="6"/>
      <c r="C1105" s="107">
        <f>ข้อมูลออเดอร์!AR1105</f>
        <v>0</v>
      </c>
      <c r="D1105" s="108">
        <f>ข้อมูลออเดอร์!AS1105</f>
        <v>0</v>
      </c>
      <c r="E1105" s="109" t="str">
        <f t="shared" si="204"/>
        <v/>
      </c>
      <c r="F1105" s="109" t="str">
        <f t="shared" si="205"/>
        <v/>
      </c>
      <c r="G1105" s="109" t="str">
        <f t="shared" si="206"/>
        <v/>
      </c>
      <c r="H1105" s="109" t="str">
        <f t="shared" si="207"/>
        <v/>
      </c>
      <c r="I1105" s="109" t="str">
        <f t="shared" si="208"/>
        <v/>
      </c>
      <c r="J1105" s="109" t="str">
        <f t="shared" si="209"/>
        <v/>
      </c>
      <c r="K1105" s="109" t="str">
        <f t="shared" si="210"/>
        <v/>
      </c>
      <c r="L1105" s="109" t="str">
        <f t="shared" si="211"/>
        <v/>
      </c>
      <c r="M1105" s="110" t="str">
        <f t="shared" si="212"/>
        <v/>
      </c>
      <c r="N1105" s="110" t="str">
        <f t="shared" si="213"/>
        <v/>
      </c>
      <c r="O1105" s="110" t="str">
        <f t="shared" si="214"/>
        <v/>
      </c>
      <c r="P1105" s="110" t="str">
        <f t="shared" si="215"/>
        <v/>
      </c>
      <c r="Q1105" s="111"/>
      <c r="R1105" s="111"/>
      <c r="S1105" s="109"/>
      <c r="T1105" s="109"/>
    </row>
    <row r="1106" customFormat="1" spans="1:20">
      <c r="A1106" s="6"/>
      <c r="B1106" s="6"/>
      <c r="C1106" s="107">
        <f>ข้อมูลออเดอร์!AR1106</f>
        <v>0</v>
      </c>
      <c r="D1106" s="108">
        <f>ข้อมูลออเดอร์!AS1106</f>
        <v>0</v>
      </c>
      <c r="E1106" s="109" t="str">
        <f t="shared" si="204"/>
        <v/>
      </c>
      <c r="F1106" s="109" t="str">
        <f t="shared" si="205"/>
        <v/>
      </c>
      <c r="G1106" s="109" t="str">
        <f t="shared" si="206"/>
        <v/>
      </c>
      <c r="H1106" s="109" t="str">
        <f t="shared" si="207"/>
        <v/>
      </c>
      <c r="I1106" s="109" t="str">
        <f t="shared" si="208"/>
        <v/>
      </c>
      <c r="J1106" s="109" t="str">
        <f t="shared" si="209"/>
        <v/>
      </c>
      <c r="K1106" s="109" t="str">
        <f t="shared" si="210"/>
        <v/>
      </c>
      <c r="L1106" s="109" t="str">
        <f t="shared" si="211"/>
        <v/>
      </c>
      <c r="M1106" s="110" t="str">
        <f t="shared" si="212"/>
        <v/>
      </c>
      <c r="N1106" s="110" t="str">
        <f t="shared" si="213"/>
        <v/>
      </c>
      <c r="O1106" s="110" t="str">
        <f t="shared" si="214"/>
        <v/>
      </c>
      <c r="P1106" s="110" t="str">
        <f t="shared" si="215"/>
        <v/>
      </c>
      <c r="Q1106" s="111"/>
      <c r="R1106" s="111"/>
      <c r="S1106" s="109"/>
      <c r="T1106" s="109"/>
    </row>
    <row r="1107" customFormat="1" spans="1:20">
      <c r="A1107" s="6"/>
      <c r="B1107" s="6"/>
      <c r="C1107" s="107">
        <f>ข้อมูลออเดอร์!AR1107</f>
        <v>0</v>
      </c>
      <c r="D1107" s="108">
        <f>ข้อมูลออเดอร์!AS1107</f>
        <v>0</v>
      </c>
      <c r="E1107" s="109" t="str">
        <f t="shared" si="204"/>
        <v/>
      </c>
      <c r="F1107" s="109" t="str">
        <f t="shared" si="205"/>
        <v/>
      </c>
      <c r="G1107" s="109" t="str">
        <f t="shared" si="206"/>
        <v/>
      </c>
      <c r="H1107" s="109" t="str">
        <f t="shared" si="207"/>
        <v/>
      </c>
      <c r="I1107" s="109" t="str">
        <f t="shared" si="208"/>
        <v/>
      </c>
      <c r="J1107" s="109" t="str">
        <f t="shared" si="209"/>
        <v/>
      </c>
      <c r="K1107" s="109" t="str">
        <f t="shared" si="210"/>
        <v/>
      </c>
      <c r="L1107" s="109" t="str">
        <f t="shared" si="211"/>
        <v/>
      </c>
      <c r="M1107" s="110" t="str">
        <f t="shared" si="212"/>
        <v/>
      </c>
      <c r="N1107" s="110" t="str">
        <f t="shared" si="213"/>
        <v/>
      </c>
      <c r="O1107" s="110" t="str">
        <f t="shared" si="214"/>
        <v/>
      </c>
      <c r="P1107" s="110" t="str">
        <f t="shared" si="215"/>
        <v/>
      </c>
      <c r="Q1107" s="111"/>
      <c r="R1107" s="111"/>
      <c r="S1107" s="109"/>
      <c r="T1107" s="109"/>
    </row>
    <row r="1108" customFormat="1" spans="1:20">
      <c r="A1108" s="6"/>
      <c r="B1108" s="6"/>
      <c r="C1108" s="107">
        <f>ข้อมูลออเดอร์!AR1108</f>
        <v>0</v>
      </c>
      <c r="D1108" s="108">
        <f>ข้อมูลออเดอร์!AS1108</f>
        <v>0</v>
      </c>
      <c r="E1108" s="109" t="str">
        <f t="shared" si="204"/>
        <v/>
      </c>
      <c r="F1108" s="109" t="str">
        <f t="shared" si="205"/>
        <v/>
      </c>
      <c r="G1108" s="109" t="str">
        <f t="shared" si="206"/>
        <v/>
      </c>
      <c r="H1108" s="109" t="str">
        <f t="shared" si="207"/>
        <v/>
      </c>
      <c r="I1108" s="109" t="str">
        <f t="shared" si="208"/>
        <v/>
      </c>
      <c r="J1108" s="109" t="str">
        <f t="shared" si="209"/>
        <v/>
      </c>
      <c r="K1108" s="109" t="str">
        <f t="shared" si="210"/>
        <v/>
      </c>
      <c r="L1108" s="109" t="str">
        <f t="shared" si="211"/>
        <v/>
      </c>
      <c r="M1108" s="110" t="str">
        <f t="shared" si="212"/>
        <v/>
      </c>
      <c r="N1108" s="110" t="str">
        <f t="shared" si="213"/>
        <v/>
      </c>
      <c r="O1108" s="110" t="str">
        <f t="shared" si="214"/>
        <v/>
      </c>
      <c r="P1108" s="110" t="str">
        <f t="shared" si="215"/>
        <v/>
      </c>
      <c r="Q1108" s="111"/>
      <c r="R1108" s="111"/>
      <c r="S1108" s="109"/>
      <c r="T1108" s="109"/>
    </row>
    <row r="1109" customFormat="1" spans="1:20">
      <c r="A1109" s="6"/>
      <c r="B1109" s="6"/>
      <c r="C1109" s="107">
        <f>ข้อมูลออเดอร์!AR1109</f>
        <v>0</v>
      </c>
      <c r="D1109" s="108">
        <f>ข้อมูลออเดอร์!AS1109</f>
        <v>0</v>
      </c>
      <c r="E1109" s="109" t="str">
        <f t="shared" si="204"/>
        <v/>
      </c>
      <c r="F1109" s="109" t="str">
        <f t="shared" si="205"/>
        <v/>
      </c>
      <c r="G1109" s="109" t="str">
        <f t="shared" si="206"/>
        <v/>
      </c>
      <c r="H1109" s="109" t="str">
        <f t="shared" si="207"/>
        <v/>
      </c>
      <c r="I1109" s="109" t="str">
        <f t="shared" si="208"/>
        <v/>
      </c>
      <c r="J1109" s="109" t="str">
        <f t="shared" si="209"/>
        <v/>
      </c>
      <c r="K1109" s="109" t="str">
        <f t="shared" si="210"/>
        <v/>
      </c>
      <c r="L1109" s="109" t="str">
        <f t="shared" si="211"/>
        <v/>
      </c>
      <c r="M1109" s="110" t="str">
        <f t="shared" si="212"/>
        <v/>
      </c>
      <c r="N1109" s="110" t="str">
        <f t="shared" si="213"/>
        <v/>
      </c>
      <c r="O1109" s="110" t="str">
        <f t="shared" si="214"/>
        <v/>
      </c>
      <c r="P1109" s="110" t="str">
        <f t="shared" si="215"/>
        <v/>
      </c>
      <c r="Q1109" s="111"/>
      <c r="R1109" s="111"/>
      <c r="S1109" s="109"/>
      <c r="T1109" s="109"/>
    </row>
    <row r="1110" customFormat="1" spans="1:20">
      <c r="A1110" s="6"/>
      <c r="B1110" s="6"/>
      <c r="C1110" s="107">
        <f>ข้อมูลออเดอร์!AR1110</f>
        <v>0</v>
      </c>
      <c r="D1110" s="108">
        <f>ข้อมูลออเดอร์!AS1110</f>
        <v>0</v>
      </c>
      <c r="E1110" s="109" t="str">
        <f t="shared" si="204"/>
        <v/>
      </c>
      <c r="F1110" s="109" t="str">
        <f t="shared" si="205"/>
        <v/>
      </c>
      <c r="G1110" s="109" t="str">
        <f t="shared" si="206"/>
        <v/>
      </c>
      <c r="H1110" s="109" t="str">
        <f t="shared" si="207"/>
        <v/>
      </c>
      <c r="I1110" s="109" t="str">
        <f t="shared" si="208"/>
        <v/>
      </c>
      <c r="J1110" s="109" t="str">
        <f t="shared" si="209"/>
        <v/>
      </c>
      <c r="K1110" s="109" t="str">
        <f t="shared" si="210"/>
        <v/>
      </c>
      <c r="L1110" s="109" t="str">
        <f t="shared" si="211"/>
        <v/>
      </c>
      <c r="M1110" s="110" t="str">
        <f t="shared" si="212"/>
        <v/>
      </c>
      <c r="N1110" s="110" t="str">
        <f t="shared" si="213"/>
        <v/>
      </c>
      <c r="O1110" s="110" t="str">
        <f t="shared" si="214"/>
        <v/>
      </c>
      <c r="P1110" s="110" t="str">
        <f t="shared" si="215"/>
        <v/>
      </c>
      <c r="Q1110" s="111"/>
      <c r="R1110" s="111"/>
      <c r="S1110" s="109"/>
      <c r="T1110" s="109"/>
    </row>
    <row r="1111" customFormat="1" spans="1:20">
      <c r="A1111" s="6"/>
      <c r="B1111" s="6"/>
      <c r="C1111" s="107">
        <f>ข้อมูลออเดอร์!AR1111</f>
        <v>0</v>
      </c>
      <c r="D1111" s="108">
        <f>ข้อมูลออเดอร์!AS1111</f>
        <v>0</v>
      </c>
      <c r="E1111" s="109" t="str">
        <f t="shared" si="204"/>
        <v/>
      </c>
      <c r="F1111" s="109" t="str">
        <f t="shared" si="205"/>
        <v/>
      </c>
      <c r="G1111" s="109" t="str">
        <f t="shared" si="206"/>
        <v/>
      </c>
      <c r="H1111" s="109" t="str">
        <f t="shared" si="207"/>
        <v/>
      </c>
      <c r="I1111" s="109" t="str">
        <f t="shared" si="208"/>
        <v/>
      </c>
      <c r="J1111" s="109" t="str">
        <f t="shared" si="209"/>
        <v/>
      </c>
      <c r="K1111" s="109" t="str">
        <f t="shared" si="210"/>
        <v/>
      </c>
      <c r="L1111" s="109" t="str">
        <f t="shared" si="211"/>
        <v/>
      </c>
      <c r="M1111" s="110" t="str">
        <f t="shared" si="212"/>
        <v/>
      </c>
      <c r="N1111" s="110" t="str">
        <f t="shared" si="213"/>
        <v/>
      </c>
      <c r="O1111" s="110" t="str">
        <f t="shared" si="214"/>
        <v/>
      </c>
      <c r="P1111" s="110" t="str">
        <f t="shared" si="215"/>
        <v/>
      </c>
      <c r="Q1111" s="111"/>
      <c r="R1111" s="111"/>
      <c r="S1111" s="109"/>
      <c r="T1111" s="109"/>
    </row>
    <row r="1112" customFormat="1" spans="1:20">
      <c r="A1112" s="6"/>
      <c r="B1112" s="6"/>
      <c r="C1112" s="107">
        <f>ข้อมูลออเดอร์!AR1112</f>
        <v>0</v>
      </c>
      <c r="D1112" s="108">
        <f>ข้อมูลออเดอร์!AS1112</f>
        <v>0</v>
      </c>
      <c r="E1112" s="109" t="str">
        <f t="shared" si="204"/>
        <v/>
      </c>
      <c r="F1112" s="109" t="str">
        <f t="shared" si="205"/>
        <v/>
      </c>
      <c r="G1112" s="109" t="str">
        <f t="shared" si="206"/>
        <v/>
      </c>
      <c r="H1112" s="109" t="str">
        <f t="shared" si="207"/>
        <v/>
      </c>
      <c r="I1112" s="109" t="str">
        <f t="shared" si="208"/>
        <v/>
      </c>
      <c r="J1112" s="109" t="str">
        <f t="shared" si="209"/>
        <v/>
      </c>
      <c r="K1112" s="109" t="str">
        <f t="shared" si="210"/>
        <v/>
      </c>
      <c r="L1112" s="109" t="str">
        <f t="shared" si="211"/>
        <v/>
      </c>
      <c r="M1112" s="110" t="str">
        <f t="shared" si="212"/>
        <v/>
      </c>
      <c r="N1112" s="110" t="str">
        <f t="shared" si="213"/>
        <v/>
      </c>
      <c r="O1112" s="110" t="str">
        <f t="shared" si="214"/>
        <v/>
      </c>
      <c r="P1112" s="110" t="str">
        <f t="shared" si="215"/>
        <v/>
      </c>
      <c r="Q1112" s="111"/>
      <c r="R1112" s="111"/>
      <c r="S1112" s="109"/>
      <c r="T1112" s="109"/>
    </row>
    <row r="1113" customFormat="1" spans="1:20">
      <c r="A1113" s="6"/>
      <c r="B1113" s="6"/>
      <c r="C1113" s="107">
        <f>ข้อมูลออเดอร์!AR1113</f>
        <v>0</v>
      </c>
      <c r="D1113" s="108">
        <f>ข้อมูลออเดอร์!AS1113</f>
        <v>0</v>
      </c>
      <c r="E1113" s="109" t="str">
        <f t="shared" si="204"/>
        <v/>
      </c>
      <c r="F1113" s="109" t="str">
        <f t="shared" si="205"/>
        <v/>
      </c>
      <c r="G1113" s="109" t="str">
        <f t="shared" si="206"/>
        <v/>
      </c>
      <c r="H1113" s="109" t="str">
        <f t="shared" si="207"/>
        <v/>
      </c>
      <c r="I1113" s="109" t="str">
        <f t="shared" si="208"/>
        <v/>
      </c>
      <c r="J1113" s="109" t="str">
        <f t="shared" si="209"/>
        <v/>
      </c>
      <c r="K1113" s="109" t="str">
        <f t="shared" si="210"/>
        <v/>
      </c>
      <c r="L1113" s="109" t="str">
        <f t="shared" si="211"/>
        <v/>
      </c>
      <c r="M1113" s="110" t="str">
        <f t="shared" si="212"/>
        <v/>
      </c>
      <c r="N1113" s="110" t="str">
        <f t="shared" si="213"/>
        <v/>
      </c>
      <c r="O1113" s="110" t="str">
        <f t="shared" si="214"/>
        <v/>
      </c>
      <c r="P1113" s="110" t="str">
        <f t="shared" si="215"/>
        <v/>
      </c>
      <c r="Q1113" s="111"/>
      <c r="R1113" s="111"/>
      <c r="S1113" s="109"/>
      <c r="T1113" s="109"/>
    </row>
    <row r="1114" customFormat="1" spans="1:20">
      <c r="A1114" s="6"/>
      <c r="B1114" s="6"/>
      <c r="C1114" s="107">
        <f>ข้อมูลออเดอร์!AR1114</f>
        <v>0</v>
      </c>
      <c r="D1114" s="108">
        <f>ข้อมูลออเดอร์!AS1114</f>
        <v>0</v>
      </c>
      <c r="E1114" s="109" t="str">
        <f t="shared" si="204"/>
        <v/>
      </c>
      <c r="F1114" s="109" t="str">
        <f t="shared" si="205"/>
        <v/>
      </c>
      <c r="G1114" s="109" t="str">
        <f t="shared" si="206"/>
        <v/>
      </c>
      <c r="H1114" s="109" t="str">
        <f t="shared" si="207"/>
        <v/>
      </c>
      <c r="I1114" s="109" t="str">
        <f t="shared" si="208"/>
        <v/>
      </c>
      <c r="J1114" s="109" t="str">
        <f t="shared" si="209"/>
        <v/>
      </c>
      <c r="K1114" s="109" t="str">
        <f t="shared" si="210"/>
        <v/>
      </c>
      <c r="L1114" s="109" t="str">
        <f t="shared" si="211"/>
        <v/>
      </c>
      <c r="M1114" s="110" t="str">
        <f t="shared" si="212"/>
        <v/>
      </c>
      <c r="N1114" s="110" t="str">
        <f t="shared" si="213"/>
        <v/>
      </c>
      <c r="O1114" s="110" t="str">
        <f t="shared" si="214"/>
        <v/>
      </c>
      <c r="P1114" s="110" t="str">
        <f t="shared" si="215"/>
        <v/>
      </c>
      <c r="Q1114" s="111"/>
      <c r="R1114" s="111"/>
      <c r="S1114" s="109"/>
      <c r="T1114" s="109"/>
    </row>
    <row r="1115" customFormat="1" spans="1:20">
      <c r="A1115" s="6"/>
      <c r="B1115" s="6"/>
      <c r="C1115" s="107">
        <f>ข้อมูลออเดอร์!AR1115</f>
        <v>0</v>
      </c>
      <c r="D1115" s="108">
        <f>ข้อมูลออเดอร์!AS1115</f>
        <v>0</v>
      </c>
      <c r="E1115" s="109" t="str">
        <f t="shared" si="204"/>
        <v/>
      </c>
      <c r="F1115" s="109" t="str">
        <f t="shared" si="205"/>
        <v/>
      </c>
      <c r="G1115" s="109" t="str">
        <f t="shared" si="206"/>
        <v/>
      </c>
      <c r="H1115" s="109" t="str">
        <f t="shared" si="207"/>
        <v/>
      </c>
      <c r="I1115" s="109" t="str">
        <f t="shared" si="208"/>
        <v/>
      </c>
      <c r="J1115" s="109" t="str">
        <f t="shared" si="209"/>
        <v/>
      </c>
      <c r="K1115" s="109" t="str">
        <f t="shared" si="210"/>
        <v/>
      </c>
      <c r="L1115" s="109" t="str">
        <f t="shared" si="211"/>
        <v/>
      </c>
      <c r="M1115" s="110" t="str">
        <f t="shared" si="212"/>
        <v/>
      </c>
      <c r="N1115" s="110" t="str">
        <f t="shared" si="213"/>
        <v/>
      </c>
      <c r="O1115" s="110" t="str">
        <f t="shared" si="214"/>
        <v/>
      </c>
      <c r="P1115" s="110" t="str">
        <f t="shared" si="215"/>
        <v/>
      </c>
      <c r="Q1115" s="111"/>
      <c r="R1115" s="111"/>
      <c r="S1115" s="109"/>
      <c r="T1115" s="109"/>
    </row>
    <row r="1116" customFormat="1" spans="1:20">
      <c r="A1116" s="6"/>
      <c r="B1116" s="6"/>
      <c r="C1116" s="107">
        <f>ข้อมูลออเดอร์!AR1116</f>
        <v>0</v>
      </c>
      <c r="D1116" s="108">
        <f>ข้อมูลออเดอร์!AS1116</f>
        <v>0</v>
      </c>
      <c r="E1116" s="109" t="str">
        <f t="shared" si="204"/>
        <v/>
      </c>
      <c r="F1116" s="109" t="str">
        <f t="shared" si="205"/>
        <v/>
      </c>
      <c r="G1116" s="109" t="str">
        <f t="shared" si="206"/>
        <v/>
      </c>
      <c r="H1116" s="109" t="str">
        <f t="shared" si="207"/>
        <v/>
      </c>
      <c r="I1116" s="109" t="str">
        <f t="shared" si="208"/>
        <v/>
      </c>
      <c r="J1116" s="109" t="str">
        <f t="shared" si="209"/>
        <v/>
      </c>
      <c r="K1116" s="109" t="str">
        <f t="shared" si="210"/>
        <v/>
      </c>
      <c r="L1116" s="109" t="str">
        <f t="shared" si="211"/>
        <v/>
      </c>
      <c r="M1116" s="110" t="str">
        <f t="shared" si="212"/>
        <v/>
      </c>
      <c r="N1116" s="110" t="str">
        <f t="shared" si="213"/>
        <v/>
      </c>
      <c r="O1116" s="110" t="str">
        <f t="shared" si="214"/>
        <v/>
      </c>
      <c r="P1116" s="110" t="str">
        <f t="shared" si="215"/>
        <v/>
      </c>
      <c r="Q1116" s="111"/>
      <c r="R1116" s="111"/>
      <c r="S1116" s="109"/>
      <c r="T1116" s="109"/>
    </row>
    <row r="1117" customFormat="1" spans="1:20">
      <c r="A1117" s="6"/>
      <c r="B1117" s="6"/>
      <c r="C1117" s="107">
        <f>ข้อมูลออเดอร์!AR1117</f>
        <v>0</v>
      </c>
      <c r="D1117" s="108">
        <f>ข้อมูลออเดอร์!AS1117</f>
        <v>0</v>
      </c>
      <c r="E1117" s="109" t="str">
        <f t="shared" si="204"/>
        <v/>
      </c>
      <c r="F1117" s="109" t="str">
        <f t="shared" si="205"/>
        <v/>
      </c>
      <c r="G1117" s="109" t="str">
        <f t="shared" si="206"/>
        <v/>
      </c>
      <c r="H1117" s="109" t="str">
        <f t="shared" si="207"/>
        <v/>
      </c>
      <c r="I1117" s="109" t="str">
        <f t="shared" si="208"/>
        <v/>
      </c>
      <c r="J1117" s="109" t="str">
        <f t="shared" si="209"/>
        <v/>
      </c>
      <c r="K1117" s="109" t="str">
        <f t="shared" si="210"/>
        <v/>
      </c>
      <c r="L1117" s="109" t="str">
        <f t="shared" si="211"/>
        <v/>
      </c>
      <c r="M1117" s="110" t="str">
        <f t="shared" si="212"/>
        <v/>
      </c>
      <c r="N1117" s="110" t="str">
        <f t="shared" si="213"/>
        <v/>
      </c>
      <c r="O1117" s="110" t="str">
        <f t="shared" si="214"/>
        <v/>
      </c>
      <c r="P1117" s="110" t="str">
        <f t="shared" si="215"/>
        <v/>
      </c>
      <c r="Q1117" s="111"/>
      <c r="R1117" s="111"/>
      <c r="S1117" s="109"/>
      <c r="T1117" s="109"/>
    </row>
    <row r="1118" customFormat="1" spans="1:20">
      <c r="A1118" s="6"/>
      <c r="B1118" s="6"/>
      <c r="C1118" s="107">
        <f>ข้อมูลออเดอร์!AR1118</f>
        <v>0</v>
      </c>
      <c r="D1118" s="108">
        <f>ข้อมูลออเดอร์!AS1118</f>
        <v>0</v>
      </c>
      <c r="E1118" s="109" t="str">
        <f t="shared" si="204"/>
        <v/>
      </c>
      <c r="F1118" s="109" t="str">
        <f t="shared" si="205"/>
        <v/>
      </c>
      <c r="G1118" s="109" t="str">
        <f t="shared" si="206"/>
        <v/>
      </c>
      <c r="H1118" s="109" t="str">
        <f t="shared" si="207"/>
        <v/>
      </c>
      <c r="I1118" s="109" t="str">
        <f t="shared" si="208"/>
        <v/>
      </c>
      <c r="J1118" s="109" t="str">
        <f t="shared" si="209"/>
        <v/>
      </c>
      <c r="K1118" s="109" t="str">
        <f t="shared" si="210"/>
        <v/>
      </c>
      <c r="L1118" s="109" t="str">
        <f t="shared" si="211"/>
        <v/>
      </c>
      <c r="M1118" s="110" t="str">
        <f t="shared" si="212"/>
        <v/>
      </c>
      <c r="N1118" s="110" t="str">
        <f t="shared" si="213"/>
        <v/>
      </c>
      <c r="O1118" s="110" t="str">
        <f t="shared" si="214"/>
        <v/>
      </c>
      <c r="P1118" s="110" t="str">
        <f t="shared" si="215"/>
        <v/>
      </c>
      <c r="Q1118" s="111"/>
      <c r="R1118" s="111"/>
      <c r="S1118" s="109"/>
      <c r="T1118" s="109"/>
    </row>
    <row r="1119" customFormat="1" spans="1:20">
      <c r="A1119" s="6"/>
      <c r="B1119" s="6"/>
      <c r="C1119" s="107">
        <f>ข้อมูลออเดอร์!AR1119</f>
        <v>0</v>
      </c>
      <c r="D1119" s="108">
        <f>ข้อมูลออเดอร์!AS1119</f>
        <v>0</v>
      </c>
      <c r="E1119" s="109" t="str">
        <f t="shared" si="204"/>
        <v/>
      </c>
      <c r="F1119" s="109" t="str">
        <f t="shared" si="205"/>
        <v/>
      </c>
      <c r="G1119" s="109" t="str">
        <f t="shared" si="206"/>
        <v/>
      </c>
      <c r="H1119" s="109" t="str">
        <f t="shared" si="207"/>
        <v/>
      </c>
      <c r="I1119" s="109" t="str">
        <f t="shared" si="208"/>
        <v/>
      </c>
      <c r="J1119" s="109" t="str">
        <f t="shared" si="209"/>
        <v/>
      </c>
      <c r="K1119" s="109" t="str">
        <f t="shared" si="210"/>
        <v/>
      </c>
      <c r="L1119" s="109" t="str">
        <f t="shared" si="211"/>
        <v/>
      </c>
      <c r="M1119" s="110" t="str">
        <f t="shared" si="212"/>
        <v/>
      </c>
      <c r="N1119" s="110" t="str">
        <f t="shared" si="213"/>
        <v/>
      </c>
      <c r="O1119" s="110" t="str">
        <f t="shared" si="214"/>
        <v/>
      </c>
      <c r="P1119" s="110" t="str">
        <f t="shared" si="215"/>
        <v/>
      </c>
      <c r="Q1119" s="111"/>
      <c r="R1119" s="111"/>
      <c r="S1119" s="109"/>
      <c r="T1119" s="109"/>
    </row>
    <row r="1120" customFormat="1" spans="1:20">
      <c r="A1120" s="6"/>
      <c r="B1120" s="6"/>
      <c r="C1120" s="107">
        <f>ข้อมูลออเดอร์!AR1120</f>
        <v>0</v>
      </c>
      <c r="D1120" s="108">
        <f>ข้อมูลออเดอร์!AS1120</f>
        <v>0</v>
      </c>
      <c r="E1120" s="109" t="str">
        <f t="shared" si="204"/>
        <v/>
      </c>
      <c r="F1120" s="109" t="str">
        <f t="shared" si="205"/>
        <v/>
      </c>
      <c r="G1120" s="109" t="str">
        <f t="shared" si="206"/>
        <v/>
      </c>
      <c r="H1120" s="109" t="str">
        <f t="shared" si="207"/>
        <v/>
      </c>
      <c r="I1120" s="109" t="str">
        <f t="shared" si="208"/>
        <v/>
      </c>
      <c r="J1120" s="109" t="str">
        <f t="shared" si="209"/>
        <v/>
      </c>
      <c r="K1120" s="109" t="str">
        <f t="shared" si="210"/>
        <v/>
      </c>
      <c r="L1120" s="109" t="str">
        <f t="shared" si="211"/>
        <v/>
      </c>
      <c r="M1120" s="110" t="str">
        <f t="shared" si="212"/>
        <v/>
      </c>
      <c r="N1120" s="110" t="str">
        <f t="shared" si="213"/>
        <v/>
      </c>
      <c r="O1120" s="110" t="str">
        <f t="shared" si="214"/>
        <v/>
      </c>
      <c r="P1120" s="110" t="str">
        <f t="shared" si="215"/>
        <v/>
      </c>
      <c r="Q1120" s="111"/>
      <c r="R1120" s="111"/>
      <c r="S1120" s="109"/>
      <c r="T1120" s="109"/>
    </row>
    <row r="1121" customFormat="1" spans="1:20">
      <c r="A1121" s="6"/>
      <c r="B1121" s="6"/>
      <c r="C1121" s="107">
        <f>ข้อมูลออเดอร์!AR1121</f>
        <v>0</v>
      </c>
      <c r="D1121" s="108">
        <f>ข้อมูลออเดอร์!AS1121</f>
        <v>0</v>
      </c>
      <c r="E1121" s="109" t="str">
        <f t="shared" si="204"/>
        <v/>
      </c>
      <c r="F1121" s="109" t="str">
        <f t="shared" si="205"/>
        <v/>
      </c>
      <c r="G1121" s="109" t="str">
        <f t="shared" si="206"/>
        <v/>
      </c>
      <c r="H1121" s="109" t="str">
        <f t="shared" si="207"/>
        <v/>
      </c>
      <c r="I1121" s="109" t="str">
        <f t="shared" si="208"/>
        <v/>
      </c>
      <c r="J1121" s="109" t="str">
        <f t="shared" si="209"/>
        <v/>
      </c>
      <c r="K1121" s="109" t="str">
        <f t="shared" si="210"/>
        <v/>
      </c>
      <c r="L1121" s="109" t="str">
        <f t="shared" si="211"/>
        <v/>
      </c>
      <c r="M1121" s="110" t="str">
        <f t="shared" si="212"/>
        <v/>
      </c>
      <c r="N1121" s="110" t="str">
        <f t="shared" si="213"/>
        <v/>
      </c>
      <c r="O1121" s="110" t="str">
        <f t="shared" si="214"/>
        <v/>
      </c>
      <c r="P1121" s="110" t="str">
        <f t="shared" si="215"/>
        <v/>
      </c>
      <c r="Q1121" s="111"/>
      <c r="R1121" s="111"/>
      <c r="S1121" s="109"/>
      <c r="T1121" s="109"/>
    </row>
    <row r="1122" customFormat="1" spans="1:20">
      <c r="A1122" s="6"/>
      <c r="B1122" s="6"/>
      <c r="C1122" s="107">
        <f>ข้อมูลออเดอร์!AR1122</f>
        <v>0</v>
      </c>
      <c r="D1122" s="108">
        <f>ข้อมูลออเดอร์!AS1122</f>
        <v>0</v>
      </c>
      <c r="E1122" s="109" t="str">
        <f t="shared" si="204"/>
        <v/>
      </c>
      <c r="F1122" s="109" t="str">
        <f t="shared" si="205"/>
        <v/>
      </c>
      <c r="G1122" s="109" t="str">
        <f t="shared" si="206"/>
        <v/>
      </c>
      <c r="H1122" s="109" t="str">
        <f t="shared" si="207"/>
        <v/>
      </c>
      <c r="I1122" s="109" t="str">
        <f t="shared" si="208"/>
        <v/>
      </c>
      <c r="J1122" s="109" t="str">
        <f t="shared" si="209"/>
        <v/>
      </c>
      <c r="K1122" s="109" t="str">
        <f t="shared" si="210"/>
        <v/>
      </c>
      <c r="L1122" s="109" t="str">
        <f t="shared" si="211"/>
        <v/>
      </c>
      <c r="M1122" s="110" t="str">
        <f t="shared" si="212"/>
        <v/>
      </c>
      <c r="N1122" s="110" t="str">
        <f t="shared" si="213"/>
        <v/>
      </c>
      <c r="O1122" s="110" t="str">
        <f t="shared" si="214"/>
        <v/>
      </c>
      <c r="P1122" s="110" t="str">
        <f t="shared" si="215"/>
        <v/>
      </c>
      <c r="Q1122" s="111"/>
      <c r="R1122" s="111"/>
      <c r="S1122" s="109"/>
      <c r="T1122" s="109"/>
    </row>
    <row r="1123" customFormat="1" spans="1:20">
      <c r="A1123" s="6"/>
      <c r="B1123" s="6"/>
      <c r="C1123" s="107">
        <f>ข้อมูลออเดอร์!AR1123</f>
        <v>0</v>
      </c>
      <c r="D1123" s="108">
        <f>ข้อมูลออเดอร์!AS1123</f>
        <v>0</v>
      </c>
      <c r="E1123" s="109" t="str">
        <f t="shared" si="204"/>
        <v/>
      </c>
      <c r="F1123" s="109" t="str">
        <f t="shared" si="205"/>
        <v/>
      </c>
      <c r="G1123" s="109" t="str">
        <f t="shared" si="206"/>
        <v/>
      </c>
      <c r="H1123" s="109" t="str">
        <f t="shared" si="207"/>
        <v/>
      </c>
      <c r="I1123" s="109" t="str">
        <f t="shared" si="208"/>
        <v/>
      </c>
      <c r="J1123" s="109" t="str">
        <f t="shared" si="209"/>
        <v/>
      </c>
      <c r="K1123" s="109" t="str">
        <f t="shared" si="210"/>
        <v/>
      </c>
      <c r="L1123" s="109" t="str">
        <f t="shared" si="211"/>
        <v/>
      </c>
      <c r="M1123" s="110" t="str">
        <f t="shared" si="212"/>
        <v/>
      </c>
      <c r="N1123" s="110" t="str">
        <f t="shared" si="213"/>
        <v/>
      </c>
      <c r="O1123" s="110" t="str">
        <f t="shared" si="214"/>
        <v/>
      </c>
      <c r="P1123" s="110" t="str">
        <f t="shared" si="215"/>
        <v/>
      </c>
      <c r="Q1123" s="111"/>
      <c r="R1123" s="111"/>
      <c r="S1123" s="109"/>
      <c r="T1123" s="109"/>
    </row>
    <row r="1124" customFormat="1" spans="1:20">
      <c r="A1124" s="6"/>
      <c r="B1124" s="6"/>
      <c r="C1124" s="107">
        <f>ข้อมูลออเดอร์!AR1124</f>
        <v>0</v>
      </c>
      <c r="D1124" s="108">
        <f>ข้อมูลออเดอร์!AS1124</f>
        <v>0</v>
      </c>
      <c r="E1124" s="109" t="str">
        <f t="shared" si="204"/>
        <v/>
      </c>
      <c r="F1124" s="109" t="str">
        <f t="shared" si="205"/>
        <v/>
      </c>
      <c r="G1124" s="109" t="str">
        <f t="shared" si="206"/>
        <v/>
      </c>
      <c r="H1124" s="109" t="str">
        <f t="shared" si="207"/>
        <v/>
      </c>
      <c r="I1124" s="109" t="str">
        <f t="shared" si="208"/>
        <v/>
      </c>
      <c r="J1124" s="109" t="str">
        <f t="shared" si="209"/>
        <v/>
      </c>
      <c r="K1124" s="109" t="str">
        <f t="shared" si="210"/>
        <v/>
      </c>
      <c r="L1124" s="109" t="str">
        <f t="shared" si="211"/>
        <v/>
      </c>
      <c r="M1124" s="110" t="str">
        <f t="shared" si="212"/>
        <v/>
      </c>
      <c r="N1124" s="110" t="str">
        <f t="shared" si="213"/>
        <v/>
      </c>
      <c r="O1124" s="110" t="str">
        <f t="shared" si="214"/>
        <v/>
      </c>
      <c r="P1124" s="110" t="str">
        <f t="shared" si="215"/>
        <v/>
      </c>
      <c r="Q1124" s="111"/>
      <c r="R1124" s="111"/>
      <c r="S1124" s="109"/>
      <c r="T1124" s="109"/>
    </row>
    <row r="1125" customFormat="1" spans="1:20">
      <c r="A1125" s="6"/>
      <c r="B1125" s="6"/>
      <c r="C1125" s="107">
        <f>ข้อมูลออเดอร์!AR1125</f>
        <v>0</v>
      </c>
      <c r="D1125" s="108">
        <f>ข้อมูลออเดอร์!AS1125</f>
        <v>0</v>
      </c>
      <c r="E1125" s="109" t="str">
        <f t="shared" si="204"/>
        <v/>
      </c>
      <c r="F1125" s="109" t="str">
        <f t="shared" si="205"/>
        <v/>
      </c>
      <c r="G1125" s="109" t="str">
        <f t="shared" si="206"/>
        <v/>
      </c>
      <c r="H1125" s="109" t="str">
        <f t="shared" si="207"/>
        <v/>
      </c>
      <c r="I1125" s="109" t="str">
        <f t="shared" si="208"/>
        <v/>
      </c>
      <c r="J1125" s="109" t="str">
        <f t="shared" si="209"/>
        <v/>
      </c>
      <c r="K1125" s="109" t="str">
        <f t="shared" si="210"/>
        <v/>
      </c>
      <c r="L1125" s="109" t="str">
        <f t="shared" si="211"/>
        <v/>
      </c>
      <c r="M1125" s="110" t="str">
        <f t="shared" si="212"/>
        <v/>
      </c>
      <c r="N1125" s="110" t="str">
        <f t="shared" si="213"/>
        <v/>
      </c>
      <c r="O1125" s="110" t="str">
        <f t="shared" si="214"/>
        <v/>
      </c>
      <c r="P1125" s="110" t="str">
        <f t="shared" si="215"/>
        <v/>
      </c>
      <c r="Q1125" s="111"/>
      <c r="R1125" s="111"/>
      <c r="S1125" s="109"/>
      <c r="T1125" s="109"/>
    </row>
    <row r="1126" customFormat="1" spans="1:20">
      <c r="A1126" s="6"/>
      <c r="B1126" s="6"/>
      <c r="C1126" s="107">
        <f>ข้อมูลออเดอร์!AR1126</f>
        <v>0</v>
      </c>
      <c r="D1126" s="108">
        <f>ข้อมูลออเดอร์!AS1126</f>
        <v>0</v>
      </c>
      <c r="E1126" s="109" t="str">
        <f t="shared" si="204"/>
        <v/>
      </c>
      <c r="F1126" s="109" t="str">
        <f t="shared" si="205"/>
        <v/>
      </c>
      <c r="G1126" s="109" t="str">
        <f t="shared" si="206"/>
        <v/>
      </c>
      <c r="H1126" s="109" t="str">
        <f t="shared" si="207"/>
        <v/>
      </c>
      <c r="I1126" s="109" t="str">
        <f t="shared" si="208"/>
        <v/>
      </c>
      <c r="J1126" s="109" t="str">
        <f t="shared" si="209"/>
        <v/>
      </c>
      <c r="K1126" s="109" t="str">
        <f t="shared" si="210"/>
        <v/>
      </c>
      <c r="L1126" s="109" t="str">
        <f t="shared" si="211"/>
        <v/>
      </c>
      <c r="M1126" s="110" t="str">
        <f t="shared" si="212"/>
        <v/>
      </c>
      <c r="N1126" s="110" t="str">
        <f t="shared" si="213"/>
        <v/>
      </c>
      <c r="O1126" s="110" t="str">
        <f t="shared" si="214"/>
        <v/>
      </c>
      <c r="P1126" s="110" t="str">
        <f t="shared" si="215"/>
        <v/>
      </c>
      <c r="Q1126" s="111"/>
      <c r="R1126" s="111"/>
      <c r="S1126" s="109"/>
      <c r="T1126" s="109"/>
    </row>
    <row r="1127" customFormat="1" spans="1:20">
      <c r="A1127" s="6"/>
      <c r="B1127" s="6"/>
      <c r="C1127" s="107">
        <f>ข้อมูลออเดอร์!AR1127</f>
        <v>0</v>
      </c>
      <c r="D1127" s="108">
        <f>ข้อมูลออเดอร์!AS1127</f>
        <v>0</v>
      </c>
      <c r="E1127" s="109" t="str">
        <f t="shared" si="204"/>
        <v/>
      </c>
      <c r="F1127" s="109" t="str">
        <f t="shared" si="205"/>
        <v/>
      </c>
      <c r="G1127" s="109" t="str">
        <f t="shared" si="206"/>
        <v/>
      </c>
      <c r="H1127" s="109" t="str">
        <f t="shared" si="207"/>
        <v/>
      </c>
      <c r="I1127" s="109" t="str">
        <f t="shared" si="208"/>
        <v/>
      </c>
      <c r="J1127" s="109" t="str">
        <f t="shared" si="209"/>
        <v/>
      </c>
      <c r="K1127" s="109" t="str">
        <f t="shared" si="210"/>
        <v/>
      </c>
      <c r="L1127" s="109" t="str">
        <f t="shared" si="211"/>
        <v/>
      </c>
      <c r="M1127" s="110" t="str">
        <f t="shared" si="212"/>
        <v/>
      </c>
      <c r="N1127" s="110" t="str">
        <f t="shared" si="213"/>
        <v/>
      </c>
      <c r="O1127" s="110" t="str">
        <f t="shared" si="214"/>
        <v/>
      </c>
      <c r="P1127" s="110" t="str">
        <f t="shared" si="215"/>
        <v/>
      </c>
      <c r="Q1127" s="111"/>
      <c r="R1127" s="111"/>
      <c r="S1127" s="109"/>
      <c r="T1127" s="109"/>
    </row>
    <row r="1128" customFormat="1" spans="1:20">
      <c r="A1128" s="6"/>
      <c r="B1128" s="6"/>
      <c r="C1128" s="107">
        <f>ข้อมูลออเดอร์!AR1128</f>
        <v>0</v>
      </c>
      <c r="D1128" s="108">
        <f>ข้อมูลออเดอร์!AS1128</f>
        <v>0</v>
      </c>
      <c r="E1128" s="109" t="str">
        <f t="shared" si="204"/>
        <v/>
      </c>
      <c r="F1128" s="109" t="str">
        <f t="shared" si="205"/>
        <v/>
      </c>
      <c r="G1128" s="109" t="str">
        <f t="shared" si="206"/>
        <v/>
      </c>
      <c r="H1128" s="109" t="str">
        <f t="shared" si="207"/>
        <v/>
      </c>
      <c r="I1128" s="109" t="str">
        <f t="shared" si="208"/>
        <v/>
      </c>
      <c r="J1128" s="109" t="str">
        <f t="shared" si="209"/>
        <v/>
      </c>
      <c r="K1128" s="109" t="str">
        <f t="shared" si="210"/>
        <v/>
      </c>
      <c r="L1128" s="109" t="str">
        <f t="shared" si="211"/>
        <v/>
      </c>
      <c r="M1128" s="110" t="str">
        <f t="shared" si="212"/>
        <v/>
      </c>
      <c r="N1128" s="110" t="str">
        <f t="shared" si="213"/>
        <v/>
      </c>
      <c r="O1128" s="110" t="str">
        <f t="shared" si="214"/>
        <v/>
      </c>
      <c r="P1128" s="110" t="str">
        <f t="shared" si="215"/>
        <v/>
      </c>
      <c r="Q1128" s="111"/>
      <c r="R1128" s="111"/>
      <c r="S1128" s="109"/>
      <c r="T1128" s="109"/>
    </row>
    <row r="1129" customFormat="1" spans="1:20">
      <c r="A1129" s="6"/>
      <c r="B1129" s="6"/>
      <c r="C1129" s="107">
        <f>ข้อมูลออเดอร์!AR1129</f>
        <v>0</v>
      </c>
      <c r="D1129" s="108">
        <f>ข้อมูลออเดอร์!AS1129</f>
        <v>0</v>
      </c>
      <c r="E1129" s="109" t="str">
        <f t="shared" si="204"/>
        <v/>
      </c>
      <c r="F1129" s="109" t="str">
        <f t="shared" si="205"/>
        <v/>
      </c>
      <c r="G1129" s="109" t="str">
        <f t="shared" si="206"/>
        <v/>
      </c>
      <c r="H1129" s="109" t="str">
        <f t="shared" si="207"/>
        <v/>
      </c>
      <c r="I1129" s="109" t="str">
        <f t="shared" si="208"/>
        <v/>
      </c>
      <c r="J1129" s="109" t="str">
        <f t="shared" si="209"/>
        <v/>
      </c>
      <c r="K1129" s="109" t="str">
        <f t="shared" si="210"/>
        <v/>
      </c>
      <c r="L1129" s="109" t="str">
        <f t="shared" si="211"/>
        <v/>
      </c>
      <c r="M1129" s="110" t="str">
        <f t="shared" si="212"/>
        <v/>
      </c>
      <c r="N1129" s="110" t="str">
        <f t="shared" si="213"/>
        <v/>
      </c>
      <c r="O1129" s="110" t="str">
        <f t="shared" si="214"/>
        <v/>
      </c>
      <c r="P1129" s="110" t="str">
        <f t="shared" si="215"/>
        <v/>
      </c>
      <c r="Q1129" s="111"/>
      <c r="R1129" s="111"/>
      <c r="S1129" s="109"/>
      <c r="T1129" s="109"/>
    </row>
    <row r="1130" customFormat="1" spans="1:20">
      <c r="A1130" s="6"/>
      <c r="B1130" s="6"/>
      <c r="C1130" s="107">
        <f>ข้อมูลออเดอร์!AR1130</f>
        <v>0</v>
      </c>
      <c r="D1130" s="108">
        <f>ข้อมูลออเดอร์!AS1130</f>
        <v>0</v>
      </c>
      <c r="E1130" s="109" t="str">
        <f t="shared" si="204"/>
        <v/>
      </c>
      <c r="F1130" s="109" t="str">
        <f t="shared" si="205"/>
        <v/>
      </c>
      <c r="G1130" s="109" t="str">
        <f t="shared" si="206"/>
        <v/>
      </c>
      <c r="H1130" s="109" t="str">
        <f t="shared" si="207"/>
        <v/>
      </c>
      <c r="I1130" s="109" t="str">
        <f t="shared" si="208"/>
        <v/>
      </c>
      <c r="J1130" s="109" t="str">
        <f t="shared" si="209"/>
        <v/>
      </c>
      <c r="K1130" s="109" t="str">
        <f t="shared" si="210"/>
        <v/>
      </c>
      <c r="L1130" s="109" t="str">
        <f t="shared" si="211"/>
        <v/>
      </c>
      <c r="M1130" s="110" t="str">
        <f t="shared" si="212"/>
        <v/>
      </c>
      <c r="N1130" s="110" t="str">
        <f t="shared" si="213"/>
        <v/>
      </c>
      <c r="O1130" s="110" t="str">
        <f t="shared" si="214"/>
        <v/>
      </c>
      <c r="P1130" s="110" t="str">
        <f t="shared" si="215"/>
        <v/>
      </c>
      <c r="Q1130" s="111"/>
      <c r="R1130" s="111"/>
      <c r="S1130" s="109"/>
      <c r="T1130" s="109"/>
    </row>
    <row r="1131" customFormat="1" spans="1:20">
      <c r="A1131" s="6"/>
      <c r="B1131" s="6"/>
      <c r="C1131" s="107">
        <f>ข้อมูลออเดอร์!AR1131</f>
        <v>0</v>
      </c>
      <c r="D1131" s="108">
        <f>ข้อมูลออเดอร์!AS1131</f>
        <v>0</v>
      </c>
      <c r="E1131" s="109" t="str">
        <f t="shared" si="204"/>
        <v/>
      </c>
      <c r="F1131" s="109" t="str">
        <f t="shared" si="205"/>
        <v/>
      </c>
      <c r="G1131" s="109" t="str">
        <f t="shared" si="206"/>
        <v/>
      </c>
      <c r="H1131" s="109" t="str">
        <f t="shared" si="207"/>
        <v/>
      </c>
      <c r="I1131" s="109" t="str">
        <f t="shared" si="208"/>
        <v/>
      </c>
      <c r="J1131" s="109" t="str">
        <f t="shared" si="209"/>
        <v/>
      </c>
      <c r="K1131" s="109" t="str">
        <f t="shared" si="210"/>
        <v/>
      </c>
      <c r="L1131" s="109" t="str">
        <f t="shared" si="211"/>
        <v/>
      </c>
      <c r="M1131" s="110" t="str">
        <f t="shared" si="212"/>
        <v/>
      </c>
      <c r="N1131" s="110" t="str">
        <f t="shared" si="213"/>
        <v/>
      </c>
      <c r="O1131" s="110" t="str">
        <f t="shared" si="214"/>
        <v/>
      </c>
      <c r="P1131" s="110" t="str">
        <f t="shared" si="215"/>
        <v/>
      </c>
      <c r="Q1131" s="111"/>
      <c r="R1131" s="111"/>
      <c r="S1131" s="109"/>
      <c r="T1131" s="109"/>
    </row>
    <row r="1132" customFormat="1" spans="1:20">
      <c r="A1132" s="6"/>
      <c r="B1132" s="6"/>
      <c r="C1132" s="107">
        <f>ข้อมูลออเดอร์!AR1132</f>
        <v>0</v>
      </c>
      <c r="D1132" s="108">
        <f>ข้อมูลออเดอร์!AS1132</f>
        <v>0</v>
      </c>
      <c r="E1132" s="109" t="str">
        <f t="shared" si="204"/>
        <v/>
      </c>
      <c r="F1132" s="109" t="str">
        <f t="shared" si="205"/>
        <v/>
      </c>
      <c r="G1132" s="109" t="str">
        <f t="shared" si="206"/>
        <v/>
      </c>
      <c r="H1132" s="109" t="str">
        <f t="shared" si="207"/>
        <v/>
      </c>
      <c r="I1132" s="109" t="str">
        <f t="shared" si="208"/>
        <v/>
      </c>
      <c r="J1132" s="109" t="str">
        <f t="shared" si="209"/>
        <v/>
      </c>
      <c r="K1132" s="109" t="str">
        <f t="shared" si="210"/>
        <v/>
      </c>
      <c r="L1132" s="109" t="str">
        <f t="shared" si="211"/>
        <v/>
      </c>
      <c r="M1132" s="110" t="str">
        <f t="shared" si="212"/>
        <v/>
      </c>
      <c r="N1132" s="110" t="str">
        <f t="shared" si="213"/>
        <v/>
      </c>
      <c r="O1132" s="110" t="str">
        <f t="shared" si="214"/>
        <v/>
      </c>
      <c r="P1132" s="110" t="str">
        <f t="shared" si="215"/>
        <v/>
      </c>
      <c r="Q1132" s="111"/>
      <c r="R1132" s="111"/>
      <c r="S1132" s="109"/>
      <c r="T1132" s="109"/>
    </row>
    <row r="1133" customFormat="1" spans="1:20">
      <c r="A1133" s="6"/>
      <c r="B1133" s="6"/>
      <c r="C1133" s="107">
        <f>ข้อมูลออเดอร์!AR1133</f>
        <v>0</v>
      </c>
      <c r="D1133" s="108">
        <f>ข้อมูลออเดอร์!AS1133</f>
        <v>0</v>
      </c>
      <c r="E1133" s="109" t="str">
        <f t="shared" si="204"/>
        <v/>
      </c>
      <c r="F1133" s="109" t="str">
        <f t="shared" si="205"/>
        <v/>
      </c>
      <c r="G1133" s="109" t="str">
        <f t="shared" si="206"/>
        <v/>
      </c>
      <c r="H1133" s="109" t="str">
        <f t="shared" si="207"/>
        <v/>
      </c>
      <c r="I1133" s="109" t="str">
        <f t="shared" si="208"/>
        <v/>
      </c>
      <c r="J1133" s="109" t="str">
        <f t="shared" si="209"/>
        <v/>
      </c>
      <c r="K1133" s="109" t="str">
        <f t="shared" si="210"/>
        <v/>
      </c>
      <c r="L1133" s="109" t="str">
        <f t="shared" si="211"/>
        <v/>
      </c>
      <c r="M1133" s="110" t="str">
        <f t="shared" si="212"/>
        <v/>
      </c>
      <c r="N1133" s="110" t="str">
        <f t="shared" si="213"/>
        <v/>
      </c>
      <c r="O1133" s="110" t="str">
        <f t="shared" si="214"/>
        <v/>
      </c>
      <c r="P1133" s="110" t="str">
        <f t="shared" si="215"/>
        <v/>
      </c>
      <c r="Q1133" s="111"/>
      <c r="R1133" s="111"/>
      <c r="S1133" s="109"/>
      <c r="T1133" s="109"/>
    </row>
    <row r="1134" customFormat="1" spans="1:20">
      <c r="A1134" s="6"/>
      <c r="B1134" s="6"/>
      <c r="C1134" s="107">
        <f>ข้อมูลออเดอร์!AR1134</f>
        <v>0</v>
      </c>
      <c r="D1134" s="108">
        <f>ข้อมูลออเดอร์!AS1134</f>
        <v>0</v>
      </c>
      <c r="E1134" s="109" t="str">
        <f t="shared" si="204"/>
        <v/>
      </c>
      <c r="F1134" s="109" t="str">
        <f t="shared" si="205"/>
        <v/>
      </c>
      <c r="G1134" s="109" t="str">
        <f t="shared" si="206"/>
        <v/>
      </c>
      <c r="H1134" s="109" t="str">
        <f t="shared" si="207"/>
        <v/>
      </c>
      <c r="I1134" s="109" t="str">
        <f t="shared" si="208"/>
        <v/>
      </c>
      <c r="J1134" s="109" t="str">
        <f t="shared" si="209"/>
        <v/>
      </c>
      <c r="K1134" s="109" t="str">
        <f t="shared" si="210"/>
        <v/>
      </c>
      <c r="L1134" s="109" t="str">
        <f t="shared" si="211"/>
        <v/>
      </c>
      <c r="M1134" s="110" t="str">
        <f t="shared" si="212"/>
        <v/>
      </c>
      <c r="N1134" s="110" t="str">
        <f t="shared" si="213"/>
        <v/>
      </c>
      <c r="O1134" s="110" t="str">
        <f t="shared" si="214"/>
        <v/>
      </c>
      <c r="P1134" s="110" t="str">
        <f t="shared" si="215"/>
        <v/>
      </c>
      <c r="Q1134" s="111"/>
      <c r="R1134" s="111"/>
      <c r="S1134" s="109"/>
      <c r="T1134" s="109"/>
    </row>
    <row r="1135" customFormat="1" spans="1:20">
      <c r="A1135" s="6"/>
      <c r="B1135" s="6"/>
      <c r="C1135" s="107">
        <f>ข้อมูลออเดอร์!AR1135</f>
        <v>0</v>
      </c>
      <c r="D1135" s="108">
        <f>ข้อมูลออเดอร์!AS1135</f>
        <v>0</v>
      </c>
      <c r="E1135" s="109" t="str">
        <f t="shared" si="204"/>
        <v/>
      </c>
      <c r="F1135" s="109" t="str">
        <f t="shared" si="205"/>
        <v/>
      </c>
      <c r="G1135" s="109" t="str">
        <f t="shared" si="206"/>
        <v/>
      </c>
      <c r="H1135" s="109" t="str">
        <f t="shared" si="207"/>
        <v/>
      </c>
      <c r="I1135" s="109" t="str">
        <f t="shared" si="208"/>
        <v/>
      </c>
      <c r="J1135" s="109" t="str">
        <f t="shared" si="209"/>
        <v/>
      </c>
      <c r="K1135" s="109" t="str">
        <f t="shared" si="210"/>
        <v/>
      </c>
      <c r="L1135" s="109" t="str">
        <f t="shared" si="211"/>
        <v/>
      </c>
      <c r="M1135" s="110" t="str">
        <f t="shared" si="212"/>
        <v/>
      </c>
      <c r="N1135" s="110" t="str">
        <f t="shared" si="213"/>
        <v/>
      </c>
      <c r="O1135" s="110" t="str">
        <f t="shared" si="214"/>
        <v/>
      </c>
      <c r="P1135" s="110" t="str">
        <f t="shared" si="215"/>
        <v/>
      </c>
      <c r="Q1135" s="111"/>
      <c r="R1135" s="111"/>
      <c r="S1135" s="109"/>
      <c r="T1135" s="109"/>
    </row>
    <row r="1136" customFormat="1" spans="1:20">
      <c r="A1136" s="6"/>
      <c r="B1136" s="6"/>
      <c r="C1136" s="107">
        <f>ข้อมูลออเดอร์!AR1136</f>
        <v>0</v>
      </c>
      <c r="D1136" s="108">
        <f>ข้อมูลออเดอร์!AS1136</f>
        <v>0</v>
      </c>
      <c r="E1136" s="109" t="str">
        <f t="shared" si="204"/>
        <v/>
      </c>
      <c r="F1136" s="109" t="str">
        <f t="shared" si="205"/>
        <v/>
      </c>
      <c r="G1136" s="109" t="str">
        <f t="shared" si="206"/>
        <v/>
      </c>
      <c r="H1136" s="109" t="str">
        <f t="shared" si="207"/>
        <v/>
      </c>
      <c r="I1136" s="109" t="str">
        <f t="shared" si="208"/>
        <v/>
      </c>
      <c r="J1136" s="109" t="str">
        <f t="shared" si="209"/>
        <v/>
      </c>
      <c r="K1136" s="109" t="str">
        <f t="shared" si="210"/>
        <v/>
      </c>
      <c r="L1136" s="109" t="str">
        <f t="shared" si="211"/>
        <v/>
      </c>
      <c r="M1136" s="110" t="str">
        <f t="shared" si="212"/>
        <v/>
      </c>
      <c r="N1136" s="110" t="str">
        <f t="shared" si="213"/>
        <v/>
      </c>
      <c r="O1136" s="110" t="str">
        <f t="shared" si="214"/>
        <v/>
      </c>
      <c r="P1136" s="110" t="str">
        <f t="shared" si="215"/>
        <v/>
      </c>
      <c r="Q1136" s="111"/>
      <c r="R1136" s="111"/>
      <c r="S1136" s="109"/>
      <c r="T1136" s="109"/>
    </row>
    <row r="1137" customFormat="1" spans="1:20">
      <c r="A1137" s="6"/>
      <c r="B1137" s="6"/>
      <c r="C1137" s="107">
        <f>ข้อมูลออเดอร์!AR1137</f>
        <v>0</v>
      </c>
      <c r="D1137" s="108">
        <f>ข้อมูลออเดอร์!AS1137</f>
        <v>0</v>
      </c>
      <c r="E1137" s="109" t="str">
        <f t="shared" si="204"/>
        <v/>
      </c>
      <c r="F1137" s="109" t="str">
        <f t="shared" si="205"/>
        <v/>
      </c>
      <c r="G1137" s="109" t="str">
        <f t="shared" si="206"/>
        <v/>
      </c>
      <c r="H1137" s="109" t="str">
        <f t="shared" si="207"/>
        <v/>
      </c>
      <c r="I1137" s="109" t="str">
        <f t="shared" si="208"/>
        <v/>
      </c>
      <c r="J1137" s="109" t="str">
        <f t="shared" si="209"/>
        <v/>
      </c>
      <c r="K1137" s="109" t="str">
        <f t="shared" si="210"/>
        <v/>
      </c>
      <c r="L1137" s="109" t="str">
        <f t="shared" si="211"/>
        <v/>
      </c>
      <c r="M1137" s="110" t="str">
        <f t="shared" si="212"/>
        <v/>
      </c>
      <c r="N1137" s="110" t="str">
        <f t="shared" si="213"/>
        <v/>
      </c>
      <c r="O1137" s="110" t="str">
        <f t="shared" si="214"/>
        <v/>
      </c>
      <c r="P1137" s="110" t="str">
        <f t="shared" si="215"/>
        <v/>
      </c>
      <c r="Q1137" s="111"/>
      <c r="R1137" s="111"/>
      <c r="S1137" s="109"/>
      <c r="T1137" s="109"/>
    </row>
    <row r="1138" customFormat="1" spans="1:20">
      <c r="A1138" s="6"/>
      <c r="B1138" s="6"/>
      <c r="C1138" s="107">
        <f>ข้อมูลออเดอร์!AR1138</f>
        <v>0</v>
      </c>
      <c r="D1138" s="108">
        <f>ข้อมูลออเดอร์!AS1138</f>
        <v>0</v>
      </c>
      <c r="E1138" s="109" t="str">
        <f t="shared" si="204"/>
        <v/>
      </c>
      <c r="F1138" s="109" t="str">
        <f t="shared" si="205"/>
        <v/>
      </c>
      <c r="G1138" s="109" t="str">
        <f t="shared" si="206"/>
        <v/>
      </c>
      <c r="H1138" s="109" t="str">
        <f t="shared" si="207"/>
        <v/>
      </c>
      <c r="I1138" s="109" t="str">
        <f t="shared" si="208"/>
        <v/>
      </c>
      <c r="J1138" s="109" t="str">
        <f t="shared" si="209"/>
        <v/>
      </c>
      <c r="K1138" s="109" t="str">
        <f t="shared" si="210"/>
        <v/>
      </c>
      <c r="L1138" s="109" t="str">
        <f t="shared" si="211"/>
        <v/>
      </c>
      <c r="M1138" s="110" t="str">
        <f t="shared" si="212"/>
        <v/>
      </c>
      <c r="N1138" s="110" t="str">
        <f t="shared" si="213"/>
        <v/>
      </c>
      <c r="O1138" s="110" t="str">
        <f t="shared" si="214"/>
        <v/>
      </c>
      <c r="P1138" s="110" t="str">
        <f t="shared" si="215"/>
        <v/>
      </c>
      <c r="Q1138" s="111"/>
      <c r="R1138" s="111"/>
      <c r="S1138" s="109"/>
      <c r="T1138" s="109"/>
    </row>
    <row r="1139" customFormat="1" spans="1:20">
      <c r="A1139" s="6"/>
      <c r="B1139" s="6"/>
      <c r="C1139" s="107">
        <f>ข้อมูลออเดอร์!AR1139</f>
        <v>0</v>
      </c>
      <c r="D1139" s="108">
        <f>ข้อมูลออเดอร์!AS1139</f>
        <v>0</v>
      </c>
      <c r="E1139" s="109" t="str">
        <f t="shared" si="204"/>
        <v/>
      </c>
      <c r="F1139" s="109" t="str">
        <f t="shared" si="205"/>
        <v/>
      </c>
      <c r="G1139" s="109" t="str">
        <f t="shared" si="206"/>
        <v/>
      </c>
      <c r="H1139" s="109" t="str">
        <f t="shared" si="207"/>
        <v/>
      </c>
      <c r="I1139" s="109" t="str">
        <f t="shared" si="208"/>
        <v/>
      </c>
      <c r="J1139" s="109" t="str">
        <f t="shared" si="209"/>
        <v/>
      </c>
      <c r="K1139" s="109" t="str">
        <f t="shared" si="210"/>
        <v/>
      </c>
      <c r="L1139" s="109" t="str">
        <f t="shared" si="211"/>
        <v/>
      </c>
      <c r="M1139" s="110" t="str">
        <f t="shared" si="212"/>
        <v/>
      </c>
      <c r="N1139" s="110" t="str">
        <f t="shared" si="213"/>
        <v/>
      </c>
      <c r="O1139" s="110" t="str">
        <f t="shared" si="214"/>
        <v/>
      </c>
      <c r="P1139" s="110" t="str">
        <f t="shared" si="215"/>
        <v/>
      </c>
      <c r="Q1139" s="111"/>
      <c r="R1139" s="111"/>
      <c r="S1139" s="109"/>
      <c r="T1139" s="109"/>
    </row>
    <row r="1140" customFormat="1" spans="1:20">
      <c r="A1140" s="6"/>
      <c r="B1140" s="6"/>
      <c r="C1140" s="107">
        <f>ข้อมูลออเดอร์!AR1140</f>
        <v>0</v>
      </c>
      <c r="D1140" s="108">
        <f>ข้อมูลออเดอร์!AS1140</f>
        <v>0</v>
      </c>
      <c r="E1140" s="109" t="str">
        <f t="shared" si="204"/>
        <v/>
      </c>
      <c r="F1140" s="109" t="str">
        <f t="shared" si="205"/>
        <v/>
      </c>
      <c r="G1140" s="109" t="str">
        <f t="shared" si="206"/>
        <v/>
      </c>
      <c r="H1140" s="109" t="str">
        <f t="shared" si="207"/>
        <v/>
      </c>
      <c r="I1140" s="109" t="str">
        <f t="shared" si="208"/>
        <v/>
      </c>
      <c r="J1140" s="109" t="str">
        <f t="shared" si="209"/>
        <v/>
      </c>
      <c r="K1140" s="109" t="str">
        <f t="shared" si="210"/>
        <v/>
      </c>
      <c r="L1140" s="109" t="str">
        <f t="shared" si="211"/>
        <v/>
      </c>
      <c r="M1140" s="110" t="str">
        <f t="shared" si="212"/>
        <v/>
      </c>
      <c r="N1140" s="110" t="str">
        <f t="shared" si="213"/>
        <v/>
      </c>
      <c r="O1140" s="110" t="str">
        <f t="shared" si="214"/>
        <v/>
      </c>
      <c r="P1140" s="110" t="str">
        <f t="shared" si="215"/>
        <v/>
      </c>
      <c r="Q1140" s="111"/>
      <c r="R1140" s="111"/>
      <c r="S1140" s="109"/>
      <c r="T1140" s="109"/>
    </row>
    <row r="1141" customFormat="1" spans="1:20">
      <c r="A1141" s="6"/>
      <c r="B1141" s="6"/>
      <c r="C1141" s="107">
        <f>ข้อมูลออเดอร์!AR1141</f>
        <v>0</v>
      </c>
      <c r="D1141" s="108">
        <f>ข้อมูลออเดอร์!AS1141</f>
        <v>0</v>
      </c>
      <c r="E1141" s="109" t="str">
        <f t="shared" si="204"/>
        <v/>
      </c>
      <c r="F1141" s="109" t="str">
        <f t="shared" si="205"/>
        <v/>
      </c>
      <c r="G1141" s="109" t="str">
        <f t="shared" si="206"/>
        <v/>
      </c>
      <c r="H1141" s="109" t="str">
        <f t="shared" si="207"/>
        <v/>
      </c>
      <c r="I1141" s="109" t="str">
        <f t="shared" si="208"/>
        <v/>
      </c>
      <c r="J1141" s="109" t="str">
        <f t="shared" si="209"/>
        <v/>
      </c>
      <c r="K1141" s="109" t="str">
        <f t="shared" si="210"/>
        <v/>
      </c>
      <c r="L1141" s="109" t="str">
        <f t="shared" si="211"/>
        <v/>
      </c>
      <c r="M1141" s="110" t="str">
        <f t="shared" si="212"/>
        <v/>
      </c>
      <c r="N1141" s="110" t="str">
        <f t="shared" si="213"/>
        <v/>
      </c>
      <c r="O1141" s="110" t="str">
        <f t="shared" si="214"/>
        <v/>
      </c>
      <c r="P1141" s="110" t="str">
        <f t="shared" si="215"/>
        <v/>
      </c>
      <c r="Q1141" s="111"/>
      <c r="R1141" s="111"/>
      <c r="S1141" s="109"/>
      <c r="T1141" s="109"/>
    </row>
    <row r="1142" customFormat="1" spans="1:20">
      <c r="A1142" s="6"/>
      <c r="B1142" s="6"/>
      <c r="C1142" s="107">
        <f>ข้อมูลออเดอร์!AR1142</f>
        <v>0</v>
      </c>
      <c r="D1142" s="108">
        <f>ข้อมูลออเดอร์!AS1142</f>
        <v>0</v>
      </c>
      <c r="E1142" s="109" t="str">
        <f t="shared" si="204"/>
        <v/>
      </c>
      <c r="F1142" s="109" t="str">
        <f t="shared" si="205"/>
        <v/>
      </c>
      <c r="G1142" s="109" t="str">
        <f t="shared" si="206"/>
        <v/>
      </c>
      <c r="H1142" s="109" t="str">
        <f t="shared" si="207"/>
        <v/>
      </c>
      <c r="I1142" s="109" t="str">
        <f t="shared" si="208"/>
        <v/>
      </c>
      <c r="J1142" s="109" t="str">
        <f t="shared" si="209"/>
        <v/>
      </c>
      <c r="K1142" s="109" t="str">
        <f t="shared" si="210"/>
        <v/>
      </c>
      <c r="L1142" s="109" t="str">
        <f t="shared" si="211"/>
        <v/>
      </c>
      <c r="M1142" s="110" t="str">
        <f t="shared" si="212"/>
        <v/>
      </c>
      <c r="N1142" s="110" t="str">
        <f t="shared" si="213"/>
        <v/>
      </c>
      <c r="O1142" s="110" t="str">
        <f t="shared" si="214"/>
        <v/>
      </c>
      <c r="P1142" s="110" t="str">
        <f t="shared" si="215"/>
        <v/>
      </c>
      <c r="Q1142" s="111"/>
      <c r="R1142" s="111"/>
      <c r="S1142" s="109"/>
      <c r="T1142" s="109"/>
    </row>
    <row r="1143" customFormat="1" spans="1:20">
      <c r="A1143" s="6"/>
      <c r="B1143" s="6"/>
      <c r="C1143" s="107">
        <f>ข้อมูลออเดอร์!AR1143</f>
        <v>0</v>
      </c>
      <c r="D1143" s="108">
        <f>ข้อมูลออเดอร์!AS1143</f>
        <v>0</v>
      </c>
      <c r="E1143" s="109" t="str">
        <f t="shared" si="204"/>
        <v/>
      </c>
      <c r="F1143" s="109" t="str">
        <f t="shared" si="205"/>
        <v/>
      </c>
      <c r="G1143" s="109" t="str">
        <f t="shared" si="206"/>
        <v/>
      </c>
      <c r="H1143" s="109" t="str">
        <f t="shared" si="207"/>
        <v/>
      </c>
      <c r="I1143" s="109" t="str">
        <f t="shared" si="208"/>
        <v/>
      </c>
      <c r="J1143" s="109" t="str">
        <f t="shared" si="209"/>
        <v/>
      </c>
      <c r="K1143" s="109" t="str">
        <f t="shared" si="210"/>
        <v/>
      </c>
      <c r="L1143" s="109" t="str">
        <f t="shared" si="211"/>
        <v/>
      </c>
      <c r="M1143" s="110" t="str">
        <f t="shared" si="212"/>
        <v/>
      </c>
      <c r="N1143" s="110" t="str">
        <f t="shared" si="213"/>
        <v/>
      </c>
      <c r="O1143" s="110" t="str">
        <f t="shared" si="214"/>
        <v/>
      </c>
      <c r="P1143" s="110" t="str">
        <f t="shared" si="215"/>
        <v/>
      </c>
      <c r="Q1143" s="111"/>
      <c r="R1143" s="111"/>
      <c r="S1143" s="109"/>
      <c r="T1143" s="109"/>
    </row>
    <row r="1144" customFormat="1" spans="1:20">
      <c r="A1144" s="6"/>
      <c r="B1144" s="6"/>
      <c r="C1144" s="107">
        <f>ข้อมูลออเดอร์!AR1144</f>
        <v>0</v>
      </c>
      <c r="D1144" s="108">
        <f>ข้อมูลออเดอร์!AS1144</f>
        <v>0</v>
      </c>
      <c r="E1144" s="109" t="str">
        <f t="shared" si="204"/>
        <v/>
      </c>
      <c r="F1144" s="109" t="str">
        <f t="shared" si="205"/>
        <v/>
      </c>
      <c r="G1144" s="109" t="str">
        <f t="shared" si="206"/>
        <v/>
      </c>
      <c r="H1144" s="109" t="str">
        <f t="shared" si="207"/>
        <v/>
      </c>
      <c r="I1144" s="109" t="str">
        <f t="shared" si="208"/>
        <v/>
      </c>
      <c r="J1144" s="109" t="str">
        <f t="shared" si="209"/>
        <v/>
      </c>
      <c r="K1144" s="109" t="str">
        <f t="shared" si="210"/>
        <v/>
      </c>
      <c r="L1144" s="109" t="str">
        <f t="shared" si="211"/>
        <v/>
      </c>
      <c r="M1144" s="110" t="str">
        <f t="shared" si="212"/>
        <v/>
      </c>
      <c r="N1144" s="110" t="str">
        <f t="shared" si="213"/>
        <v/>
      </c>
      <c r="O1144" s="110" t="str">
        <f t="shared" si="214"/>
        <v/>
      </c>
      <c r="P1144" s="110" t="str">
        <f t="shared" si="215"/>
        <v/>
      </c>
      <c r="Q1144" s="111"/>
      <c r="R1144" s="111"/>
      <c r="S1144" s="109"/>
      <c r="T1144" s="109"/>
    </row>
    <row r="1145" customFormat="1" spans="1:20">
      <c r="A1145" s="6"/>
      <c r="B1145" s="6"/>
      <c r="C1145" s="107">
        <f>ข้อมูลออเดอร์!AR1145</f>
        <v>0</v>
      </c>
      <c r="D1145" s="108">
        <f>ข้อมูลออเดอร์!AS1145</f>
        <v>0</v>
      </c>
      <c r="E1145" s="109" t="str">
        <f t="shared" si="204"/>
        <v/>
      </c>
      <c r="F1145" s="109" t="str">
        <f t="shared" si="205"/>
        <v/>
      </c>
      <c r="G1145" s="109" t="str">
        <f t="shared" si="206"/>
        <v/>
      </c>
      <c r="H1145" s="109" t="str">
        <f t="shared" si="207"/>
        <v/>
      </c>
      <c r="I1145" s="109" t="str">
        <f t="shared" si="208"/>
        <v/>
      </c>
      <c r="J1145" s="109" t="str">
        <f t="shared" si="209"/>
        <v/>
      </c>
      <c r="K1145" s="109" t="str">
        <f t="shared" si="210"/>
        <v/>
      </c>
      <c r="L1145" s="109" t="str">
        <f t="shared" si="211"/>
        <v/>
      </c>
      <c r="M1145" s="110" t="str">
        <f t="shared" si="212"/>
        <v/>
      </c>
      <c r="N1145" s="110" t="str">
        <f t="shared" si="213"/>
        <v/>
      </c>
      <c r="O1145" s="110" t="str">
        <f t="shared" si="214"/>
        <v/>
      </c>
      <c r="P1145" s="110" t="str">
        <f t="shared" si="215"/>
        <v/>
      </c>
      <c r="Q1145" s="111"/>
      <c r="R1145" s="111"/>
      <c r="S1145" s="109"/>
      <c r="T1145" s="109"/>
    </row>
    <row r="1146" customFormat="1" spans="1:20">
      <c r="A1146" s="6"/>
      <c r="B1146" s="6"/>
      <c r="C1146" s="107">
        <f>ข้อมูลออเดอร์!AR1146</f>
        <v>0</v>
      </c>
      <c r="D1146" s="108">
        <f>ข้อมูลออเดอร์!AS1146</f>
        <v>0</v>
      </c>
      <c r="E1146" s="109" t="str">
        <f t="shared" si="204"/>
        <v/>
      </c>
      <c r="F1146" s="109" t="str">
        <f t="shared" si="205"/>
        <v/>
      </c>
      <c r="G1146" s="109" t="str">
        <f t="shared" si="206"/>
        <v/>
      </c>
      <c r="H1146" s="109" t="str">
        <f t="shared" si="207"/>
        <v/>
      </c>
      <c r="I1146" s="109" t="str">
        <f t="shared" si="208"/>
        <v/>
      </c>
      <c r="J1146" s="109" t="str">
        <f t="shared" si="209"/>
        <v/>
      </c>
      <c r="K1146" s="109" t="str">
        <f t="shared" si="210"/>
        <v/>
      </c>
      <c r="L1146" s="109" t="str">
        <f t="shared" si="211"/>
        <v/>
      </c>
      <c r="M1146" s="110" t="str">
        <f t="shared" si="212"/>
        <v/>
      </c>
      <c r="N1146" s="110" t="str">
        <f t="shared" si="213"/>
        <v/>
      </c>
      <c r="O1146" s="110" t="str">
        <f t="shared" si="214"/>
        <v/>
      </c>
      <c r="P1146" s="110" t="str">
        <f t="shared" si="215"/>
        <v/>
      </c>
      <c r="Q1146" s="111"/>
      <c r="R1146" s="111"/>
      <c r="S1146" s="109"/>
      <c r="T1146" s="109"/>
    </row>
    <row r="1147" customFormat="1" spans="1:20">
      <c r="A1147" s="6"/>
      <c r="B1147" s="6"/>
      <c r="C1147" s="107">
        <f>ข้อมูลออเดอร์!AR1147</f>
        <v>0</v>
      </c>
      <c r="D1147" s="108">
        <f>ข้อมูลออเดอร์!AS1147</f>
        <v>0</v>
      </c>
      <c r="E1147" s="109" t="str">
        <f t="shared" si="204"/>
        <v/>
      </c>
      <c r="F1147" s="109" t="str">
        <f t="shared" si="205"/>
        <v/>
      </c>
      <c r="G1147" s="109" t="str">
        <f t="shared" si="206"/>
        <v/>
      </c>
      <c r="H1147" s="109" t="str">
        <f t="shared" si="207"/>
        <v/>
      </c>
      <c r="I1147" s="109" t="str">
        <f t="shared" si="208"/>
        <v/>
      </c>
      <c r="J1147" s="109" t="str">
        <f t="shared" si="209"/>
        <v/>
      </c>
      <c r="K1147" s="109" t="str">
        <f t="shared" si="210"/>
        <v/>
      </c>
      <c r="L1147" s="109" t="str">
        <f t="shared" si="211"/>
        <v/>
      </c>
      <c r="M1147" s="110" t="str">
        <f t="shared" si="212"/>
        <v/>
      </c>
      <c r="N1147" s="110" t="str">
        <f t="shared" si="213"/>
        <v/>
      </c>
      <c r="O1147" s="110" t="str">
        <f t="shared" si="214"/>
        <v/>
      </c>
      <c r="P1147" s="110" t="str">
        <f t="shared" si="215"/>
        <v/>
      </c>
      <c r="Q1147" s="111"/>
      <c r="R1147" s="111"/>
      <c r="S1147" s="109"/>
      <c r="T1147" s="109"/>
    </row>
    <row r="1148" customFormat="1" spans="1:20">
      <c r="A1148" s="6"/>
      <c r="B1148" s="6"/>
      <c r="C1148" s="107">
        <f>ข้อมูลออเดอร์!AR1148</f>
        <v>0</v>
      </c>
      <c r="D1148" s="108">
        <f>ข้อมูลออเดอร์!AS1148</f>
        <v>0</v>
      </c>
      <c r="E1148" s="109" t="str">
        <f t="shared" si="204"/>
        <v/>
      </c>
      <c r="F1148" s="109" t="str">
        <f t="shared" si="205"/>
        <v/>
      </c>
      <c r="G1148" s="109" t="str">
        <f t="shared" si="206"/>
        <v/>
      </c>
      <c r="H1148" s="109" t="str">
        <f t="shared" si="207"/>
        <v/>
      </c>
      <c r="I1148" s="109" t="str">
        <f t="shared" si="208"/>
        <v/>
      </c>
      <c r="J1148" s="109" t="str">
        <f t="shared" si="209"/>
        <v/>
      </c>
      <c r="K1148" s="109" t="str">
        <f t="shared" si="210"/>
        <v/>
      </c>
      <c r="L1148" s="109" t="str">
        <f t="shared" si="211"/>
        <v/>
      </c>
      <c r="M1148" s="110" t="str">
        <f t="shared" si="212"/>
        <v/>
      </c>
      <c r="N1148" s="110" t="str">
        <f t="shared" si="213"/>
        <v/>
      </c>
      <c r="O1148" s="110" t="str">
        <f t="shared" si="214"/>
        <v/>
      </c>
      <c r="P1148" s="110" t="str">
        <f t="shared" si="215"/>
        <v/>
      </c>
      <c r="Q1148" s="111"/>
      <c r="R1148" s="111"/>
      <c r="S1148" s="109"/>
      <c r="T1148" s="109"/>
    </row>
    <row r="1149" customFormat="1" spans="1:20">
      <c r="A1149" s="6"/>
      <c r="B1149" s="6"/>
      <c r="C1149" s="107">
        <f>ข้อมูลออเดอร์!AR1149</f>
        <v>0</v>
      </c>
      <c r="D1149" s="108">
        <f>ข้อมูลออเดอร์!AS1149</f>
        <v>0</v>
      </c>
      <c r="E1149" s="109" t="str">
        <f t="shared" si="204"/>
        <v/>
      </c>
      <c r="F1149" s="109" t="str">
        <f t="shared" si="205"/>
        <v/>
      </c>
      <c r="G1149" s="109" t="str">
        <f t="shared" si="206"/>
        <v/>
      </c>
      <c r="H1149" s="109" t="str">
        <f t="shared" si="207"/>
        <v/>
      </c>
      <c r="I1149" s="109" t="str">
        <f t="shared" si="208"/>
        <v/>
      </c>
      <c r="J1149" s="109" t="str">
        <f t="shared" si="209"/>
        <v/>
      </c>
      <c r="K1149" s="109" t="str">
        <f t="shared" si="210"/>
        <v/>
      </c>
      <c r="L1149" s="109" t="str">
        <f t="shared" si="211"/>
        <v/>
      </c>
      <c r="M1149" s="110" t="str">
        <f t="shared" si="212"/>
        <v/>
      </c>
      <c r="N1149" s="110" t="str">
        <f t="shared" si="213"/>
        <v/>
      </c>
      <c r="O1149" s="110" t="str">
        <f t="shared" si="214"/>
        <v/>
      </c>
      <c r="P1149" s="110" t="str">
        <f t="shared" si="215"/>
        <v/>
      </c>
      <c r="Q1149" s="111"/>
      <c r="R1149" s="111"/>
      <c r="S1149" s="109"/>
      <c r="T1149" s="109"/>
    </row>
    <row r="1150" customFormat="1" spans="1:20">
      <c r="A1150" s="6"/>
      <c r="B1150" s="6"/>
      <c r="C1150" s="107">
        <f>ข้อมูลออเดอร์!AR1150</f>
        <v>0</v>
      </c>
      <c r="D1150" s="108">
        <f>ข้อมูลออเดอร์!AS1150</f>
        <v>0</v>
      </c>
      <c r="E1150" s="109" t="str">
        <f t="shared" si="204"/>
        <v/>
      </c>
      <c r="F1150" s="109" t="str">
        <f t="shared" si="205"/>
        <v/>
      </c>
      <c r="G1150" s="109" t="str">
        <f t="shared" si="206"/>
        <v/>
      </c>
      <c r="H1150" s="109" t="str">
        <f t="shared" si="207"/>
        <v/>
      </c>
      <c r="I1150" s="109" t="str">
        <f t="shared" si="208"/>
        <v/>
      </c>
      <c r="J1150" s="109" t="str">
        <f t="shared" si="209"/>
        <v/>
      </c>
      <c r="K1150" s="109" t="str">
        <f t="shared" si="210"/>
        <v/>
      </c>
      <c r="L1150" s="109" t="str">
        <f t="shared" si="211"/>
        <v/>
      </c>
      <c r="M1150" s="110" t="str">
        <f t="shared" si="212"/>
        <v/>
      </c>
      <c r="N1150" s="110" t="str">
        <f t="shared" si="213"/>
        <v/>
      </c>
      <c r="O1150" s="110" t="str">
        <f t="shared" si="214"/>
        <v/>
      </c>
      <c r="P1150" s="110" t="str">
        <f t="shared" si="215"/>
        <v/>
      </c>
      <c r="Q1150" s="111"/>
      <c r="R1150" s="111"/>
      <c r="S1150" s="109"/>
      <c r="T1150" s="109"/>
    </row>
    <row r="1151" customFormat="1" spans="1:20">
      <c r="A1151" s="6"/>
      <c r="B1151" s="6"/>
      <c r="C1151" s="107">
        <f>ข้อมูลออเดอร์!AR1151</f>
        <v>0</v>
      </c>
      <c r="D1151" s="108">
        <f>ข้อมูลออเดอร์!AS1151</f>
        <v>0</v>
      </c>
      <c r="E1151" s="109" t="str">
        <f t="shared" si="204"/>
        <v/>
      </c>
      <c r="F1151" s="109" t="str">
        <f t="shared" si="205"/>
        <v/>
      </c>
      <c r="G1151" s="109" t="str">
        <f t="shared" si="206"/>
        <v/>
      </c>
      <c r="H1151" s="109" t="str">
        <f t="shared" si="207"/>
        <v/>
      </c>
      <c r="I1151" s="109" t="str">
        <f t="shared" si="208"/>
        <v/>
      </c>
      <c r="J1151" s="109" t="str">
        <f t="shared" si="209"/>
        <v/>
      </c>
      <c r="K1151" s="109" t="str">
        <f t="shared" si="210"/>
        <v/>
      </c>
      <c r="L1151" s="109" t="str">
        <f t="shared" si="211"/>
        <v/>
      </c>
      <c r="M1151" s="110" t="str">
        <f t="shared" si="212"/>
        <v/>
      </c>
      <c r="N1151" s="110" t="str">
        <f t="shared" si="213"/>
        <v/>
      </c>
      <c r="O1151" s="110" t="str">
        <f t="shared" si="214"/>
        <v/>
      </c>
      <c r="P1151" s="110" t="str">
        <f t="shared" si="215"/>
        <v/>
      </c>
      <c r="Q1151" s="111"/>
      <c r="R1151" s="111"/>
      <c r="S1151" s="109"/>
      <c r="T1151" s="109"/>
    </row>
    <row r="1152" customFormat="1" spans="1:20">
      <c r="A1152" s="6"/>
      <c r="B1152" s="6"/>
      <c r="C1152" s="107">
        <f>ข้อมูลออเดอร์!AR1152</f>
        <v>0</v>
      </c>
      <c r="D1152" s="108">
        <f>ข้อมูลออเดอร์!AS1152</f>
        <v>0</v>
      </c>
      <c r="E1152" s="109" t="str">
        <f t="shared" si="204"/>
        <v/>
      </c>
      <c r="F1152" s="109" t="str">
        <f t="shared" si="205"/>
        <v/>
      </c>
      <c r="G1152" s="109" t="str">
        <f t="shared" si="206"/>
        <v/>
      </c>
      <c r="H1152" s="109" t="str">
        <f t="shared" si="207"/>
        <v/>
      </c>
      <c r="I1152" s="109" t="str">
        <f t="shared" si="208"/>
        <v/>
      </c>
      <c r="J1152" s="109" t="str">
        <f t="shared" si="209"/>
        <v/>
      </c>
      <c r="K1152" s="109" t="str">
        <f t="shared" si="210"/>
        <v/>
      </c>
      <c r="L1152" s="109" t="str">
        <f t="shared" si="211"/>
        <v/>
      </c>
      <c r="M1152" s="110" t="str">
        <f t="shared" si="212"/>
        <v/>
      </c>
      <c r="N1152" s="110" t="str">
        <f t="shared" si="213"/>
        <v/>
      </c>
      <c r="O1152" s="110" t="str">
        <f t="shared" si="214"/>
        <v/>
      </c>
      <c r="P1152" s="110" t="str">
        <f t="shared" si="215"/>
        <v/>
      </c>
      <c r="Q1152" s="111"/>
      <c r="R1152" s="111"/>
      <c r="S1152" s="109"/>
      <c r="T1152" s="109"/>
    </row>
    <row r="1153" customFormat="1" spans="1:20">
      <c r="A1153" s="6"/>
      <c r="B1153" s="6"/>
      <c r="C1153" s="107">
        <f>ข้อมูลออเดอร์!AR1153</f>
        <v>0</v>
      </c>
      <c r="D1153" s="108">
        <f>ข้อมูลออเดอร์!AS1153</f>
        <v>0</v>
      </c>
      <c r="E1153" s="109" t="str">
        <f t="shared" si="204"/>
        <v/>
      </c>
      <c r="F1153" s="109" t="str">
        <f t="shared" si="205"/>
        <v/>
      </c>
      <c r="G1153" s="109" t="str">
        <f t="shared" si="206"/>
        <v/>
      </c>
      <c r="H1153" s="109" t="str">
        <f t="shared" si="207"/>
        <v/>
      </c>
      <c r="I1153" s="109" t="str">
        <f t="shared" si="208"/>
        <v/>
      </c>
      <c r="J1153" s="109" t="str">
        <f t="shared" si="209"/>
        <v/>
      </c>
      <c r="K1153" s="109" t="str">
        <f t="shared" si="210"/>
        <v/>
      </c>
      <c r="L1153" s="109" t="str">
        <f t="shared" si="211"/>
        <v/>
      </c>
      <c r="M1153" s="110" t="str">
        <f t="shared" si="212"/>
        <v/>
      </c>
      <c r="N1153" s="110" t="str">
        <f t="shared" si="213"/>
        <v/>
      </c>
      <c r="O1153" s="110" t="str">
        <f t="shared" si="214"/>
        <v/>
      </c>
      <c r="P1153" s="110" t="str">
        <f t="shared" si="215"/>
        <v/>
      </c>
      <c r="Q1153" s="111"/>
      <c r="R1153" s="111"/>
      <c r="S1153" s="109"/>
      <c r="T1153" s="109"/>
    </row>
    <row r="1154" customFormat="1" spans="1:20">
      <c r="A1154" s="6"/>
      <c r="B1154" s="6"/>
      <c r="C1154" s="107">
        <f>ข้อมูลออเดอร์!AR1154</f>
        <v>0</v>
      </c>
      <c r="D1154" s="108">
        <f>ข้อมูลออเดอร์!AS1154</f>
        <v>0</v>
      </c>
      <c r="E1154" s="109" t="str">
        <f t="shared" ref="E1154:E1180" si="216">SUBSTITUTE(A1154,"กทม.","กรุงเทพมหานคร")</f>
        <v/>
      </c>
      <c r="F1154" s="109" t="str">
        <f t="shared" ref="F1154:F1180" si="217">SUBSTITUTE(E1154,"กทม","กรุงเทพมหานคร")</f>
        <v/>
      </c>
      <c r="G1154" s="109" t="str">
        <f t="shared" ref="G1154:G1180" si="218">SUBSTITUTE(F1154,"กรุงเทพฯ","กรุงเทพ")</f>
        <v/>
      </c>
      <c r="H1154" s="109" t="str">
        <f t="shared" ref="H1154:H1180" si="219">SUBSTITUTE(G1154,"bkk","กรุงเทพมหานคร")</f>
        <v/>
      </c>
      <c r="I1154" s="109" t="str">
        <f t="shared" ref="I1154:I1180" si="220">SUBSTITUTE(H1154,"Bangkok","กรุงเทพมหานคร")</f>
        <v/>
      </c>
      <c r="J1154" s="109" t="str">
        <f t="shared" ref="J1154:J1180" si="221">SUBSTITUTE(I1154,"จ.","")</f>
        <v/>
      </c>
      <c r="K1154" s="109" t="str">
        <f t="shared" ref="K1154:K1180" si="222">SUBSTITUTE(J1154,"จังหวัด","")</f>
        <v/>
      </c>
      <c r="L1154" s="109" t="str">
        <f t="shared" ref="L1154:L1180" si="223">IF(K1154="กรุงเทพ","กรุงเทพมหานคร",K1154)</f>
        <v/>
      </c>
      <c r="M1154" s="110" t="str">
        <f t="shared" ref="M1154:M1180" si="224">SUBSTITUTE(B1154,"เขต","")</f>
        <v/>
      </c>
      <c r="N1154" s="110" t="str">
        <f t="shared" ref="N1154:N1180" si="225">SUBSTITUTE(M1154,"อ.","")</f>
        <v/>
      </c>
      <c r="O1154" s="110" t="str">
        <f t="shared" ref="O1154:O1180" si="226">SUBSTITUTE(N1154,"อำเภอ","")</f>
        <v/>
      </c>
      <c r="P1154" s="110" t="str">
        <f t="shared" ref="P1154:P1180" si="227">IF(O1154="เมือง",O1154&amp;L1154,O1154)</f>
        <v/>
      </c>
      <c r="Q1154" s="111"/>
      <c r="R1154" s="111"/>
      <c r="S1154" s="109"/>
      <c r="T1154" s="109"/>
    </row>
    <row r="1155" customFormat="1" spans="1:20">
      <c r="A1155" s="6"/>
      <c r="B1155" s="6"/>
      <c r="C1155" s="107">
        <f>ข้อมูลออเดอร์!AR1155</f>
        <v>0</v>
      </c>
      <c r="D1155" s="108">
        <f>ข้อมูลออเดอร์!AS1155</f>
        <v>0</v>
      </c>
      <c r="E1155" s="109" t="str">
        <f t="shared" si="216"/>
        <v/>
      </c>
      <c r="F1155" s="109" t="str">
        <f t="shared" si="217"/>
        <v/>
      </c>
      <c r="G1155" s="109" t="str">
        <f t="shared" si="218"/>
        <v/>
      </c>
      <c r="H1155" s="109" t="str">
        <f t="shared" si="219"/>
        <v/>
      </c>
      <c r="I1155" s="109" t="str">
        <f t="shared" si="220"/>
        <v/>
      </c>
      <c r="J1155" s="109" t="str">
        <f t="shared" si="221"/>
        <v/>
      </c>
      <c r="K1155" s="109" t="str">
        <f t="shared" si="222"/>
        <v/>
      </c>
      <c r="L1155" s="109" t="str">
        <f t="shared" si="223"/>
        <v/>
      </c>
      <c r="M1155" s="110" t="str">
        <f t="shared" si="224"/>
        <v/>
      </c>
      <c r="N1155" s="110" t="str">
        <f t="shared" si="225"/>
        <v/>
      </c>
      <c r="O1155" s="110" t="str">
        <f t="shared" si="226"/>
        <v/>
      </c>
      <c r="P1155" s="110" t="str">
        <f t="shared" si="227"/>
        <v/>
      </c>
      <c r="Q1155" s="111"/>
      <c r="R1155" s="111"/>
      <c r="S1155" s="109"/>
      <c r="T1155" s="109"/>
    </row>
    <row r="1156" customFormat="1" spans="1:20">
      <c r="A1156" s="6"/>
      <c r="B1156" s="6"/>
      <c r="C1156" s="107">
        <f>ข้อมูลออเดอร์!AR1156</f>
        <v>0</v>
      </c>
      <c r="D1156" s="108">
        <f>ข้อมูลออเดอร์!AS1156</f>
        <v>0</v>
      </c>
      <c r="E1156" s="109" t="str">
        <f t="shared" si="216"/>
        <v/>
      </c>
      <c r="F1156" s="109" t="str">
        <f t="shared" si="217"/>
        <v/>
      </c>
      <c r="G1156" s="109" t="str">
        <f t="shared" si="218"/>
        <v/>
      </c>
      <c r="H1156" s="109" t="str">
        <f t="shared" si="219"/>
        <v/>
      </c>
      <c r="I1156" s="109" t="str">
        <f t="shared" si="220"/>
        <v/>
      </c>
      <c r="J1156" s="109" t="str">
        <f t="shared" si="221"/>
        <v/>
      </c>
      <c r="K1156" s="109" t="str">
        <f t="shared" si="222"/>
        <v/>
      </c>
      <c r="L1156" s="109" t="str">
        <f t="shared" si="223"/>
        <v/>
      </c>
      <c r="M1156" s="110" t="str">
        <f t="shared" si="224"/>
        <v/>
      </c>
      <c r="N1156" s="110" t="str">
        <f t="shared" si="225"/>
        <v/>
      </c>
      <c r="O1156" s="110" t="str">
        <f t="shared" si="226"/>
        <v/>
      </c>
      <c r="P1156" s="110" t="str">
        <f t="shared" si="227"/>
        <v/>
      </c>
      <c r="Q1156" s="111"/>
      <c r="R1156" s="111"/>
      <c r="S1156" s="109"/>
      <c r="T1156" s="109"/>
    </row>
    <row r="1157" customFormat="1" spans="1:20">
      <c r="A1157" s="6"/>
      <c r="B1157" s="6"/>
      <c r="C1157" s="107">
        <f>ข้อมูลออเดอร์!AR1157</f>
        <v>0</v>
      </c>
      <c r="D1157" s="108">
        <f>ข้อมูลออเดอร์!AS1157</f>
        <v>0</v>
      </c>
      <c r="E1157" s="109" t="str">
        <f t="shared" si="216"/>
        <v/>
      </c>
      <c r="F1157" s="109" t="str">
        <f t="shared" si="217"/>
        <v/>
      </c>
      <c r="G1157" s="109" t="str">
        <f t="shared" si="218"/>
        <v/>
      </c>
      <c r="H1157" s="109" t="str">
        <f t="shared" si="219"/>
        <v/>
      </c>
      <c r="I1157" s="109" t="str">
        <f t="shared" si="220"/>
        <v/>
      </c>
      <c r="J1157" s="109" t="str">
        <f t="shared" si="221"/>
        <v/>
      </c>
      <c r="K1157" s="109" t="str">
        <f t="shared" si="222"/>
        <v/>
      </c>
      <c r="L1157" s="109" t="str">
        <f t="shared" si="223"/>
        <v/>
      </c>
      <c r="M1157" s="110" t="str">
        <f t="shared" si="224"/>
        <v/>
      </c>
      <c r="N1157" s="110" t="str">
        <f t="shared" si="225"/>
        <v/>
      </c>
      <c r="O1157" s="110" t="str">
        <f t="shared" si="226"/>
        <v/>
      </c>
      <c r="P1157" s="110" t="str">
        <f t="shared" si="227"/>
        <v/>
      </c>
      <c r="Q1157" s="111"/>
      <c r="R1157" s="111"/>
      <c r="S1157" s="109"/>
      <c r="T1157" s="109"/>
    </row>
    <row r="1158" customFormat="1" spans="1:20">
      <c r="A1158" s="6"/>
      <c r="B1158" s="6"/>
      <c r="C1158" s="107">
        <f>ข้อมูลออเดอร์!AR1158</f>
        <v>0</v>
      </c>
      <c r="D1158" s="108">
        <f>ข้อมูลออเดอร์!AS1158</f>
        <v>0</v>
      </c>
      <c r="E1158" s="109" t="str">
        <f t="shared" si="216"/>
        <v/>
      </c>
      <c r="F1158" s="109" t="str">
        <f t="shared" si="217"/>
        <v/>
      </c>
      <c r="G1158" s="109" t="str">
        <f t="shared" si="218"/>
        <v/>
      </c>
      <c r="H1158" s="109" t="str">
        <f t="shared" si="219"/>
        <v/>
      </c>
      <c r="I1158" s="109" t="str">
        <f t="shared" si="220"/>
        <v/>
      </c>
      <c r="J1158" s="109" t="str">
        <f t="shared" si="221"/>
        <v/>
      </c>
      <c r="K1158" s="109" t="str">
        <f t="shared" si="222"/>
        <v/>
      </c>
      <c r="L1158" s="109" t="str">
        <f t="shared" si="223"/>
        <v/>
      </c>
      <c r="M1158" s="110" t="str">
        <f t="shared" si="224"/>
        <v/>
      </c>
      <c r="N1158" s="110" t="str">
        <f t="shared" si="225"/>
        <v/>
      </c>
      <c r="O1158" s="110" t="str">
        <f t="shared" si="226"/>
        <v/>
      </c>
      <c r="P1158" s="110" t="str">
        <f t="shared" si="227"/>
        <v/>
      </c>
      <c r="Q1158" s="111"/>
      <c r="R1158" s="111"/>
      <c r="S1158" s="109"/>
      <c r="T1158" s="109"/>
    </row>
    <row r="1159" customFormat="1" spans="1:20">
      <c r="A1159" s="6"/>
      <c r="B1159" s="6"/>
      <c r="C1159" s="107">
        <f>ข้อมูลออเดอร์!AR1159</f>
        <v>0</v>
      </c>
      <c r="D1159" s="108">
        <f>ข้อมูลออเดอร์!AS1159</f>
        <v>0</v>
      </c>
      <c r="E1159" s="109" t="str">
        <f t="shared" si="216"/>
        <v/>
      </c>
      <c r="F1159" s="109" t="str">
        <f t="shared" si="217"/>
        <v/>
      </c>
      <c r="G1159" s="109" t="str">
        <f t="shared" si="218"/>
        <v/>
      </c>
      <c r="H1159" s="109" t="str">
        <f t="shared" si="219"/>
        <v/>
      </c>
      <c r="I1159" s="109" t="str">
        <f t="shared" si="220"/>
        <v/>
      </c>
      <c r="J1159" s="109" t="str">
        <f t="shared" si="221"/>
        <v/>
      </c>
      <c r="K1159" s="109" t="str">
        <f t="shared" si="222"/>
        <v/>
      </c>
      <c r="L1159" s="109" t="str">
        <f t="shared" si="223"/>
        <v/>
      </c>
      <c r="M1159" s="110" t="str">
        <f t="shared" si="224"/>
        <v/>
      </c>
      <c r="N1159" s="110" t="str">
        <f t="shared" si="225"/>
        <v/>
      </c>
      <c r="O1159" s="110" t="str">
        <f t="shared" si="226"/>
        <v/>
      </c>
      <c r="P1159" s="110" t="str">
        <f t="shared" si="227"/>
        <v/>
      </c>
      <c r="Q1159" s="111"/>
      <c r="R1159" s="111"/>
      <c r="S1159" s="109"/>
      <c r="T1159" s="109"/>
    </row>
    <row r="1160" customFormat="1" spans="1:20">
      <c r="A1160" s="6"/>
      <c r="B1160" s="6"/>
      <c r="C1160" s="107">
        <f>ข้อมูลออเดอร์!AR1160</f>
        <v>0</v>
      </c>
      <c r="D1160" s="108">
        <f>ข้อมูลออเดอร์!AS1160</f>
        <v>0</v>
      </c>
      <c r="E1160" s="109" t="str">
        <f t="shared" si="216"/>
        <v/>
      </c>
      <c r="F1160" s="109" t="str">
        <f t="shared" si="217"/>
        <v/>
      </c>
      <c r="G1160" s="109" t="str">
        <f t="shared" si="218"/>
        <v/>
      </c>
      <c r="H1160" s="109" t="str">
        <f t="shared" si="219"/>
        <v/>
      </c>
      <c r="I1160" s="109" t="str">
        <f t="shared" si="220"/>
        <v/>
      </c>
      <c r="J1160" s="109" t="str">
        <f t="shared" si="221"/>
        <v/>
      </c>
      <c r="K1160" s="109" t="str">
        <f t="shared" si="222"/>
        <v/>
      </c>
      <c r="L1160" s="109" t="str">
        <f t="shared" si="223"/>
        <v/>
      </c>
      <c r="M1160" s="110" t="str">
        <f t="shared" si="224"/>
        <v/>
      </c>
      <c r="N1160" s="110" t="str">
        <f t="shared" si="225"/>
        <v/>
      </c>
      <c r="O1160" s="110" t="str">
        <f t="shared" si="226"/>
        <v/>
      </c>
      <c r="P1160" s="110" t="str">
        <f t="shared" si="227"/>
        <v/>
      </c>
      <c r="Q1160" s="111"/>
      <c r="R1160" s="111"/>
      <c r="S1160" s="109"/>
      <c r="T1160" s="109"/>
    </row>
    <row r="1161" customFormat="1" spans="1:20">
      <c r="A1161" s="6"/>
      <c r="B1161" s="6"/>
      <c r="C1161" s="107">
        <f>ข้อมูลออเดอร์!AR1161</f>
        <v>0</v>
      </c>
      <c r="D1161" s="108">
        <f>ข้อมูลออเดอร์!AS1161</f>
        <v>0</v>
      </c>
      <c r="E1161" s="109" t="str">
        <f t="shared" si="216"/>
        <v/>
      </c>
      <c r="F1161" s="109" t="str">
        <f t="shared" si="217"/>
        <v/>
      </c>
      <c r="G1161" s="109" t="str">
        <f t="shared" si="218"/>
        <v/>
      </c>
      <c r="H1161" s="109" t="str">
        <f t="shared" si="219"/>
        <v/>
      </c>
      <c r="I1161" s="109" t="str">
        <f t="shared" si="220"/>
        <v/>
      </c>
      <c r="J1161" s="109" t="str">
        <f t="shared" si="221"/>
        <v/>
      </c>
      <c r="K1161" s="109" t="str">
        <f t="shared" si="222"/>
        <v/>
      </c>
      <c r="L1161" s="109" t="str">
        <f t="shared" si="223"/>
        <v/>
      </c>
      <c r="M1161" s="110" t="str">
        <f t="shared" si="224"/>
        <v/>
      </c>
      <c r="N1161" s="110" t="str">
        <f t="shared" si="225"/>
        <v/>
      </c>
      <c r="O1161" s="110" t="str">
        <f t="shared" si="226"/>
        <v/>
      </c>
      <c r="P1161" s="110" t="str">
        <f t="shared" si="227"/>
        <v/>
      </c>
      <c r="Q1161" s="111"/>
      <c r="R1161" s="111"/>
      <c r="S1161" s="109"/>
      <c r="T1161" s="109"/>
    </row>
    <row r="1162" customFormat="1" spans="1:20">
      <c r="A1162" s="6"/>
      <c r="B1162" s="6"/>
      <c r="C1162" s="107">
        <f>ข้อมูลออเดอร์!AR1162</f>
        <v>0</v>
      </c>
      <c r="D1162" s="108">
        <f>ข้อมูลออเดอร์!AS1162</f>
        <v>0</v>
      </c>
      <c r="E1162" s="109" t="str">
        <f t="shared" si="216"/>
        <v/>
      </c>
      <c r="F1162" s="109" t="str">
        <f t="shared" si="217"/>
        <v/>
      </c>
      <c r="G1162" s="109" t="str">
        <f t="shared" si="218"/>
        <v/>
      </c>
      <c r="H1162" s="109" t="str">
        <f t="shared" si="219"/>
        <v/>
      </c>
      <c r="I1162" s="109" t="str">
        <f t="shared" si="220"/>
        <v/>
      </c>
      <c r="J1162" s="109" t="str">
        <f t="shared" si="221"/>
        <v/>
      </c>
      <c r="K1162" s="109" t="str">
        <f t="shared" si="222"/>
        <v/>
      </c>
      <c r="L1162" s="109" t="str">
        <f t="shared" si="223"/>
        <v/>
      </c>
      <c r="M1162" s="110" t="str">
        <f t="shared" si="224"/>
        <v/>
      </c>
      <c r="N1162" s="110" t="str">
        <f t="shared" si="225"/>
        <v/>
      </c>
      <c r="O1162" s="110" t="str">
        <f t="shared" si="226"/>
        <v/>
      </c>
      <c r="P1162" s="110" t="str">
        <f t="shared" si="227"/>
        <v/>
      </c>
      <c r="Q1162" s="111"/>
      <c r="R1162" s="111"/>
      <c r="S1162" s="109"/>
      <c r="T1162" s="109"/>
    </row>
    <row r="1163" customFormat="1" spans="1:20">
      <c r="A1163" s="6"/>
      <c r="B1163" s="6"/>
      <c r="C1163" s="107">
        <f>ข้อมูลออเดอร์!AR1163</f>
        <v>0</v>
      </c>
      <c r="D1163" s="108">
        <f>ข้อมูลออเดอร์!AS1163</f>
        <v>0</v>
      </c>
      <c r="E1163" s="109" t="str">
        <f t="shared" si="216"/>
        <v/>
      </c>
      <c r="F1163" s="109" t="str">
        <f t="shared" si="217"/>
        <v/>
      </c>
      <c r="G1163" s="109" t="str">
        <f t="shared" si="218"/>
        <v/>
      </c>
      <c r="H1163" s="109" t="str">
        <f t="shared" si="219"/>
        <v/>
      </c>
      <c r="I1163" s="109" t="str">
        <f t="shared" si="220"/>
        <v/>
      </c>
      <c r="J1163" s="109" t="str">
        <f t="shared" si="221"/>
        <v/>
      </c>
      <c r="K1163" s="109" t="str">
        <f t="shared" si="222"/>
        <v/>
      </c>
      <c r="L1163" s="109" t="str">
        <f t="shared" si="223"/>
        <v/>
      </c>
      <c r="M1163" s="110" t="str">
        <f t="shared" si="224"/>
        <v/>
      </c>
      <c r="N1163" s="110" t="str">
        <f t="shared" si="225"/>
        <v/>
      </c>
      <c r="O1163" s="110" t="str">
        <f t="shared" si="226"/>
        <v/>
      </c>
      <c r="P1163" s="110" t="str">
        <f t="shared" si="227"/>
        <v/>
      </c>
      <c r="Q1163" s="111"/>
      <c r="R1163" s="111"/>
      <c r="S1163" s="109"/>
      <c r="T1163" s="109"/>
    </row>
    <row r="1164" customFormat="1" spans="1:20">
      <c r="A1164" s="6"/>
      <c r="B1164" s="6"/>
      <c r="C1164" s="107">
        <f>ข้อมูลออเดอร์!AR1164</f>
        <v>0</v>
      </c>
      <c r="D1164" s="108">
        <f>ข้อมูลออเดอร์!AS1164</f>
        <v>0</v>
      </c>
      <c r="E1164" s="109" t="str">
        <f t="shared" si="216"/>
        <v/>
      </c>
      <c r="F1164" s="109" t="str">
        <f t="shared" si="217"/>
        <v/>
      </c>
      <c r="G1164" s="109" t="str">
        <f t="shared" si="218"/>
        <v/>
      </c>
      <c r="H1164" s="109" t="str">
        <f t="shared" si="219"/>
        <v/>
      </c>
      <c r="I1164" s="109" t="str">
        <f t="shared" si="220"/>
        <v/>
      </c>
      <c r="J1164" s="109" t="str">
        <f t="shared" si="221"/>
        <v/>
      </c>
      <c r="K1164" s="109" t="str">
        <f t="shared" si="222"/>
        <v/>
      </c>
      <c r="L1164" s="109" t="str">
        <f t="shared" si="223"/>
        <v/>
      </c>
      <c r="M1164" s="110" t="str">
        <f t="shared" si="224"/>
        <v/>
      </c>
      <c r="N1164" s="110" t="str">
        <f t="shared" si="225"/>
        <v/>
      </c>
      <c r="O1164" s="110" t="str">
        <f t="shared" si="226"/>
        <v/>
      </c>
      <c r="P1164" s="110" t="str">
        <f t="shared" si="227"/>
        <v/>
      </c>
      <c r="Q1164" s="111"/>
      <c r="R1164" s="111"/>
      <c r="S1164" s="109"/>
      <c r="T1164" s="109"/>
    </row>
    <row r="1165" customFormat="1" spans="1:20">
      <c r="A1165" s="6"/>
      <c r="B1165" s="6"/>
      <c r="C1165" s="107">
        <f>ข้อมูลออเดอร์!AR1165</f>
        <v>0</v>
      </c>
      <c r="D1165" s="108">
        <f>ข้อมูลออเดอร์!AS1165</f>
        <v>0</v>
      </c>
      <c r="E1165" s="109" t="str">
        <f t="shared" si="216"/>
        <v/>
      </c>
      <c r="F1165" s="109" t="str">
        <f t="shared" si="217"/>
        <v/>
      </c>
      <c r="G1165" s="109" t="str">
        <f t="shared" si="218"/>
        <v/>
      </c>
      <c r="H1165" s="109" t="str">
        <f t="shared" si="219"/>
        <v/>
      </c>
      <c r="I1165" s="109" t="str">
        <f t="shared" si="220"/>
        <v/>
      </c>
      <c r="J1165" s="109" t="str">
        <f t="shared" si="221"/>
        <v/>
      </c>
      <c r="K1165" s="109" t="str">
        <f t="shared" si="222"/>
        <v/>
      </c>
      <c r="L1165" s="109" t="str">
        <f t="shared" si="223"/>
        <v/>
      </c>
      <c r="M1165" s="110" t="str">
        <f t="shared" si="224"/>
        <v/>
      </c>
      <c r="N1165" s="110" t="str">
        <f t="shared" si="225"/>
        <v/>
      </c>
      <c r="O1165" s="110" t="str">
        <f t="shared" si="226"/>
        <v/>
      </c>
      <c r="P1165" s="110" t="str">
        <f t="shared" si="227"/>
        <v/>
      </c>
      <c r="Q1165" s="111"/>
      <c r="R1165" s="111"/>
      <c r="S1165" s="109"/>
      <c r="T1165" s="109"/>
    </row>
    <row r="1166" customFormat="1" spans="1:20">
      <c r="A1166" s="6"/>
      <c r="B1166" s="6"/>
      <c r="C1166" s="107">
        <f>ข้อมูลออเดอร์!AR1166</f>
        <v>0</v>
      </c>
      <c r="D1166" s="108">
        <f>ข้อมูลออเดอร์!AS1166</f>
        <v>0</v>
      </c>
      <c r="E1166" s="109" t="str">
        <f t="shared" si="216"/>
        <v/>
      </c>
      <c r="F1166" s="109" t="str">
        <f t="shared" si="217"/>
        <v/>
      </c>
      <c r="G1166" s="109" t="str">
        <f t="shared" si="218"/>
        <v/>
      </c>
      <c r="H1166" s="109" t="str">
        <f t="shared" si="219"/>
        <v/>
      </c>
      <c r="I1166" s="109" t="str">
        <f t="shared" si="220"/>
        <v/>
      </c>
      <c r="J1166" s="109" t="str">
        <f t="shared" si="221"/>
        <v/>
      </c>
      <c r="K1166" s="109" t="str">
        <f t="shared" si="222"/>
        <v/>
      </c>
      <c r="L1166" s="109" t="str">
        <f t="shared" si="223"/>
        <v/>
      </c>
      <c r="M1166" s="110" t="str">
        <f t="shared" si="224"/>
        <v/>
      </c>
      <c r="N1166" s="110" t="str">
        <f t="shared" si="225"/>
        <v/>
      </c>
      <c r="O1166" s="110" t="str">
        <f t="shared" si="226"/>
        <v/>
      </c>
      <c r="P1166" s="110" t="str">
        <f t="shared" si="227"/>
        <v/>
      </c>
      <c r="Q1166" s="111"/>
      <c r="R1166" s="111"/>
      <c r="S1166" s="109"/>
      <c r="T1166" s="109"/>
    </row>
    <row r="1167" customFormat="1" spans="1:20">
      <c r="A1167" s="6"/>
      <c r="B1167" s="6"/>
      <c r="C1167" s="107">
        <f>ข้อมูลออเดอร์!AR1167</f>
        <v>0</v>
      </c>
      <c r="D1167" s="108">
        <f>ข้อมูลออเดอร์!AS1167</f>
        <v>0</v>
      </c>
      <c r="E1167" s="109" t="str">
        <f t="shared" si="216"/>
        <v/>
      </c>
      <c r="F1167" s="109" t="str">
        <f t="shared" si="217"/>
        <v/>
      </c>
      <c r="G1167" s="109" t="str">
        <f t="shared" si="218"/>
        <v/>
      </c>
      <c r="H1167" s="109" t="str">
        <f t="shared" si="219"/>
        <v/>
      </c>
      <c r="I1167" s="109" t="str">
        <f t="shared" si="220"/>
        <v/>
      </c>
      <c r="J1167" s="109" t="str">
        <f t="shared" si="221"/>
        <v/>
      </c>
      <c r="K1167" s="109" t="str">
        <f t="shared" si="222"/>
        <v/>
      </c>
      <c r="L1167" s="109" t="str">
        <f t="shared" si="223"/>
        <v/>
      </c>
      <c r="M1167" s="110" t="str">
        <f t="shared" si="224"/>
        <v/>
      </c>
      <c r="N1167" s="110" t="str">
        <f t="shared" si="225"/>
        <v/>
      </c>
      <c r="O1167" s="110" t="str">
        <f t="shared" si="226"/>
        <v/>
      </c>
      <c r="P1167" s="110" t="str">
        <f t="shared" si="227"/>
        <v/>
      </c>
      <c r="Q1167" s="111"/>
      <c r="R1167" s="111"/>
      <c r="S1167" s="109"/>
      <c r="T1167" s="109"/>
    </row>
    <row r="1168" customFormat="1" spans="1:20">
      <c r="A1168" s="6"/>
      <c r="B1168" s="6"/>
      <c r="C1168" s="107">
        <f>ข้อมูลออเดอร์!AR1168</f>
        <v>0</v>
      </c>
      <c r="D1168" s="108">
        <f>ข้อมูลออเดอร์!AS1168</f>
        <v>0</v>
      </c>
      <c r="E1168" s="109" t="str">
        <f t="shared" si="216"/>
        <v/>
      </c>
      <c r="F1168" s="109" t="str">
        <f t="shared" si="217"/>
        <v/>
      </c>
      <c r="G1168" s="109" t="str">
        <f t="shared" si="218"/>
        <v/>
      </c>
      <c r="H1168" s="109" t="str">
        <f t="shared" si="219"/>
        <v/>
      </c>
      <c r="I1168" s="109" t="str">
        <f t="shared" si="220"/>
        <v/>
      </c>
      <c r="J1168" s="109" t="str">
        <f t="shared" si="221"/>
        <v/>
      </c>
      <c r="K1168" s="109" t="str">
        <f t="shared" si="222"/>
        <v/>
      </c>
      <c r="L1168" s="109" t="str">
        <f t="shared" si="223"/>
        <v/>
      </c>
      <c r="M1168" s="110" t="str">
        <f t="shared" si="224"/>
        <v/>
      </c>
      <c r="N1168" s="110" t="str">
        <f t="shared" si="225"/>
        <v/>
      </c>
      <c r="O1168" s="110" t="str">
        <f t="shared" si="226"/>
        <v/>
      </c>
      <c r="P1168" s="110" t="str">
        <f t="shared" si="227"/>
        <v/>
      </c>
      <c r="Q1168" s="111"/>
      <c r="R1168" s="111"/>
      <c r="S1168" s="109"/>
      <c r="T1168" s="109"/>
    </row>
    <row r="1169" customFormat="1" spans="1:20">
      <c r="A1169" s="6"/>
      <c r="B1169" s="6"/>
      <c r="C1169" s="107">
        <f>ข้อมูลออเดอร์!AR1169</f>
        <v>0</v>
      </c>
      <c r="D1169" s="108">
        <f>ข้อมูลออเดอร์!AS1169</f>
        <v>0</v>
      </c>
      <c r="E1169" s="109" t="str">
        <f t="shared" si="216"/>
        <v/>
      </c>
      <c r="F1169" s="109" t="str">
        <f t="shared" si="217"/>
        <v/>
      </c>
      <c r="G1169" s="109" t="str">
        <f t="shared" si="218"/>
        <v/>
      </c>
      <c r="H1169" s="109" t="str">
        <f t="shared" si="219"/>
        <v/>
      </c>
      <c r="I1169" s="109" t="str">
        <f t="shared" si="220"/>
        <v/>
      </c>
      <c r="J1169" s="109" t="str">
        <f t="shared" si="221"/>
        <v/>
      </c>
      <c r="K1169" s="109" t="str">
        <f t="shared" si="222"/>
        <v/>
      </c>
      <c r="L1169" s="109" t="str">
        <f t="shared" si="223"/>
        <v/>
      </c>
      <c r="M1169" s="110" t="str">
        <f t="shared" si="224"/>
        <v/>
      </c>
      <c r="N1169" s="110" t="str">
        <f t="shared" si="225"/>
        <v/>
      </c>
      <c r="O1169" s="110" t="str">
        <f t="shared" si="226"/>
        <v/>
      </c>
      <c r="P1169" s="110" t="str">
        <f t="shared" si="227"/>
        <v/>
      </c>
      <c r="Q1169" s="111"/>
      <c r="R1169" s="111"/>
      <c r="S1169" s="109"/>
      <c r="T1169" s="109"/>
    </row>
    <row r="1170" customFormat="1" spans="1:20">
      <c r="A1170" s="6"/>
      <c r="B1170" s="6"/>
      <c r="C1170" s="107">
        <f>ข้อมูลออเดอร์!AR1170</f>
        <v>0</v>
      </c>
      <c r="D1170" s="108">
        <f>ข้อมูลออเดอร์!AS1170</f>
        <v>0</v>
      </c>
      <c r="E1170" s="109" t="str">
        <f t="shared" si="216"/>
        <v/>
      </c>
      <c r="F1170" s="109" t="str">
        <f t="shared" si="217"/>
        <v/>
      </c>
      <c r="G1170" s="109" t="str">
        <f t="shared" si="218"/>
        <v/>
      </c>
      <c r="H1170" s="109" t="str">
        <f t="shared" si="219"/>
        <v/>
      </c>
      <c r="I1170" s="109" t="str">
        <f t="shared" si="220"/>
        <v/>
      </c>
      <c r="J1170" s="109" t="str">
        <f t="shared" si="221"/>
        <v/>
      </c>
      <c r="K1170" s="109" t="str">
        <f t="shared" si="222"/>
        <v/>
      </c>
      <c r="L1170" s="109" t="str">
        <f t="shared" si="223"/>
        <v/>
      </c>
      <c r="M1170" s="110" t="str">
        <f t="shared" si="224"/>
        <v/>
      </c>
      <c r="N1170" s="110" t="str">
        <f t="shared" si="225"/>
        <v/>
      </c>
      <c r="O1170" s="110" t="str">
        <f t="shared" si="226"/>
        <v/>
      </c>
      <c r="P1170" s="110" t="str">
        <f t="shared" si="227"/>
        <v/>
      </c>
      <c r="Q1170" s="111"/>
      <c r="R1170" s="111"/>
      <c r="S1170" s="109"/>
      <c r="T1170" s="109"/>
    </row>
    <row r="1171" customFormat="1" spans="1:20">
      <c r="A1171" s="6"/>
      <c r="B1171" s="6"/>
      <c r="C1171" s="107">
        <f>ข้อมูลออเดอร์!AR1171</f>
        <v>0</v>
      </c>
      <c r="D1171" s="108">
        <f>ข้อมูลออเดอร์!AS1171</f>
        <v>0</v>
      </c>
      <c r="E1171" s="109" t="str">
        <f t="shared" si="216"/>
        <v/>
      </c>
      <c r="F1171" s="109" t="str">
        <f t="shared" si="217"/>
        <v/>
      </c>
      <c r="G1171" s="109" t="str">
        <f t="shared" si="218"/>
        <v/>
      </c>
      <c r="H1171" s="109" t="str">
        <f t="shared" si="219"/>
        <v/>
      </c>
      <c r="I1171" s="109" t="str">
        <f t="shared" si="220"/>
        <v/>
      </c>
      <c r="J1171" s="109" t="str">
        <f t="shared" si="221"/>
        <v/>
      </c>
      <c r="K1171" s="109" t="str">
        <f t="shared" si="222"/>
        <v/>
      </c>
      <c r="L1171" s="109" t="str">
        <f t="shared" si="223"/>
        <v/>
      </c>
      <c r="M1171" s="110" t="str">
        <f t="shared" si="224"/>
        <v/>
      </c>
      <c r="N1171" s="110" t="str">
        <f t="shared" si="225"/>
        <v/>
      </c>
      <c r="O1171" s="110" t="str">
        <f t="shared" si="226"/>
        <v/>
      </c>
      <c r="P1171" s="110" t="str">
        <f t="shared" si="227"/>
        <v/>
      </c>
      <c r="Q1171" s="111"/>
      <c r="R1171" s="111"/>
      <c r="S1171" s="109"/>
      <c r="T1171" s="109"/>
    </row>
    <row r="1172" customFormat="1" spans="1:20">
      <c r="A1172" s="6"/>
      <c r="B1172" s="6"/>
      <c r="C1172" s="107">
        <f>ข้อมูลออเดอร์!AR1172</f>
        <v>0</v>
      </c>
      <c r="D1172" s="108">
        <f>ข้อมูลออเดอร์!AS1172</f>
        <v>0</v>
      </c>
      <c r="E1172" s="109" t="str">
        <f t="shared" si="216"/>
        <v/>
      </c>
      <c r="F1172" s="109" t="str">
        <f t="shared" si="217"/>
        <v/>
      </c>
      <c r="G1172" s="109" t="str">
        <f t="shared" si="218"/>
        <v/>
      </c>
      <c r="H1172" s="109" t="str">
        <f t="shared" si="219"/>
        <v/>
      </c>
      <c r="I1172" s="109" t="str">
        <f t="shared" si="220"/>
        <v/>
      </c>
      <c r="J1172" s="109" t="str">
        <f t="shared" si="221"/>
        <v/>
      </c>
      <c r="K1172" s="109" t="str">
        <f t="shared" si="222"/>
        <v/>
      </c>
      <c r="L1172" s="109" t="str">
        <f t="shared" si="223"/>
        <v/>
      </c>
      <c r="M1172" s="110" t="str">
        <f t="shared" si="224"/>
        <v/>
      </c>
      <c r="N1172" s="110" t="str">
        <f t="shared" si="225"/>
        <v/>
      </c>
      <c r="O1172" s="110" t="str">
        <f t="shared" si="226"/>
        <v/>
      </c>
      <c r="P1172" s="110" t="str">
        <f t="shared" si="227"/>
        <v/>
      </c>
      <c r="Q1172" s="111"/>
      <c r="R1172" s="111"/>
      <c r="S1172" s="109"/>
      <c r="T1172" s="109"/>
    </row>
    <row r="1173" customFormat="1" spans="1:20">
      <c r="A1173" s="6"/>
      <c r="B1173" s="6"/>
      <c r="C1173" s="107">
        <f>ข้อมูลออเดอร์!AR1173</f>
        <v>0</v>
      </c>
      <c r="D1173" s="108">
        <f>ข้อมูลออเดอร์!AS1173</f>
        <v>0</v>
      </c>
      <c r="E1173" s="109" t="str">
        <f t="shared" si="216"/>
        <v/>
      </c>
      <c r="F1173" s="109" t="str">
        <f t="shared" si="217"/>
        <v/>
      </c>
      <c r="G1173" s="109" t="str">
        <f t="shared" si="218"/>
        <v/>
      </c>
      <c r="H1173" s="109" t="str">
        <f t="shared" si="219"/>
        <v/>
      </c>
      <c r="I1173" s="109" t="str">
        <f t="shared" si="220"/>
        <v/>
      </c>
      <c r="J1173" s="109" t="str">
        <f t="shared" si="221"/>
        <v/>
      </c>
      <c r="K1173" s="109" t="str">
        <f t="shared" si="222"/>
        <v/>
      </c>
      <c r="L1173" s="109" t="str">
        <f t="shared" si="223"/>
        <v/>
      </c>
      <c r="M1173" s="110" t="str">
        <f t="shared" si="224"/>
        <v/>
      </c>
      <c r="N1173" s="110" t="str">
        <f t="shared" si="225"/>
        <v/>
      </c>
      <c r="O1173" s="110" t="str">
        <f t="shared" si="226"/>
        <v/>
      </c>
      <c r="P1173" s="110" t="str">
        <f t="shared" si="227"/>
        <v/>
      </c>
      <c r="Q1173" s="111"/>
      <c r="R1173" s="111"/>
      <c r="S1173" s="109"/>
      <c r="T1173" s="109"/>
    </row>
    <row r="1174" customFormat="1" spans="1:20">
      <c r="A1174" s="6"/>
      <c r="B1174" s="6"/>
      <c r="C1174" s="107">
        <f>ข้อมูลออเดอร์!AR1174</f>
        <v>0</v>
      </c>
      <c r="D1174" s="108">
        <f>ข้อมูลออเดอร์!AS1174</f>
        <v>0</v>
      </c>
      <c r="E1174" s="109" t="str">
        <f t="shared" si="216"/>
        <v/>
      </c>
      <c r="F1174" s="109" t="str">
        <f t="shared" si="217"/>
        <v/>
      </c>
      <c r="G1174" s="109" t="str">
        <f t="shared" si="218"/>
        <v/>
      </c>
      <c r="H1174" s="109" t="str">
        <f t="shared" si="219"/>
        <v/>
      </c>
      <c r="I1174" s="109" t="str">
        <f t="shared" si="220"/>
        <v/>
      </c>
      <c r="J1174" s="109" t="str">
        <f t="shared" si="221"/>
        <v/>
      </c>
      <c r="K1174" s="109" t="str">
        <f t="shared" si="222"/>
        <v/>
      </c>
      <c r="L1174" s="109" t="str">
        <f t="shared" si="223"/>
        <v/>
      </c>
      <c r="M1174" s="110" t="str">
        <f t="shared" si="224"/>
        <v/>
      </c>
      <c r="N1174" s="110" t="str">
        <f t="shared" si="225"/>
        <v/>
      </c>
      <c r="O1174" s="110" t="str">
        <f t="shared" si="226"/>
        <v/>
      </c>
      <c r="P1174" s="110" t="str">
        <f t="shared" si="227"/>
        <v/>
      </c>
      <c r="Q1174" s="111"/>
      <c r="R1174" s="111"/>
      <c r="S1174" s="109"/>
      <c r="T1174" s="109"/>
    </row>
    <row r="1175" customFormat="1" spans="1:20">
      <c r="A1175" s="6"/>
      <c r="B1175" s="6"/>
      <c r="C1175" s="107">
        <f>ข้อมูลออเดอร์!AR1175</f>
        <v>0</v>
      </c>
      <c r="D1175" s="108">
        <f>ข้อมูลออเดอร์!AS1175</f>
        <v>0</v>
      </c>
      <c r="E1175" s="109" t="str">
        <f t="shared" si="216"/>
        <v/>
      </c>
      <c r="F1175" s="109" t="str">
        <f t="shared" si="217"/>
        <v/>
      </c>
      <c r="G1175" s="109" t="str">
        <f t="shared" si="218"/>
        <v/>
      </c>
      <c r="H1175" s="109" t="str">
        <f t="shared" si="219"/>
        <v/>
      </c>
      <c r="I1175" s="109" t="str">
        <f t="shared" si="220"/>
        <v/>
      </c>
      <c r="J1175" s="109" t="str">
        <f t="shared" si="221"/>
        <v/>
      </c>
      <c r="K1175" s="109" t="str">
        <f t="shared" si="222"/>
        <v/>
      </c>
      <c r="L1175" s="109" t="str">
        <f t="shared" si="223"/>
        <v/>
      </c>
      <c r="M1175" s="110" t="str">
        <f t="shared" si="224"/>
        <v/>
      </c>
      <c r="N1175" s="110" t="str">
        <f t="shared" si="225"/>
        <v/>
      </c>
      <c r="O1175" s="110" t="str">
        <f t="shared" si="226"/>
        <v/>
      </c>
      <c r="P1175" s="110" t="str">
        <f t="shared" si="227"/>
        <v/>
      </c>
      <c r="Q1175" s="111"/>
      <c r="R1175" s="111"/>
      <c r="S1175" s="109"/>
      <c r="T1175" s="109"/>
    </row>
    <row r="1176" customFormat="1" spans="1:20">
      <c r="A1176" s="6"/>
      <c r="B1176" s="6"/>
      <c r="C1176" s="107">
        <f>ข้อมูลออเดอร์!AR1176</f>
        <v>0</v>
      </c>
      <c r="D1176" s="108">
        <f>ข้อมูลออเดอร์!AS1176</f>
        <v>0</v>
      </c>
      <c r="E1176" s="109" t="str">
        <f t="shared" si="216"/>
        <v/>
      </c>
      <c r="F1176" s="109" t="str">
        <f t="shared" si="217"/>
        <v/>
      </c>
      <c r="G1176" s="109" t="str">
        <f t="shared" si="218"/>
        <v/>
      </c>
      <c r="H1176" s="109" t="str">
        <f t="shared" si="219"/>
        <v/>
      </c>
      <c r="I1176" s="109" t="str">
        <f t="shared" si="220"/>
        <v/>
      </c>
      <c r="J1176" s="109" t="str">
        <f t="shared" si="221"/>
        <v/>
      </c>
      <c r="K1176" s="109" t="str">
        <f t="shared" si="222"/>
        <v/>
      </c>
      <c r="L1176" s="109" t="str">
        <f t="shared" si="223"/>
        <v/>
      </c>
      <c r="M1176" s="110" t="str">
        <f t="shared" si="224"/>
        <v/>
      </c>
      <c r="N1176" s="110" t="str">
        <f t="shared" si="225"/>
        <v/>
      </c>
      <c r="O1176" s="110" t="str">
        <f t="shared" si="226"/>
        <v/>
      </c>
      <c r="P1176" s="110" t="str">
        <f t="shared" si="227"/>
        <v/>
      </c>
      <c r="Q1176" s="111"/>
      <c r="R1176" s="111"/>
      <c r="S1176" s="109"/>
      <c r="T1176" s="109"/>
    </row>
    <row r="1177" customFormat="1" spans="1:20">
      <c r="A1177" s="6"/>
      <c r="B1177" s="6"/>
      <c r="C1177" s="107">
        <f>ข้อมูลออเดอร์!AR1177</f>
        <v>0</v>
      </c>
      <c r="D1177" s="108">
        <f>ข้อมูลออเดอร์!AS1177</f>
        <v>0</v>
      </c>
      <c r="E1177" s="109" t="str">
        <f t="shared" si="216"/>
        <v/>
      </c>
      <c r="F1177" s="109" t="str">
        <f t="shared" si="217"/>
        <v/>
      </c>
      <c r="G1177" s="109" t="str">
        <f t="shared" si="218"/>
        <v/>
      </c>
      <c r="H1177" s="109" t="str">
        <f t="shared" si="219"/>
        <v/>
      </c>
      <c r="I1177" s="109" t="str">
        <f t="shared" si="220"/>
        <v/>
      </c>
      <c r="J1177" s="109" t="str">
        <f t="shared" si="221"/>
        <v/>
      </c>
      <c r="K1177" s="109" t="str">
        <f t="shared" si="222"/>
        <v/>
      </c>
      <c r="L1177" s="109" t="str">
        <f t="shared" si="223"/>
        <v/>
      </c>
      <c r="M1177" s="110" t="str">
        <f t="shared" si="224"/>
        <v/>
      </c>
      <c r="N1177" s="110" t="str">
        <f t="shared" si="225"/>
        <v/>
      </c>
      <c r="O1177" s="110" t="str">
        <f t="shared" si="226"/>
        <v/>
      </c>
      <c r="P1177" s="110" t="str">
        <f t="shared" si="227"/>
        <v/>
      </c>
      <c r="Q1177" s="111"/>
      <c r="R1177" s="111"/>
      <c r="S1177" s="109"/>
      <c r="T1177" s="109"/>
    </row>
    <row r="1178" customFormat="1" spans="1:20">
      <c r="A1178" s="6"/>
      <c r="B1178" s="6"/>
      <c r="C1178" s="107">
        <f>ข้อมูลออเดอร์!AR1178</f>
        <v>0</v>
      </c>
      <c r="D1178" s="108">
        <f>ข้อมูลออเดอร์!AS1178</f>
        <v>0</v>
      </c>
      <c r="E1178" s="109" t="str">
        <f t="shared" si="216"/>
        <v/>
      </c>
      <c r="F1178" s="109" t="str">
        <f t="shared" si="217"/>
        <v/>
      </c>
      <c r="G1178" s="109" t="str">
        <f t="shared" si="218"/>
        <v/>
      </c>
      <c r="H1178" s="109" t="str">
        <f t="shared" si="219"/>
        <v/>
      </c>
      <c r="I1178" s="109" t="str">
        <f t="shared" si="220"/>
        <v/>
      </c>
      <c r="J1178" s="109" t="str">
        <f t="shared" si="221"/>
        <v/>
      </c>
      <c r="K1178" s="109" t="str">
        <f t="shared" si="222"/>
        <v/>
      </c>
      <c r="L1178" s="109" t="str">
        <f t="shared" si="223"/>
        <v/>
      </c>
      <c r="M1178" s="110" t="str">
        <f t="shared" si="224"/>
        <v/>
      </c>
      <c r="N1178" s="110" t="str">
        <f t="shared" si="225"/>
        <v/>
      </c>
      <c r="O1178" s="110" t="str">
        <f t="shared" si="226"/>
        <v/>
      </c>
      <c r="P1178" s="110" t="str">
        <f t="shared" si="227"/>
        <v/>
      </c>
      <c r="Q1178" s="111"/>
      <c r="R1178" s="111"/>
      <c r="S1178" s="109"/>
      <c r="T1178" s="109"/>
    </row>
    <row r="1179" customFormat="1" spans="1:20">
      <c r="A1179" s="6"/>
      <c r="B1179" s="6"/>
      <c r="C1179" s="107">
        <f>ข้อมูลออเดอร์!AR1179</f>
        <v>0</v>
      </c>
      <c r="D1179" s="108">
        <f>ข้อมูลออเดอร์!AS1179</f>
        <v>0</v>
      </c>
      <c r="E1179" s="109" t="str">
        <f t="shared" si="216"/>
        <v/>
      </c>
      <c r="F1179" s="109" t="str">
        <f t="shared" si="217"/>
        <v/>
      </c>
      <c r="G1179" s="109" t="str">
        <f t="shared" si="218"/>
        <v/>
      </c>
      <c r="H1179" s="109" t="str">
        <f t="shared" si="219"/>
        <v/>
      </c>
      <c r="I1179" s="109" t="str">
        <f t="shared" si="220"/>
        <v/>
      </c>
      <c r="J1179" s="109" t="str">
        <f t="shared" si="221"/>
        <v/>
      </c>
      <c r="K1179" s="109" t="str">
        <f t="shared" si="222"/>
        <v/>
      </c>
      <c r="L1179" s="109" t="str">
        <f t="shared" si="223"/>
        <v/>
      </c>
      <c r="M1179" s="110" t="str">
        <f t="shared" si="224"/>
        <v/>
      </c>
      <c r="N1179" s="110" t="str">
        <f t="shared" si="225"/>
        <v/>
      </c>
      <c r="O1179" s="110" t="str">
        <f t="shared" si="226"/>
        <v/>
      </c>
      <c r="P1179" s="110" t="str">
        <f t="shared" si="227"/>
        <v/>
      </c>
      <c r="Q1179" s="111"/>
      <c r="R1179" s="111"/>
      <c r="S1179" s="109"/>
      <c r="T1179" s="109"/>
    </row>
    <row r="1180" customFormat="1" spans="1:20">
      <c r="A1180" s="6"/>
      <c r="B1180" s="6"/>
      <c r="C1180" s="107">
        <f>ข้อมูลออเดอร์!AR1180</f>
        <v>0</v>
      </c>
      <c r="D1180" s="108">
        <f>ข้อมูลออเดอร์!AS1180</f>
        <v>0</v>
      </c>
      <c r="E1180" s="109" t="str">
        <f t="shared" si="216"/>
        <v/>
      </c>
      <c r="F1180" s="109" t="str">
        <f t="shared" si="217"/>
        <v/>
      </c>
      <c r="G1180" s="109" t="str">
        <f t="shared" si="218"/>
        <v/>
      </c>
      <c r="H1180" s="109" t="str">
        <f t="shared" si="219"/>
        <v/>
      </c>
      <c r="I1180" s="109" t="str">
        <f t="shared" si="220"/>
        <v/>
      </c>
      <c r="J1180" s="109" t="str">
        <f t="shared" si="221"/>
        <v/>
      </c>
      <c r="K1180" s="109" t="str">
        <f t="shared" si="222"/>
        <v/>
      </c>
      <c r="L1180" s="109" t="str">
        <f t="shared" si="223"/>
        <v/>
      </c>
      <c r="M1180" s="110" t="str">
        <f t="shared" si="224"/>
        <v/>
      </c>
      <c r="N1180" s="110" t="str">
        <f t="shared" si="225"/>
        <v/>
      </c>
      <c r="O1180" s="110" t="str">
        <f t="shared" si="226"/>
        <v/>
      </c>
      <c r="P1180" s="110" t="str">
        <f t="shared" si="227"/>
        <v/>
      </c>
      <c r="Q1180" s="111"/>
      <c r="R1180" s="111"/>
      <c r="S1180" s="109"/>
      <c r="T1180" s="109"/>
    </row>
    <row r="1181" spans="1:20">
      <c r="A1181" s="6"/>
      <c r="B1181" s="6"/>
      <c r="C1181" s="107">
        <f>ข้อมูลออเดอร์!AR1181</f>
        <v>0</v>
      </c>
      <c r="D1181" s="108">
        <f>ข้อมูลออเดอร์!AS1181</f>
        <v>0</v>
      </c>
      <c r="E1181" s="109" t="str">
        <f t="shared" ref="E1181:E1244" si="228">SUBSTITUTE(A1181,"กทม.","กรุงเทพมหานคร")</f>
        <v/>
      </c>
      <c r="F1181" s="109" t="str">
        <f t="shared" ref="F1181:F1244" si="229">SUBSTITUTE(E1181,"กทม","กรุงเทพมหานคร")</f>
        <v/>
      </c>
      <c r="G1181" s="109" t="str">
        <f t="shared" ref="G1181:G1244" si="230">SUBSTITUTE(F1181,"กรุงเทพฯ","กรุงเทพ")</f>
        <v/>
      </c>
      <c r="H1181" s="109" t="str">
        <f t="shared" ref="H1181:H1244" si="231">SUBSTITUTE(G1181,"bkk","กรุงเทพมหานคร")</f>
        <v/>
      </c>
      <c r="I1181" s="109" t="str">
        <f t="shared" ref="I1181:I1244" si="232">SUBSTITUTE(H1181,"Bangkok","กรุงเทพมหานคร")</f>
        <v/>
      </c>
      <c r="J1181" s="109" t="str">
        <f t="shared" ref="J1181:J1244" si="233">SUBSTITUTE(I1181,"จ.","")</f>
        <v/>
      </c>
      <c r="K1181" s="109" t="str">
        <f t="shared" ref="K1181:K1244" si="234">SUBSTITUTE(J1181,"จังหวัด","")</f>
        <v/>
      </c>
      <c r="L1181" s="109" t="str">
        <f t="shared" ref="L1181:L1244" si="235">IF(K1181="กรุงเทพ","กรุงเทพมหานคร",K1181)</f>
        <v/>
      </c>
      <c r="M1181" s="110" t="str">
        <f t="shared" ref="M1181:M1244" si="236">SUBSTITUTE(B1181,"เขต","")</f>
        <v/>
      </c>
      <c r="N1181" s="110" t="str">
        <f t="shared" ref="N1181:N1244" si="237">SUBSTITUTE(M1181,"อ.","")</f>
        <v/>
      </c>
      <c r="O1181" s="110" t="str">
        <f t="shared" ref="O1181:O1244" si="238">SUBSTITUTE(N1181,"อำเภอ","")</f>
        <v/>
      </c>
      <c r="P1181" s="110" t="str">
        <f t="shared" ref="P1181:P1244" si="239">IF(O1181="เมือง",O1181&amp;L1181,O1181)</f>
        <v/>
      </c>
    </row>
    <row r="1182" spans="1:20">
      <c r="A1182" s="6"/>
      <c r="B1182" s="6"/>
      <c r="C1182" s="107">
        <f>ข้อมูลออเดอร์!AR1182</f>
        <v>0</v>
      </c>
      <c r="D1182" s="108">
        <f>ข้อมูลออเดอร์!AS1182</f>
        <v>0</v>
      </c>
      <c r="E1182" s="109" t="str">
        <f t="shared" si="228"/>
        <v/>
      </c>
      <c r="F1182" s="109" t="str">
        <f t="shared" si="229"/>
        <v/>
      </c>
      <c r="G1182" s="109" t="str">
        <f t="shared" si="230"/>
        <v/>
      </c>
      <c r="H1182" s="109" t="str">
        <f t="shared" si="231"/>
        <v/>
      </c>
      <c r="I1182" s="109" t="str">
        <f t="shared" si="232"/>
        <v/>
      </c>
      <c r="J1182" s="109" t="str">
        <f t="shared" si="233"/>
        <v/>
      </c>
      <c r="K1182" s="109" t="str">
        <f t="shared" si="234"/>
        <v/>
      </c>
      <c r="L1182" s="109" t="str">
        <f t="shared" si="235"/>
        <v/>
      </c>
      <c r="M1182" s="110" t="str">
        <f t="shared" si="236"/>
        <v/>
      </c>
      <c r="N1182" s="110" t="str">
        <f t="shared" si="237"/>
        <v/>
      </c>
      <c r="O1182" s="110" t="str">
        <f t="shared" si="238"/>
        <v/>
      </c>
      <c r="P1182" s="110" t="str">
        <f t="shared" si="239"/>
        <v/>
      </c>
    </row>
    <row r="1183" spans="1:20">
      <c r="A1183" s="6"/>
      <c r="B1183" s="6"/>
      <c r="C1183" s="107">
        <f>ข้อมูลออเดอร์!AR1183</f>
        <v>0</v>
      </c>
      <c r="D1183" s="108">
        <f>ข้อมูลออเดอร์!AS1183</f>
        <v>0</v>
      </c>
      <c r="E1183" s="109" t="str">
        <f t="shared" si="228"/>
        <v/>
      </c>
      <c r="F1183" s="109" t="str">
        <f t="shared" si="229"/>
        <v/>
      </c>
      <c r="G1183" s="109" t="str">
        <f t="shared" si="230"/>
        <v/>
      </c>
      <c r="H1183" s="109" t="str">
        <f t="shared" si="231"/>
        <v/>
      </c>
      <c r="I1183" s="109" t="str">
        <f t="shared" si="232"/>
        <v/>
      </c>
      <c r="J1183" s="109" t="str">
        <f t="shared" si="233"/>
        <v/>
      </c>
      <c r="K1183" s="109" t="str">
        <f t="shared" si="234"/>
        <v/>
      </c>
      <c r="L1183" s="109" t="str">
        <f t="shared" si="235"/>
        <v/>
      </c>
      <c r="M1183" s="110" t="str">
        <f t="shared" si="236"/>
        <v/>
      </c>
      <c r="N1183" s="110" t="str">
        <f t="shared" si="237"/>
        <v/>
      </c>
      <c r="O1183" s="110" t="str">
        <f t="shared" si="238"/>
        <v/>
      </c>
      <c r="P1183" s="110" t="str">
        <f t="shared" si="239"/>
        <v/>
      </c>
    </row>
    <row r="1184" spans="1:20">
      <c r="A1184" s="6"/>
      <c r="B1184" s="6"/>
      <c r="C1184" s="107">
        <f>ข้อมูลออเดอร์!AR1184</f>
        <v>0</v>
      </c>
      <c r="D1184" s="108">
        <f>ข้อมูลออเดอร์!AS1184</f>
        <v>0</v>
      </c>
      <c r="E1184" s="109" t="str">
        <f t="shared" si="228"/>
        <v/>
      </c>
      <c r="F1184" s="109" t="str">
        <f t="shared" si="229"/>
        <v/>
      </c>
      <c r="G1184" s="109" t="str">
        <f t="shared" si="230"/>
        <v/>
      </c>
      <c r="H1184" s="109" t="str">
        <f t="shared" si="231"/>
        <v/>
      </c>
      <c r="I1184" s="109" t="str">
        <f t="shared" si="232"/>
        <v/>
      </c>
      <c r="J1184" s="109" t="str">
        <f t="shared" si="233"/>
        <v/>
      </c>
      <c r="K1184" s="109" t="str">
        <f t="shared" si="234"/>
        <v/>
      </c>
      <c r="L1184" s="109" t="str">
        <f t="shared" si="235"/>
        <v/>
      </c>
      <c r="M1184" s="110" t="str">
        <f t="shared" si="236"/>
        <v/>
      </c>
      <c r="N1184" s="110" t="str">
        <f t="shared" si="237"/>
        <v/>
      </c>
      <c r="O1184" s="110" t="str">
        <f t="shared" si="238"/>
        <v/>
      </c>
      <c r="P1184" s="110" t="str">
        <f t="shared" si="239"/>
        <v/>
      </c>
    </row>
    <row r="1185" spans="1:16">
      <c r="A1185" s="6"/>
      <c r="B1185" s="6"/>
      <c r="C1185" s="107">
        <f>ข้อมูลออเดอร์!AR1185</f>
        <v>0</v>
      </c>
      <c r="D1185" s="108">
        <f>ข้อมูลออเดอร์!AS1185</f>
        <v>0</v>
      </c>
      <c r="E1185" s="109" t="str">
        <f t="shared" si="228"/>
        <v/>
      </c>
      <c r="F1185" s="109" t="str">
        <f t="shared" si="229"/>
        <v/>
      </c>
      <c r="G1185" s="109" t="str">
        <f t="shared" si="230"/>
        <v/>
      </c>
      <c r="H1185" s="109" t="str">
        <f t="shared" si="231"/>
        <v/>
      </c>
      <c r="I1185" s="109" t="str">
        <f t="shared" si="232"/>
        <v/>
      </c>
      <c r="J1185" s="109" t="str">
        <f t="shared" si="233"/>
        <v/>
      </c>
      <c r="K1185" s="109" t="str">
        <f t="shared" si="234"/>
        <v/>
      </c>
      <c r="L1185" s="109" t="str">
        <f t="shared" si="235"/>
        <v/>
      </c>
      <c r="M1185" s="110" t="str">
        <f t="shared" si="236"/>
        <v/>
      </c>
      <c r="N1185" s="110" t="str">
        <f t="shared" si="237"/>
        <v/>
      </c>
      <c r="O1185" s="110" t="str">
        <f t="shared" si="238"/>
        <v/>
      </c>
      <c r="P1185" s="110" t="str">
        <f t="shared" si="239"/>
        <v/>
      </c>
    </row>
    <row r="1186" spans="1:16">
      <c r="A1186" s="6"/>
      <c r="B1186" s="6"/>
      <c r="C1186" s="107">
        <f>ข้อมูลออเดอร์!AR1186</f>
        <v>0</v>
      </c>
      <c r="D1186" s="108">
        <f>ข้อมูลออเดอร์!AS1186</f>
        <v>0</v>
      </c>
      <c r="E1186" s="109" t="str">
        <f t="shared" si="228"/>
        <v/>
      </c>
      <c r="F1186" s="109" t="str">
        <f t="shared" si="229"/>
        <v/>
      </c>
      <c r="G1186" s="109" t="str">
        <f t="shared" si="230"/>
        <v/>
      </c>
      <c r="H1186" s="109" t="str">
        <f t="shared" si="231"/>
        <v/>
      </c>
      <c r="I1186" s="109" t="str">
        <f t="shared" si="232"/>
        <v/>
      </c>
      <c r="J1186" s="109" t="str">
        <f t="shared" si="233"/>
        <v/>
      </c>
      <c r="K1186" s="109" t="str">
        <f t="shared" si="234"/>
        <v/>
      </c>
      <c r="L1186" s="109" t="str">
        <f t="shared" si="235"/>
        <v/>
      </c>
      <c r="M1186" s="110" t="str">
        <f t="shared" si="236"/>
        <v/>
      </c>
      <c r="N1186" s="110" t="str">
        <f t="shared" si="237"/>
        <v/>
      </c>
      <c r="O1186" s="110" t="str">
        <f t="shared" si="238"/>
        <v/>
      </c>
      <c r="P1186" s="110" t="str">
        <f t="shared" si="239"/>
        <v/>
      </c>
    </row>
    <row r="1187" spans="1:16">
      <c r="A1187" s="6"/>
      <c r="B1187" s="6"/>
      <c r="C1187" s="107">
        <f>ข้อมูลออเดอร์!AR1187</f>
        <v>0</v>
      </c>
      <c r="D1187" s="108">
        <f>ข้อมูลออเดอร์!AS1187</f>
        <v>0</v>
      </c>
      <c r="E1187" s="109" t="str">
        <f t="shared" si="228"/>
        <v/>
      </c>
      <c r="F1187" s="109" t="str">
        <f t="shared" si="229"/>
        <v/>
      </c>
      <c r="G1187" s="109" t="str">
        <f t="shared" si="230"/>
        <v/>
      </c>
      <c r="H1187" s="109" t="str">
        <f t="shared" si="231"/>
        <v/>
      </c>
      <c r="I1187" s="109" t="str">
        <f t="shared" si="232"/>
        <v/>
      </c>
      <c r="J1187" s="109" t="str">
        <f t="shared" si="233"/>
        <v/>
      </c>
      <c r="K1187" s="109" t="str">
        <f t="shared" si="234"/>
        <v/>
      </c>
      <c r="L1187" s="109" t="str">
        <f t="shared" si="235"/>
        <v/>
      </c>
      <c r="M1187" s="110" t="str">
        <f t="shared" si="236"/>
        <v/>
      </c>
      <c r="N1187" s="110" t="str">
        <f t="shared" si="237"/>
        <v/>
      </c>
      <c r="O1187" s="110" t="str">
        <f t="shared" si="238"/>
        <v/>
      </c>
      <c r="P1187" s="110" t="str">
        <f t="shared" si="239"/>
        <v/>
      </c>
    </row>
    <row r="1188" spans="1:16">
      <c r="A1188" s="6"/>
      <c r="B1188" s="6"/>
      <c r="C1188" s="107">
        <f>ข้อมูลออเดอร์!AR1188</f>
        <v>0</v>
      </c>
      <c r="D1188" s="108">
        <f>ข้อมูลออเดอร์!AS1188</f>
        <v>0</v>
      </c>
      <c r="E1188" s="109" t="str">
        <f t="shared" si="228"/>
        <v/>
      </c>
      <c r="F1188" s="109" t="str">
        <f t="shared" si="229"/>
        <v/>
      </c>
      <c r="G1188" s="109" t="str">
        <f t="shared" si="230"/>
        <v/>
      </c>
      <c r="H1188" s="109" t="str">
        <f t="shared" si="231"/>
        <v/>
      </c>
      <c r="I1188" s="109" t="str">
        <f t="shared" si="232"/>
        <v/>
      </c>
      <c r="J1188" s="109" t="str">
        <f t="shared" si="233"/>
        <v/>
      </c>
      <c r="K1188" s="109" t="str">
        <f t="shared" si="234"/>
        <v/>
      </c>
      <c r="L1188" s="109" t="str">
        <f t="shared" si="235"/>
        <v/>
      </c>
      <c r="M1188" s="110" t="str">
        <f t="shared" si="236"/>
        <v/>
      </c>
      <c r="N1188" s="110" t="str">
        <f t="shared" si="237"/>
        <v/>
      </c>
      <c r="O1188" s="110" t="str">
        <f t="shared" si="238"/>
        <v/>
      </c>
      <c r="P1188" s="110" t="str">
        <f t="shared" si="239"/>
        <v/>
      </c>
    </row>
    <row r="1189" spans="1:16">
      <c r="A1189" s="6"/>
      <c r="B1189" s="6"/>
      <c r="C1189" s="107">
        <f>ข้อมูลออเดอร์!AR1189</f>
        <v>0</v>
      </c>
      <c r="D1189" s="108">
        <f>ข้อมูลออเดอร์!AS1189</f>
        <v>0</v>
      </c>
      <c r="E1189" s="109" t="str">
        <f t="shared" si="228"/>
        <v/>
      </c>
      <c r="F1189" s="109" t="str">
        <f t="shared" si="229"/>
        <v/>
      </c>
      <c r="G1189" s="109" t="str">
        <f t="shared" si="230"/>
        <v/>
      </c>
      <c r="H1189" s="109" t="str">
        <f t="shared" si="231"/>
        <v/>
      </c>
      <c r="I1189" s="109" t="str">
        <f t="shared" si="232"/>
        <v/>
      </c>
      <c r="J1189" s="109" t="str">
        <f t="shared" si="233"/>
        <v/>
      </c>
      <c r="K1189" s="109" t="str">
        <f t="shared" si="234"/>
        <v/>
      </c>
      <c r="L1189" s="109" t="str">
        <f t="shared" si="235"/>
        <v/>
      </c>
      <c r="M1189" s="110" t="str">
        <f t="shared" si="236"/>
        <v/>
      </c>
      <c r="N1189" s="110" t="str">
        <f t="shared" si="237"/>
        <v/>
      </c>
      <c r="O1189" s="110" t="str">
        <f t="shared" si="238"/>
        <v/>
      </c>
      <c r="P1189" s="110" t="str">
        <f t="shared" si="239"/>
        <v/>
      </c>
    </row>
    <row r="1190" spans="1:16">
      <c r="A1190" s="6"/>
      <c r="B1190" s="6"/>
      <c r="C1190" s="107">
        <f>ข้อมูลออเดอร์!AR1190</f>
        <v>0</v>
      </c>
      <c r="D1190" s="108">
        <f>ข้อมูลออเดอร์!AS1190</f>
        <v>0</v>
      </c>
      <c r="E1190" s="109" t="str">
        <f t="shared" si="228"/>
        <v/>
      </c>
      <c r="F1190" s="109" t="str">
        <f t="shared" si="229"/>
        <v/>
      </c>
      <c r="G1190" s="109" t="str">
        <f t="shared" si="230"/>
        <v/>
      </c>
      <c r="H1190" s="109" t="str">
        <f t="shared" si="231"/>
        <v/>
      </c>
      <c r="I1190" s="109" t="str">
        <f t="shared" si="232"/>
        <v/>
      </c>
      <c r="J1190" s="109" t="str">
        <f t="shared" si="233"/>
        <v/>
      </c>
      <c r="K1190" s="109" t="str">
        <f t="shared" si="234"/>
        <v/>
      </c>
      <c r="L1190" s="109" t="str">
        <f t="shared" si="235"/>
        <v/>
      </c>
      <c r="M1190" s="110" t="str">
        <f t="shared" si="236"/>
        <v/>
      </c>
      <c r="N1190" s="110" t="str">
        <f t="shared" si="237"/>
        <v/>
      </c>
      <c r="O1190" s="110" t="str">
        <f t="shared" si="238"/>
        <v/>
      </c>
      <c r="P1190" s="110" t="str">
        <f t="shared" si="239"/>
        <v/>
      </c>
    </row>
    <row r="1191" spans="1:16">
      <c r="A1191" s="6"/>
      <c r="B1191" s="6"/>
      <c r="C1191" s="107">
        <f>ข้อมูลออเดอร์!AR1191</f>
        <v>0</v>
      </c>
      <c r="D1191" s="108">
        <f>ข้อมูลออเดอร์!AS1191</f>
        <v>0</v>
      </c>
      <c r="E1191" s="109" t="str">
        <f t="shared" si="228"/>
        <v/>
      </c>
      <c r="F1191" s="109" t="str">
        <f t="shared" si="229"/>
        <v/>
      </c>
      <c r="G1191" s="109" t="str">
        <f t="shared" si="230"/>
        <v/>
      </c>
      <c r="H1191" s="109" t="str">
        <f t="shared" si="231"/>
        <v/>
      </c>
      <c r="I1191" s="109" t="str">
        <f t="shared" si="232"/>
        <v/>
      </c>
      <c r="J1191" s="109" t="str">
        <f t="shared" si="233"/>
        <v/>
      </c>
      <c r="K1191" s="109" t="str">
        <f t="shared" si="234"/>
        <v/>
      </c>
      <c r="L1191" s="109" t="str">
        <f t="shared" si="235"/>
        <v/>
      </c>
      <c r="M1191" s="110" t="str">
        <f t="shared" si="236"/>
        <v/>
      </c>
      <c r="N1191" s="110" t="str">
        <f t="shared" si="237"/>
        <v/>
      </c>
      <c r="O1191" s="110" t="str">
        <f t="shared" si="238"/>
        <v/>
      </c>
      <c r="P1191" s="110" t="str">
        <f t="shared" si="239"/>
        <v/>
      </c>
    </row>
    <row r="1192" spans="1:16">
      <c r="A1192" s="6"/>
      <c r="B1192" s="6"/>
      <c r="C1192" s="107">
        <f>ข้อมูลออเดอร์!AR1192</f>
        <v>0</v>
      </c>
      <c r="D1192" s="108">
        <f>ข้อมูลออเดอร์!AS1192</f>
        <v>0</v>
      </c>
      <c r="E1192" s="109" t="str">
        <f t="shared" si="228"/>
        <v/>
      </c>
      <c r="F1192" s="109" t="str">
        <f t="shared" si="229"/>
        <v/>
      </c>
      <c r="G1192" s="109" t="str">
        <f t="shared" si="230"/>
        <v/>
      </c>
      <c r="H1192" s="109" t="str">
        <f t="shared" si="231"/>
        <v/>
      </c>
      <c r="I1192" s="109" t="str">
        <f t="shared" si="232"/>
        <v/>
      </c>
      <c r="J1192" s="109" t="str">
        <f t="shared" si="233"/>
        <v/>
      </c>
      <c r="K1192" s="109" t="str">
        <f t="shared" si="234"/>
        <v/>
      </c>
      <c r="L1192" s="109" t="str">
        <f t="shared" si="235"/>
        <v/>
      </c>
      <c r="M1192" s="110" t="str">
        <f t="shared" si="236"/>
        <v/>
      </c>
      <c r="N1192" s="110" t="str">
        <f t="shared" si="237"/>
        <v/>
      </c>
      <c r="O1192" s="110" t="str">
        <f t="shared" si="238"/>
        <v/>
      </c>
      <c r="P1192" s="110" t="str">
        <f t="shared" si="239"/>
        <v/>
      </c>
    </row>
    <row r="1193" spans="1:16">
      <c r="A1193" s="6"/>
      <c r="B1193" s="6"/>
      <c r="C1193" s="107">
        <f>ข้อมูลออเดอร์!AR1193</f>
        <v>0</v>
      </c>
      <c r="D1193" s="108">
        <f>ข้อมูลออเดอร์!AS1193</f>
        <v>0</v>
      </c>
      <c r="E1193" s="109" t="str">
        <f t="shared" si="228"/>
        <v/>
      </c>
      <c r="F1193" s="109" t="str">
        <f t="shared" si="229"/>
        <v/>
      </c>
      <c r="G1193" s="109" t="str">
        <f t="shared" si="230"/>
        <v/>
      </c>
      <c r="H1193" s="109" t="str">
        <f t="shared" si="231"/>
        <v/>
      </c>
      <c r="I1193" s="109" t="str">
        <f t="shared" si="232"/>
        <v/>
      </c>
      <c r="J1193" s="109" t="str">
        <f t="shared" si="233"/>
        <v/>
      </c>
      <c r="K1193" s="109" t="str">
        <f t="shared" si="234"/>
        <v/>
      </c>
      <c r="L1193" s="109" t="str">
        <f t="shared" si="235"/>
        <v/>
      </c>
      <c r="M1193" s="110" t="str">
        <f t="shared" si="236"/>
        <v/>
      </c>
      <c r="N1193" s="110" t="str">
        <f t="shared" si="237"/>
        <v/>
      </c>
      <c r="O1193" s="110" t="str">
        <f t="shared" si="238"/>
        <v/>
      </c>
      <c r="P1193" s="110" t="str">
        <f t="shared" si="239"/>
        <v/>
      </c>
    </row>
    <row r="1194" spans="1:16">
      <c r="A1194" s="6"/>
      <c r="B1194" s="6"/>
      <c r="C1194" s="107">
        <f>ข้อมูลออเดอร์!AR1194</f>
        <v>0</v>
      </c>
      <c r="D1194" s="108">
        <f>ข้อมูลออเดอร์!AS1194</f>
        <v>0</v>
      </c>
      <c r="E1194" s="109" t="str">
        <f t="shared" si="228"/>
        <v/>
      </c>
      <c r="F1194" s="109" t="str">
        <f t="shared" si="229"/>
        <v/>
      </c>
      <c r="G1194" s="109" t="str">
        <f t="shared" si="230"/>
        <v/>
      </c>
      <c r="H1194" s="109" t="str">
        <f t="shared" si="231"/>
        <v/>
      </c>
      <c r="I1194" s="109" t="str">
        <f t="shared" si="232"/>
        <v/>
      </c>
      <c r="J1194" s="109" t="str">
        <f t="shared" si="233"/>
        <v/>
      </c>
      <c r="K1194" s="109" t="str">
        <f t="shared" si="234"/>
        <v/>
      </c>
      <c r="L1194" s="109" t="str">
        <f t="shared" si="235"/>
        <v/>
      </c>
      <c r="M1194" s="110" t="str">
        <f t="shared" si="236"/>
        <v/>
      </c>
      <c r="N1194" s="110" t="str">
        <f t="shared" si="237"/>
        <v/>
      </c>
      <c r="O1194" s="110" t="str">
        <f t="shared" si="238"/>
        <v/>
      </c>
      <c r="P1194" s="110" t="str">
        <f t="shared" si="239"/>
        <v/>
      </c>
    </row>
    <row r="1195" spans="1:16">
      <c r="A1195" s="6"/>
      <c r="B1195" s="6"/>
      <c r="C1195" s="107">
        <f>ข้อมูลออเดอร์!AR1195</f>
        <v>0</v>
      </c>
      <c r="D1195" s="108">
        <f>ข้อมูลออเดอร์!AS1195</f>
        <v>0</v>
      </c>
      <c r="E1195" s="109" t="str">
        <f t="shared" si="228"/>
        <v/>
      </c>
      <c r="F1195" s="109" t="str">
        <f t="shared" si="229"/>
        <v/>
      </c>
      <c r="G1195" s="109" t="str">
        <f t="shared" si="230"/>
        <v/>
      </c>
      <c r="H1195" s="109" t="str">
        <f t="shared" si="231"/>
        <v/>
      </c>
      <c r="I1195" s="109" t="str">
        <f t="shared" si="232"/>
        <v/>
      </c>
      <c r="J1195" s="109" t="str">
        <f t="shared" si="233"/>
        <v/>
      </c>
      <c r="K1195" s="109" t="str">
        <f t="shared" si="234"/>
        <v/>
      </c>
      <c r="L1195" s="109" t="str">
        <f t="shared" si="235"/>
        <v/>
      </c>
      <c r="M1195" s="110" t="str">
        <f t="shared" si="236"/>
        <v/>
      </c>
      <c r="N1195" s="110" t="str">
        <f t="shared" si="237"/>
        <v/>
      </c>
      <c r="O1195" s="110" t="str">
        <f t="shared" si="238"/>
        <v/>
      </c>
      <c r="P1195" s="110" t="str">
        <f t="shared" si="239"/>
        <v/>
      </c>
    </row>
    <row r="1196" spans="1:16">
      <c r="A1196" s="6"/>
      <c r="B1196" s="6"/>
      <c r="C1196" s="107">
        <f>ข้อมูลออเดอร์!AR1196</f>
        <v>0</v>
      </c>
      <c r="D1196" s="108">
        <f>ข้อมูลออเดอร์!AS1196</f>
        <v>0</v>
      </c>
      <c r="E1196" s="109" t="str">
        <f t="shared" si="228"/>
        <v/>
      </c>
      <c r="F1196" s="109" t="str">
        <f t="shared" si="229"/>
        <v/>
      </c>
      <c r="G1196" s="109" t="str">
        <f t="shared" si="230"/>
        <v/>
      </c>
      <c r="H1196" s="109" t="str">
        <f t="shared" si="231"/>
        <v/>
      </c>
      <c r="I1196" s="109" t="str">
        <f t="shared" si="232"/>
        <v/>
      </c>
      <c r="J1196" s="109" t="str">
        <f t="shared" si="233"/>
        <v/>
      </c>
      <c r="K1196" s="109" t="str">
        <f t="shared" si="234"/>
        <v/>
      </c>
      <c r="L1196" s="109" t="str">
        <f t="shared" si="235"/>
        <v/>
      </c>
      <c r="M1196" s="110" t="str">
        <f t="shared" si="236"/>
        <v/>
      </c>
      <c r="N1196" s="110" t="str">
        <f t="shared" si="237"/>
        <v/>
      </c>
      <c r="O1196" s="110" t="str">
        <f t="shared" si="238"/>
        <v/>
      </c>
      <c r="P1196" s="110" t="str">
        <f t="shared" si="239"/>
        <v/>
      </c>
    </row>
    <row r="1197" spans="1:16">
      <c r="A1197" s="6"/>
      <c r="B1197" s="6"/>
      <c r="C1197" s="107">
        <f>ข้อมูลออเดอร์!AR1197</f>
        <v>0</v>
      </c>
      <c r="D1197" s="108">
        <f>ข้อมูลออเดอร์!AS1197</f>
        <v>0</v>
      </c>
      <c r="E1197" s="109" t="str">
        <f t="shared" si="228"/>
        <v/>
      </c>
      <c r="F1197" s="109" t="str">
        <f t="shared" si="229"/>
        <v/>
      </c>
      <c r="G1197" s="109" t="str">
        <f t="shared" si="230"/>
        <v/>
      </c>
      <c r="H1197" s="109" t="str">
        <f t="shared" si="231"/>
        <v/>
      </c>
      <c r="I1197" s="109" t="str">
        <f t="shared" si="232"/>
        <v/>
      </c>
      <c r="J1197" s="109" t="str">
        <f t="shared" si="233"/>
        <v/>
      </c>
      <c r="K1197" s="109" t="str">
        <f t="shared" si="234"/>
        <v/>
      </c>
      <c r="L1197" s="109" t="str">
        <f t="shared" si="235"/>
        <v/>
      </c>
      <c r="M1197" s="110" t="str">
        <f t="shared" si="236"/>
        <v/>
      </c>
      <c r="N1197" s="110" t="str">
        <f t="shared" si="237"/>
        <v/>
      </c>
      <c r="O1197" s="110" t="str">
        <f t="shared" si="238"/>
        <v/>
      </c>
      <c r="P1197" s="110" t="str">
        <f t="shared" si="239"/>
        <v/>
      </c>
    </row>
    <row r="1198" spans="1:16">
      <c r="A1198" s="6"/>
      <c r="B1198" s="6"/>
      <c r="C1198" s="107">
        <f>ข้อมูลออเดอร์!AR1198</f>
        <v>0</v>
      </c>
      <c r="D1198" s="108">
        <f>ข้อมูลออเดอร์!AS1198</f>
        <v>0</v>
      </c>
      <c r="E1198" s="109" t="str">
        <f t="shared" si="228"/>
        <v/>
      </c>
      <c r="F1198" s="109" t="str">
        <f t="shared" si="229"/>
        <v/>
      </c>
      <c r="G1198" s="109" t="str">
        <f t="shared" si="230"/>
        <v/>
      </c>
      <c r="H1198" s="109" t="str">
        <f t="shared" si="231"/>
        <v/>
      </c>
      <c r="I1198" s="109" t="str">
        <f t="shared" si="232"/>
        <v/>
      </c>
      <c r="J1198" s="109" t="str">
        <f t="shared" si="233"/>
        <v/>
      </c>
      <c r="K1198" s="109" t="str">
        <f t="shared" si="234"/>
        <v/>
      </c>
      <c r="L1198" s="109" t="str">
        <f t="shared" si="235"/>
        <v/>
      </c>
      <c r="M1198" s="110" t="str">
        <f t="shared" si="236"/>
        <v/>
      </c>
      <c r="N1198" s="110" t="str">
        <f t="shared" si="237"/>
        <v/>
      </c>
      <c r="O1198" s="110" t="str">
        <f t="shared" si="238"/>
        <v/>
      </c>
      <c r="P1198" s="110" t="str">
        <f t="shared" si="239"/>
        <v/>
      </c>
    </row>
    <row r="1199" spans="1:16">
      <c r="A1199" s="6"/>
      <c r="B1199" s="6"/>
      <c r="C1199" s="107">
        <f>ข้อมูลออเดอร์!AR1199</f>
        <v>0</v>
      </c>
      <c r="D1199" s="108">
        <f>ข้อมูลออเดอร์!AS1199</f>
        <v>0</v>
      </c>
      <c r="E1199" s="109" t="str">
        <f t="shared" si="228"/>
        <v/>
      </c>
      <c r="F1199" s="109" t="str">
        <f t="shared" si="229"/>
        <v/>
      </c>
      <c r="G1199" s="109" t="str">
        <f t="shared" si="230"/>
        <v/>
      </c>
      <c r="H1199" s="109" t="str">
        <f t="shared" si="231"/>
        <v/>
      </c>
      <c r="I1199" s="109" t="str">
        <f t="shared" si="232"/>
        <v/>
      </c>
      <c r="J1199" s="109" t="str">
        <f t="shared" si="233"/>
        <v/>
      </c>
      <c r="K1199" s="109" t="str">
        <f t="shared" si="234"/>
        <v/>
      </c>
      <c r="L1199" s="109" t="str">
        <f t="shared" si="235"/>
        <v/>
      </c>
      <c r="M1199" s="110" t="str">
        <f t="shared" si="236"/>
        <v/>
      </c>
      <c r="N1199" s="110" t="str">
        <f t="shared" si="237"/>
        <v/>
      </c>
      <c r="O1199" s="110" t="str">
        <f t="shared" si="238"/>
        <v/>
      </c>
      <c r="P1199" s="110" t="str">
        <f t="shared" si="239"/>
        <v/>
      </c>
    </row>
    <row r="1200" spans="1:16">
      <c r="A1200" s="6"/>
      <c r="B1200" s="6"/>
      <c r="C1200" s="107">
        <f>ข้อมูลออเดอร์!AR1200</f>
        <v>0</v>
      </c>
      <c r="D1200" s="108">
        <f>ข้อมูลออเดอร์!AS1200</f>
        <v>0</v>
      </c>
      <c r="E1200" s="109" t="str">
        <f t="shared" si="228"/>
        <v/>
      </c>
      <c r="F1200" s="109" t="str">
        <f t="shared" si="229"/>
        <v/>
      </c>
      <c r="G1200" s="109" t="str">
        <f t="shared" si="230"/>
        <v/>
      </c>
      <c r="H1200" s="109" t="str">
        <f t="shared" si="231"/>
        <v/>
      </c>
      <c r="I1200" s="109" t="str">
        <f t="shared" si="232"/>
        <v/>
      </c>
      <c r="J1200" s="109" t="str">
        <f t="shared" si="233"/>
        <v/>
      </c>
      <c r="K1200" s="109" t="str">
        <f t="shared" si="234"/>
        <v/>
      </c>
      <c r="L1200" s="109" t="str">
        <f t="shared" si="235"/>
        <v/>
      </c>
      <c r="M1200" s="110" t="str">
        <f t="shared" si="236"/>
        <v/>
      </c>
      <c r="N1200" s="110" t="str">
        <f t="shared" si="237"/>
        <v/>
      </c>
      <c r="O1200" s="110" t="str">
        <f t="shared" si="238"/>
        <v/>
      </c>
      <c r="P1200" s="110" t="str">
        <f t="shared" si="239"/>
        <v/>
      </c>
    </row>
    <row r="1201" spans="1:16">
      <c r="A1201" s="6"/>
      <c r="B1201" s="6"/>
      <c r="C1201" s="107">
        <f>ข้อมูลออเดอร์!AR1201</f>
        <v>0</v>
      </c>
      <c r="D1201" s="108">
        <f>ข้อมูลออเดอร์!AS1201</f>
        <v>0</v>
      </c>
      <c r="E1201" s="109" t="str">
        <f t="shared" si="228"/>
        <v/>
      </c>
      <c r="F1201" s="109" t="str">
        <f t="shared" si="229"/>
        <v/>
      </c>
      <c r="G1201" s="109" t="str">
        <f t="shared" si="230"/>
        <v/>
      </c>
      <c r="H1201" s="109" t="str">
        <f t="shared" si="231"/>
        <v/>
      </c>
      <c r="I1201" s="109" t="str">
        <f t="shared" si="232"/>
        <v/>
      </c>
      <c r="J1201" s="109" t="str">
        <f t="shared" si="233"/>
        <v/>
      </c>
      <c r="K1201" s="109" t="str">
        <f t="shared" si="234"/>
        <v/>
      </c>
      <c r="L1201" s="109" t="str">
        <f t="shared" si="235"/>
        <v/>
      </c>
      <c r="M1201" s="110" t="str">
        <f t="shared" si="236"/>
        <v/>
      </c>
      <c r="N1201" s="110" t="str">
        <f t="shared" si="237"/>
        <v/>
      </c>
      <c r="O1201" s="110" t="str">
        <f t="shared" si="238"/>
        <v/>
      </c>
      <c r="P1201" s="110" t="str">
        <f t="shared" si="239"/>
        <v/>
      </c>
    </row>
    <row r="1202" spans="1:16">
      <c r="A1202" s="6"/>
      <c r="B1202" s="6"/>
      <c r="C1202" s="107">
        <f>ข้อมูลออเดอร์!AR1202</f>
        <v>0</v>
      </c>
      <c r="D1202" s="108">
        <f>ข้อมูลออเดอร์!AS1202</f>
        <v>0</v>
      </c>
      <c r="E1202" s="109" t="str">
        <f t="shared" si="228"/>
        <v/>
      </c>
      <c r="F1202" s="109" t="str">
        <f t="shared" si="229"/>
        <v/>
      </c>
      <c r="G1202" s="109" t="str">
        <f t="shared" si="230"/>
        <v/>
      </c>
      <c r="H1202" s="109" t="str">
        <f t="shared" si="231"/>
        <v/>
      </c>
      <c r="I1202" s="109" t="str">
        <f t="shared" si="232"/>
        <v/>
      </c>
      <c r="J1202" s="109" t="str">
        <f t="shared" si="233"/>
        <v/>
      </c>
      <c r="K1202" s="109" t="str">
        <f t="shared" si="234"/>
        <v/>
      </c>
      <c r="L1202" s="109" t="str">
        <f t="shared" si="235"/>
        <v/>
      </c>
      <c r="M1202" s="110" t="str">
        <f t="shared" si="236"/>
        <v/>
      </c>
      <c r="N1202" s="110" t="str">
        <f t="shared" si="237"/>
        <v/>
      </c>
      <c r="O1202" s="110" t="str">
        <f t="shared" si="238"/>
        <v/>
      </c>
      <c r="P1202" s="110" t="str">
        <f t="shared" si="239"/>
        <v/>
      </c>
    </row>
    <row r="1203" spans="1:16">
      <c r="A1203" s="6"/>
      <c r="B1203" s="6"/>
      <c r="C1203" s="107">
        <f>ข้อมูลออเดอร์!AR1203</f>
        <v>0</v>
      </c>
      <c r="D1203" s="108">
        <f>ข้อมูลออเดอร์!AS1203</f>
        <v>0</v>
      </c>
      <c r="E1203" s="109" t="str">
        <f t="shared" si="228"/>
        <v/>
      </c>
      <c r="F1203" s="109" t="str">
        <f t="shared" si="229"/>
        <v/>
      </c>
      <c r="G1203" s="109" t="str">
        <f t="shared" si="230"/>
        <v/>
      </c>
      <c r="H1203" s="109" t="str">
        <f t="shared" si="231"/>
        <v/>
      </c>
      <c r="I1203" s="109" t="str">
        <f t="shared" si="232"/>
        <v/>
      </c>
      <c r="J1203" s="109" t="str">
        <f t="shared" si="233"/>
        <v/>
      </c>
      <c r="K1203" s="109" t="str">
        <f t="shared" si="234"/>
        <v/>
      </c>
      <c r="L1203" s="109" t="str">
        <f t="shared" si="235"/>
        <v/>
      </c>
      <c r="M1203" s="110" t="str">
        <f t="shared" si="236"/>
        <v/>
      </c>
      <c r="N1203" s="110" t="str">
        <f t="shared" si="237"/>
        <v/>
      </c>
      <c r="O1203" s="110" t="str">
        <f t="shared" si="238"/>
        <v/>
      </c>
      <c r="P1203" s="110" t="str">
        <f t="shared" si="239"/>
        <v/>
      </c>
    </row>
    <row r="1204" spans="1:16">
      <c r="A1204" s="6"/>
      <c r="B1204" s="6"/>
      <c r="C1204" s="107">
        <f>ข้อมูลออเดอร์!AR1204</f>
        <v>0</v>
      </c>
      <c r="D1204" s="108">
        <f>ข้อมูลออเดอร์!AS1204</f>
        <v>0</v>
      </c>
      <c r="E1204" s="109" t="str">
        <f t="shared" si="228"/>
        <v/>
      </c>
      <c r="F1204" s="109" t="str">
        <f t="shared" si="229"/>
        <v/>
      </c>
      <c r="G1204" s="109" t="str">
        <f t="shared" si="230"/>
        <v/>
      </c>
      <c r="H1204" s="109" t="str">
        <f t="shared" si="231"/>
        <v/>
      </c>
      <c r="I1204" s="109" t="str">
        <f t="shared" si="232"/>
        <v/>
      </c>
      <c r="J1204" s="109" t="str">
        <f t="shared" si="233"/>
        <v/>
      </c>
      <c r="K1204" s="109" t="str">
        <f t="shared" si="234"/>
        <v/>
      </c>
      <c r="L1204" s="109" t="str">
        <f t="shared" si="235"/>
        <v/>
      </c>
      <c r="M1204" s="110" t="str">
        <f t="shared" si="236"/>
        <v/>
      </c>
      <c r="N1204" s="110" t="str">
        <f t="shared" si="237"/>
        <v/>
      </c>
      <c r="O1204" s="110" t="str">
        <f t="shared" si="238"/>
        <v/>
      </c>
      <c r="P1204" s="110" t="str">
        <f t="shared" si="239"/>
        <v/>
      </c>
    </row>
    <row r="1205" spans="1:16">
      <c r="A1205" s="6"/>
      <c r="B1205" s="6"/>
      <c r="C1205" s="107">
        <f>ข้อมูลออเดอร์!AR1205</f>
        <v>0</v>
      </c>
      <c r="D1205" s="108">
        <f>ข้อมูลออเดอร์!AS1205</f>
        <v>0</v>
      </c>
      <c r="E1205" s="109" t="str">
        <f t="shared" si="228"/>
        <v/>
      </c>
      <c r="F1205" s="109" t="str">
        <f t="shared" si="229"/>
        <v/>
      </c>
      <c r="G1205" s="109" t="str">
        <f t="shared" si="230"/>
        <v/>
      </c>
      <c r="H1205" s="109" t="str">
        <f t="shared" si="231"/>
        <v/>
      </c>
      <c r="I1205" s="109" t="str">
        <f t="shared" si="232"/>
        <v/>
      </c>
      <c r="J1205" s="109" t="str">
        <f t="shared" si="233"/>
        <v/>
      </c>
      <c r="K1205" s="109" t="str">
        <f t="shared" si="234"/>
        <v/>
      </c>
      <c r="L1205" s="109" t="str">
        <f t="shared" si="235"/>
        <v/>
      </c>
      <c r="M1205" s="110" t="str">
        <f t="shared" si="236"/>
        <v/>
      </c>
      <c r="N1205" s="110" t="str">
        <f t="shared" si="237"/>
        <v/>
      </c>
      <c r="O1205" s="110" t="str">
        <f t="shared" si="238"/>
        <v/>
      </c>
      <c r="P1205" s="110" t="str">
        <f t="shared" si="239"/>
        <v/>
      </c>
    </row>
    <row r="1206" spans="1:16">
      <c r="A1206" s="6"/>
      <c r="B1206" s="6"/>
      <c r="C1206" s="107">
        <f>ข้อมูลออเดอร์!AR1206</f>
        <v>0</v>
      </c>
      <c r="D1206" s="108">
        <f>ข้อมูลออเดอร์!AS1206</f>
        <v>0</v>
      </c>
      <c r="E1206" s="109" t="str">
        <f t="shared" si="228"/>
        <v/>
      </c>
      <c r="F1206" s="109" t="str">
        <f t="shared" si="229"/>
        <v/>
      </c>
      <c r="G1206" s="109" t="str">
        <f t="shared" si="230"/>
        <v/>
      </c>
      <c r="H1206" s="109" t="str">
        <f t="shared" si="231"/>
        <v/>
      </c>
      <c r="I1206" s="109" t="str">
        <f t="shared" si="232"/>
        <v/>
      </c>
      <c r="J1206" s="109" t="str">
        <f t="shared" si="233"/>
        <v/>
      </c>
      <c r="K1206" s="109" t="str">
        <f t="shared" si="234"/>
        <v/>
      </c>
      <c r="L1206" s="109" t="str">
        <f t="shared" si="235"/>
        <v/>
      </c>
      <c r="M1206" s="110" t="str">
        <f t="shared" si="236"/>
        <v/>
      </c>
      <c r="N1206" s="110" t="str">
        <f t="shared" si="237"/>
        <v/>
      </c>
      <c r="O1206" s="110" t="str">
        <f t="shared" si="238"/>
        <v/>
      </c>
      <c r="P1206" s="110" t="str">
        <f t="shared" si="239"/>
        <v/>
      </c>
    </row>
    <row r="1207" spans="1:16">
      <c r="A1207" s="6"/>
      <c r="B1207" s="6"/>
      <c r="C1207" s="107">
        <f>ข้อมูลออเดอร์!AR1207</f>
        <v>0</v>
      </c>
      <c r="D1207" s="108">
        <f>ข้อมูลออเดอร์!AS1207</f>
        <v>0</v>
      </c>
      <c r="E1207" s="109" t="str">
        <f t="shared" si="228"/>
        <v/>
      </c>
      <c r="F1207" s="109" t="str">
        <f t="shared" si="229"/>
        <v/>
      </c>
      <c r="G1207" s="109" t="str">
        <f t="shared" si="230"/>
        <v/>
      </c>
      <c r="H1207" s="109" t="str">
        <f t="shared" si="231"/>
        <v/>
      </c>
      <c r="I1207" s="109" t="str">
        <f t="shared" si="232"/>
        <v/>
      </c>
      <c r="J1207" s="109" t="str">
        <f t="shared" si="233"/>
        <v/>
      </c>
      <c r="K1207" s="109" t="str">
        <f t="shared" si="234"/>
        <v/>
      </c>
      <c r="L1207" s="109" t="str">
        <f t="shared" si="235"/>
        <v/>
      </c>
      <c r="M1207" s="110" t="str">
        <f t="shared" si="236"/>
        <v/>
      </c>
      <c r="N1207" s="110" t="str">
        <f t="shared" si="237"/>
        <v/>
      </c>
      <c r="O1207" s="110" t="str">
        <f t="shared" si="238"/>
        <v/>
      </c>
      <c r="P1207" s="110" t="str">
        <f t="shared" si="239"/>
        <v/>
      </c>
    </row>
    <row r="1208" spans="1:16">
      <c r="A1208" s="6"/>
      <c r="B1208" s="6"/>
      <c r="C1208" s="107">
        <f>ข้อมูลออเดอร์!AR1208</f>
        <v>0</v>
      </c>
      <c r="D1208" s="108">
        <f>ข้อมูลออเดอร์!AS1208</f>
        <v>0</v>
      </c>
      <c r="E1208" s="109" t="str">
        <f t="shared" si="228"/>
        <v/>
      </c>
      <c r="F1208" s="109" t="str">
        <f t="shared" si="229"/>
        <v/>
      </c>
      <c r="G1208" s="109" t="str">
        <f t="shared" si="230"/>
        <v/>
      </c>
      <c r="H1208" s="109" t="str">
        <f t="shared" si="231"/>
        <v/>
      </c>
      <c r="I1208" s="109" t="str">
        <f t="shared" si="232"/>
        <v/>
      </c>
      <c r="J1208" s="109" t="str">
        <f t="shared" si="233"/>
        <v/>
      </c>
      <c r="K1208" s="109" t="str">
        <f t="shared" si="234"/>
        <v/>
      </c>
      <c r="L1208" s="109" t="str">
        <f t="shared" si="235"/>
        <v/>
      </c>
      <c r="M1208" s="110" t="str">
        <f t="shared" si="236"/>
        <v/>
      </c>
      <c r="N1208" s="110" t="str">
        <f t="shared" si="237"/>
        <v/>
      </c>
      <c r="O1208" s="110" t="str">
        <f t="shared" si="238"/>
        <v/>
      </c>
      <c r="P1208" s="110" t="str">
        <f t="shared" si="239"/>
        <v/>
      </c>
    </row>
    <row r="1209" spans="1:16">
      <c r="A1209" s="6"/>
      <c r="B1209" s="6"/>
      <c r="C1209" s="107">
        <f>ข้อมูลออเดอร์!AR1209</f>
        <v>0</v>
      </c>
      <c r="D1209" s="108">
        <f>ข้อมูลออเดอร์!AS1209</f>
        <v>0</v>
      </c>
      <c r="E1209" s="109" t="str">
        <f t="shared" si="228"/>
        <v/>
      </c>
      <c r="F1209" s="109" t="str">
        <f t="shared" si="229"/>
        <v/>
      </c>
      <c r="G1209" s="109" t="str">
        <f t="shared" si="230"/>
        <v/>
      </c>
      <c r="H1209" s="109" t="str">
        <f t="shared" si="231"/>
        <v/>
      </c>
      <c r="I1209" s="109" t="str">
        <f t="shared" si="232"/>
        <v/>
      </c>
      <c r="J1209" s="109" t="str">
        <f t="shared" si="233"/>
        <v/>
      </c>
      <c r="K1209" s="109" t="str">
        <f t="shared" si="234"/>
        <v/>
      </c>
      <c r="L1209" s="109" t="str">
        <f t="shared" si="235"/>
        <v/>
      </c>
      <c r="M1209" s="110" t="str">
        <f t="shared" si="236"/>
        <v/>
      </c>
      <c r="N1209" s="110" t="str">
        <f t="shared" si="237"/>
        <v/>
      </c>
      <c r="O1209" s="110" t="str">
        <f t="shared" si="238"/>
        <v/>
      </c>
      <c r="P1209" s="110" t="str">
        <f t="shared" si="239"/>
        <v/>
      </c>
    </row>
    <row r="1210" spans="1:16">
      <c r="A1210" s="6"/>
      <c r="B1210" s="6"/>
      <c r="C1210" s="107">
        <f>ข้อมูลออเดอร์!AR1210</f>
        <v>0</v>
      </c>
      <c r="D1210" s="108">
        <f>ข้อมูลออเดอร์!AS1210</f>
        <v>0</v>
      </c>
      <c r="E1210" s="109" t="str">
        <f t="shared" si="228"/>
        <v/>
      </c>
      <c r="F1210" s="109" t="str">
        <f t="shared" si="229"/>
        <v/>
      </c>
      <c r="G1210" s="109" t="str">
        <f t="shared" si="230"/>
        <v/>
      </c>
      <c r="H1210" s="109" t="str">
        <f t="shared" si="231"/>
        <v/>
      </c>
      <c r="I1210" s="109" t="str">
        <f t="shared" si="232"/>
        <v/>
      </c>
      <c r="J1210" s="109" t="str">
        <f t="shared" si="233"/>
        <v/>
      </c>
      <c r="K1210" s="109" t="str">
        <f t="shared" si="234"/>
        <v/>
      </c>
      <c r="L1210" s="109" t="str">
        <f t="shared" si="235"/>
        <v/>
      </c>
      <c r="M1210" s="110" t="str">
        <f t="shared" si="236"/>
        <v/>
      </c>
      <c r="N1210" s="110" t="str">
        <f t="shared" si="237"/>
        <v/>
      </c>
      <c r="O1210" s="110" t="str">
        <f t="shared" si="238"/>
        <v/>
      </c>
      <c r="P1210" s="110" t="str">
        <f t="shared" si="239"/>
        <v/>
      </c>
    </row>
    <row r="1211" spans="1:16">
      <c r="A1211" s="6"/>
      <c r="B1211" s="6"/>
      <c r="C1211" s="107">
        <f>ข้อมูลออเดอร์!AR1211</f>
        <v>0</v>
      </c>
      <c r="D1211" s="108">
        <f>ข้อมูลออเดอร์!AS1211</f>
        <v>0</v>
      </c>
      <c r="E1211" s="109" t="str">
        <f t="shared" si="228"/>
        <v/>
      </c>
      <c r="F1211" s="109" t="str">
        <f t="shared" si="229"/>
        <v/>
      </c>
      <c r="G1211" s="109" t="str">
        <f t="shared" si="230"/>
        <v/>
      </c>
      <c r="H1211" s="109" t="str">
        <f t="shared" si="231"/>
        <v/>
      </c>
      <c r="I1211" s="109" t="str">
        <f t="shared" si="232"/>
        <v/>
      </c>
      <c r="J1211" s="109" t="str">
        <f t="shared" si="233"/>
        <v/>
      </c>
      <c r="K1211" s="109" t="str">
        <f t="shared" si="234"/>
        <v/>
      </c>
      <c r="L1211" s="109" t="str">
        <f t="shared" si="235"/>
        <v/>
      </c>
      <c r="M1211" s="110" t="str">
        <f t="shared" si="236"/>
        <v/>
      </c>
      <c r="N1211" s="110" t="str">
        <f t="shared" si="237"/>
        <v/>
      </c>
      <c r="O1211" s="110" t="str">
        <f t="shared" si="238"/>
        <v/>
      </c>
      <c r="P1211" s="110" t="str">
        <f t="shared" si="239"/>
        <v/>
      </c>
    </row>
    <row r="1212" spans="1:16">
      <c r="A1212" s="6"/>
      <c r="B1212" s="6"/>
      <c r="C1212" s="107">
        <f>ข้อมูลออเดอร์!AR1212</f>
        <v>0</v>
      </c>
      <c r="D1212" s="108">
        <f>ข้อมูลออเดอร์!AS1212</f>
        <v>0</v>
      </c>
      <c r="E1212" s="109" t="str">
        <f t="shared" si="228"/>
        <v/>
      </c>
      <c r="F1212" s="109" t="str">
        <f t="shared" si="229"/>
        <v/>
      </c>
      <c r="G1212" s="109" t="str">
        <f t="shared" si="230"/>
        <v/>
      </c>
      <c r="H1212" s="109" t="str">
        <f t="shared" si="231"/>
        <v/>
      </c>
      <c r="I1212" s="109" t="str">
        <f t="shared" si="232"/>
        <v/>
      </c>
      <c r="J1212" s="109" t="str">
        <f t="shared" si="233"/>
        <v/>
      </c>
      <c r="K1212" s="109" t="str">
        <f t="shared" si="234"/>
        <v/>
      </c>
      <c r="L1212" s="109" t="str">
        <f t="shared" si="235"/>
        <v/>
      </c>
      <c r="M1212" s="110" t="str">
        <f t="shared" si="236"/>
        <v/>
      </c>
      <c r="N1212" s="110" t="str">
        <f t="shared" si="237"/>
        <v/>
      </c>
      <c r="O1212" s="110" t="str">
        <f t="shared" si="238"/>
        <v/>
      </c>
      <c r="P1212" s="110" t="str">
        <f t="shared" si="239"/>
        <v/>
      </c>
    </row>
    <row r="1213" spans="1:16">
      <c r="A1213" s="6"/>
      <c r="B1213" s="6"/>
      <c r="C1213" s="107">
        <f>ข้อมูลออเดอร์!AR1213</f>
        <v>0</v>
      </c>
      <c r="D1213" s="108">
        <f>ข้อมูลออเดอร์!AS1213</f>
        <v>0</v>
      </c>
      <c r="E1213" s="109" t="str">
        <f t="shared" si="228"/>
        <v/>
      </c>
      <c r="F1213" s="109" t="str">
        <f t="shared" si="229"/>
        <v/>
      </c>
      <c r="G1213" s="109" t="str">
        <f t="shared" si="230"/>
        <v/>
      </c>
      <c r="H1213" s="109" t="str">
        <f t="shared" si="231"/>
        <v/>
      </c>
      <c r="I1213" s="109" t="str">
        <f t="shared" si="232"/>
        <v/>
      </c>
      <c r="J1213" s="109" t="str">
        <f t="shared" si="233"/>
        <v/>
      </c>
      <c r="K1213" s="109" t="str">
        <f t="shared" si="234"/>
        <v/>
      </c>
      <c r="L1213" s="109" t="str">
        <f t="shared" si="235"/>
        <v/>
      </c>
      <c r="M1213" s="110" t="str">
        <f t="shared" si="236"/>
        <v/>
      </c>
      <c r="N1213" s="110" t="str">
        <f t="shared" si="237"/>
        <v/>
      </c>
      <c r="O1213" s="110" t="str">
        <f t="shared" si="238"/>
        <v/>
      </c>
      <c r="P1213" s="110" t="str">
        <f t="shared" si="239"/>
        <v/>
      </c>
    </row>
    <row r="1214" spans="1:16">
      <c r="A1214" s="6"/>
      <c r="B1214" s="6"/>
      <c r="C1214" s="107">
        <f>ข้อมูลออเดอร์!AR1214</f>
        <v>0</v>
      </c>
      <c r="D1214" s="108">
        <f>ข้อมูลออเดอร์!AS1214</f>
        <v>0</v>
      </c>
      <c r="E1214" s="109" t="str">
        <f t="shared" si="228"/>
        <v/>
      </c>
      <c r="F1214" s="109" t="str">
        <f t="shared" si="229"/>
        <v/>
      </c>
      <c r="G1214" s="109" t="str">
        <f t="shared" si="230"/>
        <v/>
      </c>
      <c r="H1214" s="109" t="str">
        <f t="shared" si="231"/>
        <v/>
      </c>
      <c r="I1214" s="109" t="str">
        <f t="shared" si="232"/>
        <v/>
      </c>
      <c r="J1214" s="109" t="str">
        <f t="shared" si="233"/>
        <v/>
      </c>
      <c r="K1214" s="109" t="str">
        <f t="shared" si="234"/>
        <v/>
      </c>
      <c r="L1214" s="109" t="str">
        <f t="shared" si="235"/>
        <v/>
      </c>
      <c r="M1214" s="110" t="str">
        <f t="shared" si="236"/>
        <v/>
      </c>
      <c r="N1214" s="110" t="str">
        <f t="shared" si="237"/>
        <v/>
      </c>
      <c r="O1214" s="110" t="str">
        <f t="shared" si="238"/>
        <v/>
      </c>
      <c r="P1214" s="110" t="str">
        <f t="shared" si="239"/>
        <v/>
      </c>
    </row>
    <row r="1215" spans="1:16">
      <c r="A1215" s="6"/>
      <c r="B1215" s="6"/>
      <c r="C1215" s="107">
        <f>ข้อมูลออเดอร์!AR1215</f>
        <v>0</v>
      </c>
      <c r="D1215" s="108">
        <f>ข้อมูลออเดอร์!AS1215</f>
        <v>0</v>
      </c>
      <c r="E1215" s="109" t="str">
        <f t="shared" si="228"/>
        <v/>
      </c>
      <c r="F1215" s="109" t="str">
        <f t="shared" si="229"/>
        <v/>
      </c>
      <c r="G1215" s="109" t="str">
        <f t="shared" si="230"/>
        <v/>
      </c>
      <c r="H1215" s="109" t="str">
        <f t="shared" si="231"/>
        <v/>
      </c>
      <c r="I1215" s="109" t="str">
        <f t="shared" si="232"/>
        <v/>
      </c>
      <c r="J1215" s="109" t="str">
        <f t="shared" si="233"/>
        <v/>
      </c>
      <c r="K1215" s="109" t="str">
        <f t="shared" si="234"/>
        <v/>
      </c>
      <c r="L1215" s="109" t="str">
        <f t="shared" si="235"/>
        <v/>
      </c>
      <c r="M1215" s="110" t="str">
        <f t="shared" si="236"/>
        <v/>
      </c>
      <c r="N1215" s="110" t="str">
        <f t="shared" si="237"/>
        <v/>
      </c>
      <c r="O1215" s="110" t="str">
        <f t="shared" si="238"/>
        <v/>
      </c>
      <c r="P1215" s="110" t="str">
        <f t="shared" si="239"/>
        <v/>
      </c>
    </row>
    <row r="1216" spans="1:16">
      <c r="A1216" s="6"/>
      <c r="B1216" s="6"/>
      <c r="C1216" s="107">
        <f>ข้อมูลออเดอร์!AR1216</f>
        <v>0</v>
      </c>
      <c r="D1216" s="108">
        <f>ข้อมูลออเดอร์!AS1216</f>
        <v>0</v>
      </c>
      <c r="E1216" s="109" t="str">
        <f t="shared" si="228"/>
        <v/>
      </c>
      <c r="F1216" s="109" t="str">
        <f t="shared" si="229"/>
        <v/>
      </c>
      <c r="G1216" s="109" t="str">
        <f t="shared" si="230"/>
        <v/>
      </c>
      <c r="H1216" s="109" t="str">
        <f t="shared" si="231"/>
        <v/>
      </c>
      <c r="I1216" s="109" t="str">
        <f t="shared" si="232"/>
        <v/>
      </c>
      <c r="J1216" s="109" t="str">
        <f t="shared" si="233"/>
        <v/>
      </c>
      <c r="K1216" s="109" t="str">
        <f t="shared" si="234"/>
        <v/>
      </c>
      <c r="L1216" s="109" t="str">
        <f t="shared" si="235"/>
        <v/>
      </c>
      <c r="M1216" s="110" t="str">
        <f t="shared" si="236"/>
        <v/>
      </c>
      <c r="N1216" s="110" t="str">
        <f t="shared" si="237"/>
        <v/>
      </c>
      <c r="O1216" s="110" t="str">
        <f t="shared" si="238"/>
        <v/>
      </c>
      <c r="P1216" s="110" t="str">
        <f t="shared" si="239"/>
        <v/>
      </c>
    </row>
    <row r="1217" spans="1:16">
      <c r="A1217" s="6"/>
      <c r="B1217" s="6"/>
      <c r="C1217" s="107">
        <f>ข้อมูลออเดอร์!AR1217</f>
        <v>0</v>
      </c>
      <c r="D1217" s="108">
        <f>ข้อมูลออเดอร์!AS1217</f>
        <v>0</v>
      </c>
      <c r="E1217" s="109" t="str">
        <f t="shared" si="228"/>
        <v/>
      </c>
      <c r="F1217" s="109" t="str">
        <f t="shared" si="229"/>
        <v/>
      </c>
      <c r="G1217" s="109" t="str">
        <f t="shared" si="230"/>
        <v/>
      </c>
      <c r="H1217" s="109" t="str">
        <f t="shared" si="231"/>
        <v/>
      </c>
      <c r="I1217" s="109" t="str">
        <f t="shared" si="232"/>
        <v/>
      </c>
      <c r="J1217" s="109" t="str">
        <f t="shared" si="233"/>
        <v/>
      </c>
      <c r="K1217" s="109" t="str">
        <f t="shared" si="234"/>
        <v/>
      </c>
      <c r="L1217" s="109" t="str">
        <f t="shared" si="235"/>
        <v/>
      </c>
      <c r="M1217" s="110" t="str">
        <f t="shared" si="236"/>
        <v/>
      </c>
      <c r="N1217" s="110" t="str">
        <f t="shared" si="237"/>
        <v/>
      </c>
      <c r="O1217" s="110" t="str">
        <f t="shared" si="238"/>
        <v/>
      </c>
      <c r="P1217" s="110" t="str">
        <f t="shared" si="239"/>
        <v/>
      </c>
    </row>
    <row r="1218" spans="1:16">
      <c r="A1218" s="6"/>
      <c r="B1218" s="6"/>
      <c r="C1218" s="107">
        <f>ข้อมูลออเดอร์!AR1218</f>
        <v>0</v>
      </c>
      <c r="D1218" s="108">
        <f>ข้อมูลออเดอร์!AS1218</f>
        <v>0</v>
      </c>
      <c r="E1218" s="109" t="str">
        <f t="shared" si="228"/>
        <v/>
      </c>
      <c r="F1218" s="109" t="str">
        <f t="shared" si="229"/>
        <v/>
      </c>
      <c r="G1218" s="109" t="str">
        <f t="shared" si="230"/>
        <v/>
      </c>
      <c r="H1218" s="109" t="str">
        <f t="shared" si="231"/>
        <v/>
      </c>
      <c r="I1218" s="109" t="str">
        <f t="shared" si="232"/>
        <v/>
      </c>
      <c r="J1218" s="109" t="str">
        <f t="shared" si="233"/>
        <v/>
      </c>
      <c r="K1218" s="109" t="str">
        <f t="shared" si="234"/>
        <v/>
      </c>
      <c r="L1218" s="109" t="str">
        <f t="shared" si="235"/>
        <v/>
      </c>
      <c r="M1218" s="110" t="str">
        <f t="shared" si="236"/>
        <v/>
      </c>
      <c r="N1218" s="110" t="str">
        <f t="shared" si="237"/>
        <v/>
      </c>
      <c r="O1218" s="110" t="str">
        <f t="shared" si="238"/>
        <v/>
      </c>
      <c r="P1218" s="110" t="str">
        <f t="shared" si="239"/>
        <v/>
      </c>
    </row>
    <row r="1219" spans="1:16">
      <c r="A1219" s="6"/>
      <c r="B1219" s="6"/>
      <c r="C1219" s="107">
        <f>ข้อมูลออเดอร์!AR1219</f>
        <v>0</v>
      </c>
      <c r="D1219" s="108">
        <f>ข้อมูลออเดอร์!AS1219</f>
        <v>0</v>
      </c>
      <c r="E1219" s="109" t="str">
        <f t="shared" si="228"/>
        <v/>
      </c>
      <c r="F1219" s="109" t="str">
        <f t="shared" si="229"/>
        <v/>
      </c>
      <c r="G1219" s="109" t="str">
        <f t="shared" si="230"/>
        <v/>
      </c>
      <c r="H1219" s="109" t="str">
        <f t="shared" si="231"/>
        <v/>
      </c>
      <c r="I1219" s="109" t="str">
        <f t="shared" si="232"/>
        <v/>
      </c>
      <c r="J1219" s="109" t="str">
        <f t="shared" si="233"/>
        <v/>
      </c>
      <c r="K1219" s="109" t="str">
        <f t="shared" si="234"/>
        <v/>
      </c>
      <c r="L1219" s="109" t="str">
        <f t="shared" si="235"/>
        <v/>
      </c>
      <c r="M1219" s="110" t="str">
        <f t="shared" si="236"/>
        <v/>
      </c>
      <c r="N1219" s="110" t="str">
        <f t="shared" si="237"/>
        <v/>
      </c>
      <c r="O1219" s="110" t="str">
        <f t="shared" si="238"/>
        <v/>
      </c>
      <c r="P1219" s="110" t="str">
        <f t="shared" si="239"/>
        <v/>
      </c>
    </row>
    <row r="1220" spans="1:16">
      <c r="A1220" s="6"/>
      <c r="B1220" s="6"/>
      <c r="C1220" s="107">
        <f>ข้อมูลออเดอร์!AR1220</f>
        <v>0</v>
      </c>
      <c r="D1220" s="108">
        <f>ข้อมูลออเดอร์!AS1220</f>
        <v>0</v>
      </c>
      <c r="E1220" s="109" t="str">
        <f t="shared" si="228"/>
        <v/>
      </c>
      <c r="F1220" s="109" t="str">
        <f t="shared" si="229"/>
        <v/>
      </c>
      <c r="G1220" s="109" t="str">
        <f t="shared" si="230"/>
        <v/>
      </c>
      <c r="H1220" s="109" t="str">
        <f t="shared" si="231"/>
        <v/>
      </c>
      <c r="I1220" s="109" t="str">
        <f t="shared" si="232"/>
        <v/>
      </c>
      <c r="J1220" s="109" t="str">
        <f t="shared" si="233"/>
        <v/>
      </c>
      <c r="K1220" s="109" t="str">
        <f t="shared" si="234"/>
        <v/>
      </c>
      <c r="L1220" s="109" t="str">
        <f t="shared" si="235"/>
        <v/>
      </c>
      <c r="M1220" s="110" t="str">
        <f t="shared" si="236"/>
        <v/>
      </c>
      <c r="N1220" s="110" t="str">
        <f t="shared" si="237"/>
        <v/>
      </c>
      <c r="O1220" s="110" t="str">
        <f t="shared" si="238"/>
        <v/>
      </c>
      <c r="P1220" s="110" t="str">
        <f t="shared" si="239"/>
        <v/>
      </c>
    </row>
    <row r="1221" spans="1:16">
      <c r="A1221" s="6"/>
      <c r="B1221" s="6"/>
      <c r="C1221" s="107">
        <f>ข้อมูลออเดอร์!AR1221</f>
        <v>0</v>
      </c>
      <c r="D1221" s="108">
        <f>ข้อมูลออเดอร์!AS1221</f>
        <v>0</v>
      </c>
      <c r="E1221" s="109" t="str">
        <f t="shared" si="228"/>
        <v/>
      </c>
      <c r="F1221" s="109" t="str">
        <f t="shared" si="229"/>
        <v/>
      </c>
      <c r="G1221" s="109" t="str">
        <f t="shared" si="230"/>
        <v/>
      </c>
      <c r="H1221" s="109" t="str">
        <f t="shared" si="231"/>
        <v/>
      </c>
      <c r="I1221" s="109" t="str">
        <f t="shared" si="232"/>
        <v/>
      </c>
      <c r="J1221" s="109" t="str">
        <f t="shared" si="233"/>
        <v/>
      </c>
      <c r="K1221" s="109" t="str">
        <f t="shared" si="234"/>
        <v/>
      </c>
      <c r="L1221" s="109" t="str">
        <f t="shared" si="235"/>
        <v/>
      </c>
      <c r="M1221" s="110" t="str">
        <f t="shared" si="236"/>
        <v/>
      </c>
      <c r="N1221" s="110" t="str">
        <f t="shared" si="237"/>
        <v/>
      </c>
      <c r="O1221" s="110" t="str">
        <f t="shared" si="238"/>
        <v/>
      </c>
      <c r="P1221" s="110" t="str">
        <f t="shared" si="239"/>
        <v/>
      </c>
    </row>
    <row r="1222" spans="1:16">
      <c r="A1222" s="6"/>
      <c r="B1222" s="6"/>
      <c r="C1222" s="107">
        <f>ข้อมูลออเดอร์!AR1222</f>
        <v>0</v>
      </c>
      <c r="D1222" s="108">
        <f>ข้อมูลออเดอร์!AS1222</f>
        <v>0</v>
      </c>
      <c r="E1222" s="109" t="str">
        <f t="shared" si="228"/>
        <v/>
      </c>
      <c r="F1222" s="109" t="str">
        <f t="shared" si="229"/>
        <v/>
      </c>
      <c r="G1222" s="109" t="str">
        <f t="shared" si="230"/>
        <v/>
      </c>
      <c r="H1222" s="109" t="str">
        <f t="shared" si="231"/>
        <v/>
      </c>
      <c r="I1222" s="109" t="str">
        <f t="shared" si="232"/>
        <v/>
      </c>
      <c r="J1222" s="109" t="str">
        <f t="shared" si="233"/>
        <v/>
      </c>
      <c r="K1222" s="109" t="str">
        <f t="shared" si="234"/>
        <v/>
      </c>
      <c r="L1222" s="109" t="str">
        <f t="shared" si="235"/>
        <v/>
      </c>
      <c r="M1222" s="110" t="str">
        <f t="shared" si="236"/>
        <v/>
      </c>
      <c r="N1222" s="110" t="str">
        <f t="shared" si="237"/>
        <v/>
      </c>
      <c r="O1222" s="110" t="str">
        <f t="shared" si="238"/>
        <v/>
      </c>
      <c r="P1222" s="110" t="str">
        <f t="shared" si="239"/>
        <v/>
      </c>
    </row>
    <row r="1223" spans="1:16">
      <c r="A1223" s="6"/>
      <c r="B1223" s="6"/>
      <c r="C1223" s="107">
        <f>ข้อมูลออเดอร์!AR1223</f>
        <v>0</v>
      </c>
      <c r="D1223" s="108">
        <f>ข้อมูลออเดอร์!AS1223</f>
        <v>0</v>
      </c>
      <c r="E1223" s="109" t="str">
        <f t="shared" si="228"/>
        <v/>
      </c>
      <c r="F1223" s="109" t="str">
        <f t="shared" si="229"/>
        <v/>
      </c>
      <c r="G1223" s="109" t="str">
        <f t="shared" si="230"/>
        <v/>
      </c>
      <c r="H1223" s="109" t="str">
        <f t="shared" si="231"/>
        <v/>
      </c>
      <c r="I1223" s="109" t="str">
        <f t="shared" si="232"/>
        <v/>
      </c>
      <c r="J1223" s="109" t="str">
        <f t="shared" si="233"/>
        <v/>
      </c>
      <c r="K1223" s="109" t="str">
        <f t="shared" si="234"/>
        <v/>
      </c>
      <c r="L1223" s="109" t="str">
        <f t="shared" si="235"/>
        <v/>
      </c>
      <c r="M1223" s="110" t="str">
        <f t="shared" si="236"/>
        <v/>
      </c>
      <c r="N1223" s="110" t="str">
        <f t="shared" si="237"/>
        <v/>
      </c>
      <c r="O1223" s="110" t="str">
        <f t="shared" si="238"/>
        <v/>
      </c>
      <c r="P1223" s="110" t="str">
        <f t="shared" si="239"/>
        <v/>
      </c>
    </row>
    <row r="1224" spans="1:16">
      <c r="A1224" s="6"/>
      <c r="B1224" s="6"/>
      <c r="C1224" s="107">
        <f>ข้อมูลออเดอร์!AR1224</f>
        <v>0</v>
      </c>
      <c r="D1224" s="108">
        <f>ข้อมูลออเดอร์!AS1224</f>
        <v>0</v>
      </c>
      <c r="E1224" s="109" t="str">
        <f t="shared" si="228"/>
        <v/>
      </c>
      <c r="F1224" s="109" t="str">
        <f t="shared" si="229"/>
        <v/>
      </c>
      <c r="G1224" s="109" t="str">
        <f t="shared" si="230"/>
        <v/>
      </c>
      <c r="H1224" s="109" t="str">
        <f t="shared" si="231"/>
        <v/>
      </c>
      <c r="I1224" s="109" t="str">
        <f t="shared" si="232"/>
        <v/>
      </c>
      <c r="J1224" s="109" t="str">
        <f t="shared" si="233"/>
        <v/>
      </c>
      <c r="K1224" s="109" t="str">
        <f t="shared" si="234"/>
        <v/>
      </c>
      <c r="L1224" s="109" t="str">
        <f t="shared" si="235"/>
        <v/>
      </c>
      <c r="M1224" s="110" t="str">
        <f t="shared" si="236"/>
        <v/>
      </c>
      <c r="N1224" s="110" t="str">
        <f t="shared" si="237"/>
        <v/>
      </c>
      <c r="O1224" s="110" t="str">
        <f t="shared" si="238"/>
        <v/>
      </c>
      <c r="P1224" s="110" t="str">
        <f t="shared" si="239"/>
        <v/>
      </c>
    </row>
    <row r="1225" spans="1:16">
      <c r="A1225" s="6"/>
      <c r="B1225" s="6"/>
      <c r="C1225" s="107">
        <f>ข้อมูลออเดอร์!AR1225</f>
        <v>0</v>
      </c>
      <c r="D1225" s="108">
        <f>ข้อมูลออเดอร์!AS1225</f>
        <v>0</v>
      </c>
      <c r="E1225" s="109" t="str">
        <f t="shared" si="228"/>
        <v/>
      </c>
      <c r="F1225" s="109" t="str">
        <f t="shared" si="229"/>
        <v/>
      </c>
      <c r="G1225" s="109" t="str">
        <f t="shared" si="230"/>
        <v/>
      </c>
      <c r="H1225" s="109" t="str">
        <f t="shared" si="231"/>
        <v/>
      </c>
      <c r="I1225" s="109" t="str">
        <f t="shared" si="232"/>
        <v/>
      </c>
      <c r="J1225" s="109" t="str">
        <f t="shared" si="233"/>
        <v/>
      </c>
      <c r="K1225" s="109" t="str">
        <f t="shared" si="234"/>
        <v/>
      </c>
      <c r="L1225" s="109" t="str">
        <f t="shared" si="235"/>
        <v/>
      </c>
      <c r="M1225" s="110" t="str">
        <f t="shared" si="236"/>
        <v/>
      </c>
      <c r="N1225" s="110" t="str">
        <f t="shared" si="237"/>
        <v/>
      </c>
      <c r="O1225" s="110" t="str">
        <f t="shared" si="238"/>
        <v/>
      </c>
      <c r="P1225" s="110" t="str">
        <f t="shared" si="239"/>
        <v/>
      </c>
    </row>
    <row r="1226" spans="1:16">
      <c r="A1226" s="6"/>
      <c r="B1226" s="6"/>
      <c r="C1226" s="107">
        <f>ข้อมูลออเดอร์!AR1226</f>
        <v>0</v>
      </c>
      <c r="D1226" s="108">
        <f>ข้อมูลออเดอร์!AS1226</f>
        <v>0</v>
      </c>
      <c r="E1226" s="109" t="str">
        <f t="shared" si="228"/>
        <v/>
      </c>
      <c r="F1226" s="109" t="str">
        <f t="shared" si="229"/>
        <v/>
      </c>
      <c r="G1226" s="109" t="str">
        <f t="shared" si="230"/>
        <v/>
      </c>
      <c r="H1226" s="109" t="str">
        <f t="shared" si="231"/>
        <v/>
      </c>
      <c r="I1226" s="109" t="str">
        <f t="shared" si="232"/>
        <v/>
      </c>
      <c r="J1226" s="109" t="str">
        <f t="shared" si="233"/>
        <v/>
      </c>
      <c r="K1226" s="109" t="str">
        <f t="shared" si="234"/>
        <v/>
      </c>
      <c r="L1226" s="109" t="str">
        <f t="shared" si="235"/>
        <v/>
      </c>
      <c r="M1226" s="110" t="str">
        <f t="shared" si="236"/>
        <v/>
      </c>
      <c r="N1226" s="110" t="str">
        <f t="shared" si="237"/>
        <v/>
      </c>
      <c r="O1226" s="110" t="str">
        <f t="shared" si="238"/>
        <v/>
      </c>
      <c r="P1226" s="110" t="str">
        <f t="shared" si="239"/>
        <v/>
      </c>
    </row>
    <row r="1227" spans="1:16">
      <c r="A1227" s="6"/>
      <c r="B1227" s="6"/>
      <c r="C1227" s="107">
        <f>ข้อมูลออเดอร์!AR1227</f>
        <v>0</v>
      </c>
      <c r="D1227" s="108">
        <f>ข้อมูลออเดอร์!AS1227</f>
        <v>0</v>
      </c>
      <c r="E1227" s="109" t="str">
        <f t="shared" si="228"/>
        <v/>
      </c>
      <c r="F1227" s="109" t="str">
        <f t="shared" si="229"/>
        <v/>
      </c>
      <c r="G1227" s="109" t="str">
        <f t="shared" si="230"/>
        <v/>
      </c>
      <c r="H1227" s="109" t="str">
        <f t="shared" si="231"/>
        <v/>
      </c>
      <c r="I1227" s="109" t="str">
        <f t="shared" si="232"/>
        <v/>
      </c>
      <c r="J1227" s="109" t="str">
        <f t="shared" si="233"/>
        <v/>
      </c>
      <c r="K1227" s="109" t="str">
        <f t="shared" si="234"/>
        <v/>
      </c>
      <c r="L1227" s="109" t="str">
        <f t="shared" si="235"/>
        <v/>
      </c>
      <c r="M1227" s="110" t="str">
        <f t="shared" si="236"/>
        <v/>
      </c>
      <c r="N1227" s="110" t="str">
        <f t="shared" si="237"/>
        <v/>
      </c>
      <c r="O1227" s="110" t="str">
        <f t="shared" si="238"/>
        <v/>
      </c>
      <c r="P1227" s="110" t="str">
        <f t="shared" si="239"/>
        <v/>
      </c>
    </row>
    <row r="1228" spans="1:16">
      <c r="A1228" s="6"/>
      <c r="B1228" s="6"/>
      <c r="C1228" s="107">
        <f>ข้อมูลออเดอร์!AR1228</f>
        <v>0</v>
      </c>
      <c r="D1228" s="108">
        <f>ข้อมูลออเดอร์!AS1228</f>
        <v>0</v>
      </c>
      <c r="E1228" s="109" t="str">
        <f t="shared" si="228"/>
        <v/>
      </c>
      <c r="F1228" s="109" t="str">
        <f t="shared" si="229"/>
        <v/>
      </c>
      <c r="G1228" s="109" t="str">
        <f t="shared" si="230"/>
        <v/>
      </c>
      <c r="H1228" s="109" t="str">
        <f t="shared" si="231"/>
        <v/>
      </c>
      <c r="I1228" s="109" t="str">
        <f t="shared" si="232"/>
        <v/>
      </c>
      <c r="J1228" s="109" t="str">
        <f t="shared" si="233"/>
        <v/>
      </c>
      <c r="K1228" s="109" t="str">
        <f t="shared" si="234"/>
        <v/>
      </c>
      <c r="L1228" s="109" t="str">
        <f t="shared" si="235"/>
        <v/>
      </c>
      <c r="M1228" s="110" t="str">
        <f t="shared" si="236"/>
        <v/>
      </c>
      <c r="N1228" s="110" t="str">
        <f t="shared" si="237"/>
        <v/>
      </c>
      <c r="O1228" s="110" t="str">
        <f t="shared" si="238"/>
        <v/>
      </c>
      <c r="P1228" s="110" t="str">
        <f t="shared" si="239"/>
        <v/>
      </c>
    </row>
    <row r="1229" spans="1:16">
      <c r="A1229" s="6"/>
      <c r="B1229" s="6"/>
      <c r="C1229" s="107">
        <f>ข้อมูลออเดอร์!AR1229</f>
        <v>0</v>
      </c>
      <c r="D1229" s="108">
        <f>ข้อมูลออเดอร์!AS1229</f>
        <v>0</v>
      </c>
      <c r="E1229" s="109" t="str">
        <f t="shared" si="228"/>
        <v/>
      </c>
      <c r="F1229" s="109" t="str">
        <f t="shared" si="229"/>
        <v/>
      </c>
      <c r="G1229" s="109" t="str">
        <f t="shared" si="230"/>
        <v/>
      </c>
      <c r="H1229" s="109" t="str">
        <f t="shared" si="231"/>
        <v/>
      </c>
      <c r="I1229" s="109" t="str">
        <f t="shared" si="232"/>
        <v/>
      </c>
      <c r="J1229" s="109" t="str">
        <f t="shared" si="233"/>
        <v/>
      </c>
      <c r="K1229" s="109" t="str">
        <f t="shared" si="234"/>
        <v/>
      </c>
      <c r="L1229" s="109" t="str">
        <f t="shared" si="235"/>
        <v/>
      </c>
      <c r="M1229" s="110" t="str">
        <f t="shared" si="236"/>
        <v/>
      </c>
      <c r="N1229" s="110" t="str">
        <f t="shared" si="237"/>
        <v/>
      </c>
      <c r="O1229" s="110" t="str">
        <f t="shared" si="238"/>
        <v/>
      </c>
      <c r="P1229" s="110" t="str">
        <f t="shared" si="239"/>
        <v/>
      </c>
    </row>
    <row r="1230" spans="1:16">
      <c r="A1230" s="6"/>
      <c r="B1230" s="6"/>
      <c r="C1230" s="107">
        <f>ข้อมูลออเดอร์!AR1230</f>
        <v>0</v>
      </c>
      <c r="D1230" s="108">
        <f>ข้อมูลออเดอร์!AS1230</f>
        <v>0</v>
      </c>
      <c r="E1230" s="109" t="str">
        <f t="shared" si="228"/>
        <v/>
      </c>
      <c r="F1230" s="109" t="str">
        <f t="shared" si="229"/>
        <v/>
      </c>
      <c r="G1230" s="109" t="str">
        <f t="shared" si="230"/>
        <v/>
      </c>
      <c r="H1230" s="109" t="str">
        <f t="shared" si="231"/>
        <v/>
      </c>
      <c r="I1230" s="109" t="str">
        <f t="shared" si="232"/>
        <v/>
      </c>
      <c r="J1230" s="109" t="str">
        <f t="shared" si="233"/>
        <v/>
      </c>
      <c r="K1230" s="109" t="str">
        <f t="shared" si="234"/>
        <v/>
      </c>
      <c r="L1230" s="109" t="str">
        <f t="shared" si="235"/>
        <v/>
      </c>
      <c r="M1230" s="110" t="str">
        <f t="shared" si="236"/>
        <v/>
      </c>
      <c r="N1230" s="110" t="str">
        <f t="shared" si="237"/>
        <v/>
      </c>
      <c r="O1230" s="110" t="str">
        <f t="shared" si="238"/>
        <v/>
      </c>
      <c r="P1230" s="110" t="str">
        <f t="shared" si="239"/>
        <v/>
      </c>
    </row>
    <row r="1231" spans="1:16">
      <c r="A1231" s="6"/>
      <c r="B1231" s="6"/>
      <c r="C1231" s="107">
        <f>ข้อมูลออเดอร์!AR1231</f>
        <v>0</v>
      </c>
      <c r="D1231" s="108">
        <f>ข้อมูลออเดอร์!AS1231</f>
        <v>0</v>
      </c>
      <c r="E1231" s="109" t="str">
        <f t="shared" si="228"/>
        <v/>
      </c>
      <c r="F1231" s="109" t="str">
        <f t="shared" si="229"/>
        <v/>
      </c>
      <c r="G1231" s="109" t="str">
        <f t="shared" si="230"/>
        <v/>
      </c>
      <c r="H1231" s="109" t="str">
        <f t="shared" si="231"/>
        <v/>
      </c>
      <c r="I1231" s="109" t="str">
        <f t="shared" si="232"/>
        <v/>
      </c>
      <c r="J1231" s="109" t="str">
        <f t="shared" si="233"/>
        <v/>
      </c>
      <c r="K1231" s="109" t="str">
        <f t="shared" si="234"/>
        <v/>
      </c>
      <c r="L1231" s="109" t="str">
        <f t="shared" si="235"/>
        <v/>
      </c>
      <c r="M1231" s="110" t="str">
        <f t="shared" si="236"/>
        <v/>
      </c>
      <c r="N1231" s="110" t="str">
        <f t="shared" si="237"/>
        <v/>
      </c>
      <c r="O1231" s="110" t="str">
        <f t="shared" si="238"/>
        <v/>
      </c>
      <c r="P1231" s="110" t="str">
        <f t="shared" si="239"/>
        <v/>
      </c>
    </row>
    <row r="1232" spans="1:16">
      <c r="A1232" s="6"/>
      <c r="B1232" s="6"/>
      <c r="C1232" s="107">
        <f>ข้อมูลออเดอร์!AR1232</f>
        <v>0</v>
      </c>
      <c r="D1232" s="108">
        <f>ข้อมูลออเดอร์!AS1232</f>
        <v>0</v>
      </c>
      <c r="E1232" s="109" t="str">
        <f t="shared" si="228"/>
        <v/>
      </c>
      <c r="F1232" s="109" t="str">
        <f t="shared" si="229"/>
        <v/>
      </c>
      <c r="G1232" s="109" t="str">
        <f t="shared" si="230"/>
        <v/>
      </c>
      <c r="H1232" s="109" t="str">
        <f t="shared" si="231"/>
        <v/>
      </c>
      <c r="I1232" s="109" t="str">
        <f t="shared" si="232"/>
        <v/>
      </c>
      <c r="J1232" s="109" t="str">
        <f t="shared" si="233"/>
        <v/>
      </c>
      <c r="K1232" s="109" t="str">
        <f t="shared" si="234"/>
        <v/>
      </c>
      <c r="L1232" s="109" t="str">
        <f t="shared" si="235"/>
        <v/>
      </c>
      <c r="M1232" s="110" t="str">
        <f t="shared" si="236"/>
        <v/>
      </c>
      <c r="N1232" s="110" t="str">
        <f t="shared" si="237"/>
        <v/>
      </c>
      <c r="O1232" s="110" t="str">
        <f t="shared" si="238"/>
        <v/>
      </c>
      <c r="P1232" s="110" t="str">
        <f t="shared" si="239"/>
        <v/>
      </c>
    </row>
    <row r="1233" spans="1:16">
      <c r="A1233" s="6"/>
      <c r="B1233" s="6"/>
      <c r="C1233" s="107">
        <f>ข้อมูลออเดอร์!AR1233</f>
        <v>0</v>
      </c>
      <c r="D1233" s="108">
        <f>ข้อมูลออเดอร์!AS1233</f>
        <v>0</v>
      </c>
      <c r="E1233" s="109" t="str">
        <f t="shared" si="228"/>
        <v/>
      </c>
      <c r="F1233" s="109" t="str">
        <f t="shared" si="229"/>
        <v/>
      </c>
      <c r="G1233" s="109" t="str">
        <f t="shared" si="230"/>
        <v/>
      </c>
      <c r="H1233" s="109" t="str">
        <f t="shared" si="231"/>
        <v/>
      </c>
      <c r="I1233" s="109" t="str">
        <f t="shared" si="232"/>
        <v/>
      </c>
      <c r="J1233" s="109" t="str">
        <f t="shared" si="233"/>
        <v/>
      </c>
      <c r="K1233" s="109" t="str">
        <f t="shared" si="234"/>
        <v/>
      </c>
      <c r="L1233" s="109" t="str">
        <f t="shared" si="235"/>
        <v/>
      </c>
      <c r="M1233" s="110" t="str">
        <f t="shared" si="236"/>
        <v/>
      </c>
      <c r="N1233" s="110" t="str">
        <f t="shared" si="237"/>
        <v/>
      </c>
      <c r="O1233" s="110" t="str">
        <f t="shared" si="238"/>
        <v/>
      </c>
      <c r="P1233" s="110" t="str">
        <f t="shared" si="239"/>
        <v/>
      </c>
    </row>
    <row r="1234" spans="1:16">
      <c r="A1234" s="6"/>
      <c r="B1234" s="6"/>
      <c r="C1234" s="107">
        <f>ข้อมูลออเดอร์!AR1234</f>
        <v>0</v>
      </c>
      <c r="D1234" s="108">
        <f>ข้อมูลออเดอร์!AS1234</f>
        <v>0</v>
      </c>
      <c r="E1234" s="109" t="str">
        <f t="shared" si="228"/>
        <v/>
      </c>
      <c r="F1234" s="109" t="str">
        <f t="shared" si="229"/>
        <v/>
      </c>
      <c r="G1234" s="109" t="str">
        <f t="shared" si="230"/>
        <v/>
      </c>
      <c r="H1234" s="109" t="str">
        <f t="shared" si="231"/>
        <v/>
      </c>
      <c r="I1234" s="109" t="str">
        <f t="shared" si="232"/>
        <v/>
      </c>
      <c r="J1234" s="109" t="str">
        <f t="shared" si="233"/>
        <v/>
      </c>
      <c r="K1234" s="109" t="str">
        <f t="shared" si="234"/>
        <v/>
      </c>
      <c r="L1234" s="109" t="str">
        <f t="shared" si="235"/>
        <v/>
      </c>
      <c r="M1234" s="110" t="str">
        <f t="shared" si="236"/>
        <v/>
      </c>
      <c r="N1234" s="110" t="str">
        <f t="shared" si="237"/>
        <v/>
      </c>
      <c r="O1234" s="110" t="str">
        <f t="shared" si="238"/>
        <v/>
      </c>
      <c r="P1234" s="110" t="str">
        <f t="shared" si="239"/>
        <v/>
      </c>
    </row>
    <row r="1235" spans="1:16">
      <c r="A1235" s="6"/>
      <c r="B1235" s="6"/>
      <c r="C1235" s="107">
        <f>ข้อมูลออเดอร์!AR1235</f>
        <v>0</v>
      </c>
      <c r="D1235" s="108">
        <f>ข้อมูลออเดอร์!AS1235</f>
        <v>0</v>
      </c>
      <c r="E1235" s="109" t="str">
        <f t="shared" si="228"/>
        <v/>
      </c>
      <c r="F1235" s="109" t="str">
        <f t="shared" si="229"/>
        <v/>
      </c>
      <c r="G1235" s="109" t="str">
        <f t="shared" si="230"/>
        <v/>
      </c>
      <c r="H1235" s="109" t="str">
        <f t="shared" si="231"/>
        <v/>
      </c>
      <c r="I1235" s="109" t="str">
        <f t="shared" si="232"/>
        <v/>
      </c>
      <c r="J1235" s="109" t="str">
        <f t="shared" si="233"/>
        <v/>
      </c>
      <c r="K1235" s="109" t="str">
        <f t="shared" si="234"/>
        <v/>
      </c>
      <c r="L1235" s="109" t="str">
        <f t="shared" si="235"/>
        <v/>
      </c>
      <c r="M1235" s="110" t="str">
        <f t="shared" si="236"/>
        <v/>
      </c>
      <c r="N1235" s="110" t="str">
        <f t="shared" si="237"/>
        <v/>
      </c>
      <c r="O1235" s="110" t="str">
        <f t="shared" si="238"/>
        <v/>
      </c>
      <c r="P1235" s="110" t="str">
        <f t="shared" si="239"/>
        <v/>
      </c>
    </row>
    <row r="1236" spans="1:16">
      <c r="A1236" s="6"/>
      <c r="B1236" s="6"/>
      <c r="C1236" s="107">
        <f>ข้อมูลออเดอร์!AR1236</f>
        <v>0</v>
      </c>
      <c r="D1236" s="108">
        <f>ข้อมูลออเดอร์!AS1236</f>
        <v>0</v>
      </c>
      <c r="E1236" s="109" t="str">
        <f t="shared" si="228"/>
        <v/>
      </c>
      <c r="F1236" s="109" t="str">
        <f t="shared" si="229"/>
        <v/>
      </c>
      <c r="G1236" s="109" t="str">
        <f t="shared" si="230"/>
        <v/>
      </c>
      <c r="H1236" s="109" t="str">
        <f t="shared" si="231"/>
        <v/>
      </c>
      <c r="I1236" s="109" t="str">
        <f t="shared" si="232"/>
        <v/>
      </c>
      <c r="J1236" s="109" t="str">
        <f t="shared" si="233"/>
        <v/>
      </c>
      <c r="K1236" s="109" t="str">
        <f t="shared" si="234"/>
        <v/>
      </c>
      <c r="L1236" s="109" t="str">
        <f t="shared" si="235"/>
        <v/>
      </c>
      <c r="M1236" s="110" t="str">
        <f t="shared" si="236"/>
        <v/>
      </c>
      <c r="N1236" s="110" t="str">
        <f t="shared" si="237"/>
        <v/>
      </c>
      <c r="O1236" s="110" t="str">
        <f t="shared" si="238"/>
        <v/>
      </c>
      <c r="P1236" s="110" t="str">
        <f t="shared" si="239"/>
        <v/>
      </c>
    </row>
    <row r="1237" spans="1:16">
      <c r="A1237" s="6"/>
      <c r="B1237" s="6"/>
      <c r="C1237" s="107">
        <f>ข้อมูลออเดอร์!AR1237</f>
        <v>0</v>
      </c>
      <c r="D1237" s="108">
        <f>ข้อมูลออเดอร์!AS1237</f>
        <v>0</v>
      </c>
      <c r="E1237" s="109" t="str">
        <f t="shared" si="228"/>
        <v/>
      </c>
      <c r="F1237" s="109" t="str">
        <f t="shared" si="229"/>
        <v/>
      </c>
      <c r="G1237" s="109" t="str">
        <f t="shared" si="230"/>
        <v/>
      </c>
      <c r="H1237" s="109" t="str">
        <f t="shared" si="231"/>
        <v/>
      </c>
      <c r="I1237" s="109" t="str">
        <f t="shared" si="232"/>
        <v/>
      </c>
      <c r="J1237" s="109" t="str">
        <f t="shared" si="233"/>
        <v/>
      </c>
      <c r="K1237" s="109" t="str">
        <f t="shared" si="234"/>
        <v/>
      </c>
      <c r="L1237" s="109" t="str">
        <f t="shared" si="235"/>
        <v/>
      </c>
      <c r="M1237" s="110" t="str">
        <f t="shared" si="236"/>
        <v/>
      </c>
      <c r="N1237" s="110" t="str">
        <f t="shared" si="237"/>
        <v/>
      </c>
      <c r="O1237" s="110" t="str">
        <f t="shared" si="238"/>
        <v/>
      </c>
      <c r="P1237" s="110" t="str">
        <f t="shared" si="239"/>
        <v/>
      </c>
    </row>
    <row r="1238" spans="1:16">
      <c r="A1238" s="6"/>
      <c r="B1238" s="6"/>
      <c r="C1238" s="107">
        <f>ข้อมูลออเดอร์!AR1238</f>
        <v>0</v>
      </c>
      <c r="D1238" s="108">
        <f>ข้อมูลออเดอร์!AS1238</f>
        <v>0</v>
      </c>
      <c r="E1238" s="109" t="str">
        <f t="shared" si="228"/>
        <v/>
      </c>
      <c r="F1238" s="109" t="str">
        <f t="shared" si="229"/>
        <v/>
      </c>
      <c r="G1238" s="109" t="str">
        <f t="shared" si="230"/>
        <v/>
      </c>
      <c r="H1238" s="109" t="str">
        <f t="shared" si="231"/>
        <v/>
      </c>
      <c r="I1238" s="109" t="str">
        <f t="shared" si="232"/>
        <v/>
      </c>
      <c r="J1238" s="109" t="str">
        <f t="shared" si="233"/>
        <v/>
      </c>
      <c r="K1238" s="109" t="str">
        <f t="shared" si="234"/>
        <v/>
      </c>
      <c r="L1238" s="109" t="str">
        <f t="shared" si="235"/>
        <v/>
      </c>
      <c r="M1238" s="110" t="str">
        <f t="shared" si="236"/>
        <v/>
      </c>
      <c r="N1238" s="110" t="str">
        <f t="shared" si="237"/>
        <v/>
      </c>
      <c r="O1238" s="110" t="str">
        <f t="shared" si="238"/>
        <v/>
      </c>
      <c r="P1238" s="110" t="str">
        <f t="shared" si="239"/>
        <v/>
      </c>
    </row>
    <row r="1239" spans="1:16">
      <c r="A1239" s="6"/>
      <c r="B1239" s="6"/>
      <c r="C1239" s="107">
        <f>ข้อมูลออเดอร์!AR1239</f>
        <v>0</v>
      </c>
      <c r="D1239" s="108">
        <f>ข้อมูลออเดอร์!AS1239</f>
        <v>0</v>
      </c>
      <c r="E1239" s="109" t="str">
        <f t="shared" si="228"/>
        <v/>
      </c>
      <c r="F1239" s="109" t="str">
        <f t="shared" si="229"/>
        <v/>
      </c>
      <c r="G1239" s="109" t="str">
        <f t="shared" si="230"/>
        <v/>
      </c>
      <c r="H1239" s="109" t="str">
        <f t="shared" si="231"/>
        <v/>
      </c>
      <c r="I1239" s="109" t="str">
        <f t="shared" si="232"/>
        <v/>
      </c>
      <c r="J1239" s="109" t="str">
        <f t="shared" si="233"/>
        <v/>
      </c>
      <c r="K1239" s="109" t="str">
        <f t="shared" si="234"/>
        <v/>
      </c>
      <c r="L1239" s="109" t="str">
        <f t="shared" si="235"/>
        <v/>
      </c>
      <c r="M1239" s="110" t="str">
        <f t="shared" si="236"/>
        <v/>
      </c>
      <c r="N1239" s="110" t="str">
        <f t="shared" si="237"/>
        <v/>
      </c>
      <c r="O1239" s="110" t="str">
        <f t="shared" si="238"/>
        <v/>
      </c>
      <c r="P1239" s="110" t="str">
        <f t="shared" si="239"/>
        <v/>
      </c>
    </row>
    <row r="1240" spans="1:16">
      <c r="A1240" s="6"/>
      <c r="B1240" s="6"/>
      <c r="C1240" s="107">
        <f>ข้อมูลออเดอร์!AR1240</f>
        <v>0</v>
      </c>
      <c r="D1240" s="108">
        <f>ข้อมูลออเดอร์!AS1240</f>
        <v>0</v>
      </c>
      <c r="E1240" s="109" t="str">
        <f t="shared" si="228"/>
        <v/>
      </c>
      <c r="F1240" s="109" t="str">
        <f t="shared" si="229"/>
        <v/>
      </c>
      <c r="G1240" s="109" t="str">
        <f t="shared" si="230"/>
        <v/>
      </c>
      <c r="H1240" s="109" t="str">
        <f t="shared" si="231"/>
        <v/>
      </c>
      <c r="I1240" s="109" t="str">
        <f t="shared" si="232"/>
        <v/>
      </c>
      <c r="J1240" s="109" t="str">
        <f t="shared" si="233"/>
        <v/>
      </c>
      <c r="K1240" s="109" t="str">
        <f t="shared" si="234"/>
        <v/>
      </c>
      <c r="L1240" s="109" t="str">
        <f t="shared" si="235"/>
        <v/>
      </c>
      <c r="M1240" s="110" t="str">
        <f t="shared" si="236"/>
        <v/>
      </c>
      <c r="N1240" s="110" t="str">
        <f t="shared" si="237"/>
        <v/>
      </c>
      <c r="O1240" s="110" t="str">
        <f t="shared" si="238"/>
        <v/>
      </c>
      <c r="P1240" s="110" t="str">
        <f t="shared" si="239"/>
        <v/>
      </c>
    </row>
    <row r="1241" spans="1:16">
      <c r="A1241" s="6"/>
      <c r="B1241" s="6"/>
      <c r="C1241" s="107">
        <f>ข้อมูลออเดอร์!AR1241</f>
        <v>0</v>
      </c>
      <c r="D1241" s="108">
        <f>ข้อมูลออเดอร์!AS1241</f>
        <v>0</v>
      </c>
      <c r="E1241" s="109" t="str">
        <f t="shared" si="228"/>
        <v/>
      </c>
      <c r="F1241" s="109" t="str">
        <f t="shared" si="229"/>
        <v/>
      </c>
      <c r="G1241" s="109" t="str">
        <f t="shared" si="230"/>
        <v/>
      </c>
      <c r="H1241" s="109" t="str">
        <f t="shared" si="231"/>
        <v/>
      </c>
      <c r="I1241" s="109" t="str">
        <f t="shared" si="232"/>
        <v/>
      </c>
      <c r="J1241" s="109" t="str">
        <f t="shared" si="233"/>
        <v/>
      </c>
      <c r="K1241" s="109" t="str">
        <f t="shared" si="234"/>
        <v/>
      </c>
      <c r="L1241" s="109" t="str">
        <f t="shared" si="235"/>
        <v/>
      </c>
      <c r="M1241" s="110" t="str">
        <f t="shared" si="236"/>
        <v/>
      </c>
      <c r="N1241" s="110" t="str">
        <f t="shared" si="237"/>
        <v/>
      </c>
      <c r="O1241" s="110" t="str">
        <f t="shared" si="238"/>
        <v/>
      </c>
      <c r="P1241" s="110" t="str">
        <f t="shared" si="239"/>
        <v/>
      </c>
    </row>
    <row r="1242" spans="1:16">
      <c r="A1242" s="6"/>
      <c r="B1242" s="6"/>
      <c r="C1242" s="107">
        <f>ข้อมูลออเดอร์!AR1242</f>
        <v>0</v>
      </c>
      <c r="D1242" s="108">
        <f>ข้อมูลออเดอร์!AS1242</f>
        <v>0</v>
      </c>
      <c r="E1242" s="109" t="str">
        <f t="shared" si="228"/>
        <v/>
      </c>
      <c r="F1242" s="109" t="str">
        <f t="shared" si="229"/>
        <v/>
      </c>
      <c r="G1242" s="109" t="str">
        <f t="shared" si="230"/>
        <v/>
      </c>
      <c r="H1242" s="109" t="str">
        <f t="shared" si="231"/>
        <v/>
      </c>
      <c r="I1242" s="109" t="str">
        <f t="shared" si="232"/>
        <v/>
      </c>
      <c r="J1242" s="109" t="str">
        <f t="shared" si="233"/>
        <v/>
      </c>
      <c r="K1242" s="109" t="str">
        <f t="shared" si="234"/>
        <v/>
      </c>
      <c r="L1242" s="109" t="str">
        <f t="shared" si="235"/>
        <v/>
      </c>
      <c r="M1242" s="110" t="str">
        <f t="shared" si="236"/>
        <v/>
      </c>
      <c r="N1242" s="110" t="str">
        <f t="shared" si="237"/>
        <v/>
      </c>
      <c r="O1242" s="110" t="str">
        <f t="shared" si="238"/>
        <v/>
      </c>
      <c r="P1242" s="110" t="str">
        <f t="shared" si="239"/>
        <v/>
      </c>
    </row>
    <row r="1243" spans="1:16">
      <c r="A1243" s="6"/>
      <c r="B1243" s="6"/>
      <c r="C1243" s="107">
        <f>ข้อมูลออเดอร์!AR1243</f>
        <v>0</v>
      </c>
      <c r="D1243" s="108">
        <f>ข้อมูลออเดอร์!AS1243</f>
        <v>0</v>
      </c>
      <c r="E1243" s="109" t="str">
        <f t="shared" si="228"/>
        <v/>
      </c>
      <c r="F1243" s="109" t="str">
        <f t="shared" si="229"/>
        <v/>
      </c>
      <c r="G1243" s="109" t="str">
        <f t="shared" si="230"/>
        <v/>
      </c>
      <c r="H1243" s="109" t="str">
        <f t="shared" si="231"/>
        <v/>
      </c>
      <c r="I1243" s="109" t="str">
        <f t="shared" si="232"/>
        <v/>
      </c>
      <c r="J1243" s="109" t="str">
        <f t="shared" si="233"/>
        <v/>
      </c>
      <c r="K1243" s="109" t="str">
        <f t="shared" si="234"/>
        <v/>
      </c>
      <c r="L1243" s="109" t="str">
        <f t="shared" si="235"/>
        <v/>
      </c>
      <c r="M1243" s="110" t="str">
        <f t="shared" si="236"/>
        <v/>
      </c>
      <c r="N1243" s="110" t="str">
        <f t="shared" si="237"/>
        <v/>
      </c>
      <c r="O1243" s="110" t="str">
        <f t="shared" si="238"/>
        <v/>
      </c>
      <c r="P1243" s="110" t="str">
        <f t="shared" si="239"/>
        <v/>
      </c>
    </row>
    <row r="1244" spans="1:16">
      <c r="A1244" s="6"/>
      <c r="B1244" s="6"/>
      <c r="C1244" s="107">
        <f>ข้อมูลออเดอร์!AR1244</f>
        <v>0</v>
      </c>
      <c r="D1244" s="108">
        <f>ข้อมูลออเดอร์!AS1244</f>
        <v>0</v>
      </c>
      <c r="E1244" s="109" t="str">
        <f t="shared" si="228"/>
        <v/>
      </c>
      <c r="F1244" s="109" t="str">
        <f t="shared" si="229"/>
        <v/>
      </c>
      <c r="G1244" s="109" t="str">
        <f t="shared" si="230"/>
        <v/>
      </c>
      <c r="H1244" s="109" t="str">
        <f t="shared" si="231"/>
        <v/>
      </c>
      <c r="I1244" s="109" t="str">
        <f t="shared" si="232"/>
        <v/>
      </c>
      <c r="J1244" s="109" t="str">
        <f t="shared" si="233"/>
        <v/>
      </c>
      <c r="K1244" s="109" t="str">
        <f t="shared" si="234"/>
        <v/>
      </c>
      <c r="L1244" s="109" t="str">
        <f t="shared" si="235"/>
        <v/>
      </c>
      <c r="M1244" s="110" t="str">
        <f t="shared" si="236"/>
        <v/>
      </c>
      <c r="N1244" s="110" t="str">
        <f t="shared" si="237"/>
        <v/>
      </c>
      <c r="O1244" s="110" t="str">
        <f t="shared" si="238"/>
        <v/>
      </c>
      <c r="P1244" s="110" t="str">
        <f t="shared" si="239"/>
        <v/>
      </c>
    </row>
    <row r="1245" spans="1:16">
      <c r="A1245" s="6"/>
      <c r="B1245" s="6"/>
      <c r="C1245" s="107">
        <f>ข้อมูลออเดอร์!AR1245</f>
        <v>0</v>
      </c>
      <c r="D1245" s="108">
        <f>ข้อมูลออเดอร์!AS1245</f>
        <v>0</v>
      </c>
      <c r="E1245" s="109" t="str">
        <f t="shared" ref="E1245:E1308" si="240">SUBSTITUTE(A1245,"กทม.","กรุงเทพมหานคร")</f>
        <v/>
      </c>
      <c r="F1245" s="109" t="str">
        <f t="shared" ref="F1245:F1308" si="241">SUBSTITUTE(E1245,"กทม","กรุงเทพมหานคร")</f>
        <v/>
      </c>
      <c r="G1245" s="109" t="str">
        <f t="shared" ref="G1245:G1308" si="242">SUBSTITUTE(F1245,"กรุงเทพฯ","กรุงเทพ")</f>
        <v/>
      </c>
      <c r="H1245" s="109" t="str">
        <f t="shared" ref="H1245:H1308" si="243">SUBSTITUTE(G1245,"bkk","กรุงเทพมหานคร")</f>
        <v/>
      </c>
      <c r="I1245" s="109" t="str">
        <f t="shared" ref="I1245:I1308" si="244">SUBSTITUTE(H1245,"Bangkok","กรุงเทพมหานคร")</f>
        <v/>
      </c>
      <c r="J1245" s="109" t="str">
        <f t="shared" ref="J1245:J1308" si="245">SUBSTITUTE(I1245,"จ.","")</f>
        <v/>
      </c>
      <c r="K1245" s="109" t="str">
        <f t="shared" ref="K1245:K1308" si="246">SUBSTITUTE(J1245,"จังหวัด","")</f>
        <v/>
      </c>
      <c r="L1245" s="109" t="str">
        <f t="shared" ref="L1245:L1308" si="247">IF(K1245="กรุงเทพ","กรุงเทพมหานคร",K1245)</f>
        <v/>
      </c>
      <c r="M1245" s="110" t="str">
        <f t="shared" ref="M1245:M1308" si="248">SUBSTITUTE(B1245,"เขต","")</f>
        <v/>
      </c>
      <c r="N1245" s="110" t="str">
        <f t="shared" ref="N1245:N1308" si="249">SUBSTITUTE(M1245,"อ.","")</f>
        <v/>
      </c>
      <c r="O1245" s="110" t="str">
        <f t="shared" ref="O1245:O1308" si="250">SUBSTITUTE(N1245,"อำเภอ","")</f>
        <v/>
      </c>
      <c r="P1245" s="110" t="str">
        <f t="shared" ref="P1245:P1308" si="251">IF(O1245="เมือง",O1245&amp;L1245,O1245)</f>
        <v/>
      </c>
    </row>
    <row r="1246" spans="1:16">
      <c r="A1246" s="6"/>
      <c r="B1246" s="6"/>
      <c r="C1246" s="107">
        <f>ข้อมูลออเดอร์!AR1246</f>
        <v>0</v>
      </c>
      <c r="D1246" s="108">
        <f>ข้อมูลออเดอร์!AS1246</f>
        <v>0</v>
      </c>
      <c r="E1246" s="109" t="str">
        <f t="shared" si="240"/>
        <v/>
      </c>
      <c r="F1246" s="109" t="str">
        <f t="shared" si="241"/>
        <v/>
      </c>
      <c r="G1246" s="109" t="str">
        <f t="shared" si="242"/>
        <v/>
      </c>
      <c r="H1246" s="109" t="str">
        <f t="shared" si="243"/>
        <v/>
      </c>
      <c r="I1246" s="109" t="str">
        <f t="shared" si="244"/>
        <v/>
      </c>
      <c r="J1246" s="109" t="str">
        <f t="shared" si="245"/>
        <v/>
      </c>
      <c r="K1246" s="109" t="str">
        <f t="shared" si="246"/>
        <v/>
      </c>
      <c r="L1246" s="109" t="str">
        <f t="shared" si="247"/>
        <v/>
      </c>
      <c r="M1246" s="110" t="str">
        <f t="shared" si="248"/>
        <v/>
      </c>
      <c r="N1246" s="110" t="str">
        <f t="shared" si="249"/>
        <v/>
      </c>
      <c r="O1246" s="110" t="str">
        <f t="shared" si="250"/>
        <v/>
      </c>
      <c r="P1246" s="110" t="str">
        <f t="shared" si="251"/>
        <v/>
      </c>
    </row>
    <row r="1247" spans="1:16">
      <c r="A1247" s="6"/>
      <c r="B1247" s="6"/>
      <c r="C1247" s="107">
        <f>ข้อมูลออเดอร์!AR1247</f>
        <v>0</v>
      </c>
      <c r="D1247" s="108">
        <f>ข้อมูลออเดอร์!AS1247</f>
        <v>0</v>
      </c>
      <c r="E1247" s="109" t="str">
        <f t="shared" si="240"/>
        <v/>
      </c>
      <c r="F1247" s="109" t="str">
        <f t="shared" si="241"/>
        <v/>
      </c>
      <c r="G1247" s="109" t="str">
        <f t="shared" si="242"/>
        <v/>
      </c>
      <c r="H1247" s="109" t="str">
        <f t="shared" si="243"/>
        <v/>
      </c>
      <c r="I1247" s="109" t="str">
        <f t="shared" si="244"/>
        <v/>
      </c>
      <c r="J1247" s="109" t="str">
        <f t="shared" si="245"/>
        <v/>
      </c>
      <c r="K1247" s="109" t="str">
        <f t="shared" si="246"/>
        <v/>
      </c>
      <c r="L1247" s="109" t="str">
        <f t="shared" si="247"/>
        <v/>
      </c>
      <c r="M1247" s="110" t="str">
        <f t="shared" si="248"/>
        <v/>
      </c>
      <c r="N1247" s="110" t="str">
        <f t="shared" si="249"/>
        <v/>
      </c>
      <c r="O1247" s="110" t="str">
        <f t="shared" si="250"/>
        <v/>
      </c>
      <c r="P1247" s="110" t="str">
        <f t="shared" si="251"/>
        <v/>
      </c>
    </row>
    <row r="1248" spans="1:16">
      <c r="A1248" s="6"/>
      <c r="B1248" s="6"/>
      <c r="C1248" s="107">
        <f>ข้อมูลออเดอร์!AR1248</f>
        <v>0</v>
      </c>
      <c r="D1248" s="108">
        <f>ข้อมูลออเดอร์!AS1248</f>
        <v>0</v>
      </c>
      <c r="E1248" s="109" t="str">
        <f t="shared" si="240"/>
        <v/>
      </c>
      <c r="F1248" s="109" t="str">
        <f t="shared" si="241"/>
        <v/>
      </c>
      <c r="G1248" s="109" t="str">
        <f t="shared" si="242"/>
        <v/>
      </c>
      <c r="H1248" s="109" t="str">
        <f t="shared" si="243"/>
        <v/>
      </c>
      <c r="I1248" s="109" t="str">
        <f t="shared" si="244"/>
        <v/>
      </c>
      <c r="J1248" s="109" t="str">
        <f t="shared" si="245"/>
        <v/>
      </c>
      <c r="K1248" s="109" t="str">
        <f t="shared" si="246"/>
        <v/>
      </c>
      <c r="L1248" s="109" t="str">
        <f t="shared" si="247"/>
        <v/>
      </c>
      <c r="M1248" s="110" t="str">
        <f t="shared" si="248"/>
        <v/>
      </c>
      <c r="N1248" s="110" t="str">
        <f t="shared" si="249"/>
        <v/>
      </c>
      <c r="O1248" s="110" t="str">
        <f t="shared" si="250"/>
        <v/>
      </c>
      <c r="P1248" s="110" t="str">
        <f t="shared" si="251"/>
        <v/>
      </c>
    </row>
    <row r="1249" spans="1:16">
      <c r="A1249" s="6"/>
      <c r="B1249" s="6"/>
      <c r="C1249" s="107">
        <f>ข้อมูลออเดอร์!AR1249</f>
        <v>0</v>
      </c>
      <c r="D1249" s="108">
        <f>ข้อมูลออเดอร์!AS1249</f>
        <v>0</v>
      </c>
      <c r="E1249" s="109" t="str">
        <f t="shared" si="240"/>
        <v/>
      </c>
      <c r="F1249" s="109" t="str">
        <f t="shared" si="241"/>
        <v/>
      </c>
      <c r="G1249" s="109" t="str">
        <f t="shared" si="242"/>
        <v/>
      </c>
      <c r="H1249" s="109" t="str">
        <f t="shared" si="243"/>
        <v/>
      </c>
      <c r="I1249" s="109" t="str">
        <f t="shared" si="244"/>
        <v/>
      </c>
      <c r="J1249" s="109" t="str">
        <f t="shared" si="245"/>
        <v/>
      </c>
      <c r="K1249" s="109" t="str">
        <f t="shared" si="246"/>
        <v/>
      </c>
      <c r="L1249" s="109" t="str">
        <f t="shared" si="247"/>
        <v/>
      </c>
      <c r="M1249" s="110" t="str">
        <f t="shared" si="248"/>
        <v/>
      </c>
      <c r="N1249" s="110" t="str">
        <f t="shared" si="249"/>
        <v/>
      </c>
      <c r="O1249" s="110" t="str">
        <f t="shared" si="250"/>
        <v/>
      </c>
      <c r="P1249" s="110" t="str">
        <f t="shared" si="251"/>
        <v/>
      </c>
    </row>
    <row r="1250" spans="1:16">
      <c r="A1250" s="6"/>
      <c r="B1250" s="6"/>
      <c r="C1250" s="107">
        <f>ข้อมูลออเดอร์!AR1250</f>
        <v>0</v>
      </c>
      <c r="D1250" s="108">
        <f>ข้อมูลออเดอร์!AS1250</f>
        <v>0</v>
      </c>
      <c r="E1250" s="109" t="str">
        <f t="shared" si="240"/>
        <v/>
      </c>
      <c r="F1250" s="109" t="str">
        <f t="shared" si="241"/>
        <v/>
      </c>
      <c r="G1250" s="109" t="str">
        <f t="shared" si="242"/>
        <v/>
      </c>
      <c r="H1250" s="109" t="str">
        <f t="shared" si="243"/>
        <v/>
      </c>
      <c r="I1250" s="109" t="str">
        <f t="shared" si="244"/>
        <v/>
      </c>
      <c r="J1250" s="109" t="str">
        <f t="shared" si="245"/>
        <v/>
      </c>
      <c r="K1250" s="109" t="str">
        <f t="shared" si="246"/>
        <v/>
      </c>
      <c r="L1250" s="109" t="str">
        <f t="shared" si="247"/>
        <v/>
      </c>
      <c r="M1250" s="110" t="str">
        <f t="shared" si="248"/>
        <v/>
      </c>
      <c r="N1250" s="110" t="str">
        <f t="shared" si="249"/>
        <v/>
      </c>
      <c r="O1250" s="110" t="str">
        <f t="shared" si="250"/>
        <v/>
      </c>
      <c r="P1250" s="110" t="str">
        <f t="shared" si="251"/>
        <v/>
      </c>
    </row>
    <row r="1251" spans="1:16">
      <c r="A1251" s="6"/>
      <c r="B1251" s="6"/>
      <c r="C1251" s="107">
        <f>ข้อมูลออเดอร์!AR1251</f>
        <v>0</v>
      </c>
      <c r="D1251" s="108">
        <f>ข้อมูลออเดอร์!AS1251</f>
        <v>0</v>
      </c>
      <c r="E1251" s="109" t="str">
        <f t="shared" si="240"/>
        <v/>
      </c>
      <c r="F1251" s="109" t="str">
        <f t="shared" si="241"/>
        <v/>
      </c>
      <c r="G1251" s="109" t="str">
        <f t="shared" si="242"/>
        <v/>
      </c>
      <c r="H1251" s="109" t="str">
        <f t="shared" si="243"/>
        <v/>
      </c>
      <c r="I1251" s="109" t="str">
        <f t="shared" si="244"/>
        <v/>
      </c>
      <c r="J1251" s="109" t="str">
        <f t="shared" si="245"/>
        <v/>
      </c>
      <c r="K1251" s="109" t="str">
        <f t="shared" si="246"/>
        <v/>
      </c>
      <c r="L1251" s="109" t="str">
        <f t="shared" si="247"/>
        <v/>
      </c>
      <c r="M1251" s="110" t="str">
        <f t="shared" si="248"/>
        <v/>
      </c>
      <c r="N1251" s="110" t="str">
        <f t="shared" si="249"/>
        <v/>
      </c>
      <c r="O1251" s="110" t="str">
        <f t="shared" si="250"/>
        <v/>
      </c>
      <c r="P1251" s="110" t="str">
        <f t="shared" si="251"/>
        <v/>
      </c>
    </row>
    <row r="1252" spans="1:16">
      <c r="A1252" s="6"/>
      <c r="B1252" s="6"/>
      <c r="C1252" s="107">
        <f>ข้อมูลออเดอร์!AR1252</f>
        <v>0</v>
      </c>
      <c r="D1252" s="108">
        <f>ข้อมูลออเดอร์!AS1252</f>
        <v>0</v>
      </c>
      <c r="E1252" s="109" t="str">
        <f t="shared" si="240"/>
        <v/>
      </c>
      <c r="F1252" s="109" t="str">
        <f t="shared" si="241"/>
        <v/>
      </c>
      <c r="G1252" s="109" t="str">
        <f t="shared" si="242"/>
        <v/>
      </c>
      <c r="H1252" s="109" t="str">
        <f t="shared" si="243"/>
        <v/>
      </c>
      <c r="I1252" s="109" t="str">
        <f t="shared" si="244"/>
        <v/>
      </c>
      <c r="J1252" s="109" t="str">
        <f t="shared" si="245"/>
        <v/>
      </c>
      <c r="K1252" s="109" t="str">
        <f t="shared" si="246"/>
        <v/>
      </c>
      <c r="L1252" s="109" t="str">
        <f t="shared" si="247"/>
        <v/>
      </c>
      <c r="M1252" s="110" t="str">
        <f t="shared" si="248"/>
        <v/>
      </c>
      <c r="N1252" s="110" t="str">
        <f t="shared" si="249"/>
        <v/>
      </c>
      <c r="O1252" s="110" t="str">
        <f t="shared" si="250"/>
        <v/>
      </c>
      <c r="P1252" s="110" t="str">
        <f t="shared" si="251"/>
        <v/>
      </c>
    </row>
    <row r="1253" spans="1:16">
      <c r="A1253" s="6"/>
      <c r="B1253" s="6"/>
      <c r="C1253" s="107">
        <f>ข้อมูลออเดอร์!AR1253</f>
        <v>0</v>
      </c>
      <c r="D1253" s="108">
        <f>ข้อมูลออเดอร์!AS1253</f>
        <v>0</v>
      </c>
      <c r="E1253" s="109" t="str">
        <f t="shared" si="240"/>
        <v/>
      </c>
      <c r="F1253" s="109" t="str">
        <f t="shared" si="241"/>
        <v/>
      </c>
      <c r="G1253" s="109" t="str">
        <f t="shared" si="242"/>
        <v/>
      </c>
      <c r="H1253" s="109" t="str">
        <f t="shared" si="243"/>
        <v/>
      </c>
      <c r="I1253" s="109" t="str">
        <f t="shared" si="244"/>
        <v/>
      </c>
      <c r="J1253" s="109" t="str">
        <f t="shared" si="245"/>
        <v/>
      </c>
      <c r="K1253" s="109" t="str">
        <f t="shared" si="246"/>
        <v/>
      </c>
      <c r="L1253" s="109" t="str">
        <f t="shared" si="247"/>
        <v/>
      </c>
      <c r="M1253" s="110" t="str">
        <f t="shared" si="248"/>
        <v/>
      </c>
      <c r="N1253" s="110" t="str">
        <f t="shared" si="249"/>
        <v/>
      </c>
      <c r="O1253" s="110" t="str">
        <f t="shared" si="250"/>
        <v/>
      </c>
      <c r="P1253" s="110" t="str">
        <f t="shared" si="251"/>
        <v/>
      </c>
    </row>
    <row r="1254" spans="1:16">
      <c r="A1254" s="6"/>
      <c r="B1254" s="6"/>
      <c r="C1254" s="107">
        <f>ข้อมูลออเดอร์!AR1254</f>
        <v>0</v>
      </c>
      <c r="D1254" s="108">
        <f>ข้อมูลออเดอร์!AS1254</f>
        <v>0</v>
      </c>
      <c r="E1254" s="109" t="str">
        <f t="shared" si="240"/>
        <v/>
      </c>
      <c r="F1254" s="109" t="str">
        <f t="shared" si="241"/>
        <v/>
      </c>
      <c r="G1254" s="109" t="str">
        <f t="shared" si="242"/>
        <v/>
      </c>
      <c r="H1254" s="109" t="str">
        <f t="shared" si="243"/>
        <v/>
      </c>
      <c r="I1254" s="109" t="str">
        <f t="shared" si="244"/>
        <v/>
      </c>
      <c r="J1254" s="109" t="str">
        <f t="shared" si="245"/>
        <v/>
      </c>
      <c r="K1254" s="109" t="str">
        <f t="shared" si="246"/>
        <v/>
      </c>
      <c r="L1254" s="109" t="str">
        <f t="shared" si="247"/>
        <v/>
      </c>
      <c r="M1254" s="110" t="str">
        <f t="shared" si="248"/>
        <v/>
      </c>
      <c r="N1254" s="110" t="str">
        <f t="shared" si="249"/>
        <v/>
      </c>
      <c r="O1254" s="110" t="str">
        <f t="shared" si="250"/>
        <v/>
      </c>
      <c r="P1254" s="110" t="str">
        <f t="shared" si="251"/>
        <v/>
      </c>
    </row>
    <row r="1255" spans="1:16">
      <c r="A1255" s="6"/>
      <c r="B1255" s="6"/>
      <c r="C1255" s="107">
        <f>ข้อมูลออเดอร์!AR1255</f>
        <v>0</v>
      </c>
      <c r="D1255" s="108">
        <f>ข้อมูลออเดอร์!AS1255</f>
        <v>0</v>
      </c>
      <c r="E1255" s="109" t="str">
        <f t="shared" si="240"/>
        <v/>
      </c>
      <c r="F1255" s="109" t="str">
        <f t="shared" si="241"/>
        <v/>
      </c>
      <c r="G1255" s="109" t="str">
        <f t="shared" si="242"/>
        <v/>
      </c>
      <c r="H1255" s="109" t="str">
        <f t="shared" si="243"/>
        <v/>
      </c>
      <c r="I1255" s="109" t="str">
        <f t="shared" si="244"/>
        <v/>
      </c>
      <c r="J1255" s="109" t="str">
        <f t="shared" si="245"/>
        <v/>
      </c>
      <c r="K1255" s="109" t="str">
        <f t="shared" si="246"/>
        <v/>
      </c>
      <c r="L1255" s="109" t="str">
        <f t="shared" si="247"/>
        <v/>
      </c>
      <c r="M1255" s="110" t="str">
        <f t="shared" si="248"/>
        <v/>
      </c>
      <c r="N1255" s="110" t="str">
        <f t="shared" si="249"/>
        <v/>
      </c>
      <c r="O1255" s="110" t="str">
        <f t="shared" si="250"/>
        <v/>
      </c>
      <c r="P1255" s="110" t="str">
        <f t="shared" si="251"/>
        <v/>
      </c>
    </row>
    <row r="1256" spans="1:16">
      <c r="A1256" s="6"/>
      <c r="B1256" s="6"/>
      <c r="C1256" s="107">
        <f>ข้อมูลออเดอร์!AR1256</f>
        <v>0</v>
      </c>
      <c r="D1256" s="108">
        <f>ข้อมูลออเดอร์!AS1256</f>
        <v>0</v>
      </c>
      <c r="E1256" s="109" t="str">
        <f t="shared" si="240"/>
        <v/>
      </c>
      <c r="F1256" s="109" t="str">
        <f t="shared" si="241"/>
        <v/>
      </c>
      <c r="G1256" s="109" t="str">
        <f t="shared" si="242"/>
        <v/>
      </c>
      <c r="H1256" s="109" t="str">
        <f t="shared" si="243"/>
        <v/>
      </c>
      <c r="I1256" s="109" t="str">
        <f t="shared" si="244"/>
        <v/>
      </c>
      <c r="J1256" s="109" t="str">
        <f t="shared" si="245"/>
        <v/>
      </c>
      <c r="K1256" s="109" t="str">
        <f t="shared" si="246"/>
        <v/>
      </c>
      <c r="L1256" s="109" t="str">
        <f t="shared" si="247"/>
        <v/>
      </c>
      <c r="M1256" s="110" t="str">
        <f t="shared" si="248"/>
        <v/>
      </c>
      <c r="N1256" s="110" t="str">
        <f t="shared" si="249"/>
        <v/>
      </c>
      <c r="O1256" s="110" t="str">
        <f t="shared" si="250"/>
        <v/>
      </c>
      <c r="P1256" s="110" t="str">
        <f t="shared" si="251"/>
        <v/>
      </c>
    </row>
    <row r="1257" spans="1:16">
      <c r="A1257" s="6"/>
      <c r="B1257" s="6"/>
      <c r="C1257" s="107">
        <f>ข้อมูลออเดอร์!AR1257</f>
        <v>0</v>
      </c>
      <c r="D1257" s="108">
        <f>ข้อมูลออเดอร์!AS1257</f>
        <v>0</v>
      </c>
      <c r="E1257" s="109" t="str">
        <f t="shared" si="240"/>
        <v/>
      </c>
      <c r="F1257" s="109" t="str">
        <f t="shared" si="241"/>
        <v/>
      </c>
      <c r="G1257" s="109" t="str">
        <f t="shared" si="242"/>
        <v/>
      </c>
      <c r="H1257" s="109" t="str">
        <f t="shared" si="243"/>
        <v/>
      </c>
      <c r="I1257" s="109" t="str">
        <f t="shared" si="244"/>
        <v/>
      </c>
      <c r="J1257" s="109" t="str">
        <f t="shared" si="245"/>
        <v/>
      </c>
      <c r="K1257" s="109" t="str">
        <f t="shared" si="246"/>
        <v/>
      </c>
      <c r="L1257" s="109" t="str">
        <f t="shared" si="247"/>
        <v/>
      </c>
      <c r="M1257" s="110" t="str">
        <f t="shared" si="248"/>
        <v/>
      </c>
      <c r="N1257" s="110" t="str">
        <f t="shared" si="249"/>
        <v/>
      </c>
      <c r="O1257" s="110" t="str">
        <f t="shared" si="250"/>
        <v/>
      </c>
      <c r="P1257" s="110" t="str">
        <f t="shared" si="251"/>
        <v/>
      </c>
    </row>
    <row r="1258" spans="1:16">
      <c r="A1258" s="6"/>
      <c r="B1258" s="6"/>
      <c r="C1258" s="107">
        <f>ข้อมูลออเดอร์!AR1258</f>
        <v>0</v>
      </c>
      <c r="D1258" s="108">
        <f>ข้อมูลออเดอร์!AS1258</f>
        <v>0</v>
      </c>
      <c r="E1258" s="109" t="str">
        <f t="shared" si="240"/>
        <v/>
      </c>
      <c r="F1258" s="109" t="str">
        <f t="shared" si="241"/>
        <v/>
      </c>
      <c r="G1258" s="109" t="str">
        <f t="shared" si="242"/>
        <v/>
      </c>
      <c r="H1258" s="109" t="str">
        <f t="shared" si="243"/>
        <v/>
      </c>
      <c r="I1258" s="109" t="str">
        <f t="shared" si="244"/>
        <v/>
      </c>
      <c r="J1258" s="109" t="str">
        <f t="shared" si="245"/>
        <v/>
      </c>
      <c r="K1258" s="109" t="str">
        <f t="shared" si="246"/>
        <v/>
      </c>
      <c r="L1258" s="109" t="str">
        <f t="shared" si="247"/>
        <v/>
      </c>
      <c r="M1258" s="110" t="str">
        <f t="shared" si="248"/>
        <v/>
      </c>
      <c r="N1258" s="110" t="str">
        <f t="shared" si="249"/>
        <v/>
      </c>
      <c r="O1258" s="110" t="str">
        <f t="shared" si="250"/>
        <v/>
      </c>
      <c r="P1258" s="110" t="str">
        <f t="shared" si="251"/>
        <v/>
      </c>
    </row>
    <row r="1259" spans="1:16">
      <c r="A1259" s="6"/>
      <c r="B1259" s="6"/>
      <c r="C1259" s="107">
        <f>ข้อมูลออเดอร์!AR1259</f>
        <v>0</v>
      </c>
      <c r="D1259" s="108">
        <f>ข้อมูลออเดอร์!AS1259</f>
        <v>0</v>
      </c>
      <c r="E1259" s="109" t="str">
        <f t="shared" si="240"/>
        <v/>
      </c>
      <c r="F1259" s="109" t="str">
        <f t="shared" si="241"/>
        <v/>
      </c>
      <c r="G1259" s="109" t="str">
        <f t="shared" si="242"/>
        <v/>
      </c>
      <c r="H1259" s="109" t="str">
        <f t="shared" si="243"/>
        <v/>
      </c>
      <c r="I1259" s="109" t="str">
        <f t="shared" si="244"/>
        <v/>
      </c>
      <c r="J1259" s="109" t="str">
        <f t="shared" si="245"/>
        <v/>
      </c>
      <c r="K1259" s="109" t="str">
        <f t="shared" si="246"/>
        <v/>
      </c>
      <c r="L1259" s="109" t="str">
        <f t="shared" si="247"/>
        <v/>
      </c>
      <c r="M1259" s="110" t="str">
        <f t="shared" si="248"/>
        <v/>
      </c>
      <c r="N1259" s="110" t="str">
        <f t="shared" si="249"/>
        <v/>
      </c>
      <c r="O1259" s="110" t="str">
        <f t="shared" si="250"/>
        <v/>
      </c>
      <c r="P1259" s="110" t="str">
        <f t="shared" si="251"/>
        <v/>
      </c>
    </row>
    <row r="1260" spans="1:16">
      <c r="A1260" s="6"/>
      <c r="B1260" s="6"/>
      <c r="C1260" s="107">
        <f>ข้อมูลออเดอร์!AR1260</f>
        <v>0</v>
      </c>
      <c r="D1260" s="108">
        <f>ข้อมูลออเดอร์!AS1260</f>
        <v>0</v>
      </c>
      <c r="E1260" s="109" t="str">
        <f t="shared" si="240"/>
        <v/>
      </c>
      <c r="F1260" s="109" t="str">
        <f t="shared" si="241"/>
        <v/>
      </c>
      <c r="G1260" s="109" t="str">
        <f t="shared" si="242"/>
        <v/>
      </c>
      <c r="H1260" s="109" t="str">
        <f t="shared" si="243"/>
        <v/>
      </c>
      <c r="I1260" s="109" t="str">
        <f t="shared" si="244"/>
        <v/>
      </c>
      <c r="J1260" s="109" t="str">
        <f t="shared" si="245"/>
        <v/>
      </c>
      <c r="K1260" s="109" t="str">
        <f t="shared" si="246"/>
        <v/>
      </c>
      <c r="L1260" s="109" t="str">
        <f t="shared" si="247"/>
        <v/>
      </c>
      <c r="M1260" s="110" t="str">
        <f t="shared" si="248"/>
        <v/>
      </c>
      <c r="N1260" s="110" t="str">
        <f t="shared" si="249"/>
        <v/>
      </c>
      <c r="O1260" s="110" t="str">
        <f t="shared" si="250"/>
        <v/>
      </c>
      <c r="P1260" s="110" t="str">
        <f t="shared" si="251"/>
        <v/>
      </c>
    </row>
    <row r="1261" spans="1:16">
      <c r="A1261" s="6"/>
      <c r="B1261" s="6"/>
      <c r="C1261" s="107">
        <f>ข้อมูลออเดอร์!AR1261</f>
        <v>0</v>
      </c>
      <c r="D1261" s="108">
        <f>ข้อมูลออเดอร์!AS1261</f>
        <v>0</v>
      </c>
      <c r="E1261" s="109" t="str">
        <f t="shared" si="240"/>
        <v/>
      </c>
      <c r="F1261" s="109" t="str">
        <f t="shared" si="241"/>
        <v/>
      </c>
      <c r="G1261" s="109" t="str">
        <f t="shared" si="242"/>
        <v/>
      </c>
      <c r="H1261" s="109" t="str">
        <f t="shared" si="243"/>
        <v/>
      </c>
      <c r="I1261" s="109" t="str">
        <f t="shared" si="244"/>
        <v/>
      </c>
      <c r="J1261" s="109" t="str">
        <f t="shared" si="245"/>
        <v/>
      </c>
      <c r="K1261" s="109" t="str">
        <f t="shared" si="246"/>
        <v/>
      </c>
      <c r="L1261" s="109" t="str">
        <f t="shared" si="247"/>
        <v/>
      </c>
      <c r="M1261" s="110" t="str">
        <f t="shared" si="248"/>
        <v/>
      </c>
      <c r="N1261" s="110" t="str">
        <f t="shared" si="249"/>
        <v/>
      </c>
      <c r="O1261" s="110" t="str">
        <f t="shared" si="250"/>
        <v/>
      </c>
      <c r="P1261" s="110" t="str">
        <f t="shared" si="251"/>
        <v/>
      </c>
    </row>
    <row r="1262" spans="1:16">
      <c r="A1262" s="6"/>
      <c r="B1262" s="6"/>
      <c r="C1262" s="107">
        <f>ข้อมูลออเดอร์!AR1262</f>
        <v>0</v>
      </c>
      <c r="D1262" s="108">
        <f>ข้อมูลออเดอร์!AS1262</f>
        <v>0</v>
      </c>
      <c r="E1262" s="109" t="str">
        <f t="shared" si="240"/>
        <v/>
      </c>
      <c r="F1262" s="109" t="str">
        <f t="shared" si="241"/>
        <v/>
      </c>
      <c r="G1262" s="109" t="str">
        <f t="shared" si="242"/>
        <v/>
      </c>
      <c r="H1262" s="109" t="str">
        <f t="shared" si="243"/>
        <v/>
      </c>
      <c r="I1262" s="109" t="str">
        <f t="shared" si="244"/>
        <v/>
      </c>
      <c r="J1262" s="109" t="str">
        <f t="shared" si="245"/>
        <v/>
      </c>
      <c r="K1262" s="109" t="str">
        <f t="shared" si="246"/>
        <v/>
      </c>
      <c r="L1262" s="109" t="str">
        <f t="shared" si="247"/>
        <v/>
      </c>
      <c r="M1262" s="110" t="str">
        <f t="shared" si="248"/>
        <v/>
      </c>
      <c r="N1262" s="110" t="str">
        <f t="shared" si="249"/>
        <v/>
      </c>
      <c r="O1262" s="110" t="str">
        <f t="shared" si="250"/>
        <v/>
      </c>
      <c r="P1262" s="110" t="str">
        <f t="shared" si="251"/>
        <v/>
      </c>
    </row>
    <row r="1263" spans="1:16">
      <c r="A1263" s="6"/>
      <c r="B1263" s="6"/>
      <c r="C1263" s="107">
        <f>ข้อมูลออเดอร์!AR1263</f>
        <v>0</v>
      </c>
      <c r="D1263" s="108">
        <f>ข้อมูลออเดอร์!AS1263</f>
        <v>0</v>
      </c>
      <c r="E1263" s="109" t="str">
        <f t="shared" si="240"/>
        <v/>
      </c>
      <c r="F1263" s="109" t="str">
        <f t="shared" si="241"/>
        <v/>
      </c>
      <c r="G1263" s="109" t="str">
        <f t="shared" si="242"/>
        <v/>
      </c>
      <c r="H1263" s="109" t="str">
        <f t="shared" si="243"/>
        <v/>
      </c>
      <c r="I1263" s="109" t="str">
        <f t="shared" si="244"/>
        <v/>
      </c>
      <c r="J1263" s="109" t="str">
        <f t="shared" si="245"/>
        <v/>
      </c>
      <c r="K1263" s="109" t="str">
        <f t="shared" si="246"/>
        <v/>
      </c>
      <c r="L1263" s="109" t="str">
        <f t="shared" si="247"/>
        <v/>
      </c>
      <c r="M1263" s="110" t="str">
        <f t="shared" si="248"/>
        <v/>
      </c>
      <c r="N1263" s="110" t="str">
        <f t="shared" si="249"/>
        <v/>
      </c>
      <c r="O1263" s="110" t="str">
        <f t="shared" si="250"/>
        <v/>
      </c>
      <c r="P1263" s="110" t="str">
        <f t="shared" si="251"/>
        <v/>
      </c>
    </row>
    <row r="1264" spans="1:16">
      <c r="A1264" s="6"/>
      <c r="B1264" s="6"/>
      <c r="C1264" s="107">
        <f>ข้อมูลออเดอร์!AR1264</f>
        <v>0</v>
      </c>
      <c r="D1264" s="108">
        <f>ข้อมูลออเดอร์!AS1264</f>
        <v>0</v>
      </c>
      <c r="E1264" s="109" t="str">
        <f t="shared" si="240"/>
        <v/>
      </c>
      <c r="F1264" s="109" t="str">
        <f t="shared" si="241"/>
        <v/>
      </c>
      <c r="G1264" s="109" t="str">
        <f t="shared" si="242"/>
        <v/>
      </c>
      <c r="H1264" s="109" t="str">
        <f t="shared" si="243"/>
        <v/>
      </c>
      <c r="I1264" s="109" t="str">
        <f t="shared" si="244"/>
        <v/>
      </c>
      <c r="J1264" s="109" t="str">
        <f t="shared" si="245"/>
        <v/>
      </c>
      <c r="K1264" s="109" t="str">
        <f t="shared" si="246"/>
        <v/>
      </c>
      <c r="L1264" s="109" t="str">
        <f t="shared" si="247"/>
        <v/>
      </c>
      <c r="M1264" s="110" t="str">
        <f t="shared" si="248"/>
        <v/>
      </c>
      <c r="N1264" s="110" t="str">
        <f t="shared" si="249"/>
        <v/>
      </c>
      <c r="O1264" s="110" t="str">
        <f t="shared" si="250"/>
        <v/>
      </c>
      <c r="P1264" s="110" t="str">
        <f t="shared" si="251"/>
        <v/>
      </c>
    </row>
    <row r="1265" spans="1:16">
      <c r="A1265" s="6"/>
      <c r="B1265" s="6"/>
      <c r="C1265" s="107">
        <f>ข้อมูลออเดอร์!AR1265</f>
        <v>0</v>
      </c>
      <c r="D1265" s="108">
        <f>ข้อมูลออเดอร์!AS1265</f>
        <v>0</v>
      </c>
      <c r="E1265" s="109" t="str">
        <f t="shared" si="240"/>
        <v/>
      </c>
      <c r="F1265" s="109" t="str">
        <f t="shared" si="241"/>
        <v/>
      </c>
      <c r="G1265" s="109" t="str">
        <f t="shared" si="242"/>
        <v/>
      </c>
      <c r="H1265" s="109" t="str">
        <f t="shared" si="243"/>
        <v/>
      </c>
      <c r="I1265" s="109" t="str">
        <f t="shared" si="244"/>
        <v/>
      </c>
      <c r="J1265" s="109" t="str">
        <f t="shared" si="245"/>
        <v/>
      </c>
      <c r="K1265" s="109" t="str">
        <f t="shared" si="246"/>
        <v/>
      </c>
      <c r="L1265" s="109" t="str">
        <f t="shared" si="247"/>
        <v/>
      </c>
      <c r="M1265" s="110" t="str">
        <f t="shared" si="248"/>
        <v/>
      </c>
      <c r="N1265" s="110" t="str">
        <f t="shared" si="249"/>
        <v/>
      </c>
      <c r="O1265" s="110" t="str">
        <f t="shared" si="250"/>
        <v/>
      </c>
      <c r="P1265" s="110" t="str">
        <f t="shared" si="251"/>
        <v/>
      </c>
    </row>
    <row r="1266" spans="1:16">
      <c r="A1266" s="6"/>
      <c r="B1266" s="6"/>
      <c r="C1266" s="107">
        <f>ข้อมูลออเดอร์!AR1266</f>
        <v>0</v>
      </c>
      <c r="D1266" s="108">
        <f>ข้อมูลออเดอร์!AS1266</f>
        <v>0</v>
      </c>
      <c r="E1266" s="109" t="str">
        <f t="shared" si="240"/>
        <v/>
      </c>
      <c r="F1266" s="109" t="str">
        <f t="shared" si="241"/>
        <v/>
      </c>
      <c r="G1266" s="109" t="str">
        <f t="shared" si="242"/>
        <v/>
      </c>
      <c r="H1266" s="109" t="str">
        <f t="shared" si="243"/>
        <v/>
      </c>
      <c r="I1266" s="109" t="str">
        <f t="shared" si="244"/>
        <v/>
      </c>
      <c r="J1266" s="109" t="str">
        <f t="shared" si="245"/>
        <v/>
      </c>
      <c r="K1266" s="109" t="str">
        <f t="shared" si="246"/>
        <v/>
      </c>
      <c r="L1266" s="109" t="str">
        <f t="shared" si="247"/>
        <v/>
      </c>
      <c r="M1266" s="110" t="str">
        <f t="shared" si="248"/>
        <v/>
      </c>
      <c r="N1266" s="110" t="str">
        <f t="shared" si="249"/>
        <v/>
      </c>
      <c r="O1266" s="110" t="str">
        <f t="shared" si="250"/>
        <v/>
      </c>
      <c r="P1266" s="110" t="str">
        <f t="shared" si="251"/>
        <v/>
      </c>
    </row>
    <row r="1267" spans="1:16">
      <c r="A1267" s="6"/>
      <c r="B1267" s="6"/>
      <c r="C1267" s="107">
        <f>ข้อมูลออเดอร์!AR1267</f>
        <v>0</v>
      </c>
      <c r="D1267" s="108">
        <f>ข้อมูลออเดอร์!AS1267</f>
        <v>0</v>
      </c>
      <c r="E1267" s="109" t="str">
        <f t="shared" si="240"/>
        <v/>
      </c>
      <c r="F1267" s="109" t="str">
        <f t="shared" si="241"/>
        <v/>
      </c>
      <c r="G1267" s="109" t="str">
        <f t="shared" si="242"/>
        <v/>
      </c>
      <c r="H1267" s="109" t="str">
        <f t="shared" si="243"/>
        <v/>
      </c>
      <c r="I1267" s="109" t="str">
        <f t="shared" si="244"/>
        <v/>
      </c>
      <c r="J1267" s="109" t="str">
        <f t="shared" si="245"/>
        <v/>
      </c>
      <c r="K1267" s="109" t="str">
        <f t="shared" si="246"/>
        <v/>
      </c>
      <c r="L1267" s="109" t="str">
        <f t="shared" si="247"/>
        <v/>
      </c>
      <c r="M1267" s="110" t="str">
        <f t="shared" si="248"/>
        <v/>
      </c>
      <c r="N1267" s="110" t="str">
        <f t="shared" si="249"/>
        <v/>
      </c>
      <c r="O1267" s="110" t="str">
        <f t="shared" si="250"/>
        <v/>
      </c>
      <c r="P1267" s="110" t="str">
        <f t="shared" si="251"/>
        <v/>
      </c>
    </row>
    <row r="1268" spans="1:16">
      <c r="A1268" s="6"/>
      <c r="B1268" s="6"/>
      <c r="C1268" s="107">
        <f>ข้อมูลออเดอร์!AR1268</f>
        <v>0</v>
      </c>
      <c r="D1268" s="108">
        <f>ข้อมูลออเดอร์!AS1268</f>
        <v>0</v>
      </c>
      <c r="E1268" s="109" t="str">
        <f t="shared" si="240"/>
        <v/>
      </c>
      <c r="F1268" s="109" t="str">
        <f t="shared" si="241"/>
        <v/>
      </c>
      <c r="G1268" s="109" t="str">
        <f t="shared" si="242"/>
        <v/>
      </c>
      <c r="H1268" s="109" t="str">
        <f t="shared" si="243"/>
        <v/>
      </c>
      <c r="I1268" s="109" t="str">
        <f t="shared" si="244"/>
        <v/>
      </c>
      <c r="J1268" s="109" t="str">
        <f t="shared" si="245"/>
        <v/>
      </c>
      <c r="K1268" s="109" t="str">
        <f t="shared" si="246"/>
        <v/>
      </c>
      <c r="L1268" s="109" t="str">
        <f t="shared" si="247"/>
        <v/>
      </c>
      <c r="M1268" s="110" t="str">
        <f t="shared" si="248"/>
        <v/>
      </c>
      <c r="N1268" s="110" t="str">
        <f t="shared" si="249"/>
        <v/>
      </c>
      <c r="O1268" s="110" t="str">
        <f t="shared" si="250"/>
        <v/>
      </c>
      <c r="P1268" s="110" t="str">
        <f t="shared" si="251"/>
        <v/>
      </c>
    </row>
    <row r="1269" spans="1:16">
      <c r="A1269" s="6"/>
      <c r="B1269" s="6"/>
      <c r="C1269" s="107">
        <f>ข้อมูลออเดอร์!AR1269</f>
        <v>0</v>
      </c>
      <c r="D1269" s="108">
        <f>ข้อมูลออเดอร์!AS1269</f>
        <v>0</v>
      </c>
      <c r="E1269" s="109" t="str">
        <f t="shared" si="240"/>
        <v/>
      </c>
      <c r="F1269" s="109" t="str">
        <f t="shared" si="241"/>
        <v/>
      </c>
      <c r="G1269" s="109" t="str">
        <f t="shared" si="242"/>
        <v/>
      </c>
      <c r="H1269" s="109" t="str">
        <f t="shared" si="243"/>
        <v/>
      </c>
      <c r="I1269" s="109" t="str">
        <f t="shared" si="244"/>
        <v/>
      </c>
      <c r="J1269" s="109" t="str">
        <f t="shared" si="245"/>
        <v/>
      </c>
      <c r="K1269" s="109" t="str">
        <f t="shared" si="246"/>
        <v/>
      </c>
      <c r="L1269" s="109" t="str">
        <f t="shared" si="247"/>
        <v/>
      </c>
      <c r="M1269" s="110" t="str">
        <f t="shared" si="248"/>
        <v/>
      </c>
      <c r="N1269" s="110" t="str">
        <f t="shared" si="249"/>
        <v/>
      </c>
      <c r="O1269" s="110" t="str">
        <f t="shared" si="250"/>
        <v/>
      </c>
      <c r="P1269" s="110" t="str">
        <f t="shared" si="251"/>
        <v/>
      </c>
    </row>
    <row r="1270" spans="1:16">
      <c r="A1270" s="6"/>
      <c r="B1270" s="6"/>
      <c r="C1270" s="107">
        <f>ข้อมูลออเดอร์!AR1270</f>
        <v>0</v>
      </c>
      <c r="D1270" s="108">
        <f>ข้อมูลออเดอร์!AS1270</f>
        <v>0</v>
      </c>
      <c r="E1270" s="109" t="str">
        <f t="shared" si="240"/>
        <v/>
      </c>
      <c r="F1270" s="109" t="str">
        <f t="shared" si="241"/>
        <v/>
      </c>
      <c r="G1270" s="109" t="str">
        <f t="shared" si="242"/>
        <v/>
      </c>
      <c r="H1270" s="109" t="str">
        <f t="shared" si="243"/>
        <v/>
      </c>
      <c r="I1270" s="109" t="str">
        <f t="shared" si="244"/>
        <v/>
      </c>
      <c r="J1270" s="109" t="str">
        <f t="shared" si="245"/>
        <v/>
      </c>
      <c r="K1270" s="109" t="str">
        <f t="shared" si="246"/>
        <v/>
      </c>
      <c r="L1270" s="109" t="str">
        <f t="shared" si="247"/>
        <v/>
      </c>
      <c r="M1270" s="110" t="str">
        <f t="shared" si="248"/>
        <v/>
      </c>
      <c r="N1270" s="110" t="str">
        <f t="shared" si="249"/>
        <v/>
      </c>
      <c r="O1270" s="110" t="str">
        <f t="shared" si="250"/>
        <v/>
      </c>
      <c r="P1270" s="110" t="str">
        <f t="shared" si="251"/>
        <v/>
      </c>
    </row>
    <row r="1271" spans="1:16">
      <c r="A1271" s="6"/>
      <c r="B1271" s="6"/>
      <c r="C1271" s="107">
        <f>ข้อมูลออเดอร์!AR1271</f>
        <v>0</v>
      </c>
      <c r="D1271" s="108">
        <f>ข้อมูลออเดอร์!AS1271</f>
        <v>0</v>
      </c>
      <c r="E1271" s="109" t="str">
        <f t="shared" si="240"/>
        <v/>
      </c>
      <c r="F1271" s="109" t="str">
        <f t="shared" si="241"/>
        <v/>
      </c>
      <c r="G1271" s="109" t="str">
        <f t="shared" si="242"/>
        <v/>
      </c>
      <c r="H1271" s="109" t="str">
        <f t="shared" si="243"/>
        <v/>
      </c>
      <c r="I1271" s="109" t="str">
        <f t="shared" si="244"/>
        <v/>
      </c>
      <c r="J1271" s="109" t="str">
        <f t="shared" si="245"/>
        <v/>
      </c>
      <c r="K1271" s="109" t="str">
        <f t="shared" si="246"/>
        <v/>
      </c>
      <c r="L1271" s="109" t="str">
        <f t="shared" si="247"/>
        <v/>
      </c>
      <c r="M1271" s="110" t="str">
        <f t="shared" si="248"/>
        <v/>
      </c>
      <c r="N1271" s="110" t="str">
        <f t="shared" si="249"/>
        <v/>
      </c>
      <c r="O1271" s="110" t="str">
        <f t="shared" si="250"/>
        <v/>
      </c>
      <c r="P1271" s="110" t="str">
        <f t="shared" si="251"/>
        <v/>
      </c>
    </row>
    <row r="1272" spans="1:16">
      <c r="A1272" s="6"/>
      <c r="B1272" s="6"/>
      <c r="C1272" s="107">
        <f>ข้อมูลออเดอร์!AR1272</f>
        <v>0</v>
      </c>
      <c r="D1272" s="108">
        <f>ข้อมูลออเดอร์!AS1272</f>
        <v>0</v>
      </c>
      <c r="E1272" s="109" t="str">
        <f t="shared" si="240"/>
        <v/>
      </c>
      <c r="F1272" s="109" t="str">
        <f t="shared" si="241"/>
        <v/>
      </c>
      <c r="G1272" s="109" t="str">
        <f t="shared" si="242"/>
        <v/>
      </c>
      <c r="H1272" s="109" t="str">
        <f t="shared" si="243"/>
        <v/>
      </c>
      <c r="I1272" s="109" t="str">
        <f t="shared" si="244"/>
        <v/>
      </c>
      <c r="J1272" s="109" t="str">
        <f t="shared" si="245"/>
        <v/>
      </c>
      <c r="K1272" s="109" t="str">
        <f t="shared" si="246"/>
        <v/>
      </c>
      <c r="L1272" s="109" t="str">
        <f t="shared" si="247"/>
        <v/>
      </c>
      <c r="M1272" s="110" t="str">
        <f t="shared" si="248"/>
        <v/>
      </c>
      <c r="N1272" s="110" t="str">
        <f t="shared" si="249"/>
        <v/>
      </c>
      <c r="O1272" s="110" t="str">
        <f t="shared" si="250"/>
        <v/>
      </c>
      <c r="P1272" s="110" t="str">
        <f t="shared" si="251"/>
        <v/>
      </c>
    </row>
    <row r="1273" spans="1:16">
      <c r="A1273" s="6"/>
      <c r="B1273" s="6"/>
      <c r="C1273" s="107">
        <f>ข้อมูลออเดอร์!AR1273</f>
        <v>0</v>
      </c>
      <c r="D1273" s="108">
        <f>ข้อมูลออเดอร์!AS1273</f>
        <v>0</v>
      </c>
      <c r="E1273" s="109" t="str">
        <f t="shared" si="240"/>
        <v/>
      </c>
      <c r="F1273" s="109" t="str">
        <f t="shared" si="241"/>
        <v/>
      </c>
      <c r="G1273" s="109" t="str">
        <f t="shared" si="242"/>
        <v/>
      </c>
      <c r="H1273" s="109" t="str">
        <f t="shared" si="243"/>
        <v/>
      </c>
      <c r="I1273" s="109" t="str">
        <f t="shared" si="244"/>
        <v/>
      </c>
      <c r="J1273" s="109" t="str">
        <f t="shared" si="245"/>
        <v/>
      </c>
      <c r="K1273" s="109" t="str">
        <f t="shared" si="246"/>
        <v/>
      </c>
      <c r="L1273" s="109" t="str">
        <f t="shared" si="247"/>
        <v/>
      </c>
      <c r="M1273" s="110" t="str">
        <f t="shared" si="248"/>
        <v/>
      </c>
      <c r="N1273" s="110" t="str">
        <f t="shared" si="249"/>
        <v/>
      </c>
      <c r="O1273" s="110" t="str">
        <f t="shared" si="250"/>
        <v/>
      </c>
      <c r="P1273" s="110" t="str">
        <f t="shared" si="251"/>
        <v/>
      </c>
    </row>
    <row r="1274" spans="1:16">
      <c r="A1274" s="6"/>
      <c r="B1274" s="6"/>
      <c r="C1274" s="107">
        <f>ข้อมูลออเดอร์!AR1274</f>
        <v>0</v>
      </c>
      <c r="D1274" s="108">
        <f>ข้อมูลออเดอร์!AS1274</f>
        <v>0</v>
      </c>
      <c r="E1274" s="109" t="str">
        <f t="shared" si="240"/>
        <v/>
      </c>
      <c r="F1274" s="109" t="str">
        <f t="shared" si="241"/>
        <v/>
      </c>
      <c r="G1274" s="109" t="str">
        <f t="shared" si="242"/>
        <v/>
      </c>
      <c r="H1274" s="109" t="str">
        <f t="shared" si="243"/>
        <v/>
      </c>
      <c r="I1274" s="109" t="str">
        <f t="shared" si="244"/>
        <v/>
      </c>
      <c r="J1274" s="109" t="str">
        <f t="shared" si="245"/>
        <v/>
      </c>
      <c r="K1274" s="109" t="str">
        <f t="shared" si="246"/>
        <v/>
      </c>
      <c r="L1274" s="109" t="str">
        <f t="shared" si="247"/>
        <v/>
      </c>
      <c r="M1274" s="110" t="str">
        <f t="shared" si="248"/>
        <v/>
      </c>
      <c r="N1274" s="110" t="str">
        <f t="shared" si="249"/>
        <v/>
      </c>
      <c r="O1274" s="110" t="str">
        <f t="shared" si="250"/>
        <v/>
      </c>
      <c r="P1274" s="110" t="str">
        <f t="shared" si="251"/>
        <v/>
      </c>
    </row>
    <row r="1275" spans="1:16">
      <c r="A1275" s="6"/>
      <c r="B1275" s="6"/>
      <c r="C1275" s="107">
        <f>ข้อมูลออเดอร์!AR1275</f>
        <v>0</v>
      </c>
      <c r="D1275" s="108">
        <f>ข้อมูลออเดอร์!AS1275</f>
        <v>0</v>
      </c>
      <c r="E1275" s="109" t="str">
        <f t="shared" si="240"/>
        <v/>
      </c>
      <c r="F1275" s="109" t="str">
        <f t="shared" si="241"/>
        <v/>
      </c>
      <c r="G1275" s="109" t="str">
        <f t="shared" si="242"/>
        <v/>
      </c>
      <c r="H1275" s="109" t="str">
        <f t="shared" si="243"/>
        <v/>
      </c>
      <c r="I1275" s="109" t="str">
        <f t="shared" si="244"/>
        <v/>
      </c>
      <c r="J1275" s="109" t="str">
        <f t="shared" si="245"/>
        <v/>
      </c>
      <c r="K1275" s="109" t="str">
        <f t="shared" si="246"/>
        <v/>
      </c>
      <c r="L1275" s="109" t="str">
        <f t="shared" si="247"/>
        <v/>
      </c>
      <c r="M1275" s="110" t="str">
        <f t="shared" si="248"/>
        <v/>
      </c>
      <c r="N1275" s="110" t="str">
        <f t="shared" si="249"/>
        <v/>
      </c>
      <c r="O1275" s="110" t="str">
        <f t="shared" si="250"/>
        <v/>
      </c>
      <c r="P1275" s="110" t="str">
        <f t="shared" si="251"/>
        <v/>
      </c>
    </row>
    <row r="1276" spans="1:16">
      <c r="A1276" s="6"/>
      <c r="B1276" s="6"/>
      <c r="C1276" s="107">
        <f>ข้อมูลออเดอร์!AR1276</f>
        <v>0</v>
      </c>
      <c r="D1276" s="108">
        <f>ข้อมูลออเดอร์!AS1276</f>
        <v>0</v>
      </c>
      <c r="E1276" s="109" t="str">
        <f t="shared" si="240"/>
        <v/>
      </c>
      <c r="F1276" s="109" t="str">
        <f t="shared" si="241"/>
        <v/>
      </c>
      <c r="G1276" s="109" t="str">
        <f t="shared" si="242"/>
        <v/>
      </c>
      <c r="H1276" s="109" t="str">
        <f t="shared" si="243"/>
        <v/>
      </c>
      <c r="I1276" s="109" t="str">
        <f t="shared" si="244"/>
        <v/>
      </c>
      <c r="J1276" s="109" t="str">
        <f t="shared" si="245"/>
        <v/>
      </c>
      <c r="K1276" s="109" t="str">
        <f t="shared" si="246"/>
        <v/>
      </c>
      <c r="L1276" s="109" t="str">
        <f t="shared" si="247"/>
        <v/>
      </c>
      <c r="M1276" s="110" t="str">
        <f t="shared" si="248"/>
        <v/>
      </c>
      <c r="N1276" s="110" t="str">
        <f t="shared" si="249"/>
        <v/>
      </c>
      <c r="O1276" s="110" t="str">
        <f t="shared" si="250"/>
        <v/>
      </c>
      <c r="P1276" s="110" t="str">
        <f t="shared" si="251"/>
        <v/>
      </c>
    </row>
    <row r="1277" spans="1:16">
      <c r="A1277" s="6"/>
      <c r="B1277" s="6"/>
      <c r="C1277" s="107">
        <f>ข้อมูลออเดอร์!AR1277</f>
        <v>0</v>
      </c>
      <c r="D1277" s="108">
        <f>ข้อมูลออเดอร์!AS1277</f>
        <v>0</v>
      </c>
      <c r="E1277" s="109" t="str">
        <f t="shared" si="240"/>
        <v/>
      </c>
      <c r="F1277" s="109" t="str">
        <f t="shared" si="241"/>
        <v/>
      </c>
      <c r="G1277" s="109" t="str">
        <f t="shared" si="242"/>
        <v/>
      </c>
      <c r="H1277" s="109" t="str">
        <f t="shared" si="243"/>
        <v/>
      </c>
      <c r="I1277" s="109" t="str">
        <f t="shared" si="244"/>
        <v/>
      </c>
      <c r="J1277" s="109" t="str">
        <f t="shared" si="245"/>
        <v/>
      </c>
      <c r="K1277" s="109" t="str">
        <f t="shared" si="246"/>
        <v/>
      </c>
      <c r="L1277" s="109" t="str">
        <f t="shared" si="247"/>
        <v/>
      </c>
      <c r="M1277" s="110" t="str">
        <f t="shared" si="248"/>
        <v/>
      </c>
      <c r="N1277" s="110" t="str">
        <f t="shared" si="249"/>
        <v/>
      </c>
      <c r="O1277" s="110" t="str">
        <f t="shared" si="250"/>
        <v/>
      </c>
      <c r="P1277" s="110" t="str">
        <f t="shared" si="251"/>
        <v/>
      </c>
    </row>
    <row r="1278" spans="1:16">
      <c r="A1278" s="6"/>
      <c r="B1278" s="6"/>
      <c r="C1278" s="107">
        <f>ข้อมูลออเดอร์!AR1278</f>
        <v>0</v>
      </c>
      <c r="D1278" s="108">
        <f>ข้อมูลออเดอร์!AS1278</f>
        <v>0</v>
      </c>
      <c r="E1278" s="109" t="str">
        <f t="shared" si="240"/>
        <v/>
      </c>
      <c r="F1278" s="109" t="str">
        <f t="shared" si="241"/>
        <v/>
      </c>
      <c r="G1278" s="109" t="str">
        <f t="shared" si="242"/>
        <v/>
      </c>
      <c r="H1278" s="109" t="str">
        <f t="shared" si="243"/>
        <v/>
      </c>
      <c r="I1278" s="109" t="str">
        <f t="shared" si="244"/>
        <v/>
      </c>
      <c r="J1278" s="109" t="str">
        <f t="shared" si="245"/>
        <v/>
      </c>
      <c r="K1278" s="109" t="str">
        <f t="shared" si="246"/>
        <v/>
      </c>
      <c r="L1278" s="109" t="str">
        <f t="shared" si="247"/>
        <v/>
      </c>
      <c r="M1278" s="110" t="str">
        <f t="shared" si="248"/>
        <v/>
      </c>
      <c r="N1278" s="110" t="str">
        <f t="shared" si="249"/>
        <v/>
      </c>
      <c r="O1278" s="110" t="str">
        <f t="shared" si="250"/>
        <v/>
      </c>
      <c r="P1278" s="110" t="str">
        <f t="shared" si="251"/>
        <v/>
      </c>
    </row>
    <row r="1279" spans="1:16">
      <c r="A1279" s="6"/>
      <c r="B1279" s="6"/>
      <c r="C1279" s="107">
        <f>ข้อมูลออเดอร์!AR1279</f>
        <v>0</v>
      </c>
      <c r="D1279" s="108">
        <f>ข้อมูลออเดอร์!AS1279</f>
        <v>0</v>
      </c>
      <c r="E1279" s="109" t="str">
        <f t="shared" si="240"/>
        <v/>
      </c>
      <c r="F1279" s="109" t="str">
        <f t="shared" si="241"/>
        <v/>
      </c>
      <c r="G1279" s="109" t="str">
        <f t="shared" si="242"/>
        <v/>
      </c>
      <c r="H1279" s="109" t="str">
        <f t="shared" si="243"/>
        <v/>
      </c>
      <c r="I1279" s="109" t="str">
        <f t="shared" si="244"/>
        <v/>
      </c>
      <c r="J1279" s="109" t="str">
        <f t="shared" si="245"/>
        <v/>
      </c>
      <c r="K1279" s="109" t="str">
        <f t="shared" si="246"/>
        <v/>
      </c>
      <c r="L1279" s="109" t="str">
        <f t="shared" si="247"/>
        <v/>
      </c>
      <c r="M1279" s="110" t="str">
        <f t="shared" si="248"/>
        <v/>
      </c>
      <c r="N1279" s="110" t="str">
        <f t="shared" si="249"/>
        <v/>
      </c>
      <c r="O1279" s="110" t="str">
        <f t="shared" si="250"/>
        <v/>
      </c>
      <c r="P1279" s="110" t="str">
        <f t="shared" si="251"/>
        <v/>
      </c>
    </row>
    <row r="1280" spans="1:16">
      <c r="A1280" s="6"/>
      <c r="B1280" s="6"/>
      <c r="C1280" s="107">
        <f>ข้อมูลออเดอร์!AR1280</f>
        <v>0</v>
      </c>
      <c r="D1280" s="108">
        <f>ข้อมูลออเดอร์!AS1280</f>
        <v>0</v>
      </c>
      <c r="E1280" s="109" t="str">
        <f t="shared" si="240"/>
        <v/>
      </c>
      <c r="F1280" s="109" t="str">
        <f t="shared" si="241"/>
        <v/>
      </c>
      <c r="G1280" s="109" t="str">
        <f t="shared" si="242"/>
        <v/>
      </c>
      <c r="H1280" s="109" t="str">
        <f t="shared" si="243"/>
        <v/>
      </c>
      <c r="I1280" s="109" t="str">
        <f t="shared" si="244"/>
        <v/>
      </c>
      <c r="J1280" s="109" t="str">
        <f t="shared" si="245"/>
        <v/>
      </c>
      <c r="K1280" s="109" t="str">
        <f t="shared" si="246"/>
        <v/>
      </c>
      <c r="L1280" s="109" t="str">
        <f t="shared" si="247"/>
        <v/>
      </c>
      <c r="M1280" s="110" t="str">
        <f t="shared" si="248"/>
        <v/>
      </c>
      <c r="N1280" s="110" t="str">
        <f t="shared" si="249"/>
        <v/>
      </c>
      <c r="O1280" s="110" t="str">
        <f t="shared" si="250"/>
        <v/>
      </c>
      <c r="P1280" s="110" t="str">
        <f t="shared" si="251"/>
        <v/>
      </c>
    </row>
    <row r="1281" spans="1:16">
      <c r="A1281" s="6"/>
      <c r="B1281" s="6"/>
      <c r="C1281" s="107">
        <f>ข้อมูลออเดอร์!AR1281</f>
        <v>0</v>
      </c>
      <c r="D1281" s="108">
        <f>ข้อมูลออเดอร์!AS1281</f>
        <v>0</v>
      </c>
      <c r="E1281" s="109" t="str">
        <f t="shared" si="240"/>
        <v/>
      </c>
      <c r="F1281" s="109" t="str">
        <f t="shared" si="241"/>
        <v/>
      </c>
      <c r="G1281" s="109" t="str">
        <f t="shared" si="242"/>
        <v/>
      </c>
      <c r="H1281" s="109" t="str">
        <f t="shared" si="243"/>
        <v/>
      </c>
      <c r="I1281" s="109" t="str">
        <f t="shared" si="244"/>
        <v/>
      </c>
      <c r="J1281" s="109" t="str">
        <f t="shared" si="245"/>
        <v/>
      </c>
      <c r="K1281" s="109" t="str">
        <f t="shared" si="246"/>
        <v/>
      </c>
      <c r="L1281" s="109" t="str">
        <f t="shared" si="247"/>
        <v/>
      </c>
      <c r="M1281" s="110" t="str">
        <f t="shared" si="248"/>
        <v/>
      </c>
      <c r="N1281" s="110" t="str">
        <f t="shared" si="249"/>
        <v/>
      </c>
      <c r="O1281" s="110" t="str">
        <f t="shared" si="250"/>
        <v/>
      </c>
      <c r="P1281" s="110" t="str">
        <f t="shared" si="251"/>
        <v/>
      </c>
    </row>
    <row r="1282" spans="1:16">
      <c r="A1282" s="6"/>
      <c r="B1282" s="6"/>
      <c r="C1282" s="107">
        <f>ข้อมูลออเดอร์!AR1282</f>
        <v>0</v>
      </c>
      <c r="D1282" s="108">
        <f>ข้อมูลออเดอร์!AS1282</f>
        <v>0</v>
      </c>
      <c r="E1282" s="109" t="str">
        <f t="shared" si="240"/>
        <v/>
      </c>
      <c r="F1282" s="109" t="str">
        <f t="shared" si="241"/>
        <v/>
      </c>
      <c r="G1282" s="109" t="str">
        <f t="shared" si="242"/>
        <v/>
      </c>
      <c r="H1282" s="109" t="str">
        <f t="shared" si="243"/>
        <v/>
      </c>
      <c r="I1282" s="109" t="str">
        <f t="shared" si="244"/>
        <v/>
      </c>
      <c r="J1282" s="109" t="str">
        <f t="shared" si="245"/>
        <v/>
      </c>
      <c r="K1282" s="109" t="str">
        <f t="shared" si="246"/>
        <v/>
      </c>
      <c r="L1282" s="109" t="str">
        <f t="shared" si="247"/>
        <v/>
      </c>
      <c r="M1282" s="110" t="str">
        <f t="shared" si="248"/>
        <v/>
      </c>
      <c r="N1282" s="110" t="str">
        <f t="shared" si="249"/>
        <v/>
      </c>
      <c r="O1282" s="110" t="str">
        <f t="shared" si="250"/>
        <v/>
      </c>
      <c r="P1282" s="110" t="str">
        <f t="shared" si="251"/>
        <v/>
      </c>
    </row>
    <row r="1283" spans="1:16">
      <c r="A1283" s="6"/>
      <c r="B1283" s="6"/>
      <c r="C1283" s="107">
        <f>ข้อมูลออเดอร์!AR1283</f>
        <v>0</v>
      </c>
      <c r="D1283" s="108">
        <f>ข้อมูลออเดอร์!AS1283</f>
        <v>0</v>
      </c>
      <c r="E1283" s="109" t="str">
        <f t="shared" si="240"/>
        <v/>
      </c>
      <c r="F1283" s="109" t="str">
        <f t="shared" si="241"/>
        <v/>
      </c>
      <c r="G1283" s="109" t="str">
        <f t="shared" si="242"/>
        <v/>
      </c>
      <c r="H1283" s="109" t="str">
        <f t="shared" si="243"/>
        <v/>
      </c>
      <c r="I1283" s="109" t="str">
        <f t="shared" si="244"/>
        <v/>
      </c>
      <c r="J1283" s="109" t="str">
        <f t="shared" si="245"/>
        <v/>
      </c>
      <c r="K1283" s="109" t="str">
        <f t="shared" si="246"/>
        <v/>
      </c>
      <c r="L1283" s="109" t="str">
        <f t="shared" si="247"/>
        <v/>
      </c>
      <c r="M1283" s="110" t="str">
        <f t="shared" si="248"/>
        <v/>
      </c>
      <c r="N1283" s="110" t="str">
        <f t="shared" si="249"/>
        <v/>
      </c>
      <c r="O1283" s="110" t="str">
        <f t="shared" si="250"/>
        <v/>
      </c>
      <c r="P1283" s="110" t="str">
        <f t="shared" si="251"/>
        <v/>
      </c>
    </row>
    <row r="1284" spans="1:16">
      <c r="A1284" s="6"/>
      <c r="B1284" s="6"/>
      <c r="C1284" s="107">
        <f>ข้อมูลออเดอร์!AR1284</f>
        <v>0</v>
      </c>
      <c r="D1284" s="108">
        <f>ข้อมูลออเดอร์!AS1284</f>
        <v>0</v>
      </c>
      <c r="E1284" s="109" t="str">
        <f t="shared" si="240"/>
        <v/>
      </c>
      <c r="F1284" s="109" t="str">
        <f t="shared" si="241"/>
        <v/>
      </c>
      <c r="G1284" s="109" t="str">
        <f t="shared" si="242"/>
        <v/>
      </c>
      <c r="H1284" s="109" t="str">
        <f t="shared" si="243"/>
        <v/>
      </c>
      <c r="I1284" s="109" t="str">
        <f t="shared" si="244"/>
        <v/>
      </c>
      <c r="J1284" s="109" t="str">
        <f t="shared" si="245"/>
        <v/>
      </c>
      <c r="K1284" s="109" t="str">
        <f t="shared" si="246"/>
        <v/>
      </c>
      <c r="L1284" s="109" t="str">
        <f t="shared" si="247"/>
        <v/>
      </c>
      <c r="M1284" s="110" t="str">
        <f t="shared" si="248"/>
        <v/>
      </c>
      <c r="N1284" s="110" t="str">
        <f t="shared" si="249"/>
        <v/>
      </c>
      <c r="O1284" s="110" t="str">
        <f t="shared" si="250"/>
        <v/>
      </c>
      <c r="P1284" s="110" t="str">
        <f t="shared" si="251"/>
        <v/>
      </c>
    </row>
    <row r="1285" spans="1:16">
      <c r="A1285" s="6"/>
      <c r="B1285" s="6"/>
      <c r="C1285" s="107">
        <f>ข้อมูลออเดอร์!AR1285</f>
        <v>0</v>
      </c>
      <c r="D1285" s="108">
        <f>ข้อมูลออเดอร์!AS1285</f>
        <v>0</v>
      </c>
      <c r="E1285" s="109" t="str">
        <f t="shared" si="240"/>
        <v/>
      </c>
      <c r="F1285" s="109" t="str">
        <f t="shared" si="241"/>
        <v/>
      </c>
      <c r="G1285" s="109" t="str">
        <f t="shared" si="242"/>
        <v/>
      </c>
      <c r="H1285" s="109" t="str">
        <f t="shared" si="243"/>
        <v/>
      </c>
      <c r="I1285" s="109" t="str">
        <f t="shared" si="244"/>
        <v/>
      </c>
      <c r="J1285" s="109" t="str">
        <f t="shared" si="245"/>
        <v/>
      </c>
      <c r="K1285" s="109" t="str">
        <f t="shared" si="246"/>
        <v/>
      </c>
      <c r="L1285" s="109" t="str">
        <f t="shared" si="247"/>
        <v/>
      </c>
      <c r="M1285" s="110" t="str">
        <f t="shared" si="248"/>
        <v/>
      </c>
      <c r="N1285" s="110" t="str">
        <f t="shared" si="249"/>
        <v/>
      </c>
      <c r="O1285" s="110" t="str">
        <f t="shared" si="250"/>
        <v/>
      </c>
      <c r="P1285" s="110" t="str">
        <f t="shared" si="251"/>
        <v/>
      </c>
    </row>
    <row r="1286" spans="1:16">
      <c r="A1286" s="6"/>
      <c r="B1286" s="6"/>
      <c r="C1286" s="107">
        <f>ข้อมูลออเดอร์!AR1286</f>
        <v>0</v>
      </c>
      <c r="D1286" s="108">
        <f>ข้อมูลออเดอร์!AS1286</f>
        <v>0</v>
      </c>
      <c r="E1286" s="109" t="str">
        <f t="shared" si="240"/>
        <v/>
      </c>
      <c r="F1286" s="109" t="str">
        <f t="shared" si="241"/>
        <v/>
      </c>
      <c r="G1286" s="109" t="str">
        <f t="shared" si="242"/>
        <v/>
      </c>
      <c r="H1286" s="109" t="str">
        <f t="shared" si="243"/>
        <v/>
      </c>
      <c r="I1286" s="109" t="str">
        <f t="shared" si="244"/>
        <v/>
      </c>
      <c r="J1286" s="109" t="str">
        <f t="shared" si="245"/>
        <v/>
      </c>
      <c r="K1286" s="109" t="str">
        <f t="shared" si="246"/>
        <v/>
      </c>
      <c r="L1286" s="109" t="str">
        <f t="shared" si="247"/>
        <v/>
      </c>
      <c r="M1286" s="110" t="str">
        <f t="shared" si="248"/>
        <v/>
      </c>
      <c r="N1286" s="110" t="str">
        <f t="shared" si="249"/>
        <v/>
      </c>
      <c r="O1286" s="110" t="str">
        <f t="shared" si="250"/>
        <v/>
      </c>
      <c r="P1286" s="110" t="str">
        <f t="shared" si="251"/>
        <v/>
      </c>
    </row>
    <row r="1287" spans="1:16">
      <c r="A1287" s="6"/>
      <c r="B1287" s="6"/>
      <c r="C1287" s="107">
        <f>ข้อมูลออเดอร์!AR1287</f>
        <v>0</v>
      </c>
      <c r="D1287" s="108">
        <f>ข้อมูลออเดอร์!AS1287</f>
        <v>0</v>
      </c>
      <c r="E1287" s="109" t="str">
        <f t="shared" si="240"/>
        <v/>
      </c>
      <c r="F1287" s="109" t="str">
        <f t="shared" si="241"/>
        <v/>
      </c>
      <c r="G1287" s="109" t="str">
        <f t="shared" si="242"/>
        <v/>
      </c>
      <c r="H1287" s="109" t="str">
        <f t="shared" si="243"/>
        <v/>
      </c>
      <c r="I1287" s="109" t="str">
        <f t="shared" si="244"/>
        <v/>
      </c>
      <c r="J1287" s="109" t="str">
        <f t="shared" si="245"/>
        <v/>
      </c>
      <c r="K1287" s="109" t="str">
        <f t="shared" si="246"/>
        <v/>
      </c>
      <c r="L1287" s="109" t="str">
        <f t="shared" si="247"/>
        <v/>
      </c>
      <c r="M1287" s="110" t="str">
        <f t="shared" si="248"/>
        <v/>
      </c>
      <c r="N1287" s="110" t="str">
        <f t="shared" si="249"/>
        <v/>
      </c>
      <c r="O1287" s="110" t="str">
        <f t="shared" si="250"/>
        <v/>
      </c>
      <c r="P1287" s="110" t="str">
        <f t="shared" si="251"/>
        <v/>
      </c>
    </row>
    <row r="1288" spans="1:16">
      <c r="A1288" s="6"/>
      <c r="B1288" s="6"/>
      <c r="C1288" s="107">
        <f>ข้อมูลออเดอร์!AR1288</f>
        <v>0</v>
      </c>
      <c r="D1288" s="108">
        <f>ข้อมูลออเดอร์!AS1288</f>
        <v>0</v>
      </c>
      <c r="E1288" s="109" t="str">
        <f t="shared" si="240"/>
        <v/>
      </c>
      <c r="F1288" s="109" t="str">
        <f t="shared" si="241"/>
        <v/>
      </c>
      <c r="G1288" s="109" t="str">
        <f t="shared" si="242"/>
        <v/>
      </c>
      <c r="H1288" s="109" t="str">
        <f t="shared" si="243"/>
        <v/>
      </c>
      <c r="I1288" s="109" t="str">
        <f t="shared" si="244"/>
        <v/>
      </c>
      <c r="J1288" s="109" t="str">
        <f t="shared" si="245"/>
        <v/>
      </c>
      <c r="K1288" s="109" t="str">
        <f t="shared" si="246"/>
        <v/>
      </c>
      <c r="L1288" s="109" t="str">
        <f t="shared" si="247"/>
        <v/>
      </c>
      <c r="M1288" s="110" t="str">
        <f t="shared" si="248"/>
        <v/>
      </c>
      <c r="N1288" s="110" t="str">
        <f t="shared" si="249"/>
        <v/>
      </c>
      <c r="O1288" s="110" t="str">
        <f t="shared" si="250"/>
        <v/>
      </c>
      <c r="P1288" s="110" t="str">
        <f t="shared" si="251"/>
        <v/>
      </c>
    </row>
    <row r="1289" spans="1:16">
      <c r="A1289" s="6"/>
      <c r="B1289" s="6"/>
      <c r="C1289" s="107">
        <f>ข้อมูลออเดอร์!AR1289</f>
        <v>0</v>
      </c>
      <c r="D1289" s="108">
        <f>ข้อมูลออเดอร์!AS1289</f>
        <v>0</v>
      </c>
      <c r="E1289" s="109" t="str">
        <f t="shared" si="240"/>
        <v/>
      </c>
      <c r="F1289" s="109" t="str">
        <f t="shared" si="241"/>
        <v/>
      </c>
      <c r="G1289" s="109" t="str">
        <f t="shared" si="242"/>
        <v/>
      </c>
      <c r="H1289" s="109" t="str">
        <f t="shared" si="243"/>
        <v/>
      </c>
      <c r="I1289" s="109" t="str">
        <f t="shared" si="244"/>
        <v/>
      </c>
      <c r="J1289" s="109" t="str">
        <f t="shared" si="245"/>
        <v/>
      </c>
      <c r="K1289" s="109" t="str">
        <f t="shared" si="246"/>
        <v/>
      </c>
      <c r="L1289" s="109" t="str">
        <f t="shared" si="247"/>
        <v/>
      </c>
      <c r="M1289" s="110" t="str">
        <f t="shared" si="248"/>
        <v/>
      </c>
      <c r="N1289" s="110" t="str">
        <f t="shared" si="249"/>
        <v/>
      </c>
      <c r="O1289" s="110" t="str">
        <f t="shared" si="250"/>
        <v/>
      </c>
      <c r="P1289" s="110" t="str">
        <f t="shared" si="251"/>
        <v/>
      </c>
    </row>
    <row r="1290" spans="1:16">
      <c r="A1290" s="6"/>
      <c r="B1290" s="6"/>
      <c r="C1290" s="107">
        <f>ข้อมูลออเดอร์!AR1290</f>
        <v>0</v>
      </c>
      <c r="D1290" s="108">
        <f>ข้อมูลออเดอร์!AS1290</f>
        <v>0</v>
      </c>
      <c r="E1290" s="109" t="str">
        <f t="shared" si="240"/>
        <v/>
      </c>
      <c r="F1290" s="109" t="str">
        <f t="shared" si="241"/>
        <v/>
      </c>
      <c r="G1290" s="109" t="str">
        <f t="shared" si="242"/>
        <v/>
      </c>
      <c r="H1290" s="109" t="str">
        <f t="shared" si="243"/>
        <v/>
      </c>
      <c r="I1290" s="109" t="str">
        <f t="shared" si="244"/>
        <v/>
      </c>
      <c r="J1290" s="109" t="str">
        <f t="shared" si="245"/>
        <v/>
      </c>
      <c r="K1290" s="109" t="str">
        <f t="shared" si="246"/>
        <v/>
      </c>
      <c r="L1290" s="109" t="str">
        <f t="shared" si="247"/>
        <v/>
      </c>
      <c r="M1290" s="110" t="str">
        <f t="shared" si="248"/>
        <v/>
      </c>
      <c r="N1290" s="110" t="str">
        <f t="shared" si="249"/>
        <v/>
      </c>
      <c r="O1290" s="110" t="str">
        <f t="shared" si="250"/>
        <v/>
      </c>
      <c r="P1290" s="110" t="str">
        <f t="shared" si="251"/>
        <v/>
      </c>
    </row>
    <row r="1291" spans="1:16">
      <c r="A1291" s="6"/>
      <c r="B1291" s="6"/>
      <c r="C1291" s="107">
        <f>ข้อมูลออเดอร์!AR1291</f>
        <v>0</v>
      </c>
      <c r="D1291" s="108">
        <f>ข้อมูลออเดอร์!AS1291</f>
        <v>0</v>
      </c>
      <c r="E1291" s="109" t="str">
        <f t="shared" si="240"/>
        <v/>
      </c>
      <c r="F1291" s="109" t="str">
        <f t="shared" si="241"/>
        <v/>
      </c>
      <c r="G1291" s="109" t="str">
        <f t="shared" si="242"/>
        <v/>
      </c>
      <c r="H1291" s="109" t="str">
        <f t="shared" si="243"/>
        <v/>
      </c>
      <c r="I1291" s="109" t="str">
        <f t="shared" si="244"/>
        <v/>
      </c>
      <c r="J1291" s="109" t="str">
        <f t="shared" si="245"/>
        <v/>
      </c>
      <c r="K1291" s="109" t="str">
        <f t="shared" si="246"/>
        <v/>
      </c>
      <c r="L1291" s="109" t="str">
        <f t="shared" si="247"/>
        <v/>
      </c>
      <c r="M1291" s="110" t="str">
        <f t="shared" si="248"/>
        <v/>
      </c>
      <c r="N1291" s="110" t="str">
        <f t="shared" si="249"/>
        <v/>
      </c>
      <c r="O1291" s="110" t="str">
        <f t="shared" si="250"/>
        <v/>
      </c>
      <c r="P1291" s="110" t="str">
        <f t="shared" si="251"/>
        <v/>
      </c>
    </row>
    <row r="1292" spans="1:16">
      <c r="A1292" s="6"/>
      <c r="B1292" s="6"/>
      <c r="C1292" s="107">
        <f>ข้อมูลออเดอร์!AR1292</f>
        <v>0</v>
      </c>
      <c r="D1292" s="108">
        <f>ข้อมูลออเดอร์!AS1292</f>
        <v>0</v>
      </c>
      <c r="E1292" s="109" t="str">
        <f t="shared" si="240"/>
        <v/>
      </c>
      <c r="F1292" s="109" t="str">
        <f t="shared" si="241"/>
        <v/>
      </c>
      <c r="G1292" s="109" t="str">
        <f t="shared" si="242"/>
        <v/>
      </c>
      <c r="H1292" s="109" t="str">
        <f t="shared" si="243"/>
        <v/>
      </c>
      <c r="I1292" s="109" t="str">
        <f t="shared" si="244"/>
        <v/>
      </c>
      <c r="J1292" s="109" t="str">
        <f t="shared" si="245"/>
        <v/>
      </c>
      <c r="K1292" s="109" t="str">
        <f t="shared" si="246"/>
        <v/>
      </c>
      <c r="L1292" s="109" t="str">
        <f t="shared" si="247"/>
        <v/>
      </c>
      <c r="M1292" s="110" t="str">
        <f t="shared" si="248"/>
        <v/>
      </c>
      <c r="N1292" s="110" t="str">
        <f t="shared" si="249"/>
        <v/>
      </c>
      <c r="O1292" s="110" t="str">
        <f t="shared" si="250"/>
        <v/>
      </c>
      <c r="P1292" s="110" t="str">
        <f t="shared" si="251"/>
        <v/>
      </c>
    </row>
    <row r="1293" spans="1:16">
      <c r="A1293" s="6"/>
      <c r="B1293" s="6"/>
      <c r="C1293" s="107">
        <f>ข้อมูลออเดอร์!AR1293</f>
        <v>0</v>
      </c>
      <c r="D1293" s="108">
        <f>ข้อมูลออเดอร์!AS1293</f>
        <v>0</v>
      </c>
      <c r="E1293" s="109" t="str">
        <f t="shared" si="240"/>
        <v/>
      </c>
      <c r="F1293" s="109" t="str">
        <f t="shared" si="241"/>
        <v/>
      </c>
      <c r="G1293" s="109" t="str">
        <f t="shared" si="242"/>
        <v/>
      </c>
      <c r="H1293" s="109" t="str">
        <f t="shared" si="243"/>
        <v/>
      </c>
      <c r="I1293" s="109" t="str">
        <f t="shared" si="244"/>
        <v/>
      </c>
      <c r="J1293" s="109" t="str">
        <f t="shared" si="245"/>
        <v/>
      </c>
      <c r="K1293" s="109" t="str">
        <f t="shared" si="246"/>
        <v/>
      </c>
      <c r="L1293" s="109" t="str">
        <f t="shared" si="247"/>
        <v/>
      </c>
      <c r="M1293" s="110" t="str">
        <f t="shared" si="248"/>
        <v/>
      </c>
      <c r="N1293" s="110" t="str">
        <f t="shared" si="249"/>
        <v/>
      </c>
      <c r="O1293" s="110" t="str">
        <f t="shared" si="250"/>
        <v/>
      </c>
      <c r="P1293" s="110" t="str">
        <f t="shared" si="251"/>
        <v/>
      </c>
    </row>
    <row r="1294" spans="1:16">
      <c r="A1294" s="6"/>
      <c r="B1294" s="6"/>
      <c r="C1294" s="107">
        <f>ข้อมูลออเดอร์!AR1294</f>
        <v>0</v>
      </c>
      <c r="D1294" s="108">
        <f>ข้อมูลออเดอร์!AS1294</f>
        <v>0</v>
      </c>
      <c r="E1294" s="109" t="str">
        <f t="shared" si="240"/>
        <v/>
      </c>
      <c r="F1294" s="109" t="str">
        <f t="shared" si="241"/>
        <v/>
      </c>
      <c r="G1294" s="109" t="str">
        <f t="shared" si="242"/>
        <v/>
      </c>
      <c r="H1294" s="109" t="str">
        <f t="shared" si="243"/>
        <v/>
      </c>
      <c r="I1294" s="109" t="str">
        <f t="shared" si="244"/>
        <v/>
      </c>
      <c r="J1294" s="109" t="str">
        <f t="shared" si="245"/>
        <v/>
      </c>
      <c r="K1294" s="109" t="str">
        <f t="shared" si="246"/>
        <v/>
      </c>
      <c r="L1294" s="109" t="str">
        <f t="shared" si="247"/>
        <v/>
      </c>
      <c r="M1294" s="110" t="str">
        <f t="shared" si="248"/>
        <v/>
      </c>
      <c r="N1294" s="110" t="str">
        <f t="shared" si="249"/>
        <v/>
      </c>
      <c r="O1294" s="110" t="str">
        <f t="shared" si="250"/>
        <v/>
      </c>
      <c r="P1294" s="110" t="str">
        <f t="shared" si="251"/>
        <v/>
      </c>
    </row>
    <row r="1295" spans="1:16">
      <c r="A1295" s="6"/>
      <c r="B1295" s="6"/>
      <c r="C1295" s="107">
        <f>ข้อมูลออเดอร์!AR1295</f>
        <v>0</v>
      </c>
      <c r="D1295" s="108">
        <f>ข้อมูลออเดอร์!AS1295</f>
        <v>0</v>
      </c>
      <c r="E1295" s="109" t="str">
        <f t="shared" si="240"/>
        <v/>
      </c>
      <c r="F1295" s="109" t="str">
        <f t="shared" si="241"/>
        <v/>
      </c>
      <c r="G1295" s="109" t="str">
        <f t="shared" si="242"/>
        <v/>
      </c>
      <c r="H1295" s="109" t="str">
        <f t="shared" si="243"/>
        <v/>
      </c>
      <c r="I1295" s="109" t="str">
        <f t="shared" si="244"/>
        <v/>
      </c>
      <c r="J1295" s="109" t="str">
        <f t="shared" si="245"/>
        <v/>
      </c>
      <c r="K1295" s="109" t="str">
        <f t="shared" si="246"/>
        <v/>
      </c>
      <c r="L1295" s="109" t="str">
        <f t="shared" si="247"/>
        <v/>
      </c>
      <c r="M1295" s="110" t="str">
        <f t="shared" si="248"/>
        <v/>
      </c>
      <c r="N1295" s="110" t="str">
        <f t="shared" si="249"/>
        <v/>
      </c>
      <c r="O1295" s="110" t="str">
        <f t="shared" si="250"/>
        <v/>
      </c>
      <c r="P1295" s="110" t="str">
        <f t="shared" si="251"/>
        <v/>
      </c>
    </row>
    <row r="1296" spans="1:16">
      <c r="A1296" s="6"/>
      <c r="B1296" s="6"/>
      <c r="C1296" s="107">
        <f>ข้อมูลออเดอร์!AR1296</f>
        <v>0</v>
      </c>
      <c r="D1296" s="108">
        <f>ข้อมูลออเดอร์!AS1296</f>
        <v>0</v>
      </c>
      <c r="E1296" s="109" t="str">
        <f t="shared" si="240"/>
        <v/>
      </c>
      <c r="F1296" s="109" t="str">
        <f t="shared" si="241"/>
        <v/>
      </c>
      <c r="G1296" s="109" t="str">
        <f t="shared" si="242"/>
        <v/>
      </c>
      <c r="H1296" s="109" t="str">
        <f t="shared" si="243"/>
        <v/>
      </c>
      <c r="I1296" s="109" t="str">
        <f t="shared" si="244"/>
        <v/>
      </c>
      <c r="J1296" s="109" t="str">
        <f t="shared" si="245"/>
        <v/>
      </c>
      <c r="K1296" s="109" t="str">
        <f t="shared" si="246"/>
        <v/>
      </c>
      <c r="L1296" s="109" t="str">
        <f t="shared" si="247"/>
        <v/>
      </c>
      <c r="M1296" s="110" t="str">
        <f t="shared" si="248"/>
        <v/>
      </c>
      <c r="N1296" s="110" t="str">
        <f t="shared" si="249"/>
        <v/>
      </c>
      <c r="O1296" s="110" t="str">
        <f t="shared" si="250"/>
        <v/>
      </c>
      <c r="P1296" s="110" t="str">
        <f t="shared" si="251"/>
        <v/>
      </c>
    </row>
    <row r="1297" spans="1:16">
      <c r="A1297" s="6"/>
      <c r="B1297" s="6"/>
      <c r="C1297" s="107">
        <f>ข้อมูลออเดอร์!AR1297</f>
        <v>0</v>
      </c>
      <c r="D1297" s="108">
        <f>ข้อมูลออเดอร์!AS1297</f>
        <v>0</v>
      </c>
      <c r="E1297" s="109" t="str">
        <f t="shared" si="240"/>
        <v/>
      </c>
      <c r="F1297" s="109" t="str">
        <f t="shared" si="241"/>
        <v/>
      </c>
      <c r="G1297" s="109" t="str">
        <f t="shared" si="242"/>
        <v/>
      </c>
      <c r="H1297" s="109" t="str">
        <f t="shared" si="243"/>
        <v/>
      </c>
      <c r="I1297" s="109" t="str">
        <f t="shared" si="244"/>
        <v/>
      </c>
      <c r="J1297" s="109" t="str">
        <f t="shared" si="245"/>
        <v/>
      </c>
      <c r="K1297" s="109" t="str">
        <f t="shared" si="246"/>
        <v/>
      </c>
      <c r="L1297" s="109" t="str">
        <f t="shared" si="247"/>
        <v/>
      </c>
      <c r="M1297" s="110" t="str">
        <f t="shared" si="248"/>
        <v/>
      </c>
      <c r="N1297" s="110" t="str">
        <f t="shared" si="249"/>
        <v/>
      </c>
      <c r="O1297" s="110" t="str">
        <f t="shared" si="250"/>
        <v/>
      </c>
      <c r="P1297" s="110" t="str">
        <f t="shared" si="251"/>
        <v/>
      </c>
    </row>
    <row r="1298" spans="1:16">
      <c r="A1298" s="6"/>
      <c r="B1298" s="6"/>
      <c r="C1298" s="107">
        <f>ข้อมูลออเดอร์!AR1298</f>
        <v>0</v>
      </c>
      <c r="D1298" s="108">
        <f>ข้อมูลออเดอร์!AS1298</f>
        <v>0</v>
      </c>
      <c r="E1298" s="109" t="str">
        <f t="shared" si="240"/>
        <v/>
      </c>
      <c r="F1298" s="109" t="str">
        <f t="shared" si="241"/>
        <v/>
      </c>
      <c r="G1298" s="109" t="str">
        <f t="shared" si="242"/>
        <v/>
      </c>
      <c r="H1298" s="109" t="str">
        <f t="shared" si="243"/>
        <v/>
      </c>
      <c r="I1298" s="109" t="str">
        <f t="shared" si="244"/>
        <v/>
      </c>
      <c r="J1298" s="109" t="str">
        <f t="shared" si="245"/>
        <v/>
      </c>
      <c r="K1298" s="109" t="str">
        <f t="shared" si="246"/>
        <v/>
      </c>
      <c r="L1298" s="109" t="str">
        <f t="shared" si="247"/>
        <v/>
      </c>
      <c r="M1298" s="110" t="str">
        <f t="shared" si="248"/>
        <v/>
      </c>
      <c r="N1298" s="110" t="str">
        <f t="shared" si="249"/>
        <v/>
      </c>
      <c r="O1298" s="110" t="str">
        <f t="shared" si="250"/>
        <v/>
      </c>
      <c r="P1298" s="110" t="str">
        <f t="shared" si="251"/>
        <v/>
      </c>
    </row>
    <row r="1299" spans="1:16">
      <c r="A1299" s="6"/>
      <c r="B1299" s="6"/>
      <c r="C1299" s="107">
        <f>ข้อมูลออเดอร์!AR1299</f>
        <v>0</v>
      </c>
      <c r="D1299" s="108">
        <f>ข้อมูลออเดอร์!AS1299</f>
        <v>0</v>
      </c>
      <c r="E1299" s="109" t="str">
        <f t="shared" si="240"/>
        <v/>
      </c>
      <c r="F1299" s="109" t="str">
        <f t="shared" si="241"/>
        <v/>
      </c>
      <c r="G1299" s="109" t="str">
        <f t="shared" si="242"/>
        <v/>
      </c>
      <c r="H1299" s="109" t="str">
        <f t="shared" si="243"/>
        <v/>
      </c>
      <c r="I1299" s="109" t="str">
        <f t="shared" si="244"/>
        <v/>
      </c>
      <c r="J1299" s="109" t="str">
        <f t="shared" si="245"/>
        <v/>
      </c>
      <c r="K1299" s="109" t="str">
        <f t="shared" si="246"/>
        <v/>
      </c>
      <c r="L1299" s="109" t="str">
        <f t="shared" si="247"/>
        <v/>
      </c>
      <c r="M1299" s="110" t="str">
        <f t="shared" si="248"/>
        <v/>
      </c>
      <c r="N1299" s="110" t="str">
        <f t="shared" si="249"/>
        <v/>
      </c>
      <c r="O1299" s="110" t="str">
        <f t="shared" si="250"/>
        <v/>
      </c>
      <c r="P1299" s="110" t="str">
        <f t="shared" si="251"/>
        <v/>
      </c>
    </row>
    <row r="1300" spans="1:16">
      <c r="A1300" s="6"/>
      <c r="B1300" s="6"/>
      <c r="C1300" s="107">
        <f>ข้อมูลออเดอร์!AR1300</f>
        <v>0</v>
      </c>
      <c r="D1300" s="108">
        <f>ข้อมูลออเดอร์!AS1300</f>
        <v>0</v>
      </c>
      <c r="E1300" s="109" t="str">
        <f t="shared" si="240"/>
        <v/>
      </c>
      <c r="F1300" s="109" t="str">
        <f t="shared" si="241"/>
        <v/>
      </c>
      <c r="G1300" s="109" t="str">
        <f t="shared" si="242"/>
        <v/>
      </c>
      <c r="H1300" s="109" t="str">
        <f t="shared" si="243"/>
        <v/>
      </c>
      <c r="I1300" s="109" t="str">
        <f t="shared" si="244"/>
        <v/>
      </c>
      <c r="J1300" s="109" t="str">
        <f t="shared" si="245"/>
        <v/>
      </c>
      <c r="K1300" s="109" t="str">
        <f t="shared" si="246"/>
        <v/>
      </c>
      <c r="L1300" s="109" t="str">
        <f t="shared" si="247"/>
        <v/>
      </c>
      <c r="M1300" s="110" t="str">
        <f t="shared" si="248"/>
        <v/>
      </c>
      <c r="N1300" s="110" t="str">
        <f t="shared" si="249"/>
        <v/>
      </c>
      <c r="O1300" s="110" t="str">
        <f t="shared" si="250"/>
        <v/>
      </c>
      <c r="P1300" s="110" t="str">
        <f t="shared" si="251"/>
        <v/>
      </c>
    </row>
    <row r="1301" spans="1:16">
      <c r="A1301" s="6"/>
      <c r="B1301" s="6"/>
      <c r="C1301" s="107">
        <f>ข้อมูลออเดอร์!AR1301</f>
        <v>0</v>
      </c>
      <c r="D1301" s="108">
        <f>ข้อมูลออเดอร์!AS1301</f>
        <v>0</v>
      </c>
      <c r="E1301" s="109" t="str">
        <f t="shared" si="240"/>
        <v/>
      </c>
      <c r="F1301" s="109" t="str">
        <f t="shared" si="241"/>
        <v/>
      </c>
      <c r="G1301" s="109" t="str">
        <f t="shared" si="242"/>
        <v/>
      </c>
      <c r="H1301" s="109" t="str">
        <f t="shared" si="243"/>
        <v/>
      </c>
      <c r="I1301" s="109" t="str">
        <f t="shared" si="244"/>
        <v/>
      </c>
      <c r="J1301" s="109" t="str">
        <f t="shared" si="245"/>
        <v/>
      </c>
      <c r="K1301" s="109" t="str">
        <f t="shared" si="246"/>
        <v/>
      </c>
      <c r="L1301" s="109" t="str">
        <f t="shared" si="247"/>
        <v/>
      </c>
      <c r="M1301" s="110" t="str">
        <f t="shared" si="248"/>
        <v/>
      </c>
      <c r="N1301" s="110" t="str">
        <f t="shared" si="249"/>
        <v/>
      </c>
      <c r="O1301" s="110" t="str">
        <f t="shared" si="250"/>
        <v/>
      </c>
      <c r="P1301" s="110" t="str">
        <f t="shared" si="251"/>
        <v/>
      </c>
    </row>
    <row r="1302" spans="1:16">
      <c r="A1302" s="6"/>
      <c r="B1302" s="6"/>
      <c r="C1302" s="107">
        <f>ข้อมูลออเดอร์!AR1302</f>
        <v>0</v>
      </c>
      <c r="D1302" s="108">
        <f>ข้อมูลออเดอร์!AS1302</f>
        <v>0</v>
      </c>
      <c r="E1302" s="109" t="str">
        <f t="shared" si="240"/>
        <v/>
      </c>
      <c r="F1302" s="109" t="str">
        <f t="shared" si="241"/>
        <v/>
      </c>
      <c r="G1302" s="109" t="str">
        <f t="shared" si="242"/>
        <v/>
      </c>
      <c r="H1302" s="109" t="str">
        <f t="shared" si="243"/>
        <v/>
      </c>
      <c r="I1302" s="109" t="str">
        <f t="shared" si="244"/>
        <v/>
      </c>
      <c r="J1302" s="109" t="str">
        <f t="shared" si="245"/>
        <v/>
      </c>
      <c r="K1302" s="109" t="str">
        <f t="shared" si="246"/>
        <v/>
      </c>
      <c r="L1302" s="109" t="str">
        <f t="shared" si="247"/>
        <v/>
      </c>
      <c r="M1302" s="110" t="str">
        <f t="shared" si="248"/>
        <v/>
      </c>
      <c r="N1302" s="110" t="str">
        <f t="shared" si="249"/>
        <v/>
      </c>
      <c r="O1302" s="110" t="str">
        <f t="shared" si="250"/>
        <v/>
      </c>
      <c r="P1302" s="110" t="str">
        <f t="shared" si="251"/>
        <v/>
      </c>
    </row>
    <row r="1303" spans="1:16">
      <c r="A1303" s="6"/>
      <c r="B1303" s="6"/>
      <c r="C1303" s="107">
        <f>ข้อมูลออเดอร์!AR1303</f>
        <v>0</v>
      </c>
      <c r="D1303" s="108">
        <f>ข้อมูลออเดอร์!AS1303</f>
        <v>0</v>
      </c>
      <c r="E1303" s="109" t="str">
        <f t="shared" si="240"/>
        <v/>
      </c>
      <c r="F1303" s="109" t="str">
        <f t="shared" si="241"/>
        <v/>
      </c>
      <c r="G1303" s="109" t="str">
        <f t="shared" si="242"/>
        <v/>
      </c>
      <c r="H1303" s="109" t="str">
        <f t="shared" si="243"/>
        <v/>
      </c>
      <c r="I1303" s="109" t="str">
        <f t="shared" si="244"/>
        <v/>
      </c>
      <c r="J1303" s="109" t="str">
        <f t="shared" si="245"/>
        <v/>
      </c>
      <c r="K1303" s="109" t="str">
        <f t="shared" si="246"/>
        <v/>
      </c>
      <c r="L1303" s="109" t="str">
        <f t="shared" si="247"/>
        <v/>
      </c>
      <c r="M1303" s="110" t="str">
        <f t="shared" si="248"/>
        <v/>
      </c>
      <c r="N1303" s="110" t="str">
        <f t="shared" si="249"/>
        <v/>
      </c>
      <c r="O1303" s="110" t="str">
        <f t="shared" si="250"/>
        <v/>
      </c>
      <c r="P1303" s="110" t="str">
        <f t="shared" si="251"/>
        <v/>
      </c>
    </row>
    <row r="1304" spans="1:16">
      <c r="A1304" s="6"/>
      <c r="B1304" s="6"/>
      <c r="C1304" s="107">
        <f>ข้อมูลออเดอร์!AR1304</f>
        <v>0</v>
      </c>
      <c r="D1304" s="108">
        <f>ข้อมูลออเดอร์!AS1304</f>
        <v>0</v>
      </c>
      <c r="E1304" s="109" t="str">
        <f t="shared" si="240"/>
        <v/>
      </c>
      <c r="F1304" s="109" t="str">
        <f t="shared" si="241"/>
        <v/>
      </c>
      <c r="G1304" s="109" t="str">
        <f t="shared" si="242"/>
        <v/>
      </c>
      <c r="H1304" s="109" t="str">
        <f t="shared" si="243"/>
        <v/>
      </c>
      <c r="I1304" s="109" t="str">
        <f t="shared" si="244"/>
        <v/>
      </c>
      <c r="J1304" s="109" t="str">
        <f t="shared" si="245"/>
        <v/>
      </c>
      <c r="K1304" s="109" t="str">
        <f t="shared" si="246"/>
        <v/>
      </c>
      <c r="L1304" s="109" t="str">
        <f t="shared" si="247"/>
        <v/>
      </c>
      <c r="M1304" s="110" t="str">
        <f t="shared" si="248"/>
        <v/>
      </c>
      <c r="N1304" s="110" t="str">
        <f t="shared" si="249"/>
        <v/>
      </c>
      <c r="O1304" s="110" t="str">
        <f t="shared" si="250"/>
        <v/>
      </c>
      <c r="P1304" s="110" t="str">
        <f t="shared" si="251"/>
        <v/>
      </c>
    </row>
    <row r="1305" spans="1:16">
      <c r="A1305" s="6"/>
      <c r="B1305" s="6"/>
      <c r="C1305" s="107">
        <f>ข้อมูลออเดอร์!AR1305</f>
        <v>0</v>
      </c>
      <c r="D1305" s="108">
        <f>ข้อมูลออเดอร์!AS1305</f>
        <v>0</v>
      </c>
      <c r="E1305" s="109" t="str">
        <f t="shared" si="240"/>
        <v/>
      </c>
      <c r="F1305" s="109" t="str">
        <f t="shared" si="241"/>
        <v/>
      </c>
      <c r="G1305" s="109" t="str">
        <f t="shared" si="242"/>
        <v/>
      </c>
      <c r="H1305" s="109" t="str">
        <f t="shared" si="243"/>
        <v/>
      </c>
      <c r="I1305" s="109" t="str">
        <f t="shared" si="244"/>
        <v/>
      </c>
      <c r="J1305" s="109" t="str">
        <f t="shared" si="245"/>
        <v/>
      </c>
      <c r="K1305" s="109" t="str">
        <f t="shared" si="246"/>
        <v/>
      </c>
      <c r="L1305" s="109" t="str">
        <f t="shared" si="247"/>
        <v/>
      </c>
      <c r="M1305" s="110" t="str">
        <f t="shared" si="248"/>
        <v/>
      </c>
      <c r="N1305" s="110" t="str">
        <f t="shared" si="249"/>
        <v/>
      </c>
      <c r="O1305" s="110" t="str">
        <f t="shared" si="250"/>
        <v/>
      </c>
      <c r="P1305" s="110" t="str">
        <f t="shared" si="251"/>
        <v/>
      </c>
    </row>
    <row r="1306" spans="1:16">
      <c r="A1306" s="6"/>
      <c r="B1306" s="6"/>
      <c r="C1306" s="107">
        <f>ข้อมูลออเดอร์!AR1306</f>
        <v>0</v>
      </c>
      <c r="D1306" s="108">
        <f>ข้อมูลออเดอร์!AS1306</f>
        <v>0</v>
      </c>
      <c r="E1306" s="109" t="str">
        <f t="shared" si="240"/>
        <v/>
      </c>
      <c r="F1306" s="109" t="str">
        <f t="shared" si="241"/>
        <v/>
      </c>
      <c r="G1306" s="109" t="str">
        <f t="shared" si="242"/>
        <v/>
      </c>
      <c r="H1306" s="109" t="str">
        <f t="shared" si="243"/>
        <v/>
      </c>
      <c r="I1306" s="109" t="str">
        <f t="shared" si="244"/>
        <v/>
      </c>
      <c r="J1306" s="109" t="str">
        <f t="shared" si="245"/>
        <v/>
      </c>
      <c r="K1306" s="109" t="str">
        <f t="shared" si="246"/>
        <v/>
      </c>
      <c r="L1306" s="109" t="str">
        <f t="shared" si="247"/>
        <v/>
      </c>
      <c r="M1306" s="110" t="str">
        <f t="shared" si="248"/>
        <v/>
      </c>
      <c r="N1306" s="110" t="str">
        <f t="shared" si="249"/>
        <v/>
      </c>
      <c r="O1306" s="110" t="str">
        <f t="shared" si="250"/>
        <v/>
      </c>
      <c r="P1306" s="110" t="str">
        <f t="shared" si="251"/>
        <v/>
      </c>
    </row>
    <row r="1307" spans="1:16">
      <c r="A1307" s="6"/>
      <c r="B1307" s="6"/>
      <c r="C1307" s="107">
        <f>ข้อมูลออเดอร์!AR1307</f>
        <v>0</v>
      </c>
      <c r="D1307" s="108">
        <f>ข้อมูลออเดอร์!AS1307</f>
        <v>0</v>
      </c>
      <c r="E1307" s="109" t="str">
        <f t="shared" si="240"/>
        <v/>
      </c>
      <c r="F1307" s="109" t="str">
        <f t="shared" si="241"/>
        <v/>
      </c>
      <c r="G1307" s="109" t="str">
        <f t="shared" si="242"/>
        <v/>
      </c>
      <c r="H1307" s="109" t="str">
        <f t="shared" si="243"/>
        <v/>
      </c>
      <c r="I1307" s="109" t="str">
        <f t="shared" si="244"/>
        <v/>
      </c>
      <c r="J1307" s="109" t="str">
        <f t="shared" si="245"/>
        <v/>
      </c>
      <c r="K1307" s="109" t="str">
        <f t="shared" si="246"/>
        <v/>
      </c>
      <c r="L1307" s="109" t="str">
        <f t="shared" si="247"/>
        <v/>
      </c>
      <c r="M1307" s="110" t="str">
        <f t="shared" si="248"/>
        <v/>
      </c>
      <c r="N1307" s="110" t="str">
        <f t="shared" si="249"/>
        <v/>
      </c>
      <c r="O1307" s="110" t="str">
        <f t="shared" si="250"/>
        <v/>
      </c>
      <c r="P1307" s="110" t="str">
        <f t="shared" si="251"/>
        <v/>
      </c>
    </row>
    <row r="1308" spans="1:16">
      <c r="A1308" s="6"/>
      <c r="B1308" s="6"/>
      <c r="C1308" s="107">
        <f>ข้อมูลออเดอร์!AR1308</f>
        <v>0</v>
      </c>
      <c r="D1308" s="108">
        <f>ข้อมูลออเดอร์!AS1308</f>
        <v>0</v>
      </c>
      <c r="E1308" s="109" t="str">
        <f t="shared" si="240"/>
        <v/>
      </c>
      <c r="F1308" s="109" t="str">
        <f t="shared" si="241"/>
        <v/>
      </c>
      <c r="G1308" s="109" t="str">
        <f t="shared" si="242"/>
        <v/>
      </c>
      <c r="H1308" s="109" t="str">
        <f t="shared" si="243"/>
        <v/>
      </c>
      <c r="I1308" s="109" t="str">
        <f t="shared" si="244"/>
        <v/>
      </c>
      <c r="J1308" s="109" t="str">
        <f t="shared" si="245"/>
        <v/>
      </c>
      <c r="K1308" s="109" t="str">
        <f t="shared" si="246"/>
        <v/>
      </c>
      <c r="L1308" s="109" t="str">
        <f t="shared" si="247"/>
        <v/>
      </c>
      <c r="M1308" s="110" t="str">
        <f t="shared" si="248"/>
        <v/>
      </c>
      <c r="N1308" s="110" t="str">
        <f t="shared" si="249"/>
        <v/>
      </c>
      <c r="O1308" s="110" t="str">
        <f t="shared" si="250"/>
        <v/>
      </c>
      <c r="P1308" s="110" t="str">
        <f t="shared" si="251"/>
        <v/>
      </c>
    </row>
    <row r="1309" spans="1:16">
      <c r="A1309" s="6"/>
      <c r="B1309" s="6"/>
      <c r="C1309" s="107">
        <f>ข้อมูลออเดอร์!AR1309</f>
        <v>0</v>
      </c>
      <c r="D1309" s="108">
        <f>ข้อมูลออเดอร์!AS1309</f>
        <v>0</v>
      </c>
      <c r="E1309" s="109" t="str">
        <f t="shared" ref="E1309:E1372" si="252">SUBSTITUTE(A1309,"กทม.","กรุงเทพมหานคร")</f>
        <v/>
      </c>
      <c r="F1309" s="109" t="str">
        <f t="shared" ref="F1309:F1372" si="253">SUBSTITUTE(E1309,"กทม","กรุงเทพมหานคร")</f>
        <v/>
      </c>
      <c r="G1309" s="109" t="str">
        <f t="shared" ref="G1309:G1372" si="254">SUBSTITUTE(F1309,"กรุงเทพฯ","กรุงเทพ")</f>
        <v/>
      </c>
      <c r="H1309" s="109" t="str">
        <f t="shared" ref="H1309:H1372" si="255">SUBSTITUTE(G1309,"bkk","กรุงเทพมหานคร")</f>
        <v/>
      </c>
      <c r="I1309" s="109" t="str">
        <f t="shared" ref="I1309:I1372" si="256">SUBSTITUTE(H1309,"Bangkok","กรุงเทพมหานคร")</f>
        <v/>
      </c>
      <c r="J1309" s="109" t="str">
        <f t="shared" ref="J1309:J1372" si="257">SUBSTITUTE(I1309,"จ.","")</f>
        <v/>
      </c>
      <c r="K1309" s="109" t="str">
        <f t="shared" ref="K1309:K1372" si="258">SUBSTITUTE(J1309,"จังหวัด","")</f>
        <v/>
      </c>
      <c r="L1309" s="109" t="str">
        <f t="shared" ref="L1309:L1372" si="259">IF(K1309="กรุงเทพ","กรุงเทพมหานคร",K1309)</f>
        <v/>
      </c>
      <c r="M1309" s="110" t="str">
        <f t="shared" ref="M1309:M1372" si="260">SUBSTITUTE(B1309,"เขต","")</f>
        <v/>
      </c>
      <c r="N1309" s="110" t="str">
        <f t="shared" ref="N1309:N1372" si="261">SUBSTITUTE(M1309,"อ.","")</f>
        <v/>
      </c>
      <c r="O1309" s="110" t="str">
        <f t="shared" ref="O1309:O1372" si="262">SUBSTITUTE(N1309,"อำเภอ","")</f>
        <v/>
      </c>
      <c r="P1309" s="110" t="str">
        <f t="shared" ref="P1309:P1372" si="263">IF(O1309="เมือง",O1309&amp;L1309,O1309)</f>
        <v/>
      </c>
    </row>
    <row r="1310" spans="1:16">
      <c r="A1310" s="6"/>
      <c r="B1310" s="6"/>
      <c r="C1310" s="107">
        <f>ข้อมูลออเดอร์!AR1310</f>
        <v>0</v>
      </c>
      <c r="D1310" s="108">
        <f>ข้อมูลออเดอร์!AS1310</f>
        <v>0</v>
      </c>
      <c r="E1310" s="109" t="str">
        <f t="shared" si="252"/>
        <v/>
      </c>
      <c r="F1310" s="109" t="str">
        <f t="shared" si="253"/>
        <v/>
      </c>
      <c r="G1310" s="109" t="str">
        <f t="shared" si="254"/>
        <v/>
      </c>
      <c r="H1310" s="109" t="str">
        <f t="shared" si="255"/>
        <v/>
      </c>
      <c r="I1310" s="109" t="str">
        <f t="shared" si="256"/>
        <v/>
      </c>
      <c r="J1310" s="109" t="str">
        <f t="shared" si="257"/>
        <v/>
      </c>
      <c r="K1310" s="109" t="str">
        <f t="shared" si="258"/>
        <v/>
      </c>
      <c r="L1310" s="109" t="str">
        <f t="shared" si="259"/>
        <v/>
      </c>
      <c r="M1310" s="110" t="str">
        <f t="shared" si="260"/>
        <v/>
      </c>
      <c r="N1310" s="110" t="str">
        <f t="shared" si="261"/>
        <v/>
      </c>
      <c r="O1310" s="110" t="str">
        <f t="shared" si="262"/>
        <v/>
      </c>
      <c r="P1310" s="110" t="str">
        <f t="shared" si="263"/>
        <v/>
      </c>
    </row>
    <row r="1311" spans="1:16">
      <c r="A1311" s="6"/>
      <c r="B1311" s="6"/>
      <c r="C1311" s="107">
        <f>ข้อมูลออเดอร์!AR1311</f>
        <v>0</v>
      </c>
      <c r="D1311" s="108">
        <f>ข้อมูลออเดอร์!AS1311</f>
        <v>0</v>
      </c>
      <c r="E1311" s="109" t="str">
        <f t="shared" si="252"/>
        <v/>
      </c>
      <c r="F1311" s="109" t="str">
        <f t="shared" si="253"/>
        <v/>
      </c>
      <c r="G1311" s="109" t="str">
        <f t="shared" si="254"/>
        <v/>
      </c>
      <c r="H1311" s="109" t="str">
        <f t="shared" si="255"/>
        <v/>
      </c>
      <c r="I1311" s="109" t="str">
        <f t="shared" si="256"/>
        <v/>
      </c>
      <c r="J1311" s="109" t="str">
        <f t="shared" si="257"/>
        <v/>
      </c>
      <c r="K1311" s="109" t="str">
        <f t="shared" si="258"/>
        <v/>
      </c>
      <c r="L1311" s="109" t="str">
        <f t="shared" si="259"/>
        <v/>
      </c>
      <c r="M1311" s="110" t="str">
        <f t="shared" si="260"/>
        <v/>
      </c>
      <c r="N1311" s="110" t="str">
        <f t="shared" si="261"/>
        <v/>
      </c>
      <c r="O1311" s="110" t="str">
        <f t="shared" si="262"/>
        <v/>
      </c>
      <c r="P1311" s="110" t="str">
        <f t="shared" si="263"/>
        <v/>
      </c>
    </row>
    <row r="1312" spans="1:16">
      <c r="A1312" s="6"/>
      <c r="B1312" s="6"/>
      <c r="C1312" s="107">
        <f>ข้อมูลออเดอร์!AR1312</f>
        <v>0</v>
      </c>
      <c r="D1312" s="108">
        <f>ข้อมูลออเดอร์!AS1312</f>
        <v>0</v>
      </c>
      <c r="E1312" s="109" t="str">
        <f t="shared" si="252"/>
        <v/>
      </c>
      <c r="F1312" s="109" t="str">
        <f t="shared" si="253"/>
        <v/>
      </c>
      <c r="G1312" s="109" t="str">
        <f t="shared" si="254"/>
        <v/>
      </c>
      <c r="H1312" s="109" t="str">
        <f t="shared" si="255"/>
        <v/>
      </c>
      <c r="I1312" s="109" t="str">
        <f t="shared" si="256"/>
        <v/>
      </c>
      <c r="J1312" s="109" t="str">
        <f t="shared" si="257"/>
        <v/>
      </c>
      <c r="K1312" s="109" t="str">
        <f t="shared" si="258"/>
        <v/>
      </c>
      <c r="L1312" s="109" t="str">
        <f t="shared" si="259"/>
        <v/>
      </c>
      <c r="M1312" s="110" t="str">
        <f t="shared" si="260"/>
        <v/>
      </c>
      <c r="N1312" s="110" t="str">
        <f t="shared" si="261"/>
        <v/>
      </c>
      <c r="O1312" s="110" t="str">
        <f t="shared" si="262"/>
        <v/>
      </c>
      <c r="P1312" s="110" t="str">
        <f t="shared" si="263"/>
        <v/>
      </c>
    </row>
    <row r="1313" spans="1:16">
      <c r="A1313" s="6"/>
      <c r="B1313" s="6"/>
      <c r="C1313" s="107">
        <f>ข้อมูลออเดอร์!AR1313</f>
        <v>0</v>
      </c>
      <c r="D1313" s="108">
        <f>ข้อมูลออเดอร์!AS1313</f>
        <v>0</v>
      </c>
      <c r="E1313" s="109" t="str">
        <f t="shared" si="252"/>
        <v/>
      </c>
      <c r="F1313" s="109" t="str">
        <f t="shared" si="253"/>
        <v/>
      </c>
      <c r="G1313" s="109" t="str">
        <f t="shared" si="254"/>
        <v/>
      </c>
      <c r="H1313" s="109" t="str">
        <f t="shared" si="255"/>
        <v/>
      </c>
      <c r="I1313" s="109" t="str">
        <f t="shared" si="256"/>
        <v/>
      </c>
      <c r="J1313" s="109" t="str">
        <f t="shared" si="257"/>
        <v/>
      </c>
      <c r="K1313" s="109" t="str">
        <f t="shared" si="258"/>
        <v/>
      </c>
      <c r="L1313" s="109" t="str">
        <f t="shared" si="259"/>
        <v/>
      </c>
      <c r="M1313" s="110" t="str">
        <f t="shared" si="260"/>
        <v/>
      </c>
      <c r="N1313" s="110" t="str">
        <f t="shared" si="261"/>
        <v/>
      </c>
      <c r="O1313" s="110" t="str">
        <f t="shared" si="262"/>
        <v/>
      </c>
      <c r="P1313" s="110" t="str">
        <f t="shared" si="263"/>
        <v/>
      </c>
    </row>
    <row r="1314" spans="1:16">
      <c r="A1314" s="6"/>
      <c r="B1314" s="6"/>
      <c r="C1314" s="107">
        <f>ข้อมูลออเดอร์!AR1314</f>
        <v>0</v>
      </c>
      <c r="D1314" s="108">
        <f>ข้อมูลออเดอร์!AS1314</f>
        <v>0</v>
      </c>
      <c r="E1314" s="109" t="str">
        <f t="shared" si="252"/>
        <v/>
      </c>
      <c r="F1314" s="109" t="str">
        <f t="shared" si="253"/>
        <v/>
      </c>
      <c r="G1314" s="109" t="str">
        <f t="shared" si="254"/>
        <v/>
      </c>
      <c r="H1314" s="109" t="str">
        <f t="shared" si="255"/>
        <v/>
      </c>
      <c r="I1314" s="109" t="str">
        <f t="shared" si="256"/>
        <v/>
      </c>
      <c r="J1314" s="109" t="str">
        <f t="shared" si="257"/>
        <v/>
      </c>
      <c r="K1314" s="109" t="str">
        <f t="shared" si="258"/>
        <v/>
      </c>
      <c r="L1314" s="109" t="str">
        <f t="shared" si="259"/>
        <v/>
      </c>
      <c r="M1314" s="110" t="str">
        <f t="shared" si="260"/>
        <v/>
      </c>
      <c r="N1314" s="110" t="str">
        <f t="shared" si="261"/>
        <v/>
      </c>
      <c r="O1314" s="110" t="str">
        <f t="shared" si="262"/>
        <v/>
      </c>
      <c r="P1314" s="110" t="str">
        <f t="shared" si="263"/>
        <v/>
      </c>
    </row>
    <row r="1315" spans="1:16">
      <c r="A1315" s="6"/>
      <c r="B1315" s="6"/>
      <c r="C1315" s="107">
        <f>ข้อมูลออเดอร์!AR1315</f>
        <v>0</v>
      </c>
      <c r="D1315" s="108">
        <f>ข้อมูลออเดอร์!AS1315</f>
        <v>0</v>
      </c>
      <c r="E1315" s="109" t="str">
        <f t="shared" si="252"/>
        <v/>
      </c>
      <c r="F1315" s="109" t="str">
        <f t="shared" si="253"/>
        <v/>
      </c>
      <c r="G1315" s="109" t="str">
        <f t="shared" si="254"/>
        <v/>
      </c>
      <c r="H1315" s="109" t="str">
        <f t="shared" si="255"/>
        <v/>
      </c>
      <c r="I1315" s="109" t="str">
        <f t="shared" si="256"/>
        <v/>
      </c>
      <c r="J1315" s="109" t="str">
        <f t="shared" si="257"/>
        <v/>
      </c>
      <c r="K1315" s="109" t="str">
        <f t="shared" si="258"/>
        <v/>
      </c>
      <c r="L1315" s="109" t="str">
        <f t="shared" si="259"/>
        <v/>
      </c>
      <c r="M1315" s="110" t="str">
        <f t="shared" si="260"/>
        <v/>
      </c>
      <c r="N1315" s="110" t="str">
        <f t="shared" si="261"/>
        <v/>
      </c>
      <c r="O1315" s="110" t="str">
        <f t="shared" si="262"/>
        <v/>
      </c>
      <c r="P1315" s="110" t="str">
        <f t="shared" si="263"/>
        <v/>
      </c>
    </row>
    <row r="1316" spans="1:16">
      <c r="A1316" s="6"/>
      <c r="B1316" s="6"/>
      <c r="C1316" s="107">
        <f>ข้อมูลออเดอร์!AR1316</f>
        <v>0</v>
      </c>
      <c r="D1316" s="108">
        <f>ข้อมูลออเดอร์!AS1316</f>
        <v>0</v>
      </c>
      <c r="E1316" s="109" t="str">
        <f t="shared" si="252"/>
        <v/>
      </c>
      <c r="F1316" s="109" t="str">
        <f t="shared" si="253"/>
        <v/>
      </c>
      <c r="G1316" s="109" t="str">
        <f t="shared" si="254"/>
        <v/>
      </c>
      <c r="H1316" s="109" t="str">
        <f t="shared" si="255"/>
        <v/>
      </c>
      <c r="I1316" s="109" t="str">
        <f t="shared" si="256"/>
        <v/>
      </c>
      <c r="J1316" s="109" t="str">
        <f t="shared" si="257"/>
        <v/>
      </c>
      <c r="K1316" s="109" t="str">
        <f t="shared" si="258"/>
        <v/>
      </c>
      <c r="L1316" s="109" t="str">
        <f t="shared" si="259"/>
        <v/>
      </c>
      <c r="M1316" s="110" t="str">
        <f t="shared" si="260"/>
        <v/>
      </c>
      <c r="N1316" s="110" t="str">
        <f t="shared" si="261"/>
        <v/>
      </c>
      <c r="O1316" s="110" t="str">
        <f t="shared" si="262"/>
        <v/>
      </c>
      <c r="P1316" s="110" t="str">
        <f t="shared" si="263"/>
        <v/>
      </c>
    </row>
    <row r="1317" spans="1:16">
      <c r="A1317" s="6"/>
      <c r="B1317" s="6"/>
      <c r="C1317" s="107">
        <f>ข้อมูลออเดอร์!AR1317</f>
        <v>0</v>
      </c>
      <c r="D1317" s="108">
        <f>ข้อมูลออเดอร์!AS1317</f>
        <v>0</v>
      </c>
      <c r="E1317" s="109" t="str">
        <f t="shared" si="252"/>
        <v/>
      </c>
      <c r="F1317" s="109" t="str">
        <f t="shared" si="253"/>
        <v/>
      </c>
      <c r="G1317" s="109" t="str">
        <f t="shared" si="254"/>
        <v/>
      </c>
      <c r="H1317" s="109" t="str">
        <f t="shared" si="255"/>
        <v/>
      </c>
      <c r="I1317" s="109" t="str">
        <f t="shared" si="256"/>
        <v/>
      </c>
      <c r="J1317" s="109" t="str">
        <f t="shared" si="257"/>
        <v/>
      </c>
      <c r="K1317" s="109" t="str">
        <f t="shared" si="258"/>
        <v/>
      </c>
      <c r="L1317" s="109" t="str">
        <f t="shared" si="259"/>
        <v/>
      </c>
      <c r="M1317" s="110" t="str">
        <f t="shared" si="260"/>
        <v/>
      </c>
      <c r="N1317" s="110" t="str">
        <f t="shared" si="261"/>
        <v/>
      </c>
      <c r="O1317" s="110" t="str">
        <f t="shared" si="262"/>
        <v/>
      </c>
      <c r="P1317" s="110" t="str">
        <f t="shared" si="263"/>
        <v/>
      </c>
    </row>
    <row r="1318" spans="1:16">
      <c r="A1318" s="6"/>
      <c r="B1318" s="6"/>
      <c r="C1318" s="107">
        <f>ข้อมูลออเดอร์!AR1318</f>
        <v>0</v>
      </c>
      <c r="D1318" s="108">
        <f>ข้อมูลออเดอร์!AS1318</f>
        <v>0</v>
      </c>
      <c r="E1318" s="109" t="str">
        <f t="shared" si="252"/>
        <v/>
      </c>
      <c r="F1318" s="109" t="str">
        <f t="shared" si="253"/>
        <v/>
      </c>
      <c r="G1318" s="109" t="str">
        <f t="shared" si="254"/>
        <v/>
      </c>
      <c r="H1318" s="109" t="str">
        <f t="shared" si="255"/>
        <v/>
      </c>
      <c r="I1318" s="109" t="str">
        <f t="shared" si="256"/>
        <v/>
      </c>
      <c r="J1318" s="109" t="str">
        <f t="shared" si="257"/>
        <v/>
      </c>
      <c r="K1318" s="109" t="str">
        <f t="shared" si="258"/>
        <v/>
      </c>
      <c r="L1318" s="109" t="str">
        <f t="shared" si="259"/>
        <v/>
      </c>
      <c r="M1318" s="110" t="str">
        <f t="shared" si="260"/>
        <v/>
      </c>
      <c r="N1318" s="110" t="str">
        <f t="shared" si="261"/>
        <v/>
      </c>
      <c r="O1318" s="110" t="str">
        <f t="shared" si="262"/>
        <v/>
      </c>
      <c r="P1318" s="110" t="str">
        <f t="shared" si="263"/>
        <v/>
      </c>
    </row>
    <row r="1319" spans="1:16">
      <c r="A1319" s="6"/>
      <c r="B1319" s="6"/>
      <c r="C1319" s="107">
        <f>ข้อมูลออเดอร์!AR1319</f>
        <v>0</v>
      </c>
      <c r="D1319" s="108">
        <f>ข้อมูลออเดอร์!AS1319</f>
        <v>0</v>
      </c>
      <c r="E1319" s="109" t="str">
        <f t="shared" si="252"/>
        <v/>
      </c>
      <c r="F1319" s="109" t="str">
        <f t="shared" si="253"/>
        <v/>
      </c>
      <c r="G1319" s="109" t="str">
        <f t="shared" si="254"/>
        <v/>
      </c>
      <c r="H1319" s="109" t="str">
        <f t="shared" si="255"/>
        <v/>
      </c>
      <c r="I1319" s="109" t="str">
        <f t="shared" si="256"/>
        <v/>
      </c>
      <c r="J1319" s="109" t="str">
        <f t="shared" si="257"/>
        <v/>
      </c>
      <c r="K1319" s="109" t="str">
        <f t="shared" si="258"/>
        <v/>
      </c>
      <c r="L1319" s="109" t="str">
        <f t="shared" si="259"/>
        <v/>
      </c>
      <c r="M1319" s="110" t="str">
        <f t="shared" si="260"/>
        <v/>
      </c>
      <c r="N1319" s="110" t="str">
        <f t="shared" si="261"/>
        <v/>
      </c>
      <c r="O1319" s="110" t="str">
        <f t="shared" si="262"/>
        <v/>
      </c>
      <c r="P1319" s="110" t="str">
        <f t="shared" si="263"/>
        <v/>
      </c>
    </row>
    <row r="1320" spans="1:16">
      <c r="A1320" s="6"/>
      <c r="B1320" s="6"/>
      <c r="C1320" s="107">
        <f>ข้อมูลออเดอร์!AR1320</f>
        <v>0</v>
      </c>
      <c r="D1320" s="108">
        <f>ข้อมูลออเดอร์!AS1320</f>
        <v>0</v>
      </c>
      <c r="E1320" s="109" t="str">
        <f t="shared" si="252"/>
        <v/>
      </c>
      <c r="F1320" s="109" t="str">
        <f t="shared" si="253"/>
        <v/>
      </c>
      <c r="G1320" s="109" t="str">
        <f t="shared" si="254"/>
        <v/>
      </c>
      <c r="H1320" s="109" t="str">
        <f t="shared" si="255"/>
        <v/>
      </c>
      <c r="I1320" s="109" t="str">
        <f t="shared" si="256"/>
        <v/>
      </c>
      <c r="J1320" s="109" t="str">
        <f t="shared" si="257"/>
        <v/>
      </c>
      <c r="K1320" s="109" t="str">
        <f t="shared" si="258"/>
        <v/>
      </c>
      <c r="L1320" s="109" t="str">
        <f t="shared" si="259"/>
        <v/>
      </c>
      <c r="M1320" s="110" t="str">
        <f t="shared" si="260"/>
        <v/>
      </c>
      <c r="N1320" s="110" t="str">
        <f t="shared" si="261"/>
        <v/>
      </c>
      <c r="O1320" s="110" t="str">
        <f t="shared" si="262"/>
        <v/>
      </c>
      <c r="P1320" s="110" t="str">
        <f t="shared" si="263"/>
        <v/>
      </c>
    </row>
    <row r="1321" spans="1:16">
      <c r="A1321" s="6"/>
      <c r="B1321" s="6"/>
      <c r="C1321" s="107">
        <f>ข้อมูลออเดอร์!AR1321</f>
        <v>0</v>
      </c>
      <c r="D1321" s="108">
        <f>ข้อมูลออเดอร์!AS1321</f>
        <v>0</v>
      </c>
      <c r="E1321" s="109" t="str">
        <f t="shared" si="252"/>
        <v/>
      </c>
      <c r="F1321" s="109" t="str">
        <f t="shared" si="253"/>
        <v/>
      </c>
      <c r="G1321" s="109" t="str">
        <f t="shared" si="254"/>
        <v/>
      </c>
      <c r="H1321" s="109" t="str">
        <f t="shared" si="255"/>
        <v/>
      </c>
      <c r="I1321" s="109" t="str">
        <f t="shared" si="256"/>
        <v/>
      </c>
      <c r="J1321" s="109" t="str">
        <f t="shared" si="257"/>
        <v/>
      </c>
      <c r="K1321" s="109" t="str">
        <f t="shared" si="258"/>
        <v/>
      </c>
      <c r="L1321" s="109" t="str">
        <f t="shared" si="259"/>
        <v/>
      </c>
      <c r="M1321" s="110" t="str">
        <f t="shared" si="260"/>
        <v/>
      </c>
      <c r="N1321" s="110" t="str">
        <f t="shared" si="261"/>
        <v/>
      </c>
      <c r="O1321" s="110" t="str">
        <f t="shared" si="262"/>
        <v/>
      </c>
      <c r="P1321" s="110" t="str">
        <f t="shared" si="263"/>
        <v/>
      </c>
    </row>
    <row r="1322" spans="1:16">
      <c r="A1322" s="6"/>
      <c r="B1322" s="6"/>
      <c r="C1322" s="107">
        <f>ข้อมูลออเดอร์!AR1322</f>
        <v>0</v>
      </c>
      <c r="D1322" s="108">
        <f>ข้อมูลออเดอร์!AS1322</f>
        <v>0</v>
      </c>
      <c r="E1322" s="109" t="str">
        <f t="shared" si="252"/>
        <v/>
      </c>
      <c r="F1322" s="109" t="str">
        <f t="shared" si="253"/>
        <v/>
      </c>
      <c r="G1322" s="109" t="str">
        <f t="shared" si="254"/>
        <v/>
      </c>
      <c r="H1322" s="109" t="str">
        <f t="shared" si="255"/>
        <v/>
      </c>
      <c r="I1322" s="109" t="str">
        <f t="shared" si="256"/>
        <v/>
      </c>
      <c r="J1322" s="109" t="str">
        <f t="shared" si="257"/>
        <v/>
      </c>
      <c r="K1322" s="109" t="str">
        <f t="shared" si="258"/>
        <v/>
      </c>
      <c r="L1322" s="109" t="str">
        <f t="shared" si="259"/>
        <v/>
      </c>
      <c r="M1322" s="110" t="str">
        <f t="shared" si="260"/>
        <v/>
      </c>
      <c r="N1322" s="110" t="str">
        <f t="shared" si="261"/>
        <v/>
      </c>
      <c r="O1322" s="110" t="str">
        <f t="shared" si="262"/>
        <v/>
      </c>
      <c r="P1322" s="110" t="str">
        <f t="shared" si="263"/>
        <v/>
      </c>
    </row>
    <row r="1323" spans="1:16">
      <c r="A1323" s="6"/>
      <c r="B1323" s="6"/>
      <c r="C1323" s="107">
        <f>ข้อมูลออเดอร์!AR1323</f>
        <v>0</v>
      </c>
      <c r="D1323" s="108">
        <f>ข้อมูลออเดอร์!AS1323</f>
        <v>0</v>
      </c>
      <c r="E1323" s="109" t="str">
        <f t="shared" si="252"/>
        <v/>
      </c>
      <c r="F1323" s="109" t="str">
        <f t="shared" si="253"/>
        <v/>
      </c>
      <c r="G1323" s="109" t="str">
        <f t="shared" si="254"/>
        <v/>
      </c>
      <c r="H1323" s="109" t="str">
        <f t="shared" si="255"/>
        <v/>
      </c>
      <c r="I1323" s="109" t="str">
        <f t="shared" si="256"/>
        <v/>
      </c>
      <c r="J1323" s="109" t="str">
        <f t="shared" si="257"/>
        <v/>
      </c>
      <c r="K1323" s="109" t="str">
        <f t="shared" si="258"/>
        <v/>
      </c>
      <c r="L1323" s="109" t="str">
        <f t="shared" si="259"/>
        <v/>
      </c>
      <c r="M1323" s="110" t="str">
        <f t="shared" si="260"/>
        <v/>
      </c>
      <c r="N1323" s="110" t="str">
        <f t="shared" si="261"/>
        <v/>
      </c>
      <c r="O1323" s="110" t="str">
        <f t="shared" si="262"/>
        <v/>
      </c>
      <c r="P1323" s="110" t="str">
        <f t="shared" si="263"/>
        <v/>
      </c>
    </row>
    <row r="1324" spans="1:16">
      <c r="A1324" s="6"/>
      <c r="B1324" s="6"/>
      <c r="C1324" s="107">
        <f>ข้อมูลออเดอร์!AR1324</f>
        <v>0</v>
      </c>
      <c r="D1324" s="108">
        <f>ข้อมูลออเดอร์!AS1324</f>
        <v>0</v>
      </c>
      <c r="E1324" s="109" t="str">
        <f t="shared" si="252"/>
        <v/>
      </c>
      <c r="F1324" s="109" t="str">
        <f t="shared" si="253"/>
        <v/>
      </c>
      <c r="G1324" s="109" t="str">
        <f t="shared" si="254"/>
        <v/>
      </c>
      <c r="H1324" s="109" t="str">
        <f t="shared" si="255"/>
        <v/>
      </c>
      <c r="I1324" s="109" t="str">
        <f t="shared" si="256"/>
        <v/>
      </c>
      <c r="J1324" s="109" t="str">
        <f t="shared" si="257"/>
        <v/>
      </c>
      <c r="K1324" s="109" t="str">
        <f t="shared" si="258"/>
        <v/>
      </c>
      <c r="L1324" s="109" t="str">
        <f t="shared" si="259"/>
        <v/>
      </c>
      <c r="M1324" s="110" t="str">
        <f t="shared" si="260"/>
        <v/>
      </c>
      <c r="N1324" s="110" t="str">
        <f t="shared" si="261"/>
        <v/>
      </c>
      <c r="O1324" s="110" t="str">
        <f t="shared" si="262"/>
        <v/>
      </c>
      <c r="P1324" s="110" t="str">
        <f t="shared" si="263"/>
        <v/>
      </c>
    </row>
    <row r="1325" spans="1:16">
      <c r="A1325" s="6"/>
      <c r="B1325" s="6"/>
      <c r="C1325" s="107">
        <f>ข้อมูลออเดอร์!AR1325</f>
        <v>0</v>
      </c>
      <c r="D1325" s="108">
        <f>ข้อมูลออเดอร์!AS1325</f>
        <v>0</v>
      </c>
      <c r="E1325" s="109" t="str">
        <f t="shared" si="252"/>
        <v/>
      </c>
      <c r="F1325" s="109" t="str">
        <f t="shared" si="253"/>
        <v/>
      </c>
      <c r="G1325" s="109" t="str">
        <f t="shared" si="254"/>
        <v/>
      </c>
      <c r="H1325" s="109" t="str">
        <f t="shared" si="255"/>
        <v/>
      </c>
      <c r="I1325" s="109" t="str">
        <f t="shared" si="256"/>
        <v/>
      </c>
      <c r="J1325" s="109" t="str">
        <f t="shared" si="257"/>
        <v/>
      </c>
      <c r="K1325" s="109" t="str">
        <f t="shared" si="258"/>
        <v/>
      </c>
      <c r="L1325" s="109" t="str">
        <f t="shared" si="259"/>
        <v/>
      </c>
      <c r="M1325" s="110" t="str">
        <f t="shared" si="260"/>
        <v/>
      </c>
      <c r="N1325" s="110" t="str">
        <f t="shared" si="261"/>
        <v/>
      </c>
      <c r="O1325" s="110" t="str">
        <f t="shared" si="262"/>
        <v/>
      </c>
      <c r="P1325" s="110" t="str">
        <f t="shared" si="263"/>
        <v/>
      </c>
    </row>
    <row r="1326" spans="1:16">
      <c r="A1326" s="6"/>
      <c r="B1326" s="6"/>
      <c r="C1326" s="107">
        <f>ข้อมูลออเดอร์!AR1326</f>
        <v>0</v>
      </c>
      <c r="D1326" s="108">
        <f>ข้อมูลออเดอร์!AS1326</f>
        <v>0</v>
      </c>
      <c r="E1326" s="109" t="str">
        <f t="shared" si="252"/>
        <v/>
      </c>
      <c r="F1326" s="109" t="str">
        <f t="shared" si="253"/>
        <v/>
      </c>
      <c r="G1326" s="109" t="str">
        <f t="shared" si="254"/>
        <v/>
      </c>
      <c r="H1326" s="109" t="str">
        <f t="shared" si="255"/>
        <v/>
      </c>
      <c r="I1326" s="109" t="str">
        <f t="shared" si="256"/>
        <v/>
      </c>
      <c r="J1326" s="109" t="str">
        <f t="shared" si="257"/>
        <v/>
      </c>
      <c r="K1326" s="109" t="str">
        <f t="shared" si="258"/>
        <v/>
      </c>
      <c r="L1326" s="109" t="str">
        <f t="shared" si="259"/>
        <v/>
      </c>
      <c r="M1326" s="110" t="str">
        <f t="shared" si="260"/>
        <v/>
      </c>
      <c r="N1326" s="110" t="str">
        <f t="shared" si="261"/>
        <v/>
      </c>
      <c r="O1326" s="110" t="str">
        <f t="shared" si="262"/>
        <v/>
      </c>
      <c r="P1326" s="110" t="str">
        <f t="shared" si="263"/>
        <v/>
      </c>
    </row>
    <row r="1327" spans="1:16">
      <c r="A1327" s="6"/>
      <c r="B1327" s="6"/>
      <c r="C1327" s="107">
        <f>ข้อมูลออเดอร์!AR1327</f>
        <v>0</v>
      </c>
      <c r="D1327" s="108">
        <f>ข้อมูลออเดอร์!AS1327</f>
        <v>0</v>
      </c>
      <c r="E1327" s="109" t="str">
        <f t="shared" si="252"/>
        <v/>
      </c>
      <c r="F1327" s="109" t="str">
        <f t="shared" si="253"/>
        <v/>
      </c>
      <c r="G1327" s="109" t="str">
        <f t="shared" si="254"/>
        <v/>
      </c>
      <c r="H1327" s="109" t="str">
        <f t="shared" si="255"/>
        <v/>
      </c>
      <c r="I1327" s="109" t="str">
        <f t="shared" si="256"/>
        <v/>
      </c>
      <c r="J1327" s="109" t="str">
        <f t="shared" si="257"/>
        <v/>
      </c>
      <c r="K1327" s="109" t="str">
        <f t="shared" si="258"/>
        <v/>
      </c>
      <c r="L1327" s="109" t="str">
        <f t="shared" si="259"/>
        <v/>
      </c>
      <c r="M1327" s="110" t="str">
        <f t="shared" si="260"/>
        <v/>
      </c>
      <c r="N1327" s="110" t="str">
        <f t="shared" si="261"/>
        <v/>
      </c>
      <c r="O1327" s="110" t="str">
        <f t="shared" si="262"/>
        <v/>
      </c>
      <c r="P1327" s="110" t="str">
        <f t="shared" si="263"/>
        <v/>
      </c>
    </row>
    <row r="1328" spans="1:16">
      <c r="A1328" s="6"/>
      <c r="B1328" s="6"/>
      <c r="C1328" s="107">
        <f>ข้อมูลออเดอร์!AR1328</f>
        <v>0</v>
      </c>
      <c r="D1328" s="108">
        <f>ข้อมูลออเดอร์!AS1328</f>
        <v>0</v>
      </c>
      <c r="E1328" s="109" t="str">
        <f t="shared" si="252"/>
        <v/>
      </c>
      <c r="F1328" s="109" t="str">
        <f t="shared" si="253"/>
        <v/>
      </c>
      <c r="G1328" s="109" t="str">
        <f t="shared" si="254"/>
        <v/>
      </c>
      <c r="H1328" s="109" t="str">
        <f t="shared" si="255"/>
        <v/>
      </c>
      <c r="I1328" s="109" t="str">
        <f t="shared" si="256"/>
        <v/>
      </c>
      <c r="J1328" s="109" t="str">
        <f t="shared" si="257"/>
        <v/>
      </c>
      <c r="K1328" s="109" t="str">
        <f t="shared" si="258"/>
        <v/>
      </c>
      <c r="L1328" s="109" t="str">
        <f t="shared" si="259"/>
        <v/>
      </c>
      <c r="M1328" s="110" t="str">
        <f t="shared" si="260"/>
        <v/>
      </c>
      <c r="N1328" s="110" t="str">
        <f t="shared" si="261"/>
        <v/>
      </c>
      <c r="O1328" s="110" t="str">
        <f t="shared" si="262"/>
        <v/>
      </c>
      <c r="P1328" s="110" t="str">
        <f t="shared" si="263"/>
        <v/>
      </c>
    </row>
    <row r="1329" spans="1:16">
      <c r="A1329" s="6"/>
      <c r="B1329" s="6"/>
      <c r="C1329" s="107">
        <f>ข้อมูลออเดอร์!AR1329</f>
        <v>0</v>
      </c>
      <c r="D1329" s="108">
        <f>ข้อมูลออเดอร์!AS1329</f>
        <v>0</v>
      </c>
      <c r="E1329" s="109" t="str">
        <f t="shared" si="252"/>
        <v/>
      </c>
      <c r="F1329" s="109" t="str">
        <f t="shared" si="253"/>
        <v/>
      </c>
      <c r="G1329" s="109" t="str">
        <f t="shared" si="254"/>
        <v/>
      </c>
      <c r="H1329" s="109" t="str">
        <f t="shared" si="255"/>
        <v/>
      </c>
      <c r="I1329" s="109" t="str">
        <f t="shared" si="256"/>
        <v/>
      </c>
      <c r="J1329" s="109" t="str">
        <f t="shared" si="257"/>
        <v/>
      </c>
      <c r="K1329" s="109" t="str">
        <f t="shared" si="258"/>
        <v/>
      </c>
      <c r="L1329" s="109" t="str">
        <f t="shared" si="259"/>
        <v/>
      </c>
      <c r="M1329" s="110" t="str">
        <f t="shared" si="260"/>
        <v/>
      </c>
      <c r="N1329" s="110" t="str">
        <f t="shared" si="261"/>
        <v/>
      </c>
      <c r="O1329" s="110" t="str">
        <f t="shared" si="262"/>
        <v/>
      </c>
      <c r="P1329" s="110" t="str">
        <f t="shared" si="263"/>
        <v/>
      </c>
    </row>
    <row r="1330" spans="1:16">
      <c r="A1330" s="6"/>
      <c r="B1330" s="6"/>
      <c r="C1330" s="107">
        <f>ข้อมูลออเดอร์!AR1330</f>
        <v>0</v>
      </c>
      <c r="D1330" s="108">
        <f>ข้อมูลออเดอร์!AS1330</f>
        <v>0</v>
      </c>
      <c r="E1330" s="109" t="str">
        <f t="shared" si="252"/>
        <v/>
      </c>
      <c r="F1330" s="109" t="str">
        <f t="shared" si="253"/>
        <v/>
      </c>
      <c r="G1330" s="109" t="str">
        <f t="shared" si="254"/>
        <v/>
      </c>
      <c r="H1330" s="109" t="str">
        <f t="shared" si="255"/>
        <v/>
      </c>
      <c r="I1330" s="109" t="str">
        <f t="shared" si="256"/>
        <v/>
      </c>
      <c r="J1330" s="109" t="str">
        <f t="shared" si="257"/>
        <v/>
      </c>
      <c r="K1330" s="109" t="str">
        <f t="shared" si="258"/>
        <v/>
      </c>
      <c r="L1330" s="109" t="str">
        <f t="shared" si="259"/>
        <v/>
      </c>
      <c r="M1330" s="110" t="str">
        <f t="shared" si="260"/>
        <v/>
      </c>
      <c r="N1330" s="110" t="str">
        <f t="shared" si="261"/>
        <v/>
      </c>
      <c r="O1330" s="110" t="str">
        <f t="shared" si="262"/>
        <v/>
      </c>
      <c r="P1330" s="110" t="str">
        <f t="shared" si="263"/>
        <v/>
      </c>
    </row>
    <row r="1331" spans="1:16">
      <c r="A1331" s="6"/>
      <c r="B1331" s="6"/>
      <c r="C1331" s="107">
        <f>ข้อมูลออเดอร์!AR1331</f>
        <v>0</v>
      </c>
      <c r="D1331" s="108">
        <f>ข้อมูลออเดอร์!AS1331</f>
        <v>0</v>
      </c>
      <c r="E1331" s="109" t="str">
        <f t="shared" si="252"/>
        <v/>
      </c>
      <c r="F1331" s="109" t="str">
        <f t="shared" si="253"/>
        <v/>
      </c>
      <c r="G1331" s="109" t="str">
        <f t="shared" si="254"/>
        <v/>
      </c>
      <c r="H1331" s="109" t="str">
        <f t="shared" si="255"/>
        <v/>
      </c>
      <c r="I1331" s="109" t="str">
        <f t="shared" si="256"/>
        <v/>
      </c>
      <c r="J1331" s="109" t="str">
        <f t="shared" si="257"/>
        <v/>
      </c>
      <c r="K1331" s="109" t="str">
        <f t="shared" si="258"/>
        <v/>
      </c>
      <c r="L1331" s="109" t="str">
        <f t="shared" si="259"/>
        <v/>
      </c>
      <c r="M1331" s="110" t="str">
        <f t="shared" si="260"/>
        <v/>
      </c>
      <c r="N1331" s="110" t="str">
        <f t="shared" si="261"/>
        <v/>
      </c>
      <c r="O1331" s="110" t="str">
        <f t="shared" si="262"/>
        <v/>
      </c>
      <c r="P1331" s="110" t="str">
        <f t="shared" si="263"/>
        <v/>
      </c>
    </row>
    <row r="1332" spans="1:16">
      <c r="A1332" s="6"/>
      <c r="B1332" s="6"/>
      <c r="C1332" s="107">
        <f>ข้อมูลออเดอร์!AR1332</f>
        <v>0</v>
      </c>
      <c r="D1332" s="108">
        <f>ข้อมูลออเดอร์!AS1332</f>
        <v>0</v>
      </c>
      <c r="E1332" s="109" t="str">
        <f t="shared" si="252"/>
        <v/>
      </c>
      <c r="F1332" s="109" t="str">
        <f t="shared" si="253"/>
        <v/>
      </c>
      <c r="G1332" s="109" t="str">
        <f t="shared" si="254"/>
        <v/>
      </c>
      <c r="H1332" s="109" t="str">
        <f t="shared" si="255"/>
        <v/>
      </c>
      <c r="I1332" s="109" t="str">
        <f t="shared" si="256"/>
        <v/>
      </c>
      <c r="J1332" s="109" t="str">
        <f t="shared" si="257"/>
        <v/>
      </c>
      <c r="K1332" s="109" t="str">
        <f t="shared" si="258"/>
        <v/>
      </c>
      <c r="L1332" s="109" t="str">
        <f t="shared" si="259"/>
        <v/>
      </c>
      <c r="M1332" s="110" t="str">
        <f t="shared" si="260"/>
        <v/>
      </c>
      <c r="N1332" s="110" t="str">
        <f t="shared" si="261"/>
        <v/>
      </c>
      <c r="O1332" s="110" t="str">
        <f t="shared" si="262"/>
        <v/>
      </c>
      <c r="P1332" s="110" t="str">
        <f t="shared" si="263"/>
        <v/>
      </c>
    </row>
    <row r="1333" spans="1:16">
      <c r="A1333" s="6"/>
      <c r="B1333" s="6"/>
      <c r="C1333" s="107">
        <f>ข้อมูลออเดอร์!AR1333</f>
        <v>0</v>
      </c>
      <c r="D1333" s="108">
        <f>ข้อมูลออเดอร์!AS1333</f>
        <v>0</v>
      </c>
      <c r="E1333" s="109" t="str">
        <f t="shared" si="252"/>
        <v/>
      </c>
      <c r="F1333" s="109" t="str">
        <f t="shared" si="253"/>
        <v/>
      </c>
      <c r="G1333" s="109" t="str">
        <f t="shared" si="254"/>
        <v/>
      </c>
      <c r="H1333" s="109" t="str">
        <f t="shared" si="255"/>
        <v/>
      </c>
      <c r="I1333" s="109" t="str">
        <f t="shared" si="256"/>
        <v/>
      </c>
      <c r="J1333" s="109" t="str">
        <f t="shared" si="257"/>
        <v/>
      </c>
      <c r="K1333" s="109" t="str">
        <f t="shared" si="258"/>
        <v/>
      </c>
      <c r="L1333" s="109" t="str">
        <f t="shared" si="259"/>
        <v/>
      </c>
      <c r="M1333" s="110" t="str">
        <f t="shared" si="260"/>
        <v/>
      </c>
      <c r="N1333" s="110" t="str">
        <f t="shared" si="261"/>
        <v/>
      </c>
      <c r="O1333" s="110" t="str">
        <f t="shared" si="262"/>
        <v/>
      </c>
      <c r="P1333" s="110" t="str">
        <f t="shared" si="263"/>
        <v/>
      </c>
    </row>
    <row r="1334" spans="1:16">
      <c r="A1334" s="6"/>
      <c r="B1334" s="6"/>
      <c r="C1334" s="107">
        <f>ข้อมูลออเดอร์!AR1334</f>
        <v>0</v>
      </c>
      <c r="D1334" s="108">
        <f>ข้อมูลออเดอร์!AS1334</f>
        <v>0</v>
      </c>
      <c r="E1334" s="109" t="str">
        <f t="shared" si="252"/>
        <v/>
      </c>
      <c r="F1334" s="109" t="str">
        <f t="shared" si="253"/>
        <v/>
      </c>
      <c r="G1334" s="109" t="str">
        <f t="shared" si="254"/>
        <v/>
      </c>
      <c r="H1334" s="109" t="str">
        <f t="shared" si="255"/>
        <v/>
      </c>
      <c r="I1334" s="109" t="str">
        <f t="shared" si="256"/>
        <v/>
      </c>
      <c r="J1334" s="109" t="str">
        <f t="shared" si="257"/>
        <v/>
      </c>
      <c r="K1334" s="109" t="str">
        <f t="shared" si="258"/>
        <v/>
      </c>
      <c r="L1334" s="109" t="str">
        <f t="shared" si="259"/>
        <v/>
      </c>
      <c r="M1334" s="110" t="str">
        <f t="shared" si="260"/>
        <v/>
      </c>
      <c r="N1334" s="110" t="str">
        <f t="shared" si="261"/>
        <v/>
      </c>
      <c r="O1334" s="110" t="str">
        <f t="shared" si="262"/>
        <v/>
      </c>
      <c r="P1334" s="110" t="str">
        <f t="shared" si="263"/>
        <v/>
      </c>
    </row>
    <row r="1335" spans="1:16">
      <c r="A1335" s="6"/>
      <c r="B1335" s="6"/>
      <c r="C1335" s="107">
        <f>ข้อมูลออเดอร์!AR1335</f>
        <v>0</v>
      </c>
      <c r="D1335" s="108">
        <f>ข้อมูลออเดอร์!AS1335</f>
        <v>0</v>
      </c>
      <c r="E1335" s="109" t="str">
        <f t="shared" si="252"/>
        <v/>
      </c>
      <c r="F1335" s="109" t="str">
        <f t="shared" si="253"/>
        <v/>
      </c>
      <c r="G1335" s="109" t="str">
        <f t="shared" si="254"/>
        <v/>
      </c>
      <c r="H1335" s="109" t="str">
        <f t="shared" si="255"/>
        <v/>
      </c>
      <c r="I1335" s="109" t="str">
        <f t="shared" si="256"/>
        <v/>
      </c>
      <c r="J1335" s="109" t="str">
        <f t="shared" si="257"/>
        <v/>
      </c>
      <c r="K1335" s="109" t="str">
        <f t="shared" si="258"/>
        <v/>
      </c>
      <c r="L1335" s="109" t="str">
        <f t="shared" si="259"/>
        <v/>
      </c>
      <c r="M1335" s="110" t="str">
        <f t="shared" si="260"/>
        <v/>
      </c>
      <c r="N1335" s="110" t="str">
        <f t="shared" si="261"/>
        <v/>
      </c>
      <c r="O1335" s="110" t="str">
        <f t="shared" si="262"/>
        <v/>
      </c>
      <c r="P1335" s="110" t="str">
        <f t="shared" si="263"/>
        <v/>
      </c>
    </row>
    <row r="1336" spans="1:16">
      <c r="A1336" s="6"/>
      <c r="B1336" s="6"/>
      <c r="C1336" s="107">
        <f>ข้อมูลออเดอร์!AR1336</f>
        <v>0</v>
      </c>
      <c r="D1336" s="108">
        <f>ข้อมูลออเดอร์!AS1336</f>
        <v>0</v>
      </c>
      <c r="E1336" s="109" t="str">
        <f t="shared" si="252"/>
        <v/>
      </c>
      <c r="F1336" s="109" t="str">
        <f t="shared" si="253"/>
        <v/>
      </c>
      <c r="G1336" s="109" t="str">
        <f t="shared" si="254"/>
        <v/>
      </c>
      <c r="H1336" s="109" t="str">
        <f t="shared" si="255"/>
        <v/>
      </c>
      <c r="I1336" s="109" t="str">
        <f t="shared" si="256"/>
        <v/>
      </c>
      <c r="J1336" s="109" t="str">
        <f t="shared" si="257"/>
        <v/>
      </c>
      <c r="K1336" s="109" t="str">
        <f t="shared" si="258"/>
        <v/>
      </c>
      <c r="L1336" s="109" t="str">
        <f t="shared" si="259"/>
        <v/>
      </c>
      <c r="M1336" s="110" t="str">
        <f t="shared" si="260"/>
        <v/>
      </c>
      <c r="N1336" s="110" t="str">
        <f t="shared" si="261"/>
        <v/>
      </c>
      <c r="O1336" s="110" t="str">
        <f t="shared" si="262"/>
        <v/>
      </c>
      <c r="P1336" s="110" t="str">
        <f t="shared" si="263"/>
        <v/>
      </c>
    </row>
    <row r="1337" spans="1:16">
      <c r="A1337" s="6"/>
      <c r="B1337" s="6"/>
      <c r="C1337" s="107">
        <f>ข้อมูลออเดอร์!AR1337</f>
        <v>0</v>
      </c>
      <c r="D1337" s="108">
        <f>ข้อมูลออเดอร์!AS1337</f>
        <v>0</v>
      </c>
      <c r="E1337" s="109" t="str">
        <f t="shared" si="252"/>
        <v/>
      </c>
      <c r="F1337" s="109" t="str">
        <f t="shared" si="253"/>
        <v/>
      </c>
      <c r="G1337" s="109" t="str">
        <f t="shared" si="254"/>
        <v/>
      </c>
      <c r="H1337" s="109" t="str">
        <f t="shared" si="255"/>
        <v/>
      </c>
      <c r="I1337" s="109" t="str">
        <f t="shared" si="256"/>
        <v/>
      </c>
      <c r="J1337" s="109" t="str">
        <f t="shared" si="257"/>
        <v/>
      </c>
      <c r="K1337" s="109" t="str">
        <f t="shared" si="258"/>
        <v/>
      </c>
      <c r="L1337" s="109" t="str">
        <f t="shared" si="259"/>
        <v/>
      </c>
      <c r="M1337" s="110" t="str">
        <f t="shared" si="260"/>
        <v/>
      </c>
      <c r="N1337" s="110" t="str">
        <f t="shared" si="261"/>
        <v/>
      </c>
      <c r="O1337" s="110" t="str">
        <f t="shared" si="262"/>
        <v/>
      </c>
      <c r="P1337" s="110" t="str">
        <f t="shared" si="263"/>
        <v/>
      </c>
    </row>
    <row r="1338" spans="1:16">
      <c r="A1338" s="6"/>
      <c r="B1338" s="6"/>
      <c r="C1338" s="107">
        <f>ข้อมูลออเดอร์!AR1338</f>
        <v>0</v>
      </c>
      <c r="D1338" s="108">
        <f>ข้อมูลออเดอร์!AS1338</f>
        <v>0</v>
      </c>
      <c r="E1338" s="109" t="str">
        <f t="shared" si="252"/>
        <v/>
      </c>
      <c r="F1338" s="109" t="str">
        <f t="shared" si="253"/>
        <v/>
      </c>
      <c r="G1338" s="109" t="str">
        <f t="shared" si="254"/>
        <v/>
      </c>
      <c r="H1338" s="109" t="str">
        <f t="shared" si="255"/>
        <v/>
      </c>
      <c r="I1338" s="109" t="str">
        <f t="shared" si="256"/>
        <v/>
      </c>
      <c r="J1338" s="109" t="str">
        <f t="shared" si="257"/>
        <v/>
      </c>
      <c r="K1338" s="109" t="str">
        <f t="shared" si="258"/>
        <v/>
      </c>
      <c r="L1338" s="109" t="str">
        <f t="shared" si="259"/>
        <v/>
      </c>
      <c r="M1338" s="110" t="str">
        <f t="shared" si="260"/>
        <v/>
      </c>
      <c r="N1338" s="110" t="str">
        <f t="shared" si="261"/>
        <v/>
      </c>
      <c r="O1338" s="110" t="str">
        <f t="shared" si="262"/>
        <v/>
      </c>
      <c r="P1338" s="110" t="str">
        <f t="shared" si="263"/>
        <v/>
      </c>
    </row>
    <row r="1339" spans="1:16">
      <c r="A1339" s="6"/>
      <c r="B1339" s="6"/>
      <c r="C1339" s="107">
        <f>ข้อมูลออเดอร์!AR1339</f>
        <v>0</v>
      </c>
      <c r="D1339" s="108">
        <f>ข้อมูลออเดอร์!AS1339</f>
        <v>0</v>
      </c>
      <c r="E1339" s="109" t="str">
        <f t="shared" si="252"/>
        <v/>
      </c>
      <c r="F1339" s="109" t="str">
        <f t="shared" si="253"/>
        <v/>
      </c>
      <c r="G1339" s="109" t="str">
        <f t="shared" si="254"/>
        <v/>
      </c>
      <c r="H1339" s="109" t="str">
        <f t="shared" si="255"/>
        <v/>
      </c>
      <c r="I1339" s="109" t="str">
        <f t="shared" si="256"/>
        <v/>
      </c>
      <c r="J1339" s="109" t="str">
        <f t="shared" si="257"/>
        <v/>
      </c>
      <c r="K1339" s="109" t="str">
        <f t="shared" si="258"/>
        <v/>
      </c>
      <c r="L1339" s="109" t="str">
        <f t="shared" si="259"/>
        <v/>
      </c>
      <c r="M1339" s="110" t="str">
        <f t="shared" si="260"/>
        <v/>
      </c>
      <c r="N1339" s="110" t="str">
        <f t="shared" si="261"/>
        <v/>
      </c>
      <c r="O1339" s="110" t="str">
        <f t="shared" si="262"/>
        <v/>
      </c>
      <c r="P1339" s="110" t="str">
        <f t="shared" si="263"/>
        <v/>
      </c>
    </row>
    <row r="1340" spans="1:16">
      <c r="A1340" s="6"/>
      <c r="B1340" s="6"/>
      <c r="C1340" s="107">
        <f>ข้อมูลออเดอร์!AR1340</f>
        <v>0</v>
      </c>
      <c r="D1340" s="108">
        <f>ข้อมูลออเดอร์!AS1340</f>
        <v>0</v>
      </c>
      <c r="E1340" s="109" t="str">
        <f t="shared" si="252"/>
        <v/>
      </c>
      <c r="F1340" s="109" t="str">
        <f t="shared" si="253"/>
        <v/>
      </c>
      <c r="G1340" s="109" t="str">
        <f t="shared" si="254"/>
        <v/>
      </c>
      <c r="H1340" s="109" t="str">
        <f t="shared" si="255"/>
        <v/>
      </c>
      <c r="I1340" s="109" t="str">
        <f t="shared" si="256"/>
        <v/>
      </c>
      <c r="J1340" s="109" t="str">
        <f t="shared" si="257"/>
        <v/>
      </c>
      <c r="K1340" s="109" t="str">
        <f t="shared" si="258"/>
        <v/>
      </c>
      <c r="L1340" s="109" t="str">
        <f t="shared" si="259"/>
        <v/>
      </c>
      <c r="M1340" s="110" t="str">
        <f t="shared" si="260"/>
        <v/>
      </c>
      <c r="N1340" s="110" t="str">
        <f t="shared" si="261"/>
        <v/>
      </c>
      <c r="O1340" s="110" t="str">
        <f t="shared" si="262"/>
        <v/>
      </c>
      <c r="P1340" s="110" t="str">
        <f t="shared" si="263"/>
        <v/>
      </c>
    </row>
    <row r="1341" spans="1:16">
      <c r="A1341" s="6"/>
      <c r="B1341" s="6"/>
      <c r="C1341" s="107">
        <f>ข้อมูลออเดอร์!AR1341</f>
        <v>0</v>
      </c>
      <c r="D1341" s="108">
        <f>ข้อมูลออเดอร์!AS1341</f>
        <v>0</v>
      </c>
      <c r="E1341" s="109" t="str">
        <f t="shared" si="252"/>
        <v/>
      </c>
      <c r="F1341" s="109" t="str">
        <f t="shared" si="253"/>
        <v/>
      </c>
      <c r="G1341" s="109" t="str">
        <f t="shared" si="254"/>
        <v/>
      </c>
      <c r="H1341" s="109" t="str">
        <f t="shared" si="255"/>
        <v/>
      </c>
      <c r="I1341" s="109" t="str">
        <f t="shared" si="256"/>
        <v/>
      </c>
      <c r="J1341" s="109" t="str">
        <f t="shared" si="257"/>
        <v/>
      </c>
      <c r="K1341" s="109" t="str">
        <f t="shared" si="258"/>
        <v/>
      </c>
      <c r="L1341" s="109" t="str">
        <f t="shared" si="259"/>
        <v/>
      </c>
      <c r="M1341" s="110" t="str">
        <f t="shared" si="260"/>
        <v/>
      </c>
      <c r="N1341" s="110" t="str">
        <f t="shared" si="261"/>
        <v/>
      </c>
      <c r="O1341" s="110" t="str">
        <f t="shared" si="262"/>
        <v/>
      </c>
      <c r="P1341" s="110" t="str">
        <f t="shared" si="263"/>
        <v/>
      </c>
    </row>
    <row r="1342" spans="1:16">
      <c r="A1342" s="6"/>
      <c r="B1342" s="6"/>
      <c r="C1342" s="107">
        <f>ข้อมูลออเดอร์!AR1342</f>
        <v>0</v>
      </c>
      <c r="D1342" s="108">
        <f>ข้อมูลออเดอร์!AS1342</f>
        <v>0</v>
      </c>
      <c r="E1342" s="109" t="str">
        <f t="shared" si="252"/>
        <v/>
      </c>
      <c r="F1342" s="109" t="str">
        <f t="shared" si="253"/>
        <v/>
      </c>
      <c r="G1342" s="109" t="str">
        <f t="shared" si="254"/>
        <v/>
      </c>
      <c r="H1342" s="109" t="str">
        <f t="shared" si="255"/>
        <v/>
      </c>
      <c r="I1342" s="109" t="str">
        <f t="shared" si="256"/>
        <v/>
      </c>
      <c r="J1342" s="109" t="str">
        <f t="shared" si="257"/>
        <v/>
      </c>
      <c r="K1342" s="109" t="str">
        <f t="shared" si="258"/>
        <v/>
      </c>
      <c r="L1342" s="109" t="str">
        <f t="shared" si="259"/>
        <v/>
      </c>
      <c r="M1342" s="110" t="str">
        <f t="shared" si="260"/>
        <v/>
      </c>
      <c r="N1342" s="110" t="str">
        <f t="shared" si="261"/>
        <v/>
      </c>
      <c r="O1342" s="110" t="str">
        <f t="shared" si="262"/>
        <v/>
      </c>
      <c r="P1342" s="110" t="str">
        <f t="shared" si="263"/>
        <v/>
      </c>
    </row>
    <row r="1343" spans="1:16">
      <c r="A1343" s="6"/>
      <c r="B1343" s="6"/>
      <c r="C1343" s="107">
        <f>ข้อมูลออเดอร์!AR1343</f>
        <v>0</v>
      </c>
      <c r="D1343" s="108">
        <f>ข้อมูลออเดอร์!AS1343</f>
        <v>0</v>
      </c>
      <c r="E1343" s="109" t="str">
        <f t="shared" si="252"/>
        <v/>
      </c>
      <c r="F1343" s="109" t="str">
        <f t="shared" si="253"/>
        <v/>
      </c>
      <c r="G1343" s="109" t="str">
        <f t="shared" si="254"/>
        <v/>
      </c>
      <c r="H1343" s="109" t="str">
        <f t="shared" si="255"/>
        <v/>
      </c>
      <c r="I1343" s="109" t="str">
        <f t="shared" si="256"/>
        <v/>
      </c>
      <c r="J1343" s="109" t="str">
        <f t="shared" si="257"/>
        <v/>
      </c>
      <c r="K1343" s="109" t="str">
        <f t="shared" si="258"/>
        <v/>
      </c>
      <c r="L1343" s="109" t="str">
        <f t="shared" si="259"/>
        <v/>
      </c>
      <c r="M1343" s="110" t="str">
        <f t="shared" si="260"/>
        <v/>
      </c>
      <c r="N1343" s="110" t="str">
        <f t="shared" si="261"/>
        <v/>
      </c>
      <c r="O1343" s="110" t="str">
        <f t="shared" si="262"/>
        <v/>
      </c>
      <c r="P1343" s="110" t="str">
        <f t="shared" si="263"/>
        <v/>
      </c>
    </row>
    <row r="1344" spans="1:16">
      <c r="A1344" s="6"/>
      <c r="B1344" s="6"/>
      <c r="C1344" s="107">
        <f>ข้อมูลออเดอร์!AR1344</f>
        <v>0</v>
      </c>
      <c r="D1344" s="108">
        <f>ข้อมูลออเดอร์!AS1344</f>
        <v>0</v>
      </c>
      <c r="E1344" s="109" t="str">
        <f t="shared" si="252"/>
        <v/>
      </c>
      <c r="F1344" s="109" t="str">
        <f t="shared" si="253"/>
        <v/>
      </c>
      <c r="G1344" s="109" t="str">
        <f t="shared" si="254"/>
        <v/>
      </c>
      <c r="H1344" s="109" t="str">
        <f t="shared" si="255"/>
        <v/>
      </c>
      <c r="I1344" s="109" t="str">
        <f t="shared" si="256"/>
        <v/>
      </c>
      <c r="J1344" s="109" t="str">
        <f t="shared" si="257"/>
        <v/>
      </c>
      <c r="K1344" s="109" t="str">
        <f t="shared" si="258"/>
        <v/>
      </c>
      <c r="L1344" s="109" t="str">
        <f t="shared" si="259"/>
        <v/>
      </c>
      <c r="M1344" s="110" t="str">
        <f t="shared" si="260"/>
        <v/>
      </c>
      <c r="N1344" s="110" t="str">
        <f t="shared" si="261"/>
        <v/>
      </c>
      <c r="O1344" s="110" t="str">
        <f t="shared" si="262"/>
        <v/>
      </c>
      <c r="P1344" s="110" t="str">
        <f t="shared" si="263"/>
        <v/>
      </c>
    </row>
    <row r="1345" spans="1:16">
      <c r="A1345" s="6"/>
      <c r="B1345" s="6"/>
      <c r="C1345" s="107">
        <f>ข้อมูลออเดอร์!AR1345</f>
        <v>0</v>
      </c>
      <c r="D1345" s="108">
        <f>ข้อมูลออเดอร์!AS1345</f>
        <v>0</v>
      </c>
      <c r="E1345" s="109" t="str">
        <f t="shared" si="252"/>
        <v/>
      </c>
      <c r="F1345" s="109" t="str">
        <f t="shared" si="253"/>
        <v/>
      </c>
      <c r="G1345" s="109" t="str">
        <f t="shared" si="254"/>
        <v/>
      </c>
      <c r="H1345" s="109" t="str">
        <f t="shared" si="255"/>
        <v/>
      </c>
      <c r="I1345" s="109" t="str">
        <f t="shared" si="256"/>
        <v/>
      </c>
      <c r="J1345" s="109" t="str">
        <f t="shared" si="257"/>
        <v/>
      </c>
      <c r="K1345" s="109" t="str">
        <f t="shared" si="258"/>
        <v/>
      </c>
      <c r="L1345" s="109" t="str">
        <f t="shared" si="259"/>
        <v/>
      </c>
      <c r="M1345" s="110" t="str">
        <f t="shared" si="260"/>
        <v/>
      </c>
      <c r="N1345" s="110" t="str">
        <f t="shared" si="261"/>
        <v/>
      </c>
      <c r="O1345" s="110" t="str">
        <f t="shared" si="262"/>
        <v/>
      </c>
      <c r="P1345" s="110" t="str">
        <f t="shared" si="263"/>
        <v/>
      </c>
    </row>
    <row r="1346" spans="1:16">
      <c r="A1346" s="6"/>
      <c r="B1346" s="6"/>
      <c r="C1346" s="107">
        <f>ข้อมูลออเดอร์!AR1346</f>
        <v>0</v>
      </c>
      <c r="D1346" s="108">
        <f>ข้อมูลออเดอร์!AS1346</f>
        <v>0</v>
      </c>
      <c r="E1346" s="109" t="str">
        <f t="shared" si="252"/>
        <v/>
      </c>
      <c r="F1346" s="109" t="str">
        <f t="shared" si="253"/>
        <v/>
      </c>
      <c r="G1346" s="109" t="str">
        <f t="shared" si="254"/>
        <v/>
      </c>
      <c r="H1346" s="109" t="str">
        <f t="shared" si="255"/>
        <v/>
      </c>
      <c r="I1346" s="109" t="str">
        <f t="shared" si="256"/>
        <v/>
      </c>
      <c r="J1346" s="109" t="str">
        <f t="shared" si="257"/>
        <v/>
      </c>
      <c r="K1346" s="109" t="str">
        <f t="shared" si="258"/>
        <v/>
      </c>
      <c r="L1346" s="109" t="str">
        <f t="shared" si="259"/>
        <v/>
      </c>
      <c r="M1346" s="110" t="str">
        <f t="shared" si="260"/>
        <v/>
      </c>
      <c r="N1346" s="110" t="str">
        <f t="shared" si="261"/>
        <v/>
      </c>
      <c r="O1346" s="110" t="str">
        <f t="shared" si="262"/>
        <v/>
      </c>
      <c r="P1346" s="110" t="str">
        <f t="shared" si="263"/>
        <v/>
      </c>
    </row>
    <row r="1347" spans="1:16">
      <c r="A1347" s="6"/>
      <c r="B1347" s="6"/>
      <c r="C1347" s="107">
        <f>ข้อมูลออเดอร์!AR1347</f>
        <v>0</v>
      </c>
      <c r="D1347" s="108">
        <f>ข้อมูลออเดอร์!AS1347</f>
        <v>0</v>
      </c>
      <c r="E1347" s="109" t="str">
        <f t="shared" si="252"/>
        <v/>
      </c>
      <c r="F1347" s="109" t="str">
        <f t="shared" si="253"/>
        <v/>
      </c>
      <c r="G1347" s="109" t="str">
        <f t="shared" si="254"/>
        <v/>
      </c>
      <c r="H1347" s="109" t="str">
        <f t="shared" si="255"/>
        <v/>
      </c>
      <c r="I1347" s="109" t="str">
        <f t="shared" si="256"/>
        <v/>
      </c>
      <c r="J1347" s="109" t="str">
        <f t="shared" si="257"/>
        <v/>
      </c>
      <c r="K1347" s="109" t="str">
        <f t="shared" si="258"/>
        <v/>
      </c>
      <c r="L1347" s="109" t="str">
        <f t="shared" si="259"/>
        <v/>
      </c>
      <c r="M1347" s="110" t="str">
        <f t="shared" si="260"/>
        <v/>
      </c>
      <c r="N1347" s="110" t="str">
        <f t="shared" si="261"/>
        <v/>
      </c>
      <c r="O1347" s="110" t="str">
        <f t="shared" si="262"/>
        <v/>
      </c>
      <c r="P1347" s="110" t="str">
        <f t="shared" si="263"/>
        <v/>
      </c>
    </row>
    <row r="1348" spans="1:16">
      <c r="A1348" s="6"/>
      <c r="B1348" s="6"/>
      <c r="C1348" s="107">
        <f>ข้อมูลออเดอร์!AR1348</f>
        <v>0</v>
      </c>
      <c r="D1348" s="108">
        <f>ข้อมูลออเดอร์!AS1348</f>
        <v>0</v>
      </c>
      <c r="E1348" s="109" t="str">
        <f t="shared" si="252"/>
        <v/>
      </c>
      <c r="F1348" s="109" t="str">
        <f t="shared" si="253"/>
        <v/>
      </c>
      <c r="G1348" s="109" t="str">
        <f t="shared" si="254"/>
        <v/>
      </c>
      <c r="H1348" s="109" t="str">
        <f t="shared" si="255"/>
        <v/>
      </c>
      <c r="I1348" s="109" t="str">
        <f t="shared" si="256"/>
        <v/>
      </c>
      <c r="J1348" s="109" t="str">
        <f t="shared" si="257"/>
        <v/>
      </c>
      <c r="K1348" s="109" t="str">
        <f t="shared" si="258"/>
        <v/>
      </c>
      <c r="L1348" s="109" t="str">
        <f t="shared" si="259"/>
        <v/>
      </c>
      <c r="M1348" s="110" t="str">
        <f t="shared" si="260"/>
        <v/>
      </c>
      <c r="N1348" s="110" t="str">
        <f t="shared" si="261"/>
        <v/>
      </c>
      <c r="O1348" s="110" t="str">
        <f t="shared" si="262"/>
        <v/>
      </c>
      <c r="P1348" s="110" t="str">
        <f t="shared" si="263"/>
        <v/>
      </c>
    </row>
    <row r="1349" spans="1:16">
      <c r="A1349" s="6"/>
      <c r="B1349" s="6"/>
      <c r="C1349" s="107">
        <f>ข้อมูลออเดอร์!AR1349</f>
        <v>0</v>
      </c>
      <c r="D1349" s="108">
        <f>ข้อมูลออเดอร์!AS1349</f>
        <v>0</v>
      </c>
      <c r="E1349" s="109" t="str">
        <f t="shared" si="252"/>
        <v/>
      </c>
      <c r="F1349" s="109" t="str">
        <f t="shared" si="253"/>
        <v/>
      </c>
      <c r="G1349" s="109" t="str">
        <f t="shared" si="254"/>
        <v/>
      </c>
      <c r="H1349" s="109" t="str">
        <f t="shared" si="255"/>
        <v/>
      </c>
      <c r="I1349" s="109" t="str">
        <f t="shared" si="256"/>
        <v/>
      </c>
      <c r="J1349" s="109" t="str">
        <f t="shared" si="257"/>
        <v/>
      </c>
      <c r="K1349" s="109" t="str">
        <f t="shared" si="258"/>
        <v/>
      </c>
      <c r="L1349" s="109" t="str">
        <f t="shared" si="259"/>
        <v/>
      </c>
      <c r="M1349" s="110" t="str">
        <f t="shared" si="260"/>
        <v/>
      </c>
      <c r="N1349" s="110" t="str">
        <f t="shared" si="261"/>
        <v/>
      </c>
      <c r="O1349" s="110" t="str">
        <f t="shared" si="262"/>
        <v/>
      </c>
      <c r="P1349" s="110" t="str">
        <f t="shared" si="263"/>
        <v/>
      </c>
    </row>
    <row r="1350" spans="1:16">
      <c r="A1350" s="6"/>
      <c r="B1350" s="6"/>
      <c r="C1350" s="107">
        <f>ข้อมูลออเดอร์!AR1350</f>
        <v>0</v>
      </c>
      <c r="D1350" s="108">
        <f>ข้อมูลออเดอร์!AS1350</f>
        <v>0</v>
      </c>
      <c r="E1350" s="109" t="str">
        <f t="shared" si="252"/>
        <v/>
      </c>
      <c r="F1350" s="109" t="str">
        <f t="shared" si="253"/>
        <v/>
      </c>
      <c r="G1350" s="109" t="str">
        <f t="shared" si="254"/>
        <v/>
      </c>
      <c r="H1350" s="109" t="str">
        <f t="shared" si="255"/>
        <v/>
      </c>
      <c r="I1350" s="109" t="str">
        <f t="shared" si="256"/>
        <v/>
      </c>
      <c r="J1350" s="109" t="str">
        <f t="shared" si="257"/>
        <v/>
      </c>
      <c r="K1350" s="109" t="str">
        <f t="shared" si="258"/>
        <v/>
      </c>
      <c r="L1350" s="109" t="str">
        <f t="shared" si="259"/>
        <v/>
      </c>
      <c r="M1350" s="110" t="str">
        <f t="shared" si="260"/>
        <v/>
      </c>
      <c r="N1350" s="110" t="str">
        <f t="shared" si="261"/>
        <v/>
      </c>
      <c r="O1350" s="110" t="str">
        <f t="shared" si="262"/>
        <v/>
      </c>
      <c r="P1350" s="110" t="str">
        <f t="shared" si="263"/>
        <v/>
      </c>
    </row>
    <row r="1351" spans="1:16">
      <c r="A1351" s="6"/>
      <c r="B1351" s="6"/>
      <c r="C1351" s="107">
        <f>ข้อมูลออเดอร์!AR1351</f>
        <v>0</v>
      </c>
      <c r="D1351" s="108">
        <f>ข้อมูลออเดอร์!AS1351</f>
        <v>0</v>
      </c>
      <c r="E1351" s="109" t="str">
        <f t="shared" si="252"/>
        <v/>
      </c>
      <c r="F1351" s="109" t="str">
        <f t="shared" si="253"/>
        <v/>
      </c>
      <c r="G1351" s="109" t="str">
        <f t="shared" si="254"/>
        <v/>
      </c>
      <c r="H1351" s="109" t="str">
        <f t="shared" si="255"/>
        <v/>
      </c>
      <c r="I1351" s="109" t="str">
        <f t="shared" si="256"/>
        <v/>
      </c>
      <c r="J1351" s="109" t="str">
        <f t="shared" si="257"/>
        <v/>
      </c>
      <c r="K1351" s="109" t="str">
        <f t="shared" si="258"/>
        <v/>
      </c>
      <c r="L1351" s="109" t="str">
        <f t="shared" si="259"/>
        <v/>
      </c>
      <c r="M1351" s="110" t="str">
        <f t="shared" si="260"/>
        <v/>
      </c>
      <c r="N1351" s="110" t="str">
        <f t="shared" si="261"/>
        <v/>
      </c>
      <c r="O1351" s="110" t="str">
        <f t="shared" si="262"/>
        <v/>
      </c>
      <c r="P1351" s="110" t="str">
        <f t="shared" si="263"/>
        <v/>
      </c>
    </row>
    <row r="1352" spans="1:16">
      <c r="A1352" s="6"/>
      <c r="B1352" s="6"/>
      <c r="C1352" s="107">
        <f>ข้อมูลออเดอร์!AR1352</f>
        <v>0</v>
      </c>
      <c r="D1352" s="108">
        <f>ข้อมูลออเดอร์!AS1352</f>
        <v>0</v>
      </c>
      <c r="E1352" s="109" t="str">
        <f t="shared" si="252"/>
        <v/>
      </c>
      <c r="F1352" s="109" t="str">
        <f t="shared" si="253"/>
        <v/>
      </c>
      <c r="G1352" s="109" t="str">
        <f t="shared" si="254"/>
        <v/>
      </c>
      <c r="H1352" s="109" t="str">
        <f t="shared" si="255"/>
        <v/>
      </c>
      <c r="I1352" s="109" t="str">
        <f t="shared" si="256"/>
        <v/>
      </c>
      <c r="J1352" s="109" t="str">
        <f t="shared" si="257"/>
        <v/>
      </c>
      <c r="K1352" s="109" t="str">
        <f t="shared" si="258"/>
        <v/>
      </c>
      <c r="L1352" s="109" t="str">
        <f t="shared" si="259"/>
        <v/>
      </c>
      <c r="M1352" s="110" t="str">
        <f t="shared" si="260"/>
        <v/>
      </c>
      <c r="N1352" s="110" t="str">
        <f t="shared" si="261"/>
        <v/>
      </c>
      <c r="O1352" s="110" t="str">
        <f t="shared" si="262"/>
        <v/>
      </c>
      <c r="P1352" s="110" t="str">
        <f t="shared" si="263"/>
        <v/>
      </c>
    </row>
    <row r="1353" spans="1:16">
      <c r="A1353" s="6"/>
      <c r="B1353" s="6"/>
      <c r="C1353" s="107">
        <f>ข้อมูลออเดอร์!AR1353</f>
        <v>0</v>
      </c>
      <c r="D1353" s="108">
        <f>ข้อมูลออเดอร์!AS1353</f>
        <v>0</v>
      </c>
      <c r="E1353" s="109" t="str">
        <f t="shared" si="252"/>
        <v/>
      </c>
      <c r="F1353" s="109" t="str">
        <f t="shared" si="253"/>
        <v/>
      </c>
      <c r="G1353" s="109" t="str">
        <f t="shared" si="254"/>
        <v/>
      </c>
      <c r="H1353" s="109" t="str">
        <f t="shared" si="255"/>
        <v/>
      </c>
      <c r="I1353" s="109" t="str">
        <f t="shared" si="256"/>
        <v/>
      </c>
      <c r="J1353" s="109" t="str">
        <f t="shared" si="257"/>
        <v/>
      </c>
      <c r="K1353" s="109" t="str">
        <f t="shared" si="258"/>
        <v/>
      </c>
      <c r="L1353" s="109" t="str">
        <f t="shared" si="259"/>
        <v/>
      </c>
      <c r="M1353" s="110" t="str">
        <f t="shared" si="260"/>
        <v/>
      </c>
      <c r="N1353" s="110" t="str">
        <f t="shared" si="261"/>
        <v/>
      </c>
      <c r="O1353" s="110" t="str">
        <f t="shared" si="262"/>
        <v/>
      </c>
      <c r="P1353" s="110" t="str">
        <f t="shared" si="263"/>
        <v/>
      </c>
    </row>
    <row r="1354" spans="1:16">
      <c r="A1354" s="6"/>
      <c r="B1354" s="6"/>
      <c r="C1354" s="107">
        <f>ข้อมูลออเดอร์!AR1354</f>
        <v>0</v>
      </c>
      <c r="D1354" s="108">
        <f>ข้อมูลออเดอร์!AS1354</f>
        <v>0</v>
      </c>
      <c r="E1354" s="109" t="str">
        <f t="shared" si="252"/>
        <v/>
      </c>
      <c r="F1354" s="109" t="str">
        <f t="shared" si="253"/>
        <v/>
      </c>
      <c r="G1354" s="109" t="str">
        <f t="shared" si="254"/>
        <v/>
      </c>
      <c r="H1354" s="109" t="str">
        <f t="shared" si="255"/>
        <v/>
      </c>
      <c r="I1354" s="109" t="str">
        <f t="shared" si="256"/>
        <v/>
      </c>
      <c r="J1354" s="109" t="str">
        <f t="shared" si="257"/>
        <v/>
      </c>
      <c r="K1354" s="109" t="str">
        <f t="shared" si="258"/>
        <v/>
      </c>
      <c r="L1354" s="109" t="str">
        <f t="shared" si="259"/>
        <v/>
      </c>
      <c r="M1354" s="110" t="str">
        <f t="shared" si="260"/>
        <v/>
      </c>
      <c r="N1354" s="110" t="str">
        <f t="shared" si="261"/>
        <v/>
      </c>
      <c r="O1354" s="110" t="str">
        <f t="shared" si="262"/>
        <v/>
      </c>
      <c r="P1354" s="110" t="str">
        <f t="shared" si="263"/>
        <v/>
      </c>
    </row>
    <row r="1355" spans="1:16">
      <c r="A1355" s="6"/>
      <c r="B1355" s="6"/>
      <c r="C1355" s="107">
        <f>ข้อมูลออเดอร์!AR1355</f>
        <v>0</v>
      </c>
      <c r="D1355" s="108">
        <f>ข้อมูลออเดอร์!AS1355</f>
        <v>0</v>
      </c>
      <c r="E1355" s="109" t="str">
        <f t="shared" si="252"/>
        <v/>
      </c>
      <c r="F1355" s="109" t="str">
        <f t="shared" si="253"/>
        <v/>
      </c>
      <c r="G1355" s="109" t="str">
        <f t="shared" si="254"/>
        <v/>
      </c>
      <c r="H1355" s="109" t="str">
        <f t="shared" si="255"/>
        <v/>
      </c>
      <c r="I1355" s="109" t="str">
        <f t="shared" si="256"/>
        <v/>
      </c>
      <c r="J1355" s="109" t="str">
        <f t="shared" si="257"/>
        <v/>
      </c>
      <c r="K1355" s="109" t="str">
        <f t="shared" si="258"/>
        <v/>
      </c>
      <c r="L1355" s="109" t="str">
        <f t="shared" si="259"/>
        <v/>
      </c>
      <c r="M1355" s="110" t="str">
        <f t="shared" si="260"/>
        <v/>
      </c>
      <c r="N1355" s="110" t="str">
        <f t="shared" si="261"/>
        <v/>
      </c>
      <c r="O1355" s="110" t="str">
        <f t="shared" si="262"/>
        <v/>
      </c>
      <c r="P1355" s="110" t="str">
        <f t="shared" si="263"/>
        <v/>
      </c>
    </row>
    <row r="1356" spans="1:16">
      <c r="A1356" s="6"/>
      <c r="B1356" s="6"/>
      <c r="C1356" s="107">
        <f>ข้อมูลออเดอร์!AR1356</f>
        <v>0</v>
      </c>
      <c r="D1356" s="108">
        <f>ข้อมูลออเดอร์!AS1356</f>
        <v>0</v>
      </c>
      <c r="E1356" s="109" t="str">
        <f t="shared" si="252"/>
        <v/>
      </c>
      <c r="F1356" s="109" t="str">
        <f t="shared" si="253"/>
        <v/>
      </c>
      <c r="G1356" s="109" t="str">
        <f t="shared" si="254"/>
        <v/>
      </c>
      <c r="H1356" s="109" t="str">
        <f t="shared" si="255"/>
        <v/>
      </c>
      <c r="I1356" s="109" t="str">
        <f t="shared" si="256"/>
        <v/>
      </c>
      <c r="J1356" s="109" t="str">
        <f t="shared" si="257"/>
        <v/>
      </c>
      <c r="K1356" s="109" t="str">
        <f t="shared" si="258"/>
        <v/>
      </c>
      <c r="L1356" s="109" t="str">
        <f t="shared" si="259"/>
        <v/>
      </c>
      <c r="M1356" s="110" t="str">
        <f t="shared" si="260"/>
        <v/>
      </c>
      <c r="N1356" s="110" t="str">
        <f t="shared" si="261"/>
        <v/>
      </c>
      <c r="O1356" s="110" t="str">
        <f t="shared" si="262"/>
        <v/>
      </c>
      <c r="P1356" s="110" t="str">
        <f t="shared" si="263"/>
        <v/>
      </c>
    </row>
    <row r="1357" spans="1:16">
      <c r="A1357" s="6"/>
      <c r="B1357" s="6"/>
      <c r="C1357" s="107">
        <f>ข้อมูลออเดอร์!AR1357</f>
        <v>0</v>
      </c>
      <c r="D1357" s="108">
        <f>ข้อมูลออเดอร์!AS1357</f>
        <v>0</v>
      </c>
      <c r="E1357" s="109" t="str">
        <f t="shared" si="252"/>
        <v/>
      </c>
      <c r="F1357" s="109" t="str">
        <f t="shared" si="253"/>
        <v/>
      </c>
      <c r="G1357" s="109" t="str">
        <f t="shared" si="254"/>
        <v/>
      </c>
      <c r="H1357" s="109" t="str">
        <f t="shared" si="255"/>
        <v/>
      </c>
      <c r="I1357" s="109" t="str">
        <f t="shared" si="256"/>
        <v/>
      </c>
      <c r="J1357" s="109" t="str">
        <f t="shared" si="257"/>
        <v/>
      </c>
      <c r="K1357" s="109" t="str">
        <f t="shared" si="258"/>
        <v/>
      </c>
      <c r="L1357" s="109" t="str">
        <f t="shared" si="259"/>
        <v/>
      </c>
      <c r="M1357" s="110" t="str">
        <f t="shared" si="260"/>
        <v/>
      </c>
      <c r="N1357" s="110" t="str">
        <f t="shared" si="261"/>
        <v/>
      </c>
      <c r="O1357" s="110" t="str">
        <f t="shared" si="262"/>
        <v/>
      </c>
      <c r="P1357" s="110" t="str">
        <f t="shared" si="263"/>
        <v/>
      </c>
    </row>
    <row r="1358" spans="1:16">
      <c r="A1358" s="6"/>
      <c r="B1358" s="6"/>
      <c r="C1358" s="107">
        <f>ข้อมูลออเดอร์!AR1358</f>
        <v>0</v>
      </c>
      <c r="D1358" s="108">
        <f>ข้อมูลออเดอร์!AS1358</f>
        <v>0</v>
      </c>
      <c r="E1358" s="109" t="str">
        <f t="shared" si="252"/>
        <v/>
      </c>
      <c r="F1358" s="109" t="str">
        <f t="shared" si="253"/>
        <v/>
      </c>
      <c r="G1358" s="109" t="str">
        <f t="shared" si="254"/>
        <v/>
      </c>
      <c r="H1358" s="109" t="str">
        <f t="shared" si="255"/>
        <v/>
      </c>
      <c r="I1358" s="109" t="str">
        <f t="shared" si="256"/>
        <v/>
      </c>
      <c r="J1358" s="109" t="str">
        <f t="shared" si="257"/>
        <v/>
      </c>
      <c r="K1358" s="109" t="str">
        <f t="shared" si="258"/>
        <v/>
      </c>
      <c r="L1358" s="109" t="str">
        <f t="shared" si="259"/>
        <v/>
      </c>
      <c r="M1358" s="110" t="str">
        <f t="shared" si="260"/>
        <v/>
      </c>
      <c r="N1358" s="110" t="str">
        <f t="shared" si="261"/>
        <v/>
      </c>
      <c r="O1358" s="110" t="str">
        <f t="shared" si="262"/>
        <v/>
      </c>
      <c r="P1358" s="110" t="str">
        <f t="shared" si="263"/>
        <v/>
      </c>
    </row>
    <row r="1359" spans="1:16">
      <c r="A1359" s="6"/>
      <c r="B1359" s="6"/>
      <c r="C1359" s="107">
        <f>ข้อมูลออเดอร์!AR1359</f>
        <v>0</v>
      </c>
      <c r="D1359" s="108">
        <f>ข้อมูลออเดอร์!AS1359</f>
        <v>0</v>
      </c>
      <c r="E1359" s="109" t="str">
        <f t="shared" si="252"/>
        <v/>
      </c>
      <c r="F1359" s="109" t="str">
        <f t="shared" si="253"/>
        <v/>
      </c>
      <c r="G1359" s="109" t="str">
        <f t="shared" si="254"/>
        <v/>
      </c>
      <c r="H1359" s="109" t="str">
        <f t="shared" si="255"/>
        <v/>
      </c>
      <c r="I1359" s="109" t="str">
        <f t="shared" si="256"/>
        <v/>
      </c>
      <c r="J1359" s="109" t="str">
        <f t="shared" si="257"/>
        <v/>
      </c>
      <c r="K1359" s="109" t="str">
        <f t="shared" si="258"/>
        <v/>
      </c>
      <c r="L1359" s="109" t="str">
        <f t="shared" si="259"/>
        <v/>
      </c>
      <c r="M1359" s="110" t="str">
        <f t="shared" si="260"/>
        <v/>
      </c>
      <c r="N1359" s="110" t="str">
        <f t="shared" si="261"/>
        <v/>
      </c>
      <c r="O1359" s="110" t="str">
        <f t="shared" si="262"/>
        <v/>
      </c>
      <c r="P1359" s="110" t="str">
        <f t="shared" si="263"/>
        <v/>
      </c>
    </row>
    <row r="1360" spans="1:16">
      <c r="A1360" s="6"/>
      <c r="B1360" s="6"/>
      <c r="C1360" s="107">
        <f>ข้อมูลออเดอร์!AR1360</f>
        <v>0</v>
      </c>
      <c r="D1360" s="108">
        <f>ข้อมูลออเดอร์!AS1360</f>
        <v>0</v>
      </c>
      <c r="E1360" s="109" t="str">
        <f t="shared" si="252"/>
        <v/>
      </c>
      <c r="F1360" s="109" t="str">
        <f t="shared" si="253"/>
        <v/>
      </c>
      <c r="G1360" s="109" t="str">
        <f t="shared" si="254"/>
        <v/>
      </c>
      <c r="H1360" s="109" t="str">
        <f t="shared" si="255"/>
        <v/>
      </c>
      <c r="I1360" s="109" t="str">
        <f t="shared" si="256"/>
        <v/>
      </c>
      <c r="J1360" s="109" t="str">
        <f t="shared" si="257"/>
        <v/>
      </c>
      <c r="K1360" s="109" t="str">
        <f t="shared" si="258"/>
        <v/>
      </c>
      <c r="L1360" s="109" t="str">
        <f t="shared" si="259"/>
        <v/>
      </c>
      <c r="M1360" s="110" t="str">
        <f t="shared" si="260"/>
        <v/>
      </c>
      <c r="N1360" s="110" t="str">
        <f t="shared" si="261"/>
        <v/>
      </c>
      <c r="O1360" s="110" t="str">
        <f t="shared" si="262"/>
        <v/>
      </c>
      <c r="P1360" s="110" t="str">
        <f t="shared" si="263"/>
        <v/>
      </c>
    </row>
    <row r="1361" spans="1:16">
      <c r="A1361" s="6"/>
      <c r="B1361" s="6"/>
      <c r="C1361" s="107">
        <f>ข้อมูลออเดอร์!AR1361</f>
        <v>0</v>
      </c>
      <c r="D1361" s="108">
        <f>ข้อมูลออเดอร์!AS1361</f>
        <v>0</v>
      </c>
      <c r="E1361" s="109" t="str">
        <f t="shared" si="252"/>
        <v/>
      </c>
      <c r="F1361" s="109" t="str">
        <f t="shared" si="253"/>
        <v/>
      </c>
      <c r="G1361" s="109" t="str">
        <f t="shared" si="254"/>
        <v/>
      </c>
      <c r="H1361" s="109" t="str">
        <f t="shared" si="255"/>
        <v/>
      </c>
      <c r="I1361" s="109" t="str">
        <f t="shared" si="256"/>
        <v/>
      </c>
      <c r="J1361" s="109" t="str">
        <f t="shared" si="257"/>
        <v/>
      </c>
      <c r="K1361" s="109" t="str">
        <f t="shared" si="258"/>
        <v/>
      </c>
      <c r="L1361" s="109" t="str">
        <f t="shared" si="259"/>
        <v/>
      </c>
      <c r="M1361" s="110" t="str">
        <f t="shared" si="260"/>
        <v/>
      </c>
      <c r="N1361" s="110" t="str">
        <f t="shared" si="261"/>
        <v/>
      </c>
      <c r="O1361" s="110" t="str">
        <f t="shared" si="262"/>
        <v/>
      </c>
      <c r="P1361" s="110" t="str">
        <f t="shared" si="263"/>
        <v/>
      </c>
    </row>
    <row r="1362" spans="1:16">
      <c r="A1362" s="6"/>
      <c r="B1362" s="6"/>
      <c r="C1362" s="107">
        <f>ข้อมูลออเดอร์!AR1362</f>
        <v>0</v>
      </c>
      <c r="D1362" s="108">
        <f>ข้อมูลออเดอร์!AS1362</f>
        <v>0</v>
      </c>
      <c r="E1362" s="109" t="str">
        <f t="shared" si="252"/>
        <v/>
      </c>
      <c r="F1362" s="109" t="str">
        <f t="shared" si="253"/>
        <v/>
      </c>
      <c r="G1362" s="109" t="str">
        <f t="shared" si="254"/>
        <v/>
      </c>
      <c r="H1362" s="109" t="str">
        <f t="shared" si="255"/>
        <v/>
      </c>
      <c r="I1362" s="109" t="str">
        <f t="shared" si="256"/>
        <v/>
      </c>
      <c r="J1362" s="109" t="str">
        <f t="shared" si="257"/>
        <v/>
      </c>
      <c r="K1362" s="109" t="str">
        <f t="shared" si="258"/>
        <v/>
      </c>
      <c r="L1362" s="109" t="str">
        <f t="shared" si="259"/>
        <v/>
      </c>
      <c r="M1362" s="110" t="str">
        <f t="shared" si="260"/>
        <v/>
      </c>
      <c r="N1362" s="110" t="str">
        <f t="shared" si="261"/>
        <v/>
      </c>
      <c r="O1362" s="110" t="str">
        <f t="shared" si="262"/>
        <v/>
      </c>
      <c r="P1362" s="110" t="str">
        <f t="shared" si="263"/>
        <v/>
      </c>
    </row>
    <row r="1363" spans="1:16">
      <c r="A1363" s="6"/>
      <c r="B1363" s="6"/>
      <c r="C1363" s="107">
        <f>ข้อมูลออเดอร์!AR1363</f>
        <v>0</v>
      </c>
      <c r="D1363" s="108">
        <f>ข้อมูลออเดอร์!AS1363</f>
        <v>0</v>
      </c>
      <c r="E1363" s="109" t="str">
        <f t="shared" si="252"/>
        <v/>
      </c>
      <c r="F1363" s="109" t="str">
        <f t="shared" si="253"/>
        <v/>
      </c>
      <c r="G1363" s="109" t="str">
        <f t="shared" si="254"/>
        <v/>
      </c>
      <c r="H1363" s="109" t="str">
        <f t="shared" si="255"/>
        <v/>
      </c>
      <c r="I1363" s="109" t="str">
        <f t="shared" si="256"/>
        <v/>
      </c>
      <c r="J1363" s="109" t="str">
        <f t="shared" si="257"/>
        <v/>
      </c>
      <c r="K1363" s="109" t="str">
        <f t="shared" si="258"/>
        <v/>
      </c>
      <c r="L1363" s="109" t="str">
        <f t="shared" si="259"/>
        <v/>
      </c>
      <c r="M1363" s="110" t="str">
        <f t="shared" si="260"/>
        <v/>
      </c>
      <c r="N1363" s="110" t="str">
        <f t="shared" si="261"/>
        <v/>
      </c>
      <c r="O1363" s="110" t="str">
        <f t="shared" si="262"/>
        <v/>
      </c>
      <c r="P1363" s="110" t="str">
        <f t="shared" si="263"/>
        <v/>
      </c>
    </row>
    <row r="1364" spans="1:16">
      <c r="A1364" s="6"/>
      <c r="B1364" s="6"/>
      <c r="C1364" s="107">
        <f>ข้อมูลออเดอร์!AR1364</f>
        <v>0</v>
      </c>
      <c r="D1364" s="108">
        <f>ข้อมูลออเดอร์!AS1364</f>
        <v>0</v>
      </c>
      <c r="E1364" s="109" t="str">
        <f t="shared" si="252"/>
        <v/>
      </c>
      <c r="F1364" s="109" t="str">
        <f t="shared" si="253"/>
        <v/>
      </c>
      <c r="G1364" s="109" t="str">
        <f t="shared" si="254"/>
        <v/>
      </c>
      <c r="H1364" s="109" t="str">
        <f t="shared" si="255"/>
        <v/>
      </c>
      <c r="I1364" s="109" t="str">
        <f t="shared" si="256"/>
        <v/>
      </c>
      <c r="J1364" s="109" t="str">
        <f t="shared" si="257"/>
        <v/>
      </c>
      <c r="K1364" s="109" t="str">
        <f t="shared" si="258"/>
        <v/>
      </c>
      <c r="L1364" s="109" t="str">
        <f t="shared" si="259"/>
        <v/>
      </c>
      <c r="M1364" s="110" t="str">
        <f t="shared" si="260"/>
        <v/>
      </c>
      <c r="N1364" s="110" t="str">
        <f t="shared" si="261"/>
        <v/>
      </c>
      <c r="O1364" s="110" t="str">
        <f t="shared" si="262"/>
        <v/>
      </c>
      <c r="P1364" s="110" t="str">
        <f t="shared" si="263"/>
        <v/>
      </c>
    </row>
    <row r="1365" spans="1:16">
      <c r="A1365" s="6"/>
      <c r="B1365" s="6"/>
      <c r="C1365" s="107">
        <f>ข้อมูลออเดอร์!AR1365</f>
        <v>0</v>
      </c>
      <c r="D1365" s="108">
        <f>ข้อมูลออเดอร์!AS1365</f>
        <v>0</v>
      </c>
      <c r="E1365" s="109" t="str">
        <f t="shared" si="252"/>
        <v/>
      </c>
      <c r="F1365" s="109" t="str">
        <f t="shared" si="253"/>
        <v/>
      </c>
      <c r="G1365" s="109" t="str">
        <f t="shared" si="254"/>
        <v/>
      </c>
      <c r="H1365" s="109" t="str">
        <f t="shared" si="255"/>
        <v/>
      </c>
      <c r="I1365" s="109" t="str">
        <f t="shared" si="256"/>
        <v/>
      </c>
      <c r="J1365" s="109" t="str">
        <f t="shared" si="257"/>
        <v/>
      </c>
      <c r="K1365" s="109" t="str">
        <f t="shared" si="258"/>
        <v/>
      </c>
      <c r="L1365" s="109" t="str">
        <f t="shared" si="259"/>
        <v/>
      </c>
      <c r="M1365" s="110" t="str">
        <f t="shared" si="260"/>
        <v/>
      </c>
      <c r="N1365" s="110" t="str">
        <f t="shared" si="261"/>
        <v/>
      </c>
      <c r="O1365" s="110" t="str">
        <f t="shared" si="262"/>
        <v/>
      </c>
      <c r="P1365" s="110" t="str">
        <f t="shared" si="263"/>
        <v/>
      </c>
    </row>
    <row r="1366" spans="1:16">
      <c r="A1366" s="6"/>
      <c r="B1366" s="6"/>
      <c r="C1366" s="107">
        <f>ข้อมูลออเดอร์!AR1366</f>
        <v>0</v>
      </c>
      <c r="D1366" s="108">
        <f>ข้อมูลออเดอร์!AS1366</f>
        <v>0</v>
      </c>
      <c r="E1366" s="109" t="str">
        <f t="shared" si="252"/>
        <v/>
      </c>
      <c r="F1366" s="109" t="str">
        <f t="shared" si="253"/>
        <v/>
      </c>
      <c r="G1366" s="109" t="str">
        <f t="shared" si="254"/>
        <v/>
      </c>
      <c r="H1366" s="109" t="str">
        <f t="shared" si="255"/>
        <v/>
      </c>
      <c r="I1366" s="109" t="str">
        <f t="shared" si="256"/>
        <v/>
      </c>
      <c r="J1366" s="109" t="str">
        <f t="shared" si="257"/>
        <v/>
      </c>
      <c r="K1366" s="109" t="str">
        <f t="shared" si="258"/>
        <v/>
      </c>
      <c r="L1366" s="109" t="str">
        <f t="shared" si="259"/>
        <v/>
      </c>
      <c r="M1366" s="110" t="str">
        <f t="shared" si="260"/>
        <v/>
      </c>
      <c r="N1366" s="110" t="str">
        <f t="shared" si="261"/>
        <v/>
      </c>
      <c r="O1366" s="110" t="str">
        <f t="shared" si="262"/>
        <v/>
      </c>
      <c r="P1366" s="110" t="str">
        <f t="shared" si="263"/>
        <v/>
      </c>
    </row>
    <row r="1367" spans="1:16">
      <c r="A1367" s="6"/>
      <c r="B1367" s="6"/>
      <c r="C1367" s="107">
        <f>ข้อมูลออเดอร์!AR1367</f>
        <v>0</v>
      </c>
      <c r="D1367" s="108">
        <f>ข้อมูลออเดอร์!AS1367</f>
        <v>0</v>
      </c>
      <c r="E1367" s="109" t="str">
        <f t="shared" si="252"/>
        <v/>
      </c>
      <c r="F1367" s="109" t="str">
        <f t="shared" si="253"/>
        <v/>
      </c>
      <c r="G1367" s="109" t="str">
        <f t="shared" si="254"/>
        <v/>
      </c>
      <c r="H1367" s="109" t="str">
        <f t="shared" si="255"/>
        <v/>
      </c>
      <c r="I1367" s="109" t="str">
        <f t="shared" si="256"/>
        <v/>
      </c>
      <c r="J1367" s="109" t="str">
        <f t="shared" si="257"/>
        <v/>
      </c>
      <c r="K1367" s="109" t="str">
        <f t="shared" si="258"/>
        <v/>
      </c>
      <c r="L1367" s="109" t="str">
        <f t="shared" si="259"/>
        <v/>
      </c>
      <c r="M1367" s="110" t="str">
        <f t="shared" si="260"/>
        <v/>
      </c>
      <c r="N1367" s="110" t="str">
        <f t="shared" si="261"/>
        <v/>
      </c>
      <c r="O1367" s="110" t="str">
        <f t="shared" si="262"/>
        <v/>
      </c>
      <c r="P1367" s="110" t="str">
        <f t="shared" si="263"/>
        <v/>
      </c>
    </row>
    <row r="1368" spans="1:16">
      <c r="A1368" s="6"/>
      <c r="B1368" s="6"/>
      <c r="C1368" s="107">
        <f>ข้อมูลออเดอร์!AR1368</f>
        <v>0</v>
      </c>
      <c r="D1368" s="108">
        <f>ข้อมูลออเดอร์!AS1368</f>
        <v>0</v>
      </c>
      <c r="E1368" s="109" t="str">
        <f t="shared" si="252"/>
        <v/>
      </c>
      <c r="F1368" s="109" t="str">
        <f t="shared" si="253"/>
        <v/>
      </c>
      <c r="G1368" s="109" t="str">
        <f t="shared" si="254"/>
        <v/>
      </c>
      <c r="H1368" s="109" t="str">
        <f t="shared" si="255"/>
        <v/>
      </c>
      <c r="I1368" s="109" t="str">
        <f t="shared" si="256"/>
        <v/>
      </c>
      <c r="J1368" s="109" t="str">
        <f t="shared" si="257"/>
        <v/>
      </c>
      <c r="K1368" s="109" t="str">
        <f t="shared" si="258"/>
        <v/>
      </c>
      <c r="L1368" s="109" t="str">
        <f t="shared" si="259"/>
        <v/>
      </c>
      <c r="M1368" s="110" t="str">
        <f t="shared" si="260"/>
        <v/>
      </c>
      <c r="N1368" s="110" t="str">
        <f t="shared" si="261"/>
        <v/>
      </c>
      <c r="O1368" s="110" t="str">
        <f t="shared" si="262"/>
        <v/>
      </c>
      <c r="P1368" s="110" t="str">
        <f t="shared" si="263"/>
        <v/>
      </c>
    </row>
    <row r="1369" spans="1:16">
      <c r="A1369" s="6"/>
      <c r="B1369" s="6"/>
      <c r="C1369" s="107">
        <f>ข้อมูลออเดอร์!AR1369</f>
        <v>0</v>
      </c>
      <c r="D1369" s="108">
        <f>ข้อมูลออเดอร์!AS1369</f>
        <v>0</v>
      </c>
      <c r="E1369" s="109" t="str">
        <f t="shared" si="252"/>
        <v/>
      </c>
      <c r="F1369" s="109" t="str">
        <f t="shared" si="253"/>
        <v/>
      </c>
      <c r="G1369" s="109" t="str">
        <f t="shared" si="254"/>
        <v/>
      </c>
      <c r="H1369" s="109" t="str">
        <f t="shared" si="255"/>
        <v/>
      </c>
      <c r="I1369" s="109" t="str">
        <f t="shared" si="256"/>
        <v/>
      </c>
      <c r="J1369" s="109" t="str">
        <f t="shared" si="257"/>
        <v/>
      </c>
      <c r="K1369" s="109" t="str">
        <f t="shared" si="258"/>
        <v/>
      </c>
      <c r="L1369" s="109" t="str">
        <f t="shared" si="259"/>
        <v/>
      </c>
      <c r="M1369" s="110" t="str">
        <f t="shared" si="260"/>
        <v/>
      </c>
      <c r="N1369" s="110" t="str">
        <f t="shared" si="261"/>
        <v/>
      </c>
      <c r="O1369" s="110" t="str">
        <f t="shared" si="262"/>
        <v/>
      </c>
      <c r="P1369" s="110" t="str">
        <f t="shared" si="263"/>
        <v/>
      </c>
    </row>
    <row r="1370" spans="1:16">
      <c r="A1370" s="6"/>
      <c r="B1370" s="6"/>
      <c r="C1370" s="107">
        <f>ข้อมูลออเดอร์!AR1370</f>
        <v>0</v>
      </c>
      <c r="D1370" s="108">
        <f>ข้อมูลออเดอร์!AS1370</f>
        <v>0</v>
      </c>
      <c r="E1370" s="109" t="str">
        <f t="shared" si="252"/>
        <v/>
      </c>
      <c r="F1370" s="109" t="str">
        <f t="shared" si="253"/>
        <v/>
      </c>
      <c r="G1370" s="109" t="str">
        <f t="shared" si="254"/>
        <v/>
      </c>
      <c r="H1370" s="109" t="str">
        <f t="shared" si="255"/>
        <v/>
      </c>
      <c r="I1370" s="109" t="str">
        <f t="shared" si="256"/>
        <v/>
      </c>
      <c r="J1370" s="109" t="str">
        <f t="shared" si="257"/>
        <v/>
      </c>
      <c r="K1370" s="109" t="str">
        <f t="shared" si="258"/>
        <v/>
      </c>
      <c r="L1370" s="109" t="str">
        <f t="shared" si="259"/>
        <v/>
      </c>
      <c r="M1370" s="110" t="str">
        <f t="shared" si="260"/>
        <v/>
      </c>
      <c r="N1370" s="110" t="str">
        <f t="shared" si="261"/>
        <v/>
      </c>
      <c r="O1370" s="110" t="str">
        <f t="shared" si="262"/>
        <v/>
      </c>
      <c r="P1370" s="110" t="str">
        <f t="shared" si="263"/>
        <v/>
      </c>
    </row>
    <row r="1371" spans="1:16">
      <c r="A1371" s="6"/>
      <c r="B1371" s="6"/>
      <c r="C1371" s="107">
        <f>ข้อมูลออเดอร์!AR1371</f>
        <v>0</v>
      </c>
      <c r="D1371" s="108">
        <f>ข้อมูลออเดอร์!AS1371</f>
        <v>0</v>
      </c>
      <c r="E1371" s="109" t="str">
        <f t="shared" si="252"/>
        <v/>
      </c>
      <c r="F1371" s="109" t="str">
        <f t="shared" si="253"/>
        <v/>
      </c>
      <c r="G1371" s="109" t="str">
        <f t="shared" si="254"/>
        <v/>
      </c>
      <c r="H1371" s="109" t="str">
        <f t="shared" si="255"/>
        <v/>
      </c>
      <c r="I1371" s="109" t="str">
        <f t="shared" si="256"/>
        <v/>
      </c>
      <c r="J1371" s="109" t="str">
        <f t="shared" si="257"/>
        <v/>
      </c>
      <c r="K1371" s="109" t="str">
        <f t="shared" si="258"/>
        <v/>
      </c>
      <c r="L1371" s="109" t="str">
        <f t="shared" si="259"/>
        <v/>
      </c>
      <c r="M1371" s="110" t="str">
        <f t="shared" si="260"/>
        <v/>
      </c>
      <c r="N1371" s="110" t="str">
        <f t="shared" si="261"/>
        <v/>
      </c>
      <c r="O1371" s="110" t="str">
        <f t="shared" si="262"/>
        <v/>
      </c>
      <c r="P1371" s="110" t="str">
        <f t="shared" si="263"/>
        <v/>
      </c>
    </row>
    <row r="1372" spans="1:16">
      <c r="A1372" s="6"/>
      <c r="B1372" s="6"/>
      <c r="C1372" s="107">
        <f>ข้อมูลออเดอร์!AR1372</f>
        <v>0</v>
      </c>
      <c r="D1372" s="108">
        <f>ข้อมูลออเดอร์!AS1372</f>
        <v>0</v>
      </c>
      <c r="E1372" s="109" t="str">
        <f t="shared" si="252"/>
        <v/>
      </c>
      <c r="F1372" s="109" t="str">
        <f t="shared" si="253"/>
        <v/>
      </c>
      <c r="G1372" s="109" t="str">
        <f t="shared" si="254"/>
        <v/>
      </c>
      <c r="H1372" s="109" t="str">
        <f t="shared" si="255"/>
        <v/>
      </c>
      <c r="I1372" s="109" t="str">
        <f t="shared" si="256"/>
        <v/>
      </c>
      <c r="J1372" s="109" t="str">
        <f t="shared" si="257"/>
        <v/>
      </c>
      <c r="K1372" s="109" t="str">
        <f t="shared" si="258"/>
        <v/>
      </c>
      <c r="L1372" s="109" t="str">
        <f t="shared" si="259"/>
        <v/>
      </c>
      <c r="M1372" s="110" t="str">
        <f t="shared" si="260"/>
        <v/>
      </c>
      <c r="N1372" s="110" t="str">
        <f t="shared" si="261"/>
        <v/>
      </c>
      <c r="O1372" s="110" t="str">
        <f t="shared" si="262"/>
        <v/>
      </c>
      <c r="P1372" s="110" t="str">
        <f t="shared" si="263"/>
        <v/>
      </c>
    </row>
    <row r="1373" spans="1:16">
      <c r="A1373" s="6"/>
      <c r="B1373" s="6"/>
      <c r="C1373" s="107">
        <f>ข้อมูลออเดอร์!AR1373</f>
        <v>0</v>
      </c>
      <c r="D1373" s="108">
        <f>ข้อมูลออเดอร์!AS1373</f>
        <v>0</v>
      </c>
      <c r="E1373" s="109" t="str">
        <f t="shared" ref="E1373:E1436" si="264">SUBSTITUTE(A1373,"กทม.","กรุงเทพมหานคร")</f>
        <v/>
      </c>
      <c r="F1373" s="109" t="str">
        <f t="shared" ref="F1373:F1436" si="265">SUBSTITUTE(E1373,"กทม","กรุงเทพมหานคร")</f>
        <v/>
      </c>
      <c r="G1373" s="109" t="str">
        <f t="shared" ref="G1373:G1436" si="266">SUBSTITUTE(F1373,"กรุงเทพฯ","กรุงเทพ")</f>
        <v/>
      </c>
      <c r="H1373" s="109" t="str">
        <f t="shared" ref="H1373:H1436" si="267">SUBSTITUTE(G1373,"bkk","กรุงเทพมหานคร")</f>
        <v/>
      </c>
      <c r="I1373" s="109" t="str">
        <f t="shared" ref="I1373:I1436" si="268">SUBSTITUTE(H1373,"Bangkok","กรุงเทพมหานคร")</f>
        <v/>
      </c>
      <c r="J1373" s="109" t="str">
        <f t="shared" ref="J1373:J1436" si="269">SUBSTITUTE(I1373,"จ.","")</f>
        <v/>
      </c>
      <c r="K1373" s="109" t="str">
        <f t="shared" ref="K1373:K1436" si="270">SUBSTITUTE(J1373,"จังหวัด","")</f>
        <v/>
      </c>
      <c r="L1373" s="109" t="str">
        <f t="shared" ref="L1373:L1436" si="271">IF(K1373="กรุงเทพ","กรุงเทพมหานคร",K1373)</f>
        <v/>
      </c>
      <c r="M1373" s="110" t="str">
        <f t="shared" ref="M1373:M1436" si="272">SUBSTITUTE(B1373,"เขต","")</f>
        <v/>
      </c>
      <c r="N1373" s="110" t="str">
        <f t="shared" ref="N1373:N1436" si="273">SUBSTITUTE(M1373,"อ.","")</f>
        <v/>
      </c>
      <c r="O1373" s="110" t="str">
        <f t="shared" ref="O1373:O1436" si="274">SUBSTITUTE(N1373,"อำเภอ","")</f>
        <v/>
      </c>
      <c r="P1373" s="110" t="str">
        <f t="shared" ref="P1373:P1436" si="275">IF(O1373="เมือง",O1373&amp;L1373,O1373)</f>
        <v/>
      </c>
    </row>
    <row r="1374" spans="1:16">
      <c r="A1374" s="6"/>
      <c r="B1374" s="6"/>
      <c r="C1374" s="107">
        <f>ข้อมูลออเดอร์!AR1374</f>
        <v>0</v>
      </c>
      <c r="D1374" s="108">
        <f>ข้อมูลออเดอร์!AS1374</f>
        <v>0</v>
      </c>
      <c r="E1374" s="109" t="str">
        <f t="shared" si="264"/>
        <v/>
      </c>
      <c r="F1374" s="109" t="str">
        <f t="shared" si="265"/>
        <v/>
      </c>
      <c r="G1374" s="109" t="str">
        <f t="shared" si="266"/>
        <v/>
      </c>
      <c r="H1374" s="109" t="str">
        <f t="shared" si="267"/>
        <v/>
      </c>
      <c r="I1374" s="109" t="str">
        <f t="shared" si="268"/>
        <v/>
      </c>
      <c r="J1374" s="109" t="str">
        <f t="shared" si="269"/>
        <v/>
      </c>
      <c r="K1374" s="109" t="str">
        <f t="shared" si="270"/>
        <v/>
      </c>
      <c r="L1374" s="109" t="str">
        <f t="shared" si="271"/>
        <v/>
      </c>
      <c r="M1374" s="110" t="str">
        <f t="shared" si="272"/>
        <v/>
      </c>
      <c r="N1374" s="110" t="str">
        <f t="shared" si="273"/>
        <v/>
      </c>
      <c r="O1374" s="110" t="str">
        <f t="shared" si="274"/>
        <v/>
      </c>
      <c r="P1374" s="110" t="str">
        <f t="shared" si="275"/>
        <v/>
      </c>
    </row>
    <row r="1375" spans="1:16">
      <c r="A1375" s="6"/>
      <c r="B1375" s="6"/>
      <c r="C1375" s="107">
        <f>ข้อมูลออเดอร์!AR1375</f>
        <v>0</v>
      </c>
      <c r="D1375" s="108">
        <f>ข้อมูลออเดอร์!AS1375</f>
        <v>0</v>
      </c>
      <c r="E1375" s="109" t="str">
        <f t="shared" si="264"/>
        <v/>
      </c>
      <c r="F1375" s="109" t="str">
        <f t="shared" si="265"/>
        <v/>
      </c>
      <c r="G1375" s="109" t="str">
        <f t="shared" si="266"/>
        <v/>
      </c>
      <c r="H1375" s="109" t="str">
        <f t="shared" si="267"/>
        <v/>
      </c>
      <c r="I1375" s="109" t="str">
        <f t="shared" si="268"/>
        <v/>
      </c>
      <c r="J1375" s="109" t="str">
        <f t="shared" si="269"/>
        <v/>
      </c>
      <c r="K1375" s="109" t="str">
        <f t="shared" si="270"/>
        <v/>
      </c>
      <c r="L1375" s="109" t="str">
        <f t="shared" si="271"/>
        <v/>
      </c>
      <c r="M1375" s="110" t="str">
        <f t="shared" si="272"/>
        <v/>
      </c>
      <c r="N1375" s="110" t="str">
        <f t="shared" si="273"/>
        <v/>
      </c>
      <c r="O1375" s="110" t="str">
        <f t="shared" si="274"/>
        <v/>
      </c>
      <c r="P1375" s="110" t="str">
        <f t="shared" si="275"/>
        <v/>
      </c>
    </row>
    <row r="1376" spans="1:16">
      <c r="A1376" s="6"/>
      <c r="B1376" s="6"/>
      <c r="C1376" s="107">
        <f>ข้อมูลออเดอร์!AR1376</f>
        <v>0</v>
      </c>
      <c r="D1376" s="108">
        <f>ข้อมูลออเดอร์!AS1376</f>
        <v>0</v>
      </c>
      <c r="E1376" s="109" t="str">
        <f t="shared" si="264"/>
        <v/>
      </c>
      <c r="F1376" s="109" t="str">
        <f t="shared" si="265"/>
        <v/>
      </c>
      <c r="G1376" s="109" t="str">
        <f t="shared" si="266"/>
        <v/>
      </c>
      <c r="H1376" s="109" t="str">
        <f t="shared" si="267"/>
        <v/>
      </c>
      <c r="I1376" s="109" t="str">
        <f t="shared" si="268"/>
        <v/>
      </c>
      <c r="J1376" s="109" t="str">
        <f t="shared" si="269"/>
        <v/>
      </c>
      <c r="K1376" s="109" t="str">
        <f t="shared" si="270"/>
        <v/>
      </c>
      <c r="L1376" s="109" t="str">
        <f t="shared" si="271"/>
        <v/>
      </c>
      <c r="M1376" s="110" t="str">
        <f t="shared" si="272"/>
        <v/>
      </c>
      <c r="N1376" s="110" t="str">
        <f t="shared" si="273"/>
        <v/>
      </c>
      <c r="O1376" s="110" t="str">
        <f t="shared" si="274"/>
        <v/>
      </c>
      <c r="P1376" s="110" t="str">
        <f t="shared" si="275"/>
        <v/>
      </c>
    </row>
    <row r="1377" spans="1:16">
      <c r="A1377" s="6"/>
      <c r="B1377" s="6"/>
      <c r="C1377" s="107">
        <f>ข้อมูลออเดอร์!AR1377</f>
        <v>0</v>
      </c>
      <c r="D1377" s="108">
        <f>ข้อมูลออเดอร์!AS1377</f>
        <v>0</v>
      </c>
      <c r="E1377" s="109" t="str">
        <f t="shared" si="264"/>
        <v/>
      </c>
      <c r="F1377" s="109" t="str">
        <f t="shared" si="265"/>
        <v/>
      </c>
      <c r="G1377" s="109" t="str">
        <f t="shared" si="266"/>
        <v/>
      </c>
      <c r="H1377" s="109" t="str">
        <f t="shared" si="267"/>
        <v/>
      </c>
      <c r="I1377" s="109" t="str">
        <f t="shared" si="268"/>
        <v/>
      </c>
      <c r="J1377" s="109" t="str">
        <f t="shared" si="269"/>
        <v/>
      </c>
      <c r="K1377" s="109" t="str">
        <f t="shared" si="270"/>
        <v/>
      </c>
      <c r="L1377" s="109" t="str">
        <f t="shared" si="271"/>
        <v/>
      </c>
      <c r="M1377" s="110" t="str">
        <f t="shared" si="272"/>
        <v/>
      </c>
      <c r="N1377" s="110" t="str">
        <f t="shared" si="273"/>
        <v/>
      </c>
      <c r="O1377" s="110" t="str">
        <f t="shared" si="274"/>
        <v/>
      </c>
      <c r="P1377" s="110" t="str">
        <f t="shared" si="275"/>
        <v/>
      </c>
    </row>
    <row r="1378" spans="1:16">
      <c r="A1378" s="6"/>
      <c r="B1378" s="6"/>
      <c r="C1378" s="107">
        <f>ข้อมูลออเดอร์!AR1378</f>
        <v>0</v>
      </c>
      <c r="D1378" s="108">
        <f>ข้อมูลออเดอร์!AS1378</f>
        <v>0</v>
      </c>
      <c r="E1378" s="109" t="str">
        <f t="shared" si="264"/>
        <v/>
      </c>
      <c r="F1378" s="109" t="str">
        <f t="shared" si="265"/>
        <v/>
      </c>
      <c r="G1378" s="109" t="str">
        <f t="shared" si="266"/>
        <v/>
      </c>
      <c r="H1378" s="109" t="str">
        <f t="shared" si="267"/>
        <v/>
      </c>
      <c r="I1378" s="109" t="str">
        <f t="shared" si="268"/>
        <v/>
      </c>
      <c r="J1378" s="109" t="str">
        <f t="shared" si="269"/>
        <v/>
      </c>
      <c r="K1378" s="109" t="str">
        <f t="shared" si="270"/>
        <v/>
      </c>
      <c r="L1378" s="109" t="str">
        <f t="shared" si="271"/>
        <v/>
      </c>
      <c r="M1378" s="110" t="str">
        <f t="shared" si="272"/>
        <v/>
      </c>
      <c r="N1378" s="110" t="str">
        <f t="shared" si="273"/>
        <v/>
      </c>
      <c r="O1378" s="110" t="str">
        <f t="shared" si="274"/>
        <v/>
      </c>
      <c r="P1378" s="110" t="str">
        <f t="shared" si="275"/>
        <v/>
      </c>
    </row>
    <row r="1379" spans="1:16">
      <c r="A1379" s="6"/>
      <c r="B1379" s="6"/>
      <c r="C1379" s="107">
        <f>ข้อมูลออเดอร์!AR1379</f>
        <v>0</v>
      </c>
      <c r="D1379" s="108">
        <f>ข้อมูลออเดอร์!AS1379</f>
        <v>0</v>
      </c>
      <c r="E1379" s="109" t="str">
        <f t="shared" si="264"/>
        <v/>
      </c>
      <c r="F1379" s="109" t="str">
        <f t="shared" si="265"/>
        <v/>
      </c>
      <c r="G1379" s="109" t="str">
        <f t="shared" si="266"/>
        <v/>
      </c>
      <c r="H1379" s="109" t="str">
        <f t="shared" si="267"/>
        <v/>
      </c>
      <c r="I1379" s="109" t="str">
        <f t="shared" si="268"/>
        <v/>
      </c>
      <c r="J1379" s="109" t="str">
        <f t="shared" si="269"/>
        <v/>
      </c>
      <c r="K1379" s="109" t="str">
        <f t="shared" si="270"/>
        <v/>
      </c>
      <c r="L1379" s="109" t="str">
        <f t="shared" si="271"/>
        <v/>
      </c>
      <c r="M1379" s="110" t="str">
        <f t="shared" si="272"/>
        <v/>
      </c>
      <c r="N1379" s="110" t="str">
        <f t="shared" si="273"/>
        <v/>
      </c>
      <c r="O1379" s="110" t="str">
        <f t="shared" si="274"/>
        <v/>
      </c>
      <c r="P1379" s="110" t="str">
        <f t="shared" si="275"/>
        <v/>
      </c>
    </row>
    <row r="1380" spans="1:16">
      <c r="A1380" s="6"/>
      <c r="B1380" s="6"/>
      <c r="C1380" s="107">
        <f>ข้อมูลออเดอร์!AR1380</f>
        <v>0</v>
      </c>
      <c r="D1380" s="108">
        <f>ข้อมูลออเดอร์!AS1380</f>
        <v>0</v>
      </c>
      <c r="E1380" s="109" t="str">
        <f t="shared" si="264"/>
        <v/>
      </c>
      <c r="F1380" s="109" t="str">
        <f t="shared" si="265"/>
        <v/>
      </c>
      <c r="G1380" s="109" t="str">
        <f t="shared" si="266"/>
        <v/>
      </c>
      <c r="H1380" s="109" t="str">
        <f t="shared" si="267"/>
        <v/>
      </c>
      <c r="I1380" s="109" t="str">
        <f t="shared" si="268"/>
        <v/>
      </c>
      <c r="J1380" s="109" t="str">
        <f t="shared" si="269"/>
        <v/>
      </c>
      <c r="K1380" s="109" t="str">
        <f t="shared" si="270"/>
        <v/>
      </c>
      <c r="L1380" s="109" t="str">
        <f t="shared" si="271"/>
        <v/>
      </c>
      <c r="M1380" s="110" t="str">
        <f t="shared" si="272"/>
        <v/>
      </c>
      <c r="N1380" s="110" t="str">
        <f t="shared" si="273"/>
        <v/>
      </c>
      <c r="O1380" s="110" t="str">
        <f t="shared" si="274"/>
        <v/>
      </c>
      <c r="P1380" s="110" t="str">
        <f t="shared" si="275"/>
        <v/>
      </c>
    </row>
    <row r="1381" spans="1:16">
      <c r="A1381" s="6"/>
      <c r="B1381" s="6"/>
      <c r="C1381" s="107">
        <f>ข้อมูลออเดอร์!AR1381</f>
        <v>0</v>
      </c>
      <c r="D1381" s="108">
        <f>ข้อมูลออเดอร์!AS1381</f>
        <v>0</v>
      </c>
      <c r="E1381" s="109" t="str">
        <f t="shared" si="264"/>
        <v/>
      </c>
      <c r="F1381" s="109" t="str">
        <f t="shared" si="265"/>
        <v/>
      </c>
      <c r="G1381" s="109" t="str">
        <f t="shared" si="266"/>
        <v/>
      </c>
      <c r="H1381" s="109" t="str">
        <f t="shared" si="267"/>
        <v/>
      </c>
      <c r="I1381" s="109" t="str">
        <f t="shared" si="268"/>
        <v/>
      </c>
      <c r="J1381" s="109" t="str">
        <f t="shared" si="269"/>
        <v/>
      </c>
      <c r="K1381" s="109" t="str">
        <f t="shared" si="270"/>
        <v/>
      </c>
      <c r="L1381" s="109" t="str">
        <f t="shared" si="271"/>
        <v/>
      </c>
      <c r="M1381" s="110" t="str">
        <f t="shared" si="272"/>
        <v/>
      </c>
      <c r="N1381" s="110" t="str">
        <f t="shared" si="273"/>
        <v/>
      </c>
      <c r="O1381" s="110" t="str">
        <f t="shared" si="274"/>
        <v/>
      </c>
      <c r="P1381" s="110" t="str">
        <f t="shared" si="275"/>
        <v/>
      </c>
    </row>
    <row r="1382" spans="1:16">
      <c r="A1382" s="6"/>
      <c r="B1382" s="6"/>
      <c r="C1382" s="107">
        <f>ข้อมูลออเดอร์!AR1382</f>
        <v>0</v>
      </c>
      <c r="D1382" s="108">
        <f>ข้อมูลออเดอร์!AS1382</f>
        <v>0</v>
      </c>
      <c r="E1382" s="109" t="str">
        <f t="shared" si="264"/>
        <v/>
      </c>
      <c r="F1382" s="109" t="str">
        <f t="shared" si="265"/>
        <v/>
      </c>
      <c r="G1382" s="109" t="str">
        <f t="shared" si="266"/>
        <v/>
      </c>
      <c r="H1382" s="109" t="str">
        <f t="shared" si="267"/>
        <v/>
      </c>
      <c r="I1382" s="109" t="str">
        <f t="shared" si="268"/>
        <v/>
      </c>
      <c r="J1382" s="109" t="str">
        <f t="shared" si="269"/>
        <v/>
      </c>
      <c r="K1382" s="109" t="str">
        <f t="shared" si="270"/>
        <v/>
      </c>
      <c r="L1382" s="109" t="str">
        <f t="shared" si="271"/>
        <v/>
      </c>
      <c r="M1382" s="110" t="str">
        <f t="shared" si="272"/>
        <v/>
      </c>
      <c r="N1382" s="110" t="str">
        <f t="shared" si="273"/>
        <v/>
      </c>
      <c r="O1382" s="110" t="str">
        <f t="shared" si="274"/>
        <v/>
      </c>
      <c r="P1382" s="110" t="str">
        <f t="shared" si="275"/>
        <v/>
      </c>
    </row>
    <row r="1383" spans="1:16">
      <c r="A1383" s="6"/>
      <c r="B1383" s="6"/>
      <c r="C1383" s="107">
        <f>ข้อมูลออเดอร์!AR1383</f>
        <v>0</v>
      </c>
      <c r="D1383" s="108">
        <f>ข้อมูลออเดอร์!AS1383</f>
        <v>0</v>
      </c>
      <c r="E1383" s="109" t="str">
        <f t="shared" si="264"/>
        <v/>
      </c>
      <c r="F1383" s="109" t="str">
        <f t="shared" si="265"/>
        <v/>
      </c>
      <c r="G1383" s="109" t="str">
        <f t="shared" si="266"/>
        <v/>
      </c>
      <c r="H1383" s="109" t="str">
        <f t="shared" si="267"/>
        <v/>
      </c>
      <c r="I1383" s="109" t="str">
        <f t="shared" si="268"/>
        <v/>
      </c>
      <c r="J1383" s="109" t="str">
        <f t="shared" si="269"/>
        <v/>
      </c>
      <c r="K1383" s="109" t="str">
        <f t="shared" si="270"/>
        <v/>
      </c>
      <c r="L1383" s="109" t="str">
        <f t="shared" si="271"/>
        <v/>
      </c>
      <c r="M1383" s="110" t="str">
        <f t="shared" si="272"/>
        <v/>
      </c>
      <c r="N1383" s="110" t="str">
        <f t="shared" si="273"/>
        <v/>
      </c>
      <c r="O1383" s="110" t="str">
        <f t="shared" si="274"/>
        <v/>
      </c>
      <c r="P1383" s="110" t="str">
        <f t="shared" si="275"/>
        <v/>
      </c>
    </row>
    <row r="1384" spans="1:16">
      <c r="A1384" s="6"/>
      <c r="B1384" s="6"/>
      <c r="C1384" s="107">
        <f>ข้อมูลออเดอร์!AR1384</f>
        <v>0</v>
      </c>
      <c r="D1384" s="108">
        <f>ข้อมูลออเดอร์!AS1384</f>
        <v>0</v>
      </c>
      <c r="E1384" s="109" t="str">
        <f t="shared" si="264"/>
        <v/>
      </c>
      <c r="F1384" s="109" t="str">
        <f t="shared" si="265"/>
        <v/>
      </c>
      <c r="G1384" s="109" t="str">
        <f t="shared" si="266"/>
        <v/>
      </c>
      <c r="H1384" s="109" t="str">
        <f t="shared" si="267"/>
        <v/>
      </c>
      <c r="I1384" s="109" t="str">
        <f t="shared" si="268"/>
        <v/>
      </c>
      <c r="J1384" s="109" t="str">
        <f t="shared" si="269"/>
        <v/>
      </c>
      <c r="K1384" s="109" t="str">
        <f t="shared" si="270"/>
        <v/>
      </c>
      <c r="L1384" s="109" t="str">
        <f t="shared" si="271"/>
        <v/>
      </c>
      <c r="M1384" s="110" t="str">
        <f t="shared" si="272"/>
        <v/>
      </c>
      <c r="N1384" s="110" t="str">
        <f t="shared" si="273"/>
        <v/>
      </c>
      <c r="O1384" s="110" t="str">
        <f t="shared" si="274"/>
        <v/>
      </c>
      <c r="P1384" s="110" t="str">
        <f t="shared" si="275"/>
        <v/>
      </c>
    </row>
    <row r="1385" spans="1:16">
      <c r="A1385" s="6"/>
      <c r="B1385" s="6"/>
      <c r="C1385" s="107">
        <f>ข้อมูลออเดอร์!AR1385</f>
        <v>0</v>
      </c>
      <c r="D1385" s="108">
        <f>ข้อมูลออเดอร์!AS1385</f>
        <v>0</v>
      </c>
      <c r="E1385" s="109" t="str">
        <f t="shared" si="264"/>
        <v/>
      </c>
      <c r="F1385" s="109" t="str">
        <f t="shared" si="265"/>
        <v/>
      </c>
      <c r="G1385" s="109" t="str">
        <f t="shared" si="266"/>
        <v/>
      </c>
      <c r="H1385" s="109" t="str">
        <f t="shared" si="267"/>
        <v/>
      </c>
      <c r="I1385" s="109" t="str">
        <f t="shared" si="268"/>
        <v/>
      </c>
      <c r="J1385" s="109" t="str">
        <f t="shared" si="269"/>
        <v/>
      </c>
      <c r="K1385" s="109" t="str">
        <f t="shared" si="270"/>
        <v/>
      </c>
      <c r="L1385" s="109" t="str">
        <f t="shared" si="271"/>
        <v/>
      </c>
      <c r="M1385" s="110" t="str">
        <f t="shared" si="272"/>
        <v/>
      </c>
      <c r="N1385" s="110" t="str">
        <f t="shared" si="273"/>
        <v/>
      </c>
      <c r="O1385" s="110" t="str">
        <f t="shared" si="274"/>
        <v/>
      </c>
      <c r="P1385" s="110" t="str">
        <f t="shared" si="275"/>
        <v/>
      </c>
    </row>
    <row r="1386" spans="1:16">
      <c r="A1386" s="6"/>
      <c r="B1386" s="6"/>
      <c r="C1386" s="107">
        <f>ข้อมูลออเดอร์!AR1386</f>
        <v>0</v>
      </c>
      <c r="D1386" s="108">
        <f>ข้อมูลออเดอร์!AS1386</f>
        <v>0</v>
      </c>
      <c r="E1386" s="109" t="str">
        <f t="shared" si="264"/>
        <v/>
      </c>
      <c r="F1386" s="109" t="str">
        <f t="shared" si="265"/>
        <v/>
      </c>
      <c r="G1386" s="109" t="str">
        <f t="shared" si="266"/>
        <v/>
      </c>
      <c r="H1386" s="109" t="str">
        <f t="shared" si="267"/>
        <v/>
      </c>
      <c r="I1386" s="109" t="str">
        <f t="shared" si="268"/>
        <v/>
      </c>
      <c r="J1386" s="109" t="str">
        <f t="shared" si="269"/>
        <v/>
      </c>
      <c r="K1386" s="109" t="str">
        <f t="shared" si="270"/>
        <v/>
      </c>
      <c r="L1386" s="109" t="str">
        <f t="shared" si="271"/>
        <v/>
      </c>
      <c r="M1386" s="110" t="str">
        <f t="shared" si="272"/>
        <v/>
      </c>
      <c r="N1386" s="110" t="str">
        <f t="shared" si="273"/>
        <v/>
      </c>
      <c r="O1386" s="110" t="str">
        <f t="shared" si="274"/>
        <v/>
      </c>
      <c r="P1386" s="110" t="str">
        <f t="shared" si="275"/>
        <v/>
      </c>
    </row>
    <row r="1387" spans="1:16">
      <c r="A1387" s="6"/>
      <c r="B1387" s="6"/>
      <c r="C1387" s="107">
        <f>ข้อมูลออเดอร์!AR1387</f>
        <v>0</v>
      </c>
      <c r="D1387" s="108">
        <f>ข้อมูลออเดอร์!AS1387</f>
        <v>0</v>
      </c>
      <c r="E1387" s="109" t="str">
        <f t="shared" si="264"/>
        <v/>
      </c>
      <c r="F1387" s="109" t="str">
        <f t="shared" si="265"/>
        <v/>
      </c>
      <c r="G1387" s="109" t="str">
        <f t="shared" si="266"/>
        <v/>
      </c>
      <c r="H1387" s="109" t="str">
        <f t="shared" si="267"/>
        <v/>
      </c>
      <c r="I1387" s="109" t="str">
        <f t="shared" si="268"/>
        <v/>
      </c>
      <c r="J1387" s="109" t="str">
        <f t="shared" si="269"/>
        <v/>
      </c>
      <c r="K1387" s="109" t="str">
        <f t="shared" si="270"/>
        <v/>
      </c>
      <c r="L1387" s="109" t="str">
        <f t="shared" si="271"/>
        <v/>
      </c>
      <c r="M1387" s="110" t="str">
        <f t="shared" si="272"/>
        <v/>
      </c>
      <c r="N1387" s="110" t="str">
        <f t="shared" si="273"/>
        <v/>
      </c>
      <c r="O1387" s="110" t="str">
        <f t="shared" si="274"/>
        <v/>
      </c>
      <c r="P1387" s="110" t="str">
        <f t="shared" si="275"/>
        <v/>
      </c>
    </row>
    <row r="1388" spans="1:16">
      <c r="A1388" s="6"/>
      <c r="B1388" s="6"/>
      <c r="C1388" s="107">
        <f>ข้อมูลออเดอร์!AR1388</f>
        <v>0</v>
      </c>
      <c r="D1388" s="108">
        <f>ข้อมูลออเดอร์!AS1388</f>
        <v>0</v>
      </c>
      <c r="E1388" s="109" t="str">
        <f t="shared" si="264"/>
        <v/>
      </c>
      <c r="F1388" s="109" t="str">
        <f t="shared" si="265"/>
        <v/>
      </c>
      <c r="G1388" s="109" t="str">
        <f t="shared" si="266"/>
        <v/>
      </c>
      <c r="H1388" s="109" t="str">
        <f t="shared" si="267"/>
        <v/>
      </c>
      <c r="I1388" s="109" t="str">
        <f t="shared" si="268"/>
        <v/>
      </c>
      <c r="J1388" s="109" t="str">
        <f t="shared" si="269"/>
        <v/>
      </c>
      <c r="K1388" s="109" t="str">
        <f t="shared" si="270"/>
        <v/>
      </c>
      <c r="L1388" s="109" t="str">
        <f t="shared" si="271"/>
        <v/>
      </c>
      <c r="M1388" s="110" t="str">
        <f t="shared" si="272"/>
        <v/>
      </c>
      <c r="N1388" s="110" t="str">
        <f t="shared" si="273"/>
        <v/>
      </c>
      <c r="O1388" s="110" t="str">
        <f t="shared" si="274"/>
        <v/>
      </c>
      <c r="P1388" s="110" t="str">
        <f t="shared" si="275"/>
        <v/>
      </c>
    </row>
    <row r="1389" spans="1:16">
      <c r="A1389" s="6"/>
      <c r="B1389" s="6"/>
      <c r="C1389" s="107">
        <f>ข้อมูลออเดอร์!AR1389</f>
        <v>0</v>
      </c>
      <c r="D1389" s="108">
        <f>ข้อมูลออเดอร์!AS1389</f>
        <v>0</v>
      </c>
      <c r="E1389" s="109" t="str">
        <f t="shared" si="264"/>
        <v/>
      </c>
      <c r="F1389" s="109" t="str">
        <f t="shared" si="265"/>
        <v/>
      </c>
      <c r="G1389" s="109" t="str">
        <f t="shared" si="266"/>
        <v/>
      </c>
      <c r="H1389" s="109" t="str">
        <f t="shared" si="267"/>
        <v/>
      </c>
      <c r="I1389" s="109" t="str">
        <f t="shared" si="268"/>
        <v/>
      </c>
      <c r="J1389" s="109" t="str">
        <f t="shared" si="269"/>
        <v/>
      </c>
      <c r="K1389" s="109" t="str">
        <f t="shared" si="270"/>
        <v/>
      </c>
      <c r="L1389" s="109" t="str">
        <f t="shared" si="271"/>
        <v/>
      </c>
      <c r="M1389" s="110" t="str">
        <f t="shared" si="272"/>
        <v/>
      </c>
      <c r="N1389" s="110" t="str">
        <f t="shared" si="273"/>
        <v/>
      </c>
      <c r="O1389" s="110" t="str">
        <f t="shared" si="274"/>
        <v/>
      </c>
      <c r="P1389" s="110" t="str">
        <f t="shared" si="275"/>
        <v/>
      </c>
    </row>
    <row r="1390" spans="1:16">
      <c r="A1390" s="6"/>
      <c r="B1390" s="6"/>
      <c r="C1390" s="107">
        <f>ข้อมูลออเดอร์!AR1390</f>
        <v>0</v>
      </c>
      <c r="D1390" s="108">
        <f>ข้อมูลออเดอร์!AS1390</f>
        <v>0</v>
      </c>
      <c r="E1390" s="109" t="str">
        <f t="shared" si="264"/>
        <v/>
      </c>
      <c r="F1390" s="109" t="str">
        <f t="shared" si="265"/>
        <v/>
      </c>
      <c r="G1390" s="109" t="str">
        <f t="shared" si="266"/>
        <v/>
      </c>
      <c r="H1390" s="109" t="str">
        <f t="shared" si="267"/>
        <v/>
      </c>
      <c r="I1390" s="109" t="str">
        <f t="shared" si="268"/>
        <v/>
      </c>
      <c r="J1390" s="109" t="str">
        <f t="shared" si="269"/>
        <v/>
      </c>
      <c r="K1390" s="109" t="str">
        <f t="shared" si="270"/>
        <v/>
      </c>
      <c r="L1390" s="109" t="str">
        <f t="shared" si="271"/>
        <v/>
      </c>
      <c r="M1390" s="110" t="str">
        <f t="shared" si="272"/>
        <v/>
      </c>
      <c r="N1390" s="110" t="str">
        <f t="shared" si="273"/>
        <v/>
      </c>
      <c r="O1390" s="110" t="str">
        <f t="shared" si="274"/>
        <v/>
      </c>
      <c r="P1390" s="110" t="str">
        <f t="shared" si="275"/>
        <v/>
      </c>
    </row>
    <row r="1391" spans="1:16">
      <c r="A1391" s="6"/>
      <c r="B1391" s="6"/>
      <c r="C1391" s="107">
        <f>ข้อมูลออเดอร์!AR1391</f>
        <v>0</v>
      </c>
      <c r="D1391" s="108">
        <f>ข้อมูลออเดอร์!AS1391</f>
        <v>0</v>
      </c>
      <c r="E1391" s="109" t="str">
        <f t="shared" si="264"/>
        <v/>
      </c>
      <c r="F1391" s="109" t="str">
        <f t="shared" si="265"/>
        <v/>
      </c>
      <c r="G1391" s="109" t="str">
        <f t="shared" si="266"/>
        <v/>
      </c>
      <c r="H1391" s="109" t="str">
        <f t="shared" si="267"/>
        <v/>
      </c>
      <c r="I1391" s="109" t="str">
        <f t="shared" si="268"/>
        <v/>
      </c>
      <c r="J1391" s="109" t="str">
        <f t="shared" si="269"/>
        <v/>
      </c>
      <c r="K1391" s="109" t="str">
        <f t="shared" si="270"/>
        <v/>
      </c>
      <c r="L1391" s="109" t="str">
        <f t="shared" si="271"/>
        <v/>
      </c>
      <c r="M1391" s="110" t="str">
        <f t="shared" si="272"/>
        <v/>
      </c>
      <c r="N1391" s="110" t="str">
        <f t="shared" si="273"/>
        <v/>
      </c>
      <c r="O1391" s="110" t="str">
        <f t="shared" si="274"/>
        <v/>
      </c>
      <c r="P1391" s="110" t="str">
        <f t="shared" si="275"/>
        <v/>
      </c>
    </row>
    <row r="1392" spans="1:16">
      <c r="A1392" s="6"/>
      <c r="B1392" s="6"/>
      <c r="C1392" s="107">
        <f>ข้อมูลออเดอร์!AR1392</f>
        <v>0</v>
      </c>
      <c r="D1392" s="108">
        <f>ข้อมูลออเดอร์!AS1392</f>
        <v>0</v>
      </c>
      <c r="E1392" s="109" t="str">
        <f t="shared" si="264"/>
        <v/>
      </c>
      <c r="F1392" s="109" t="str">
        <f t="shared" si="265"/>
        <v/>
      </c>
      <c r="G1392" s="109" t="str">
        <f t="shared" si="266"/>
        <v/>
      </c>
      <c r="H1392" s="109" t="str">
        <f t="shared" si="267"/>
        <v/>
      </c>
      <c r="I1392" s="109" t="str">
        <f t="shared" si="268"/>
        <v/>
      </c>
      <c r="J1392" s="109" t="str">
        <f t="shared" si="269"/>
        <v/>
      </c>
      <c r="K1392" s="109" t="str">
        <f t="shared" si="270"/>
        <v/>
      </c>
      <c r="L1392" s="109" t="str">
        <f t="shared" si="271"/>
        <v/>
      </c>
      <c r="M1392" s="110" t="str">
        <f t="shared" si="272"/>
        <v/>
      </c>
      <c r="N1392" s="110" t="str">
        <f t="shared" si="273"/>
        <v/>
      </c>
      <c r="O1392" s="110" t="str">
        <f t="shared" si="274"/>
        <v/>
      </c>
      <c r="P1392" s="110" t="str">
        <f t="shared" si="275"/>
        <v/>
      </c>
    </row>
    <row r="1393" spans="1:16">
      <c r="A1393" s="6"/>
      <c r="B1393" s="6"/>
      <c r="C1393" s="107">
        <f>ข้อมูลออเดอร์!AR1393</f>
        <v>0</v>
      </c>
      <c r="D1393" s="108">
        <f>ข้อมูลออเดอร์!AS1393</f>
        <v>0</v>
      </c>
      <c r="E1393" s="109" t="str">
        <f t="shared" si="264"/>
        <v/>
      </c>
      <c r="F1393" s="109" t="str">
        <f t="shared" si="265"/>
        <v/>
      </c>
      <c r="G1393" s="109" t="str">
        <f t="shared" si="266"/>
        <v/>
      </c>
      <c r="H1393" s="109" t="str">
        <f t="shared" si="267"/>
        <v/>
      </c>
      <c r="I1393" s="109" t="str">
        <f t="shared" si="268"/>
        <v/>
      </c>
      <c r="J1393" s="109" t="str">
        <f t="shared" si="269"/>
        <v/>
      </c>
      <c r="K1393" s="109" t="str">
        <f t="shared" si="270"/>
        <v/>
      </c>
      <c r="L1393" s="109" t="str">
        <f t="shared" si="271"/>
        <v/>
      </c>
      <c r="M1393" s="110" t="str">
        <f t="shared" si="272"/>
        <v/>
      </c>
      <c r="N1393" s="110" t="str">
        <f t="shared" si="273"/>
        <v/>
      </c>
      <c r="O1393" s="110" t="str">
        <f t="shared" si="274"/>
        <v/>
      </c>
      <c r="P1393" s="110" t="str">
        <f t="shared" si="275"/>
        <v/>
      </c>
    </row>
    <row r="1394" spans="1:16">
      <c r="A1394" s="6"/>
      <c r="B1394" s="6"/>
      <c r="C1394" s="107">
        <f>ข้อมูลออเดอร์!AR1394</f>
        <v>0</v>
      </c>
      <c r="D1394" s="108">
        <f>ข้อมูลออเดอร์!AS1394</f>
        <v>0</v>
      </c>
      <c r="E1394" s="109" t="str">
        <f t="shared" si="264"/>
        <v/>
      </c>
      <c r="F1394" s="109" t="str">
        <f t="shared" si="265"/>
        <v/>
      </c>
      <c r="G1394" s="109" t="str">
        <f t="shared" si="266"/>
        <v/>
      </c>
      <c r="H1394" s="109" t="str">
        <f t="shared" si="267"/>
        <v/>
      </c>
      <c r="I1394" s="109" t="str">
        <f t="shared" si="268"/>
        <v/>
      </c>
      <c r="J1394" s="109" t="str">
        <f t="shared" si="269"/>
        <v/>
      </c>
      <c r="K1394" s="109" t="str">
        <f t="shared" si="270"/>
        <v/>
      </c>
      <c r="L1394" s="109" t="str">
        <f t="shared" si="271"/>
        <v/>
      </c>
      <c r="M1394" s="110" t="str">
        <f t="shared" si="272"/>
        <v/>
      </c>
      <c r="N1394" s="110" t="str">
        <f t="shared" si="273"/>
        <v/>
      </c>
      <c r="O1394" s="110" t="str">
        <f t="shared" si="274"/>
        <v/>
      </c>
      <c r="P1394" s="110" t="str">
        <f t="shared" si="275"/>
        <v/>
      </c>
    </row>
    <row r="1395" spans="1:16">
      <c r="A1395" s="6"/>
      <c r="B1395" s="6"/>
      <c r="C1395" s="107">
        <f>ข้อมูลออเดอร์!AR1395</f>
        <v>0</v>
      </c>
      <c r="D1395" s="108">
        <f>ข้อมูลออเดอร์!AS1395</f>
        <v>0</v>
      </c>
      <c r="E1395" s="109" t="str">
        <f t="shared" si="264"/>
        <v/>
      </c>
      <c r="F1395" s="109" t="str">
        <f t="shared" si="265"/>
        <v/>
      </c>
      <c r="G1395" s="109" t="str">
        <f t="shared" si="266"/>
        <v/>
      </c>
      <c r="H1395" s="109" t="str">
        <f t="shared" si="267"/>
        <v/>
      </c>
      <c r="I1395" s="109" t="str">
        <f t="shared" si="268"/>
        <v/>
      </c>
      <c r="J1395" s="109" t="str">
        <f t="shared" si="269"/>
        <v/>
      </c>
      <c r="K1395" s="109" t="str">
        <f t="shared" si="270"/>
        <v/>
      </c>
      <c r="L1395" s="109" t="str">
        <f t="shared" si="271"/>
        <v/>
      </c>
      <c r="M1395" s="110" t="str">
        <f t="shared" si="272"/>
        <v/>
      </c>
      <c r="N1395" s="110" t="str">
        <f t="shared" si="273"/>
        <v/>
      </c>
      <c r="O1395" s="110" t="str">
        <f t="shared" si="274"/>
        <v/>
      </c>
      <c r="P1395" s="110" t="str">
        <f t="shared" si="275"/>
        <v/>
      </c>
    </row>
    <row r="1396" spans="1:16">
      <c r="A1396" s="6"/>
      <c r="B1396" s="6"/>
      <c r="C1396" s="107">
        <f>ข้อมูลออเดอร์!AR1396</f>
        <v>0</v>
      </c>
      <c r="D1396" s="108">
        <f>ข้อมูลออเดอร์!AS1396</f>
        <v>0</v>
      </c>
      <c r="E1396" s="109" t="str">
        <f t="shared" si="264"/>
        <v/>
      </c>
      <c r="F1396" s="109" t="str">
        <f t="shared" si="265"/>
        <v/>
      </c>
      <c r="G1396" s="109" t="str">
        <f t="shared" si="266"/>
        <v/>
      </c>
      <c r="H1396" s="109" t="str">
        <f t="shared" si="267"/>
        <v/>
      </c>
      <c r="I1396" s="109" t="str">
        <f t="shared" si="268"/>
        <v/>
      </c>
      <c r="J1396" s="109" t="str">
        <f t="shared" si="269"/>
        <v/>
      </c>
      <c r="K1396" s="109" t="str">
        <f t="shared" si="270"/>
        <v/>
      </c>
      <c r="L1396" s="109" t="str">
        <f t="shared" si="271"/>
        <v/>
      </c>
      <c r="M1396" s="110" t="str">
        <f t="shared" si="272"/>
        <v/>
      </c>
      <c r="N1396" s="110" t="str">
        <f t="shared" si="273"/>
        <v/>
      </c>
      <c r="O1396" s="110" t="str">
        <f t="shared" si="274"/>
        <v/>
      </c>
      <c r="P1396" s="110" t="str">
        <f t="shared" si="275"/>
        <v/>
      </c>
    </row>
    <row r="1397" spans="1:16">
      <c r="A1397" s="6"/>
      <c r="B1397" s="6"/>
      <c r="C1397" s="107">
        <f>ข้อมูลออเดอร์!AR1397</f>
        <v>0</v>
      </c>
      <c r="D1397" s="108">
        <f>ข้อมูลออเดอร์!AS1397</f>
        <v>0</v>
      </c>
      <c r="E1397" s="109" t="str">
        <f t="shared" si="264"/>
        <v/>
      </c>
      <c r="F1397" s="109" t="str">
        <f t="shared" si="265"/>
        <v/>
      </c>
      <c r="G1397" s="109" t="str">
        <f t="shared" si="266"/>
        <v/>
      </c>
      <c r="H1397" s="109" t="str">
        <f t="shared" si="267"/>
        <v/>
      </c>
      <c r="I1397" s="109" t="str">
        <f t="shared" si="268"/>
        <v/>
      </c>
      <c r="J1397" s="109" t="str">
        <f t="shared" si="269"/>
        <v/>
      </c>
      <c r="K1397" s="109" t="str">
        <f t="shared" si="270"/>
        <v/>
      </c>
      <c r="L1397" s="109" t="str">
        <f t="shared" si="271"/>
        <v/>
      </c>
      <c r="M1397" s="110" t="str">
        <f t="shared" si="272"/>
        <v/>
      </c>
      <c r="N1397" s="110" t="str">
        <f t="shared" si="273"/>
        <v/>
      </c>
      <c r="O1397" s="110" t="str">
        <f t="shared" si="274"/>
        <v/>
      </c>
      <c r="P1397" s="110" t="str">
        <f t="shared" si="275"/>
        <v/>
      </c>
    </row>
    <row r="1398" spans="1:16">
      <c r="A1398" s="6"/>
      <c r="B1398" s="6"/>
      <c r="C1398" s="107">
        <f>ข้อมูลออเดอร์!AR1398</f>
        <v>0</v>
      </c>
      <c r="D1398" s="108">
        <f>ข้อมูลออเดอร์!AS1398</f>
        <v>0</v>
      </c>
      <c r="E1398" s="109" t="str">
        <f t="shared" si="264"/>
        <v/>
      </c>
      <c r="F1398" s="109" t="str">
        <f t="shared" si="265"/>
        <v/>
      </c>
      <c r="G1398" s="109" t="str">
        <f t="shared" si="266"/>
        <v/>
      </c>
      <c r="H1398" s="109" t="str">
        <f t="shared" si="267"/>
        <v/>
      </c>
      <c r="I1398" s="109" t="str">
        <f t="shared" si="268"/>
        <v/>
      </c>
      <c r="J1398" s="109" t="str">
        <f t="shared" si="269"/>
        <v/>
      </c>
      <c r="K1398" s="109" t="str">
        <f t="shared" si="270"/>
        <v/>
      </c>
      <c r="L1398" s="109" t="str">
        <f t="shared" si="271"/>
        <v/>
      </c>
      <c r="M1398" s="110" t="str">
        <f t="shared" si="272"/>
        <v/>
      </c>
      <c r="N1398" s="110" t="str">
        <f t="shared" si="273"/>
        <v/>
      </c>
      <c r="O1398" s="110" t="str">
        <f t="shared" si="274"/>
        <v/>
      </c>
      <c r="P1398" s="110" t="str">
        <f t="shared" si="275"/>
        <v/>
      </c>
    </row>
    <row r="1399" spans="1:16">
      <c r="A1399" s="6"/>
      <c r="B1399" s="6"/>
      <c r="C1399" s="107">
        <f>ข้อมูลออเดอร์!AR1399</f>
        <v>0</v>
      </c>
      <c r="D1399" s="108">
        <f>ข้อมูลออเดอร์!AS1399</f>
        <v>0</v>
      </c>
      <c r="E1399" s="109" t="str">
        <f t="shared" si="264"/>
        <v/>
      </c>
      <c r="F1399" s="109" t="str">
        <f t="shared" si="265"/>
        <v/>
      </c>
      <c r="G1399" s="109" t="str">
        <f t="shared" si="266"/>
        <v/>
      </c>
      <c r="H1399" s="109" t="str">
        <f t="shared" si="267"/>
        <v/>
      </c>
      <c r="I1399" s="109" t="str">
        <f t="shared" si="268"/>
        <v/>
      </c>
      <c r="J1399" s="109" t="str">
        <f t="shared" si="269"/>
        <v/>
      </c>
      <c r="K1399" s="109" t="str">
        <f t="shared" si="270"/>
        <v/>
      </c>
      <c r="L1399" s="109" t="str">
        <f t="shared" si="271"/>
        <v/>
      </c>
      <c r="M1399" s="110" t="str">
        <f t="shared" si="272"/>
        <v/>
      </c>
      <c r="N1399" s="110" t="str">
        <f t="shared" si="273"/>
        <v/>
      </c>
      <c r="O1399" s="110" t="str">
        <f t="shared" si="274"/>
        <v/>
      </c>
      <c r="P1399" s="110" t="str">
        <f t="shared" si="275"/>
        <v/>
      </c>
    </row>
    <row r="1400" spans="1:16">
      <c r="A1400" s="6"/>
      <c r="B1400" s="6"/>
      <c r="C1400" s="107">
        <f>ข้อมูลออเดอร์!AR1400</f>
        <v>0</v>
      </c>
      <c r="D1400" s="108">
        <f>ข้อมูลออเดอร์!AS1400</f>
        <v>0</v>
      </c>
      <c r="E1400" s="109" t="str">
        <f t="shared" si="264"/>
        <v/>
      </c>
      <c r="F1400" s="109" t="str">
        <f t="shared" si="265"/>
        <v/>
      </c>
      <c r="G1400" s="109" t="str">
        <f t="shared" si="266"/>
        <v/>
      </c>
      <c r="H1400" s="109" t="str">
        <f t="shared" si="267"/>
        <v/>
      </c>
      <c r="I1400" s="109" t="str">
        <f t="shared" si="268"/>
        <v/>
      </c>
      <c r="J1400" s="109" t="str">
        <f t="shared" si="269"/>
        <v/>
      </c>
      <c r="K1400" s="109" t="str">
        <f t="shared" si="270"/>
        <v/>
      </c>
      <c r="L1400" s="109" t="str">
        <f t="shared" si="271"/>
        <v/>
      </c>
      <c r="M1400" s="110" t="str">
        <f t="shared" si="272"/>
        <v/>
      </c>
      <c r="N1400" s="110" t="str">
        <f t="shared" si="273"/>
        <v/>
      </c>
      <c r="O1400" s="110" t="str">
        <f t="shared" si="274"/>
        <v/>
      </c>
      <c r="P1400" s="110" t="str">
        <f t="shared" si="275"/>
        <v/>
      </c>
    </row>
    <row r="1401" spans="1:16">
      <c r="A1401" s="6"/>
      <c r="B1401" s="6"/>
      <c r="C1401" s="107">
        <f>ข้อมูลออเดอร์!AR1401</f>
        <v>0</v>
      </c>
      <c r="D1401" s="108">
        <f>ข้อมูลออเดอร์!AS1401</f>
        <v>0</v>
      </c>
      <c r="E1401" s="109" t="str">
        <f t="shared" si="264"/>
        <v/>
      </c>
      <c r="F1401" s="109" t="str">
        <f t="shared" si="265"/>
        <v/>
      </c>
      <c r="G1401" s="109" t="str">
        <f t="shared" si="266"/>
        <v/>
      </c>
      <c r="H1401" s="109" t="str">
        <f t="shared" si="267"/>
        <v/>
      </c>
      <c r="I1401" s="109" t="str">
        <f t="shared" si="268"/>
        <v/>
      </c>
      <c r="J1401" s="109" t="str">
        <f t="shared" si="269"/>
        <v/>
      </c>
      <c r="K1401" s="109" t="str">
        <f t="shared" si="270"/>
        <v/>
      </c>
      <c r="L1401" s="109" t="str">
        <f t="shared" si="271"/>
        <v/>
      </c>
      <c r="M1401" s="110" t="str">
        <f t="shared" si="272"/>
        <v/>
      </c>
      <c r="N1401" s="110" t="str">
        <f t="shared" si="273"/>
        <v/>
      </c>
      <c r="O1401" s="110" t="str">
        <f t="shared" si="274"/>
        <v/>
      </c>
      <c r="P1401" s="110" t="str">
        <f t="shared" si="275"/>
        <v/>
      </c>
    </row>
    <row r="1402" spans="1:16">
      <c r="A1402" s="6"/>
      <c r="B1402" s="6"/>
      <c r="C1402" s="107">
        <f>ข้อมูลออเดอร์!AR1402</f>
        <v>0</v>
      </c>
      <c r="D1402" s="108">
        <f>ข้อมูลออเดอร์!AS1402</f>
        <v>0</v>
      </c>
      <c r="E1402" s="109" t="str">
        <f t="shared" si="264"/>
        <v/>
      </c>
      <c r="F1402" s="109" t="str">
        <f t="shared" si="265"/>
        <v/>
      </c>
      <c r="G1402" s="109" t="str">
        <f t="shared" si="266"/>
        <v/>
      </c>
      <c r="H1402" s="109" t="str">
        <f t="shared" si="267"/>
        <v/>
      </c>
      <c r="I1402" s="109" t="str">
        <f t="shared" si="268"/>
        <v/>
      </c>
      <c r="J1402" s="109" t="str">
        <f t="shared" si="269"/>
        <v/>
      </c>
      <c r="K1402" s="109" t="str">
        <f t="shared" si="270"/>
        <v/>
      </c>
      <c r="L1402" s="109" t="str">
        <f t="shared" si="271"/>
        <v/>
      </c>
      <c r="M1402" s="110" t="str">
        <f t="shared" si="272"/>
        <v/>
      </c>
      <c r="N1402" s="110" t="str">
        <f t="shared" si="273"/>
        <v/>
      </c>
      <c r="O1402" s="110" t="str">
        <f t="shared" si="274"/>
        <v/>
      </c>
      <c r="P1402" s="110" t="str">
        <f t="shared" si="275"/>
        <v/>
      </c>
    </row>
    <row r="1403" spans="1:16">
      <c r="A1403" s="6"/>
      <c r="B1403" s="6"/>
      <c r="C1403" s="107">
        <f>ข้อมูลออเดอร์!AR1403</f>
        <v>0</v>
      </c>
      <c r="D1403" s="108">
        <f>ข้อมูลออเดอร์!AS1403</f>
        <v>0</v>
      </c>
      <c r="E1403" s="109" t="str">
        <f t="shared" si="264"/>
        <v/>
      </c>
      <c r="F1403" s="109" t="str">
        <f t="shared" si="265"/>
        <v/>
      </c>
      <c r="G1403" s="109" t="str">
        <f t="shared" si="266"/>
        <v/>
      </c>
      <c r="H1403" s="109" t="str">
        <f t="shared" si="267"/>
        <v/>
      </c>
      <c r="I1403" s="109" t="str">
        <f t="shared" si="268"/>
        <v/>
      </c>
      <c r="J1403" s="109" t="str">
        <f t="shared" si="269"/>
        <v/>
      </c>
      <c r="K1403" s="109" t="str">
        <f t="shared" si="270"/>
        <v/>
      </c>
      <c r="L1403" s="109" t="str">
        <f t="shared" si="271"/>
        <v/>
      </c>
      <c r="M1403" s="110" t="str">
        <f t="shared" si="272"/>
        <v/>
      </c>
      <c r="N1403" s="110" t="str">
        <f t="shared" si="273"/>
        <v/>
      </c>
      <c r="O1403" s="110" t="str">
        <f t="shared" si="274"/>
        <v/>
      </c>
      <c r="P1403" s="110" t="str">
        <f t="shared" si="275"/>
        <v/>
      </c>
    </row>
    <row r="1404" spans="1:16">
      <c r="A1404" s="6"/>
      <c r="B1404" s="6"/>
      <c r="C1404" s="107">
        <f>ข้อมูลออเดอร์!AR1404</f>
        <v>0</v>
      </c>
      <c r="D1404" s="108">
        <f>ข้อมูลออเดอร์!AS1404</f>
        <v>0</v>
      </c>
      <c r="E1404" s="109" t="str">
        <f t="shared" si="264"/>
        <v/>
      </c>
      <c r="F1404" s="109" t="str">
        <f t="shared" si="265"/>
        <v/>
      </c>
      <c r="G1404" s="109" t="str">
        <f t="shared" si="266"/>
        <v/>
      </c>
      <c r="H1404" s="109" t="str">
        <f t="shared" si="267"/>
        <v/>
      </c>
      <c r="I1404" s="109" t="str">
        <f t="shared" si="268"/>
        <v/>
      </c>
      <c r="J1404" s="109" t="str">
        <f t="shared" si="269"/>
        <v/>
      </c>
      <c r="K1404" s="109" t="str">
        <f t="shared" si="270"/>
        <v/>
      </c>
      <c r="L1404" s="109" t="str">
        <f t="shared" si="271"/>
        <v/>
      </c>
      <c r="M1404" s="110" t="str">
        <f t="shared" si="272"/>
        <v/>
      </c>
      <c r="N1404" s="110" t="str">
        <f t="shared" si="273"/>
        <v/>
      </c>
      <c r="O1404" s="110" t="str">
        <f t="shared" si="274"/>
        <v/>
      </c>
      <c r="P1404" s="110" t="str">
        <f t="shared" si="275"/>
        <v/>
      </c>
    </row>
    <row r="1405" spans="1:16">
      <c r="A1405" s="6"/>
      <c r="B1405" s="6"/>
      <c r="C1405" s="107">
        <f>ข้อมูลออเดอร์!AR1405</f>
        <v>0</v>
      </c>
      <c r="D1405" s="108">
        <f>ข้อมูลออเดอร์!AS1405</f>
        <v>0</v>
      </c>
      <c r="E1405" s="109" t="str">
        <f t="shared" si="264"/>
        <v/>
      </c>
      <c r="F1405" s="109" t="str">
        <f t="shared" si="265"/>
        <v/>
      </c>
      <c r="G1405" s="109" t="str">
        <f t="shared" si="266"/>
        <v/>
      </c>
      <c r="H1405" s="109" t="str">
        <f t="shared" si="267"/>
        <v/>
      </c>
      <c r="I1405" s="109" t="str">
        <f t="shared" si="268"/>
        <v/>
      </c>
      <c r="J1405" s="109" t="str">
        <f t="shared" si="269"/>
        <v/>
      </c>
      <c r="K1405" s="109" t="str">
        <f t="shared" si="270"/>
        <v/>
      </c>
      <c r="L1405" s="109" t="str">
        <f t="shared" si="271"/>
        <v/>
      </c>
      <c r="M1405" s="110" t="str">
        <f t="shared" si="272"/>
        <v/>
      </c>
      <c r="N1405" s="110" t="str">
        <f t="shared" si="273"/>
        <v/>
      </c>
      <c r="O1405" s="110" t="str">
        <f t="shared" si="274"/>
        <v/>
      </c>
      <c r="P1405" s="110" t="str">
        <f t="shared" si="275"/>
        <v/>
      </c>
    </row>
    <row r="1406" spans="1:16">
      <c r="A1406" s="6"/>
      <c r="B1406" s="6"/>
      <c r="C1406" s="107">
        <f>ข้อมูลออเดอร์!AR1406</f>
        <v>0</v>
      </c>
      <c r="D1406" s="108">
        <f>ข้อมูลออเดอร์!AS1406</f>
        <v>0</v>
      </c>
      <c r="E1406" s="109" t="str">
        <f t="shared" si="264"/>
        <v/>
      </c>
      <c r="F1406" s="109" t="str">
        <f t="shared" si="265"/>
        <v/>
      </c>
      <c r="G1406" s="109" t="str">
        <f t="shared" si="266"/>
        <v/>
      </c>
      <c r="H1406" s="109" t="str">
        <f t="shared" si="267"/>
        <v/>
      </c>
      <c r="I1406" s="109" t="str">
        <f t="shared" si="268"/>
        <v/>
      </c>
      <c r="J1406" s="109" t="str">
        <f t="shared" si="269"/>
        <v/>
      </c>
      <c r="K1406" s="109" t="str">
        <f t="shared" si="270"/>
        <v/>
      </c>
      <c r="L1406" s="109" t="str">
        <f t="shared" si="271"/>
        <v/>
      </c>
      <c r="M1406" s="110" t="str">
        <f t="shared" si="272"/>
        <v/>
      </c>
      <c r="N1406" s="110" t="str">
        <f t="shared" si="273"/>
        <v/>
      </c>
      <c r="O1406" s="110" t="str">
        <f t="shared" si="274"/>
        <v/>
      </c>
      <c r="P1406" s="110" t="str">
        <f t="shared" si="275"/>
        <v/>
      </c>
    </row>
    <row r="1407" spans="1:16">
      <c r="A1407" s="6"/>
      <c r="B1407" s="6"/>
      <c r="C1407" s="107">
        <f>ข้อมูลออเดอร์!AR1407</f>
        <v>0</v>
      </c>
      <c r="D1407" s="108">
        <f>ข้อมูลออเดอร์!AS1407</f>
        <v>0</v>
      </c>
      <c r="E1407" s="109" t="str">
        <f t="shared" si="264"/>
        <v/>
      </c>
      <c r="F1407" s="109" t="str">
        <f t="shared" si="265"/>
        <v/>
      </c>
      <c r="G1407" s="109" t="str">
        <f t="shared" si="266"/>
        <v/>
      </c>
      <c r="H1407" s="109" t="str">
        <f t="shared" si="267"/>
        <v/>
      </c>
      <c r="I1407" s="109" t="str">
        <f t="shared" si="268"/>
        <v/>
      </c>
      <c r="J1407" s="109" t="str">
        <f t="shared" si="269"/>
        <v/>
      </c>
      <c r="K1407" s="109" t="str">
        <f t="shared" si="270"/>
        <v/>
      </c>
      <c r="L1407" s="109" t="str">
        <f t="shared" si="271"/>
        <v/>
      </c>
      <c r="M1407" s="110" t="str">
        <f t="shared" si="272"/>
        <v/>
      </c>
      <c r="N1407" s="110" t="str">
        <f t="shared" si="273"/>
        <v/>
      </c>
      <c r="O1407" s="110" t="str">
        <f t="shared" si="274"/>
        <v/>
      </c>
      <c r="P1407" s="110" t="str">
        <f t="shared" si="275"/>
        <v/>
      </c>
    </row>
    <row r="1408" spans="1:16">
      <c r="A1408" s="6"/>
      <c r="B1408" s="6"/>
      <c r="C1408" s="107">
        <f>ข้อมูลออเดอร์!AR1408</f>
        <v>0</v>
      </c>
      <c r="D1408" s="108">
        <f>ข้อมูลออเดอร์!AS1408</f>
        <v>0</v>
      </c>
      <c r="E1408" s="109" t="str">
        <f t="shared" si="264"/>
        <v/>
      </c>
      <c r="F1408" s="109" t="str">
        <f t="shared" si="265"/>
        <v/>
      </c>
      <c r="G1408" s="109" t="str">
        <f t="shared" si="266"/>
        <v/>
      </c>
      <c r="H1408" s="109" t="str">
        <f t="shared" si="267"/>
        <v/>
      </c>
      <c r="I1408" s="109" t="str">
        <f t="shared" si="268"/>
        <v/>
      </c>
      <c r="J1408" s="109" t="str">
        <f t="shared" si="269"/>
        <v/>
      </c>
      <c r="K1408" s="109" t="str">
        <f t="shared" si="270"/>
        <v/>
      </c>
      <c r="L1408" s="109" t="str">
        <f t="shared" si="271"/>
        <v/>
      </c>
      <c r="M1408" s="110" t="str">
        <f t="shared" si="272"/>
        <v/>
      </c>
      <c r="N1408" s="110" t="str">
        <f t="shared" si="273"/>
        <v/>
      </c>
      <c r="O1408" s="110" t="str">
        <f t="shared" si="274"/>
        <v/>
      </c>
      <c r="P1408" s="110" t="str">
        <f t="shared" si="275"/>
        <v/>
      </c>
    </row>
    <row r="1409" spans="1:16">
      <c r="A1409" s="6"/>
      <c r="B1409" s="6"/>
      <c r="C1409" s="107">
        <f>ข้อมูลออเดอร์!AR1409</f>
        <v>0</v>
      </c>
      <c r="D1409" s="108">
        <f>ข้อมูลออเดอร์!AS1409</f>
        <v>0</v>
      </c>
      <c r="E1409" s="109" t="str">
        <f t="shared" si="264"/>
        <v/>
      </c>
      <c r="F1409" s="109" t="str">
        <f t="shared" si="265"/>
        <v/>
      </c>
      <c r="G1409" s="109" t="str">
        <f t="shared" si="266"/>
        <v/>
      </c>
      <c r="H1409" s="109" t="str">
        <f t="shared" si="267"/>
        <v/>
      </c>
      <c r="I1409" s="109" t="str">
        <f t="shared" si="268"/>
        <v/>
      </c>
      <c r="J1409" s="109" t="str">
        <f t="shared" si="269"/>
        <v/>
      </c>
      <c r="K1409" s="109" t="str">
        <f t="shared" si="270"/>
        <v/>
      </c>
      <c r="L1409" s="109" t="str">
        <f t="shared" si="271"/>
        <v/>
      </c>
      <c r="M1409" s="110" t="str">
        <f t="shared" si="272"/>
        <v/>
      </c>
      <c r="N1409" s="110" t="str">
        <f t="shared" si="273"/>
        <v/>
      </c>
      <c r="O1409" s="110" t="str">
        <f t="shared" si="274"/>
        <v/>
      </c>
      <c r="P1409" s="110" t="str">
        <f t="shared" si="275"/>
        <v/>
      </c>
    </row>
    <row r="1410" spans="1:16">
      <c r="A1410" s="6"/>
      <c r="B1410" s="6"/>
      <c r="C1410" s="107">
        <f>ข้อมูลออเดอร์!AR1410</f>
        <v>0</v>
      </c>
      <c r="D1410" s="108">
        <f>ข้อมูลออเดอร์!AS1410</f>
        <v>0</v>
      </c>
      <c r="E1410" s="109" t="str">
        <f t="shared" si="264"/>
        <v/>
      </c>
      <c r="F1410" s="109" t="str">
        <f t="shared" si="265"/>
        <v/>
      </c>
      <c r="G1410" s="109" t="str">
        <f t="shared" si="266"/>
        <v/>
      </c>
      <c r="H1410" s="109" t="str">
        <f t="shared" si="267"/>
        <v/>
      </c>
      <c r="I1410" s="109" t="str">
        <f t="shared" si="268"/>
        <v/>
      </c>
      <c r="J1410" s="109" t="str">
        <f t="shared" si="269"/>
        <v/>
      </c>
      <c r="K1410" s="109" t="str">
        <f t="shared" si="270"/>
        <v/>
      </c>
      <c r="L1410" s="109" t="str">
        <f t="shared" si="271"/>
        <v/>
      </c>
      <c r="M1410" s="110" t="str">
        <f t="shared" si="272"/>
        <v/>
      </c>
      <c r="N1410" s="110" t="str">
        <f t="shared" si="273"/>
        <v/>
      </c>
      <c r="O1410" s="110" t="str">
        <f t="shared" si="274"/>
        <v/>
      </c>
      <c r="P1410" s="110" t="str">
        <f t="shared" si="275"/>
        <v/>
      </c>
    </row>
    <row r="1411" spans="1:16">
      <c r="A1411" s="6"/>
      <c r="B1411" s="6"/>
      <c r="C1411" s="107">
        <f>ข้อมูลออเดอร์!AR1411</f>
        <v>0</v>
      </c>
      <c r="D1411" s="108">
        <f>ข้อมูลออเดอร์!AS1411</f>
        <v>0</v>
      </c>
      <c r="E1411" s="109" t="str">
        <f t="shared" si="264"/>
        <v/>
      </c>
      <c r="F1411" s="109" t="str">
        <f t="shared" si="265"/>
        <v/>
      </c>
      <c r="G1411" s="109" t="str">
        <f t="shared" si="266"/>
        <v/>
      </c>
      <c r="H1411" s="109" t="str">
        <f t="shared" si="267"/>
        <v/>
      </c>
      <c r="I1411" s="109" t="str">
        <f t="shared" si="268"/>
        <v/>
      </c>
      <c r="J1411" s="109" t="str">
        <f t="shared" si="269"/>
        <v/>
      </c>
      <c r="K1411" s="109" t="str">
        <f t="shared" si="270"/>
        <v/>
      </c>
      <c r="L1411" s="109" t="str">
        <f t="shared" si="271"/>
        <v/>
      </c>
      <c r="M1411" s="110" t="str">
        <f t="shared" si="272"/>
        <v/>
      </c>
      <c r="N1411" s="110" t="str">
        <f t="shared" si="273"/>
        <v/>
      </c>
      <c r="O1411" s="110" t="str">
        <f t="shared" si="274"/>
        <v/>
      </c>
      <c r="P1411" s="110" t="str">
        <f t="shared" si="275"/>
        <v/>
      </c>
    </row>
    <row r="1412" spans="1:16">
      <c r="A1412" s="6"/>
      <c r="B1412" s="6"/>
      <c r="C1412" s="107">
        <f>ข้อมูลออเดอร์!AR1412</f>
        <v>0</v>
      </c>
      <c r="D1412" s="108">
        <f>ข้อมูลออเดอร์!AS1412</f>
        <v>0</v>
      </c>
      <c r="E1412" s="109" t="str">
        <f t="shared" si="264"/>
        <v/>
      </c>
      <c r="F1412" s="109" t="str">
        <f t="shared" si="265"/>
        <v/>
      </c>
      <c r="G1412" s="109" t="str">
        <f t="shared" si="266"/>
        <v/>
      </c>
      <c r="H1412" s="109" t="str">
        <f t="shared" si="267"/>
        <v/>
      </c>
      <c r="I1412" s="109" t="str">
        <f t="shared" si="268"/>
        <v/>
      </c>
      <c r="J1412" s="109" t="str">
        <f t="shared" si="269"/>
        <v/>
      </c>
      <c r="K1412" s="109" t="str">
        <f t="shared" si="270"/>
        <v/>
      </c>
      <c r="L1412" s="109" t="str">
        <f t="shared" si="271"/>
        <v/>
      </c>
      <c r="M1412" s="110" t="str">
        <f t="shared" si="272"/>
        <v/>
      </c>
      <c r="N1412" s="110" t="str">
        <f t="shared" si="273"/>
        <v/>
      </c>
      <c r="O1412" s="110" t="str">
        <f t="shared" si="274"/>
        <v/>
      </c>
      <c r="P1412" s="110" t="str">
        <f t="shared" si="275"/>
        <v/>
      </c>
    </row>
    <row r="1413" spans="1:16">
      <c r="A1413" s="6"/>
      <c r="B1413" s="6"/>
      <c r="C1413" s="107">
        <f>ข้อมูลออเดอร์!AR1413</f>
        <v>0</v>
      </c>
      <c r="D1413" s="108">
        <f>ข้อมูลออเดอร์!AS1413</f>
        <v>0</v>
      </c>
      <c r="E1413" s="109" t="str">
        <f t="shared" si="264"/>
        <v/>
      </c>
      <c r="F1413" s="109" t="str">
        <f t="shared" si="265"/>
        <v/>
      </c>
      <c r="G1413" s="109" t="str">
        <f t="shared" si="266"/>
        <v/>
      </c>
      <c r="H1413" s="109" t="str">
        <f t="shared" si="267"/>
        <v/>
      </c>
      <c r="I1413" s="109" t="str">
        <f t="shared" si="268"/>
        <v/>
      </c>
      <c r="J1413" s="109" t="str">
        <f t="shared" si="269"/>
        <v/>
      </c>
      <c r="K1413" s="109" t="str">
        <f t="shared" si="270"/>
        <v/>
      </c>
      <c r="L1413" s="109" t="str">
        <f t="shared" si="271"/>
        <v/>
      </c>
      <c r="M1413" s="110" t="str">
        <f t="shared" si="272"/>
        <v/>
      </c>
      <c r="N1413" s="110" t="str">
        <f t="shared" si="273"/>
        <v/>
      </c>
      <c r="O1413" s="110" t="str">
        <f t="shared" si="274"/>
        <v/>
      </c>
      <c r="P1413" s="110" t="str">
        <f t="shared" si="275"/>
        <v/>
      </c>
    </row>
    <row r="1414" spans="1:16">
      <c r="A1414" s="6"/>
      <c r="B1414" s="6"/>
      <c r="C1414" s="107">
        <f>ข้อมูลออเดอร์!AR1414</f>
        <v>0</v>
      </c>
      <c r="D1414" s="108">
        <f>ข้อมูลออเดอร์!AS1414</f>
        <v>0</v>
      </c>
      <c r="E1414" s="109" t="str">
        <f t="shared" si="264"/>
        <v/>
      </c>
      <c r="F1414" s="109" t="str">
        <f t="shared" si="265"/>
        <v/>
      </c>
      <c r="G1414" s="109" t="str">
        <f t="shared" si="266"/>
        <v/>
      </c>
      <c r="H1414" s="109" t="str">
        <f t="shared" si="267"/>
        <v/>
      </c>
      <c r="I1414" s="109" t="str">
        <f t="shared" si="268"/>
        <v/>
      </c>
      <c r="J1414" s="109" t="str">
        <f t="shared" si="269"/>
        <v/>
      </c>
      <c r="K1414" s="109" t="str">
        <f t="shared" si="270"/>
        <v/>
      </c>
      <c r="L1414" s="109" t="str">
        <f t="shared" si="271"/>
        <v/>
      </c>
      <c r="M1414" s="110" t="str">
        <f t="shared" si="272"/>
        <v/>
      </c>
      <c r="N1414" s="110" t="str">
        <f t="shared" si="273"/>
        <v/>
      </c>
      <c r="O1414" s="110" t="str">
        <f t="shared" si="274"/>
        <v/>
      </c>
      <c r="P1414" s="110" t="str">
        <f t="shared" si="275"/>
        <v/>
      </c>
    </row>
    <row r="1415" spans="1:16">
      <c r="A1415" s="6"/>
      <c r="B1415" s="6"/>
      <c r="C1415" s="107">
        <f>ข้อมูลออเดอร์!AR1415</f>
        <v>0</v>
      </c>
      <c r="D1415" s="108">
        <f>ข้อมูลออเดอร์!AS1415</f>
        <v>0</v>
      </c>
      <c r="E1415" s="109" t="str">
        <f t="shared" si="264"/>
        <v/>
      </c>
      <c r="F1415" s="109" t="str">
        <f t="shared" si="265"/>
        <v/>
      </c>
      <c r="G1415" s="109" t="str">
        <f t="shared" si="266"/>
        <v/>
      </c>
      <c r="H1415" s="109" t="str">
        <f t="shared" si="267"/>
        <v/>
      </c>
      <c r="I1415" s="109" t="str">
        <f t="shared" si="268"/>
        <v/>
      </c>
      <c r="J1415" s="109" t="str">
        <f t="shared" si="269"/>
        <v/>
      </c>
      <c r="K1415" s="109" t="str">
        <f t="shared" si="270"/>
        <v/>
      </c>
      <c r="L1415" s="109" t="str">
        <f t="shared" si="271"/>
        <v/>
      </c>
      <c r="M1415" s="110" t="str">
        <f t="shared" si="272"/>
        <v/>
      </c>
      <c r="N1415" s="110" t="str">
        <f t="shared" si="273"/>
        <v/>
      </c>
      <c r="O1415" s="110" t="str">
        <f t="shared" si="274"/>
        <v/>
      </c>
      <c r="P1415" s="110" t="str">
        <f t="shared" si="275"/>
        <v/>
      </c>
    </row>
    <row r="1416" spans="1:16">
      <c r="A1416" s="6"/>
      <c r="B1416" s="6"/>
      <c r="C1416" s="107">
        <f>ข้อมูลออเดอร์!AR1416</f>
        <v>0</v>
      </c>
      <c r="D1416" s="108">
        <f>ข้อมูลออเดอร์!AS1416</f>
        <v>0</v>
      </c>
      <c r="E1416" s="109" t="str">
        <f t="shared" si="264"/>
        <v/>
      </c>
      <c r="F1416" s="109" t="str">
        <f t="shared" si="265"/>
        <v/>
      </c>
      <c r="G1416" s="109" t="str">
        <f t="shared" si="266"/>
        <v/>
      </c>
      <c r="H1416" s="109" t="str">
        <f t="shared" si="267"/>
        <v/>
      </c>
      <c r="I1416" s="109" t="str">
        <f t="shared" si="268"/>
        <v/>
      </c>
      <c r="J1416" s="109" t="str">
        <f t="shared" si="269"/>
        <v/>
      </c>
      <c r="K1416" s="109" t="str">
        <f t="shared" si="270"/>
        <v/>
      </c>
      <c r="L1416" s="109" t="str">
        <f t="shared" si="271"/>
        <v/>
      </c>
      <c r="M1416" s="110" t="str">
        <f t="shared" si="272"/>
        <v/>
      </c>
      <c r="N1416" s="110" t="str">
        <f t="shared" si="273"/>
        <v/>
      </c>
      <c r="O1416" s="110" t="str">
        <f t="shared" si="274"/>
        <v/>
      </c>
      <c r="P1416" s="110" t="str">
        <f t="shared" si="275"/>
        <v/>
      </c>
    </row>
    <row r="1417" spans="1:16">
      <c r="A1417" s="6"/>
      <c r="B1417" s="6"/>
      <c r="C1417" s="107">
        <f>ข้อมูลออเดอร์!AR1417</f>
        <v>0</v>
      </c>
      <c r="D1417" s="108">
        <f>ข้อมูลออเดอร์!AS1417</f>
        <v>0</v>
      </c>
      <c r="E1417" s="109" t="str">
        <f t="shared" si="264"/>
        <v/>
      </c>
      <c r="F1417" s="109" t="str">
        <f t="shared" si="265"/>
        <v/>
      </c>
      <c r="G1417" s="109" t="str">
        <f t="shared" si="266"/>
        <v/>
      </c>
      <c r="H1417" s="109" t="str">
        <f t="shared" si="267"/>
        <v/>
      </c>
      <c r="I1417" s="109" t="str">
        <f t="shared" si="268"/>
        <v/>
      </c>
      <c r="J1417" s="109" t="str">
        <f t="shared" si="269"/>
        <v/>
      </c>
      <c r="K1417" s="109" t="str">
        <f t="shared" si="270"/>
        <v/>
      </c>
      <c r="L1417" s="109" t="str">
        <f t="shared" si="271"/>
        <v/>
      </c>
      <c r="M1417" s="110" t="str">
        <f t="shared" si="272"/>
        <v/>
      </c>
      <c r="N1417" s="110" t="str">
        <f t="shared" si="273"/>
        <v/>
      </c>
      <c r="O1417" s="110" t="str">
        <f t="shared" si="274"/>
        <v/>
      </c>
      <c r="P1417" s="110" t="str">
        <f t="shared" si="275"/>
        <v/>
      </c>
    </row>
    <row r="1418" spans="1:16">
      <c r="A1418" s="6"/>
      <c r="B1418" s="6"/>
      <c r="C1418" s="107">
        <f>ข้อมูลออเดอร์!AR1418</f>
        <v>0</v>
      </c>
      <c r="D1418" s="108">
        <f>ข้อมูลออเดอร์!AS1418</f>
        <v>0</v>
      </c>
      <c r="E1418" s="109" t="str">
        <f t="shared" si="264"/>
        <v/>
      </c>
      <c r="F1418" s="109" t="str">
        <f t="shared" si="265"/>
        <v/>
      </c>
      <c r="G1418" s="109" t="str">
        <f t="shared" si="266"/>
        <v/>
      </c>
      <c r="H1418" s="109" t="str">
        <f t="shared" si="267"/>
        <v/>
      </c>
      <c r="I1418" s="109" t="str">
        <f t="shared" si="268"/>
        <v/>
      </c>
      <c r="J1418" s="109" t="str">
        <f t="shared" si="269"/>
        <v/>
      </c>
      <c r="K1418" s="109" t="str">
        <f t="shared" si="270"/>
        <v/>
      </c>
      <c r="L1418" s="109" t="str">
        <f t="shared" si="271"/>
        <v/>
      </c>
      <c r="M1418" s="110" t="str">
        <f t="shared" si="272"/>
        <v/>
      </c>
      <c r="N1418" s="110" t="str">
        <f t="shared" si="273"/>
        <v/>
      </c>
      <c r="O1418" s="110" t="str">
        <f t="shared" si="274"/>
        <v/>
      </c>
      <c r="P1418" s="110" t="str">
        <f t="shared" si="275"/>
        <v/>
      </c>
    </row>
    <row r="1419" spans="1:16">
      <c r="A1419" s="6"/>
      <c r="B1419" s="6"/>
      <c r="C1419" s="107">
        <f>ข้อมูลออเดอร์!AR1419</f>
        <v>0</v>
      </c>
      <c r="D1419" s="108">
        <f>ข้อมูลออเดอร์!AS1419</f>
        <v>0</v>
      </c>
      <c r="E1419" s="109" t="str">
        <f t="shared" si="264"/>
        <v/>
      </c>
      <c r="F1419" s="109" t="str">
        <f t="shared" si="265"/>
        <v/>
      </c>
      <c r="G1419" s="109" t="str">
        <f t="shared" si="266"/>
        <v/>
      </c>
      <c r="H1419" s="109" t="str">
        <f t="shared" si="267"/>
        <v/>
      </c>
      <c r="I1419" s="109" t="str">
        <f t="shared" si="268"/>
        <v/>
      </c>
      <c r="J1419" s="109" t="str">
        <f t="shared" si="269"/>
        <v/>
      </c>
      <c r="K1419" s="109" t="str">
        <f t="shared" si="270"/>
        <v/>
      </c>
      <c r="L1419" s="109" t="str">
        <f t="shared" si="271"/>
        <v/>
      </c>
      <c r="M1419" s="110" t="str">
        <f t="shared" si="272"/>
        <v/>
      </c>
      <c r="N1419" s="110" t="str">
        <f t="shared" si="273"/>
        <v/>
      </c>
      <c r="O1419" s="110" t="str">
        <f t="shared" si="274"/>
        <v/>
      </c>
      <c r="P1419" s="110" t="str">
        <f t="shared" si="275"/>
        <v/>
      </c>
    </row>
    <row r="1420" spans="1:16">
      <c r="A1420" s="6"/>
      <c r="B1420" s="6"/>
      <c r="C1420" s="107">
        <f>ข้อมูลออเดอร์!AR1420</f>
        <v>0</v>
      </c>
      <c r="D1420" s="108">
        <f>ข้อมูลออเดอร์!AS1420</f>
        <v>0</v>
      </c>
      <c r="E1420" s="109" t="str">
        <f t="shared" si="264"/>
        <v/>
      </c>
      <c r="F1420" s="109" t="str">
        <f t="shared" si="265"/>
        <v/>
      </c>
      <c r="G1420" s="109" t="str">
        <f t="shared" si="266"/>
        <v/>
      </c>
      <c r="H1420" s="109" t="str">
        <f t="shared" si="267"/>
        <v/>
      </c>
      <c r="I1420" s="109" t="str">
        <f t="shared" si="268"/>
        <v/>
      </c>
      <c r="J1420" s="109" t="str">
        <f t="shared" si="269"/>
        <v/>
      </c>
      <c r="K1420" s="109" t="str">
        <f t="shared" si="270"/>
        <v/>
      </c>
      <c r="L1420" s="109" t="str">
        <f t="shared" si="271"/>
        <v/>
      </c>
      <c r="M1420" s="110" t="str">
        <f t="shared" si="272"/>
        <v/>
      </c>
      <c r="N1420" s="110" t="str">
        <f t="shared" si="273"/>
        <v/>
      </c>
      <c r="O1420" s="110" t="str">
        <f t="shared" si="274"/>
        <v/>
      </c>
      <c r="P1420" s="110" t="str">
        <f t="shared" si="275"/>
        <v/>
      </c>
    </row>
    <row r="1421" spans="1:16">
      <c r="A1421" s="6"/>
      <c r="B1421" s="6"/>
      <c r="C1421" s="107">
        <f>ข้อมูลออเดอร์!AR1421</f>
        <v>0</v>
      </c>
      <c r="D1421" s="108">
        <f>ข้อมูลออเดอร์!AS1421</f>
        <v>0</v>
      </c>
      <c r="E1421" s="109" t="str">
        <f t="shared" si="264"/>
        <v/>
      </c>
      <c r="F1421" s="109" t="str">
        <f t="shared" si="265"/>
        <v/>
      </c>
      <c r="G1421" s="109" t="str">
        <f t="shared" si="266"/>
        <v/>
      </c>
      <c r="H1421" s="109" t="str">
        <f t="shared" si="267"/>
        <v/>
      </c>
      <c r="I1421" s="109" t="str">
        <f t="shared" si="268"/>
        <v/>
      </c>
      <c r="J1421" s="109" t="str">
        <f t="shared" si="269"/>
        <v/>
      </c>
      <c r="K1421" s="109" t="str">
        <f t="shared" si="270"/>
        <v/>
      </c>
      <c r="L1421" s="109" t="str">
        <f t="shared" si="271"/>
        <v/>
      </c>
      <c r="M1421" s="110" t="str">
        <f t="shared" si="272"/>
        <v/>
      </c>
      <c r="N1421" s="110" t="str">
        <f t="shared" si="273"/>
        <v/>
      </c>
      <c r="O1421" s="110" t="str">
        <f t="shared" si="274"/>
        <v/>
      </c>
      <c r="P1421" s="110" t="str">
        <f t="shared" si="275"/>
        <v/>
      </c>
    </row>
    <row r="1422" spans="1:16">
      <c r="A1422" s="6"/>
      <c r="B1422" s="6"/>
      <c r="C1422" s="107">
        <f>ข้อมูลออเดอร์!AR1422</f>
        <v>0</v>
      </c>
      <c r="D1422" s="108">
        <f>ข้อมูลออเดอร์!AS1422</f>
        <v>0</v>
      </c>
      <c r="E1422" s="109" t="str">
        <f t="shared" si="264"/>
        <v/>
      </c>
      <c r="F1422" s="109" t="str">
        <f t="shared" si="265"/>
        <v/>
      </c>
      <c r="G1422" s="109" t="str">
        <f t="shared" si="266"/>
        <v/>
      </c>
      <c r="H1422" s="109" t="str">
        <f t="shared" si="267"/>
        <v/>
      </c>
      <c r="I1422" s="109" t="str">
        <f t="shared" si="268"/>
        <v/>
      </c>
      <c r="J1422" s="109" t="str">
        <f t="shared" si="269"/>
        <v/>
      </c>
      <c r="K1422" s="109" t="str">
        <f t="shared" si="270"/>
        <v/>
      </c>
      <c r="L1422" s="109" t="str">
        <f t="shared" si="271"/>
        <v/>
      </c>
      <c r="M1422" s="110" t="str">
        <f t="shared" si="272"/>
        <v/>
      </c>
      <c r="N1422" s="110" t="str">
        <f t="shared" si="273"/>
        <v/>
      </c>
      <c r="O1422" s="110" t="str">
        <f t="shared" si="274"/>
        <v/>
      </c>
      <c r="P1422" s="110" t="str">
        <f t="shared" si="275"/>
        <v/>
      </c>
    </row>
    <row r="1423" spans="1:16">
      <c r="A1423" s="6"/>
      <c r="B1423" s="6"/>
      <c r="C1423" s="107">
        <f>ข้อมูลออเดอร์!AR1423</f>
        <v>0</v>
      </c>
      <c r="D1423" s="108">
        <f>ข้อมูลออเดอร์!AS1423</f>
        <v>0</v>
      </c>
      <c r="E1423" s="109" t="str">
        <f t="shared" si="264"/>
        <v/>
      </c>
      <c r="F1423" s="109" t="str">
        <f t="shared" si="265"/>
        <v/>
      </c>
      <c r="G1423" s="109" t="str">
        <f t="shared" si="266"/>
        <v/>
      </c>
      <c r="H1423" s="109" t="str">
        <f t="shared" si="267"/>
        <v/>
      </c>
      <c r="I1423" s="109" t="str">
        <f t="shared" si="268"/>
        <v/>
      </c>
      <c r="J1423" s="109" t="str">
        <f t="shared" si="269"/>
        <v/>
      </c>
      <c r="K1423" s="109" t="str">
        <f t="shared" si="270"/>
        <v/>
      </c>
      <c r="L1423" s="109" t="str">
        <f t="shared" si="271"/>
        <v/>
      </c>
      <c r="M1423" s="110" t="str">
        <f t="shared" si="272"/>
        <v/>
      </c>
      <c r="N1423" s="110" t="str">
        <f t="shared" si="273"/>
        <v/>
      </c>
      <c r="O1423" s="110" t="str">
        <f t="shared" si="274"/>
        <v/>
      </c>
      <c r="P1423" s="110" t="str">
        <f t="shared" si="275"/>
        <v/>
      </c>
    </row>
    <row r="1424" spans="1:16">
      <c r="A1424" s="6"/>
      <c r="B1424" s="6"/>
      <c r="C1424" s="107">
        <f>ข้อมูลออเดอร์!AR1424</f>
        <v>0</v>
      </c>
      <c r="D1424" s="108">
        <f>ข้อมูลออเดอร์!AS1424</f>
        <v>0</v>
      </c>
      <c r="E1424" s="109" t="str">
        <f t="shared" si="264"/>
        <v/>
      </c>
      <c r="F1424" s="109" t="str">
        <f t="shared" si="265"/>
        <v/>
      </c>
      <c r="G1424" s="109" t="str">
        <f t="shared" si="266"/>
        <v/>
      </c>
      <c r="H1424" s="109" t="str">
        <f t="shared" si="267"/>
        <v/>
      </c>
      <c r="I1424" s="109" t="str">
        <f t="shared" si="268"/>
        <v/>
      </c>
      <c r="J1424" s="109" t="str">
        <f t="shared" si="269"/>
        <v/>
      </c>
      <c r="K1424" s="109" t="str">
        <f t="shared" si="270"/>
        <v/>
      </c>
      <c r="L1424" s="109" t="str">
        <f t="shared" si="271"/>
        <v/>
      </c>
      <c r="M1424" s="110" t="str">
        <f t="shared" si="272"/>
        <v/>
      </c>
      <c r="N1424" s="110" t="str">
        <f t="shared" si="273"/>
        <v/>
      </c>
      <c r="O1424" s="110" t="str">
        <f t="shared" si="274"/>
        <v/>
      </c>
      <c r="P1424" s="110" t="str">
        <f t="shared" si="275"/>
        <v/>
      </c>
    </row>
    <row r="1425" spans="1:16">
      <c r="A1425" s="6"/>
      <c r="B1425" s="6"/>
      <c r="C1425" s="107">
        <f>ข้อมูลออเดอร์!AR1425</f>
        <v>0</v>
      </c>
      <c r="D1425" s="108">
        <f>ข้อมูลออเดอร์!AS1425</f>
        <v>0</v>
      </c>
      <c r="E1425" s="109" t="str">
        <f t="shared" si="264"/>
        <v/>
      </c>
      <c r="F1425" s="109" t="str">
        <f t="shared" si="265"/>
        <v/>
      </c>
      <c r="G1425" s="109" t="str">
        <f t="shared" si="266"/>
        <v/>
      </c>
      <c r="H1425" s="109" t="str">
        <f t="shared" si="267"/>
        <v/>
      </c>
      <c r="I1425" s="109" t="str">
        <f t="shared" si="268"/>
        <v/>
      </c>
      <c r="J1425" s="109" t="str">
        <f t="shared" si="269"/>
        <v/>
      </c>
      <c r="K1425" s="109" t="str">
        <f t="shared" si="270"/>
        <v/>
      </c>
      <c r="L1425" s="109" t="str">
        <f t="shared" si="271"/>
        <v/>
      </c>
      <c r="M1425" s="110" t="str">
        <f t="shared" si="272"/>
        <v/>
      </c>
      <c r="N1425" s="110" t="str">
        <f t="shared" si="273"/>
        <v/>
      </c>
      <c r="O1425" s="110" t="str">
        <f t="shared" si="274"/>
        <v/>
      </c>
      <c r="P1425" s="110" t="str">
        <f t="shared" si="275"/>
        <v/>
      </c>
    </row>
    <row r="1426" spans="1:16">
      <c r="A1426" s="6"/>
      <c r="B1426" s="6"/>
      <c r="C1426" s="107">
        <f>ข้อมูลออเดอร์!AR1426</f>
        <v>0</v>
      </c>
      <c r="D1426" s="108">
        <f>ข้อมูลออเดอร์!AS1426</f>
        <v>0</v>
      </c>
      <c r="E1426" s="109" t="str">
        <f t="shared" si="264"/>
        <v/>
      </c>
      <c r="F1426" s="109" t="str">
        <f t="shared" si="265"/>
        <v/>
      </c>
      <c r="G1426" s="109" t="str">
        <f t="shared" si="266"/>
        <v/>
      </c>
      <c r="H1426" s="109" t="str">
        <f t="shared" si="267"/>
        <v/>
      </c>
      <c r="I1426" s="109" t="str">
        <f t="shared" si="268"/>
        <v/>
      </c>
      <c r="J1426" s="109" t="str">
        <f t="shared" si="269"/>
        <v/>
      </c>
      <c r="K1426" s="109" t="str">
        <f t="shared" si="270"/>
        <v/>
      </c>
      <c r="L1426" s="109" t="str">
        <f t="shared" si="271"/>
        <v/>
      </c>
      <c r="M1426" s="110" t="str">
        <f t="shared" si="272"/>
        <v/>
      </c>
      <c r="N1426" s="110" t="str">
        <f t="shared" si="273"/>
        <v/>
      </c>
      <c r="O1426" s="110" t="str">
        <f t="shared" si="274"/>
        <v/>
      </c>
      <c r="P1426" s="110" t="str">
        <f t="shared" si="275"/>
        <v/>
      </c>
    </row>
    <row r="1427" spans="1:16">
      <c r="A1427" s="6"/>
      <c r="B1427" s="6"/>
      <c r="C1427" s="107">
        <f>ข้อมูลออเดอร์!AR1427</f>
        <v>0</v>
      </c>
      <c r="D1427" s="108">
        <f>ข้อมูลออเดอร์!AS1427</f>
        <v>0</v>
      </c>
      <c r="E1427" s="109" t="str">
        <f t="shared" si="264"/>
        <v/>
      </c>
      <c r="F1427" s="109" t="str">
        <f t="shared" si="265"/>
        <v/>
      </c>
      <c r="G1427" s="109" t="str">
        <f t="shared" si="266"/>
        <v/>
      </c>
      <c r="H1427" s="109" t="str">
        <f t="shared" si="267"/>
        <v/>
      </c>
      <c r="I1427" s="109" t="str">
        <f t="shared" si="268"/>
        <v/>
      </c>
      <c r="J1427" s="109" t="str">
        <f t="shared" si="269"/>
        <v/>
      </c>
      <c r="K1427" s="109" t="str">
        <f t="shared" si="270"/>
        <v/>
      </c>
      <c r="L1427" s="109" t="str">
        <f t="shared" si="271"/>
        <v/>
      </c>
      <c r="M1427" s="110" t="str">
        <f t="shared" si="272"/>
        <v/>
      </c>
      <c r="N1427" s="110" t="str">
        <f t="shared" si="273"/>
        <v/>
      </c>
      <c r="O1427" s="110" t="str">
        <f t="shared" si="274"/>
        <v/>
      </c>
      <c r="P1427" s="110" t="str">
        <f t="shared" si="275"/>
        <v/>
      </c>
    </row>
    <row r="1428" spans="1:16">
      <c r="A1428" s="6"/>
      <c r="B1428" s="6"/>
      <c r="C1428" s="107">
        <f>ข้อมูลออเดอร์!AR1428</f>
        <v>0</v>
      </c>
      <c r="D1428" s="108">
        <f>ข้อมูลออเดอร์!AS1428</f>
        <v>0</v>
      </c>
      <c r="E1428" s="109" t="str">
        <f t="shared" si="264"/>
        <v/>
      </c>
      <c r="F1428" s="109" t="str">
        <f t="shared" si="265"/>
        <v/>
      </c>
      <c r="G1428" s="109" t="str">
        <f t="shared" si="266"/>
        <v/>
      </c>
      <c r="H1428" s="109" t="str">
        <f t="shared" si="267"/>
        <v/>
      </c>
      <c r="I1428" s="109" t="str">
        <f t="shared" si="268"/>
        <v/>
      </c>
      <c r="J1428" s="109" t="str">
        <f t="shared" si="269"/>
        <v/>
      </c>
      <c r="K1428" s="109" t="str">
        <f t="shared" si="270"/>
        <v/>
      </c>
      <c r="L1428" s="109" t="str">
        <f t="shared" si="271"/>
        <v/>
      </c>
      <c r="M1428" s="110" t="str">
        <f t="shared" si="272"/>
        <v/>
      </c>
      <c r="N1428" s="110" t="str">
        <f t="shared" si="273"/>
        <v/>
      </c>
      <c r="O1428" s="110" t="str">
        <f t="shared" si="274"/>
        <v/>
      </c>
      <c r="P1428" s="110" t="str">
        <f t="shared" si="275"/>
        <v/>
      </c>
    </row>
    <row r="1429" spans="1:16">
      <c r="A1429" s="6"/>
      <c r="B1429" s="6"/>
      <c r="C1429" s="107">
        <f>ข้อมูลออเดอร์!AR1429</f>
        <v>0</v>
      </c>
      <c r="D1429" s="108">
        <f>ข้อมูลออเดอร์!AS1429</f>
        <v>0</v>
      </c>
      <c r="E1429" s="109" t="str">
        <f t="shared" si="264"/>
        <v/>
      </c>
      <c r="F1429" s="109" t="str">
        <f t="shared" si="265"/>
        <v/>
      </c>
      <c r="G1429" s="109" t="str">
        <f t="shared" si="266"/>
        <v/>
      </c>
      <c r="H1429" s="109" t="str">
        <f t="shared" si="267"/>
        <v/>
      </c>
      <c r="I1429" s="109" t="str">
        <f t="shared" si="268"/>
        <v/>
      </c>
      <c r="J1429" s="109" t="str">
        <f t="shared" si="269"/>
        <v/>
      </c>
      <c r="K1429" s="109" t="str">
        <f t="shared" si="270"/>
        <v/>
      </c>
      <c r="L1429" s="109" t="str">
        <f t="shared" si="271"/>
        <v/>
      </c>
      <c r="M1429" s="110" t="str">
        <f t="shared" si="272"/>
        <v/>
      </c>
      <c r="N1429" s="110" t="str">
        <f t="shared" si="273"/>
        <v/>
      </c>
      <c r="O1429" s="110" t="str">
        <f t="shared" si="274"/>
        <v/>
      </c>
      <c r="P1429" s="110" t="str">
        <f t="shared" si="275"/>
        <v/>
      </c>
    </row>
    <row r="1430" spans="1:16">
      <c r="A1430" s="6"/>
      <c r="B1430" s="6"/>
      <c r="C1430" s="107">
        <f>ข้อมูลออเดอร์!AR1430</f>
        <v>0</v>
      </c>
      <c r="D1430" s="108">
        <f>ข้อมูลออเดอร์!AS1430</f>
        <v>0</v>
      </c>
      <c r="E1430" s="109" t="str">
        <f t="shared" si="264"/>
        <v/>
      </c>
      <c r="F1430" s="109" t="str">
        <f t="shared" si="265"/>
        <v/>
      </c>
      <c r="G1430" s="109" t="str">
        <f t="shared" si="266"/>
        <v/>
      </c>
      <c r="H1430" s="109" t="str">
        <f t="shared" si="267"/>
        <v/>
      </c>
      <c r="I1430" s="109" t="str">
        <f t="shared" si="268"/>
        <v/>
      </c>
      <c r="J1430" s="109" t="str">
        <f t="shared" si="269"/>
        <v/>
      </c>
      <c r="K1430" s="109" t="str">
        <f t="shared" si="270"/>
        <v/>
      </c>
      <c r="L1430" s="109" t="str">
        <f t="shared" si="271"/>
        <v/>
      </c>
      <c r="M1430" s="110" t="str">
        <f t="shared" si="272"/>
        <v/>
      </c>
      <c r="N1430" s="110" t="str">
        <f t="shared" si="273"/>
        <v/>
      </c>
      <c r="O1430" s="110" t="str">
        <f t="shared" si="274"/>
        <v/>
      </c>
      <c r="P1430" s="110" t="str">
        <f t="shared" si="275"/>
        <v/>
      </c>
    </row>
    <row r="1431" spans="1:16">
      <c r="A1431" s="6"/>
      <c r="B1431" s="6"/>
      <c r="C1431" s="107">
        <f>ข้อมูลออเดอร์!AR1431</f>
        <v>0</v>
      </c>
      <c r="D1431" s="108">
        <f>ข้อมูลออเดอร์!AS1431</f>
        <v>0</v>
      </c>
      <c r="E1431" s="109" t="str">
        <f t="shared" si="264"/>
        <v/>
      </c>
      <c r="F1431" s="109" t="str">
        <f t="shared" si="265"/>
        <v/>
      </c>
      <c r="G1431" s="109" t="str">
        <f t="shared" si="266"/>
        <v/>
      </c>
      <c r="H1431" s="109" t="str">
        <f t="shared" si="267"/>
        <v/>
      </c>
      <c r="I1431" s="109" t="str">
        <f t="shared" si="268"/>
        <v/>
      </c>
      <c r="J1431" s="109" t="str">
        <f t="shared" si="269"/>
        <v/>
      </c>
      <c r="K1431" s="109" t="str">
        <f t="shared" si="270"/>
        <v/>
      </c>
      <c r="L1431" s="109" t="str">
        <f t="shared" si="271"/>
        <v/>
      </c>
      <c r="M1431" s="110" t="str">
        <f t="shared" si="272"/>
        <v/>
      </c>
      <c r="N1431" s="110" t="str">
        <f t="shared" si="273"/>
        <v/>
      </c>
      <c r="O1431" s="110" t="str">
        <f t="shared" si="274"/>
        <v/>
      </c>
      <c r="P1431" s="110" t="str">
        <f t="shared" si="275"/>
        <v/>
      </c>
    </row>
    <row r="1432" spans="1:16">
      <c r="A1432" s="6"/>
      <c r="B1432" s="6"/>
      <c r="C1432" s="107">
        <f>ข้อมูลออเดอร์!AR1432</f>
        <v>0</v>
      </c>
      <c r="D1432" s="108">
        <f>ข้อมูลออเดอร์!AS1432</f>
        <v>0</v>
      </c>
      <c r="E1432" s="109" t="str">
        <f t="shared" si="264"/>
        <v/>
      </c>
      <c r="F1432" s="109" t="str">
        <f t="shared" si="265"/>
        <v/>
      </c>
      <c r="G1432" s="109" t="str">
        <f t="shared" si="266"/>
        <v/>
      </c>
      <c r="H1432" s="109" t="str">
        <f t="shared" si="267"/>
        <v/>
      </c>
      <c r="I1432" s="109" t="str">
        <f t="shared" si="268"/>
        <v/>
      </c>
      <c r="J1432" s="109" t="str">
        <f t="shared" si="269"/>
        <v/>
      </c>
      <c r="K1432" s="109" t="str">
        <f t="shared" si="270"/>
        <v/>
      </c>
      <c r="L1432" s="109" t="str">
        <f t="shared" si="271"/>
        <v/>
      </c>
      <c r="M1432" s="110" t="str">
        <f t="shared" si="272"/>
        <v/>
      </c>
      <c r="N1432" s="110" t="str">
        <f t="shared" si="273"/>
        <v/>
      </c>
      <c r="O1432" s="110" t="str">
        <f t="shared" si="274"/>
        <v/>
      </c>
      <c r="P1432" s="110" t="str">
        <f t="shared" si="275"/>
        <v/>
      </c>
    </row>
    <row r="1433" spans="1:16">
      <c r="A1433" s="6"/>
      <c r="B1433" s="6"/>
      <c r="C1433" s="107">
        <f>ข้อมูลออเดอร์!AR1433</f>
        <v>0</v>
      </c>
      <c r="D1433" s="108">
        <f>ข้อมูลออเดอร์!AS1433</f>
        <v>0</v>
      </c>
      <c r="E1433" s="109" t="str">
        <f t="shared" si="264"/>
        <v/>
      </c>
      <c r="F1433" s="109" t="str">
        <f t="shared" si="265"/>
        <v/>
      </c>
      <c r="G1433" s="109" t="str">
        <f t="shared" si="266"/>
        <v/>
      </c>
      <c r="H1433" s="109" t="str">
        <f t="shared" si="267"/>
        <v/>
      </c>
      <c r="I1433" s="109" t="str">
        <f t="shared" si="268"/>
        <v/>
      </c>
      <c r="J1433" s="109" t="str">
        <f t="shared" si="269"/>
        <v/>
      </c>
      <c r="K1433" s="109" t="str">
        <f t="shared" si="270"/>
        <v/>
      </c>
      <c r="L1433" s="109" t="str">
        <f t="shared" si="271"/>
        <v/>
      </c>
      <c r="M1433" s="110" t="str">
        <f t="shared" si="272"/>
        <v/>
      </c>
      <c r="N1433" s="110" t="str">
        <f t="shared" si="273"/>
        <v/>
      </c>
      <c r="O1433" s="110" t="str">
        <f t="shared" si="274"/>
        <v/>
      </c>
      <c r="P1433" s="110" t="str">
        <f t="shared" si="275"/>
        <v/>
      </c>
    </row>
    <row r="1434" spans="1:16">
      <c r="A1434" s="6"/>
      <c r="B1434" s="6"/>
      <c r="C1434" s="107">
        <f>ข้อมูลออเดอร์!AR1434</f>
        <v>0</v>
      </c>
      <c r="D1434" s="108">
        <f>ข้อมูลออเดอร์!AS1434</f>
        <v>0</v>
      </c>
      <c r="E1434" s="109" t="str">
        <f t="shared" si="264"/>
        <v/>
      </c>
      <c r="F1434" s="109" t="str">
        <f t="shared" si="265"/>
        <v/>
      </c>
      <c r="G1434" s="109" t="str">
        <f t="shared" si="266"/>
        <v/>
      </c>
      <c r="H1434" s="109" t="str">
        <f t="shared" si="267"/>
        <v/>
      </c>
      <c r="I1434" s="109" t="str">
        <f t="shared" si="268"/>
        <v/>
      </c>
      <c r="J1434" s="109" t="str">
        <f t="shared" si="269"/>
        <v/>
      </c>
      <c r="K1434" s="109" t="str">
        <f t="shared" si="270"/>
        <v/>
      </c>
      <c r="L1434" s="109" t="str">
        <f t="shared" si="271"/>
        <v/>
      </c>
      <c r="M1434" s="110" t="str">
        <f t="shared" si="272"/>
        <v/>
      </c>
      <c r="N1434" s="110" t="str">
        <f t="shared" si="273"/>
        <v/>
      </c>
      <c r="O1434" s="110" t="str">
        <f t="shared" si="274"/>
        <v/>
      </c>
      <c r="P1434" s="110" t="str">
        <f t="shared" si="275"/>
        <v/>
      </c>
    </row>
    <row r="1435" spans="1:16">
      <c r="A1435" s="6"/>
      <c r="B1435" s="6"/>
      <c r="C1435" s="107">
        <f>ข้อมูลออเดอร์!AR1435</f>
        <v>0</v>
      </c>
      <c r="D1435" s="108">
        <f>ข้อมูลออเดอร์!AS1435</f>
        <v>0</v>
      </c>
      <c r="E1435" s="109" t="str">
        <f t="shared" si="264"/>
        <v/>
      </c>
      <c r="F1435" s="109" t="str">
        <f t="shared" si="265"/>
        <v/>
      </c>
      <c r="G1435" s="109" t="str">
        <f t="shared" si="266"/>
        <v/>
      </c>
      <c r="H1435" s="109" t="str">
        <f t="shared" si="267"/>
        <v/>
      </c>
      <c r="I1435" s="109" t="str">
        <f t="shared" si="268"/>
        <v/>
      </c>
      <c r="J1435" s="109" t="str">
        <f t="shared" si="269"/>
        <v/>
      </c>
      <c r="K1435" s="109" t="str">
        <f t="shared" si="270"/>
        <v/>
      </c>
      <c r="L1435" s="109" t="str">
        <f t="shared" si="271"/>
        <v/>
      </c>
      <c r="M1435" s="110" t="str">
        <f t="shared" si="272"/>
        <v/>
      </c>
      <c r="N1435" s="110" t="str">
        <f t="shared" si="273"/>
        <v/>
      </c>
      <c r="O1435" s="110" t="str">
        <f t="shared" si="274"/>
        <v/>
      </c>
      <c r="P1435" s="110" t="str">
        <f t="shared" si="275"/>
        <v/>
      </c>
    </row>
    <row r="1436" spans="1:16">
      <c r="A1436" s="6"/>
      <c r="B1436" s="6"/>
      <c r="C1436" s="107">
        <f>ข้อมูลออเดอร์!AR1436</f>
        <v>0</v>
      </c>
      <c r="D1436" s="108">
        <f>ข้อมูลออเดอร์!AS1436</f>
        <v>0</v>
      </c>
      <c r="E1436" s="109" t="str">
        <f t="shared" si="264"/>
        <v/>
      </c>
      <c r="F1436" s="109" t="str">
        <f t="shared" si="265"/>
        <v/>
      </c>
      <c r="G1436" s="109" t="str">
        <f t="shared" si="266"/>
        <v/>
      </c>
      <c r="H1436" s="109" t="str">
        <f t="shared" si="267"/>
        <v/>
      </c>
      <c r="I1436" s="109" t="str">
        <f t="shared" si="268"/>
        <v/>
      </c>
      <c r="J1436" s="109" t="str">
        <f t="shared" si="269"/>
        <v/>
      </c>
      <c r="K1436" s="109" t="str">
        <f t="shared" si="270"/>
        <v/>
      </c>
      <c r="L1436" s="109" t="str">
        <f t="shared" si="271"/>
        <v/>
      </c>
      <c r="M1436" s="110" t="str">
        <f t="shared" si="272"/>
        <v/>
      </c>
      <c r="N1436" s="110" t="str">
        <f t="shared" si="273"/>
        <v/>
      </c>
      <c r="O1436" s="110" t="str">
        <f t="shared" si="274"/>
        <v/>
      </c>
      <c r="P1436" s="110" t="str">
        <f t="shared" si="275"/>
        <v/>
      </c>
    </row>
    <row r="1437" spans="1:16">
      <c r="A1437" s="6"/>
      <c r="B1437" s="6"/>
      <c r="C1437" s="107">
        <f>ข้อมูลออเดอร์!AR1437</f>
        <v>0</v>
      </c>
      <c r="D1437" s="108">
        <f>ข้อมูลออเดอร์!AS1437</f>
        <v>0</v>
      </c>
      <c r="E1437" s="109" t="str">
        <f t="shared" ref="E1437:E1455" si="276">SUBSTITUTE(A1437,"กทม.","กรุงเทพมหานคร")</f>
        <v/>
      </c>
      <c r="F1437" s="109" t="str">
        <f t="shared" ref="F1437:F1455" si="277">SUBSTITUTE(E1437,"กทม","กรุงเทพมหานคร")</f>
        <v/>
      </c>
      <c r="G1437" s="109" t="str">
        <f t="shared" ref="G1437:G1455" si="278">SUBSTITUTE(F1437,"กรุงเทพฯ","กรุงเทพ")</f>
        <v/>
      </c>
      <c r="H1437" s="109" t="str">
        <f t="shared" ref="H1437:H1455" si="279">SUBSTITUTE(G1437,"bkk","กรุงเทพมหานคร")</f>
        <v/>
      </c>
      <c r="I1437" s="109" t="str">
        <f t="shared" ref="I1437:I1455" si="280">SUBSTITUTE(H1437,"Bangkok","กรุงเทพมหานคร")</f>
        <v/>
      </c>
      <c r="J1437" s="109" t="str">
        <f t="shared" ref="J1437:J1455" si="281">SUBSTITUTE(I1437,"จ.","")</f>
        <v/>
      </c>
      <c r="K1437" s="109" t="str">
        <f t="shared" ref="K1437:K1455" si="282">SUBSTITUTE(J1437,"จังหวัด","")</f>
        <v/>
      </c>
      <c r="L1437" s="109" t="str">
        <f t="shared" ref="L1437:L1455" si="283">IF(K1437="กรุงเทพ","กรุงเทพมหานคร",K1437)</f>
        <v/>
      </c>
      <c r="M1437" s="110" t="str">
        <f t="shared" ref="M1437:M1455" si="284">SUBSTITUTE(B1437,"เขต","")</f>
        <v/>
      </c>
      <c r="N1437" s="110" t="str">
        <f t="shared" ref="N1437:N1455" si="285">SUBSTITUTE(M1437,"อ.","")</f>
        <v/>
      </c>
      <c r="O1437" s="110" t="str">
        <f t="shared" ref="O1437:O1455" si="286">SUBSTITUTE(N1437,"อำเภอ","")</f>
        <v/>
      </c>
      <c r="P1437" s="110" t="str">
        <f t="shared" ref="P1437:P1455" si="287">IF(O1437="เมือง",O1437&amp;L1437,O1437)</f>
        <v/>
      </c>
    </row>
    <row r="1438" spans="1:16">
      <c r="A1438" s="6"/>
      <c r="B1438" s="6"/>
      <c r="C1438" s="107">
        <f>ข้อมูลออเดอร์!AR1438</f>
        <v>0</v>
      </c>
      <c r="D1438" s="108">
        <f>ข้อมูลออเดอร์!AS1438</f>
        <v>0</v>
      </c>
      <c r="E1438" s="109" t="str">
        <f t="shared" si="276"/>
        <v/>
      </c>
      <c r="F1438" s="109" t="str">
        <f t="shared" si="277"/>
        <v/>
      </c>
      <c r="G1438" s="109" t="str">
        <f t="shared" si="278"/>
        <v/>
      </c>
      <c r="H1438" s="109" t="str">
        <f t="shared" si="279"/>
        <v/>
      </c>
      <c r="I1438" s="109" t="str">
        <f t="shared" si="280"/>
        <v/>
      </c>
      <c r="J1438" s="109" t="str">
        <f t="shared" si="281"/>
        <v/>
      </c>
      <c r="K1438" s="109" t="str">
        <f t="shared" si="282"/>
        <v/>
      </c>
      <c r="L1438" s="109" t="str">
        <f t="shared" si="283"/>
        <v/>
      </c>
      <c r="M1438" s="110" t="str">
        <f t="shared" si="284"/>
        <v/>
      </c>
      <c r="N1438" s="110" t="str">
        <f t="shared" si="285"/>
        <v/>
      </c>
      <c r="O1438" s="110" t="str">
        <f t="shared" si="286"/>
        <v/>
      </c>
      <c r="P1438" s="110" t="str">
        <f t="shared" si="287"/>
        <v/>
      </c>
    </row>
    <row r="1439" spans="1:16">
      <c r="A1439" s="6"/>
      <c r="B1439" s="6"/>
      <c r="C1439" s="107">
        <f>ข้อมูลออเดอร์!AR1439</f>
        <v>0</v>
      </c>
      <c r="D1439" s="108">
        <f>ข้อมูลออเดอร์!AS1439</f>
        <v>0</v>
      </c>
      <c r="E1439" s="109" t="str">
        <f t="shared" si="276"/>
        <v/>
      </c>
      <c r="F1439" s="109" t="str">
        <f t="shared" si="277"/>
        <v/>
      </c>
      <c r="G1439" s="109" t="str">
        <f t="shared" si="278"/>
        <v/>
      </c>
      <c r="H1439" s="109" t="str">
        <f t="shared" si="279"/>
        <v/>
      </c>
      <c r="I1439" s="109" t="str">
        <f t="shared" si="280"/>
        <v/>
      </c>
      <c r="J1439" s="109" t="str">
        <f t="shared" si="281"/>
        <v/>
      </c>
      <c r="K1439" s="109" t="str">
        <f t="shared" si="282"/>
        <v/>
      </c>
      <c r="L1439" s="109" t="str">
        <f t="shared" si="283"/>
        <v/>
      </c>
      <c r="M1439" s="110" t="str">
        <f t="shared" si="284"/>
        <v/>
      </c>
      <c r="N1439" s="110" t="str">
        <f t="shared" si="285"/>
        <v/>
      </c>
      <c r="O1439" s="110" t="str">
        <f t="shared" si="286"/>
        <v/>
      </c>
      <c r="P1439" s="110" t="str">
        <f t="shared" si="287"/>
        <v/>
      </c>
    </row>
    <row r="1440" spans="1:16">
      <c r="A1440" s="6"/>
      <c r="B1440" s="6"/>
      <c r="C1440" s="107">
        <f>ข้อมูลออเดอร์!AR1440</f>
        <v>0</v>
      </c>
      <c r="D1440" s="108">
        <f>ข้อมูลออเดอร์!AS1440</f>
        <v>0</v>
      </c>
      <c r="E1440" s="109" t="str">
        <f t="shared" si="276"/>
        <v/>
      </c>
      <c r="F1440" s="109" t="str">
        <f t="shared" si="277"/>
        <v/>
      </c>
      <c r="G1440" s="109" t="str">
        <f t="shared" si="278"/>
        <v/>
      </c>
      <c r="H1440" s="109" t="str">
        <f t="shared" si="279"/>
        <v/>
      </c>
      <c r="I1440" s="109" t="str">
        <f t="shared" si="280"/>
        <v/>
      </c>
      <c r="J1440" s="109" t="str">
        <f t="shared" si="281"/>
        <v/>
      </c>
      <c r="K1440" s="109" t="str">
        <f t="shared" si="282"/>
        <v/>
      </c>
      <c r="L1440" s="109" t="str">
        <f t="shared" si="283"/>
        <v/>
      </c>
      <c r="M1440" s="110" t="str">
        <f t="shared" si="284"/>
        <v/>
      </c>
      <c r="N1440" s="110" t="str">
        <f t="shared" si="285"/>
        <v/>
      </c>
      <c r="O1440" s="110" t="str">
        <f t="shared" si="286"/>
        <v/>
      </c>
      <c r="P1440" s="110" t="str">
        <f t="shared" si="287"/>
        <v/>
      </c>
    </row>
    <row r="1441" spans="1:16">
      <c r="A1441" s="6"/>
      <c r="B1441" s="6"/>
      <c r="C1441" s="107">
        <f>ข้อมูลออเดอร์!AR1441</f>
        <v>0</v>
      </c>
      <c r="D1441" s="108">
        <f>ข้อมูลออเดอร์!AS1441</f>
        <v>0</v>
      </c>
      <c r="E1441" s="109" t="str">
        <f t="shared" si="276"/>
        <v/>
      </c>
      <c r="F1441" s="109" t="str">
        <f t="shared" si="277"/>
        <v/>
      </c>
      <c r="G1441" s="109" t="str">
        <f t="shared" si="278"/>
        <v/>
      </c>
      <c r="H1441" s="109" t="str">
        <f t="shared" si="279"/>
        <v/>
      </c>
      <c r="I1441" s="109" t="str">
        <f t="shared" si="280"/>
        <v/>
      </c>
      <c r="J1441" s="109" t="str">
        <f t="shared" si="281"/>
        <v/>
      </c>
      <c r="K1441" s="109" t="str">
        <f t="shared" si="282"/>
        <v/>
      </c>
      <c r="L1441" s="109" t="str">
        <f t="shared" si="283"/>
        <v/>
      </c>
      <c r="M1441" s="110" t="str">
        <f t="shared" si="284"/>
        <v/>
      </c>
      <c r="N1441" s="110" t="str">
        <f t="shared" si="285"/>
        <v/>
      </c>
      <c r="O1441" s="110" t="str">
        <f t="shared" si="286"/>
        <v/>
      </c>
      <c r="P1441" s="110" t="str">
        <f t="shared" si="287"/>
        <v/>
      </c>
    </row>
    <row r="1442" spans="1:16">
      <c r="A1442" s="6"/>
      <c r="B1442" s="6"/>
      <c r="C1442" s="107">
        <f>ข้อมูลออเดอร์!AR1442</f>
        <v>0</v>
      </c>
      <c r="D1442" s="108">
        <f>ข้อมูลออเดอร์!AS1442</f>
        <v>0</v>
      </c>
      <c r="E1442" s="109" t="str">
        <f t="shared" si="276"/>
        <v/>
      </c>
      <c r="F1442" s="109" t="str">
        <f t="shared" si="277"/>
        <v/>
      </c>
      <c r="G1442" s="109" t="str">
        <f t="shared" si="278"/>
        <v/>
      </c>
      <c r="H1442" s="109" t="str">
        <f t="shared" si="279"/>
        <v/>
      </c>
      <c r="I1442" s="109" t="str">
        <f t="shared" si="280"/>
        <v/>
      </c>
      <c r="J1442" s="109" t="str">
        <f t="shared" si="281"/>
        <v/>
      </c>
      <c r="K1442" s="109" t="str">
        <f t="shared" si="282"/>
        <v/>
      </c>
      <c r="L1442" s="109" t="str">
        <f t="shared" si="283"/>
        <v/>
      </c>
      <c r="M1442" s="110" t="str">
        <f t="shared" si="284"/>
        <v/>
      </c>
      <c r="N1442" s="110" t="str">
        <f t="shared" si="285"/>
        <v/>
      </c>
      <c r="O1442" s="110" t="str">
        <f t="shared" si="286"/>
        <v/>
      </c>
      <c r="P1442" s="110" t="str">
        <f t="shared" si="287"/>
        <v/>
      </c>
    </row>
    <row r="1443" spans="1:16">
      <c r="A1443" s="6"/>
      <c r="B1443" s="6"/>
      <c r="C1443" s="107">
        <f>ข้อมูลออเดอร์!AR1443</f>
        <v>0</v>
      </c>
      <c r="D1443" s="108">
        <f>ข้อมูลออเดอร์!AS1443</f>
        <v>0</v>
      </c>
      <c r="E1443" s="109" t="str">
        <f t="shared" si="276"/>
        <v/>
      </c>
      <c r="F1443" s="109" t="str">
        <f t="shared" si="277"/>
        <v/>
      </c>
      <c r="G1443" s="109" t="str">
        <f t="shared" si="278"/>
        <v/>
      </c>
      <c r="H1443" s="109" t="str">
        <f t="shared" si="279"/>
        <v/>
      </c>
      <c r="I1443" s="109" t="str">
        <f t="shared" si="280"/>
        <v/>
      </c>
      <c r="J1443" s="109" t="str">
        <f t="shared" si="281"/>
        <v/>
      </c>
      <c r="K1443" s="109" t="str">
        <f t="shared" si="282"/>
        <v/>
      </c>
      <c r="L1443" s="109" t="str">
        <f t="shared" si="283"/>
        <v/>
      </c>
      <c r="M1443" s="110" t="str">
        <f t="shared" si="284"/>
        <v/>
      </c>
      <c r="N1443" s="110" t="str">
        <f t="shared" si="285"/>
        <v/>
      </c>
      <c r="O1443" s="110" t="str">
        <f t="shared" si="286"/>
        <v/>
      </c>
      <c r="P1443" s="110" t="str">
        <f t="shared" si="287"/>
        <v/>
      </c>
    </row>
    <row r="1444" spans="1:16">
      <c r="A1444" s="6"/>
      <c r="B1444" s="6"/>
      <c r="C1444" s="107">
        <f>ข้อมูลออเดอร์!AR1444</f>
        <v>0</v>
      </c>
      <c r="D1444" s="108">
        <f>ข้อมูลออเดอร์!AS1444</f>
        <v>0</v>
      </c>
      <c r="E1444" s="109" t="str">
        <f t="shared" si="276"/>
        <v/>
      </c>
      <c r="F1444" s="109" t="str">
        <f t="shared" si="277"/>
        <v/>
      </c>
      <c r="G1444" s="109" t="str">
        <f t="shared" si="278"/>
        <v/>
      </c>
      <c r="H1444" s="109" t="str">
        <f t="shared" si="279"/>
        <v/>
      </c>
      <c r="I1444" s="109" t="str">
        <f t="shared" si="280"/>
        <v/>
      </c>
      <c r="J1444" s="109" t="str">
        <f t="shared" si="281"/>
        <v/>
      </c>
      <c r="K1444" s="109" t="str">
        <f t="shared" si="282"/>
        <v/>
      </c>
      <c r="L1444" s="109" t="str">
        <f t="shared" si="283"/>
        <v/>
      </c>
      <c r="M1444" s="110" t="str">
        <f t="shared" si="284"/>
        <v/>
      </c>
      <c r="N1444" s="110" t="str">
        <f t="shared" si="285"/>
        <v/>
      </c>
      <c r="O1444" s="110" t="str">
        <f t="shared" si="286"/>
        <v/>
      </c>
      <c r="P1444" s="110" t="str">
        <f t="shared" si="287"/>
        <v/>
      </c>
    </row>
    <row r="1445" spans="1:16">
      <c r="A1445" s="6"/>
      <c r="B1445" s="6"/>
      <c r="C1445" s="107">
        <f>ข้อมูลออเดอร์!AR1445</f>
        <v>0</v>
      </c>
      <c r="D1445" s="108">
        <f>ข้อมูลออเดอร์!AS1445</f>
        <v>0</v>
      </c>
      <c r="E1445" s="109" t="str">
        <f t="shared" si="276"/>
        <v/>
      </c>
      <c r="F1445" s="109" t="str">
        <f t="shared" si="277"/>
        <v/>
      </c>
      <c r="G1445" s="109" t="str">
        <f t="shared" si="278"/>
        <v/>
      </c>
      <c r="H1445" s="109" t="str">
        <f t="shared" si="279"/>
        <v/>
      </c>
      <c r="I1445" s="109" t="str">
        <f t="shared" si="280"/>
        <v/>
      </c>
      <c r="J1445" s="109" t="str">
        <f t="shared" si="281"/>
        <v/>
      </c>
      <c r="K1445" s="109" t="str">
        <f t="shared" si="282"/>
        <v/>
      </c>
      <c r="L1445" s="109" t="str">
        <f t="shared" si="283"/>
        <v/>
      </c>
      <c r="M1445" s="110" t="str">
        <f t="shared" si="284"/>
        <v/>
      </c>
      <c r="N1445" s="110" t="str">
        <f t="shared" si="285"/>
        <v/>
      </c>
      <c r="O1445" s="110" t="str">
        <f t="shared" si="286"/>
        <v/>
      </c>
      <c r="P1445" s="110" t="str">
        <f t="shared" si="287"/>
        <v/>
      </c>
    </row>
    <row r="1446" spans="1:16">
      <c r="A1446" s="6"/>
      <c r="B1446" s="6"/>
      <c r="C1446" s="107">
        <f>ข้อมูลออเดอร์!AR1446</f>
        <v>0</v>
      </c>
      <c r="D1446" s="108">
        <f>ข้อมูลออเดอร์!AS1446</f>
        <v>0</v>
      </c>
      <c r="E1446" s="109" t="str">
        <f t="shared" si="276"/>
        <v/>
      </c>
      <c r="F1446" s="109" t="str">
        <f t="shared" si="277"/>
        <v/>
      </c>
      <c r="G1446" s="109" t="str">
        <f t="shared" si="278"/>
        <v/>
      </c>
      <c r="H1446" s="109" t="str">
        <f t="shared" si="279"/>
        <v/>
      </c>
      <c r="I1446" s="109" t="str">
        <f t="shared" si="280"/>
        <v/>
      </c>
      <c r="J1446" s="109" t="str">
        <f t="shared" si="281"/>
        <v/>
      </c>
      <c r="K1446" s="109" t="str">
        <f t="shared" si="282"/>
        <v/>
      </c>
      <c r="L1446" s="109" t="str">
        <f t="shared" si="283"/>
        <v/>
      </c>
      <c r="M1446" s="110" t="str">
        <f t="shared" si="284"/>
        <v/>
      </c>
      <c r="N1446" s="110" t="str">
        <f t="shared" si="285"/>
        <v/>
      </c>
      <c r="O1446" s="110" t="str">
        <f t="shared" si="286"/>
        <v/>
      </c>
      <c r="P1446" s="110" t="str">
        <f t="shared" si="287"/>
        <v/>
      </c>
    </row>
    <row r="1447" spans="1:16">
      <c r="A1447" s="6"/>
      <c r="B1447" s="6"/>
      <c r="C1447" s="107">
        <f>ข้อมูลออเดอร์!AR1447</f>
        <v>0</v>
      </c>
      <c r="D1447" s="108">
        <f>ข้อมูลออเดอร์!AS1447</f>
        <v>0</v>
      </c>
      <c r="E1447" s="109" t="str">
        <f t="shared" si="276"/>
        <v/>
      </c>
      <c r="F1447" s="109" t="str">
        <f t="shared" si="277"/>
        <v/>
      </c>
      <c r="G1447" s="109" t="str">
        <f t="shared" si="278"/>
        <v/>
      </c>
      <c r="H1447" s="109" t="str">
        <f t="shared" si="279"/>
        <v/>
      </c>
      <c r="I1447" s="109" t="str">
        <f t="shared" si="280"/>
        <v/>
      </c>
      <c r="J1447" s="109" t="str">
        <f t="shared" si="281"/>
        <v/>
      </c>
      <c r="K1447" s="109" t="str">
        <f t="shared" si="282"/>
        <v/>
      </c>
      <c r="L1447" s="109" t="str">
        <f t="shared" si="283"/>
        <v/>
      </c>
      <c r="M1447" s="110" t="str">
        <f t="shared" si="284"/>
        <v/>
      </c>
      <c r="N1447" s="110" t="str">
        <f t="shared" si="285"/>
        <v/>
      </c>
      <c r="O1447" s="110" t="str">
        <f t="shared" si="286"/>
        <v/>
      </c>
      <c r="P1447" s="110" t="str">
        <f t="shared" si="287"/>
        <v/>
      </c>
    </row>
    <row r="1448" spans="1:16">
      <c r="A1448" s="6"/>
      <c r="B1448" s="6"/>
      <c r="C1448" s="107">
        <f>ข้อมูลออเดอร์!AR1448</f>
        <v>0</v>
      </c>
      <c r="D1448" s="108">
        <f>ข้อมูลออเดอร์!AS1448</f>
        <v>0</v>
      </c>
      <c r="E1448" s="109" t="str">
        <f t="shared" si="276"/>
        <v/>
      </c>
      <c r="F1448" s="109" t="str">
        <f t="shared" si="277"/>
        <v/>
      </c>
      <c r="G1448" s="109" t="str">
        <f t="shared" si="278"/>
        <v/>
      </c>
      <c r="H1448" s="109" t="str">
        <f t="shared" si="279"/>
        <v/>
      </c>
      <c r="I1448" s="109" t="str">
        <f t="shared" si="280"/>
        <v/>
      </c>
      <c r="J1448" s="109" t="str">
        <f t="shared" si="281"/>
        <v/>
      </c>
      <c r="K1448" s="109" t="str">
        <f t="shared" si="282"/>
        <v/>
      </c>
      <c r="L1448" s="109" t="str">
        <f t="shared" si="283"/>
        <v/>
      </c>
      <c r="M1448" s="110" t="str">
        <f t="shared" si="284"/>
        <v/>
      </c>
      <c r="N1448" s="110" t="str">
        <f t="shared" si="285"/>
        <v/>
      </c>
      <c r="O1448" s="110" t="str">
        <f t="shared" si="286"/>
        <v/>
      </c>
      <c r="P1448" s="110" t="str">
        <f t="shared" si="287"/>
        <v/>
      </c>
    </row>
    <row r="1449" spans="1:16">
      <c r="A1449" s="6"/>
      <c r="B1449" s="6"/>
      <c r="C1449" s="107">
        <f>ข้อมูลออเดอร์!AR1449</f>
        <v>0</v>
      </c>
      <c r="D1449" s="108">
        <f>ข้อมูลออเดอร์!AS1449</f>
        <v>0</v>
      </c>
      <c r="E1449" s="109" t="str">
        <f t="shared" si="276"/>
        <v/>
      </c>
      <c r="F1449" s="109" t="str">
        <f t="shared" si="277"/>
        <v/>
      </c>
      <c r="G1449" s="109" t="str">
        <f t="shared" si="278"/>
        <v/>
      </c>
      <c r="H1449" s="109" t="str">
        <f t="shared" si="279"/>
        <v/>
      </c>
      <c r="I1449" s="109" t="str">
        <f t="shared" si="280"/>
        <v/>
      </c>
      <c r="J1449" s="109" t="str">
        <f t="shared" si="281"/>
        <v/>
      </c>
      <c r="K1449" s="109" t="str">
        <f t="shared" si="282"/>
        <v/>
      </c>
      <c r="L1449" s="109" t="str">
        <f t="shared" si="283"/>
        <v/>
      </c>
      <c r="M1449" s="110" t="str">
        <f t="shared" si="284"/>
        <v/>
      </c>
      <c r="N1449" s="110" t="str">
        <f t="shared" si="285"/>
        <v/>
      </c>
      <c r="O1449" s="110" t="str">
        <f t="shared" si="286"/>
        <v/>
      </c>
      <c r="P1449" s="110" t="str">
        <f t="shared" si="287"/>
        <v/>
      </c>
    </row>
    <row r="1450" spans="1:16">
      <c r="A1450" s="6"/>
      <c r="B1450" s="6"/>
      <c r="C1450" s="107">
        <f>ข้อมูลออเดอร์!AR1450</f>
        <v>0</v>
      </c>
      <c r="D1450" s="108">
        <f>ข้อมูลออเดอร์!AS1450</f>
        <v>0</v>
      </c>
      <c r="E1450" s="109" t="str">
        <f t="shared" si="276"/>
        <v/>
      </c>
      <c r="F1450" s="109" t="str">
        <f t="shared" si="277"/>
        <v/>
      </c>
      <c r="G1450" s="109" t="str">
        <f t="shared" si="278"/>
        <v/>
      </c>
      <c r="H1450" s="109" t="str">
        <f t="shared" si="279"/>
        <v/>
      </c>
      <c r="I1450" s="109" t="str">
        <f t="shared" si="280"/>
        <v/>
      </c>
      <c r="J1450" s="109" t="str">
        <f t="shared" si="281"/>
        <v/>
      </c>
      <c r="K1450" s="109" t="str">
        <f t="shared" si="282"/>
        <v/>
      </c>
      <c r="L1450" s="109" t="str">
        <f t="shared" si="283"/>
        <v/>
      </c>
      <c r="M1450" s="110" t="str">
        <f t="shared" si="284"/>
        <v/>
      </c>
      <c r="N1450" s="110" t="str">
        <f t="shared" si="285"/>
        <v/>
      </c>
      <c r="O1450" s="110" t="str">
        <f t="shared" si="286"/>
        <v/>
      </c>
      <c r="P1450" s="110" t="str">
        <f t="shared" si="287"/>
        <v/>
      </c>
    </row>
    <row r="1451" spans="1:16">
      <c r="A1451" s="6"/>
      <c r="B1451" s="6"/>
      <c r="C1451" s="107">
        <f>ข้อมูลออเดอร์!AR1451</f>
        <v>0</v>
      </c>
      <c r="D1451" s="108">
        <f>ข้อมูลออเดอร์!AS1451</f>
        <v>0</v>
      </c>
      <c r="E1451" s="109" t="str">
        <f t="shared" si="276"/>
        <v/>
      </c>
      <c r="F1451" s="109" t="str">
        <f t="shared" si="277"/>
        <v/>
      </c>
      <c r="G1451" s="109" t="str">
        <f t="shared" si="278"/>
        <v/>
      </c>
      <c r="H1451" s="109" t="str">
        <f t="shared" si="279"/>
        <v/>
      </c>
      <c r="I1451" s="109" t="str">
        <f t="shared" si="280"/>
        <v/>
      </c>
      <c r="J1451" s="109" t="str">
        <f t="shared" si="281"/>
        <v/>
      </c>
      <c r="K1451" s="109" t="str">
        <f t="shared" si="282"/>
        <v/>
      </c>
      <c r="L1451" s="109" t="str">
        <f t="shared" si="283"/>
        <v/>
      </c>
      <c r="M1451" s="110" t="str">
        <f t="shared" si="284"/>
        <v/>
      </c>
      <c r="N1451" s="110" t="str">
        <f t="shared" si="285"/>
        <v/>
      </c>
      <c r="O1451" s="110" t="str">
        <f t="shared" si="286"/>
        <v/>
      </c>
      <c r="P1451" s="110" t="str">
        <f t="shared" si="287"/>
        <v/>
      </c>
    </row>
    <row r="1452" spans="1:16">
      <c r="A1452" s="6"/>
      <c r="B1452" s="6"/>
      <c r="C1452" s="107">
        <f>ข้อมูลออเดอร์!AR1452</f>
        <v>0</v>
      </c>
      <c r="D1452" s="108">
        <f>ข้อมูลออเดอร์!AS1452</f>
        <v>0</v>
      </c>
      <c r="E1452" s="109" t="str">
        <f t="shared" si="276"/>
        <v/>
      </c>
      <c r="F1452" s="109" t="str">
        <f t="shared" si="277"/>
        <v/>
      </c>
      <c r="G1452" s="109" t="str">
        <f t="shared" si="278"/>
        <v/>
      </c>
      <c r="H1452" s="109" t="str">
        <f t="shared" si="279"/>
        <v/>
      </c>
      <c r="I1452" s="109" t="str">
        <f t="shared" si="280"/>
        <v/>
      </c>
      <c r="J1452" s="109" t="str">
        <f t="shared" si="281"/>
        <v/>
      </c>
      <c r="K1452" s="109" t="str">
        <f t="shared" si="282"/>
        <v/>
      </c>
      <c r="L1452" s="109" t="str">
        <f t="shared" si="283"/>
        <v/>
      </c>
      <c r="M1452" s="110" t="str">
        <f t="shared" si="284"/>
        <v/>
      </c>
      <c r="N1452" s="110" t="str">
        <f t="shared" si="285"/>
        <v/>
      </c>
      <c r="O1452" s="110" t="str">
        <f t="shared" si="286"/>
        <v/>
      </c>
      <c r="P1452" s="110" t="str">
        <f t="shared" si="287"/>
        <v/>
      </c>
    </row>
    <row r="1453" spans="1:16">
      <c r="A1453" s="6"/>
      <c r="B1453" s="6"/>
      <c r="C1453" s="107">
        <f>ข้อมูลออเดอร์!AR1453</f>
        <v>0</v>
      </c>
      <c r="D1453" s="108">
        <f>ข้อมูลออเดอร์!AS1453</f>
        <v>0</v>
      </c>
      <c r="E1453" s="109" t="str">
        <f t="shared" si="276"/>
        <v/>
      </c>
      <c r="F1453" s="109" t="str">
        <f t="shared" si="277"/>
        <v/>
      </c>
      <c r="G1453" s="109" t="str">
        <f t="shared" si="278"/>
        <v/>
      </c>
      <c r="H1453" s="109" t="str">
        <f t="shared" si="279"/>
        <v/>
      </c>
      <c r="I1453" s="109" t="str">
        <f t="shared" si="280"/>
        <v/>
      </c>
      <c r="J1453" s="109" t="str">
        <f t="shared" si="281"/>
        <v/>
      </c>
      <c r="K1453" s="109" t="str">
        <f t="shared" si="282"/>
        <v/>
      </c>
      <c r="L1453" s="109" t="str">
        <f t="shared" si="283"/>
        <v/>
      </c>
      <c r="M1453" s="110" t="str">
        <f t="shared" si="284"/>
        <v/>
      </c>
      <c r="N1453" s="110" t="str">
        <f t="shared" si="285"/>
        <v/>
      </c>
      <c r="O1453" s="110" t="str">
        <f t="shared" si="286"/>
        <v/>
      </c>
      <c r="P1453" s="110" t="str">
        <f t="shared" si="287"/>
        <v/>
      </c>
    </row>
    <row r="1454" spans="1:16">
      <c r="A1454" s="6"/>
      <c r="B1454" s="6"/>
      <c r="C1454" s="107">
        <f>ข้อมูลออเดอร์!AR1454</f>
        <v>0</v>
      </c>
      <c r="D1454" s="108">
        <f>ข้อมูลออเดอร์!AS1454</f>
        <v>0</v>
      </c>
      <c r="E1454" s="109" t="str">
        <f t="shared" si="276"/>
        <v/>
      </c>
      <c r="F1454" s="109" t="str">
        <f t="shared" si="277"/>
        <v/>
      </c>
      <c r="G1454" s="109" t="str">
        <f t="shared" si="278"/>
        <v/>
      </c>
      <c r="H1454" s="109" t="str">
        <f t="shared" si="279"/>
        <v/>
      </c>
      <c r="I1454" s="109" t="str">
        <f t="shared" si="280"/>
        <v/>
      </c>
      <c r="J1454" s="109" t="str">
        <f t="shared" si="281"/>
        <v/>
      </c>
      <c r="K1454" s="109" t="str">
        <f t="shared" si="282"/>
        <v/>
      </c>
      <c r="L1454" s="109" t="str">
        <f t="shared" si="283"/>
        <v/>
      </c>
      <c r="M1454" s="110" t="str">
        <f t="shared" si="284"/>
        <v/>
      </c>
      <c r="N1454" s="110" t="str">
        <f t="shared" si="285"/>
        <v/>
      </c>
      <c r="O1454" s="110" t="str">
        <f t="shared" si="286"/>
        <v/>
      </c>
      <c r="P1454" s="110" t="str">
        <f t="shared" si="287"/>
        <v/>
      </c>
    </row>
    <row r="1455" spans="1:16">
      <c r="A1455" s="6"/>
      <c r="B1455" s="6"/>
      <c r="C1455" s="107">
        <f>ข้อมูลออเดอร์!AR1455</f>
        <v>0</v>
      </c>
      <c r="D1455" s="108">
        <f>ข้อมูลออเดอร์!AS1455</f>
        <v>0</v>
      </c>
      <c r="E1455" s="109" t="str">
        <f t="shared" si="276"/>
        <v/>
      </c>
      <c r="F1455" s="109" t="str">
        <f t="shared" si="277"/>
        <v/>
      </c>
      <c r="G1455" s="109" t="str">
        <f t="shared" si="278"/>
        <v/>
      </c>
      <c r="H1455" s="109" t="str">
        <f t="shared" si="279"/>
        <v/>
      </c>
      <c r="I1455" s="109" t="str">
        <f t="shared" si="280"/>
        <v/>
      </c>
      <c r="J1455" s="109" t="str">
        <f t="shared" si="281"/>
        <v/>
      </c>
      <c r="K1455" s="109" t="str">
        <f t="shared" si="282"/>
        <v/>
      </c>
      <c r="L1455" s="109" t="str">
        <f t="shared" si="283"/>
        <v/>
      </c>
      <c r="M1455" s="110" t="str">
        <f t="shared" si="284"/>
        <v/>
      </c>
      <c r="N1455" s="110" t="str">
        <f t="shared" si="285"/>
        <v/>
      </c>
      <c r="O1455" s="110" t="str">
        <f t="shared" si="286"/>
        <v/>
      </c>
      <c r="P1455" s="110" t="str">
        <f t="shared" si="287"/>
        <v/>
      </c>
    </row>
  </sheetData>
  <autoFilter xmlns:etc="http://www.wps.cn/officeDocument/2017/etCustomData" ref="A1:AA1455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016"/>
  <sheetViews>
    <sheetView zoomScale="115" zoomScaleNormal="115" topLeftCell="A22" workbookViewId="0">
      <selection activeCell="A797" sqref="A3:AA797"/>
    </sheetView>
  </sheetViews>
  <sheetFormatPr defaultColWidth="9" defaultRowHeight="15"/>
  <cols>
    <col min="1" max="1" width="19.9904761904762" customWidth="1"/>
    <col min="2" max="2" width="21.2761904761905" customWidth="1"/>
    <col min="3" max="3" width="22.6952380952381" customWidth="1"/>
    <col min="4" max="7" width="32.0476190476191" customWidth="1"/>
    <col min="8" max="8" width="32.0476190476191" style="1" customWidth="1"/>
    <col min="9" max="9" width="32.0476190476191" customWidth="1"/>
    <col min="10" max="10" width="13.9714285714286" customWidth="1"/>
    <col min="11" max="11" width="14.7428571428571" style="84" customWidth="1"/>
    <col min="12" max="12" width="14.6190476190476" style="84" customWidth="1"/>
    <col min="13" max="13" width="26.4" style="85" customWidth="1"/>
    <col min="14" max="14" width="17.9428571428571" style="85" customWidth="1"/>
    <col min="15" max="15" width="28.2" customWidth="1"/>
    <col min="16" max="16" width="12.9238095238095"/>
    <col min="17" max="17" width="15.247619047619" customWidth="1"/>
    <col min="18" max="18" width="18.0666666666667" customWidth="1"/>
    <col min="19" max="19" width="34.2857142857143" customWidth="1"/>
    <col min="20" max="20" width="48.8571428571429" customWidth="1"/>
    <col min="21" max="21" width="16.9142857142857" customWidth="1"/>
    <col min="22" max="22" width="15.8952380952381" customWidth="1"/>
    <col min="23" max="23" width="142.142857142857" customWidth="1"/>
    <col min="24" max="24" width="12.6666666666667" customWidth="1"/>
    <col min="25" max="25" width="12.4190476190476" style="86" customWidth="1"/>
    <col min="26" max="26" width="11.2761904761905" style="86" customWidth="1"/>
    <col min="27" max="27" width="9.48571428571429" style="86" customWidth="1"/>
    <col min="28" max="28" width="8.71428571428571" style="86" customWidth="1"/>
    <col min="29" max="29" width="8.83809523809524" style="86" customWidth="1"/>
    <col min="30" max="30" width="8.96190476190476" style="86" customWidth="1"/>
    <col min="31" max="31" width="9" hidden="1" customWidth="1"/>
  </cols>
  <sheetData>
    <row r="1" s="81" customFormat="1" ht="33" spans="1:31">
      <c r="A1" s="87" t="s">
        <v>6306</v>
      </c>
      <c r="B1" s="88" t="s">
        <v>6307</v>
      </c>
      <c r="C1" s="87" t="s">
        <v>6308</v>
      </c>
      <c r="D1" s="89" t="s">
        <v>6309</v>
      </c>
      <c r="E1" s="90" t="s">
        <v>6310</v>
      </c>
      <c r="F1" s="90" t="s">
        <v>6311</v>
      </c>
      <c r="G1" s="90" t="s">
        <v>6312</v>
      </c>
      <c r="H1" s="90" t="s">
        <v>6313</v>
      </c>
      <c r="I1" s="89" t="s">
        <v>6314</v>
      </c>
      <c r="J1" s="89" t="s">
        <v>6315</v>
      </c>
      <c r="K1" s="91" t="s">
        <v>6316</v>
      </c>
      <c r="L1" s="92" t="s">
        <v>6317</v>
      </c>
      <c r="M1" s="93" t="s">
        <v>6318</v>
      </c>
      <c r="N1" s="94" t="s">
        <v>6319</v>
      </c>
      <c r="O1" s="95" t="s">
        <v>6320</v>
      </c>
      <c r="P1" s="95" t="s">
        <v>6321</v>
      </c>
      <c r="Q1" s="95" t="s">
        <v>6322</v>
      </c>
      <c r="R1" s="95" t="s">
        <v>6323</v>
      </c>
      <c r="S1" s="95" t="s">
        <v>6324</v>
      </c>
      <c r="T1" s="95" t="s">
        <v>6325</v>
      </c>
      <c r="U1" s="95" t="s">
        <v>6326</v>
      </c>
      <c r="V1" s="95" t="s">
        <v>6327</v>
      </c>
      <c r="W1" s="95" t="s">
        <v>6328</v>
      </c>
      <c r="X1" s="96" t="s">
        <v>6329</v>
      </c>
      <c r="Y1" s="90" t="s">
        <v>6330</v>
      </c>
      <c r="Z1" s="90" t="s">
        <v>6331</v>
      </c>
      <c r="AA1" s="90" t="s">
        <v>6332</v>
      </c>
      <c r="AB1" s="90" t="s">
        <v>6333</v>
      </c>
      <c r="AC1" s="90" t="s">
        <v>6334</v>
      </c>
      <c r="AD1" s="90" t="s">
        <v>6335</v>
      </c>
      <c r="AE1" s="97"/>
    </row>
    <row r="2" s="82" customFormat="1" ht="54" customHeight="1" spans="1:31">
      <c r="A2" s="98" t="s">
        <v>6336</v>
      </c>
      <c r="B2" s="98" t="s">
        <v>6336</v>
      </c>
      <c r="C2" s="98" t="s">
        <v>6336</v>
      </c>
      <c r="D2" s="98" t="s">
        <v>6337</v>
      </c>
      <c r="E2" s="99" t="s">
        <v>6338</v>
      </c>
      <c r="F2" s="99" t="s">
        <v>6339</v>
      </c>
      <c r="G2" s="99"/>
      <c r="H2" s="99" t="s">
        <v>6336</v>
      </c>
      <c r="I2" s="99"/>
      <c r="J2" s="99" t="s">
        <v>6340</v>
      </c>
      <c r="K2" s="100"/>
      <c r="L2" s="100"/>
      <c r="M2" s="101" t="s">
        <v>6341</v>
      </c>
      <c r="N2" s="101"/>
      <c r="O2" s="99" t="s">
        <v>6336</v>
      </c>
      <c r="P2" s="99"/>
      <c r="Q2" s="99" t="s">
        <v>6336</v>
      </c>
      <c r="R2" s="99" t="s">
        <v>6336</v>
      </c>
      <c r="S2" s="99" t="s">
        <v>6336</v>
      </c>
      <c r="T2" s="99" t="s">
        <v>6336</v>
      </c>
      <c r="U2" s="99" t="s">
        <v>6336</v>
      </c>
      <c r="V2" s="99" t="s">
        <v>6342</v>
      </c>
      <c r="W2" s="99" t="s">
        <v>6336</v>
      </c>
      <c r="X2" s="99" t="s">
        <v>6343</v>
      </c>
      <c r="Y2" s="99"/>
      <c r="Z2" s="99"/>
      <c r="AA2" s="99"/>
      <c r="AB2" s="99"/>
      <c r="AC2" s="99"/>
      <c r="AD2" s="99"/>
      <c r="AE2" s="98"/>
    </row>
    <row r="3" spans="1:31">
      <c r="A3" s="1" t="str">
        <f>IF(D3="","","EastlyncOffline")</f>
        <v>EastlyncOffline</v>
      </c>
      <c r="B3" s="1" t="str">
        <f>IF(D3="","","OFFLINE")</f>
        <v>OFFLINE</v>
      </c>
      <c r="C3" s="1" t="str">
        <f>IF(D3="","","SALE")</f>
        <v>SALE</v>
      </c>
      <c r="D3" s="1" t="str">
        <f>IF(ข้อมูลออเดอร์!A2="","",ข้อมูลออเดอร์!A2)</f>
        <v>KOO26092200116</v>
      </c>
      <c r="E3" s="1" t="str">
        <f>IFERROR(IF(VLOOKUP(D3,ข้อมูลออเดอร์!A:BV,74,0)="Express delivery","NORMAL",IF(VLOOKUP(D3,ข้อมูลออเดอร์!A:BV,74,0)="Lalamove","B2B_OFFLINE","")),"")</f>
        <v>NORMAL</v>
      </c>
      <c r="F3" s="1" t="str">
        <f>IF(D3="","","EXPRESS")</f>
        <v>EXPRESS</v>
      </c>
      <c r="G3" s="1" t="str">
        <f>IF(ข้อมูลออเดอร์!CV2="","",ข้อมูลออเดอร์!CV2)</f>
        <v>SKINTIFIC-492003</v>
      </c>
      <c r="H3" s="1" t="str">
        <f>IF(ข้อมูลออเดอร์!CW2="","",ข้อมูลออเดอร์!CW2)</f>
        <v>4897147696014</v>
      </c>
      <c r="I3" s="1" t="str">
        <f>IF(ข้อมูลออเดอร์!CV2="","",ข้อมูลออเดอร์!CV2)</f>
        <v>SKINTIFIC-492003</v>
      </c>
      <c r="J3" s="1" t="str">
        <f>IF(ข้อมูลออเดอร์!DD2="","",ข้อมูลออเดอร์!DD2)</f>
        <v>1</v>
      </c>
      <c r="K3" s="102">
        <f>IF(D3="","",0)</f>
        <v>0</v>
      </c>
      <c r="L3" s="102">
        <f>IF(D3="","",0)</f>
        <v>0</v>
      </c>
      <c r="M3" s="103">
        <f ca="1">IF(D3="","",NOW())</f>
        <v>46287.4479282407</v>
      </c>
      <c r="N3" s="103">
        <f ca="1">IF(D3="","",NOW())</f>
        <v>46287.4479282407</v>
      </c>
      <c r="O3" s="1" t="str">
        <f>IFERROR(VLOOKUP(D3,ข้อมูลออเดอร์!A:EK,49,0),"")</f>
        <v>Foofoam</v>
      </c>
      <c r="P3" s="1" t="str">
        <f>IF(D3="","",ข้อมูลออเดอร์!AX2)</f>
        <v>0909157151</v>
      </c>
      <c r="Q3" s="1" t="str">
        <f>IF(D3="","",ข้อมูลออเดอร์!AX2)</f>
        <v>0909157151</v>
      </c>
      <c r="R3" s="1" t="str">
        <f>IF(D3="","","TH")</f>
        <v>TH</v>
      </c>
      <c r="S3" s="1" t="str">
        <f>IF('ข้อมูลจังหวัด-อำเภอ'!C2="","",'ข้อมูลจังหวัด-อำเภอ'!C2)</f>
        <v>กรุงเทพมหานคร/ Bangkok</v>
      </c>
      <c r="T3" s="1" t="str">
        <f>IF('ข้อมูลจังหวัด-อำเภอ'!D2="","",'ข้อมูลจังหวัด-อำเภอ'!D2)</f>
        <v>ห้วยขวาง/ Huai Khwang</v>
      </c>
      <c r="U3" s="1" t="str">
        <f>IFERROR(VLOOKUP(D3,ข้อมูลออเดอร์!A:EK,46,0),"")</f>
        <v>10310</v>
      </c>
      <c r="V3" s="1" t="str">
        <f>IFERROR(VLOOKUP(D3,ข้อมูลออเดอร์!A:EK,46,0),"")</f>
        <v>10310</v>
      </c>
      <c r="W3" s="1" t="str">
        <f>IFERROR(VLOOKUP(D3,ข้อมูลออเดอร์!A:EK,48,0),"")</f>
        <v>คอนโด ไลฟ์ รัชดาภิเษก ห้อง806 เลขที่ 279 ถ. รัชดาภิเษก แขวงห้วยขวาง เขตห้วยขวาง กรุงเทพมหานคร 10310
0909157151</v>
      </c>
      <c r="X3" s="1" t="str">
        <f t="shared" ref="X3:Z3" si="0">IF(D3="","","COD")</f>
        <v>COD</v>
      </c>
      <c r="Y3" s="1"/>
      <c r="Z3" s="1"/>
      <c r="AA3" s="1">
        <f>SUMIF(W:W,W3,AE:AE)+0.2</f>
        <v>0.4</v>
      </c>
      <c r="AB3" s="1"/>
      <c r="AC3" s="1"/>
      <c r="AD3" s="1"/>
      <c r="AE3" s="1">
        <f>IF(ข้อมูลน้ำหนักสินค้า!C2="","",ข้อมูลน้ำหนักสินค้า!C2)*J3</f>
        <v>0.1</v>
      </c>
    </row>
    <row r="4" s="83" customFormat="1" spans="1:31">
      <c r="A4" s="104" t="str">
        <f t="shared" ref="A4:A67" si="1">IF(D4="","","EastlyncOffline")</f>
        <v>EastlyncOffline</v>
      </c>
      <c r="B4" s="104" t="str">
        <f t="shared" ref="B4:B67" si="2">IF(D4="","","OFFLINE")</f>
        <v>OFFLINE</v>
      </c>
      <c r="C4" s="104" t="str">
        <f t="shared" ref="C4:C67" si="3">IF(D4="","","SALE")</f>
        <v>SALE</v>
      </c>
      <c r="D4" s="104" t="str">
        <f>IF(ข้อมูลออเดอร์!A3="","",ข้อมูลออเดอร์!A3)</f>
        <v>KOO26092200116</v>
      </c>
      <c r="E4" s="1" t="str">
        <f>IFERROR(IF(VLOOKUP(D4,ข้อมูลออเดอร์!A:BV,74,0)="Express delivery","NORMAL",IF(VLOOKUP(D4,ข้อมูลออเดอร์!A:BV,74,0)="Lalamove","B2B_OFFLINE","")),"")</f>
        <v>NORMAL</v>
      </c>
      <c r="F4" s="104" t="str">
        <f t="shared" ref="F4:F67" si="4">IF(D4="","","EXPRESS")</f>
        <v>EXPRESS</v>
      </c>
      <c r="G4" s="1" t="str">
        <f>IF(ข้อมูลออเดอร์!CV3="","",ข้อมูลออเดอร์!CV3)</f>
        <v>SKINTIFIC-492001</v>
      </c>
      <c r="H4" s="1" t="str">
        <f>IF(ข้อมูลออเดอร์!CW3="","",ข้อมูลออเดอร์!CW3)</f>
        <v>4897147695994</v>
      </c>
      <c r="I4" s="1" t="str">
        <f>IF(ข้อมูลออเดอร์!CV3="","",ข้อมูลออเดอร์!CV3)</f>
        <v>SKINTIFIC-492001</v>
      </c>
      <c r="J4" s="1" t="str">
        <f>IF(ข้อมูลออเดอร์!DD3="","",ข้อมูลออเดอร์!DD3)</f>
        <v>1</v>
      </c>
      <c r="K4" s="105">
        <f t="shared" ref="K4:K67" si="5">IF(D4="","",0)</f>
        <v>0</v>
      </c>
      <c r="L4" s="105">
        <f t="shared" ref="L4:L67" si="6">IF(D4="","",0)</f>
        <v>0</v>
      </c>
      <c r="M4" s="106">
        <f ca="1" t="shared" ref="M4:M67" si="7">IF(D4="","",NOW())</f>
        <v>46287.4479282407</v>
      </c>
      <c r="N4" s="106">
        <f ca="1" t="shared" ref="N4:N67" si="8">IF(D4="","",NOW())</f>
        <v>46287.4479282407</v>
      </c>
      <c r="O4" s="1" t="str">
        <f>IFERROR(VLOOKUP(D4,ข้อมูลออเดอร์!A:EK,49,0),"")</f>
        <v>Foofoam</v>
      </c>
      <c r="P4" s="1" t="str">
        <f>IF(D4="","",ข้อมูลออเดอร์!AX3)</f>
        <v>0909157151</v>
      </c>
      <c r="Q4" s="1" t="str">
        <f>IF(D4="","",ข้อมูลออเดอร์!AX3)</f>
        <v>0909157151</v>
      </c>
      <c r="R4" s="104" t="str">
        <f t="shared" ref="R4:R67" si="9">IF(D4="","","TH")</f>
        <v>TH</v>
      </c>
      <c r="S4" s="104" t="str">
        <f>IF('ข้อมูลจังหวัด-อำเภอ'!C3="","",'ข้อมูลจังหวัด-อำเภอ'!C3)</f>
        <v>กรุงเทพมหานคร/ Bangkok</v>
      </c>
      <c r="T4" s="104" t="str">
        <f>IF('ข้อมูลจังหวัด-อำเภอ'!D3="","",'ข้อมูลจังหวัด-อำเภอ'!D3)</f>
        <v>ห้วยขวาง/ Huai Khwang</v>
      </c>
      <c r="U4" s="1" t="str">
        <f>IFERROR(VLOOKUP(D4,ข้อมูลออเดอร์!A:EK,46,0),"")</f>
        <v>10310</v>
      </c>
      <c r="V4" s="1" t="str">
        <f>IFERROR(VLOOKUP(D4,ข้อมูลออเดอร์!A:EK,46,0),"")</f>
        <v>10310</v>
      </c>
      <c r="W4" s="1" t="str">
        <f>IFERROR(VLOOKUP(D4,ข้อมูลออเดอร์!A:EK,48,0),"")</f>
        <v>คอนโด ไลฟ์ รัชดาภิเษก ห้อง806 เลขที่ 279 ถ. รัชดาภิเษก แขวงห้วยขวาง เขตห้วยขวาง กรุงเทพมหานคร 10310
0909157151</v>
      </c>
      <c r="X4" s="104" t="str">
        <f t="shared" ref="X4:X67" si="10">IF(D4="","","COD")</f>
        <v>COD</v>
      </c>
      <c r="Y4" s="104"/>
      <c r="Z4" s="104"/>
      <c r="AA4" s="1">
        <f t="shared" ref="AA4:AA67" si="11">SUMIF(W:W,W4,AE:AE)+0.2</f>
        <v>0.4</v>
      </c>
      <c r="AB4" s="104"/>
      <c r="AC4" s="104"/>
      <c r="AD4" s="104"/>
      <c r="AE4" s="1">
        <f>IF(ข้อมูลน้ำหนักสินค้า!C3="","",ข้อมูลน้ำหนักสินค้า!C3)*J4</f>
        <v>0.1</v>
      </c>
    </row>
    <row r="5" s="83" customFormat="1" spans="1:31">
      <c r="A5" s="104" t="str">
        <f t="shared" si="1"/>
        <v>EastlyncOffline</v>
      </c>
      <c r="B5" s="104" t="str">
        <f t="shared" si="2"/>
        <v>OFFLINE</v>
      </c>
      <c r="C5" s="104" t="str">
        <f t="shared" si="3"/>
        <v>SALE</v>
      </c>
      <c r="D5" s="104" t="str">
        <f>IF(ข้อมูลออเดอร์!A4="","",ข้อมูลออเดอร์!A4)</f>
        <v>KOO26092200117</v>
      </c>
      <c r="E5" s="1" t="str">
        <f>IFERROR(IF(VLOOKUP(D5,ข้อมูลออเดอร์!A:BV,74,0)="Express delivery","NORMAL",IF(VLOOKUP(D5,ข้อมูลออเดอร์!A:BV,74,0)="Lalamove","B2B_OFFLINE","")),"")</f>
        <v>NORMAL</v>
      </c>
      <c r="F5" s="104" t="str">
        <f t="shared" si="4"/>
        <v>EXPRESS</v>
      </c>
      <c r="G5" s="1" t="str">
        <f>IF(ข้อมูลออเดอร์!CV4="","",ข้อมูลออเดอร์!CV4)</f>
        <v>SKINTIFIC-492003</v>
      </c>
      <c r="H5" s="1" t="str">
        <f>IF(ข้อมูลออเดอร์!CW4="","",ข้อมูลออเดอร์!CW4)</f>
        <v>4897147696014</v>
      </c>
      <c r="I5" s="1" t="str">
        <f>IF(ข้อมูลออเดอร์!CV4="","",ข้อมูลออเดอร์!CV4)</f>
        <v>SKINTIFIC-492003</v>
      </c>
      <c r="J5" s="1" t="str">
        <f>IF(ข้อมูลออเดอร์!DD4="","",ข้อมูลออเดอร์!DD4)</f>
        <v>1</v>
      </c>
      <c r="K5" s="105">
        <f t="shared" si="5"/>
        <v>0</v>
      </c>
      <c r="L5" s="105">
        <f t="shared" si="6"/>
        <v>0</v>
      </c>
      <c r="M5" s="106">
        <f ca="1" t="shared" si="7"/>
        <v>46287.4479282407</v>
      </c>
      <c r="N5" s="106">
        <f ca="1" t="shared" si="8"/>
        <v>46287.4479282407</v>
      </c>
      <c r="O5" s="1" t="str">
        <f>IFERROR(VLOOKUP(D5,ข้อมูลออเดอร์!A:EK,49,0),"")</f>
        <v>สุภาภรณ์ สุภาพงษ์</v>
      </c>
      <c r="P5" s="1" t="str">
        <f>IF(D5="","",ข้อมูลออเดอร์!AX4)</f>
        <v>0654964564</v>
      </c>
      <c r="Q5" s="1" t="str">
        <f>IF(D5="","",ข้อมูลออเดอร์!AX4)</f>
        <v>0654964564</v>
      </c>
      <c r="R5" s="104" t="str">
        <f t="shared" si="9"/>
        <v>TH</v>
      </c>
      <c r="S5" s="104" t="str">
        <f>IF('ข้อมูลจังหวัด-อำเภอ'!C4="","",'ข้อมูลจังหวัด-อำเภอ'!C4)</f>
        <v>ตราด/ Trat</v>
      </c>
      <c r="T5" s="104" t="str">
        <f>IF('ข้อมูลจังหวัด-อำเภอ'!D4="","",'ข้อมูลจังหวัด-อำเภอ'!D4)</f>
        <v>บ่อไร่/ Bo Rai</v>
      </c>
      <c r="U5" s="1" t="str">
        <f>IFERROR(VLOOKUP(D5,ข้อมูลออเดอร์!A:EK,46,0),"")</f>
        <v>23140</v>
      </c>
      <c r="V5" s="1" t="str">
        <f>IFERROR(VLOOKUP(D5,ข้อมูลออเดอร์!A:EK,46,0),"")</f>
        <v>23140</v>
      </c>
      <c r="W5" s="1" t="str">
        <f>IFERROR(VLOOKUP(D5,ข้อมูลออเดอร์!A:EK,48,0),"")</f>
        <v>252/4 ม. 3</v>
      </c>
      <c r="X5" s="104" t="str">
        <f t="shared" si="10"/>
        <v>COD</v>
      </c>
      <c r="Y5" s="104"/>
      <c r="Z5" s="104"/>
      <c r="AA5" s="1">
        <f t="shared" si="11"/>
        <v>0.4</v>
      </c>
      <c r="AB5" s="104"/>
      <c r="AC5" s="104"/>
      <c r="AD5" s="104"/>
      <c r="AE5" s="1">
        <f>IF(ข้อมูลน้ำหนักสินค้า!C4="","",ข้อมูลน้ำหนักสินค้า!C4)*J5</f>
        <v>0.1</v>
      </c>
    </row>
    <row r="6" s="83" customFormat="1" spans="1:31">
      <c r="A6" s="104" t="str">
        <f t="shared" si="1"/>
        <v>EastlyncOffline</v>
      </c>
      <c r="B6" s="104" t="str">
        <f t="shared" si="2"/>
        <v>OFFLINE</v>
      </c>
      <c r="C6" s="104" t="str">
        <f t="shared" si="3"/>
        <v>SALE</v>
      </c>
      <c r="D6" s="104" t="str">
        <f>IF(ข้อมูลออเดอร์!A5="","",ข้อมูลออเดอร์!A5)</f>
        <v>KOO26092200117</v>
      </c>
      <c r="E6" s="1" t="str">
        <f>IFERROR(IF(VLOOKUP(D6,ข้อมูลออเดอร์!A:BV,74,0)="Express delivery","NORMAL",IF(VLOOKUP(D6,ข้อมูลออเดอร์!A:BV,74,0)="Lalamove","B2B_OFFLINE","")),"")</f>
        <v>NORMAL</v>
      </c>
      <c r="F6" s="104" t="str">
        <f t="shared" si="4"/>
        <v>EXPRESS</v>
      </c>
      <c r="G6" s="1" t="str">
        <f>IF(ข้อมูลออเดอร์!CV5="","",ข้อมูลออเดอร์!CV5)</f>
        <v>SKINTIFIC-492001</v>
      </c>
      <c r="H6" s="1" t="str">
        <f>IF(ข้อมูลออเดอร์!CW5="","",ข้อมูลออเดอร์!CW5)</f>
        <v>4897147695994</v>
      </c>
      <c r="I6" s="1" t="str">
        <f>IF(ข้อมูลออเดอร์!CV5="","",ข้อมูลออเดอร์!CV5)</f>
        <v>SKINTIFIC-492001</v>
      </c>
      <c r="J6" s="1" t="str">
        <f>IF(ข้อมูลออเดอร์!DD5="","",ข้อมูลออเดอร์!DD5)</f>
        <v>1</v>
      </c>
      <c r="K6" s="105">
        <f t="shared" si="5"/>
        <v>0</v>
      </c>
      <c r="L6" s="105">
        <f t="shared" si="6"/>
        <v>0</v>
      </c>
      <c r="M6" s="106">
        <f ca="1" t="shared" si="7"/>
        <v>46287.4479282407</v>
      </c>
      <c r="N6" s="106">
        <f ca="1" t="shared" si="8"/>
        <v>46287.4479282407</v>
      </c>
      <c r="O6" s="1" t="str">
        <f>IFERROR(VLOOKUP(D6,ข้อมูลออเดอร์!A:EK,49,0),"")</f>
        <v>สุภาภรณ์ สุภาพงษ์</v>
      </c>
      <c r="P6" s="1" t="str">
        <f>IF(D6="","",ข้อมูลออเดอร์!AX5)</f>
        <v>0654964564</v>
      </c>
      <c r="Q6" s="1" t="str">
        <f>IF(D6="","",ข้อมูลออเดอร์!AX5)</f>
        <v>0654964564</v>
      </c>
      <c r="R6" s="104" t="str">
        <f t="shared" si="9"/>
        <v>TH</v>
      </c>
      <c r="S6" s="104" t="str">
        <f>IF('ข้อมูลจังหวัด-อำเภอ'!C5="","",'ข้อมูลจังหวัด-อำเภอ'!C5)</f>
        <v>ตราด/ Trat</v>
      </c>
      <c r="T6" s="104" t="str">
        <f>IF('ข้อมูลจังหวัด-อำเภอ'!D5="","",'ข้อมูลจังหวัด-อำเภอ'!D5)</f>
        <v>บ่อไร่/ Bo Rai</v>
      </c>
      <c r="U6" s="1" t="str">
        <f>IFERROR(VLOOKUP(D6,ข้อมูลออเดอร์!A:EK,46,0),"")</f>
        <v>23140</v>
      </c>
      <c r="V6" s="1" t="str">
        <f>IFERROR(VLOOKUP(D6,ข้อมูลออเดอร์!A:EK,46,0),"")</f>
        <v>23140</v>
      </c>
      <c r="W6" s="1" t="str">
        <f>IFERROR(VLOOKUP(D6,ข้อมูลออเดอร์!A:EK,48,0),"")</f>
        <v>252/4 ม. 3</v>
      </c>
      <c r="X6" s="104" t="str">
        <f t="shared" si="10"/>
        <v>COD</v>
      </c>
      <c r="Y6" s="104"/>
      <c r="Z6" s="104"/>
      <c r="AA6" s="1">
        <f t="shared" si="11"/>
        <v>0.4</v>
      </c>
      <c r="AB6" s="104"/>
      <c r="AC6" s="104"/>
      <c r="AD6" s="104"/>
      <c r="AE6" s="1">
        <f>IF(ข้อมูลน้ำหนักสินค้า!C5="","",ข้อมูลน้ำหนักสินค้า!C5)*J6</f>
        <v>0.1</v>
      </c>
    </row>
    <row r="7" s="83" customFormat="1" spans="1:31">
      <c r="A7" s="104" t="str">
        <f t="shared" si="1"/>
        <v>EastlyncOffline</v>
      </c>
      <c r="B7" s="104" t="str">
        <f t="shared" si="2"/>
        <v>OFFLINE</v>
      </c>
      <c r="C7" s="104" t="str">
        <f t="shared" si="3"/>
        <v>SALE</v>
      </c>
      <c r="D7" s="104" t="str">
        <f>IF(ข้อมูลออเดอร์!A6="","",ข้อมูลออเดอร์!A6)</f>
        <v>KOO26092200118</v>
      </c>
      <c r="E7" s="1" t="str">
        <f>IFERROR(IF(VLOOKUP(D7,ข้อมูลออเดอร์!A:BV,74,0)="Express delivery","NORMAL",IF(VLOOKUP(D7,ข้อมูลออเดอร์!A:BV,74,0)="Lalamove","B2B_OFFLINE","")),"")</f>
        <v>NORMAL</v>
      </c>
      <c r="F7" s="104" t="str">
        <f t="shared" si="4"/>
        <v>EXPRESS</v>
      </c>
      <c r="G7" s="1" t="str">
        <f>IF(ข้อมูลออเดอร์!CV6="","",ข้อมูลออเดอร์!CV6)</f>
        <v>SKINTIFIC-492003</v>
      </c>
      <c r="H7" s="1" t="str">
        <f>IF(ข้อมูลออเดอร์!CW6="","",ข้อมูลออเดอร์!CW6)</f>
        <v>4897147696014</v>
      </c>
      <c r="I7" s="1" t="str">
        <f>IF(ข้อมูลออเดอร์!CV6="","",ข้อมูลออเดอร์!CV6)</f>
        <v>SKINTIFIC-492003</v>
      </c>
      <c r="J7" s="1" t="str">
        <f>IF(ข้อมูลออเดอร์!DD6="","",ข้อมูลออเดอร์!DD6)</f>
        <v>1</v>
      </c>
      <c r="K7" s="105">
        <f t="shared" si="5"/>
        <v>0</v>
      </c>
      <c r="L7" s="105">
        <f t="shared" si="6"/>
        <v>0</v>
      </c>
      <c r="M7" s="106">
        <f ca="1" t="shared" si="7"/>
        <v>46287.4479282407</v>
      </c>
      <c r="N7" s="106">
        <f ca="1" t="shared" si="8"/>
        <v>46287.4479282407</v>
      </c>
      <c r="O7" s="1" t="str">
        <f>IFERROR(VLOOKUP(D7,ข้อมูลออเดอร์!A:EK,49,0),"")</f>
        <v>กานต์กวิน</v>
      </c>
      <c r="P7" s="1" t="str">
        <f>IF(D7="","",ข้อมูลออเดอร์!AX6)</f>
        <v>0929649639</v>
      </c>
      <c r="Q7" s="1" t="str">
        <f>IF(D7="","",ข้อมูลออเดอร์!AX6)</f>
        <v>0929649639</v>
      </c>
      <c r="R7" s="104" t="str">
        <f t="shared" si="9"/>
        <v>TH</v>
      </c>
      <c r="S7" s="104" t="str">
        <f>IF('ข้อมูลจังหวัด-อำเภอ'!C6="","",'ข้อมูลจังหวัด-อำเภอ'!C6)</f>
        <v>ชลบุรี/ Chonburi</v>
      </c>
      <c r="T7" s="104" t="str">
        <f>IF('ข้อมูลจังหวัด-อำเภอ'!D6="","",'ข้อมูลจังหวัด-อำเภอ'!D6)</f>
        <v>บางละมุง/ Bang Lamung</v>
      </c>
      <c r="U7" s="1" t="str">
        <f>IFERROR(VLOOKUP(D7,ข้อมูลออเดอร์!A:EK,46,0),"")</f>
        <v>20150</v>
      </c>
      <c r="V7" s="1" t="str">
        <f>IFERROR(VLOOKUP(D7,ข้อมูลออเดอร์!A:EK,46,0),"")</f>
        <v>20150</v>
      </c>
      <c r="W7" s="1" t="str">
        <f>IFERROR(VLOOKUP(D7,ข้อมูลออเดอร์!A:EK,48,0),"")</f>
        <v>Condo Natureza ตึกD ห้อง415/188 ม.4 ต.นาเกลือ อ.บางละมุง จ.ชลบุรี 20150</v>
      </c>
      <c r="X7" s="104" t="str">
        <f t="shared" si="10"/>
        <v>COD</v>
      </c>
      <c r="Y7" s="104"/>
      <c r="Z7" s="104"/>
      <c r="AA7" s="1">
        <f t="shared" si="11"/>
        <v>0.4</v>
      </c>
      <c r="AB7" s="104"/>
      <c r="AC7" s="104"/>
      <c r="AD7" s="104"/>
      <c r="AE7" s="1">
        <f>IF(ข้อมูลน้ำหนักสินค้า!C6="","",ข้อมูลน้ำหนักสินค้า!C6)*J7</f>
        <v>0.1</v>
      </c>
    </row>
    <row r="8" s="83" customFormat="1" spans="1:31">
      <c r="A8" s="104" t="str">
        <f t="shared" si="1"/>
        <v>EastlyncOffline</v>
      </c>
      <c r="B8" s="104" t="str">
        <f t="shared" si="2"/>
        <v>OFFLINE</v>
      </c>
      <c r="C8" s="104" t="str">
        <f t="shared" si="3"/>
        <v>SALE</v>
      </c>
      <c r="D8" s="104" t="str">
        <f>IF(ข้อมูลออเดอร์!A7="","",ข้อมูลออเดอร์!A7)</f>
        <v>KOO26092200118</v>
      </c>
      <c r="E8" s="1" t="str">
        <f>IFERROR(IF(VLOOKUP(D8,ข้อมูลออเดอร์!A:BV,74,0)="Express delivery","NORMAL",IF(VLOOKUP(D8,ข้อมูลออเดอร์!A:BV,74,0)="Lalamove","B2B_OFFLINE","")),"")</f>
        <v>NORMAL</v>
      </c>
      <c r="F8" s="104" t="str">
        <f t="shared" si="4"/>
        <v>EXPRESS</v>
      </c>
      <c r="G8" s="1" t="str">
        <f>IF(ข้อมูลออเดอร์!CV7="","",ข้อมูลออเดอร์!CV7)</f>
        <v>SKINTIFIC-492001</v>
      </c>
      <c r="H8" s="1" t="str">
        <f>IF(ข้อมูลออเดอร์!CW7="","",ข้อมูลออเดอร์!CW7)</f>
        <v>4897147695994</v>
      </c>
      <c r="I8" s="1" t="str">
        <f>IF(ข้อมูลออเดอร์!CV7="","",ข้อมูลออเดอร์!CV7)</f>
        <v>SKINTIFIC-492001</v>
      </c>
      <c r="J8" s="1" t="str">
        <f>IF(ข้อมูลออเดอร์!DD7="","",ข้อมูลออเดอร์!DD7)</f>
        <v>1</v>
      </c>
      <c r="K8" s="105">
        <f t="shared" si="5"/>
        <v>0</v>
      </c>
      <c r="L8" s="105">
        <f t="shared" si="6"/>
        <v>0</v>
      </c>
      <c r="M8" s="106">
        <f ca="1" t="shared" si="7"/>
        <v>46287.4479282407</v>
      </c>
      <c r="N8" s="106">
        <f ca="1" t="shared" si="8"/>
        <v>46287.4479282407</v>
      </c>
      <c r="O8" s="1" t="str">
        <f>IFERROR(VLOOKUP(D8,ข้อมูลออเดอร์!A:EK,49,0),"")</f>
        <v>กานต์กวิน</v>
      </c>
      <c r="P8" s="1" t="str">
        <f>IF(D8="","",ข้อมูลออเดอร์!AX7)</f>
        <v>0929649639</v>
      </c>
      <c r="Q8" s="1" t="str">
        <f>IF(D8="","",ข้อมูลออเดอร์!AX7)</f>
        <v>0929649639</v>
      </c>
      <c r="R8" s="104" t="str">
        <f t="shared" si="9"/>
        <v>TH</v>
      </c>
      <c r="S8" s="104" t="str">
        <f>IF('ข้อมูลจังหวัด-อำเภอ'!C7="","",'ข้อมูลจังหวัด-อำเภอ'!C7)</f>
        <v>ชลบุรี/ Chonburi</v>
      </c>
      <c r="T8" s="104" t="str">
        <f>IF('ข้อมูลจังหวัด-อำเภอ'!D7="","",'ข้อมูลจังหวัด-อำเภอ'!D7)</f>
        <v>บางละมุง/ Bang Lamung</v>
      </c>
      <c r="U8" s="1" t="str">
        <f>IFERROR(VLOOKUP(D8,ข้อมูลออเดอร์!A:EK,46,0),"")</f>
        <v>20150</v>
      </c>
      <c r="V8" s="1" t="str">
        <f>IFERROR(VLOOKUP(D8,ข้อมูลออเดอร์!A:EK,46,0),"")</f>
        <v>20150</v>
      </c>
      <c r="W8" s="1" t="str">
        <f>IFERROR(VLOOKUP(D8,ข้อมูลออเดอร์!A:EK,48,0),"")</f>
        <v>Condo Natureza ตึกD ห้อง415/188 ม.4 ต.นาเกลือ อ.บางละมุง จ.ชลบุรี 20150</v>
      </c>
      <c r="X8" s="104" t="str">
        <f t="shared" si="10"/>
        <v>COD</v>
      </c>
      <c r="Y8" s="104"/>
      <c r="Z8" s="104"/>
      <c r="AA8" s="1">
        <f t="shared" si="11"/>
        <v>0.4</v>
      </c>
      <c r="AB8" s="104"/>
      <c r="AC8" s="104"/>
      <c r="AD8" s="104"/>
      <c r="AE8" s="1">
        <f>IF(ข้อมูลน้ำหนักสินค้า!C7="","",ข้อมูลน้ำหนักสินค้า!C7)*J8</f>
        <v>0.1</v>
      </c>
    </row>
    <row r="9" s="83" customFormat="1" spans="1:31">
      <c r="A9" s="104" t="str">
        <f t="shared" si="1"/>
        <v>EastlyncOffline</v>
      </c>
      <c r="B9" s="104" t="str">
        <f t="shared" si="2"/>
        <v>OFFLINE</v>
      </c>
      <c r="C9" s="104" t="str">
        <f t="shared" si="3"/>
        <v>SALE</v>
      </c>
      <c r="D9" s="104" t="str">
        <f>IF(ข้อมูลออเดอร์!A8="","",ข้อมูลออเดอร์!A8)</f>
        <v>KOO26092200119</v>
      </c>
      <c r="E9" s="1" t="str">
        <f>IFERROR(IF(VLOOKUP(D9,ข้อมูลออเดอร์!A:BV,74,0)="Express delivery","NORMAL",IF(VLOOKUP(D9,ข้อมูลออเดอร์!A:BV,74,0)="Lalamove","B2B_OFFLINE","")),"")</f>
        <v>B2B_OFFLINE</v>
      </c>
      <c r="F9" s="104" t="str">
        <f t="shared" si="4"/>
        <v>EXPRESS</v>
      </c>
      <c r="G9" s="1" t="str">
        <f>IF(ข้อมูลออเดอร์!CV8="","",ข้อมูลออเดอร์!CV8)</f>
        <v>SKINTIFIC-492001</v>
      </c>
      <c r="H9" s="1" t="str">
        <f>IF(ข้อมูลออเดอร์!CW8="","",ข้อมูลออเดอร์!CW8)</f>
        <v>4897147695994</v>
      </c>
      <c r="I9" s="1" t="str">
        <f>IF(ข้อมูลออเดอร์!CV8="","",ข้อมูลออเดอร์!CV8)</f>
        <v>SKINTIFIC-492001</v>
      </c>
      <c r="J9" s="1" t="str">
        <f>IF(ข้อมูลออเดอร์!DD8="","",ข้อมูลออเดอร์!DD8)</f>
        <v>12</v>
      </c>
      <c r="K9" s="105">
        <f t="shared" si="5"/>
        <v>0</v>
      </c>
      <c r="L9" s="105">
        <f t="shared" si="6"/>
        <v>0</v>
      </c>
      <c r="M9" s="106">
        <f ca="1" t="shared" si="7"/>
        <v>46287.4479282407</v>
      </c>
      <c r="N9" s="106">
        <f ca="1" t="shared" si="8"/>
        <v>46287.4479282407</v>
      </c>
      <c r="O9" s="1" t="str">
        <f>IFERROR(VLOOKUP(D9,ข้อมูลออเดอร์!A:EK,49,0),"")</f>
        <v>Baball CP SKT TT</v>
      </c>
      <c r="P9" s="1" t="str">
        <f>IF(D9="","",ข้อมูลออเดอร์!AX8)</f>
        <v>0892234015</v>
      </c>
      <c r="Q9" s="1" t="str">
        <f>IF(D9="","",ข้อมูลออเดอร์!AX8)</f>
        <v>0892234015</v>
      </c>
      <c r="R9" s="104" t="str">
        <f t="shared" si="9"/>
        <v>TH</v>
      </c>
      <c r="S9" s="104" t="str">
        <f>IF('ข้อมูลจังหวัด-อำเภอ'!C8="","",'ข้อมูลจังหวัด-อำเภอ'!C8)</f>
        <v>กรุงเทพมหานคร/ Bangkok</v>
      </c>
      <c r="T9" s="104" t="str">
        <f>IF('ข้อมูลจังหวัด-อำเภอ'!D8="","",'ข้อมูลจังหวัด-อำเภอ'!D8)</f>
        <v>คลองเตย/ Khlong Toei</v>
      </c>
      <c r="U9" s="1" t="str">
        <f>IFERROR(VLOOKUP(D9,ข้อมูลออเดอร์!A:EK,46,0),"")</f>
        <v>10110</v>
      </c>
      <c r="V9" s="1" t="str">
        <f>IFERROR(VLOOKUP(D9,ข้อมูลออเดอร์!A:EK,46,0),"")</f>
        <v>10110</v>
      </c>
      <c r="W9" s="1" t="str">
        <f>IFERROR(VLOOKUP(D9,ข้อมูลออเดอร์!A:EK,48,0),"")</f>
        <v>เลขที่ 88 อาคารเดอะ ปาร์ค ห้องเลขที่ 5E02-5E09 ชั้นที่ 5 ฝั่ง East Wing ถนนรัชดาภิเษก แขวงคลองเตย เขตคลองเตย กรุงเทพมหานคร</v>
      </c>
      <c r="X9" s="104" t="str">
        <f t="shared" si="10"/>
        <v>COD</v>
      </c>
      <c r="Y9" s="104"/>
      <c r="Z9" s="104"/>
      <c r="AA9" s="1">
        <f t="shared" si="11"/>
        <v>2.7</v>
      </c>
      <c r="AB9" s="104"/>
      <c r="AC9" s="104"/>
      <c r="AD9" s="104"/>
      <c r="AE9" s="1">
        <f>IF(ข้อมูลน้ำหนักสินค้า!C8="","",ข้อมูลน้ำหนักสินค้า!C8)*J9</f>
        <v>1.2</v>
      </c>
    </row>
    <row r="10" s="83" customFormat="1" spans="1:31">
      <c r="A10" s="104" t="str">
        <f t="shared" si="1"/>
        <v>EastlyncOffline</v>
      </c>
      <c r="B10" s="104" t="str">
        <f t="shared" si="2"/>
        <v>OFFLINE</v>
      </c>
      <c r="C10" s="104" t="str">
        <f t="shared" si="3"/>
        <v>SALE</v>
      </c>
      <c r="D10" s="104" t="str">
        <f>IF(ข้อมูลออเดอร์!A9="","",ข้อมูลออเดอร์!A9)</f>
        <v>KOO26092200119</v>
      </c>
      <c r="E10" s="1" t="str">
        <f>IFERROR(IF(VLOOKUP(D10,ข้อมูลออเดอร์!A:BV,74,0)="Express delivery","NORMAL",IF(VLOOKUP(D10,ข้อมูลออเดอร์!A:BV,74,0)="Lalamove","B2B_OFFLINE","")),"")</f>
        <v>B2B_OFFLINE</v>
      </c>
      <c r="F10" s="104" t="str">
        <f t="shared" si="4"/>
        <v>EXPRESS</v>
      </c>
      <c r="G10" s="1" t="str">
        <f>IF(ข้อมูลออเดอร์!CV9="","",ข้อมูลออเดอร์!CV9)</f>
        <v>SKINTIFIC-492003</v>
      </c>
      <c r="H10" s="1" t="str">
        <f>IF(ข้อมูลออเดอร์!CW9="","",ข้อมูลออเดอร์!CW9)</f>
        <v>4897147696014</v>
      </c>
      <c r="I10" s="1" t="str">
        <f>IF(ข้อมูลออเดอร์!CV9="","",ข้อมูลออเดอร์!CV9)</f>
        <v>SKINTIFIC-492003</v>
      </c>
      <c r="J10" s="1" t="str">
        <f>IF(ข้อมูลออเดอร์!DD9="","",ข้อมูลออเดอร์!DD9)</f>
        <v>13</v>
      </c>
      <c r="K10" s="105">
        <f t="shared" si="5"/>
        <v>0</v>
      </c>
      <c r="L10" s="105">
        <f t="shared" si="6"/>
        <v>0</v>
      </c>
      <c r="M10" s="106">
        <f ca="1" t="shared" si="7"/>
        <v>46287.4479282407</v>
      </c>
      <c r="N10" s="106">
        <f ca="1" t="shared" si="8"/>
        <v>46287.4479282407</v>
      </c>
      <c r="O10" s="1" t="str">
        <f>IFERROR(VLOOKUP(D10,ข้อมูลออเดอร์!A:EK,49,0),"")</f>
        <v>Baball CP SKT TT</v>
      </c>
      <c r="P10" s="1" t="str">
        <f>IF(D10="","",ข้อมูลออเดอร์!AX9)</f>
        <v>0892234015</v>
      </c>
      <c r="Q10" s="1" t="str">
        <f>IF(D10="","",ข้อมูลออเดอร์!AX9)</f>
        <v>0892234015</v>
      </c>
      <c r="R10" s="104" t="str">
        <f t="shared" si="9"/>
        <v>TH</v>
      </c>
      <c r="S10" s="104" t="str">
        <f>IF('ข้อมูลจังหวัด-อำเภอ'!C9="","",'ข้อมูลจังหวัด-อำเภอ'!C9)</f>
        <v>กรุงเทพมหานคร/ Bangkok</v>
      </c>
      <c r="T10" s="104" t="str">
        <f>IF('ข้อมูลจังหวัด-อำเภอ'!D9="","",'ข้อมูลจังหวัด-อำเภอ'!D9)</f>
        <v>คลองเตย/ Khlong Toei</v>
      </c>
      <c r="U10" s="1" t="str">
        <f>IFERROR(VLOOKUP(D10,ข้อมูลออเดอร์!A:EK,46,0),"")</f>
        <v>10110</v>
      </c>
      <c r="V10" s="1" t="str">
        <f>IFERROR(VLOOKUP(D10,ข้อมูลออเดอร์!A:EK,46,0),"")</f>
        <v>10110</v>
      </c>
      <c r="W10" s="1" t="str">
        <f>IFERROR(VLOOKUP(D10,ข้อมูลออเดอร์!A:EK,48,0),"")</f>
        <v>เลขที่ 88 อาคารเดอะ ปาร์ค ห้องเลขที่ 5E02-5E09 ชั้นที่ 5 ฝั่ง East Wing ถนนรัชดาภิเษก แขวงคลองเตย เขตคลองเตย กรุงเทพมหานคร</v>
      </c>
      <c r="X10" s="104" t="str">
        <f t="shared" si="10"/>
        <v>COD</v>
      </c>
      <c r="Y10" s="104"/>
      <c r="Z10" s="104"/>
      <c r="AA10" s="1">
        <f t="shared" si="11"/>
        <v>2.7</v>
      </c>
      <c r="AB10" s="104"/>
      <c r="AC10" s="104"/>
      <c r="AD10" s="104"/>
      <c r="AE10" s="1">
        <f>IF(ข้อมูลน้ำหนักสินค้า!C9="","",ข้อมูลน้ำหนักสินค้า!C9)*J10</f>
        <v>1.3</v>
      </c>
    </row>
    <row r="11" s="83" customFormat="1" spans="1:31">
      <c r="A11" s="104" t="str">
        <f t="shared" si="1"/>
        <v>EastlyncOffline</v>
      </c>
      <c r="B11" s="104" t="str">
        <f t="shared" si="2"/>
        <v>OFFLINE</v>
      </c>
      <c r="C11" s="104" t="str">
        <f t="shared" si="3"/>
        <v>SALE</v>
      </c>
      <c r="D11" s="104" t="str">
        <f>IF(ข้อมูลออเดอร์!A10="","",ข้อมูลออเดอร์!A10)</f>
        <v>KOO26092200120</v>
      </c>
      <c r="E11" s="1" t="str">
        <f>IFERROR(IF(VLOOKUP(D11,ข้อมูลออเดอร์!A:BV,74,0)="Express delivery","NORMAL",IF(VLOOKUP(D11,ข้อมูลออเดอร์!A:BV,74,0)="Lalamove","B2B_OFFLINE","")),"")</f>
        <v>NORMAL</v>
      </c>
      <c r="F11" s="104" t="str">
        <f t="shared" si="4"/>
        <v>EXPRESS</v>
      </c>
      <c r="G11" s="1" t="str">
        <f>IF(ข้อมูลออเดอร์!CV10="","",ข้อมูลออเดอร์!CV10)</f>
        <v>SKINTIFIC-492001</v>
      </c>
      <c r="H11" s="1" t="str">
        <f>IF(ข้อมูลออเดอร์!CW10="","",ข้อมูลออเดอร์!CW10)</f>
        <v>4897147695994</v>
      </c>
      <c r="I11" s="1" t="str">
        <f>IF(ข้อมูลออเดอร์!CV10="","",ข้อมูลออเดอร์!CV10)</f>
        <v>SKINTIFIC-492001</v>
      </c>
      <c r="J11" s="1" t="str">
        <f>IF(ข้อมูลออเดอร์!DD10="","",ข้อมูลออเดอร์!DD10)</f>
        <v>1</v>
      </c>
      <c r="K11" s="105">
        <f t="shared" si="5"/>
        <v>0</v>
      </c>
      <c r="L11" s="105">
        <f t="shared" si="6"/>
        <v>0</v>
      </c>
      <c r="M11" s="106">
        <f ca="1" t="shared" si="7"/>
        <v>46287.4479282407</v>
      </c>
      <c r="N11" s="106">
        <f ca="1" t="shared" si="8"/>
        <v>46287.4479282407</v>
      </c>
      <c r="O11" s="1" t="str">
        <f>IFERROR(VLOOKUP(D11,ข้อมูลออเดอร์!A:EK,49,0),"")</f>
        <v>ธนพร ภัครังสิสกุล</v>
      </c>
      <c r="P11" s="1" t="str">
        <f>IF(D11="","",ข้อมูลออเดอร์!AX10)</f>
        <v>0918851584</v>
      </c>
      <c r="Q11" s="1" t="str">
        <f>IF(D11="","",ข้อมูลออเดอร์!AX10)</f>
        <v>0918851584</v>
      </c>
      <c r="R11" s="104" t="str">
        <f t="shared" si="9"/>
        <v>TH</v>
      </c>
      <c r="S11" s="104" t="str">
        <f>IF('ข้อมูลจังหวัด-อำเภอ'!C10="","",'ข้อมูลจังหวัด-อำเภอ'!C10)</f>
        <v>กรุงเทพมหานคร/ Bangkok</v>
      </c>
      <c r="T11" s="104" t="str">
        <f>IF('ข้อมูลจังหวัด-อำเภอ'!D10="","",'ข้อมูลจังหวัด-อำเภอ'!D10)</f>
        <v>คันนายาว/ Khan Na Yao</v>
      </c>
      <c r="U11" s="1" t="str">
        <f>IFERROR(VLOOKUP(D11,ข้อมูลออเดอร์!A:EK,46,0),"")</f>
        <v>10230</v>
      </c>
      <c r="V11" s="1" t="str">
        <f>IFERROR(VLOOKUP(D11,ข้อมูลออเดอร์!A:EK,46,0),"")</f>
        <v>10230</v>
      </c>
      <c r="W11" s="1" t="str">
        <f>IFERROR(VLOOKUP(D11,ข้อมูลออเดอร์!A:EK,48,0),"")</f>
        <v>98/26 Blossom Condo Fashion ตึก Altitude
ถ.รัชดา-รามอินทรา</v>
      </c>
      <c r="X11" s="104" t="str">
        <f t="shared" si="10"/>
        <v>COD</v>
      </c>
      <c r="Y11" s="104"/>
      <c r="Z11" s="104"/>
      <c r="AA11" s="1">
        <f t="shared" si="11"/>
        <v>0.4</v>
      </c>
      <c r="AB11" s="104"/>
      <c r="AC11" s="104"/>
      <c r="AD11" s="104"/>
      <c r="AE11" s="1">
        <f>IF(ข้อมูลน้ำหนักสินค้า!C10="","",ข้อมูลน้ำหนักสินค้า!C10)*J11</f>
        <v>0.1</v>
      </c>
    </row>
    <row r="12" s="83" customFormat="1" spans="1:31">
      <c r="A12" s="104" t="str">
        <f t="shared" si="1"/>
        <v>EastlyncOffline</v>
      </c>
      <c r="B12" s="104" t="str">
        <f t="shared" si="2"/>
        <v>OFFLINE</v>
      </c>
      <c r="C12" s="104" t="str">
        <f t="shared" si="3"/>
        <v>SALE</v>
      </c>
      <c r="D12" s="104" t="str">
        <f>IF(ข้อมูลออเดอร์!A11="","",ข้อมูลออเดอร์!A11)</f>
        <v>KOO26092200120</v>
      </c>
      <c r="E12" s="1" t="str">
        <f>IFERROR(IF(VLOOKUP(D12,ข้อมูลออเดอร์!A:BV,74,0)="Express delivery","NORMAL",IF(VLOOKUP(D12,ข้อมูลออเดอร์!A:BV,74,0)="Lalamove","B2B_OFFLINE","")),"")</f>
        <v>NORMAL</v>
      </c>
      <c r="F12" s="104" t="str">
        <f t="shared" si="4"/>
        <v>EXPRESS</v>
      </c>
      <c r="G12" s="1" t="str">
        <f>IF(ข้อมูลออเดอร์!CV11="","",ข้อมูลออเดอร์!CV11)</f>
        <v>SKINTIFIC-492003</v>
      </c>
      <c r="H12" s="1" t="str">
        <f>IF(ข้อมูลออเดอร์!CW11="","",ข้อมูลออเดอร์!CW11)</f>
        <v>4897147696014</v>
      </c>
      <c r="I12" s="1" t="str">
        <f>IF(ข้อมูลออเดอร์!CV11="","",ข้อมูลออเดอร์!CV11)</f>
        <v>SKINTIFIC-492003</v>
      </c>
      <c r="J12" s="1" t="str">
        <f>IF(ข้อมูลออเดอร์!DD11="","",ข้อมูลออเดอร์!DD11)</f>
        <v>1</v>
      </c>
      <c r="K12" s="105">
        <f t="shared" si="5"/>
        <v>0</v>
      </c>
      <c r="L12" s="105">
        <f t="shared" si="6"/>
        <v>0</v>
      </c>
      <c r="M12" s="106">
        <f ca="1" t="shared" si="7"/>
        <v>46287.4479282407</v>
      </c>
      <c r="N12" s="106">
        <f ca="1" t="shared" si="8"/>
        <v>46287.4479282407</v>
      </c>
      <c r="O12" s="1" t="str">
        <f>IFERROR(VLOOKUP(D12,ข้อมูลออเดอร์!A:EK,49,0),"")</f>
        <v>ธนพร ภัครังสิสกุล</v>
      </c>
      <c r="P12" s="1" t="str">
        <f>IF(D12="","",ข้อมูลออเดอร์!AX11)</f>
        <v>0918851584</v>
      </c>
      <c r="Q12" s="1" t="str">
        <f>IF(D12="","",ข้อมูลออเดอร์!AX11)</f>
        <v>0918851584</v>
      </c>
      <c r="R12" s="104" t="str">
        <f t="shared" si="9"/>
        <v>TH</v>
      </c>
      <c r="S12" s="104" t="str">
        <f>IF('ข้อมูลจังหวัด-อำเภอ'!C11="","",'ข้อมูลจังหวัด-อำเภอ'!C11)</f>
        <v>กรุงเทพมหานคร/ Bangkok</v>
      </c>
      <c r="T12" s="104" t="str">
        <f>IF('ข้อมูลจังหวัด-อำเภอ'!D11="","",'ข้อมูลจังหวัด-อำเภอ'!D11)</f>
        <v>คันนายาว/ Khan Na Yao</v>
      </c>
      <c r="U12" s="1" t="str">
        <f>IFERROR(VLOOKUP(D12,ข้อมูลออเดอร์!A:EK,46,0),"")</f>
        <v>10230</v>
      </c>
      <c r="V12" s="1" t="str">
        <f>IFERROR(VLOOKUP(D12,ข้อมูลออเดอร์!A:EK,46,0),"")</f>
        <v>10230</v>
      </c>
      <c r="W12" s="1" t="str">
        <f>IFERROR(VLOOKUP(D12,ข้อมูลออเดอร์!A:EK,48,0),"")</f>
        <v>98/26 Blossom Condo Fashion ตึก Altitude
ถ.รัชดา-รามอินทรา</v>
      </c>
      <c r="X12" s="104" t="str">
        <f t="shared" si="10"/>
        <v>COD</v>
      </c>
      <c r="Y12" s="104"/>
      <c r="Z12" s="104"/>
      <c r="AA12" s="1">
        <f t="shared" si="11"/>
        <v>0.4</v>
      </c>
      <c r="AB12" s="104"/>
      <c r="AC12" s="104"/>
      <c r="AD12" s="104"/>
      <c r="AE12" s="1">
        <f>IF(ข้อมูลน้ำหนักสินค้า!C11="","",ข้อมูลน้ำหนักสินค้า!C11)*J12</f>
        <v>0.1</v>
      </c>
    </row>
    <row r="13" s="83" customFormat="1" spans="1:31">
      <c r="A13" s="104" t="str">
        <f t="shared" si="1"/>
        <v>EastlyncOffline</v>
      </c>
      <c r="B13" s="104" t="str">
        <f t="shared" si="2"/>
        <v>OFFLINE</v>
      </c>
      <c r="C13" s="104" t="str">
        <f t="shared" si="3"/>
        <v>SALE</v>
      </c>
      <c r="D13" s="104" t="str">
        <f>IF(ข้อมูลออเดอร์!A12="","",ข้อมูลออเดอร์!A12)</f>
        <v>KOO26092200121</v>
      </c>
      <c r="E13" s="1" t="str">
        <f>IFERROR(IF(VLOOKUP(D13,ข้อมูลออเดอร์!A:BV,74,0)="Express delivery","NORMAL",IF(VLOOKUP(D13,ข้อมูลออเดอร์!A:BV,74,0)="Lalamove","B2B_OFFLINE","")),"")</f>
        <v>NORMAL</v>
      </c>
      <c r="F13" s="104" t="str">
        <f t="shared" si="4"/>
        <v>EXPRESS</v>
      </c>
      <c r="G13" s="1" t="str">
        <f>IF(ข้อมูลออเดอร์!CV12="","",ข้อมูลออเดอร์!CV12)</f>
        <v>SKINTIFIC-351</v>
      </c>
      <c r="H13" s="1" t="str">
        <f>IF(ข้อมูลออเดอร์!CW12="","",ข้อมูลออเดอร์!CW12)</f>
        <v>4897147691323</v>
      </c>
      <c r="I13" s="1" t="str">
        <f>IF(ข้อมูลออเดอร์!CV12="","",ข้อมูลออเดอร์!CV12)</f>
        <v>SKINTIFIC-351</v>
      </c>
      <c r="J13" s="1" t="str">
        <f>IF(ข้อมูลออเดอร์!DD12="","",ข้อมูลออเดอร์!DD12)</f>
        <v>2</v>
      </c>
      <c r="K13" s="105">
        <f t="shared" si="5"/>
        <v>0</v>
      </c>
      <c r="L13" s="105">
        <f t="shared" si="6"/>
        <v>0</v>
      </c>
      <c r="M13" s="106">
        <f ca="1" t="shared" si="7"/>
        <v>46287.4479282407</v>
      </c>
      <c r="N13" s="106">
        <f ca="1" t="shared" si="8"/>
        <v>46287.4479282407</v>
      </c>
      <c r="O13" s="1" t="str">
        <f>IFERROR(VLOOKUP(D13,ข้อมูลออเดอร์!A:EK,49,0),"")</f>
        <v>Fluke Kunyada</v>
      </c>
      <c r="P13" s="1" t="str">
        <f>IF(D13="","",ข้อมูลออเดอร์!AX12)</f>
        <v>0870122635</v>
      </c>
      <c r="Q13" s="1" t="str">
        <f>IF(D13="","",ข้อมูลออเดอร์!AX12)</f>
        <v>0870122635</v>
      </c>
      <c r="R13" s="104" t="str">
        <f t="shared" si="9"/>
        <v>TH</v>
      </c>
      <c r="S13" s="104" t="str">
        <f>IF('ข้อมูลจังหวัด-อำเภอ'!C12="","",'ข้อมูลจังหวัด-อำเภอ'!C12)</f>
        <v>กรุงเทพมหานคร/ Bangkok</v>
      </c>
      <c r="T13" s="104" t="str">
        <f>IF('ข้อมูลจังหวัด-อำเภอ'!D12="","",'ข้อมูลจังหวัด-อำเภอ'!D12)</f>
        <v>จตุจักร/ Chatuchak</v>
      </c>
      <c r="U13" s="1" t="str">
        <f>IFERROR(VLOOKUP(D13,ข้อมูลออเดอร์!A:EK,46,0),"")</f>
        <v>10900</v>
      </c>
      <c r="V13" s="1" t="str">
        <f>IFERROR(VLOOKUP(D13,ข้อมูลออเดอร์!A:EK,46,0),"")</f>
        <v>10900</v>
      </c>
      <c r="W13" s="1" t="str">
        <f>IFERROR(VLOOKUP(D13,ข้อมูลออเดอร์!A:EK,48,0),"")</f>
        <v>Fluke Kunyada  252/125 Vantage condominium ratchada road Ladyao Chatuchak BKK 10900 Thailand</v>
      </c>
      <c r="X13" s="104" t="str">
        <f t="shared" si="10"/>
        <v>COD</v>
      </c>
      <c r="Y13" s="104"/>
      <c r="Z13" s="104"/>
      <c r="AA13" s="1">
        <f t="shared" si="11"/>
        <v>0.202</v>
      </c>
      <c r="AB13" s="104"/>
      <c r="AC13" s="104"/>
      <c r="AD13" s="104"/>
      <c r="AE13" s="1">
        <f>IF(ข้อมูลน้ำหนักสินค้า!C12="","",ข้อมูลน้ำหนักสินค้า!C12)*J13</f>
        <v>0.002</v>
      </c>
    </row>
    <row r="14" s="83" customFormat="1" spans="1:31">
      <c r="A14" s="104" t="str">
        <f t="shared" si="1"/>
        <v>EastlyncOffline</v>
      </c>
      <c r="B14" s="104" t="str">
        <f t="shared" si="2"/>
        <v>OFFLINE</v>
      </c>
      <c r="C14" s="104" t="str">
        <f t="shared" si="3"/>
        <v>SALE</v>
      </c>
      <c r="D14" s="104" t="str">
        <f>IF(ข้อมูลออเดอร์!A13="","",ข้อมูลออเดอร์!A13)</f>
        <v>KOO26092200122</v>
      </c>
      <c r="E14" s="1" t="str">
        <f>IFERROR(IF(VLOOKUP(D14,ข้อมูลออเดอร์!A:BV,74,0)="Express delivery","NORMAL",IF(VLOOKUP(D14,ข้อมูลออเดอร์!A:BV,74,0)="Lalamove","B2B_OFFLINE","")),"")</f>
        <v>NORMAL</v>
      </c>
      <c r="F14" s="104" t="str">
        <f t="shared" si="4"/>
        <v>EXPRESS</v>
      </c>
      <c r="G14" s="1" t="str">
        <f>IF(ข้อมูลออเดอร์!CV13="","",ข้อมูลออเดอร์!CV13)</f>
        <v>SKINTIFIC-170</v>
      </c>
      <c r="H14" s="1" t="str">
        <f>IF(ข้อมูลออเดอร์!CW13="","",ข้อมูลออเดอร์!CW13)</f>
        <v>810114872833</v>
      </c>
      <c r="I14" s="1" t="str">
        <f>IF(ข้อมูลออเดอร์!CV13="","",ข้อมูลออเดอร์!CV13)</f>
        <v>SKINTIFIC-170</v>
      </c>
      <c r="J14" s="1" t="str">
        <f>IF(ข้อมูลออเดอร์!DD13="","",ข้อมูลออเดอร์!DD13)</f>
        <v>1</v>
      </c>
      <c r="K14" s="105">
        <f t="shared" si="5"/>
        <v>0</v>
      </c>
      <c r="L14" s="105">
        <f t="shared" si="6"/>
        <v>0</v>
      </c>
      <c r="M14" s="106">
        <f ca="1" t="shared" si="7"/>
        <v>46287.4479282407</v>
      </c>
      <c r="N14" s="106">
        <f ca="1" t="shared" si="8"/>
        <v>46287.4479282407</v>
      </c>
      <c r="O14" s="1" t="str">
        <f>IFERROR(VLOOKUP(D14,ข้อมูลออเดอร์!A:EK,49,0),"")</f>
        <v>ณัฏฐธิดา รื่นนุสาน</v>
      </c>
      <c r="P14" s="1" t="str">
        <f>IF(D14="","",ข้อมูลออเดอร์!AX13)</f>
        <v>0988287633</v>
      </c>
      <c r="Q14" s="1" t="str">
        <f>IF(D14="","",ข้อมูลออเดอร์!AX13)</f>
        <v>0988287633</v>
      </c>
      <c r="R14" s="104" t="str">
        <f t="shared" si="9"/>
        <v>TH</v>
      </c>
      <c r="S14" s="104" t="str">
        <f>IF('ข้อมูลจังหวัด-อำเภอ'!C13="","",'ข้อมูลจังหวัด-อำเภอ'!C13)</f>
        <v>ปทุมธานี/ Pathum Thani</v>
      </c>
      <c r="T14" s="104" t="str">
        <f>IF('ข้อมูลจังหวัด-อำเภอ'!D13="","",'ข้อมูลจังหวัด-อำเภอ'!D13)</f>
        <v>ธัญบุรี/ Thanyaburi</v>
      </c>
      <c r="U14" s="1" t="str">
        <f>IFERROR(VLOOKUP(D14,ข้อมูลออเดอร์!A:EK,46,0),"")</f>
        <v>12130</v>
      </c>
      <c r="V14" s="1" t="str">
        <f>IFERROR(VLOOKUP(D14,ข้อมูลออเดอร์!A:EK,46,0),"")</f>
        <v>12130</v>
      </c>
      <c r="W14" s="1" t="str">
        <f>IFERROR(VLOOKUP(D14,ข้อมูลออเดอร์!A:EK,48,0),"")</f>
        <v>ณัฏฐธิดา รื่นนุสานห้อง509
เลขที่บ้าน Sanaar Living
31 ซอยพหลโยธิน 87 ซอย 6 ตำบลประชาธิปัตย์ อำเภอธัญบุรี จังหวัดปทุมธานี 12130 โทร0988287633ค่ะ</v>
      </c>
      <c r="X14" s="104" t="str">
        <f t="shared" si="10"/>
        <v>COD</v>
      </c>
      <c r="Y14" s="104"/>
      <c r="Z14" s="104"/>
      <c r="AA14" s="1">
        <f t="shared" si="11"/>
        <v>0.367</v>
      </c>
      <c r="AB14" s="104"/>
      <c r="AC14" s="104"/>
      <c r="AD14" s="104"/>
      <c r="AE14" s="1">
        <f>IF(ข้อมูลน้ำหนักสินค้า!C13="","",ข้อมูลน้ำหนักสินค้า!C13)*J14</f>
        <v>0.167</v>
      </c>
    </row>
    <row r="15" s="83" customFormat="1" spans="1:31">
      <c r="A15" s="104" t="str">
        <f t="shared" si="1"/>
        <v>EastlyncOffline</v>
      </c>
      <c r="B15" s="104" t="str">
        <f t="shared" si="2"/>
        <v>OFFLINE</v>
      </c>
      <c r="C15" s="104" t="str">
        <f t="shared" si="3"/>
        <v>SALE</v>
      </c>
      <c r="D15" s="104" t="str">
        <f>IF(ข้อมูลออเดอร์!A14="","",ข้อมูลออเดอร์!A14)</f>
        <v>KOO26092200123</v>
      </c>
      <c r="E15" s="1" t="str">
        <f>IFERROR(IF(VLOOKUP(D15,ข้อมูลออเดอร์!A:BV,74,0)="Express delivery","NORMAL",IF(VLOOKUP(D15,ข้อมูลออเดอร์!A:BV,74,0)="Lalamove","B2B_OFFLINE","")),"")</f>
        <v>NORMAL</v>
      </c>
      <c r="F15" s="104" t="str">
        <f t="shared" si="4"/>
        <v>EXPRESS</v>
      </c>
      <c r="G15" s="1" t="str">
        <f>IF(ข้อมูลออเดอร์!CV14="","",ข้อมูลออเดอร์!CV14)</f>
        <v>SKINTIFIC-31001</v>
      </c>
      <c r="H15" s="1" t="str">
        <f>IF(ข้อมูลออเดอร์!CW14="","",ข้อมูลออเดอร์!CW14)</f>
        <v>4897147691262</v>
      </c>
      <c r="I15" s="1" t="str">
        <f>IF(ข้อมูลออเดอร์!CV14="","",ข้อมูลออเดอร์!CV14)</f>
        <v>SKINTIFIC-31001</v>
      </c>
      <c r="J15" s="1" t="str">
        <f>IF(ข้อมูลออเดอร์!DD14="","",ข้อมูลออเดอร์!DD14)</f>
        <v>1</v>
      </c>
      <c r="K15" s="105">
        <f t="shared" si="5"/>
        <v>0</v>
      </c>
      <c r="L15" s="105">
        <f t="shared" si="6"/>
        <v>0</v>
      </c>
      <c r="M15" s="106">
        <f ca="1" t="shared" si="7"/>
        <v>46287.4479282407</v>
      </c>
      <c r="N15" s="106">
        <f ca="1" t="shared" si="8"/>
        <v>46287.4479282407</v>
      </c>
      <c r="O15" s="1" t="str">
        <f>IFERROR(VLOOKUP(D15,ข้อมูลออเดอร์!A:EK,49,0),"")</f>
        <v>น.ส.ภาณิชญา ทันตาหะ</v>
      </c>
      <c r="P15" s="1" t="str">
        <f>IF(D15="","",ข้อมูลออเดอร์!AX14)</f>
        <v>0648141444</v>
      </c>
      <c r="Q15" s="1" t="str">
        <f>IF(D15="","",ข้อมูลออเดอร์!AX14)</f>
        <v>0648141444</v>
      </c>
      <c r="R15" s="104" t="str">
        <f t="shared" si="9"/>
        <v>TH</v>
      </c>
      <c r="S15" s="104" t="str">
        <f>IF('ข้อมูลจังหวัด-อำเภอ'!C14="","",'ข้อมูลจังหวัด-อำเภอ'!C14)</f>
        <v>นนทบุรี/ Nonthaburi</v>
      </c>
      <c r="T15" s="104" t="str">
        <f>IF('ข้อมูลจังหวัด-อำเภอ'!D14="","",'ข้อมูลจังหวัด-อำเภอ'!D14)</f>
        <v>บางใหญ่/ Bang Yai</v>
      </c>
      <c r="U15" s="1" t="str">
        <f>IFERROR(VLOOKUP(D15,ข้อมูลออเดอร์!A:EK,46,0),"")</f>
        <v>11140</v>
      </c>
      <c r="V15" s="1" t="str">
        <f>IFERROR(VLOOKUP(D15,ข้อมูลออเดอร์!A:EK,46,0),"")</f>
        <v>11140</v>
      </c>
      <c r="W15" s="1" t="str">
        <f>IFERROR(VLOOKUP(D15,ข้อมูลออเดอร์!A:EK,48,0),"")</f>
        <v>56/14 ม.14 มบ.เนเจอร์โฮม ซอยวัดสังวร ต.บางม่วง อ.บางใหญ่ จ.นนทบุรี 11140</v>
      </c>
      <c r="X15" s="104" t="str">
        <f t="shared" si="10"/>
        <v>COD</v>
      </c>
      <c r="Y15" s="104"/>
      <c r="Z15" s="104"/>
      <c r="AA15" s="1">
        <f t="shared" si="11"/>
        <v>0.8</v>
      </c>
      <c r="AB15" s="104"/>
      <c r="AC15" s="104"/>
      <c r="AD15" s="104"/>
      <c r="AE15" s="1">
        <f>IF(ข้อมูลน้ำหนักสินค้า!C14="","",ข้อมูลน้ำหนักสินค้า!C14)*J15</f>
        <v>0.6</v>
      </c>
    </row>
    <row r="16" s="83" customFormat="1" spans="1:31">
      <c r="A16" s="104" t="str">
        <f t="shared" si="1"/>
        <v>EastlyncOffline</v>
      </c>
      <c r="B16" s="104" t="str">
        <f t="shared" si="2"/>
        <v>OFFLINE</v>
      </c>
      <c r="C16" s="104" t="str">
        <f t="shared" si="3"/>
        <v>SALE</v>
      </c>
      <c r="D16" s="104" t="str">
        <f>IF(ข้อมูลออเดอร์!A15="","",ข้อมูลออเดอร์!A15)</f>
        <v>KOO26092200124</v>
      </c>
      <c r="E16" s="1" t="str">
        <f>IFERROR(IF(VLOOKUP(D16,ข้อมูลออเดอร์!A:BV,74,0)="Express delivery","NORMAL",IF(VLOOKUP(D16,ข้อมูลออเดอร์!A:BV,74,0)="Lalamove","B2B_OFFLINE","")),"")</f>
        <v>NORMAL</v>
      </c>
      <c r="F16" s="104" t="str">
        <f t="shared" si="4"/>
        <v>EXPRESS</v>
      </c>
      <c r="G16" s="1" t="str">
        <f>IF(ข้อมูลออเดอร์!CV15="","",ข้อมูลออเดอร์!CV15)</f>
        <v>SKINTIFIC-1342W</v>
      </c>
      <c r="H16" s="1" t="str">
        <f>IF(ข้อมูลออเดอร์!CW15="","",ข้อมูลออเดอร์!CW15)</f>
        <v>810114872284</v>
      </c>
      <c r="I16" s="1" t="str">
        <f>IF(ข้อมูลออเดอร์!CV15="","",ข้อมูลออเดอร์!CV15)</f>
        <v>SKINTIFIC-1342W</v>
      </c>
      <c r="J16" s="1" t="str">
        <f>IF(ข้อมูลออเดอร์!DD15="","",ข้อมูลออเดอร์!DD15)</f>
        <v>1</v>
      </c>
      <c r="K16" s="105">
        <f t="shared" si="5"/>
        <v>0</v>
      </c>
      <c r="L16" s="105">
        <f t="shared" si="6"/>
        <v>0</v>
      </c>
      <c r="M16" s="106">
        <f ca="1" t="shared" si="7"/>
        <v>46287.4479282407</v>
      </c>
      <c r="N16" s="106">
        <f ca="1" t="shared" si="8"/>
        <v>46287.4479282407</v>
      </c>
      <c r="O16" s="1" t="str">
        <f>IFERROR(VLOOKUP(D16,ข้อมูลออเดอร์!A:EK,49,0),"")</f>
        <v>อัสมะห์ ยือล๊ะ</v>
      </c>
      <c r="P16" s="1" t="str">
        <f>IF(D16="","",ข้อมูลออเดอร์!AX15)</f>
        <v>0937437050</v>
      </c>
      <c r="Q16" s="1" t="str">
        <f>IF(D16="","",ข้อมูลออเดอร์!AX15)</f>
        <v>0937437050</v>
      </c>
      <c r="R16" s="104" t="str">
        <f t="shared" si="9"/>
        <v>TH</v>
      </c>
      <c r="S16" s="104" t="str">
        <f>IF('ข้อมูลจังหวัด-อำเภอ'!C15="","",'ข้อมูลจังหวัด-อำเภอ'!C15)</f>
        <v>ยะลา/ Yala</v>
      </c>
      <c r="T16" s="104" t="str">
        <f>IF('ข้อมูลจังหวัด-อำเภอ'!D15="","",'ข้อมูลจังหวัด-อำเภอ'!D15)</f>
        <v>กรงปินัง/ Krong Pinang</v>
      </c>
      <c r="U16" s="1" t="str">
        <f>IFERROR(VLOOKUP(D16,ข้อมูลออเดอร์!A:EK,46,0),"")</f>
        <v>95000</v>
      </c>
      <c r="V16" s="1" t="str">
        <f>IFERROR(VLOOKUP(D16,ข้อมูลออเดอร์!A:EK,46,0),"")</f>
        <v>95000</v>
      </c>
      <c r="W16" s="1" t="str">
        <f>IFERROR(VLOOKUP(D16,ข้อมูลออเดอร์!A:EK,48,0),"")</f>
        <v>23 หมู่5</v>
      </c>
      <c r="X16" s="104" t="str">
        <f t="shared" si="10"/>
        <v>COD</v>
      </c>
      <c r="Y16" s="104"/>
      <c r="Z16" s="104"/>
      <c r="AA16" s="1">
        <f t="shared" si="11"/>
        <v>2.285</v>
      </c>
      <c r="AB16" s="104"/>
      <c r="AC16" s="104"/>
      <c r="AD16" s="104"/>
      <c r="AE16" s="1">
        <f>IF(ข้อมูลน้ำหนักสินค้า!C15="","",ข้อมูลน้ำหนักสินค้า!C15)*J16</f>
        <v>0.079</v>
      </c>
    </row>
    <row r="17" spans="1:31">
      <c r="A17" s="1" t="str">
        <f t="shared" si="1"/>
        <v>EastlyncOffline</v>
      </c>
      <c r="B17" s="1" t="str">
        <f t="shared" si="2"/>
        <v>OFFLINE</v>
      </c>
      <c r="C17" s="1" t="str">
        <f t="shared" si="3"/>
        <v>SALE</v>
      </c>
      <c r="D17" s="1" t="str">
        <f>IF(ข้อมูลออเดอร์!A16="","",ข้อมูลออเดอร์!A16)</f>
        <v>KOO26092200124</v>
      </c>
      <c r="E17" s="1" t="str">
        <f>IFERROR(IF(VLOOKUP(D17,ข้อมูลออเดอร์!A:BV,74,0)="Express delivery","NORMAL",IF(VLOOKUP(D17,ข้อมูลออเดอร์!A:BV,74,0)="Lalamove","B2B_OFFLINE","")),"")</f>
        <v>NORMAL</v>
      </c>
      <c r="F17" s="1" t="str">
        <f t="shared" si="4"/>
        <v>EXPRESS</v>
      </c>
      <c r="G17" s="1" t="str">
        <f>IF(ข้อมูลออเดอร์!CV16="","",ข้อมูลออเดอร์!CV16)</f>
        <v>SKINTIFIC-1340N</v>
      </c>
      <c r="H17" s="1" t="str">
        <f>IF(ข้อมูลออเดอร์!CW16="","",ข้อมูลออเดอร์!CW16)</f>
        <v>810114872239</v>
      </c>
      <c r="I17" s="1" t="str">
        <f>IF(ข้อมูลออเดอร์!CV16="","",ข้อมูลออเดอร์!CV16)</f>
        <v>SKINTIFIC-1340N</v>
      </c>
      <c r="J17" s="1" t="str">
        <f>IF(ข้อมูลออเดอร์!DD16="","",ข้อมูลออเดอร์!DD16)</f>
        <v>1</v>
      </c>
      <c r="K17" s="102">
        <f t="shared" si="5"/>
        <v>0</v>
      </c>
      <c r="L17" s="102">
        <f t="shared" si="6"/>
        <v>0</v>
      </c>
      <c r="M17" s="103">
        <f ca="1" t="shared" si="7"/>
        <v>46287.4479282407</v>
      </c>
      <c r="N17" s="103">
        <f ca="1" t="shared" si="8"/>
        <v>46287.4479282407</v>
      </c>
      <c r="O17" s="1" t="str">
        <f>IFERROR(VLOOKUP(D17,ข้อมูลออเดอร์!A:EK,49,0),"")</f>
        <v>อัสมะห์ ยือล๊ะ</v>
      </c>
      <c r="P17" s="1" t="str">
        <f>IF(D17="","",ข้อมูลออเดอร์!AX16)</f>
        <v>0937437050</v>
      </c>
      <c r="Q17" s="1" t="str">
        <f>IF(D17="","",ข้อมูลออเดอร์!AX16)</f>
        <v>0937437050</v>
      </c>
      <c r="R17" s="1" t="str">
        <f t="shared" si="9"/>
        <v>TH</v>
      </c>
      <c r="S17" s="1" t="str">
        <f>IF('ข้อมูลจังหวัด-อำเภอ'!C16="","",'ข้อมูลจังหวัด-อำเภอ'!C16)</f>
        <v>ยะลา/ Yala</v>
      </c>
      <c r="T17" s="1" t="str">
        <f>IF('ข้อมูลจังหวัด-อำเภอ'!D16="","",'ข้อมูลจังหวัด-อำเภอ'!D16)</f>
        <v>กรงปินัง/ Krong Pinang</v>
      </c>
      <c r="U17" s="1" t="str">
        <f>IFERROR(VLOOKUP(D17,ข้อมูลออเดอร์!A:EK,46,0),"")</f>
        <v>95000</v>
      </c>
      <c r="V17" s="1" t="str">
        <f>IFERROR(VLOOKUP(D17,ข้อมูลออเดอร์!A:EK,46,0),"")</f>
        <v>95000</v>
      </c>
      <c r="W17" s="1" t="str">
        <f>IFERROR(VLOOKUP(D17,ข้อมูลออเดอร์!A:EK,48,0),"")</f>
        <v>23 หมู่5</v>
      </c>
      <c r="X17" s="1" t="str">
        <f t="shared" si="10"/>
        <v>COD</v>
      </c>
      <c r="Y17" s="1"/>
      <c r="Z17" s="1"/>
      <c r="AA17" s="1">
        <f t="shared" si="11"/>
        <v>2.285</v>
      </c>
      <c r="AB17" s="1"/>
      <c r="AC17" s="1"/>
      <c r="AD17" s="1"/>
      <c r="AE17" s="1">
        <f>IF(ข้อมูลน้ำหนักสินค้า!C16="","",ข้อมูลน้ำหนักสินค้า!C16)*J17</f>
        <v>0.079</v>
      </c>
    </row>
    <row r="18" spans="1:31">
      <c r="A18" s="1" t="str">
        <f t="shared" si="1"/>
        <v>EastlyncOffline</v>
      </c>
      <c r="B18" s="1" t="str">
        <f t="shared" si="2"/>
        <v>OFFLINE</v>
      </c>
      <c r="C18" s="1" t="str">
        <f t="shared" si="3"/>
        <v>SALE</v>
      </c>
      <c r="D18" s="1" t="str">
        <f>IF(ข้อมูลออเดอร์!A17="","",ข้อมูลออเดอร์!A17)</f>
        <v>KOO26092200124</v>
      </c>
      <c r="E18" s="1" t="str">
        <f>IFERROR(IF(VLOOKUP(D18,ข้อมูลออเดอร์!A:BV,74,0)="Express delivery","NORMAL",IF(VLOOKUP(D18,ข้อมูลออเดอร์!A:BV,74,0)="Lalamove","B2B_OFFLINE","")),"")</f>
        <v>NORMAL</v>
      </c>
      <c r="F18" s="1" t="str">
        <f t="shared" si="4"/>
        <v>EXPRESS</v>
      </c>
      <c r="G18" s="1" t="str">
        <f>IF(ข้อมูลออเดอร์!CV17="","",ข้อมูลออเดอร์!CV17)</f>
        <v>SKINTIFIC-12312</v>
      </c>
      <c r="H18" s="1" t="str">
        <f>IF(ข้อมูลออเดอร์!CW17="","",ข้อมูลออเดอร์!CW17)</f>
        <v>4897147693310</v>
      </c>
      <c r="I18" s="1" t="str">
        <f>IF(ข้อมูลออเดอร์!CV17="","",ข้อมูลออเดอร์!CV17)</f>
        <v>SKINTIFIC-12312</v>
      </c>
      <c r="J18" s="1" t="str">
        <f>IF(ข้อมูลออเดอร์!DD17="","",ข้อมูลออเดอร์!DD17)</f>
        <v>1</v>
      </c>
      <c r="K18" s="102">
        <f t="shared" si="5"/>
        <v>0</v>
      </c>
      <c r="L18" s="102">
        <f t="shared" si="6"/>
        <v>0</v>
      </c>
      <c r="M18" s="103">
        <f ca="1" t="shared" si="7"/>
        <v>46287.4479282407</v>
      </c>
      <c r="N18" s="103">
        <f ca="1" t="shared" si="8"/>
        <v>46287.4479282407</v>
      </c>
      <c r="O18" s="1" t="str">
        <f>IFERROR(VLOOKUP(D18,ข้อมูลออเดอร์!A:EK,49,0),"")</f>
        <v>อัสมะห์ ยือล๊ะ</v>
      </c>
      <c r="P18" s="1" t="str">
        <f>IF(D18="","",ข้อมูลออเดอร์!AX17)</f>
        <v>0937437050</v>
      </c>
      <c r="Q18" s="1" t="str">
        <f>IF(D18="","",ข้อมูลออเดอร์!AX17)</f>
        <v>0937437050</v>
      </c>
      <c r="R18" s="1" t="str">
        <f t="shared" si="9"/>
        <v>TH</v>
      </c>
      <c r="S18" s="1" t="str">
        <f>IF('ข้อมูลจังหวัด-อำเภอ'!C17="","",'ข้อมูลจังหวัด-อำเภอ'!C17)</f>
        <v>ยะลา/ Yala</v>
      </c>
      <c r="T18" s="1" t="str">
        <f>IF('ข้อมูลจังหวัด-อำเภอ'!D17="","",'ข้อมูลจังหวัด-อำเภอ'!D17)</f>
        <v>กรงปินัง/ Krong Pinang</v>
      </c>
      <c r="U18" s="1" t="str">
        <f>IFERROR(VLOOKUP(D18,ข้อมูลออเดอร์!A:EK,46,0),"")</f>
        <v>95000</v>
      </c>
      <c r="V18" s="1" t="str">
        <f>IFERROR(VLOOKUP(D18,ข้อมูลออเดอร์!A:EK,46,0),"")</f>
        <v>95000</v>
      </c>
      <c r="W18" s="1" t="str">
        <f>IFERROR(VLOOKUP(D18,ข้อมูลออเดอร์!A:EK,48,0),"")</f>
        <v>23 หมู่5</v>
      </c>
      <c r="X18" s="1" t="str">
        <f t="shared" si="10"/>
        <v>COD</v>
      </c>
      <c r="Y18" s="1"/>
      <c r="Z18" s="1"/>
      <c r="AA18" s="1">
        <f t="shared" si="11"/>
        <v>2.285</v>
      </c>
      <c r="AB18" s="1"/>
      <c r="AC18" s="1"/>
      <c r="AD18" s="1"/>
      <c r="AE18" s="1">
        <f>IF(ข้อมูลน้ำหนักสินค้า!C17="","",ข้อมูลน้ำหนักสินค้า!C17)*J18</f>
        <v>0.1</v>
      </c>
    </row>
    <row r="19" spans="1:31">
      <c r="A19" s="1" t="str">
        <f t="shared" si="1"/>
        <v>EastlyncOffline</v>
      </c>
      <c r="B19" s="1" t="str">
        <f t="shared" si="2"/>
        <v>OFFLINE</v>
      </c>
      <c r="C19" s="1" t="str">
        <f t="shared" si="3"/>
        <v>SALE</v>
      </c>
      <c r="D19" s="1" t="str">
        <f>IF(ข้อมูลออเดอร์!A18="","",ข้อมูลออเดอร์!A18)</f>
        <v>KOO26092200124</v>
      </c>
      <c r="E19" s="1" t="str">
        <f>IFERROR(IF(VLOOKUP(D19,ข้อมูลออเดอร์!A:BV,74,0)="Express delivery","NORMAL",IF(VLOOKUP(D19,ข้อมูลออเดอร์!A:BV,74,0)="Lalamove","B2B_OFFLINE","")),"")</f>
        <v>NORMAL</v>
      </c>
      <c r="F19" s="1" t="str">
        <f t="shared" si="4"/>
        <v>EXPRESS</v>
      </c>
      <c r="G19" s="1" t="str">
        <f>IF(ข้อมูลออเดอร์!CV18="","",ข้อมูลออเดอร์!CV18)</f>
        <v>SKINTIFIC-170</v>
      </c>
      <c r="H19" s="1" t="str">
        <f>IF(ข้อมูลออเดอร์!CW18="","",ข้อมูลออเดอร์!CW18)</f>
        <v>810114872833</v>
      </c>
      <c r="I19" s="1" t="str">
        <f>IF(ข้อมูลออเดอร์!CV18="","",ข้อมูลออเดอร์!CV18)</f>
        <v>SKINTIFIC-170</v>
      </c>
      <c r="J19" s="1" t="str">
        <f>IF(ข้อมูลออเดอร์!DD18="","",ข้อมูลออเดอร์!DD18)</f>
        <v>1</v>
      </c>
      <c r="K19" s="102">
        <f t="shared" si="5"/>
        <v>0</v>
      </c>
      <c r="L19" s="102">
        <f t="shared" si="6"/>
        <v>0</v>
      </c>
      <c r="M19" s="103">
        <f ca="1" t="shared" si="7"/>
        <v>46287.4479282407</v>
      </c>
      <c r="N19" s="103">
        <f ca="1" t="shared" si="8"/>
        <v>46287.4479282407</v>
      </c>
      <c r="O19" s="1" t="str">
        <f>IFERROR(VLOOKUP(D19,ข้อมูลออเดอร์!A:EK,49,0),"")</f>
        <v>อัสมะห์ ยือล๊ะ</v>
      </c>
      <c r="P19" s="1" t="str">
        <f>IF(D19="","",ข้อมูลออเดอร์!AX18)</f>
        <v>0937437050</v>
      </c>
      <c r="Q19" s="1" t="str">
        <f>IF(D19="","",ข้อมูลออเดอร์!AX18)</f>
        <v>0937437050</v>
      </c>
      <c r="R19" s="1" t="str">
        <f t="shared" si="9"/>
        <v>TH</v>
      </c>
      <c r="S19" s="1" t="str">
        <f>IF('ข้อมูลจังหวัด-อำเภอ'!C18="","",'ข้อมูลจังหวัด-อำเภอ'!C18)</f>
        <v>ยะลา/ Yala</v>
      </c>
      <c r="T19" s="1" t="str">
        <f>IF('ข้อมูลจังหวัด-อำเภอ'!D18="","",'ข้อมูลจังหวัด-อำเภอ'!D18)</f>
        <v>กรงปินัง/ Krong Pinang</v>
      </c>
      <c r="U19" s="1" t="str">
        <f>IFERROR(VLOOKUP(D19,ข้อมูลออเดอร์!A:EK,46,0),"")</f>
        <v>95000</v>
      </c>
      <c r="V19" s="1" t="str">
        <f>IFERROR(VLOOKUP(D19,ข้อมูลออเดอร์!A:EK,46,0),"")</f>
        <v>95000</v>
      </c>
      <c r="W19" s="1" t="str">
        <f>IFERROR(VLOOKUP(D19,ข้อมูลออเดอร์!A:EK,48,0),"")</f>
        <v>23 หมู่5</v>
      </c>
      <c r="X19" s="1" t="str">
        <f t="shared" si="10"/>
        <v>COD</v>
      </c>
      <c r="Y19" s="1"/>
      <c r="Z19" s="1"/>
      <c r="AA19" s="1">
        <f t="shared" si="11"/>
        <v>2.285</v>
      </c>
      <c r="AB19" s="1"/>
      <c r="AC19" s="1"/>
      <c r="AD19" s="1"/>
      <c r="AE19" s="1">
        <f>IF(ข้อมูลน้ำหนักสินค้า!C18="","",ข้อมูลน้ำหนักสินค้า!C18)*J19</f>
        <v>0.167</v>
      </c>
    </row>
    <row r="20" spans="1:31">
      <c r="A20" s="1" t="str">
        <f t="shared" si="1"/>
        <v>EastlyncOffline</v>
      </c>
      <c r="B20" s="1" t="str">
        <f t="shared" si="2"/>
        <v>OFFLINE</v>
      </c>
      <c r="C20" s="1" t="str">
        <f t="shared" si="3"/>
        <v>SALE</v>
      </c>
      <c r="D20" s="1" t="str">
        <f>IF(ข้อมูลออเดอร์!A19="","",ข้อมูลออเดอร์!A19)</f>
        <v>KOO26092200124</v>
      </c>
      <c r="E20" s="1" t="str">
        <f>IFERROR(IF(VLOOKUP(D20,ข้อมูลออเดอร์!A:BV,74,0)="Express delivery","NORMAL",IF(VLOOKUP(D20,ข้อมูลออเดอร์!A:BV,74,0)="Lalamove","B2B_OFFLINE","")),"")</f>
        <v>NORMAL</v>
      </c>
      <c r="F20" s="1" t="str">
        <f t="shared" si="4"/>
        <v>EXPRESS</v>
      </c>
      <c r="G20" s="1" t="str">
        <f>IF(ข้อมูลออเดอร์!CV19="","",ข้อมูลออเดอร์!CV19)</f>
        <v>SKINTIFIC-3262W</v>
      </c>
      <c r="H20" s="1" t="str">
        <f>IF(ข้อมูลออเดอร์!CW19="","",ข้อมูลออเดอร์!CW19)</f>
        <v>4897147691293</v>
      </c>
      <c r="I20" s="1" t="str">
        <f>IF(ข้อมูลออเดอร์!CV19="","",ข้อมูลออเดอร์!CV19)</f>
        <v>SKINTIFIC-3262W</v>
      </c>
      <c r="J20" s="1" t="str">
        <f>IF(ข้อมูลออเดอร์!DD19="","",ข้อมูลออเดอร์!DD19)</f>
        <v>1</v>
      </c>
      <c r="K20" s="102">
        <f t="shared" si="5"/>
        <v>0</v>
      </c>
      <c r="L20" s="102">
        <f t="shared" si="6"/>
        <v>0</v>
      </c>
      <c r="M20" s="103">
        <f ca="1" t="shared" si="7"/>
        <v>46287.4479282407</v>
      </c>
      <c r="N20" s="103">
        <f ca="1" t="shared" si="8"/>
        <v>46287.4479282407</v>
      </c>
      <c r="O20" s="1" t="str">
        <f>IFERROR(VLOOKUP(D20,ข้อมูลออเดอร์!A:EK,49,0),"")</f>
        <v>อัสมะห์ ยือล๊ะ</v>
      </c>
      <c r="P20" s="1" t="str">
        <f>IF(D20="","",ข้อมูลออเดอร์!AX19)</f>
        <v>0937437050</v>
      </c>
      <c r="Q20" s="1" t="str">
        <f>IF(D20="","",ข้อมูลออเดอร์!AX19)</f>
        <v>0937437050</v>
      </c>
      <c r="R20" s="1" t="str">
        <f t="shared" si="9"/>
        <v>TH</v>
      </c>
      <c r="S20" s="1" t="str">
        <f>IF('ข้อมูลจังหวัด-อำเภอ'!C19="","",'ข้อมูลจังหวัด-อำเภอ'!C19)</f>
        <v>ยะลา/ Yala</v>
      </c>
      <c r="T20" s="1" t="str">
        <f>IF('ข้อมูลจังหวัด-อำเภอ'!D19="","",'ข้อมูลจังหวัด-อำเภอ'!D19)</f>
        <v>กรงปินัง/ Krong Pinang</v>
      </c>
      <c r="U20" s="1" t="str">
        <f>IFERROR(VLOOKUP(D20,ข้อมูลออเดอร์!A:EK,46,0),"")</f>
        <v>95000</v>
      </c>
      <c r="V20" s="1" t="str">
        <f>IFERROR(VLOOKUP(D20,ข้อมูลออเดอร์!A:EK,46,0),"")</f>
        <v>95000</v>
      </c>
      <c r="W20" s="1" t="str">
        <f>IFERROR(VLOOKUP(D20,ข้อมูลออเดอร์!A:EK,48,0),"")</f>
        <v>23 หมู่5</v>
      </c>
      <c r="X20" s="1" t="str">
        <f t="shared" si="10"/>
        <v>COD</v>
      </c>
      <c r="Y20" s="1"/>
      <c r="Z20" s="1"/>
      <c r="AA20" s="1">
        <f t="shared" si="11"/>
        <v>2.285</v>
      </c>
      <c r="AB20" s="1"/>
      <c r="AC20" s="1"/>
      <c r="AD20" s="1"/>
      <c r="AE20" s="1">
        <f>IF(ข้อมูลน้ำหนักสินค้า!C19="","",ข้อมูลน้ำหนักสินค้า!C19)*J20</f>
        <v>0.08</v>
      </c>
    </row>
    <row r="21" spans="1:31">
      <c r="A21" s="1" t="str">
        <f t="shared" si="1"/>
        <v>EastlyncOffline</v>
      </c>
      <c r="B21" s="1" t="str">
        <f t="shared" si="2"/>
        <v>OFFLINE</v>
      </c>
      <c r="C21" s="1" t="str">
        <f t="shared" si="3"/>
        <v>SALE</v>
      </c>
      <c r="D21" s="1" t="str">
        <f>IF(ข้อมูลออเดอร์!A20="","",ข้อมูลออเดอร์!A20)</f>
        <v>KOO26092200124</v>
      </c>
      <c r="E21" s="1" t="str">
        <f>IFERROR(IF(VLOOKUP(D21,ข้อมูลออเดอร์!A:BV,74,0)="Express delivery","NORMAL",IF(VLOOKUP(D21,ข้อมูลออเดอร์!A:BV,74,0)="Lalamove","B2B_OFFLINE","")),"")</f>
        <v>NORMAL</v>
      </c>
      <c r="F21" s="1" t="str">
        <f t="shared" si="4"/>
        <v>EXPRESS</v>
      </c>
      <c r="G21" s="1" t="str">
        <f>IF(ข้อมูลออเดอร์!CV20="","",ข้อมูลออเดอร์!CV20)</f>
        <v>SKINTIFIC-3261W</v>
      </c>
      <c r="H21" s="1" t="str">
        <f>IF(ข้อมูลออเดอร์!CW20="","",ข้อมูลออเดอร์!CW20)</f>
        <v>4897147691286</v>
      </c>
      <c r="I21" s="1" t="str">
        <f>IF(ข้อมูลออเดอร์!CV20="","",ข้อมูลออเดอร์!CV20)</f>
        <v>SKINTIFIC-3261W</v>
      </c>
      <c r="J21" s="1" t="str">
        <f>IF(ข้อมูลออเดอร์!DD20="","",ข้อมูลออเดอร์!DD20)</f>
        <v>1</v>
      </c>
      <c r="K21" s="102">
        <f t="shared" si="5"/>
        <v>0</v>
      </c>
      <c r="L21" s="102">
        <f t="shared" si="6"/>
        <v>0</v>
      </c>
      <c r="M21" s="103">
        <f ca="1" t="shared" si="7"/>
        <v>46287.4479282407</v>
      </c>
      <c r="N21" s="103">
        <f ca="1" t="shared" si="8"/>
        <v>46287.4479282407</v>
      </c>
      <c r="O21" s="1" t="str">
        <f>IFERROR(VLOOKUP(D21,ข้อมูลออเดอร์!A:EK,49,0),"")</f>
        <v>อัสมะห์ ยือล๊ะ</v>
      </c>
      <c r="P21" s="1" t="str">
        <f>IF(D21="","",ข้อมูลออเดอร์!AX20)</f>
        <v>0937437050</v>
      </c>
      <c r="Q21" s="1" t="str">
        <f>IF(D21="","",ข้อมูลออเดอร์!AX20)</f>
        <v>0937437050</v>
      </c>
      <c r="R21" s="1" t="str">
        <f t="shared" si="9"/>
        <v>TH</v>
      </c>
      <c r="S21" s="1" t="str">
        <f>IF('ข้อมูลจังหวัด-อำเภอ'!C20="","",'ข้อมูลจังหวัด-อำเภอ'!C20)</f>
        <v>ยะลา/ Yala</v>
      </c>
      <c r="T21" s="1" t="str">
        <f>IF('ข้อมูลจังหวัด-อำเภอ'!D20="","",'ข้อมูลจังหวัด-อำเภอ'!D20)</f>
        <v>กรงปินัง/ Krong Pinang</v>
      </c>
      <c r="U21" s="1" t="str">
        <f>IFERROR(VLOOKUP(D21,ข้อมูลออเดอร์!A:EK,46,0),"")</f>
        <v>95000</v>
      </c>
      <c r="V21" s="1" t="str">
        <f>IFERROR(VLOOKUP(D21,ข้อมูลออเดอร์!A:EK,46,0),"")</f>
        <v>95000</v>
      </c>
      <c r="W21" s="1" t="str">
        <f>IFERROR(VLOOKUP(D21,ข้อมูลออเดอร์!A:EK,48,0),"")</f>
        <v>23 หมู่5</v>
      </c>
      <c r="X21" s="1" t="str">
        <f t="shared" si="10"/>
        <v>COD</v>
      </c>
      <c r="Y21" s="1"/>
      <c r="Z21" s="1"/>
      <c r="AA21" s="1">
        <f t="shared" si="11"/>
        <v>2.285</v>
      </c>
      <c r="AB21" s="1"/>
      <c r="AC21" s="1"/>
      <c r="AD21" s="1"/>
      <c r="AE21" s="1">
        <f>IF(ข้อมูลน้ำหนักสินค้า!C20="","",ข้อมูลน้ำหนักสินค้า!C20)*J21</f>
        <v>0.08</v>
      </c>
    </row>
    <row r="22" spans="1:31">
      <c r="A22" s="1" t="str">
        <f t="shared" si="1"/>
        <v>EastlyncOffline</v>
      </c>
      <c r="B22" s="1" t="str">
        <f t="shared" si="2"/>
        <v>OFFLINE</v>
      </c>
      <c r="C22" s="1" t="str">
        <f t="shared" si="3"/>
        <v>SALE</v>
      </c>
      <c r="D22" s="1" t="str">
        <f>IF(ข้อมูลออเดอร์!A21="","",ข้อมูลออเดอร์!A21)</f>
        <v>KOO26092200124</v>
      </c>
      <c r="E22" s="1" t="str">
        <f>IFERROR(IF(VLOOKUP(D22,ข้อมูลออเดอร์!A:BV,74,0)="Express delivery","NORMAL",IF(VLOOKUP(D22,ข้อมูลออเดอร์!A:BV,74,0)="Lalamove","B2B_OFFLINE","")),"")</f>
        <v>NORMAL</v>
      </c>
      <c r="F22" s="1" t="str">
        <f t="shared" si="4"/>
        <v>EXPRESS</v>
      </c>
      <c r="G22" s="1" t="str">
        <f>IF(ข้อมูลออเดอร์!CV21="","",ข้อมูลออเดอร์!CV21)</f>
        <v>SKINTIFIC-32101N</v>
      </c>
      <c r="H22" s="1" t="str">
        <f>IF(ข้อมูลออเดอร์!CW21="","",ข้อมูลออเดอร์!CW21)</f>
        <v>4897147694041</v>
      </c>
      <c r="I22" s="1" t="str">
        <f>IF(ข้อมูลออเดอร์!CV21="","",ข้อมูลออเดอร์!CV21)</f>
        <v>SKINTIFIC-32101N</v>
      </c>
      <c r="J22" s="1" t="str">
        <f>IF(ข้อมูลออเดอร์!DD21="","",ข้อมูลออเดอร์!DD21)</f>
        <v>1</v>
      </c>
      <c r="K22" s="102">
        <f t="shared" si="5"/>
        <v>0</v>
      </c>
      <c r="L22" s="102">
        <f t="shared" si="6"/>
        <v>0</v>
      </c>
      <c r="M22" s="103">
        <f ca="1" t="shared" si="7"/>
        <v>46287.4479282407</v>
      </c>
      <c r="N22" s="103">
        <f ca="1" t="shared" si="8"/>
        <v>46287.4479282407</v>
      </c>
      <c r="O22" s="1" t="str">
        <f>IFERROR(VLOOKUP(D22,ข้อมูลออเดอร์!A:EK,49,0),"")</f>
        <v>อัสมะห์ ยือล๊ะ</v>
      </c>
      <c r="P22" s="1" t="str">
        <f>IF(D22="","",ข้อมูลออเดอร์!AX21)</f>
        <v>0937437050</v>
      </c>
      <c r="Q22" s="1" t="str">
        <f>IF(D22="","",ข้อมูลออเดอร์!AX21)</f>
        <v>0937437050</v>
      </c>
      <c r="R22" s="1" t="str">
        <f t="shared" si="9"/>
        <v>TH</v>
      </c>
      <c r="S22" s="1" t="str">
        <f>IF('ข้อมูลจังหวัด-อำเภอ'!C21="","",'ข้อมูลจังหวัด-อำเภอ'!C21)</f>
        <v>ยะลา/ Yala</v>
      </c>
      <c r="T22" s="1" t="str">
        <f>IF('ข้อมูลจังหวัด-อำเภอ'!D21="","",'ข้อมูลจังหวัด-อำเภอ'!D21)</f>
        <v>กรงปินัง/ Krong Pinang</v>
      </c>
      <c r="U22" s="1" t="str">
        <f>IFERROR(VLOOKUP(D22,ข้อมูลออเดอร์!A:EK,46,0),"")</f>
        <v>95000</v>
      </c>
      <c r="V22" s="1" t="str">
        <f>IFERROR(VLOOKUP(D22,ข้อมูลออเดอร์!A:EK,46,0),"")</f>
        <v>95000</v>
      </c>
      <c r="W22" s="1" t="str">
        <f>IFERROR(VLOOKUP(D22,ข้อมูลออเดอร์!A:EK,48,0),"")</f>
        <v>23 หมู่5</v>
      </c>
      <c r="X22" s="1" t="str">
        <f t="shared" si="10"/>
        <v>COD</v>
      </c>
      <c r="Y22" s="1"/>
      <c r="Z22" s="1"/>
      <c r="AA22" s="1">
        <f t="shared" si="11"/>
        <v>2.285</v>
      </c>
      <c r="AB22" s="1"/>
      <c r="AC22" s="1"/>
      <c r="AD22" s="1"/>
      <c r="AE22" s="1">
        <f>IF(ข้อมูลน้ำหนักสินค้า!C21="","",ข้อมูลน้ำหนักสินค้า!C21)*J22</f>
        <v>0.01</v>
      </c>
    </row>
    <row r="23" spans="1:31">
      <c r="A23" s="1" t="str">
        <f t="shared" si="1"/>
        <v>EastlyncOffline</v>
      </c>
      <c r="B23" s="1" t="str">
        <f t="shared" si="2"/>
        <v>OFFLINE</v>
      </c>
      <c r="C23" s="1" t="str">
        <f t="shared" si="3"/>
        <v>SALE</v>
      </c>
      <c r="D23" s="1" t="str">
        <f>IF(ข้อมูลออเดอร์!A22="","",ข้อมูลออเดอร์!A22)</f>
        <v>KOO26092200124</v>
      </c>
      <c r="E23" s="1" t="str">
        <f>IFERROR(IF(VLOOKUP(D23,ข้อมูลออเดอร์!A:BV,74,0)="Express delivery","NORMAL",IF(VLOOKUP(D23,ข้อมูลออเดอร์!A:BV,74,0)="Lalamove","B2B_OFFLINE","")),"")</f>
        <v>NORMAL</v>
      </c>
      <c r="F23" s="1" t="str">
        <f t="shared" si="4"/>
        <v>EXPRESS</v>
      </c>
      <c r="G23" s="1" t="str">
        <f>IF(ข้อมูลออเดอร์!CV22="","",ข้อมูลออเดอร์!CV22)</f>
        <v>SKINTIFIC-32103N</v>
      </c>
      <c r="H23" s="1" t="str">
        <f>IF(ข้อมูลออเดอร์!CW22="","",ข้อมูลออเดอร์!CW22)</f>
        <v>4897147694065</v>
      </c>
      <c r="I23" s="1" t="str">
        <f>IF(ข้อมูลออเดอร์!CV22="","",ข้อมูลออเดอร์!CV22)</f>
        <v>SKINTIFIC-32103N</v>
      </c>
      <c r="J23" s="1" t="str">
        <f>IF(ข้อมูลออเดอร์!DD22="","",ข้อมูลออเดอร์!DD22)</f>
        <v>1</v>
      </c>
      <c r="K23" s="102">
        <f t="shared" si="5"/>
        <v>0</v>
      </c>
      <c r="L23" s="102">
        <f t="shared" si="6"/>
        <v>0</v>
      </c>
      <c r="M23" s="103">
        <f ca="1" t="shared" si="7"/>
        <v>46287.4479282407</v>
      </c>
      <c r="N23" s="103">
        <f ca="1" t="shared" si="8"/>
        <v>46287.4479282407</v>
      </c>
      <c r="O23" s="1" t="str">
        <f>IFERROR(VLOOKUP(D23,ข้อมูลออเดอร์!A:EK,49,0),"")</f>
        <v>อัสมะห์ ยือล๊ะ</v>
      </c>
      <c r="P23" s="1" t="str">
        <f>IF(D23="","",ข้อมูลออเดอร์!AX22)</f>
        <v>0937437050</v>
      </c>
      <c r="Q23" s="1" t="str">
        <f>IF(D23="","",ข้อมูลออเดอร์!AX22)</f>
        <v>0937437050</v>
      </c>
      <c r="R23" s="1" t="str">
        <f t="shared" si="9"/>
        <v>TH</v>
      </c>
      <c r="S23" s="1" t="str">
        <f>IF('ข้อมูลจังหวัด-อำเภอ'!C22="","",'ข้อมูลจังหวัด-อำเภอ'!C22)</f>
        <v>ยะลา/ Yala</v>
      </c>
      <c r="T23" s="1" t="str">
        <f>IF('ข้อมูลจังหวัด-อำเภอ'!D22="","",'ข้อมูลจังหวัด-อำเภอ'!D22)</f>
        <v>กรงปินัง/ Krong Pinang</v>
      </c>
      <c r="U23" s="1" t="str">
        <f>IFERROR(VLOOKUP(D23,ข้อมูลออเดอร์!A:EK,46,0),"")</f>
        <v>95000</v>
      </c>
      <c r="V23" s="1" t="str">
        <f>IFERROR(VLOOKUP(D23,ข้อมูลออเดอร์!A:EK,46,0),"")</f>
        <v>95000</v>
      </c>
      <c r="W23" s="1" t="str">
        <f>IFERROR(VLOOKUP(D23,ข้อมูลออเดอร์!A:EK,48,0),"")</f>
        <v>23 หมู่5</v>
      </c>
      <c r="X23" s="1" t="str">
        <f t="shared" si="10"/>
        <v>COD</v>
      </c>
      <c r="Y23" s="1"/>
      <c r="Z23" s="1"/>
      <c r="AA23" s="1">
        <f t="shared" si="11"/>
        <v>2.285</v>
      </c>
      <c r="AB23" s="1"/>
      <c r="AC23" s="1"/>
      <c r="AD23" s="1"/>
      <c r="AE23" s="1">
        <f>IF(ข้อมูลน้ำหนักสินค้า!C22="","",ข้อมูลน้ำหนักสินค้า!C22)*J23</f>
        <v>0</v>
      </c>
    </row>
    <row r="24" spans="1:31">
      <c r="A24" s="1" t="str">
        <f t="shared" si="1"/>
        <v>EastlyncOffline</v>
      </c>
      <c r="B24" s="1" t="str">
        <f t="shared" si="2"/>
        <v>OFFLINE</v>
      </c>
      <c r="C24" s="1" t="str">
        <f t="shared" si="3"/>
        <v>SALE</v>
      </c>
      <c r="D24" s="1" t="str">
        <f>IF(ข้อมูลออเดอร์!A23="","",ข้อมูลออเดอร์!A23)</f>
        <v>KOO26092200124</v>
      </c>
      <c r="E24" s="1" t="str">
        <f>IFERROR(IF(VLOOKUP(D24,ข้อมูลออเดอร์!A:BV,74,0)="Express delivery","NORMAL",IF(VLOOKUP(D24,ข้อมูลออเดอร์!A:BV,74,0)="Lalamove","B2B_OFFLINE","")),"")</f>
        <v>NORMAL</v>
      </c>
      <c r="F24" s="1" t="str">
        <f t="shared" si="4"/>
        <v>EXPRESS</v>
      </c>
      <c r="G24" s="1" t="str">
        <f>IF(ข้อมูลออเดอร์!CV23="","",ข้อมูลออเดอร์!CV23)</f>
        <v>SKINTIFIC-32102N</v>
      </c>
      <c r="H24" s="1" t="str">
        <f>IF(ข้อมูลออเดอร์!CW23="","",ข้อมูลออเดอร์!CW23)</f>
        <v>4897147694058</v>
      </c>
      <c r="I24" s="1" t="str">
        <f>IF(ข้อมูลออเดอร์!CV23="","",ข้อมูลออเดอร์!CV23)</f>
        <v>SKINTIFIC-32102N</v>
      </c>
      <c r="J24" s="1" t="str">
        <f>IF(ข้อมูลออเดอร์!DD23="","",ข้อมูลออเดอร์!DD23)</f>
        <v>1</v>
      </c>
      <c r="K24" s="102">
        <f t="shared" si="5"/>
        <v>0</v>
      </c>
      <c r="L24" s="102">
        <f t="shared" si="6"/>
        <v>0</v>
      </c>
      <c r="M24" s="103">
        <f ca="1" t="shared" si="7"/>
        <v>46287.4479282407</v>
      </c>
      <c r="N24" s="103">
        <f ca="1" t="shared" si="8"/>
        <v>46287.4479282407</v>
      </c>
      <c r="O24" s="1" t="str">
        <f>IFERROR(VLOOKUP(D24,ข้อมูลออเดอร์!A:EK,49,0),"")</f>
        <v>อัสมะห์ ยือล๊ะ</v>
      </c>
      <c r="P24" s="1" t="str">
        <f>IF(D24="","",ข้อมูลออเดอร์!AX23)</f>
        <v>0937437050</v>
      </c>
      <c r="Q24" s="1" t="str">
        <f>IF(D24="","",ข้อมูลออเดอร์!AX23)</f>
        <v>0937437050</v>
      </c>
      <c r="R24" s="1" t="str">
        <f t="shared" si="9"/>
        <v>TH</v>
      </c>
      <c r="S24" s="1" t="str">
        <f>IF('ข้อมูลจังหวัด-อำเภอ'!C23="","",'ข้อมูลจังหวัด-อำเภอ'!C23)</f>
        <v>ยะลา/ Yala</v>
      </c>
      <c r="T24" s="1" t="str">
        <f>IF('ข้อมูลจังหวัด-อำเภอ'!D23="","",'ข้อมูลจังหวัด-อำเภอ'!D23)</f>
        <v>กรงปินัง/ Krong Pinang</v>
      </c>
      <c r="U24" s="1" t="str">
        <f>IFERROR(VLOOKUP(D24,ข้อมูลออเดอร์!A:EK,46,0),"")</f>
        <v>95000</v>
      </c>
      <c r="V24" s="1" t="str">
        <f>IFERROR(VLOOKUP(D24,ข้อมูลออเดอร์!A:EK,46,0),"")</f>
        <v>95000</v>
      </c>
      <c r="W24" s="1" t="str">
        <f>IFERROR(VLOOKUP(D24,ข้อมูลออเดอร์!A:EK,48,0),"")</f>
        <v>23 หมู่5</v>
      </c>
      <c r="X24" s="1" t="str">
        <f t="shared" si="10"/>
        <v>COD</v>
      </c>
      <c r="Y24" s="1"/>
      <c r="Z24" s="1"/>
      <c r="AA24" s="1">
        <f t="shared" si="11"/>
        <v>2.285</v>
      </c>
      <c r="AB24" s="1"/>
      <c r="AC24" s="1"/>
      <c r="AD24" s="1"/>
      <c r="AE24" s="1">
        <f>IF(ข้อมูลน้ำหนักสินค้า!C23="","",ข้อมูลน้ำหนักสินค้า!C23)*J24</f>
        <v>0.01</v>
      </c>
    </row>
    <row r="25" spans="1:31">
      <c r="A25" s="1" t="str">
        <f t="shared" si="1"/>
        <v>EastlyncOffline</v>
      </c>
      <c r="B25" s="1" t="str">
        <f t="shared" si="2"/>
        <v>OFFLINE</v>
      </c>
      <c r="C25" s="1" t="str">
        <f t="shared" si="3"/>
        <v>SALE</v>
      </c>
      <c r="D25" s="1" t="str">
        <f>IF(ข้อมูลออเดอร์!A24="","",ข้อมูลออเดอร์!A24)</f>
        <v>KOO26092200124</v>
      </c>
      <c r="E25" s="1" t="str">
        <f>IFERROR(IF(VLOOKUP(D25,ข้อมูลออเดอร์!A:BV,74,0)="Express delivery","NORMAL",IF(VLOOKUP(D25,ข้อมูลออเดอร์!A:BV,74,0)="Lalamove","B2B_OFFLINE","")),"")</f>
        <v>NORMAL</v>
      </c>
      <c r="F25" s="1" t="str">
        <f t="shared" si="4"/>
        <v>EXPRESS</v>
      </c>
      <c r="G25" s="1" t="str">
        <f>IF(ข้อมูลออเดอร์!CV24="","",ข้อมูลออเดอร์!CV24)</f>
        <v>SKINTIFIC-31001</v>
      </c>
      <c r="H25" s="1" t="str">
        <f>IF(ข้อมูลออเดอร์!CW24="","",ข้อมูลออเดอร์!CW24)</f>
        <v>4897147691262</v>
      </c>
      <c r="I25" s="1" t="str">
        <f>IF(ข้อมูลออเดอร์!CV24="","",ข้อมูลออเดอร์!CV24)</f>
        <v>SKINTIFIC-31001</v>
      </c>
      <c r="J25" s="1" t="str">
        <f>IF(ข้อมูลออเดอร์!DD24="","",ข้อมูลออเดอร์!DD24)</f>
        <v>1</v>
      </c>
      <c r="K25" s="102">
        <f t="shared" si="5"/>
        <v>0</v>
      </c>
      <c r="L25" s="102">
        <f t="shared" si="6"/>
        <v>0</v>
      </c>
      <c r="M25" s="103">
        <f ca="1" t="shared" si="7"/>
        <v>46287.4479282407</v>
      </c>
      <c r="N25" s="103">
        <f ca="1" t="shared" si="8"/>
        <v>46287.4479282407</v>
      </c>
      <c r="O25" s="1" t="str">
        <f>IFERROR(VLOOKUP(D25,ข้อมูลออเดอร์!A:EK,49,0),"")</f>
        <v>อัสมะห์ ยือล๊ะ</v>
      </c>
      <c r="P25" s="1" t="str">
        <f>IF(D25="","",ข้อมูลออเดอร์!AX24)</f>
        <v>0937437050</v>
      </c>
      <c r="Q25" s="1" t="str">
        <f>IF(D25="","",ข้อมูลออเดอร์!AX24)</f>
        <v>0937437050</v>
      </c>
      <c r="R25" s="1" t="str">
        <f t="shared" si="9"/>
        <v>TH</v>
      </c>
      <c r="S25" s="1" t="str">
        <f>IF('ข้อมูลจังหวัด-อำเภอ'!C24="","",'ข้อมูลจังหวัด-อำเภอ'!C24)</f>
        <v>ยะลา/ Yala</v>
      </c>
      <c r="T25" s="1" t="str">
        <f>IF('ข้อมูลจังหวัด-อำเภอ'!D24="","",'ข้อมูลจังหวัด-อำเภอ'!D24)</f>
        <v>กรงปินัง/ Krong Pinang</v>
      </c>
      <c r="U25" s="1" t="str">
        <f>IFERROR(VLOOKUP(D25,ข้อมูลออเดอร์!A:EK,46,0),"")</f>
        <v>95000</v>
      </c>
      <c r="V25" s="1" t="str">
        <f>IFERROR(VLOOKUP(D25,ข้อมูลออเดอร์!A:EK,46,0),"")</f>
        <v>95000</v>
      </c>
      <c r="W25" s="1" t="str">
        <f>IFERROR(VLOOKUP(D25,ข้อมูลออเดอร์!A:EK,48,0),"")</f>
        <v>23 หมู่5</v>
      </c>
      <c r="X25" s="1" t="str">
        <f t="shared" si="10"/>
        <v>COD</v>
      </c>
      <c r="Y25" s="1"/>
      <c r="Z25" s="1"/>
      <c r="AA25" s="1">
        <f t="shared" si="11"/>
        <v>2.285</v>
      </c>
      <c r="AB25" s="1"/>
      <c r="AC25" s="1"/>
      <c r="AD25" s="1"/>
      <c r="AE25" s="1">
        <f>IF(ข้อมูลน้ำหนักสินค้า!C24="","",ข้อมูลน้ำหนักสินค้า!C24)*J25</f>
        <v>0.6</v>
      </c>
    </row>
    <row r="26" spans="1:31">
      <c r="A26" s="1" t="str">
        <f t="shared" si="1"/>
        <v>EastlyncOffline</v>
      </c>
      <c r="B26" s="1" t="str">
        <f t="shared" si="2"/>
        <v>OFFLINE</v>
      </c>
      <c r="C26" s="1" t="str">
        <f t="shared" si="3"/>
        <v>SALE</v>
      </c>
      <c r="D26" s="1" t="str">
        <f>IF(ข้อมูลออเดอร์!A25="","",ข้อมูลออเดอร์!A25)</f>
        <v>KOO26092200124</v>
      </c>
      <c r="E26" s="1" t="str">
        <f>IFERROR(IF(VLOOKUP(D26,ข้อมูลออเดอร์!A:BV,74,0)="Express delivery","NORMAL",IF(VLOOKUP(D26,ข้อมูลออเดอร์!A:BV,74,0)="Lalamove","B2B_OFFLINE","")),"")</f>
        <v>NORMAL</v>
      </c>
      <c r="F26" s="1" t="str">
        <f t="shared" si="4"/>
        <v>EXPRESS</v>
      </c>
      <c r="G26" s="1" t="str">
        <f>IF(ข้อมูลออเดอร์!CV25="","",ข้อมูลออเดอร์!CV25)</f>
        <v>SKINTIFIC-12310U</v>
      </c>
      <c r="H26" s="1" t="str">
        <f>IF(ข้อมูลออเดอร์!CW25="","",ข้อมูลออเดอร์!CW25)</f>
        <v>4897147693204</v>
      </c>
      <c r="I26" s="1" t="str">
        <f>IF(ข้อมูลออเดอร์!CV25="","",ข้อมูลออเดอร์!CV25)</f>
        <v>SKINTIFIC-12310U</v>
      </c>
      <c r="J26" s="1" t="str">
        <f>IF(ข้อมูลออเดอร์!DD25="","",ข้อมูลออเดอร์!DD25)</f>
        <v>1</v>
      </c>
      <c r="K26" s="102">
        <f t="shared" si="5"/>
        <v>0</v>
      </c>
      <c r="L26" s="102">
        <f t="shared" si="6"/>
        <v>0</v>
      </c>
      <c r="M26" s="103">
        <f ca="1" t="shared" si="7"/>
        <v>46287.4479282407</v>
      </c>
      <c r="N26" s="103">
        <f ca="1" t="shared" si="8"/>
        <v>46287.4479282407</v>
      </c>
      <c r="O26" s="1" t="str">
        <f>IFERROR(VLOOKUP(D26,ข้อมูลออเดอร์!A:EK,49,0),"")</f>
        <v>อัสมะห์ ยือล๊ะ</v>
      </c>
      <c r="P26" s="1" t="str">
        <f>IF(D26="","",ข้อมูลออเดอร์!AX25)</f>
        <v>0937437050</v>
      </c>
      <c r="Q26" s="1" t="str">
        <f>IF(D26="","",ข้อมูลออเดอร์!AX25)</f>
        <v>0937437050</v>
      </c>
      <c r="R26" s="1" t="str">
        <f t="shared" si="9"/>
        <v>TH</v>
      </c>
      <c r="S26" s="1" t="str">
        <f>IF('ข้อมูลจังหวัด-อำเภอ'!C25="","",'ข้อมูลจังหวัด-อำเภอ'!C25)</f>
        <v>ยะลา/ Yala</v>
      </c>
      <c r="T26" s="1" t="str">
        <f>IF('ข้อมูลจังหวัด-อำเภอ'!D25="","",'ข้อมูลจังหวัด-อำเภอ'!D25)</f>
        <v>กรงปินัง/ Krong Pinang</v>
      </c>
      <c r="U26" s="1" t="str">
        <f>IFERROR(VLOOKUP(D26,ข้อมูลออเดอร์!A:EK,46,0),"")</f>
        <v>95000</v>
      </c>
      <c r="V26" s="1" t="str">
        <f>IFERROR(VLOOKUP(D26,ข้อมูลออเดอร์!A:EK,46,0),"")</f>
        <v>95000</v>
      </c>
      <c r="W26" s="1" t="str">
        <f>IFERROR(VLOOKUP(D26,ข้อมูลออเดอร์!A:EK,48,0),"")</f>
        <v>23 หมู่5</v>
      </c>
      <c r="X26" s="1" t="str">
        <f t="shared" si="10"/>
        <v>COD</v>
      </c>
      <c r="Y26" s="1"/>
      <c r="Z26" s="1"/>
      <c r="AA26" s="1">
        <f t="shared" si="11"/>
        <v>2.285</v>
      </c>
      <c r="AB26" s="1"/>
      <c r="AC26" s="1"/>
      <c r="AD26" s="1"/>
      <c r="AE26" s="1">
        <f>IF(ข้อมูลน้ำหนักสินค้า!C25="","",ข้อมูลน้ำหนักสินค้า!C25)*J26</f>
        <v>0.1</v>
      </c>
    </row>
    <row r="27" spans="1:31">
      <c r="A27" s="1" t="str">
        <f t="shared" si="1"/>
        <v>EastlyncOffline</v>
      </c>
      <c r="B27" s="1" t="str">
        <f t="shared" si="2"/>
        <v>OFFLINE</v>
      </c>
      <c r="C27" s="1" t="str">
        <f t="shared" si="3"/>
        <v>SALE</v>
      </c>
      <c r="D27" s="1" t="str">
        <f>IF(ข้อมูลออเดอร์!A26="","",ข้อมูลออเดอร์!A26)</f>
        <v>KOO26092200124</v>
      </c>
      <c r="E27" s="1" t="str">
        <f>IFERROR(IF(VLOOKUP(D27,ข้อมูลออเดอร์!A:BV,74,0)="Express delivery","NORMAL",IF(VLOOKUP(D27,ข้อมูลออเดอร์!A:BV,74,0)="Lalamove","B2B_OFFLINE","")),"")</f>
        <v>NORMAL</v>
      </c>
      <c r="F27" s="1" t="str">
        <f t="shared" si="4"/>
        <v>EXPRESS</v>
      </c>
      <c r="G27" s="1" t="str">
        <f>IF(ข้อมูลออเดอร์!CV26="","",ข้อมูลออเดอร์!CV26)</f>
        <v>SKINTIFIC-1237U</v>
      </c>
      <c r="H27" s="1" t="str">
        <f>IF(ข้อมูลออเดอร์!CW26="","",ข้อมูลออเดอร์!CW26)</f>
        <v>4897147693174</v>
      </c>
      <c r="I27" s="1" t="str">
        <f>IF(ข้อมูลออเดอร์!CV26="","",ข้อมูลออเดอร์!CV26)</f>
        <v>SKINTIFIC-1237U</v>
      </c>
      <c r="J27" s="1" t="str">
        <f>IF(ข้อมูลออเดอร์!DD26="","",ข้อมูลออเดอร์!DD26)</f>
        <v>1</v>
      </c>
      <c r="K27" s="102">
        <f t="shared" si="5"/>
        <v>0</v>
      </c>
      <c r="L27" s="102">
        <f t="shared" si="6"/>
        <v>0</v>
      </c>
      <c r="M27" s="103">
        <f ca="1" t="shared" si="7"/>
        <v>46287.4479282407</v>
      </c>
      <c r="N27" s="103">
        <f ca="1" t="shared" si="8"/>
        <v>46287.4479282407</v>
      </c>
      <c r="O27" s="1" t="str">
        <f>IFERROR(VLOOKUP(D27,ข้อมูลออเดอร์!A:EK,49,0),"")</f>
        <v>อัสมะห์ ยือล๊ะ</v>
      </c>
      <c r="P27" s="1" t="str">
        <f>IF(D27="","",ข้อมูลออเดอร์!AX26)</f>
        <v>0937437050</v>
      </c>
      <c r="Q27" s="1" t="str">
        <f>IF(D27="","",ข้อมูลออเดอร์!AX26)</f>
        <v>0937437050</v>
      </c>
      <c r="R27" s="1" t="str">
        <f t="shared" si="9"/>
        <v>TH</v>
      </c>
      <c r="S27" s="1" t="str">
        <f>IF('ข้อมูลจังหวัด-อำเภอ'!C26="","",'ข้อมูลจังหวัด-อำเภอ'!C26)</f>
        <v>ยะลา/ Yala</v>
      </c>
      <c r="T27" s="1" t="str">
        <f>IF('ข้อมูลจังหวัด-อำเภอ'!D26="","",'ข้อมูลจังหวัด-อำเภอ'!D26)</f>
        <v>กรงปินัง/ Krong Pinang</v>
      </c>
      <c r="U27" s="1" t="str">
        <f>IFERROR(VLOOKUP(D27,ข้อมูลออเดอร์!A:EK,46,0),"")</f>
        <v>95000</v>
      </c>
      <c r="V27" s="1" t="str">
        <f>IFERROR(VLOOKUP(D27,ข้อมูลออเดอร์!A:EK,46,0),"")</f>
        <v>95000</v>
      </c>
      <c r="W27" s="1" t="str">
        <f>IFERROR(VLOOKUP(D27,ข้อมูลออเดอร์!A:EK,48,0),"")</f>
        <v>23 หมู่5</v>
      </c>
      <c r="X27" s="1" t="str">
        <f t="shared" si="10"/>
        <v>COD</v>
      </c>
      <c r="Y27" s="1"/>
      <c r="Z27" s="1"/>
      <c r="AA27" s="1">
        <f t="shared" si="11"/>
        <v>2.285</v>
      </c>
      <c r="AB27" s="1"/>
      <c r="AC27" s="1"/>
      <c r="AD27" s="1"/>
      <c r="AE27" s="1">
        <f>IF(ข้อมูลน้ำหนักสินค้า!C26="","",ข้อมูลน้ำหนักสินค้า!C26)*J27</f>
        <v>0.1</v>
      </c>
    </row>
    <row r="28" spans="1:31">
      <c r="A28" s="1" t="str">
        <f t="shared" si="1"/>
        <v>EastlyncOffline</v>
      </c>
      <c r="B28" s="1" t="str">
        <f t="shared" si="2"/>
        <v>OFFLINE</v>
      </c>
      <c r="C28" s="1" t="str">
        <f t="shared" si="3"/>
        <v>SALE</v>
      </c>
      <c r="D28" s="1" t="str">
        <f>IF(ข้อมูลออเดอร์!A27="","",ข้อมูลออเดอร์!A27)</f>
        <v>KOO26092200124</v>
      </c>
      <c r="E28" s="1" t="str">
        <f>IFERROR(IF(VLOOKUP(D28,ข้อมูลออเดอร์!A:BV,74,0)="Express delivery","NORMAL",IF(VLOOKUP(D28,ข้อมูลออเดอร์!A:BV,74,0)="Lalamove","B2B_OFFLINE","")),"")</f>
        <v>NORMAL</v>
      </c>
      <c r="F28" s="1" t="str">
        <f t="shared" si="4"/>
        <v>EXPRESS</v>
      </c>
      <c r="G28" s="1" t="str">
        <f>IF(ข้อมูลออเดอร์!CV27="","",ข้อมูลออเดอร์!CV27)</f>
        <v>SKINTIFIC-1232</v>
      </c>
      <c r="H28" s="1" t="str">
        <f>IF(ข้อมูลออเดอร์!CW27="","",ข้อมูลออเดอร์!CW27)</f>
        <v>810114872734</v>
      </c>
      <c r="I28" s="1" t="str">
        <f>IF(ข้อมูลออเดอร์!CV27="","",ข้อมูลออเดอร์!CV27)</f>
        <v>SKINTIFIC-1232</v>
      </c>
      <c r="J28" s="1" t="str">
        <f>IF(ข้อมูลออเดอร์!DD27="","",ข้อมูลออเดอร์!DD27)</f>
        <v>1</v>
      </c>
      <c r="K28" s="102">
        <f t="shared" si="5"/>
        <v>0</v>
      </c>
      <c r="L28" s="102">
        <f t="shared" si="6"/>
        <v>0</v>
      </c>
      <c r="M28" s="103">
        <f ca="1" t="shared" si="7"/>
        <v>46287.4479282407</v>
      </c>
      <c r="N28" s="103">
        <f ca="1" t="shared" si="8"/>
        <v>46287.4479282407</v>
      </c>
      <c r="O28" s="1" t="str">
        <f>IFERROR(VLOOKUP(D28,ข้อมูลออเดอร์!A:EK,49,0),"")</f>
        <v>อัสมะห์ ยือล๊ะ</v>
      </c>
      <c r="P28" s="1" t="str">
        <f>IF(D28="","",ข้อมูลออเดอร์!AX27)</f>
        <v>0937437050</v>
      </c>
      <c r="Q28" s="1" t="str">
        <f>IF(D28="","",ข้อมูลออเดอร์!AX27)</f>
        <v>0937437050</v>
      </c>
      <c r="R28" s="1" t="str">
        <f t="shared" si="9"/>
        <v>TH</v>
      </c>
      <c r="S28" s="1" t="str">
        <f>IF('ข้อมูลจังหวัด-อำเภอ'!C27="","",'ข้อมูลจังหวัด-อำเภอ'!C27)</f>
        <v>ยะลา/ Yala</v>
      </c>
      <c r="T28" s="1" t="str">
        <f>IF('ข้อมูลจังหวัด-อำเภอ'!D27="","",'ข้อมูลจังหวัด-อำเภอ'!D27)</f>
        <v>กรงปินัง/ Krong Pinang</v>
      </c>
      <c r="U28" s="1" t="str">
        <f>IFERROR(VLOOKUP(D28,ข้อมูลออเดอร์!A:EK,46,0),"")</f>
        <v>95000</v>
      </c>
      <c r="V28" s="1" t="str">
        <f>IFERROR(VLOOKUP(D28,ข้อมูลออเดอร์!A:EK,46,0),"")</f>
        <v>95000</v>
      </c>
      <c r="W28" s="1" t="str">
        <f>IFERROR(VLOOKUP(D28,ข้อมูลออเดอร์!A:EK,48,0),"")</f>
        <v>23 หมู่5</v>
      </c>
      <c r="X28" s="1" t="str">
        <f t="shared" si="10"/>
        <v>COD</v>
      </c>
      <c r="Y28" s="1"/>
      <c r="Z28" s="1"/>
      <c r="AA28" s="1">
        <f t="shared" si="11"/>
        <v>2.285</v>
      </c>
      <c r="AB28" s="1"/>
      <c r="AC28" s="1"/>
      <c r="AD28" s="1"/>
      <c r="AE28" s="1">
        <f>IF(ข้อมูลน้ำหนักสินค้า!C27="","",ข้อมูลน้ำหนักสินค้า!C27)*J28</f>
        <v>0.035</v>
      </c>
    </row>
    <row r="29" spans="1:31">
      <c r="A29" s="1" t="str">
        <f t="shared" si="1"/>
        <v>EastlyncOffline</v>
      </c>
      <c r="B29" s="1" t="str">
        <f t="shared" si="2"/>
        <v>OFFLINE</v>
      </c>
      <c r="C29" s="1" t="str">
        <f t="shared" si="3"/>
        <v>SALE</v>
      </c>
      <c r="D29" s="1" t="str">
        <f>IF(ข้อมูลออเดอร์!A28="","",ข้อมูลออเดอร์!A28)</f>
        <v>KOO26092200124</v>
      </c>
      <c r="E29" s="1" t="str">
        <f>IFERROR(IF(VLOOKUP(D29,ข้อมูลออเดอร์!A:BV,74,0)="Express delivery","NORMAL",IF(VLOOKUP(D29,ข้อมูลออเดอร์!A:BV,74,0)="Lalamove","B2B_OFFLINE","")),"")</f>
        <v>NORMAL</v>
      </c>
      <c r="F29" s="1" t="str">
        <f t="shared" si="4"/>
        <v>EXPRESS</v>
      </c>
      <c r="G29" s="1" t="str">
        <f>IF(ข้อมูลออเดอร์!CV28="","",ข้อมูลออเดอร์!CV28)</f>
        <v>SKINTIFIC-1231</v>
      </c>
      <c r="H29" s="1" t="str">
        <f>IF(ข้อมูลออเดอร์!CW28="","",ข้อมูลออเดอร์!CW28)</f>
        <v>810114872727</v>
      </c>
      <c r="I29" s="1" t="str">
        <f>IF(ข้อมูลออเดอร์!CV28="","",ข้อมูลออเดอร์!CV28)</f>
        <v>SKINTIFIC-1231</v>
      </c>
      <c r="J29" s="1" t="str">
        <f>IF(ข้อมูลออเดอร์!DD28="","",ข้อมูลออเดอร์!DD28)</f>
        <v>1</v>
      </c>
      <c r="K29" s="102">
        <f t="shared" si="5"/>
        <v>0</v>
      </c>
      <c r="L29" s="102">
        <f t="shared" si="6"/>
        <v>0</v>
      </c>
      <c r="M29" s="103">
        <f ca="1" t="shared" si="7"/>
        <v>46287.4479282407</v>
      </c>
      <c r="N29" s="103">
        <f ca="1" t="shared" si="8"/>
        <v>46287.4479282407</v>
      </c>
      <c r="O29" s="1" t="str">
        <f>IFERROR(VLOOKUP(D29,ข้อมูลออเดอร์!A:EK,49,0),"")</f>
        <v>อัสมะห์ ยือล๊ะ</v>
      </c>
      <c r="P29" s="1" t="str">
        <f>IF(D29="","",ข้อมูลออเดอร์!AX28)</f>
        <v>0937437050</v>
      </c>
      <c r="Q29" s="1" t="str">
        <f>IF(D29="","",ข้อมูลออเดอร์!AX28)</f>
        <v>0937437050</v>
      </c>
      <c r="R29" s="1" t="str">
        <f t="shared" si="9"/>
        <v>TH</v>
      </c>
      <c r="S29" s="1" t="str">
        <f>IF('ข้อมูลจังหวัด-อำเภอ'!C28="","",'ข้อมูลจังหวัด-อำเภอ'!C28)</f>
        <v>ยะลา/ Yala</v>
      </c>
      <c r="T29" s="1" t="str">
        <f>IF('ข้อมูลจังหวัด-อำเภอ'!D28="","",'ข้อมูลจังหวัด-อำเภอ'!D28)</f>
        <v>กรงปินัง/ Krong Pinang</v>
      </c>
      <c r="U29" s="1" t="str">
        <f>IFERROR(VLOOKUP(D29,ข้อมูลออเดอร์!A:EK,46,0),"")</f>
        <v>95000</v>
      </c>
      <c r="V29" s="1" t="str">
        <f>IFERROR(VLOOKUP(D29,ข้อมูลออเดอร์!A:EK,46,0),"")</f>
        <v>95000</v>
      </c>
      <c r="W29" s="1" t="str">
        <f>IFERROR(VLOOKUP(D29,ข้อมูลออเดอร์!A:EK,48,0),"")</f>
        <v>23 หมู่5</v>
      </c>
      <c r="X29" s="1" t="str">
        <f t="shared" si="10"/>
        <v>COD</v>
      </c>
      <c r="Y29" s="1"/>
      <c r="Z29" s="1"/>
      <c r="AA29" s="1">
        <f t="shared" si="11"/>
        <v>2.285</v>
      </c>
      <c r="AB29" s="1"/>
      <c r="AC29" s="1"/>
      <c r="AD29" s="1"/>
      <c r="AE29" s="1">
        <f>IF(ข้อมูลน้ำหนักสินค้า!C28="","",ข้อมูลน้ำหนักสินค้า!C28)*J29</f>
        <v>0.01</v>
      </c>
    </row>
    <row r="30" spans="1:31">
      <c r="A30" s="1" t="str">
        <f t="shared" si="1"/>
        <v>EastlyncOffline</v>
      </c>
      <c r="B30" s="1" t="str">
        <f t="shared" si="2"/>
        <v>OFFLINE</v>
      </c>
      <c r="C30" s="1" t="str">
        <f t="shared" si="3"/>
        <v>SALE</v>
      </c>
      <c r="D30" s="1" t="str">
        <f>IF(ข้อมูลออเดอร์!A29="","",ข้อมูลออเดอร์!A29)</f>
        <v>KOO26092200124</v>
      </c>
      <c r="E30" s="1" t="str">
        <f>IFERROR(IF(VLOOKUP(D30,ข้อมูลออเดอร์!A:BV,74,0)="Express delivery","NORMAL",IF(VLOOKUP(D30,ข้อมูลออเดอร์!A:BV,74,0)="Lalamove","B2B_OFFLINE","")),"")</f>
        <v>NORMAL</v>
      </c>
      <c r="F30" s="1" t="str">
        <f t="shared" si="4"/>
        <v>EXPRESS</v>
      </c>
      <c r="G30" s="1" t="str">
        <f>IF(ข้อมูลออเดอร์!CV29="","",ข้อมูลออเดอร์!CV29)</f>
        <v>SKINTIFIC-1238U</v>
      </c>
      <c r="H30" s="1" t="str">
        <f>IF(ข้อมูลออเดอร์!CW29="","",ข้อมูลออเดอร์!CW29)</f>
        <v>4897147693181</v>
      </c>
      <c r="I30" s="1" t="str">
        <f>IF(ข้อมูลออเดอร์!CV29="","",ข้อมูลออเดอร์!CV29)</f>
        <v>SKINTIFIC-1238U</v>
      </c>
      <c r="J30" s="1" t="str">
        <f>IF(ข้อมูลออเดอร์!DD29="","",ข้อมูลออเดอร์!DD29)</f>
        <v>1</v>
      </c>
      <c r="K30" s="102">
        <f t="shared" si="5"/>
        <v>0</v>
      </c>
      <c r="L30" s="102">
        <f t="shared" si="6"/>
        <v>0</v>
      </c>
      <c r="M30" s="103">
        <f ca="1" t="shared" si="7"/>
        <v>46287.4479282407</v>
      </c>
      <c r="N30" s="103">
        <f ca="1" t="shared" si="8"/>
        <v>46287.4479282407</v>
      </c>
      <c r="O30" s="1" t="str">
        <f>IFERROR(VLOOKUP(D30,ข้อมูลออเดอร์!A:EK,49,0),"")</f>
        <v>อัสมะห์ ยือล๊ะ</v>
      </c>
      <c r="P30" s="1" t="str">
        <f>IF(D30="","",ข้อมูลออเดอร์!AX29)</f>
        <v>0937437050</v>
      </c>
      <c r="Q30" s="1" t="str">
        <f>IF(D30="","",ข้อมูลออเดอร์!AX29)</f>
        <v>0937437050</v>
      </c>
      <c r="R30" s="1" t="str">
        <f t="shared" si="9"/>
        <v>TH</v>
      </c>
      <c r="S30" s="1" t="str">
        <f>IF('ข้อมูลจังหวัด-อำเภอ'!C29="","",'ข้อมูลจังหวัด-อำเภอ'!C29)</f>
        <v>ยะลา/ Yala</v>
      </c>
      <c r="T30" s="1" t="str">
        <f>IF('ข้อมูลจังหวัด-อำเภอ'!D29="","",'ข้อมูลจังหวัด-อำเภอ'!D29)</f>
        <v>กรงปินัง/ Krong Pinang</v>
      </c>
      <c r="U30" s="1" t="str">
        <f>IFERROR(VLOOKUP(D30,ข้อมูลออเดอร์!A:EK,46,0),"")</f>
        <v>95000</v>
      </c>
      <c r="V30" s="1" t="str">
        <f>IFERROR(VLOOKUP(D30,ข้อมูลออเดอร์!A:EK,46,0),"")</f>
        <v>95000</v>
      </c>
      <c r="W30" s="1" t="str">
        <f>IFERROR(VLOOKUP(D30,ข้อมูลออเดอร์!A:EK,48,0),"")</f>
        <v>23 หมู่5</v>
      </c>
      <c r="X30" s="1" t="str">
        <f t="shared" si="10"/>
        <v>COD</v>
      </c>
      <c r="Y30" s="1"/>
      <c r="Z30" s="1"/>
      <c r="AA30" s="1">
        <f t="shared" si="11"/>
        <v>2.285</v>
      </c>
      <c r="AB30" s="1"/>
      <c r="AC30" s="1"/>
      <c r="AD30" s="1"/>
      <c r="AE30" s="1">
        <f>IF(ข้อมูลน้ำหนักสินค้า!C29="","",ข้อมูลน้ำหนักสินค้า!C29)*J30</f>
        <v>0.1</v>
      </c>
    </row>
    <row r="31" spans="1:31">
      <c r="A31" s="1" t="str">
        <f t="shared" si="1"/>
        <v>EastlyncOffline</v>
      </c>
      <c r="B31" s="1" t="str">
        <f t="shared" si="2"/>
        <v>OFFLINE</v>
      </c>
      <c r="C31" s="1" t="str">
        <f t="shared" si="3"/>
        <v>SALE</v>
      </c>
      <c r="D31" s="1" t="str">
        <f>IF(ข้อมูลออเดอร์!A30="","",ข้อมูลออเดอร์!A30)</f>
        <v>KOO26092200124</v>
      </c>
      <c r="E31" s="1" t="str">
        <f>IFERROR(IF(VLOOKUP(D31,ข้อมูลออเดอร์!A:BV,74,0)="Express delivery","NORMAL",IF(VLOOKUP(D31,ข้อมูลออเดอร์!A:BV,74,0)="Lalamove","B2B_OFFLINE","")),"")</f>
        <v>NORMAL</v>
      </c>
      <c r="F31" s="1" t="str">
        <f t="shared" si="4"/>
        <v>EXPRESS</v>
      </c>
      <c r="G31" s="1" t="str">
        <f>IF(ข้อมูลออเดอร์!CV30="","",ข้อมูลออเดอร์!CV30)</f>
        <v>SKINTIFIC-12311U</v>
      </c>
      <c r="H31" s="1" t="str">
        <f>IF(ข้อมูลออเดอร์!CW30="","",ข้อมูลออเดอร์!CW30)</f>
        <v>4897147693211</v>
      </c>
      <c r="I31" s="1" t="str">
        <f>IF(ข้อมูลออเดอร์!CV30="","",ข้อมูลออเดอร์!CV30)</f>
        <v>SKINTIFIC-12311U</v>
      </c>
      <c r="J31" s="1" t="str">
        <f>IF(ข้อมูลออเดอร์!DD30="","",ข้อมูลออเดอร์!DD30)</f>
        <v>1</v>
      </c>
      <c r="K31" s="102">
        <f t="shared" si="5"/>
        <v>0</v>
      </c>
      <c r="L31" s="102">
        <f t="shared" si="6"/>
        <v>0</v>
      </c>
      <c r="M31" s="103">
        <f ca="1" t="shared" si="7"/>
        <v>46287.4479282407</v>
      </c>
      <c r="N31" s="103">
        <f ca="1" t="shared" si="8"/>
        <v>46287.4479282407</v>
      </c>
      <c r="O31" s="1" t="str">
        <f>IFERROR(VLOOKUP(D31,ข้อมูลออเดอร์!A:EK,49,0),"")</f>
        <v>อัสมะห์ ยือล๊ะ</v>
      </c>
      <c r="P31" s="1" t="str">
        <f>IF(D31="","",ข้อมูลออเดอร์!AX30)</f>
        <v>0937437050</v>
      </c>
      <c r="Q31" s="1" t="str">
        <f>IF(D31="","",ข้อมูลออเดอร์!AX30)</f>
        <v>0937437050</v>
      </c>
      <c r="R31" s="1" t="str">
        <f t="shared" si="9"/>
        <v>TH</v>
      </c>
      <c r="S31" s="1" t="str">
        <f>IF('ข้อมูลจังหวัด-อำเภอ'!C30="","",'ข้อมูลจังหวัด-อำเภอ'!C30)</f>
        <v>ยะลา/ Yala</v>
      </c>
      <c r="T31" s="1" t="str">
        <f>IF('ข้อมูลจังหวัด-อำเภอ'!D30="","",'ข้อมูลจังหวัด-อำเภอ'!D30)</f>
        <v>กรงปินัง/ Krong Pinang</v>
      </c>
      <c r="U31" s="1" t="str">
        <f>IFERROR(VLOOKUP(D31,ข้อมูลออเดอร์!A:EK,46,0),"")</f>
        <v>95000</v>
      </c>
      <c r="V31" s="1" t="str">
        <f>IFERROR(VLOOKUP(D31,ข้อมูลออเดอร์!A:EK,46,0),"")</f>
        <v>95000</v>
      </c>
      <c r="W31" s="1" t="str">
        <f>IFERROR(VLOOKUP(D31,ข้อมูลออเดอร์!A:EK,48,0),"")</f>
        <v>23 หมู่5</v>
      </c>
      <c r="X31" s="1" t="str">
        <f t="shared" si="10"/>
        <v>COD</v>
      </c>
      <c r="Y31" s="1"/>
      <c r="Z31" s="1"/>
      <c r="AA31" s="1">
        <f t="shared" si="11"/>
        <v>2.285</v>
      </c>
      <c r="AB31" s="1"/>
      <c r="AC31" s="1"/>
      <c r="AD31" s="1"/>
      <c r="AE31" s="1">
        <f>IF(ข้อมูลน้ำหนักสินค้า!C30="","",ข้อมูลน้ำหนักสินค้า!C30)*J31</f>
        <v>0.1</v>
      </c>
    </row>
    <row r="32" spans="1:31">
      <c r="A32" s="1" t="str">
        <f t="shared" si="1"/>
        <v>EastlyncOffline</v>
      </c>
      <c r="B32" s="1" t="str">
        <f t="shared" si="2"/>
        <v>OFFLINE</v>
      </c>
      <c r="C32" s="1" t="str">
        <f t="shared" si="3"/>
        <v>SALE</v>
      </c>
      <c r="D32" s="1" t="str">
        <f>IF(ข้อมูลออเดอร์!A31="","",ข้อมูลออเดอร์!A31)</f>
        <v>KOO26092200124</v>
      </c>
      <c r="E32" s="1" t="str">
        <f>IFERROR(IF(VLOOKUP(D32,ข้อมูลออเดอร์!A:BV,74,0)="Express delivery","NORMAL",IF(VLOOKUP(D32,ข้อมูลออเดอร์!A:BV,74,0)="Lalamove","B2B_OFFLINE","")),"")</f>
        <v>NORMAL</v>
      </c>
      <c r="F32" s="1" t="str">
        <f t="shared" si="4"/>
        <v>EXPRESS</v>
      </c>
      <c r="G32" s="1" t="str">
        <f>IF(ข้อมูลออเดอร์!CV31="","",ข้อมูลออเดอร์!CV31)</f>
        <v>SKINTIFIC-1233</v>
      </c>
      <c r="H32" s="1" t="str">
        <f>IF(ข้อมูลออเดอร์!CW31="","",ข้อมูลออเดอร์!CW31)</f>
        <v>810114872741</v>
      </c>
      <c r="I32" s="1" t="str">
        <f>IF(ข้อมูลออเดอร์!CV31="","",ข้อมูลออเดอร์!CV31)</f>
        <v>SKINTIFIC-1233</v>
      </c>
      <c r="J32" s="1" t="str">
        <f>IF(ข้อมูลออเดอร์!DD31="","",ข้อมูลออเดอร์!DD31)</f>
        <v>1</v>
      </c>
      <c r="K32" s="102">
        <f t="shared" si="5"/>
        <v>0</v>
      </c>
      <c r="L32" s="102">
        <f t="shared" si="6"/>
        <v>0</v>
      </c>
      <c r="M32" s="103">
        <f ca="1" t="shared" si="7"/>
        <v>46287.4479282407</v>
      </c>
      <c r="N32" s="103">
        <f ca="1" t="shared" si="8"/>
        <v>46287.4479282407</v>
      </c>
      <c r="O32" s="1" t="str">
        <f>IFERROR(VLOOKUP(D32,ข้อมูลออเดอร์!A:EK,49,0),"")</f>
        <v>อัสมะห์ ยือล๊ะ</v>
      </c>
      <c r="P32" s="1" t="str">
        <f>IF(D32="","",ข้อมูลออเดอร์!AX31)</f>
        <v>0937437050</v>
      </c>
      <c r="Q32" s="1" t="str">
        <f>IF(D32="","",ข้อมูลออเดอร์!AX31)</f>
        <v>0937437050</v>
      </c>
      <c r="R32" s="1" t="str">
        <f t="shared" si="9"/>
        <v>TH</v>
      </c>
      <c r="S32" s="1" t="str">
        <f>IF('ข้อมูลจังหวัด-อำเภอ'!C31="","",'ข้อมูลจังหวัด-อำเภอ'!C31)</f>
        <v>ยะลา/ Yala</v>
      </c>
      <c r="T32" s="1" t="str">
        <f>IF('ข้อมูลจังหวัด-อำเภอ'!D31="","",'ข้อมูลจังหวัด-อำเภอ'!D31)</f>
        <v>กรงปินัง/ Krong Pinang</v>
      </c>
      <c r="U32" s="1" t="str">
        <f>IFERROR(VLOOKUP(D32,ข้อมูลออเดอร์!A:EK,46,0),"")</f>
        <v>95000</v>
      </c>
      <c r="V32" s="1" t="str">
        <f>IFERROR(VLOOKUP(D32,ข้อมูลออเดอร์!A:EK,46,0),"")</f>
        <v>95000</v>
      </c>
      <c r="W32" s="1" t="str">
        <f>IFERROR(VLOOKUP(D32,ข้อมูลออเดอร์!A:EK,48,0),"")</f>
        <v>23 หมู่5</v>
      </c>
      <c r="X32" s="1" t="str">
        <f t="shared" si="10"/>
        <v>COD</v>
      </c>
      <c r="Y32" s="1"/>
      <c r="Z32" s="1"/>
      <c r="AA32" s="1">
        <f t="shared" si="11"/>
        <v>2.285</v>
      </c>
      <c r="AB32" s="1"/>
      <c r="AC32" s="1"/>
      <c r="AD32" s="1"/>
      <c r="AE32" s="1">
        <f>IF(ข้อมูลน้ำหนักสินค้า!C31="","",ข้อมูลน้ำหนักสินค้า!C31)*J32</f>
        <v>0.035</v>
      </c>
    </row>
    <row r="33" spans="1:31">
      <c r="A33" s="1" t="str">
        <f t="shared" si="1"/>
        <v>EastlyncOffline</v>
      </c>
      <c r="B33" s="1" t="str">
        <f t="shared" si="2"/>
        <v>OFFLINE</v>
      </c>
      <c r="C33" s="1" t="str">
        <f t="shared" si="3"/>
        <v>SALE</v>
      </c>
      <c r="D33" s="1" t="str">
        <f>IF(ข้อมูลออเดอร์!A32="","",ข้อมูลออเดอร์!A32)</f>
        <v>KOO26092200124</v>
      </c>
      <c r="E33" s="1" t="str">
        <f>IFERROR(IF(VLOOKUP(D33,ข้อมูลออเดอร์!A:BV,74,0)="Express delivery","NORMAL",IF(VLOOKUP(D33,ข้อมูลออเดอร์!A:BV,74,0)="Lalamove","B2B_OFFLINE","")),"")</f>
        <v>NORMAL</v>
      </c>
      <c r="F33" s="1" t="str">
        <f t="shared" si="4"/>
        <v>EXPRESS</v>
      </c>
      <c r="G33" s="1" t="str">
        <f>IF(ข้อมูลออเดอร์!CV32="","",ข้อมูลออเดอร์!CV32)</f>
        <v>SKINTIFIC-12316U</v>
      </c>
      <c r="H33" s="1" t="str">
        <f>IF(ข้อมูลออเดอร์!CW32="","",ข้อมูลออเดอร์!CW32)</f>
        <v>4897147693655</v>
      </c>
      <c r="I33" s="1" t="str">
        <f>IF(ข้อมูลออเดอร์!CV32="","",ข้อมูลออเดอร์!CV32)</f>
        <v>SKINTIFIC-12316U</v>
      </c>
      <c r="J33" s="1" t="str">
        <f>IF(ข้อมูลออเดอร์!DD32="","",ข้อมูลออเดอร์!DD32)</f>
        <v>1</v>
      </c>
      <c r="K33" s="102">
        <f t="shared" si="5"/>
        <v>0</v>
      </c>
      <c r="L33" s="102">
        <f t="shared" si="6"/>
        <v>0</v>
      </c>
      <c r="M33" s="103">
        <f ca="1" t="shared" si="7"/>
        <v>46287.4479282407</v>
      </c>
      <c r="N33" s="103">
        <f ca="1" t="shared" si="8"/>
        <v>46287.4479282407</v>
      </c>
      <c r="O33" s="1" t="str">
        <f>IFERROR(VLOOKUP(D33,ข้อมูลออเดอร์!A:EK,49,0),"")</f>
        <v>อัสมะห์ ยือล๊ะ</v>
      </c>
      <c r="P33" s="1" t="str">
        <f>IF(D33="","",ข้อมูลออเดอร์!AX32)</f>
        <v>0937437050</v>
      </c>
      <c r="Q33" s="1" t="str">
        <f>IF(D33="","",ข้อมูลออเดอร์!AX32)</f>
        <v>0937437050</v>
      </c>
      <c r="R33" s="1" t="str">
        <f t="shared" si="9"/>
        <v>TH</v>
      </c>
      <c r="S33" s="1" t="str">
        <f>IF('ข้อมูลจังหวัด-อำเภอ'!C32="","",'ข้อมูลจังหวัด-อำเภอ'!C32)</f>
        <v>ยะลา/ Yala</v>
      </c>
      <c r="T33" s="1" t="str">
        <f>IF('ข้อมูลจังหวัด-อำเภอ'!D32="","",'ข้อมูลจังหวัด-อำเภอ'!D32)</f>
        <v>กรงปินัง/ Krong Pinang</v>
      </c>
      <c r="U33" s="1" t="str">
        <f>IFERROR(VLOOKUP(D33,ข้อมูลออเดอร์!A:EK,46,0),"")</f>
        <v>95000</v>
      </c>
      <c r="V33" s="1" t="str">
        <f>IFERROR(VLOOKUP(D33,ข้อมูลออเดอร์!A:EK,46,0),"")</f>
        <v>95000</v>
      </c>
      <c r="W33" s="1" t="str">
        <f>IFERROR(VLOOKUP(D33,ข้อมูลออเดอร์!A:EK,48,0),"")</f>
        <v>23 หมู่5</v>
      </c>
      <c r="X33" s="1" t="str">
        <f t="shared" si="10"/>
        <v>COD</v>
      </c>
      <c r="Y33" s="1"/>
      <c r="Z33" s="1"/>
      <c r="AA33" s="1">
        <f t="shared" si="11"/>
        <v>2.285</v>
      </c>
      <c r="AB33" s="1"/>
      <c r="AC33" s="1"/>
      <c r="AD33" s="1"/>
      <c r="AE33" s="1">
        <f>IF(ข้อมูลน้ำหนักสินค้า!C32="","",ข้อมูลน้ำหนักสินค้า!C32)*J33</f>
        <v>0.1</v>
      </c>
    </row>
    <row r="34" spans="1:31">
      <c r="A34" s="1" t="str">
        <f t="shared" si="1"/>
        <v>EastlyncOffline</v>
      </c>
      <c r="B34" s="1" t="str">
        <f t="shared" si="2"/>
        <v>OFFLINE</v>
      </c>
      <c r="C34" s="1" t="str">
        <f t="shared" si="3"/>
        <v>SALE</v>
      </c>
      <c r="D34" s="1" t="str">
        <f>IF(ข้อมูลออเดอร์!A33="","",ข้อมูลออเดอร์!A33)</f>
        <v>KOO26092200124</v>
      </c>
      <c r="E34" s="1" t="str">
        <f>IFERROR(IF(VLOOKUP(D34,ข้อมูลออเดอร์!A:BV,74,0)="Express delivery","NORMAL",IF(VLOOKUP(D34,ข้อมูลออเดอร์!A:BV,74,0)="Lalamove","B2B_OFFLINE","")),"")</f>
        <v>NORMAL</v>
      </c>
      <c r="F34" s="1" t="str">
        <f t="shared" si="4"/>
        <v>EXPRESS</v>
      </c>
      <c r="G34" s="1" t="str">
        <f>IF(ข้อมูลออเดอร์!CV33="","",ข้อมูลออเดอร์!CV33)</f>
        <v>SKINTIFIC-12313U</v>
      </c>
      <c r="H34" s="1" t="str">
        <f>IF(ข้อมูลออเดอร์!CW33="","",ข้อมูลออเดอร์!CW33)</f>
        <v>4897147693624</v>
      </c>
      <c r="I34" s="1" t="str">
        <f>IF(ข้อมูลออเดอร์!CV33="","",ข้อมูลออเดอร์!CV33)</f>
        <v>SKINTIFIC-12313U</v>
      </c>
      <c r="J34" s="1" t="str">
        <f>IF(ข้อมูลออเดอร์!DD33="","",ข้อมูลออเดอร์!DD33)</f>
        <v>1</v>
      </c>
      <c r="K34" s="102">
        <f t="shared" si="5"/>
        <v>0</v>
      </c>
      <c r="L34" s="102">
        <f t="shared" si="6"/>
        <v>0</v>
      </c>
      <c r="M34" s="103">
        <f ca="1" t="shared" si="7"/>
        <v>46287.4479282407</v>
      </c>
      <c r="N34" s="103">
        <f ca="1" t="shared" si="8"/>
        <v>46287.4479282407</v>
      </c>
      <c r="O34" s="1" t="str">
        <f>IFERROR(VLOOKUP(D34,ข้อมูลออเดอร์!A:EK,49,0),"")</f>
        <v>อัสมะห์ ยือล๊ะ</v>
      </c>
      <c r="P34" s="1" t="str">
        <f>IF(D34="","",ข้อมูลออเดอร์!AX33)</f>
        <v>0937437050</v>
      </c>
      <c r="Q34" s="1" t="str">
        <f>IF(D34="","",ข้อมูลออเดอร์!AX33)</f>
        <v>0937437050</v>
      </c>
      <c r="R34" s="1" t="str">
        <f t="shared" si="9"/>
        <v>TH</v>
      </c>
      <c r="S34" s="1" t="str">
        <f>IF('ข้อมูลจังหวัด-อำเภอ'!C33="","",'ข้อมูลจังหวัด-อำเภอ'!C33)</f>
        <v>ยะลา/ Yala</v>
      </c>
      <c r="T34" s="1" t="str">
        <f>IF('ข้อมูลจังหวัด-อำเภอ'!D33="","",'ข้อมูลจังหวัด-อำเภอ'!D33)</f>
        <v>กรงปินัง/ Krong Pinang</v>
      </c>
      <c r="U34" s="1" t="str">
        <f>IFERROR(VLOOKUP(D34,ข้อมูลออเดอร์!A:EK,46,0),"")</f>
        <v>95000</v>
      </c>
      <c r="V34" s="1" t="str">
        <f>IFERROR(VLOOKUP(D34,ข้อมูลออเดอร์!A:EK,46,0),"")</f>
        <v>95000</v>
      </c>
      <c r="W34" s="1" t="str">
        <f>IFERROR(VLOOKUP(D34,ข้อมูลออเดอร์!A:EK,48,0),"")</f>
        <v>23 หมู่5</v>
      </c>
      <c r="X34" s="1" t="str">
        <f t="shared" si="10"/>
        <v>COD</v>
      </c>
      <c r="Y34" s="1"/>
      <c r="Z34" s="1"/>
      <c r="AA34" s="1">
        <f t="shared" si="11"/>
        <v>2.285</v>
      </c>
      <c r="AB34" s="1"/>
      <c r="AC34" s="1"/>
      <c r="AD34" s="1"/>
      <c r="AE34" s="1">
        <f>IF(ข้อมูลน้ำหนักสินค้า!C33="","",ข้อมูลน้ำหนักสินค้า!C33)*J34</f>
        <v>0.1</v>
      </c>
    </row>
    <row r="35" spans="1:31">
      <c r="A35" s="1" t="str">
        <f t="shared" si="1"/>
        <v>EastlyncOffline</v>
      </c>
      <c r="B35" s="1" t="str">
        <f t="shared" si="2"/>
        <v>OFFLINE</v>
      </c>
      <c r="C35" s="1" t="str">
        <f t="shared" si="3"/>
        <v>SALE</v>
      </c>
      <c r="D35" s="1" t="str">
        <f>IF(ข้อมูลออเดอร์!A34="","",ข้อมูลออเดอร์!A34)</f>
        <v>KOO26092200124</v>
      </c>
      <c r="E35" s="1" t="str">
        <f>IFERROR(IF(VLOOKUP(D35,ข้อมูลออเดอร์!A:BV,74,0)="Express delivery","NORMAL",IF(VLOOKUP(D35,ข้อมูลออเดอร์!A:BV,74,0)="Lalamove","B2B_OFFLINE","")),"")</f>
        <v>NORMAL</v>
      </c>
      <c r="F35" s="1" t="str">
        <f t="shared" si="4"/>
        <v>EXPRESS</v>
      </c>
      <c r="G35" s="1" t="str">
        <f>IF(ข้อมูลออเดอร์!CV34="","",ข้อมูลออเดอร์!CV34)</f>
        <v>SKINTIFIC-17101N</v>
      </c>
      <c r="H35" s="1" t="str">
        <f>IF(ข้อมูลออเดอร์!CW34="","",ข้อมูลออเดอร์!CW34)</f>
        <v>810114874684</v>
      </c>
      <c r="I35" s="1" t="str">
        <f>IF(ข้อมูลออเดอร์!CV34="","",ข้อมูลออเดอร์!CV34)</f>
        <v>SKINTIFIC-17101N</v>
      </c>
      <c r="J35" s="1" t="str">
        <f>IF(ข้อมูลออเดอร์!DD34="","",ข้อมูลออเดอร์!DD34)</f>
        <v>1</v>
      </c>
      <c r="K35" s="102">
        <f t="shared" si="5"/>
        <v>0</v>
      </c>
      <c r="L35" s="102">
        <f t="shared" si="6"/>
        <v>0</v>
      </c>
      <c r="M35" s="103">
        <f ca="1" t="shared" si="7"/>
        <v>46287.4479282407</v>
      </c>
      <c r="N35" s="103">
        <f ca="1" t="shared" si="8"/>
        <v>46287.4479282407</v>
      </c>
      <c r="O35" s="1" t="str">
        <f>IFERROR(VLOOKUP(D35,ข้อมูลออเดอร์!A:EK,49,0),"")</f>
        <v>อัสมะห์ ยือล๊ะ</v>
      </c>
      <c r="P35" s="1" t="str">
        <f>IF(D35="","",ข้อมูลออเดอร์!AX34)</f>
        <v>0937437050</v>
      </c>
      <c r="Q35" s="1" t="str">
        <f>IF(D35="","",ข้อมูลออเดอร์!AX34)</f>
        <v>0937437050</v>
      </c>
      <c r="R35" s="1" t="str">
        <f t="shared" si="9"/>
        <v>TH</v>
      </c>
      <c r="S35" s="1" t="str">
        <f>IF('ข้อมูลจังหวัด-อำเภอ'!C34="","",'ข้อมูลจังหวัด-อำเภอ'!C34)</f>
        <v>ยะลา/ Yala</v>
      </c>
      <c r="T35" s="1" t="str">
        <f>IF('ข้อมูลจังหวัด-อำเภอ'!D34="","",'ข้อมูลจังหวัด-อำเภอ'!D34)</f>
        <v>กรงปินัง/ Krong Pinang</v>
      </c>
      <c r="U35" s="1" t="str">
        <f>IFERROR(VLOOKUP(D35,ข้อมูลออเดอร์!A:EK,46,0),"")</f>
        <v>95000</v>
      </c>
      <c r="V35" s="1" t="str">
        <f>IFERROR(VLOOKUP(D35,ข้อมูลออเดอร์!A:EK,46,0),"")</f>
        <v>95000</v>
      </c>
      <c r="W35" s="1" t="str">
        <f>IFERROR(VLOOKUP(D35,ข้อมูลออเดอร์!A:EK,48,0),"")</f>
        <v>23 หมู่5</v>
      </c>
      <c r="X35" s="1" t="str">
        <f t="shared" si="10"/>
        <v>COD</v>
      </c>
      <c r="Y35" s="1"/>
      <c r="Z35" s="1"/>
      <c r="AA35" s="1">
        <f t="shared" si="11"/>
        <v>2.285</v>
      </c>
      <c r="AB35" s="1"/>
      <c r="AC35" s="1"/>
      <c r="AD35" s="1"/>
      <c r="AE35" s="1">
        <f>IF(ข้อมูลน้ำหนักสินค้า!C34="","",ข้อมูลน้ำหนักสินค้า!C34)*J35</f>
        <v>0.1</v>
      </c>
    </row>
    <row r="36" spans="1:31">
      <c r="A36" s="1" t="str">
        <f t="shared" si="1"/>
        <v>EastlyncOffline</v>
      </c>
      <c r="B36" s="1" t="str">
        <f t="shared" si="2"/>
        <v>OFFLINE</v>
      </c>
      <c r="C36" s="1" t="str">
        <f t="shared" si="3"/>
        <v>SALE</v>
      </c>
      <c r="D36" s="1" t="str">
        <f>IF(ข้อมูลออเดอร์!A35="","",ข้อมูลออเดอร์!A35)</f>
        <v>KOO26092200124</v>
      </c>
      <c r="E36" s="1" t="str">
        <f>IFERROR(IF(VLOOKUP(D36,ข้อมูลออเดอร์!A:BV,74,0)="Express delivery","NORMAL",IF(VLOOKUP(D36,ข้อมูลออเดอร์!A:BV,74,0)="Lalamove","B2B_OFFLINE","")),"")</f>
        <v>NORMAL</v>
      </c>
      <c r="F36" s="1" t="str">
        <f t="shared" si="4"/>
        <v>EXPRESS</v>
      </c>
      <c r="G36" s="1" t="str">
        <f>IF(ข้อมูลออเดอร์!CV35="","",ข้อมูลออเดอร์!CV35)</f>
        <v>SKINTIFIC-17101W</v>
      </c>
      <c r="H36" s="1" t="str">
        <f>IF(ข้อมูลออเดอร์!CW35="","",ข้อมูลออเดอร์!CW35)</f>
        <v>810114874691</v>
      </c>
      <c r="I36" s="1" t="str">
        <f>IF(ข้อมูลออเดอร์!CV35="","",ข้อมูลออเดอร์!CV35)</f>
        <v>SKINTIFIC-17101W</v>
      </c>
      <c r="J36" s="1" t="str">
        <f>IF(ข้อมูลออเดอร์!DD35="","",ข้อมูลออเดอร์!DD35)</f>
        <v>1</v>
      </c>
      <c r="K36" s="102">
        <f t="shared" si="5"/>
        <v>0</v>
      </c>
      <c r="L36" s="102">
        <f t="shared" si="6"/>
        <v>0</v>
      </c>
      <c r="M36" s="103">
        <f ca="1" t="shared" si="7"/>
        <v>46287.4479282407</v>
      </c>
      <c r="N36" s="103">
        <f ca="1" t="shared" si="8"/>
        <v>46287.4479282407</v>
      </c>
      <c r="O36" s="1" t="str">
        <f>IFERROR(VLOOKUP(D36,ข้อมูลออเดอร์!A:EK,49,0),"")</f>
        <v>อัสมะห์ ยือล๊ะ</v>
      </c>
      <c r="P36" s="1" t="str">
        <f>IF(D36="","",ข้อมูลออเดอร์!AX35)</f>
        <v>0937437050</v>
      </c>
      <c r="Q36" s="1" t="str">
        <f>IF(D36="","",ข้อมูลออเดอร์!AX35)</f>
        <v>0937437050</v>
      </c>
      <c r="R36" s="1" t="str">
        <f t="shared" si="9"/>
        <v>TH</v>
      </c>
      <c r="S36" s="1" t="str">
        <f>IF('ข้อมูลจังหวัด-อำเภอ'!C35="","",'ข้อมูลจังหวัด-อำเภอ'!C35)</f>
        <v>ยะลา/ Yala</v>
      </c>
      <c r="T36" s="1" t="str">
        <f>IF('ข้อมูลจังหวัด-อำเภอ'!D35="","",'ข้อมูลจังหวัด-อำเภอ'!D35)</f>
        <v>กรงปินัง/ Krong Pinang</v>
      </c>
      <c r="U36" s="1" t="str">
        <f>IFERROR(VLOOKUP(D36,ข้อมูลออเดอร์!A:EK,46,0),"")</f>
        <v>95000</v>
      </c>
      <c r="V36" s="1" t="str">
        <f>IFERROR(VLOOKUP(D36,ข้อมูลออเดอร์!A:EK,46,0),"")</f>
        <v>95000</v>
      </c>
      <c r="W36" s="1" t="str">
        <f>IFERROR(VLOOKUP(D36,ข้อมูลออเดอร์!A:EK,48,0),"")</f>
        <v>23 หมู่5</v>
      </c>
      <c r="X36" s="1" t="str">
        <f t="shared" si="10"/>
        <v>COD</v>
      </c>
      <c r="Y36" s="1"/>
      <c r="Z36" s="1"/>
      <c r="AA36" s="1">
        <f t="shared" si="11"/>
        <v>2.285</v>
      </c>
      <c r="AB36" s="1"/>
      <c r="AC36" s="1"/>
      <c r="AD36" s="1"/>
      <c r="AE36" s="1">
        <f>IF(ข้อมูลน้ำหนักสินค้า!C35="","",ข้อมูลน้ำหนักสินค้า!C35)*J36</f>
        <v>0.1</v>
      </c>
    </row>
    <row r="37" spans="1:31">
      <c r="A37" s="1" t="str">
        <f t="shared" si="1"/>
        <v>EastlyncOffline</v>
      </c>
      <c r="B37" s="1" t="str">
        <f t="shared" si="2"/>
        <v>OFFLINE</v>
      </c>
      <c r="C37" s="1" t="str">
        <f t="shared" si="3"/>
        <v>SALE</v>
      </c>
      <c r="D37" s="1" t="str">
        <f>IF(ข้อมูลออเดอร์!A36="","",ข้อมูลออเดอร์!A36)</f>
        <v>KOO26092200125</v>
      </c>
      <c r="E37" s="1" t="str">
        <f>IFERROR(IF(VLOOKUP(D37,ข้อมูลออเดอร์!A:BV,74,0)="Express delivery","NORMAL",IF(VLOOKUP(D37,ข้อมูลออเดอร์!A:BV,74,0)="Lalamove","B2B_OFFLINE","")),"")</f>
        <v>NORMAL</v>
      </c>
      <c r="F37" s="1" t="str">
        <f t="shared" si="4"/>
        <v>EXPRESS</v>
      </c>
      <c r="G37" s="1" t="str">
        <f>IF(ข้อมูลออเดอร์!CV36="","",ข้อมูลออเดอร์!CV36)</f>
        <v>SKINTIFIC-351</v>
      </c>
      <c r="H37" s="1" t="str">
        <f>IF(ข้อมูลออเดอร์!CW36="","",ข้อมูลออเดอร์!CW36)</f>
        <v>4897147691323</v>
      </c>
      <c r="I37" s="1" t="str">
        <f>IF(ข้อมูลออเดอร์!CV36="","",ข้อมูลออเดอร์!CV36)</f>
        <v>SKINTIFIC-351</v>
      </c>
      <c r="J37" s="1" t="str">
        <f>IF(ข้อมูลออเดอร์!DD36="","",ข้อมูลออเดอร์!DD36)</f>
        <v>2</v>
      </c>
      <c r="K37" s="102">
        <f t="shared" si="5"/>
        <v>0</v>
      </c>
      <c r="L37" s="102">
        <f t="shared" si="6"/>
        <v>0</v>
      </c>
      <c r="M37" s="103">
        <f ca="1" t="shared" si="7"/>
        <v>46287.4479282407</v>
      </c>
      <c r="N37" s="103">
        <f ca="1" t="shared" si="8"/>
        <v>46287.4479282407</v>
      </c>
      <c r="O37" s="1" t="str">
        <f>IFERROR(VLOOKUP(D37,ข้อมูลออเดอร์!A:EK,49,0),"")</f>
        <v>ชนากานต์</v>
      </c>
      <c r="P37" s="1" t="str">
        <f>IF(D37="","",ข้อมูลออเดอร์!AX36)</f>
        <v>0952405705</v>
      </c>
      <c r="Q37" s="1" t="str">
        <f>IF(D37="","",ข้อมูลออเดอร์!AX36)</f>
        <v>0952405705</v>
      </c>
      <c r="R37" s="1" t="str">
        <f t="shared" si="9"/>
        <v>TH</v>
      </c>
      <c r="S37" s="1" t="str">
        <f>IF('ข้อมูลจังหวัด-อำเภอ'!C36="","",'ข้อมูลจังหวัด-อำเภอ'!C36)</f>
        <v>กรุงเทพมหานคร/ Bangkok</v>
      </c>
      <c r="T37" s="1" t="str">
        <f>IF('ข้อมูลจังหวัด-อำเภอ'!D36="","",'ข้อมูลจังหวัด-อำเภอ'!D36)</f>
        <v>จตุจักร/ Chatuchak</v>
      </c>
      <c r="U37" s="1" t="str">
        <f>IFERROR(VLOOKUP(D37,ข้อมูลออเดอร์!A:EK,46,0),"")</f>
        <v>10900</v>
      </c>
      <c r="V37" s="1" t="str">
        <f>IFERROR(VLOOKUP(D37,ข้อมูลออเดอร์!A:EK,46,0),"")</f>
        <v>10900</v>
      </c>
      <c r="W37" s="1" t="str">
        <f>IFERROR(VLOOKUP(D37,ข้อมูลออเดอร์!A:EK,48,0),"")</f>
        <v>คอนโดThe key พหลโยธิน34 ห้อง123 ตึกb</v>
      </c>
      <c r="X37" s="1" t="str">
        <f t="shared" si="10"/>
        <v>COD</v>
      </c>
      <c r="Y37" s="1"/>
      <c r="Z37" s="1"/>
      <c r="AA37" s="1">
        <f t="shared" si="11"/>
        <v>0.802</v>
      </c>
      <c r="AB37" s="1"/>
      <c r="AC37" s="1"/>
      <c r="AD37" s="1"/>
      <c r="AE37" s="1">
        <f>IF(ข้อมูลน้ำหนักสินค้า!C36="","",ข้อมูลน้ำหนักสินค้า!C36)*J37</f>
        <v>0.002</v>
      </c>
    </row>
    <row r="38" spans="1:31">
      <c r="A38" s="1" t="str">
        <f t="shared" si="1"/>
        <v>EastlyncOffline</v>
      </c>
      <c r="B38" s="1" t="str">
        <f t="shared" si="2"/>
        <v>OFFLINE</v>
      </c>
      <c r="C38" s="1" t="str">
        <f t="shared" si="3"/>
        <v>SALE</v>
      </c>
      <c r="D38" s="1" t="str">
        <f>IF(ข้อมูลออเดอร์!A37="","",ข้อมูลออเดอร์!A37)</f>
        <v>KOO26092200126</v>
      </c>
      <c r="E38" s="1" t="str">
        <f>IFERROR(IF(VLOOKUP(D38,ข้อมูลออเดอร์!A:BV,74,0)="Express delivery","NORMAL",IF(VLOOKUP(D38,ข้อมูลออเดอร์!A:BV,74,0)="Lalamove","B2B_OFFLINE","")),"")</f>
        <v>NORMAL</v>
      </c>
      <c r="F38" s="1" t="str">
        <f t="shared" si="4"/>
        <v>EXPRESS</v>
      </c>
      <c r="G38" s="1" t="str">
        <f>IF(ข้อมูลออเดอร์!CV37="","",ข้อมูลออเดอร์!CV37)</f>
        <v>SKINTIFIC-183</v>
      </c>
      <c r="H38" s="1" t="str">
        <f>IF(ข้อมูลออเดอร์!CW37="","",ข้อมูลออเดอร์!CW37)</f>
        <v>810114871409</v>
      </c>
      <c r="I38" s="1" t="str">
        <f>IF(ข้อมูลออเดอร์!CV37="","",ข้อมูลออเดอร์!CV37)</f>
        <v>SKINTIFIC-183</v>
      </c>
      <c r="J38" s="1" t="str">
        <f>IF(ข้อมูลออเดอร์!DD37="","",ข้อมูลออเดอร์!DD37)</f>
        <v>1</v>
      </c>
      <c r="K38" s="102">
        <f t="shared" si="5"/>
        <v>0</v>
      </c>
      <c r="L38" s="102">
        <f t="shared" si="6"/>
        <v>0</v>
      </c>
      <c r="M38" s="103">
        <f ca="1" t="shared" si="7"/>
        <v>46287.4479282407</v>
      </c>
      <c r="N38" s="103">
        <f ca="1" t="shared" si="8"/>
        <v>46287.4479282407</v>
      </c>
      <c r="O38" s="1" t="str">
        <f>IFERROR(VLOOKUP(D38,ข้อมูลออเดอร์!A:EK,49,0),"")</f>
        <v>ชนาทิป นวัตธนาธร</v>
      </c>
      <c r="P38" s="1" t="str">
        <f>IF(D38="","",ข้อมูลออเดอร์!AX37)</f>
        <v>0615166944</v>
      </c>
      <c r="Q38" s="1" t="str">
        <f>IF(D38="","",ข้อมูลออเดอร์!AX37)</f>
        <v>0615166944</v>
      </c>
      <c r="R38" s="1" t="str">
        <f t="shared" si="9"/>
        <v>TH</v>
      </c>
      <c r="S38" s="1" t="str">
        <f>IF('ข้อมูลจังหวัด-อำเภอ'!C37="","",'ข้อมูลจังหวัด-อำเภอ'!C37)</f>
        <v>กรุงเทพมหานคร/ Bangkok</v>
      </c>
      <c r="T38" s="1" t="str">
        <f>IF('ข้อมูลจังหวัด-อำเภอ'!D37="","",'ข้อมูลจังหวัด-อำเภอ'!D37)</f>
        <v>จตุจักร/ Chatuchak</v>
      </c>
      <c r="U38" s="1" t="str">
        <f>IFERROR(VLOOKUP(D38,ข้อมูลออเดอร์!A:EK,46,0),"")</f>
        <v>10900</v>
      </c>
      <c r="V38" s="1" t="str">
        <f>IFERROR(VLOOKUP(D38,ข้อมูลออเดอร์!A:EK,46,0),"")</f>
        <v>10900</v>
      </c>
      <c r="W38" s="1" t="str">
        <f>IFERROR(VLOOKUP(D38,ข้อมูลออเดอร์!A:EK,48,0),"")</f>
        <v>2034/321 ถนนพหลโยธิน</v>
      </c>
      <c r="X38" s="1" t="str">
        <f t="shared" si="10"/>
        <v>COD</v>
      </c>
      <c r="Y38" s="1"/>
      <c r="Z38" s="1"/>
      <c r="AA38" s="1">
        <f t="shared" si="11"/>
        <v>0.32</v>
      </c>
      <c r="AB38" s="1"/>
      <c r="AC38" s="1"/>
      <c r="AD38" s="1"/>
      <c r="AE38" s="1">
        <f>IF(ข้อมูลน้ำหนักสินค้า!C37="","",ข้อมูลน้ำหนักสินค้า!C37)*J38</f>
        <v>0.12</v>
      </c>
    </row>
    <row r="39" spans="1:31">
      <c r="A39" s="1" t="str">
        <f t="shared" si="1"/>
        <v>EastlyncOffline</v>
      </c>
      <c r="B39" s="1" t="str">
        <f t="shared" si="2"/>
        <v>OFFLINE</v>
      </c>
      <c r="C39" s="1" t="str">
        <f t="shared" si="3"/>
        <v>SALE</v>
      </c>
      <c r="D39" s="1" t="str">
        <f>IF(ข้อมูลออเดอร์!A38="","",ข้อมูลออเดอร์!A38)</f>
        <v>KOO26092200127</v>
      </c>
      <c r="E39" s="1" t="str">
        <f>IFERROR(IF(VLOOKUP(D39,ข้อมูลออเดอร์!A:BV,74,0)="Express delivery","NORMAL",IF(VLOOKUP(D39,ข้อมูลออเดอร์!A:BV,74,0)="Lalamove","B2B_OFFLINE","")),"")</f>
        <v>NORMAL</v>
      </c>
      <c r="F39" s="1" t="str">
        <f t="shared" si="4"/>
        <v>EXPRESS</v>
      </c>
      <c r="G39" s="1" t="str">
        <f>IF(ข้อมูลออเดอร์!CV38="","",ข้อมูลออเดอร์!CV38)</f>
        <v>SKINTIFIC-298</v>
      </c>
      <c r="H39" s="1" t="str">
        <f>IF(ข้อมูลออเดอร์!CW38="","",ข้อมูลออเดอร์!CW38)</f>
        <v>8101148747528</v>
      </c>
      <c r="I39" s="1" t="str">
        <f>IF(ข้อมูลออเดอร์!CV38="","",ข้อมูลออเดอร์!CV38)</f>
        <v>SKINTIFIC-298</v>
      </c>
      <c r="J39" s="1" t="str">
        <f>IF(ข้อมูลออเดอร์!DD38="","",ข้อมูลออเดอร์!DD38)</f>
        <v>1</v>
      </c>
      <c r="K39" s="102">
        <f t="shared" si="5"/>
        <v>0</v>
      </c>
      <c r="L39" s="102">
        <f t="shared" si="6"/>
        <v>0</v>
      </c>
      <c r="M39" s="103">
        <f ca="1" t="shared" si="7"/>
        <v>46287.4479282407</v>
      </c>
      <c r="N39" s="103">
        <f ca="1" t="shared" si="8"/>
        <v>46287.4479282407</v>
      </c>
      <c r="O39" s="1" t="str">
        <f>IFERROR(VLOOKUP(D39,ข้อมูลออเดอร์!A:EK,49,0),"")</f>
        <v>อรชา อินทโต</v>
      </c>
      <c r="P39" s="1" t="str">
        <f>IF(D39="","",ข้อมูลออเดอร์!AX38)</f>
        <v>0825466194</v>
      </c>
      <c r="Q39" s="1" t="str">
        <f>IF(D39="","",ข้อมูลออเดอร์!AX38)</f>
        <v>0825466194</v>
      </c>
      <c r="R39" s="1" t="str">
        <f t="shared" si="9"/>
        <v>TH</v>
      </c>
      <c r="S39" s="1" t="str">
        <f>IF('ข้อมูลจังหวัด-อำเภอ'!C38="","",'ข้อมูลจังหวัด-อำเภอ'!C38)</f>
        <v>กรุงเทพมหานคร/ Bangkok</v>
      </c>
      <c r="T39" s="1" t="str">
        <f>IF('ข้อมูลจังหวัด-อำเภอ'!D38="","",'ข้อมูลจังหวัด-อำเภอ'!D38)</f>
        <v>บางแค/ Bang Khae</v>
      </c>
      <c r="U39" s="1" t="str">
        <f>IFERROR(VLOOKUP(D39,ข้อมูลออเดอร์!A:EK,46,0),"")</f>
        <v>10160</v>
      </c>
      <c r="V39" s="1" t="str">
        <f>IFERROR(VLOOKUP(D39,ข้อมูลออเดอร์!A:EK,46,0),"")</f>
        <v>10160</v>
      </c>
      <c r="W39" s="1" t="str">
        <f>IFERROR(VLOOKUP(D39,ข้อมูลออเดอร์!A:EK,48,0),"")</f>
        <v>735 ซ.เพชรเกษม 69 ถ.เพชรเกษม แขวงหลักสอง เขตบางแค กทม. 10160</v>
      </c>
      <c r="X39" s="1" t="str">
        <f t="shared" si="10"/>
        <v>COD</v>
      </c>
      <c r="Y39" s="1"/>
      <c r="Z39" s="1"/>
      <c r="AA39" s="1">
        <f t="shared" si="11"/>
        <v>0.68</v>
      </c>
      <c r="AB39" s="1"/>
      <c r="AC39" s="1"/>
      <c r="AD39" s="1"/>
      <c r="AE39" s="1">
        <f>IF(ข้อมูลน้ำหนักสินค้า!C38="","",ข้อมูลน้ำหนักสินค้า!C38)*J39</f>
        <v>0.12</v>
      </c>
    </row>
    <row r="40" spans="1:31">
      <c r="A40" s="1" t="str">
        <f t="shared" si="1"/>
        <v>EastlyncOffline</v>
      </c>
      <c r="B40" s="1" t="str">
        <f t="shared" si="2"/>
        <v>OFFLINE</v>
      </c>
      <c r="C40" s="1" t="str">
        <f t="shared" si="3"/>
        <v>SALE</v>
      </c>
      <c r="D40" s="1" t="str">
        <f>IF(ข้อมูลออเดอร์!A39="","",ข้อมูลออเดอร์!A39)</f>
        <v>KOO26092200128</v>
      </c>
      <c r="E40" s="1" t="str">
        <f>IFERROR(IF(VLOOKUP(D40,ข้อมูลออเดอร์!A:BV,74,0)="Express delivery","NORMAL",IF(VLOOKUP(D40,ข้อมูลออเดอร์!A:BV,74,0)="Lalamove","B2B_OFFLINE","")),"")</f>
        <v>NORMAL</v>
      </c>
      <c r="F40" s="1" t="str">
        <f t="shared" si="4"/>
        <v>EXPRESS</v>
      </c>
      <c r="G40" s="1" t="str">
        <f>IF(ข้อมูลออเดอร์!CV39="","",ข้อมูลออเดอร์!CV39)</f>
        <v>SKINTIFIC-298</v>
      </c>
      <c r="H40" s="1" t="str">
        <f>IF(ข้อมูลออเดอร์!CW39="","",ข้อมูลออเดอร์!CW39)</f>
        <v>8101148747528</v>
      </c>
      <c r="I40" s="1" t="str">
        <f>IF(ข้อมูลออเดอร์!CV39="","",ข้อมูลออเดอร์!CV39)</f>
        <v>SKINTIFIC-298</v>
      </c>
      <c r="J40" s="1" t="str">
        <f>IF(ข้อมูลออเดอร์!DD39="","",ข้อมูลออเดอร์!DD39)</f>
        <v>3</v>
      </c>
      <c r="K40" s="102">
        <f t="shared" si="5"/>
        <v>0</v>
      </c>
      <c r="L40" s="102">
        <f t="shared" si="6"/>
        <v>0</v>
      </c>
      <c r="M40" s="103">
        <f ca="1" t="shared" si="7"/>
        <v>46287.4479282407</v>
      </c>
      <c r="N40" s="103">
        <f ca="1" t="shared" si="8"/>
        <v>46287.4479282407</v>
      </c>
      <c r="O40" s="1" t="str">
        <f>IFERROR(VLOOKUP(D40,ข้อมูลออเดอร์!A:EK,49,0),"")</f>
        <v>อรชา อินทโต</v>
      </c>
      <c r="P40" s="1" t="str">
        <f>IF(D40="","",ข้อมูลออเดอร์!AX39)</f>
        <v>0825466194</v>
      </c>
      <c r="Q40" s="1" t="str">
        <f>IF(D40="","",ข้อมูลออเดอร์!AX39)</f>
        <v>0825466194</v>
      </c>
      <c r="R40" s="1" t="str">
        <f t="shared" si="9"/>
        <v>TH</v>
      </c>
      <c r="S40" s="1" t="str">
        <f>IF('ข้อมูลจังหวัด-อำเภอ'!C39="","",'ข้อมูลจังหวัด-อำเภอ'!C39)</f>
        <v>กรุงเทพมหานคร/ Bangkok</v>
      </c>
      <c r="T40" s="1" t="str">
        <f>IF('ข้อมูลจังหวัด-อำเภอ'!D39="","",'ข้อมูลจังหวัด-อำเภอ'!D39)</f>
        <v>บางแค/ Bang Khae</v>
      </c>
      <c r="U40" s="1" t="str">
        <f>IFERROR(VLOOKUP(D40,ข้อมูลออเดอร์!A:EK,46,0),"")</f>
        <v>10160</v>
      </c>
      <c r="V40" s="1" t="str">
        <f>IFERROR(VLOOKUP(D40,ข้อมูลออเดอร์!A:EK,46,0),"")</f>
        <v>10160</v>
      </c>
      <c r="W40" s="1" t="str">
        <f>IFERROR(VLOOKUP(D40,ข้อมูลออเดอร์!A:EK,48,0),"")</f>
        <v>735 ซ.เพชรเกษม 69 ถ.เพชรเกษม แขวงหลักสอง เขตบางแค กทม. 10160</v>
      </c>
      <c r="X40" s="1" t="str">
        <f t="shared" si="10"/>
        <v>COD</v>
      </c>
      <c r="Y40" s="1"/>
      <c r="Z40" s="1"/>
      <c r="AA40" s="1">
        <f t="shared" si="11"/>
        <v>0.68</v>
      </c>
      <c r="AB40" s="1"/>
      <c r="AC40" s="1"/>
      <c r="AD40" s="1"/>
      <c r="AE40" s="1">
        <f>IF(ข้อมูลน้ำหนักสินค้า!C39="","",ข้อมูลน้ำหนักสินค้า!C39)*J40</f>
        <v>0.36</v>
      </c>
    </row>
    <row r="41" spans="1:31">
      <c r="A41" s="1" t="str">
        <f t="shared" si="1"/>
        <v>EastlyncOffline</v>
      </c>
      <c r="B41" s="1" t="str">
        <f t="shared" si="2"/>
        <v>OFFLINE</v>
      </c>
      <c r="C41" s="1" t="str">
        <f t="shared" si="3"/>
        <v>SALE</v>
      </c>
      <c r="D41" s="1" t="str">
        <f>IF(ข้อมูลออเดอร์!A40="","",ข้อมูลออเดอร์!A40)</f>
        <v>KOO26092200129</v>
      </c>
      <c r="E41" s="1" t="str">
        <f>IFERROR(IF(VLOOKUP(D41,ข้อมูลออเดอร์!A:BV,74,0)="Express delivery","NORMAL",IF(VLOOKUP(D41,ข้อมูลออเดอร์!A:BV,74,0)="Lalamove","B2B_OFFLINE","")),"")</f>
        <v>NORMAL</v>
      </c>
      <c r="F41" s="1" t="str">
        <f t="shared" si="4"/>
        <v>EXPRESS</v>
      </c>
      <c r="G41" s="1" t="str">
        <f>IF(ข้อมูลออเดอร์!CV40="","",ข้อมูลออเดอร์!CV40)</f>
        <v>SKINTIFIC-170</v>
      </c>
      <c r="H41" s="1" t="str">
        <f>IF(ข้อมูลออเดอร์!CW40="","",ข้อมูลออเดอร์!CW40)</f>
        <v>810114872833</v>
      </c>
      <c r="I41" s="1" t="str">
        <f>IF(ข้อมูลออเดอร์!CV40="","",ข้อมูลออเดอร์!CV40)</f>
        <v>SKINTIFIC-170</v>
      </c>
      <c r="J41" s="1" t="str">
        <f>IF(ข้อมูลออเดอร์!DD40="","",ข้อมูลออเดอร์!DD40)</f>
        <v>1</v>
      </c>
      <c r="K41" s="102">
        <f t="shared" si="5"/>
        <v>0</v>
      </c>
      <c r="L41" s="102">
        <f t="shared" si="6"/>
        <v>0</v>
      </c>
      <c r="M41" s="103">
        <f ca="1" t="shared" si="7"/>
        <v>46287.4479282407</v>
      </c>
      <c r="N41" s="103">
        <f ca="1" t="shared" si="8"/>
        <v>46287.4479282407</v>
      </c>
      <c r="O41" s="1" t="str">
        <f>IFERROR(VLOOKUP(D41,ข้อมูลออเดอร์!A:EK,49,0),"")</f>
        <v>มินนี่</v>
      </c>
      <c r="P41" s="1" t="str">
        <f>IF(D41="","",ข้อมูลออเดอร์!AX40)</f>
        <v>0806027271</v>
      </c>
      <c r="Q41" s="1" t="str">
        <f>IF(D41="","",ข้อมูลออเดอร์!AX40)</f>
        <v>0806027271</v>
      </c>
      <c r="R41" s="1" t="str">
        <f t="shared" si="9"/>
        <v>TH</v>
      </c>
      <c r="S41" s="1" t="str">
        <f>IF('ข้อมูลจังหวัด-อำเภอ'!C40="","",'ข้อมูลจังหวัด-อำเภอ'!C40)</f>
        <v>ระยอง/ Rayong</v>
      </c>
      <c r="T41" s="1" t="str">
        <f>IF('ข้อมูลจังหวัด-อำเภอ'!D40="","",'ข้อมูลจังหวัด-อำเภอ'!D40)</f>
        <v>เมืองระยอง/ Mueang Rayong</v>
      </c>
      <c r="U41" s="1" t="str">
        <f>IFERROR(VLOOKUP(D41,ข้อมูลออเดอร์!A:EK,46,0),"")</f>
        <v>21150</v>
      </c>
      <c r="V41" s="1" t="str">
        <f>IFERROR(VLOOKUP(D41,ข้อมูลออเดอร์!A:EK,46,0),"")</f>
        <v>21150</v>
      </c>
      <c r="W41" s="1" t="str">
        <f>IFERROR(VLOOKUP(D41,ข้อมูลออเดอร์!A:EK,48,0),"")</f>
        <v>มินนี่19/25 ถนน กรอกยายชา ต.เนินพระ อ.เมืองระยอง จ.ระยอง 21150
0806027271</v>
      </c>
      <c r="X41" s="1" t="str">
        <f t="shared" si="10"/>
        <v>COD</v>
      </c>
      <c r="Y41" s="1"/>
      <c r="Z41" s="1"/>
      <c r="AA41" s="1">
        <f t="shared" si="11"/>
        <v>0.467</v>
      </c>
      <c r="AB41" s="1"/>
      <c r="AC41" s="1"/>
      <c r="AD41" s="1"/>
      <c r="AE41" s="1">
        <f>IF(ข้อมูลน้ำหนักสินค้า!C40="","",ข้อมูลน้ำหนักสินค้า!C40)*J41</f>
        <v>0.167</v>
      </c>
    </row>
    <row r="42" spans="1:31">
      <c r="A42" s="1" t="str">
        <f t="shared" si="1"/>
        <v>EastlyncOffline</v>
      </c>
      <c r="B42" s="1" t="str">
        <f t="shared" si="2"/>
        <v>OFFLINE</v>
      </c>
      <c r="C42" s="1" t="str">
        <f t="shared" si="3"/>
        <v>SALE</v>
      </c>
      <c r="D42" s="1" t="str">
        <f>IF(ข้อมูลออเดอร์!A41="","",ข้อมูลออเดอร์!A41)</f>
        <v>KOO26092200129</v>
      </c>
      <c r="E42" s="1" t="str">
        <f>IFERROR(IF(VLOOKUP(D42,ข้อมูลออเดอร์!A:BV,74,0)="Express delivery","NORMAL",IF(VLOOKUP(D42,ข้อมูลออเดอร์!A:BV,74,0)="Lalamove","B2B_OFFLINE","")),"")</f>
        <v>NORMAL</v>
      </c>
      <c r="F42" s="1" t="str">
        <f t="shared" si="4"/>
        <v>EXPRESS</v>
      </c>
      <c r="G42" s="1" t="str">
        <f>IF(ข้อมูลออเดอร์!CV41="","",ข้อมูลออเดอร์!CV41)</f>
        <v>SKINTIFIC-389</v>
      </c>
      <c r="H42" s="1" t="str">
        <f>IF(ข้อมูลออเดอร์!CW41="","",ข้อมูลออเดอร์!CW41)</f>
        <v>4897147690739</v>
      </c>
      <c r="I42" s="1" t="str">
        <f>IF(ข้อมูลออเดอร์!CV41="","",ข้อมูลออเดอร์!CV41)</f>
        <v>SKINTIFIC-389</v>
      </c>
      <c r="J42" s="1" t="str">
        <f>IF(ข้อมูลออเดอร์!DD41="","",ข้อมูลออเดอร์!DD41)</f>
        <v>1</v>
      </c>
      <c r="K42" s="102">
        <f t="shared" si="5"/>
        <v>0</v>
      </c>
      <c r="L42" s="102">
        <f t="shared" si="6"/>
        <v>0</v>
      </c>
      <c r="M42" s="103">
        <f ca="1" t="shared" si="7"/>
        <v>46287.4479282407</v>
      </c>
      <c r="N42" s="103">
        <f ca="1" t="shared" si="8"/>
        <v>46287.4479282407</v>
      </c>
      <c r="O42" s="1" t="str">
        <f>IFERROR(VLOOKUP(D42,ข้อมูลออเดอร์!A:EK,49,0),"")</f>
        <v>มินนี่</v>
      </c>
      <c r="P42" s="1" t="str">
        <f>IF(D42="","",ข้อมูลออเดอร์!AX41)</f>
        <v>0806027271</v>
      </c>
      <c r="Q42" s="1" t="str">
        <f>IF(D42="","",ข้อมูลออเดอร์!AX41)</f>
        <v>0806027271</v>
      </c>
      <c r="R42" s="1" t="str">
        <f t="shared" si="9"/>
        <v>TH</v>
      </c>
      <c r="S42" s="1" t="str">
        <f>IF('ข้อมูลจังหวัด-อำเภอ'!C41="","",'ข้อมูลจังหวัด-อำเภอ'!C41)</f>
        <v>ระยอง/ Rayong</v>
      </c>
      <c r="T42" s="1" t="str">
        <f>IF('ข้อมูลจังหวัด-อำเภอ'!D41="","",'ข้อมูลจังหวัด-อำเภอ'!D41)</f>
        <v>เมืองระยอง/ Mueang Rayong</v>
      </c>
      <c r="U42" s="1" t="str">
        <f>IFERROR(VLOOKUP(D42,ข้อมูลออเดอร์!A:EK,46,0),"")</f>
        <v>21150</v>
      </c>
      <c r="V42" s="1" t="str">
        <f>IFERROR(VLOOKUP(D42,ข้อมูลออเดอร์!A:EK,46,0),"")</f>
        <v>21150</v>
      </c>
      <c r="W42" s="1" t="str">
        <f>IFERROR(VLOOKUP(D42,ข้อมูลออเดอร์!A:EK,48,0),"")</f>
        <v>มินนี่19/25 ถนน กรอกยายชา ต.เนินพระ อ.เมืองระยอง จ.ระยอง 21150
0806027271</v>
      </c>
      <c r="X42" s="1" t="str">
        <f t="shared" si="10"/>
        <v>COD</v>
      </c>
      <c r="Y42" s="1"/>
      <c r="Z42" s="1"/>
      <c r="AA42" s="1">
        <f t="shared" si="11"/>
        <v>0.467</v>
      </c>
      <c r="AB42" s="1"/>
      <c r="AC42" s="1"/>
      <c r="AD42" s="1"/>
      <c r="AE42" s="1">
        <f>IF(ข้อมูลน้ำหนักสินค้า!C41="","",ข้อมูลน้ำหนักสินค้า!C41)*J42</f>
        <v>0.1</v>
      </c>
    </row>
    <row r="43" spans="1:31">
      <c r="A43" s="1" t="str">
        <f t="shared" si="1"/>
        <v>EastlyncOffline</v>
      </c>
      <c r="B43" s="1" t="str">
        <f t="shared" si="2"/>
        <v>OFFLINE</v>
      </c>
      <c r="C43" s="1" t="str">
        <f t="shared" si="3"/>
        <v>SALE</v>
      </c>
      <c r="D43" s="1" t="str">
        <f>IF(ข้อมูลออเดอร์!A42="","",ข้อมูลออเดอร์!A42)</f>
        <v>KOO26092200130</v>
      </c>
      <c r="E43" s="1" t="str">
        <f>IFERROR(IF(VLOOKUP(D43,ข้อมูลออเดอร์!A:BV,74,0)="Express delivery","NORMAL",IF(VLOOKUP(D43,ข้อมูลออเดอร์!A:BV,74,0)="Lalamove","B2B_OFFLINE","")),"")</f>
        <v>NORMAL</v>
      </c>
      <c r="F43" s="1" t="str">
        <f t="shared" si="4"/>
        <v>EXPRESS</v>
      </c>
      <c r="G43" s="1" t="str">
        <f>IF(ข้อมูลออเดอร์!CV42="","",ข้อมูลออเดอร์!CV42)</f>
        <v>SKINTIFIC-4432N</v>
      </c>
      <c r="H43" s="1" t="str">
        <f>IF(ข้อมูลออเดอร์!CW42="","",ข้อมูลออเดอร์!CW42)</f>
        <v>4897147691903</v>
      </c>
      <c r="I43" s="1" t="str">
        <f>IF(ข้อมูลออเดอร์!CV42="","",ข้อมูลออเดอร์!CV42)</f>
        <v>SKINTIFIC-4432N</v>
      </c>
      <c r="J43" s="1" t="str">
        <f>IF(ข้อมูลออเดอร์!DD42="","",ข้อมูลออเดอร์!DD42)</f>
        <v>1</v>
      </c>
      <c r="K43" s="102">
        <f t="shared" si="5"/>
        <v>0</v>
      </c>
      <c r="L43" s="102">
        <f t="shared" si="6"/>
        <v>0</v>
      </c>
      <c r="M43" s="103">
        <f ca="1" t="shared" si="7"/>
        <v>46287.4479282407</v>
      </c>
      <c r="N43" s="103">
        <f ca="1" t="shared" si="8"/>
        <v>46287.4479282407</v>
      </c>
      <c r="O43" s="1" t="str">
        <f>IFERROR(VLOOKUP(D43,ข้อมูลออเดอร์!A:EK,49,0),"")</f>
        <v>กมนตา กินเสน</v>
      </c>
      <c r="P43" s="1" t="str">
        <f>IF(D43="","",ข้อมูลออเดอร์!AX42)</f>
        <v>0996300939</v>
      </c>
      <c r="Q43" s="1" t="str">
        <f>IF(D43="","",ข้อมูลออเดอร์!AX42)</f>
        <v>0996300939</v>
      </c>
      <c r="R43" s="1" t="str">
        <f t="shared" si="9"/>
        <v>TH</v>
      </c>
      <c r="S43" s="1" t="str">
        <f>IF('ข้อมูลจังหวัด-อำเภอ'!C42="","",'ข้อมูลจังหวัด-อำเภอ'!C42)</f>
        <v>หนองคาย/ Nong Khai</v>
      </c>
      <c r="T43" s="1" t="str">
        <f>IF('ข้อมูลจังหวัด-อำเภอ'!D42="","",'ข้อมูลจังหวัด-อำเภอ'!D42)</f>
        <v>เมืองหนองคาย/ Mueang Nong Khai</v>
      </c>
      <c r="U43" s="1" t="str">
        <f>IFERROR(VLOOKUP(D43,ข้อมูลออเดอร์!A:EK,46,0),"")</f>
        <v>43000</v>
      </c>
      <c r="V43" s="1" t="str">
        <f>IFERROR(VLOOKUP(D43,ข้อมูลออเดอร์!A:EK,46,0),"")</f>
        <v>43000</v>
      </c>
      <c r="W43" s="1" t="str">
        <f>IFERROR(VLOOKUP(D43,ข้อมูลออเดอร์!A:EK,48,0),"")</f>
        <v>253/1 ซอย6 ตบ. หินโงม อ.เมือง จ.หนองคาย 43000
เข้าทางหน้าซอยบ้านหลังสุดท้ายสีเขียวมิ้นต์ (ขวามือ)</v>
      </c>
      <c r="X43" s="1" t="str">
        <f t="shared" si="10"/>
        <v>COD</v>
      </c>
      <c r="Y43" s="1"/>
      <c r="Z43" s="1"/>
      <c r="AA43" s="1">
        <f t="shared" si="11"/>
        <v>0.41</v>
      </c>
      <c r="AB43" s="1"/>
      <c r="AC43" s="1"/>
      <c r="AD43" s="1"/>
      <c r="AE43" s="1">
        <f>IF(ข้อมูลน้ำหนักสินค้า!C42="","",ข้อมูลน้ำหนักสินค้า!C42)*J43</f>
        <v>0.1</v>
      </c>
    </row>
    <row r="44" spans="1:31">
      <c r="A44" s="1" t="str">
        <f t="shared" si="1"/>
        <v>EastlyncOffline</v>
      </c>
      <c r="B44" s="1" t="str">
        <f t="shared" si="2"/>
        <v>OFFLINE</v>
      </c>
      <c r="C44" s="1" t="str">
        <f t="shared" si="3"/>
        <v>SALE</v>
      </c>
      <c r="D44" s="1" t="str">
        <f>IF(ข้อมูลออเดอร์!A43="","",ข้อมูลออเดอร์!A43)</f>
        <v>KOO26092200131</v>
      </c>
      <c r="E44" s="1" t="str">
        <f>IFERROR(IF(VLOOKUP(D44,ข้อมูลออเดอร์!A:BV,74,0)="Express delivery","NORMAL",IF(VLOOKUP(D44,ข้อมูลออเดอร์!A:BV,74,0)="Lalamove","B2B_OFFLINE","")),"")</f>
        <v>NORMAL</v>
      </c>
      <c r="F44" s="1" t="str">
        <f t="shared" si="4"/>
        <v>EXPRESS</v>
      </c>
      <c r="G44" s="1" t="str">
        <f>IF(ข้อมูลออเดอร์!CV43="","",ข้อมูลออเดอร์!CV43)</f>
        <v>SKINTIFIC-341</v>
      </c>
      <c r="H44" s="1" t="str">
        <f>IF(ข้อมูลออเดอร์!CW43="","",ข้อมูลออเดอร์!CW43)</f>
        <v>4897147692023</v>
      </c>
      <c r="I44" s="1" t="str">
        <f>IF(ข้อมูลออเดอร์!CV43="","",ข้อมูลออเดอร์!CV43)</f>
        <v>SKINTIFIC-341</v>
      </c>
      <c r="J44" s="1" t="str">
        <f>IF(ข้อมูลออเดอร์!DD43="","",ข้อมูลออเดอร์!DD43)</f>
        <v>1</v>
      </c>
      <c r="K44" s="102">
        <f t="shared" si="5"/>
        <v>0</v>
      </c>
      <c r="L44" s="102">
        <f t="shared" si="6"/>
        <v>0</v>
      </c>
      <c r="M44" s="103">
        <f ca="1" t="shared" si="7"/>
        <v>46287.4479282407</v>
      </c>
      <c r="N44" s="103">
        <f ca="1" t="shared" si="8"/>
        <v>46287.4479282407</v>
      </c>
      <c r="O44" s="1" t="str">
        <f>IFERROR(VLOOKUP(D44,ข้อมูลออเดอร์!A:EK,49,0),"")</f>
        <v>กมนตา กินเสน</v>
      </c>
      <c r="P44" s="1" t="str">
        <f>IF(D44="","",ข้อมูลออเดอร์!AX43)</f>
        <v>0996300939</v>
      </c>
      <c r="Q44" s="1" t="str">
        <f>IF(D44="","",ข้อมูลออเดอร์!AX43)</f>
        <v>0996300939</v>
      </c>
      <c r="R44" s="1" t="str">
        <f t="shared" si="9"/>
        <v>TH</v>
      </c>
      <c r="S44" s="1" t="str">
        <f>IF('ข้อมูลจังหวัด-อำเภอ'!C43="","",'ข้อมูลจังหวัด-อำเภอ'!C43)</f>
        <v>หนองคาย/ Nong Khai</v>
      </c>
      <c r="T44" s="1" t="str">
        <f>IF('ข้อมูลจังหวัด-อำเภอ'!D43="","",'ข้อมูลจังหวัด-อำเภอ'!D43)</f>
        <v>เมืองหนองคาย/ Mueang Nong Khai</v>
      </c>
      <c r="U44" s="1" t="str">
        <f>IFERROR(VLOOKUP(D44,ข้อมูลออเดอร์!A:EK,46,0),"")</f>
        <v>43000</v>
      </c>
      <c r="V44" s="1" t="str">
        <f>IFERROR(VLOOKUP(D44,ข้อมูลออเดอร์!A:EK,46,0),"")</f>
        <v>43000</v>
      </c>
      <c r="W44" s="1" t="str">
        <f>IFERROR(VLOOKUP(D44,ข้อมูลออเดอร์!A:EK,48,0),"")</f>
        <v>253/1 ซอย6 ตบ. หินโงม อ.เมือง จ.หนองคาย 43000
เข้าทางหน้าซอยบ้านหลังสุดท้ายสีเขียวมิ้นต์ (ขวามือ)</v>
      </c>
      <c r="X44" s="1" t="str">
        <f t="shared" si="10"/>
        <v>COD</v>
      </c>
      <c r="Y44" s="1"/>
      <c r="Z44" s="1"/>
      <c r="AA44" s="1">
        <f t="shared" si="11"/>
        <v>0.41</v>
      </c>
      <c r="AB44" s="1"/>
      <c r="AC44" s="1"/>
      <c r="AD44" s="1"/>
      <c r="AE44" s="1">
        <f>IF(ข้อมูลน้ำหนักสินค้า!C43="","",ข้อมูลน้ำหนักสินค้า!C43)*J44</f>
        <v>0.1</v>
      </c>
    </row>
    <row r="45" spans="1:31">
      <c r="A45" s="1" t="str">
        <f t="shared" si="1"/>
        <v>EastlyncOffline</v>
      </c>
      <c r="B45" s="1" t="str">
        <f t="shared" si="2"/>
        <v>OFFLINE</v>
      </c>
      <c r="C45" s="1" t="str">
        <f t="shared" si="3"/>
        <v>SALE</v>
      </c>
      <c r="D45" s="1" t="str">
        <f>IF(ข้อมูลออเดอร์!A44="","",ข้อมูลออเดอร์!A44)</f>
        <v>KOO26092200132</v>
      </c>
      <c r="E45" s="1" t="str">
        <f>IFERROR(IF(VLOOKUP(D45,ข้อมูลออเดอร์!A:BV,74,0)="Express delivery","NORMAL",IF(VLOOKUP(D45,ข้อมูลออเดอร์!A:BV,74,0)="Lalamove","B2B_OFFLINE","")),"")</f>
        <v>NORMAL</v>
      </c>
      <c r="F45" s="1" t="str">
        <f t="shared" si="4"/>
        <v>EXPRESS</v>
      </c>
      <c r="G45" s="1" t="str">
        <f>IF(ข้อมูลออเดอร์!CV44="","",ข้อมูลออเดอร์!CV44)</f>
        <v>SKINTIFIC-180</v>
      </c>
      <c r="H45" s="1" t="str">
        <f>IF(ข้อมูลออเดอร์!CW44="","",ข้อมูลออเดอร์!CW44)</f>
        <v>810114871201</v>
      </c>
      <c r="I45" s="1" t="str">
        <f>IF(ข้อมูลออเดอร์!CV44="","",ข้อมูลออเดอร์!CV44)</f>
        <v>SKINTIFIC-180</v>
      </c>
      <c r="J45" s="1" t="str">
        <f>IF(ข้อมูลออเดอร์!DD44="","",ข้อมูลออเดอร์!DD44)</f>
        <v>1</v>
      </c>
      <c r="K45" s="102">
        <f t="shared" si="5"/>
        <v>0</v>
      </c>
      <c r="L45" s="102">
        <f t="shared" si="6"/>
        <v>0</v>
      </c>
      <c r="M45" s="103">
        <f ca="1" t="shared" si="7"/>
        <v>46287.4479282407</v>
      </c>
      <c r="N45" s="103">
        <f ca="1" t="shared" si="8"/>
        <v>46287.4479282407</v>
      </c>
      <c r="O45" s="1" t="str">
        <f>IFERROR(VLOOKUP(D45,ข้อมูลออเดอร์!A:EK,49,0),"")</f>
        <v>เอิร์น</v>
      </c>
      <c r="P45" s="1" t="str">
        <f>IF(D45="","",ข้อมูลออเดอร์!AX44)</f>
        <v>0927399478</v>
      </c>
      <c r="Q45" s="1" t="str">
        <f>IF(D45="","",ข้อมูลออเดอร์!AX44)</f>
        <v>0927399478</v>
      </c>
      <c r="R45" s="1" t="str">
        <f t="shared" si="9"/>
        <v>TH</v>
      </c>
      <c r="S45" s="1" t="str">
        <f>IF('ข้อมูลจังหวัด-อำเภอ'!C44="","",'ข้อมูลจังหวัด-อำเภอ'!C44)</f>
        <v>กรุงเทพมหานคร/ Bangkok</v>
      </c>
      <c r="T45" s="1" t="str">
        <f>IF('ข้อมูลจังหวัด-อำเภอ'!D44="","",'ข้อมูลจังหวัด-อำเภอ'!D44)</f>
        <v>พญาไท/ Phaya Thai</v>
      </c>
      <c r="U45" s="1" t="str">
        <f>IFERROR(VLOOKUP(D45,ข้อมูลออเดอร์!A:EK,46,0),"")</f>
        <v>10400</v>
      </c>
      <c r="V45" s="1" t="str">
        <f>IFERROR(VLOOKUP(D45,ข้อมูลออเดอร์!A:EK,46,0),"")</f>
        <v>10400</v>
      </c>
      <c r="W45" s="1" t="str">
        <f>IFERROR(VLOOKUP(D45,ข้อมูลออเดอร์!A:EK,48,0),"")</f>
        <v>เมโทรลักซ์ พหล-สุทธิสาร, ถนน สุทธิสารวินิจฉัย, ตึก B
ห้อง 12/176
10400, พญาไท, กรุงเทพฯ, 
เบอร์โทร : 0927399478</v>
      </c>
      <c r="X45" s="1" t="str">
        <f t="shared" si="10"/>
        <v>COD</v>
      </c>
      <c r="Y45" s="1"/>
      <c r="Z45" s="1"/>
      <c r="AA45" s="1">
        <f t="shared" si="11"/>
        <v>1.18</v>
      </c>
      <c r="AB45" s="1"/>
      <c r="AC45" s="1"/>
      <c r="AD45" s="1"/>
      <c r="AE45" s="1">
        <f>IF(ข้อมูลน้ำหนักสินค้า!C44="","",ข้อมูลน้ำหนักสินค้า!C44)*J45</f>
        <v>0.1</v>
      </c>
    </row>
    <row r="46" spans="1:31">
      <c r="A46" s="1" t="str">
        <f t="shared" si="1"/>
        <v>EastlyncOffline</v>
      </c>
      <c r="B46" s="1" t="str">
        <f t="shared" si="2"/>
        <v>OFFLINE</v>
      </c>
      <c r="C46" s="1" t="str">
        <f t="shared" si="3"/>
        <v>SALE</v>
      </c>
      <c r="D46" s="1" t="str">
        <f>IF(ข้อมูลออเดอร์!A45="","",ข้อมูลออเดอร์!A45)</f>
        <v>KOO26092200132</v>
      </c>
      <c r="E46" s="1" t="str">
        <f>IFERROR(IF(VLOOKUP(D46,ข้อมูลออเดอร์!A:BV,74,0)="Express delivery","NORMAL",IF(VLOOKUP(D46,ข้อมูลออเดอร์!A:BV,74,0)="Lalamove","B2B_OFFLINE","")),"")</f>
        <v>NORMAL</v>
      </c>
      <c r="F46" s="1" t="str">
        <f t="shared" si="4"/>
        <v>EXPRESS</v>
      </c>
      <c r="G46" s="1" t="str">
        <f>IF(ข้อมูลออเดอร์!CV45="","",ข้อมูลออเดอร์!CV45)</f>
        <v>SKINTIFIC-05</v>
      </c>
      <c r="H46" s="1" t="str">
        <f>IF(ข้อมูลออเดอร์!CW45="","",ข้อมูลออเดอร์!CW45)</f>
        <v>7554411566554</v>
      </c>
      <c r="I46" s="1" t="str">
        <f>IF(ข้อมูลออเดอร์!CV45="","",ข้อมูลออเดอร์!CV45)</f>
        <v>SKINTIFIC-05</v>
      </c>
      <c r="J46" s="1" t="str">
        <f>IF(ข้อมูลออเดอร์!DD45="","",ข้อมูลออเดอร์!DD45)</f>
        <v>1</v>
      </c>
      <c r="K46" s="102">
        <f t="shared" si="5"/>
        <v>0</v>
      </c>
      <c r="L46" s="102">
        <f t="shared" si="6"/>
        <v>0</v>
      </c>
      <c r="M46" s="103">
        <f ca="1" t="shared" si="7"/>
        <v>46287.4479282407</v>
      </c>
      <c r="N46" s="103">
        <f ca="1" t="shared" si="8"/>
        <v>46287.4479282407</v>
      </c>
      <c r="O46" s="1" t="str">
        <f>IFERROR(VLOOKUP(D46,ข้อมูลออเดอร์!A:EK,49,0),"")</f>
        <v>เอิร์น</v>
      </c>
      <c r="P46" s="1" t="str">
        <f>IF(D46="","",ข้อมูลออเดอร์!AX45)</f>
        <v>0927399478</v>
      </c>
      <c r="Q46" s="1" t="str">
        <f>IF(D46="","",ข้อมูลออเดอร์!AX45)</f>
        <v>0927399478</v>
      </c>
      <c r="R46" s="1" t="str">
        <f t="shared" si="9"/>
        <v>TH</v>
      </c>
      <c r="S46" s="1" t="str">
        <f>IF('ข้อมูลจังหวัด-อำเภอ'!C45="","",'ข้อมูลจังหวัด-อำเภอ'!C45)</f>
        <v>กรุงเทพมหานคร/ Bangkok</v>
      </c>
      <c r="T46" s="1" t="str">
        <f>IF('ข้อมูลจังหวัด-อำเภอ'!D45="","",'ข้อมูลจังหวัด-อำเภอ'!D45)</f>
        <v>พญาไท/ Phaya Thai</v>
      </c>
      <c r="U46" s="1" t="str">
        <f>IFERROR(VLOOKUP(D46,ข้อมูลออเดอร์!A:EK,46,0),"")</f>
        <v>10400</v>
      </c>
      <c r="V46" s="1" t="str">
        <f>IFERROR(VLOOKUP(D46,ข้อมูลออเดอร์!A:EK,46,0),"")</f>
        <v>10400</v>
      </c>
      <c r="W46" s="1" t="str">
        <f>IFERROR(VLOOKUP(D46,ข้อมูลออเดอร์!A:EK,48,0),"")</f>
        <v>เมโทรลักซ์ พหล-สุทธิสาร, ถนน สุทธิสารวินิจฉัย, ตึก B
ห้อง 12/176
10400, พญาไท, กรุงเทพฯ, 
เบอร์โทร : 0927399478</v>
      </c>
      <c r="X46" s="1" t="str">
        <f t="shared" si="10"/>
        <v>COD</v>
      </c>
      <c r="Y46" s="1"/>
      <c r="Z46" s="1"/>
      <c r="AA46" s="1">
        <f t="shared" si="11"/>
        <v>1.18</v>
      </c>
      <c r="AB46" s="1"/>
      <c r="AC46" s="1"/>
      <c r="AD46" s="1"/>
      <c r="AE46" s="1">
        <f>IF(ข้อมูลน้ำหนักสินค้า!C45="","",ข้อมูลน้ำหนักสินค้า!C45)*J46</f>
        <v>0.12</v>
      </c>
    </row>
    <row r="47" spans="1:31">
      <c r="A47" s="1" t="str">
        <f t="shared" si="1"/>
        <v>EastlyncOffline</v>
      </c>
      <c r="B47" s="1" t="str">
        <f t="shared" si="2"/>
        <v>OFFLINE</v>
      </c>
      <c r="C47" s="1" t="str">
        <f t="shared" si="3"/>
        <v>SALE</v>
      </c>
      <c r="D47" s="1" t="str">
        <f>IF(ข้อมูลออเดอร์!A46="","",ข้อมูลออเดอร์!A46)</f>
        <v>KOO26092200132</v>
      </c>
      <c r="E47" s="1" t="str">
        <f>IFERROR(IF(VLOOKUP(D47,ข้อมูลออเดอร์!A:BV,74,0)="Express delivery","NORMAL",IF(VLOOKUP(D47,ข้อมูลออเดอร์!A:BV,74,0)="Lalamove","B2B_OFFLINE","")),"")</f>
        <v>NORMAL</v>
      </c>
      <c r="F47" s="1" t="str">
        <f t="shared" si="4"/>
        <v>EXPRESS</v>
      </c>
      <c r="G47" s="1" t="str">
        <f>IF(ข้อมูลออเดอร์!CV46="","",ข้อมูลออเดอร์!CV46)</f>
        <v>SKINTIFIC-39</v>
      </c>
      <c r="H47" s="1" t="str">
        <f>IF(ข้อมูลออเดอร์!CW46="","",ข้อมูลออเดอร์!CW46)</f>
        <v>810114870716</v>
      </c>
      <c r="I47" s="1" t="str">
        <f>IF(ข้อมูลออเดอร์!CV46="","",ข้อมูลออเดอร์!CV46)</f>
        <v>SKINTIFIC-39</v>
      </c>
      <c r="J47" s="1" t="str">
        <f>IF(ข้อมูลออเดอร์!DD46="","",ข้อมูลออเดอร์!DD46)</f>
        <v>1</v>
      </c>
      <c r="K47" s="102">
        <f t="shared" si="5"/>
        <v>0</v>
      </c>
      <c r="L47" s="102">
        <f t="shared" si="6"/>
        <v>0</v>
      </c>
      <c r="M47" s="103">
        <f ca="1" t="shared" si="7"/>
        <v>46287.4479282407</v>
      </c>
      <c r="N47" s="103">
        <f ca="1" t="shared" si="8"/>
        <v>46287.4479282407</v>
      </c>
      <c r="O47" s="1" t="str">
        <f>IFERROR(VLOOKUP(D47,ข้อมูลออเดอร์!A:EK,49,0),"")</f>
        <v>เอิร์น</v>
      </c>
      <c r="P47" s="1" t="str">
        <f>IF(D47="","",ข้อมูลออเดอร์!AX46)</f>
        <v>0927399478</v>
      </c>
      <c r="Q47" s="1" t="str">
        <f>IF(D47="","",ข้อมูลออเดอร์!AX46)</f>
        <v>0927399478</v>
      </c>
      <c r="R47" s="1" t="str">
        <f t="shared" si="9"/>
        <v>TH</v>
      </c>
      <c r="S47" s="1" t="str">
        <f>IF('ข้อมูลจังหวัด-อำเภอ'!C46="","",'ข้อมูลจังหวัด-อำเภอ'!C46)</f>
        <v>กรุงเทพมหานคร/ Bangkok</v>
      </c>
      <c r="T47" s="1" t="str">
        <f>IF('ข้อมูลจังหวัด-อำเภอ'!D46="","",'ข้อมูลจังหวัด-อำเภอ'!D46)</f>
        <v>พญาไท/ Phaya Thai</v>
      </c>
      <c r="U47" s="1" t="str">
        <f>IFERROR(VLOOKUP(D47,ข้อมูลออเดอร์!A:EK,46,0),"")</f>
        <v>10400</v>
      </c>
      <c r="V47" s="1" t="str">
        <f>IFERROR(VLOOKUP(D47,ข้อมูลออเดอร์!A:EK,46,0),"")</f>
        <v>10400</v>
      </c>
      <c r="W47" s="1" t="str">
        <f>IFERROR(VLOOKUP(D47,ข้อมูลออเดอร์!A:EK,48,0),"")</f>
        <v>เมโทรลักซ์ พหล-สุทธิสาร, ถนน สุทธิสารวินิจฉัย, ตึก B
ห้อง 12/176
10400, พญาไท, กรุงเทพฯ, 
เบอร์โทร : 0927399478</v>
      </c>
      <c r="X47" s="1" t="str">
        <f t="shared" si="10"/>
        <v>COD</v>
      </c>
      <c r="Y47" s="1"/>
      <c r="Z47" s="1"/>
      <c r="AA47" s="1">
        <f t="shared" si="11"/>
        <v>1.18</v>
      </c>
      <c r="AB47" s="1"/>
      <c r="AC47" s="1"/>
      <c r="AD47" s="1"/>
      <c r="AE47" s="1">
        <f>IF(ข้อมูลน้ำหนักสินค้า!C46="","",ข้อมูลน้ำหนักสินค้า!C46)*J47</f>
        <v>0.2</v>
      </c>
    </row>
    <row r="48" spans="1:31">
      <c r="A48" s="1" t="str">
        <f t="shared" si="1"/>
        <v>EastlyncOffline</v>
      </c>
      <c r="B48" s="1" t="str">
        <f t="shared" si="2"/>
        <v>OFFLINE</v>
      </c>
      <c r="C48" s="1" t="str">
        <f t="shared" si="3"/>
        <v>SALE</v>
      </c>
      <c r="D48" s="1" t="str">
        <f>IF(ข้อมูลออเดอร์!A47="","",ข้อมูลออเดอร์!A47)</f>
        <v>KOO26092200132</v>
      </c>
      <c r="E48" s="1" t="str">
        <f>IFERROR(IF(VLOOKUP(D48,ข้อมูลออเดอร์!A:BV,74,0)="Express delivery","NORMAL",IF(VLOOKUP(D48,ข้อมูลออเดอร์!A:BV,74,0)="Lalamove","B2B_OFFLINE","")),"")</f>
        <v>NORMAL</v>
      </c>
      <c r="F48" s="1" t="str">
        <f t="shared" si="4"/>
        <v>EXPRESS</v>
      </c>
      <c r="G48" s="1" t="str">
        <f>IF(ข้อมูลออเดอร์!CV47="","",ข้อมูลออเดอร์!CV47)</f>
        <v>SKINTIFIC-388</v>
      </c>
      <c r="H48" s="1" t="str">
        <f>IF(ข้อมูลออเดอร์!CW47="","",ข้อมูลออเดอร์!CW47)</f>
        <v>4897147693372</v>
      </c>
      <c r="I48" s="1" t="str">
        <f>IF(ข้อมูลออเดอร์!CV47="","",ข้อมูลออเดอร์!CV47)</f>
        <v>SKINTIFIC-388</v>
      </c>
      <c r="J48" s="1" t="str">
        <f>IF(ข้อมูลออเดอร์!DD47="","",ข้อมูลออเดอร์!DD47)</f>
        <v>1</v>
      </c>
      <c r="K48" s="102">
        <f t="shared" si="5"/>
        <v>0</v>
      </c>
      <c r="L48" s="102">
        <f t="shared" si="6"/>
        <v>0</v>
      </c>
      <c r="M48" s="103">
        <f ca="1" t="shared" si="7"/>
        <v>46287.4479282407</v>
      </c>
      <c r="N48" s="103">
        <f ca="1" t="shared" si="8"/>
        <v>46287.4479282407</v>
      </c>
      <c r="O48" s="1" t="str">
        <f>IFERROR(VLOOKUP(D48,ข้อมูลออเดอร์!A:EK,49,0),"")</f>
        <v>เอิร์น</v>
      </c>
      <c r="P48" s="1" t="str">
        <f>IF(D48="","",ข้อมูลออเดอร์!AX47)</f>
        <v>0927399478</v>
      </c>
      <c r="Q48" s="1" t="str">
        <f>IF(D48="","",ข้อมูลออเดอร์!AX47)</f>
        <v>0927399478</v>
      </c>
      <c r="R48" s="1" t="str">
        <f t="shared" si="9"/>
        <v>TH</v>
      </c>
      <c r="S48" s="1" t="str">
        <f>IF('ข้อมูลจังหวัด-อำเภอ'!C47="","",'ข้อมูลจังหวัด-อำเภอ'!C47)</f>
        <v>กรุงเทพมหานคร/ Bangkok</v>
      </c>
      <c r="T48" s="1" t="str">
        <f>IF('ข้อมูลจังหวัด-อำเภอ'!D47="","",'ข้อมูลจังหวัด-อำเภอ'!D47)</f>
        <v>พญาไท/ Phaya Thai</v>
      </c>
      <c r="U48" s="1" t="str">
        <f>IFERROR(VLOOKUP(D48,ข้อมูลออเดอร์!A:EK,46,0),"")</f>
        <v>10400</v>
      </c>
      <c r="V48" s="1" t="str">
        <f>IFERROR(VLOOKUP(D48,ข้อมูลออเดอร์!A:EK,46,0),"")</f>
        <v>10400</v>
      </c>
      <c r="W48" s="1" t="str">
        <f>IFERROR(VLOOKUP(D48,ข้อมูลออเดอร์!A:EK,48,0),"")</f>
        <v>เมโทรลักซ์ พหล-สุทธิสาร, ถนน สุทธิสารวินิจฉัย, ตึก B
ห้อง 12/176
10400, พญาไท, กรุงเทพฯ, 
เบอร์โทร : 0927399478</v>
      </c>
      <c r="X48" s="1" t="str">
        <f t="shared" si="10"/>
        <v>COD</v>
      </c>
      <c r="Y48" s="1"/>
      <c r="Z48" s="1"/>
      <c r="AA48" s="1">
        <f t="shared" si="11"/>
        <v>1.18</v>
      </c>
      <c r="AB48" s="1"/>
      <c r="AC48" s="1"/>
      <c r="AD48" s="1"/>
      <c r="AE48" s="1">
        <f>IF(ข้อมูลน้ำหนักสินค้า!C47="","",ข้อมูลน้ำหนักสินค้า!C47)*J48</f>
        <v>0.1</v>
      </c>
    </row>
    <row r="49" spans="1:31">
      <c r="A49" s="1" t="str">
        <f t="shared" si="1"/>
        <v>EastlyncOffline</v>
      </c>
      <c r="B49" s="1" t="str">
        <f t="shared" si="2"/>
        <v>OFFLINE</v>
      </c>
      <c r="C49" s="1" t="str">
        <f t="shared" si="3"/>
        <v>SALE</v>
      </c>
      <c r="D49" s="1" t="str">
        <f>IF(ข้อมูลออเดอร์!A48="","",ข้อมูลออเดอร์!A48)</f>
        <v>KOO26092200132</v>
      </c>
      <c r="E49" s="1" t="str">
        <f>IFERROR(IF(VLOOKUP(D49,ข้อมูลออเดอร์!A:BV,74,0)="Express delivery","NORMAL",IF(VLOOKUP(D49,ข้อมูลออเดอร์!A:BV,74,0)="Lalamove","B2B_OFFLINE","")),"")</f>
        <v>NORMAL</v>
      </c>
      <c r="F49" s="1" t="str">
        <f t="shared" si="4"/>
        <v>EXPRESS</v>
      </c>
      <c r="G49" s="1" t="str">
        <f>IF(ข้อมูลออเดอร์!CV48="","",ข้อมูลออเดอร์!CV48)</f>
        <v>SKINTIFIC-183</v>
      </c>
      <c r="H49" s="1" t="str">
        <f>IF(ข้อมูลออเดอร์!CW48="","",ข้อมูลออเดอร์!CW48)</f>
        <v>810114871409</v>
      </c>
      <c r="I49" s="1" t="str">
        <f>IF(ข้อมูลออเดอร์!CV48="","",ข้อมูลออเดอร์!CV48)</f>
        <v>SKINTIFIC-183</v>
      </c>
      <c r="J49" s="1" t="str">
        <f>IF(ข้อมูลออเดอร์!DD48="","",ข้อมูลออเดอร์!DD48)</f>
        <v>1</v>
      </c>
      <c r="K49" s="102">
        <f t="shared" si="5"/>
        <v>0</v>
      </c>
      <c r="L49" s="102">
        <f t="shared" si="6"/>
        <v>0</v>
      </c>
      <c r="M49" s="103">
        <f ca="1" t="shared" si="7"/>
        <v>46287.4479282407</v>
      </c>
      <c r="N49" s="103">
        <f ca="1" t="shared" si="8"/>
        <v>46287.4479282407</v>
      </c>
      <c r="O49" s="1" t="str">
        <f>IFERROR(VLOOKUP(D49,ข้อมูลออเดอร์!A:EK,49,0),"")</f>
        <v>เอิร์น</v>
      </c>
      <c r="P49" s="1" t="str">
        <f>IF(D49="","",ข้อมูลออเดอร์!AX48)</f>
        <v>0927399478</v>
      </c>
      <c r="Q49" s="1" t="str">
        <f>IF(D49="","",ข้อมูลออเดอร์!AX48)</f>
        <v>0927399478</v>
      </c>
      <c r="R49" s="1" t="str">
        <f t="shared" si="9"/>
        <v>TH</v>
      </c>
      <c r="S49" s="1" t="str">
        <f>IF('ข้อมูลจังหวัด-อำเภอ'!C48="","",'ข้อมูลจังหวัด-อำเภอ'!C48)</f>
        <v>กรุงเทพมหานคร/ Bangkok</v>
      </c>
      <c r="T49" s="1" t="str">
        <f>IF('ข้อมูลจังหวัด-อำเภอ'!D48="","",'ข้อมูลจังหวัด-อำเภอ'!D48)</f>
        <v>พญาไท/ Phaya Thai</v>
      </c>
      <c r="U49" s="1" t="str">
        <f>IFERROR(VLOOKUP(D49,ข้อมูลออเดอร์!A:EK,46,0),"")</f>
        <v>10400</v>
      </c>
      <c r="V49" s="1" t="str">
        <f>IFERROR(VLOOKUP(D49,ข้อมูลออเดอร์!A:EK,46,0),"")</f>
        <v>10400</v>
      </c>
      <c r="W49" s="1" t="str">
        <f>IFERROR(VLOOKUP(D49,ข้อมูลออเดอร์!A:EK,48,0),"")</f>
        <v>เมโทรลักซ์ พหล-สุทธิสาร, ถนน สุทธิสารวินิจฉัย, ตึก B
ห้อง 12/176
10400, พญาไท, กรุงเทพฯ, 
เบอร์โทร : 0927399478</v>
      </c>
      <c r="X49" s="1" t="str">
        <f t="shared" si="10"/>
        <v>COD</v>
      </c>
      <c r="Y49" s="1"/>
      <c r="Z49" s="1"/>
      <c r="AA49" s="1">
        <f t="shared" si="11"/>
        <v>1.18</v>
      </c>
      <c r="AB49" s="1"/>
      <c r="AC49" s="1"/>
      <c r="AD49" s="1"/>
      <c r="AE49" s="1">
        <f>IF(ข้อมูลน้ำหนักสินค้า!C48="","",ข้อมูลน้ำหนักสินค้า!C48)*J49</f>
        <v>0.12</v>
      </c>
    </row>
    <row r="50" spans="1:31">
      <c r="A50" s="1" t="str">
        <f t="shared" si="1"/>
        <v>EastlyncOffline</v>
      </c>
      <c r="B50" s="1" t="str">
        <f t="shared" si="2"/>
        <v>OFFLINE</v>
      </c>
      <c r="C50" s="1" t="str">
        <f t="shared" si="3"/>
        <v>SALE</v>
      </c>
      <c r="D50" s="1" t="str">
        <f>IF(ข้อมูลออเดอร์!A49="","",ข้อมูลออเดอร์!A49)</f>
        <v>KOO26092200132</v>
      </c>
      <c r="E50" s="1" t="str">
        <f>IFERROR(IF(VLOOKUP(D50,ข้อมูลออเดอร์!A:BV,74,0)="Express delivery","NORMAL",IF(VLOOKUP(D50,ข้อมูลออเดอร์!A:BV,74,0)="Lalamove","B2B_OFFLINE","")),"")</f>
        <v>NORMAL</v>
      </c>
      <c r="F50" s="1" t="str">
        <f t="shared" si="4"/>
        <v>EXPRESS</v>
      </c>
      <c r="G50" s="1" t="str">
        <f>IF(ข้อมูลออเดอร์!CV49="","",ข้อมูลออเดอร์!CV49)</f>
        <v>SKINTIFIC-21</v>
      </c>
      <c r="H50" s="1" t="str">
        <f>IF(ข้อมูลออเดอร์!CW49="","",ข้อมูลออเดอร์!CW49)</f>
        <v>810114870136</v>
      </c>
      <c r="I50" s="1" t="str">
        <f>IF(ข้อมูลออเดอร์!CV49="","",ข้อมูลออเดอร์!CV49)</f>
        <v>SKINTIFIC-21</v>
      </c>
      <c r="J50" s="1" t="str">
        <f>IF(ข้อมูลออเดอร์!DD49="","",ข้อมูลออเดอร์!DD49)</f>
        <v>1</v>
      </c>
      <c r="K50" s="102">
        <f t="shared" si="5"/>
        <v>0</v>
      </c>
      <c r="L50" s="102">
        <f t="shared" si="6"/>
        <v>0</v>
      </c>
      <c r="M50" s="103">
        <f ca="1" t="shared" si="7"/>
        <v>46287.4479282407</v>
      </c>
      <c r="N50" s="103">
        <f ca="1" t="shared" si="8"/>
        <v>46287.4479282407</v>
      </c>
      <c r="O50" s="1" t="str">
        <f>IFERROR(VLOOKUP(D50,ข้อมูลออเดอร์!A:EK,49,0),"")</f>
        <v>เอิร์น</v>
      </c>
      <c r="P50" s="1" t="str">
        <f>IF(D50="","",ข้อมูลออเดอร์!AX49)</f>
        <v>0927399478</v>
      </c>
      <c r="Q50" s="1" t="str">
        <f>IF(D50="","",ข้อมูลออเดอร์!AX49)</f>
        <v>0927399478</v>
      </c>
      <c r="R50" s="1" t="str">
        <f t="shared" si="9"/>
        <v>TH</v>
      </c>
      <c r="S50" s="1" t="str">
        <f>IF('ข้อมูลจังหวัด-อำเภอ'!C49="","",'ข้อมูลจังหวัด-อำเภอ'!C49)</f>
        <v>กรุงเทพมหานคร/ Bangkok</v>
      </c>
      <c r="T50" s="1" t="str">
        <f>IF('ข้อมูลจังหวัด-อำเภอ'!D49="","",'ข้อมูลจังหวัด-อำเภอ'!D49)</f>
        <v>พญาไท/ Phaya Thai</v>
      </c>
      <c r="U50" s="1" t="str">
        <f>IFERROR(VLOOKUP(D50,ข้อมูลออเดอร์!A:EK,46,0),"")</f>
        <v>10400</v>
      </c>
      <c r="V50" s="1" t="str">
        <f>IFERROR(VLOOKUP(D50,ข้อมูลออเดอร์!A:EK,46,0),"")</f>
        <v>10400</v>
      </c>
      <c r="W50" s="1" t="str">
        <f>IFERROR(VLOOKUP(D50,ข้อมูลออเดอร์!A:EK,48,0),"")</f>
        <v>เมโทรลักซ์ พหล-สุทธิสาร, ถนน สุทธิสารวินิจฉัย, ตึก B
ห้อง 12/176
10400, พญาไท, กรุงเทพฯ, 
เบอร์โทร : 0927399478</v>
      </c>
      <c r="X50" s="1" t="str">
        <f t="shared" si="10"/>
        <v>COD</v>
      </c>
      <c r="Y50" s="1"/>
      <c r="Z50" s="1"/>
      <c r="AA50" s="1">
        <f t="shared" si="11"/>
        <v>1.18</v>
      </c>
      <c r="AB50" s="1"/>
      <c r="AC50" s="1"/>
      <c r="AD50" s="1"/>
      <c r="AE50" s="1">
        <f>IF(ข้อมูลน้ำหนักสินค้า!C49="","",ข้อมูลน้ำหนักสินค้า!C49)*J50</f>
        <v>0.12</v>
      </c>
    </row>
    <row r="51" spans="1:31">
      <c r="A51" s="1" t="str">
        <f t="shared" si="1"/>
        <v>EastlyncOffline</v>
      </c>
      <c r="B51" s="1" t="str">
        <f t="shared" si="2"/>
        <v>OFFLINE</v>
      </c>
      <c r="C51" s="1" t="str">
        <f t="shared" si="3"/>
        <v>SALE</v>
      </c>
      <c r="D51" s="1" t="str">
        <f>IF(ข้อมูลออเดอร์!A50="","",ข้อมูลออเดอร์!A50)</f>
        <v>KOO26092200132</v>
      </c>
      <c r="E51" s="1" t="str">
        <f>IFERROR(IF(VLOOKUP(D51,ข้อมูลออเดอร์!A:BV,74,0)="Express delivery","NORMAL",IF(VLOOKUP(D51,ข้อมูลออเดอร์!A:BV,74,0)="Lalamove","B2B_OFFLINE","")),"")</f>
        <v>NORMAL</v>
      </c>
      <c r="F51" s="1" t="str">
        <f t="shared" si="4"/>
        <v>EXPRESS</v>
      </c>
      <c r="G51" s="1" t="str">
        <f>IF(ข้อมูลออเดอร์!CV50="","",ข้อมูลออเดอร์!CV50)</f>
        <v>SKINTIFIC-30</v>
      </c>
      <c r="H51" s="1" t="str">
        <f>IF(ข้อมูลออเดอร์!CW50="","",ข้อมูลออเดอร์!CW50)</f>
        <v>7554411571336</v>
      </c>
      <c r="I51" s="1" t="str">
        <f>IF(ข้อมูลออเดอร์!CV50="","",ข้อมูลออเดอร์!CV50)</f>
        <v>SKINTIFIC-30</v>
      </c>
      <c r="J51" s="1" t="str">
        <f>IF(ข้อมูลออเดอร์!DD50="","",ข้อมูลออเดอร์!DD50)</f>
        <v>1</v>
      </c>
      <c r="K51" s="102">
        <f t="shared" si="5"/>
        <v>0</v>
      </c>
      <c r="L51" s="102">
        <f t="shared" si="6"/>
        <v>0</v>
      </c>
      <c r="M51" s="103">
        <f ca="1" t="shared" si="7"/>
        <v>46287.4479282407</v>
      </c>
      <c r="N51" s="103">
        <f ca="1" t="shared" si="8"/>
        <v>46287.4479282407</v>
      </c>
      <c r="O51" s="1" t="str">
        <f>IFERROR(VLOOKUP(D51,ข้อมูลออเดอร์!A:EK,49,0),"")</f>
        <v>เอิร์น</v>
      </c>
      <c r="P51" s="1" t="str">
        <f>IF(D51="","",ข้อมูลออเดอร์!AX50)</f>
        <v>0927399478</v>
      </c>
      <c r="Q51" s="1" t="str">
        <f>IF(D51="","",ข้อมูลออเดอร์!AX50)</f>
        <v>0927399478</v>
      </c>
      <c r="R51" s="1" t="str">
        <f t="shared" si="9"/>
        <v>TH</v>
      </c>
      <c r="S51" s="1" t="str">
        <f>IF('ข้อมูลจังหวัด-อำเภอ'!C50="","",'ข้อมูลจังหวัด-อำเภอ'!C50)</f>
        <v>กรุงเทพมหานคร/ Bangkok</v>
      </c>
      <c r="T51" s="1" t="str">
        <f>IF('ข้อมูลจังหวัด-อำเภอ'!D50="","",'ข้อมูลจังหวัด-อำเภอ'!D50)</f>
        <v>พญาไท/ Phaya Thai</v>
      </c>
      <c r="U51" s="1" t="str">
        <f>IFERROR(VLOOKUP(D51,ข้อมูลออเดอร์!A:EK,46,0),"")</f>
        <v>10400</v>
      </c>
      <c r="V51" s="1" t="str">
        <f>IFERROR(VLOOKUP(D51,ข้อมูลออเดอร์!A:EK,46,0),"")</f>
        <v>10400</v>
      </c>
      <c r="W51" s="1" t="str">
        <f>IFERROR(VLOOKUP(D51,ข้อมูลออเดอร์!A:EK,48,0),"")</f>
        <v>เมโทรลักซ์ พหล-สุทธิสาร, ถนน สุทธิสารวินิจฉัย, ตึก B
ห้อง 12/176
10400, พญาไท, กรุงเทพฯ, 
เบอร์โทร : 0927399478</v>
      </c>
      <c r="X51" s="1" t="str">
        <f t="shared" si="10"/>
        <v>COD</v>
      </c>
      <c r="Y51" s="1"/>
      <c r="Z51" s="1"/>
      <c r="AA51" s="1">
        <f t="shared" si="11"/>
        <v>1.18</v>
      </c>
      <c r="AB51" s="1"/>
      <c r="AC51" s="1"/>
      <c r="AD51" s="1"/>
      <c r="AE51" s="1">
        <f>IF(ข้อมูลน้ำหนักสินค้า!C50="","",ข้อมูลน้ำหนักสินค้า!C50)*J51</f>
        <v>0.22</v>
      </c>
    </row>
    <row r="52" spans="1:31">
      <c r="A52" s="1" t="str">
        <f t="shared" si="1"/>
        <v>EastlyncOffline</v>
      </c>
      <c r="B52" s="1" t="str">
        <f t="shared" si="2"/>
        <v>OFFLINE</v>
      </c>
      <c r="C52" s="1" t="str">
        <f t="shared" si="3"/>
        <v>SALE</v>
      </c>
      <c r="D52" s="1" t="str">
        <f>IF(ข้อมูลออเดอร์!A51="","",ข้อมูลออเดอร์!A51)</f>
        <v>KOO26092200133</v>
      </c>
      <c r="E52" s="1" t="str">
        <f>IFERROR(IF(VLOOKUP(D52,ข้อมูลออเดอร์!A:BV,74,0)="Express delivery","NORMAL",IF(VLOOKUP(D52,ข้อมูลออเดอร์!A:BV,74,0)="Lalamove","B2B_OFFLINE","")),"")</f>
        <v>NORMAL</v>
      </c>
      <c r="F52" s="1" t="str">
        <f t="shared" si="4"/>
        <v>EXPRESS</v>
      </c>
      <c r="G52" s="1" t="str">
        <f>IF(ข้อมูลออเดอร์!CV51="","",ข้อมูลออเดอร์!CV51)</f>
        <v>SKINTIFIC-183</v>
      </c>
      <c r="H52" s="1" t="str">
        <f>IF(ข้อมูลออเดอร์!CW51="","",ข้อมูลออเดอร์!CW51)</f>
        <v>810114871409</v>
      </c>
      <c r="I52" s="1" t="str">
        <f>IF(ข้อมูลออเดอร์!CV51="","",ข้อมูลออเดอร์!CV51)</f>
        <v>SKINTIFIC-183</v>
      </c>
      <c r="J52" s="1" t="str">
        <f>IF(ข้อมูลออเดอร์!DD51="","",ข้อมูลออเดอร์!DD51)</f>
        <v>2</v>
      </c>
      <c r="K52" s="102">
        <f t="shared" si="5"/>
        <v>0</v>
      </c>
      <c r="L52" s="102">
        <f t="shared" si="6"/>
        <v>0</v>
      </c>
      <c r="M52" s="103">
        <f ca="1" t="shared" si="7"/>
        <v>46287.4479282407</v>
      </c>
      <c r="N52" s="103">
        <f ca="1" t="shared" si="8"/>
        <v>46287.4479282407</v>
      </c>
      <c r="O52" s="1" t="str">
        <f>IFERROR(VLOOKUP(D52,ข้อมูลออเดอร์!A:EK,49,0),"")</f>
        <v>ชลิดา ดาเนียส</v>
      </c>
      <c r="P52" s="1" t="str">
        <f>IF(D52="","",ข้อมูลออเดอร์!AX51)</f>
        <v>0644871615</v>
      </c>
      <c r="Q52" s="1" t="str">
        <f>IF(D52="","",ข้อมูลออเดอร์!AX51)</f>
        <v>0644871615</v>
      </c>
      <c r="R52" s="1" t="str">
        <f t="shared" si="9"/>
        <v>TH</v>
      </c>
      <c r="S52" s="1" t="str">
        <f>IF('ข้อมูลจังหวัด-อำเภอ'!C51="","",'ข้อมูลจังหวัด-อำเภอ'!C51)</f>
        <v>เชียงใหม่/ Chiang Mai</v>
      </c>
      <c r="T52" s="1" t="str">
        <f>IF('ข้อมูลจังหวัด-อำเภอ'!D51="","",'ข้อมูลจังหวัด-อำเภอ'!D51)</f>
        <v>หางดง/ Hang Dong</v>
      </c>
      <c r="U52" s="1" t="str">
        <f>IFERROR(VLOOKUP(D52,ข้อมูลออเดอร์!A:EK,46,0),"")</f>
        <v>50230</v>
      </c>
      <c r="V52" s="1" t="str">
        <f>IFERROR(VLOOKUP(D52,ข้อมูลออเดอร์!A:EK,46,0),"")</f>
        <v>50230</v>
      </c>
      <c r="W52" s="1" t="str">
        <f>IFERROR(VLOOKUP(D52,ข้อมูลออเดอร์!A:EK,48,0),"")</f>
        <v>221/261 หมู่บ้านกาญกนกวิลล์18 ต.สันผักหวาน อ.หางดง จ.เชียงใหม่ 50230</v>
      </c>
      <c r="X52" s="1" t="str">
        <f t="shared" si="10"/>
        <v>COD</v>
      </c>
      <c r="Y52" s="1"/>
      <c r="Z52" s="1"/>
      <c r="AA52" s="1">
        <f t="shared" si="11"/>
        <v>0.598</v>
      </c>
      <c r="AB52" s="1"/>
      <c r="AC52" s="1"/>
      <c r="AD52" s="1"/>
      <c r="AE52" s="1">
        <f>IF(ข้อมูลน้ำหนักสินค้า!C51="","",ข้อมูลน้ำหนักสินค้า!C51)*J52</f>
        <v>0.24</v>
      </c>
    </row>
    <row r="53" spans="1:31">
      <c r="A53" s="1" t="str">
        <f t="shared" si="1"/>
        <v>EastlyncOffline</v>
      </c>
      <c r="B53" s="1" t="str">
        <f t="shared" si="2"/>
        <v>OFFLINE</v>
      </c>
      <c r="C53" s="1" t="str">
        <f t="shared" si="3"/>
        <v>SALE</v>
      </c>
      <c r="D53" s="1" t="str">
        <f>IF(ข้อมูลออเดอร์!A52="","",ข้อมูลออเดอร์!A52)</f>
        <v>KOO26092200134</v>
      </c>
      <c r="E53" s="1" t="str">
        <f>IFERROR(IF(VLOOKUP(D53,ข้อมูลออเดอร์!A:BV,74,0)="Express delivery","NORMAL",IF(VLOOKUP(D53,ข้อมูลออเดอร์!A:BV,74,0)="Lalamove","B2B_OFFLINE","")),"")</f>
        <v>NORMAL</v>
      </c>
      <c r="F53" s="1" t="str">
        <f t="shared" si="4"/>
        <v>EXPRESS</v>
      </c>
      <c r="G53" s="1" t="str">
        <f>IF(ข้อมูลออเดอร์!CV52="","",ข้อมูลออเดอร์!CV52)</f>
        <v>SKINTIFIC-31001</v>
      </c>
      <c r="H53" s="1" t="str">
        <f>IF(ข้อมูลออเดอร์!CW52="","",ข้อมูลออเดอร์!CW52)</f>
        <v>4897147691262</v>
      </c>
      <c r="I53" s="1" t="str">
        <f>IF(ข้อมูลออเดอร์!CV52="","",ข้อมูลออเดอร์!CV52)</f>
        <v>SKINTIFIC-31001</v>
      </c>
      <c r="J53" s="1" t="str">
        <f>IF(ข้อมูลออเดอร์!DD52="","",ข้อมูลออเดอร์!DD52)</f>
        <v>2</v>
      </c>
      <c r="K53" s="102">
        <f t="shared" si="5"/>
        <v>0</v>
      </c>
      <c r="L53" s="102">
        <f t="shared" si="6"/>
        <v>0</v>
      </c>
      <c r="M53" s="103">
        <f ca="1" t="shared" si="7"/>
        <v>46287.4479282407</v>
      </c>
      <c r="N53" s="103">
        <f ca="1" t="shared" si="8"/>
        <v>46287.4479282407</v>
      </c>
      <c r="O53" s="1" t="str">
        <f>IFERROR(VLOOKUP(D53,ข้อมูลออเดอร์!A:EK,49,0),"")</f>
        <v>ณิชา สงวนทรัพยากร</v>
      </c>
      <c r="P53" s="1" t="str">
        <f>IF(D53="","",ข้อมูลออเดอร์!AX52)</f>
        <v>0646635995</v>
      </c>
      <c r="Q53" s="1" t="str">
        <f>IF(D53="","",ข้อมูลออเดอร์!AX52)</f>
        <v>0646635995</v>
      </c>
      <c r="R53" s="1" t="str">
        <f t="shared" si="9"/>
        <v>TH</v>
      </c>
      <c r="S53" s="1" t="str">
        <f>IF('ข้อมูลจังหวัด-อำเภอ'!C52="","",'ข้อมูลจังหวัด-อำเภอ'!C52)</f>
        <v>นนทบุรี/ Nonthaburi</v>
      </c>
      <c r="T53" s="1" t="str">
        <f>IF('ข้อมูลจังหวัด-อำเภอ'!D52="","",'ข้อมูลจังหวัด-อำเภอ'!D52)</f>
        <v>เมืองนนทบุรี/ Mueang Nonthaburi</v>
      </c>
      <c r="U53" s="1" t="str">
        <f>IFERROR(VLOOKUP(D53,ข้อมูลออเดอร์!A:EK,46,0),"")</f>
        <v>11000</v>
      </c>
      <c r="V53" s="1" t="str">
        <f>IFERROR(VLOOKUP(D53,ข้อมูลออเดอร์!A:EK,46,0),"")</f>
        <v>11000</v>
      </c>
      <c r="W53" s="1" t="str">
        <f>IFERROR(VLOOKUP(D53,ข้อมูลออเดอร์!A:EK,48,0),"")</f>
        <v>254/290 คอนโดแอมเบอร์ ซ.กรุงเทพ-นนท์14 ถ.กรุงเทพ-นนท์</v>
      </c>
      <c r="X53" s="1" t="str">
        <f t="shared" si="10"/>
        <v>COD</v>
      </c>
      <c r="Y53" s="1"/>
      <c r="Z53" s="1"/>
      <c r="AA53" s="1">
        <f t="shared" si="11"/>
        <v>1.4</v>
      </c>
      <c r="AB53" s="1"/>
      <c r="AC53" s="1"/>
      <c r="AD53" s="1"/>
      <c r="AE53" s="1">
        <f>IF(ข้อมูลน้ำหนักสินค้า!C52="","",ข้อมูลน้ำหนักสินค้า!C52)*J53</f>
        <v>1.2</v>
      </c>
    </row>
    <row r="54" spans="1:31">
      <c r="A54" s="1" t="str">
        <f t="shared" si="1"/>
        <v>EastlyncOffline</v>
      </c>
      <c r="B54" s="1" t="str">
        <f t="shared" si="2"/>
        <v>OFFLINE</v>
      </c>
      <c r="C54" s="1" t="str">
        <f t="shared" si="3"/>
        <v>SALE</v>
      </c>
      <c r="D54" s="1" t="str">
        <f>IF(ข้อมูลออเดอร์!A53="","",ข้อมูลออเดอร์!A53)</f>
        <v>KOO26092200135</v>
      </c>
      <c r="E54" s="1" t="str">
        <f>IFERROR(IF(VLOOKUP(D54,ข้อมูลออเดอร์!A:BV,74,0)="Express delivery","NORMAL",IF(VLOOKUP(D54,ข้อมูลออเดอร์!A:BV,74,0)="Lalamove","B2B_OFFLINE","")),"")</f>
        <v>NORMAL</v>
      </c>
      <c r="F54" s="1" t="str">
        <f t="shared" si="4"/>
        <v>EXPRESS</v>
      </c>
      <c r="G54" s="1" t="str">
        <f>IF(ข้อมูลออเดอร์!CV53="","",ข้อมูลออเดอร์!CV53)</f>
        <v>SKINTIFIC-31001</v>
      </c>
      <c r="H54" s="1" t="str">
        <f>IF(ข้อมูลออเดอร์!CW53="","",ข้อมูลออเดอร์!CW53)</f>
        <v>4897147691262</v>
      </c>
      <c r="I54" s="1" t="str">
        <f>IF(ข้อมูลออเดอร์!CV53="","",ข้อมูลออเดอร์!CV53)</f>
        <v>SKINTIFIC-31001</v>
      </c>
      <c r="J54" s="1" t="str">
        <f>IF(ข้อมูลออเดอร์!DD53="","",ข้อมูลออเดอร์!DD53)</f>
        <v>1</v>
      </c>
      <c r="K54" s="102">
        <f t="shared" si="5"/>
        <v>0</v>
      </c>
      <c r="L54" s="102">
        <f t="shared" si="6"/>
        <v>0</v>
      </c>
      <c r="M54" s="103">
        <f ca="1" t="shared" si="7"/>
        <v>46287.4479282407</v>
      </c>
      <c r="N54" s="103">
        <f ca="1" t="shared" si="8"/>
        <v>46287.4479282407</v>
      </c>
      <c r="O54" s="1" t="str">
        <f>IFERROR(VLOOKUP(D54,ข้อมูลออเดอร์!A:EK,49,0),"")</f>
        <v>ชนากานต์</v>
      </c>
      <c r="P54" s="1" t="str">
        <f>IF(D54="","",ข้อมูลออเดอร์!AX53)</f>
        <v>0952405705</v>
      </c>
      <c r="Q54" s="1" t="str">
        <f>IF(D54="","",ข้อมูลออเดอร์!AX53)</f>
        <v>0952405705</v>
      </c>
      <c r="R54" s="1" t="str">
        <f t="shared" si="9"/>
        <v>TH</v>
      </c>
      <c r="S54" s="1" t="str">
        <f>IF('ข้อมูลจังหวัด-อำเภอ'!C53="","",'ข้อมูลจังหวัด-อำเภอ'!C53)</f>
        <v>กรุงเทพมหานคร/ Bangkok</v>
      </c>
      <c r="T54" s="1" t="str">
        <f>IF('ข้อมูลจังหวัด-อำเภอ'!D53="","",'ข้อมูลจังหวัด-อำเภอ'!D53)</f>
        <v>จตุจักร/ Chatuchak</v>
      </c>
      <c r="U54" s="1" t="str">
        <f>IFERROR(VLOOKUP(D54,ข้อมูลออเดอร์!A:EK,46,0),"")</f>
        <v>10900</v>
      </c>
      <c r="V54" s="1" t="str">
        <f>IFERROR(VLOOKUP(D54,ข้อมูลออเดอร์!A:EK,46,0),"")</f>
        <v>10900</v>
      </c>
      <c r="W54" s="1" t="str">
        <f>IFERROR(VLOOKUP(D54,ข้อมูลออเดอร์!A:EK,48,0),"")</f>
        <v>คอนโดThe key พหลโยธิน34 ห้อง123 ตึกb</v>
      </c>
      <c r="X54" s="1" t="str">
        <f t="shared" si="10"/>
        <v>COD</v>
      </c>
      <c r="Y54" s="1"/>
      <c r="Z54" s="1"/>
      <c r="AA54" s="1">
        <f t="shared" si="11"/>
        <v>0.802</v>
      </c>
      <c r="AB54" s="1"/>
      <c r="AC54" s="1"/>
      <c r="AD54" s="1"/>
      <c r="AE54" s="1">
        <f>IF(ข้อมูลน้ำหนักสินค้า!C53="","",ข้อมูลน้ำหนักสินค้า!C53)*J54</f>
        <v>0.6</v>
      </c>
    </row>
    <row r="55" spans="1:31">
      <c r="A55" s="1" t="str">
        <f t="shared" si="1"/>
        <v>EastlyncOffline</v>
      </c>
      <c r="B55" s="1" t="str">
        <f t="shared" si="2"/>
        <v>OFFLINE</v>
      </c>
      <c r="C55" s="1" t="str">
        <f t="shared" si="3"/>
        <v>SALE</v>
      </c>
      <c r="D55" s="1" t="str">
        <f>IF(ข้อมูลออเดอร์!A54="","",ข้อมูลออเดอร์!A54)</f>
        <v>KOO26092200136</v>
      </c>
      <c r="E55" s="1" t="str">
        <f>IFERROR(IF(VLOOKUP(D55,ข้อมูลออเดอร์!A:BV,74,0)="Express delivery","NORMAL",IF(VLOOKUP(D55,ข้อมูลออเดอร์!A:BV,74,0)="Lalamove","B2B_OFFLINE","")),"")</f>
        <v>NORMAL</v>
      </c>
      <c r="F55" s="1" t="str">
        <f t="shared" si="4"/>
        <v>EXPRESS</v>
      </c>
      <c r="G55" s="1" t="str">
        <f>IF(ข้อมูลออเดอร์!CV54="","",ข้อมูลออเดอร์!CV54)</f>
        <v>SKINTIFIC-201</v>
      </c>
      <c r="H55" s="1" t="str">
        <f>IF(ข้อมูลออเดอร์!CW54="","",ข้อมูลออเดอร์!CW54)</f>
        <v>810114871867</v>
      </c>
      <c r="I55" s="1" t="str">
        <f>IF(ข้อมูลออเดอร์!CV54="","",ข้อมูลออเดอร์!CV54)</f>
        <v>SKINTIFIC-201</v>
      </c>
      <c r="J55" s="1" t="str">
        <f>IF(ข้อมูลออเดอร์!DD54="","",ข้อมูลออเดอร์!DD54)</f>
        <v>2</v>
      </c>
      <c r="K55" s="102">
        <f t="shared" si="5"/>
        <v>0</v>
      </c>
      <c r="L55" s="102">
        <f t="shared" si="6"/>
        <v>0</v>
      </c>
      <c r="M55" s="103">
        <f ca="1" t="shared" si="7"/>
        <v>46287.4479282407</v>
      </c>
      <c r="N55" s="103">
        <f ca="1" t="shared" si="8"/>
        <v>46287.4479282407</v>
      </c>
      <c r="O55" s="1" t="str">
        <f>IFERROR(VLOOKUP(D55,ข้อมูลออเดอร์!A:EK,49,0),"")</f>
        <v>ปุณยนัทธ์ หนูแหยม</v>
      </c>
      <c r="P55" s="1" t="str">
        <f>IF(D55="","",ข้อมูลออเดอร์!AX54)</f>
        <v>0657253411</v>
      </c>
      <c r="Q55" s="1" t="str">
        <f>IF(D55="","",ข้อมูลออเดอร์!AX54)</f>
        <v>0657253411</v>
      </c>
      <c r="R55" s="1" t="str">
        <f t="shared" si="9"/>
        <v>TH</v>
      </c>
      <c r="S55" s="1" t="str">
        <f>IF('ข้อมูลจังหวัด-อำเภอ'!C54="","",'ข้อมูลจังหวัด-อำเภอ'!C54)</f>
        <v>นครราชสีมา/ Nakhon Ratchasima</v>
      </c>
      <c r="T55" s="1" t="str">
        <f>IF('ข้อมูลจังหวัด-อำเภอ'!D54="","",'ข้อมูลจังหวัด-อำเภอ'!D54)</f>
        <v>เมืองนครราชสีมา/ Mueng Nakorn Ratchasima</v>
      </c>
      <c r="U55" s="1" t="str">
        <f>IFERROR(VLOOKUP(D55,ข้อมูลออเดอร์!A:EK,46,0),"")</f>
        <v>30000</v>
      </c>
      <c r="V55" s="1" t="str">
        <f>IFERROR(VLOOKUP(D55,ข้อมูลออเดอร์!A:EK,46,0),"")</f>
        <v>30000</v>
      </c>
      <c r="W55" s="1" t="str">
        <f>IFERROR(VLOOKUP(D55,ข้อมูลออเดอร์!A:EK,48,0),"")</f>
        <v>ที่อยู่ บจก.ต้นไม้ใหญ่    
เลขที่ 666 ม.8  ต.หมื่นไวย อ.เมือง จ.นครราชสีมา  30000</v>
      </c>
      <c r="X55" s="1" t="str">
        <f t="shared" si="10"/>
        <v>COD</v>
      </c>
      <c r="Y55" s="1"/>
      <c r="Z55" s="1"/>
      <c r="AA55" s="1">
        <f t="shared" si="11"/>
        <v>0.32</v>
      </c>
      <c r="AB55" s="1"/>
      <c r="AC55" s="1"/>
      <c r="AD55" s="1"/>
      <c r="AE55" s="1">
        <f>IF(ข้อมูลน้ำหนักสินค้า!C54="","",ข้อมูลน้ำหนักสินค้า!C54)*J55</f>
        <v>0.12</v>
      </c>
    </row>
    <row r="56" spans="1:31">
      <c r="A56" s="1" t="str">
        <f t="shared" si="1"/>
        <v>EastlyncOffline</v>
      </c>
      <c r="B56" s="1" t="str">
        <f t="shared" si="2"/>
        <v>OFFLINE</v>
      </c>
      <c r="C56" s="1" t="str">
        <f t="shared" si="3"/>
        <v>SALE</v>
      </c>
      <c r="D56" s="1" t="str">
        <f>IF(ข้อมูลออเดอร์!A55="","",ข้อมูลออเดอร์!A55)</f>
        <v>KOO26092200137</v>
      </c>
      <c r="E56" s="1" t="str">
        <f>IFERROR(IF(VLOOKUP(D56,ข้อมูลออเดอร์!A:BV,74,0)="Express delivery","NORMAL",IF(VLOOKUP(D56,ข้อมูลออเดอร์!A:BV,74,0)="Lalamove","B2B_OFFLINE","")),"")</f>
        <v>NORMAL</v>
      </c>
      <c r="F56" s="1" t="str">
        <f t="shared" si="4"/>
        <v>EXPRESS</v>
      </c>
      <c r="G56" s="1" t="str">
        <f>IF(ข้อมูลออเดอร์!CV55="","",ข้อมูลออเดอร์!CV55)</f>
        <v>SKINTIFIC-05</v>
      </c>
      <c r="H56" s="1" t="str">
        <f>IF(ข้อมูลออเดอร์!CW55="","",ข้อมูลออเดอร์!CW55)</f>
        <v>7554411566554</v>
      </c>
      <c r="I56" s="1" t="str">
        <f>IF(ข้อมูลออเดอร์!CV55="","",ข้อมูลออเดอร์!CV55)</f>
        <v>SKINTIFIC-05</v>
      </c>
      <c r="J56" s="1" t="str">
        <f>IF(ข้อมูลออเดอร์!DD55="","",ข้อมูลออเดอร์!DD55)</f>
        <v>1</v>
      </c>
      <c r="K56" s="102">
        <f t="shared" si="5"/>
        <v>0</v>
      </c>
      <c r="L56" s="102">
        <f t="shared" si="6"/>
        <v>0</v>
      </c>
      <c r="M56" s="103">
        <f ca="1" t="shared" si="7"/>
        <v>46287.4479282407</v>
      </c>
      <c r="N56" s="103">
        <f ca="1" t="shared" si="8"/>
        <v>46287.4479282407</v>
      </c>
      <c r="O56" s="1" t="str">
        <f>IFERROR(VLOOKUP(D56,ข้อมูลออเดอร์!A:EK,49,0),"")</f>
        <v>คุณมีน</v>
      </c>
      <c r="P56" s="1" t="str">
        <f>IF(D56="","",ข้อมูลออเดอร์!AX55)</f>
        <v>0994463694</v>
      </c>
      <c r="Q56" s="1" t="str">
        <f>IF(D56="","",ข้อมูลออเดอร์!AX55)</f>
        <v>0994463694</v>
      </c>
      <c r="R56" s="1" t="str">
        <f t="shared" si="9"/>
        <v>TH</v>
      </c>
      <c r="S56" s="1" t="str">
        <f>IF('ข้อมูลจังหวัด-อำเภอ'!C55="","",'ข้อมูลจังหวัด-อำเภอ'!C55)</f>
        <v>ฉะเชิงเทรา/ Chachoengsao</v>
      </c>
      <c r="T56" s="1" t="str">
        <f>IF('ข้อมูลจังหวัด-อำเภอ'!D55="","",'ข้อมูลจังหวัด-อำเภอ'!D55)</f>
        <v>เมืองฉะเชิงเทรา/ Mueang Chachoengsao</v>
      </c>
      <c r="U56" s="1" t="str">
        <f>IFERROR(VLOOKUP(D56,ข้อมูลออเดอร์!A:EK,46,0),"")</f>
        <v>24000</v>
      </c>
      <c r="V56" s="1" t="str">
        <f>IFERROR(VLOOKUP(D56,ข้อมูลออเดอร์!A:EK,46,0),"")</f>
        <v>24000</v>
      </c>
      <c r="W56" s="1" t="str">
        <f>IFERROR(VLOOKUP(D56,ข้อมูลออเดอร์!A:EK,48,0),"")</f>
        <v>286 ถนนพระยาศรีสุนทร</v>
      </c>
      <c r="X56" s="1" t="str">
        <f t="shared" si="10"/>
        <v>COD</v>
      </c>
      <c r="Y56" s="1"/>
      <c r="Z56" s="1"/>
      <c r="AA56" s="1">
        <f t="shared" si="11"/>
        <v>0.321</v>
      </c>
      <c r="AB56" s="1"/>
      <c r="AC56" s="1"/>
      <c r="AD56" s="1"/>
      <c r="AE56" s="1">
        <f>IF(ข้อมูลน้ำหนักสินค้า!C55="","",ข้อมูลน้ำหนักสินค้า!C55)*J56</f>
        <v>0.12</v>
      </c>
    </row>
    <row r="57" spans="1:31">
      <c r="A57" s="1" t="str">
        <f t="shared" si="1"/>
        <v>EastlyncOffline</v>
      </c>
      <c r="B57" s="1" t="str">
        <f t="shared" si="2"/>
        <v>OFFLINE</v>
      </c>
      <c r="C57" s="1" t="str">
        <f t="shared" si="3"/>
        <v>SALE</v>
      </c>
      <c r="D57" s="1" t="str">
        <f>IF(ข้อมูลออเดอร์!A56="","",ข้อมูลออเดอร์!A56)</f>
        <v>KOO26092200138</v>
      </c>
      <c r="E57" s="1" t="str">
        <f>IFERROR(IF(VLOOKUP(D57,ข้อมูลออเดอร์!A:BV,74,0)="Express delivery","NORMAL",IF(VLOOKUP(D57,ข้อมูลออเดอร์!A:BV,74,0)="Lalamove","B2B_OFFLINE","")),"")</f>
        <v>NORMAL</v>
      </c>
      <c r="F57" s="1" t="str">
        <f t="shared" si="4"/>
        <v>EXPRESS</v>
      </c>
      <c r="G57" s="1" t="str">
        <f>IF(ข้อมูลออเดอร์!CV56="","",ข้อมูลออเดอร์!CV56)</f>
        <v>SKINTIFIC-351</v>
      </c>
      <c r="H57" s="1" t="str">
        <f>IF(ข้อมูลออเดอร์!CW56="","",ข้อมูลออเดอร์!CW56)</f>
        <v>4897147691323</v>
      </c>
      <c r="I57" s="1" t="str">
        <f>IF(ข้อมูลออเดอร์!CV56="","",ข้อมูลออเดอร์!CV56)</f>
        <v>SKINTIFIC-351</v>
      </c>
      <c r="J57" s="1" t="str">
        <f>IF(ข้อมูลออเดอร์!DD56="","",ข้อมูลออเดอร์!DD56)</f>
        <v>1</v>
      </c>
      <c r="K57" s="102">
        <f t="shared" si="5"/>
        <v>0</v>
      </c>
      <c r="L57" s="102">
        <f t="shared" si="6"/>
        <v>0</v>
      </c>
      <c r="M57" s="103">
        <f ca="1" t="shared" si="7"/>
        <v>46287.4479282407</v>
      </c>
      <c r="N57" s="103">
        <f ca="1" t="shared" si="8"/>
        <v>46287.4479282407</v>
      </c>
      <c r="O57" s="1" t="str">
        <f>IFERROR(VLOOKUP(D57,ข้อมูลออเดอร์!A:EK,49,0),"")</f>
        <v>คุณมีน</v>
      </c>
      <c r="P57" s="1" t="str">
        <f>IF(D57="","",ข้อมูลออเดอร์!AX56)</f>
        <v>0994463694</v>
      </c>
      <c r="Q57" s="1" t="str">
        <f>IF(D57="","",ข้อมูลออเดอร์!AX56)</f>
        <v>0994463694</v>
      </c>
      <c r="R57" s="1" t="str">
        <f t="shared" si="9"/>
        <v>TH</v>
      </c>
      <c r="S57" s="1" t="str">
        <f>IF('ข้อมูลจังหวัด-อำเภอ'!C56="","",'ข้อมูลจังหวัด-อำเภอ'!C56)</f>
        <v>ฉะเชิงเทรา/ Chachoengsao</v>
      </c>
      <c r="T57" s="1" t="str">
        <f>IF('ข้อมูลจังหวัด-อำเภอ'!D56="","",'ข้อมูลจังหวัด-อำเภอ'!D56)</f>
        <v>เมืองฉะเชิงเทรา/ Mueang Chachoengsao</v>
      </c>
      <c r="U57" s="1" t="str">
        <f>IFERROR(VLOOKUP(D57,ข้อมูลออเดอร์!A:EK,46,0),"")</f>
        <v>24000</v>
      </c>
      <c r="V57" s="1" t="str">
        <f>IFERROR(VLOOKUP(D57,ข้อมูลออเดอร์!A:EK,46,0),"")</f>
        <v>24000</v>
      </c>
      <c r="W57" s="1" t="str">
        <f>IFERROR(VLOOKUP(D57,ข้อมูลออเดอร์!A:EK,48,0),"")</f>
        <v>286 ถนนพระยาศรีสุนทร</v>
      </c>
      <c r="X57" s="1" t="str">
        <f t="shared" si="10"/>
        <v>COD</v>
      </c>
      <c r="Y57" s="1"/>
      <c r="Z57" s="1"/>
      <c r="AA57" s="1">
        <f t="shared" si="11"/>
        <v>0.321</v>
      </c>
      <c r="AB57" s="1"/>
      <c r="AC57" s="1"/>
      <c r="AD57" s="1"/>
      <c r="AE57" s="1">
        <f>IF(ข้อมูลน้ำหนักสินค้า!C56="","",ข้อมูลน้ำหนักสินค้า!C56)*J57</f>
        <v>0.001</v>
      </c>
    </row>
    <row r="58" spans="1:31">
      <c r="A58" s="1" t="str">
        <f t="shared" si="1"/>
        <v>EastlyncOffline</v>
      </c>
      <c r="B58" s="1" t="str">
        <f t="shared" si="2"/>
        <v>OFFLINE</v>
      </c>
      <c r="C58" s="1" t="str">
        <f t="shared" si="3"/>
        <v>SALE</v>
      </c>
      <c r="D58" s="1" t="str">
        <f>IF(ข้อมูลออเดอร์!A57="","",ข้อมูลออเดอร์!A57)</f>
        <v>KOO26092200139</v>
      </c>
      <c r="E58" s="1" t="str">
        <f>IFERROR(IF(VLOOKUP(D58,ข้อมูลออเดอร์!A:BV,74,0)="Express delivery","NORMAL",IF(VLOOKUP(D58,ข้อมูลออเดอร์!A:BV,74,0)="Lalamove","B2B_OFFLINE","")),"")</f>
        <v>NORMAL</v>
      </c>
      <c r="F58" s="1" t="str">
        <f t="shared" si="4"/>
        <v>EXPRESS</v>
      </c>
      <c r="G58" s="1" t="str">
        <f>IF(ข้อมูลออเดอร์!CV57="","",ข้อมูลออเดอร์!CV57)</f>
        <v>SKINTIFIC-4431N</v>
      </c>
      <c r="H58" s="1" t="str">
        <f>IF(ข้อมูลออเดอร์!CW57="","",ข้อมูลออเดอร์!CW57)</f>
        <v>4897147691897</v>
      </c>
      <c r="I58" s="1" t="str">
        <f>IF(ข้อมูลออเดอร์!CV57="","",ข้อมูลออเดอร์!CV57)</f>
        <v>SKINTIFIC-4431N</v>
      </c>
      <c r="J58" s="1" t="str">
        <f>IF(ข้อมูลออเดอร์!DD57="","",ข้อมูลออเดอร์!DD57)</f>
        <v>1</v>
      </c>
      <c r="K58" s="102">
        <f t="shared" si="5"/>
        <v>0</v>
      </c>
      <c r="L58" s="102">
        <f t="shared" si="6"/>
        <v>0</v>
      </c>
      <c r="M58" s="103">
        <f ca="1" t="shared" si="7"/>
        <v>46287.4479282407</v>
      </c>
      <c r="N58" s="103">
        <f ca="1" t="shared" si="8"/>
        <v>46287.4479282407</v>
      </c>
      <c r="O58" s="1" t="str">
        <f>IFERROR(VLOOKUP(D58,ข้อมูลออเดอร์!A:EK,49,0),"")</f>
        <v>ลดาวัลย์ วัฒนาโอฬารวงศ์</v>
      </c>
      <c r="P58" s="1" t="str">
        <f>IF(D58="","",ข้อมูลออเดอร์!AX57)</f>
        <v>0650907130</v>
      </c>
      <c r="Q58" s="1" t="str">
        <f>IF(D58="","",ข้อมูลออเดอร์!AX57)</f>
        <v>0650907130</v>
      </c>
      <c r="R58" s="1" t="str">
        <f t="shared" si="9"/>
        <v>TH</v>
      </c>
      <c r="S58" s="1" t="str">
        <f>IF('ข้อมูลจังหวัด-อำเภอ'!C57="","",'ข้อมูลจังหวัด-อำเภอ'!C57)</f>
        <v>นครราชสีมา/ Nakhon Ratchasima</v>
      </c>
      <c r="T58" s="1" t="str">
        <f>IF('ข้อมูลจังหวัด-อำเภอ'!D57="","",'ข้อมูลจังหวัด-อำเภอ'!D57)</f>
        <v>เมืองนครราชสีมา/ Mueng Nakorn Ratchasima</v>
      </c>
      <c r="U58" s="1" t="str">
        <f>IFERROR(VLOOKUP(D58,ข้อมูลออเดอร์!A:EK,46,0),"")</f>
        <v>30000</v>
      </c>
      <c r="V58" s="1" t="str">
        <f>IFERROR(VLOOKUP(D58,ข้อมูลออเดอร์!A:EK,46,0),"")</f>
        <v>30000</v>
      </c>
      <c r="W58" s="1" t="str">
        <f>IFERROR(VLOOKUP(D58,ข้อมูลออเดอร์!A:EK,48,0),"")</f>
        <v>879/16 โฮมการ์เด้นสุรนารายณ์ ซอย 14 ตำบลบ้านเกาะ อำเภอเมือง จังหวัดนครราชสีมา 30000</v>
      </c>
      <c r="X58" s="1" t="str">
        <f t="shared" si="10"/>
        <v>COD</v>
      </c>
      <c r="Y58" s="1"/>
      <c r="Z58" s="1"/>
      <c r="AA58" s="1">
        <f t="shared" si="11"/>
        <v>0.3</v>
      </c>
      <c r="AB58" s="1"/>
      <c r="AC58" s="1"/>
      <c r="AD58" s="1"/>
      <c r="AE58" s="1">
        <f>IF(ข้อมูลน้ำหนักสินค้า!C57="","",ข้อมูลน้ำหนักสินค้า!C57)*J58</f>
        <v>0.1</v>
      </c>
    </row>
    <row r="59" spans="1:31">
      <c r="A59" s="1" t="str">
        <f t="shared" si="1"/>
        <v>EastlyncOffline</v>
      </c>
      <c r="B59" s="1" t="str">
        <f t="shared" si="2"/>
        <v>OFFLINE</v>
      </c>
      <c r="C59" s="1" t="str">
        <f t="shared" si="3"/>
        <v>SALE</v>
      </c>
      <c r="D59" s="1" t="str">
        <f>IF(ข้อมูลออเดอร์!A58="","",ข้อมูลออเดอร์!A58)</f>
        <v>KOO26092200140</v>
      </c>
      <c r="E59" s="1" t="str">
        <f>IFERROR(IF(VLOOKUP(D59,ข้อมูลออเดอร์!A:BV,74,0)="Express delivery","NORMAL",IF(VLOOKUP(D59,ข้อมูลออเดอร์!A:BV,74,0)="Lalamove","B2B_OFFLINE","")),"")</f>
        <v>NORMAL</v>
      </c>
      <c r="F59" s="1" t="str">
        <f t="shared" si="4"/>
        <v>EXPRESS</v>
      </c>
      <c r="G59" s="1" t="str">
        <f>IF(ข้อมูลออเดอร์!CV58="","",ข้อมูลออเดอร์!CV58)</f>
        <v>SKINTIFIC-351</v>
      </c>
      <c r="H59" s="1" t="str">
        <f>IF(ข้อมูลออเดอร์!CW58="","",ข้อมูลออเดอร์!CW58)</f>
        <v>4897147691323</v>
      </c>
      <c r="I59" s="1" t="str">
        <f>IF(ข้อมูลออเดอร์!CV58="","",ข้อมูลออเดอร์!CV58)</f>
        <v>SKINTIFIC-351</v>
      </c>
      <c r="J59" s="1" t="str">
        <f>IF(ข้อมูลออเดอร์!DD58="","",ข้อมูลออเดอร์!DD58)</f>
        <v>2</v>
      </c>
      <c r="K59" s="102">
        <f t="shared" si="5"/>
        <v>0</v>
      </c>
      <c r="L59" s="102">
        <f t="shared" si="6"/>
        <v>0</v>
      </c>
      <c r="M59" s="103">
        <f ca="1" t="shared" si="7"/>
        <v>46287.4479282407</v>
      </c>
      <c r="N59" s="103">
        <f ca="1" t="shared" si="8"/>
        <v>46287.4479282407</v>
      </c>
      <c r="O59" s="1" t="str">
        <f>IFERROR(VLOOKUP(D59,ข้อมูลออเดอร์!A:EK,49,0),"")</f>
        <v>จิตตมาศ (เนอส)</v>
      </c>
      <c r="P59" s="1" t="str">
        <f>IF(D59="","",ข้อมูลออเดอร์!AX58)</f>
        <v>0639542426</v>
      </c>
      <c r="Q59" s="1" t="str">
        <f>IF(D59="","",ข้อมูลออเดอร์!AX58)</f>
        <v>0639542426</v>
      </c>
      <c r="R59" s="1" t="str">
        <f t="shared" si="9"/>
        <v>TH</v>
      </c>
      <c r="S59" s="1" t="str">
        <f>IF('ข้อมูลจังหวัด-อำเภอ'!C58="","",'ข้อมูลจังหวัด-อำเภอ'!C58)</f>
        <v>ชลบุรี/ Chonburi</v>
      </c>
      <c r="T59" s="1" t="str">
        <f>IF('ข้อมูลจังหวัด-อำเภอ'!D58="","",'ข้อมูลจังหวัด-อำเภอ'!D58)</f>
        <v>เมืองชลบุรี/ Mueang Chon Buri</v>
      </c>
      <c r="U59" s="1" t="str">
        <f>IFERROR(VLOOKUP(D59,ข้อมูลออเดอร์!A:EK,46,0),"")</f>
        <v>20130</v>
      </c>
      <c r="V59" s="1" t="str">
        <f>IFERROR(VLOOKUP(D59,ข้อมูลออเดอร์!A:EK,46,0),"")</f>
        <v>20130</v>
      </c>
      <c r="W59" s="1" t="str">
        <f>IFERROR(VLOOKUP(D59,ข้อมูลออเดอร์!A:EK,48,0),"")</f>
        <v>300 ร้านชินสิริ ตรงข้ามธนาคารกรุงไทย ถนนสุขุมวิท</v>
      </c>
      <c r="X59" s="1" t="str">
        <f t="shared" si="10"/>
        <v>COD</v>
      </c>
      <c r="Y59" s="1"/>
      <c r="Z59" s="1"/>
      <c r="AA59" s="1">
        <f t="shared" si="11"/>
        <v>0.302</v>
      </c>
      <c r="AB59" s="1"/>
      <c r="AC59" s="1"/>
      <c r="AD59" s="1"/>
      <c r="AE59" s="1">
        <f>IF(ข้อมูลน้ำหนักสินค้า!C58="","",ข้อมูลน้ำหนักสินค้า!C58)*J59</f>
        <v>0.002</v>
      </c>
    </row>
    <row r="60" spans="1:31">
      <c r="A60" s="1" t="str">
        <f t="shared" si="1"/>
        <v>EastlyncOffline</v>
      </c>
      <c r="B60" s="1" t="str">
        <f t="shared" si="2"/>
        <v>OFFLINE</v>
      </c>
      <c r="C60" s="1" t="str">
        <f t="shared" si="3"/>
        <v>SALE</v>
      </c>
      <c r="D60" s="1" t="str">
        <f>IF(ข้อมูลออเดอร์!A59="","",ข้อมูลออเดอร์!A59)</f>
        <v>KOO26092200140</v>
      </c>
      <c r="E60" s="1" t="str">
        <f>IFERROR(IF(VLOOKUP(D60,ข้อมูลออเดอร์!A:BV,74,0)="Express delivery","NORMAL",IF(VLOOKUP(D60,ข้อมูลออเดอร์!A:BV,74,0)="Lalamove","B2B_OFFLINE","")),"")</f>
        <v>NORMAL</v>
      </c>
      <c r="F60" s="1" t="str">
        <f t="shared" si="4"/>
        <v>EXPRESS</v>
      </c>
      <c r="G60" s="1" t="str">
        <f>IF(ข้อมูลออเดอร์!CV59="","",ข้อมูลออเดอร์!CV59)</f>
        <v>SKINTIFIC-388</v>
      </c>
      <c r="H60" s="1" t="str">
        <f>IF(ข้อมูลออเดอร์!CW59="","",ข้อมูลออเดอร์!CW59)</f>
        <v>4897147693372</v>
      </c>
      <c r="I60" s="1" t="str">
        <f>IF(ข้อมูลออเดอร์!CV59="","",ข้อมูลออเดอร์!CV59)</f>
        <v>SKINTIFIC-388</v>
      </c>
      <c r="J60" s="1" t="str">
        <f>IF(ข้อมูลออเดอร์!DD59="","",ข้อมูลออเดอร์!DD59)</f>
        <v>1</v>
      </c>
      <c r="K60" s="102">
        <f t="shared" si="5"/>
        <v>0</v>
      </c>
      <c r="L60" s="102">
        <f t="shared" si="6"/>
        <v>0</v>
      </c>
      <c r="M60" s="103">
        <f ca="1" t="shared" si="7"/>
        <v>46287.4479282407</v>
      </c>
      <c r="N60" s="103">
        <f ca="1" t="shared" si="8"/>
        <v>46287.4479282407</v>
      </c>
      <c r="O60" s="1" t="str">
        <f>IFERROR(VLOOKUP(D60,ข้อมูลออเดอร์!A:EK,49,0),"")</f>
        <v>จิตตมาศ (เนอส)</v>
      </c>
      <c r="P60" s="1" t="str">
        <f>IF(D60="","",ข้อมูลออเดอร์!AX59)</f>
        <v>0639542426</v>
      </c>
      <c r="Q60" s="1" t="str">
        <f>IF(D60="","",ข้อมูลออเดอร์!AX59)</f>
        <v>0639542426</v>
      </c>
      <c r="R60" s="1" t="str">
        <f t="shared" si="9"/>
        <v>TH</v>
      </c>
      <c r="S60" s="1" t="str">
        <f>IF('ข้อมูลจังหวัด-อำเภอ'!C59="","",'ข้อมูลจังหวัด-อำเภอ'!C59)</f>
        <v>ชลบุรี/ Chonburi</v>
      </c>
      <c r="T60" s="1" t="str">
        <f>IF('ข้อมูลจังหวัด-อำเภอ'!D59="","",'ข้อมูลจังหวัด-อำเภอ'!D59)</f>
        <v>เมืองชลบุรี/ Mueang Chon Buri</v>
      </c>
      <c r="U60" s="1" t="str">
        <f>IFERROR(VLOOKUP(D60,ข้อมูลออเดอร์!A:EK,46,0),"")</f>
        <v>20130</v>
      </c>
      <c r="V60" s="1" t="str">
        <f>IFERROR(VLOOKUP(D60,ข้อมูลออเดอร์!A:EK,46,0),"")</f>
        <v>20130</v>
      </c>
      <c r="W60" s="1" t="str">
        <f>IFERROR(VLOOKUP(D60,ข้อมูลออเดอร์!A:EK,48,0),"")</f>
        <v>300 ร้านชินสิริ ตรงข้ามธนาคารกรุงไทย ถนนสุขุมวิท</v>
      </c>
      <c r="X60" s="1" t="str">
        <f t="shared" si="10"/>
        <v>COD</v>
      </c>
      <c r="Y60" s="1"/>
      <c r="Z60" s="1"/>
      <c r="AA60" s="1">
        <f t="shared" si="11"/>
        <v>0.302</v>
      </c>
      <c r="AB60" s="1"/>
      <c r="AC60" s="1"/>
      <c r="AD60" s="1"/>
      <c r="AE60" s="1">
        <f>IF(ข้อมูลน้ำหนักสินค้า!C59="","",ข้อมูลน้ำหนักสินค้า!C59)*J60</f>
        <v>0.1</v>
      </c>
    </row>
    <row r="61" spans="1:31">
      <c r="A61" s="1" t="str">
        <f t="shared" si="1"/>
        <v>EastlyncOffline</v>
      </c>
      <c r="B61" s="1" t="str">
        <f t="shared" si="2"/>
        <v>OFFLINE</v>
      </c>
      <c r="C61" s="1" t="str">
        <f t="shared" si="3"/>
        <v>SALE</v>
      </c>
      <c r="D61" s="1" t="str">
        <f>IF(ข้อมูลออเดอร์!A60="","",ข้อมูลออเดอร์!A60)</f>
        <v>KOO26092200141</v>
      </c>
      <c r="E61" s="1" t="str">
        <f>IFERROR(IF(VLOOKUP(D61,ข้อมูลออเดอร์!A:BV,74,0)="Express delivery","NORMAL",IF(VLOOKUP(D61,ข้อมูลออเดอร์!A:BV,74,0)="Lalamove","B2B_OFFLINE","")),"")</f>
        <v>NORMAL</v>
      </c>
      <c r="F61" s="1" t="str">
        <f t="shared" si="4"/>
        <v>EXPRESS</v>
      </c>
      <c r="G61" s="1" t="str">
        <f>IF(ข้อมูลออเดอร์!CV60="","",ข้อมูลออเดอร์!CV60)</f>
        <v>SKINTIFIC-05</v>
      </c>
      <c r="H61" s="1" t="str">
        <f>IF(ข้อมูลออเดอร์!CW60="","",ข้อมูลออเดอร์!CW60)</f>
        <v>7554411566554</v>
      </c>
      <c r="I61" s="1" t="str">
        <f>IF(ข้อมูลออเดอร์!CV60="","",ข้อมูลออเดอร์!CV60)</f>
        <v>SKINTIFIC-05</v>
      </c>
      <c r="J61" s="1" t="str">
        <f>IF(ข้อมูลออเดอร์!DD60="","",ข้อมูลออเดอร์!DD60)</f>
        <v>3</v>
      </c>
      <c r="K61" s="102">
        <f t="shared" si="5"/>
        <v>0</v>
      </c>
      <c r="L61" s="102">
        <f t="shared" si="6"/>
        <v>0</v>
      </c>
      <c r="M61" s="103">
        <f ca="1" t="shared" si="7"/>
        <v>46287.4479282407</v>
      </c>
      <c r="N61" s="103">
        <f ca="1" t="shared" si="8"/>
        <v>46287.4479282407</v>
      </c>
      <c r="O61" s="1" t="str">
        <f>IFERROR(VLOOKUP(D61,ข้อมูลออเดอร์!A:EK,49,0),"")</f>
        <v>ปิยรัฐ เพ็งศรี</v>
      </c>
      <c r="P61" s="1" t="str">
        <f>IF(D61="","",ข้อมูลออเดอร์!AX60)</f>
        <v>0927869901</v>
      </c>
      <c r="Q61" s="1" t="str">
        <f>IF(D61="","",ข้อมูลออเดอร์!AX60)</f>
        <v>0927869901</v>
      </c>
      <c r="R61" s="1" t="str">
        <f t="shared" si="9"/>
        <v>TH</v>
      </c>
      <c r="S61" s="1" t="str">
        <f>IF('ข้อมูลจังหวัด-อำเภอ'!C60="","",'ข้อมูลจังหวัด-อำเภอ'!C60)</f>
        <v>กรุงเทพมหานคร/ Bangkok</v>
      </c>
      <c r="T61" s="1" t="str">
        <f>IF('ข้อมูลจังหวัด-อำเภอ'!D60="","",'ข้อมูลจังหวัด-อำเภอ'!D60)</f>
        <v>จตุจักร/ Chatuchak</v>
      </c>
      <c r="U61" s="1" t="str">
        <f>IFERROR(VLOOKUP(D61,ข้อมูลออเดอร์!A:EK,46,0),"")</f>
        <v>10900</v>
      </c>
      <c r="V61" s="1" t="str">
        <f>IFERROR(VLOOKUP(D61,ข้อมูลออเดอร์!A:EK,46,0),"")</f>
        <v>10900</v>
      </c>
      <c r="W61" s="1" t="str">
        <f>IFERROR(VLOOKUP(D61,ข้อมูลออเดอร์!A:EK,48,0),"")</f>
        <v>อาคารเบญจศรีวิภาวดี เลขที่ 225/183 ชั้น 16 ถนน งามวงศ์วาน</v>
      </c>
      <c r="X61" s="1" t="str">
        <f t="shared" si="10"/>
        <v>COD</v>
      </c>
      <c r="Y61" s="1"/>
      <c r="Z61" s="1"/>
      <c r="AA61" s="1">
        <f t="shared" si="11"/>
        <v>0.56</v>
      </c>
      <c r="AB61" s="1"/>
      <c r="AC61" s="1"/>
      <c r="AD61" s="1"/>
      <c r="AE61" s="1">
        <f>IF(ข้อมูลน้ำหนักสินค้า!C60="","",ข้อมูลน้ำหนักสินค้า!C60)*J61</f>
        <v>0.36</v>
      </c>
    </row>
    <row r="62" spans="1:31">
      <c r="A62" s="1" t="str">
        <f t="shared" si="1"/>
        <v>EastlyncOffline</v>
      </c>
      <c r="B62" s="1" t="str">
        <f t="shared" si="2"/>
        <v>OFFLINE</v>
      </c>
      <c r="C62" s="1" t="str">
        <f t="shared" si="3"/>
        <v>SALE</v>
      </c>
      <c r="D62" s="1" t="str">
        <f>IF(ข้อมูลออเดอร์!A61="","",ข้อมูลออเดอร์!A61)</f>
        <v>KOO26092200142</v>
      </c>
      <c r="E62" s="1" t="str">
        <f>IFERROR(IF(VLOOKUP(D62,ข้อมูลออเดอร์!A:BV,74,0)="Express delivery","NORMAL",IF(VLOOKUP(D62,ข้อมูลออเดอร์!A:BV,74,0)="Lalamove","B2B_OFFLINE","")),"")</f>
        <v>NORMAL</v>
      </c>
      <c r="F62" s="1" t="str">
        <f t="shared" si="4"/>
        <v>EXPRESS</v>
      </c>
      <c r="G62" s="1" t="str">
        <f>IF(ข้อมูลออเดอร์!CV61="","",ข้อมูลออเดอร์!CV61)</f>
        <v>SKINTIFIC-32101N</v>
      </c>
      <c r="H62" s="1" t="str">
        <f>IF(ข้อมูลออเดอร์!CW61="","",ข้อมูลออเดอร์!CW61)</f>
        <v>4897147694041</v>
      </c>
      <c r="I62" s="1" t="str">
        <f>IF(ข้อมูลออเดอร์!CV61="","",ข้อมูลออเดอร์!CV61)</f>
        <v>SKINTIFIC-32101N</v>
      </c>
      <c r="J62" s="1" t="str">
        <f>IF(ข้อมูลออเดอร์!DD61="","",ข้อมูลออเดอร์!DD61)</f>
        <v>1</v>
      </c>
      <c r="K62" s="102">
        <f t="shared" si="5"/>
        <v>0</v>
      </c>
      <c r="L62" s="102">
        <f t="shared" si="6"/>
        <v>0</v>
      </c>
      <c r="M62" s="103">
        <f ca="1" t="shared" si="7"/>
        <v>46287.4479282407</v>
      </c>
      <c r="N62" s="103">
        <f ca="1" t="shared" si="8"/>
        <v>46287.4479282407</v>
      </c>
      <c r="O62" s="1" t="str">
        <f>IFERROR(VLOOKUP(D62,ข้อมูลออเดอร์!A:EK,49,0),"")</f>
        <v>เเบม  เบอร์ 0933366903</v>
      </c>
      <c r="P62" s="1" t="str">
        <f>IF(D62="","",ข้อมูลออเดอร์!AX61)</f>
        <v>0933366903</v>
      </c>
      <c r="Q62" s="1" t="str">
        <f>IF(D62="","",ข้อมูลออเดอร์!AX61)</f>
        <v>0933366903</v>
      </c>
      <c r="R62" s="1" t="str">
        <f t="shared" si="9"/>
        <v>TH</v>
      </c>
      <c r="S62" s="1" t="str">
        <f>IF('ข้อมูลจังหวัด-อำเภอ'!C61="","",'ข้อมูลจังหวัด-อำเภอ'!C61)</f>
        <v>ปทุมธานี/ Pathum Thani</v>
      </c>
      <c r="T62" s="1" t="str">
        <f>IF('ข้อมูลจังหวัด-อำเภอ'!D61="","",'ข้อมูลจังหวัด-อำเภอ'!D61)</f>
        <v>คลองหลวง/ Khlong Luang</v>
      </c>
      <c r="U62" s="1" t="str">
        <f>IFERROR(VLOOKUP(D62,ข้อมูลออเดอร์!A:EK,46,0),"")</f>
        <v>12120</v>
      </c>
      <c r="V62" s="1" t="str">
        <f>IFERROR(VLOOKUP(D62,ข้อมูลออเดอร์!A:EK,46,0),"")</f>
        <v>12120</v>
      </c>
      <c r="W62" s="1" t="str">
        <f>IFERROR(VLOOKUP(D62,ข้อมูลออเดอร์!A:EK,48,0),"")</f>
        <v>บ้านเลขที่16.ม.6 ซอยบงกช19 ถนนเลียบคลองสอง</v>
      </c>
      <c r="X62" s="1" t="str">
        <f t="shared" si="10"/>
        <v>COD</v>
      </c>
      <c r="Y62" s="1"/>
      <c r="Z62" s="1"/>
      <c r="AA62" s="1">
        <f t="shared" si="11"/>
        <v>0.21</v>
      </c>
      <c r="AB62" s="1"/>
      <c r="AC62" s="1"/>
      <c r="AD62" s="1"/>
      <c r="AE62" s="1">
        <f>IF(ข้อมูลน้ำหนักสินค้า!C61="","",ข้อมูลน้ำหนักสินค้า!C61)*J62</f>
        <v>0.01</v>
      </c>
    </row>
    <row r="63" spans="1:31">
      <c r="A63" s="1" t="str">
        <f t="shared" si="1"/>
        <v>EastlyncOffline</v>
      </c>
      <c r="B63" s="1" t="str">
        <f t="shared" si="2"/>
        <v>OFFLINE</v>
      </c>
      <c r="C63" s="1" t="str">
        <f t="shared" si="3"/>
        <v>SALE</v>
      </c>
      <c r="D63" s="1" t="str">
        <f>IF(ข้อมูลออเดอร์!A62="","",ข้อมูลออเดอร์!A62)</f>
        <v>KOO26092200143</v>
      </c>
      <c r="E63" s="1" t="str">
        <f>IFERROR(IF(VLOOKUP(D63,ข้อมูลออเดอร์!A:BV,74,0)="Express delivery","NORMAL",IF(VLOOKUP(D63,ข้อมูลออเดอร์!A:BV,74,0)="Lalamove","B2B_OFFLINE","")),"")</f>
        <v>NORMAL</v>
      </c>
      <c r="F63" s="1" t="str">
        <f t="shared" si="4"/>
        <v>EXPRESS</v>
      </c>
      <c r="G63" s="1" t="str">
        <f>IF(ข้อมูลออเดอร์!CV62="","",ข้อมูลออเดอร์!CV62)</f>
        <v>SKINTIFIC-201</v>
      </c>
      <c r="H63" s="1" t="str">
        <f>IF(ข้อมูลออเดอร์!CW62="","",ข้อมูลออเดอร์!CW62)</f>
        <v>810114871867</v>
      </c>
      <c r="I63" s="1" t="str">
        <f>IF(ข้อมูลออเดอร์!CV62="","",ข้อมูลออเดอร์!CV62)</f>
        <v>SKINTIFIC-201</v>
      </c>
      <c r="J63" s="1" t="str">
        <f>IF(ข้อมูลออเดอร์!DD62="","",ข้อมูลออเดอร์!DD62)</f>
        <v>1</v>
      </c>
      <c r="K63" s="102">
        <f t="shared" si="5"/>
        <v>0</v>
      </c>
      <c r="L63" s="102">
        <f t="shared" si="6"/>
        <v>0</v>
      </c>
      <c r="M63" s="103">
        <f ca="1" t="shared" si="7"/>
        <v>46287.4479282407</v>
      </c>
      <c r="N63" s="103">
        <f ca="1" t="shared" si="8"/>
        <v>46287.4479282407</v>
      </c>
      <c r="O63" s="1" t="str">
        <f>IFERROR(VLOOKUP(D63,ข้อมูลออเดอร์!A:EK,49,0),"")</f>
        <v>ทศพล จันทะรักษา</v>
      </c>
      <c r="P63" s="1" t="str">
        <f>IF(D63="","",ข้อมูลออเดอร์!AX62)</f>
        <v>0957955514</v>
      </c>
      <c r="Q63" s="1" t="str">
        <f>IF(D63="","",ข้อมูลออเดอร์!AX62)</f>
        <v>0957955514</v>
      </c>
      <c r="R63" s="1" t="str">
        <f t="shared" si="9"/>
        <v>TH</v>
      </c>
      <c r="S63" s="1" t="str">
        <f>IF('ข้อมูลจังหวัด-อำเภอ'!C62="","",'ข้อมูลจังหวัด-อำเภอ'!C62)</f>
        <v>ระยอง/ Rayong</v>
      </c>
      <c r="T63" s="1" t="str">
        <f>IF('ข้อมูลจังหวัด-อำเภอ'!D62="","",'ข้อมูลจังหวัด-อำเภอ'!D62)</f>
        <v>เมืองระยอง/ Mueang Rayong</v>
      </c>
      <c r="U63" s="1" t="str">
        <f>IFERROR(VLOOKUP(D63,ข้อมูลออเดอร์!A:EK,46,0),"")</f>
        <v>21000</v>
      </c>
      <c r="V63" s="1" t="str">
        <f>IFERROR(VLOOKUP(D63,ข้อมูลออเดอร์!A:EK,46,0),"")</f>
        <v>21000</v>
      </c>
      <c r="W63" s="1" t="str">
        <f>IFERROR(VLOOKUP(D63,ข้อมูลออเดอร์!A:EK,48,0),"")</f>
        <v>9/70 คอนโดเดอะซิตี้ ลิฟวิ่ง ซอยไพบูลย์นิมิตสุข ถนนสุขุมวิท</v>
      </c>
      <c r="X63" s="1" t="str">
        <f t="shared" si="10"/>
        <v>COD</v>
      </c>
      <c r="Y63" s="1"/>
      <c r="Z63" s="1"/>
      <c r="AA63" s="1">
        <f t="shared" si="11"/>
        <v>0.26</v>
      </c>
      <c r="AB63" s="1"/>
      <c r="AC63" s="1"/>
      <c r="AD63" s="1"/>
      <c r="AE63" s="1">
        <f>IF(ข้อมูลน้ำหนักสินค้า!C62="","",ข้อมูลน้ำหนักสินค้า!C62)*J63</f>
        <v>0.06</v>
      </c>
    </row>
    <row r="64" spans="1:31">
      <c r="A64" s="1" t="str">
        <f t="shared" si="1"/>
        <v>EastlyncOffline</v>
      </c>
      <c r="B64" s="1" t="str">
        <f t="shared" si="2"/>
        <v>OFFLINE</v>
      </c>
      <c r="C64" s="1" t="str">
        <f t="shared" si="3"/>
        <v>SALE</v>
      </c>
      <c r="D64" s="1" t="str">
        <f>IF(ข้อมูลออเดอร์!A63="","",ข้อมูลออเดอร์!A63)</f>
        <v>KOO26092200144</v>
      </c>
      <c r="E64" s="1" t="str">
        <f>IFERROR(IF(VLOOKUP(D64,ข้อมูลออเดอร์!A:BV,74,0)="Express delivery","NORMAL",IF(VLOOKUP(D64,ข้อมูลออเดอร์!A:BV,74,0)="Lalamove","B2B_OFFLINE","")),"")</f>
        <v>NORMAL</v>
      </c>
      <c r="F64" s="1" t="str">
        <f t="shared" si="4"/>
        <v>EXPRESS</v>
      </c>
      <c r="G64" s="1" t="str">
        <f>IF(ข้อมูลออเดอร์!CV63="","",ข้อมูลออเดอร์!CV63)</f>
        <v>SKINTIFIC-31001</v>
      </c>
      <c r="H64" s="1" t="str">
        <f>IF(ข้อมูลออเดอร์!CW63="","",ข้อมูลออเดอร์!CW63)</f>
        <v>4897147691262</v>
      </c>
      <c r="I64" s="1" t="str">
        <f>IF(ข้อมูลออเดอร์!CV63="","",ข้อมูลออเดอร์!CV63)</f>
        <v>SKINTIFIC-31001</v>
      </c>
      <c r="J64" s="1" t="str">
        <f>IF(ข้อมูลออเดอร์!DD63="","",ข้อมูลออเดอร์!DD63)</f>
        <v>1</v>
      </c>
      <c r="K64" s="102">
        <f t="shared" si="5"/>
        <v>0</v>
      </c>
      <c r="L64" s="102">
        <f t="shared" si="6"/>
        <v>0</v>
      </c>
      <c r="M64" s="103">
        <f ca="1" t="shared" si="7"/>
        <v>46287.4479282407</v>
      </c>
      <c r="N64" s="103">
        <f ca="1" t="shared" si="8"/>
        <v>46287.4479282407</v>
      </c>
      <c r="O64" s="1" t="str">
        <f>IFERROR(VLOOKUP(D64,ข้อมูลออเดอร์!A:EK,49,0),"")</f>
        <v>กิดากานต์ ก้อนทอง</v>
      </c>
      <c r="P64" s="1" t="str">
        <f>IF(D64="","",ข้อมูลออเดอร์!AX63)</f>
        <v>0818591102</v>
      </c>
      <c r="Q64" s="1" t="str">
        <f>IF(D64="","",ข้อมูลออเดอร์!AX63)</f>
        <v>0818591102</v>
      </c>
      <c r="R64" s="1" t="str">
        <f t="shared" si="9"/>
        <v>TH</v>
      </c>
      <c r="S64" s="1" t="str">
        <f>IF('ข้อมูลจังหวัด-อำเภอ'!C63="","",'ข้อมูลจังหวัด-อำเภอ'!C63)</f>
        <v>ชลบุรี/ Chonburi</v>
      </c>
      <c r="T64" s="1" t="str">
        <f>IF('ข้อมูลจังหวัด-อำเภอ'!D63="","",'ข้อมูลจังหวัด-อำเภอ'!D63)</f>
        <v>สัตหีบ/ Sattahip</v>
      </c>
      <c r="U64" s="1" t="str">
        <f>IFERROR(VLOOKUP(D64,ข้อมูลออเดอร์!A:EK,46,0),"")</f>
        <v>20180</v>
      </c>
      <c r="V64" s="1" t="str">
        <f>IFERROR(VLOOKUP(D64,ข้อมูลออเดอร์!A:EK,46,0),"")</f>
        <v>20180</v>
      </c>
      <c r="W64" s="1" t="str">
        <f>IFERROR(VLOOKUP(D64,ข้อมูลออเดอร์!A:EK,48,0),"")</f>
        <v>120 หมู่ที่ 4 ซอย พลูตาหลวง 28</v>
      </c>
      <c r="X64" s="1" t="str">
        <f t="shared" si="10"/>
        <v>COD</v>
      </c>
      <c r="Y64" s="1"/>
      <c r="Z64" s="1"/>
      <c r="AA64" s="1">
        <f t="shared" si="11"/>
        <v>0.8</v>
      </c>
      <c r="AB64" s="1"/>
      <c r="AC64" s="1"/>
      <c r="AD64" s="1"/>
      <c r="AE64" s="1">
        <f>IF(ข้อมูลน้ำหนักสินค้า!C63="","",ข้อมูลน้ำหนักสินค้า!C63)*J64</f>
        <v>0.6</v>
      </c>
    </row>
    <row r="65" spans="1:31">
      <c r="A65" s="1" t="str">
        <f t="shared" si="1"/>
        <v>EastlyncOffline</v>
      </c>
      <c r="B65" s="1" t="str">
        <f t="shared" si="2"/>
        <v>OFFLINE</v>
      </c>
      <c r="C65" s="1" t="str">
        <f t="shared" si="3"/>
        <v>SALE</v>
      </c>
      <c r="D65" s="1" t="str">
        <f>IF(ข้อมูลออเดอร์!A64="","",ข้อมูลออเดอร์!A64)</f>
        <v>KOO26092200145</v>
      </c>
      <c r="E65" s="1" t="str">
        <f>IFERROR(IF(VLOOKUP(D65,ข้อมูลออเดอร์!A:BV,74,0)="Express delivery","NORMAL",IF(VLOOKUP(D65,ข้อมูลออเดอร์!A:BV,74,0)="Lalamove","B2B_OFFLINE","")),"")</f>
        <v>NORMAL</v>
      </c>
      <c r="F65" s="1" t="str">
        <f t="shared" si="4"/>
        <v>EXPRESS</v>
      </c>
      <c r="G65" s="1" t="str">
        <f>IF(ข้อมูลออเดอร์!CV64="","",ข้อมูลออเดอร์!CV64)</f>
        <v>SKINTIFIC-1341N</v>
      </c>
      <c r="H65" s="1" t="str">
        <f>IF(ข้อมูลออเดอร์!CW64="","",ข้อมูลออเดอร์!CW64)</f>
        <v>810114872253</v>
      </c>
      <c r="I65" s="1" t="str">
        <f>IF(ข้อมูลออเดอร์!CV64="","",ข้อมูลออเดอร์!CV64)</f>
        <v>SKINTIFIC-1341N</v>
      </c>
      <c r="J65" s="1" t="str">
        <f>IF(ข้อมูลออเดอร์!DD64="","",ข้อมูลออเดอร์!DD64)</f>
        <v>1</v>
      </c>
      <c r="K65" s="102">
        <f t="shared" si="5"/>
        <v>0</v>
      </c>
      <c r="L65" s="102">
        <f t="shared" si="6"/>
        <v>0</v>
      </c>
      <c r="M65" s="103">
        <f ca="1" t="shared" si="7"/>
        <v>46287.4479282407</v>
      </c>
      <c r="N65" s="103">
        <f ca="1" t="shared" si="8"/>
        <v>46287.4479282407</v>
      </c>
      <c r="O65" s="1" t="str">
        <f>IFERROR(VLOOKUP(D65,ข้อมูลออเดอร์!A:EK,49,0),"")</f>
        <v>ชลิดา ดาเนียส</v>
      </c>
      <c r="P65" s="1" t="str">
        <f>IF(D65="","",ข้อมูลออเดอร์!AX64)</f>
        <v>0644871615</v>
      </c>
      <c r="Q65" s="1" t="str">
        <f>IF(D65="","",ข้อมูลออเดอร์!AX64)</f>
        <v>0644871615</v>
      </c>
      <c r="R65" s="1" t="str">
        <f t="shared" si="9"/>
        <v>TH</v>
      </c>
      <c r="S65" s="1" t="str">
        <f>IF('ข้อมูลจังหวัด-อำเภอ'!C64="","",'ข้อมูลจังหวัด-อำเภอ'!C64)</f>
        <v>เชียงใหม่/ Chiang Mai</v>
      </c>
      <c r="T65" s="1" t="str">
        <f>IF('ข้อมูลจังหวัด-อำเภอ'!D64="","",'ข้อมูลจังหวัด-อำเภอ'!D64)</f>
        <v>หางดง/ Hang Dong</v>
      </c>
      <c r="U65" s="1" t="str">
        <f>IFERROR(VLOOKUP(D65,ข้อมูลออเดอร์!A:EK,46,0),"")</f>
        <v>50230</v>
      </c>
      <c r="V65" s="1" t="str">
        <f>IFERROR(VLOOKUP(D65,ข้อมูลออเดอร์!A:EK,46,0),"")</f>
        <v>50230</v>
      </c>
      <c r="W65" s="1" t="str">
        <f>IFERROR(VLOOKUP(D65,ข้อมูลออเดอร์!A:EK,48,0),"")</f>
        <v>221/261 หมู่บ้านกาญกนกวิลล์18 ต.สันผักหวาน อ.หางดง จ.เชียงใหม่ 50230</v>
      </c>
      <c r="X65" s="1" t="str">
        <f t="shared" si="10"/>
        <v>COD</v>
      </c>
      <c r="Y65" s="1"/>
      <c r="Z65" s="1"/>
      <c r="AA65" s="1">
        <f t="shared" si="11"/>
        <v>0.598</v>
      </c>
      <c r="AB65" s="1"/>
      <c r="AC65" s="1"/>
      <c r="AD65" s="1"/>
      <c r="AE65" s="1">
        <f>IF(ข้อมูลน้ำหนักสินค้า!C64="","",ข้อมูลน้ำหนักสินค้า!C64)*J65</f>
        <v>0.079</v>
      </c>
    </row>
    <row r="66" spans="1:31">
      <c r="A66" s="1" t="str">
        <f t="shared" si="1"/>
        <v>EastlyncOffline</v>
      </c>
      <c r="B66" s="1" t="str">
        <f t="shared" si="2"/>
        <v>OFFLINE</v>
      </c>
      <c r="C66" s="1" t="str">
        <f t="shared" si="3"/>
        <v>SALE</v>
      </c>
      <c r="D66" s="1" t="str">
        <f>IF(ข้อมูลออเดอร์!A65="","",ข้อมูลออเดอร์!A65)</f>
        <v>KOO26092200145</v>
      </c>
      <c r="E66" s="1" t="str">
        <f>IFERROR(IF(VLOOKUP(D66,ข้อมูลออเดอร์!A:BV,74,0)="Express delivery","NORMAL",IF(VLOOKUP(D66,ข้อมูลออเดอร์!A:BV,74,0)="Lalamove","B2B_OFFLINE","")),"")</f>
        <v>NORMAL</v>
      </c>
      <c r="F66" s="1" t="str">
        <f t="shared" si="4"/>
        <v>EXPRESS</v>
      </c>
      <c r="G66" s="1" t="str">
        <f>IF(ข้อมูลออเดอร์!CV65="","",ข้อมูลออเดอร์!CV65)</f>
        <v>SKINTIFIC-1342N</v>
      </c>
      <c r="H66" s="1" t="str">
        <f>IF(ข้อมูลออเดอร์!CW65="","",ข้อมูลออเดอร์!CW65)</f>
        <v>810114872277</v>
      </c>
      <c r="I66" s="1" t="str">
        <f>IF(ข้อมูลออเดอร์!CV65="","",ข้อมูลออเดอร์!CV65)</f>
        <v>SKINTIFIC-1342N</v>
      </c>
      <c r="J66" s="1" t="str">
        <f>IF(ข้อมูลออเดอร์!DD65="","",ข้อมูลออเดอร์!DD65)</f>
        <v>1</v>
      </c>
      <c r="K66" s="102">
        <f t="shared" si="5"/>
        <v>0</v>
      </c>
      <c r="L66" s="102">
        <f t="shared" si="6"/>
        <v>0</v>
      </c>
      <c r="M66" s="103">
        <f ca="1" t="shared" si="7"/>
        <v>46287.4479282407</v>
      </c>
      <c r="N66" s="103">
        <f ca="1" t="shared" si="8"/>
        <v>46287.4479282407</v>
      </c>
      <c r="O66" s="1" t="str">
        <f>IFERROR(VLOOKUP(D66,ข้อมูลออเดอร์!A:EK,49,0),"")</f>
        <v>ชลิดา ดาเนียส</v>
      </c>
      <c r="P66" s="1" t="str">
        <f>IF(D66="","",ข้อมูลออเดอร์!AX65)</f>
        <v>0644871615</v>
      </c>
      <c r="Q66" s="1" t="str">
        <f>IF(D66="","",ข้อมูลออเดอร์!AX65)</f>
        <v>0644871615</v>
      </c>
      <c r="R66" s="1" t="str">
        <f t="shared" si="9"/>
        <v>TH</v>
      </c>
      <c r="S66" s="1" t="str">
        <f>IF('ข้อมูลจังหวัด-อำเภอ'!C65="","",'ข้อมูลจังหวัด-อำเภอ'!C65)</f>
        <v>เชียงใหม่/ Chiang Mai</v>
      </c>
      <c r="T66" s="1" t="str">
        <f>IF('ข้อมูลจังหวัด-อำเภอ'!D65="","",'ข้อมูลจังหวัด-อำเภอ'!D65)</f>
        <v>หางดง/ Hang Dong</v>
      </c>
      <c r="U66" s="1" t="str">
        <f>IFERROR(VLOOKUP(D66,ข้อมูลออเดอร์!A:EK,46,0),"")</f>
        <v>50230</v>
      </c>
      <c r="V66" s="1" t="str">
        <f>IFERROR(VLOOKUP(D66,ข้อมูลออเดอร์!A:EK,46,0),"")</f>
        <v>50230</v>
      </c>
      <c r="W66" s="1" t="str">
        <f>IFERROR(VLOOKUP(D66,ข้อมูลออเดอร์!A:EK,48,0),"")</f>
        <v>221/261 หมู่บ้านกาญกนกวิลล์18 ต.สันผักหวาน อ.หางดง จ.เชียงใหม่ 50230</v>
      </c>
      <c r="X66" s="1" t="str">
        <f t="shared" si="10"/>
        <v>COD</v>
      </c>
      <c r="Y66" s="1"/>
      <c r="Z66" s="1"/>
      <c r="AA66" s="1">
        <f t="shared" si="11"/>
        <v>0.598</v>
      </c>
      <c r="AB66" s="1"/>
      <c r="AC66" s="1"/>
      <c r="AD66" s="1"/>
      <c r="AE66" s="1">
        <f>IF(ข้อมูลน้ำหนักสินค้า!C65="","",ข้อมูลน้ำหนักสินค้า!C65)*J66</f>
        <v>0.079</v>
      </c>
    </row>
    <row r="67" spans="1:31">
      <c r="A67" s="1" t="str">
        <f t="shared" si="1"/>
        <v>EastlyncOffline</v>
      </c>
      <c r="B67" s="1" t="str">
        <f t="shared" si="2"/>
        <v>OFFLINE</v>
      </c>
      <c r="C67" s="1" t="str">
        <f t="shared" si="3"/>
        <v>SALE</v>
      </c>
      <c r="D67" s="1" t="str">
        <f>IF(ข้อมูลออเดอร์!A66="","",ข้อมูลออเดอร์!A66)</f>
        <v>KOO26092200146</v>
      </c>
      <c r="E67" s="1" t="str">
        <f>IFERROR(IF(VLOOKUP(D67,ข้อมูลออเดอร์!A:BV,74,0)="Express delivery","NORMAL",IF(VLOOKUP(D67,ข้อมูลออเดอร์!A:BV,74,0)="Lalamove","B2B_OFFLINE","")),"")</f>
        <v>NORMAL</v>
      </c>
      <c r="F67" s="1" t="str">
        <f t="shared" si="4"/>
        <v>EXPRESS</v>
      </c>
      <c r="G67" s="1" t="str">
        <f>IF(ข้อมูลออเดอร์!CV66="","",ข้อมูลออเดอร์!CV66)</f>
        <v>SKINTIFIC-32102N</v>
      </c>
      <c r="H67" s="1" t="str">
        <f>IF(ข้อมูลออเดอร์!CW66="","",ข้อมูลออเดอร์!CW66)</f>
        <v>4897147694058</v>
      </c>
      <c r="I67" s="1" t="str">
        <f>IF(ข้อมูลออเดอร์!CV66="","",ข้อมูลออเดอร์!CV66)</f>
        <v>SKINTIFIC-32102N</v>
      </c>
      <c r="J67" s="1" t="str">
        <f>IF(ข้อมูลออเดอร์!DD66="","",ข้อมูลออเดอร์!DD66)</f>
        <v>1</v>
      </c>
      <c r="K67" s="102">
        <f t="shared" si="5"/>
        <v>0</v>
      </c>
      <c r="L67" s="102">
        <f t="shared" si="6"/>
        <v>0</v>
      </c>
      <c r="M67" s="103">
        <f ca="1" t="shared" si="7"/>
        <v>46287.4479282407</v>
      </c>
      <c r="N67" s="103">
        <f ca="1" t="shared" si="8"/>
        <v>46287.4479282407</v>
      </c>
      <c r="O67" s="1" t="str">
        <f>IFERROR(VLOOKUP(D67,ข้อมูลออเดอร์!A:EK,49,0),"")</f>
        <v>กมนตา กินเสน</v>
      </c>
      <c r="P67" s="1" t="str">
        <f>IF(D67="","",ข้อมูลออเดอร์!AX66)</f>
        <v>0996300939</v>
      </c>
      <c r="Q67" s="1" t="str">
        <f>IF(D67="","",ข้อมูลออเดอร์!AX66)</f>
        <v>0996300939</v>
      </c>
      <c r="R67" s="1" t="str">
        <f t="shared" si="9"/>
        <v>TH</v>
      </c>
      <c r="S67" s="1" t="str">
        <f>IF('ข้อมูลจังหวัด-อำเภอ'!C66="","",'ข้อมูลจังหวัด-อำเภอ'!C66)</f>
        <v>หนองคาย/ Nong Khai</v>
      </c>
      <c r="T67" s="1" t="str">
        <f>IF('ข้อมูลจังหวัด-อำเภอ'!D66="","",'ข้อมูลจังหวัด-อำเภอ'!D66)</f>
        <v>เมืองหนองคาย/ Mueang Nong Khai</v>
      </c>
      <c r="U67" s="1" t="str">
        <f>IFERROR(VLOOKUP(D67,ข้อมูลออเดอร์!A:EK,46,0),"")</f>
        <v>43000</v>
      </c>
      <c r="V67" s="1" t="str">
        <f>IFERROR(VLOOKUP(D67,ข้อมูลออเดอร์!A:EK,46,0),"")</f>
        <v>43000</v>
      </c>
      <c r="W67" s="1" t="str">
        <f>IFERROR(VLOOKUP(D67,ข้อมูลออเดอร์!A:EK,48,0),"")</f>
        <v>253/1 ซอย6 ตบ. หินโงม อ.เมือง จ.หนองคาย 43000
เข้าทางหน้าซอยบ้านหลังสุดท้ายสีเขียวมิ้นต์ (ขวามือ)</v>
      </c>
      <c r="X67" s="1" t="str">
        <f t="shared" si="10"/>
        <v>COD</v>
      </c>
      <c r="Y67" s="1"/>
      <c r="Z67" s="1"/>
      <c r="AA67" s="1">
        <f t="shared" si="11"/>
        <v>0.41</v>
      </c>
      <c r="AB67" s="1"/>
      <c r="AC67" s="1"/>
      <c r="AD67" s="1"/>
      <c r="AE67" s="1">
        <f>IF(ข้อมูลน้ำหนักสินค้า!C66="","",ข้อมูลน้ำหนักสินค้า!C66)*J67</f>
        <v>0.01</v>
      </c>
    </row>
    <row r="68" spans="1:31">
      <c r="A68" s="1" t="str">
        <f t="shared" ref="A68:A131" si="12">IF(D68="","","EastlyncOffline")</f>
        <v>EastlyncOffline</v>
      </c>
      <c r="B68" s="1" t="str">
        <f t="shared" ref="B68:B131" si="13">IF(D68="","","OFFLINE")</f>
        <v>OFFLINE</v>
      </c>
      <c r="C68" s="1" t="str">
        <f t="shared" ref="C68:C131" si="14">IF(D68="","","SALE")</f>
        <v>SALE</v>
      </c>
      <c r="D68" s="1" t="str">
        <f>IF(ข้อมูลออเดอร์!A67="","",ข้อมูลออเดอร์!A67)</f>
        <v>KOO26092200147</v>
      </c>
      <c r="E68" s="1" t="str">
        <f>IFERROR(IF(VLOOKUP(D68,ข้อมูลออเดอร์!A:BV,74,0)="Express delivery","NORMAL",IF(VLOOKUP(D68,ข้อมูลออเดอร์!A:BV,74,0)="Lalamove","B2B_OFFLINE","")),"")</f>
        <v>NORMAL</v>
      </c>
      <c r="F68" s="1" t="str">
        <f t="shared" ref="F68:F131" si="15">IF(D68="","","EXPRESS")</f>
        <v>EXPRESS</v>
      </c>
      <c r="G68" s="1" t="str">
        <f>IF(ข้อมูลออเดอร์!CV67="","",ข้อมูลออเดอร์!CV67)</f>
        <v>SKINTIFIC-05</v>
      </c>
      <c r="H68" s="1" t="str">
        <f>IF(ข้อมูลออเดอร์!CW67="","",ข้อมูลออเดอร์!CW67)</f>
        <v>7554411566554</v>
      </c>
      <c r="I68" s="1" t="str">
        <f>IF(ข้อมูลออเดอร์!CV67="","",ข้อมูลออเดอร์!CV67)</f>
        <v>SKINTIFIC-05</v>
      </c>
      <c r="J68" s="1" t="str">
        <f>IF(ข้อมูลออเดอร์!DD67="","",ข้อมูลออเดอร์!DD67)</f>
        <v>1</v>
      </c>
      <c r="K68" s="102">
        <f t="shared" ref="K68:K131" si="16">IF(D68="","",0)</f>
        <v>0</v>
      </c>
      <c r="L68" s="102">
        <f t="shared" ref="L68:L131" si="17">IF(D68="","",0)</f>
        <v>0</v>
      </c>
      <c r="M68" s="103">
        <f ca="1" t="shared" ref="M68:M131" si="18">IF(D68="","",NOW())</f>
        <v>46287.4479282407</v>
      </c>
      <c r="N68" s="103">
        <f ca="1" t="shared" ref="N68:N131" si="19">IF(D68="","",NOW())</f>
        <v>46287.4479282407</v>
      </c>
      <c r="O68" s="1" t="str">
        <f>IFERROR(VLOOKUP(D68,ข้อมูลออเดอร์!A:EK,49,0),"")</f>
        <v>K.ฮารีวิว</v>
      </c>
      <c r="P68" s="1" t="str">
        <f>IF(D68="","",ข้อมูลออเดอร์!AX67)</f>
        <v>0910140511</v>
      </c>
      <c r="Q68" s="1" t="str">
        <f>IF(D68="","",ข้อมูลออเดอร์!AX67)</f>
        <v>0910140511</v>
      </c>
      <c r="R68" s="1" t="str">
        <f t="shared" ref="R68:R131" si="20">IF(D68="","","TH")</f>
        <v>TH</v>
      </c>
      <c r="S68" s="1" t="str">
        <f>IF('ข้อมูลจังหวัด-อำเภอ'!C67="","",'ข้อมูลจังหวัด-อำเภอ'!C67)</f>
        <v>ปทุมธานี/ Pathum Thani</v>
      </c>
      <c r="T68" s="1" t="str">
        <f>IF('ข้อมูลจังหวัด-อำเภอ'!D67="","",'ข้อมูลจังหวัด-อำเภอ'!D67)</f>
        <v>ลำลูกกา/ Lam Luk Ka</v>
      </c>
      <c r="U68" s="1" t="str">
        <f>IFERROR(VLOOKUP(D68,ข้อมูลออเดอร์!A:EK,46,0),"")</f>
        <v>12130</v>
      </c>
      <c r="V68" s="1" t="str">
        <f>IFERROR(VLOOKUP(D68,ข้อมูลออเดอร์!A:EK,46,0),"")</f>
        <v>12130</v>
      </c>
      <c r="W68" s="1" t="str">
        <f>IFERROR(VLOOKUP(D68,ข้อมูลออเดอร์!A:EK,48,0),"")</f>
        <v>48/126 หมู่บ้านลลินทาวน์ ไลโอ ลำลูกกา คลอง2</v>
      </c>
      <c r="X68" s="1" t="str">
        <f t="shared" ref="X68:X131" si="21">IF(D68="","","COD")</f>
        <v>COD</v>
      </c>
      <c r="Y68" s="1"/>
      <c r="Z68" s="1"/>
      <c r="AA68" s="1">
        <f t="shared" ref="AA68:AA131" si="22">SUMIF(W:W,W68,AE:AE)+0.2</f>
        <v>0.32</v>
      </c>
      <c r="AB68" s="1"/>
      <c r="AC68" s="1"/>
      <c r="AD68" s="1"/>
      <c r="AE68" s="1">
        <f>IF(ข้อมูลน้ำหนักสินค้า!C67="","",ข้อมูลน้ำหนักสินค้า!C67)*J68</f>
        <v>0.12</v>
      </c>
    </row>
    <row r="69" spans="1:31">
      <c r="A69" s="1" t="str">
        <f t="shared" si="12"/>
        <v>EastlyncOffline</v>
      </c>
      <c r="B69" s="1" t="str">
        <f t="shared" si="13"/>
        <v>OFFLINE</v>
      </c>
      <c r="C69" s="1" t="str">
        <f t="shared" si="14"/>
        <v>SALE</v>
      </c>
      <c r="D69" s="1" t="str">
        <f>IF(ข้อมูลออเดอร์!A68="","",ข้อมูลออเดอร์!A68)</f>
        <v>KOO26092200148</v>
      </c>
      <c r="E69" s="1" t="str">
        <f>IFERROR(IF(VLOOKUP(D69,ข้อมูลออเดอร์!A:BV,74,0)="Express delivery","NORMAL",IF(VLOOKUP(D69,ข้อมูลออเดอร์!A:BV,74,0)="Lalamove","B2B_OFFLINE","")),"")</f>
        <v>NORMAL</v>
      </c>
      <c r="F69" s="1" t="str">
        <f t="shared" si="15"/>
        <v>EXPRESS</v>
      </c>
      <c r="G69" s="1" t="str">
        <f>IF(ข้อมูลออเดอร์!CV68="","",ข้อมูลออเดอร์!CV68)</f>
        <v>SKINTIFIC-492001</v>
      </c>
      <c r="H69" s="1" t="str">
        <f>IF(ข้อมูลออเดอร์!CW68="","",ข้อมูลออเดอร์!CW68)</f>
        <v>4897147695994</v>
      </c>
      <c r="I69" s="1" t="str">
        <f>IF(ข้อมูลออเดอร์!CV68="","",ข้อมูลออเดอร์!CV68)</f>
        <v>SKINTIFIC-492001</v>
      </c>
      <c r="J69" s="1" t="str">
        <f>IF(ข้อมูลออเดอร์!DD68="","",ข้อมูลออเดอร์!DD68)</f>
        <v>2</v>
      </c>
      <c r="K69" s="102">
        <f t="shared" si="16"/>
        <v>0</v>
      </c>
      <c r="L69" s="102">
        <f t="shared" si="17"/>
        <v>0</v>
      </c>
      <c r="M69" s="103">
        <f ca="1" t="shared" si="18"/>
        <v>46287.4479282407</v>
      </c>
      <c r="N69" s="103">
        <f ca="1" t="shared" si="19"/>
        <v>46287.4479282407</v>
      </c>
      <c r="O69" s="1" t="str">
        <f>IFERROR(VLOOKUP(D69,ข้อมูลออเดอร์!A:EK,49,0),"")</f>
        <v>ดาวใจ สุดบุญมา</v>
      </c>
      <c r="P69" s="1" t="str">
        <f>IF(D69="","",ข้อมูลออเดอร์!AX68)</f>
        <v>0860908757</v>
      </c>
      <c r="Q69" s="1" t="str">
        <f>IF(D69="","",ข้อมูลออเดอร์!AX68)</f>
        <v>0860908757</v>
      </c>
      <c r="R69" s="1" t="str">
        <f t="shared" si="20"/>
        <v>TH</v>
      </c>
      <c r="S69" s="1" t="str">
        <f>IF('ข้อมูลจังหวัด-อำเภอ'!C68="","",'ข้อมูลจังหวัด-อำเภอ'!C68)</f>
        <v>นนทบุรี/ Nonthaburi</v>
      </c>
      <c r="T69" s="1" t="str">
        <f>IF('ข้อมูลจังหวัด-อำเภอ'!D68="","",'ข้อมูลจังหวัด-อำเภอ'!D68)</f>
        <v>บางบัวทอง/ Bang Bua Thong</v>
      </c>
      <c r="U69" s="1" t="str">
        <f>IFERROR(VLOOKUP(D69,ข้อมูลออเดอร์!A:EK,46,0),"")</f>
        <v>11110</v>
      </c>
      <c r="V69" s="1" t="str">
        <f>IFERROR(VLOOKUP(D69,ข้อมูลออเดอร์!A:EK,46,0),"")</f>
        <v>11110</v>
      </c>
      <c r="W69" s="1" t="str">
        <f>IFERROR(VLOOKUP(D69,ข้อมูลออเดอร์!A:EK,48,0),"")</f>
        <v>109/141 บ.อริสรา5 ต.ลำโพ อ.บางบัวทอง จ.นนทบุรี 11110</v>
      </c>
      <c r="X69" s="1" t="str">
        <f t="shared" si="21"/>
        <v>COD</v>
      </c>
      <c r="Y69" s="1"/>
      <c r="Z69" s="1"/>
      <c r="AA69" s="1">
        <f t="shared" si="22"/>
        <v>0.81</v>
      </c>
      <c r="AB69" s="1"/>
      <c r="AC69" s="1"/>
      <c r="AD69" s="1"/>
      <c r="AE69" s="1">
        <f>IF(ข้อมูลน้ำหนักสินค้า!C68="","",ข้อมูลน้ำหนักสินค้า!C68)*J69</f>
        <v>0.2</v>
      </c>
    </row>
    <row r="70" spans="1:31">
      <c r="A70" s="1" t="str">
        <f t="shared" si="12"/>
        <v>EastlyncOffline</v>
      </c>
      <c r="B70" s="1" t="str">
        <f t="shared" si="13"/>
        <v>OFFLINE</v>
      </c>
      <c r="C70" s="1" t="str">
        <f t="shared" si="14"/>
        <v>SALE</v>
      </c>
      <c r="D70" s="1" t="str">
        <f>IF(ข้อมูลออเดอร์!A69="","",ข้อมูลออเดอร์!A69)</f>
        <v>KOO26092200148</v>
      </c>
      <c r="E70" s="1" t="str">
        <f>IFERROR(IF(VLOOKUP(D70,ข้อมูลออเดอร์!A:BV,74,0)="Express delivery","NORMAL",IF(VLOOKUP(D70,ข้อมูลออเดอร์!A:BV,74,0)="Lalamove","B2B_OFFLINE","")),"")</f>
        <v>NORMAL</v>
      </c>
      <c r="F70" s="1" t="str">
        <f t="shared" si="15"/>
        <v>EXPRESS</v>
      </c>
      <c r="G70" s="1" t="str">
        <f>IF(ข้อมูลออเดอร์!CV69="","",ข้อมูลออเดอร์!CV69)</f>
        <v>SKINTIFIC-492003</v>
      </c>
      <c r="H70" s="1" t="str">
        <f>IF(ข้อมูลออเดอร์!CW69="","",ข้อมูลออเดอร์!CW69)</f>
        <v>4897147696014</v>
      </c>
      <c r="I70" s="1" t="str">
        <f>IF(ข้อมูลออเดอร์!CV69="","",ข้อมูลออเดอร์!CV69)</f>
        <v>SKINTIFIC-492003</v>
      </c>
      <c r="J70" s="1" t="str">
        <f>IF(ข้อมูลออเดอร์!DD69="","",ข้อมูลออเดอร์!DD69)</f>
        <v>2</v>
      </c>
      <c r="K70" s="102">
        <f t="shared" si="16"/>
        <v>0</v>
      </c>
      <c r="L70" s="102">
        <f t="shared" si="17"/>
        <v>0</v>
      </c>
      <c r="M70" s="103">
        <f ca="1" t="shared" si="18"/>
        <v>46287.4479282407</v>
      </c>
      <c r="N70" s="103">
        <f ca="1" t="shared" si="19"/>
        <v>46287.4479282407</v>
      </c>
      <c r="O70" s="1" t="str">
        <f>IFERROR(VLOOKUP(D70,ข้อมูลออเดอร์!A:EK,49,0),"")</f>
        <v>ดาวใจ สุดบุญมา</v>
      </c>
      <c r="P70" s="1" t="str">
        <f>IF(D70="","",ข้อมูลออเดอร์!AX69)</f>
        <v>0860908757</v>
      </c>
      <c r="Q70" s="1" t="str">
        <f>IF(D70="","",ข้อมูลออเดอร์!AX69)</f>
        <v>0860908757</v>
      </c>
      <c r="R70" s="1" t="str">
        <f t="shared" si="20"/>
        <v>TH</v>
      </c>
      <c r="S70" s="1" t="str">
        <f>IF('ข้อมูลจังหวัด-อำเภอ'!C69="","",'ข้อมูลจังหวัด-อำเภอ'!C69)</f>
        <v>นนทบุรี/ Nonthaburi</v>
      </c>
      <c r="T70" s="1" t="str">
        <f>IF('ข้อมูลจังหวัด-อำเภอ'!D69="","",'ข้อมูลจังหวัด-อำเภอ'!D69)</f>
        <v>บางบัวทอง/ Bang Bua Thong</v>
      </c>
      <c r="U70" s="1" t="str">
        <f>IFERROR(VLOOKUP(D70,ข้อมูลออเดอร์!A:EK,46,0),"")</f>
        <v>11110</v>
      </c>
      <c r="V70" s="1" t="str">
        <f>IFERROR(VLOOKUP(D70,ข้อมูลออเดอร์!A:EK,46,0),"")</f>
        <v>11110</v>
      </c>
      <c r="W70" s="1" t="str">
        <f>IFERROR(VLOOKUP(D70,ข้อมูลออเดอร์!A:EK,48,0),"")</f>
        <v>109/141 บ.อริสรา5 ต.ลำโพ อ.บางบัวทอง จ.นนทบุรี 11110</v>
      </c>
      <c r="X70" s="1" t="str">
        <f t="shared" si="21"/>
        <v>COD</v>
      </c>
      <c r="Y70" s="1"/>
      <c r="Z70" s="1"/>
      <c r="AA70" s="1">
        <f t="shared" si="22"/>
        <v>0.81</v>
      </c>
      <c r="AB70" s="1"/>
      <c r="AC70" s="1"/>
      <c r="AD70" s="1"/>
      <c r="AE70" s="1">
        <f>IF(ข้อมูลน้ำหนักสินค้า!C69="","",ข้อมูลน้ำหนักสินค้า!C69)*J70</f>
        <v>0.2</v>
      </c>
    </row>
    <row r="71" spans="1:31">
      <c r="A71" s="1" t="str">
        <f t="shared" si="12"/>
        <v>EastlyncOffline</v>
      </c>
      <c r="B71" s="1" t="str">
        <f t="shared" si="13"/>
        <v>OFFLINE</v>
      </c>
      <c r="C71" s="1" t="str">
        <f t="shared" si="14"/>
        <v>SALE</v>
      </c>
      <c r="D71" s="1" t="str">
        <f>IF(ข้อมูลออเดอร์!A70="","",ข้อมูลออเดอร์!A70)</f>
        <v>KOO26092200149</v>
      </c>
      <c r="E71" s="1" t="str">
        <f>IFERROR(IF(VLOOKUP(D71,ข้อมูลออเดอร์!A:BV,74,0)="Express delivery","NORMAL",IF(VLOOKUP(D71,ข้อมูลออเดอร์!A:BV,74,0)="Lalamove","B2B_OFFLINE","")),"")</f>
        <v>NORMAL</v>
      </c>
      <c r="F71" s="1" t="str">
        <f t="shared" si="15"/>
        <v>EXPRESS</v>
      </c>
      <c r="G71" s="1" t="str">
        <f>IF(ข้อมูลออเดอร์!CV70="","",ข้อมูลออเดอร์!CV70)</f>
        <v>SKINTIFIC-492001</v>
      </c>
      <c r="H71" s="1" t="str">
        <f>IF(ข้อมูลออเดอร์!CW70="","",ข้อมูลออเดอร์!CW70)</f>
        <v>4897147695994</v>
      </c>
      <c r="I71" s="1" t="str">
        <f>IF(ข้อมูลออเดอร์!CV70="","",ข้อมูลออเดอร์!CV70)</f>
        <v>SKINTIFIC-492001</v>
      </c>
      <c r="J71" s="1" t="str">
        <f>IF(ข้อมูลออเดอร์!DD70="","",ข้อมูลออเดอร์!DD70)</f>
        <v>1</v>
      </c>
      <c r="K71" s="102">
        <f t="shared" si="16"/>
        <v>0</v>
      </c>
      <c r="L71" s="102">
        <f t="shared" si="17"/>
        <v>0</v>
      </c>
      <c r="M71" s="103">
        <f ca="1" t="shared" si="18"/>
        <v>46287.4479282407</v>
      </c>
      <c r="N71" s="103">
        <f ca="1" t="shared" si="19"/>
        <v>46287.4479282407</v>
      </c>
      <c r="O71" s="1" t="str">
        <f>IFERROR(VLOOKUP(D71,ข้อมูลออเดอร์!A:EK,49,0),"")</f>
        <v>ธัญกมล แซ่ซื้อ</v>
      </c>
      <c r="P71" s="1" t="str">
        <f>IF(D71="","",ข้อมูลออเดอร์!AX70)</f>
        <v>0814165369</v>
      </c>
      <c r="Q71" s="1" t="str">
        <f>IF(D71="","",ข้อมูลออเดอร์!AX70)</f>
        <v>0814165369</v>
      </c>
      <c r="R71" s="1" t="str">
        <f t="shared" si="20"/>
        <v>TH</v>
      </c>
      <c r="S71" s="1" t="str">
        <f>IF('ข้อมูลจังหวัด-อำเภอ'!C70="","",'ข้อมูลจังหวัด-อำเภอ'!C70)</f>
        <v>สงขลา/ Songkhla</v>
      </c>
      <c r="T71" s="1" t="str">
        <f>IF('ข้อมูลจังหวัด-อำเภอ'!D70="","",'ข้อมูลจังหวัด-อำเภอ'!D70)</f>
        <v>สะเดา/ Sadao</v>
      </c>
      <c r="U71" s="1" t="str">
        <f>IFERROR(VLOOKUP(D71,ข้อมูลออเดอร์!A:EK,46,0),"")</f>
        <v>90170</v>
      </c>
      <c r="V71" s="1" t="str">
        <f>IFERROR(VLOOKUP(D71,ข้อมูลออเดอร์!A:EK,46,0),"")</f>
        <v>90170</v>
      </c>
      <c r="W71" s="1" t="str">
        <f>IFERROR(VLOOKUP(D71,ข้อมูลออเดอร์!A:EK,48,0),"")</f>
        <v>4 หมู่ 5 ถ.เทศบาลพัฒนา2</v>
      </c>
      <c r="X71" s="1" t="str">
        <f t="shared" si="21"/>
        <v>COD</v>
      </c>
      <c r="Y71" s="1"/>
      <c r="Z71" s="1"/>
      <c r="AA71" s="1">
        <f t="shared" si="22"/>
        <v>0.4</v>
      </c>
      <c r="AB71" s="1"/>
      <c r="AC71" s="1"/>
      <c r="AD71" s="1"/>
      <c r="AE71" s="1">
        <f>IF(ข้อมูลน้ำหนักสินค้า!C70="","",ข้อมูลน้ำหนักสินค้า!C70)*J71</f>
        <v>0.1</v>
      </c>
    </row>
    <row r="72" spans="1:31">
      <c r="A72" s="1" t="str">
        <f t="shared" si="12"/>
        <v>EastlyncOffline</v>
      </c>
      <c r="B72" s="1" t="str">
        <f t="shared" si="13"/>
        <v>OFFLINE</v>
      </c>
      <c r="C72" s="1" t="str">
        <f t="shared" si="14"/>
        <v>SALE</v>
      </c>
      <c r="D72" s="1" t="str">
        <f>IF(ข้อมูลออเดอร์!A71="","",ข้อมูลออเดอร์!A71)</f>
        <v>KOO26092200149</v>
      </c>
      <c r="E72" s="1" t="str">
        <f>IFERROR(IF(VLOOKUP(D72,ข้อมูลออเดอร์!A:BV,74,0)="Express delivery","NORMAL",IF(VLOOKUP(D72,ข้อมูลออเดอร์!A:BV,74,0)="Lalamove","B2B_OFFLINE","")),"")</f>
        <v>NORMAL</v>
      </c>
      <c r="F72" s="1" t="str">
        <f t="shared" si="15"/>
        <v>EXPRESS</v>
      </c>
      <c r="G72" s="1" t="str">
        <f>IF(ข้อมูลออเดอร์!CV71="","",ข้อมูลออเดอร์!CV71)</f>
        <v>SKINTIFIC-492003</v>
      </c>
      <c r="H72" s="1" t="str">
        <f>IF(ข้อมูลออเดอร์!CW71="","",ข้อมูลออเดอร์!CW71)</f>
        <v>4897147696014</v>
      </c>
      <c r="I72" s="1" t="str">
        <f>IF(ข้อมูลออเดอร์!CV71="","",ข้อมูลออเดอร์!CV71)</f>
        <v>SKINTIFIC-492003</v>
      </c>
      <c r="J72" s="1" t="str">
        <f>IF(ข้อมูลออเดอร์!DD71="","",ข้อมูลออเดอร์!DD71)</f>
        <v>1</v>
      </c>
      <c r="K72" s="102">
        <f t="shared" si="16"/>
        <v>0</v>
      </c>
      <c r="L72" s="102">
        <f t="shared" si="17"/>
        <v>0</v>
      </c>
      <c r="M72" s="103">
        <f ca="1" t="shared" si="18"/>
        <v>46287.4479282407</v>
      </c>
      <c r="N72" s="103">
        <f ca="1" t="shared" si="19"/>
        <v>46287.4479282407</v>
      </c>
      <c r="O72" s="1" t="str">
        <f>IFERROR(VLOOKUP(D72,ข้อมูลออเดอร์!A:EK,49,0),"")</f>
        <v>ธัญกมล แซ่ซื้อ</v>
      </c>
      <c r="P72" s="1" t="str">
        <f>IF(D72="","",ข้อมูลออเดอร์!AX71)</f>
        <v>0814165369</v>
      </c>
      <c r="Q72" s="1" t="str">
        <f>IF(D72="","",ข้อมูลออเดอร์!AX71)</f>
        <v>0814165369</v>
      </c>
      <c r="R72" s="1" t="str">
        <f t="shared" si="20"/>
        <v>TH</v>
      </c>
      <c r="S72" s="1" t="str">
        <f>IF('ข้อมูลจังหวัด-อำเภอ'!C71="","",'ข้อมูลจังหวัด-อำเภอ'!C71)</f>
        <v>สงขลา/ Songkhla</v>
      </c>
      <c r="T72" s="1" t="str">
        <f>IF('ข้อมูลจังหวัด-อำเภอ'!D71="","",'ข้อมูลจังหวัด-อำเภอ'!D71)</f>
        <v>สะเดา/ Sadao</v>
      </c>
      <c r="U72" s="1" t="str">
        <f>IFERROR(VLOOKUP(D72,ข้อมูลออเดอร์!A:EK,46,0),"")</f>
        <v>90170</v>
      </c>
      <c r="V72" s="1" t="str">
        <f>IFERROR(VLOOKUP(D72,ข้อมูลออเดอร์!A:EK,46,0),"")</f>
        <v>90170</v>
      </c>
      <c r="W72" s="1" t="str">
        <f>IFERROR(VLOOKUP(D72,ข้อมูลออเดอร์!A:EK,48,0),"")</f>
        <v>4 หมู่ 5 ถ.เทศบาลพัฒนา2</v>
      </c>
      <c r="X72" s="1" t="str">
        <f t="shared" si="21"/>
        <v>COD</v>
      </c>
      <c r="Y72" s="1"/>
      <c r="Z72" s="1"/>
      <c r="AA72" s="1">
        <f t="shared" si="22"/>
        <v>0.4</v>
      </c>
      <c r="AB72" s="1"/>
      <c r="AC72" s="1"/>
      <c r="AD72" s="1"/>
      <c r="AE72" s="1">
        <f>IF(ข้อมูลน้ำหนักสินค้า!C71="","",ข้อมูลน้ำหนักสินค้า!C71)*J72</f>
        <v>0.1</v>
      </c>
    </row>
    <row r="73" spans="1:31">
      <c r="A73" s="1" t="str">
        <f t="shared" si="12"/>
        <v>EastlyncOffline</v>
      </c>
      <c r="B73" s="1" t="str">
        <f t="shared" si="13"/>
        <v>OFFLINE</v>
      </c>
      <c r="C73" s="1" t="str">
        <f t="shared" si="14"/>
        <v>SALE</v>
      </c>
      <c r="D73" s="1" t="str">
        <f>IF(ข้อมูลออเดอร์!A72="","",ข้อมูลออเดอร์!A72)</f>
        <v>KOO26092200150</v>
      </c>
      <c r="E73" s="1" t="str">
        <f>IFERROR(IF(VLOOKUP(D73,ข้อมูลออเดอร์!A:BV,74,0)="Express delivery","NORMAL",IF(VLOOKUP(D73,ข้อมูลออเดอร์!A:BV,74,0)="Lalamove","B2B_OFFLINE","")),"")</f>
        <v>NORMAL</v>
      </c>
      <c r="F73" s="1" t="str">
        <f t="shared" si="15"/>
        <v>EXPRESS</v>
      </c>
      <c r="G73" s="1" t="str">
        <f>IF(ข้อมูลออเดอร์!CV72="","",ข้อมูลออเดอร์!CV72)</f>
        <v>SKINTIFIC-492001</v>
      </c>
      <c r="H73" s="1" t="str">
        <f>IF(ข้อมูลออเดอร์!CW72="","",ข้อมูลออเดอร์!CW72)</f>
        <v>4897147695994</v>
      </c>
      <c r="I73" s="1" t="str">
        <f>IF(ข้อมูลออเดอร์!CV72="","",ข้อมูลออเดอร์!CV72)</f>
        <v>SKINTIFIC-492001</v>
      </c>
      <c r="J73" s="1" t="str">
        <f>IF(ข้อมูลออเดอร์!DD72="","",ข้อมูลออเดอร์!DD72)</f>
        <v>2</v>
      </c>
      <c r="K73" s="102">
        <f t="shared" si="16"/>
        <v>0</v>
      </c>
      <c r="L73" s="102">
        <f t="shared" si="17"/>
        <v>0</v>
      </c>
      <c r="M73" s="103">
        <f ca="1" t="shared" si="18"/>
        <v>46287.4479282407</v>
      </c>
      <c r="N73" s="103">
        <f ca="1" t="shared" si="19"/>
        <v>46287.4479282407</v>
      </c>
      <c r="O73" s="1" t="str">
        <f>IFERROR(VLOOKUP(D73,ข้อมูลออเดอร์!A:EK,49,0),"")</f>
        <v>คุณไอซ์</v>
      </c>
      <c r="P73" s="1" t="str">
        <f>IF(D73="","",ข้อมูลออเดอร์!AX72)</f>
        <v>0944987942</v>
      </c>
      <c r="Q73" s="1" t="str">
        <f>IF(D73="","",ข้อมูลออเดอร์!AX72)</f>
        <v>0944987942</v>
      </c>
      <c r="R73" s="1" t="str">
        <f t="shared" si="20"/>
        <v>TH</v>
      </c>
      <c r="S73" s="1" t="str">
        <f>IF('ข้อมูลจังหวัด-อำเภอ'!C72="","",'ข้อมูลจังหวัด-อำเภอ'!C72)</f>
        <v>สมุทรปราการ/ Samut Prakan</v>
      </c>
      <c r="T73" s="1" t="str">
        <f>IF('ข้อมูลจังหวัด-อำเภอ'!D72="","",'ข้อมูลจังหวัด-อำเภอ'!D72)</f>
        <v>เมืองสมุทรปราการ/ Mueang Samut Prakan</v>
      </c>
      <c r="U73" s="1" t="str">
        <f>IFERROR(VLOOKUP(D73,ข้อมูลออเดอร์!A:EK,46,0),"")</f>
        <v>10280</v>
      </c>
      <c r="V73" s="1" t="str">
        <f>IFERROR(VLOOKUP(D73,ข้อมูลออเดอร์!A:EK,46,0),"")</f>
        <v>10280</v>
      </c>
      <c r="W73" s="1" t="str">
        <f>IFERROR(VLOOKUP(D73,ข้อมูลออเดอร์!A:EK,48,0),"")</f>
        <v>11/220 หมู่บ้านศิวะนคร ซอย 2 หมู่ 8</v>
      </c>
      <c r="X73" s="1" t="str">
        <f t="shared" si="21"/>
        <v>COD</v>
      </c>
      <c r="Y73" s="1"/>
      <c r="Z73" s="1"/>
      <c r="AA73" s="1">
        <f t="shared" si="22"/>
        <v>0.81</v>
      </c>
      <c r="AB73" s="1"/>
      <c r="AC73" s="1"/>
      <c r="AD73" s="1"/>
      <c r="AE73" s="1">
        <f>IF(ข้อมูลน้ำหนักสินค้า!C72="","",ข้อมูลน้ำหนักสินค้า!C72)*J73</f>
        <v>0.2</v>
      </c>
    </row>
    <row r="74" spans="1:31">
      <c r="A74" s="1" t="str">
        <f t="shared" si="12"/>
        <v>EastlyncOffline</v>
      </c>
      <c r="B74" s="1" t="str">
        <f t="shared" si="13"/>
        <v>OFFLINE</v>
      </c>
      <c r="C74" s="1" t="str">
        <f t="shared" si="14"/>
        <v>SALE</v>
      </c>
      <c r="D74" s="1" t="str">
        <f>IF(ข้อมูลออเดอร์!A73="","",ข้อมูลออเดอร์!A73)</f>
        <v>KOO26092200150</v>
      </c>
      <c r="E74" s="1" t="str">
        <f>IFERROR(IF(VLOOKUP(D74,ข้อมูลออเดอร์!A:BV,74,0)="Express delivery","NORMAL",IF(VLOOKUP(D74,ข้อมูลออเดอร์!A:BV,74,0)="Lalamove","B2B_OFFLINE","")),"")</f>
        <v>NORMAL</v>
      </c>
      <c r="F74" s="1" t="str">
        <f t="shared" si="15"/>
        <v>EXPRESS</v>
      </c>
      <c r="G74" s="1" t="str">
        <f>IF(ข้อมูลออเดอร์!CV73="","",ข้อมูลออเดอร์!CV73)</f>
        <v>SKINTIFIC-492003</v>
      </c>
      <c r="H74" s="1" t="str">
        <f>IF(ข้อมูลออเดอร์!CW73="","",ข้อมูลออเดอร์!CW73)</f>
        <v>4897147696014</v>
      </c>
      <c r="I74" s="1" t="str">
        <f>IF(ข้อมูลออเดอร์!CV73="","",ข้อมูลออเดอร์!CV73)</f>
        <v>SKINTIFIC-492003</v>
      </c>
      <c r="J74" s="1" t="str">
        <f>IF(ข้อมูลออเดอร์!DD73="","",ข้อมูลออเดอร์!DD73)</f>
        <v>2</v>
      </c>
      <c r="K74" s="102">
        <f t="shared" si="16"/>
        <v>0</v>
      </c>
      <c r="L74" s="102">
        <f t="shared" si="17"/>
        <v>0</v>
      </c>
      <c r="M74" s="103">
        <f ca="1" t="shared" si="18"/>
        <v>46287.4479282407</v>
      </c>
      <c r="N74" s="103">
        <f ca="1" t="shared" si="19"/>
        <v>46287.4479282407</v>
      </c>
      <c r="O74" s="1" t="str">
        <f>IFERROR(VLOOKUP(D74,ข้อมูลออเดอร์!A:EK,49,0),"")</f>
        <v>คุณไอซ์</v>
      </c>
      <c r="P74" s="1" t="str">
        <f>IF(D74="","",ข้อมูลออเดอร์!AX73)</f>
        <v>0944987942</v>
      </c>
      <c r="Q74" s="1" t="str">
        <f>IF(D74="","",ข้อมูลออเดอร์!AX73)</f>
        <v>0944987942</v>
      </c>
      <c r="R74" s="1" t="str">
        <f t="shared" si="20"/>
        <v>TH</v>
      </c>
      <c r="S74" s="1" t="str">
        <f>IF('ข้อมูลจังหวัด-อำเภอ'!C73="","",'ข้อมูลจังหวัด-อำเภอ'!C73)</f>
        <v>สมุทรปราการ/ Samut Prakan</v>
      </c>
      <c r="T74" s="1" t="str">
        <f>IF('ข้อมูลจังหวัด-อำเภอ'!D73="","",'ข้อมูลจังหวัด-อำเภอ'!D73)</f>
        <v>เมืองสมุทรปราการ/ Mueang Samut Prakan</v>
      </c>
      <c r="U74" s="1" t="str">
        <f>IFERROR(VLOOKUP(D74,ข้อมูลออเดอร์!A:EK,46,0),"")</f>
        <v>10280</v>
      </c>
      <c r="V74" s="1" t="str">
        <f>IFERROR(VLOOKUP(D74,ข้อมูลออเดอร์!A:EK,46,0),"")</f>
        <v>10280</v>
      </c>
      <c r="W74" s="1" t="str">
        <f>IFERROR(VLOOKUP(D74,ข้อมูลออเดอร์!A:EK,48,0),"")</f>
        <v>11/220 หมู่บ้านศิวะนคร ซอย 2 หมู่ 8</v>
      </c>
      <c r="X74" s="1" t="str">
        <f t="shared" si="21"/>
        <v>COD</v>
      </c>
      <c r="Y74" s="1"/>
      <c r="Z74" s="1"/>
      <c r="AA74" s="1">
        <f t="shared" si="22"/>
        <v>0.81</v>
      </c>
      <c r="AB74" s="1"/>
      <c r="AC74" s="1"/>
      <c r="AD74" s="1"/>
      <c r="AE74" s="1">
        <f>IF(ข้อมูลน้ำหนักสินค้า!C73="","",ข้อมูลน้ำหนักสินค้า!C73)*J74</f>
        <v>0.2</v>
      </c>
    </row>
    <row r="75" spans="1:31">
      <c r="A75" s="1" t="str">
        <f t="shared" si="12"/>
        <v>EastlyncOffline</v>
      </c>
      <c r="B75" s="1" t="str">
        <f t="shared" si="13"/>
        <v>OFFLINE</v>
      </c>
      <c r="C75" s="1" t="str">
        <f t="shared" si="14"/>
        <v>SALE</v>
      </c>
      <c r="D75" s="1" t="str">
        <f>IF(ข้อมูลออเดอร์!A74="","",ข้อมูลออเดอร์!A74)</f>
        <v>KOO26092200151</v>
      </c>
      <c r="E75" s="1" t="str">
        <f>IFERROR(IF(VLOOKUP(D75,ข้อมูลออเดอร์!A:BV,74,0)="Express delivery","NORMAL",IF(VLOOKUP(D75,ข้อมูลออเดอร์!A:BV,74,0)="Lalamove","B2B_OFFLINE","")),"")</f>
        <v>NORMAL</v>
      </c>
      <c r="F75" s="1" t="str">
        <f t="shared" si="15"/>
        <v>EXPRESS</v>
      </c>
      <c r="G75" s="1" t="str">
        <f>IF(ข้อมูลออเดอร์!CV74="","",ข้อมูลออเดอร์!CV74)</f>
        <v>SKINTIFIC-492001</v>
      </c>
      <c r="H75" s="1" t="str">
        <f>IF(ข้อมูลออเดอร์!CW74="","",ข้อมูลออเดอร์!CW74)</f>
        <v>4897147695994</v>
      </c>
      <c r="I75" s="1" t="str">
        <f>IF(ข้อมูลออเดอร์!CV74="","",ข้อมูลออเดอร์!CV74)</f>
        <v>SKINTIFIC-492001</v>
      </c>
      <c r="J75" s="1" t="str">
        <f>IF(ข้อมูลออเดอร์!DD74="","",ข้อมูลออเดอร์!DD74)</f>
        <v>1</v>
      </c>
      <c r="K75" s="102">
        <f t="shared" si="16"/>
        <v>0</v>
      </c>
      <c r="L75" s="102">
        <f t="shared" si="17"/>
        <v>0</v>
      </c>
      <c r="M75" s="103">
        <f ca="1" t="shared" si="18"/>
        <v>46287.4479282407</v>
      </c>
      <c r="N75" s="103">
        <f ca="1" t="shared" si="19"/>
        <v>46287.4479282407</v>
      </c>
      <c r="O75" s="1" t="str">
        <f>IFERROR(VLOOKUP(D75,ข้อมูลออเดอร์!A:EK,49,0),"")</f>
        <v>ป๊อป (ณัฐวดี)</v>
      </c>
      <c r="P75" s="1" t="str">
        <f>IF(D75="","",ข้อมูลออเดอร์!AX74)</f>
        <v>0610802433</v>
      </c>
      <c r="Q75" s="1" t="str">
        <f>IF(D75="","",ข้อมูลออเดอร์!AX74)</f>
        <v>0610802433</v>
      </c>
      <c r="R75" s="1" t="str">
        <f t="shared" si="20"/>
        <v>TH</v>
      </c>
      <c r="S75" s="1" t="str">
        <f>IF('ข้อมูลจังหวัด-อำเภอ'!C74="","",'ข้อมูลจังหวัด-อำเภอ'!C74)</f>
        <v>สุราษฎร์ธานี/ Surat Thani</v>
      </c>
      <c r="T75" s="1" t="str">
        <f>IF('ข้อมูลจังหวัด-อำเภอ'!D74="","",'ข้อมูลจังหวัด-อำเภอ'!D74)</f>
        <v>เกาะสมุย/ Ko Samui</v>
      </c>
      <c r="U75" s="1" t="str">
        <f>IFERROR(VLOOKUP(D75,ข้อมูลออเดอร์!A:EK,46,0),"")</f>
        <v>84330</v>
      </c>
      <c r="V75" s="1" t="str">
        <f>IFERROR(VLOOKUP(D75,ข้อมูลออเดอร์!A:EK,46,0),"")</f>
        <v>84330</v>
      </c>
      <c r="W75" s="1" t="str">
        <f>IFERROR(VLOOKUP(D75,ข้อมูลออเดอร์!A:EK,48,0),"")</f>
        <v>บริษัท เมืองไทยแคปปิตอล จำกัด ( บ้านใต้ )
26/17 หมู่ที่ 5</v>
      </c>
      <c r="X75" s="1" t="str">
        <f t="shared" si="21"/>
        <v>COD</v>
      </c>
      <c r="Y75" s="1"/>
      <c r="Z75" s="1"/>
      <c r="AA75" s="1">
        <f t="shared" si="22"/>
        <v>0.4</v>
      </c>
      <c r="AB75" s="1"/>
      <c r="AC75" s="1"/>
      <c r="AD75" s="1"/>
      <c r="AE75" s="1">
        <f>IF(ข้อมูลน้ำหนักสินค้า!C74="","",ข้อมูลน้ำหนักสินค้า!C74)*J75</f>
        <v>0.1</v>
      </c>
    </row>
    <row r="76" spans="1:31">
      <c r="A76" s="1" t="str">
        <f t="shared" si="12"/>
        <v>EastlyncOffline</v>
      </c>
      <c r="B76" s="1" t="str">
        <f t="shared" si="13"/>
        <v>OFFLINE</v>
      </c>
      <c r="C76" s="1" t="str">
        <f t="shared" si="14"/>
        <v>SALE</v>
      </c>
      <c r="D76" s="1" t="str">
        <f>IF(ข้อมูลออเดอร์!A75="","",ข้อมูลออเดอร์!A75)</f>
        <v>KOO26092200151</v>
      </c>
      <c r="E76" s="1" t="str">
        <f>IFERROR(IF(VLOOKUP(D76,ข้อมูลออเดอร์!A:BV,74,0)="Express delivery","NORMAL",IF(VLOOKUP(D76,ข้อมูลออเดอร์!A:BV,74,0)="Lalamove","B2B_OFFLINE","")),"")</f>
        <v>NORMAL</v>
      </c>
      <c r="F76" s="1" t="str">
        <f t="shared" si="15"/>
        <v>EXPRESS</v>
      </c>
      <c r="G76" s="1" t="str">
        <f>IF(ข้อมูลออเดอร์!CV75="","",ข้อมูลออเดอร์!CV75)</f>
        <v>SKINTIFIC-492003</v>
      </c>
      <c r="H76" s="1" t="str">
        <f>IF(ข้อมูลออเดอร์!CW75="","",ข้อมูลออเดอร์!CW75)</f>
        <v>4897147696014</v>
      </c>
      <c r="I76" s="1" t="str">
        <f>IF(ข้อมูลออเดอร์!CV75="","",ข้อมูลออเดอร์!CV75)</f>
        <v>SKINTIFIC-492003</v>
      </c>
      <c r="J76" s="1" t="str">
        <f>IF(ข้อมูลออเดอร์!DD75="","",ข้อมูลออเดอร์!DD75)</f>
        <v>1</v>
      </c>
      <c r="K76" s="102">
        <f t="shared" si="16"/>
        <v>0</v>
      </c>
      <c r="L76" s="102">
        <f t="shared" si="17"/>
        <v>0</v>
      </c>
      <c r="M76" s="103">
        <f ca="1" t="shared" si="18"/>
        <v>46287.4479282407</v>
      </c>
      <c r="N76" s="103">
        <f ca="1" t="shared" si="19"/>
        <v>46287.4479282407</v>
      </c>
      <c r="O76" s="1" t="str">
        <f>IFERROR(VLOOKUP(D76,ข้อมูลออเดอร์!A:EK,49,0),"")</f>
        <v>ป๊อป (ณัฐวดี)</v>
      </c>
      <c r="P76" s="1" t="str">
        <f>IF(D76="","",ข้อมูลออเดอร์!AX75)</f>
        <v>0610802433</v>
      </c>
      <c r="Q76" s="1" t="str">
        <f>IF(D76="","",ข้อมูลออเดอร์!AX75)</f>
        <v>0610802433</v>
      </c>
      <c r="R76" s="1" t="str">
        <f t="shared" si="20"/>
        <v>TH</v>
      </c>
      <c r="S76" s="1" t="str">
        <f>IF('ข้อมูลจังหวัด-อำเภอ'!C75="","",'ข้อมูลจังหวัด-อำเภอ'!C75)</f>
        <v>สุราษฎร์ธานี/ Surat Thani</v>
      </c>
      <c r="T76" s="1" t="str">
        <f>IF('ข้อมูลจังหวัด-อำเภอ'!D75="","",'ข้อมูลจังหวัด-อำเภอ'!D75)</f>
        <v>เกาะสมุย/ Ko Samui</v>
      </c>
      <c r="U76" s="1" t="str">
        <f>IFERROR(VLOOKUP(D76,ข้อมูลออเดอร์!A:EK,46,0),"")</f>
        <v>84330</v>
      </c>
      <c r="V76" s="1" t="str">
        <f>IFERROR(VLOOKUP(D76,ข้อมูลออเดอร์!A:EK,46,0),"")</f>
        <v>84330</v>
      </c>
      <c r="W76" s="1" t="str">
        <f>IFERROR(VLOOKUP(D76,ข้อมูลออเดอร์!A:EK,48,0),"")</f>
        <v>บริษัท เมืองไทยแคปปิตอล จำกัด ( บ้านใต้ )
26/17 หมู่ที่ 5</v>
      </c>
      <c r="X76" s="1" t="str">
        <f t="shared" si="21"/>
        <v>COD</v>
      </c>
      <c r="Y76" s="1"/>
      <c r="Z76" s="1"/>
      <c r="AA76" s="1">
        <f t="shared" si="22"/>
        <v>0.4</v>
      </c>
      <c r="AB76" s="1"/>
      <c r="AC76" s="1"/>
      <c r="AD76" s="1"/>
      <c r="AE76" s="1">
        <f>IF(ข้อมูลน้ำหนักสินค้า!C75="","",ข้อมูลน้ำหนักสินค้า!C75)*J76</f>
        <v>0.1</v>
      </c>
    </row>
    <row r="77" spans="1:31">
      <c r="A77" s="1" t="str">
        <f t="shared" si="12"/>
        <v>EastlyncOffline</v>
      </c>
      <c r="B77" s="1" t="str">
        <f t="shared" si="13"/>
        <v>OFFLINE</v>
      </c>
      <c r="C77" s="1" t="str">
        <f t="shared" si="14"/>
        <v>SALE</v>
      </c>
      <c r="D77" s="1" t="str">
        <f>IF(ข้อมูลออเดอร์!A76="","",ข้อมูลออเดอร์!A76)</f>
        <v>KOO26092200152</v>
      </c>
      <c r="E77" s="1" t="str">
        <f>IFERROR(IF(VLOOKUP(D77,ข้อมูลออเดอร์!A:BV,74,0)="Express delivery","NORMAL",IF(VLOOKUP(D77,ข้อมูลออเดอร์!A:BV,74,0)="Lalamove","B2B_OFFLINE","")),"")</f>
        <v>NORMAL</v>
      </c>
      <c r="F77" s="1" t="str">
        <f t="shared" si="15"/>
        <v>EXPRESS</v>
      </c>
      <c r="G77" s="1" t="str">
        <f>IF(ข้อมูลออเดอร์!CV76="","",ข้อมูลออเดอร์!CV76)</f>
        <v>SKINTIFIC-492001</v>
      </c>
      <c r="H77" s="1" t="str">
        <f>IF(ข้อมูลออเดอร์!CW76="","",ข้อมูลออเดอร์!CW76)</f>
        <v>4897147695994</v>
      </c>
      <c r="I77" s="1" t="str">
        <f>IF(ข้อมูลออเดอร์!CV76="","",ข้อมูลออเดอร์!CV76)</f>
        <v>SKINTIFIC-492001</v>
      </c>
      <c r="J77" s="1" t="str">
        <f>IF(ข้อมูลออเดอร์!DD76="","",ข้อมูลออเดอร์!DD76)</f>
        <v>2</v>
      </c>
      <c r="K77" s="102">
        <f t="shared" si="16"/>
        <v>0</v>
      </c>
      <c r="L77" s="102">
        <f t="shared" si="17"/>
        <v>0</v>
      </c>
      <c r="M77" s="103">
        <f ca="1" t="shared" si="18"/>
        <v>46287.4479282407</v>
      </c>
      <c r="N77" s="103">
        <f ca="1" t="shared" si="19"/>
        <v>46287.4479282407</v>
      </c>
      <c r="O77" s="1" t="str">
        <f>IFERROR(VLOOKUP(D77,ข้อมูลออเดอร์!A:EK,49,0),"")</f>
        <v>ชื่อ ภูวดล เทพคำราม (คุณเก่ง)</v>
      </c>
      <c r="P77" s="1" t="str">
        <f>IF(D77="","",ข้อมูลออเดอร์!AX76)</f>
        <v>0999796503</v>
      </c>
      <c r="Q77" s="1" t="str">
        <f>IF(D77="","",ข้อมูลออเดอร์!AX76)</f>
        <v>0999796503</v>
      </c>
      <c r="R77" s="1" t="str">
        <f t="shared" si="20"/>
        <v>TH</v>
      </c>
      <c r="S77" s="1" t="str">
        <f>IF('ข้อมูลจังหวัด-อำเภอ'!C76="","",'ข้อมูลจังหวัด-อำเภอ'!C76)</f>
        <v>ขอนแก่น/ Khon Kaen</v>
      </c>
      <c r="T77" s="1" t="str">
        <f>IF('ข้อมูลจังหวัด-อำเภอ'!D76="","",'ข้อมูลจังหวัด-อำเภอ'!D76)</f>
        <v>เมืองขอนแก่น/ Mueang Khon Kaen</v>
      </c>
      <c r="U77" s="1" t="str">
        <f>IFERROR(VLOOKUP(D77,ข้อมูลออเดอร์!A:EK,46,0),"")</f>
        <v>40000</v>
      </c>
      <c r="V77" s="1" t="str">
        <f>IFERROR(VLOOKUP(D77,ข้อมูลออเดอร์!A:EK,46,0),"")</f>
        <v>40000</v>
      </c>
      <c r="W77" s="1" t="str">
        <f>IFERROR(VLOOKUP(D77,ข้อมูลออเดอร์!A:EK,48,0),"")</f>
        <v>899/57 หมู่บ้านศรีมงคล(หลังที่ 2 ขวามือ) หมู่ 12 ต.ศิลา อ.เมือง จ.ขอนแก่น 40000</v>
      </c>
      <c r="X77" s="1" t="str">
        <f t="shared" si="21"/>
        <v>COD</v>
      </c>
      <c r="Y77" s="1"/>
      <c r="Z77" s="1"/>
      <c r="AA77" s="1">
        <f t="shared" si="22"/>
        <v>0.6</v>
      </c>
      <c r="AB77" s="1"/>
      <c r="AC77" s="1"/>
      <c r="AD77" s="1"/>
      <c r="AE77" s="1">
        <f>IF(ข้อมูลน้ำหนักสินค้า!C76="","",ข้อมูลน้ำหนักสินค้า!C76)*J77</f>
        <v>0.2</v>
      </c>
    </row>
    <row r="78" spans="1:31">
      <c r="A78" s="1" t="str">
        <f t="shared" si="12"/>
        <v>EastlyncOffline</v>
      </c>
      <c r="B78" s="1" t="str">
        <f t="shared" si="13"/>
        <v>OFFLINE</v>
      </c>
      <c r="C78" s="1" t="str">
        <f t="shared" si="14"/>
        <v>SALE</v>
      </c>
      <c r="D78" s="1" t="str">
        <f>IF(ข้อมูลออเดอร์!A77="","",ข้อมูลออเดอร์!A77)</f>
        <v>KOO26092200152</v>
      </c>
      <c r="E78" s="1" t="str">
        <f>IFERROR(IF(VLOOKUP(D78,ข้อมูลออเดอร์!A:BV,74,0)="Express delivery","NORMAL",IF(VLOOKUP(D78,ข้อมูลออเดอร์!A:BV,74,0)="Lalamove","B2B_OFFLINE","")),"")</f>
        <v>NORMAL</v>
      </c>
      <c r="F78" s="1" t="str">
        <f t="shared" si="15"/>
        <v>EXPRESS</v>
      </c>
      <c r="G78" s="1" t="str">
        <f>IF(ข้อมูลออเดอร์!CV77="","",ข้อมูลออเดอร์!CV77)</f>
        <v>SKINTIFIC-492003</v>
      </c>
      <c r="H78" s="1" t="str">
        <f>IF(ข้อมูลออเดอร์!CW77="","",ข้อมูลออเดอร์!CW77)</f>
        <v>4897147696014</v>
      </c>
      <c r="I78" s="1" t="str">
        <f>IF(ข้อมูลออเดอร์!CV77="","",ข้อมูลออเดอร์!CV77)</f>
        <v>SKINTIFIC-492003</v>
      </c>
      <c r="J78" s="1" t="str">
        <f>IF(ข้อมูลออเดอร์!DD77="","",ข้อมูลออเดอร์!DD77)</f>
        <v>2</v>
      </c>
      <c r="K78" s="102">
        <f t="shared" si="16"/>
        <v>0</v>
      </c>
      <c r="L78" s="102">
        <f t="shared" si="17"/>
        <v>0</v>
      </c>
      <c r="M78" s="103">
        <f ca="1" t="shared" si="18"/>
        <v>46287.4479282407</v>
      </c>
      <c r="N78" s="103">
        <f ca="1" t="shared" si="19"/>
        <v>46287.4479282407</v>
      </c>
      <c r="O78" s="1" t="str">
        <f>IFERROR(VLOOKUP(D78,ข้อมูลออเดอร์!A:EK,49,0),"")</f>
        <v>ชื่อ ภูวดล เทพคำราม (คุณเก่ง)</v>
      </c>
      <c r="P78" s="1" t="str">
        <f>IF(D78="","",ข้อมูลออเดอร์!AX77)</f>
        <v>0999796503</v>
      </c>
      <c r="Q78" s="1" t="str">
        <f>IF(D78="","",ข้อมูลออเดอร์!AX77)</f>
        <v>0999796503</v>
      </c>
      <c r="R78" s="1" t="str">
        <f t="shared" si="20"/>
        <v>TH</v>
      </c>
      <c r="S78" s="1" t="str">
        <f>IF('ข้อมูลจังหวัด-อำเภอ'!C77="","",'ข้อมูลจังหวัด-อำเภอ'!C77)</f>
        <v>ขอนแก่น/ Khon Kaen</v>
      </c>
      <c r="T78" s="1" t="str">
        <f>IF('ข้อมูลจังหวัด-อำเภอ'!D77="","",'ข้อมูลจังหวัด-อำเภอ'!D77)</f>
        <v>เมืองขอนแก่น/ Mueang Khon Kaen</v>
      </c>
      <c r="U78" s="1" t="str">
        <f>IFERROR(VLOOKUP(D78,ข้อมูลออเดอร์!A:EK,46,0),"")</f>
        <v>40000</v>
      </c>
      <c r="V78" s="1" t="str">
        <f>IFERROR(VLOOKUP(D78,ข้อมูลออเดอร์!A:EK,46,0),"")</f>
        <v>40000</v>
      </c>
      <c r="W78" s="1" t="str">
        <f>IFERROR(VLOOKUP(D78,ข้อมูลออเดอร์!A:EK,48,0),"")</f>
        <v>899/57 หมู่บ้านศรีมงคล(หลังที่ 2 ขวามือ) หมู่ 12 ต.ศิลา อ.เมือง จ.ขอนแก่น 40000</v>
      </c>
      <c r="X78" s="1" t="str">
        <f t="shared" si="21"/>
        <v>COD</v>
      </c>
      <c r="Y78" s="1"/>
      <c r="Z78" s="1"/>
      <c r="AA78" s="1">
        <f t="shared" si="22"/>
        <v>0.6</v>
      </c>
      <c r="AB78" s="1"/>
      <c r="AC78" s="1"/>
      <c r="AD78" s="1"/>
      <c r="AE78" s="1">
        <f>IF(ข้อมูลน้ำหนักสินค้า!C77="","",ข้อมูลน้ำหนักสินค้า!C77)*J78</f>
        <v>0.2</v>
      </c>
    </row>
    <row r="79" spans="1:31">
      <c r="A79" s="1" t="str">
        <f t="shared" si="12"/>
        <v>EastlyncOffline</v>
      </c>
      <c r="B79" s="1" t="str">
        <f t="shared" si="13"/>
        <v>OFFLINE</v>
      </c>
      <c r="C79" s="1" t="str">
        <f t="shared" si="14"/>
        <v>SALE</v>
      </c>
      <c r="D79" s="1" t="str">
        <f>IF(ข้อมูลออเดอร์!A78="","",ข้อมูลออเดอร์!A78)</f>
        <v>KOO26092200153</v>
      </c>
      <c r="E79" s="1" t="str">
        <f>IFERROR(IF(VLOOKUP(D79,ข้อมูลออเดอร์!A:BV,74,0)="Express delivery","NORMAL",IF(VLOOKUP(D79,ข้อมูลออเดอร์!A:BV,74,0)="Lalamove","B2B_OFFLINE","")),"")</f>
        <v>NORMAL</v>
      </c>
      <c r="F79" s="1" t="str">
        <f t="shared" si="15"/>
        <v>EXPRESS</v>
      </c>
      <c r="G79" s="1" t="str">
        <f>IF(ข้อมูลออเดอร์!CV78="","",ข้อมูลออเดอร์!CV78)</f>
        <v>SKINTIFIC-492001</v>
      </c>
      <c r="H79" s="1" t="str">
        <f>IF(ข้อมูลออเดอร์!CW78="","",ข้อมูลออเดอร์!CW78)</f>
        <v>4897147695994</v>
      </c>
      <c r="I79" s="1" t="str">
        <f>IF(ข้อมูลออเดอร์!CV78="","",ข้อมูลออเดอร์!CV78)</f>
        <v>SKINTIFIC-492001</v>
      </c>
      <c r="J79" s="1" t="str">
        <f>IF(ข้อมูลออเดอร์!DD78="","",ข้อมูลออเดอร์!DD78)</f>
        <v>1</v>
      </c>
      <c r="K79" s="102">
        <f t="shared" si="16"/>
        <v>0</v>
      </c>
      <c r="L79" s="102">
        <f t="shared" si="17"/>
        <v>0</v>
      </c>
      <c r="M79" s="103">
        <f ca="1" t="shared" si="18"/>
        <v>46287.4479282407</v>
      </c>
      <c r="N79" s="103">
        <f ca="1" t="shared" si="19"/>
        <v>46287.4479282407</v>
      </c>
      <c r="O79" s="1" t="str">
        <f>IFERROR(VLOOKUP(D79,ข้อมูลออเดอร์!A:EK,49,0),"")</f>
        <v>ทิชา  ศรีสุข</v>
      </c>
      <c r="P79" s="1" t="str">
        <f>IF(D79="","",ข้อมูลออเดอร์!AX78)</f>
        <v>0955298898</v>
      </c>
      <c r="Q79" s="1" t="str">
        <f>IF(D79="","",ข้อมูลออเดอร์!AX78)</f>
        <v>0955298898</v>
      </c>
      <c r="R79" s="1" t="str">
        <f t="shared" si="20"/>
        <v>TH</v>
      </c>
      <c r="S79" s="1" t="str">
        <f>IF('ข้อมูลจังหวัด-อำเภอ'!C78="","",'ข้อมูลจังหวัด-อำเภอ'!C78)</f>
        <v>กรุงเทพมหานคร/ Bangkok</v>
      </c>
      <c r="T79" s="1" t="str">
        <f>IF('ข้อมูลจังหวัด-อำเภอ'!D78="","",'ข้อมูลจังหวัด-อำเภอ'!D78)</f>
        <v>ห้วยขวาง/ Huai Khwang</v>
      </c>
      <c r="U79" s="1" t="str">
        <f>IFERROR(VLOOKUP(D79,ข้อมูลออเดอร์!A:EK,46,0),"")</f>
        <v>10310</v>
      </c>
      <c r="V79" s="1" t="str">
        <f>IFERROR(VLOOKUP(D79,ข้อมูลออเดอร์!A:EK,46,0),"")</f>
        <v>10310</v>
      </c>
      <c r="W79" s="1" t="str">
        <f>IFERROR(VLOOKUP(D79,ข้อมูลออเดอร์!A:EK,48,0),"")</f>
        <v>1783/87  ซ.ลาดพร้าว 35/1 แขวงสามเสนนอก เขตห้วยขวาง กทม. 10310</v>
      </c>
      <c r="X79" s="1" t="str">
        <f t="shared" si="21"/>
        <v>COD</v>
      </c>
      <c r="Y79" s="1"/>
      <c r="Z79" s="1"/>
      <c r="AA79" s="1">
        <f t="shared" si="22"/>
        <v>0.4</v>
      </c>
      <c r="AB79" s="1"/>
      <c r="AC79" s="1"/>
      <c r="AD79" s="1"/>
      <c r="AE79" s="1">
        <f>IF(ข้อมูลน้ำหนักสินค้า!C78="","",ข้อมูลน้ำหนักสินค้า!C78)*J79</f>
        <v>0.1</v>
      </c>
    </row>
    <row r="80" spans="1:31">
      <c r="A80" s="1" t="str">
        <f t="shared" si="12"/>
        <v>EastlyncOffline</v>
      </c>
      <c r="B80" s="1" t="str">
        <f t="shared" si="13"/>
        <v>OFFLINE</v>
      </c>
      <c r="C80" s="1" t="str">
        <f t="shared" si="14"/>
        <v>SALE</v>
      </c>
      <c r="D80" s="1" t="str">
        <f>IF(ข้อมูลออเดอร์!A79="","",ข้อมูลออเดอร์!A79)</f>
        <v>KOO26092200153</v>
      </c>
      <c r="E80" s="1" t="str">
        <f>IFERROR(IF(VLOOKUP(D80,ข้อมูลออเดอร์!A:BV,74,0)="Express delivery","NORMAL",IF(VLOOKUP(D80,ข้อมูลออเดอร์!A:BV,74,0)="Lalamove","B2B_OFFLINE","")),"")</f>
        <v>NORMAL</v>
      </c>
      <c r="F80" s="1" t="str">
        <f t="shared" si="15"/>
        <v>EXPRESS</v>
      </c>
      <c r="G80" s="1" t="str">
        <f>IF(ข้อมูลออเดอร์!CV79="","",ข้อมูลออเดอร์!CV79)</f>
        <v>SKINTIFIC-492003</v>
      </c>
      <c r="H80" s="1" t="str">
        <f>IF(ข้อมูลออเดอร์!CW79="","",ข้อมูลออเดอร์!CW79)</f>
        <v>4897147696014</v>
      </c>
      <c r="I80" s="1" t="str">
        <f>IF(ข้อมูลออเดอร์!CV79="","",ข้อมูลออเดอร์!CV79)</f>
        <v>SKINTIFIC-492003</v>
      </c>
      <c r="J80" s="1" t="str">
        <f>IF(ข้อมูลออเดอร์!DD79="","",ข้อมูลออเดอร์!DD79)</f>
        <v>1</v>
      </c>
      <c r="K80" s="102">
        <f t="shared" si="16"/>
        <v>0</v>
      </c>
      <c r="L80" s="102">
        <f t="shared" si="17"/>
        <v>0</v>
      </c>
      <c r="M80" s="103">
        <f ca="1" t="shared" si="18"/>
        <v>46287.4479282407</v>
      </c>
      <c r="N80" s="103">
        <f ca="1" t="shared" si="19"/>
        <v>46287.4479282407</v>
      </c>
      <c r="O80" s="1" t="str">
        <f>IFERROR(VLOOKUP(D80,ข้อมูลออเดอร์!A:EK,49,0),"")</f>
        <v>ทิชา  ศรีสุข</v>
      </c>
      <c r="P80" s="1" t="str">
        <f>IF(D80="","",ข้อมูลออเดอร์!AX79)</f>
        <v>0955298898</v>
      </c>
      <c r="Q80" s="1" t="str">
        <f>IF(D80="","",ข้อมูลออเดอร์!AX79)</f>
        <v>0955298898</v>
      </c>
      <c r="R80" s="1" t="str">
        <f t="shared" si="20"/>
        <v>TH</v>
      </c>
      <c r="S80" s="1" t="str">
        <f>IF('ข้อมูลจังหวัด-อำเภอ'!C79="","",'ข้อมูลจังหวัด-อำเภอ'!C79)</f>
        <v>กรุงเทพมหานคร/ Bangkok</v>
      </c>
      <c r="T80" s="1" t="str">
        <f>IF('ข้อมูลจังหวัด-อำเภอ'!D79="","",'ข้อมูลจังหวัด-อำเภอ'!D79)</f>
        <v>ห้วยขวาง/ Huai Khwang</v>
      </c>
      <c r="U80" s="1" t="str">
        <f>IFERROR(VLOOKUP(D80,ข้อมูลออเดอร์!A:EK,46,0),"")</f>
        <v>10310</v>
      </c>
      <c r="V80" s="1" t="str">
        <f>IFERROR(VLOOKUP(D80,ข้อมูลออเดอร์!A:EK,46,0),"")</f>
        <v>10310</v>
      </c>
      <c r="W80" s="1" t="str">
        <f>IFERROR(VLOOKUP(D80,ข้อมูลออเดอร์!A:EK,48,0),"")</f>
        <v>1783/87  ซ.ลาดพร้าว 35/1 แขวงสามเสนนอก เขตห้วยขวาง กทม. 10310</v>
      </c>
      <c r="X80" s="1" t="str">
        <f t="shared" si="21"/>
        <v>COD</v>
      </c>
      <c r="Y80" s="1"/>
      <c r="Z80" s="1"/>
      <c r="AA80" s="1">
        <f t="shared" si="22"/>
        <v>0.4</v>
      </c>
      <c r="AB80" s="1"/>
      <c r="AC80" s="1"/>
      <c r="AD80" s="1"/>
      <c r="AE80" s="1">
        <f>IF(ข้อมูลน้ำหนักสินค้า!C79="","",ข้อมูลน้ำหนักสินค้า!C79)*J80</f>
        <v>0.1</v>
      </c>
    </row>
    <row r="81" spans="1:31">
      <c r="A81" s="1" t="str">
        <f t="shared" si="12"/>
        <v>EastlyncOffline</v>
      </c>
      <c r="B81" s="1" t="str">
        <f t="shared" si="13"/>
        <v>OFFLINE</v>
      </c>
      <c r="C81" s="1" t="str">
        <f t="shared" si="14"/>
        <v>SALE</v>
      </c>
      <c r="D81" s="1" t="str">
        <f>IF(ข้อมูลออเดอร์!A80="","",ข้อมูลออเดอร์!A80)</f>
        <v>KOO26092200154</v>
      </c>
      <c r="E81" s="1" t="str">
        <f>IFERROR(IF(VLOOKUP(D81,ข้อมูลออเดอร์!A:BV,74,0)="Express delivery","NORMAL",IF(VLOOKUP(D81,ข้อมูลออเดอร์!A:BV,74,0)="Lalamove","B2B_OFFLINE","")),"")</f>
        <v>NORMAL</v>
      </c>
      <c r="F81" s="1" t="str">
        <f t="shared" si="15"/>
        <v>EXPRESS</v>
      </c>
      <c r="G81" s="1" t="str">
        <f>IF(ข้อมูลออเดอร์!CV80="","",ข้อมูลออเดอร์!CV80)</f>
        <v>SKINTIFIC-492001</v>
      </c>
      <c r="H81" s="1" t="str">
        <f>IF(ข้อมูลออเดอร์!CW80="","",ข้อมูลออเดอร์!CW80)</f>
        <v>4897147695994</v>
      </c>
      <c r="I81" s="1" t="str">
        <f>IF(ข้อมูลออเดอร์!CV80="","",ข้อมูลออเดอร์!CV80)</f>
        <v>SKINTIFIC-492001</v>
      </c>
      <c r="J81" s="1" t="str">
        <f>IF(ข้อมูลออเดอร์!DD80="","",ข้อมูลออเดอร์!DD80)</f>
        <v>2</v>
      </c>
      <c r="K81" s="102">
        <f t="shared" si="16"/>
        <v>0</v>
      </c>
      <c r="L81" s="102">
        <f t="shared" si="17"/>
        <v>0</v>
      </c>
      <c r="M81" s="103">
        <f ca="1" t="shared" si="18"/>
        <v>46287.4479282407</v>
      </c>
      <c r="N81" s="103">
        <f ca="1" t="shared" si="19"/>
        <v>46287.4479282407</v>
      </c>
      <c r="O81" s="1" t="str">
        <f>IFERROR(VLOOKUP(D81,ข้อมูลออเดอร์!A:EK,49,0),"")</f>
        <v>ระวิวรรณ เพชรเอม</v>
      </c>
      <c r="P81" s="1" t="str">
        <f>IF(D81="","",ข้อมูลออเดอร์!AX80)</f>
        <v>0647419378</v>
      </c>
      <c r="Q81" s="1" t="str">
        <f>IF(D81="","",ข้อมูลออเดอร์!AX80)</f>
        <v>0647419378</v>
      </c>
      <c r="R81" s="1" t="str">
        <f t="shared" si="20"/>
        <v>TH</v>
      </c>
      <c r="S81" s="1" t="str">
        <f>IF('ข้อมูลจังหวัด-อำเภอ'!C80="","",'ข้อมูลจังหวัด-อำเภอ'!C80)</f>
        <v>กรุงเทพมหานคร/ Bangkok</v>
      </c>
      <c r="T81" s="1" t="str">
        <f>IF('ข้อมูลจังหวัด-อำเภอ'!D80="","",'ข้อมูลจังหวัด-อำเภอ'!D80)</f>
        <v>จอมทอง/ Chom Thong</v>
      </c>
      <c r="U81" s="1" t="str">
        <f>IFERROR(VLOOKUP(D81,ข้อมูลออเดอร์!A:EK,46,0),"")</f>
        <v>10150</v>
      </c>
      <c r="V81" s="1" t="str">
        <f>IFERROR(VLOOKUP(D81,ข้อมูลออเดอร์!A:EK,46,0),"")</f>
        <v>10150</v>
      </c>
      <c r="W81" s="1" t="str">
        <f>IFERROR(VLOOKUP(D81,ข้อมูลออเดอร์!A:EK,48,0),"")</f>
        <v>เดอะนิชไอดี พระราม2
เลขที่ 581/126 ถนนพระราม2 บางมด จอมทอง กทม 10150</v>
      </c>
      <c r="X81" s="1" t="str">
        <f t="shared" si="21"/>
        <v>COD</v>
      </c>
      <c r="Y81" s="1"/>
      <c r="Z81" s="1"/>
      <c r="AA81" s="1">
        <f t="shared" si="22"/>
        <v>0.81</v>
      </c>
      <c r="AB81" s="1"/>
      <c r="AC81" s="1"/>
      <c r="AD81" s="1"/>
      <c r="AE81" s="1">
        <f>IF(ข้อมูลน้ำหนักสินค้า!C80="","",ข้อมูลน้ำหนักสินค้า!C80)*J81</f>
        <v>0.2</v>
      </c>
    </row>
    <row r="82" spans="1:31">
      <c r="A82" s="1" t="str">
        <f t="shared" si="12"/>
        <v>EastlyncOffline</v>
      </c>
      <c r="B82" s="1" t="str">
        <f t="shared" si="13"/>
        <v>OFFLINE</v>
      </c>
      <c r="C82" s="1" t="str">
        <f t="shared" si="14"/>
        <v>SALE</v>
      </c>
      <c r="D82" s="1" t="str">
        <f>IF(ข้อมูลออเดอร์!A81="","",ข้อมูลออเดอร์!A81)</f>
        <v>KOO26092200154</v>
      </c>
      <c r="E82" s="1" t="str">
        <f>IFERROR(IF(VLOOKUP(D82,ข้อมูลออเดอร์!A:BV,74,0)="Express delivery","NORMAL",IF(VLOOKUP(D82,ข้อมูลออเดอร์!A:BV,74,0)="Lalamove","B2B_OFFLINE","")),"")</f>
        <v>NORMAL</v>
      </c>
      <c r="F82" s="1" t="str">
        <f t="shared" si="15"/>
        <v>EXPRESS</v>
      </c>
      <c r="G82" s="1" t="str">
        <f>IF(ข้อมูลออเดอร์!CV81="","",ข้อมูลออเดอร์!CV81)</f>
        <v>SKINTIFIC-492003</v>
      </c>
      <c r="H82" s="1" t="str">
        <f>IF(ข้อมูลออเดอร์!CW81="","",ข้อมูลออเดอร์!CW81)</f>
        <v>4897147696014</v>
      </c>
      <c r="I82" s="1" t="str">
        <f>IF(ข้อมูลออเดอร์!CV81="","",ข้อมูลออเดอร์!CV81)</f>
        <v>SKINTIFIC-492003</v>
      </c>
      <c r="J82" s="1" t="str">
        <f>IF(ข้อมูลออเดอร์!DD81="","",ข้อมูลออเดอร์!DD81)</f>
        <v>2</v>
      </c>
      <c r="K82" s="102">
        <f t="shared" si="16"/>
        <v>0</v>
      </c>
      <c r="L82" s="102">
        <f t="shared" si="17"/>
        <v>0</v>
      </c>
      <c r="M82" s="103">
        <f ca="1" t="shared" si="18"/>
        <v>46287.4479282407</v>
      </c>
      <c r="N82" s="103">
        <f ca="1" t="shared" si="19"/>
        <v>46287.4479282407</v>
      </c>
      <c r="O82" s="1" t="str">
        <f>IFERROR(VLOOKUP(D82,ข้อมูลออเดอร์!A:EK,49,0),"")</f>
        <v>ระวิวรรณ เพชรเอม</v>
      </c>
      <c r="P82" s="1" t="str">
        <f>IF(D82="","",ข้อมูลออเดอร์!AX81)</f>
        <v>0647419378</v>
      </c>
      <c r="Q82" s="1" t="str">
        <f>IF(D82="","",ข้อมูลออเดอร์!AX81)</f>
        <v>0647419378</v>
      </c>
      <c r="R82" s="1" t="str">
        <f t="shared" si="20"/>
        <v>TH</v>
      </c>
      <c r="S82" s="1" t="str">
        <f>IF('ข้อมูลจังหวัด-อำเภอ'!C81="","",'ข้อมูลจังหวัด-อำเภอ'!C81)</f>
        <v>กรุงเทพมหานคร/ Bangkok</v>
      </c>
      <c r="T82" s="1" t="str">
        <f>IF('ข้อมูลจังหวัด-อำเภอ'!D81="","",'ข้อมูลจังหวัด-อำเภอ'!D81)</f>
        <v>จอมทอง/ Chom Thong</v>
      </c>
      <c r="U82" s="1" t="str">
        <f>IFERROR(VLOOKUP(D82,ข้อมูลออเดอร์!A:EK,46,0),"")</f>
        <v>10150</v>
      </c>
      <c r="V82" s="1" t="str">
        <f>IFERROR(VLOOKUP(D82,ข้อมูลออเดอร์!A:EK,46,0),"")</f>
        <v>10150</v>
      </c>
      <c r="W82" s="1" t="str">
        <f>IFERROR(VLOOKUP(D82,ข้อมูลออเดอร์!A:EK,48,0),"")</f>
        <v>เดอะนิชไอดี พระราม2
เลขที่ 581/126 ถนนพระราม2 บางมด จอมทอง กทม 10150</v>
      </c>
      <c r="X82" s="1" t="str">
        <f t="shared" si="21"/>
        <v>COD</v>
      </c>
      <c r="Y82" s="1"/>
      <c r="Z82" s="1"/>
      <c r="AA82" s="1">
        <f t="shared" si="22"/>
        <v>0.81</v>
      </c>
      <c r="AB82" s="1"/>
      <c r="AC82" s="1"/>
      <c r="AD82" s="1"/>
      <c r="AE82" s="1">
        <f>IF(ข้อมูลน้ำหนักสินค้า!C81="","",ข้อมูลน้ำหนักสินค้า!C81)*J82</f>
        <v>0.2</v>
      </c>
    </row>
    <row r="83" spans="1:31">
      <c r="A83" s="1" t="str">
        <f t="shared" si="12"/>
        <v>EastlyncOffline</v>
      </c>
      <c r="B83" s="1" t="str">
        <f t="shared" si="13"/>
        <v>OFFLINE</v>
      </c>
      <c r="C83" s="1" t="str">
        <f t="shared" si="14"/>
        <v>SALE</v>
      </c>
      <c r="D83" s="1" t="str">
        <f>IF(ข้อมูลออเดอร์!A82="","",ข้อมูลออเดอร์!A82)</f>
        <v>KOO26092200155</v>
      </c>
      <c r="E83" s="1" t="str">
        <f>IFERROR(IF(VLOOKUP(D83,ข้อมูลออเดอร์!A:BV,74,0)="Express delivery","NORMAL",IF(VLOOKUP(D83,ข้อมูลออเดอร์!A:BV,74,0)="Lalamove","B2B_OFFLINE","")),"")</f>
        <v>NORMAL</v>
      </c>
      <c r="F83" s="1" t="str">
        <f t="shared" si="15"/>
        <v>EXPRESS</v>
      </c>
      <c r="G83" s="1" t="str">
        <f>IF(ข้อมูลออเดอร์!CV82="","",ข้อมูลออเดอร์!CV82)</f>
        <v>SKINTIFIC-492001</v>
      </c>
      <c r="H83" s="1" t="str">
        <f>IF(ข้อมูลออเดอร์!CW82="","",ข้อมูลออเดอร์!CW82)</f>
        <v>4897147695994</v>
      </c>
      <c r="I83" s="1" t="str">
        <f>IF(ข้อมูลออเดอร์!CV82="","",ข้อมูลออเดอร์!CV82)</f>
        <v>SKINTIFIC-492001</v>
      </c>
      <c r="J83" s="1" t="str">
        <f>IF(ข้อมูลออเดอร์!DD82="","",ข้อมูลออเดอร์!DD82)</f>
        <v>2</v>
      </c>
      <c r="K83" s="102">
        <f t="shared" si="16"/>
        <v>0</v>
      </c>
      <c r="L83" s="102">
        <f t="shared" si="17"/>
        <v>0</v>
      </c>
      <c r="M83" s="103">
        <f ca="1" t="shared" si="18"/>
        <v>46287.4479282407</v>
      </c>
      <c r="N83" s="103">
        <f ca="1" t="shared" si="19"/>
        <v>46287.4479282407</v>
      </c>
      <c r="O83" s="1" t="str">
        <f>IFERROR(VLOOKUP(D83,ข้อมูลออเดอร์!A:EK,49,0),"")</f>
        <v>จีราพร ภู่โต๊ะยา</v>
      </c>
      <c r="P83" s="1" t="str">
        <f>IF(D83="","",ข้อมูลออเดอร์!AX82)</f>
        <v>0984490168</v>
      </c>
      <c r="Q83" s="1" t="str">
        <f>IF(D83="","",ข้อมูลออเดอร์!AX82)</f>
        <v>0984490168</v>
      </c>
      <c r="R83" s="1" t="str">
        <f t="shared" si="20"/>
        <v>TH</v>
      </c>
      <c r="S83" s="1" t="str">
        <f>IF('ข้อมูลจังหวัด-อำเภอ'!C82="","",'ข้อมูลจังหวัด-อำเภอ'!C82)</f>
        <v>กำแพงเพชร/ Kamphaeng Phet</v>
      </c>
      <c r="T83" s="1" t="str">
        <f>IF('ข้อมูลจังหวัด-อำเภอ'!D82="","",'ข้อมูลจังหวัด-อำเภอ'!D82)</f>
        <v>คลองขลุง/ Khlong Khlung</v>
      </c>
      <c r="U83" s="1" t="str">
        <f>IFERROR(VLOOKUP(D83,ข้อมูลออเดอร์!A:EK,46,0),"")</f>
        <v>62120</v>
      </c>
      <c r="V83" s="1" t="str">
        <f>IFERROR(VLOOKUP(D83,ข้อมูลออเดอร์!A:EK,46,0),"")</f>
        <v>62120</v>
      </c>
      <c r="W83" s="1" t="str">
        <f>IFERROR(VLOOKUP(D83,ข้อมูลออเดอร์!A:EK,48,0),"")</f>
        <v>บ้านรถบัส 324 หมู่ 6 ต.แม่ลาด อ.คลองขลุง จ.กำแพงเพชร 62120</v>
      </c>
      <c r="X83" s="1" t="str">
        <f t="shared" si="21"/>
        <v>COD</v>
      </c>
      <c r="Y83" s="1"/>
      <c r="Z83" s="1"/>
      <c r="AA83" s="1">
        <f t="shared" si="22"/>
        <v>0.6</v>
      </c>
      <c r="AB83" s="1"/>
      <c r="AC83" s="1"/>
      <c r="AD83" s="1"/>
      <c r="AE83" s="1">
        <f>IF(ข้อมูลน้ำหนักสินค้า!C82="","",ข้อมูลน้ำหนักสินค้า!C82)*J83</f>
        <v>0.2</v>
      </c>
    </row>
    <row r="84" spans="1:31">
      <c r="A84" s="1" t="str">
        <f t="shared" si="12"/>
        <v>EastlyncOffline</v>
      </c>
      <c r="B84" s="1" t="str">
        <f t="shared" si="13"/>
        <v>OFFLINE</v>
      </c>
      <c r="C84" s="1" t="str">
        <f t="shared" si="14"/>
        <v>SALE</v>
      </c>
      <c r="D84" s="1" t="str">
        <f>IF(ข้อมูลออเดอร์!A83="","",ข้อมูลออเดอร์!A83)</f>
        <v>KOO26092200155</v>
      </c>
      <c r="E84" s="1" t="str">
        <f>IFERROR(IF(VLOOKUP(D84,ข้อมูลออเดอร์!A:BV,74,0)="Express delivery","NORMAL",IF(VLOOKUP(D84,ข้อมูลออเดอร์!A:BV,74,0)="Lalamove","B2B_OFFLINE","")),"")</f>
        <v>NORMAL</v>
      </c>
      <c r="F84" s="1" t="str">
        <f t="shared" si="15"/>
        <v>EXPRESS</v>
      </c>
      <c r="G84" s="1" t="str">
        <f>IF(ข้อมูลออเดอร์!CV83="","",ข้อมูลออเดอร์!CV83)</f>
        <v>SKINTIFIC-492003</v>
      </c>
      <c r="H84" s="1" t="str">
        <f>IF(ข้อมูลออเดอร์!CW83="","",ข้อมูลออเดอร์!CW83)</f>
        <v>4897147696014</v>
      </c>
      <c r="I84" s="1" t="str">
        <f>IF(ข้อมูลออเดอร์!CV83="","",ข้อมูลออเดอร์!CV83)</f>
        <v>SKINTIFIC-492003</v>
      </c>
      <c r="J84" s="1" t="str">
        <f>IF(ข้อมูลออเดอร์!DD83="","",ข้อมูลออเดอร์!DD83)</f>
        <v>2</v>
      </c>
      <c r="K84" s="102">
        <f t="shared" si="16"/>
        <v>0</v>
      </c>
      <c r="L84" s="102">
        <f t="shared" si="17"/>
        <v>0</v>
      </c>
      <c r="M84" s="103">
        <f ca="1" t="shared" si="18"/>
        <v>46287.4479282407</v>
      </c>
      <c r="N84" s="103">
        <f ca="1" t="shared" si="19"/>
        <v>46287.4479282407</v>
      </c>
      <c r="O84" s="1" t="str">
        <f>IFERROR(VLOOKUP(D84,ข้อมูลออเดอร์!A:EK,49,0),"")</f>
        <v>จีราพร ภู่โต๊ะยา</v>
      </c>
      <c r="P84" s="1" t="str">
        <f>IF(D84="","",ข้อมูลออเดอร์!AX83)</f>
        <v>0984490168</v>
      </c>
      <c r="Q84" s="1" t="str">
        <f>IF(D84="","",ข้อมูลออเดอร์!AX83)</f>
        <v>0984490168</v>
      </c>
      <c r="R84" s="1" t="str">
        <f t="shared" si="20"/>
        <v>TH</v>
      </c>
      <c r="S84" s="1" t="str">
        <f>IF('ข้อมูลจังหวัด-อำเภอ'!C83="","",'ข้อมูลจังหวัด-อำเภอ'!C83)</f>
        <v>กำแพงเพชร/ Kamphaeng Phet</v>
      </c>
      <c r="T84" s="1" t="str">
        <f>IF('ข้อมูลจังหวัด-อำเภอ'!D83="","",'ข้อมูลจังหวัด-อำเภอ'!D83)</f>
        <v>คลองขลุง/ Khlong Khlung</v>
      </c>
      <c r="U84" s="1" t="str">
        <f>IFERROR(VLOOKUP(D84,ข้อมูลออเดอร์!A:EK,46,0),"")</f>
        <v>62120</v>
      </c>
      <c r="V84" s="1" t="str">
        <f>IFERROR(VLOOKUP(D84,ข้อมูลออเดอร์!A:EK,46,0),"")</f>
        <v>62120</v>
      </c>
      <c r="W84" s="1" t="str">
        <f>IFERROR(VLOOKUP(D84,ข้อมูลออเดอร์!A:EK,48,0),"")</f>
        <v>บ้านรถบัส 324 หมู่ 6 ต.แม่ลาด อ.คลองขลุง จ.กำแพงเพชร 62120</v>
      </c>
      <c r="X84" s="1" t="str">
        <f t="shared" si="21"/>
        <v>COD</v>
      </c>
      <c r="Y84" s="1"/>
      <c r="Z84" s="1"/>
      <c r="AA84" s="1">
        <f t="shared" si="22"/>
        <v>0.6</v>
      </c>
      <c r="AB84" s="1"/>
      <c r="AC84" s="1"/>
      <c r="AD84" s="1"/>
      <c r="AE84" s="1">
        <f>IF(ข้อมูลน้ำหนักสินค้า!C83="","",ข้อมูลน้ำหนักสินค้า!C83)*J84</f>
        <v>0.2</v>
      </c>
    </row>
    <row r="85" spans="1:31">
      <c r="A85" s="1" t="str">
        <f t="shared" si="12"/>
        <v>EastlyncOffline</v>
      </c>
      <c r="B85" s="1" t="str">
        <f t="shared" si="13"/>
        <v>OFFLINE</v>
      </c>
      <c r="C85" s="1" t="str">
        <f t="shared" si="14"/>
        <v>SALE</v>
      </c>
      <c r="D85" s="1" t="str">
        <f>IF(ข้อมูลออเดอร์!A84="","",ข้อมูลออเดอร์!A84)</f>
        <v>KOO26092200156</v>
      </c>
      <c r="E85" s="1" t="str">
        <f>IFERROR(IF(VLOOKUP(D85,ข้อมูลออเดอร์!A:BV,74,0)="Express delivery","NORMAL",IF(VLOOKUP(D85,ข้อมูลออเดอร์!A:BV,74,0)="Lalamove","B2B_OFFLINE","")),"")</f>
        <v>NORMAL</v>
      </c>
      <c r="F85" s="1" t="str">
        <f t="shared" si="15"/>
        <v>EXPRESS</v>
      </c>
      <c r="G85" s="1" t="str">
        <f>IF(ข้อมูลออเดอร์!CV84="","",ข้อมูลออเดอร์!CV84)</f>
        <v>SKINTIFIC-492001</v>
      </c>
      <c r="H85" s="1" t="str">
        <f>IF(ข้อมูลออเดอร์!CW84="","",ข้อมูลออเดอร์!CW84)</f>
        <v>4897147695994</v>
      </c>
      <c r="I85" s="1" t="str">
        <f>IF(ข้อมูลออเดอร์!CV84="","",ข้อมูลออเดอร์!CV84)</f>
        <v>SKINTIFIC-492001</v>
      </c>
      <c r="J85" s="1" t="str">
        <f>IF(ข้อมูลออเดอร์!DD84="","",ข้อมูลออเดอร์!DD84)</f>
        <v>1</v>
      </c>
      <c r="K85" s="102">
        <f t="shared" si="16"/>
        <v>0</v>
      </c>
      <c r="L85" s="102">
        <f t="shared" si="17"/>
        <v>0</v>
      </c>
      <c r="M85" s="103">
        <f ca="1" t="shared" si="18"/>
        <v>46287.4479282407</v>
      </c>
      <c r="N85" s="103">
        <f ca="1" t="shared" si="19"/>
        <v>46287.4479282407</v>
      </c>
      <c r="O85" s="1" t="str">
        <f>IFERROR(VLOOKUP(D85,ข้อมูลออเดอร์!A:EK,49,0),"")</f>
        <v>ไอซ์</v>
      </c>
      <c r="P85" s="1" t="str">
        <f>IF(D85="","",ข้อมูลออเดอร์!AX84)</f>
        <v>0624163694</v>
      </c>
      <c r="Q85" s="1" t="str">
        <f>IF(D85="","",ข้อมูลออเดอร์!AX84)</f>
        <v>0624163694</v>
      </c>
      <c r="R85" s="1" t="str">
        <f t="shared" si="20"/>
        <v>TH</v>
      </c>
      <c r="S85" s="1" t="str">
        <f>IF('ข้อมูลจังหวัด-อำเภอ'!C84="","",'ข้อมูลจังหวัด-อำเภอ'!C84)</f>
        <v>ปทุมธานี/ Pathum Thani</v>
      </c>
      <c r="T85" s="1" t="str">
        <f>IF('ข้อมูลจังหวัด-อำเภอ'!D84="","",'ข้อมูลจังหวัด-อำเภอ'!D84)</f>
        <v>ลำลูกกา/ Lam Luk Ka</v>
      </c>
      <c r="U85" s="1" t="str">
        <f>IFERROR(VLOOKUP(D85,ข้อมูลออเดอร์!A:EK,46,0),"")</f>
        <v>12150</v>
      </c>
      <c r="V85" s="1" t="str">
        <f>IFERROR(VLOOKUP(D85,ข้อมูลออเดอร์!A:EK,46,0),"")</f>
        <v>12150</v>
      </c>
      <c r="W85" s="1" t="str">
        <f>IFERROR(VLOOKUP(D85,ข้อมูลออเดอร์!A:EK,48,0),"")</f>
        <v>42/22 หมู่ 14 หมู่บ้านอีโคเฮ้าส์ ต.บึงคำพร้อย .ลำลูกกา จ.ปทุมธานี อำเภอลำลูกกา จังหวัดปทุมธานี 12150</v>
      </c>
      <c r="X85" s="1" t="str">
        <f t="shared" si="21"/>
        <v>COD</v>
      </c>
      <c r="Y85" s="1"/>
      <c r="Z85" s="1"/>
      <c r="AA85" s="1">
        <f t="shared" si="22"/>
        <v>0.4</v>
      </c>
      <c r="AB85" s="1"/>
      <c r="AC85" s="1"/>
      <c r="AD85" s="1"/>
      <c r="AE85" s="1">
        <f>IF(ข้อมูลน้ำหนักสินค้า!C84="","",ข้อมูลน้ำหนักสินค้า!C84)*J85</f>
        <v>0.1</v>
      </c>
    </row>
    <row r="86" spans="1:31">
      <c r="A86" s="1" t="str">
        <f t="shared" si="12"/>
        <v>EastlyncOffline</v>
      </c>
      <c r="B86" s="1" t="str">
        <f t="shared" si="13"/>
        <v>OFFLINE</v>
      </c>
      <c r="C86" s="1" t="str">
        <f t="shared" si="14"/>
        <v>SALE</v>
      </c>
      <c r="D86" s="1" t="str">
        <f>IF(ข้อมูลออเดอร์!A85="","",ข้อมูลออเดอร์!A85)</f>
        <v>KOO26092200156</v>
      </c>
      <c r="E86" s="1" t="str">
        <f>IFERROR(IF(VLOOKUP(D86,ข้อมูลออเดอร์!A:BV,74,0)="Express delivery","NORMAL",IF(VLOOKUP(D86,ข้อมูลออเดอร์!A:BV,74,0)="Lalamove","B2B_OFFLINE","")),"")</f>
        <v>NORMAL</v>
      </c>
      <c r="F86" s="1" t="str">
        <f t="shared" si="15"/>
        <v>EXPRESS</v>
      </c>
      <c r="G86" s="1" t="str">
        <f>IF(ข้อมูลออเดอร์!CV85="","",ข้อมูลออเดอร์!CV85)</f>
        <v>SKINTIFIC-492003</v>
      </c>
      <c r="H86" s="1" t="str">
        <f>IF(ข้อมูลออเดอร์!CW85="","",ข้อมูลออเดอร์!CW85)</f>
        <v>4897147696014</v>
      </c>
      <c r="I86" s="1" t="str">
        <f>IF(ข้อมูลออเดอร์!CV85="","",ข้อมูลออเดอร์!CV85)</f>
        <v>SKINTIFIC-492003</v>
      </c>
      <c r="J86" s="1" t="str">
        <f>IF(ข้อมูลออเดอร์!DD85="","",ข้อมูลออเดอร์!DD85)</f>
        <v>1</v>
      </c>
      <c r="K86" s="102">
        <f t="shared" si="16"/>
        <v>0</v>
      </c>
      <c r="L86" s="102">
        <f t="shared" si="17"/>
        <v>0</v>
      </c>
      <c r="M86" s="103">
        <f ca="1" t="shared" si="18"/>
        <v>46287.4479282407</v>
      </c>
      <c r="N86" s="103">
        <f ca="1" t="shared" si="19"/>
        <v>46287.4479282407</v>
      </c>
      <c r="O86" s="1" t="str">
        <f>IFERROR(VLOOKUP(D86,ข้อมูลออเดอร์!A:EK,49,0),"")</f>
        <v>ไอซ์</v>
      </c>
      <c r="P86" s="1" t="str">
        <f>IF(D86="","",ข้อมูลออเดอร์!AX85)</f>
        <v>0624163694</v>
      </c>
      <c r="Q86" s="1" t="str">
        <f>IF(D86="","",ข้อมูลออเดอร์!AX85)</f>
        <v>0624163694</v>
      </c>
      <c r="R86" s="1" t="str">
        <f t="shared" si="20"/>
        <v>TH</v>
      </c>
      <c r="S86" s="1" t="str">
        <f>IF('ข้อมูลจังหวัด-อำเภอ'!C85="","",'ข้อมูลจังหวัด-อำเภอ'!C85)</f>
        <v>ปทุมธานี/ Pathum Thani</v>
      </c>
      <c r="T86" s="1" t="str">
        <f>IF('ข้อมูลจังหวัด-อำเภอ'!D85="","",'ข้อมูลจังหวัด-อำเภอ'!D85)</f>
        <v>ลำลูกกา/ Lam Luk Ka</v>
      </c>
      <c r="U86" s="1" t="str">
        <f>IFERROR(VLOOKUP(D86,ข้อมูลออเดอร์!A:EK,46,0),"")</f>
        <v>12150</v>
      </c>
      <c r="V86" s="1" t="str">
        <f>IFERROR(VLOOKUP(D86,ข้อมูลออเดอร์!A:EK,46,0),"")</f>
        <v>12150</v>
      </c>
      <c r="W86" s="1" t="str">
        <f>IFERROR(VLOOKUP(D86,ข้อมูลออเดอร์!A:EK,48,0),"")</f>
        <v>42/22 หมู่ 14 หมู่บ้านอีโคเฮ้าส์ ต.บึงคำพร้อย .ลำลูกกา จ.ปทุมธานี อำเภอลำลูกกา จังหวัดปทุมธานี 12150</v>
      </c>
      <c r="X86" s="1" t="str">
        <f t="shared" si="21"/>
        <v>COD</v>
      </c>
      <c r="Y86" s="1"/>
      <c r="Z86" s="1"/>
      <c r="AA86" s="1">
        <f t="shared" si="22"/>
        <v>0.4</v>
      </c>
      <c r="AB86" s="1"/>
      <c r="AC86" s="1"/>
      <c r="AD86" s="1"/>
      <c r="AE86" s="1">
        <f>IF(ข้อมูลน้ำหนักสินค้า!C85="","",ข้อมูลน้ำหนักสินค้า!C85)*J86</f>
        <v>0.1</v>
      </c>
    </row>
    <row r="87" spans="1:31">
      <c r="A87" s="1" t="str">
        <f t="shared" si="12"/>
        <v>EastlyncOffline</v>
      </c>
      <c r="B87" s="1" t="str">
        <f t="shared" si="13"/>
        <v>OFFLINE</v>
      </c>
      <c r="C87" s="1" t="str">
        <f t="shared" si="14"/>
        <v>SALE</v>
      </c>
      <c r="D87" s="1" t="str">
        <f>IF(ข้อมูลออเดอร์!A86="","",ข้อมูลออเดอร์!A86)</f>
        <v>KOO26092200157</v>
      </c>
      <c r="E87" s="1" t="str">
        <f>IFERROR(IF(VLOOKUP(D87,ข้อมูลออเดอร์!A:BV,74,0)="Express delivery","NORMAL",IF(VLOOKUP(D87,ข้อมูลออเดอร์!A:BV,74,0)="Lalamove","B2B_OFFLINE","")),"")</f>
        <v>NORMAL</v>
      </c>
      <c r="F87" s="1" t="str">
        <f t="shared" si="15"/>
        <v>EXPRESS</v>
      </c>
      <c r="G87" s="1" t="str">
        <f>IF(ข้อมูลออเดอร์!CV86="","",ข้อมูลออเดอร์!CV86)</f>
        <v>SKINTIFIC-492001</v>
      </c>
      <c r="H87" s="1" t="str">
        <f>IF(ข้อมูลออเดอร์!CW86="","",ข้อมูลออเดอร์!CW86)</f>
        <v>4897147695994</v>
      </c>
      <c r="I87" s="1" t="str">
        <f>IF(ข้อมูลออเดอร์!CV86="","",ข้อมูลออเดอร์!CV86)</f>
        <v>SKINTIFIC-492001</v>
      </c>
      <c r="J87" s="1" t="str">
        <f>IF(ข้อมูลออเดอร์!DD86="","",ข้อมูลออเดอร์!DD86)</f>
        <v>2</v>
      </c>
      <c r="K87" s="102">
        <f t="shared" si="16"/>
        <v>0</v>
      </c>
      <c r="L87" s="102">
        <f t="shared" si="17"/>
        <v>0</v>
      </c>
      <c r="M87" s="103">
        <f ca="1" t="shared" si="18"/>
        <v>46287.4479282407</v>
      </c>
      <c r="N87" s="103">
        <f ca="1" t="shared" si="19"/>
        <v>46287.4479282407</v>
      </c>
      <c r="O87" s="1" t="str">
        <f>IFERROR(VLOOKUP(D87,ข้อมูลออเดอร์!A:EK,49,0),"")</f>
        <v>(สินค้ารีวิว Affiliate)K.ขิม</v>
      </c>
      <c r="P87" s="1" t="str">
        <f>IF(D87="","",ข้อมูลออเดอร์!AX86)</f>
        <v>0814861318</v>
      </c>
      <c r="Q87" s="1" t="str">
        <f>IF(D87="","",ข้อมูลออเดอร์!AX86)</f>
        <v>0814861318</v>
      </c>
      <c r="R87" s="1" t="str">
        <f t="shared" si="20"/>
        <v>TH</v>
      </c>
      <c r="S87" s="1" t="str">
        <f>IF('ข้อมูลจังหวัด-อำเภอ'!C86="","",'ข้อมูลจังหวัด-อำเภอ'!C86)</f>
        <v>สมุทรปราการ/ Samut Prakan</v>
      </c>
      <c r="T87" s="1" t="str">
        <f>IF('ข้อมูลจังหวัด-อำเภอ'!D86="","",'ข้อมูลจังหวัด-อำเภอ'!D86)</f>
        <v>บางบ่อ/ Bang Bo</v>
      </c>
      <c r="U87" s="1" t="str">
        <f>IFERROR(VLOOKUP(D87,ข้อมูลออเดอร์!A:EK,46,0),"")</f>
        <v>10560</v>
      </c>
      <c r="V87" s="1" t="str">
        <f>IFERROR(VLOOKUP(D87,ข้อมูลออเดอร์!A:EK,46,0),"")</f>
        <v>10560</v>
      </c>
      <c r="W87" s="1" t="str">
        <f>IFERROR(VLOOKUP(D87,ข้อมูลออเดอร์!A:EK,48,0),"")</f>
        <v>222/196 villaggio bangna (ซอย 2/2) ซอยเอแบค หมู่ 9 ต.บางบ่อ อ.บางบ่อ จ.สมุทรปราการ</v>
      </c>
      <c r="X87" s="1" t="str">
        <f t="shared" si="21"/>
        <v>COD</v>
      </c>
      <c r="Y87" s="1"/>
      <c r="Z87" s="1"/>
      <c r="AA87" s="1">
        <f t="shared" si="22"/>
        <v>0.6</v>
      </c>
      <c r="AB87" s="1"/>
      <c r="AC87" s="1"/>
      <c r="AD87" s="1"/>
      <c r="AE87" s="1">
        <f>IF(ข้อมูลน้ำหนักสินค้า!C86="","",ข้อมูลน้ำหนักสินค้า!C86)*J87</f>
        <v>0.2</v>
      </c>
    </row>
    <row r="88" spans="1:31">
      <c r="A88" s="1" t="str">
        <f t="shared" si="12"/>
        <v>EastlyncOffline</v>
      </c>
      <c r="B88" s="1" t="str">
        <f t="shared" si="13"/>
        <v>OFFLINE</v>
      </c>
      <c r="C88" s="1" t="str">
        <f t="shared" si="14"/>
        <v>SALE</v>
      </c>
      <c r="D88" s="1" t="str">
        <f>IF(ข้อมูลออเดอร์!A87="","",ข้อมูลออเดอร์!A87)</f>
        <v>KOO26092200157</v>
      </c>
      <c r="E88" s="1" t="str">
        <f>IFERROR(IF(VLOOKUP(D88,ข้อมูลออเดอร์!A:BV,74,0)="Express delivery","NORMAL",IF(VLOOKUP(D88,ข้อมูลออเดอร์!A:BV,74,0)="Lalamove","B2B_OFFLINE","")),"")</f>
        <v>NORMAL</v>
      </c>
      <c r="F88" s="1" t="str">
        <f t="shared" si="15"/>
        <v>EXPRESS</v>
      </c>
      <c r="G88" s="1" t="str">
        <f>IF(ข้อมูลออเดอร์!CV87="","",ข้อมูลออเดอร์!CV87)</f>
        <v>SKINTIFIC-492003</v>
      </c>
      <c r="H88" s="1" t="str">
        <f>IF(ข้อมูลออเดอร์!CW87="","",ข้อมูลออเดอร์!CW87)</f>
        <v>4897147696014</v>
      </c>
      <c r="I88" s="1" t="str">
        <f>IF(ข้อมูลออเดอร์!CV87="","",ข้อมูลออเดอร์!CV87)</f>
        <v>SKINTIFIC-492003</v>
      </c>
      <c r="J88" s="1" t="str">
        <f>IF(ข้อมูลออเดอร์!DD87="","",ข้อมูลออเดอร์!DD87)</f>
        <v>2</v>
      </c>
      <c r="K88" s="102">
        <f t="shared" si="16"/>
        <v>0</v>
      </c>
      <c r="L88" s="102">
        <f t="shared" si="17"/>
        <v>0</v>
      </c>
      <c r="M88" s="103">
        <f ca="1" t="shared" si="18"/>
        <v>46287.4479282407</v>
      </c>
      <c r="N88" s="103">
        <f ca="1" t="shared" si="19"/>
        <v>46287.4479282407</v>
      </c>
      <c r="O88" s="1" t="str">
        <f>IFERROR(VLOOKUP(D88,ข้อมูลออเดอร์!A:EK,49,0),"")</f>
        <v>(สินค้ารีวิว Affiliate)K.ขิม</v>
      </c>
      <c r="P88" s="1" t="str">
        <f>IF(D88="","",ข้อมูลออเดอร์!AX87)</f>
        <v>0814861318</v>
      </c>
      <c r="Q88" s="1" t="str">
        <f>IF(D88="","",ข้อมูลออเดอร์!AX87)</f>
        <v>0814861318</v>
      </c>
      <c r="R88" s="1" t="str">
        <f t="shared" si="20"/>
        <v>TH</v>
      </c>
      <c r="S88" s="1" t="str">
        <f>IF('ข้อมูลจังหวัด-อำเภอ'!C87="","",'ข้อมูลจังหวัด-อำเภอ'!C87)</f>
        <v>สมุทรปราการ/ Samut Prakan</v>
      </c>
      <c r="T88" s="1" t="str">
        <f>IF('ข้อมูลจังหวัด-อำเภอ'!D87="","",'ข้อมูลจังหวัด-อำเภอ'!D87)</f>
        <v>บางบ่อ/ Bang Bo</v>
      </c>
      <c r="U88" s="1" t="str">
        <f>IFERROR(VLOOKUP(D88,ข้อมูลออเดอร์!A:EK,46,0),"")</f>
        <v>10560</v>
      </c>
      <c r="V88" s="1" t="str">
        <f>IFERROR(VLOOKUP(D88,ข้อมูลออเดอร์!A:EK,46,0),"")</f>
        <v>10560</v>
      </c>
      <c r="W88" s="1" t="str">
        <f>IFERROR(VLOOKUP(D88,ข้อมูลออเดอร์!A:EK,48,0),"")</f>
        <v>222/196 villaggio bangna (ซอย 2/2) ซอยเอแบค หมู่ 9 ต.บางบ่อ อ.บางบ่อ จ.สมุทรปราการ</v>
      </c>
      <c r="X88" s="1" t="str">
        <f t="shared" si="21"/>
        <v>COD</v>
      </c>
      <c r="Y88" s="1"/>
      <c r="Z88" s="1"/>
      <c r="AA88" s="1">
        <f t="shared" si="22"/>
        <v>0.6</v>
      </c>
      <c r="AB88" s="1"/>
      <c r="AC88" s="1"/>
      <c r="AD88" s="1"/>
      <c r="AE88" s="1">
        <f>IF(ข้อมูลน้ำหนักสินค้า!C87="","",ข้อมูลน้ำหนักสินค้า!C87)*J88</f>
        <v>0.2</v>
      </c>
    </row>
    <row r="89" spans="1:31">
      <c r="A89" s="1" t="str">
        <f t="shared" si="12"/>
        <v>EastlyncOffline</v>
      </c>
      <c r="B89" s="1" t="str">
        <f t="shared" si="13"/>
        <v>OFFLINE</v>
      </c>
      <c r="C89" s="1" t="str">
        <f t="shared" si="14"/>
        <v>SALE</v>
      </c>
      <c r="D89" s="1" t="str">
        <f>IF(ข้อมูลออเดอร์!A88="","",ข้อมูลออเดอร์!A88)</f>
        <v>KOO26092200158</v>
      </c>
      <c r="E89" s="1" t="str">
        <f>IFERROR(IF(VLOOKUP(D89,ข้อมูลออเดอร์!A:BV,74,0)="Express delivery","NORMAL",IF(VLOOKUP(D89,ข้อมูลออเดอร์!A:BV,74,0)="Lalamove","B2B_OFFLINE","")),"")</f>
        <v>NORMAL</v>
      </c>
      <c r="F89" s="1" t="str">
        <f t="shared" si="15"/>
        <v>EXPRESS</v>
      </c>
      <c r="G89" s="1" t="str">
        <f>IF(ข้อมูลออเดอร์!CV88="","",ข้อมูลออเดอร์!CV88)</f>
        <v>SKINTIFIC-492001</v>
      </c>
      <c r="H89" s="1" t="str">
        <f>IF(ข้อมูลออเดอร์!CW88="","",ข้อมูลออเดอร์!CW88)</f>
        <v>4897147695994</v>
      </c>
      <c r="I89" s="1" t="str">
        <f>IF(ข้อมูลออเดอร์!CV88="","",ข้อมูลออเดอร์!CV88)</f>
        <v>SKINTIFIC-492001</v>
      </c>
      <c r="J89" s="1" t="str">
        <f>IF(ข้อมูลออเดอร์!DD88="","",ข้อมูลออเดอร์!DD88)</f>
        <v>2</v>
      </c>
      <c r="K89" s="102">
        <f t="shared" si="16"/>
        <v>0</v>
      </c>
      <c r="L89" s="102">
        <f t="shared" si="17"/>
        <v>0</v>
      </c>
      <c r="M89" s="103">
        <f ca="1" t="shared" si="18"/>
        <v>46287.4479282407</v>
      </c>
      <c r="N89" s="103">
        <f ca="1" t="shared" si="19"/>
        <v>46287.4479282407</v>
      </c>
      <c r="O89" s="1" t="str">
        <f>IFERROR(VLOOKUP(D89,ข้อมูลออเดอร์!A:EK,49,0),"")</f>
        <v>K.ณิชาภัทร หนูปลอด</v>
      </c>
      <c r="P89" s="1" t="str">
        <f>IF(D89="","",ข้อมูลออเดอร์!AX88)</f>
        <v>0645632444</v>
      </c>
      <c r="Q89" s="1" t="str">
        <f>IF(D89="","",ข้อมูลออเดอร์!AX88)</f>
        <v>0645632444</v>
      </c>
      <c r="R89" s="1" t="str">
        <f t="shared" si="20"/>
        <v>TH</v>
      </c>
      <c r="S89" s="1" t="str">
        <f>IF('ข้อมูลจังหวัด-อำเภอ'!C88="","",'ข้อมูลจังหวัด-อำเภอ'!C88)</f>
        <v>สุราษฎร์ธานี/ Surat Thani</v>
      </c>
      <c r="T89" s="1" t="str">
        <f>IF('ข้อมูลจังหวัด-อำเภอ'!D88="","",'ข้อมูลจังหวัด-อำเภอ'!D88)</f>
        <v>เมืองสุราษฎร์ธานี/ Mueang Surat Thani</v>
      </c>
      <c r="U89" s="1" t="str">
        <f>IFERROR(VLOOKUP(D89,ข้อมูลออเดอร์!A:EK,46,0),"")</f>
        <v>84000</v>
      </c>
      <c r="V89" s="1" t="str">
        <f>IFERROR(VLOOKUP(D89,ข้อมูลออเดอร์!A:EK,46,0),"")</f>
        <v>84000</v>
      </c>
      <c r="W89" s="1" t="str">
        <f>IFERROR(VLOOKUP(D89,ข้อมูลออเดอร์!A:EK,48,0),"")</f>
        <v>72/181 ( หมู่บ้านนารายา )  ม.2  ถ.นาเนียน  ซ.พ่อขุนทะเล10/14  ต.มะขามเตี้ย  อ.เมือง  จ.สุราษฎร์ธานี  84000</v>
      </c>
      <c r="X89" s="1" t="str">
        <f t="shared" si="21"/>
        <v>COD</v>
      </c>
      <c r="Y89" s="1"/>
      <c r="Z89" s="1"/>
      <c r="AA89" s="1">
        <f t="shared" si="22"/>
        <v>0.6</v>
      </c>
      <c r="AB89" s="1"/>
      <c r="AC89" s="1"/>
      <c r="AD89" s="1"/>
      <c r="AE89" s="1">
        <f>IF(ข้อมูลน้ำหนักสินค้า!C88="","",ข้อมูลน้ำหนักสินค้า!C88)*J89</f>
        <v>0.2</v>
      </c>
    </row>
    <row r="90" spans="1:31">
      <c r="A90" s="1" t="str">
        <f t="shared" si="12"/>
        <v>EastlyncOffline</v>
      </c>
      <c r="B90" s="1" t="str">
        <f t="shared" si="13"/>
        <v>OFFLINE</v>
      </c>
      <c r="C90" s="1" t="str">
        <f t="shared" si="14"/>
        <v>SALE</v>
      </c>
      <c r="D90" s="1" t="str">
        <f>IF(ข้อมูลออเดอร์!A89="","",ข้อมูลออเดอร์!A89)</f>
        <v>KOO26092200158</v>
      </c>
      <c r="E90" s="1" t="str">
        <f>IFERROR(IF(VLOOKUP(D90,ข้อมูลออเดอร์!A:BV,74,0)="Express delivery","NORMAL",IF(VLOOKUP(D90,ข้อมูลออเดอร์!A:BV,74,0)="Lalamove","B2B_OFFLINE","")),"")</f>
        <v>NORMAL</v>
      </c>
      <c r="F90" s="1" t="str">
        <f t="shared" si="15"/>
        <v>EXPRESS</v>
      </c>
      <c r="G90" s="1" t="str">
        <f>IF(ข้อมูลออเดอร์!CV89="","",ข้อมูลออเดอร์!CV89)</f>
        <v>SKINTIFIC-492003</v>
      </c>
      <c r="H90" s="1" t="str">
        <f>IF(ข้อมูลออเดอร์!CW89="","",ข้อมูลออเดอร์!CW89)</f>
        <v>4897147696014</v>
      </c>
      <c r="I90" s="1" t="str">
        <f>IF(ข้อมูลออเดอร์!CV89="","",ข้อมูลออเดอร์!CV89)</f>
        <v>SKINTIFIC-492003</v>
      </c>
      <c r="J90" s="1" t="str">
        <f>IF(ข้อมูลออเดอร์!DD89="","",ข้อมูลออเดอร์!DD89)</f>
        <v>2</v>
      </c>
      <c r="K90" s="102">
        <f t="shared" si="16"/>
        <v>0</v>
      </c>
      <c r="L90" s="102">
        <f t="shared" si="17"/>
        <v>0</v>
      </c>
      <c r="M90" s="103">
        <f ca="1" t="shared" si="18"/>
        <v>46287.4479282407</v>
      </c>
      <c r="N90" s="103">
        <f ca="1" t="shared" si="19"/>
        <v>46287.4479282407</v>
      </c>
      <c r="O90" s="1" t="str">
        <f>IFERROR(VLOOKUP(D90,ข้อมูลออเดอร์!A:EK,49,0),"")</f>
        <v>K.ณิชาภัทร หนูปลอด</v>
      </c>
      <c r="P90" s="1" t="str">
        <f>IF(D90="","",ข้อมูลออเดอร์!AX89)</f>
        <v>0645632444</v>
      </c>
      <c r="Q90" s="1" t="str">
        <f>IF(D90="","",ข้อมูลออเดอร์!AX89)</f>
        <v>0645632444</v>
      </c>
      <c r="R90" s="1" t="str">
        <f t="shared" si="20"/>
        <v>TH</v>
      </c>
      <c r="S90" s="1" t="str">
        <f>IF('ข้อมูลจังหวัด-อำเภอ'!C89="","",'ข้อมูลจังหวัด-อำเภอ'!C89)</f>
        <v>สุราษฎร์ธานี/ Surat Thani</v>
      </c>
      <c r="T90" s="1" t="str">
        <f>IF('ข้อมูลจังหวัด-อำเภอ'!D89="","",'ข้อมูลจังหวัด-อำเภอ'!D89)</f>
        <v>เมืองสุราษฎร์ธานี/ Mueang Surat Thani</v>
      </c>
      <c r="U90" s="1" t="str">
        <f>IFERROR(VLOOKUP(D90,ข้อมูลออเดอร์!A:EK,46,0),"")</f>
        <v>84000</v>
      </c>
      <c r="V90" s="1" t="str">
        <f>IFERROR(VLOOKUP(D90,ข้อมูลออเดอร์!A:EK,46,0),"")</f>
        <v>84000</v>
      </c>
      <c r="W90" s="1" t="str">
        <f>IFERROR(VLOOKUP(D90,ข้อมูลออเดอร์!A:EK,48,0),"")</f>
        <v>72/181 ( หมู่บ้านนารายา )  ม.2  ถ.นาเนียน  ซ.พ่อขุนทะเล10/14  ต.มะขามเตี้ย  อ.เมือง  จ.สุราษฎร์ธานี  84000</v>
      </c>
      <c r="X90" s="1" t="str">
        <f t="shared" si="21"/>
        <v>COD</v>
      </c>
      <c r="Y90" s="1"/>
      <c r="Z90" s="1"/>
      <c r="AA90" s="1">
        <f t="shared" si="22"/>
        <v>0.6</v>
      </c>
      <c r="AB90" s="1"/>
      <c r="AC90" s="1"/>
      <c r="AD90" s="1"/>
      <c r="AE90" s="1">
        <f>IF(ข้อมูลน้ำหนักสินค้า!C89="","",ข้อมูลน้ำหนักสินค้า!C89)*J90</f>
        <v>0.2</v>
      </c>
    </row>
    <row r="91" spans="1:31">
      <c r="A91" s="1" t="str">
        <f t="shared" si="12"/>
        <v>EastlyncOffline</v>
      </c>
      <c r="B91" s="1" t="str">
        <f t="shared" si="13"/>
        <v>OFFLINE</v>
      </c>
      <c r="C91" s="1" t="str">
        <f t="shared" si="14"/>
        <v>SALE</v>
      </c>
      <c r="D91" s="1" t="str">
        <f>IF(ข้อมูลออเดอร์!A90="","",ข้อมูลออเดอร์!A90)</f>
        <v>KOO26092200159</v>
      </c>
      <c r="E91" s="1" t="str">
        <f>IFERROR(IF(VLOOKUP(D91,ข้อมูลออเดอร์!A:BV,74,0)="Express delivery","NORMAL",IF(VLOOKUP(D91,ข้อมูลออเดอร์!A:BV,74,0)="Lalamove","B2B_OFFLINE","")),"")</f>
        <v>NORMAL</v>
      </c>
      <c r="F91" s="1" t="str">
        <f t="shared" si="15"/>
        <v>EXPRESS</v>
      </c>
      <c r="G91" s="1" t="str">
        <f>IF(ข้อมูลออเดอร์!CV90="","",ข้อมูลออเดอร์!CV90)</f>
        <v>SKINTIFIC-492001</v>
      </c>
      <c r="H91" s="1" t="str">
        <f>IF(ข้อมูลออเดอร์!CW90="","",ข้อมูลออเดอร์!CW90)</f>
        <v>4897147695994</v>
      </c>
      <c r="I91" s="1" t="str">
        <f>IF(ข้อมูลออเดอร์!CV90="","",ข้อมูลออเดอร์!CV90)</f>
        <v>SKINTIFIC-492001</v>
      </c>
      <c r="J91" s="1" t="str">
        <f>IF(ข้อมูลออเดอร์!DD90="","",ข้อมูลออเดอร์!DD90)</f>
        <v>1</v>
      </c>
      <c r="K91" s="102">
        <f t="shared" si="16"/>
        <v>0</v>
      </c>
      <c r="L91" s="102">
        <f t="shared" si="17"/>
        <v>0</v>
      </c>
      <c r="M91" s="103">
        <f ca="1" t="shared" si="18"/>
        <v>46287.4479282407</v>
      </c>
      <c r="N91" s="103">
        <f ca="1" t="shared" si="19"/>
        <v>46287.4479282407</v>
      </c>
      <c r="O91" s="1" t="str">
        <f>IFERROR(VLOOKUP(D91,ข้อมูลออเดอร์!A:EK,49,0),"")</f>
        <v>ประกายแก้ว เสียงสว่าง</v>
      </c>
      <c r="P91" s="1" t="str">
        <f>IF(D91="","",ข้อมูลออเดอร์!AX90)</f>
        <v>0653544664</v>
      </c>
      <c r="Q91" s="1" t="str">
        <f>IF(D91="","",ข้อมูลออเดอร์!AX90)</f>
        <v>0653544664</v>
      </c>
      <c r="R91" s="1" t="str">
        <f t="shared" si="20"/>
        <v>TH</v>
      </c>
      <c r="S91" s="1" t="str">
        <f>IF('ข้อมูลจังหวัด-อำเภอ'!C90="","",'ข้อมูลจังหวัด-อำเภอ'!C90)</f>
        <v>ปทุมธานี/ Pathum Thani</v>
      </c>
      <c r="T91" s="1" t="str">
        <f>IF('ข้อมูลจังหวัด-อำเภอ'!D90="","",'ข้อมูลจังหวัด-อำเภอ'!D90)</f>
        <v>คลองหลวง/ Khlong Luang</v>
      </c>
      <c r="U91" s="1" t="str">
        <f>IFERROR(VLOOKUP(D91,ข้อมูลออเดอร์!A:EK,46,0),"")</f>
        <v>12120</v>
      </c>
      <c r="V91" s="1" t="str">
        <f>IFERROR(VLOOKUP(D91,ข้อมูลออเดอร์!A:EK,46,0),"")</f>
        <v>12120</v>
      </c>
      <c r="W91" s="1" t="str">
        <f>IFERROR(VLOOKUP(D91,ข้อมูลออเดอร์!A:EK,48,0),"")</f>
        <v>บริษัท ลิตเติ้ลป๊อป อินโนเวชั่น จำกัด Centro พหลโยธิน-วิภาวดี3 186/4 ม.1 ต.คลองหนึ่ง อ.คลองหลวง จ.ปทุมธานี 12120</v>
      </c>
      <c r="X91" s="1" t="str">
        <f t="shared" si="21"/>
        <v>COD</v>
      </c>
      <c r="Y91" s="1"/>
      <c r="Z91" s="1"/>
      <c r="AA91" s="1">
        <f t="shared" si="22"/>
        <v>0.4</v>
      </c>
      <c r="AB91" s="1"/>
      <c r="AC91" s="1"/>
      <c r="AD91" s="1"/>
      <c r="AE91" s="1">
        <f>IF(ข้อมูลน้ำหนักสินค้า!C90="","",ข้อมูลน้ำหนักสินค้า!C90)*J91</f>
        <v>0.1</v>
      </c>
    </row>
    <row r="92" spans="1:31">
      <c r="A92" s="1" t="str">
        <f t="shared" si="12"/>
        <v>EastlyncOffline</v>
      </c>
      <c r="B92" s="1" t="str">
        <f t="shared" si="13"/>
        <v>OFFLINE</v>
      </c>
      <c r="C92" s="1" t="str">
        <f t="shared" si="14"/>
        <v>SALE</v>
      </c>
      <c r="D92" s="1" t="str">
        <f>IF(ข้อมูลออเดอร์!A91="","",ข้อมูลออเดอร์!A91)</f>
        <v>KOO26092200159</v>
      </c>
      <c r="E92" s="1" t="str">
        <f>IFERROR(IF(VLOOKUP(D92,ข้อมูลออเดอร์!A:BV,74,0)="Express delivery","NORMAL",IF(VLOOKUP(D92,ข้อมูลออเดอร์!A:BV,74,0)="Lalamove","B2B_OFFLINE","")),"")</f>
        <v>NORMAL</v>
      </c>
      <c r="F92" s="1" t="str">
        <f t="shared" si="15"/>
        <v>EXPRESS</v>
      </c>
      <c r="G92" s="1" t="str">
        <f>IF(ข้อมูลออเดอร์!CV91="","",ข้อมูลออเดอร์!CV91)</f>
        <v>SKINTIFIC-492003</v>
      </c>
      <c r="H92" s="1" t="str">
        <f>IF(ข้อมูลออเดอร์!CW91="","",ข้อมูลออเดอร์!CW91)</f>
        <v>4897147696014</v>
      </c>
      <c r="I92" s="1" t="str">
        <f>IF(ข้อมูลออเดอร์!CV91="","",ข้อมูลออเดอร์!CV91)</f>
        <v>SKINTIFIC-492003</v>
      </c>
      <c r="J92" s="1" t="str">
        <f>IF(ข้อมูลออเดอร์!DD91="","",ข้อมูลออเดอร์!DD91)</f>
        <v>1</v>
      </c>
      <c r="K92" s="102">
        <f t="shared" si="16"/>
        <v>0</v>
      </c>
      <c r="L92" s="102">
        <f t="shared" si="17"/>
        <v>0</v>
      </c>
      <c r="M92" s="103">
        <f ca="1" t="shared" si="18"/>
        <v>46287.4479282407</v>
      </c>
      <c r="N92" s="103">
        <f ca="1" t="shared" si="19"/>
        <v>46287.4479282407</v>
      </c>
      <c r="O92" s="1" t="str">
        <f>IFERROR(VLOOKUP(D92,ข้อมูลออเดอร์!A:EK,49,0),"")</f>
        <v>ประกายแก้ว เสียงสว่าง</v>
      </c>
      <c r="P92" s="1" t="str">
        <f>IF(D92="","",ข้อมูลออเดอร์!AX91)</f>
        <v>0653544664</v>
      </c>
      <c r="Q92" s="1" t="str">
        <f>IF(D92="","",ข้อมูลออเดอร์!AX91)</f>
        <v>0653544664</v>
      </c>
      <c r="R92" s="1" t="str">
        <f t="shared" si="20"/>
        <v>TH</v>
      </c>
      <c r="S92" s="1" t="str">
        <f>IF('ข้อมูลจังหวัด-อำเภอ'!C91="","",'ข้อมูลจังหวัด-อำเภอ'!C91)</f>
        <v>ปทุมธานี/ Pathum Thani</v>
      </c>
      <c r="T92" s="1" t="str">
        <f>IF('ข้อมูลจังหวัด-อำเภอ'!D91="","",'ข้อมูลจังหวัด-อำเภอ'!D91)</f>
        <v>คลองหลวง/ Khlong Luang</v>
      </c>
      <c r="U92" s="1" t="str">
        <f>IFERROR(VLOOKUP(D92,ข้อมูลออเดอร์!A:EK,46,0),"")</f>
        <v>12120</v>
      </c>
      <c r="V92" s="1" t="str">
        <f>IFERROR(VLOOKUP(D92,ข้อมูลออเดอร์!A:EK,46,0),"")</f>
        <v>12120</v>
      </c>
      <c r="W92" s="1" t="str">
        <f>IFERROR(VLOOKUP(D92,ข้อมูลออเดอร์!A:EK,48,0),"")</f>
        <v>บริษัท ลิตเติ้ลป๊อป อินโนเวชั่น จำกัด Centro พหลโยธิน-วิภาวดี3 186/4 ม.1 ต.คลองหนึ่ง อ.คลองหลวง จ.ปทุมธานี 12120</v>
      </c>
      <c r="X92" s="1" t="str">
        <f t="shared" si="21"/>
        <v>COD</v>
      </c>
      <c r="Y92" s="1"/>
      <c r="Z92" s="1"/>
      <c r="AA92" s="1">
        <f t="shared" si="22"/>
        <v>0.4</v>
      </c>
      <c r="AB92" s="1"/>
      <c r="AC92" s="1"/>
      <c r="AD92" s="1"/>
      <c r="AE92" s="1">
        <f>IF(ข้อมูลน้ำหนักสินค้า!C91="","",ข้อมูลน้ำหนักสินค้า!C91)*J92</f>
        <v>0.1</v>
      </c>
    </row>
    <row r="93" spans="1:31">
      <c r="A93" s="1" t="str">
        <f t="shared" si="12"/>
        <v>EastlyncOffline</v>
      </c>
      <c r="B93" s="1" t="str">
        <f t="shared" si="13"/>
        <v>OFFLINE</v>
      </c>
      <c r="C93" s="1" t="str">
        <f t="shared" si="14"/>
        <v>SALE</v>
      </c>
      <c r="D93" s="1" t="str">
        <f>IF(ข้อมูลออเดอร์!A92="","",ข้อมูลออเดอร์!A92)</f>
        <v>KOO26092200160</v>
      </c>
      <c r="E93" s="1" t="str">
        <f>IFERROR(IF(VLOOKUP(D93,ข้อมูลออเดอร์!A:BV,74,0)="Express delivery","NORMAL",IF(VLOOKUP(D93,ข้อมูลออเดอร์!A:BV,74,0)="Lalamove","B2B_OFFLINE","")),"")</f>
        <v>NORMAL</v>
      </c>
      <c r="F93" s="1" t="str">
        <f t="shared" si="15"/>
        <v>EXPRESS</v>
      </c>
      <c r="G93" s="1" t="str">
        <f>IF(ข้อมูลออเดอร์!CV92="","",ข้อมูลออเดอร์!CV92)</f>
        <v>SKINTIFIC-492001</v>
      </c>
      <c r="H93" s="1" t="str">
        <f>IF(ข้อมูลออเดอร์!CW92="","",ข้อมูลออเดอร์!CW92)</f>
        <v>4897147695994</v>
      </c>
      <c r="I93" s="1" t="str">
        <f>IF(ข้อมูลออเดอร์!CV92="","",ข้อมูลออเดอร์!CV92)</f>
        <v>SKINTIFIC-492001</v>
      </c>
      <c r="J93" s="1" t="str">
        <f>IF(ข้อมูลออเดอร์!DD92="","",ข้อมูลออเดอร์!DD92)</f>
        <v>2</v>
      </c>
      <c r="K93" s="102">
        <f t="shared" si="16"/>
        <v>0</v>
      </c>
      <c r="L93" s="102">
        <f t="shared" si="17"/>
        <v>0</v>
      </c>
      <c r="M93" s="103">
        <f ca="1" t="shared" si="18"/>
        <v>46287.4479282407</v>
      </c>
      <c r="N93" s="103">
        <f ca="1" t="shared" si="19"/>
        <v>46287.4479282407</v>
      </c>
      <c r="O93" s="1" t="str">
        <f>IFERROR(VLOOKUP(D93,ข้อมูลออเดอร์!A:EK,49,0),"")</f>
        <v>วารุณี หมื่นผาล</v>
      </c>
      <c r="P93" s="1" t="str">
        <f>IF(D93="","",ข้อมูลออเดอร์!AX92)</f>
        <v>0648583015</v>
      </c>
      <c r="Q93" s="1" t="str">
        <f>IF(D93="","",ข้อมูลออเดอร์!AX92)</f>
        <v>0648583015</v>
      </c>
      <c r="R93" s="1" t="str">
        <f t="shared" si="20"/>
        <v>TH</v>
      </c>
      <c r="S93" s="1" t="str">
        <f>IF('ข้อมูลจังหวัด-อำเภอ'!C92="","",'ข้อมูลจังหวัด-อำเภอ'!C92)</f>
        <v>ระยอง/ Rayong</v>
      </c>
      <c r="T93" s="1" t="str">
        <f>IF('ข้อมูลจังหวัด-อำเภอ'!D92="","",'ข้อมูลจังหวัด-อำเภอ'!D92)</f>
        <v>นิคมพัฒนา/ Nikhom Phatthana</v>
      </c>
      <c r="U93" s="1" t="str">
        <f>IFERROR(VLOOKUP(D93,ข้อมูลออเดอร์!A:EK,46,0),"")</f>
        <v>21180</v>
      </c>
      <c r="V93" s="1" t="str">
        <f>IFERROR(VLOOKUP(D93,ข้อมูลออเดอร์!A:EK,46,0),"")</f>
        <v>21180</v>
      </c>
      <c r="W93" s="1" t="str">
        <f>IFERROR(VLOOKUP(D93,ข้อมูลออเดอร์!A:EK,48,0),"")</f>
        <v>116 ม.4 ต.มะขามคู่ อ.นิคมพัฒนา จ.ระยอง 21180 (หอพักJP House ห้องH6)</v>
      </c>
      <c r="X93" s="1" t="str">
        <f t="shared" si="21"/>
        <v>COD</v>
      </c>
      <c r="Y93" s="1"/>
      <c r="Z93" s="1"/>
      <c r="AA93" s="1">
        <f t="shared" si="22"/>
        <v>0.6</v>
      </c>
      <c r="AB93" s="1"/>
      <c r="AC93" s="1"/>
      <c r="AD93" s="1"/>
      <c r="AE93" s="1">
        <f>IF(ข้อมูลน้ำหนักสินค้า!C92="","",ข้อมูลน้ำหนักสินค้า!C92)*J93</f>
        <v>0.2</v>
      </c>
    </row>
    <row r="94" spans="1:31">
      <c r="A94" s="1" t="str">
        <f t="shared" si="12"/>
        <v>EastlyncOffline</v>
      </c>
      <c r="B94" s="1" t="str">
        <f t="shared" si="13"/>
        <v>OFFLINE</v>
      </c>
      <c r="C94" s="1" t="str">
        <f t="shared" si="14"/>
        <v>SALE</v>
      </c>
      <c r="D94" s="1" t="str">
        <f>IF(ข้อมูลออเดอร์!A93="","",ข้อมูลออเดอร์!A93)</f>
        <v>KOO26092200160</v>
      </c>
      <c r="E94" s="1" t="str">
        <f>IFERROR(IF(VLOOKUP(D94,ข้อมูลออเดอร์!A:BV,74,0)="Express delivery","NORMAL",IF(VLOOKUP(D94,ข้อมูลออเดอร์!A:BV,74,0)="Lalamove","B2B_OFFLINE","")),"")</f>
        <v>NORMAL</v>
      </c>
      <c r="F94" s="1" t="str">
        <f t="shared" si="15"/>
        <v>EXPRESS</v>
      </c>
      <c r="G94" s="1" t="str">
        <f>IF(ข้อมูลออเดอร์!CV93="","",ข้อมูลออเดอร์!CV93)</f>
        <v>SKINTIFIC-492003</v>
      </c>
      <c r="H94" s="1" t="str">
        <f>IF(ข้อมูลออเดอร์!CW93="","",ข้อมูลออเดอร์!CW93)</f>
        <v>4897147696014</v>
      </c>
      <c r="I94" s="1" t="str">
        <f>IF(ข้อมูลออเดอร์!CV93="","",ข้อมูลออเดอร์!CV93)</f>
        <v>SKINTIFIC-492003</v>
      </c>
      <c r="J94" s="1" t="str">
        <f>IF(ข้อมูลออเดอร์!DD93="","",ข้อมูลออเดอร์!DD93)</f>
        <v>2</v>
      </c>
      <c r="K94" s="102">
        <f t="shared" si="16"/>
        <v>0</v>
      </c>
      <c r="L94" s="102">
        <f t="shared" si="17"/>
        <v>0</v>
      </c>
      <c r="M94" s="103">
        <f ca="1" t="shared" si="18"/>
        <v>46287.4479282407</v>
      </c>
      <c r="N94" s="103">
        <f ca="1" t="shared" si="19"/>
        <v>46287.4479282407</v>
      </c>
      <c r="O94" s="1" t="str">
        <f>IFERROR(VLOOKUP(D94,ข้อมูลออเดอร์!A:EK,49,0),"")</f>
        <v>วารุณี หมื่นผาล</v>
      </c>
      <c r="P94" s="1" t="str">
        <f>IF(D94="","",ข้อมูลออเดอร์!AX93)</f>
        <v>0648583015</v>
      </c>
      <c r="Q94" s="1" t="str">
        <f>IF(D94="","",ข้อมูลออเดอร์!AX93)</f>
        <v>0648583015</v>
      </c>
      <c r="R94" s="1" t="str">
        <f t="shared" si="20"/>
        <v>TH</v>
      </c>
      <c r="S94" s="1" t="str">
        <f>IF('ข้อมูลจังหวัด-อำเภอ'!C93="","",'ข้อมูลจังหวัด-อำเภอ'!C93)</f>
        <v>ระยอง/ Rayong</v>
      </c>
      <c r="T94" s="1" t="str">
        <f>IF('ข้อมูลจังหวัด-อำเภอ'!D93="","",'ข้อมูลจังหวัด-อำเภอ'!D93)</f>
        <v>นิคมพัฒนา/ Nikhom Phatthana</v>
      </c>
      <c r="U94" s="1" t="str">
        <f>IFERROR(VLOOKUP(D94,ข้อมูลออเดอร์!A:EK,46,0),"")</f>
        <v>21180</v>
      </c>
      <c r="V94" s="1" t="str">
        <f>IFERROR(VLOOKUP(D94,ข้อมูลออเดอร์!A:EK,46,0),"")</f>
        <v>21180</v>
      </c>
      <c r="W94" s="1" t="str">
        <f>IFERROR(VLOOKUP(D94,ข้อมูลออเดอร์!A:EK,48,0),"")</f>
        <v>116 ม.4 ต.มะขามคู่ อ.นิคมพัฒนา จ.ระยอง 21180 (หอพักJP House ห้องH6)</v>
      </c>
      <c r="X94" s="1" t="str">
        <f t="shared" si="21"/>
        <v>COD</v>
      </c>
      <c r="Y94" s="1"/>
      <c r="Z94" s="1"/>
      <c r="AA94" s="1">
        <f t="shared" si="22"/>
        <v>0.6</v>
      </c>
      <c r="AB94" s="1"/>
      <c r="AC94" s="1"/>
      <c r="AD94" s="1"/>
      <c r="AE94" s="1">
        <f>IF(ข้อมูลน้ำหนักสินค้า!C93="","",ข้อมูลน้ำหนักสินค้า!C93)*J94</f>
        <v>0.2</v>
      </c>
    </row>
    <row r="95" spans="1:31">
      <c r="A95" s="1" t="str">
        <f t="shared" si="12"/>
        <v>EastlyncOffline</v>
      </c>
      <c r="B95" s="1" t="str">
        <f t="shared" si="13"/>
        <v>OFFLINE</v>
      </c>
      <c r="C95" s="1" t="str">
        <f t="shared" si="14"/>
        <v>SALE</v>
      </c>
      <c r="D95" s="1" t="str">
        <f>IF(ข้อมูลออเดอร์!A94="","",ข้อมูลออเดอร์!A94)</f>
        <v>KOO26092200161</v>
      </c>
      <c r="E95" s="1" t="str">
        <f>IFERROR(IF(VLOOKUP(D95,ข้อมูลออเดอร์!A:BV,74,0)="Express delivery","NORMAL",IF(VLOOKUP(D95,ข้อมูลออเดอร์!A:BV,74,0)="Lalamove","B2B_OFFLINE","")),"")</f>
        <v>NORMAL</v>
      </c>
      <c r="F95" s="1" t="str">
        <f t="shared" si="15"/>
        <v>EXPRESS</v>
      </c>
      <c r="G95" s="1" t="str">
        <f>IF(ข้อมูลออเดอร์!CV94="","",ข้อมูลออเดอร์!CV94)</f>
        <v>SKINTIFIC-05</v>
      </c>
      <c r="H95" s="1" t="str">
        <f>IF(ข้อมูลออเดอร์!CW94="","",ข้อมูลออเดอร์!CW94)</f>
        <v>7554411566554</v>
      </c>
      <c r="I95" s="1" t="str">
        <f>IF(ข้อมูลออเดอร์!CV94="","",ข้อมูลออเดอร์!CV94)</f>
        <v>SKINTIFIC-05</v>
      </c>
      <c r="J95" s="1" t="str">
        <f>IF(ข้อมูลออเดอร์!DD94="","",ข้อมูลออเดอร์!DD94)</f>
        <v>1</v>
      </c>
      <c r="K95" s="102">
        <f t="shared" si="16"/>
        <v>0</v>
      </c>
      <c r="L95" s="102">
        <f t="shared" si="17"/>
        <v>0</v>
      </c>
      <c r="M95" s="103">
        <f ca="1" t="shared" si="18"/>
        <v>46287.4479282407</v>
      </c>
      <c r="N95" s="103">
        <f ca="1" t="shared" si="19"/>
        <v>46287.4479282407</v>
      </c>
      <c r="O95" s="1" t="str">
        <f>IFERROR(VLOOKUP(D95,ข้อมูลออเดอร์!A:EK,49,0),"")</f>
        <v>นริศรา โหงวเกร็ด</v>
      </c>
      <c r="P95" s="1" t="str">
        <f>IF(D95="","",ข้อมูลออเดอร์!AX94)</f>
        <v>0925937181</v>
      </c>
      <c r="Q95" s="1" t="str">
        <f>IF(D95="","",ข้อมูลออเดอร์!AX94)</f>
        <v>0925937181</v>
      </c>
      <c r="R95" s="1" t="str">
        <f t="shared" si="20"/>
        <v>TH</v>
      </c>
      <c r="S95" s="1" t="str">
        <f>IF('ข้อมูลจังหวัด-อำเภอ'!C94="","",'ข้อมูลจังหวัด-อำเภอ'!C94)</f>
        <v>สมุทรปราการ/ Samut Prakan</v>
      </c>
      <c r="T95" s="1" t="str">
        <f>IF('ข้อมูลจังหวัด-อำเภอ'!D94="","",'ข้อมูลจังหวัด-อำเภอ'!D94)</f>
        <v>เมืองสมุทรปราการ/ Mueang Samut Prakan</v>
      </c>
      <c r="U95" s="1" t="str">
        <f>IFERROR(VLOOKUP(D95,ข้อมูลออเดอร์!A:EK,46,0),"")</f>
        <v>10280</v>
      </c>
      <c r="V95" s="1" t="str">
        <f>IFERROR(VLOOKUP(D95,ข้อมูลออเดอร์!A:EK,46,0),"")</f>
        <v>10280</v>
      </c>
      <c r="W95" s="1" t="str">
        <f>IFERROR(VLOOKUP(D95,ข้อมูลออเดอร์!A:EK,48,0),"")</f>
        <v>109/979 หมู่บ้านพฤกษา28/1 ซ.10 ต.แพรกษาใหม่ อ.เมืองสมุทรปราการ</v>
      </c>
      <c r="X95" s="1" t="str">
        <f t="shared" si="21"/>
        <v>COD</v>
      </c>
      <c r="Y95" s="1"/>
      <c r="Z95" s="1"/>
      <c r="AA95" s="1">
        <f t="shared" si="22"/>
        <v>0.32</v>
      </c>
      <c r="AB95" s="1"/>
      <c r="AC95" s="1"/>
      <c r="AD95" s="1"/>
      <c r="AE95" s="1">
        <f>IF(ข้อมูลน้ำหนักสินค้า!C94="","",ข้อมูลน้ำหนักสินค้า!C94)*J95</f>
        <v>0.12</v>
      </c>
    </row>
    <row r="96" spans="1:31">
      <c r="A96" s="1" t="str">
        <f t="shared" si="12"/>
        <v>EastlyncOffline</v>
      </c>
      <c r="B96" s="1" t="str">
        <f t="shared" si="13"/>
        <v>OFFLINE</v>
      </c>
      <c r="C96" s="1" t="str">
        <f t="shared" si="14"/>
        <v>SALE</v>
      </c>
      <c r="D96" s="1" t="str">
        <f>IF(ข้อมูลออเดอร์!A95="","",ข้อมูลออเดอร์!A95)</f>
        <v>KOO26092200162</v>
      </c>
      <c r="E96" s="1" t="str">
        <f>IFERROR(IF(VLOOKUP(D96,ข้อมูลออเดอร์!A:BV,74,0)="Express delivery","NORMAL",IF(VLOOKUP(D96,ข้อมูลออเดอร์!A:BV,74,0)="Lalamove","B2B_OFFLINE","")),"")</f>
        <v>NORMAL</v>
      </c>
      <c r="F96" s="1" t="str">
        <f t="shared" si="15"/>
        <v>EXPRESS</v>
      </c>
      <c r="G96" s="1" t="str">
        <f>IF(ข้อมูลออเดอร์!CV95="","",ข้อมูลออเดอร์!CV95)</f>
        <v>SKINTIFIC-492001</v>
      </c>
      <c r="H96" s="1" t="str">
        <f>IF(ข้อมูลออเดอร์!CW95="","",ข้อมูลออเดอร์!CW95)</f>
        <v>4897147695994</v>
      </c>
      <c r="I96" s="1" t="str">
        <f>IF(ข้อมูลออเดอร์!CV95="","",ข้อมูลออเดอร์!CV95)</f>
        <v>SKINTIFIC-492001</v>
      </c>
      <c r="J96" s="1" t="str">
        <f>IF(ข้อมูลออเดอร์!DD95="","",ข้อมูลออเดอร์!DD95)</f>
        <v>1</v>
      </c>
      <c r="K96" s="102">
        <f t="shared" si="16"/>
        <v>0</v>
      </c>
      <c r="L96" s="102">
        <f t="shared" si="17"/>
        <v>0</v>
      </c>
      <c r="M96" s="103">
        <f ca="1" t="shared" si="18"/>
        <v>46287.4479282407</v>
      </c>
      <c r="N96" s="103">
        <f ca="1" t="shared" si="19"/>
        <v>46287.4479282407</v>
      </c>
      <c r="O96" s="1" t="str">
        <f>IFERROR(VLOOKUP(D96,ข้อมูลออเดอร์!A:EK,49,0),"")</f>
        <v>วิลาวัณย์ ทับยิ้ม</v>
      </c>
      <c r="P96" s="1" t="str">
        <f>IF(D96="","",ข้อมูลออเดอร์!AX95)</f>
        <v>0802294614</v>
      </c>
      <c r="Q96" s="1" t="str">
        <f>IF(D96="","",ข้อมูลออเดอร์!AX95)</f>
        <v>0802294614</v>
      </c>
      <c r="R96" s="1" t="str">
        <f t="shared" si="20"/>
        <v>TH</v>
      </c>
      <c r="S96" s="1" t="str">
        <f>IF('ข้อมูลจังหวัด-อำเภอ'!C95="","",'ข้อมูลจังหวัด-อำเภอ'!C95)</f>
        <v>ราชบุรี/ Ratchaburi</v>
      </c>
      <c r="T96" s="1" t="str">
        <f>IF('ข้อมูลจังหวัด-อำเภอ'!D95="","",'ข้อมูลจังหวัด-อำเภอ'!D95)</f>
        <v>เมืองราชบุรี/ Mueang Ratchaburi</v>
      </c>
      <c r="U96" s="1" t="str">
        <f>IFERROR(VLOOKUP(D96,ข้อมูลออเดอร์!A:EK,46,0),"")</f>
        <v>70000</v>
      </c>
      <c r="V96" s="1" t="str">
        <f>IFERROR(VLOOKUP(D96,ข้อมูลออเดอร์!A:EK,46,0),"")</f>
        <v>70000</v>
      </c>
      <c r="W96" s="1" t="str">
        <f>IFERROR(VLOOKUP(D96,ข้อมูลออเดอร์!A:EK,48,0),"")</f>
        <v>328/42 อีซูซุประกิตเขาวัง ถนนเพชรเกษม ตำบลหน้าเมือง อำเภอเมือง จังหวัดราชบุรี 70000</v>
      </c>
      <c r="X96" s="1" t="str">
        <f t="shared" si="21"/>
        <v>COD</v>
      </c>
      <c r="Y96" s="1"/>
      <c r="Z96" s="1"/>
      <c r="AA96" s="1">
        <f t="shared" si="22"/>
        <v>0.4</v>
      </c>
      <c r="AB96" s="1"/>
      <c r="AC96" s="1"/>
      <c r="AD96" s="1"/>
      <c r="AE96" s="1">
        <f>IF(ข้อมูลน้ำหนักสินค้า!C95="","",ข้อมูลน้ำหนักสินค้า!C95)*J96</f>
        <v>0.1</v>
      </c>
    </row>
    <row r="97" spans="1:31">
      <c r="A97" s="1" t="str">
        <f t="shared" si="12"/>
        <v>EastlyncOffline</v>
      </c>
      <c r="B97" s="1" t="str">
        <f t="shared" si="13"/>
        <v>OFFLINE</v>
      </c>
      <c r="C97" s="1" t="str">
        <f t="shared" si="14"/>
        <v>SALE</v>
      </c>
      <c r="D97" s="1" t="str">
        <f>IF(ข้อมูลออเดอร์!A96="","",ข้อมูลออเดอร์!A96)</f>
        <v>KOO26092200162</v>
      </c>
      <c r="E97" s="1" t="str">
        <f>IFERROR(IF(VLOOKUP(D97,ข้อมูลออเดอร์!A:BV,74,0)="Express delivery","NORMAL",IF(VLOOKUP(D97,ข้อมูลออเดอร์!A:BV,74,0)="Lalamove","B2B_OFFLINE","")),"")</f>
        <v>NORMAL</v>
      </c>
      <c r="F97" s="1" t="str">
        <f t="shared" si="15"/>
        <v>EXPRESS</v>
      </c>
      <c r="G97" s="1" t="str">
        <f>IF(ข้อมูลออเดอร์!CV96="","",ข้อมูลออเดอร์!CV96)</f>
        <v>SKINTIFIC-492003</v>
      </c>
      <c r="H97" s="1" t="str">
        <f>IF(ข้อมูลออเดอร์!CW96="","",ข้อมูลออเดอร์!CW96)</f>
        <v>4897147696014</v>
      </c>
      <c r="I97" s="1" t="str">
        <f>IF(ข้อมูลออเดอร์!CV96="","",ข้อมูลออเดอร์!CV96)</f>
        <v>SKINTIFIC-492003</v>
      </c>
      <c r="J97" s="1" t="str">
        <f>IF(ข้อมูลออเดอร์!DD96="","",ข้อมูลออเดอร์!DD96)</f>
        <v>1</v>
      </c>
      <c r="K97" s="102">
        <f t="shared" si="16"/>
        <v>0</v>
      </c>
      <c r="L97" s="102">
        <f t="shared" si="17"/>
        <v>0</v>
      </c>
      <c r="M97" s="103">
        <f ca="1" t="shared" si="18"/>
        <v>46287.4479282407</v>
      </c>
      <c r="N97" s="103">
        <f ca="1" t="shared" si="19"/>
        <v>46287.4479282407</v>
      </c>
      <c r="O97" s="1" t="str">
        <f>IFERROR(VLOOKUP(D97,ข้อมูลออเดอร์!A:EK,49,0),"")</f>
        <v>วิลาวัณย์ ทับยิ้ม</v>
      </c>
      <c r="P97" s="1" t="str">
        <f>IF(D97="","",ข้อมูลออเดอร์!AX96)</f>
        <v>0802294614</v>
      </c>
      <c r="Q97" s="1" t="str">
        <f>IF(D97="","",ข้อมูลออเดอร์!AX96)</f>
        <v>0802294614</v>
      </c>
      <c r="R97" s="1" t="str">
        <f t="shared" si="20"/>
        <v>TH</v>
      </c>
      <c r="S97" s="1" t="str">
        <f>IF('ข้อมูลจังหวัด-อำเภอ'!C96="","",'ข้อมูลจังหวัด-อำเภอ'!C96)</f>
        <v>ราชบุรี/ Ratchaburi</v>
      </c>
      <c r="T97" s="1" t="str">
        <f>IF('ข้อมูลจังหวัด-อำเภอ'!D96="","",'ข้อมูลจังหวัด-อำเภอ'!D96)</f>
        <v>เมืองราชบุรี/ Mueang Ratchaburi</v>
      </c>
      <c r="U97" s="1" t="str">
        <f>IFERROR(VLOOKUP(D97,ข้อมูลออเดอร์!A:EK,46,0),"")</f>
        <v>70000</v>
      </c>
      <c r="V97" s="1" t="str">
        <f>IFERROR(VLOOKUP(D97,ข้อมูลออเดอร์!A:EK,46,0),"")</f>
        <v>70000</v>
      </c>
      <c r="W97" s="1" t="str">
        <f>IFERROR(VLOOKUP(D97,ข้อมูลออเดอร์!A:EK,48,0),"")</f>
        <v>328/42 อีซูซุประกิตเขาวัง ถนนเพชรเกษม ตำบลหน้าเมือง อำเภอเมือง จังหวัดราชบุรี 70000</v>
      </c>
      <c r="X97" s="1" t="str">
        <f t="shared" si="21"/>
        <v>COD</v>
      </c>
      <c r="Y97" s="1"/>
      <c r="Z97" s="1"/>
      <c r="AA97" s="1">
        <f t="shared" si="22"/>
        <v>0.4</v>
      </c>
      <c r="AB97" s="1"/>
      <c r="AC97" s="1"/>
      <c r="AD97" s="1"/>
      <c r="AE97" s="1">
        <f>IF(ข้อมูลน้ำหนักสินค้า!C96="","",ข้อมูลน้ำหนักสินค้า!C96)*J97</f>
        <v>0.1</v>
      </c>
    </row>
    <row r="98" spans="1:31">
      <c r="A98" s="1" t="str">
        <f t="shared" si="12"/>
        <v>EastlyncOffline</v>
      </c>
      <c r="B98" s="1" t="str">
        <f t="shared" si="13"/>
        <v>OFFLINE</v>
      </c>
      <c r="C98" s="1" t="str">
        <f t="shared" si="14"/>
        <v>SALE</v>
      </c>
      <c r="D98" s="1" t="str">
        <f>IF(ข้อมูลออเดอร์!A97="","",ข้อมูลออเดอร์!A97)</f>
        <v>KOO26092200163</v>
      </c>
      <c r="E98" s="1" t="str">
        <f>IFERROR(IF(VLOOKUP(D98,ข้อมูลออเดอร์!A:BV,74,0)="Express delivery","NORMAL",IF(VLOOKUP(D98,ข้อมูลออเดอร์!A:BV,74,0)="Lalamove","B2B_OFFLINE","")),"")</f>
        <v>NORMAL</v>
      </c>
      <c r="F98" s="1" t="str">
        <f t="shared" si="15"/>
        <v>EXPRESS</v>
      </c>
      <c r="G98" s="1" t="str">
        <f>IF(ข้อมูลออเดอร์!CV97="","",ข้อมูลออเดอร์!CV97)</f>
        <v>SKINTIFIC-492001</v>
      </c>
      <c r="H98" s="1" t="str">
        <f>IF(ข้อมูลออเดอร์!CW97="","",ข้อมูลออเดอร์!CW97)</f>
        <v>4897147695994</v>
      </c>
      <c r="I98" s="1" t="str">
        <f>IF(ข้อมูลออเดอร์!CV97="","",ข้อมูลออเดอร์!CV97)</f>
        <v>SKINTIFIC-492001</v>
      </c>
      <c r="J98" s="1" t="str">
        <f>IF(ข้อมูลออเดอร์!DD97="","",ข้อมูลออเดอร์!DD97)</f>
        <v>2</v>
      </c>
      <c r="K98" s="102">
        <f t="shared" si="16"/>
        <v>0</v>
      </c>
      <c r="L98" s="102">
        <f t="shared" si="17"/>
        <v>0</v>
      </c>
      <c r="M98" s="103">
        <f ca="1" t="shared" si="18"/>
        <v>46287.4479282407</v>
      </c>
      <c r="N98" s="103">
        <f ca="1" t="shared" si="19"/>
        <v>46287.4479282407</v>
      </c>
      <c r="O98" s="1" t="str">
        <f>IFERROR(VLOOKUP(D98,ข้อมูลออเดอร์!A:EK,49,0),"")</f>
        <v>นูรีซัน เมืองบุตร</v>
      </c>
      <c r="P98" s="1" t="str">
        <f>IF(D98="","",ข้อมูลออเดอร์!AX97)</f>
        <v>0847472639</v>
      </c>
      <c r="Q98" s="1" t="str">
        <f>IF(D98="","",ข้อมูลออเดอร์!AX97)</f>
        <v>0847472639</v>
      </c>
      <c r="R98" s="1" t="str">
        <f t="shared" si="20"/>
        <v>TH</v>
      </c>
      <c r="S98" s="1" t="str">
        <f>IF('ข้อมูลจังหวัด-อำเภอ'!C97="","",'ข้อมูลจังหวัด-อำเภอ'!C97)</f>
        <v>กระบี่/ Krabi</v>
      </c>
      <c r="T98" s="1" t="str">
        <f>IF('ข้อมูลจังหวัด-อำเภอ'!D97="","",'ข้อมูลจังหวัด-อำเภอ'!D97)</f>
        <v>คลองท่อม/ Khlong Thom</v>
      </c>
      <c r="U98" s="1" t="str">
        <f>IFERROR(VLOOKUP(D98,ข้อมูลออเดอร์!A:EK,46,0),"")</f>
        <v>81120</v>
      </c>
      <c r="V98" s="1" t="str">
        <f>IFERROR(VLOOKUP(D98,ข้อมูลออเดอร์!A:EK,46,0),"")</f>
        <v>81120</v>
      </c>
      <c r="W98" s="1" t="str">
        <f>IFERROR(VLOOKUP(D98,ข้อมูลออเดอร์!A:EK,48,0),"")</f>
        <v>120/1 ม.7 ต. ห้วยน้ำขาว อ.คลองท่อม จ. กระบี่ 81120</v>
      </c>
      <c r="X98" s="1" t="str">
        <f t="shared" si="21"/>
        <v>COD</v>
      </c>
      <c r="Y98" s="1"/>
      <c r="Z98" s="1"/>
      <c r="AA98" s="1">
        <f t="shared" si="22"/>
        <v>0.6</v>
      </c>
      <c r="AB98" s="1"/>
      <c r="AC98" s="1"/>
      <c r="AD98" s="1"/>
      <c r="AE98" s="1">
        <f>IF(ข้อมูลน้ำหนักสินค้า!C97="","",ข้อมูลน้ำหนักสินค้า!C97)*J98</f>
        <v>0.2</v>
      </c>
    </row>
    <row r="99" spans="1:31">
      <c r="A99" s="1" t="str">
        <f t="shared" si="12"/>
        <v>EastlyncOffline</v>
      </c>
      <c r="B99" s="1" t="str">
        <f t="shared" si="13"/>
        <v>OFFLINE</v>
      </c>
      <c r="C99" s="1" t="str">
        <f t="shared" si="14"/>
        <v>SALE</v>
      </c>
      <c r="D99" s="1" t="str">
        <f>IF(ข้อมูลออเดอร์!A98="","",ข้อมูลออเดอร์!A98)</f>
        <v>KOO26092200163</v>
      </c>
      <c r="E99" s="1" t="str">
        <f>IFERROR(IF(VLOOKUP(D99,ข้อมูลออเดอร์!A:BV,74,0)="Express delivery","NORMAL",IF(VLOOKUP(D99,ข้อมูลออเดอร์!A:BV,74,0)="Lalamove","B2B_OFFLINE","")),"")</f>
        <v>NORMAL</v>
      </c>
      <c r="F99" s="1" t="str">
        <f t="shared" si="15"/>
        <v>EXPRESS</v>
      </c>
      <c r="G99" s="1" t="str">
        <f>IF(ข้อมูลออเดอร์!CV98="","",ข้อมูลออเดอร์!CV98)</f>
        <v>SKINTIFIC-492003</v>
      </c>
      <c r="H99" s="1" t="str">
        <f>IF(ข้อมูลออเดอร์!CW98="","",ข้อมูลออเดอร์!CW98)</f>
        <v>4897147696014</v>
      </c>
      <c r="I99" s="1" t="str">
        <f>IF(ข้อมูลออเดอร์!CV98="","",ข้อมูลออเดอร์!CV98)</f>
        <v>SKINTIFIC-492003</v>
      </c>
      <c r="J99" s="1" t="str">
        <f>IF(ข้อมูลออเดอร์!DD98="","",ข้อมูลออเดอร์!DD98)</f>
        <v>2</v>
      </c>
      <c r="K99" s="102">
        <f t="shared" si="16"/>
        <v>0</v>
      </c>
      <c r="L99" s="102">
        <f t="shared" si="17"/>
        <v>0</v>
      </c>
      <c r="M99" s="103">
        <f ca="1" t="shared" si="18"/>
        <v>46287.4479282407</v>
      </c>
      <c r="N99" s="103">
        <f ca="1" t="shared" si="19"/>
        <v>46287.4479282407</v>
      </c>
      <c r="O99" s="1" t="str">
        <f>IFERROR(VLOOKUP(D99,ข้อมูลออเดอร์!A:EK,49,0),"")</f>
        <v>นูรีซัน เมืองบุตร</v>
      </c>
      <c r="P99" s="1" t="str">
        <f>IF(D99="","",ข้อมูลออเดอร์!AX98)</f>
        <v>0847472639</v>
      </c>
      <c r="Q99" s="1" t="str">
        <f>IF(D99="","",ข้อมูลออเดอร์!AX98)</f>
        <v>0847472639</v>
      </c>
      <c r="R99" s="1" t="str">
        <f t="shared" si="20"/>
        <v>TH</v>
      </c>
      <c r="S99" s="1" t="str">
        <f>IF('ข้อมูลจังหวัด-อำเภอ'!C98="","",'ข้อมูลจังหวัด-อำเภอ'!C98)</f>
        <v>กระบี่/ Krabi</v>
      </c>
      <c r="T99" s="1" t="str">
        <f>IF('ข้อมูลจังหวัด-อำเภอ'!D98="","",'ข้อมูลจังหวัด-อำเภอ'!D98)</f>
        <v>คลองท่อม/ Khlong Thom</v>
      </c>
      <c r="U99" s="1" t="str">
        <f>IFERROR(VLOOKUP(D99,ข้อมูลออเดอร์!A:EK,46,0),"")</f>
        <v>81120</v>
      </c>
      <c r="V99" s="1" t="str">
        <f>IFERROR(VLOOKUP(D99,ข้อมูลออเดอร์!A:EK,46,0),"")</f>
        <v>81120</v>
      </c>
      <c r="W99" s="1" t="str">
        <f>IFERROR(VLOOKUP(D99,ข้อมูลออเดอร์!A:EK,48,0),"")</f>
        <v>120/1 ม.7 ต. ห้วยน้ำขาว อ.คลองท่อม จ. กระบี่ 81120</v>
      </c>
      <c r="X99" s="1" t="str">
        <f t="shared" si="21"/>
        <v>COD</v>
      </c>
      <c r="Y99" s="1"/>
      <c r="Z99" s="1"/>
      <c r="AA99" s="1">
        <f t="shared" si="22"/>
        <v>0.6</v>
      </c>
      <c r="AB99" s="1"/>
      <c r="AC99" s="1"/>
      <c r="AD99" s="1"/>
      <c r="AE99" s="1">
        <f>IF(ข้อมูลน้ำหนักสินค้า!C98="","",ข้อมูลน้ำหนักสินค้า!C98)*J99</f>
        <v>0.2</v>
      </c>
    </row>
    <row r="100" spans="1:31">
      <c r="A100" s="1" t="str">
        <f t="shared" si="12"/>
        <v>EastlyncOffline</v>
      </c>
      <c r="B100" s="1" t="str">
        <f t="shared" si="13"/>
        <v>OFFLINE</v>
      </c>
      <c r="C100" s="1" t="str">
        <f t="shared" si="14"/>
        <v>SALE</v>
      </c>
      <c r="D100" s="1" t="str">
        <f>IF(ข้อมูลออเดอร์!A99="","",ข้อมูลออเดอร์!A99)</f>
        <v>KOO26092200164</v>
      </c>
      <c r="E100" s="1" t="str">
        <f>IFERROR(IF(VLOOKUP(D100,ข้อมูลออเดอร์!A:BV,74,0)="Express delivery","NORMAL",IF(VLOOKUP(D100,ข้อมูลออเดอร์!A:BV,74,0)="Lalamove","B2B_OFFLINE","")),"")</f>
        <v>NORMAL</v>
      </c>
      <c r="F100" s="1" t="str">
        <f t="shared" si="15"/>
        <v>EXPRESS</v>
      </c>
      <c r="G100" s="1" t="str">
        <f>IF(ข้อมูลออเดอร์!CV99="","",ข้อมูลออเดอร์!CV99)</f>
        <v>SKINTIFIC-492001</v>
      </c>
      <c r="H100" s="1" t="str">
        <f>IF(ข้อมูลออเดอร์!CW99="","",ข้อมูลออเดอร์!CW99)</f>
        <v>4897147695994</v>
      </c>
      <c r="I100" s="1" t="str">
        <f>IF(ข้อมูลออเดอร์!CV99="","",ข้อมูลออเดอร์!CV99)</f>
        <v>SKINTIFIC-492001</v>
      </c>
      <c r="J100" s="1" t="str">
        <f>IF(ข้อมูลออเดอร์!DD99="","",ข้อมูลออเดอร์!DD99)</f>
        <v>1</v>
      </c>
      <c r="K100" s="102">
        <f t="shared" si="16"/>
        <v>0</v>
      </c>
      <c r="L100" s="102">
        <f t="shared" si="17"/>
        <v>0</v>
      </c>
      <c r="M100" s="103">
        <f ca="1" t="shared" si="18"/>
        <v>46287.4479282407</v>
      </c>
      <c r="N100" s="103">
        <f ca="1" t="shared" si="19"/>
        <v>46287.4479282407</v>
      </c>
      <c r="O100" s="1" t="str">
        <f>IFERROR(VLOOKUP(D100,ข้อมูลออเดอร์!A:EK,49,0),"")</f>
        <v>พิมสิริ ภูจักนิล</v>
      </c>
      <c r="P100" s="1" t="str">
        <f>IF(D100="","",ข้อมูลออเดอร์!AX99)</f>
        <v>0655392294</v>
      </c>
      <c r="Q100" s="1" t="str">
        <f>IF(D100="","",ข้อมูลออเดอร์!AX99)</f>
        <v>0655392294</v>
      </c>
      <c r="R100" s="1" t="str">
        <f t="shared" si="20"/>
        <v>TH</v>
      </c>
      <c r="S100" s="1" t="str">
        <f>IF('ข้อมูลจังหวัด-อำเภอ'!C99="","",'ข้อมูลจังหวัด-อำเภอ'!C99)</f>
        <v>กาฬสินธุ์/ Kalasin</v>
      </c>
      <c r="T100" s="1" t="str">
        <f>IF('ข้อมูลจังหวัด-อำเภอ'!D99="","",'ข้อมูลจังหวัด-อำเภอ'!D99)</f>
        <v>ยางตลาด/ Yang Talat</v>
      </c>
      <c r="U100" s="1" t="str">
        <f>IFERROR(VLOOKUP(D100,ข้อมูลออเดอร์!A:EK,46,0),"")</f>
        <v>46120</v>
      </c>
      <c r="V100" s="1" t="str">
        <f>IFERROR(VLOOKUP(D100,ข้อมูลออเดอร์!A:EK,46,0),"")</f>
        <v>46120</v>
      </c>
      <c r="W100" s="1" t="str">
        <f>IFERROR(VLOOKUP(D100,ข้อมูลออเดอร์!A:EK,48,0),"")</f>
        <v>136 หมู่ 7 บ้านหลุมข้าว ตำบลนาดี อำเภอยางตลาด จังหวัดกาฬสินธุ์ 46120</v>
      </c>
      <c r="X100" s="1" t="str">
        <f t="shared" si="21"/>
        <v>COD</v>
      </c>
      <c r="Y100" s="1"/>
      <c r="Z100" s="1"/>
      <c r="AA100" s="1">
        <f t="shared" si="22"/>
        <v>0.4</v>
      </c>
      <c r="AB100" s="1"/>
      <c r="AC100" s="1"/>
      <c r="AD100" s="1"/>
      <c r="AE100" s="1">
        <f>IF(ข้อมูลน้ำหนักสินค้า!C99="","",ข้อมูลน้ำหนักสินค้า!C99)*J100</f>
        <v>0.1</v>
      </c>
    </row>
    <row r="101" spans="1:31">
      <c r="A101" s="1" t="str">
        <f t="shared" si="12"/>
        <v>EastlyncOffline</v>
      </c>
      <c r="B101" s="1" t="str">
        <f t="shared" si="13"/>
        <v>OFFLINE</v>
      </c>
      <c r="C101" s="1" t="str">
        <f t="shared" si="14"/>
        <v>SALE</v>
      </c>
      <c r="D101" s="1" t="str">
        <f>IF(ข้อมูลออเดอร์!A100="","",ข้อมูลออเดอร์!A100)</f>
        <v>KOO26092200164</v>
      </c>
      <c r="E101" s="1" t="str">
        <f>IFERROR(IF(VLOOKUP(D101,ข้อมูลออเดอร์!A:BV,74,0)="Express delivery","NORMAL",IF(VLOOKUP(D101,ข้อมูลออเดอร์!A:BV,74,0)="Lalamove","B2B_OFFLINE","")),"")</f>
        <v>NORMAL</v>
      </c>
      <c r="F101" s="1" t="str">
        <f t="shared" si="15"/>
        <v>EXPRESS</v>
      </c>
      <c r="G101" s="1" t="str">
        <f>IF(ข้อมูลออเดอร์!CV100="","",ข้อมูลออเดอร์!CV100)</f>
        <v>SKINTIFIC-492003</v>
      </c>
      <c r="H101" s="1" t="str">
        <f>IF(ข้อมูลออเดอร์!CW100="","",ข้อมูลออเดอร์!CW100)</f>
        <v>4897147696014</v>
      </c>
      <c r="I101" s="1" t="str">
        <f>IF(ข้อมูลออเดอร์!CV100="","",ข้อมูลออเดอร์!CV100)</f>
        <v>SKINTIFIC-492003</v>
      </c>
      <c r="J101" s="1" t="str">
        <f>IF(ข้อมูลออเดอร์!DD100="","",ข้อมูลออเดอร์!DD100)</f>
        <v>1</v>
      </c>
      <c r="K101" s="102">
        <f t="shared" si="16"/>
        <v>0</v>
      </c>
      <c r="L101" s="102">
        <f t="shared" si="17"/>
        <v>0</v>
      </c>
      <c r="M101" s="103">
        <f ca="1" t="shared" si="18"/>
        <v>46287.4479282407</v>
      </c>
      <c r="N101" s="103">
        <f ca="1" t="shared" si="19"/>
        <v>46287.4479282407</v>
      </c>
      <c r="O101" s="1" t="str">
        <f>IFERROR(VLOOKUP(D101,ข้อมูลออเดอร์!A:EK,49,0),"")</f>
        <v>พิมสิริ ภูจักนิล</v>
      </c>
      <c r="P101" s="1" t="str">
        <f>IF(D101="","",ข้อมูลออเดอร์!AX100)</f>
        <v>0655392294</v>
      </c>
      <c r="Q101" s="1" t="str">
        <f>IF(D101="","",ข้อมูลออเดอร์!AX100)</f>
        <v>0655392294</v>
      </c>
      <c r="R101" s="1" t="str">
        <f t="shared" si="20"/>
        <v>TH</v>
      </c>
      <c r="S101" s="1" t="str">
        <f>IF('ข้อมูลจังหวัด-อำเภอ'!C100="","",'ข้อมูลจังหวัด-อำเภอ'!C100)</f>
        <v>กาฬสินธุ์/ Kalasin</v>
      </c>
      <c r="T101" s="1" t="str">
        <f>IF('ข้อมูลจังหวัด-อำเภอ'!D100="","",'ข้อมูลจังหวัด-อำเภอ'!D100)</f>
        <v>ยางตลาด/ Yang Talat</v>
      </c>
      <c r="U101" s="1" t="str">
        <f>IFERROR(VLOOKUP(D101,ข้อมูลออเดอร์!A:EK,46,0),"")</f>
        <v>46120</v>
      </c>
      <c r="V101" s="1" t="str">
        <f>IFERROR(VLOOKUP(D101,ข้อมูลออเดอร์!A:EK,46,0),"")</f>
        <v>46120</v>
      </c>
      <c r="W101" s="1" t="str">
        <f>IFERROR(VLOOKUP(D101,ข้อมูลออเดอร์!A:EK,48,0),"")</f>
        <v>136 หมู่ 7 บ้านหลุมข้าว ตำบลนาดี อำเภอยางตลาด จังหวัดกาฬสินธุ์ 46120</v>
      </c>
      <c r="X101" s="1" t="str">
        <f t="shared" si="21"/>
        <v>COD</v>
      </c>
      <c r="Y101" s="1"/>
      <c r="Z101" s="1"/>
      <c r="AA101" s="1">
        <f t="shared" si="22"/>
        <v>0.4</v>
      </c>
      <c r="AB101" s="1"/>
      <c r="AC101" s="1"/>
      <c r="AD101" s="1"/>
      <c r="AE101" s="1">
        <f>IF(ข้อมูลน้ำหนักสินค้า!C100="","",ข้อมูลน้ำหนักสินค้า!C100)*J101</f>
        <v>0.1</v>
      </c>
    </row>
    <row r="102" spans="1:31">
      <c r="A102" s="1" t="str">
        <f t="shared" si="12"/>
        <v>EastlyncOffline</v>
      </c>
      <c r="B102" s="1" t="str">
        <f t="shared" si="13"/>
        <v>OFFLINE</v>
      </c>
      <c r="C102" s="1" t="str">
        <f t="shared" si="14"/>
        <v>SALE</v>
      </c>
      <c r="D102" s="1" t="str">
        <f>IF(ข้อมูลออเดอร์!A101="","",ข้อมูลออเดอร์!A101)</f>
        <v>KOO26092200165</v>
      </c>
      <c r="E102" s="1" t="str">
        <f>IFERROR(IF(VLOOKUP(D102,ข้อมูลออเดอร์!A:BV,74,0)="Express delivery","NORMAL",IF(VLOOKUP(D102,ข้อมูลออเดอร์!A:BV,74,0)="Lalamove","B2B_OFFLINE","")),"")</f>
        <v>NORMAL</v>
      </c>
      <c r="F102" s="1" t="str">
        <f t="shared" si="15"/>
        <v>EXPRESS</v>
      </c>
      <c r="G102" s="1" t="str">
        <f>IF(ข้อมูลออเดอร์!CV101="","",ข้อมูลออเดอร์!CV101)</f>
        <v>SKINTIFIC-492001</v>
      </c>
      <c r="H102" s="1" t="str">
        <f>IF(ข้อมูลออเดอร์!CW101="","",ข้อมูลออเดอร์!CW101)</f>
        <v>4897147695994</v>
      </c>
      <c r="I102" s="1" t="str">
        <f>IF(ข้อมูลออเดอร์!CV101="","",ข้อมูลออเดอร์!CV101)</f>
        <v>SKINTIFIC-492001</v>
      </c>
      <c r="J102" s="1" t="str">
        <f>IF(ข้อมูลออเดอร์!DD101="","",ข้อมูลออเดอร์!DD101)</f>
        <v>2</v>
      </c>
      <c r="K102" s="102">
        <f t="shared" si="16"/>
        <v>0</v>
      </c>
      <c r="L102" s="102">
        <f t="shared" si="17"/>
        <v>0</v>
      </c>
      <c r="M102" s="103">
        <f ca="1" t="shared" si="18"/>
        <v>46287.4479282407</v>
      </c>
      <c r="N102" s="103">
        <f ca="1" t="shared" si="19"/>
        <v>46287.4479282407</v>
      </c>
      <c r="O102" s="1" t="str">
        <f>IFERROR(VLOOKUP(D102,ข้อมูลออเดอร์!A:EK,49,0),"")</f>
        <v>คุณกาน</v>
      </c>
      <c r="P102" s="1" t="str">
        <f>IF(D102="","",ข้อมูลออเดอร์!AX101)</f>
        <v>0957859119</v>
      </c>
      <c r="Q102" s="1" t="str">
        <f>IF(D102="","",ข้อมูลออเดอร์!AX101)</f>
        <v>0957859119</v>
      </c>
      <c r="R102" s="1" t="str">
        <f t="shared" si="20"/>
        <v>TH</v>
      </c>
      <c r="S102" s="1" t="str">
        <f>IF('ข้อมูลจังหวัด-อำเภอ'!C101="","",'ข้อมูลจังหวัด-อำเภอ'!C101)</f>
        <v>ปทุมธานี/ Pathum Thani</v>
      </c>
      <c r="T102" s="1" t="str">
        <f>IF('ข้อมูลจังหวัด-อำเภอ'!D101="","",'ข้อมูลจังหวัด-อำเภอ'!D101)</f>
        <v>เมืองปทุมธานี/ Mueang Pathum Thani</v>
      </c>
      <c r="U102" s="1" t="str">
        <f>IFERROR(VLOOKUP(D102,ข้อมูลออเดอร์!A:EK,46,0),"")</f>
        <v>12000</v>
      </c>
      <c r="V102" s="1" t="str">
        <f>IFERROR(VLOOKUP(D102,ข้อมูลออเดอร์!A:EK,46,0),"")</f>
        <v>12000</v>
      </c>
      <c r="W102" s="1" t="str">
        <f>IFERROR(VLOOKUP(D102,ข้อมูลออเดอร์!A:EK,48,0),"")</f>
        <v>57/1 ม.4 ซอย8 ต.บางพูน อ.เมือง จ.ปทุมธานี 12000 (ซอยตรงข้ามซีเจซุปเปอร์ บ้านแคบหมู)</v>
      </c>
      <c r="X102" s="1" t="str">
        <f t="shared" si="21"/>
        <v>COD</v>
      </c>
      <c r="Y102" s="1"/>
      <c r="Z102" s="1"/>
      <c r="AA102" s="1">
        <f t="shared" si="22"/>
        <v>0.6</v>
      </c>
      <c r="AB102" s="1"/>
      <c r="AC102" s="1"/>
      <c r="AD102" s="1"/>
      <c r="AE102" s="1">
        <f>IF(ข้อมูลน้ำหนักสินค้า!C101="","",ข้อมูลน้ำหนักสินค้า!C101)*J102</f>
        <v>0.2</v>
      </c>
    </row>
    <row r="103" spans="1:31">
      <c r="A103" s="1" t="str">
        <f t="shared" si="12"/>
        <v>EastlyncOffline</v>
      </c>
      <c r="B103" s="1" t="str">
        <f t="shared" si="13"/>
        <v>OFFLINE</v>
      </c>
      <c r="C103" s="1" t="str">
        <f t="shared" si="14"/>
        <v>SALE</v>
      </c>
      <c r="D103" s="1" t="str">
        <f>IF(ข้อมูลออเดอร์!A102="","",ข้อมูลออเดอร์!A102)</f>
        <v>KOO26092200165</v>
      </c>
      <c r="E103" s="1" t="str">
        <f>IFERROR(IF(VLOOKUP(D103,ข้อมูลออเดอร์!A:BV,74,0)="Express delivery","NORMAL",IF(VLOOKUP(D103,ข้อมูลออเดอร์!A:BV,74,0)="Lalamove","B2B_OFFLINE","")),"")</f>
        <v>NORMAL</v>
      </c>
      <c r="F103" s="1" t="str">
        <f t="shared" si="15"/>
        <v>EXPRESS</v>
      </c>
      <c r="G103" s="1" t="str">
        <f>IF(ข้อมูลออเดอร์!CV102="","",ข้อมูลออเดอร์!CV102)</f>
        <v>SKINTIFIC-492003</v>
      </c>
      <c r="H103" s="1" t="str">
        <f>IF(ข้อมูลออเดอร์!CW102="","",ข้อมูลออเดอร์!CW102)</f>
        <v>4897147696014</v>
      </c>
      <c r="I103" s="1" t="str">
        <f>IF(ข้อมูลออเดอร์!CV102="","",ข้อมูลออเดอร์!CV102)</f>
        <v>SKINTIFIC-492003</v>
      </c>
      <c r="J103" s="1" t="str">
        <f>IF(ข้อมูลออเดอร์!DD102="","",ข้อมูลออเดอร์!DD102)</f>
        <v>2</v>
      </c>
      <c r="K103" s="102">
        <f t="shared" si="16"/>
        <v>0</v>
      </c>
      <c r="L103" s="102">
        <f t="shared" si="17"/>
        <v>0</v>
      </c>
      <c r="M103" s="103">
        <f ca="1" t="shared" si="18"/>
        <v>46287.4479282407</v>
      </c>
      <c r="N103" s="103">
        <f ca="1" t="shared" si="19"/>
        <v>46287.4479282407</v>
      </c>
      <c r="O103" s="1" t="str">
        <f>IFERROR(VLOOKUP(D103,ข้อมูลออเดอร์!A:EK,49,0),"")</f>
        <v>คุณกาน</v>
      </c>
      <c r="P103" s="1" t="str">
        <f>IF(D103="","",ข้อมูลออเดอร์!AX102)</f>
        <v>0957859119</v>
      </c>
      <c r="Q103" s="1" t="str">
        <f>IF(D103="","",ข้อมูลออเดอร์!AX102)</f>
        <v>0957859119</v>
      </c>
      <c r="R103" s="1" t="str">
        <f t="shared" si="20"/>
        <v>TH</v>
      </c>
      <c r="S103" s="1" t="str">
        <f>IF('ข้อมูลจังหวัด-อำเภอ'!C102="","",'ข้อมูลจังหวัด-อำเภอ'!C102)</f>
        <v>ปทุมธานี/ Pathum Thani</v>
      </c>
      <c r="T103" s="1" t="str">
        <f>IF('ข้อมูลจังหวัด-อำเภอ'!D102="","",'ข้อมูลจังหวัด-อำเภอ'!D102)</f>
        <v>เมืองปทุมธานี/ Mueang Pathum Thani</v>
      </c>
      <c r="U103" s="1" t="str">
        <f>IFERROR(VLOOKUP(D103,ข้อมูลออเดอร์!A:EK,46,0),"")</f>
        <v>12000</v>
      </c>
      <c r="V103" s="1" t="str">
        <f>IFERROR(VLOOKUP(D103,ข้อมูลออเดอร์!A:EK,46,0),"")</f>
        <v>12000</v>
      </c>
      <c r="W103" s="1" t="str">
        <f>IFERROR(VLOOKUP(D103,ข้อมูลออเดอร์!A:EK,48,0),"")</f>
        <v>57/1 ม.4 ซอย8 ต.บางพูน อ.เมือง จ.ปทุมธานี 12000 (ซอยตรงข้ามซีเจซุปเปอร์ บ้านแคบหมู)</v>
      </c>
      <c r="X103" s="1" t="str">
        <f t="shared" si="21"/>
        <v>COD</v>
      </c>
      <c r="Y103" s="1"/>
      <c r="Z103" s="1"/>
      <c r="AA103" s="1">
        <f t="shared" si="22"/>
        <v>0.6</v>
      </c>
      <c r="AB103" s="1"/>
      <c r="AC103" s="1"/>
      <c r="AD103" s="1"/>
      <c r="AE103" s="1">
        <f>IF(ข้อมูลน้ำหนักสินค้า!C102="","",ข้อมูลน้ำหนักสินค้า!C102)*J103</f>
        <v>0.2</v>
      </c>
    </row>
    <row r="104" spans="1:31">
      <c r="A104" s="1" t="str">
        <f t="shared" si="12"/>
        <v>EastlyncOffline</v>
      </c>
      <c r="B104" s="1" t="str">
        <f t="shared" si="13"/>
        <v>OFFLINE</v>
      </c>
      <c r="C104" s="1" t="str">
        <f t="shared" si="14"/>
        <v>SALE</v>
      </c>
      <c r="D104" s="1" t="str">
        <f>IF(ข้อมูลออเดอร์!A103="","",ข้อมูลออเดอร์!A103)</f>
        <v>KOO26092200166</v>
      </c>
      <c r="E104" s="1" t="str">
        <f>IFERROR(IF(VLOOKUP(D104,ข้อมูลออเดอร์!A:BV,74,0)="Express delivery","NORMAL",IF(VLOOKUP(D104,ข้อมูลออเดอร์!A:BV,74,0)="Lalamove","B2B_OFFLINE","")),"")</f>
        <v>NORMAL</v>
      </c>
      <c r="F104" s="1" t="str">
        <f t="shared" si="15"/>
        <v>EXPRESS</v>
      </c>
      <c r="G104" s="1" t="str">
        <f>IF(ข้อมูลออเดอร์!CV103="","",ข้อมูลออเดอร์!CV103)</f>
        <v>SKINTIFIC-492001</v>
      </c>
      <c r="H104" s="1" t="str">
        <f>IF(ข้อมูลออเดอร์!CW103="","",ข้อมูลออเดอร์!CW103)</f>
        <v>4897147695994</v>
      </c>
      <c r="I104" s="1" t="str">
        <f>IF(ข้อมูลออเดอร์!CV103="","",ข้อมูลออเดอร์!CV103)</f>
        <v>SKINTIFIC-492001</v>
      </c>
      <c r="J104" s="1" t="str">
        <f>IF(ข้อมูลออเดอร์!DD103="","",ข้อมูลออเดอร์!DD103)</f>
        <v>1</v>
      </c>
      <c r="K104" s="102">
        <f t="shared" si="16"/>
        <v>0</v>
      </c>
      <c r="L104" s="102">
        <f t="shared" si="17"/>
        <v>0</v>
      </c>
      <c r="M104" s="103">
        <f ca="1" t="shared" si="18"/>
        <v>46287.4479282407</v>
      </c>
      <c r="N104" s="103">
        <f ca="1" t="shared" si="19"/>
        <v>46287.4479282407</v>
      </c>
      <c r="O104" s="1" t="str">
        <f>IFERROR(VLOOKUP(D104,ข้อมูลออเดอร์!A:EK,49,0),"")</f>
        <v>K.นันทนัช (ployheyha)</v>
      </c>
      <c r="P104" s="1" t="str">
        <f>IF(D104="","",ข้อมูลออเดอร์!AX103)</f>
        <v>0955159595</v>
      </c>
      <c r="Q104" s="1" t="str">
        <f>IF(D104="","",ข้อมูลออเดอร์!AX103)</f>
        <v>0955159595</v>
      </c>
      <c r="R104" s="1" t="str">
        <f t="shared" si="20"/>
        <v>TH</v>
      </c>
      <c r="S104" s="1" t="str">
        <f>IF('ข้อมูลจังหวัด-อำเภอ'!C103="","",'ข้อมูลจังหวัด-อำเภอ'!C103)</f>
        <v>กรุงเทพมหานคร/ Bangkok</v>
      </c>
      <c r="T104" s="1" t="str">
        <f>IF('ข้อมูลจังหวัด-อำเภอ'!D103="","",'ข้อมูลจังหวัด-อำเภอ'!D103)</f>
        <v>ดอนเมือง/ Don Mueang</v>
      </c>
      <c r="U104" s="1" t="str">
        <f>IFERROR(VLOOKUP(D104,ข้อมูลออเดอร์!A:EK,46,0),"")</f>
        <v>10210</v>
      </c>
      <c r="V104" s="1" t="str">
        <f>IFERROR(VLOOKUP(D104,ข้อมูลออเดอร์!A:EK,46,0),"")</f>
        <v>10210</v>
      </c>
      <c r="W104" s="1" t="str">
        <f>IFERROR(VLOOKUP(D104,ข้อมูลออเดอร์!A:EK,48,0),"")</f>
        <v>340/54 บ้านกลางเมือง วิภาวดี แจ้งวัฒนะ ถนน วัดเวฬุวนาราม</v>
      </c>
      <c r="X104" s="1" t="str">
        <f t="shared" si="21"/>
        <v>COD</v>
      </c>
      <c r="Y104" s="1"/>
      <c r="Z104" s="1"/>
      <c r="AA104" s="1">
        <f t="shared" si="22"/>
        <v>0.4</v>
      </c>
      <c r="AB104" s="1"/>
      <c r="AC104" s="1"/>
      <c r="AD104" s="1"/>
      <c r="AE104" s="1">
        <f>IF(ข้อมูลน้ำหนักสินค้า!C103="","",ข้อมูลน้ำหนักสินค้า!C103)*J104</f>
        <v>0.1</v>
      </c>
    </row>
    <row r="105" spans="1:31">
      <c r="A105" s="1" t="str">
        <f t="shared" si="12"/>
        <v>EastlyncOffline</v>
      </c>
      <c r="B105" s="1" t="str">
        <f t="shared" si="13"/>
        <v>OFFLINE</v>
      </c>
      <c r="C105" s="1" t="str">
        <f t="shared" si="14"/>
        <v>SALE</v>
      </c>
      <c r="D105" s="1" t="str">
        <f>IF(ข้อมูลออเดอร์!A104="","",ข้อมูลออเดอร์!A104)</f>
        <v>KOO26092200166</v>
      </c>
      <c r="E105" s="1" t="str">
        <f>IFERROR(IF(VLOOKUP(D105,ข้อมูลออเดอร์!A:BV,74,0)="Express delivery","NORMAL",IF(VLOOKUP(D105,ข้อมูลออเดอร์!A:BV,74,0)="Lalamove","B2B_OFFLINE","")),"")</f>
        <v>NORMAL</v>
      </c>
      <c r="F105" s="1" t="str">
        <f t="shared" si="15"/>
        <v>EXPRESS</v>
      </c>
      <c r="G105" s="1" t="str">
        <f>IF(ข้อมูลออเดอร์!CV104="","",ข้อมูลออเดอร์!CV104)</f>
        <v>SKINTIFIC-492003</v>
      </c>
      <c r="H105" s="1" t="str">
        <f>IF(ข้อมูลออเดอร์!CW104="","",ข้อมูลออเดอร์!CW104)</f>
        <v>4897147696014</v>
      </c>
      <c r="I105" s="1" t="str">
        <f>IF(ข้อมูลออเดอร์!CV104="","",ข้อมูลออเดอร์!CV104)</f>
        <v>SKINTIFIC-492003</v>
      </c>
      <c r="J105" s="1" t="str">
        <f>IF(ข้อมูลออเดอร์!DD104="","",ข้อมูลออเดอร์!DD104)</f>
        <v>1</v>
      </c>
      <c r="K105" s="102">
        <f t="shared" si="16"/>
        <v>0</v>
      </c>
      <c r="L105" s="102">
        <f t="shared" si="17"/>
        <v>0</v>
      </c>
      <c r="M105" s="103">
        <f ca="1" t="shared" si="18"/>
        <v>46287.4479282407</v>
      </c>
      <c r="N105" s="103">
        <f ca="1" t="shared" si="19"/>
        <v>46287.4479282407</v>
      </c>
      <c r="O105" s="1" t="str">
        <f>IFERROR(VLOOKUP(D105,ข้อมูลออเดอร์!A:EK,49,0),"")</f>
        <v>K.นันทนัช (ployheyha)</v>
      </c>
      <c r="P105" s="1" t="str">
        <f>IF(D105="","",ข้อมูลออเดอร์!AX104)</f>
        <v>0955159595</v>
      </c>
      <c r="Q105" s="1" t="str">
        <f>IF(D105="","",ข้อมูลออเดอร์!AX104)</f>
        <v>0955159595</v>
      </c>
      <c r="R105" s="1" t="str">
        <f t="shared" si="20"/>
        <v>TH</v>
      </c>
      <c r="S105" s="1" t="str">
        <f>IF('ข้อมูลจังหวัด-อำเภอ'!C104="","",'ข้อมูลจังหวัด-อำเภอ'!C104)</f>
        <v>กรุงเทพมหานคร/ Bangkok</v>
      </c>
      <c r="T105" s="1" t="str">
        <f>IF('ข้อมูลจังหวัด-อำเภอ'!D104="","",'ข้อมูลจังหวัด-อำเภอ'!D104)</f>
        <v>ดอนเมือง/ Don Mueang</v>
      </c>
      <c r="U105" s="1" t="str">
        <f>IFERROR(VLOOKUP(D105,ข้อมูลออเดอร์!A:EK,46,0),"")</f>
        <v>10210</v>
      </c>
      <c r="V105" s="1" t="str">
        <f>IFERROR(VLOOKUP(D105,ข้อมูลออเดอร์!A:EK,46,0),"")</f>
        <v>10210</v>
      </c>
      <c r="W105" s="1" t="str">
        <f>IFERROR(VLOOKUP(D105,ข้อมูลออเดอร์!A:EK,48,0),"")</f>
        <v>340/54 บ้านกลางเมือง วิภาวดี แจ้งวัฒนะ ถนน วัดเวฬุวนาราม</v>
      </c>
      <c r="X105" s="1" t="str">
        <f t="shared" si="21"/>
        <v>COD</v>
      </c>
      <c r="Y105" s="1"/>
      <c r="Z105" s="1"/>
      <c r="AA105" s="1">
        <f t="shared" si="22"/>
        <v>0.4</v>
      </c>
      <c r="AB105" s="1"/>
      <c r="AC105" s="1"/>
      <c r="AD105" s="1"/>
      <c r="AE105" s="1">
        <f>IF(ข้อมูลน้ำหนักสินค้า!C104="","",ข้อมูลน้ำหนักสินค้า!C104)*J105</f>
        <v>0.1</v>
      </c>
    </row>
    <row r="106" spans="1:31">
      <c r="A106" s="1" t="str">
        <f t="shared" si="12"/>
        <v>EastlyncOffline</v>
      </c>
      <c r="B106" s="1" t="str">
        <f t="shared" si="13"/>
        <v>OFFLINE</v>
      </c>
      <c r="C106" s="1" t="str">
        <f t="shared" si="14"/>
        <v>SALE</v>
      </c>
      <c r="D106" s="1" t="str">
        <f>IF(ข้อมูลออเดอร์!A105="","",ข้อมูลออเดอร์!A105)</f>
        <v>KOO26092200167</v>
      </c>
      <c r="E106" s="1" t="str">
        <f>IFERROR(IF(VLOOKUP(D106,ข้อมูลออเดอร์!A:BV,74,0)="Express delivery","NORMAL",IF(VLOOKUP(D106,ข้อมูลออเดอร์!A:BV,74,0)="Lalamove","B2B_OFFLINE","")),"")</f>
        <v>NORMAL</v>
      </c>
      <c r="F106" s="1" t="str">
        <f t="shared" si="15"/>
        <v>EXPRESS</v>
      </c>
      <c r="G106" s="1" t="str">
        <f>IF(ข้อมูลออเดอร์!CV105="","",ข้อมูลออเดอร์!CV105)</f>
        <v>SKINTIFIC-492001</v>
      </c>
      <c r="H106" s="1" t="str">
        <f>IF(ข้อมูลออเดอร์!CW105="","",ข้อมูลออเดอร์!CW105)</f>
        <v>4897147695994</v>
      </c>
      <c r="I106" s="1" t="str">
        <f>IF(ข้อมูลออเดอร์!CV105="","",ข้อมูลออเดอร์!CV105)</f>
        <v>SKINTIFIC-492001</v>
      </c>
      <c r="J106" s="1" t="str">
        <f>IF(ข้อมูลออเดอร์!DD105="","",ข้อมูลออเดอร์!DD105)</f>
        <v>2</v>
      </c>
      <c r="K106" s="102">
        <f t="shared" si="16"/>
        <v>0</v>
      </c>
      <c r="L106" s="102">
        <f t="shared" si="17"/>
        <v>0</v>
      </c>
      <c r="M106" s="103">
        <f ca="1" t="shared" si="18"/>
        <v>46287.4479282407</v>
      </c>
      <c r="N106" s="103">
        <f ca="1" t="shared" si="19"/>
        <v>46287.4479282407</v>
      </c>
      <c r="O106" s="1" t="str">
        <f>IFERROR(VLOOKUP(D106,ข้อมูลออเดอร์!A:EK,49,0),"")</f>
        <v>(สินค้ารีวิว Affiliate)สุนิสา บุญเหลือ</v>
      </c>
      <c r="P106" s="1" t="str">
        <f>IF(D106="","",ข้อมูลออเดอร์!AX105)</f>
        <v>0971255706</v>
      </c>
      <c r="Q106" s="1" t="str">
        <f>IF(D106="","",ข้อมูลออเดอร์!AX105)</f>
        <v>0971255706</v>
      </c>
      <c r="R106" s="1" t="str">
        <f t="shared" si="20"/>
        <v>TH</v>
      </c>
      <c r="S106" s="1" t="str">
        <f>IF('ข้อมูลจังหวัด-อำเภอ'!C105="","",'ข้อมูลจังหวัด-อำเภอ'!C105)</f>
        <v>บุรีรัมย์/ Buriram</v>
      </c>
      <c r="T106" s="1" t="str">
        <f>IF('ข้อมูลจังหวัด-อำเภอ'!D105="","",'ข้อมูลจังหวัด-อำเภอ'!D105)</f>
        <v>บ้านใหม่ไชยพจน์/ Ban Mai Chaiyaphot</v>
      </c>
      <c r="U106" s="1" t="str">
        <f>IFERROR(VLOOKUP(D106,ข้อมูลออเดอร์!A:EK,46,0),"")</f>
        <v>31120</v>
      </c>
      <c r="V106" s="1" t="str">
        <f>IFERROR(VLOOKUP(D106,ข้อมูลออเดอร์!A:EK,46,0),"")</f>
        <v>31120</v>
      </c>
      <c r="W106" s="1" t="str">
        <f>IFERROR(VLOOKUP(D106,ข้อมูลออเดอร์!A:EK,48,0),"")</f>
        <v>18/2 ม.5 ต.หนองเยือง อ.บ้านใหม่ไชยพจน์ จ.บุรีรัมย์ 31120</v>
      </c>
      <c r="X106" s="1" t="str">
        <f t="shared" si="21"/>
        <v>COD</v>
      </c>
      <c r="Y106" s="1"/>
      <c r="Z106" s="1"/>
      <c r="AA106" s="1">
        <f t="shared" si="22"/>
        <v>0.6</v>
      </c>
      <c r="AB106" s="1"/>
      <c r="AC106" s="1"/>
      <c r="AD106" s="1"/>
      <c r="AE106" s="1">
        <f>IF(ข้อมูลน้ำหนักสินค้า!C105="","",ข้อมูลน้ำหนักสินค้า!C105)*J106</f>
        <v>0.2</v>
      </c>
    </row>
    <row r="107" spans="1:31">
      <c r="A107" s="1" t="str">
        <f t="shared" si="12"/>
        <v>EastlyncOffline</v>
      </c>
      <c r="B107" s="1" t="str">
        <f t="shared" si="13"/>
        <v>OFFLINE</v>
      </c>
      <c r="C107" s="1" t="str">
        <f t="shared" si="14"/>
        <v>SALE</v>
      </c>
      <c r="D107" s="1" t="str">
        <f>IF(ข้อมูลออเดอร์!A106="","",ข้อมูลออเดอร์!A106)</f>
        <v>KOO26092200167</v>
      </c>
      <c r="E107" s="1" t="str">
        <f>IFERROR(IF(VLOOKUP(D107,ข้อมูลออเดอร์!A:BV,74,0)="Express delivery","NORMAL",IF(VLOOKUP(D107,ข้อมูลออเดอร์!A:BV,74,0)="Lalamove","B2B_OFFLINE","")),"")</f>
        <v>NORMAL</v>
      </c>
      <c r="F107" s="1" t="str">
        <f t="shared" si="15"/>
        <v>EXPRESS</v>
      </c>
      <c r="G107" s="1" t="str">
        <f>IF(ข้อมูลออเดอร์!CV106="","",ข้อมูลออเดอร์!CV106)</f>
        <v>SKINTIFIC-492003</v>
      </c>
      <c r="H107" s="1" t="str">
        <f>IF(ข้อมูลออเดอร์!CW106="","",ข้อมูลออเดอร์!CW106)</f>
        <v>4897147696014</v>
      </c>
      <c r="I107" s="1" t="str">
        <f>IF(ข้อมูลออเดอร์!CV106="","",ข้อมูลออเดอร์!CV106)</f>
        <v>SKINTIFIC-492003</v>
      </c>
      <c r="J107" s="1" t="str">
        <f>IF(ข้อมูลออเดอร์!DD106="","",ข้อมูลออเดอร์!DD106)</f>
        <v>2</v>
      </c>
      <c r="K107" s="102">
        <f t="shared" si="16"/>
        <v>0</v>
      </c>
      <c r="L107" s="102">
        <f t="shared" si="17"/>
        <v>0</v>
      </c>
      <c r="M107" s="103">
        <f ca="1" t="shared" si="18"/>
        <v>46287.4479282407</v>
      </c>
      <c r="N107" s="103">
        <f ca="1" t="shared" si="19"/>
        <v>46287.4479282407</v>
      </c>
      <c r="O107" s="1" t="str">
        <f>IFERROR(VLOOKUP(D107,ข้อมูลออเดอร์!A:EK,49,0),"")</f>
        <v>(สินค้ารีวิว Affiliate)สุนิสา บุญเหลือ</v>
      </c>
      <c r="P107" s="1" t="str">
        <f>IF(D107="","",ข้อมูลออเดอร์!AX106)</f>
        <v>0971255706</v>
      </c>
      <c r="Q107" s="1" t="str">
        <f>IF(D107="","",ข้อมูลออเดอร์!AX106)</f>
        <v>0971255706</v>
      </c>
      <c r="R107" s="1" t="str">
        <f t="shared" si="20"/>
        <v>TH</v>
      </c>
      <c r="S107" s="1" t="str">
        <f>IF('ข้อมูลจังหวัด-อำเภอ'!C106="","",'ข้อมูลจังหวัด-อำเภอ'!C106)</f>
        <v>บุรีรัมย์/ Buriram</v>
      </c>
      <c r="T107" s="1" t="str">
        <f>IF('ข้อมูลจังหวัด-อำเภอ'!D106="","",'ข้อมูลจังหวัด-อำเภอ'!D106)</f>
        <v>บ้านใหม่ไชยพจน์/ Ban Mai Chaiyaphot</v>
      </c>
      <c r="U107" s="1" t="str">
        <f>IFERROR(VLOOKUP(D107,ข้อมูลออเดอร์!A:EK,46,0),"")</f>
        <v>31120</v>
      </c>
      <c r="V107" s="1" t="str">
        <f>IFERROR(VLOOKUP(D107,ข้อมูลออเดอร์!A:EK,46,0),"")</f>
        <v>31120</v>
      </c>
      <c r="W107" s="1" t="str">
        <f>IFERROR(VLOOKUP(D107,ข้อมูลออเดอร์!A:EK,48,0),"")</f>
        <v>18/2 ม.5 ต.หนองเยือง อ.บ้านใหม่ไชยพจน์ จ.บุรีรัมย์ 31120</v>
      </c>
      <c r="X107" s="1" t="str">
        <f t="shared" si="21"/>
        <v>COD</v>
      </c>
      <c r="Y107" s="1"/>
      <c r="Z107" s="1"/>
      <c r="AA107" s="1">
        <f t="shared" si="22"/>
        <v>0.6</v>
      </c>
      <c r="AB107" s="1"/>
      <c r="AC107" s="1"/>
      <c r="AD107" s="1"/>
      <c r="AE107" s="1">
        <f>IF(ข้อมูลน้ำหนักสินค้า!C106="","",ข้อมูลน้ำหนักสินค้า!C106)*J107</f>
        <v>0.2</v>
      </c>
    </row>
    <row r="108" spans="1:31">
      <c r="A108" s="1" t="str">
        <f t="shared" si="12"/>
        <v>EastlyncOffline</v>
      </c>
      <c r="B108" s="1" t="str">
        <f t="shared" si="13"/>
        <v>OFFLINE</v>
      </c>
      <c r="C108" s="1" t="str">
        <f t="shared" si="14"/>
        <v>SALE</v>
      </c>
      <c r="D108" s="1" t="str">
        <f>IF(ข้อมูลออเดอร์!A107="","",ข้อมูลออเดอร์!A107)</f>
        <v>KOO26092200168</v>
      </c>
      <c r="E108" s="1" t="str">
        <f>IFERROR(IF(VLOOKUP(D108,ข้อมูลออเดอร์!A:BV,74,0)="Express delivery","NORMAL",IF(VLOOKUP(D108,ข้อมูลออเดอร์!A:BV,74,0)="Lalamove","B2B_OFFLINE","")),"")</f>
        <v>NORMAL</v>
      </c>
      <c r="F108" s="1" t="str">
        <f t="shared" si="15"/>
        <v>EXPRESS</v>
      </c>
      <c r="G108" s="1" t="str">
        <f>IF(ข้อมูลออเดอร์!CV107="","",ข้อมูลออเดอร์!CV107)</f>
        <v>SKINTIFIC-1237U</v>
      </c>
      <c r="H108" s="1" t="str">
        <f>IF(ข้อมูลออเดอร์!CW107="","",ข้อมูลออเดอร์!CW107)</f>
        <v>4897147693174</v>
      </c>
      <c r="I108" s="1" t="str">
        <f>IF(ข้อมูลออเดอร์!CV107="","",ข้อมูลออเดอร์!CV107)</f>
        <v>SKINTIFIC-1237U</v>
      </c>
      <c r="J108" s="1" t="str">
        <f>IF(ข้อมูลออเดอร์!DD107="","",ข้อมูลออเดอร์!DD107)</f>
        <v>1</v>
      </c>
      <c r="K108" s="102">
        <f t="shared" si="16"/>
        <v>0</v>
      </c>
      <c r="L108" s="102">
        <f t="shared" si="17"/>
        <v>0</v>
      </c>
      <c r="M108" s="103">
        <f ca="1" t="shared" si="18"/>
        <v>46287.4479282407</v>
      </c>
      <c r="N108" s="103">
        <f ca="1" t="shared" si="19"/>
        <v>46287.4479282407</v>
      </c>
      <c r="O108" s="1" t="str">
        <f>IFERROR(VLOOKUP(D108,ข้อมูลออเดอร์!A:EK,49,0),"")</f>
        <v>เสี้ยวลี่</v>
      </c>
      <c r="P108" s="1" t="str">
        <f>IF(D108="","",ข้อมูลออเดอร์!AX107)</f>
        <v>0611720818</v>
      </c>
      <c r="Q108" s="1" t="str">
        <f>IF(D108="","",ข้อมูลออเดอร์!AX107)</f>
        <v>0611720818</v>
      </c>
      <c r="R108" s="1" t="str">
        <f t="shared" si="20"/>
        <v>TH</v>
      </c>
      <c r="S108" s="1" t="str">
        <f>IF('ข้อมูลจังหวัด-อำเภอ'!C107="","",'ข้อมูลจังหวัด-อำเภอ'!C107)</f>
        <v>กรุงเทพมหานคร/ Bangkok</v>
      </c>
      <c r="T108" s="1" t="str">
        <f>IF('ข้อมูลจังหวัด-อำเภอ'!D107="","",'ข้อมูลจังหวัด-อำเภอ'!D107)</f>
        <v>บางนา/ Bang Na</v>
      </c>
      <c r="U108" s="1" t="str">
        <f>IFERROR(VLOOKUP(D108,ข้อมูลออเดอร์!A:EK,46,0),"")</f>
        <v>10260</v>
      </c>
      <c r="V108" s="1" t="str">
        <f>IFERROR(VLOOKUP(D108,ข้อมูลออเดอร์!A:EK,46,0),"")</f>
        <v>10260</v>
      </c>
      <c r="W108" s="1" t="str">
        <f>IFERROR(VLOOKUP(D108,ข้อมูลออเดอร์!A:EK,48,0),"")</f>
        <v>ไอดีโอ มิกซ์ สุขุมวิท 103 (9/101) ซอย อุดมสุข 3</v>
      </c>
      <c r="X108" s="1" t="str">
        <f t="shared" si="21"/>
        <v>COD</v>
      </c>
      <c r="Y108" s="1"/>
      <c r="Z108" s="1"/>
      <c r="AA108" s="1">
        <f t="shared" si="22"/>
        <v>0.4</v>
      </c>
      <c r="AB108" s="1"/>
      <c r="AC108" s="1"/>
      <c r="AD108" s="1"/>
      <c r="AE108" s="1">
        <f>IF(ข้อมูลน้ำหนักสินค้า!C107="","",ข้อมูลน้ำหนักสินค้า!C107)*J108</f>
        <v>0.1</v>
      </c>
    </row>
    <row r="109" spans="1:31">
      <c r="A109" s="1" t="str">
        <f t="shared" si="12"/>
        <v>EastlyncOffline</v>
      </c>
      <c r="B109" s="1" t="str">
        <f t="shared" si="13"/>
        <v>OFFLINE</v>
      </c>
      <c r="C109" s="1" t="str">
        <f t="shared" si="14"/>
        <v>SALE</v>
      </c>
      <c r="D109" s="1" t="str">
        <f>IF(ข้อมูลออเดอร์!A108="","",ข้อมูลออเดอร์!A108)</f>
        <v>KOO26092200168</v>
      </c>
      <c r="E109" s="1" t="str">
        <f>IFERROR(IF(VLOOKUP(D109,ข้อมูลออเดอร์!A:BV,74,0)="Express delivery","NORMAL",IF(VLOOKUP(D109,ข้อมูลออเดอร์!A:BV,74,0)="Lalamove","B2B_OFFLINE","")),"")</f>
        <v>NORMAL</v>
      </c>
      <c r="F109" s="1" t="str">
        <f t="shared" si="15"/>
        <v>EXPRESS</v>
      </c>
      <c r="G109" s="1" t="str">
        <f>IF(ข้อมูลออเดอร์!CV108="","",ข้อมูลออเดอร์!CV108)</f>
        <v>SKINTIFIC-12313U</v>
      </c>
      <c r="H109" s="1" t="str">
        <f>IF(ข้อมูลออเดอร์!CW108="","",ข้อมูลออเดอร์!CW108)</f>
        <v>4897147693624</v>
      </c>
      <c r="I109" s="1" t="str">
        <f>IF(ข้อมูลออเดอร์!CV108="","",ข้อมูลออเดอร์!CV108)</f>
        <v>SKINTIFIC-12313U</v>
      </c>
      <c r="J109" s="1" t="str">
        <f>IF(ข้อมูลออเดอร์!DD108="","",ข้อมูลออเดอร์!DD108)</f>
        <v>1</v>
      </c>
      <c r="K109" s="102">
        <f t="shared" si="16"/>
        <v>0</v>
      </c>
      <c r="L109" s="102">
        <f t="shared" si="17"/>
        <v>0</v>
      </c>
      <c r="M109" s="103">
        <f ca="1" t="shared" si="18"/>
        <v>46287.4479282407</v>
      </c>
      <c r="N109" s="103">
        <f ca="1" t="shared" si="19"/>
        <v>46287.4479282407</v>
      </c>
      <c r="O109" s="1" t="str">
        <f>IFERROR(VLOOKUP(D109,ข้อมูลออเดอร์!A:EK,49,0),"")</f>
        <v>เสี้ยวลี่</v>
      </c>
      <c r="P109" s="1" t="str">
        <f>IF(D109="","",ข้อมูลออเดอร์!AX108)</f>
        <v>0611720818</v>
      </c>
      <c r="Q109" s="1" t="str">
        <f>IF(D109="","",ข้อมูลออเดอร์!AX108)</f>
        <v>0611720818</v>
      </c>
      <c r="R109" s="1" t="str">
        <f t="shared" si="20"/>
        <v>TH</v>
      </c>
      <c r="S109" s="1" t="str">
        <f>IF('ข้อมูลจังหวัด-อำเภอ'!C108="","",'ข้อมูลจังหวัด-อำเภอ'!C108)</f>
        <v>กรุงเทพมหานคร/ Bangkok</v>
      </c>
      <c r="T109" s="1" t="str">
        <f>IF('ข้อมูลจังหวัด-อำเภอ'!D108="","",'ข้อมูลจังหวัด-อำเภอ'!D108)</f>
        <v>บางนา/ Bang Na</v>
      </c>
      <c r="U109" s="1" t="str">
        <f>IFERROR(VLOOKUP(D109,ข้อมูลออเดอร์!A:EK,46,0),"")</f>
        <v>10260</v>
      </c>
      <c r="V109" s="1" t="str">
        <f>IFERROR(VLOOKUP(D109,ข้อมูลออเดอร์!A:EK,46,0),"")</f>
        <v>10260</v>
      </c>
      <c r="W109" s="1" t="str">
        <f>IFERROR(VLOOKUP(D109,ข้อมูลออเดอร์!A:EK,48,0),"")</f>
        <v>ไอดีโอ มิกซ์ สุขุมวิท 103 (9/101) ซอย อุดมสุข 3</v>
      </c>
      <c r="X109" s="1" t="str">
        <f t="shared" si="21"/>
        <v>COD</v>
      </c>
      <c r="Y109" s="1"/>
      <c r="Z109" s="1"/>
      <c r="AA109" s="1">
        <f t="shared" si="22"/>
        <v>0.4</v>
      </c>
      <c r="AB109" s="1"/>
      <c r="AC109" s="1"/>
      <c r="AD109" s="1"/>
      <c r="AE109" s="1">
        <f>IF(ข้อมูลน้ำหนักสินค้า!C108="","",ข้อมูลน้ำหนักสินค้า!C108)*J109</f>
        <v>0.1</v>
      </c>
    </row>
    <row r="110" spans="1:31">
      <c r="A110" s="1" t="str">
        <f t="shared" si="12"/>
        <v>EastlyncOffline</v>
      </c>
      <c r="B110" s="1" t="str">
        <f t="shared" si="13"/>
        <v>OFFLINE</v>
      </c>
      <c r="C110" s="1" t="str">
        <f t="shared" si="14"/>
        <v>SALE</v>
      </c>
      <c r="D110" s="1" t="str">
        <f>IF(ข้อมูลออเดอร์!A109="","",ข้อมูลออเดอร์!A109)</f>
        <v>KOO26092200169</v>
      </c>
      <c r="E110" s="1" t="str">
        <f>IFERROR(IF(VLOOKUP(D110,ข้อมูลออเดอร์!A:BV,74,0)="Express delivery","NORMAL",IF(VLOOKUP(D110,ข้อมูลออเดอร์!A:BV,74,0)="Lalamove","B2B_OFFLINE","")),"")</f>
        <v>NORMAL</v>
      </c>
      <c r="F110" s="1" t="str">
        <f t="shared" si="15"/>
        <v>EXPRESS</v>
      </c>
      <c r="G110" s="1" t="str">
        <f>IF(ข้อมูลออเดอร์!CV109="","",ข้อมูลออเดอร์!CV109)</f>
        <v>SKINTIFIC-492001</v>
      </c>
      <c r="H110" s="1" t="str">
        <f>IF(ข้อมูลออเดอร์!CW109="","",ข้อมูลออเดอร์!CW109)</f>
        <v>4897147695994</v>
      </c>
      <c r="I110" s="1" t="str">
        <f>IF(ข้อมูลออเดอร์!CV109="","",ข้อมูลออเดอร์!CV109)</f>
        <v>SKINTIFIC-492001</v>
      </c>
      <c r="J110" s="1" t="str">
        <f>IF(ข้อมูลออเดอร์!DD109="","",ข้อมูลออเดอร์!DD109)</f>
        <v>1</v>
      </c>
      <c r="K110" s="102">
        <f t="shared" si="16"/>
        <v>0</v>
      </c>
      <c r="L110" s="102">
        <f t="shared" si="17"/>
        <v>0</v>
      </c>
      <c r="M110" s="103">
        <f ca="1" t="shared" si="18"/>
        <v>46287.4479282407</v>
      </c>
      <c r="N110" s="103">
        <f ca="1" t="shared" si="19"/>
        <v>46287.4479282407</v>
      </c>
      <c r="O110" s="1" t="str">
        <f>IFERROR(VLOOKUP(D110,ข้อมูลออเดอร์!A:EK,49,0),"")</f>
        <v>Thanyalak H</v>
      </c>
      <c r="P110" s="1" t="str">
        <f>IF(D110="","",ข้อมูลออเดอร์!AX109)</f>
        <v>0874522498</v>
      </c>
      <c r="Q110" s="1" t="str">
        <f>IF(D110="","",ข้อมูลออเดอร์!AX109)</f>
        <v>0874522498</v>
      </c>
      <c r="R110" s="1" t="str">
        <f t="shared" si="20"/>
        <v>TH</v>
      </c>
      <c r="S110" s="1" t="str">
        <f>IF('ข้อมูลจังหวัด-อำเภอ'!C109="","",'ข้อมูลจังหวัด-อำเภอ'!C109)</f>
        <v>ศรีสะเกษ/ Sisaket</v>
      </c>
      <c r="T110" s="1" t="str">
        <f>IF('ข้อมูลจังหวัด-อำเภอ'!D109="","",'ข้อมูลจังหวัด-อำเภอ'!D109)</f>
        <v>กันทรลักษ์/ Kantharalak</v>
      </c>
      <c r="U110" s="1" t="str">
        <f>IFERROR(VLOOKUP(D110,ข้อมูลออเดอร์!A:EK,46,0),"")</f>
        <v>33110</v>
      </c>
      <c r="V110" s="1" t="str">
        <f>IFERROR(VLOOKUP(D110,ข้อมูลออเดอร์!A:EK,46,0),"")</f>
        <v>33110</v>
      </c>
      <c r="W110" s="1" t="str">
        <f>IFERROR(VLOOKUP(D110,ข้อมูลออเดอร์!A:EK,48,0),"")</f>
        <v>232 พัฒนสิน3 ม.3 ต.หนองหญ้าลาด อ.กันทรลักษ์ จ.ศรีสะเกษ 33110</v>
      </c>
      <c r="X110" s="1" t="str">
        <f t="shared" si="21"/>
        <v>COD</v>
      </c>
      <c r="Y110" s="1"/>
      <c r="Z110" s="1"/>
      <c r="AA110" s="1">
        <f t="shared" si="22"/>
        <v>0.4</v>
      </c>
      <c r="AB110" s="1"/>
      <c r="AC110" s="1"/>
      <c r="AD110" s="1"/>
      <c r="AE110" s="1">
        <f>IF(ข้อมูลน้ำหนักสินค้า!C109="","",ข้อมูลน้ำหนักสินค้า!C109)*J110</f>
        <v>0.1</v>
      </c>
    </row>
    <row r="111" spans="1:31">
      <c r="A111" s="1" t="str">
        <f t="shared" si="12"/>
        <v>EastlyncOffline</v>
      </c>
      <c r="B111" s="1" t="str">
        <f t="shared" si="13"/>
        <v>OFFLINE</v>
      </c>
      <c r="C111" s="1" t="str">
        <f t="shared" si="14"/>
        <v>SALE</v>
      </c>
      <c r="D111" s="1" t="str">
        <f>IF(ข้อมูลออเดอร์!A110="","",ข้อมูลออเดอร์!A110)</f>
        <v>KOO26092200169</v>
      </c>
      <c r="E111" s="1" t="str">
        <f>IFERROR(IF(VLOOKUP(D111,ข้อมูลออเดอร์!A:BV,74,0)="Express delivery","NORMAL",IF(VLOOKUP(D111,ข้อมูลออเดอร์!A:BV,74,0)="Lalamove","B2B_OFFLINE","")),"")</f>
        <v>NORMAL</v>
      </c>
      <c r="F111" s="1" t="str">
        <f t="shared" si="15"/>
        <v>EXPRESS</v>
      </c>
      <c r="G111" s="1" t="str">
        <f>IF(ข้อมูลออเดอร์!CV110="","",ข้อมูลออเดอร์!CV110)</f>
        <v>SKINTIFIC-492003</v>
      </c>
      <c r="H111" s="1" t="str">
        <f>IF(ข้อมูลออเดอร์!CW110="","",ข้อมูลออเดอร์!CW110)</f>
        <v>4897147696014</v>
      </c>
      <c r="I111" s="1" t="str">
        <f>IF(ข้อมูลออเดอร์!CV110="","",ข้อมูลออเดอร์!CV110)</f>
        <v>SKINTIFIC-492003</v>
      </c>
      <c r="J111" s="1" t="str">
        <f>IF(ข้อมูลออเดอร์!DD110="","",ข้อมูลออเดอร์!DD110)</f>
        <v>1</v>
      </c>
      <c r="K111" s="102">
        <f t="shared" si="16"/>
        <v>0</v>
      </c>
      <c r="L111" s="102">
        <f t="shared" si="17"/>
        <v>0</v>
      </c>
      <c r="M111" s="103">
        <f ca="1" t="shared" si="18"/>
        <v>46287.4479282407</v>
      </c>
      <c r="N111" s="103">
        <f ca="1" t="shared" si="19"/>
        <v>46287.4479282407</v>
      </c>
      <c r="O111" s="1" t="str">
        <f>IFERROR(VLOOKUP(D111,ข้อมูลออเดอร์!A:EK,49,0),"")</f>
        <v>Thanyalak H</v>
      </c>
      <c r="P111" s="1" t="str">
        <f>IF(D111="","",ข้อมูลออเดอร์!AX110)</f>
        <v>0874522498</v>
      </c>
      <c r="Q111" s="1" t="str">
        <f>IF(D111="","",ข้อมูลออเดอร์!AX110)</f>
        <v>0874522498</v>
      </c>
      <c r="R111" s="1" t="str">
        <f t="shared" si="20"/>
        <v>TH</v>
      </c>
      <c r="S111" s="1" t="str">
        <f>IF('ข้อมูลจังหวัด-อำเภอ'!C110="","",'ข้อมูลจังหวัด-อำเภอ'!C110)</f>
        <v>ศรีสะเกษ/ Sisaket</v>
      </c>
      <c r="T111" s="1" t="str">
        <f>IF('ข้อมูลจังหวัด-อำเภอ'!D110="","",'ข้อมูลจังหวัด-อำเภอ'!D110)</f>
        <v>กันทรลักษ์/ Kantharalak</v>
      </c>
      <c r="U111" s="1" t="str">
        <f>IFERROR(VLOOKUP(D111,ข้อมูลออเดอร์!A:EK,46,0),"")</f>
        <v>33110</v>
      </c>
      <c r="V111" s="1" t="str">
        <f>IFERROR(VLOOKUP(D111,ข้อมูลออเดอร์!A:EK,46,0),"")</f>
        <v>33110</v>
      </c>
      <c r="W111" s="1" t="str">
        <f>IFERROR(VLOOKUP(D111,ข้อมูลออเดอร์!A:EK,48,0),"")</f>
        <v>232 พัฒนสิน3 ม.3 ต.หนองหญ้าลาด อ.กันทรลักษ์ จ.ศรีสะเกษ 33110</v>
      </c>
      <c r="X111" s="1" t="str">
        <f t="shared" si="21"/>
        <v>COD</v>
      </c>
      <c r="Y111" s="1"/>
      <c r="Z111" s="1"/>
      <c r="AA111" s="1">
        <f t="shared" si="22"/>
        <v>0.4</v>
      </c>
      <c r="AB111" s="1"/>
      <c r="AC111" s="1"/>
      <c r="AD111" s="1"/>
      <c r="AE111" s="1">
        <f>IF(ข้อมูลน้ำหนักสินค้า!C110="","",ข้อมูลน้ำหนักสินค้า!C110)*J111</f>
        <v>0.1</v>
      </c>
    </row>
    <row r="112" spans="1:31">
      <c r="A112" s="1" t="str">
        <f t="shared" si="12"/>
        <v>EastlyncOffline</v>
      </c>
      <c r="B112" s="1" t="str">
        <f t="shared" si="13"/>
        <v>OFFLINE</v>
      </c>
      <c r="C112" s="1" t="str">
        <f t="shared" si="14"/>
        <v>SALE</v>
      </c>
      <c r="D112" s="1" t="str">
        <f>IF(ข้อมูลออเดอร์!A111="","",ข้อมูลออเดอร์!A111)</f>
        <v>KOO26092200170</v>
      </c>
      <c r="E112" s="1" t="str">
        <f>IFERROR(IF(VLOOKUP(D112,ข้อมูลออเดอร์!A:BV,74,0)="Express delivery","NORMAL",IF(VLOOKUP(D112,ข้อมูลออเดอร์!A:BV,74,0)="Lalamove","B2B_OFFLINE","")),"")</f>
        <v>NORMAL</v>
      </c>
      <c r="F112" s="1" t="str">
        <f t="shared" si="15"/>
        <v>EXPRESS</v>
      </c>
      <c r="G112" s="1" t="str">
        <f>IF(ข้อมูลออเดอร์!CV111="","",ข้อมูลออเดอร์!CV111)</f>
        <v>SKINTIFIC-492001</v>
      </c>
      <c r="H112" s="1" t="str">
        <f>IF(ข้อมูลออเดอร์!CW111="","",ข้อมูลออเดอร์!CW111)</f>
        <v>4897147695994</v>
      </c>
      <c r="I112" s="1" t="str">
        <f>IF(ข้อมูลออเดอร์!CV111="","",ข้อมูลออเดอร์!CV111)</f>
        <v>SKINTIFIC-492001</v>
      </c>
      <c r="J112" s="1" t="str">
        <f>IF(ข้อมูลออเดอร์!DD111="","",ข้อมูลออเดอร์!DD111)</f>
        <v>1</v>
      </c>
      <c r="K112" s="102">
        <f t="shared" si="16"/>
        <v>0</v>
      </c>
      <c r="L112" s="102">
        <f t="shared" si="17"/>
        <v>0</v>
      </c>
      <c r="M112" s="103">
        <f ca="1" t="shared" si="18"/>
        <v>46287.4479282407</v>
      </c>
      <c r="N112" s="103">
        <f ca="1" t="shared" si="19"/>
        <v>46287.4479282407</v>
      </c>
      <c r="O112" s="1" t="str">
        <f>IFERROR(VLOOKUP(D112,ข้อมูลออเดอร์!A:EK,49,0),"")</f>
        <v>จันจิรา รินนานนท์</v>
      </c>
      <c r="P112" s="1" t="str">
        <f>IF(D112="","",ข้อมูลออเดอร์!AX111)</f>
        <v>0873559426</v>
      </c>
      <c r="Q112" s="1" t="str">
        <f>IF(D112="","",ข้อมูลออเดอร์!AX111)</f>
        <v>0873559426</v>
      </c>
      <c r="R112" s="1" t="str">
        <f t="shared" si="20"/>
        <v>TH</v>
      </c>
      <c r="S112" s="1" t="str">
        <f>IF('ข้อมูลจังหวัด-อำเภอ'!C111="","",'ข้อมูลจังหวัด-อำเภอ'!C111)</f>
        <v>ลำปาง/ Lampang</v>
      </c>
      <c r="T112" s="1" t="str">
        <f>IF('ข้อมูลจังหวัด-อำเภอ'!D111="","",'ข้อมูลจังหวัด-อำเภอ'!D111)</f>
        <v>เมืองลำปาง/ Mueang Lampang</v>
      </c>
      <c r="U112" s="1" t="str">
        <f>IFERROR(VLOOKUP(D112,ข้อมูลออเดอร์!A:EK,46,0),"")</f>
        <v>52100</v>
      </c>
      <c r="V112" s="1" t="str">
        <f>IFERROR(VLOOKUP(D112,ข้อมูลออเดอร์!A:EK,46,0),"")</f>
        <v>52100</v>
      </c>
      <c r="W112" s="1" t="str">
        <f>IFERROR(VLOOKUP(D112,ข้อมูลออเดอร์!A:EK,48,0),"")</f>
        <v>621/5 ม.8 ต.ปงแสนทอง อ.เมือง จ.ลำปาง 52100</v>
      </c>
      <c r="X112" s="1" t="str">
        <f t="shared" si="21"/>
        <v>COD</v>
      </c>
      <c r="Y112" s="1"/>
      <c r="Z112" s="1"/>
      <c r="AA112" s="1">
        <f t="shared" si="22"/>
        <v>1.25</v>
      </c>
      <c r="AB112" s="1"/>
      <c r="AC112" s="1"/>
      <c r="AD112" s="1"/>
      <c r="AE112" s="1">
        <f>IF(ข้อมูลน้ำหนักสินค้า!C111="","",ข้อมูลน้ำหนักสินค้า!C111)*J112</f>
        <v>0.1</v>
      </c>
    </row>
    <row r="113" spans="1:31">
      <c r="A113" s="1" t="str">
        <f t="shared" si="12"/>
        <v>EastlyncOffline</v>
      </c>
      <c r="B113" s="1" t="str">
        <f t="shared" si="13"/>
        <v>OFFLINE</v>
      </c>
      <c r="C113" s="1" t="str">
        <f t="shared" si="14"/>
        <v>SALE</v>
      </c>
      <c r="D113" s="1" t="str">
        <f>IF(ข้อมูลออเดอร์!A112="","",ข้อมูลออเดอร์!A112)</f>
        <v>KOO26092200170</v>
      </c>
      <c r="E113" s="1" t="str">
        <f>IFERROR(IF(VLOOKUP(D113,ข้อมูลออเดอร์!A:BV,74,0)="Express delivery","NORMAL",IF(VLOOKUP(D113,ข้อมูลออเดอร์!A:BV,74,0)="Lalamove","B2B_OFFLINE","")),"")</f>
        <v>NORMAL</v>
      </c>
      <c r="F113" s="1" t="str">
        <f t="shared" si="15"/>
        <v>EXPRESS</v>
      </c>
      <c r="G113" s="1" t="str">
        <f>IF(ข้อมูลออเดอร์!CV112="","",ข้อมูลออเดอร์!CV112)</f>
        <v>SKINTIFIC-492003</v>
      </c>
      <c r="H113" s="1" t="str">
        <f>IF(ข้อมูลออเดอร์!CW112="","",ข้อมูลออเดอร์!CW112)</f>
        <v>4897147696014</v>
      </c>
      <c r="I113" s="1" t="str">
        <f>IF(ข้อมูลออเดอร์!CV112="","",ข้อมูลออเดอร์!CV112)</f>
        <v>SKINTIFIC-492003</v>
      </c>
      <c r="J113" s="1" t="str">
        <f>IF(ข้อมูลออเดอร์!DD112="","",ข้อมูลออเดอร์!DD112)</f>
        <v>1</v>
      </c>
      <c r="K113" s="102">
        <f t="shared" si="16"/>
        <v>0</v>
      </c>
      <c r="L113" s="102">
        <f t="shared" si="17"/>
        <v>0</v>
      </c>
      <c r="M113" s="103">
        <f ca="1" t="shared" si="18"/>
        <v>46287.4479282407</v>
      </c>
      <c r="N113" s="103">
        <f ca="1" t="shared" si="19"/>
        <v>46287.4479282407</v>
      </c>
      <c r="O113" s="1" t="str">
        <f>IFERROR(VLOOKUP(D113,ข้อมูลออเดอร์!A:EK,49,0),"")</f>
        <v>จันจิรา รินนานนท์</v>
      </c>
      <c r="P113" s="1" t="str">
        <f>IF(D113="","",ข้อมูลออเดอร์!AX112)</f>
        <v>0873559426</v>
      </c>
      <c r="Q113" s="1" t="str">
        <f>IF(D113="","",ข้อมูลออเดอร์!AX112)</f>
        <v>0873559426</v>
      </c>
      <c r="R113" s="1" t="str">
        <f t="shared" si="20"/>
        <v>TH</v>
      </c>
      <c r="S113" s="1" t="str">
        <f>IF('ข้อมูลจังหวัด-อำเภอ'!C112="","",'ข้อมูลจังหวัด-อำเภอ'!C112)</f>
        <v>ลำปาง/ Lampang</v>
      </c>
      <c r="T113" s="1" t="str">
        <f>IF('ข้อมูลจังหวัด-อำเภอ'!D112="","",'ข้อมูลจังหวัด-อำเภอ'!D112)</f>
        <v>เมืองลำปาง/ Mueang Lampang</v>
      </c>
      <c r="U113" s="1" t="str">
        <f>IFERROR(VLOOKUP(D113,ข้อมูลออเดอร์!A:EK,46,0),"")</f>
        <v>52100</v>
      </c>
      <c r="V113" s="1" t="str">
        <f>IFERROR(VLOOKUP(D113,ข้อมูลออเดอร์!A:EK,46,0),"")</f>
        <v>52100</v>
      </c>
      <c r="W113" s="1" t="str">
        <f>IFERROR(VLOOKUP(D113,ข้อมูลออเดอร์!A:EK,48,0),"")</f>
        <v>621/5 ม.8 ต.ปงแสนทอง อ.เมือง จ.ลำปาง 52100</v>
      </c>
      <c r="X113" s="1" t="str">
        <f t="shared" si="21"/>
        <v>COD</v>
      </c>
      <c r="Y113" s="1"/>
      <c r="Z113" s="1"/>
      <c r="AA113" s="1">
        <f t="shared" si="22"/>
        <v>1.25</v>
      </c>
      <c r="AB113" s="1"/>
      <c r="AC113" s="1"/>
      <c r="AD113" s="1"/>
      <c r="AE113" s="1">
        <f>IF(ข้อมูลน้ำหนักสินค้า!C112="","",ข้อมูลน้ำหนักสินค้า!C112)*J113</f>
        <v>0.1</v>
      </c>
    </row>
    <row r="114" spans="1:31">
      <c r="A114" s="1" t="str">
        <f t="shared" si="12"/>
        <v>EastlyncOffline</v>
      </c>
      <c r="B114" s="1" t="str">
        <f t="shared" si="13"/>
        <v>OFFLINE</v>
      </c>
      <c r="C114" s="1" t="str">
        <f t="shared" si="14"/>
        <v>SALE</v>
      </c>
      <c r="D114" s="1" t="str">
        <f>IF(ข้อมูลออเดอร์!A113="","",ข้อมูลออเดอร์!A113)</f>
        <v>KOO26092200171</v>
      </c>
      <c r="E114" s="1" t="str">
        <f>IFERROR(IF(VLOOKUP(D114,ข้อมูลออเดอร์!A:BV,74,0)="Express delivery","NORMAL",IF(VLOOKUP(D114,ข้อมูลออเดอร์!A:BV,74,0)="Lalamove","B2B_OFFLINE","")),"")</f>
        <v>NORMAL</v>
      </c>
      <c r="F114" s="1" t="str">
        <f t="shared" si="15"/>
        <v>EXPRESS</v>
      </c>
      <c r="G114" s="1" t="str">
        <f>IF(ข้อมูลออเดอร์!CV113="","",ข้อมูลออเดอร์!CV113)</f>
        <v>SKINTIFIC-492001</v>
      </c>
      <c r="H114" s="1" t="str">
        <f>IF(ข้อมูลออเดอร์!CW113="","",ข้อมูลออเดอร์!CW113)</f>
        <v>4897147695994</v>
      </c>
      <c r="I114" s="1" t="str">
        <f>IF(ข้อมูลออเดอร์!CV113="","",ข้อมูลออเดอร์!CV113)</f>
        <v>SKINTIFIC-492001</v>
      </c>
      <c r="J114" s="1" t="str">
        <f>IF(ข้อมูลออเดอร์!DD113="","",ข้อมูลออเดอร์!DD113)</f>
        <v>1</v>
      </c>
      <c r="K114" s="102">
        <f t="shared" si="16"/>
        <v>0</v>
      </c>
      <c r="L114" s="102">
        <f t="shared" si="17"/>
        <v>0</v>
      </c>
      <c r="M114" s="103">
        <f ca="1" t="shared" si="18"/>
        <v>46287.4479282407</v>
      </c>
      <c r="N114" s="103">
        <f ca="1" t="shared" si="19"/>
        <v>46287.4479282407</v>
      </c>
      <c r="O114" s="1" t="str">
        <f>IFERROR(VLOOKUP(D114,ข้อมูลออเดอร์!A:EK,49,0),"")</f>
        <v>"อาร์ม  ชื่อ : บิงซู  "</v>
      </c>
      <c r="P114" s="1" t="str">
        <f>IF(D114="","",ข้อมูลออเดอร์!AX113)</f>
        <v>0931207192</v>
      </c>
      <c r="Q114" s="1" t="str">
        <f>IF(D114="","",ข้อมูลออเดอร์!AX113)</f>
        <v>0931207192</v>
      </c>
      <c r="R114" s="1" t="str">
        <f t="shared" si="20"/>
        <v>TH</v>
      </c>
      <c r="S114" s="1" t="str">
        <f>IF('ข้อมูลจังหวัด-อำเภอ'!C113="","",'ข้อมูลจังหวัด-อำเภอ'!C113)</f>
        <v>ลพบุรี/ Lopburi</v>
      </c>
      <c r="T114" s="1" t="str">
        <f>IF('ข้อมูลจังหวัด-อำเภอ'!D113="","",'ข้อมูลจังหวัด-อำเภอ'!D113)</f>
        <v>ท่าหลวง/ Tha Luang</v>
      </c>
      <c r="U114" s="1" t="str">
        <f>IFERROR(VLOOKUP(D114,ข้อมูลออเดอร์!A:EK,46,0),"")</f>
        <v>15230</v>
      </c>
      <c r="V114" s="1" t="str">
        <f>IFERROR(VLOOKUP(D114,ข้อมูลออเดอร์!A:EK,46,0),"")</f>
        <v>15230</v>
      </c>
      <c r="W114" s="1" t="str">
        <f>IFERROR(VLOOKUP(D114,ข้อมูลออเดอร์!A:EK,48,0),"")</f>
        <v>ที่อยู่ : บิงซู 74/2 ม.2 ต.ทะเลวังวัด อ.ท่าหลวง จ.ลพบุรี 15230</v>
      </c>
      <c r="X114" s="1" t="str">
        <f t="shared" si="21"/>
        <v>COD</v>
      </c>
      <c r="Y114" s="1"/>
      <c r="Z114" s="1"/>
      <c r="AA114" s="1">
        <f t="shared" si="22"/>
        <v>0.4</v>
      </c>
      <c r="AB114" s="1"/>
      <c r="AC114" s="1"/>
      <c r="AD114" s="1"/>
      <c r="AE114" s="1">
        <f>IF(ข้อมูลน้ำหนักสินค้า!C113="","",ข้อมูลน้ำหนักสินค้า!C113)*J114</f>
        <v>0.1</v>
      </c>
    </row>
    <row r="115" spans="1:31">
      <c r="A115" s="1" t="str">
        <f t="shared" si="12"/>
        <v>EastlyncOffline</v>
      </c>
      <c r="B115" s="1" t="str">
        <f t="shared" si="13"/>
        <v>OFFLINE</v>
      </c>
      <c r="C115" s="1" t="str">
        <f t="shared" si="14"/>
        <v>SALE</v>
      </c>
      <c r="D115" s="1" t="str">
        <f>IF(ข้อมูลออเดอร์!A114="","",ข้อมูลออเดอร์!A114)</f>
        <v>KOO26092200171</v>
      </c>
      <c r="E115" s="1" t="str">
        <f>IFERROR(IF(VLOOKUP(D115,ข้อมูลออเดอร์!A:BV,74,0)="Express delivery","NORMAL",IF(VLOOKUP(D115,ข้อมูลออเดอร์!A:BV,74,0)="Lalamove","B2B_OFFLINE","")),"")</f>
        <v>NORMAL</v>
      </c>
      <c r="F115" s="1" t="str">
        <f t="shared" si="15"/>
        <v>EXPRESS</v>
      </c>
      <c r="G115" s="1" t="str">
        <f>IF(ข้อมูลออเดอร์!CV114="","",ข้อมูลออเดอร์!CV114)</f>
        <v>SKINTIFIC-492003</v>
      </c>
      <c r="H115" s="1" t="str">
        <f>IF(ข้อมูลออเดอร์!CW114="","",ข้อมูลออเดอร์!CW114)</f>
        <v>4897147696014</v>
      </c>
      <c r="I115" s="1" t="str">
        <f>IF(ข้อมูลออเดอร์!CV114="","",ข้อมูลออเดอร์!CV114)</f>
        <v>SKINTIFIC-492003</v>
      </c>
      <c r="J115" s="1" t="str">
        <f>IF(ข้อมูลออเดอร์!DD114="","",ข้อมูลออเดอร์!DD114)</f>
        <v>1</v>
      </c>
      <c r="K115" s="102">
        <f t="shared" si="16"/>
        <v>0</v>
      </c>
      <c r="L115" s="102">
        <f t="shared" si="17"/>
        <v>0</v>
      </c>
      <c r="M115" s="103">
        <f ca="1" t="shared" si="18"/>
        <v>46287.4479282407</v>
      </c>
      <c r="N115" s="103">
        <f ca="1" t="shared" si="19"/>
        <v>46287.4479282407</v>
      </c>
      <c r="O115" s="1" t="str">
        <f>IFERROR(VLOOKUP(D115,ข้อมูลออเดอร์!A:EK,49,0),"")</f>
        <v>"อาร์ม  ชื่อ : บิงซู  "</v>
      </c>
      <c r="P115" s="1" t="str">
        <f>IF(D115="","",ข้อมูลออเดอร์!AX114)</f>
        <v>0931207192</v>
      </c>
      <c r="Q115" s="1" t="str">
        <f>IF(D115="","",ข้อมูลออเดอร์!AX114)</f>
        <v>0931207192</v>
      </c>
      <c r="R115" s="1" t="str">
        <f t="shared" si="20"/>
        <v>TH</v>
      </c>
      <c r="S115" s="1" t="str">
        <f>IF('ข้อมูลจังหวัด-อำเภอ'!C114="","",'ข้อมูลจังหวัด-อำเภอ'!C114)</f>
        <v>ลพบุรี/ Lopburi</v>
      </c>
      <c r="T115" s="1" t="str">
        <f>IF('ข้อมูลจังหวัด-อำเภอ'!D114="","",'ข้อมูลจังหวัด-อำเภอ'!D114)</f>
        <v>ท่าหลวง/ Tha Luang</v>
      </c>
      <c r="U115" s="1" t="str">
        <f>IFERROR(VLOOKUP(D115,ข้อมูลออเดอร์!A:EK,46,0),"")</f>
        <v>15230</v>
      </c>
      <c r="V115" s="1" t="str">
        <f>IFERROR(VLOOKUP(D115,ข้อมูลออเดอร์!A:EK,46,0),"")</f>
        <v>15230</v>
      </c>
      <c r="W115" s="1" t="str">
        <f>IFERROR(VLOOKUP(D115,ข้อมูลออเดอร์!A:EK,48,0),"")</f>
        <v>ที่อยู่ : บิงซู 74/2 ม.2 ต.ทะเลวังวัด อ.ท่าหลวง จ.ลพบุรี 15230</v>
      </c>
      <c r="X115" s="1" t="str">
        <f t="shared" si="21"/>
        <v>COD</v>
      </c>
      <c r="Y115" s="1"/>
      <c r="Z115" s="1"/>
      <c r="AA115" s="1">
        <f t="shared" si="22"/>
        <v>0.4</v>
      </c>
      <c r="AB115" s="1"/>
      <c r="AC115" s="1"/>
      <c r="AD115" s="1"/>
      <c r="AE115" s="1">
        <f>IF(ข้อมูลน้ำหนักสินค้า!C114="","",ข้อมูลน้ำหนักสินค้า!C114)*J115</f>
        <v>0.1</v>
      </c>
    </row>
    <row r="116" spans="1:31">
      <c r="A116" s="1" t="str">
        <f t="shared" si="12"/>
        <v>EastlyncOffline</v>
      </c>
      <c r="B116" s="1" t="str">
        <f t="shared" si="13"/>
        <v>OFFLINE</v>
      </c>
      <c r="C116" s="1" t="str">
        <f t="shared" si="14"/>
        <v>SALE</v>
      </c>
      <c r="D116" s="1" t="str">
        <f>IF(ข้อมูลออเดอร์!A115="","",ข้อมูลออเดอร์!A115)</f>
        <v>KOO26092200172</v>
      </c>
      <c r="E116" s="1" t="str">
        <f>IFERROR(IF(VLOOKUP(D116,ข้อมูลออเดอร์!A:BV,74,0)="Express delivery","NORMAL",IF(VLOOKUP(D116,ข้อมูลออเดอร์!A:BV,74,0)="Lalamove","B2B_OFFLINE","")),"")</f>
        <v>NORMAL</v>
      </c>
      <c r="F116" s="1" t="str">
        <f t="shared" si="15"/>
        <v>EXPRESS</v>
      </c>
      <c r="G116" s="1" t="str">
        <f>IF(ข้อมูลออเดอร์!CV115="","",ข้อมูลออเดอร์!CV115)</f>
        <v>SKINTIFIC-492001</v>
      </c>
      <c r="H116" s="1" t="str">
        <f>IF(ข้อมูลออเดอร์!CW115="","",ข้อมูลออเดอร์!CW115)</f>
        <v>4897147695994</v>
      </c>
      <c r="I116" s="1" t="str">
        <f>IF(ข้อมูลออเดอร์!CV115="","",ข้อมูลออเดอร์!CV115)</f>
        <v>SKINTIFIC-492001</v>
      </c>
      <c r="J116" s="1" t="str">
        <f>IF(ข้อมูลออเดอร์!DD115="","",ข้อมูลออเดอร์!DD115)</f>
        <v>1</v>
      </c>
      <c r="K116" s="102">
        <f t="shared" si="16"/>
        <v>0</v>
      </c>
      <c r="L116" s="102">
        <f t="shared" si="17"/>
        <v>0</v>
      </c>
      <c r="M116" s="103">
        <f ca="1" t="shared" si="18"/>
        <v>46287.4479282407</v>
      </c>
      <c r="N116" s="103">
        <f ca="1" t="shared" si="19"/>
        <v>46287.4479282407</v>
      </c>
      <c r="O116" s="1" t="str">
        <f>IFERROR(VLOOKUP(D116,ข้อมูลออเดอร์!A:EK,49,0),"")</f>
        <v>ทรรศนีย์ หลักโคตร</v>
      </c>
      <c r="P116" s="1" t="str">
        <f>IF(D116="","",ข้อมูลออเดอร์!AX115)</f>
        <v>0933959899</v>
      </c>
      <c r="Q116" s="1" t="str">
        <f>IF(D116="","",ข้อมูลออเดอร์!AX115)</f>
        <v>0933959899</v>
      </c>
      <c r="R116" s="1" t="str">
        <f t="shared" si="20"/>
        <v>TH</v>
      </c>
      <c r="S116" s="1" t="str">
        <f>IF('ข้อมูลจังหวัด-อำเภอ'!C115="","",'ข้อมูลจังหวัด-อำเภอ'!C115)</f>
        <v>กรุงเทพมหานคร/ Bangkok</v>
      </c>
      <c r="T116" s="1" t="str">
        <f>IF('ข้อมูลจังหวัด-อำเภอ'!D115="","",'ข้อมูลจังหวัด-อำเภอ'!D115)</f>
        <v>มีนบุรี/ Min Buri</v>
      </c>
      <c r="U116" s="1" t="str">
        <f>IFERROR(VLOOKUP(D116,ข้อมูลออเดอร์!A:EK,46,0),"")</f>
        <v>10510</v>
      </c>
      <c r="V116" s="1" t="str">
        <f>IFERROR(VLOOKUP(D116,ข้อมูลออเดอร์!A:EK,46,0),"")</f>
        <v>10510</v>
      </c>
      <c r="W116" s="1" t="str">
        <f>IFERROR(VLOOKUP(D116,ข้อมูลออเดอร์!A:EK,48,0),"")</f>
        <v>296/227 หมู่บ้าน เพอร์เฟคพาร์ค สุวรรณภูมิ เฟส 5 ซอย ร่มเกล้า 6/1 ถนนร่มเกล้า แขวงมีนบุรี เขตมีนบุรี กรุงเทพมหานคร 10510</v>
      </c>
      <c r="X116" s="1" t="str">
        <f t="shared" si="21"/>
        <v>COD</v>
      </c>
      <c r="Y116" s="1"/>
      <c r="Z116" s="1"/>
      <c r="AA116" s="1">
        <f t="shared" si="22"/>
        <v>0.61</v>
      </c>
      <c r="AB116" s="1"/>
      <c r="AC116" s="1"/>
      <c r="AD116" s="1"/>
      <c r="AE116" s="1">
        <f>IF(ข้อมูลน้ำหนักสินค้า!C115="","",ข้อมูลน้ำหนักสินค้า!C115)*J116</f>
        <v>0.1</v>
      </c>
    </row>
    <row r="117" spans="1:31">
      <c r="A117" s="1" t="str">
        <f t="shared" si="12"/>
        <v>EastlyncOffline</v>
      </c>
      <c r="B117" s="1" t="str">
        <f t="shared" si="13"/>
        <v>OFFLINE</v>
      </c>
      <c r="C117" s="1" t="str">
        <f t="shared" si="14"/>
        <v>SALE</v>
      </c>
      <c r="D117" s="1" t="str">
        <f>IF(ข้อมูลออเดอร์!A116="","",ข้อมูลออเดอร์!A116)</f>
        <v>KOO26092200172</v>
      </c>
      <c r="E117" s="1" t="str">
        <f>IFERROR(IF(VLOOKUP(D117,ข้อมูลออเดอร์!A:BV,74,0)="Express delivery","NORMAL",IF(VLOOKUP(D117,ข้อมูลออเดอร์!A:BV,74,0)="Lalamove","B2B_OFFLINE","")),"")</f>
        <v>NORMAL</v>
      </c>
      <c r="F117" s="1" t="str">
        <f t="shared" si="15"/>
        <v>EXPRESS</v>
      </c>
      <c r="G117" s="1" t="str">
        <f>IF(ข้อมูลออเดอร์!CV116="","",ข้อมูลออเดอร์!CV116)</f>
        <v>SKINTIFIC-492003</v>
      </c>
      <c r="H117" s="1" t="str">
        <f>IF(ข้อมูลออเดอร์!CW116="","",ข้อมูลออเดอร์!CW116)</f>
        <v>4897147696014</v>
      </c>
      <c r="I117" s="1" t="str">
        <f>IF(ข้อมูลออเดอร์!CV116="","",ข้อมูลออเดอร์!CV116)</f>
        <v>SKINTIFIC-492003</v>
      </c>
      <c r="J117" s="1" t="str">
        <f>IF(ข้อมูลออเดอร์!DD116="","",ข้อมูลออเดอร์!DD116)</f>
        <v>1</v>
      </c>
      <c r="K117" s="102">
        <f t="shared" si="16"/>
        <v>0</v>
      </c>
      <c r="L117" s="102">
        <f t="shared" si="17"/>
        <v>0</v>
      </c>
      <c r="M117" s="103">
        <f ca="1" t="shared" si="18"/>
        <v>46287.4479282407</v>
      </c>
      <c r="N117" s="103">
        <f ca="1" t="shared" si="19"/>
        <v>46287.4479282407</v>
      </c>
      <c r="O117" s="1" t="str">
        <f>IFERROR(VLOOKUP(D117,ข้อมูลออเดอร์!A:EK,49,0),"")</f>
        <v>ทรรศนีย์ หลักโคตร</v>
      </c>
      <c r="P117" s="1" t="str">
        <f>IF(D117="","",ข้อมูลออเดอร์!AX116)</f>
        <v>0933959899</v>
      </c>
      <c r="Q117" s="1" t="str">
        <f>IF(D117="","",ข้อมูลออเดอร์!AX116)</f>
        <v>0933959899</v>
      </c>
      <c r="R117" s="1" t="str">
        <f t="shared" si="20"/>
        <v>TH</v>
      </c>
      <c r="S117" s="1" t="str">
        <f>IF('ข้อมูลจังหวัด-อำเภอ'!C116="","",'ข้อมูลจังหวัด-อำเภอ'!C116)</f>
        <v>กรุงเทพมหานคร/ Bangkok</v>
      </c>
      <c r="T117" s="1" t="str">
        <f>IF('ข้อมูลจังหวัด-อำเภอ'!D116="","",'ข้อมูลจังหวัด-อำเภอ'!D116)</f>
        <v>มีนบุรี/ Min Buri</v>
      </c>
      <c r="U117" s="1" t="str">
        <f>IFERROR(VLOOKUP(D117,ข้อมูลออเดอร์!A:EK,46,0),"")</f>
        <v>10510</v>
      </c>
      <c r="V117" s="1" t="str">
        <f>IFERROR(VLOOKUP(D117,ข้อมูลออเดอร์!A:EK,46,0),"")</f>
        <v>10510</v>
      </c>
      <c r="W117" s="1" t="str">
        <f>IFERROR(VLOOKUP(D117,ข้อมูลออเดอร์!A:EK,48,0),"")</f>
        <v>296/227 หมู่บ้าน เพอร์เฟคพาร์ค สุวรรณภูมิ เฟส 5 ซอย ร่มเกล้า 6/1 ถนนร่มเกล้า แขวงมีนบุรี เขตมีนบุรี กรุงเทพมหานคร 10510</v>
      </c>
      <c r="X117" s="1" t="str">
        <f t="shared" si="21"/>
        <v>COD</v>
      </c>
      <c r="Y117" s="1"/>
      <c r="Z117" s="1"/>
      <c r="AA117" s="1">
        <f t="shared" si="22"/>
        <v>0.61</v>
      </c>
      <c r="AB117" s="1"/>
      <c r="AC117" s="1"/>
      <c r="AD117" s="1"/>
      <c r="AE117" s="1">
        <f>IF(ข้อมูลน้ำหนักสินค้า!C116="","",ข้อมูลน้ำหนักสินค้า!C116)*J117</f>
        <v>0.1</v>
      </c>
    </row>
    <row r="118" spans="1:31">
      <c r="A118" s="1" t="str">
        <f t="shared" si="12"/>
        <v>EastlyncOffline</v>
      </c>
      <c r="B118" s="1" t="str">
        <f t="shared" si="13"/>
        <v>OFFLINE</v>
      </c>
      <c r="C118" s="1" t="str">
        <f t="shared" si="14"/>
        <v>SALE</v>
      </c>
      <c r="D118" s="1" t="str">
        <f>IF(ข้อมูลออเดอร์!A117="","",ข้อมูลออเดอร์!A117)</f>
        <v>KOO26092200173</v>
      </c>
      <c r="E118" s="1" t="str">
        <f>IFERROR(IF(VLOOKUP(D118,ข้อมูลออเดอร์!A:BV,74,0)="Express delivery","NORMAL",IF(VLOOKUP(D118,ข้อมูลออเดอร์!A:BV,74,0)="Lalamove","B2B_OFFLINE","")),"")</f>
        <v>NORMAL</v>
      </c>
      <c r="F118" s="1" t="str">
        <f t="shared" si="15"/>
        <v>EXPRESS</v>
      </c>
      <c r="G118" s="1" t="str">
        <f>IF(ข้อมูลออเดอร์!CV117="","",ข้อมูลออเดอร์!CV117)</f>
        <v>SKINTIFIC-492001</v>
      </c>
      <c r="H118" s="1" t="str">
        <f>IF(ข้อมูลออเดอร์!CW117="","",ข้อมูลออเดอร์!CW117)</f>
        <v>4897147695994</v>
      </c>
      <c r="I118" s="1" t="str">
        <f>IF(ข้อมูลออเดอร์!CV117="","",ข้อมูลออเดอร์!CV117)</f>
        <v>SKINTIFIC-492001</v>
      </c>
      <c r="J118" s="1" t="str">
        <f>IF(ข้อมูลออเดอร์!DD117="","",ข้อมูลออเดอร์!DD117)</f>
        <v>1</v>
      </c>
      <c r="K118" s="102">
        <f t="shared" si="16"/>
        <v>0</v>
      </c>
      <c r="L118" s="102">
        <f t="shared" si="17"/>
        <v>0</v>
      </c>
      <c r="M118" s="103">
        <f ca="1" t="shared" si="18"/>
        <v>46287.4479282407</v>
      </c>
      <c r="N118" s="103">
        <f ca="1" t="shared" si="19"/>
        <v>46287.4479282407</v>
      </c>
      <c r="O118" s="1" t="str">
        <f>IFERROR(VLOOKUP(D118,ข้อมูลออเดอร์!A:EK,49,0),"")</f>
        <v>แก็บ ณัฐธัญรดา</v>
      </c>
      <c r="P118" s="1" t="str">
        <f>IF(D118="","",ข้อมูลออเดอร์!AX117)</f>
        <v>0642955565</v>
      </c>
      <c r="Q118" s="1" t="str">
        <f>IF(D118="","",ข้อมูลออเดอร์!AX117)</f>
        <v>0642955565</v>
      </c>
      <c r="R118" s="1" t="str">
        <f t="shared" si="20"/>
        <v>TH</v>
      </c>
      <c r="S118" s="1" t="str">
        <f>IF('ข้อมูลจังหวัด-อำเภอ'!C117="","",'ข้อมูลจังหวัด-อำเภอ'!C117)</f>
        <v>กรุงเทพมหานคร/ Bangkok</v>
      </c>
      <c r="T118" s="1" t="str">
        <f>IF('ข้อมูลจังหวัด-อำเภอ'!D117="","",'ข้อมูลจังหวัด-อำเภอ'!D117)</f>
        <v>ภาษีเจริญ/ Phasi Charoen</v>
      </c>
      <c r="U118" s="1" t="str">
        <f>IFERROR(VLOOKUP(D118,ข้อมูลออเดอร์!A:EK,46,0),"")</f>
        <v>10160</v>
      </c>
      <c r="V118" s="1" t="str">
        <f>IFERROR(VLOOKUP(D118,ข้อมูลออเดอร์!A:EK,46,0),"")</f>
        <v>10160</v>
      </c>
      <c r="W118" s="1" t="str">
        <f>IFERROR(VLOOKUP(D118,ข้อมูลออเดอร์!A:EK,48,0),"")</f>
        <v>siamdent dental clinic บ้านเลขที่ 6 ปากซอยเพชรเกษม 36 แขวงบางจาก เขตภาษีเจริญ กรุงเทพฯ 10160</v>
      </c>
      <c r="X118" s="1" t="str">
        <f t="shared" si="21"/>
        <v>COD</v>
      </c>
      <c r="Y118" s="1"/>
      <c r="Z118" s="1"/>
      <c r="AA118" s="1">
        <f t="shared" si="22"/>
        <v>0.4</v>
      </c>
      <c r="AB118" s="1"/>
      <c r="AC118" s="1"/>
      <c r="AD118" s="1"/>
      <c r="AE118" s="1">
        <f>IF(ข้อมูลน้ำหนักสินค้า!C117="","",ข้อมูลน้ำหนักสินค้า!C117)*J118</f>
        <v>0.1</v>
      </c>
    </row>
    <row r="119" spans="1:31">
      <c r="A119" s="1" t="str">
        <f t="shared" si="12"/>
        <v>EastlyncOffline</v>
      </c>
      <c r="B119" s="1" t="str">
        <f t="shared" si="13"/>
        <v>OFFLINE</v>
      </c>
      <c r="C119" s="1" t="str">
        <f t="shared" si="14"/>
        <v>SALE</v>
      </c>
      <c r="D119" s="1" t="str">
        <f>IF(ข้อมูลออเดอร์!A118="","",ข้อมูลออเดอร์!A118)</f>
        <v>KOO26092200173</v>
      </c>
      <c r="E119" s="1" t="str">
        <f>IFERROR(IF(VLOOKUP(D119,ข้อมูลออเดอร์!A:BV,74,0)="Express delivery","NORMAL",IF(VLOOKUP(D119,ข้อมูลออเดอร์!A:BV,74,0)="Lalamove","B2B_OFFLINE","")),"")</f>
        <v>NORMAL</v>
      </c>
      <c r="F119" s="1" t="str">
        <f t="shared" si="15"/>
        <v>EXPRESS</v>
      </c>
      <c r="G119" s="1" t="str">
        <f>IF(ข้อมูลออเดอร์!CV118="","",ข้อมูลออเดอร์!CV118)</f>
        <v>SKINTIFIC-492003</v>
      </c>
      <c r="H119" s="1" t="str">
        <f>IF(ข้อมูลออเดอร์!CW118="","",ข้อมูลออเดอร์!CW118)</f>
        <v>4897147696014</v>
      </c>
      <c r="I119" s="1" t="str">
        <f>IF(ข้อมูลออเดอร์!CV118="","",ข้อมูลออเดอร์!CV118)</f>
        <v>SKINTIFIC-492003</v>
      </c>
      <c r="J119" s="1" t="str">
        <f>IF(ข้อมูลออเดอร์!DD118="","",ข้อมูลออเดอร์!DD118)</f>
        <v>1</v>
      </c>
      <c r="K119" s="102">
        <f t="shared" si="16"/>
        <v>0</v>
      </c>
      <c r="L119" s="102">
        <f t="shared" si="17"/>
        <v>0</v>
      </c>
      <c r="M119" s="103">
        <f ca="1" t="shared" si="18"/>
        <v>46287.4479282407</v>
      </c>
      <c r="N119" s="103">
        <f ca="1" t="shared" si="19"/>
        <v>46287.4479282407</v>
      </c>
      <c r="O119" s="1" t="str">
        <f>IFERROR(VLOOKUP(D119,ข้อมูลออเดอร์!A:EK,49,0),"")</f>
        <v>แก็บ ณัฐธัญรดา</v>
      </c>
      <c r="P119" s="1" t="str">
        <f>IF(D119="","",ข้อมูลออเดอร์!AX118)</f>
        <v>0642955565</v>
      </c>
      <c r="Q119" s="1" t="str">
        <f>IF(D119="","",ข้อมูลออเดอร์!AX118)</f>
        <v>0642955565</v>
      </c>
      <c r="R119" s="1" t="str">
        <f t="shared" si="20"/>
        <v>TH</v>
      </c>
      <c r="S119" s="1" t="str">
        <f>IF('ข้อมูลจังหวัด-อำเภอ'!C118="","",'ข้อมูลจังหวัด-อำเภอ'!C118)</f>
        <v>กรุงเทพมหานคร/ Bangkok</v>
      </c>
      <c r="T119" s="1" t="str">
        <f>IF('ข้อมูลจังหวัด-อำเภอ'!D118="","",'ข้อมูลจังหวัด-อำเภอ'!D118)</f>
        <v>ภาษีเจริญ/ Phasi Charoen</v>
      </c>
      <c r="U119" s="1" t="str">
        <f>IFERROR(VLOOKUP(D119,ข้อมูลออเดอร์!A:EK,46,0),"")</f>
        <v>10160</v>
      </c>
      <c r="V119" s="1" t="str">
        <f>IFERROR(VLOOKUP(D119,ข้อมูลออเดอร์!A:EK,46,0),"")</f>
        <v>10160</v>
      </c>
      <c r="W119" s="1" t="str">
        <f>IFERROR(VLOOKUP(D119,ข้อมูลออเดอร์!A:EK,48,0),"")</f>
        <v>siamdent dental clinic บ้านเลขที่ 6 ปากซอยเพชรเกษม 36 แขวงบางจาก เขตภาษีเจริญ กรุงเทพฯ 10160</v>
      </c>
      <c r="X119" s="1" t="str">
        <f t="shared" si="21"/>
        <v>COD</v>
      </c>
      <c r="Y119" s="1"/>
      <c r="Z119" s="1"/>
      <c r="AA119" s="1">
        <f t="shared" si="22"/>
        <v>0.4</v>
      </c>
      <c r="AB119" s="1"/>
      <c r="AC119" s="1"/>
      <c r="AD119" s="1"/>
      <c r="AE119" s="1">
        <f>IF(ข้อมูลน้ำหนักสินค้า!C118="","",ข้อมูลน้ำหนักสินค้า!C118)*J119</f>
        <v>0.1</v>
      </c>
    </row>
    <row r="120" spans="1:31">
      <c r="A120" s="1" t="str">
        <f t="shared" si="12"/>
        <v>EastlyncOffline</v>
      </c>
      <c r="B120" s="1" t="str">
        <f t="shared" si="13"/>
        <v>OFFLINE</v>
      </c>
      <c r="C120" s="1" t="str">
        <f t="shared" si="14"/>
        <v>SALE</v>
      </c>
      <c r="D120" s="1" t="str">
        <f>IF(ข้อมูลออเดอร์!A119="","",ข้อมูลออเดอร์!A119)</f>
        <v>KOO26092200174</v>
      </c>
      <c r="E120" s="1" t="str">
        <f>IFERROR(IF(VLOOKUP(D120,ข้อมูลออเดอร์!A:BV,74,0)="Express delivery","NORMAL",IF(VLOOKUP(D120,ข้อมูลออเดอร์!A:BV,74,0)="Lalamove","B2B_OFFLINE","")),"")</f>
        <v>NORMAL</v>
      </c>
      <c r="F120" s="1" t="str">
        <f t="shared" si="15"/>
        <v>EXPRESS</v>
      </c>
      <c r="G120" s="1" t="str">
        <f>IF(ข้อมูลออเดอร์!CV119="","",ข้อมูลออเดอร์!CV119)</f>
        <v>SKINTIFIC-492001</v>
      </c>
      <c r="H120" s="1" t="str">
        <f>IF(ข้อมูลออเดอร์!CW119="","",ข้อมูลออเดอร์!CW119)</f>
        <v>4897147695994</v>
      </c>
      <c r="I120" s="1" t="str">
        <f>IF(ข้อมูลออเดอร์!CV119="","",ข้อมูลออเดอร์!CV119)</f>
        <v>SKINTIFIC-492001</v>
      </c>
      <c r="J120" s="1" t="str">
        <f>IF(ข้อมูลออเดอร์!DD119="","",ข้อมูลออเดอร์!DD119)</f>
        <v>1</v>
      </c>
      <c r="K120" s="102">
        <f t="shared" si="16"/>
        <v>0</v>
      </c>
      <c r="L120" s="102">
        <f t="shared" si="17"/>
        <v>0</v>
      </c>
      <c r="M120" s="103">
        <f ca="1" t="shared" si="18"/>
        <v>46287.4479282407</v>
      </c>
      <c r="N120" s="103">
        <f ca="1" t="shared" si="19"/>
        <v>46287.4479282407</v>
      </c>
      <c r="O120" s="1" t="str">
        <f>IFERROR(VLOOKUP(D120,ข้อมูลออเดอร์!A:EK,49,0),"")</f>
        <v>นางสาวปัทมา อินธิเสน (ครูปุ๋มปิ๋ม)</v>
      </c>
      <c r="P120" s="1" t="str">
        <f>IF(D120="","",ข้อมูลออเดอร์!AX119)</f>
        <v>0619691659</v>
      </c>
      <c r="Q120" s="1" t="str">
        <f>IF(D120="","",ข้อมูลออเดอร์!AX119)</f>
        <v>0619691659</v>
      </c>
      <c r="R120" s="1" t="str">
        <f t="shared" si="20"/>
        <v>TH</v>
      </c>
      <c r="S120" s="1" t="str">
        <f>IF('ข้อมูลจังหวัด-อำเภอ'!C119="","",'ข้อมูลจังหวัด-อำเภอ'!C119)</f>
        <v>บึงกาฬ/ Bueng Kan</v>
      </c>
      <c r="T120" s="1" t="str">
        <f>IF('ข้อมูลจังหวัด-อำเภอ'!D119="","",'ข้อมูลจังหวัด-อำเภอ'!D119)</f>
        <v>พรเจริญ/ Phon Charoen</v>
      </c>
      <c r="U120" s="1" t="str">
        <f>IFERROR(VLOOKUP(D120,ข้อมูลออเดอร์!A:EK,46,0),"")</f>
        <v>38180</v>
      </c>
      <c r="V120" s="1" t="str">
        <f>IFERROR(VLOOKUP(D120,ข้อมูลออเดอร์!A:EK,46,0),"")</f>
        <v>38180</v>
      </c>
      <c r="W120" s="1" t="str">
        <f>IFERROR(VLOOKUP(D120,ข้อมูลออเดอร์!A:EK,48,0),"")</f>
        <v>โรงเรียนพรเจริญวิทยา เลขที่ 1 หมู่ 6 ต.พรเจริญ อ.พรเจริญ จ.บึงกาฬ 38180</v>
      </c>
      <c r="X120" s="1" t="str">
        <f t="shared" si="21"/>
        <v>COD</v>
      </c>
      <c r="Y120" s="1"/>
      <c r="Z120" s="1"/>
      <c r="AA120" s="1">
        <f t="shared" si="22"/>
        <v>0.4</v>
      </c>
      <c r="AB120" s="1"/>
      <c r="AC120" s="1"/>
      <c r="AD120" s="1"/>
      <c r="AE120" s="1">
        <f>IF(ข้อมูลน้ำหนักสินค้า!C119="","",ข้อมูลน้ำหนักสินค้า!C119)*J120</f>
        <v>0.1</v>
      </c>
    </row>
    <row r="121" spans="1:31">
      <c r="A121" s="1" t="str">
        <f t="shared" si="12"/>
        <v>EastlyncOffline</v>
      </c>
      <c r="B121" s="1" t="str">
        <f t="shared" si="13"/>
        <v>OFFLINE</v>
      </c>
      <c r="C121" s="1" t="str">
        <f t="shared" si="14"/>
        <v>SALE</v>
      </c>
      <c r="D121" s="1" t="str">
        <f>IF(ข้อมูลออเดอร์!A120="","",ข้อมูลออเดอร์!A120)</f>
        <v>KOO26092200174</v>
      </c>
      <c r="E121" s="1" t="str">
        <f>IFERROR(IF(VLOOKUP(D121,ข้อมูลออเดอร์!A:BV,74,0)="Express delivery","NORMAL",IF(VLOOKUP(D121,ข้อมูลออเดอร์!A:BV,74,0)="Lalamove","B2B_OFFLINE","")),"")</f>
        <v>NORMAL</v>
      </c>
      <c r="F121" s="1" t="str">
        <f t="shared" si="15"/>
        <v>EXPRESS</v>
      </c>
      <c r="G121" s="1" t="str">
        <f>IF(ข้อมูลออเดอร์!CV120="","",ข้อมูลออเดอร์!CV120)</f>
        <v>SKINTIFIC-492003</v>
      </c>
      <c r="H121" s="1" t="str">
        <f>IF(ข้อมูลออเดอร์!CW120="","",ข้อมูลออเดอร์!CW120)</f>
        <v>4897147696014</v>
      </c>
      <c r="I121" s="1" t="str">
        <f>IF(ข้อมูลออเดอร์!CV120="","",ข้อมูลออเดอร์!CV120)</f>
        <v>SKINTIFIC-492003</v>
      </c>
      <c r="J121" s="1" t="str">
        <f>IF(ข้อมูลออเดอร์!DD120="","",ข้อมูลออเดอร์!DD120)</f>
        <v>1</v>
      </c>
      <c r="K121" s="102">
        <f t="shared" si="16"/>
        <v>0</v>
      </c>
      <c r="L121" s="102">
        <f t="shared" si="17"/>
        <v>0</v>
      </c>
      <c r="M121" s="103">
        <f ca="1" t="shared" si="18"/>
        <v>46287.4479282407</v>
      </c>
      <c r="N121" s="103">
        <f ca="1" t="shared" si="19"/>
        <v>46287.4479282407</v>
      </c>
      <c r="O121" s="1" t="str">
        <f>IFERROR(VLOOKUP(D121,ข้อมูลออเดอร์!A:EK,49,0),"")</f>
        <v>นางสาวปัทมา อินธิเสน (ครูปุ๋มปิ๋ม)</v>
      </c>
      <c r="P121" s="1" t="str">
        <f>IF(D121="","",ข้อมูลออเดอร์!AX120)</f>
        <v>0619691659</v>
      </c>
      <c r="Q121" s="1" t="str">
        <f>IF(D121="","",ข้อมูลออเดอร์!AX120)</f>
        <v>0619691659</v>
      </c>
      <c r="R121" s="1" t="str">
        <f t="shared" si="20"/>
        <v>TH</v>
      </c>
      <c r="S121" s="1" t="str">
        <f>IF('ข้อมูลจังหวัด-อำเภอ'!C120="","",'ข้อมูลจังหวัด-อำเภอ'!C120)</f>
        <v>บึงกาฬ/ Bueng Kan</v>
      </c>
      <c r="T121" s="1" t="str">
        <f>IF('ข้อมูลจังหวัด-อำเภอ'!D120="","",'ข้อมูลจังหวัด-อำเภอ'!D120)</f>
        <v>พรเจริญ/ Phon Charoen</v>
      </c>
      <c r="U121" s="1" t="str">
        <f>IFERROR(VLOOKUP(D121,ข้อมูลออเดอร์!A:EK,46,0),"")</f>
        <v>38180</v>
      </c>
      <c r="V121" s="1" t="str">
        <f>IFERROR(VLOOKUP(D121,ข้อมูลออเดอร์!A:EK,46,0),"")</f>
        <v>38180</v>
      </c>
      <c r="W121" s="1" t="str">
        <f>IFERROR(VLOOKUP(D121,ข้อมูลออเดอร์!A:EK,48,0),"")</f>
        <v>โรงเรียนพรเจริญวิทยา เลขที่ 1 หมู่ 6 ต.พรเจริญ อ.พรเจริญ จ.บึงกาฬ 38180</v>
      </c>
      <c r="X121" s="1" t="str">
        <f t="shared" si="21"/>
        <v>COD</v>
      </c>
      <c r="Y121" s="1"/>
      <c r="Z121" s="1"/>
      <c r="AA121" s="1">
        <f t="shared" si="22"/>
        <v>0.4</v>
      </c>
      <c r="AB121" s="1"/>
      <c r="AC121" s="1"/>
      <c r="AD121" s="1"/>
      <c r="AE121" s="1">
        <f>IF(ข้อมูลน้ำหนักสินค้า!C120="","",ข้อมูลน้ำหนักสินค้า!C120)*J121</f>
        <v>0.1</v>
      </c>
    </row>
    <row r="122" spans="1:31">
      <c r="A122" s="1" t="str">
        <f t="shared" si="12"/>
        <v>EastlyncOffline</v>
      </c>
      <c r="B122" s="1" t="str">
        <f t="shared" si="13"/>
        <v>OFFLINE</v>
      </c>
      <c r="C122" s="1" t="str">
        <f t="shared" si="14"/>
        <v>SALE</v>
      </c>
      <c r="D122" s="1" t="str">
        <f>IF(ข้อมูลออเดอร์!A121="","",ข้อมูลออเดอร์!A121)</f>
        <v>KOO26092200175</v>
      </c>
      <c r="E122" s="1" t="str">
        <f>IFERROR(IF(VLOOKUP(D122,ข้อมูลออเดอร์!A:BV,74,0)="Express delivery","NORMAL",IF(VLOOKUP(D122,ข้อมูลออเดอร์!A:BV,74,0)="Lalamove","B2B_OFFLINE","")),"")</f>
        <v>NORMAL</v>
      </c>
      <c r="F122" s="1" t="str">
        <f t="shared" si="15"/>
        <v>EXPRESS</v>
      </c>
      <c r="G122" s="1" t="str">
        <f>IF(ข้อมูลออเดอร์!CV121="","",ข้อมูลออเดอร์!CV121)</f>
        <v>SKINTIFIC-492001</v>
      </c>
      <c r="H122" s="1" t="str">
        <f>IF(ข้อมูลออเดอร์!CW121="","",ข้อมูลออเดอร์!CW121)</f>
        <v>4897147695994</v>
      </c>
      <c r="I122" s="1" t="str">
        <f>IF(ข้อมูลออเดอร์!CV121="","",ข้อมูลออเดอร์!CV121)</f>
        <v>SKINTIFIC-492001</v>
      </c>
      <c r="J122" s="1" t="str">
        <f>IF(ข้อมูลออเดอร์!DD121="","",ข้อมูลออเดอร์!DD121)</f>
        <v>1</v>
      </c>
      <c r="K122" s="102">
        <f t="shared" si="16"/>
        <v>0</v>
      </c>
      <c r="L122" s="102">
        <f t="shared" si="17"/>
        <v>0</v>
      </c>
      <c r="M122" s="103">
        <f ca="1" t="shared" si="18"/>
        <v>46287.4479282407</v>
      </c>
      <c r="N122" s="103">
        <f ca="1" t="shared" si="19"/>
        <v>46287.4479282407</v>
      </c>
      <c r="O122" s="1" t="str">
        <f>IFERROR(VLOOKUP(D122,ข้อมูลออเดอร์!A:EK,49,0),"")</f>
        <v>มิ้น</v>
      </c>
      <c r="P122" s="1" t="str">
        <f>IF(D122="","",ข้อมูลออเดอร์!AX121)</f>
        <v>0642291819</v>
      </c>
      <c r="Q122" s="1" t="str">
        <f>IF(D122="","",ข้อมูลออเดอร์!AX121)</f>
        <v>0642291819</v>
      </c>
      <c r="R122" s="1" t="str">
        <f t="shared" si="20"/>
        <v>TH</v>
      </c>
      <c r="S122" s="1" t="str">
        <f>IF('ข้อมูลจังหวัด-อำเภอ'!C121="","",'ข้อมูลจังหวัด-อำเภอ'!C121)</f>
        <v>นครราชสีมา/ Nakhon Ratchasima</v>
      </c>
      <c r="T122" s="1" t="str">
        <f>IF('ข้อมูลจังหวัด-อำเภอ'!D121="","",'ข้อมูลจังหวัด-อำเภอ'!D121)</f>
        <v>เมืองนครราชสีมา/ Mueng Nakorn Ratchasima</v>
      </c>
      <c r="U122" s="1" t="str">
        <f>IFERROR(VLOOKUP(D122,ข้อมูลออเดอร์!A:EK,46,0),"")</f>
        <v>30000</v>
      </c>
      <c r="V122" s="1" t="str">
        <f>IFERROR(VLOOKUP(D122,ข้อมูลออเดอร์!A:EK,46,0),"")</f>
        <v>30000</v>
      </c>
      <c r="W122" s="1" t="str">
        <f>IFERROR(VLOOKUP(D122,ข้อมูลออเดอร์!A:EK,48,0),"")</f>
        <v>บ้านลีลาวดีA9 - 803  ม.2</v>
      </c>
      <c r="X122" s="1" t="str">
        <f t="shared" si="21"/>
        <v>COD</v>
      </c>
      <c r="Y122" s="1"/>
      <c r="Z122" s="1"/>
      <c r="AA122" s="1">
        <f t="shared" si="22"/>
        <v>0.4</v>
      </c>
      <c r="AB122" s="1"/>
      <c r="AC122" s="1"/>
      <c r="AD122" s="1"/>
      <c r="AE122" s="1">
        <f>IF(ข้อมูลน้ำหนักสินค้า!C121="","",ข้อมูลน้ำหนักสินค้า!C121)*J122</f>
        <v>0.1</v>
      </c>
    </row>
    <row r="123" spans="1:31">
      <c r="A123" s="1" t="str">
        <f t="shared" si="12"/>
        <v>EastlyncOffline</v>
      </c>
      <c r="B123" s="1" t="str">
        <f t="shared" si="13"/>
        <v>OFFLINE</v>
      </c>
      <c r="C123" s="1" t="str">
        <f t="shared" si="14"/>
        <v>SALE</v>
      </c>
      <c r="D123" s="1" t="str">
        <f>IF(ข้อมูลออเดอร์!A122="","",ข้อมูลออเดอร์!A122)</f>
        <v>KOO26092200175</v>
      </c>
      <c r="E123" s="1" t="str">
        <f>IFERROR(IF(VLOOKUP(D123,ข้อมูลออเดอร์!A:BV,74,0)="Express delivery","NORMAL",IF(VLOOKUP(D123,ข้อมูลออเดอร์!A:BV,74,0)="Lalamove","B2B_OFFLINE","")),"")</f>
        <v>NORMAL</v>
      </c>
      <c r="F123" s="1" t="str">
        <f t="shared" si="15"/>
        <v>EXPRESS</v>
      </c>
      <c r="G123" s="1" t="str">
        <f>IF(ข้อมูลออเดอร์!CV122="","",ข้อมูลออเดอร์!CV122)</f>
        <v>SKINTIFIC-492003</v>
      </c>
      <c r="H123" s="1" t="str">
        <f>IF(ข้อมูลออเดอร์!CW122="","",ข้อมูลออเดอร์!CW122)</f>
        <v>4897147696014</v>
      </c>
      <c r="I123" s="1" t="str">
        <f>IF(ข้อมูลออเดอร์!CV122="","",ข้อมูลออเดอร์!CV122)</f>
        <v>SKINTIFIC-492003</v>
      </c>
      <c r="J123" s="1" t="str">
        <f>IF(ข้อมูลออเดอร์!DD122="","",ข้อมูลออเดอร์!DD122)</f>
        <v>1</v>
      </c>
      <c r="K123" s="102">
        <f t="shared" si="16"/>
        <v>0</v>
      </c>
      <c r="L123" s="102">
        <f t="shared" si="17"/>
        <v>0</v>
      </c>
      <c r="M123" s="103">
        <f ca="1" t="shared" si="18"/>
        <v>46287.4479282407</v>
      </c>
      <c r="N123" s="103">
        <f ca="1" t="shared" si="19"/>
        <v>46287.4479282407</v>
      </c>
      <c r="O123" s="1" t="str">
        <f>IFERROR(VLOOKUP(D123,ข้อมูลออเดอร์!A:EK,49,0),"")</f>
        <v>มิ้น</v>
      </c>
      <c r="P123" s="1" t="str">
        <f>IF(D123="","",ข้อมูลออเดอร์!AX122)</f>
        <v>0642291819</v>
      </c>
      <c r="Q123" s="1" t="str">
        <f>IF(D123="","",ข้อมูลออเดอร์!AX122)</f>
        <v>0642291819</v>
      </c>
      <c r="R123" s="1" t="str">
        <f t="shared" si="20"/>
        <v>TH</v>
      </c>
      <c r="S123" s="1" t="str">
        <f>IF('ข้อมูลจังหวัด-อำเภอ'!C122="","",'ข้อมูลจังหวัด-อำเภอ'!C122)</f>
        <v>นครราชสีมา/ Nakhon Ratchasima</v>
      </c>
      <c r="T123" s="1" t="str">
        <f>IF('ข้อมูลจังหวัด-อำเภอ'!D122="","",'ข้อมูลจังหวัด-อำเภอ'!D122)</f>
        <v>เมืองนครราชสีมา/ Mueng Nakorn Ratchasima</v>
      </c>
      <c r="U123" s="1" t="str">
        <f>IFERROR(VLOOKUP(D123,ข้อมูลออเดอร์!A:EK,46,0),"")</f>
        <v>30000</v>
      </c>
      <c r="V123" s="1" t="str">
        <f>IFERROR(VLOOKUP(D123,ข้อมูลออเดอร์!A:EK,46,0),"")</f>
        <v>30000</v>
      </c>
      <c r="W123" s="1" t="str">
        <f>IFERROR(VLOOKUP(D123,ข้อมูลออเดอร์!A:EK,48,0),"")</f>
        <v>บ้านลีลาวดีA9 - 803  ม.2</v>
      </c>
      <c r="X123" s="1" t="str">
        <f t="shared" si="21"/>
        <v>COD</v>
      </c>
      <c r="Y123" s="1"/>
      <c r="Z123" s="1"/>
      <c r="AA123" s="1">
        <f t="shared" si="22"/>
        <v>0.4</v>
      </c>
      <c r="AB123" s="1"/>
      <c r="AC123" s="1"/>
      <c r="AD123" s="1"/>
      <c r="AE123" s="1">
        <f>IF(ข้อมูลน้ำหนักสินค้า!C122="","",ข้อมูลน้ำหนักสินค้า!C122)*J123</f>
        <v>0.1</v>
      </c>
    </row>
    <row r="124" spans="1:31">
      <c r="A124" s="1" t="str">
        <f t="shared" si="12"/>
        <v>EastlyncOffline</v>
      </c>
      <c r="B124" s="1" t="str">
        <f t="shared" si="13"/>
        <v>OFFLINE</v>
      </c>
      <c r="C124" s="1" t="str">
        <f t="shared" si="14"/>
        <v>SALE</v>
      </c>
      <c r="D124" s="1" t="str">
        <f>IF(ข้อมูลออเดอร์!A123="","",ข้อมูลออเดอร์!A123)</f>
        <v>KOO26092200176</v>
      </c>
      <c r="E124" s="1" t="str">
        <f>IFERROR(IF(VLOOKUP(D124,ข้อมูลออเดอร์!A:BV,74,0)="Express delivery","NORMAL",IF(VLOOKUP(D124,ข้อมูลออเดอร์!A:BV,74,0)="Lalamove","B2B_OFFLINE","")),"")</f>
        <v>NORMAL</v>
      </c>
      <c r="F124" s="1" t="str">
        <f t="shared" si="15"/>
        <v>EXPRESS</v>
      </c>
      <c r="G124" s="1" t="str">
        <f>IF(ข้อมูลออเดอร์!CV123="","",ข้อมูลออเดอร์!CV123)</f>
        <v>SKINTIFIC-492001</v>
      </c>
      <c r="H124" s="1" t="str">
        <f>IF(ข้อมูลออเดอร์!CW123="","",ข้อมูลออเดอร์!CW123)</f>
        <v>4897147695994</v>
      </c>
      <c r="I124" s="1" t="str">
        <f>IF(ข้อมูลออเดอร์!CV123="","",ข้อมูลออเดอร์!CV123)</f>
        <v>SKINTIFIC-492001</v>
      </c>
      <c r="J124" s="1" t="str">
        <f>IF(ข้อมูลออเดอร์!DD123="","",ข้อมูลออเดอร์!DD123)</f>
        <v>1</v>
      </c>
      <c r="K124" s="102">
        <f t="shared" si="16"/>
        <v>0</v>
      </c>
      <c r="L124" s="102">
        <f t="shared" si="17"/>
        <v>0</v>
      </c>
      <c r="M124" s="103">
        <f ca="1" t="shared" si="18"/>
        <v>46287.4479282407</v>
      </c>
      <c r="N124" s="103">
        <f ca="1" t="shared" si="19"/>
        <v>46287.4479282407</v>
      </c>
      <c r="O124" s="1" t="str">
        <f>IFERROR(VLOOKUP(D124,ข้อมูลออเดอร์!A:EK,49,0),"")</f>
        <v>ภานุวัฒน์ มุสิกานนท์</v>
      </c>
      <c r="P124" s="1" t="str">
        <f>IF(D124="","",ข้อมูลออเดอร์!AX123)</f>
        <v>0908926473</v>
      </c>
      <c r="Q124" s="1" t="str">
        <f>IF(D124="","",ข้อมูลออเดอร์!AX123)</f>
        <v>0908926473</v>
      </c>
      <c r="R124" s="1" t="str">
        <f t="shared" si="20"/>
        <v>TH</v>
      </c>
      <c r="S124" s="1" t="str">
        <f>IF('ข้อมูลจังหวัด-อำเภอ'!C123="","",'ข้อมูลจังหวัด-อำเภอ'!C123)</f>
        <v>ฉะเชิงเทรา/ Chachoengsao</v>
      </c>
      <c r="T124" s="1" t="str">
        <f>IF('ข้อมูลจังหวัด-อำเภอ'!D123="","",'ข้อมูลจังหวัด-อำเภอ'!D123)</f>
        <v>บางปะกง/ Bang Pakong</v>
      </c>
      <c r="U124" s="1" t="str">
        <f>IFERROR(VLOOKUP(D124,ข้อมูลออเดอร์!A:EK,46,0),"")</f>
        <v>24130</v>
      </c>
      <c r="V124" s="1" t="str">
        <f>IFERROR(VLOOKUP(D124,ข้อมูลออเดอร์!A:EK,46,0),"")</f>
        <v>24130</v>
      </c>
      <c r="W124" s="1" t="str">
        <f>IFERROR(VLOOKUP(D124,ข้อมูลออเดอร์!A:EK,48,0),"")</f>
        <v>นาย ภานุวัฒน์ มุสิกานนท์ 
141/8 ม.8 ต. สองคลอง อ.บางปะกง จ. ฉะเชิงเทรา 24130
0908926473(เจมส์)</v>
      </c>
      <c r="X124" s="1" t="str">
        <f t="shared" si="21"/>
        <v>COD</v>
      </c>
      <c r="Y124" s="1"/>
      <c r="Z124" s="1"/>
      <c r="AA124" s="1">
        <f t="shared" si="22"/>
        <v>0.4</v>
      </c>
      <c r="AB124" s="1"/>
      <c r="AC124" s="1"/>
      <c r="AD124" s="1"/>
      <c r="AE124" s="1">
        <f>IF(ข้อมูลน้ำหนักสินค้า!C123="","",ข้อมูลน้ำหนักสินค้า!C123)*J124</f>
        <v>0.1</v>
      </c>
    </row>
    <row r="125" spans="1:31">
      <c r="A125" s="1" t="str">
        <f t="shared" si="12"/>
        <v>EastlyncOffline</v>
      </c>
      <c r="B125" s="1" t="str">
        <f t="shared" si="13"/>
        <v>OFFLINE</v>
      </c>
      <c r="C125" s="1" t="str">
        <f t="shared" si="14"/>
        <v>SALE</v>
      </c>
      <c r="D125" s="1" t="str">
        <f>IF(ข้อมูลออเดอร์!A124="","",ข้อมูลออเดอร์!A124)</f>
        <v>KOO26092200176</v>
      </c>
      <c r="E125" s="1" t="str">
        <f>IFERROR(IF(VLOOKUP(D125,ข้อมูลออเดอร์!A:BV,74,0)="Express delivery","NORMAL",IF(VLOOKUP(D125,ข้อมูลออเดอร์!A:BV,74,0)="Lalamove","B2B_OFFLINE","")),"")</f>
        <v>NORMAL</v>
      </c>
      <c r="F125" s="1" t="str">
        <f t="shared" si="15"/>
        <v>EXPRESS</v>
      </c>
      <c r="G125" s="1" t="str">
        <f>IF(ข้อมูลออเดอร์!CV124="","",ข้อมูลออเดอร์!CV124)</f>
        <v>SKINTIFIC-492003</v>
      </c>
      <c r="H125" s="1" t="str">
        <f>IF(ข้อมูลออเดอร์!CW124="","",ข้อมูลออเดอร์!CW124)</f>
        <v>4897147696014</v>
      </c>
      <c r="I125" s="1" t="str">
        <f>IF(ข้อมูลออเดอร์!CV124="","",ข้อมูลออเดอร์!CV124)</f>
        <v>SKINTIFIC-492003</v>
      </c>
      <c r="J125" s="1" t="str">
        <f>IF(ข้อมูลออเดอร์!DD124="","",ข้อมูลออเดอร์!DD124)</f>
        <v>1</v>
      </c>
      <c r="K125" s="102">
        <f t="shared" si="16"/>
        <v>0</v>
      </c>
      <c r="L125" s="102">
        <f t="shared" si="17"/>
        <v>0</v>
      </c>
      <c r="M125" s="103">
        <f ca="1" t="shared" si="18"/>
        <v>46287.4479282407</v>
      </c>
      <c r="N125" s="103">
        <f ca="1" t="shared" si="19"/>
        <v>46287.4479282407</v>
      </c>
      <c r="O125" s="1" t="str">
        <f>IFERROR(VLOOKUP(D125,ข้อมูลออเดอร์!A:EK,49,0),"")</f>
        <v>ภานุวัฒน์ มุสิกานนท์</v>
      </c>
      <c r="P125" s="1" t="str">
        <f>IF(D125="","",ข้อมูลออเดอร์!AX124)</f>
        <v>0908926473</v>
      </c>
      <c r="Q125" s="1" t="str">
        <f>IF(D125="","",ข้อมูลออเดอร์!AX124)</f>
        <v>0908926473</v>
      </c>
      <c r="R125" s="1" t="str">
        <f t="shared" si="20"/>
        <v>TH</v>
      </c>
      <c r="S125" s="1" t="str">
        <f>IF('ข้อมูลจังหวัด-อำเภอ'!C124="","",'ข้อมูลจังหวัด-อำเภอ'!C124)</f>
        <v>ฉะเชิงเทรา/ Chachoengsao</v>
      </c>
      <c r="T125" s="1" t="str">
        <f>IF('ข้อมูลจังหวัด-อำเภอ'!D124="","",'ข้อมูลจังหวัด-อำเภอ'!D124)</f>
        <v>บางปะกง/ Bang Pakong</v>
      </c>
      <c r="U125" s="1" t="str">
        <f>IFERROR(VLOOKUP(D125,ข้อมูลออเดอร์!A:EK,46,0),"")</f>
        <v>24130</v>
      </c>
      <c r="V125" s="1" t="str">
        <f>IFERROR(VLOOKUP(D125,ข้อมูลออเดอร์!A:EK,46,0),"")</f>
        <v>24130</v>
      </c>
      <c r="W125" s="1" t="str">
        <f>IFERROR(VLOOKUP(D125,ข้อมูลออเดอร์!A:EK,48,0),"")</f>
        <v>นาย ภานุวัฒน์ มุสิกานนท์ 
141/8 ม.8 ต. สองคลอง อ.บางปะกง จ. ฉะเชิงเทรา 24130
0908926473(เจมส์)</v>
      </c>
      <c r="X125" s="1" t="str">
        <f t="shared" si="21"/>
        <v>COD</v>
      </c>
      <c r="Y125" s="1"/>
      <c r="Z125" s="1"/>
      <c r="AA125" s="1">
        <f t="shared" si="22"/>
        <v>0.4</v>
      </c>
      <c r="AB125" s="1"/>
      <c r="AC125" s="1"/>
      <c r="AD125" s="1"/>
      <c r="AE125" s="1">
        <f>IF(ข้อมูลน้ำหนักสินค้า!C124="","",ข้อมูลน้ำหนักสินค้า!C124)*J125</f>
        <v>0.1</v>
      </c>
    </row>
    <row r="126" spans="1:31">
      <c r="A126" s="1" t="str">
        <f t="shared" si="12"/>
        <v>EastlyncOffline</v>
      </c>
      <c r="B126" s="1" t="str">
        <f t="shared" si="13"/>
        <v>OFFLINE</v>
      </c>
      <c r="C126" s="1" t="str">
        <f t="shared" si="14"/>
        <v>SALE</v>
      </c>
      <c r="D126" s="1" t="str">
        <f>IF(ข้อมูลออเดอร์!A125="","",ข้อมูลออเดอร์!A125)</f>
        <v>KOO26092200177</v>
      </c>
      <c r="E126" s="1" t="str">
        <f>IFERROR(IF(VLOOKUP(D126,ข้อมูลออเดอร์!A:BV,74,0)="Express delivery","NORMAL",IF(VLOOKUP(D126,ข้อมูลออเดอร์!A:BV,74,0)="Lalamove","B2B_OFFLINE","")),"")</f>
        <v>NORMAL</v>
      </c>
      <c r="F126" s="1" t="str">
        <f t="shared" si="15"/>
        <v>EXPRESS</v>
      </c>
      <c r="G126" s="1" t="str">
        <f>IF(ข้อมูลออเดอร์!CV125="","",ข้อมูลออเดอร์!CV125)</f>
        <v>SKINTIFIC-492001</v>
      </c>
      <c r="H126" s="1" t="str">
        <f>IF(ข้อมูลออเดอร์!CW125="","",ข้อมูลออเดอร์!CW125)</f>
        <v>4897147695994</v>
      </c>
      <c r="I126" s="1" t="str">
        <f>IF(ข้อมูลออเดอร์!CV125="","",ข้อมูลออเดอร์!CV125)</f>
        <v>SKINTIFIC-492001</v>
      </c>
      <c r="J126" s="1" t="str">
        <f>IF(ข้อมูลออเดอร์!DD125="","",ข้อมูลออเดอร์!DD125)</f>
        <v>1</v>
      </c>
      <c r="K126" s="102">
        <f t="shared" si="16"/>
        <v>0</v>
      </c>
      <c r="L126" s="102">
        <f t="shared" si="17"/>
        <v>0</v>
      </c>
      <c r="M126" s="103">
        <f ca="1" t="shared" si="18"/>
        <v>46287.4479282407</v>
      </c>
      <c r="N126" s="103">
        <f ca="1" t="shared" si="19"/>
        <v>46287.4479282407</v>
      </c>
      <c r="O126" s="1" t="str">
        <f>IFERROR(VLOOKUP(D126,ข้อมูลออเดอร์!A:EK,49,0),"")</f>
        <v>K.อินทุอร (ไข่มุก)</v>
      </c>
      <c r="P126" s="1" t="str">
        <f>IF(D126="","",ข้อมูลออเดอร์!AX125)</f>
        <v>0874710192</v>
      </c>
      <c r="Q126" s="1" t="str">
        <f>IF(D126="","",ข้อมูลออเดอร์!AX125)</f>
        <v>0874710192</v>
      </c>
      <c r="R126" s="1" t="str">
        <f t="shared" si="20"/>
        <v>TH</v>
      </c>
      <c r="S126" s="1" t="str">
        <f>IF('ข้อมูลจังหวัด-อำเภอ'!C125="","",'ข้อมูลจังหวัด-อำเภอ'!C125)</f>
        <v>กรุงเทพมหานคร/ Bangkok</v>
      </c>
      <c r="T126" s="1" t="str">
        <f>IF('ข้อมูลจังหวัด-อำเภอ'!D125="","",'ข้อมูลจังหวัด-อำเภอ'!D125)</f>
        <v>จตุจักร/ Chatuchak</v>
      </c>
      <c r="U126" s="1" t="str">
        <f>IFERROR(VLOOKUP(D126,ข้อมูลออเดอร์!A:EK,46,0),"")</f>
        <v>10900</v>
      </c>
      <c r="V126" s="1" t="str">
        <f>IFERROR(VLOOKUP(D126,ข้อมูลออเดอร์!A:EK,46,0),"")</f>
        <v>10900</v>
      </c>
      <c r="W126" s="1" t="str">
        <f>IFERROR(VLOOKUP(D126,ข้อมูลออเดอร์!A:EK,48,0),"")</f>
        <v>Cool house เลขที่ 304 ซอยรัชดาภิเษก36(เสือใหญ่) แยก 9</v>
      </c>
      <c r="X126" s="1" t="str">
        <f t="shared" si="21"/>
        <v>COD</v>
      </c>
      <c r="Y126" s="1"/>
      <c r="Z126" s="1"/>
      <c r="AA126" s="1">
        <f t="shared" si="22"/>
        <v>0.4</v>
      </c>
      <c r="AB126" s="1"/>
      <c r="AC126" s="1"/>
      <c r="AD126" s="1"/>
      <c r="AE126" s="1">
        <f>IF(ข้อมูลน้ำหนักสินค้า!C125="","",ข้อมูลน้ำหนักสินค้า!C125)*J126</f>
        <v>0.1</v>
      </c>
    </row>
    <row r="127" spans="1:31">
      <c r="A127" s="1" t="str">
        <f t="shared" si="12"/>
        <v>EastlyncOffline</v>
      </c>
      <c r="B127" s="1" t="str">
        <f t="shared" si="13"/>
        <v>OFFLINE</v>
      </c>
      <c r="C127" s="1" t="str">
        <f t="shared" si="14"/>
        <v>SALE</v>
      </c>
      <c r="D127" s="1" t="str">
        <f>IF(ข้อมูลออเดอร์!A126="","",ข้อมูลออเดอร์!A126)</f>
        <v>KOO26092200177</v>
      </c>
      <c r="E127" s="1" t="str">
        <f>IFERROR(IF(VLOOKUP(D127,ข้อมูลออเดอร์!A:BV,74,0)="Express delivery","NORMAL",IF(VLOOKUP(D127,ข้อมูลออเดอร์!A:BV,74,0)="Lalamove","B2B_OFFLINE","")),"")</f>
        <v>NORMAL</v>
      </c>
      <c r="F127" s="1" t="str">
        <f t="shared" si="15"/>
        <v>EXPRESS</v>
      </c>
      <c r="G127" s="1" t="str">
        <f>IF(ข้อมูลออเดอร์!CV126="","",ข้อมูลออเดอร์!CV126)</f>
        <v>SKINTIFIC-492003</v>
      </c>
      <c r="H127" s="1" t="str">
        <f>IF(ข้อมูลออเดอร์!CW126="","",ข้อมูลออเดอร์!CW126)</f>
        <v>4897147696014</v>
      </c>
      <c r="I127" s="1" t="str">
        <f>IF(ข้อมูลออเดอร์!CV126="","",ข้อมูลออเดอร์!CV126)</f>
        <v>SKINTIFIC-492003</v>
      </c>
      <c r="J127" s="1" t="str">
        <f>IF(ข้อมูลออเดอร์!DD126="","",ข้อมูลออเดอร์!DD126)</f>
        <v>1</v>
      </c>
      <c r="K127" s="102">
        <f t="shared" si="16"/>
        <v>0</v>
      </c>
      <c r="L127" s="102">
        <f t="shared" si="17"/>
        <v>0</v>
      </c>
      <c r="M127" s="103">
        <f ca="1" t="shared" si="18"/>
        <v>46287.4479282407</v>
      </c>
      <c r="N127" s="103">
        <f ca="1" t="shared" si="19"/>
        <v>46287.4479282407</v>
      </c>
      <c r="O127" s="1" t="str">
        <f>IFERROR(VLOOKUP(D127,ข้อมูลออเดอร์!A:EK,49,0),"")</f>
        <v>K.อินทุอร (ไข่มุก)</v>
      </c>
      <c r="P127" s="1" t="str">
        <f>IF(D127="","",ข้อมูลออเดอร์!AX126)</f>
        <v>0874710192</v>
      </c>
      <c r="Q127" s="1" t="str">
        <f>IF(D127="","",ข้อมูลออเดอร์!AX126)</f>
        <v>0874710192</v>
      </c>
      <c r="R127" s="1" t="str">
        <f t="shared" si="20"/>
        <v>TH</v>
      </c>
      <c r="S127" s="1" t="str">
        <f>IF('ข้อมูลจังหวัด-อำเภอ'!C126="","",'ข้อมูลจังหวัด-อำเภอ'!C126)</f>
        <v>กรุงเทพมหานคร/ Bangkok</v>
      </c>
      <c r="T127" s="1" t="str">
        <f>IF('ข้อมูลจังหวัด-อำเภอ'!D126="","",'ข้อมูลจังหวัด-อำเภอ'!D126)</f>
        <v>จตุจักร/ Chatuchak</v>
      </c>
      <c r="U127" s="1" t="str">
        <f>IFERROR(VLOOKUP(D127,ข้อมูลออเดอร์!A:EK,46,0),"")</f>
        <v>10900</v>
      </c>
      <c r="V127" s="1" t="str">
        <f>IFERROR(VLOOKUP(D127,ข้อมูลออเดอร์!A:EK,46,0),"")</f>
        <v>10900</v>
      </c>
      <c r="W127" s="1" t="str">
        <f>IFERROR(VLOOKUP(D127,ข้อมูลออเดอร์!A:EK,48,0),"")</f>
        <v>Cool house เลขที่ 304 ซอยรัชดาภิเษก36(เสือใหญ่) แยก 9</v>
      </c>
      <c r="X127" s="1" t="str">
        <f t="shared" si="21"/>
        <v>COD</v>
      </c>
      <c r="Y127" s="1"/>
      <c r="Z127" s="1"/>
      <c r="AA127" s="1">
        <f t="shared" si="22"/>
        <v>0.4</v>
      </c>
      <c r="AB127" s="1"/>
      <c r="AC127" s="1"/>
      <c r="AD127" s="1"/>
      <c r="AE127" s="1">
        <f>IF(ข้อมูลน้ำหนักสินค้า!C126="","",ข้อมูลน้ำหนักสินค้า!C126)*J127</f>
        <v>0.1</v>
      </c>
    </row>
    <row r="128" spans="1:31">
      <c r="A128" s="1" t="str">
        <f t="shared" si="12"/>
        <v>EastlyncOffline</v>
      </c>
      <c r="B128" s="1" t="str">
        <f t="shared" si="13"/>
        <v>OFFLINE</v>
      </c>
      <c r="C128" s="1" t="str">
        <f t="shared" si="14"/>
        <v>SALE</v>
      </c>
      <c r="D128" s="1" t="str">
        <f>IF(ข้อมูลออเดอร์!A127="","",ข้อมูลออเดอร์!A127)</f>
        <v>KOO26092200178</v>
      </c>
      <c r="E128" s="1" t="str">
        <f>IFERROR(IF(VLOOKUP(D128,ข้อมูลออเดอร์!A:BV,74,0)="Express delivery","NORMAL",IF(VLOOKUP(D128,ข้อมูลออเดอร์!A:BV,74,0)="Lalamove","B2B_OFFLINE","")),"")</f>
        <v>NORMAL</v>
      </c>
      <c r="F128" s="1" t="str">
        <f t="shared" si="15"/>
        <v>EXPRESS</v>
      </c>
      <c r="G128" s="1" t="str">
        <f>IF(ข้อมูลออเดอร์!CV127="","",ข้อมูลออเดอร์!CV127)</f>
        <v>SKINTIFIC-492001</v>
      </c>
      <c r="H128" s="1" t="str">
        <f>IF(ข้อมูลออเดอร์!CW127="","",ข้อมูลออเดอร์!CW127)</f>
        <v>4897147695994</v>
      </c>
      <c r="I128" s="1" t="str">
        <f>IF(ข้อมูลออเดอร์!CV127="","",ข้อมูลออเดอร์!CV127)</f>
        <v>SKINTIFIC-492001</v>
      </c>
      <c r="J128" s="1" t="str">
        <f>IF(ข้อมูลออเดอร์!DD127="","",ข้อมูลออเดอร์!DD127)</f>
        <v>1</v>
      </c>
      <c r="K128" s="102">
        <f t="shared" si="16"/>
        <v>0</v>
      </c>
      <c r="L128" s="102">
        <f t="shared" si="17"/>
        <v>0</v>
      </c>
      <c r="M128" s="103">
        <f ca="1" t="shared" si="18"/>
        <v>46287.4479282407</v>
      </c>
      <c r="N128" s="103">
        <f ca="1" t="shared" si="19"/>
        <v>46287.4479282407</v>
      </c>
      <c r="O128" s="1" t="str">
        <f>IFERROR(VLOOKUP(D128,ข้อมูลออเดอร์!A:EK,49,0),"")</f>
        <v>(สินค้ารีวิว Affiliate)สุนิตา ปิ่นจุลศักดิ์</v>
      </c>
      <c r="P128" s="1" t="str">
        <f>IF(D128="","",ข้อมูลออเดอร์!AX127)</f>
        <v>0957754096</v>
      </c>
      <c r="Q128" s="1" t="str">
        <f>IF(D128="","",ข้อมูลออเดอร์!AX127)</f>
        <v>0957754096</v>
      </c>
      <c r="R128" s="1" t="str">
        <f t="shared" si="20"/>
        <v>TH</v>
      </c>
      <c r="S128" s="1" t="str">
        <f>IF('ข้อมูลจังหวัด-อำเภอ'!C127="","",'ข้อมูลจังหวัด-อำเภอ'!C127)</f>
        <v>นนทบุรี/ Nonthaburi</v>
      </c>
      <c r="T128" s="1" t="str">
        <f>IF('ข้อมูลจังหวัด-อำเภอ'!D127="","",'ข้อมูลจังหวัด-อำเภอ'!D127)</f>
        <v>บางใหญ่/ Bang Yai</v>
      </c>
      <c r="U128" s="1" t="str">
        <f>IFERROR(VLOOKUP(D128,ข้อมูลออเดอร์!A:EK,46,0),"")</f>
        <v>11140</v>
      </c>
      <c r="V128" s="1" t="str">
        <f>IFERROR(VLOOKUP(D128,ข้อมูลออเดอร์!A:EK,46,0),"")</f>
        <v>11140</v>
      </c>
      <c r="W128" s="1" t="str">
        <f>IFERROR(VLOOKUP(D128,ข้อมูลออเดอร์!A:EK,48,0),"")</f>
        <v>55/357 (ซ.17)  ม.ภัสสร 8 ซ.กันตนา  ถ.บางใหญ่-บางคูลัด  ต.บางใหญ่ อ.บางใหญ่ จ.นนทบุรี</v>
      </c>
      <c r="X128" s="1" t="str">
        <f t="shared" si="21"/>
        <v>COD</v>
      </c>
      <c r="Y128" s="1"/>
      <c r="Z128" s="1"/>
      <c r="AA128" s="1">
        <f t="shared" si="22"/>
        <v>0.4</v>
      </c>
      <c r="AB128" s="1"/>
      <c r="AC128" s="1"/>
      <c r="AD128" s="1"/>
      <c r="AE128" s="1">
        <f>IF(ข้อมูลน้ำหนักสินค้า!C127="","",ข้อมูลน้ำหนักสินค้า!C127)*J128</f>
        <v>0.1</v>
      </c>
    </row>
    <row r="129" spans="1:31">
      <c r="A129" s="1" t="str">
        <f t="shared" si="12"/>
        <v>EastlyncOffline</v>
      </c>
      <c r="B129" s="1" t="str">
        <f t="shared" si="13"/>
        <v>OFFLINE</v>
      </c>
      <c r="C129" s="1" t="str">
        <f t="shared" si="14"/>
        <v>SALE</v>
      </c>
      <c r="D129" s="1" t="str">
        <f>IF(ข้อมูลออเดอร์!A128="","",ข้อมูลออเดอร์!A128)</f>
        <v>KOO26092200178</v>
      </c>
      <c r="E129" s="1" t="str">
        <f>IFERROR(IF(VLOOKUP(D129,ข้อมูลออเดอร์!A:BV,74,0)="Express delivery","NORMAL",IF(VLOOKUP(D129,ข้อมูลออเดอร์!A:BV,74,0)="Lalamove","B2B_OFFLINE","")),"")</f>
        <v>NORMAL</v>
      </c>
      <c r="F129" s="1" t="str">
        <f t="shared" si="15"/>
        <v>EXPRESS</v>
      </c>
      <c r="G129" s="1" t="str">
        <f>IF(ข้อมูลออเดอร์!CV128="","",ข้อมูลออเดอร์!CV128)</f>
        <v>SKINTIFIC-492003</v>
      </c>
      <c r="H129" s="1" t="str">
        <f>IF(ข้อมูลออเดอร์!CW128="","",ข้อมูลออเดอร์!CW128)</f>
        <v>4897147696014</v>
      </c>
      <c r="I129" s="1" t="str">
        <f>IF(ข้อมูลออเดอร์!CV128="","",ข้อมูลออเดอร์!CV128)</f>
        <v>SKINTIFIC-492003</v>
      </c>
      <c r="J129" s="1" t="str">
        <f>IF(ข้อมูลออเดอร์!DD128="","",ข้อมูลออเดอร์!DD128)</f>
        <v>1</v>
      </c>
      <c r="K129" s="102">
        <f t="shared" si="16"/>
        <v>0</v>
      </c>
      <c r="L129" s="102">
        <f t="shared" si="17"/>
        <v>0</v>
      </c>
      <c r="M129" s="103">
        <f ca="1" t="shared" si="18"/>
        <v>46287.4479282407</v>
      </c>
      <c r="N129" s="103">
        <f ca="1" t="shared" si="19"/>
        <v>46287.4479282407</v>
      </c>
      <c r="O129" s="1" t="str">
        <f>IFERROR(VLOOKUP(D129,ข้อมูลออเดอร์!A:EK,49,0),"")</f>
        <v>(สินค้ารีวิว Affiliate)สุนิตา ปิ่นจุลศักดิ์</v>
      </c>
      <c r="P129" s="1" t="str">
        <f>IF(D129="","",ข้อมูลออเดอร์!AX128)</f>
        <v>0957754096</v>
      </c>
      <c r="Q129" s="1" t="str">
        <f>IF(D129="","",ข้อมูลออเดอร์!AX128)</f>
        <v>0957754096</v>
      </c>
      <c r="R129" s="1" t="str">
        <f t="shared" si="20"/>
        <v>TH</v>
      </c>
      <c r="S129" s="1" t="str">
        <f>IF('ข้อมูลจังหวัด-อำเภอ'!C128="","",'ข้อมูลจังหวัด-อำเภอ'!C128)</f>
        <v>นนทบุรี/ Nonthaburi</v>
      </c>
      <c r="T129" s="1" t="str">
        <f>IF('ข้อมูลจังหวัด-อำเภอ'!D128="","",'ข้อมูลจังหวัด-อำเภอ'!D128)</f>
        <v>บางใหญ่/ Bang Yai</v>
      </c>
      <c r="U129" s="1" t="str">
        <f>IFERROR(VLOOKUP(D129,ข้อมูลออเดอร์!A:EK,46,0),"")</f>
        <v>11140</v>
      </c>
      <c r="V129" s="1" t="str">
        <f>IFERROR(VLOOKUP(D129,ข้อมูลออเดอร์!A:EK,46,0),"")</f>
        <v>11140</v>
      </c>
      <c r="W129" s="1" t="str">
        <f>IFERROR(VLOOKUP(D129,ข้อมูลออเดอร์!A:EK,48,0),"")</f>
        <v>55/357 (ซ.17)  ม.ภัสสร 8 ซ.กันตนา  ถ.บางใหญ่-บางคูลัด  ต.บางใหญ่ อ.บางใหญ่ จ.นนทบุรี</v>
      </c>
      <c r="X129" s="1" t="str">
        <f t="shared" si="21"/>
        <v>COD</v>
      </c>
      <c r="Y129" s="1"/>
      <c r="Z129" s="1"/>
      <c r="AA129" s="1">
        <f t="shared" si="22"/>
        <v>0.4</v>
      </c>
      <c r="AB129" s="1"/>
      <c r="AC129" s="1"/>
      <c r="AD129" s="1"/>
      <c r="AE129" s="1">
        <f>IF(ข้อมูลน้ำหนักสินค้า!C128="","",ข้อมูลน้ำหนักสินค้า!C128)*J129</f>
        <v>0.1</v>
      </c>
    </row>
    <row r="130" spans="1:31">
      <c r="A130" s="1" t="str">
        <f t="shared" si="12"/>
        <v>EastlyncOffline</v>
      </c>
      <c r="B130" s="1" t="str">
        <f t="shared" si="13"/>
        <v>OFFLINE</v>
      </c>
      <c r="C130" s="1" t="str">
        <f t="shared" si="14"/>
        <v>SALE</v>
      </c>
      <c r="D130" s="1" t="str">
        <f>IF(ข้อมูลออเดอร์!A129="","",ข้อมูลออเดอร์!A129)</f>
        <v>KOO26092200179</v>
      </c>
      <c r="E130" s="1" t="str">
        <f>IFERROR(IF(VLOOKUP(D130,ข้อมูลออเดอร์!A:BV,74,0)="Express delivery","NORMAL",IF(VLOOKUP(D130,ข้อมูลออเดอร์!A:BV,74,0)="Lalamove","B2B_OFFLINE","")),"")</f>
        <v>NORMAL</v>
      </c>
      <c r="F130" s="1" t="str">
        <f t="shared" si="15"/>
        <v>EXPRESS</v>
      </c>
      <c r="G130" s="1" t="str">
        <f>IF(ข้อมูลออเดอร์!CV129="","",ข้อมูลออเดอร์!CV129)</f>
        <v>SKINTIFIC-492001</v>
      </c>
      <c r="H130" s="1" t="str">
        <f>IF(ข้อมูลออเดอร์!CW129="","",ข้อมูลออเดอร์!CW129)</f>
        <v>4897147695994</v>
      </c>
      <c r="I130" s="1" t="str">
        <f>IF(ข้อมูลออเดอร์!CV129="","",ข้อมูลออเดอร์!CV129)</f>
        <v>SKINTIFIC-492001</v>
      </c>
      <c r="J130" s="1" t="str">
        <f>IF(ข้อมูลออเดอร์!DD129="","",ข้อมูลออเดอร์!DD129)</f>
        <v>1</v>
      </c>
      <c r="K130" s="102">
        <f t="shared" si="16"/>
        <v>0</v>
      </c>
      <c r="L130" s="102">
        <f t="shared" si="17"/>
        <v>0</v>
      </c>
      <c r="M130" s="103">
        <f ca="1" t="shared" si="18"/>
        <v>46287.4479282407</v>
      </c>
      <c r="N130" s="103">
        <f ca="1" t="shared" si="19"/>
        <v>46287.4479282407</v>
      </c>
      <c r="O130" s="1" t="str">
        <f>IFERROR(VLOOKUP(D130,ข้อมูลออเดอร์!A:EK,49,0),"")</f>
        <v>กมลชนก</v>
      </c>
      <c r="P130" s="1" t="str">
        <f>IF(D130="","",ข้อมูลออเดอร์!AX129)</f>
        <v>0909855944</v>
      </c>
      <c r="Q130" s="1" t="str">
        <f>IF(D130="","",ข้อมูลออเดอร์!AX129)</f>
        <v>0909855944</v>
      </c>
      <c r="R130" s="1" t="str">
        <f t="shared" si="20"/>
        <v>TH</v>
      </c>
      <c r="S130" s="1" t="str">
        <f>IF('ข้อมูลจังหวัด-อำเภอ'!C129="","",'ข้อมูลจังหวัด-อำเภอ'!C129)</f>
        <v>กรุงเทพมหานคร/ Bangkok</v>
      </c>
      <c r="T130" s="1" t="str">
        <f>IF('ข้อมูลจังหวัด-อำเภอ'!D129="","",'ข้อมูลจังหวัด-อำเภอ'!D129)</f>
        <v>พญาไท/ Phaya Thai</v>
      </c>
      <c r="U130" s="1" t="str">
        <f>IFERROR(VLOOKUP(D130,ข้อมูลออเดอร์!A:EK,46,0),"")</f>
        <v>10400</v>
      </c>
      <c r="V130" s="1" t="str">
        <f>IFERROR(VLOOKUP(D130,ข้อมูลออเดอร์!A:EK,46,0),"")</f>
        <v>10400</v>
      </c>
      <c r="W130" s="1" t="str">
        <f>IFERROR(VLOOKUP(D130,ข้อมูลออเดอร์!A:EK,48,0),"")</f>
        <v>คอนโดรอแยลทาวเวอร์3 เลขที่ 86/30 ซอย อินทามระ 25 ถนนสุทธิสารวินิจฉัย แขวง สามเสนใน เขต พญาไท กทม. 10400</v>
      </c>
      <c r="X130" s="1" t="str">
        <f t="shared" si="21"/>
        <v>COD</v>
      </c>
      <c r="Y130" s="1"/>
      <c r="Z130" s="1"/>
      <c r="AA130" s="1">
        <f t="shared" si="22"/>
        <v>0.4</v>
      </c>
      <c r="AB130" s="1"/>
      <c r="AC130" s="1"/>
      <c r="AD130" s="1"/>
      <c r="AE130" s="1">
        <f>IF(ข้อมูลน้ำหนักสินค้า!C129="","",ข้อมูลน้ำหนักสินค้า!C129)*J130</f>
        <v>0.1</v>
      </c>
    </row>
    <row r="131" spans="1:31">
      <c r="A131" s="1" t="str">
        <f t="shared" si="12"/>
        <v>EastlyncOffline</v>
      </c>
      <c r="B131" s="1" t="str">
        <f t="shared" si="13"/>
        <v>OFFLINE</v>
      </c>
      <c r="C131" s="1" t="str">
        <f t="shared" si="14"/>
        <v>SALE</v>
      </c>
      <c r="D131" s="1" t="str">
        <f>IF(ข้อมูลออเดอร์!A130="","",ข้อมูลออเดอร์!A130)</f>
        <v>KOO26092200179</v>
      </c>
      <c r="E131" s="1" t="str">
        <f>IFERROR(IF(VLOOKUP(D131,ข้อมูลออเดอร์!A:BV,74,0)="Express delivery","NORMAL",IF(VLOOKUP(D131,ข้อมูลออเดอร์!A:BV,74,0)="Lalamove","B2B_OFFLINE","")),"")</f>
        <v>NORMAL</v>
      </c>
      <c r="F131" s="1" t="str">
        <f t="shared" si="15"/>
        <v>EXPRESS</v>
      </c>
      <c r="G131" s="1" t="str">
        <f>IF(ข้อมูลออเดอร์!CV130="","",ข้อมูลออเดอร์!CV130)</f>
        <v>SKINTIFIC-492003</v>
      </c>
      <c r="H131" s="1" t="str">
        <f>IF(ข้อมูลออเดอร์!CW130="","",ข้อมูลออเดอร์!CW130)</f>
        <v>4897147696014</v>
      </c>
      <c r="I131" s="1" t="str">
        <f>IF(ข้อมูลออเดอร์!CV130="","",ข้อมูลออเดอร์!CV130)</f>
        <v>SKINTIFIC-492003</v>
      </c>
      <c r="J131" s="1" t="str">
        <f>IF(ข้อมูลออเดอร์!DD130="","",ข้อมูลออเดอร์!DD130)</f>
        <v>1</v>
      </c>
      <c r="K131" s="102">
        <f t="shared" si="16"/>
        <v>0</v>
      </c>
      <c r="L131" s="102">
        <f t="shared" si="17"/>
        <v>0</v>
      </c>
      <c r="M131" s="103">
        <f ca="1" t="shared" si="18"/>
        <v>46287.4479282407</v>
      </c>
      <c r="N131" s="103">
        <f ca="1" t="shared" si="19"/>
        <v>46287.4479282407</v>
      </c>
      <c r="O131" s="1" t="str">
        <f>IFERROR(VLOOKUP(D131,ข้อมูลออเดอร์!A:EK,49,0),"")</f>
        <v>กมลชนก</v>
      </c>
      <c r="P131" s="1" t="str">
        <f>IF(D131="","",ข้อมูลออเดอร์!AX130)</f>
        <v>0909855944</v>
      </c>
      <c r="Q131" s="1" t="str">
        <f>IF(D131="","",ข้อมูลออเดอร์!AX130)</f>
        <v>0909855944</v>
      </c>
      <c r="R131" s="1" t="str">
        <f t="shared" si="20"/>
        <v>TH</v>
      </c>
      <c r="S131" s="1" t="str">
        <f>IF('ข้อมูลจังหวัด-อำเภอ'!C130="","",'ข้อมูลจังหวัด-อำเภอ'!C130)</f>
        <v>กรุงเทพมหานคร/ Bangkok</v>
      </c>
      <c r="T131" s="1" t="str">
        <f>IF('ข้อมูลจังหวัด-อำเภอ'!D130="","",'ข้อมูลจังหวัด-อำเภอ'!D130)</f>
        <v>พญาไท/ Phaya Thai</v>
      </c>
      <c r="U131" s="1" t="str">
        <f>IFERROR(VLOOKUP(D131,ข้อมูลออเดอร์!A:EK,46,0),"")</f>
        <v>10400</v>
      </c>
      <c r="V131" s="1" t="str">
        <f>IFERROR(VLOOKUP(D131,ข้อมูลออเดอร์!A:EK,46,0),"")</f>
        <v>10400</v>
      </c>
      <c r="W131" s="1" t="str">
        <f>IFERROR(VLOOKUP(D131,ข้อมูลออเดอร์!A:EK,48,0),"")</f>
        <v>คอนโดรอแยลทาวเวอร์3 เลขที่ 86/30 ซอย อินทามระ 25 ถนนสุทธิสารวินิจฉัย แขวง สามเสนใน เขต พญาไท กทม. 10400</v>
      </c>
      <c r="X131" s="1" t="str">
        <f t="shared" si="21"/>
        <v>COD</v>
      </c>
      <c r="Y131" s="1"/>
      <c r="Z131" s="1"/>
      <c r="AA131" s="1">
        <f t="shared" si="22"/>
        <v>0.4</v>
      </c>
      <c r="AB131" s="1"/>
      <c r="AC131" s="1"/>
      <c r="AD131" s="1"/>
      <c r="AE131" s="1">
        <f>IF(ข้อมูลน้ำหนักสินค้า!C130="","",ข้อมูลน้ำหนักสินค้า!C130)*J131</f>
        <v>0.1</v>
      </c>
    </row>
    <row r="132" spans="1:31">
      <c r="A132" s="1" t="str">
        <f t="shared" ref="A132:A195" si="23">IF(D132="","","EastlyncOffline")</f>
        <v>EastlyncOffline</v>
      </c>
      <c r="B132" s="1" t="str">
        <f t="shared" ref="B132:B195" si="24">IF(D132="","","OFFLINE")</f>
        <v>OFFLINE</v>
      </c>
      <c r="C132" s="1" t="str">
        <f t="shared" ref="C132:C195" si="25">IF(D132="","","SALE")</f>
        <v>SALE</v>
      </c>
      <c r="D132" s="1" t="str">
        <f>IF(ข้อมูลออเดอร์!A131="","",ข้อมูลออเดอร์!A131)</f>
        <v>KOO26092200180</v>
      </c>
      <c r="E132" s="1" t="str">
        <f>IFERROR(IF(VLOOKUP(D132,ข้อมูลออเดอร์!A:BV,74,0)="Express delivery","NORMAL",IF(VLOOKUP(D132,ข้อมูลออเดอร์!A:BV,74,0)="Lalamove","B2B_OFFLINE","")),"")</f>
        <v>NORMAL</v>
      </c>
      <c r="F132" s="1" t="str">
        <f t="shared" ref="F132:F195" si="26">IF(D132="","","EXPRESS")</f>
        <v>EXPRESS</v>
      </c>
      <c r="G132" s="1" t="str">
        <f>IF(ข้อมูลออเดอร์!CV131="","",ข้อมูลออเดอร์!CV131)</f>
        <v>SKINTIFIC-492001</v>
      </c>
      <c r="H132" s="1" t="str">
        <f>IF(ข้อมูลออเดอร์!CW131="","",ข้อมูลออเดอร์!CW131)</f>
        <v>4897147695994</v>
      </c>
      <c r="I132" s="1" t="str">
        <f>IF(ข้อมูลออเดอร์!CV131="","",ข้อมูลออเดอร์!CV131)</f>
        <v>SKINTIFIC-492001</v>
      </c>
      <c r="J132" s="1" t="str">
        <f>IF(ข้อมูลออเดอร์!DD131="","",ข้อมูลออเดอร์!DD131)</f>
        <v>1</v>
      </c>
      <c r="K132" s="102">
        <f t="shared" ref="K132:K195" si="27">IF(D132="","",0)</f>
        <v>0</v>
      </c>
      <c r="L132" s="102">
        <f t="shared" ref="L132:L195" si="28">IF(D132="","",0)</f>
        <v>0</v>
      </c>
      <c r="M132" s="103">
        <f ca="1" t="shared" ref="M132:M195" si="29">IF(D132="","",NOW())</f>
        <v>46287.4479282407</v>
      </c>
      <c r="N132" s="103">
        <f ca="1" t="shared" ref="N132:N195" si="30">IF(D132="","",NOW())</f>
        <v>46287.4479282407</v>
      </c>
      <c r="O132" s="1" t="str">
        <f>IFERROR(VLOOKUP(D132,ข้อมูลออเดอร์!A:EK,49,0),"")</f>
        <v>K. นันทัชพร</v>
      </c>
      <c r="P132" s="1" t="str">
        <f>IF(D132="","",ข้อมูลออเดอร์!AX131)</f>
        <v>0954352519</v>
      </c>
      <c r="Q132" s="1" t="str">
        <f>IF(D132="","",ข้อมูลออเดอร์!AX131)</f>
        <v>0954352519</v>
      </c>
      <c r="R132" s="1" t="str">
        <f t="shared" ref="R132:R195" si="31">IF(D132="","","TH")</f>
        <v>TH</v>
      </c>
      <c r="S132" s="1" t="str">
        <f>IF('ข้อมูลจังหวัด-อำเภอ'!C131="","",'ข้อมูลจังหวัด-อำเภอ'!C131)</f>
        <v>สงขลา/ Songkhla</v>
      </c>
      <c r="T132" s="1" t="str">
        <f>IF('ข้อมูลจังหวัด-อำเภอ'!D131="","",'ข้อมูลจังหวัด-อำเภอ'!D131)</f>
        <v>หาดใหญ่/ Hat Yai</v>
      </c>
      <c r="U132" s="1" t="str">
        <f>IFERROR(VLOOKUP(D132,ข้อมูลออเดอร์!A:EK,46,0),"")</f>
        <v>90110</v>
      </c>
      <c r="V132" s="1" t="str">
        <f>IFERROR(VLOOKUP(D132,ข้อมูลออเดอร์!A:EK,46,0),"")</f>
        <v>90110</v>
      </c>
      <c r="W132" s="1" t="str">
        <f>IFERROR(VLOOKUP(D132,ข้อมูลออเดอร์!A:EK,48,0),"")</f>
        <v>เลขที่ 2/21 ม.2 (หมู่บ้านแก้วฟ้า)</v>
      </c>
      <c r="X132" s="1" t="str">
        <f t="shared" ref="X132:X195" si="32">IF(D132="","","COD")</f>
        <v>COD</v>
      </c>
      <c r="Y132" s="1"/>
      <c r="Z132" s="1"/>
      <c r="AA132" s="1">
        <f t="shared" ref="AA132:AA195" si="33">SUMIF(W:W,W132,AE:AE)+0.2</f>
        <v>0.4</v>
      </c>
      <c r="AB132" s="1"/>
      <c r="AC132" s="1"/>
      <c r="AD132" s="1"/>
      <c r="AE132" s="1">
        <f>IF(ข้อมูลน้ำหนักสินค้า!C131="","",ข้อมูลน้ำหนักสินค้า!C131)*J132</f>
        <v>0.1</v>
      </c>
    </row>
    <row r="133" spans="1:31">
      <c r="A133" s="1" t="str">
        <f t="shared" si="23"/>
        <v>EastlyncOffline</v>
      </c>
      <c r="B133" s="1" t="str">
        <f t="shared" si="24"/>
        <v>OFFLINE</v>
      </c>
      <c r="C133" s="1" t="str">
        <f t="shared" si="25"/>
        <v>SALE</v>
      </c>
      <c r="D133" s="1" t="str">
        <f>IF(ข้อมูลออเดอร์!A132="","",ข้อมูลออเดอร์!A132)</f>
        <v>KOO26092200180</v>
      </c>
      <c r="E133" s="1" t="str">
        <f>IFERROR(IF(VLOOKUP(D133,ข้อมูลออเดอร์!A:BV,74,0)="Express delivery","NORMAL",IF(VLOOKUP(D133,ข้อมูลออเดอร์!A:BV,74,0)="Lalamove","B2B_OFFLINE","")),"")</f>
        <v>NORMAL</v>
      </c>
      <c r="F133" s="1" t="str">
        <f t="shared" si="26"/>
        <v>EXPRESS</v>
      </c>
      <c r="G133" s="1" t="str">
        <f>IF(ข้อมูลออเดอร์!CV132="","",ข้อมูลออเดอร์!CV132)</f>
        <v>SKINTIFIC-492003</v>
      </c>
      <c r="H133" s="1" t="str">
        <f>IF(ข้อมูลออเดอร์!CW132="","",ข้อมูลออเดอร์!CW132)</f>
        <v>4897147696014</v>
      </c>
      <c r="I133" s="1" t="str">
        <f>IF(ข้อมูลออเดอร์!CV132="","",ข้อมูลออเดอร์!CV132)</f>
        <v>SKINTIFIC-492003</v>
      </c>
      <c r="J133" s="1" t="str">
        <f>IF(ข้อมูลออเดอร์!DD132="","",ข้อมูลออเดอร์!DD132)</f>
        <v>1</v>
      </c>
      <c r="K133" s="102">
        <f t="shared" si="27"/>
        <v>0</v>
      </c>
      <c r="L133" s="102">
        <f t="shared" si="28"/>
        <v>0</v>
      </c>
      <c r="M133" s="103">
        <f ca="1" t="shared" si="29"/>
        <v>46287.4479282407</v>
      </c>
      <c r="N133" s="103">
        <f ca="1" t="shared" si="30"/>
        <v>46287.4479282407</v>
      </c>
      <c r="O133" s="1" t="str">
        <f>IFERROR(VLOOKUP(D133,ข้อมูลออเดอร์!A:EK,49,0),"")</f>
        <v>K. นันทัชพร</v>
      </c>
      <c r="P133" s="1" t="str">
        <f>IF(D133="","",ข้อมูลออเดอร์!AX132)</f>
        <v>0954352519</v>
      </c>
      <c r="Q133" s="1" t="str">
        <f>IF(D133="","",ข้อมูลออเดอร์!AX132)</f>
        <v>0954352519</v>
      </c>
      <c r="R133" s="1" t="str">
        <f t="shared" si="31"/>
        <v>TH</v>
      </c>
      <c r="S133" s="1" t="str">
        <f>IF('ข้อมูลจังหวัด-อำเภอ'!C132="","",'ข้อมูลจังหวัด-อำเภอ'!C132)</f>
        <v>สงขลา/ Songkhla</v>
      </c>
      <c r="T133" s="1" t="str">
        <f>IF('ข้อมูลจังหวัด-อำเภอ'!D132="","",'ข้อมูลจังหวัด-อำเภอ'!D132)</f>
        <v>หาดใหญ่/ Hat Yai</v>
      </c>
      <c r="U133" s="1" t="str">
        <f>IFERROR(VLOOKUP(D133,ข้อมูลออเดอร์!A:EK,46,0),"")</f>
        <v>90110</v>
      </c>
      <c r="V133" s="1" t="str">
        <f>IFERROR(VLOOKUP(D133,ข้อมูลออเดอร์!A:EK,46,0),"")</f>
        <v>90110</v>
      </c>
      <c r="W133" s="1" t="str">
        <f>IFERROR(VLOOKUP(D133,ข้อมูลออเดอร์!A:EK,48,0),"")</f>
        <v>เลขที่ 2/21 ม.2 (หมู่บ้านแก้วฟ้า)</v>
      </c>
      <c r="X133" s="1" t="str">
        <f t="shared" si="32"/>
        <v>COD</v>
      </c>
      <c r="Y133" s="1"/>
      <c r="Z133" s="1"/>
      <c r="AA133" s="1">
        <f t="shared" si="33"/>
        <v>0.4</v>
      </c>
      <c r="AB133" s="1"/>
      <c r="AC133" s="1"/>
      <c r="AD133" s="1"/>
      <c r="AE133" s="1">
        <f>IF(ข้อมูลน้ำหนักสินค้า!C132="","",ข้อมูลน้ำหนักสินค้า!C132)*J133</f>
        <v>0.1</v>
      </c>
    </row>
    <row r="134" spans="1:31">
      <c r="A134" s="1" t="str">
        <f t="shared" si="23"/>
        <v>EastlyncOffline</v>
      </c>
      <c r="B134" s="1" t="str">
        <f t="shared" si="24"/>
        <v>OFFLINE</v>
      </c>
      <c r="C134" s="1" t="str">
        <f t="shared" si="25"/>
        <v>SALE</v>
      </c>
      <c r="D134" s="1" t="str">
        <f>IF(ข้อมูลออเดอร์!A133="","",ข้อมูลออเดอร์!A133)</f>
        <v>KOO26092200181</v>
      </c>
      <c r="E134" s="1" t="str">
        <f>IFERROR(IF(VLOOKUP(D134,ข้อมูลออเดอร์!A:BV,74,0)="Express delivery","NORMAL",IF(VLOOKUP(D134,ข้อมูลออเดอร์!A:BV,74,0)="Lalamove","B2B_OFFLINE","")),"")</f>
        <v>NORMAL</v>
      </c>
      <c r="F134" s="1" t="str">
        <f t="shared" si="26"/>
        <v>EXPRESS</v>
      </c>
      <c r="G134" s="1" t="str">
        <f>IF(ข้อมูลออเดอร์!CV133="","",ข้อมูลออเดอร์!CV133)</f>
        <v>SKINTIFIC-492001</v>
      </c>
      <c r="H134" s="1" t="str">
        <f>IF(ข้อมูลออเดอร์!CW133="","",ข้อมูลออเดอร์!CW133)</f>
        <v>4897147695994</v>
      </c>
      <c r="I134" s="1" t="str">
        <f>IF(ข้อมูลออเดอร์!CV133="","",ข้อมูลออเดอร์!CV133)</f>
        <v>SKINTIFIC-492001</v>
      </c>
      <c r="J134" s="1" t="str">
        <f>IF(ข้อมูลออเดอร์!DD133="","",ข้อมูลออเดอร์!DD133)</f>
        <v>1</v>
      </c>
      <c r="K134" s="102">
        <f t="shared" si="27"/>
        <v>0</v>
      </c>
      <c r="L134" s="102">
        <f t="shared" si="28"/>
        <v>0</v>
      </c>
      <c r="M134" s="103">
        <f ca="1" t="shared" si="29"/>
        <v>46287.4479282407</v>
      </c>
      <c r="N134" s="103">
        <f ca="1" t="shared" si="30"/>
        <v>46287.4479282407</v>
      </c>
      <c r="O134" s="1" t="str">
        <f>IFERROR(VLOOKUP(D134,ข้อมูลออเดอร์!A:EK,49,0),"")</f>
        <v>Noeipapang Ltd., Part.</v>
      </c>
      <c r="P134" s="1" t="str">
        <f>IF(D134="","",ข้อมูลออเดอร์!AX133)</f>
        <v>0615303773</v>
      </c>
      <c r="Q134" s="1" t="str">
        <f>IF(D134="","",ข้อมูลออเดอร์!AX133)</f>
        <v>0615303773</v>
      </c>
      <c r="R134" s="1" t="str">
        <f t="shared" si="31"/>
        <v>TH</v>
      </c>
      <c r="S134" s="1" t="str">
        <f>IF('ข้อมูลจังหวัด-อำเภอ'!C133="","",'ข้อมูลจังหวัด-อำเภอ'!C133)</f>
        <v>กรุงเทพมหานคร/ Bangkok</v>
      </c>
      <c r="T134" s="1" t="str">
        <f>IF('ข้อมูลจังหวัด-อำเภอ'!D133="","",'ข้อมูลจังหวัด-อำเภอ'!D133)</f>
        <v>ลาดกระบัง/ Lat Krabang</v>
      </c>
      <c r="U134" s="1" t="str">
        <f>IFERROR(VLOOKUP(D134,ข้อมูลออเดอร์!A:EK,46,0),"")</f>
        <v>10520</v>
      </c>
      <c r="V134" s="1" t="str">
        <f>IFERROR(VLOOKUP(D134,ข้อมูลออเดอร์!A:EK,46,0),"")</f>
        <v>10520</v>
      </c>
      <c r="W134" s="1" t="str">
        <f>IFERROR(VLOOKUP(D134,ข้อมูลออเดอร์!A:EK,48,0),"")</f>
        <v>158/6 หมู่บ้านเดอะธาม 2 อ่อนนุช-มอร์เตอร์เวย์ ถนนประชาทร</v>
      </c>
      <c r="X134" s="1" t="str">
        <f t="shared" si="32"/>
        <v>COD</v>
      </c>
      <c r="Y134" s="1"/>
      <c r="Z134" s="1"/>
      <c r="AA134" s="1">
        <f t="shared" si="33"/>
        <v>0.4</v>
      </c>
      <c r="AB134" s="1"/>
      <c r="AC134" s="1"/>
      <c r="AD134" s="1"/>
      <c r="AE134" s="1">
        <f>IF(ข้อมูลน้ำหนักสินค้า!C133="","",ข้อมูลน้ำหนักสินค้า!C133)*J134</f>
        <v>0.1</v>
      </c>
    </row>
    <row r="135" spans="1:31">
      <c r="A135" s="1" t="str">
        <f t="shared" si="23"/>
        <v>EastlyncOffline</v>
      </c>
      <c r="B135" s="1" t="str">
        <f t="shared" si="24"/>
        <v>OFFLINE</v>
      </c>
      <c r="C135" s="1" t="str">
        <f t="shared" si="25"/>
        <v>SALE</v>
      </c>
      <c r="D135" s="1" t="str">
        <f>IF(ข้อมูลออเดอร์!A134="","",ข้อมูลออเดอร์!A134)</f>
        <v>KOO26092200181</v>
      </c>
      <c r="E135" s="1" t="str">
        <f>IFERROR(IF(VLOOKUP(D135,ข้อมูลออเดอร์!A:BV,74,0)="Express delivery","NORMAL",IF(VLOOKUP(D135,ข้อมูลออเดอร์!A:BV,74,0)="Lalamove","B2B_OFFLINE","")),"")</f>
        <v>NORMAL</v>
      </c>
      <c r="F135" s="1" t="str">
        <f t="shared" si="26"/>
        <v>EXPRESS</v>
      </c>
      <c r="G135" s="1" t="str">
        <f>IF(ข้อมูลออเดอร์!CV134="","",ข้อมูลออเดอร์!CV134)</f>
        <v>SKINTIFIC-492003</v>
      </c>
      <c r="H135" s="1" t="str">
        <f>IF(ข้อมูลออเดอร์!CW134="","",ข้อมูลออเดอร์!CW134)</f>
        <v>4897147696014</v>
      </c>
      <c r="I135" s="1" t="str">
        <f>IF(ข้อมูลออเดอร์!CV134="","",ข้อมูลออเดอร์!CV134)</f>
        <v>SKINTIFIC-492003</v>
      </c>
      <c r="J135" s="1" t="str">
        <f>IF(ข้อมูลออเดอร์!DD134="","",ข้อมูลออเดอร์!DD134)</f>
        <v>1</v>
      </c>
      <c r="K135" s="102">
        <f t="shared" si="27"/>
        <v>0</v>
      </c>
      <c r="L135" s="102">
        <f t="shared" si="28"/>
        <v>0</v>
      </c>
      <c r="M135" s="103">
        <f ca="1" t="shared" si="29"/>
        <v>46287.4479282407</v>
      </c>
      <c r="N135" s="103">
        <f ca="1" t="shared" si="30"/>
        <v>46287.4479282407</v>
      </c>
      <c r="O135" s="1" t="str">
        <f>IFERROR(VLOOKUP(D135,ข้อมูลออเดอร์!A:EK,49,0),"")</f>
        <v>Noeipapang Ltd., Part.</v>
      </c>
      <c r="P135" s="1" t="str">
        <f>IF(D135="","",ข้อมูลออเดอร์!AX134)</f>
        <v>0615303773</v>
      </c>
      <c r="Q135" s="1" t="str">
        <f>IF(D135="","",ข้อมูลออเดอร์!AX134)</f>
        <v>0615303773</v>
      </c>
      <c r="R135" s="1" t="str">
        <f t="shared" si="31"/>
        <v>TH</v>
      </c>
      <c r="S135" s="1" t="str">
        <f>IF('ข้อมูลจังหวัด-อำเภอ'!C134="","",'ข้อมูลจังหวัด-อำเภอ'!C134)</f>
        <v>กรุงเทพมหานคร/ Bangkok</v>
      </c>
      <c r="T135" s="1" t="str">
        <f>IF('ข้อมูลจังหวัด-อำเภอ'!D134="","",'ข้อมูลจังหวัด-อำเภอ'!D134)</f>
        <v>ลาดกระบัง/ Lat Krabang</v>
      </c>
      <c r="U135" s="1" t="str">
        <f>IFERROR(VLOOKUP(D135,ข้อมูลออเดอร์!A:EK,46,0),"")</f>
        <v>10520</v>
      </c>
      <c r="V135" s="1" t="str">
        <f>IFERROR(VLOOKUP(D135,ข้อมูลออเดอร์!A:EK,46,0),"")</f>
        <v>10520</v>
      </c>
      <c r="W135" s="1" t="str">
        <f>IFERROR(VLOOKUP(D135,ข้อมูลออเดอร์!A:EK,48,0),"")</f>
        <v>158/6 หมู่บ้านเดอะธาม 2 อ่อนนุช-มอร์เตอร์เวย์ ถนนประชาทร</v>
      </c>
      <c r="X135" s="1" t="str">
        <f t="shared" si="32"/>
        <v>COD</v>
      </c>
      <c r="Y135" s="1"/>
      <c r="Z135" s="1"/>
      <c r="AA135" s="1">
        <f t="shared" si="33"/>
        <v>0.4</v>
      </c>
      <c r="AB135" s="1"/>
      <c r="AC135" s="1"/>
      <c r="AD135" s="1"/>
      <c r="AE135" s="1">
        <f>IF(ข้อมูลน้ำหนักสินค้า!C134="","",ข้อมูลน้ำหนักสินค้า!C134)*J135</f>
        <v>0.1</v>
      </c>
    </row>
    <row r="136" spans="1:31">
      <c r="A136" s="1" t="str">
        <f t="shared" si="23"/>
        <v>EastlyncOffline</v>
      </c>
      <c r="B136" s="1" t="str">
        <f t="shared" si="24"/>
        <v>OFFLINE</v>
      </c>
      <c r="C136" s="1" t="str">
        <f t="shared" si="25"/>
        <v>SALE</v>
      </c>
      <c r="D136" s="1" t="str">
        <f>IF(ข้อมูลออเดอร์!A135="","",ข้อมูลออเดอร์!A135)</f>
        <v>KOO26092200182</v>
      </c>
      <c r="E136" s="1" t="str">
        <f>IFERROR(IF(VLOOKUP(D136,ข้อมูลออเดอร์!A:BV,74,0)="Express delivery","NORMAL",IF(VLOOKUP(D136,ข้อมูลออเดอร์!A:BV,74,0)="Lalamove","B2B_OFFLINE","")),"")</f>
        <v>NORMAL</v>
      </c>
      <c r="F136" s="1" t="str">
        <f t="shared" si="26"/>
        <v>EXPRESS</v>
      </c>
      <c r="G136" s="1" t="str">
        <f>IF(ข้อมูลออเดอร์!CV135="","",ข้อมูลออเดอร์!CV135)</f>
        <v>SKINTIFIC-492001</v>
      </c>
      <c r="H136" s="1" t="str">
        <f>IF(ข้อมูลออเดอร์!CW135="","",ข้อมูลออเดอร์!CW135)</f>
        <v>4897147695994</v>
      </c>
      <c r="I136" s="1" t="str">
        <f>IF(ข้อมูลออเดอร์!CV135="","",ข้อมูลออเดอร์!CV135)</f>
        <v>SKINTIFIC-492001</v>
      </c>
      <c r="J136" s="1" t="str">
        <f>IF(ข้อมูลออเดอร์!DD135="","",ข้อมูลออเดอร์!DD135)</f>
        <v>1</v>
      </c>
      <c r="K136" s="102">
        <f t="shared" si="27"/>
        <v>0</v>
      </c>
      <c r="L136" s="102">
        <f t="shared" si="28"/>
        <v>0</v>
      </c>
      <c r="M136" s="103">
        <f ca="1" t="shared" si="29"/>
        <v>46287.4479282407</v>
      </c>
      <c r="N136" s="103">
        <f ca="1" t="shared" si="30"/>
        <v>46287.4479282407</v>
      </c>
      <c r="O136" s="1" t="str">
        <f>IFERROR(VLOOKUP(D136,ข้อมูลออเดอร์!A:EK,49,0),"")</f>
        <v>K.บีม</v>
      </c>
      <c r="P136" s="1" t="str">
        <f>IF(D136="","",ข้อมูลออเดอร์!AX135)</f>
        <v>0979200576</v>
      </c>
      <c r="Q136" s="1" t="str">
        <f>IF(D136="","",ข้อมูลออเดอร์!AX135)</f>
        <v>0979200576</v>
      </c>
      <c r="R136" s="1" t="str">
        <f t="shared" si="31"/>
        <v>TH</v>
      </c>
      <c r="S136" s="1" t="str">
        <f>IF('ข้อมูลจังหวัด-อำเภอ'!C135="","",'ข้อมูลจังหวัด-อำเภอ'!C135)</f>
        <v>เชียงใหม่/ Chiang Mai</v>
      </c>
      <c r="T136" s="1" t="str">
        <f>IF('ข้อมูลจังหวัด-อำเภอ'!D135="","",'ข้อมูลจังหวัด-อำเภอ'!D135)</f>
        <v>สันกำแพง/ San Kamphaeng</v>
      </c>
      <c r="U136" s="1" t="str">
        <f>IFERROR(VLOOKUP(D136,ข้อมูลออเดอร์!A:EK,46,0),"")</f>
        <v>50130</v>
      </c>
      <c r="V136" s="1" t="str">
        <f>IFERROR(VLOOKUP(D136,ข้อมูลออเดอร์!A:EK,46,0),"")</f>
        <v>50130</v>
      </c>
      <c r="W136" s="1" t="str">
        <f>IFERROR(VLOOKUP(D136,ข้อมูลออเดอร์!A:EK,48,0),"")</f>
        <v>86 ม.11 ต.บวกค้าง อ.สันกำแพง จ.เชียงใหม่ 50130</v>
      </c>
      <c r="X136" s="1" t="str">
        <f t="shared" si="32"/>
        <v>COD</v>
      </c>
      <c r="Y136" s="1"/>
      <c r="Z136" s="1"/>
      <c r="AA136" s="1">
        <f t="shared" si="33"/>
        <v>0.4</v>
      </c>
      <c r="AB136" s="1"/>
      <c r="AC136" s="1"/>
      <c r="AD136" s="1"/>
      <c r="AE136" s="1">
        <f>IF(ข้อมูลน้ำหนักสินค้า!C135="","",ข้อมูลน้ำหนักสินค้า!C135)*J136</f>
        <v>0.1</v>
      </c>
    </row>
    <row r="137" spans="1:31">
      <c r="A137" s="1" t="str">
        <f t="shared" si="23"/>
        <v>EastlyncOffline</v>
      </c>
      <c r="B137" s="1" t="str">
        <f t="shared" si="24"/>
        <v>OFFLINE</v>
      </c>
      <c r="C137" s="1" t="str">
        <f t="shared" si="25"/>
        <v>SALE</v>
      </c>
      <c r="D137" s="1" t="str">
        <f>IF(ข้อมูลออเดอร์!A136="","",ข้อมูลออเดอร์!A136)</f>
        <v>KOO26092200182</v>
      </c>
      <c r="E137" s="1" t="str">
        <f>IFERROR(IF(VLOOKUP(D137,ข้อมูลออเดอร์!A:BV,74,0)="Express delivery","NORMAL",IF(VLOOKUP(D137,ข้อมูลออเดอร์!A:BV,74,0)="Lalamove","B2B_OFFLINE","")),"")</f>
        <v>NORMAL</v>
      </c>
      <c r="F137" s="1" t="str">
        <f t="shared" si="26"/>
        <v>EXPRESS</v>
      </c>
      <c r="G137" s="1" t="str">
        <f>IF(ข้อมูลออเดอร์!CV136="","",ข้อมูลออเดอร์!CV136)</f>
        <v>SKINTIFIC-492003</v>
      </c>
      <c r="H137" s="1" t="str">
        <f>IF(ข้อมูลออเดอร์!CW136="","",ข้อมูลออเดอร์!CW136)</f>
        <v>4897147696014</v>
      </c>
      <c r="I137" s="1" t="str">
        <f>IF(ข้อมูลออเดอร์!CV136="","",ข้อมูลออเดอร์!CV136)</f>
        <v>SKINTIFIC-492003</v>
      </c>
      <c r="J137" s="1" t="str">
        <f>IF(ข้อมูลออเดอร์!DD136="","",ข้อมูลออเดอร์!DD136)</f>
        <v>1</v>
      </c>
      <c r="K137" s="102">
        <f t="shared" si="27"/>
        <v>0</v>
      </c>
      <c r="L137" s="102">
        <f t="shared" si="28"/>
        <v>0</v>
      </c>
      <c r="M137" s="103">
        <f ca="1" t="shared" si="29"/>
        <v>46287.4479282407</v>
      </c>
      <c r="N137" s="103">
        <f ca="1" t="shared" si="30"/>
        <v>46287.4479282407</v>
      </c>
      <c r="O137" s="1" t="str">
        <f>IFERROR(VLOOKUP(D137,ข้อมูลออเดอร์!A:EK,49,0),"")</f>
        <v>K.บีม</v>
      </c>
      <c r="P137" s="1" t="str">
        <f>IF(D137="","",ข้อมูลออเดอร์!AX136)</f>
        <v>0979200576</v>
      </c>
      <c r="Q137" s="1" t="str">
        <f>IF(D137="","",ข้อมูลออเดอร์!AX136)</f>
        <v>0979200576</v>
      </c>
      <c r="R137" s="1" t="str">
        <f t="shared" si="31"/>
        <v>TH</v>
      </c>
      <c r="S137" s="1" t="str">
        <f>IF('ข้อมูลจังหวัด-อำเภอ'!C136="","",'ข้อมูลจังหวัด-อำเภอ'!C136)</f>
        <v>เชียงใหม่/ Chiang Mai</v>
      </c>
      <c r="T137" s="1" t="str">
        <f>IF('ข้อมูลจังหวัด-อำเภอ'!D136="","",'ข้อมูลจังหวัด-อำเภอ'!D136)</f>
        <v>สันกำแพง/ San Kamphaeng</v>
      </c>
      <c r="U137" s="1" t="str">
        <f>IFERROR(VLOOKUP(D137,ข้อมูลออเดอร์!A:EK,46,0),"")</f>
        <v>50130</v>
      </c>
      <c r="V137" s="1" t="str">
        <f>IFERROR(VLOOKUP(D137,ข้อมูลออเดอร์!A:EK,46,0),"")</f>
        <v>50130</v>
      </c>
      <c r="W137" s="1" t="str">
        <f>IFERROR(VLOOKUP(D137,ข้อมูลออเดอร์!A:EK,48,0),"")</f>
        <v>86 ม.11 ต.บวกค้าง อ.สันกำแพง จ.เชียงใหม่ 50130</v>
      </c>
      <c r="X137" s="1" t="str">
        <f t="shared" si="32"/>
        <v>COD</v>
      </c>
      <c r="Y137" s="1"/>
      <c r="Z137" s="1"/>
      <c r="AA137" s="1">
        <f t="shared" si="33"/>
        <v>0.4</v>
      </c>
      <c r="AB137" s="1"/>
      <c r="AC137" s="1"/>
      <c r="AD137" s="1"/>
      <c r="AE137" s="1">
        <f>IF(ข้อมูลน้ำหนักสินค้า!C136="","",ข้อมูลน้ำหนักสินค้า!C136)*J137</f>
        <v>0.1</v>
      </c>
    </row>
    <row r="138" spans="1:31">
      <c r="A138" s="1" t="str">
        <f t="shared" si="23"/>
        <v>EastlyncOffline</v>
      </c>
      <c r="B138" s="1" t="str">
        <f t="shared" si="24"/>
        <v>OFFLINE</v>
      </c>
      <c r="C138" s="1" t="str">
        <f t="shared" si="25"/>
        <v>SALE</v>
      </c>
      <c r="D138" s="1" t="str">
        <f>IF(ข้อมูลออเดอร์!A137="","",ข้อมูลออเดอร์!A137)</f>
        <v>KOO26092200183</v>
      </c>
      <c r="E138" s="1" t="str">
        <f>IFERROR(IF(VLOOKUP(D138,ข้อมูลออเดอร์!A:BV,74,0)="Express delivery","NORMAL",IF(VLOOKUP(D138,ข้อมูลออเดอร์!A:BV,74,0)="Lalamove","B2B_OFFLINE","")),"")</f>
        <v>NORMAL</v>
      </c>
      <c r="F138" s="1" t="str">
        <f t="shared" si="26"/>
        <v>EXPRESS</v>
      </c>
      <c r="G138" s="1" t="str">
        <f>IF(ข้อมูลออเดอร์!CV137="","",ข้อมูลออเดอร์!CV137)</f>
        <v>SKINTIFIC-492001</v>
      </c>
      <c r="H138" s="1" t="str">
        <f>IF(ข้อมูลออเดอร์!CW137="","",ข้อมูลออเดอร์!CW137)</f>
        <v>4897147695994</v>
      </c>
      <c r="I138" s="1" t="str">
        <f>IF(ข้อมูลออเดอร์!CV137="","",ข้อมูลออเดอร์!CV137)</f>
        <v>SKINTIFIC-492001</v>
      </c>
      <c r="J138" s="1" t="str">
        <f>IF(ข้อมูลออเดอร์!DD137="","",ข้อมูลออเดอร์!DD137)</f>
        <v>1</v>
      </c>
      <c r="K138" s="102">
        <f t="shared" si="27"/>
        <v>0</v>
      </c>
      <c r="L138" s="102">
        <f t="shared" si="28"/>
        <v>0</v>
      </c>
      <c r="M138" s="103">
        <f ca="1" t="shared" si="29"/>
        <v>46287.4479282407</v>
      </c>
      <c r="N138" s="103">
        <f ca="1" t="shared" si="30"/>
        <v>46287.4479282407</v>
      </c>
      <c r="O138" s="1" t="str">
        <f>IFERROR(VLOOKUP(D138,ข้อมูลออเดอร์!A:EK,49,0),"")</f>
        <v>น.ส.ปานขีวัน วันเทียน</v>
      </c>
      <c r="P138" s="1" t="str">
        <f>IF(D138="","",ข้อมูลออเดอร์!AX137)</f>
        <v>0898115302</v>
      </c>
      <c r="Q138" s="1" t="str">
        <f>IF(D138="","",ข้อมูลออเดอร์!AX137)</f>
        <v>0898115302</v>
      </c>
      <c r="R138" s="1" t="str">
        <f t="shared" si="31"/>
        <v>TH</v>
      </c>
      <c r="S138" s="1" t="str">
        <f>IF('ข้อมูลจังหวัด-อำเภอ'!C137="","",'ข้อมูลจังหวัด-อำเภอ'!C137)</f>
        <v>สมุทรปราการ/ Samut Prakan</v>
      </c>
      <c r="T138" s="1" t="str">
        <f>IF('ข้อมูลจังหวัด-อำเภอ'!D137="","",'ข้อมูลจังหวัด-อำเภอ'!D137)</f>
        <v>บางพลี/ Bang Phli</v>
      </c>
      <c r="U138" s="1" t="str">
        <f>IFERROR(VLOOKUP(D138,ข้อมูลออเดอร์!A:EK,46,0),"")</f>
        <v>10540</v>
      </c>
      <c r="V138" s="1" t="str">
        <f>IFERROR(VLOOKUP(D138,ข้อมูลออเดอร์!A:EK,46,0),"")</f>
        <v>10540</v>
      </c>
      <c r="W138" s="1" t="str">
        <f>IFERROR(VLOOKUP(D138,ข้อมูลออเดอร์!A:EK,48,0),"")</f>
        <v>71/270 หมู่บ้าน The Color บางนา - ตราด ก.ม. 10 ตำบลบางพลีใหญ่ อำเภอบางพลี จังหวัดสมุทรปราการ 10540</v>
      </c>
      <c r="X138" s="1" t="str">
        <f t="shared" si="32"/>
        <v>COD</v>
      </c>
      <c r="Y138" s="1"/>
      <c r="Z138" s="1"/>
      <c r="AA138" s="1">
        <f t="shared" si="33"/>
        <v>0.4</v>
      </c>
      <c r="AB138" s="1"/>
      <c r="AC138" s="1"/>
      <c r="AD138" s="1"/>
      <c r="AE138" s="1">
        <f>IF(ข้อมูลน้ำหนักสินค้า!C137="","",ข้อมูลน้ำหนักสินค้า!C137)*J138</f>
        <v>0.1</v>
      </c>
    </row>
    <row r="139" spans="1:31">
      <c r="A139" s="1" t="str">
        <f t="shared" si="23"/>
        <v>EastlyncOffline</v>
      </c>
      <c r="B139" s="1" t="str">
        <f t="shared" si="24"/>
        <v>OFFLINE</v>
      </c>
      <c r="C139" s="1" t="str">
        <f t="shared" si="25"/>
        <v>SALE</v>
      </c>
      <c r="D139" s="1" t="str">
        <f>IF(ข้อมูลออเดอร์!A138="","",ข้อมูลออเดอร์!A138)</f>
        <v>KOO26092200183</v>
      </c>
      <c r="E139" s="1" t="str">
        <f>IFERROR(IF(VLOOKUP(D139,ข้อมูลออเดอร์!A:BV,74,0)="Express delivery","NORMAL",IF(VLOOKUP(D139,ข้อมูลออเดอร์!A:BV,74,0)="Lalamove","B2B_OFFLINE","")),"")</f>
        <v>NORMAL</v>
      </c>
      <c r="F139" s="1" t="str">
        <f t="shared" si="26"/>
        <v>EXPRESS</v>
      </c>
      <c r="G139" s="1" t="str">
        <f>IF(ข้อมูลออเดอร์!CV138="","",ข้อมูลออเดอร์!CV138)</f>
        <v>SKINTIFIC-492003</v>
      </c>
      <c r="H139" s="1" t="str">
        <f>IF(ข้อมูลออเดอร์!CW138="","",ข้อมูลออเดอร์!CW138)</f>
        <v>4897147696014</v>
      </c>
      <c r="I139" s="1" t="str">
        <f>IF(ข้อมูลออเดอร์!CV138="","",ข้อมูลออเดอร์!CV138)</f>
        <v>SKINTIFIC-492003</v>
      </c>
      <c r="J139" s="1" t="str">
        <f>IF(ข้อมูลออเดอร์!DD138="","",ข้อมูลออเดอร์!DD138)</f>
        <v>1</v>
      </c>
      <c r="K139" s="102">
        <f t="shared" si="27"/>
        <v>0</v>
      </c>
      <c r="L139" s="102">
        <f t="shared" si="28"/>
        <v>0</v>
      </c>
      <c r="M139" s="103">
        <f ca="1" t="shared" si="29"/>
        <v>46287.4479282407</v>
      </c>
      <c r="N139" s="103">
        <f ca="1" t="shared" si="30"/>
        <v>46287.4479282407</v>
      </c>
      <c r="O139" s="1" t="str">
        <f>IFERROR(VLOOKUP(D139,ข้อมูลออเดอร์!A:EK,49,0),"")</f>
        <v>น.ส.ปานขีวัน วันเทียน</v>
      </c>
      <c r="P139" s="1" t="str">
        <f>IF(D139="","",ข้อมูลออเดอร์!AX138)</f>
        <v>0898115302</v>
      </c>
      <c r="Q139" s="1" t="str">
        <f>IF(D139="","",ข้อมูลออเดอร์!AX138)</f>
        <v>0898115302</v>
      </c>
      <c r="R139" s="1" t="str">
        <f t="shared" si="31"/>
        <v>TH</v>
      </c>
      <c r="S139" s="1" t="str">
        <f>IF('ข้อมูลจังหวัด-อำเภอ'!C138="","",'ข้อมูลจังหวัด-อำเภอ'!C138)</f>
        <v>สมุทรปราการ/ Samut Prakan</v>
      </c>
      <c r="T139" s="1" t="str">
        <f>IF('ข้อมูลจังหวัด-อำเภอ'!D138="","",'ข้อมูลจังหวัด-อำเภอ'!D138)</f>
        <v>บางพลี/ Bang Phli</v>
      </c>
      <c r="U139" s="1" t="str">
        <f>IFERROR(VLOOKUP(D139,ข้อมูลออเดอร์!A:EK,46,0),"")</f>
        <v>10540</v>
      </c>
      <c r="V139" s="1" t="str">
        <f>IFERROR(VLOOKUP(D139,ข้อมูลออเดอร์!A:EK,46,0),"")</f>
        <v>10540</v>
      </c>
      <c r="W139" s="1" t="str">
        <f>IFERROR(VLOOKUP(D139,ข้อมูลออเดอร์!A:EK,48,0),"")</f>
        <v>71/270 หมู่บ้าน The Color บางนา - ตราด ก.ม. 10 ตำบลบางพลีใหญ่ อำเภอบางพลี จังหวัดสมุทรปราการ 10540</v>
      </c>
      <c r="X139" s="1" t="str">
        <f t="shared" si="32"/>
        <v>COD</v>
      </c>
      <c r="Y139" s="1"/>
      <c r="Z139" s="1"/>
      <c r="AA139" s="1">
        <f t="shared" si="33"/>
        <v>0.4</v>
      </c>
      <c r="AB139" s="1"/>
      <c r="AC139" s="1"/>
      <c r="AD139" s="1"/>
      <c r="AE139" s="1">
        <f>IF(ข้อมูลน้ำหนักสินค้า!C138="","",ข้อมูลน้ำหนักสินค้า!C138)*J139</f>
        <v>0.1</v>
      </c>
    </row>
    <row r="140" spans="1:31">
      <c r="A140" s="1" t="str">
        <f t="shared" si="23"/>
        <v>EastlyncOffline</v>
      </c>
      <c r="B140" s="1" t="str">
        <f t="shared" si="24"/>
        <v>OFFLINE</v>
      </c>
      <c r="C140" s="1" t="str">
        <f t="shared" si="25"/>
        <v>SALE</v>
      </c>
      <c r="D140" s="1" t="str">
        <f>IF(ข้อมูลออเดอร์!A139="","",ข้อมูลออเดอร์!A139)</f>
        <v>KOO26092200184</v>
      </c>
      <c r="E140" s="1" t="str">
        <f>IFERROR(IF(VLOOKUP(D140,ข้อมูลออเดอร์!A:BV,74,0)="Express delivery","NORMAL",IF(VLOOKUP(D140,ข้อมูลออเดอร์!A:BV,74,0)="Lalamove","B2B_OFFLINE","")),"")</f>
        <v>NORMAL</v>
      </c>
      <c r="F140" s="1" t="str">
        <f t="shared" si="26"/>
        <v>EXPRESS</v>
      </c>
      <c r="G140" s="1" t="str">
        <f>IF(ข้อมูลออเดอร์!CV139="","",ข้อมูลออเดอร์!CV139)</f>
        <v>SKINTIFIC-492001</v>
      </c>
      <c r="H140" s="1" t="str">
        <f>IF(ข้อมูลออเดอร์!CW139="","",ข้อมูลออเดอร์!CW139)</f>
        <v>4897147695994</v>
      </c>
      <c r="I140" s="1" t="str">
        <f>IF(ข้อมูลออเดอร์!CV139="","",ข้อมูลออเดอร์!CV139)</f>
        <v>SKINTIFIC-492001</v>
      </c>
      <c r="J140" s="1" t="str">
        <f>IF(ข้อมูลออเดอร์!DD139="","",ข้อมูลออเดอร์!DD139)</f>
        <v>1</v>
      </c>
      <c r="K140" s="102">
        <f t="shared" si="27"/>
        <v>0</v>
      </c>
      <c r="L140" s="102">
        <f t="shared" si="28"/>
        <v>0</v>
      </c>
      <c r="M140" s="103">
        <f ca="1" t="shared" si="29"/>
        <v>46287.4479282407</v>
      </c>
      <c r="N140" s="103">
        <f ca="1" t="shared" si="30"/>
        <v>46287.4479282407</v>
      </c>
      <c r="O140" s="1" t="str">
        <f>IFERROR(VLOOKUP(D140,ข้อมูลออเดอร์!A:EK,49,0),"")</f>
        <v>K.อารตี สายอุ่นใจ</v>
      </c>
      <c r="P140" s="1" t="str">
        <f>IF(D140="","",ข้อมูลออเดอร์!AX139)</f>
        <v>0935376441</v>
      </c>
      <c r="Q140" s="1" t="str">
        <f>IF(D140="","",ข้อมูลออเดอร์!AX139)</f>
        <v>0935376441</v>
      </c>
      <c r="R140" s="1" t="str">
        <f t="shared" si="31"/>
        <v>TH</v>
      </c>
      <c r="S140" s="1" t="str">
        <f>IF('ข้อมูลจังหวัด-อำเภอ'!C139="","",'ข้อมูลจังหวัด-อำเภอ'!C139)</f>
        <v>เพชรบูรณ์/ Phetchabun</v>
      </c>
      <c r="T140" s="1" t="str">
        <f>IF('ข้อมูลจังหวัด-อำเภอ'!D139="","",'ข้อมูลจังหวัด-อำเภอ'!D139)</f>
        <v>หล่มสัก/ Lom Sak</v>
      </c>
      <c r="U140" s="1" t="str">
        <f>IFERROR(VLOOKUP(D140,ข้อมูลออเดอร์!A:EK,46,0),"")</f>
        <v>67110</v>
      </c>
      <c r="V140" s="1" t="str">
        <f>IFERROR(VLOOKUP(D140,ข้อมูลออเดอร์!A:EK,46,0),"")</f>
        <v>67110</v>
      </c>
      <c r="W140" s="1" t="str">
        <f>IFERROR(VLOOKUP(D140,ข้อมูลออเดอร์!A:EK,48,0),"")</f>
        <v>52/2 ม.12</v>
      </c>
      <c r="X140" s="1" t="str">
        <f t="shared" si="32"/>
        <v>COD</v>
      </c>
      <c r="Y140" s="1"/>
      <c r="Z140" s="1"/>
      <c r="AA140" s="1">
        <f t="shared" si="33"/>
        <v>0.4</v>
      </c>
      <c r="AB140" s="1"/>
      <c r="AC140" s="1"/>
      <c r="AD140" s="1"/>
      <c r="AE140" s="1">
        <f>IF(ข้อมูลน้ำหนักสินค้า!C139="","",ข้อมูลน้ำหนักสินค้า!C139)*J140</f>
        <v>0.1</v>
      </c>
    </row>
    <row r="141" spans="1:31">
      <c r="A141" s="1" t="str">
        <f t="shared" si="23"/>
        <v>EastlyncOffline</v>
      </c>
      <c r="B141" s="1" t="str">
        <f t="shared" si="24"/>
        <v>OFFLINE</v>
      </c>
      <c r="C141" s="1" t="str">
        <f t="shared" si="25"/>
        <v>SALE</v>
      </c>
      <c r="D141" s="1" t="str">
        <f>IF(ข้อมูลออเดอร์!A140="","",ข้อมูลออเดอร์!A140)</f>
        <v>KOO26092200184</v>
      </c>
      <c r="E141" s="1" t="str">
        <f>IFERROR(IF(VLOOKUP(D141,ข้อมูลออเดอร์!A:BV,74,0)="Express delivery","NORMAL",IF(VLOOKUP(D141,ข้อมูลออเดอร์!A:BV,74,0)="Lalamove","B2B_OFFLINE","")),"")</f>
        <v>NORMAL</v>
      </c>
      <c r="F141" s="1" t="str">
        <f t="shared" si="26"/>
        <v>EXPRESS</v>
      </c>
      <c r="G141" s="1" t="str">
        <f>IF(ข้อมูลออเดอร์!CV140="","",ข้อมูลออเดอร์!CV140)</f>
        <v>SKINTIFIC-492003</v>
      </c>
      <c r="H141" s="1" t="str">
        <f>IF(ข้อมูลออเดอร์!CW140="","",ข้อมูลออเดอร์!CW140)</f>
        <v>4897147696014</v>
      </c>
      <c r="I141" s="1" t="str">
        <f>IF(ข้อมูลออเดอร์!CV140="","",ข้อมูลออเดอร์!CV140)</f>
        <v>SKINTIFIC-492003</v>
      </c>
      <c r="J141" s="1" t="str">
        <f>IF(ข้อมูลออเดอร์!DD140="","",ข้อมูลออเดอร์!DD140)</f>
        <v>1</v>
      </c>
      <c r="K141" s="102">
        <f t="shared" si="27"/>
        <v>0</v>
      </c>
      <c r="L141" s="102">
        <f t="shared" si="28"/>
        <v>0</v>
      </c>
      <c r="M141" s="103">
        <f ca="1" t="shared" si="29"/>
        <v>46287.4479282407</v>
      </c>
      <c r="N141" s="103">
        <f ca="1" t="shared" si="30"/>
        <v>46287.4479282407</v>
      </c>
      <c r="O141" s="1" t="str">
        <f>IFERROR(VLOOKUP(D141,ข้อมูลออเดอร์!A:EK,49,0),"")</f>
        <v>K.อารตี สายอุ่นใจ</v>
      </c>
      <c r="P141" s="1" t="str">
        <f>IF(D141="","",ข้อมูลออเดอร์!AX140)</f>
        <v>0935376441</v>
      </c>
      <c r="Q141" s="1" t="str">
        <f>IF(D141="","",ข้อมูลออเดอร์!AX140)</f>
        <v>0935376441</v>
      </c>
      <c r="R141" s="1" t="str">
        <f t="shared" si="31"/>
        <v>TH</v>
      </c>
      <c r="S141" s="1" t="str">
        <f>IF('ข้อมูลจังหวัด-อำเภอ'!C140="","",'ข้อมูลจังหวัด-อำเภอ'!C140)</f>
        <v>เพชรบูรณ์/ Phetchabun</v>
      </c>
      <c r="T141" s="1" t="str">
        <f>IF('ข้อมูลจังหวัด-อำเภอ'!D140="","",'ข้อมูลจังหวัด-อำเภอ'!D140)</f>
        <v>หล่มสัก/ Lom Sak</v>
      </c>
      <c r="U141" s="1" t="str">
        <f>IFERROR(VLOOKUP(D141,ข้อมูลออเดอร์!A:EK,46,0),"")</f>
        <v>67110</v>
      </c>
      <c r="V141" s="1" t="str">
        <f>IFERROR(VLOOKUP(D141,ข้อมูลออเดอร์!A:EK,46,0),"")</f>
        <v>67110</v>
      </c>
      <c r="W141" s="1" t="str">
        <f>IFERROR(VLOOKUP(D141,ข้อมูลออเดอร์!A:EK,48,0),"")</f>
        <v>52/2 ม.12</v>
      </c>
      <c r="X141" s="1" t="str">
        <f t="shared" si="32"/>
        <v>COD</v>
      </c>
      <c r="Y141" s="1"/>
      <c r="Z141" s="1"/>
      <c r="AA141" s="1">
        <f t="shared" si="33"/>
        <v>0.4</v>
      </c>
      <c r="AB141" s="1"/>
      <c r="AC141" s="1"/>
      <c r="AD141" s="1"/>
      <c r="AE141" s="1">
        <f>IF(ข้อมูลน้ำหนักสินค้า!C140="","",ข้อมูลน้ำหนักสินค้า!C140)*J141</f>
        <v>0.1</v>
      </c>
    </row>
    <row r="142" spans="1:31">
      <c r="A142" s="1" t="str">
        <f t="shared" si="23"/>
        <v>EastlyncOffline</v>
      </c>
      <c r="B142" s="1" t="str">
        <f t="shared" si="24"/>
        <v>OFFLINE</v>
      </c>
      <c r="C142" s="1" t="str">
        <f t="shared" si="25"/>
        <v>SALE</v>
      </c>
      <c r="D142" s="1" t="str">
        <f>IF(ข้อมูลออเดอร์!A141="","",ข้อมูลออเดอร์!A141)</f>
        <v>KOO26092200185</v>
      </c>
      <c r="E142" s="1" t="str">
        <f>IFERROR(IF(VLOOKUP(D142,ข้อมูลออเดอร์!A:BV,74,0)="Express delivery","NORMAL",IF(VLOOKUP(D142,ข้อมูลออเดอร์!A:BV,74,0)="Lalamove","B2B_OFFLINE","")),"")</f>
        <v>NORMAL</v>
      </c>
      <c r="F142" s="1" t="str">
        <f t="shared" si="26"/>
        <v>EXPRESS</v>
      </c>
      <c r="G142" s="1" t="str">
        <f>IF(ข้อมูลออเดอร์!CV141="","",ข้อมูลออเดอร์!CV141)</f>
        <v>SKINTIFIC-492001</v>
      </c>
      <c r="H142" s="1" t="str">
        <f>IF(ข้อมูลออเดอร์!CW141="","",ข้อมูลออเดอร์!CW141)</f>
        <v>4897147695994</v>
      </c>
      <c r="I142" s="1" t="str">
        <f>IF(ข้อมูลออเดอร์!CV141="","",ข้อมูลออเดอร์!CV141)</f>
        <v>SKINTIFIC-492001</v>
      </c>
      <c r="J142" s="1" t="str">
        <f>IF(ข้อมูลออเดอร์!DD141="","",ข้อมูลออเดอร์!DD141)</f>
        <v>1</v>
      </c>
      <c r="K142" s="102">
        <f t="shared" si="27"/>
        <v>0</v>
      </c>
      <c r="L142" s="102">
        <f t="shared" si="28"/>
        <v>0</v>
      </c>
      <c r="M142" s="103">
        <f ca="1" t="shared" si="29"/>
        <v>46287.4479282407</v>
      </c>
      <c r="N142" s="103">
        <f ca="1" t="shared" si="30"/>
        <v>46287.4479282407</v>
      </c>
      <c r="O142" s="1" t="str">
        <f>IFERROR(VLOOKUP(D142,ข้อมูลออเดอร์!A:EK,49,0),"")</f>
        <v>แอรี่ กรณิการ์ (Vega)</v>
      </c>
      <c r="P142" s="1" t="str">
        <f>IF(D142="","",ข้อมูลออเดอร์!AX141)</f>
        <v>0932987557</v>
      </c>
      <c r="Q142" s="1" t="str">
        <f>IF(D142="","",ข้อมูลออเดอร์!AX141)</f>
        <v>0932987557</v>
      </c>
      <c r="R142" s="1" t="str">
        <f t="shared" si="31"/>
        <v>TH</v>
      </c>
      <c r="S142" s="1" t="str">
        <f>IF('ข้อมูลจังหวัด-อำเภอ'!C141="","",'ข้อมูลจังหวัด-อำเภอ'!C141)</f>
        <v>ลำพูน/ Lamphun</v>
      </c>
      <c r="T142" s="1" t="str">
        <f>IF('ข้อมูลจังหวัด-อำเภอ'!D141="","",'ข้อมูลจังหวัด-อำเภอ'!D141)</f>
        <v>เมืองลำพูน/ Mueang Lamphun</v>
      </c>
      <c r="U142" s="1" t="str">
        <f>IFERROR(VLOOKUP(D142,ข้อมูลออเดอร์!A:EK,46,0),"")</f>
        <v>51000</v>
      </c>
      <c r="V142" s="1" t="str">
        <f>IFERROR(VLOOKUP(D142,ข้อมูลออเดอร์!A:EK,46,0),"")</f>
        <v>51000</v>
      </c>
      <c r="W142" s="1" t="str">
        <f>IFERROR(VLOOKUP(D142,ข้อมูลออเดอร์!A:EK,48,0),"")</f>
        <v>123/43 หมู่ 4 
หมู่บ้าน แกรนด์วิลลา ต.ป่าสัก อ.เมือง จ.ลำพูน 51000</v>
      </c>
      <c r="X142" s="1" t="str">
        <f t="shared" si="32"/>
        <v>COD</v>
      </c>
      <c r="Y142" s="1"/>
      <c r="Z142" s="1"/>
      <c r="AA142" s="1">
        <f t="shared" si="33"/>
        <v>0.4</v>
      </c>
      <c r="AB142" s="1"/>
      <c r="AC142" s="1"/>
      <c r="AD142" s="1"/>
      <c r="AE142" s="1">
        <f>IF(ข้อมูลน้ำหนักสินค้า!C141="","",ข้อมูลน้ำหนักสินค้า!C141)*J142</f>
        <v>0.1</v>
      </c>
    </row>
    <row r="143" spans="1:31">
      <c r="A143" s="1" t="str">
        <f t="shared" si="23"/>
        <v>EastlyncOffline</v>
      </c>
      <c r="B143" s="1" t="str">
        <f t="shared" si="24"/>
        <v>OFFLINE</v>
      </c>
      <c r="C143" s="1" t="str">
        <f t="shared" si="25"/>
        <v>SALE</v>
      </c>
      <c r="D143" s="1" t="str">
        <f>IF(ข้อมูลออเดอร์!A142="","",ข้อมูลออเดอร์!A142)</f>
        <v>KOO26092200185</v>
      </c>
      <c r="E143" s="1" t="str">
        <f>IFERROR(IF(VLOOKUP(D143,ข้อมูลออเดอร์!A:BV,74,0)="Express delivery","NORMAL",IF(VLOOKUP(D143,ข้อมูลออเดอร์!A:BV,74,0)="Lalamove","B2B_OFFLINE","")),"")</f>
        <v>NORMAL</v>
      </c>
      <c r="F143" s="1" t="str">
        <f t="shared" si="26"/>
        <v>EXPRESS</v>
      </c>
      <c r="G143" s="1" t="str">
        <f>IF(ข้อมูลออเดอร์!CV142="","",ข้อมูลออเดอร์!CV142)</f>
        <v>SKINTIFIC-492003</v>
      </c>
      <c r="H143" s="1" t="str">
        <f>IF(ข้อมูลออเดอร์!CW142="","",ข้อมูลออเดอร์!CW142)</f>
        <v>4897147696014</v>
      </c>
      <c r="I143" s="1" t="str">
        <f>IF(ข้อมูลออเดอร์!CV142="","",ข้อมูลออเดอร์!CV142)</f>
        <v>SKINTIFIC-492003</v>
      </c>
      <c r="J143" s="1" t="str">
        <f>IF(ข้อมูลออเดอร์!DD142="","",ข้อมูลออเดอร์!DD142)</f>
        <v>1</v>
      </c>
      <c r="K143" s="102">
        <f t="shared" si="27"/>
        <v>0</v>
      </c>
      <c r="L143" s="102">
        <f t="shared" si="28"/>
        <v>0</v>
      </c>
      <c r="M143" s="103">
        <f ca="1" t="shared" si="29"/>
        <v>46287.4479282407</v>
      </c>
      <c r="N143" s="103">
        <f ca="1" t="shared" si="30"/>
        <v>46287.4479282407</v>
      </c>
      <c r="O143" s="1" t="str">
        <f>IFERROR(VLOOKUP(D143,ข้อมูลออเดอร์!A:EK,49,0),"")</f>
        <v>แอรี่ กรณิการ์ (Vega)</v>
      </c>
      <c r="P143" s="1" t="str">
        <f>IF(D143="","",ข้อมูลออเดอร์!AX142)</f>
        <v>0932987557</v>
      </c>
      <c r="Q143" s="1" t="str">
        <f>IF(D143="","",ข้อมูลออเดอร์!AX142)</f>
        <v>0932987557</v>
      </c>
      <c r="R143" s="1" t="str">
        <f t="shared" si="31"/>
        <v>TH</v>
      </c>
      <c r="S143" s="1" t="str">
        <f>IF('ข้อมูลจังหวัด-อำเภอ'!C142="","",'ข้อมูลจังหวัด-อำเภอ'!C142)</f>
        <v>ลำพูน/ Lamphun</v>
      </c>
      <c r="T143" s="1" t="str">
        <f>IF('ข้อมูลจังหวัด-อำเภอ'!D142="","",'ข้อมูลจังหวัด-อำเภอ'!D142)</f>
        <v>เมืองลำพูน/ Mueang Lamphun</v>
      </c>
      <c r="U143" s="1" t="str">
        <f>IFERROR(VLOOKUP(D143,ข้อมูลออเดอร์!A:EK,46,0),"")</f>
        <v>51000</v>
      </c>
      <c r="V143" s="1" t="str">
        <f>IFERROR(VLOOKUP(D143,ข้อมูลออเดอร์!A:EK,46,0),"")</f>
        <v>51000</v>
      </c>
      <c r="W143" s="1" t="str">
        <f>IFERROR(VLOOKUP(D143,ข้อมูลออเดอร์!A:EK,48,0),"")</f>
        <v>123/43 หมู่ 4 
หมู่บ้าน แกรนด์วิลลา ต.ป่าสัก อ.เมือง จ.ลำพูน 51000</v>
      </c>
      <c r="X143" s="1" t="str">
        <f t="shared" si="32"/>
        <v>COD</v>
      </c>
      <c r="Y143" s="1"/>
      <c r="Z143" s="1"/>
      <c r="AA143" s="1">
        <f t="shared" si="33"/>
        <v>0.4</v>
      </c>
      <c r="AB143" s="1"/>
      <c r="AC143" s="1"/>
      <c r="AD143" s="1"/>
      <c r="AE143" s="1">
        <f>IF(ข้อมูลน้ำหนักสินค้า!C142="","",ข้อมูลน้ำหนักสินค้า!C142)*J143</f>
        <v>0.1</v>
      </c>
    </row>
    <row r="144" spans="1:31">
      <c r="A144" s="1" t="str">
        <f t="shared" si="23"/>
        <v>EastlyncOffline</v>
      </c>
      <c r="B144" s="1" t="str">
        <f t="shared" si="24"/>
        <v>OFFLINE</v>
      </c>
      <c r="C144" s="1" t="str">
        <f t="shared" si="25"/>
        <v>SALE</v>
      </c>
      <c r="D144" s="1" t="str">
        <f>IF(ข้อมูลออเดอร์!A143="","",ข้อมูลออเดอร์!A143)</f>
        <v>KOO26092200186</v>
      </c>
      <c r="E144" s="1" t="str">
        <f>IFERROR(IF(VLOOKUP(D144,ข้อมูลออเดอร์!A:BV,74,0)="Express delivery","NORMAL",IF(VLOOKUP(D144,ข้อมูลออเดอร์!A:BV,74,0)="Lalamove","B2B_OFFLINE","")),"")</f>
        <v>NORMAL</v>
      </c>
      <c r="F144" s="1" t="str">
        <f t="shared" si="26"/>
        <v>EXPRESS</v>
      </c>
      <c r="G144" s="1" t="str">
        <f>IF(ข้อมูลออเดอร์!CV143="","",ข้อมูลออเดอร์!CV143)</f>
        <v>SKINTIFIC-374</v>
      </c>
      <c r="H144" s="1" t="str">
        <f>IF(ข้อมูลออเดอร์!CW143="","",ข้อมูลออเดอร์!CW143)</f>
        <v>4897147690289</v>
      </c>
      <c r="I144" s="1" t="str">
        <f>IF(ข้อมูลออเดอร์!CV143="","",ข้อมูลออเดอร์!CV143)</f>
        <v>SKINTIFIC-374</v>
      </c>
      <c r="J144" s="1" t="str">
        <f>IF(ข้อมูลออเดอร์!DD143="","",ข้อมูลออเดอร์!DD143)</f>
        <v>2</v>
      </c>
      <c r="K144" s="102">
        <f t="shared" si="27"/>
        <v>0</v>
      </c>
      <c r="L144" s="102">
        <f t="shared" si="28"/>
        <v>0</v>
      </c>
      <c r="M144" s="103">
        <f ca="1" t="shared" si="29"/>
        <v>46287.4479282407</v>
      </c>
      <c r="N144" s="103">
        <f ca="1" t="shared" si="30"/>
        <v>46287.4479282407</v>
      </c>
      <c r="O144" s="1" t="str">
        <f>IFERROR(VLOOKUP(D144,ข้อมูลออเดอร์!A:EK,49,0),"")</f>
        <v>จันจิรา รินนานนท์</v>
      </c>
      <c r="P144" s="1" t="str">
        <f>IF(D144="","",ข้อมูลออเดอร์!AX143)</f>
        <v>0873559426</v>
      </c>
      <c r="Q144" s="1" t="str">
        <f>IF(D144="","",ข้อมูลออเดอร์!AX143)</f>
        <v>0873559426</v>
      </c>
      <c r="R144" s="1" t="str">
        <f t="shared" si="31"/>
        <v>TH</v>
      </c>
      <c r="S144" s="1" t="str">
        <f>IF('ข้อมูลจังหวัด-อำเภอ'!C143="","",'ข้อมูลจังหวัด-อำเภอ'!C143)</f>
        <v>ลำปาง/ Lampang</v>
      </c>
      <c r="T144" s="1" t="str">
        <f>IF('ข้อมูลจังหวัด-อำเภอ'!D143="","",'ข้อมูลจังหวัด-อำเภอ'!D143)</f>
        <v>เมืองลำปาง/ Mueang Lampang</v>
      </c>
      <c r="U144" s="1" t="str">
        <f>IFERROR(VLOOKUP(D144,ข้อมูลออเดอร์!A:EK,46,0),"")</f>
        <v>52100</v>
      </c>
      <c r="V144" s="1" t="str">
        <f>IFERROR(VLOOKUP(D144,ข้อมูลออเดอร์!A:EK,46,0),"")</f>
        <v>52100</v>
      </c>
      <c r="W144" s="1" t="str">
        <f>IFERROR(VLOOKUP(D144,ข้อมูลออเดอร์!A:EK,48,0),"")</f>
        <v>621/5 ม.8 ต.ปงแสนทอง อ.เมือง จ.ลำปาง 52100</v>
      </c>
      <c r="X144" s="1" t="str">
        <f t="shared" si="32"/>
        <v>COD</v>
      </c>
      <c r="Y144" s="1"/>
      <c r="Z144" s="1"/>
      <c r="AA144" s="1">
        <f t="shared" si="33"/>
        <v>1.25</v>
      </c>
      <c r="AB144" s="1"/>
      <c r="AC144" s="1"/>
      <c r="AD144" s="1"/>
      <c r="AE144" s="1">
        <f>IF(ข้อมูลน้ำหนักสินค้า!C143="","",ข้อมูลน้ำหนักสินค้า!C143)*J144</f>
        <v>0.2</v>
      </c>
    </row>
    <row r="145" spans="1:31">
      <c r="A145" s="1" t="str">
        <f t="shared" si="23"/>
        <v>EastlyncOffline</v>
      </c>
      <c r="B145" s="1" t="str">
        <f t="shared" si="24"/>
        <v>OFFLINE</v>
      </c>
      <c r="C145" s="1" t="str">
        <f t="shared" si="25"/>
        <v>SALE</v>
      </c>
      <c r="D145" s="1" t="str">
        <f>IF(ข้อมูลออเดอร์!A144="","",ข้อมูลออเดอร์!A144)</f>
        <v>KOO26092200186</v>
      </c>
      <c r="E145" s="1" t="str">
        <f>IFERROR(IF(VLOOKUP(D145,ข้อมูลออเดอร์!A:BV,74,0)="Express delivery","NORMAL",IF(VLOOKUP(D145,ข้อมูลออเดอร์!A:BV,74,0)="Lalamove","B2B_OFFLINE","")),"")</f>
        <v>NORMAL</v>
      </c>
      <c r="F145" s="1" t="str">
        <f t="shared" si="26"/>
        <v>EXPRESS</v>
      </c>
      <c r="G145" s="1" t="str">
        <f>IF(ข้อมูลออเดอร์!CV144="","",ข้อมูลออเดอร์!CV144)</f>
        <v>SKINTIFIC-375</v>
      </c>
      <c r="H145" s="1" t="str">
        <f>IF(ข้อมูลออเดอร์!CW144="","",ข้อมูลออเดอร์!CW144)</f>
        <v>4897147690296</v>
      </c>
      <c r="I145" s="1" t="str">
        <f>IF(ข้อมูลออเดอร์!CV144="","",ข้อมูลออเดอร์!CV144)</f>
        <v>SKINTIFIC-375</v>
      </c>
      <c r="J145" s="1" t="str">
        <f>IF(ข้อมูลออเดอร์!DD144="","",ข้อมูลออเดอร์!DD144)</f>
        <v>2</v>
      </c>
      <c r="K145" s="102">
        <f t="shared" si="27"/>
        <v>0</v>
      </c>
      <c r="L145" s="102">
        <f t="shared" si="28"/>
        <v>0</v>
      </c>
      <c r="M145" s="103">
        <f ca="1" t="shared" si="29"/>
        <v>46287.4479282407</v>
      </c>
      <c r="N145" s="103">
        <f ca="1" t="shared" si="30"/>
        <v>46287.4479282407</v>
      </c>
      <c r="O145" s="1" t="str">
        <f>IFERROR(VLOOKUP(D145,ข้อมูลออเดอร์!A:EK,49,0),"")</f>
        <v>จันจิรา รินนานนท์</v>
      </c>
      <c r="P145" s="1" t="str">
        <f>IF(D145="","",ข้อมูลออเดอร์!AX144)</f>
        <v>0873559426</v>
      </c>
      <c r="Q145" s="1" t="str">
        <f>IF(D145="","",ข้อมูลออเดอร์!AX144)</f>
        <v>0873559426</v>
      </c>
      <c r="R145" s="1" t="str">
        <f t="shared" si="31"/>
        <v>TH</v>
      </c>
      <c r="S145" s="1" t="str">
        <f>IF('ข้อมูลจังหวัด-อำเภอ'!C144="","",'ข้อมูลจังหวัด-อำเภอ'!C144)</f>
        <v>ลำปาง/ Lampang</v>
      </c>
      <c r="T145" s="1" t="str">
        <f>IF('ข้อมูลจังหวัด-อำเภอ'!D144="","",'ข้อมูลจังหวัด-อำเภอ'!D144)</f>
        <v>เมืองลำปาง/ Mueang Lampang</v>
      </c>
      <c r="U145" s="1" t="str">
        <f>IFERROR(VLOOKUP(D145,ข้อมูลออเดอร์!A:EK,46,0),"")</f>
        <v>52100</v>
      </c>
      <c r="V145" s="1" t="str">
        <f>IFERROR(VLOOKUP(D145,ข้อมูลออเดอร์!A:EK,46,0),"")</f>
        <v>52100</v>
      </c>
      <c r="W145" s="1" t="str">
        <f>IFERROR(VLOOKUP(D145,ข้อมูลออเดอร์!A:EK,48,0),"")</f>
        <v>621/5 ม.8 ต.ปงแสนทอง อ.เมือง จ.ลำปาง 52100</v>
      </c>
      <c r="X145" s="1" t="str">
        <f t="shared" si="32"/>
        <v>COD</v>
      </c>
      <c r="Y145" s="1"/>
      <c r="Z145" s="1"/>
      <c r="AA145" s="1">
        <f t="shared" si="33"/>
        <v>1.25</v>
      </c>
      <c r="AB145" s="1"/>
      <c r="AC145" s="1"/>
      <c r="AD145" s="1"/>
      <c r="AE145" s="1">
        <f>IF(ข้อมูลน้ำหนักสินค้า!C144="","",ข้อมูลน้ำหนักสินค้า!C144)*J145</f>
        <v>0.2</v>
      </c>
    </row>
    <row r="146" spans="1:31">
      <c r="A146" s="1" t="str">
        <f t="shared" si="23"/>
        <v>EastlyncOffline</v>
      </c>
      <c r="B146" s="1" t="str">
        <f t="shared" si="24"/>
        <v>OFFLINE</v>
      </c>
      <c r="C146" s="1" t="str">
        <f t="shared" si="25"/>
        <v>SALE</v>
      </c>
      <c r="D146" s="1" t="str">
        <f>IF(ข้อมูลออเดอร์!A145="","",ข้อมูลออเดอร์!A145)</f>
        <v>KOO26092200186</v>
      </c>
      <c r="E146" s="1" t="str">
        <f>IFERROR(IF(VLOOKUP(D146,ข้อมูลออเดอร์!A:BV,74,0)="Express delivery","NORMAL",IF(VLOOKUP(D146,ข้อมูลออเดอร์!A:BV,74,0)="Lalamove","B2B_OFFLINE","")),"")</f>
        <v>NORMAL</v>
      </c>
      <c r="F146" s="1" t="str">
        <f t="shared" si="26"/>
        <v>EXPRESS</v>
      </c>
      <c r="G146" s="1" t="str">
        <f>IF(ข้อมูลออเดอร์!CV145="","",ข้อมูลออเดอร์!CV145)</f>
        <v>SKINTIFIC-254</v>
      </c>
      <c r="H146" s="1" t="str">
        <f>IF(ข้อมูลออเดอร์!CW145="","",ข้อมูลออเดอร์!CW145)</f>
        <v>810114873311</v>
      </c>
      <c r="I146" s="1" t="str">
        <f>IF(ข้อมูลออเดอร์!CV145="","",ข้อมูลออเดอร์!CV145)</f>
        <v>SKINTIFIC-254</v>
      </c>
      <c r="J146" s="1" t="str">
        <f>IF(ข้อมูลออเดอร์!DD145="","",ข้อมูลออเดอร์!DD145)</f>
        <v>2</v>
      </c>
      <c r="K146" s="102">
        <f t="shared" si="27"/>
        <v>0</v>
      </c>
      <c r="L146" s="102">
        <f t="shared" si="28"/>
        <v>0</v>
      </c>
      <c r="M146" s="103">
        <f ca="1" t="shared" si="29"/>
        <v>46287.4479282407</v>
      </c>
      <c r="N146" s="103">
        <f ca="1" t="shared" si="30"/>
        <v>46287.4479282407</v>
      </c>
      <c r="O146" s="1" t="str">
        <f>IFERROR(VLOOKUP(D146,ข้อมูลออเดอร์!A:EK,49,0),"")</f>
        <v>จันจิรา รินนานนท์</v>
      </c>
      <c r="P146" s="1" t="str">
        <f>IF(D146="","",ข้อมูลออเดอร์!AX145)</f>
        <v>0873559426</v>
      </c>
      <c r="Q146" s="1" t="str">
        <f>IF(D146="","",ข้อมูลออเดอร์!AX145)</f>
        <v>0873559426</v>
      </c>
      <c r="R146" s="1" t="str">
        <f t="shared" si="31"/>
        <v>TH</v>
      </c>
      <c r="S146" s="1" t="str">
        <f>IF('ข้อมูลจังหวัด-อำเภอ'!C145="","",'ข้อมูลจังหวัด-อำเภอ'!C145)</f>
        <v>ลำปาง/ Lampang</v>
      </c>
      <c r="T146" s="1" t="str">
        <f>IF('ข้อมูลจังหวัด-อำเภอ'!D145="","",'ข้อมูลจังหวัด-อำเภอ'!D145)</f>
        <v>เมืองลำปาง/ Mueang Lampang</v>
      </c>
      <c r="U146" s="1" t="str">
        <f>IFERROR(VLOOKUP(D146,ข้อมูลออเดอร์!A:EK,46,0),"")</f>
        <v>52100</v>
      </c>
      <c r="V146" s="1" t="str">
        <f>IFERROR(VLOOKUP(D146,ข้อมูลออเดอร์!A:EK,46,0),"")</f>
        <v>52100</v>
      </c>
      <c r="W146" s="1" t="str">
        <f>IFERROR(VLOOKUP(D146,ข้อมูลออเดอร์!A:EK,48,0),"")</f>
        <v>621/5 ม.8 ต.ปงแสนทอง อ.เมือง จ.ลำปาง 52100</v>
      </c>
      <c r="X146" s="1" t="str">
        <f t="shared" si="32"/>
        <v>COD</v>
      </c>
      <c r="Y146" s="1"/>
      <c r="Z146" s="1"/>
      <c r="AA146" s="1">
        <f t="shared" si="33"/>
        <v>1.25</v>
      </c>
      <c r="AB146" s="1"/>
      <c r="AC146" s="1"/>
      <c r="AD146" s="1"/>
      <c r="AE146" s="1">
        <f>IF(ข้อมูลน้ำหนักสินค้า!C145="","",ข้อมูลน้ำหนักสินค้า!C145)*J146</f>
        <v>0.02</v>
      </c>
    </row>
    <row r="147" spans="1:31">
      <c r="A147" s="1" t="str">
        <f t="shared" si="23"/>
        <v>EastlyncOffline</v>
      </c>
      <c r="B147" s="1" t="str">
        <f t="shared" si="24"/>
        <v>OFFLINE</v>
      </c>
      <c r="C147" s="1" t="str">
        <f t="shared" si="25"/>
        <v>SALE</v>
      </c>
      <c r="D147" s="1" t="str">
        <f>IF(ข้อมูลออเดอร์!A146="","",ข้อมูลออเดอร์!A146)</f>
        <v>KOO26092200186</v>
      </c>
      <c r="E147" s="1" t="str">
        <f>IFERROR(IF(VLOOKUP(D147,ข้อมูลออเดอร์!A:BV,74,0)="Express delivery","NORMAL",IF(VLOOKUP(D147,ข้อมูลออเดอร์!A:BV,74,0)="Lalamove","B2B_OFFLINE","")),"")</f>
        <v>NORMAL</v>
      </c>
      <c r="F147" s="1" t="str">
        <f t="shared" si="26"/>
        <v>EXPRESS</v>
      </c>
      <c r="G147" s="1" t="str">
        <f>IF(ข้อมูลออเดอร์!CV146="","",ข้อมูลออเดอร์!CV146)</f>
        <v>SKINTIFIC-355</v>
      </c>
      <c r="H147" s="1" t="str">
        <f>IF(ข้อมูลออเดอร์!CW146="","",ข้อมูลออเดอร์!CW146)</f>
        <v>4897147690029</v>
      </c>
      <c r="I147" s="1" t="str">
        <f>IF(ข้อมูลออเดอร์!CV146="","",ข้อมูลออเดอร์!CV146)</f>
        <v>SKINTIFIC-355</v>
      </c>
      <c r="J147" s="1" t="str">
        <f>IF(ข้อมูลออเดอร์!DD146="","",ข้อมูลออเดอร์!DD146)</f>
        <v>2</v>
      </c>
      <c r="K147" s="102">
        <f t="shared" si="27"/>
        <v>0</v>
      </c>
      <c r="L147" s="102">
        <f t="shared" si="28"/>
        <v>0</v>
      </c>
      <c r="M147" s="103">
        <f ca="1" t="shared" si="29"/>
        <v>46287.4479282407</v>
      </c>
      <c r="N147" s="103">
        <f ca="1" t="shared" si="30"/>
        <v>46287.4479282407</v>
      </c>
      <c r="O147" s="1" t="str">
        <f>IFERROR(VLOOKUP(D147,ข้อมูลออเดอร์!A:EK,49,0),"")</f>
        <v>จันจิรา รินนานนท์</v>
      </c>
      <c r="P147" s="1" t="str">
        <f>IF(D147="","",ข้อมูลออเดอร์!AX146)</f>
        <v>0873559426</v>
      </c>
      <c r="Q147" s="1" t="str">
        <f>IF(D147="","",ข้อมูลออเดอร์!AX146)</f>
        <v>0873559426</v>
      </c>
      <c r="R147" s="1" t="str">
        <f t="shared" si="31"/>
        <v>TH</v>
      </c>
      <c r="S147" s="1" t="str">
        <f>IF('ข้อมูลจังหวัด-อำเภอ'!C146="","",'ข้อมูลจังหวัด-อำเภอ'!C146)</f>
        <v>ลำปาง/ Lampang</v>
      </c>
      <c r="T147" s="1" t="str">
        <f>IF('ข้อมูลจังหวัด-อำเภอ'!D146="","",'ข้อมูลจังหวัด-อำเภอ'!D146)</f>
        <v>เมืองลำปาง/ Mueang Lampang</v>
      </c>
      <c r="U147" s="1" t="str">
        <f>IFERROR(VLOOKUP(D147,ข้อมูลออเดอร์!A:EK,46,0),"")</f>
        <v>52100</v>
      </c>
      <c r="V147" s="1" t="str">
        <f>IFERROR(VLOOKUP(D147,ข้อมูลออเดอร์!A:EK,46,0),"")</f>
        <v>52100</v>
      </c>
      <c r="W147" s="1" t="str">
        <f>IFERROR(VLOOKUP(D147,ข้อมูลออเดอร์!A:EK,48,0),"")</f>
        <v>621/5 ม.8 ต.ปงแสนทอง อ.เมือง จ.ลำปาง 52100</v>
      </c>
      <c r="X147" s="1" t="str">
        <f t="shared" si="32"/>
        <v>COD</v>
      </c>
      <c r="Y147" s="1"/>
      <c r="Z147" s="1"/>
      <c r="AA147" s="1">
        <f t="shared" si="33"/>
        <v>1.25</v>
      </c>
      <c r="AB147" s="1"/>
      <c r="AC147" s="1"/>
      <c r="AD147" s="1"/>
      <c r="AE147" s="1">
        <f>IF(ข้อมูลน้ำหนักสินค้า!C146="","",ข้อมูลน้ำหนักสินค้า!C146)*J147</f>
        <v>0.02</v>
      </c>
    </row>
    <row r="148" spans="1:31">
      <c r="A148" s="1" t="str">
        <f t="shared" si="23"/>
        <v>EastlyncOffline</v>
      </c>
      <c r="B148" s="1" t="str">
        <f t="shared" si="24"/>
        <v>OFFLINE</v>
      </c>
      <c r="C148" s="1" t="str">
        <f t="shared" si="25"/>
        <v>SALE</v>
      </c>
      <c r="D148" s="1" t="str">
        <f>IF(ข้อมูลออเดอร์!A147="","",ข้อมูลออเดอร์!A147)</f>
        <v>KOO26092200186</v>
      </c>
      <c r="E148" s="1" t="str">
        <f>IFERROR(IF(VLOOKUP(D148,ข้อมูลออเดอร์!A:BV,74,0)="Express delivery","NORMAL",IF(VLOOKUP(D148,ข้อมูลออเดอร์!A:BV,74,0)="Lalamove","B2B_OFFLINE","")),"")</f>
        <v>NORMAL</v>
      </c>
      <c r="F148" s="1" t="str">
        <f t="shared" si="26"/>
        <v>EXPRESS</v>
      </c>
      <c r="G148" s="1" t="str">
        <f>IF(ข้อมูลออเดอร์!CV147="","",ข้อมูลออเดอร์!CV147)</f>
        <v>SKINTIFIC-358</v>
      </c>
      <c r="H148" s="1" t="str">
        <f>IF(ข้อมูลออเดอร์!CW147="","",ข้อมูลออเดอร์!CW147)</f>
        <v>4897147690050</v>
      </c>
      <c r="I148" s="1" t="str">
        <f>IF(ข้อมูลออเดอร์!CV147="","",ข้อมูลออเดอร์!CV147)</f>
        <v>SKINTIFIC-358</v>
      </c>
      <c r="J148" s="1" t="str">
        <f>IF(ข้อมูลออเดอร์!DD147="","",ข้อมูลออเดอร์!DD147)</f>
        <v>2</v>
      </c>
      <c r="K148" s="102">
        <f t="shared" si="27"/>
        <v>0</v>
      </c>
      <c r="L148" s="102">
        <f t="shared" si="28"/>
        <v>0</v>
      </c>
      <c r="M148" s="103">
        <f ca="1" t="shared" si="29"/>
        <v>46287.4479282407</v>
      </c>
      <c r="N148" s="103">
        <f ca="1" t="shared" si="30"/>
        <v>46287.4479282407</v>
      </c>
      <c r="O148" s="1" t="str">
        <f>IFERROR(VLOOKUP(D148,ข้อมูลออเดอร์!A:EK,49,0),"")</f>
        <v>จันจิรา รินนานนท์</v>
      </c>
      <c r="P148" s="1" t="str">
        <f>IF(D148="","",ข้อมูลออเดอร์!AX147)</f>
        <v>0873559426</v>
      </c>
      <c r="Q148" s="1" t="str">
        <f>IF(D148="","",ข้อมูลออเดอร์!AX147)</f>
        <v>0873559426</v>
      </c>
      <c r="R148" s="1" t="str">
        <f t="shared" si="31"/>
        <v>TH</v>
      </c>
      <c r="S148" s="1" t="str">
        <f>IF('ข้อมูลจังหวัด-อำเภอ'!C147="","",'ข้อมูลจังหวัด-อำเภอ'!C147)</f>
        <v>ลำปาง/ Lampang</v>
      </c>
      <c r="T148" s="1" t="str">
        <f>IF('ข้อมูลจังหวัด-อำเภอ'!D147="","",'ข้อมูลจังหวัด-อำเภอ'!D147)</f>
        <v>เมืองลำปาง/ Mueang Lampang</v>
      </c>
      <c r="U148" s="1" t="str">
        <f>IFERROR(VLOOKUP(D148,ข้อมูลออเดอร์!A:EK,46,0),"")</f>
        <v>52100</v>
      </c>
      <c r="V148" s="1" t="str">
        <f>IFERROR(VLOOKUP(D148,ข้อมูลออเดอร์!A:EK,46,0),"")</f>
        <v>52100</v>
      </c>
      <c r="W148" s="1" t="str">
        <f>IFERROR(VLOOKUP(D148,ข้อมูลออเดอร์!A:EK,48,0),"")</f>
        <v>621/5 ม.8 ต.ปงแสนทอง อ.เมือง จ.ลำปาง 52100</v>
      </c>
      <c r="X148" s="1" t="str">
        <f t="shared" si="32"/>
        <v>COD</v>
      </c>
      <c r="Y148" s="1"/>
      <c r="Z148" s="1"/>
      <c r="AA148" s="1">
        <f t="shared" si="33"/>
        <v>1.25</v>
      </c>
      <c r="AB148" s="1"/>
      <c r="AC148" s="1"/>
      <c r="AD148" s="1"/>
      <c r="AE148" s="1">
        <f>IF(ข้อมูลน้ำหนักสินค้า!C147="","",ข้อมูลน้ำหนักสินค้า!C147)*J148</f>
        <v>0.2</v>
      </c>
    </row>
    <row r="149" spans="1:31">
      <c r="A149" s="1" t="str">
        <f t="shared" si="23"/>
        <v>EastlyncOffline</v>
      </c>
      <c r="B149" s="1" t="str">
        <f t="shared" si="24"/>
        <v>OFFLINE</v>
      </c>
      <c r="C149" s="1" t="str">
        <f t="shared" si="25"/>
        <v>SALE</v>
      </c>
      <c r="D149" s="1" t="str">
        <f>IF(ข้อมูลออเดอร์!A148="","",ข้อมูลออเดอร์!A148)</f>
        <v>KOO26092200187</v>
      </c>
      <c r="E149" s="1" t="str">
        <f>IFERROR(IF(VLOOKUP(D149,ข้อมูลออเดอร์!A:BV,74,0)="Express delivery","NORMAL",IF(VLOOKUP(D149,ข้อมูลออเดอร์!A:BV,74,0)="Lalamove","B2B_OFFLINE","")),"")</f>
        <v>NORMAL</v>
      </c>
      <c r="F149" s="1" t="str">
        <f t="shared" si="26"/>
        <v>EXPRESS</v>
      </c>
      <c r="G149" s="1" t="str">
        <f>IF(ข้อมูลออเดอร์!CV148="","",ข้อมูลออเดอร์!CV148)</f>
        <v>SKINTIFIC-492001</v>
      </c>
      <c r="H149" s="1" t="str">
        <f>IF(ข้อมูลออเดอร์!CW148="","",ข้อมูลออเดอร์!CW148)</f>
        <v>4897147695994</v>
      </c>
      <c r="I149" s="1" t="str">
        <f>IF(ข้อมูลออเดอร์!CV148="","",ข้อมูลออเดอร์!CV148)</f>
        <v>SKINTIFIC-492001</v>
      </c>
      <c r="J149" s="1" t="str">
        <f>IF(ข้อมูลออเดอร์!DD148="","",ข้อมูลออเดอร์!DD148)</f>
        <v>1</v>
      </c>
      <c r="K149" s="102">
        <f t="shared" si="27"/>
        <v>0</v>
      </c>
      <c r="L149" s="102">
        <f t="shared" si="28"/>
        <v>0</v>
      </c>
      <c r="M149" s="103">
        <f ca="1" t="shared" si="29"/>
        <v>46287.4479282407</v>
      </c>
      <c r="N149" s="103">
        <f ca="1" t="shared" si="30"/>
        <v>46287.4479282407</v>
      </c>
      <c r="O149" s="1" t="str">
        <f>IFERROR(VLOOKUP(D149,ข้อมูลออเดอร์!A:EK,49,0),"")</f>
        <v>สุธาสิณีน์ (แนน)</v>
      </c>
      <c r="P149" s="1" t="str">
        <f>IF(D149="","",ข้อมูลออเดอร์!AX148)</f>
        <v>0656626595</v>
      </c>
      <c r="Q149" s="1" t="str">
        <f>IF(D149="","",ข้อมูลออเดอร์!AX148)</f>
        <v>0656626595</v>
      </c>
      <c r="R149" s="1" t="str">
        <f t="shared" si="31"/>
        <v>TH</v>
      </c>
      <c r="S149" s="1" t="str">
        <f>IF('ข้อมูลจังหวัด-อำเภอ'!C148="","",'ข้อมูลจังหวัด-อำเภอ'!C148)</f>
        <v>กรุงเทพมหานคร/ Bangkok</v>
      </c>
      <c r="T149" s="1" t="str">
        <f>IF('ข้อมูลจังหวัด-อำเภอ'!D148="","",'ข้อมูลจังหวัด-อำเภอ'!D148)</f>
        <v>บางเขน/ Bang Khen</v>
      </c>
      <c r="U149" s="1" t="str">
        <f>IFERROR(VLOOKUP(D149,ข้อมูลออเดอร์!A:EK,46,0),"")</f>
        <v>10220</v>
      </c>
      <c r="V149" s="1" t="str">
        <f>IFERROR(VLOOKUP(D149,ข้อมูลออเดอร์!A:EK,46,0),"")</f>
        <v>10220</v>
      </c>
      <c r="W149" s="1" t="str">
        <f>IFERROR(VLOOKUP(D149,ข้อมูลออเดอร์!A:EK,48,0),"")</f>
        <v>888/147 หมู่บ้านนันทวัน (รามอินทรา พหลโยธิน 50)ถนนเทพรักษ์ แขวงท่าแร้งเขตบางเขน กรุงเทพฯ 10220</v>
      </c>
      <c r="X149" s="1" t="str">
        <f t="shared" si="32"/>
        <v>COD</v>
      </c>
      <c r="Y149" s="1"/>
      <c r="Z149" s="1"/>
      <c r="AA149" s="1">
        <f t="shared" si="33"/>
        <v>0.4</v>
      </c>
      <c r="AB149" s="1"/>
      <c r="AC149" s="1"/>
      <c r="AD149" s="1"/>
      <c r="AE149" s="1">
        <f>IF(ข้อมูลน้ำหนักสินค้า!C148="","",ข้อมูลน้ำหนักสินค้า!C148)*J149</f>
        <v>0.1</v>
      </c>
    </row>
    <row r="150" spans="1:31">
      <c r="A150" s="1" t="str">
        <f t="shared" si="23"/>
        <v>EastlyncOffline</v>
      </c>
      <c r="B150" s="1" t="str">
        <f t="shared" si="24"/>
        <v>OFFLINE</v>
      </c>
      <c r="C150" s="1" t="str">
        <f t="shared" si="25"/>
        <v>SALE</v>
      </c>
      <c r="D150" s="1" t="str">
        <f>IF(ข้อมูลออเดอร์!A149="","",ข้อมูลออเดอร์!A149)</f>
        <v>KOO26092200187</v>
      </c>
      <c r="E150" s="1" t="str">
        <f>IFERROR(IF(VLOOKUP(D150,ข้อมูลออเดอร์!A:BV,74,0)="Express delivery","NORMAL",IF(VLOOKUP(D150,ข้อมูลออเดอร์!A:BV,74,0)="Lalamove","B2B_OFFLINE","")),"")</f>
        <v>NORMAL</v>
      </c>
      <c r="F150" s="1" t="str">
        <f t="shared" si="26"/>
        <v>EXPRESS</v>
      </c>
      <c r="G150" s="1" t="str">
        <f>IF(ข้อมูลออเดอร์!CV149="","",ข้อมูลออเดอร์!CV149)</f>
        <v>SKINTIFIC-492003</v>
      </c>
      <c r="H150" s="1" t="str">
        <f>IF(ข้อมูลออเดอร์!CW149="","",ข้อมูลออเดอร์!CW149)</f>
        <v>4897147696014</v>
      </c>
      <c r="I150" s="1" t="str">
        <f>IF(ข้อมูลออเดอร์!CV149="","",ข้อมูลออเดอร์!CV149)</f>
        <v>SKINTIFIC-492003</v>
      </c>
      <c r="J150" s="1" t="str">
        <f>IF(ข้อมูลออเดอร์!DD149="","",ข้อมูลออเดอร์!DD149)</f>
        <v>1</v>
      </c>
      <c r="K150" s="102">
        <f t="shared" si="27"/>
        <v>0</v>
      </c>
      <c r="L150" s="102">
        <f t="shared" si="28"/>
        <v>0</v>
      </c>
      <c r="M150" s="103">
        <f ca="1" t="shared" si="29"/>
        <v>46287.4479282407</v>
      </c>
      <c r="N150" s="103">
        <f ca="1" t="shared" si="30"/>
        <v>46287.4479282407</v>
      </c>
      <c r="O150" s="1" t="str">
        <f>IFERROR(VLOOKUP(D150,ข้อมูลออเดอร์!A:EK,49,0),"")</f>
        <v>สุธาสิณีน์ (แนน)</v>
      </c>
      <c r="P150" s="1" t="str">
        <f>IF(D150="","",ข้อมูลออเดอร์!AX149)</f>
        <v>0656626595</v>
      </c>
      <c r="Q150" s="1" t="str">
        <f>IF(D150="","",ข้อมูลออเดอร์!AX149)</f>
        <v>0656626595</v>
      </c>
      <c r="R150" s="1" t="str">
        <f t="shared" si="31"/>
        <v>TH</v>
      </c>
      <c r="S150" s="1" t="str">
        <f>IF('ข้อมูลจังหวัด-อำเภอ'!C149="","",'ข้อมูลจังหวัด-อำเภอ'!C149)</f>
        <v>กรุงเทพมหานคร/ Bangkok</v>
      </c>
      <c r="T150" s="1" t="str">
        <f>IF('ข้อมูลจังหวัด-อำเภอ'!D149="","",'ข้อมูลจังหวัด-อำเภอ'!D149)</f>
        <v>บางเขน/ Bang Khen</v>
      </c>
      <c r="U150" s="1" t="str">
        <f>IFERROR(VLOOKUP(D150,ข้อมูลออเดอร์!A:EK,46,0),"")</f>
        <v>10220</v>
      </c>
      <c r="V150" s="1" t="str">
        <f>IFERROR(VLOOKUP(D150,ข้อมูลออเดอร์!A:EK,46,0),"")</f>
        <v>10220</v>
      </c>
      <c r="W150" s="1" t="str">
        <f>IFERROR(VLOOKUP(D150,ข้อมูลออเดอร์!A:EK,48,0),"")</f>
        <v>888/147 หมู่บ้านนันทวัน (รามอินทรา พหลโยธิน 50)ถนนเทพรักษ์ แขวงท่าแร้งเขตบางเขน กรุงเทพฯ 10220</v>
      </c>
      <c r="X150" s="1" t="str">
        <f t="shared" si="32"/>
        <v>COD</v>
      </c>
      <c r="Y150" s="1"/>
      <c r="Z150" s="1"/>
      <c r="AA150" s="1">
        <f t="shared" si="33"/>
        <v>0.4</v>
      </c>
      <c r="AB150" s="1"/>
      <c r="AC150" s="1"/>
      <c r="AD150" s="1"/>
      <c r="AE150" s="1">
        <f>IF(ข้อมูลน้ำหนักสินค้า!C149="","",ข้อมูลน้ำหนักสินค้า!C149)*J150</f>
        <v>0.1</v>
      </c>
    </row>
    <row r="151" spans="1:31">
      <c r="A151" s="1" t="str">
        <f t="shared" si="23"/>
        <v>EastlyncOffline</v>
      </c>
      <c r="B151" s="1" t="str">
        <f t="shared" si="24"/>
        <v>OFFLINE</v>
      </c>
      <c r="C151" s="1" t="str">
        <f t="shared" si="25"/>
        <v>SALE</v>
      </c>
      <c r="D151" s="1" t="str">
        <f>IF(ข้อมูลออเดอร์!A150="","",ข้อมูลออเดอร์!A150)</f>
        <v>KOO26092200188</v>
      </c>
      <c r="E151" s="1" t="str">
        <f>IFERROR(IF(VLOOKUP(D151,ข้อมูลออเดอร์!A:BV,74,0)="Express delivery","NORMAL",IF(VLOOKUP(D151,ข้อมูลออเดอร์!A:BV,74,0)="Lalamove","B2B_OFFLINE","")),"")</f>
        <v>NORMAL</v>
      </c>
      <c r="F151" s="1" t="str">
        <f t="shared" si="26"/>
        <v>EXPRESS</v>
      </c>
      <c r="G151" s="1" t="str">
        <f>IF(ข้อมูลออเดอร์!CV150="","",ข้อมูลออเดอร์!CV150)</f>
        <v>SKINTIFIC-492001</v>
      </c>
      <c r="H151" s="1" t="str">
        <f>IF(ข้อมูลออเดอร์!CW150="","",ข้อมูลออเดอร์!CW150)</f>
        <v>4897147695994</v>
      </c>
      <c r="I151" s="1" t="str">
        <f>IF(ข้อมูลออเดอร์!CV150="","",ข้อมูลออเดอร์!CV150)</f>
        <v>SKINTIFIC-492001</v>
      </c>
      <c r="J151" s="1" t="str">
        <f>IF(ข้อมูลออเดอร์!DD150="","",ข้อมูลออเดอร์!DD150)</f>
        <v>2</v>
      </c>
      <c r="K151" s="102">
        <f t="shared" si="27"/>
        <v>0</v>
      </c>
      <c r="L151" s="102">
        <f t="shared" si="28"/>
        <v>0</v>
      </c>
      <c r="M151" s="103">
        <f ca="1" t="shared" si="29"/>
        <v>46287.4479282407</v>
      </c>
      <c r="N151" s="103">
        <f ca="1" t="shared" si="30"/>
        <v>46287.4479282407</v>
      </c>
      <c r="O151" s="1" t="str">
        <f>IFERROR(VLOOKUP(D151,ข้อมูลออเดอร์!A:EK,49,0),"")</f>
        <v>ภรณ์ชนก อุดมสุข</v>
      </c>
      <c r="P151" s="1" t="str">
        <f>IF(D151="","",ข้อมูลออเดอร์!AX150)</f>
        <v>0925191653</v>
      </c>
      <c r="Q151" s="1" t="str">
        <f>IF(D151="","",ข้อมูลออเดอร์!AX150)</f>
        <v>0925191653</v>
      </c>
      <c r="R151" s="1" t="str">
        <f t="shared" si="31"/>
        <v>TH</v>
      </c>
      <c r="S151" s="1" t="str">
        <f>IF('ข้อมูลจังหวัด-อำเภอ'!C150="","",'ข้อมูลจังหวัด-อำเภอ'!C150)</f>
        <v>กำแพงเพชร/ Kamphaeng Phet</v>
      </c>
      <c r="T151" s="1" t="str">
        <f>IF('ข้อมูลจังหวัด-อำเภอ'!D150="","",'ข้อมูลจังหวัด-อำเภอ'!D150)</f>
        <v>พรานกระต่าย/ Phran Kratai</v>
      </c>
      <c r="U151" s="1" t="str">
        <f>IFERROR(VLOOKUP(D151,ข้อมูลออเดอร์!A:EK,46,0),"")</f>
        <v>62110</v>
      </c>
      <c r="V151" s="1" t="str">
        <f>IFERROR(VLOOKUP(D151,ข้อมูลออเดอร์!A:EK,46,0),"")</f>
        <v>62110</v>
      </c>
      <c r="W151" s="1" t="str">
        <f>IFERROR(VLOOKUP(D151,ข้อมูลออเดอร์!A:EK,48,0),"")</f>
        <v>29/1 ม.7 ต.ห้วยยั้ง อ.พรานกระต่าย</v>
      </c>
      <c r="X151" s="1" t="str">
        <f t="shared" si="32"/>
        <v>COD</v>
      </c>
      <c r="Y151" s="1"/>
      <c r="Z151" s="1"/>
      <c r="AA151" s="1">
        <f t="shared" si="33"/>
        <v>0.6</v>
      </c>
      <c r="AB151" s="1"/>
      <c r="AC151" s="1"/>
      <c r="AD151" s="1"/>
      <c r="AE151" s="1">
        <f>IF(ข้อมูลน้ำหนักสินค้า!C150="","",ข้อมูลน้ำหนักสินค้า!C150)*J151</f>
        <v>0.2</v>
      </c>
    </row>
    <row r="152" spans="1:31">
      <c r="A152" s="1" t="str">
        <f t="shared" si="23"/>
        <v>EastlyncOffline</v>
      </c>
      <c r="B152" s="1" t="str">
        <f t="shared" si="24"/>
        <v>OFFLINE</v>
      </c>
      <c r="C152" s="1" t="str">
        <f t="shared" si="25"/>
        <v>SALE</v>
      </c>
      <c r="D152" s="1" t="str">
        <f>IF(ข้อมูลออเดอร์!A151="","",ข้อมูลออเดอร์!A151)</f>
        <v>KOO26092200188</v>
      </c>
      <c r="E152" s="1" t="str">
        <f>IFERROR(IF(VLOOKUP(D152,ข้อมูลออเดอร์!A:BV,74,0)="Express delivery","NORMAL",IF(VLOOKUP(D152,ข้อมูลออเดอร์!A:BV,74,0)="Lalamove","B2B_OFFLINE","")),"")</f>
        <v>NORMAL</v>
      </c>
      <c r="F152" s="1" t="str">
        <f t="shared" si="26"/>
        <v>EXPRESS</v>
      </c>
      <c r="G152" s="1" t="str">
        <f>IF(ข้อมูลออเดอร์!CV151="","",ข้อมูลออเดอร์!CV151)</f>
        <v>SKINTIFIC-492003</v>
      </c>
      <c r="H152" s="1" t="str">
        <f>IF(ข้อมูลออเดอร์!CW151="","",ข้อมูลออเดอร์!CW151)</f>
        <v>4897147696014</v>
      </c>
      <c r="I152" s="1" t="str">
        <f>IF(ข้อมูลออเดอร์!CV151="","",ข้อมูลออเดอร์!CV151)</f>
        <v>SKINTIFIC-492003</v>
      </c>
      <c r="J152" s="1" t="str">
        <f>IF(ข้อมูลออเดอร์!DD151="","",ข้อมูลออเดอร์!DD151)</f>
        <v>2</v>
      </c>
      <c r="K152" s="102">
        <f t="shared" si="27"/>
        <v>0</v>
      </c>
      <c r="L152" s="102">
        <f t="shared" si="28"/>
        <v>0</v>
      </c>
      <c r="M152" s="103">
        <f ca="1" t="shared" si="29"/>
        <v>46287.4479282407</v>
      </c>
      <c r="N152" s="103">
        <f ca="1" t="shared" si="30"/>
        <v>46287.4479282407</v>
      </c>
      <c r="O152" s="1" t="str">
        <f>IFERROR(VLOOKUP(D152,ข้อมูลออเดอร์!A:EK,49,0),"")</f>
        <v>ภรณ์ชนก อุดมสุข</v>
      </c>
      <c r="P152" s="1" t="str">
        <f>IF(D152="","",ข้อมูลออเดอร์!AX151)</f>
        <v>0925191653</v>
      </c>
      <c r="Q152" s="1" t="str">
        <f>IF(D152="","",ข้อมูลออเดอร์!AX151)</f>
        <v>0925191653</v>
      </c>
      <c r="R152" s="1" t="str">
        <f t="shared" si="31"/>
        <v>TH</v>
      </c>
      <c r="S152" s="1" t="str">
        <f>IF('ข้อมูลจังหวัด-อำเภอ'!C151="","",'ข้อมูลจังหวัด-อำเภอ'!C151)</f>
        <v>กำแพงเพชร/ Kamphaeng Phet</v>
      </c>
      <c r="T152" s="1" t="str">
        <f>IF('ข้อมูลจังหวัด-อำเภอ'!D151="","",'ข้อมูลจังหวัด-อำเภอ'!D151)</f>
        <v>พรานกระต่าย/ Phran Kratai</v>
      </c>
      <c r="U152" s="1" t="str">
        <f>IFERROR(VLOOKUP(D152,ข้อมูลออเดอร์!A:EK,46,0),"")</f>
        <v>62110</v>
      </c>
      <c r="V152" s="1" t="str">
        <f>IFERROR(VLOOKUP(D152,ข้อมูลออเดอร์!A:EK,46,0),"")</f>
        <v>62110</v>
      </c>
      <c r="W152" s="1" t="str">
        <f>IFERROR(VLOOKUP(D152,ข้อมูลออเดอร์!A:EK,48,0),"")</f>
        <v>29/1 ม.7 ต.ห้วยยั้ง อ.พรานกระต่าย</v>
      </c>
      <c r="X152" s="1" t="str">
        <f t="shared" si="32"/>
        <v>COD</v>
      </c>
      <c r="Y152" s="1"/>
      <c r="Z152" s="1"/>
      <c r="AA152" s="1">
        <f t="shared" si="33"/>
        <v>0.6</v>
      </c>
      <c r="AB152" s="1"/>
      <c r="AC152" s="1"/>
      <c r="AD152" s="1"/>
      <c r="AE152" s="1">
        <f>IF(ข้อมูลน้ำหนักสินค้า!C151="","",ข้อมูลน้ำหนักสินค้า!C151)*J152</f>
        <v>0.2</v>
      </c>
    </row>
    <row r="153" spans="1:31">
      <c r="A153" s="1" t="str">
        <f t="shared" si="23"/>
        <v>EastlyncOffline</v>
      </c>
      <c r="B153" s="1" t="str">
        <f t="shared" si="24"/>
        <v>OFFLINE</v>
      </c>
      <c r="C153" s="1" t="str">
        <f t="shared" si="25"/>
        <v>SALE</v>
      </c>
      <c r="D153" s="1" t="str">
        <f>IF(ข้อมูลออเดอร์!A152="","",ข้อมูลออเดอร์!A152)</f>
        <v>KOO26092200189</v>
      </c>
      <c r="E153" s="1" t="str">
        <f>IFERROR(IF(VLOOKUP(D153,ข้อมูลออเดอร์!A:BV,74,0)="Express delivery","NORMAL",IF(VLOOKUP(D153,ข้อมูลออเดอร์!A:BV,74,0)="Lalamove","B2B_OFFLINE","")),"")</f>
        <v>NORMAL</v>
      </c>
      <c r="F153" s="1" t="str">
        <f t="shared" si="26"/>
        <v>EXPRESS</v>
      </c>
      <c r="G153" s="1" t="str">
        <f>IF(ข้อมูลออเดอร์!CV152="","",ข้อมูลออเดอร์!CV152)</f>
        <v>SKINTIFIC-492001</v>
      </c>
      <c r="H153" s="1" t="str">
        <f>IF(ข้อมูลออเดอร์!CW152="","",ข้อมูลออเดอร์!CW152)</f>
        <v>4897147695994</v>
      </c>
      <c r="I153" s="1" t="str">
        <f>IF(ข้อมูลออเดอร์!CV152="","",ข้อมูลออเดอร์!CV152)</f>
        <v>SKINTIFIC-492001</v>
      </c>
      <c r="J153" s="1" t="str">
        <f>IF(ข้อมูลออเดอร์!DD152="","",ข้อมูลออเดอร์!DD152)</f>
        <v>2</v>
      </c>
      <c r="K153" s="102">
        <f t="shared" si="27"/>
        <v>0</v>
      </c>
      <c r="L153" s="102">
        <f t="shared" si="28"/>
        <v>0</v>
      </c>
      <c r="M153" s="103">
        <f ca="1" t="shared" si="29"/>
        <v>46287.4479282407</v>
      </c>
      <c r="N153" s="103">
        <f ca="1" t="shared" si="30"/>
        <v>46287.4479282407</v>
      </c>
      <c r="O153" s="1" t="str">
        <f>IFERROR(VLOOKUP(D153,ข้อมูลออเดอร์!A:EK,49,0),"")</f>
        <v>ลินลดา</v>
      </c>
      <c r="P153" s="1" t="str">
        <f>IF(D153="","",ข้อมูลออเดอร์!AX152)</f>
        <v>0659614529</v>
      </c>
      <c r="Q153" s="1" t="str">
        <f>IF(D153="","",ข้อมูลออเดอร์!AX152)</f>
        <v>0659614529</v>
      </c>
      <c r="R153" s="1" t="str">
        <f t="shared" si="31"/>
        <v>TH</v>
      </c>
      <c r="S153" s="1" t="str">
        <f>IF('ข้อมูลจังหวัด-อำเภอ'!C152="","",'ข้อมูลจังหวัด-อำเภอ'!C152)</f>
        <v>กรุงเทพมหานคร/ Bangkok</v>
      </c>
      <c r="T153" s="1" t="str">
        <f>IF('ข้อมูลจังหวัด-อำเภอ'!D152="","",'ข้อมูลจังหวัด-อำเภอ'!D152)</f>
        <v>สะพานสูง/ Sapan Sung</v>
      </c>
      <c r="U153" s="1" t="str">
        <f>IFERROR(VLOOKUP(D153,ข้อมูลออเดอร์!A:EK,46,0),"")</f>
        <v>10250</v>
      </c>
      <c r="V153" s="1" t="str">
        <f>IFERROR(VLOOKUP(D153,ข้อมูลออเดอร์!A:EK,46,0),"")</f>
        <v>10250</v>
      </c>
      <c r="W153" s="1" t="str">
        <f>IFERROR(VLOOKUP(D153,ข้อมูลออเดอร์!A:EK,48,0),"")</f>
        <v>90 / 150 หมู่บ้านพลีโน่ พระราม 9 กรุงเทพกรีฑา 2 ซอยกาญจนาภิเษก 25 แยก 1</v>
      </c>
      <c r="X153" s="1" t="str">
        <f t="shared" si="32"/>
        <v>COD</v>
      </c>
      <c r="Y153" s="1"/>
      <c r="Z153" s="1"/>
      <c r="AA153" s="1">
        <f t="shared" si="33"/>
        <v>0.6</v>
      </c>
      <c r="AB153" s="1"/>
      <c r="AC153" s="1"/>
      <c r="AD153" s="1"/>
      <c r="AE153" s="1">
        <f>IF(ข้อมูลน้ำหนักสินค้า!C152="","",ข้อมูลน้ำหนักสินค้า!C152)*J153</f>
        <v>0.2</v>
      </c>
    </row>
    <row r="154" spans="1:31">
      <c r="A154" s="1" t="str">
        <f t="shared" si="23"/>
        <v>EastlyncOffline</v>
      </c>
      <c r="B154" s="1" t="str">
        <f t="shared" si="24"/>
        <v>OFFLINE</v>
      </c>
      <c r="C154" s="1" t="str">
        <f t="shared" si="25"/>
        <v>SALE</v>
      </c>
      <c r="D154" s="1" t="str">
        <f>IF(ข้อมูลออเดอร์!A153="","",ข้อมูลออเดอร์!A153)</f>
        <v>KOO26092200189</v>
      </c>
      <c r="E154" s="1" t="str">
        <f>IFERROR(IF(VLOOKUP(D154,ข้อมูลออเดอร์!A:BV,74,0)="Express delivery","NORMAL",IF(VLOOKUP(D154,ข้อมูลออเดอร์!A:BV,74,0)="Lalamove","B2B_OFFLINE","")),"")</f>
        <v>NORMAL</v>
      </c>
      <c r="F154" s="1" t="str">
        <f t="shared" si="26"/>
        <v>EXPRESS</v>
      </c>
      <c r="G154" s="1" t="str">
        <f>IF(ข้อมูลออเดอร์!CV153="","",ข้อมูลออเดอร์!CV153)</f>
        <v>SKINTIFIC-492003</v>
      </c>
      <c r="H154" s="1" t="str">
        <f>IF(ข้อมูลออเดอร์!CW153="","",ข้อมูลออเดอร์!CW153)</f>
        <v>4897147696014</v>
      </c>
      <c r="I154" s="1" t="str">
        <f>IF(ข้อมูลออเดอร์!CV153="","",ข้อมูลออเดอร์!CV153)</f>
        <v>SKINTIFIC-492003</v>
      </c>
      <c r="J154" s="1" t="str">
        <f>IF(ข้อมูลออเดอร์!DD153="","",ข้อมูลออเดอร์!DD153)</f>
        <v>2</v>
      </c>
      <c r="K154" s="102">
        <f t="shared" si="27"/>
        <v>0</v>
      </c>
      <c r="L154" s="102">
        <f t="shared" si="28"/>
        <v>0</v>
      </c>
      <c r="M154" s="103">
        <f ca="1" t="shared" si="29"/>
        <v>46287.4479282407</v>
      </c>
      <c r="N154" s="103">
        <f ca="1" t="shared" si="30"/>
        <v>46287.4479282407</v>
      </c>
      <c r="O154" s="1" t="str">
        <f>IFERROR(VLOOKUP(D154,ข้อมูลออเดอร์!A:EK,49,0),"")</f>
        <v>ลินลดา</v>
      </c>
      <c r="P154" s="1" t="str">
        <f>IF(D154="","",ข้อมูลออเดอร์!AX153)</f>
        <v>0659614529</v>
      </c>
      <c r="Q154" s="1" t="str">
        <f>IF(D154="","",ข้อมูลออเดอร์!AX153)</f>
        <v>0659614529</v>
      </c>
      <c r="R154" s="1" t="str">
        <f t="shared" si="31"/>
        <v>TH</v>
      </c>
      <c r="S154" s="1" t="str">
        <f>IF('ข้อมูลจังหวัด-อำเภอ'!C153="","",'ข้อมูลจังหวัด-อำเภอ'!C153)</f>
        <v>กรุงเทพมหานคร/ Bangkok</v>
      </c>
      <c r="T154" s="1" t="str">
        <f>IF('ข้อมูลจังหวัด-อำเภอ'!D153="","",'ข้อมูลจังหวัด-อำเภอ'!D153)</f>
        <v>สะพานสูง/ Sapan Sung</v>
      </c>
      <c r="U154" s="1" t="str">
        <f>IFERROR(VLOOKUP(D154,ข้อมูลออเดอร์!A:EK,46,0),"")</f>
        <v>10250</v>
      </c>
      <c r="V154" s="1" t="str">
        <f>IFERROR(VLOOKUP(D154,ข้อมูลออเดอร์!A:EK,46,0),"")</f>
        <v>10250</v>
      </c>
      <c r="W154" s="1" t="str">
        <f>IFERROR(VLOOKUP(D154,ข้อมูลออเดอร์!A:EK,48,0),"")</f>
        <v>90 / 150 หมู่บ้านพลีโน่ พระราม 9 กรุงเทพกรีฑา 2 ซอยกาญจนาภิเษก 25 แยก 1</v>
      </c>
      <c r="X154" s="1" t="str">
        <f t="shared" si="32"/>
        <v>COD</v>
      </c>
      <c r="Y154" s="1"/>
      <c r="Z154" s="1"/>
      <c r="AA154" s="1">
        <f t="shared" si="33"/>
        <v>0.6</v>
      </c>
      <c r="AB154" s="1"/>
      <c r="AC154" s="1"/>
      <c r="AD154" s="1"/>
      <c r="AE154" s="1">
        <f>IF(ข้อมูลน้ำหนักสินค้า!C153="","",ข้อมูลน้ำหนักสินค้า!C153)*J154</f>
        <v>0.2</v>
      </c>
    </row>
    <row r="155" spans="1:31">
      <c r="A155" s="1" t="str">
        <f t="shared" si="23"/>
        <v>EastlyncOffline</v>
      </c>
      <c r="B155" s="1" t="str">
        <f t="shared" si="24"/>
        <v>OFFLINE</v>
      </c>
      <c r="C155" s="1" t="str">
        <f t="shared" si="25"/>
        <v>SALE</v>
      </c>
      <c r="D155" s="1" t="str">
        <f>IF(ข้อมูลออเดอร์!A154="","",ข้อมูลออเดอร์!A154)</f>
        <v>KOO26092200190</v>
      </c>
      <c r="E155" s="1" t="str">
        <f>IFERROR(IF(VLOOKUP(D155,ข้อมูลออเดอร์!A:BV,74,0)="Express delivery","NORMAL",IF(VLOOKUP(D155,ข้อมูลออเดอร์!A:BV,74,0)="Lalamove","B2B_OFFLINE","")),"")</f>
        <v>NORMAL</v>
      </c>
      <c r="F155" s="1" t="str">
        <f t="shared" si="26"/>
        <v>EXPRESS</v>
      </c>
      <c r="G155" s="1" t="str">
        <f>IF(ข้อมูลออเดอร์!CV154="","",ข้อมูลออเดอร์!CV154)</f>
        <v>SKINTIFIC-492001</v>
      </c>
      <c r="H155" s="1" t="str">
        <f>IF(ข้อมูลออเดอร์!CW154="","",ข้อมูลออเดอร์!CW154)</f>
        <v>4897147695994</v>
      </c>
      <c r="I155" s="1" t="str">
        <f>IF(ข้อมูลออเดอร์!CV154="","",ข้อมูลออเดอร์!CV154)</f>
        <v>SKINTIFIC-492001</v>
      </c>
      <c r="J155" s="1" t="str">
        <f>IF(ข้อมูลออเดอร์!DD154="","",ข้อมูลออเดอร์!DD154)</f>
        <v>2</v>
      </c>
      <c r="K155" s="102">
        <f t="shared" si="27"/>
        <v>0</v>
      </c>
      <c r="L155" s="102">
        <f t="shared" si="28"/>
        <v>0</v>
      </c>
      <c r="M155" s="103">
        <f ca="1" t="shared" si="29"/>
        <v>46287.4479282407</v>
      </c>
      <c r="N155" s="103">
        <f ca="1" t="shared" si="30"/>
        <v>46287.4479282407</v>
      </c>
      <c r="O155" s="1" t="str">
        <f>IFERROR(VLOOKUP(D155,ข้อมูลออเดอร์!A:EK,49,0),"")</f>
        <v>กมลพรรณ เสาสูง</v>
      </c>
      <c r="P155" s="1" t="str">
        <f>IF(D155="","",ข้อมูลออเดอร์!AX154)</f>
        <v>0979904646</v>
      </c>
      <c r="Q155" s="1" t="str">
        <f>IF(D155="","",ข้อมูลออเดอร์!AX154)</f>
        <v>0979904646</v>
      </c>
      <c r="R155" s="1" t="str">
        <f t="shared" si="31"/>
        <v>TH</v>
      </c>
      <c r="S155" s="1" t="str">
        <f>IF('ข้อมูลจังหวัด-อำเภอ'!C154="","",'ข้อมูลจังหวัด-อำเภอ'!C154)</f>
        <v>สุรินทร์/ Surin</v>
      </c>
      <c r="T155" s="1" t="str">
        <f>IF('ข้อมูลจังหวัด-อำเภอ'!D154="","",'ข้อมูลจังหวัด-อำเภอ'!D154)</f>
        <v>เมืองสุรินทร์/ Mueang Surin</v>
      </c>
      <c r="U155" s="1" t="str">
        <f>IFERROR(VLOOKUP(D155,ข้อมูลออเดอร์!A:EK,46,0),"")</f>
        <v>32000</v>
      </c>
      <c r="V155" s="1" t="str">
        <f>IFERROR(VLOOKUP(D155,ข้อมูลออเดอร์!A:EK,46,0),"")</f>
        <v>32000</v>
      </c>
      <c r="W155" s="1" t="str">
        <f>IFERROR(VLOOKUP(D155,ข้อมูลออเดอร์!A:EK,48,0),"")</f>
        <v>เลขที่ 24 ม.3 ต.ตาอ็อง 
อ.เมือง จ.สุรินทร์ 32000</v>
      </c>
      <c r="X155" s="1" t="str">
        <f t="shared" si="32"/>
        <v>COD</v>
      </c>
      <c r="Y155" s="1"/>
      <c r="Z155" s="1"/>
      <c r="AA155" s="1">
        <f t="shared" si="33"/>
        <v>0.6</v>
      </c>
      <c r="AB155" s="1"/>
      <c r="AC155" s="1"/>
      <c r="AD155" s="1"/>
      <c r="AE155" s="1">
        <f>IF(ข้อมูลน้ำหนักสินค้า!C154="","",ข้อมูลน้ำหนักสินค้า!C154)*J155</f>
        <v>0.2</v>
      </c>
    </row>
    <row r="156" spans="1:31">
      <c r="A156" s="1" t="str">
        <f t="shared" si="23"/>
        <v>EastlyncOffline</v>
      </c>
      <c r="B156" s="1" t="str">
        <f t="shared" si="24"/>
        <v>OFFLINE</v>
      </c>
      <c r="C156" s="1" t="str">
        <f t="shared" si="25"/>
        <v>SALE</v>
      </c>
      <c r="D156" s="1" t="str">
        <f>IF(ข้อมูลออเดอร์!A155="","",ข้อมูลออเดอร์!A155)</f>
        <v>KOO26092200190</v>
      </c>
      <c r="E156" s="1" t="str">
        <f>IFERROR(IF(VLOOKUP(D156,ข้อมูลออเดอร์!A:BV,74,0)="Express delivery","NORMAL",IF(VLOOKUP(D156,ข้อมูลออเดอร์!A:BV,74,0)="Lalamove","B2B_OFFLINE","")),"")</f>
        <v>NORMAL</v>
      </c>
      <c r="F156" s="1" t="str">
        <f t="shared" si="26"/>
        <v>EXPRESS</v>
      </c>
      <c r="G156" s="1" t="str">
        <f>IF(ข้อมูลออเดอร์!CV155="","",ข้อมูลออเดอร์!CV155)</f>
        <v>SKINTIFIC-492003</v>
      </c>
      <c r="H156" s="1" t="str">
        <f>IF(ข้อมูลออเดอร์!CW155="","",ข้อมูลออเดอร์!CW155)</f>
        <v>4897147696014</v>
      </c>
      <c r="I156" s="1" t="str">
        <f>IF(ข้อมูลออเดอร์!CV155="","",ข้อมูลออเดอร์!CV155)</f>
        <v>SKINTIFIC-492003</v>
      </c>
      <c r="J156" s="1" t="str">
        <f>IF(ข้อมูลออเดอร์!DD155="","",ข้อมูลออเดอร์!DD155)</f>
        <v>2</v>
      </c>
      <c r="K156" s="102">
        <f t="shared" si="27"/>
        <v>0</v>
      </c>
      <c r="L156" s="102">
        <f t="shared" si="28"/>
        <v>0</v>
      </c>
      <c r="M156" s="103">
        <f ca="1" t="shared" si="29"/>
        <v>46287.4479282407</v>
      </c>
      <c r="N156" s="103">
        <f ca="1" t="shared" si="30"/>
        <v>46287.4479282407</v>
      </c>
      <c r="O156" s="1" t="str">
        <f>IFERROR(VLOOKUP(D156,ข้อมูลออเดอร์!A:EK,49,0),"")</f>
        <v>กมลพรรณ เสาสูง</v>
      </c>
      <c r="P156" s="1" t="str">
        <f>IF(D156="","",ข้อมูลออเดอร์!AX155)</f>
        <v>0979904646</v>
      </c>
      <c r="Q156" s="1" t="str">
        <f>IF(D156="","",ข้อมูลออเดอร์!AX155)</f>
        <v>0979904646</v>
      </c>
      <c r="R156" s="1" t="str">
        <f t="shared" si="31"/>
        <v>TH</v>
      </c>
      <c r="S156" s="1" t="str">
        <f>IF('ข้อมูลจังหวัด-อำเภอ'!C155="","",'ข้อมูลจังหวัด-อำเภอ'!C155)</f>
        <v>สุรินทร์/ Surin</v>
      </c>
      <c r="T156" s="1" t="str">
        <f>IF('ข้อมูลจังหวัด-อำเภอ'!D155="","",'ข้อมูลจังหวัด-อำเภอ'!D155)</f>
        <v>เมืองสุรินทร์/ Mueang Surin</v>
      </c>
      <c r="U156" s="1" t="str">
        <f>IFERROR(VLOOKUP(D156,ข้อมูลออเดอร์!A:EK,46,0),"")</f>
        <v>32000</v>
      </c>
      <c r="V156" s="1" t="str">
        <f>IFERROR(VLOOKUP(D156,ข้อมูลออเดอร์!A:EK,46,0),"")</f>
        <v>32000</v>
      </c>
      <c r="W156" s="1" t="str">
        <f>IFERROR(VLOOKUP(D156,ข้อมูลออเดอร์!A:EK,48,0),"")</f>
        <v>เลขที่ 24 ม.3 ต.ตาอ็อง 
อ.เมือง จ.สุรินทร์ 32000</v>
      </c>
      <c r="X156" s="1" t="str">
        <f t="shared" si="32"/>
        <v>COD</v>
      </c>
      <c r="Y156" s="1"/>
      <c r="Z156" s="1"/>
      <c r="AA156" s="1">
        <f t="shared" si="33"/>
        <v>0.6</v>
      </c>
      <c r="AB156" s="1"/>
      <c r="AC156" s="1"/>
      <c r="AD156" s="1"/>
      <c r="AE156" s="1">
        <f>IF(ข้อมูลน้ำหนักสินค้า!C155="","",ข้อมูลน้ำหนักสินค้า!C155)*J156</f>
        <v>0.2</v>
      </c>
    </row>
    <row r="157" spans="1:31">
      <c r="A157" s="1" t="str">
        <f t="shared" si="23"/>
        <v>EastlyncOffline</v>
      </c>
      <c r="B157" s="1" t="str">
        <f t="shared" si="24"/>
        <v>OFFLINE</v>
      </c>
      <c r="C157" s="1" t="str">
        <f t="shared" si="25"/>
        <v>SALE</v>
      </c>
      <c r="D157" s="1" t="str">
        <f>IF(ข้อมูลออเดอร์!A156="","",ข้อมูลออเดอร์!A156)</f>
        <v>KOO26092200191</v>
      </c>
      <c r="E157" s="1" t="str">
        <f>IFERROR(IF(VLOOKUP(D157,ข้อมูลออเดอร์!A:BV,74,0)="Express delivery","NORMAL",IF(VLOOKUP(D157,ข้อมูลออเดอร์!A:BV,74,0)="Lalamove","B2B_OFFLINE","")),"")</f>
        <v>NORMAL</v>
      </c>
      <c r="F157" s="1" t="str">
        <f t="shared" si="26"/>
        <v>EXPRESS</v>
      </c>
      <c r="G157" s="1" t="str">
        <f>IF(ข้อมูลออเดอร์!CV156="","",ข้อมูลออเดอร์!CV156)</f>
        <v>SKINTIFIC-492001</v>
      </c>
      <c r="H157" s="1" t="str">
        <f>IF(ข้อมูลออเดอร์!CW156="","",ข้อมูลออเดอร์!CW156)</f>
        <v>4897147695994</v>
      </c>
      <c r="I157" s="1" t="str">
        <f>IF(ข้อมูลออเดอร์!CV156="","",ข้อมูลออเดอร์!CV156)</f>
        <v>SKINTIFIC-492001</v>
      </c>
      <c r="J157" s="1" t="str">
        <f>IF(ข้อมูลออเดอร์!DD156="","",ข้อมูลออเดอร์!DD156)</f>
        <v>2</v>
      </c>
      <c r="K157" s="102">
        <f t="shared" si="27"/>
        <v>0</v>
      </c>
      <c r="L157" s="102">
        <f t="shared" si="28"/>
        <v>0</v>
      </c>
      <c r="M157" s="103">
        <f ca="1" t="shared" si="29"/>
        <v>46287.4479282407</v>
      </c>
      <c r="N157" s="103">
        <f ca="1" t="shared" si="30"/>
        <v>46287.4479282407</v>
      </c>
      <c r="O157" s="1" t="str">
        <f>IFERROR(VLOOKUP(D157,ข้อมูลออเดอร์!A:EK,49,0),"")</f>
        <v>(สินค้ารีวิว Affiliate)ใหม่ ชื่อ : ชนัดดา ภู่วิจิตร</v>
      </c>
      <c r="P157" s="1" t="str">
        <f>IF(D157="","",ข้อมูลออเดอร์!AX156)</f>
        <v>0991745155</v>
      </c>
      <c r="Q157" s="1" t="str">
        <f>IF(D157="","",ข้อมูลออเดอร์!AX156)</f>
        <v>0991745155</v>
      </c>
      <c r="R157" s="1" t="str">
        <f t="shared" si="31"/>
        <v>TH</v>
      </c>
      <c r="S157" s="1" t="str">
        <f>IF('ข้อมูลจังหวัด-อำเภอ'!C156="","",'ข้อมูลจังหวัด-อำเภอ'!C156)</f>
        <v>ปทุมธานี/ Pathum Thani</v>
      </c>
      <c r="T157" s="1" t="str">
        <f>IF('ข้อมูลจังหวัด-อำเภอ'!D156="","",'ข้อมูลจังหวัด-อำเภอ'!D156)</f>
        <v>หนองเสือ/ Nong Suea</v>
      </c>
      <c r="U157" s="1" t="str">
        <f>IFERROR(VLOOKUP(D157,ข้อมูลออเดอร์!A:EK,46,0),"")</f>
        <v>12170</v>
      </c>
      <c r="V157" s="1" t="str">
        <f>IFERROR(VLOOKUP(D157,ข้อมูลออเดอร์!A:EK,46,0),"")</f>
        <v>12170</v>
      </c>
      <c r="W157" s="1" t="str">
        <f>IFERROR(VLOOKUP(D157,ข้อมูลออเดอร์!A:EK,48,0),"")</f>
        <v>36/2 ม.8 ต.บึงชำอ้อ อ.หนองเสือ จ.ปทุมธานี</v>
      </c>
      <c r="X157" s="1" t="str">
        <f t="shared" si="32"/>
        <v>COD</v>
      </c>
      <c r="Y157" s="1"/>
      <c r="Z157" s="1"/>
      <c r="AA157" s="1">
        <f t="shared" si="33"/>
        <v>0.6</v>
      </c>
      <c r="AB157" s="1"/>
      <c r="AC157" s="1"/>
      <c r="AD157" s="1"/>
      <c r="AE157" s="1">
        <f>IF(ข้อมูลน้ำหนักสินค้า!C156="","",ข้อมูลน้ำหนักสินค้า!C156)*J157</f>
        <v>0.2</v>
      </c>
    </row>
    <row r="158" spans="1:31">
      <c r="A158" s="1" t="str">
        <f t="shared" si="23"/>
        <v>EastlyncOffline</v>
      </c>
      <c r="B158" s="1" t="str">
        <f t="shared" si="24"/>
        <v>OFFLINE</v>
      </c>
      <c r="C158" s="1" t="str">
        <f t="shared" si="25"/>
        <v>SALE</v>
      </c>
      <c r="D158" s="1" t="str">
        <f>IF(ข้อมูลออเดอร์!A157="","",ข้อมูลออเดอร์!A157)</f>
        <v>KOO26092200191</v>
      </c>
      <c r="E158" s="1" t="str">
        <f>IFERROR(IF(VLOOKUP(D158,ข้อมูลออเดอร์!A:BV,74,0)="Express delivery","NORMAL",IF(VLOOKUP(D158,ข้อมูลออเดอร์!A:BV,74,0)="Lalamove","B2B_OFFLINE","")),"")</f>
        <v>NORMAL</v>
      </c>
      <c r="F158" s="1" t="str">
        <f t="shared" si="26"/>
        <v>EXPRESS</v>
      </c>
      <c r="G158" s="1" t="str">
        <f>IF(ข้อมูลออเดอร์!CV157="","",ข้อมูลออเดอร์!CV157)</f>
        <v>SKINTIFIC-492003</v>
      </c>
      <c r="H158" s="1" t="str">
        <f>IF(ข้อมูลออเดอร์!CW157="","",ข้อมูลออเดอร์!CW157)</f>
        <v>4897147696014</v>
      </c>
      <c r="I158" s="1" t="str">
        <f>IF(ข้อมูลออเดอร์!CV157="","",ข้อมูลออเดอร์!CV157)</f>
        <v>SKINTIFIC-492003</v>
      </c>
      <c r="J158" s="1" t="str">
        <f>IF(ข้อมูลออเดอร์!DD157="","",ข้อมูลออเดอร์!DD157)</f>
        <v>2</v>
      </c>
      <c r="K158" s="102">
        <f t="shared" si="27"/>
        <v>0</v>
      </c>
      <c r="L158" s="102">
        <f t="shared" si="28"/>
        <v>0</v>
      </c>
      <c r="M158" s="103">
        <f ca="1" t="shared" si="29"/>
        <v>46287.4479282407</v>
      </c>
      <c r="N158" s="103">
        <f ca="1" t="shared" si="30"/>
        <v>46287.4479282407</v>
      </c>
      <c r="O158" s="1" t="str">
        <f>IFERROR(VLOOKUP(D158,ข้อมูลออเดอร์!A:EK,49,0),"")</f>
        <v>(สินค้ารีวิว Affiliate)ใหม่ ชื่อ : ชนัดดา ภู่วิจิตร</v>
      </c>
      <c r="P158" s="1" t="str">
        <f>IF(D158="","",ข้อมูลออเดอร์!AX157)</f>
        <v>0991745155</v>
      </c>
      <c r="Q158" s="1" t="str">
        <f>IF(D158="","",ข้อมูลออเดอร์!AX157)</f>
        <v>0991745155</v>
      </c>
      <c r="R158" s="1" t="str">
        <f t="shared" si="31"/>
        <v>TH</v>
      </c>
      <c r="S158" s="1" t="str">
        <f>IF('ข้อมูลจังหวัด-อำเภอ'!C157="","",'ข้อมูลจังหวัด-อำเภอ'!C157)</f>
        <v>ปทุมธานี/ Pathum Thani</v>
      </c>
      <c r="T158" s="1" t="str">
        <f>IF('ข้อมูลจังหวัด-อำเภอ'!D157="","",'ข้อมูลจังหวัด-อำเภอ'!D157)</f>
        <v>หนองเสือ/ Nong Suea</v>
      </c>
      <c r="U158" s="1" t="str">
        <f>IFERROR(VLOOKUP(D158,ข้อมูลออเดอร์!A:EK,46,0),"")</f>
        <v>12170</v>
      </c>
      <c r="V158" s="1" t="str">
        <f>IFERROR(VLOOKUP(D158,ข้อมูลออเดอร์!A:EK,46,0),"")</f>
        <v>12170</v>
      </c>
      <c r="W158" s="1" t="str">
        <f>IFERROR(VLOOKUP(D158,ข้อมูลออเดอร์!A:EK,48,0),"")</f>
        <v>36/2 ม.8 ต.บึงชำอ้อ อ.หนองเสือ จ.ปทุมธานี</v>
      </c>
      <c r="X158" s="1" t="str">
        <f t="shared" si="32"/>
        <v>COD</v>
      </c>
      <c r="Y158" s="1"/>
      <c r="Z158" s="1"/>
      <c r="AA158" s="1">
        <f t="shared" si="33"/>
        <v>0.6</v>
      </c>
      <c r="AB158" s="1"/>
      <c r="AC158" s="1"/>
      <c r="AD158" s="1"/>
      <c r="AE158" s="1">
        <f>IF(ข้อมูลน้ำหนักสินค้า!C157="","",ข้อมูลน้ำหนักสินค้า!C157)*J158</f>
        <v>0.2</v>
      </c>
    </row>
    <row r="159" spans="1:31">
      <c r="A159" s="1" t="str">
        <f t="shared" si="23"/>
        <v>EastlyncOffline</v>
      </c>
      <c r="B159" s="1" t="str">
        <f t="shared" si="24"/>
        <v>OFFLINE</v>
      </c>
      <c r="C159" s="1" t="str">
        <f t="shared" si="25"/>
        <v>SALE</v>
      </c>
      <c r="D159" s="1" t="str">
        <f>IF(ข้อมูลออเดอร์!A158="","",ข้อมูลออเดอร์!A158)</f>
        <v>KOO26092200192</v>
      </c>
      <c r="E159" s="1" t="str">
        <f>IFERROR(IF(VLOOKUP(D159,ข้อมูลออเดอร์!A:BV,74,0)="Express delivery","NORMAL",IF(VLOOKUP(D159,ข้อมูลออเดอร์!A:BV,74,0)="Lalamove","B2B_OFFLINE","")),"")</f>
        <v>NORMAL</v>
      </c>
      <c r="F159" s="1" t="str">
        <f t="shared" si="26"/>
        <v>EXPRESS</v>
      </c>
      <c r="G159" s="1" t="str">
        <f>IF(ข้อมูลออเดอร์!CV158="","",ข้อมูลออเดอร์!CV158)</f>
        <v>SKINTIFIC-492001</v>
      </c>
      <c r="H159" s="1" t="str">
        <f>IF(ข้อมูลออเดอร์!CW158="","",ข้อมูลออเดอร์!CW158)</f>
        <v>4897147695994</v>
      </c>
      <c r="I159" s="1" t="str">
        <f>IF(ข้อมูลออเดอร์!CV158="","",ข้อมูลออเดอร์!CV158)</f>
        <v>SKINTIFIC-492001</v>
      </c>
      <c r="J159" s="1" t="str">
        <f>IF(ข้อมูลออเดอร์!DD158="","",ข้อมูลออเดอร์!DD158)</f>
        <v>2</v>
      </c>
      <c r="K159" s="102">
        <f t="shared" si="27"/>
        <v>0</v>
      </c>
      <c r="L159" s="102">
        <f t="shared" si="28"/>
        <v>0</v>
      </c>
      <c r="M159" s="103">
        <f ca="1" t="shared" si="29"/>
        <v>46287.4479282407</v>
      </c>
      <c r="N159" s="103">
        <f ca="1" t="shared" si="30"/>
        <v>46287.4479282407</v>
      </c>
      <c r="O159" s="1" t="str">
        <f>IFERROR(VLOOKUP(D159,ข้อมูลออเดอร์!A:EK,49,0),"")</f>
        <v>เจน เดชพิชัย</v>
      </c>
      <c r="P159" s="1" t="str">
        <f>IF(D159="","",ข้อมูลออเดอร์!AX158)</f>
        <v>0836055524</v>
      </c>
      <c r="Q159" s="1" t="str">
        <f>IF(D159="","",ข้อมูลออเดอร์!AX158)</f>
        <v>0836055524</v>
      </c>
      <c r="R159" s="1" t="str">
        <f t="shared" si="31"/>
        <v>TH</v>
      </c>
      <c r="S159" s="1" t="str">
        <f>IF('ข้อมูลจังหวัด-อำเภอ'!C158="","",'ข้อมูลจังหวัด-อำเภอ'!C158)</f>
        <v>กรุงเทพมหานคร/ Bangkok</v>
      </c>
      <c r="T159" s="1" t="str">
        <f>IF('ข้อมูลจังหวัด-อำเภอ'!D158="","",'ข้อมูลจังหวัด-อำเภอ'!D158)</f>
        <v>หนองจอก/ Nong Chok</v>
      </c>
      <c r="U159" s="1" t="str">
        <f>IFERROR(VLOOKUP(D159,ข้อมูลออเดอร์!A:EK,46,0),"")</f>
        <v>10530</v>
      </c>
      <c r="V159" s="1" t="str">
        <f>IFERROR(VLOOKUP(D159,ข้อมูลออเดอร์!A:EK,46,0),"")</f>
        <v>10530</v>
      </c>
      <c r="W159" s="1" t="str">
        <f>IFERROR(VLOOKUP(D159,ข้อมูลออเดอร์!A:EK,48,0),"")</f>
        <v>78/53 หมู่บ้าน The Plant ฉลองกรุง
ถ.ฉลองกรุง แขวงลำผักชี 
เขตหนองจอก กรุงเทพฯ 10530</v>
      </c>
      <c r="X159" s="1" t="str">
        <f t="shared" si="32"/>
        <v>COD</v>
      </c>
      <c r="Y159" s="1"/>
      <c r="Z159" s="1"/>
      <c r="AA159" s="1">
        <f t="shared" si="33"/>
        <v>0.81</v>
      </c>
      <c r="AB159" s="1"/>
      <c r="AC159" s="1"/>
      <c r="AD159" s="1"/>
      <c r="AE159" s="1">
        <f>IF(ข้อมูลน้ำหนักสินค้า!C158="","",ข้อมูลน้ำหนักสินค้า!C158)*J159</f>
        <v>0.2</v>
      </c>
    </row>
    <row r="160" spans="1:31">
      <c r="A160" s="1" t="str">
        <f t="shared" si="23"/>
        <v>EastlyncOffline</v>
      </c>
      <c r="B160" s="1" t="str">
        <f t="shared" si="24"/>
        <v>OFFLINE</v>
      </c>
      <c r="C160" s="1" t="str">
        <f t="shared" si="25"/>
        <v>SALE</v>
      </c>
      <c r="D160" s="1" t="str">
        <f>IF(ข้อมูลออเดอร์!A159="","",ข้อมูลออเดอร์!A159)</f>
        <v>KOO26092200192</v>
      </c>
      <c r="E160" s="1" t="str">
        <f>IFERROR(IF(VLOOKUP(D160,ข้อมูลออเดอร์!A:BV,74,0)="Express delivery","NORMAL",IF(VLOOKUP(D160,ข้อมูลออเดอร์!A:BV,74,0)="Lalamove","B2B_OFFLINE","")),"")</f>
        <v>NORMAL</v>
      </c>
      <c r="F160" s="1" t="str">
        <f t="shared" si="26"/>
        <v>EXPRESS</v>
      </c>
      <c r="G160" s="1" t="str">
        <f>IF(ข้อมูลออเดอร์!CV159="","",ข้อมูลออเดอร์!CV159)</f>
        <v>SKINTIFIC-492003</v>
      </c>
      <c r="H160" s="1" t="str">
        <f>IF(ข้อมูลออเดอร์!CW159="","",ข้อมูลออเดอร์!CW159)</f>
        <v>4897147696014</v>
      </c>
      <c r="I160" s="1" t="str">
        <f>IF(ข้อมูลออเดอร์!CV159="","",ข้อมูลออเดอร์!CV159)</f>
        <v>SKINTIFIC-492003</v>
      </c>
      <c r="J160" s="1" t="str">
        <f>IF(ข้อมูลออเดอร์!DD159="","",ข้อมูลออเดอร์!DD159)</f>
        <v>2</v>
      </c>
      <c r="K160" s="102">
        <f t="shared" si="27"/>
        <v>0</v>
      </c>
      <c r="L160" s="102">
        <f t="shared" si="28"/>
        <v>0</v>
      </c>
      <c r="M160" s="103">
        <f ca="1" t="shared" si="29"/>
        <v>46287.4479282407</v>
      </c>
      <c r="N160" s="103">
        <f ca="1" t="shared" si="30"/>
        <v>46287.4479282407</v>
      </c>
      <c r="O160" s="1" t="str">
        <f>IFERROR(VLOOKUP(D160,ข้อมูลออเดอร์!A:EK,49,0),"")</f>
        <v>เจน เดชพิชัย</v>
      </c>
      <c r="P160" s="1" t="str">
        <f>IF(D160="","",ข้อมูลออเดอร์!AX159)</f>
        <v>0836055524</v>
      </c>
      <c r="Q160" s="1" t="str">
        <f>IF(D160="","",ข้อมูลออเดอร์!AX159)</f>
        <v>0836055524</v>
      </c>
      <c r="R160" s="1" t="str">
        <f t="shared" si="31"/>
        <v>TH</v>
      </c>
      <c r="S160" s="1" t="str">
        <f>IF('ข้อมูลจังหวัด-อำเภอ'!C159="","",'ข้อมูลจังหวัด-อำเภอ'!C159)</f>
        <v>กรุงเทพมหานคร/ Bangkok</v>
      </c>
      <c r="T160" s="1" t="str">
        <f>IF('ข้อมูลจังหวัด-อำเภอ'!D159="","",'ข้อมูลจังหวัด-อำเภอ'!D159)</f>
        <v>หนองจอก/ Nong Chok</v>
      </c>
      <c r="U160" s="1" t="str">
        <f>IFERROR(VLOOKUP(D160,ข้อมูลออเดอร์!A:EK,46,0),"")</f>
        <v>10530</v>
      </c>
      <c r="V160" s="1" t="str">
        <f>IFERROR(VLOOKUP(D160,ข้อมูลออเดอร์!A:EK,46,0),"")</f>
        <v>10530</v>
      </c>
      <c r="W160" s="1" t="str">
        <f>IFERROR(VLOOKUP(D160,ข้อมูลออเดอร์!A:EK,48,0),"")</f>
        <v>78/53 หมู่บ้าน The Plant ฉลองกรุง
ถ.ฉลองกรุง แขวงลำผักชี 
เขตหนองจอก กรุงเทพฯ 10530</v>
      </c>
      <c r="X160" s="1" t="str">
        <f t="shared" si="32"/>
        <v>COD</v>
      </c>
      <c r="Y160" s="1"/>
      <c r="Z160" s="1"/>
      <c r="AA160" s="1">
        <f t="shared" si="33"/>
        <v>0.81</v>
      </c>
      <c r="AB160" s="1"/>
      <c r="AC160" s="1"/>
      <c r="AD160" s="1"/>
      <c r="AE160" s="1">
        <f>IF(ข้อมูลน้ำหนักสินค้า!C159="","",ข้อมูลน้ำหนักสินค้า!C159)*J160</f>
        <v>0.2</v>
      </c>
    </row>
    <row r="161" spans="1:31">
      <c r="A161" s="1" t="str">
        <f t="shared" si="23"/>
        <v>EastlyncOffline</v>
      </c>
      <c r="B161" s="1" t="str">
        <f t="shared" si="24"/>
        <v>OFFLINE</v>
      </c>
      <c r="C161" s="1" t="str">
        <f t="shared" si="25"/>
        <v>SALE</v>
      </c>
      <c r="D161" s="1" t="str">
        <f>IF(ข้อมูลออเดอร์!A160="","",ข้อมูลออเดอร์!A160)</f>
        <v>KOO26092200193</v>
      </c>
      <c r="E161" s="1" t="str">
        <f>IFERROR(IF(VLOOKUP(D161,ข้อมูลออเดอร์!A:BV,74,0)="Express delivery","NORMAL",IF(VLOOKUP(D161,ข้อมูลออเดอร์!A:BV,74,0)="Lalamove","B2B_OFFLINE","")),"")</f>
        <v>NORMAL</v>
      </c>
      <c r="F161" s="1" t="str">
        <f t="shared" si="26"/>
        <v>EXPRESS</v>
      </c>
      <c r="G161" s="1" t="str">
        <f>IF(ข้อมูลออเดอร์!CV160="","",ข้อมูลออเดอร์!CV160)</f>
        <v>SKINTIFIC-492001</v>
      </c>
      <c r="H161" s="1" t="str">
        <f>IF(ข้อมูลออเดอร์!CW160="","",ข้อมูลออเดอร์!CW160)</f>
        <v>4897147695994</v>
      </c>
      <c r="I161" s="1" t="str">
        <f>IF(ข้อมูลออเดอร์!CV160="","",ข้อมูลออเดอร์!CV160)</f>
        <v>SKINTIFIC-492001</v>
      </c>
      <c r="J161" s="1" t="str">
        <f>IF(ข้อมูลออเดอร์!DD160="","",ข้อมูลออเดอร์!DD160)</f>
        <v>1</v>
      </c>
      <c r="K161" s="102">
        <f t="shared" si="27"/>
        <v>0</v>
      </c>
      <c r="L161" s="102">
        <f t="shared" si="28"/>
        <v>0</v>
      </c>
      <c r="M161" s="103">
        <f ca="1" t="shared" si="29"/>
        <v>46287.4479282407</v>
      </c>
      <c r="N161" s="103">
        <f ca="1" t="shared" si="30"/>
        <v>46287.4479282407</v>
      </c>
      <c r="O161" s="1" t="str">
        <f>IFERROR(VLOOKUP(D161,ข้อมูลออเดอร์!A:EK,49,0),"")</f>
        <v>นายฟาลาฮ สะแลแม</v>
      </c>
      <c r="P161" s="1" t="str">
        <f>IF(D161="","",ข้อมูลออเดอร์!AX160)</f>
        <v>0931350135</v>
      </c>
      <c r="Q161" s="1" t="str">
        <f>IF(D161="","",ข้อมูลออเดอร์!AX160)</f>
        <v>0931350135</v>
      </c>
      <c r="R161" s="1" t="str">
        <f t="shared" si="31"/>
        <v>TH</v>
      </c>
      <c r="S161" s="1" t="str">
        <f>IF('ข้อมูลจังหวัด-อำเภอ'!C160="","",'ข้อมูลจังหวัด-อำเภอ'!C160)</f>
        <v>สุโขทัย/ Sukhothai</v>
      </c>
      <c r="T161" s="1" t="str">
        <f>IF('ข้อมูลจังหวัด-อำเภอ'!D160="","",'ข้อมูลจังหวัด-อำเภอ'!D160)</f>
        <v>คีรีมาศ/ Khiri Mat</v>
      </c>
      <c r="U161" s="1" t="str">
        <f>IFERROR(VLOOKUP(D161,ข้อมูลออเดอร์!A:EK,46,0),"")</f>
        <v>64160</v>
      </c>
      <c r="V161" s="1" t="str">
        <f>IFERROR(VLOOKUP(D161,ข้อมูลออเดอร์!A:EK,46,0),"")</f>
        <v>64160</v>
      </c>
      <c r="W161" s="1" t="str">
        <f>IFERROR(VLOOKUP(D161,ข้อมูลออเดอร์!A:EK,48,0),"")</f>
        <v>196/1 ม.2</v>
      </c>
      <c r="X161" s="1" t="str">
        <f t="shared" si="32"/>
        <v>COD</v>
      </c>
      <c r="Y161" s="1"/>
      <c r="Z161" s="1"/>
      <c r="AA161" s="1">
        <f t="shared" si="33"/>
        <v>0.4</v>
      </c>
      <c r="AB161" s="1"/>
      <c r="AC161" s="1"/>
      <c r="AD161" s="1"/>
      <c r="AE161" s="1">
        <f>IF(ข้อมูลน้ำหนักสินค้า!C160="","",ข้อมูลน้ำหนักสินค้า!C160)*J161</f>
        <v>0.1</v>
      </c>
    </row>
    <row r="162" spans="1:31">
      <c r="A162" s="1" t="str">
        <f t="shared" si="23"/>
        <v>EastlyncOffline</v>
      </c>
      <c r="B162" s="1" t="str">
        <f t="shared" si="24"/>
        <v>OFFLINE</v>
      </c>
      <c r="C162" s="1" t="str">
        <f t="shared" si="25"/>
        <v>SALE</v>
      </c>
      <c r="D162" s="1" t="str">
        <f>IF(ข้อมูลออเดอร์!A161="","",ข้อมูลออเดอร์!A161)</f>
        <v>KOO26092200193</v>
      </c>
      <c r="E162" s="1" t="str">
        <f>IFERROR(IF(VLOOKUP(D162,ข้อมูลออเดอร์!A:BV,74,0)="Express delivery","NORMAL",IF(VLOOKUP(D162,ข้อมูลออเดอร์!A:BV,74,0)="Lalamove","B2B_OFFLINE","")),"")</f>
        <v>NORMAL</v>
      </c>
      <c r="F162" s="1" t="str">
        <f t="shared" si="26"/>
        <v>EXPRESS</v>
      </c>
      <c r="G162" s="1" t="str">
        <f>IF(ข้อมูลออเดอร์!CV161="","",ข้อมูลออเดอร์!CV161)</f>
        <v>SKINTIFIC-492003</v>
      </c>
      <c r="H162" s="1" t="str">
        <f>IF(ข้อมูลออเดอร์!CW161="","",ข้อมูลออเดอร์!CW161)</f>
        <v>4897147696014</v>
      </c>
      <c r="I162" s="1" t="str">
        <f>IF(ข้อมูลออเดอร์!CV161="","",ข้อมูลออเดอร์!CV161)</f>
        <v>SKINTIFIC-492003</v>
      </c>
      <c r="J162" s="1" t="str">
        <f>IF(ข้อมูลออเดอร์!DD161="","",ข้อมูลออเดอร์!DD161)</f>
        <v>1</v>
      </c>
      <c r="K162" s="102">
        <f t="shared" si="27"/>
        <v>0</v>
      </c>
      <c r="L162" s="102">
        <f t="shared" si="28"/>
        <v>0</v>
      </c>
      <c r="M162" s="103">
        <f ca="1" t="shared" si="29"/>
        <v>46287.4479282407</v>
      </c>
      <c r="N162" s="103">
        <f ca="1" t="shared" si="30"/>
        <v>46287.4479282407</v>
      </c>
      <c r="O162" s="1" t="str">
        <f>IFERROR(VLOOKUP(D162,ข้อมูลออเดอร์!A:EK,49,0),"")</f>
        <v>นายฟาลาฮ สะแลแม</v>
      </c>
      <c r="P162" s="1" t="str">
        <f>IF(D162="","",ข้อมูลออเดอร์!AX161)</f>
        <v>0931350135</v>
      </c>
      <c r="Q162" s="1" t="str">
        <f>IF(D162="","",ข้อมูลออเดอร์!AX161)</f>
        <v>0931350135</v>
      </c>
      <c r="R162" s="1" t="str">
        <f t="shared" si="31"/>
        <v>TH</v>
      </c>
      <c r="S162" s="1" t="str">
        <f>IF('ข้อมูลจังหวัด-อำเภอ'!C161="","",'ข้อมูลจังหวัด-อำเภอ'!C161)</f>
        <v>สุโขทัย/ Sukhothai</v>
      </c>
      <c r="T162" s="1" t="str">
        <f>IF('ข้อมูลจังหวัด-อำเภอ'!D161="","",'ข้อมูลจังหวัด-อำเภอ'!D161)</f>
        <v>คีรีมาศ/ Khiri Mat</v>
      </c>
      <c r="U162" s="1" t="str">
        <f>IFERROR(VLOOKUP(D162,ข้อมูลออเดอร์!A:EK,46,0),"")</f>
        <v>64160</v>
      </c>
      <c r="V162" s="1" t="str">
        <f>IFERROR(VLOOKUP(D162,ข้อมูลออเดอร์!A:EK,46,0),"")</f>
        <v>64160</v>
      </c>
      <c r="W162" s="1" t="str">
        <f>IFERROR(VLOOKUP(D162,ข้อมูลออเดอร์!A:EK,48,0),"")</f>
        <v>196/1 ม.2</v>
      </c>
      <c r="X162" s="1" t="str">
        <f t="shared" si="32"/>
        <v>COD</v>
      </c>
      <c r="Y162" s="1"/>
      <c r="Z162" s="1"/>
      <c r="AA162" s="1">
        <f t="shared" si="33"/>
        <v>0.4</v>
      </c>
      <c r="AB162" s="1"/>
      <c r="AC162" s="1"/>
      <c r="AD162" s="1"/>
      <c r="AE162" s="1">
        <f>IF(ข้อมูลน้ำหนักสินค้า!C161="","",ข้อมูลน้ำหนักสินค้า!C161)*J162</f>
        <v>0.1</v>
      </c>
    </row>
    <row r="163" spans="1:31">
      <c r="A163" s="1" t="str">
        <f t="shared" si="23"/>
        <v>EastlyncOffline</v>
      </c>
      <c r="B163" s="1" t="str">
        <f t="shared" si="24"/>
        <v>OFFLINE</v>
      </c>
      <c r="C163" s="1" t="str">
        <f t="shared" si="25"/>
        <v>SALE</v>
      </c>
      <c r="D163" s="1" t="str">
        <f>IF(ข้อมูลออเดอร์!A162="","",ข้อมูลออเดอร์!A162)</f>
        <v>KOO26092200194</v>
      </c>
      <c r="E163" s="1" t="str">
        <f>IFERROR(IF(VLOOKUP(D163,ข้อมูลออเดอร์!A:BV,74,0)="Express delivery","NORMAL",IF(VLOOKUP(D163,ข้อมูลออเดอร์!A:BV,74,0)="Lalamove","B2B_OFFLINE","")),"")</f>
        <v>NORMAL</v>
      </c>
      <c r="F163" s="1" t="str">
        <f t="shared" si="26"/>
        <v>EXPRESS</v>
      </c>
      <c r="G163" s="1" t="str">
        <f>IF(ข้อมูลออเดอร์!CV162="","",ข้อมูลออเดอร์!CV162)</f>
        <v>SKINTIFIC-492001</v>
      </c>
      <c r="H163" s="1" t="str">
        <f>IF(ข้อมูลออเดอร์!CW162="","",ข้อมูลออเดอร์!CW162)</f>
        <v>4897147695994</v>
      </c>
      <c r="I163" s="1" t="str">
        <f>IF(ข้อมูลออเดอร์!CV162="","",ข้อมูลออเดอร์!CV162)</f>
        <v>SKINTIFIC-492001</v>
      </c>
      <c r="J163" s="1" t="str">
        <f>IF(ข้อมูลออเดอร์!DD162="","",ข้อมูลออเดอร์!DD162)</f>
        <v>2</v>
      </c>
      <c r="K163" s="102">
        <f t="shared" si="27"/>
        <v>0</v>
      </c>
      <c r="L163" s="102">
        <f t="shared" si="28"/>
        <v>0</v>
      </c>
      <c r="M163" s="103">
        <f ca="1" t="shared" si="29"/>
        <v>46287.4479282407</v>
      </c>
      <c r="N163" s="103">
        <f ca="1" t="shared" si="30"/>
        <v>46287.4479282407</v>
      </c>
      <c r="O163" s="1" t="str">
        <f>IFERROR(VLOOKUP(D163,ข้อมูลออเดอร์!A:EK,49,0),"")</f>
        <v>คุณรัชภร สงกล้าหาญ (รบกวนวางไว้เลยค่ะ)</v>
      </c>
      <c r="P163" s="1" t="str">
        <f>IF(D163="","",ข้อมูลออเดอร์!AX162)</f>
        <v>0804363132</v>
      </c>
      <c r="Q163" s="1" t="str">
        <f>IF(D163="","",ข้อมูลออเดอร์!AX162)</f>
        <v>0804363132</v>
      </c>
      <c r="R163" s="1" t="str">
        <f t="shared" si="31"/>
        <v>TH</v>
      </c>
      <c r="S163" s="1" t="str">
        <f>IF('ข้อมูลจังหวัด-อำเภอ'!C162="","",'ข้อมูลจังหวัด-อำเภอ'!C162)</f>
        <v>พระนครศรีอยุธยา/ Phra Nakhon Si Ayutthaya</v>
      </c>
      <c r="T163" s="1" t="str">
        <f>IF('ข้อมูลจังหวัด-อำเภอ'!D162="","",'ข้อมูลจังหวัด-อำเภอ'!D162)</f>
        <v>บางปะอิน/ Bang Pa-in</v>
      </c>
      <c r="U163" s="1" t="str">
        <f>IFERROR(VLOOKUP(D163,ข้อมูลออเดอร์!A:EK,46,0),"")</f>
        <v>13160</v>
      </c>
      <c r="V163" s="1" t="str">
        <f>IFERROR(VLOOKUP(D163,ข้อมูลออเดอร์!A:EK,46,0),"")</f>
        <v>13160</v>
      </c>
      <c r="W163" s="1" t="str">
        <f>IFERROR(VLOOKUP(D163,ข้อมูลออเดอร์!A:EK,48,0),"")</f>
        <v>18/153 หมู่17  หมู่บ้านมีโมเดิร์นโฮม ซอย10</v>
      </c>
      <c r="X163" s="1" t="str">
        <f t="shared" si="32"/>
        <v>COD</v>
      </c>
      <c r="Y163" s="1"/>
      <c r="Z163" s="1"/>
      <c r="AA163" s="1">
        <f t="shared" si="33"/>
        <v>0.6</v>
      </c>
      <c r="AB163" s="1"/>
      <c r="AC163" s="1"/>
      <c r="AD163" s="1"/>
      <c r="AE163" s="1">
        <f>IF(ข้อมูลน้ำหนักสินค้า!C162="","",ข้อมูลน้ำหนักสินค้า!C162)*J163</f>
        <v>0.2</v>
      </c>
    </row>
    <row r="164" spans="1:31">
      <c r="A164" s="1" t="str">
        <f t="shared" si="23"/>
        <v>EastlyncOffline</v>
      </c>
      <c r="B164" s="1" t="str">
        <f t="shared" si="24"/>
        <v>OFFLINE</v>
      </c>
      <c r="C164" s="1" t="str">
        <f t="shared" si="25"/>
        <v>SALE</v>
      </c>
      <c r="D164" s="1" t="str">
        <f>IF(ข้อมูลออเดอร์!A163="","",ข้อมูลออเดอร์!A163)</f>
        <v>KOO26092200194</v>
      </c>
      <c r="E164" s="1" t="str">
        <f>IFERROR(IF(VLOOKUP(D164,ข้อมูลออเดอร์!A:BV,74,0)="Express delivery","NORMAL",IF(VLOOKUP(D164,ข้อมูลออเดอร์!A:BV,74,0)="Lalamove","B2B_OFFLINE","")),"")</f>
        <v>NORMAL</v>
      </c>
      <c r="F164" s="1" t="str">
        <f t="shared" si="26"/>
        <v>EXPRESS</v>
      </c>
      <c r="G164" s="1" t="str">
        <f>IF(ข้อมูลออเดอร์!CV163="","",ข้อมูลออเดอร์!CV163)</f>
        <v>SKINTIFIC-492003</v>
      </c>
      <c r="H164" s="1" t="str">
        <f>IF(ข้อมูลออเดอร์!CW163="","",ข้อมูลออเดอร์!CW163)</f>
        <v>4897147696014</v>
      </c>
      <c r="I164" s="1" t="str">
        <f>IF(ข้อมูลออเดอร์!CV163="","",ข้อมูลออเดอร์!CV163)</f>
        <v>SKINTIFIC-492003</v>
      </c>
      <c r="J164" s="1" t="str">
        <f>IF(ข้อมูลออเดอร์!DD163="","",ข้อมูลออเดอร์!DD163)</f>
        <v>2</v>
      </c>
      <c r="K164" s="102">
        <f t="shared" si="27"/>
        <v>0</v>
      </c>
      <c r="L164" s="102">
        <f t="shared" si="28"/>
        <v>0</v>
      </c>
      <c r="M164" s="103">
        <f ca="1" t="shared" si="29"/>
        <v>46287.4479282407</v>
      </c>
      <c r="N164" s="103">
        <f ca="1" t="shared" si="30"/>
        <v>46287.4479282407</v>
      </c>
      <c r="O164" s="1" t="str">
        <f>IFERROR(VLOOKUP(D164,ข้อมูลออเดอร์!A:EK,49,0),"")</f>
        <v>คุณรัชภร สงกล้าหาญ (รบกวนวางไว้เลยค่ะ)</v>
      </c>
      <c r="P164" s="1" t="str">
        <f>IF(D164="","",ข้อมูลออเดอร์!AX163)</f>
        <v>0804363132</v>
      </c>
      <c r="Q164" s="1" t="str">
        <f>IF(D164="","",ข้อมูลออเดอร์!AX163)</f>
        <v>0804363132</v>
      </c>
      <c r="R164" s="1" t="str">
        <f t="shared" si="31"/>
        <v>TH</v>
      </c>
      <c r="S164" s="1" t="str">
        <f>IF('ข้อมูลจังหวัด-อำเภอ'!C163="","",'ข้อมูลจังหวัด-อำเภอ'!C163)</f>
        <v>พระนครศรีอยุธยา/ Phra Nakhon Si Ayutthaya</v>
      </c>
      <c r="T164" s="1" t="str">
        <f>IF('ข้อมูลจังหวัด-อำเภอ'!D163="","",'ข้อมูลจังหวัด-อำเภอ'!D163)</f>
        <v>บางปะอิน/ Bang Pa-in</v>
      </c>
      <c r="U164" s="1" t="str">
        <f>IFERROR(VLOOKUP(D164,ข้อมูลออเดอร์!A:EK,46,0),"")</f>
        <v>13160</v>
      </c>
      <c r="V164" s="1" t="str">
        <f>IFERROR(VLOOKUP(D164,ข้อมูลออเดอร์!A:EK,46,0),"")</f>
        <v>13160</v>
      </c>
      <c r="W164" s="1" t="str">
        <f>IFERROR(VLOOKUP(D164,ข้อมูลออเดอร์!A:EK,48,0),"")</f>
        <v>18/153 หมู่17  หมู่บ้านมีโมเดิร์นโฮม ซอย10</v>
      </c>
      <c r="X164" s="1" t="str">
        <f t="shared" si="32"/>
        <v>COD</v>
      </c>
      <c r="Y164" s="1"/>
      <c r="Z164" s="1"/>
      <c r="AA164" s="1">
        <f t="shared" si="33"/>
        <v>0.6</v>
      </c>
      <c r="AB164" s="1"/>
      <c r="AC164" s="1"/>
      <c r="AD164" s="1"/>
      <c r="AE164" s="1">
        <f>IF(ข้อมูลน้ำหนักสินค้า!C163="","",ข้อมูลน้ำหนักสินค้า!C163)*J164</f>
        <v>0.2</v>
      </c>
    </row>
    <row r="165" spans="1:31">
      <c r="A165" s="1" t="str">
        <f t="shared" si="23"/>
        <v>EastlyncOffline</v>
      </c>
      <c r="B165" s="1" t="str">
        <f t="shared" si="24"/>
        <v>OFFLINE</v>
      </c>
      <c r="C165" s="1" t="str">
        <f t="shared" si="25"/>
        <v>SALE</v>
      </c>
      <c r="D165" s="1" t="str">
        <f>IF(ข้อมูลออเดอร์!A164="","",ข้อมูลออเดอร์!A164)</f>
        <v>KOO26092200195</v>
      </c>
      <c r="E165" s="1" t="str">
        <f>IFERROR(IF(VLOOKUP(D165,ข้อมูลออเดอร์!A:BV,74,0)="Express delivery","NORMAL",IF(VLOOKUP(D165,ข้อมูลออเดอร์!A:BV,74,0)="Lalamove","B2B_OFFLINE","")),"")</f>
        <v>NORMAL</v>
      </c>
      <c r="F165" s="1" t="str">
        <f t="shared" si="26"/>
        <v>EXPRESS</v>
      </c>
      <c r="G165" s="1" t="str">
        <f>IF(ข้อมูลออเดอร์!CV164="","",ข้อมูลออเดอร์!CV164)</f>
        <v>SKINTIFIC-492001</v>
      </c>
      <c r="H165" s="1" t="str">
        <f>IF(ข้อมูลออเดอร์!CW164="","",ข้อมูลออเดอร์!CW164)</f>
        <v>4897147695994</v>
      </c>
      <c r="I165" s="1" t="str">
        <f>IF(ข้อมูลออเดอร์!CV164="","",ข้อมูลออเดอร์!CV164)</f>
        <v>SKINTIFIC-492001</v>
      </c>
      <c r="J165" s="1" t="str">
        <f>IF(ข้อมูลออเดอร์!DD164="","",ข้อมูลออเดอร์!DD164)</f>
        <v>1</v>
      </c>
      <c r="K165" s="102">
        <f t="shared" si="27"/>
        <v>0</v>
      </c>
      <c r="L165" s="102">
        <f t="shared" si="28"/>
        <v>0</v>
      </c>
      <c r="M165" s="103">
        <f ca="1" t="shared" si="29"/>
        <v>46287.4479282407</v>
      </c>
      <c r="N165" s="103">
        <f ca="1" t="shared" si="30"/>
        <v>46287.4479282407</v>
      </c>
      <c r="O165" s="1" t="str">
        <f>IFERROR(VLOOKUP(D165,ข้อมูลออเดอร์!A:EK,49,0),"")</f>
        <v>คุณเมย์ (SKINTIFIC)</v>
      </c>
      <c r="P165" s="1" t="str">
        <f>IF(D165="","",ข้อมูลออเดอร์!AX164)</f>
        <v>0986249141</v>
      </c>
      <c r="Q165" s="1" t="str">
        <f>IF(D165="","",ข้อมูลออเดอร์!AX164)</f>
        <v>0986249141</v>
      </c>
      <c r="R165" s="1" t="str">
        <f t="shared" si="31"/>
        <v>TH</v>
      </c>
      <c r="S165" s="1" t="str">
        <f>IF('ข้อมูลจังหวัด-อำเภอ'!C164="","",'ข้อมูลจังหวัด-อำเภอ'!C164)</f>
        <v>เชียงราย/ Chiang Rai</v>
      </c>
      <c r="T165" s="1" t="str">
        <f>IF('ข้อมูลจังหวัด-อำเภอ'!D164="","",'ข้อมูลจังหวัด-อำเภอ'!D164)</f>
        <v>เมืองเชียงราย/ Mueang Chiang Rai</v>
      </c>
      <c r="U165" s="1" t="str">
        <f>IFERROR(VLOOKUP(D165,ข้อมูลออเดอร์!A:EK,46,0),"")</f>
        <v>57000</v>
      </c>
      <c r="V165" s="1" t="str">
        <f>IFERROR(VLOOKUP(D165,ข้อมูลออเดอร์!A:EK,46,0),"")</f>
        <v>57000</v>
      </c>
      <c r="W165" s="1" t="str">
        <f>IFERROR(VLOOKUP(D165,ข้อมูลออเดอร์!A:EK,48,0),"")</f>
        <v>710 หมู่4 บ้านป่าตึง(ซอยตึกสีส้มเลี้ยงนก) ต.สันทราย จ.เชียงราย 57000</v>
      </c>
      <c r="X165" s="1" t="str">
        <f t="shared" si="32"/>
        <v>COD</v>
      </c>
      <c r="Y165" s="1"/>
      <c r="Z165" s="1"/>
      <c r="AA165" s="1">
        <f t="shared" si="33"/>
        <v>0.4</v>
      </c>
      <c r="AB165" s="1"/>
      <c r="AC165" s="1"/>
      <c r="AD165" s="1"/>
      <c r="AE165" s="1">
        <f>IF(ข้อมูลน้ำหนักสินค้า!C164="","",ข้อมูลน้ำหนักสินค้า!C164)*J165</f>
        <v>0.1</v>
      </c>
    </row>
    <row r="166" spans="1:31">
      <c r="A166" s="1" t="str">
        <f t="shared" si="23"/>
        <v>EastlyncOffline</v>
      </c>
      <c r="B166" s="1" t="str">
        <f t="shared" si="24"/>
        <v>OFFLINE</v>
      </c>
      <c r="C166" s="1" t="str">
        <f t="shared" si="25"/>
        <v>SALE</v>
      </c>
      <c r="D166" s="1" t="str">
        <f>IF(ข้อมูลออเดอร์!A165="","",ข้อมูลออเดอร์!A165)</f>
        <v>KOO26092200195</v>
      </c>
      <c r="E166" s="1" t="str">
        <f>IFERROR(IF(VLOOKUP(D166,ข้อมูลออเดอร์!A:BV,74,0)="Express delivery","NORMAL",IF(VLOOKUP(D166,ข้อมูลออเดอร์!A:BV,74,0)="Lalamove","B2B_OFFLINE","")),"")</f>
        <v>NORMAL</v>
      </c>
      <c r="F166" s="1" t="str">
        <f t="shared" si="26"/>
        <v>EXPRESS</v>
      </c>
      <c r="G166" s="1" t="str">
        <f>IF(ข้อมูลออเดอร์!CV165="","",ข้อมูลออเดอร์!CV165)</f>
        <v>SKINTIFIC-492003</v>
      </c>
      <c r="H166" s="1" t="str">
        <f>IF(ข้อมูลออเดอร์!CW165="","",ข้อมูลออเดอร์!CW165)</f>
        <v>4897147696014</v>
      </c>
      <c r="I166" s="1" t="str">
        <f>IF(ข้อมูลออเดอร์!CV165="","",ข้อมูลออเดอร์!CV165)</f>
        <v>SKINTIFIC-492003</v>
      </c>
      <c r="J166" s="1" t="str">
        <f>IF(ข้อมูลออเดอร์!DD165="","",ข้อมูลออเดอร์!DD165)</f>
        <v>1</v>
      </c>
      <c r="K166" s="102">
        <f t="shared" si="27"/>
        <v>0</v>
      </c>
      <c r="L166" s="102">
        <f t="shared" si="28"/>
        <v>0</v>
      </c>
      <c r="M166" s="103">
        <f ca="1" t="shared" si="29"/>
        <v>46287.4479282407</v>
      </c>
      <c r="N166" s="103">
        <f ca="1" t="shared" si="30"/>
        <v>46287.4479282407</v>
      </c>
      <c r="O166" s="1" t="str">
        <f>IFERROR(VLOOKUP(D166,ข้อมูลออเดอร์!A:EK,49,0),"")</f>
        <v>คุณเมย์ (SKINTIFIC)</v>
      </c>
      <c r="P166" s="1" t="str">
        <f>IF(D166="","",ข้อมูลออเดอร์!AX165)</f>
        <v>0986249141</v>
      </c>
      <c r="Q166" s="1" t="str">
        <f>IF(D166="","",ข้อมูลออเดอร์!AX165)</f>
        <v>0986249141</v>
      </c>
      <c r="R166" s="1" t="str">
        <f t="shared" si="31"/>
        <v>TH</v>
      </c>
      <c r="S166" s="1" t="str">
        <f>IF('ข้อมูลจังหวัด-อำเภอ'!C165="","",'ข้อมูลจังหวัด-อำเภอ'!C165)</f>
        <v>เชียงราย/ Chiang Rai</v>
      </c>
      <c r="T166" s="1" t="str">
        <f>IF('ข้อมูลจังหวัด-อำเภอ'!D165="","",'ข้อมูลจังหวัด-อำเภอ'!D165)</f>
        <v>เมืองเชียงราย/ Mueang Chiang Rai</v>
      </c>
      <c r="U166" s="1" t="str">
        <f>IFERROR(VLOOKUP(D166,ข้อมูลออเดอร์!A:EK,46,0),"")</f>
        <v>57000</v>
      </c>
      <c r="V166" s="1" t="str">
        <f>IFERROR(VLOOKUP(D166,ข้อมูลออเดอร์!A:EK,46,0),"")</f>
        <v>57000</v>
      </c>
      <c r="W166" s="1" t="str">
        <f>IFERROR(VLOOKUP(D166,ข้อมูลออเดอร์!A:EK,48,0),"")</f>
        <v>710 หมู่4 บ้านป่าตึง(ซอยตึกสีส้มเลี้ยงนก) ต.สันทราย จ.เชียงราย 57000</v>
      </c>
      <c r="X166" s="1" t="str">
        <f t="shared" si="32"/>
        <v>COD</v>
      </c>
      <c r="Y166" s="1"/>
      <c r="Z166" s="1"/>
      <c r="AA166" s="1">
        <f t="shared" si="33"/>
        <v>0.4</v>
      </c>
      <c r="AB166" s="1"/>
      <c r="AC166" s="1"/>
      <c r="AD166" s="1"/>
      <c r="AE166" s="1">
        <f>IF(ข้อมูลน้ำหนักสินค้า!C165="","",ข้อมูลน้ำหนักสินค้า!C165)*J166</f>
        <v>0.1</v>
      </c>
    </row>
    <row r="167" spans="1:31">
      <c r="A167" s="1" t="str">
        <f t="shared" si="23"/>
        <v>EastlyncOffline</v>
      </c>
      <c r="B167" s="1" t="str">
        <f t="shared" si="24"/>
        <v>OFFLINE</v>
      </c>
      <c r="C167" s="1" t="str">
        <f t="shared" si="25"/>
        <v>SALE</v>
      </c>
      <c r="D167" s="1" t="str">
        <f>IF(ข้อมูลออเดอร์!A166="","",ข้อมูลออเดอร์!A166)</f>
        <v>KOO26092200196</v>
      </c>
      <c r="E167" s="1" t="str">
        <f>IFERROR(IF(VLOOKUP(D167,ข้อมูลออเดอร์!A:BV,74,0)="Express delivery","NORMAL",IF(VLOOKUP(D167,ข้อมูลออเดอร์!A:BV,74,0)="Lalamove","B2B_OFFLINE","")),"")</f>
        <v>NORMAL</v>
      </c>
      <c r="F167" s="1" t="str">
        <f t="shared" si="26"/>
        <v>EXPRESS</v>
      </c>
      <c r="G167" s="1" t="str">
        <f>IF(ข้อมูลออเดอร์!CV166="","",ข้อมูลออเดอร์!CV166)</f>
        <v>SKINTIFIC-492001</v>
      </c>
      <c r="H167" s="1" t="str">
        <f>IF(ข้อมูลออเดอร์!CW166="","",ข้อมูลออเดอร์!CW166)</f>
        <v>4897147695994</v>
      </c>
      <c r="I167" s="1" t="str">
        <f>IF(ข้อมูลออเดอร์!CV166="","",ข้อมูลออเดอร์!CV166)</f>
        <v>SKINTIFIC-492001</v>
      </c>
      <c r="J167" s="1" t="str">
        <f>IF(ข้อมูลออเดอร์!DD166="","",ข้อมูลออเดอร์!DD166)</f>
        <v>2</v>
      </c>
      <c r="K167" s="102">
        <f t="shared" si="27"/>
        <v>0</v>
      </c>
      <c r="L167" s="102">
        <f t="shared" si="28"/>
        <v>0</v>
      </c>
      <c r="M167" s="103">
        <f ca="1" t="shared" si="29"/>
        <v>46287.4479282407</v>
      </c>
      <c r="N167" s="103">
        <f ca="1" t="shared" si="30"/>
        <v>46287.4479282407</v>
      </c>
      <c r="O167" s="1" t="str">
        <f>IFERROR(VLOOKUP(D167,ข้อมูลออเดอร์!A:EK,49,0),"")</f>
        <v>คุณภิชญาพร รุ่งเรืองภาสุข</v>
      </c>
      <c r="P167" s="1" t="str">
        <f>IF(D167="","",ข้อมูลออเดอร์!AX166)</f>
        <v>0955478290</v>
      </c>
      <c r="Q167" s="1" t="str">
        <f>IF(D167="","",ข้อมูลออเดอร์!AX166)</f>
        <v>0955478290</v>
      </c>
      <c r="R167" s="1" t="str">
        <f t="shared" si="31"/>
        <v>TH</v>
      </c>
      <c r="S167" s="1" t="str">
        <f>IF('ข้อมูลจังหวัด-อำเภอ'!C166="","",'ข้อมูลจังหวัด-อำเภอ'!C166)</f>
        <v>นครปฐม/ Nakhon Pathom</v>
      </c>
      <c r="T167" s="1" t="str">
        <f>IF('ข้อมูลจังหวัด-อำเภอ'!D166="","",'ข้อมูลจังหวัด-อำเภอ'!D166)</f>
        <v>นครชัยศรี/ Nakhon Chai Si</v>
      </c>
      <c r="U167" s="1" t="str">
        <f>IFERROR(VLOOKUP(D167,ข้อมูลออเดอร์!A:EK,46,0),"")</f>
        <v>73120</v>
      </c>
      <c r="V167" s="1" t="str">
        <f>IFERROR(VLOOKUP(D167,ข้อมูลออเดอร์!A:EK,46,0),"")</f>
        <v>73120</v>
      </c>
      <c r="W167" s="1" t="str">
        <f>IFERROR(VLOOKUP(D167,ข้อมูลออเดอร์!A:EK,48,0),"")</f>
        <v>68/62 หมู่ 1 หมู่บ้านร่มเย็น ซอย 4
ตำบลขุนแก้ว อำเภอนครชัยศรี 
จ.นครปฐม 73120</v>
      </c>
      <c r="X167" s="1" t="str">
        <f t="shared" si="32"/>
        <v>COD</v>
      </c>
      <c r="Y167" s="1"/>
      <c r="Z167" s="1"/>
      <c r="AA167" s="1">
        <f t="shared" si="33"/>
        <v>0.6</v>
      </c>
      <c r="AB167" s="1"/>
      <c r="AC167" s="1"/>
      <c r="AD167" s="1"/>
      <c r="AE167" s="1">
        <f>IF(ข้อมูลน้ำหนักสินค้า!C166="","",ข้อมูลน้ำหนักสินค้า!C166)*J167</f>
        <v>0.2</v>
      </c>
    </row>
    <row r="168" spans="1:31">
      <c r="A168" s="1" t="str">
        <f t="shared" si="23"/>
        <v>EastlyncOffline</v>
      </c>
      <c r="B168" s="1" t="str">
        <f t="shared" si="24"/>
        <v>OFFLINE</v>
      </c>
      <c r="C168" s="1" t="str">
        <f t="shared" si="25"/>
        <v>SALE</v>
      </c>
      <c r="D168" s="1" t="str">
        <f>IF(ข้อมูลออเดอร์!A167="","",ข้อมูลออเดอร์!A167)</f>
        <v>KOO26092200196</v>
      </c>
      <c r="E168" s="1" t="str">
        <f>IFERROR(IF(VLOOKUP(D168,ข้อมูลออเดอร์!A:BV,74,0)="Express delivery","NORMAL",IF(VLOOKUP(D168,ข้อมูลออเดอร์!A:BV,74,0)="Lalamove","B2B_OFFLINE","")),"")</f>
        <v>NORMAL</v>
      </c>
      <c r="F168" s="1" t="str">
        <f t="shared" si="26"/>
        <v>EXPRESS</v>
      </c>
      <c r="G168" s="1" t="str">
        <f>IF(ข้อมูลออเดอร์!CV167="","",ข้อมูลออเดอร์!CV167)</f>
        <v>SKINTIFIC-492003</v>
      </c>
      <c r="H168" s="1" t="str">
        <f>IF(ข้อมูลออเดอร์!CW167="","",ข้อมูลออเดอร์!CW167)</f>
        <v>4897147696014</v>
      </c>
      <c r="I168" s="1" t="str">
        <f>IF(ข้อมูลออเดอร์!CV167="","",ข้อมูลออเดอร์!CV167)</f>
        <v>SKINTIFIC-492003</v>
      </c>
      <c r="J168" s="1" t="str">
        <f>IF(ข้อมูลออเดอร์!DD167="","",ข้อมูลออเดอร์!DD167)</f>
        <v>2</v>
      </c>
      <c r="K168" s="102">
        <f t="shared" si="27"/>
        <v>0</v>
      </c>
      <c r="L168" s="102">
        <f t="shared" si="28"/>
        <v>0</v>
      </c>
      <c r="M168" s="103">
        <f ca="1" t="shared" si="29"/>
        <v>46287.4479282407</v>
      </c>
      <c r="N168" s="103">
        <f ca="1" t="shared" si="30"/>
        <v>46287.4479282407</v>
      </c>
      <c r="O168" s="1" t="str">
        <f>IFERROR(VLOOKUP(D168,ข้อมูลออเดอร์!A:EK,49,0),"")</f>
        <v>คุณภิชญาพร รุ่งเรืองภาสุข</v>
      </c>
      <c r="P168" s="1" t="str">
        <f>IF(D168="","",ข้อมูลออเดอร์!AX167)</f>
        <v>0955478290</v>
      </c>
      <c r="Q168" s="1" t="str">
        <f>IF(D168="","",ข้อมูลออเดอร์!AX167)</f>
        <v>0955478290</v>
      </c>
      <c r="R168" s="1" t="str">
        <f t="shared" si="31"/>
        <v>TH</v>
      </c>
      <c r="S168" s="1" t="str">
        <f>IF('ข้อมูลจังหวัด-อำเภอ'!C167="","",'ข้อมูลจังหวัด-อำเภอ'!C167)</f>
        <v>นครปฐม/ Nakhon Pathom</v>
      </c>
      <c r="T168" s="1" t="str">
        <f>IF('ข้อมูลจังหวัด-อำเภอ'!D167="","",'ข้อมูลจังหวัด-อำเภอ'!D167)</f>
        <v>นครชัยศรี/ Nakhon Chai Si</v>
      </c>
      <c r="U168" s="1" t="str">
        <f>IFERROR(VLOOKUP(D168,ข้อมูลออเดอร์!A:EK,46,0),"")</f>
        <v>73120</v>
      </c>
      <c r="V168" s="1" t="str">
        <f>IFERROR(VLOOKUP(D168,ข้อมูลออเดอร์!A:EK,46,0),"")</f>
        <v>73120</v>
      </c>
      <c r="W168" s="1" t="str">
        <f>IFERROR(VLOOKUP(D168,ข้อมูลออเดอร์!A:EK,48,0),"")</f>
        <v>68/62 หมู่ 1 หมู่บ้านร่มเย็น ซอย 4
ตำบลขุนแก้ว อำเภอนครชัยศรี 
จ.นครปฐม 73120</v>
      </c>
      <c r="X168" s="1" t="str">
        <f t="shared" si="32"/>
        <v>COD</v>
      </c>
      <c r="Y168" s="1"/>
      <c r="Z168" s="1"/>
      <c r="AA168" s="1">
        <f t="shared" si="33"/>
        <v>0.6</v>
      </c>
      <c r="AB168" s="1"/>
      <c r="AC168" s="1"/>
      <c r="AD168" s="1"/>
      <c r="AE168" s="1">
        <f>IF(ข้อมูลน้ำหนักสินค้า!C167="","",ข้อมูลน้ำหนักสินค้า!C167)*J168</f>
        <v>0.2</v>
      </c>
    </row>
    <row r="169" spans="1:31">
      <c r="A169" s="1" t="str">
        <f t="shared" si="23"/>
        <v>EastlyncOffline</v>
      </c>
      <c r="B169" s="1" t="str">
        <f t="shared" si="24"/>
        <v>OFFLINE</v>
      </c>
      <c r="C169" s="1" t="str">
        <f t="shared" si="25"/>
        <v>SALE</v>
      </c>
      <c r="D169" s="1" t="str">
        <f>IF(ข้อมูลออเดอร์!A168="","",ข้อมูลออเดอร์!A168)</f>
        <v>KOO26092200197</v>
      </c>
      <c r="E169" s="1" t="str">
        <f>IFERROR(IF(VLOOKUP(D169,ข้อมูลออเดอร์!A:BV,74,0)="Express delivery","NORMAL",IF(VLOOKUP(D169,ข้อมูลออเดอร์!A:BV,74,0)="Lalamove","B2B_OFFLINE","")),"")</f>
        <v>NORMAL</v>
      </c>
      <c r="F169" s="1" t="str">
        <f t="shared" si="26"/>
        <v>EXPRESS</v>
      </c>
      <c r="G169" s="1" t="str">
        <f>IF(ข้อมูลออเดอร์!CV168="","",ข้อมูลออเดอร์!CV168)</f>
        <v>SKINTIFIC-492001</v>
      </c>
      <c r="H169" s="1" t="str">
        <f>IF(ข้อมูลออเดอร์!CW168="","",ข้อมูลออเดอร์!CW168)</f>
        <v>4897147695994</v>
      </c>
      <c r="I169" s="1" t="str">
        <f>IF(ข้อมูลออเดอร์!CV168="","",ข้อมูลออเดอร์!CV168)</f>
        <v>SKINTIFIC-492001</v>
      </c>
      <c r="J169" s="1" t="str">
        <f>IF(ข้อมูลออเดอร์!DD168="","",ข้อมูลออเดอร์!DD168)</f>
        <v>1</v>
      </c>
      <c r="K169" s="102">
        <f t="shared" si="27"/>
        <v>0</v>
      </c>
      <c r="L169" s="102">
        <f t="shared" si="28"/>
        <v>0</v>
      </c>
      <c r="M169" s="103">
        <f ca="1" t="shared" si="29"/>
        <v>46287.4479282407</v>
      </c>
      <c r="N169" s="103">
        <f ca="1" t="shared" si="30"/>
        <v>46287.4479282407</v>
      </c>
      <c r="O169" s="1" t="str">
        <f>IFERROR(VLOOKUP(D169,ข้อมูลออเดอร์!A:EK,49,0),"")</f>
        <v>คุณจิณณ์ณิตา ทะใจ</v>
      </c>
      <c r="P169" s="1" t="str">
        <f>IF(D169="","",ข้อมูลออเดอร์!AX168)</f>
        <v>0962467822</v>
      </c>
      <c r="Q169" s="1" t="str">
        <f>IF(D169="","",ข้อมูลออเดอร์!AX168)</f>
        <v>0962467822</v>
      </c>
      <c r="R169" s="1" t="str">
        <f t="shared" si="31"/>
        <v>TH</v>
      </c>
      <c r="S169" s="1" t="str">
        <f>IF('ข้อมูลจังหวัด-อำเภอ'!C168="","",'ข้อมูลจังหวัด-อำเภอ'!C168)</f>
        <v>เชียงใหม่/ Chiang Mai</v>
      </c>
      <c r="T169" s="1" t="str">
        <f>IF('ข้อมูลจังหวัด-อำเภอ'!D168="","",'ข้อมูลจังหวัด-อำเภอ'!D168)</f>
        <v>เมืองเชียงใหม่/ Mueang Chiang Mai</v>
      </c>
      <c r="U169" s="1" t="str">
        <f>IFERROR(VLOOKUP(D169,ข้อมูลออเดอร์!A:EK,46,0),"")</f>
        <v>50100</v>
      </c>
      <c r="V169" s="1" t="str">
        <f>IFERROR(VLOOKUP(D169,ข้อมูลออเดอร์!A:EK,46,0),"")</f>
        <v>50100</v>
      </c>
      <c r="W169" s="1" t="str">
        <f>IFERROR(VLOOKUP(D169,ข้อมูลออเดอร์!A:EK,48,0),"")</f>
        <v>88/286 ม.10</v>
      </c>
      <c r="X169" s="1" t="str">
        <f t="shared" si="32"/>
        <v>COD</v>
      </c>
      <c r="Y169" s="1"/>
      <c r="Z169" s="1"/>
      <c r="AA169" s="1">
        <f t="shared" si="33"/>
        <v>0.4</v>
      </c>
      <c r="AB169" s="1"/>
      <c r="AC169" s="1"/>
      <c r="AD169" s="1"/>
      <c r="AE169" s="1">
        <f>IF(ข้อมูลน้ำหนักสินค้า!C168="","",ข้อมูลน้ำหนักสินค้า!C168)*J169</f>
        <v>0.1</v>
      </c>
    </row>
    <row r="170" spans="1:31">
      <c r="A170" s="1" t="str">
        <f t="shared" si="23"/>
        <v>EastlyncOffline</v>
      </c>
      <c r="B170" s="1" t="str">
        <f t="shared" si="24"/>
        <v>OFFLINE</v>
      </c>
      <c r="C170" s="1" t="str">
        <f t="shared" si="25"/>
        <v>SALE</v>
      </c>
      <c r="D170" s="1" t="str">
        <f>IF(ข้อมูลออเดอร์!A169="","",ข้อมูลออเดอร์!A169)</f>
        <v>KOO26092200197</v>
      </c>
      <c r="E170" s="1" t="str">
        <f>IFERROR(IF(VLOOKUP(D170,ข้อมูลออเดอร์!A:BV,74,0)="Express delivery","NORMAL",IF(VLOOKUP(D170,ข้อมูลออเดอร์!A:BV,74,0)="Lalamove","B2B_OFFLINE","")),"")</f>
        <v>NORMAL</v>
      </c>
      <c r="F170" s="1" t="str">
        <f t="shared" si="26"/>
        <v>EXPRESS</v>
      </c>
      <c r="G170" s="1" t="str">
        <f>IF(ข้อมูลออเดอร์!CV169="","",ข้อมูลออเดอร์!CV169)</f>
        <v>SKINTIFIC-492003</v>
      </c>
      <c r="H170" s="1" t="str">
        <f>IF(ข้อมูลออเดอร์!CW169="","",ข้อมูลออเดอร์!CW169)</f>
        <v>4897147696014</v>
      </c>
      <c r="I170" s="1" t="str">
        <f>IF(ข้อมูลออเดอร์!CV169="","",ข้อมูลออเดอร์!CV169)</f>
        <v>SKINTIFIC-492003</v>
      </c>
      <c r="J170" s="1" t="str">
        <f>IF(ข้อมูลออเดอร์!DD169="","",ข้อมูลออเดอร์!DD169)</f>
        <v>1</v>
      </c>
      <c r="K170" s="102">
        <f t="shared" si="27"/>
        <v>0</v>
      </c>
      <c r="L170" s="102">
        <f t="shared" si="28"/>
        <v>0</v>
      </c>
      <c r="M170" s="103">
        <f ca="1" t="shared" si="29"/>
        <v>46287.4479282407</v>
      </c>
      <c r="N170" s="103">
        <f ca="1" t="shared" si="30"/>
        <v>46287.4479282407</v>
      </c>
      <c r="O170" s="1" t="str">
        <f>IFERROR(VLOOKUP(D170,ข้อมูลออเดอร์!A:EK,49,0),"")</f>
        <v>คุณจิณณ์ณิตา ทะใจ</v>
      </c>
      <c r="P170" s="1" t="str">
        <f>IF(D170="","",ข้อมูลออเดอร์!AX169)</f>
        <v>0962467822</v>
      </c>
      <c r="Q170" s="1" t="str">
        <f>IF(D170="","",ข้อมูลออเดอร์!AX169)</f>
        <v>0962467822</v>
      </c>
      <c r="R170" s="1" t="str">
        <f t="shared" si="31"/>
        <v>TH</v>
      </c>
      <c r="S170" s="1" t="str">
        <f>IF('ข้อมูลจังหวัด-อำเภอ'!C169="","",'ข้อมูลจังหวัด-อำเภอ'!C169)</f>
        <v>เชียงใหม่/ Chiang Mai</v>
      </c>
      <c r="T170" s="1" t="str">
        <f>IF('ข้อมูลจังหวัด-อำเภอ'!D169="","",'ข้อมูลจังหวัด-อำเภอ'!D169)</f>
        <v>เมืองเชียงใหม่/ Mueang Chiang Mai</v>
      </c>
      <c r="U170" s="1" t="str">
        <f>IFERROR(VLOOKUP(D170,ข้อมูลออเดอร์!A:EK,46,0),"")</f>
        <v>50100</v>
      </c>
      <c r="V170" s="1" t="str">
        <f>IFERROR(VLOOKUP(D170,ข้อมูลออเดอร์!A:EK,46,0),"")</f>
        <v>50100</v>
      </c>
      <c r="W170" s="1" t="str">
        <f>IFERROR(VLOOKUP(D170,ข้อมูลออเดอร์!A:EK,48,0),"")</f>
        <v>88/286 ม.10</v>
      </c>
      <c r="X170" s="1" t="str">
        <f t="shared" si="32"/>
        <v>COD</v>
      </c>
      <c r="Y170" s="1"/>
      <c r="Z170" s="1"/>
      <c r="AA170" s="1">
        <f t="shared" si="33"/>
        <v>0.4</v>
      </c>
      <c r="AB170" s="1"/>
      <c r="AC170" s="1"/>
      <c r="AD170" s="1"/>
      <c r="AE170" s="1">
        <f>IF(ข้อมูลน้ำหนักสินค้า!C169="","",ข้อมูลน้ำหนักสินค้า!C169)*J170</f>
        <v>0.1</v>
      </c>
    </row>
    <row r="171" spans="1:31">
      <c r="A171" s="1" t="str">
        <f t="shared" si="23"/>
        <v>EastlyncOffline</v>
      </c>
      <c r="B171" s="1" t="str">
        <f t="shared" si="24"/>
        <v>OFFLINE</v>
      </c>
      <c r="C171" s="1" t="str">
        <f t="shared" si="25"/>
        <v>SALE</v>
      </c>
      <c r="D171" s="1" t="str">
        <f>IF(ข้อมูลออเดอร์!A170="","",ข้อมูลออเดอร์!A170)</f>
        <v>KOO26092200198</v>
      </c>
      <c r="E171" s="1" t="str">
        <f>IFERROR(IF(VLOOKUP(D171,ข้อมูลออเดอร์!A:BV,74,0)="Express delivery","NORMAL",IF(VLOOKUP(D171,ข้อมูลออเดอร์!A:BV,74,0)="Lalamove","B2B_OFFLINE","")),"")</f>
        <v>NORMAL</v>
      </c>
      <c r="F171" s="1" t="str">
        <f t="shared" si="26"/>
        <v>EXPRESS</v>
      </c>
      <c r="G171" s="1" t="str">
        <f>IF(ข้อมูลออเดอร์!CV170="","",ข้อมูลออเดอร์!CV170)</f>
        <v>SKINTIFIC-492001</v>
      </c>
      <c r="H171" s="1" t="str">
        <f>IF(ข้อมูลออเดอร์!CW170="","",ข้อมูลออเดอร์!CW170)</f>
        <v>4897147695994</v>
      </c>
      <c r="I171" s="1" t="str">
        <f>IF(ข้อมูลออเดอร์!CV170="","",ข้อมูลออเดอร์!CV170)</f>
        <v>SKINTIFIC-492001</v>
      </c>
      <c r="J171" s="1" t="str">
        <f>IF(ข้อมูลออเดอร์!DD170="","",ข้อมูลออเดอร์!DD170)</f>
        <v>1</v>
      </c>
      <c r="K171" s="102">
        <f t="shared" si="27"/>
        <v>0</v>
      </c>
      <c r="L171" s="102">
        <f t="shared" si="28"/>
        <v>0</v>
      </c>
      <c r="M171" s="103">
        <f ca="1" t="shared" si="29"/>
        <v>46287.4479282407</v>
      </c>
      <c r="N171" s="103">
        <f ca="1" t="shared" si="30"/>
        <v>46287.4479282407</v>
      </c>
      <c r="O171" s="1" t="str">
        <f>IFERROR(VLOOKUP(D171,ข้อมูลออเดอร์!A:EK,49,0),"")</f>
        <v>(สินค้ารีวิว Affiliate)จุฑาทิพย์ สรรพคุณากร</v>
      </c>
      <c r="P171" s="1" t="str">
        <f>IF(D171="","",ข้อมูลออเดอร์!AX170)</f>
        <v>0880223155</v>
      </c>
      <c r="Q171" s="1" t="str">
        <f>IF(D171="","",ข้อมูลออเดอร์!AX170)</f>
        <v>0880223155</v>
      </c>
      <c r="R171" s="1" t="str">
        <f t="shared" si="31"/>
        <v>TH</v>
      </c>
      <c r="S171" s="1" t="str">
        <f>IF('ข้อมูลจังหวัด-อำเภอ'!C170="","",'ข้อมูลจังหวัด-อำเภอ'!C170)</f>
        <v>สมุทรสาคร/ Samut Sakhon</v>
      </c>
      <c r="T171" s="1" t="str">
        <f>IF('ข้อมูลจังหวัด-อำเภอ'!D170="","",'ข้อมูลจังหวัด-อำเภอ'!D170)</f>
        <v>เมืองสมุทรสาคร/ Mueang Samut Sakhon</v>
      </c>
      <c r="U171" s="1" t="str">
        <f>IFERROR(VLOOKUP(D171,ข้อมูลออเดอร์!A:EK,46,0),"")</f>
        <v>74000</v>
      </c>
      <c r="V171" s="1" t="str">
        <f>IFERROR(VLOOKUP(D171,ข้อมูลออเดอร์!A:EK,46,0),"")</f>
        <v>74000</v>
      </c>
      <c r="W171" s="1" t="str">
        <f>IFERROR(VLOOKUP(D171,ข้อมูลออเดอร์!A:EK,48,0),"")</f>
        <v>ที่ยู่ : 123/116 หมู่บ้านโกรเด้นนีโอ 2 ซ.6 ถนนพระราม 2 ต.พันท้ายนรสิงห์ อ.เมืองสมุทรสาคร จ.สมุทรสาคร</v>
      </c>
      <c r="X171" s="1" t="str">
        <f t="shared" si="32"/>
        <v>COD</v>
      </c>
      <c r="Y171" s="1"/>
      <c r="Z171" s="1"/>
      <c r="AA171" s="1">
        <f t="shared" si="33"/>
        <v>0.4</v>
      </c>
      <c r="AB171" s="1"/>
      <c r="AC171" s="1"/>
      <c r="AD171" s="1"/>
      <c r="AE171" s="1">
        <f>IF(ข้อมูลน้ำหนักสินค้า!C170="","",ข้อมูลน้ำหนักสินค้า!C170)*J171</f>
        <v>0.1</v>
      </c>
    </row>
    <row r="172" spans="1:31">
      <c r="A172" s="1" t="str">
        <f t="shared" si="23"/>
        <v>EastlyncOffline</v>
      </c>
      <c r="B172" s="1" t="str">
        <f t="shared" si="24"/>
        <v>OFFLINE</v>
      </c>
      <c r="C172" s="1" t="str">
        <f t="shared" si="25"/>
        <v>SALE</v>
      </c>
      <c r="D172" s="1" t="str">
        <f>IF(ข้อมูลออเดอร์!A171="","",ข้อมูลออเดอร์!A171)</f>
        <v>KOO26092200198</v>
      </c>
      <c r="E172" s="1" t="str">
        <f>IFERROR(IF(VLOOKUP(D172,ข้อมูลออเดอร์!A:BV,74,0)="Express delivery","NORMAL",IF(VLOOKUP(D172,ข้อมูลออเดอร์!A:BV,74,0)="Lalamove","B2B_OFFLINE","")),"")</f>
        <v>NORMAL</v>
      </c>
      <c r="F172" s="1" t="str">
        <f t="shared" si="26"/>
        <v>EXPRESS</v>
      </c>
      <c r="G172" s="1" t="str">
        <f>IF(ข้อมูลออเดอร์!CV171="","",ข้อมูลออเดอร์!CV171)</f>
        <v>SKINTIFIC-492003</v>
      </c>
      <c r="H172" s="1" t="str">
        <f>IF(ข้อมูลออเดอร์!CW171="","",ข้อมูลออเดอร์!CW171)</f>
        <v>4897147696014</v>
      </c>
      <c r="I172" s="1" t="str">
        <f>IF(ข้อมูลออเดอร์!CV171="","",ข้อมูลออเดอร์!CV171)</f>
        <v>SKINTIFIC-492003</v>
      </c>
      <c r="J172" s="1" t="str">
        <f>IF(ข้อมูลออเดอร์!DD171="","",ข้อมูลออเดอร์!DD171)</f>
        <v>1</v>
      </c>
      <c r="K172" s="102">
        <f t="shared" si="27"/>
        <v>0</v>
      </c>
      <c r="L172" s="102">
        <f t="shared" si="28"/>
        <v>0</v>
      </c>
      <c r="M172" s="103">
        <f ca="1" t="shared" si="29"/>
        <v>46287.4479282407</v>
      </c>
      <c r="N172" s="103">
        <f ca="1" t="shared" si="30"/>
        <v>46287.4479282407</v>
      </c>
      <c r="O172" s="1" t="str">
        <f>IFERROR(VLOOKUP(D172,ข้อมูลออเดอร์!A:EK,49,0),"")</f>
        <v>(สินค้ารีวิว Affiliate)จุฑาทิพย์ สรรพคุณากร</v>
      </c>
      <c r="P172" s="1" t="str">
        <f>IF(D172="","",ข้อมูลออเดอร์!AX171)</f>
        <v>0880223155</v>
      </c>
      <c r="Q172" s="1" t="str">
        <f>IF(D172="","",ข้อมูลออเดอร์!AX171)</f>
        <v>0880223155</v>
      </c>
      <c r="R172" s="1" t="str">
        <f t="shared" si="31"/>
        <v>TH</v>
      </c>
      <c r="S172" s="1" t="str">
        <f>IF('ข้อมูลจังหวัด-อำเภอ'!C171="","",'ข้อมูลจังหวัด-อำเภอ'!C171)</f>
        <v>สมุทรสาคร/ Samut Sakhon</v>
      </c>
      <c r="T172" s="1" t="str">
        <f>IF('ข้อมูลจังหวัด-อำเภอ'!D171="","",'ข้อมูลจังหวัด-อำเภอ'!D171)</f>
        <v>เมืองสมุทรสาคร/ Mueang Samut Sakhon</v>
      </c>
      <c r="U172" s="1" t="str">
        <f>IFERROR(VLOOKUP(D172,ข้อมูลออเดอร์!A:EK,46,0),"")</f>
        <v>74000</v>
      </c>
      <c r="V172" s="1" t="str">
        <f>IFERROR(VLOOKUP(D172,ข้อมูลออเดอร์!A:EK,46,0),"")</f>
        <v>74000</v>
      </c>
      <c r="W172" s="1" t="str">
        <f>IFERROR(VLOOKUP(D172,ข้อมูลออเดอร์!A:EK,48,0),"")</f>
        <v>ที่ยู่ : 123/116 หมู่บ้านโกรเด้นนีโอ 2 ซ.6 ถนนพระราม 2 ต.พันท้ายนรสิงห์ อ.เมืองสมุทรสาคร จ.สมุทรสาคร</v>
      </c>
      <c r="X172" s="1" t="str">
        <f t="shared" si="32"/>
        <v>COD</v>
      </c>
      <c r="Y172" s="1"/>
      <c r="Z172" s="1"/>
      <c r="AA172" s="1">
        <f t="shared" si="33"/>
        <v>0.4</v>
      </c>
      <c r="AB172" s="1"/>
      <c r="AC172" s="1"/>
      <c r="AD172" s="1"/>
      <c r="AE172" s="1">
        <f>IF(ข้อมูลน้ำหนักสินค้า!C171="","",ข้อมูลน้ำหนักสินค้า!C171)*J172</f>
        <v>0.1</v>
      </c>
    </row>
    <row r="173" spans="1:31">
      <c r="A173" s="1" t="str">
        <f t="shared" si="23"/>
        <v>EastlyncOffline</v>
      </c>
      <c r="B173" s="1" t="str">
        <f t="shared" si="24"/>
        <v>OFFLINE</v>
      </c>
      <c r="C173" s="1" t="str">
        <f t="shared" si="25"/>
        <v>SALE</v>
      </c>
      <c r="D173" s="1" t="str">
        <f>IF(ข้อมูลออเดอร์!A172="","",ข้อมูลออเดอร์!A172)</f>
        <v>KOO26092200199</v>
      </c>
      <c r="E173" s="1" t="str">
        <f>IFERROR(IF(VLOOKUP(D173,ข้อมูลออเดอร์!A:BV,74,0)="Express delivery","NORMAL",IF(VLOOKUP(D173,ข้อมูลออเดอร์!A:BV,74,0)="Lalamove","B2B_OFFLINE","")),"")</f>
        <v>NORMAL</v>
      </c>
      <c r="F173" s="1" t="str">
        <f t="shared" si="26"/>
        <v>EXPRESS</v>
      </c>
      <c r="G173" s="1" t="str">
        <f>IF(ข้อมูลออเดอร์!CV172="","",ข้อมูลออเดอร์!CV172)</f>
        <v>SKINTIFIC-492001</v>
      </c>
      <c r="H173" s="1" t="str">
        <f>IF(ข้อมูลออเดอร์!CW172="","",ข้อมูลออเดอร์!CW172)</f>
        <v>4897147695994</v>
      </c>
      <c r="I173" s="1" t="str">
        <f>IF(ข้อมูลออเดอร์!CV172="","",ข้อมูลออเดอร์!CV172)</f>
        <v>SKINTIFIC-492001</v>
      </c>
      <c r="J173" s="1" t="str">
        <f>IF(ข้อมูลออเดอร์!DD172="","",ข้อมูลออเดอร์!DD172)</f>
        <v>1</v>
      </c>
      <c r="K173" s="102">
        <f t="shared" si="27"/>
        <v>0</v>
      </c>
      <c r="L173" s="102">
        <f t="shared" si="28"/>
        <v>0</v>
      </c>
      <c r="M173" s="103">
        <f ca="1" t="shared" si="29"/>
        <v>46287.4479282407</v>
      </c>
      <c r="N173" s="103">
        <f ca="1" t="shared" si="30"/>
        <v>46287.4479282407</v>
      </c>
      <c r="O173" s="1" t="str">
        <f>IFERROR(VLOOKUP(D173,ข้อมูลออเดอร์!A:EK,49,0),"")</f>
        <v>อีฟ</v>
      </c>
      <c r="P173" s="1" t="str">
        <f>IF(D173="","",ข้อมูลออเดอร์!AX172)</f>
        <v>0909037498</v>
      </c>
      <c r="Q173" s="1" t="str">
        <f>IF(D173="","",ข้อมูลออเดอร์!AX172)</f>
        <v>0909037498</v>
      </c>
      <c r="R173" s="1" t="str">
        <f t="shared" si="31"/>
        <v>TH</v>
      </c>
      <c r="S173" s="1" t="str">
        <f>IF('ข้อมูลจังหวัด-อำเภอ'!C172="","",'ข้อมูลจังหวัด-อำเภอ'!C172)</f>
        <v>พิจิตร/ Phichit</v>
      </c>
      <c r="T173" s="1" t="str">
        <f>IF('ข้อมูลจังหวัด-อำเภอ'!D172="","",'ข้อมูลจังหวัด-อำเภอ'!D172)</f>
        <v>เมืองพิจิตร/ Mueang Phichit</v>
      </c>
      <c r="U173" s="1" t="str">
        <f>IFERROR(VLOOKUP(D173,ข้อมูลออเดอร์!A:EK,46,0),"")</f>
        <v>66170</v>
      </c>
      <c r="V173" s="1" t="str">
        <f>IFERROR(VLOOKUP(D173,ข้อมูลออเดอร์!A:EK,46,0),"")</f>
        <v>66170</v>
      </c>
      <c r="W173" s="1" t="str">
        <f>IFERROR(VLOOKUP(D173,ข้อมูลออเดอร์!A:EK,48,0),"")</f>
        <v>92/6 หมู่ 3 ตำบลดงกลาง อำเภอเมือง จังหวัดพิจิตร 66170</v>
      </c>
      <c r="X173" s="1" t="str">
        <f t="shared" si="32"/>
        <v>COD</v>
      </c>
      <c r="Y173" s="1"/>
      <c r="Z173" s="1"/>
      <c r="AA173" s="1">
        <f t="shared" si="33"/>
        <v>0.4</v>
      </c>
      <c r="AB173" s="1"/>
      <c r="AC173" s="1"/>
      <c r="AD173" s="1"/>
      <c r="AE173" s="1">
        <f>IF(ข้อมูลน้ำหนักสินค้า!C172="","",ข้อมูลน้ำหนักสินค้า!C172)*J173</f>
        <v>0.1</v>
      </c>
    </row>
    <row r="174" spans="1:31">
      <c r="A174" s="1" t="str">
        <f t="shared" si="23"/>
        <v>EastlyncOffline</v>
      </c>
      <c r="B174" s="1" t="str">
        <f t="shared" si="24"/>
        <v>OFFLINE</v>
      </c>
      <c r="C174" s="1" t="str">
        <f t="shared" si="25"/>
        <v>SALE</v>
      </c>
      <c r="D174" s="1" t="str">
        <f>IF(ข้อมูลออเดอร์!A173="","",ข้อมูลออเดอร์!A173)</f>
        <v>KOO26092200199</v>
      </c>
      <c r="E174" s="1" t="str">
        <f>IFERROR(IF(VLOOKUP(D174,ข้อมูลออเดอร์!A:BV,74,0)="Express delivery","NORMAL",IF(VLOOKUP(D174,ข้อมูลออเดอร์!A:BV,74,0)="Lalamove","B2B_OFFLINE","")),"")</f>
        <v>NORMAL</v>
      </c>
      <c r="F174" s="1" t="str">
        <f t="shared" si="26"/>
        <v>EXPRESS</v>
      </c>
      <c r="G174" s="1" t="str">
        <f>IF(ข้อมูลออเดอร์!CV173="","",ข้อมูลออเดอร์!CV173)</f>
        <v>SKINTIFIC-492003</v>
      </c>
      <c r="H174" s="1" t="str">
        <f>IF(ข้อมูลออเดอร์!CW173="","",ข้อมูลออเดอร์!CW173)</f>
        <v>4897147696014</v>
      </c>
      <c r="I174" s="1" t="str">
        <f>IF(ข้อมูลออเดอร์!CV173="","",ข้อมูลออเดอร์!CV173)</f>
        <v>SKINTIFIC-492003</v>
      </c>
      <c r="J174" s="1" t="str">
        <f>IF(ข้อมูลออเดอร์!DD173="","",ข้อมูลออเดอร์!DD173)</f>
        <v>1</v>
      </c>
      <c r="K174" s="102">
        <f t="shared" si="27"/>
        <v>0</v>
      </c>
      <c r="L174" s="102">
        <f t="shared" si="28"/>
        <v>0</v>
      </c>
      <c r="M174" s="103">
        <f ca="1" t="shared" si="29"/>
        <v>46287.4479282407</v>
      </c>
      <c r="N174" s="103">
        <f ca="1" t="shared" si="30"/>
        <v>46287.4479282407</v>
      </c>
      <c r="O174" s="1" t="str">
        <f>IFERROR(VLOOKUP(D174,ข้อมูลออเดอร์!A:EK,49,0),"")</f>
        <v>อีฟ</v>
      </c>
      <c r="P174" s="1" t="str">
        <f>IF(D174="","",ข้อมูลออเดอร์!AX173)</f>
        <v>0909037498</v>
      </c>
      <c r="Q174" s="1" t="str">
        <f>IF(D174="","",ข้อมูลออเดอร์!AX173)</f>
        <v>0909037498</v>
      </c>
      <c r="R174" s="1" t="str">
        <f t="shared" si="31"/>
        <v>TH</v>
      </c>
      <c r="S174" s="1" t="str">
        <f>IF('ข้อมูลจังหวัด-อำเภอ'!C173="","",'ข้อมูลจังหวัด-อำเภอ'!C173)</f>
        <v>พิจิตร/ Phichit</v>
      </c>
      <c r="T174" s="1" t="str">
        <f>IF('ข้อมูลจังหวัด-อำเภอ'!D173="","",'ข้อมูลจังหวัด-อำเภอ'!D173)</f>
        <v>เมืองพิจิตร/ Mueang Phichit</v>
      </c>
      <c r="U174" s="1" t="str">
        <f>IFERROR(VLOOKUP(D174,ข้อมูลออเดอร์!A:EK,46,0),"")</f>
        <v>66170</v>
      </c>
      <c r="V174" s="1" t="str">
        <f>IFERROR(VLOOKUP(D174,ข้อมูลออเดอร์!A:EK,46,0),"")</f>
        <v>66170</v>
      </c>
      <c r="W174" s="1" t="str">
        <f>IFERROR(VLOOKUP(D174,ข้อมูลออเดอร์!A:EK,48,0),"")</f>
        <v>92/6 หมู่ 3 ตำบลดงกลาง อำเภอเมือง จังหวัดพิจิตร 66170</v>
      </c>
      <c r="X174" s="1" t="str">
        <f t="shared" si="32"/>
        <v>COD</v>
      </c>
      <c r="Y174" s="1"/>
      <c r="Z174" s="1"/>
      <c r="AA174" s="1">
        <f t="shared" si="33"/>
        <v>0.4</v>
      </c>
      <c r="AB174" s="1"/>
      <c r="AC174" s="1"/>
      <c r="AD174" s="1"/>
      <c r="AE174" s="1">
        <f>IF(ข้อมูลน้ำหนักสินค้า!C173="","",ข้อมูลน้ำหนักสินค้า!C173)*J174</f>
        <v>0.1</v>
      </c>
    </row>
    <row r="175" spans="1:31">
      <c r="A175" s="1" t="str">
        <f t="shared" si="23"/>
        <v>EastlyncOffline</v>
      </c>
      <c r="B175" s="1" t="str">
        <f t="shared" si="24"/>
        <v>OFFLINE</v>
      </c>
      <c r="C175" s="1" t="str">
        <f t="shared" si="25"/>
        <v>SALE</v>
      </c>
      <c r="D175" s="1" t="str">
        <f>IF(ข้อมูลออเดอร์!A174="","",ข้อมูลออเดอร์!A174)</f>
        <v>KOO26092200200</v>
      </c>
      <c r="E175" s="1" t="str">
        <f>IFERROR(IF(VLOOKUP(D175,ข้อมูลออเดอร์!A:BV,74,0)="Express delivery","NORMAL",IF(VLOOKUP(D175,ข้อมูลออเดอร์!A:BV,74,0)="Lalamove","B2B_OFFLINE","")),"")</f>
        <v>NORMAL</v>
      </c>
      <c r="F175" s="1" t="str">
        <f t="shared" si="26"/>
        <v>EXPRESS</v>
      </c>
      <c r="G175" s="1" t="str">
        <f>IF(ข้อมูลออเดอร์!CV174="","",ข้อมูลออเดอร์!CV174)</f>
        <v>SKINTIFIC-492001</v>
      </c>
      <c r="H175" s="1" t="str">
        <f>IF(ข้อมูลออเดอร์!CW174="","",ข้อมูลออเดอร์!CW174)</f>
        <v>4897147695994</v>
      </c>
      <c r="I175" s="1" t="str">
        <f>IF(ข้อมูลออเดอร์!CV174="","",ข้อมูลออเดอร์!CV174)</f>
        <v>SKINTIFIC-492001</v>
      </c>
      <c r="J175" s="1" t="str">
        <f>IF(ข้อมูลออเดอร์!DD174="","",ข้อมูลออเดอร์!DD174)</f>
        <v>2</v>
      </c>
      <c r="K175" s="102">
        <f t="shared" si="27"/>
        <v>0</v>
      </c>
      <c r="L175" s="102">
        <f t="shared" si="28"/>
        <v>0</v>
      </c>
      <c r="M175" s="103">
        <f ca="1" t="shared" si="29"/>
        <v>46287.4479282407</v>
      </c>
      <c r="N175" s="103">
        <f ca="1" t="shared" si="30"/>
        <v>46287.4479282407</v>
      </c>
      <c r="O175" s="1" t="str">
        <f>IFERROR(VLOOKUP(D175,ข้อมูลออเดอร์!A:EK,49,0),"")</f>
        <v>คุณก้อย
ชื่อ : สร้อยสุดา โพธิ์แสน</v>
      </c>
      <c r="P175" s="1" t="str">
        <f>IF(D175="","",ข้อมูลออเดอร์!AX174)</f>
        <v>0614587336</v>
      </c>
      <c r="Q175" s="1" t="str">
        <f>IF(D175="","",ข้อมูลออเดอร์!AX174)</f>
        <v>0614587336</v>
      </c>
      <c r="R175" s="1" t="str">
        <f t="shared" si="31"/>
        <v>TH</v>
      </c>
      <c r="S175" s="1" t="str">
        <f>IF('ข้อมูลจังหวัด-อำเภอ'!C174="","",'ข้อมูลจังหวัด-อำเภอ'!C174)</f>
        <v>ศรีสะเกษ/ Sisaket</v>
      </c>
      <c r="T175" s="1" t="str">
        <f>IF('ข้อมูลจังหวัด-อำเภอ'!D174="","",'ข้อมูลจังหวัด-อำเภอ'!D174)</f>
        <v>ห้วยทับทัน/ Huai Thap Than</v>
      </c>
      <c r="U175" s="1" t="str">
        <f>IFERROR(VLOOKUP(D175,ข้อมูลออเดอร์!A:EK,46,0),"")</f>
        <v>33210</v>
      </c>
      <c r="V175" s="1" t="str">
        <f>IFERROR(VLOOKUP(D175,ข้อมูลออเดอร์!A:EK,46,0),"")</f>
        <v>33210</v>
      </c>
      <c r="W175" s="1" t="str">
        <f>IFERROR(VLOOKUP(D175,ข้อมูลออเดอร์!A:EK,48,0),"")</f>
        <v>ที่อยู่ : 55 ม.4 ต.จานแสนไชย อ.ห้วยทับทัน จ.ศรีสะเกษ 33210</v>
      </c>
      <c r="X175" s="1" t="str">
        <f t="shared" si="32"/>
        <v>COD</v>
      </c>
      <c r="Y175" s="1"/>
      <c r="Z175" s="1"/>
      <c r="AA175" s="1">
        <f t="shared" si="33"/>
        <v>0.6</v>
      </c>
      <c r="AB175" s="1"/>
      <c r="AC175" s="1"/>
      <c r="AD175" s="1"/>
      <c r="AE175" s="1">
        <f>IF(ข้อมูลน้ำหนักสินค้า!C174="","",ข้อมูลน้ำหนักสินค้า!C174)*J175</f>
        <v>0.2</v>
      </c>
    </row>
    <row r="176" spans="1:31">
      <c r="A176" s="1" t="str">
        <f t="shared" si="23"/>
        <v>EastlyncOffline</v>
      </c>
      <c r="B176" s="1" t="str">
        <f t="shared" si="24"/>
        <v>OFFLINE</v>
      </c>
      <c r="C176" s="1" t="str">
        <f t="shared" si="25"/>
        <v>SALE</v>
      </c>
      <c r="D176" s="1" t="str">
        <f>IF(ข้อมูลออเดอร์!A175="","",ข้อมูลออเดอร์!A175)</f>
        <v>KOO26092200200</v>
      </c>
      <c r="E176" s="1" t="str">
        <f>IFERROR(IF(VLOOKUP(D176,ข้อมูลออเดอร์!A:BV,74,0)="Express delivery","NORMAL",IF(VLOOKUP(D176,ข้อมูลออเดอร์!A:BV,74,0)="Lalamove","B2B_OFFLINE","")),"")</f>
        <v>NORMAL</v>
      </c>
      <c r="F176" s="1" t="str">
        <f t="shared" si="26"/>
        <v>EXPRESS</v>
      </c>
      <c r="G176" s="1" t="str">
        <f>IF(ข้อมูลออเดอร์!CV175="","",ข้อมูลออเดอร์!CV175)</f>
        <v>SKINTIFIC-492003</v>
      </c>
      <c r="H176" s="1" t="str">
        <f>IF(ข้อมูลออเดอร์!CW175="","",ข้อมูลออเดอร์!CW175)</f>
        <v>4897147696014</v>
      </c>
      <c r="I176" s="1" t="str">
        <f>IF(ข้อมูลออเดอร์!CV175="","",ข้อมูลออเดอร์!CV175)</f>
        <v>SKINTIFIC-492003</v>
      </c>
      <c r="J176" s="1" t="str">
        <f>IF(ข้อมูลออเดอร์!DD175="","",ข้อมูลออเดอร์!DD175)</f>
        <v>2</v>
      </c>
      <c r="K176" s="102">
        <f t="shared" si="27"/>
        <v>0</v>
      </c>
      <c r="L176" s="102">
        <f t="shared" si="28"/>
        <v>0</v>
      </c>
      <c r="M176" s="103">
        <f ca="1" t="shared" si="29"/>
        <v>46287.4479282407</v>
      </c>
      <c r="N176" s="103">
        <f ca="1" t="shared" si="30"/>
        <v>46287.4479282407</v>
      </c>
      <c r="O176" s="1" t="str">
        <f>IFERROR(VLOOKUP(D176,ข้อมูลออเดอร์!A:EK,49,0),"")</f>
        <v>คุณก้อย
ชื่อ : สร้อยสุดา โพธิ์แสน</v>
      </c>
      <c r="P176" s="1" t="str">
        <f>IF(D176="","",ข้อมูลออเดอร์!AX175)</f>
        <v>0614587336</v>
      </c>
      <c r="Q176" s="1" t="str">
        <f>IF(D176="","",ข้อมูลออเดอร์!AX175)</f>
        <v>0614587336</v>
      </c>
      <c r="R176" s="1" t="str">
        <f t="shared" si="31"/>
        <v>TH</v>
      </c>
      <c r="S176" s="1" t="str">
        <f>IF('ข้อมูลจังหวัด-อำเภอ'!C175="","",'ข้อมูลจังหวัด-อำเภอ'!C175)</f>
        <v>ศรีสะเกษ/ Sisaket</v>
      </c>
      <c r="T176" s="1" t="str">
        <f>IF('ข้อมูลจังหวัด-อำเภอ'!D175="","",'ข้อมูลจังหวัด-อำเภอ'!D175)</f>
        <v>ห้วยทับทัน/ Huai Thap Than</v>
      </c>
      <c r="U176" s="1" t="str">
        <f>IFERROR(VLOOKUP(D176,ข้อมูลออเดอร์!A:EK,46,0),"")</f>
        <v>33210</v>
      </c>
      <c r="V176" s="1" t="str">
        <f>IFERROR(VLOOKUP(D176,ข้อมูลออเดอร์!A:EK,46,0),"")</f>
        <v>33210</v>
      </c>
      <c r="W176" s="1" t="str">
        <f>IFERROR(VLOOKUP(D176,ข้อมูลออเดอร์!A:EK,48,0),"")</f>
        <v>ที่อยู่ : 55 ม.4 ต.จานแสนไชย อ.ห้วยทับทัน จ.ศรีสะเกษ 33210</v>
      </c>
      <c r="X176" s="1" t="str">
        <f t="shared" si="32"/>
        <v>COD</v>
      </c>
      <c r="Y176" s="1"/>
      <c r="Z176" s="1"/>
      <c r="AA176" s="1">
        <f t="shared" si="33"/>
        <v>0.6</v>
      </c>
      <c r="AB176" s="1"/>
      <c r="AC176" s="1"/>
      <c r="AD176" s="1"/>
      <c r="AE176" s="1">
        <f>IF(ข้อมูลน้ำหนักสินค้า!C175="","",ข้อมูลน้ำหนักสินค้า!C175)*J176</f>
        <v>0.2</v>
      </c>
    </row>
    <row r="177" spans="1:31">
      <c r="A177" s="1" t="str">
        <f t="shared" si="23"/>
        <v>EastlyncOffline</v>
      </c>
      <c r="B177" s="1" t="str">
        <f t="shared" si="24"/>
        <v>OFFLINE</v>
      </c>
      <c r="C177" s="1" t="str">
        <f t="shared" si="25"/>
        <v>SALE</v>
      </c>
      <c r="D177" s="1" t="str">
        <f>IF(ข้อมูลออเดอร์!A176="","",ข้อมูลออเดอร์!A176)</f>
        <v>KOO26092200201</v>
      </c>
      <c r="E177" s="1" t="str">
        <f>IFERROR(IF(VLOOKUP(D177,ข้อมูลออเดอร์!A:BV,74,0)="Express delivery","NORMAL",IF(VLOOKUP(D177,ข้อมูลออเดอร์!A:BV,74,0)="Lalamove","B2B_OFFLINE","")),"")</f>
        <v>NORMAL</v>
      </c>
      <c r="F177" s="1" t="str">
        <f t="shared" si="26"/>
        <v>EXPRESS</v>
      </c>
      <c r="G177" s="1" t="str">
        <f>IF(ข้อมูลออเดอร์!CV176="","",ข้อมูลออเดอร์!CV176)</f>
        <v>SKINTIFIC-492001</v>
      </c>
      <c r="H177" s="1" t="str">
        <f>IF(ข้อมูลออเดอร์!CW176="","",ข้อมูลออเดอร์!CW176)</f>
        <v>4897147695994</v>
      </c>
      <c r="I177" s="1" t="str">
        <f>IF(ข้อมูลออเดอร์!CV176="","",ข้อมูลออเดอร์!CV176)</f>
        <v>SKINTIFIC-492001</v>
      </c>
      <c r="J177" s="1" t="str">
        <f>IF(ข้อมูลออเดอร์!DD176="","",ข้อมูลออเดอร์!DD176)</f>
        <v>1</v>
      </c>
      <c r="K177" s="102">
        <f t="shared" si="27"/>
        <v>0</v>
      </c>
      <c r="L177" s="102">
        <f t="shared" si="28"/>
        <v>0</v>
      </c>
      <c r="M177" s="103">
        <f ca="1" t="shared" si="29"/>
        <v>46287.4479282407</v>
      </c>
      <c r="N177" s="103">
        <f ca="1" t="shared" si="30"/>
        <v>46287.4479282407</v>
      </c>
      <c r="O177" s="1" t="str">
        <f>IFERROR(VLOOKUP(D177,ข้อมูลออเดอร์!A:EK,49,0),"")</f>
        <v>เบญญาภา</v>
      </c>
      <c r="P177" s="1" t="str">
        <f>IF(D177="","",ข้อมูลออเดอร์!AX176)</f>
        <v>0941650118</v>
      </c>
      <c r="Q177" s="1" t="str">
        <f>IF(D177="","",ข้อมูลออเดอร์!AX176)</f>
        <v>0941650118</v>
      </c>
      <c r="R177" s="1" t="str">
        <f t="shared" si="31"/>
        <v>TH</v>
      </c>
      <c r="S177" s="1" t="str">
        <f>IF('ข้อมูลจังหวัด-อำเภอ'!C176="","",'ข้อมูลจังหวัด-อำเภอ'!C176)</f>
        <v>สงขลา/ Songkhla</v>
      </c>
      <c r="T177" s="1" t="str">
        <f>IF('ข้อมูลจังหวัด-อำเภอ'!D176="","",'ข้อมูลจังหวัด-อำเภอ'!D176)</f>
        <v>หาดใหญ่/ Hat Yai</v>
      </c>
      <c r="U177" s="1" t="str">
        <f>IFERROR(VLOOKUP(D177,ข้อมูลออเดอร์!A:EK,46,0),"")</f>
        <v>90110</v>
      </c>
      <c r="V177" s="1" t="str">
        <f>IFERROR(VLOOKUP(D177,ข้อมูลออเดอร์!A:EK,46,0),"")</f>
        <v>90110</v>
      </c>
      <c r="W177" s="1" t="str">
        <f>IFERROR(VLOOKUP(D177,ข้อมูลออเดอร์!A:EK,48,0),"")</f>
        <v>129/3 บ้านมีสุข ม.9 ซอยบ่อแพ</v>
      </c>
      <c r="X177" s="1" t="str">
        <f t="shared" si="32"/>
        <v>COD</v>
      </c>
      <c r="Y177" s="1"/>
      <c r="Z177" s="1"/>
      <c r="AA177" s="1">
        <f t="shared" si="33"/>
        <v>0.4</v>
      </c>
      <c r="AB177" s="1"/>
      <c r="AC177" s="1"/>
      <c r="AD177" s="1"/>
      <c r="AE177" s="1">
        <f>IF(ข้อมูลน้ำหนักสินค้า!C176="","",ข้อมูลน้ำหนักสินค้า!C176)*J177</f>
        <v>0.1</v>
      </c>
    </row>
    <row r="178" spans="1:31">
      <c r="A178" s="1" t="str">
        <f t="shared" si="23"/>
        <v>EastlyncOffline</v>
      </c>
      <c r="B178" s="1" t="str">
        <f t="shared" si="24"/>
        <v>OFFLINE</v>
      </c>
      <c r="C178" s="1" t="str">
        <f t="shared" si="25"/>
        <v>SALE</v>
      </c>
      <c r="D178" s="1" t="str">
        <f>IF(ข้อมูลออเดอร์!A177="","",ข้อมูลออเดอร์!A177)</f>
        <v>KOO26092200201</v>
      </c>
      <c r="E178" s="1" t="str">
        <f>IFERROR(IF(VLOOKUP(D178,ข้อมูลออเดอร์!A:BV,74,0)="Express delivery","NORMAL",IF(VLOOKUP(D178,ข้อมูลออเดอร์!A:BV,74,0)="Lalamove","B2B_OFFLINE","")),"")</f>
        <v>NORMAL</v>
      </c>
      <c r="F178" s="1" t="str">
        <f t="shared" si="26"/>
        <v>EXPRESS</v>
      </c>
      <c r="G178" s="1" t="str">
        <f>IF(ข้อมูลออเดอร์!CV177="","",ข้อมูลออเดอร์!CV177)</f>
        <v>SKINTIFIC-492003</v>
      </c>
      <c r="H178" s="1" t="str">
        <f>IF(ข้อมูลออเดอร์!CW177="","",ข้อมูลออเดอร์!CW177)</f>
        <v>4897147696014</v>
      </c>
      <c r="I178" s="1" t="str">
        <f>IF(ข้อมูลออเดอร์!CV177="","",ข้อมูลออเดอร์!CV177)</f>
        <v>SKINTIFIC-492003</v>
      </c>
      <c r="J178" s="1" t="str">
        <f>IF(ข้อมูลออเดอร์!DD177="","",ข้อมูลออเดอร์!DD177)</f>
        <v>1</v>
      </c>
      <c r="K178" s="102">
        <f t="shared" si="27"/>
        <v>0</v>
      </c>
      <c r="L178" s="102">
        <f t="shared" si="28"/>
        <v>0</v>
      </c>
      <c r="M178" s="103">
        <f ca="1" t="shared" si="29"/>
        <v>46287.4479282407</v>
      </c>
      <c r="N178" s="103">
        <f ca="1" t="shared" si="30"/>
        <v>46287.4479282407</v>
      </c>
      <c r="O178" s="1" t="str">
        <f>IFERROR(VLOOKUP(D178,ข้อมูลออเดอร์!A:EK,49,0),"")</f>
        <v>เบญญาภา</v>
      </c>
      <c r="P178" s="1" t="str">
        <f>IF(D178="","",ข้อมูลออเดอร์!AX177)</f>
        <v>0941650118</v>
      </c>
      <c r="Q178" s="1" t="str">
        <f>IF(D178="","",ข้อมูลออเดอร์!AX177)</f>
        <v>0941650118</v>
      </c>
      <c r="R178" s="1" t="str">
        <f t="shared" si="31"/>
        <v>TH</v>
      </c>
      <c r="S178" s="1" t="str">
        <f>IF('ข้อมูลจังหวัด-อำเภอ'!C177="","",'ข้อมูลจังหวัด-อำเภอ'!C177)</f>
        <v>สงขลา/ Songkhla</v>
      </c>
      <c r="T178" s="1" t="str">
        <f>IF('ข้อมูลจังหวัด-อำเภอ'!D177="","",'ข้อมูลจังหวัด-อำเภอ'!D177)</f>
        <v>หาดใหญ่/ Hat Yai</v>
      </c>
      <c r="U178" s="1" t="str">
        <f>IFERROR(VLOOKUP(D178,ข้อมูลออเดอร์!A:EK,46,0),"")</f>
        <v>90110</v>
      </c>
      <c r="V178" s="1" t="str">
        <f>IFERROR(VLOOKUP(D178,ข้อมูลออเดอร์!A:EK,46,0),"")</f>
        <v>90110</v>
      </c>
      <c r="W178" s="1" t="str">
        <f>IFERROR(VLOOKUP(D178,ข้อมูลออเดอร์!A:EK,48,0),"")</f>
        <v>129/3 บ้านมีสุข ม.9 ซอยบ่อแพ</v>
      </c>
      <c r="X178" s="1" t="str">
        <f t="shared" si="32"/>
        <v>COD</v>
      </c>
      <c r="Y178" s="1"/>
      <c r="Z178" s="1"/>
      <c r="AA178" s="1">
        <f t="shared" si="33"/>
        <v>0.4</v>
      </c>
      <c r="AB178" s="1"/>
      <c r="AC178" s="1"/>
      <c r="AD178" s="1"/>
      <c r="AE178" s="1">
        <f>IF(ข้อมูลน้ำหนักสินค้า!C177="","",ข้อมูลน้ำหนักสินค้า!C177)*J178</f>
        <v>0.1</v>
      </c>
    </row>
    <row r="179" spans="1:31">
      <c r="A179" s="1" t="str">
        <f t="shared" si="23"/>
        <v>EastlyncOffline</v>
      </c>
      <c r="B179" s="1" t="str">
        <f t="shared" si="24"/>
        <v>OFFLINE</v>
      </c>
      <c r="C179" s="1" t="str">
        <f t="shared" si="25"/>
        <v>SALE</v>
      </c>
      <c r="D179" s="1" t="str">
        <f>IF(ข้อมูลออเดอร์!A178="","",ข้อมูลออเดอร์!A178)</f>
        <v>KOO26092200202</v>
      </c>
      <c r="E179" s="1" t="str">
        <f>IFERROR(IF(VLOOKUP(D179,ข้อมูลออเดอร์!A:BV,74,0)="Express delivery","NORMAL",IF(VLOOKUP(D179,ข้อมูลออเดอร์!A:BV,74,0)="Lalamove","B2B_OFFLINE","")),"")</f>
        <v>NORMAL</v>
      </c>
      <c r="F179" s="1" t="str">
        <f t="shared" si="26"/>
        <v>EXPRESS</v>
      </c>
      <c r="G179" s="1" t="str">
        <f>IF(ข้อมูลออเดอร์!CV178="","",ข้อมูลออเดอร์!CV178)</f>
        <v>SKINTIFIC-492001</v>
      </c>
      <c r="H179" s="1" t="str">
        <f>IF(ข้อมูลออเดอร์!CW178="","",ข้อมูลออเดอร์!CW178)</f>
        <v>4897147695994</v>
      </c>
      <c r="I179" s="1" t="str">
        <f>IF(ข้อมูลออเดอร์!CV178="","",ข้อมูลออเดอร์!CV178)</f>
        <v>SKINTIFIC-492001</v>
      </c>
      <c r="J179" s="1" t="str">
        <f>IF(ข้อมูลออเดอร์!DD178="","",ข้อมูลออเดอร์!DD178)</f>
        <v>2</v>
      </c>
      <c r="K179" s="102">
        <f t="shared" si="27"/>
        <v>0</v>
      </c>
      <c r="L179" s="102">
        <f t="shared" si="28"/>
        <v>0</v>
      </c>
      <c r="M179" s="103">
        <f ca="1" t="shared" si="29"/>
        <v>46287.4479282407</v>
      </c>
      <c r="N179" s="103">
        <f ca="1" t="shared" si="30"/>
        <v>46287.4479282407</v>
      </c>
      <c r="O179" s="1" t="str">
        <f>IFERROR(VLOOKUP(D179,ข้อมูลออเดอร์!A:EK,49,0),"")</f>
        <v>(สินค้ารีวิว Affiliate)สิริพร ปันศักดิ์</v>
      </c>
      <c r="P179" s="1" t="str">
        <f>IF(D179="","",ข้อมูลออเดอร์!AX178)</f>
        <v>0919626199</v>
      </c>
      <c r="Q179" s="1" t="str">
        <f>IF(D179="","",ข้อมูลออเดอร์!AX178)</f>
        <v>0919626199</v>
      </c>
      <c r="R179" s="1" t="str">
        <f t="shared" si="31"/>
        <v>TH</v>
      </c>
      <c r="S179" s="1" t="str">
        <f>IF('ข้อมูลจังหวัด-อำเภอ'!C178="","",'ข้อมูลจังหวัด-อำเภอ'!C178)</f>
        <v>กรุงเทพมหานคร/ Bangkok</v>
      </c>
      <c r="T179" s="1" t="str">
        <f>IF('ข้อมูลจังหวัด-อำเภอ'!D178="","",'ข้อมูลจังหวัด-อำเภอ'!D178)</f>
        <v>บึงกุ่ม/ Bueng Kum</v>
      </c>
      <c r="U179" s="1" t="str">
        <f>IFERROR(VLOOKUP(D179,ข้อมูลออเดอร์!A:EK,46,0),"")</f>
        <v>10240</v>
      </c>
      <c r="V179" s="1" t="str">
        <f>IFERROR(VLOOKUP(D179,ข้อมูลออเดอร์!A:EK,46,0),"")</f>
        <v>10240</v>
      </c>
      <c r="W179" s="1" t="str">
        <f>IFERROR(VLOOKUP(D179,ข้อมูลออเดอร์!A:EK,48,0),"")</f>
        <v>188/59 โกลเด้นทาวน์ 3 ลาดพร้าว-เกษตรนวมินทร์ ซอยนวมินทร์ 42 แยก 27 ต.คลองกุ่ม อ.บึงกุ่ม จ.กรุงเทพมหานคร</v>
      </c>
      <c r="X179" s="1" t="str">
        <f t="shared" si="32"/>
        <v>COD</v>
      </c>
      <c r="Y179" s="1"/>
      <c r="Z179" s="1"/>
      <c r="AA179" s="1">
        <f t="shared" si="33"/>
        <v>0.6</v>
      </c>
      <c r="AB179" s="1"/>
      <c r="AC179" s="1"/>
      <c r="AD179" s="1"/>
      <c r="AE179" s="1">
        <f>IF(ข้อมูลน้ำหนักสินค้า!C178="","",ข้อมูลน้ำหนักสินค้า!C178)*J179</f>
        <v>0.2</v>
      </c>
    </row>
    <row r="180" spans="1:31">
      <c r="A180" s="1" t="str">
        <f t="shared" si="23"/>
        <v>EastlyncOffline</v>
      </c>
      <c r="B180" s="1" t="str">
        <f t="shared" si="24"/>
        <v>OFFLINE</v>
      </c>
      <c r="C180" s="1" t="str">
        <f t="shared" si="25"/>
        <v>SALE</v>
      </c>
      <c r="D180" s="1" t="str">
        <f>IF(ข้อมูลออเดอร์!A179="","",ข้อมูลออเดอร์!A179)</f>
        <v>KOO26092200202</v>
      </c>
      <c r="E180" s="1" t="str">
        <f>IFERROR(IF(VLOOKUP(D180,ข้อมูลออเดอร์!A:BV,74,0)="Express delivery","NORMAL",IF(VLOOKUP(D180,ข้อมูลออเดอร์!A:BV,74,0)="Lalamove","B2B_OFFLINE","")),"")</f>
        <v>NORMAL</v>
      </c>
      <c r="F180" s="1" t="str">
        <f t="shared" si="26"/>
        <v>EXPRESS</v>
      </c>
      <c r="G180" s="1" t="str">
        <f>IF(ข้อมูลออเดอร์!CV179="","",ข้อมูลออเดอร์!CV179)</f>
        <v>SKINTIFIC-492003</v>
      </c>
      <c r="H180" s="1" t="str">
        <f>IF(ข้อมูลออเดอร์!CW179="","",ข้อมูลออเดอร์!CW179)</f>
        <v>4897147696014</v>
      </c>
      <c r="I180" s="1" t="str">
        <f>IF(ข้อมูลออเดอร์!CV179="","",ข้อมูลออเดอร์!CV179)</f>
        <v>SKINTIFIC-492003</v>
      </c>
      <c r="J180" s="1" t="str">
        <f>IF(ข้อมูลออเดอร์!DD179="","",ข้อมูลออเดอร์!DD179)</f>
        <v>2</v>
      </c>
      <c r="K180" s="102">
        <f t="shared" si="27"/>
        <v>0</v>
      </c>
      <c r="L180" s="102">
        <f t="shared" si="28"/>
        <v>0</v>
      </c>
      <c r="M180" s="103">
        <f ca="1" t="shared" si="29"/>
        <v>46287.4479282407</v>
      </c>
      <c r="N180" s="103">
        <f ca="1" t="shared" si="30"/>
        <v>46287.4479282407</v>
      </c>
      <c r="O180" s="1" t="str">
        <f>IFERROR(VLOOKUP(D180,ข้อมูลออเดอร์!A:EK,49,0),"")</f>
        <v>(สินค้ารีวิว Affiliate)สิริพร ปันศักดิ์</v>
      </c>
      <c r="P180" s="1" t="str">
        <f>IF(D180="","",ข้อมูลออเดอร์!AX179)</f>
        <v>0919626199</v>
      </c>
      <c r="Q180" s="1" t="str">
        <f>IF(D180="","",ข้อมูลออเดอร์!AX179)</f>
        <v>0919626199</v>
      </c>
      <c r="R180" s="1" t="str">
        <f t="shared" si="31"/>
        <v>TH</v>
      </c>
      <c r="S180" s="1" t="str">
        <f>IF('ข้อมูลจังหวัด-อำเภอ'!C179="","",'ข้อมูลจังหวัด-อำเภอ'!C179)</f>
        <v>กรุงเทพมหานคร/ Bangkok</v>
      </c>
      <c r="T180" s="1" t="str">
        <f>IF('ข้อมูลจังหวัด-อำเภอ'!D179="","",'ข้อมูลจังหวัด-อำเภอ'!D179)</f>
        <v>บึงกุ่ม/ Bueng Kum</v>
      </c>
      <c r="U180" s="1" t="str">
        <f>IFERROR(VLOOKUP(D180,ข้อมูลออเดอร์!A:EK,46,0),"")</f>
        <v>10240</v>
      </c>
      <c r="V180" s="1" t="str">
        <f>IFERROR(VLOOKUP(D180,ข้อมูลออเดอร์!A:EK,46,0),"")</f>
        <v>10240</v>
      </c>
      <c r="W180" s="1" t="str">
        <f>IFERROR(VLOOKUP(D180,ข้อมูลออเดอร์!A:EK,48,0),"")</f>
        <v>188/59 โกลเด้นทาวน์ 3 ลาดพร้าว-เกษตรนวมินทร์ ซอยนวมินทร์ 42 แยก 27 ต.คลองกุ่ม อ.บึงกุ่ม จ.กรุงเทพมหานคร</v>
      </c>
      <c r="X180" s="1" t="str">
        <f t="shared" si="32"/>
        <v>COD</v>
      </c>
      <c r="Y180" s="1"/>
      <c r="Z180" s="1"/>
      <c r="AA180" s="1">
        <f t="shared" si="33"/>
        <v>0.6</v>
      </c>
      <c r="AB180" s="1"/>
      <c r="AC180" s="1"/>
      <c r="AD180" s="1"/>
      <c r="AE180" s="1">
        <f>IF(ข้อมูลน้ำหนักสินค้า!C179="","",ข้อมูลน้ำหนักสินค้า!C179)*J180</f>
        <v>0.2</v>
      </c>
    </row>
    <row r="181" spans="1:31">
      <c r="A181" s="1" t="str">
        <f t="shared" si="23"/>
        <v>EastlyncOffline</v>
      </c>
      <c r="B181" s="1" t="str">
        <f t="shared" si="24"/>
        <v>OFFLINE</v>
      </c>
      <c r="C181" s="1" t="str">
        <f t="shared" si="25"/>
        <v>SALE</v>
      </c>
      <c r="D181" s="1" t="str">
        <f>IF(ข้อมูลออเดอร์!A180="","",ข้อมูลออเดอร์!A180)</f>
        <v>KOO26092200203</v>
      </c>
      <c r="E181" s="1" t="str">
        <f>IFERROR(IF(VLOOKUP(D181,ข้อมูลออเดอร์!A:BV,74,0)="Express delivery","NORMAL",IF(VLOOKUP(D181,ข้อมูลออเดอร์!A:BV,74,0)="Lalamove","B2B_OFFLINE","")),"")</f>
        <v>NORMAL</v>
      </c>
      <c r="F181" s="1" t="str">
        <f t="shared" si="26"/>
        <v>EXPRESS</v>
      </c>
      <c r="G181" s="1" t="str">
        <f>IF(ข้อมูลออเดอร์!CV180="","",ข้อมูลออเดอร์!CV180)</f>
        <v>SKINTIFIC-492001</v>
      </c>
      <c r="H181" s="1" t="str">
        <f>IF(ข้อมูลออเดอร์!CW180="","",ข้อมูลออเดอร์!CW180)</f>
        <v>4897147695994</v>
      </c>
      <c r="I181" s="1" t="str">
        <f>IF(ข้อมูลออเดอร์!CV180="","",ข้อมูลออเดอร์!CV180)</f>
        <v>SKINTIFIC-492001</v>
      </c>
      <c r="J181" s="1" t="str">
        <f>IF(ข้อมูลออเดอร์!DD180="","",ข้อมูลออเดอร์!DD180)</f>
        <v>1</v>
      </c>
      <c r="K181" s="102">
        <f t="shared" si="27"/>
        <v>0</v>
      </c>
      <c r="L181" s="102">
        <f t="shared" si="28"/>
        <v>0</v>
      </c>
      <c r="M181" s="103">
        <f ca="1" t="shared" si="29"/>
        <v>46287.4479282407</v>
      </c>
      <c r="N181" s="103">
        <f ca="1" t="shared" si="30"/>
        <v>46287.4479282407</v>
      </c>
      <c r="O181" s="1" t="str">
        <f>IFERROR(VLOOKUP(D181,ข้อมูลออเดอร์!A:EK,49,0),"")</f>
        <v>รติมา มะโนรพ</v>
      </c>
      <c r="P181" s="1" t="str">
        <f>IF(D181="","",ข้อมูลออเดอร์!AX180)</f>
        <v>0914790347</v>
      </c>
      <c r="Q181" s="1" t="str">
        <f>IF(D181="","",ข้อมูลออเดอร์!AX180)</f>
        <v>0914790347</v>
      </c>
      <c r="R181" s="1" t="str">
        <f t="shared" si="31"/>
        <v>TH</v>
      </c>
      <c r="S181" s="1" t="str">
        <f>IF('ข้อมูลจังหวัด-อำเภอ'!C180="","",'ข้อมูลจังหวัด-อำเภอ'!C180)</f>
        <v>เชียงราย/ Chiang Rai</v>
      </c>
      <c r="T181" s="1" t="str">
        <f>IF('ข้อมูลจังหวัด-อำเภอ'!D180="","",'ข้อมูลจังหวัด-อำเภอ'!D180)</f>
        <v>เวียงชัย/ Wiang Chai</v>
      </c>
      <c r="U181" s="1" t="str">
        <f>IFERROR(VLOOKUP(D181,ข้อมูลออเดอร์!A:EK,46,0),"")</f>
        <v>57210</v>
      </c>
      <c r="V181" s="1" t="str">
        <f>IFERROR(VLOOKUP(D181,ข้อมูลออเดอร์!A:EK,46,0),"")</f>
        <v>57210</v>
      </c>
      <c r="W181" s="1" t="str">
        <f>IFERROR(VLOOKUP(D181,ข้อมูลออเดอร์!A:EK,48,0),"")</f>
        <v>โครงการบ้านรัตนบุรี บ้านเลขที่ 192/125 หมู่ 11 ต เวียงชัย อ.เวียงชัย จ.เชียงราย 57210</v>
      </c>
      <c r="X181" s="1" t="str">
        <f t="shared" si="32"/>
        <v>COD</v>
      </c>
      <c r="Y181" s="1"/>
      <c r="Z181" s="1"/>
      <c r="AA181" s="1">
        <f t="shared" si="33"/>
        <v>0.4</v>
      </c>
      <c r="AB181" s="1"/>
      <c r="AC181" s="1"/>
      <c r="AD181" s="1"/>
      <c r="AE181" s="1">
        <f>IF(ข้อมูลน้ำหนักสินค้า!C180="","",ข้อมูลน้ำหนักสินค้า!C180)*J181</f>
        <v>0.1</v>
      </c>
    </row>
    <row r="182" spans="1:31">
      <c r="A182" s="1" t="str">
        <f t="shared" si="23"/>
        <v>EastlyncOffline</v>
      </c>
      <c r="B182" s="1" t="str">
        <f t="shared" si="24"/>
        <v>OFFLINE</v>
      </c>
      <c r="C182" s="1" t="str">
        <f t="shared" si="25"/>
        <v>SALE</v>
      </c>
      <c r="D182" s="1" t="str">
        <f>IF(ข้อมูลออเดอร์!A181="","",ข้อมูลออเดอร์!A181)</f>
        <v>KOO26092200203</v>
      </c>
      <c r="E182" s="1" t="str">
        <f>IFERROR(IF(VLOOKUP(D182,ข้อมูลออเดอร์!A:BV,74,0)="Express delivery","NORMAL",IF(VLOOKUP(D182,ข้อมูลออเดอร์!A:BV,74,0)="Lalamove","B2B_OFFLINE","")),"")</f>
        <v>NORMAL</v>
      </c>
      <c r="F182" s="1" t="str">
        <f t="shared" si="26"/>
        <v>EXPRESS</v>
      </c>
      <c r="G182" s="1" t="str">
        <f>IF(ข้อมูลออเดอร์!CV181="","",ข้อมูลออเดอร์!CV181)</f>
        <v>SKINTIFIC-492003</v>
      </c>
      <c r="H182" s="1" t="str">
        <f>IF(ข้อมูลออเดอร์!CW181="","",ข้อมูลออเดอร์!CW181)</f>
        <v>4897147696014</v>
      </c>
      <c r="I182" s="1" t="str">
        <f>IF(ข้อมูลออเดอร์!CV181="","",ข้อมูลออเดอร์!CV181)</f>
        <v>SKINTIFIC-492003</v>
      </c>
      <c r="J182" s="1" t="str">
        <f>IF(ข้อมูลออเดอร์!DD181="","",ข้อมูลออเดอร์!DD181)</f>
        <v>1</v>
      </c>
      <c r="K182" s="102">
        <f t="shared" si="27"/>
        <v>0</v>
      </c>
      <c r="L182" s="102">
        <f t="shared" si="28"/>
        <v>0</v>
      </c>
      <c r="M182" s="103">
        <f ca="1" t="shared" si="29"/>
        <v>46287.4479282407</v>
      </c>
      <c r="N182" s="103">
        <f ca="1" t="shared" si="30"/>
        <v>46287.4479282407</v>
      </c>
      <c r="O182" s="1" t="str">
        <f>IFERROR(VLOOKUP(D182,ข้อมูลออเดอร์!A:EK,49,0),"")</f>
        <v>รติมา มะโนรพ</v>
      </c>
      <c r="P182" s="1" t="str">
        <f>IF(D182="","",ข้อมูลออเดอร์!AX181)</f>
        <v>0914790347</v>
      </c>
      <c r="Q182" s="1" t="str">
        <f>IF(D182="","",ข้อมูลออเดอร์!AX181)</f>
        <v>0914790347</v>
      </c>
      <c r="R182" s="1" t="str">
        <f t="shared" si="31"/>
        <v>TH</v>
      </c>
      <c r="S182" s="1" t="str">
        <f>IF('ข้อมูลจังหวัด-อำเภอ'!C181="","",'ข้อมูลจังหวัด-อำเภอ'!C181)</f>
        <v>เชียงราย/ Chiang Rai</v>
      </c>
      <c r="T182" s="1" t="str">
        <f>IF('ข้อมูลจังหวัด-อำเภอ'!D181="","",'ข้อมูลจังหวัด-อำเภอ'!D181)</f>
        <v>เวียงชัย/ Wiang Chai</v>
      </c>
      <c r="U182" s="1" t="str">
        <f>IFERROR(VLOOKUP(D182,ข้อมูลออเดอร์!A:EK,46,0),"")</f>
        <v>57210</v>
      </c>
      <c r="V182" s="1" t="str">
        <f>IFERROR(VLOOKUP(D182,ข้อมูลออเดอร์!A:EK,46,0),"")</f>
        <v>57210</v>
      </c>
      <c r="W182" s="1" t="str">
        <f>IFERROR(VLOOKUP(D182,ข้อมูลออเดอร์!A:EK,48,0),"")</f>
        <v>โครงการบ้านรัตนบุรี บ้านเลขที่ 192/125 หมู่ 11 ต เวียงชัย อ.เวียงชัย จ.เชียงราย 57210</v>
      </c>
      <c r="X182" s="1" t="str">
        <f t="shared" si="32"/>
        <v>COD</v>
      </c>
      <c r="Y182" s="1"/>
      <c r="Z182" s="1"/>
      <c r="AA182" s="1">
        <f t="shared" si="33"/>
        <v>0.4</v>
      </c>
      <c r="AB182" s="1"/>
      <c r="AC182" s="1"/>
      <c r="AD182" s="1"/>
      <c r="AE182" s="1">
        <f>IF(ข้อมูลน้ำหนักสินค้า!C181="","",ข้อมูลน้ำหนักสินค้า!C181)*J182</f>
        <v>0.1</v>
      </c>
    </row>
    <row r="183" spans="1:31">
      <c r="A183" s="1" t="str">
        <f t="shared" si="23"/>
        <v>EastlyncOffline</v>
      </c>
      <c r="B183" s="1" t="str">
        <f t="shared" si="24"/>
        <v>OFFLINE</v>
      </c>
      <c r="C183" s="1" t="str">
        <f t="shared" si="25"/>
        <v>SALE</v>
      </c>
      <c r="D183" s="1" t="str">
        <f>IF(ข้อมูลออเดอร์!A182="","",ข้อมูลออเดอร์!A182)</f>
        <v>KOO26092200204</v>
      </c>
      <c r="E183" s="1" t="str">
        <f>IFERROR(IF(VLOOKUP(D183,ข้อมูลออเดอร์!A:BV,74,0)="Express delivery","NORMAL",IF(VLOOKUP(D183,ข้อมูลออเดอร์!A:BV,74,0)="Lalamove","B2B_OFFLINE","")),"")</f>
        <v>NORMAL</v>
      </c>
      <c r="F183" s="1" t="str">
        <f t="shared" si="26"/>
        <v>EXPRESS</v>
      </c>
      <c r="G183" s="1" t="str">
        <f>IF(ข้อมูลออเดอร์!CV182="","",ข้อมูลออเดอร์!CV182)</f>
        <v>SKINTIFIC-492001</v>
      </c>
      <c r="H183" s="1" t="str">
        <f>IF(ข้อมูลออเดอร์!CW182="","",ข้อมูลออเดอร์!CW182)</f>
        <v>4897147695994</v>
      </c>
      <c r="I183" s="1" t="str">
        <f>IF(ข้อมูลออเดอร์!CV182="","",ข้อมูลออเดอร์!CV182)</f>
        <v>SKINTIFIC-492001</v>
      </c>
      <c r="J183" s="1" t="str">
        <f>IF(ข้อมูลออเดอร์!DD182="","",ข้อมูลออเดอร์!DD182)</f>
        <v>1</v>
      </c>
      <c r="K183" s="102">
        <f t="shared" si="27"/>
        <v>0</v>
      </c>
      <c r="L183" s="102">
        <f t="shared" si="28"/>
        <v>0</v>
      </c>
      <c r="M183" s="103">
        <f ca="1" t="shared" si="29"/>
        <v>46287.4479282407</v>
      </c>
      <c r="N183" s="103">
        <f ca="1" t="shared" si="30"/>
        <v>46287.4479282407</v>
      </c>
      <c r="O183" s="1" t="str">
        <f>IFERROR(VLOOKUP(D183,ข้อมูลออเดอร์!A:EK,49,0),"")</f>
        <v>คุณเยาวเรศ ฟังนภาเเก้ว</v>
      </c>
      <c r="P183" s="1" t="str">
        <f>IF(D183="","",ข้อมูลออเดอร์!AX182)</f>
        <v>0628356978</v>
      </c>
      <c r="Q183" s="1" t="str">
        <f>IF(D183="","",ข้อมูลออเดอร์!AX182)</f>
        <v>0628356978</v>
      </c>
      <c r="R183" s="1" t="str">
        <f t="shared" si="31"/>
        <v>TH</v>
      </c>
      <c r="S183" s="1" t="str">
        <f>IF('ข้อมูลจังหวัด-อำเภอ'!C182="","",'ข้อมูลจังหวัด-อำเภอ'!C182)</f>
        <v>นนทบุรี/ Nonthaburi</v>
      </c>
      <c r="T183" s="1" t="str">
        <f>IF('ข้อมูลจังหวัด-อำเภอ'!D182="","",'ข้อมูลจังหวัด-อำเภอ'!D182)</f>
        <v>เมืองนนทบุรี/ Mueang Nonthaburi</v>
      </c>
      <c r="U183" s="1" t="str">
        <f>IFERROR(VLOOKUP(D183,ข้อมูลออเดอร์!A:EK,46,0),"")</f>
        <v>11000</v>
      </c>
      <c r="V183" s="1" t="str">
        <f>IFERROR(VLOOKUP(D183,ข้อมูลออเดอร์!A:EK,46,0),"")</f>
        <v>11000</v>
      </c>
      <c r="W183" s="1" t="str">
        <f>IFERROR(VLOOKUP(D183,ข้อมูลออเดอร์!A:EK,48,0),"")</f>
        <v>ผู้รับ คุณเยาวเรศ ฟังนภาเเก้ว
119/1092 ม.1 ม.เพอร์เฟคเพลส 3
รัตนาธิเบศร์ ตำบลไทรม้า
อำเภอเมืองนนทบุรี 11000
โทร 062-8356978</v>
      </c>
      <c r="X183" s="1" t="str">
        <f t="shared" si="32"/>
        <v>COD</v>
      </c>
      <c r="Y183" s="1"/>
      <c r="Z183" s="1"/>
      <c r="AA183" s="1">
        <f t="shared" si="33"/>
        <v>0.4</v>
      </c>
      <c r="AB183" s="1"/>
      <c r="AC183" s="1"/>
      <c r="AD183" s="1"/>
      <c r="AE183" s="1">
        <f>IF(ข้อมูลน้ำหนักสินค้า!C182="","",ข้อมูลน้ำหนักสินค้า!C182)*J183</f>
        <v>0.1</v>
      </c>
    </row>
    <row r="184" spans="1:31">
      <c r="A184" s="1" t="str">
        <f t="shared" si="23"/>
        <v>EastlyncOffline</v>
      </c>
      <c r="B184" s="1" t="str">
        <f t="shared" si="24"/>
        <v>OFFLINE</v>
      </c>
      <c r="C184" s="1" t="str">
        <f t="shared" si="25"/>
        <v>SALE</v>
      </c>
      <c r="D184" s="1" t="str">
        <f>IF(ข้อมูลออเดอร์!A183="","",ข้อมูลออเดอร์!A183)</f>
        <v>KOO26092200204</v>
      </c>
      <c r="E184" s="1" t="str">
        <f>IFERROR(IF(VLOOKUP(D184,ข้อมูลออเดอร์!A:BV,74,0)="Express delivery","NORMAL",IF(VLOOKUP(D184,ข้อมูลออเดอร์!A:BV,74,0)="Lalamove","B2B_OFFLINE","")),"")</f>
        <v>NORMAL</v>
      </c>
      <c r="F184" s="1" t="str">
        <f t="shared" si="26"/>
        <v>EXPRESS</v>
      </c>
      <c r="G184" s="1" t="str">
        <f>IF(ข้อมูลออเดอร์!CV183="","",ข้อมูลออเดอร์!CV183)</f>
        <v>SKINTIFIC-492003</v>
      </c>
      <c r="H184" s="1" t="str">
        <f>IF(ข้อมูลออเดอร์!CW183="","",ข้อมูลออเดอร์!CW183)</f>
        <v>4897147696014</v>
      </c>
      <c r="I184" s="1" t="str">
        <f>IF(ข้อมูลออเดอร์!CV183="","",ข้อมูลออเดอร์!CV183)</f>
        <v>SKINTIFIC-492003</v>
      </c>
      <c r="J184" s="1" t="str">
        <f>IF(ข้อมูลออเดอร์!DD183="","",ข้อมูลออเดอร์!DD183)</f>
        <v>1</v>
      </c>
      <c r="K184" s="102">
        <f t="shared" si="27"/>
        <v>0</v>
      </c>
      <c r="L184" s="102">
        <f t="shared" si="28"/>
        <v>0</v>
      </c>
      <c r="M184" s="103">
        <f ca="1" t="shared" si="29"/>
        <v>46287.4479282407</v>
      </c>
      <c r="N184" s="103">
        <f ca="1" t="shared" si="30"/>
        <v>46287.4479282407</v>
      </c>
      <c r="O184" s="1" t="str">
        <f>IFERROR(VLOOKUP(D184,ข้อมูลออเดอร์!A:EK,49,0),"")</f>
        <v>คุณเยาวเรศ ฟังนภาเเก้ว</v>
      </c>
      <c r="P184" s="1" t="str">
        <f>IF(D184="","",ข้อมูลออเดอร์!AX183)</f>
        <v>0628356978</v>
      </c>
      <c r="Q184" s="1" t="str">
        <f>IF(D184="","",ข้อมูลออเดอร์!AX183)</f>
        <v>0628356978</v>
      </c>
      <c r="R184" s="1" t="str">
        <f t="shared" si="31"/>
        <v>TH</v>
      </c>
      <c r="S184" s="1" t="str">
        <f>IF('ข้อมูลจังหวัด-อำเภอ'!C183="","",'ข้อมูลจังหวัด-อำเภอ'!C183)</f>
        <v>นนทบุรี/ Nonthaburi</v>
      </c>
      <c r="T184" s="1" t="str">
        <f>IF('ข้อมูลจังหวัด-อำเภอ'!D183="","",'ข้อมูลจังหวัด-อำเภอ'!D183)</f>
        <v>เมืองนนทบุรี/ Mueang Nonthaburi</v>
      </c>
      <c r="U184" s="1" t="str">
        <f>IFERROR(VLOOKUP(D184,ข้อมูลออเดอร์!A:EK,46,0),"")</f>
        <v>11000</v>
      </c>
      <c r="V184" s="1" t="str">
        <f>IFERROR(VLOOKUP(D184,ข้อมูลออเดอร์!A:EK,46,0),"")</f>
        <v>11000</v>
      </c>
      <c r="W184" s="1" t="str">
        <f>IFERROR(VLOOKUP(D184,ข้อมูลออเดอร์!A:EK,48,0),"")</f>
        <v>ผู้รับ คุณเยาวเรศ ฟังนภาเเก้ว
119/1092 ม.1 ม.เพอร์เฟคเพลส 3
รัตนาธิเบศร์ ตำบลไทรม้า
อำเภอเมืองนนทบุรี 11000
โทร 062-8356978</v>
      </c>
      <c r="X184" s="1" t="str">
        <f t="shared" si="32"/>
        <v>COD</v>
      </c>
      <c r="Y184" s="1"/>
      <c r="Z184" s="1"/>
      <c r="AA184" s="1">
        <f t="shared" si="33"/>
        <v>0.4</v>
      </c>
      <c r="AB184" s="1"/>
      <c r="AC184" s="1"/>
      <c r="AD184" s="1"/>
      <c r="AE184" s="1">
        <f>IF(ข้อมูลน้ำหนักสินค้า!C183="","",ข้อมูลน้ำหนักสินค้า!C183)*J184</f>
        <v>0.1</v>
      </c>
    </row>
    <row r="185" spans="1:31">
      <c r="A185" s="1" t="str">
        <f t="shared" si="23"/>
        <v>EastlyncOffline</v>
      </c>
      <c r="B185" s="1" t="str">
        <f t="shared" si="24"/>
        <v>OFFLINE</v>
      </c>
      <c r="C185" s="1" t="str">
        <f t="shared" si="25"/>
        <v>SALE</v>
      </c>
      <c r="D185" s="1" t="str">
        <f>IF(ข้อมูลออเดอร์!A184="","",ข้อมูลออเดอร์!A184)</f>
        <v>KOO26092200205</v>
      </c>
      <c r="E185" s="1" t="str">
        <f>IFERROR(IF(VLOOKUP(D185,ข้อมูลออเดอร์!A:BV,74,0)="Express delivery","NORMAL",IF(VLOOKUP(D185,ข้อมูลออเดอร์!A:BV,74,0)="Lalamove","B2B_OFFLINE","")),"")</f>
        <v>NORMAL</v>
      </c>
      <c r="F185" s="1" t="str">
        <f t="shared" si="26"/>
        <v>EXPRESS</v>
      </c>
      <c r="G185" s="1" t="str">
        <f>IF(ข้อมูลออเดอร์!CV184="","",ข้อมูลออเดอร์!CV184)</f>
        <v>SKINTIFIC-492001</v>
      </c>
      <c r="H185" s="1" t="str">
        <f>IF(ข้อมูลออเดอร์!CW184="","",ข้อมูลออเดอร์!CW184)</f>
        <v>4897147695994</v>
      </c>
      <c r="I185" s="1" t="str">
        <f>IF(ข้อมูลออเดอร์!CV184="","",ข้อมูลออเดอร์!CV184)</f>
        <v>SKINTIFIC-492001</v>
      </c>
      <c r="J185" s="1" t="str">
        <f>IF(ข้อมูลออเดอร์!DD184="","",ข้อมูลออเดอร์!DD184)</f>
        <v>2</v>
      </c>
      <c r="K185" s="102">
        <f t="shared" si="27"/>
        <v>0</v>
      </c>
      <c r="L185" s="102">
        <f t="shared" si="28"/>
        <v>0</v>
      </c>
      <c r="M185" s="103">
        <f ca="1" t="shared" si="29"/>
        <v>46287.4479282407</v>
      </c>
      <c r="N185" s="103">
        <f ca="1" t="shared" si="30"/>
        <v>46287.4479282407</v>
      </c>
      <c r="O185" s="1" t="str">
        <f>IFERROR(VLOOKUP(D185,ข้อมูลออเดอร์!A:EK,49,0),"")</f>
        <v>น้องตัวโน๊ต</v>
      </c>
      <c r="P185" s="1" t="str">
        <f>IF(D185="","",ข้อมูลออเดอร์!AX184)</f>
        <v>0649565914</v>
      </c>
      <c r="Q185" s="1" t="str">
        <f>IF(D185="","",ข้อมูลออเดอร์!AX184)</f>
        <v>0649565914</v>
      </c>
      <c r="R185" s="1" t="str">
        <f t="shared" si="31"/>
        <v>TH</v>
      </c>
      <c r="S185" s="1" t="str">
        <f>IF('ข้อมูลจังหวัด-อำเภอ'!C184="","",'ข้อมูลจังหวัด-อำเภอ'!C184)</f>
        <v>กรุงเทพมหานคร/ Bangkok</v>
      </c>
      <c r="T185" s="1" t="str">
        <f>IF('ข้อมูลจังหวัด-อำเภอ'!D184="","",'ข้อมูลจังหวัด-อำเภอ'!D184)</f>
        <v>จตุจักร/ Chatuchak</v>
      </c>
      <c r="U185" s="1" t="str">
        <f>IFERROR(VLOOKUP(D185,ข้อมูลออเดอร์!A:EK,46,0),"")</f>
        <v>10900</v>
      </c>
      <c r="V185" s="1" t="str">
        <f>IFERROR(VLOOKUP(D185,ข้อมูลออเดอร์!A:EK,46,0),"")</f>
        <v>10900</v>
      </c>
      <c r="W185" s="1" t="str">
        <f>IFERROR(VLOOKUP(D185,ข้อมูลออเดอร์!A:EK,48,0),"")</f>
        <v>G-1 condo ห้องเลขที่ 241/55 ซอยลาดพร้าว 1 แยก 14 แขวงจอมพล เขตจตุจักร กรุงเทพมหานคร 10900 (0649565914)</v>
      </c>
      <c r="X185" s="1" t="str">
        <f t="shared" si="32"/>
        <v>COD</v>
      </c>
      <c r="Y185" s="1"/>
      <c r="Z185" s="1"/>
      <c r="AA185" s="1">
        <f t="shared" si="33"/>
        <v>0.6</v>
      </c>
      <c r="AB185" s="1"/>
      <c r="AC185" s="1"/>
      <c r="AD185" s="1"/>
      <c r="AE185" s="1">
        <f>IF(ข้อมูลน้ำหนักสินค้า!C184="","",ข้อมูลน้ำหนักสินค้า!C184)*J185</f>
        <v>0.2</v>
      </c>
    </row>
    <row r="186" spans="1:31">
      <c r="A186" s="1" t="str">
        <f t="shared" si="23"/>
        <v>EastlyncOffline</v>
      </c>
      <c r="B186" s="1" t="str">
        <f t="shared" si="24"/>
        <v>OFFLINE</v>
      </c>
      <c r="C186" s="1" t="str">
        <f t="shared" si="25"/>
        <v>SALE</v>
      </c>
      <c r="D186" s="1" t="str">
        <f>IF(ข้อมูลออเดอร์!A185="","",ข้อมูลออเดอร์!A185)</f>
        <v>KOO26092200205</v>
      </c>
      <c r="E186" s="1" t="str">
        <f>IFERROR(IF(VLOOKUP(D186,ข้อมูลออเดอร์!A:BV,74,0)="Express delivery","NORMAL",IF(VLOOKUP(D186,ข้อมูลออเดอร์!A:BV,74,0)="Lalamove","B2B_OFFLINE","")),"")</f>
        <v>NORMAL</v>
      </c>
      <c r="F186" s="1" t="str">
        <f t="shared" si="26"/>
        <v>EXPRESS</v>
      </c>
      <c r="G186" s="1" t="str">
        <f>IF(ข้อมูลออเดอร์!CV185="","",ข้อมูลออเดอร์!CV185)</f>
        <v>SKINTIFIC-492003</v>
      </c>
      <c r="H186" s="1" t="str">
        <f>IF(ข้อมูลออเดอร์!CW185="","",ข้อมูลออเดอร์!CW185)</f>
        <v>4897147696014</v>
      </c>
      <c r="I186" s="1" t="str">
        <f>IF(ข้อมูลออเดอร์!CV185="","",ข้อมูลออเดอร์!CV185)</f>
        <v>SKINTIFIC-492003</v>
      </c>
      <c r="J186" s="1" t="str">
        <f>IF(ข้อมูลออเดอร์!DD185="","",ข้อมูลออเดอร์!DD185)</f>
        <v>2</v>
      </c>
      <c r="K186" s="102">
        <f t="shared" si="27"/>
        <v>0</v>
      </c>
      <c r="L186" s="102">
        <f t="shared" si="28"/>
        <v>0</v>
      </c>
      <c r="M186" s="103">
        <f ca="1" t="shared" si="29"/>
        <v>46287.4479282407</v>
      </c>
      <c r="N186" s="103">
        <f ca="1" t="shared" si="30"/>
        <v>46287.4479282407</v>
      </c>
      <c r="O186" s="1" t="str">
        <f>IFERROR(VLOOKUP(D186,ข้อมูลออเดอร์!A:EK,49,0),"")</f>
        <v>น้องตัวโน๊ต</v>
      </c>
      <c r="P186" s="1" t="str">
        <f>IF(D186="","",ข้อมูลออเดอร์!AX185)</f>
        <v>0649565914</v>
      </c>
      <c r="Q186" s="1" t="str">
        <f>IF(D186="","",ข้อมูลออเดอร์!AX185)</f>
        <v>0649565914</v>
      </c>
      <c r="R186" s="1" t="str">
        <f t="shared" si="31"/>
        <v>TH</v>
      </c>
      <c r="S186" s="1" t="str">
        <f>IF('ข้อมูลจังหวัด-อำเภอ'!C185="","",'ข้อมูลจังหวัด-อำเภอ'!C185)</f>
        <v>กรุงเทพมหานคร/ Bangkok</v>
      </c>
      <c r="T186" s="1" t="str">
        <f>IF('ข้อมูลจังหวัด-อำเภอ'!D185="","",'ข้อมูลจังหวัด-อำเภอ'!D185)</f>
        <v>จตุจักร/ Chatuchak</v>
      </c>
      <c r="U186" s="1" t="str">
        <f>IFERROR(VLOOKUP(D186,ข้อมูลออเดอร์!A:EK,46,0),"")</f>
        <v>10900</v>
      </c>
      <c r="V186" s="1" t="str">
        <f>IFERROR(VLOOKUP(D186,ข้อมูลออเดอร์!A:EK,46,0),"")</f>
        <v>10900</v>
      </c>
      <c r="W186" s="1" t="str">
        <f>IFERROR(VLOOKUP(D186,ข้อมูลออเดอร์!A:EK,48,0),"")</f>
        <v>G-1 condo ห้องเลขที่ 241/55 ซอยลาดพร้าว 1 แยก 14 แขวงจอมพล เขตจตุจักร กรุงเทพมหานคร 10900 (0649565914)</v>
      </c>
      <c r="X186" s="1" t="str">
        <f t="shared" si="32"/>
        <v>COD</v>
      </c>
      <c r="Y186" s="1"/>
      <c r="Z186" s="1"/>
      <c r="AA186" s="1">
        <f t="shared" si="33"/>
        <v>0.6</v>
      </c>
      <c r="AB186" s="1"/>
      <c r="AC186" s="1"/>
      <c r="AD186" s="1"/>
      <c r="AE186" s="1">
        <f>IF(ข้อมูลน้ำหนักสินค้า!C185="","",ข้อมูลน้ำหนักสินค้า!C185)*J186</f>
        <v>0.2</v>
      </c>
    </row>
    <row r="187" spans="1:31">
      <c r="A187" s="1" t="str">
        <f t="shared" si="23"/>
        <v>EastlyncOffline</v>
      </c>
      <c r="B187" s="1" t="str">
        <f t="shared" si="24"/>
        <v>OFFLINE</v>
      </c>
      <c r="C187" s="1" t="str">
        <f t="shared" si="25"/>
        <v>SALE</v>
      </c>
      <c r="D187" s="1" t="str">
        <f>IF(ข้อมูลออเดอร์!A186="","",ข้อมูลออเดอร์!A186)</f>
        <v>KOO26092200206</v>
      </c>
      <c r="E187" s="1" t="str">
        <f>IFERROR(IF(VLOOKUP(D187,ข้อมูลออเดอร์!A:BV,74,0)="Express delivery","NORMAL",IF(VLOOKUP(D187,ข้อมูลออเดอร์!A:BV,74,0)="Lalamove","B2B_OFFLINE","")),"")</f>
        <v>NORMAL</v>
      </c>
      <c r="F187" s="1" t="str">
        <f t="shared" si="26"/>
        <v>EXPRESS</v>
      </c>
      <c r="G187" s="1" t="str">
        <f>IF(ข้อมูลออเดอร์!CV186="","",ข้อมูลออเดอร์!CV186)</f>
        <v>SKINTIFIC-492001</v>
      </c>
      <c r="H187" s="1" t="str">
        <f>IF(ข้อมูลออเดอร์!CW186="","",ข้อมูลออเดอร์!CW186)</f>
        <v>4897147695994</v>
      </c>
      <c r="I187" s="1" t="str">
        <f>IF(ข้อมูลออเดอร์!CV186="","",ข้อมูลออเดอร์!CV186)</f>
        <v>SKINTIFIC-492001</v>
      </c>
      <c r="J187" s="1" t="str">
        <f>IF(ข้อมูลออเดอร์!DD186="","",ข้อมูลออเดอร์!DD186)</f>
        <v>1</v>
      </c>
      <c r="K187" s="102">
        <f t="shared" si="27"/>
        <v>0</v>
      </c>
      <c r="L187" s="102">
        <f t="shared" si="28"/>
        <v>0</v>
      </c>
      <c r="M187" s="103">
        <f ca="1" t="shared" si="29"/>
        <v>46287.4479282407</v>
      </c>
      <c r="N187" s="103">
        <f ca="1" t="shared" si="30"/>
        <v>46287.4479282407</v>
      </c>
      <c r="O187" s="1" t="str">
        <f>IFERROR(VLOOKUP(D187,ข้อมูลออเดอร์!A:EK,49,0),"")</f>
        <v>จารินี ทองเวียงจันทร์</v>
      </c>
      <c r="P187" s="1" t="str">
        <f>IF(D187="","",ข้อมูลออเดอร์!AX186)</f>
        <v>0924836804</v>
      </c>
      <c r="Q187" s="1" t="str">
        <f>IF(D187="","",ข้อมูลออเดอร์!AX186)</f>
        <v>0924836804</v>
      </c>
      <c r="R187" s="1" t="str">
        <f t="shared" si="31"/>
        <v>TH</v>
      </c>
      <c r="S187" s="1" t="str">
        <f>IF('ข้อมูลจังหวัด-อำเภอ'!C186="","",'ข้อมูลจังหวัด-อำเภอ'!C186)</f>
        <v>นครปฐม/ Nakhon Pathom</v>
      </c>
      <c r="T187" s="1" t="str">
        <f>IF('ข้อมูลจังหวัด-อำเภอ'!D186="","",'ข้อมูลจังหวัด-อำเภอ'!D186)</f>
        <v>กำแพงแสน/ Kamphaeng Saen</v>
      </c>
      <c r="U187" s="1" t="str">
        <f>IFERROR(VLOOKUP(D187,ข้อมูลออเดอร์!A:EK,46,0),"")</f>
        <v>73140</v>
      </c>
      <c r="V187" s="1" t="str">
        <f>IFERROR(VLOOKUP(D187,ข้อมูลออเดอร์!A:EK,46,0),"")</f>
        <v>73140</v>
      </c>
      <c r="W187" s="1" t="str">
        <f>IFERROR(VLOOKUP(D187,ข้อมูลออเดอร์!A:EK,48,0),"")</f>
        <v>102 หมู่18 ต.ห้วยขวาง</v>
      </c>
      <c r="X187" s="1" t="str">
        <f t="shared" si="32"/>
        <v>COD</v>
      </c>
      <c r="Y187" s="1"/>
      <c r="Z187" s="1"/>
      <c r="AA187" s="1">
        <f t="shared" si="33"/>
        <v>0.4</v>
      </c>
      <c r="AB187" s="1"/>
      <c r="AC187" s="1"/>
      <c r="AD187" s="1"/>
      <c r="AE187" s="1">
        <f>IF(ข้อมูลน้ำหนักสินค้า!C186="","",ข้อมูลน้ำหนักสินค้า!C186)*J187</f>
        <v>0.1</v>
      </c>
    </row>
    <row r="188" spans="1:31">
      <c r="A188" s="1" t="str">
        <f t="shared" si="23"/>
        <v>EastlyncOffline</v>
      </c>
      <c r="B188" s="1" t="str">
        <f t="shared" si="24"/>
        <v>OFFLINE</v>
      </c>
      <c r="C188" s="1" t="str">
        <f t="shared" si="25"/>
        <v>SALE</v>
      </c>
      <c r="D188" s="1" t="str">
        <f>IF(ข้อมูลออเดอร์!A187="","",ข้อมูลออเดอร์!A187)</f>
        <v>KOO26092200206</v>
      </c>
      <c r="E188" s="1" t="str">
        <f>IFERROR(IF(VLOOKUP(D188,ข้อมูลออเดอร์!A:BV,74,0)="Express delivery","NORMAL",IF(VLOOKUP(D188,ข้อมูลออเดอร์!A:BV,74,0)="Lalamove","B2B_OFFLINE","")),"")</f>
        <v>NORMAL</v>
      </c>
      <c r="F188" s="1" t="str">
        <f t="shared" si="26"/>
        <v>EXPRESS</v>
      </c>
      <c r="G188" s="1" t="str">
        <f>IF(ข้อมูลออเดอร์!CV187="","",ข้อมูลออเดอร์!CV187)</f>
        <v>SKINTIFIC-492003</v>
      </c>
      <c r="H188" s="1" t="str">
        <f>IF(ข้อมูลออเดอร์!CW187="","",ข้อมูลออเดอร์!CW187)</f>
        <v>4897147696014</v>
      </c>
      <c r="I188" s="1" t="str">
        <f>IF(ข้อมูลออเดอร์!CV187="","",ข้อมูลออเดอร์!CV187)</f>
        <v>SKINTIFIC-492003</v>
      </c>
      <c r="J188" s="1" t="str">
        <f>IF(ข้อมูลออเดอร์!DD187="","",ข้อมูลออเดอร์!DD187)</f>
        <v>1</v>
      </c>
      <c r="K188" s="102">
        <f t="shared" si="27"/>
        <v>0</v>
      </c>
      <c r="L188" s="102">
        <f t="shared" si="28"/>
        <v>0</v>
      </c>
      <c r="M188" s="103">
        <f ca="1" t="shared" si="29"/>
        <v>46287.4479282407</v>
      </c>
      <c r="N188" s="103">
        <f ca="1" t="shared" si="30"/>
        <v>46287.4479282407</v>
      </c>
      <c r="O188" s="1" t="str">
        <f>IFERROR(VLOOKUP(D188,ข้อมูลออเดอร์!A:EK,49,0),"")</f>
        <v>จารินี ทองเวียงจันทร์</v>
      </c>
      <c r="P188" s="1" t="str">
        <f>IF(D188="","",ข้อมูลออเดอร์!AX187)</f>
        <v>0924836804</v>
      </c>
      <c r="Q188" s="1" t="str">
        <f>IF(D188="","",ข้อมูลออเดอร์!AX187)</f>
        <v>0924836804</v>
      </c>
      <c r="R188" s="1" t="str">
        <f t="shared" si="31"/>
        <v>TH</v>
      </c>
      <c r="S188" s="1" t="str">
        <f>IF('ข้อมูลจังหวัด-อำเภอ'!C187="","",'ข้อมูลจังหวัด-อำเภอ'!C187)</f>
        <v>นครปฐม/ Nakhon Pathom</v>
      </c>
      <c r="T188" s="1" t="str">
        <f>IF('ข้อมูลจังหวัด-อำเภอ'!D187="","",'ข้อมูลจังหวัด-อำเภอ'!D187)</f>
        <v>กำแพงแสน/ Kamphaeng Saen</v>
      </c>
      <c r="U188" s="1" t="str">
        <f>IFERROR(VLOOKUP(D188,ข้อมูลออเดอร์!A:EK,46,0),"")</f>
        <v>73140</v>
      </c>
      <c r="V188" s="1" t="str">
        <f>IFERROR(VLOOKUP(D188,ข้อมูลออเดอร์!A:EK,46,0),"")</f>
        <v>73140</v>
      </c>
      <c r="W188" s="1" t="str">
        <f>IFERROR(VLOOKUP(D188,ข้อมูลออเดอร์!A:EK,48,0),"")</f>
        <v>102 หมู่18 ต.ห้วยขวาง</v>
      </c>
      <c r="X188" s="1" t="str">
        <f t="shared" si="32"/>
        <v>COD</v>
      </c>
      <c r="Y188" s="1"/>
      <c r="Z188" s="1"/>
      <c r="AA188" s="1">
        <f t="shared" si="33"/>
        <v>0.4</v>
      </c>
      <c r="AB188" s="1"/>
      <c r="AC188" s="1"/>
      <c r="AD188" s="1"/>
      <c r="AE188" s="1">
        <f>IF(ข้อมูลน้ำหนักสินค้า!C187="","",ข้อมูลน้ำหนักสินค้า!C187)*J188</f>
        <v>0.1</v>
      </c>
    </row>
    <row r="189" spans="1:31">
      <c r="A189" s="1" t="str">
        <f t="shared" si="23"/>
        <v>EastlyncOffline</v>
      </c>
      <c r="B189" s="1" t="str">
        <f t="shared" si="24"/>
        <v>OFFLINE</v>
      </c>
      <c r="C189" s="1" t="str">
        <f t="shared" si="25"/>
        <v>SALE</v>
      </c>
      <c r="D189" s="1" t="str">
        <f>IF(ข้อมูลออเดอร์!A188="","",ข้อมูลออเดอร์!A188)</f>
        <v>KOO26092200207</v>
      </c>
      <c r="E189" s="1" t="str">
        <f>IFERROR(IF(VLOOKUP(D189,ข้อมูลออเดอร์!A:BV,74,0)="Express delivery","NORMAL",IF(VLOOKUP(D189,ข้อมูลออเดอร์!A:BV,74,0)="Lalamove","B2B_OFFLINE","")),"")</f>
        <v>NORMAL</v>
      </c>
      <c r="F189" s="1" t="str">
        <f t="shared" si="26"/>
        <v>EXPRESS</v>
      </c>
      <c r="G189" s="1" t="str">
        <f>IF(ข้อมูลออเดอร์!CV188="","",ข้อมูลออเดอร์!CV188)</f>
        <v>SKINTIFIC-492001</v>
      </c>
      <c r="H189" s="1" t="str">
        <f>IF(ข้อมูลออเดอร์!CW188="","",ข้อมูลออเดอร์!CW188)</f>
        <v>4897147695994</v>
      </c>
      <c r="I189" s="1" t="str">
        <f>IF(ข้อมูลออเดอร์!CV188="","",ข้อมูลออเดอร์!CV188)</f>
        <v>SKINTIFIC-492001</v>
      </c>
      <c r="J189" s="1" t="str">
        <f>IF(ข้อมูลออเดอร์!DD188="","",ข้อมูลออเดอร์!DD188)</f>
        <v>2</v>
      </c>
      <c r="K189" s="102">
        <f t="shared" si="27"/>
        <v>0</v>
      </c>
      <c r="L189" s="102">
        <f t="shared" si="28"/>
        <v>0</v>
      </c>
      <c r="M189" s="103">
        <f ca="1" t="shared" si="29"/>
        <v>46287.4479282407</v>
      </c>
      <c r="N189" s="103">
        <f ca="1" t="shared" si="30"/>
        <v>46287.4479282407</v>
      </c>
      <c r="O189" s="1" t="str">
        <f>IFERROR(VLOOKUP(D189,ข้อมูลออเดอร์!A:EK,49,0),"")</f>
        <v>โอมมี่</v>
      </c>
      <c r="P189" s="1" t="str">
        <f>IF(D189="","",ข้อมูลออเดอร์!AX188)</f>
        <v>0979866768</v>
      </c>
      <c r="Q189" s="1" t="str">
        <f>IF(D189="","",ข้อมูลออเดอร์!AX188)</f>
        <v>0979866768</v>
      </c>
      <c r="R189" s="1" t="str">
        <f t="shared" si="31"/>
        <v>TH</v>
      </c>
      <c r="S189" s="1" t="str">
        <f>IF('ข้อมูลจังหวัด-อำเภอ'!C188="","",'ข้อมูลจังหวัด-อำเภอ'!C188)</f>
        <v>ลพบุรี/ Lopburi</v>
      </c>
      <c r="T189" s="1" t="str">
        <f>IF('ข้อมูลจังหวัด-อำเภอ'!D188="","",'ข้อมูลจังหวัด-อำเภอ'!D188)</f>
        <v>เมืองลพบุรี/ Mueang Lop Buri</v>
      </c>
      <c r="U189" s="1" t="str">
        <f>IFERROR(VLOOKUP(D189,ข้อมูลออเดอร์!A:EK,46,0),"")</f>
        <v>15000</v>
      </c>
      <c r="V189" s="1" t="str">
        <f>IFERROR(VLOOKUP(D189,ข้อมูลออเดอร์!A:EK,46,0),"")</f>
        <v>15000</v>
      </c>
      <c r="W189" s="1" t="str">
        <f>IFERROR(VLOOKUP(D189,ข้อมูลออเดอร์!A:EK,48,0),"")</f>
        <v>99 ม.3 ต.ทะเลชุบศร อ.เมือง จ.ลพบุรี บ้านหลังกรมตรวจบัญชี หลังสีขาวAthikomชุดราตรี</v>
      </c>
      <c r="X189" s="1" t="str">
        <f t="shared" si="32"/>
        <v>COD</v>
      </c>
      <c r="Y189" s="1"/>
      <c r="Z189" s="1"/>
      <c r="AA189" s="1">
        <f t="shared" si="33"/>
        <v>0.61</v>
      </c>
      <c r="AB189" s="1"/>
      <c r="AC189" s="1"/>
      <c r="AD189" s="1"/>
      <c r="AE189" s="1">
        <f>IF(ข้อมูลน้ำหนักสินค้า!C188="","",ข้อมูลน้ำหนักสินค้า!C188)*J189</f>
        <v>0.2</v>
      </c>
    </row>
    <row r="190" spans="1:31">
      <c r="A190" s="1" t="str">
        <f t="shared" si="23"/>
        <v>EastlyncOffline</v>
      </c>
      <c r="B190" s="1" t="str">
        <f t="shared" si="24"/>
        <v>OFFLINE</v>
      </c>
      <c r="C190" s="1" t="str">
        <f t="shared" si="25"/>
        <v>SALE</v>
      </c>
      <c r="D190" s="1" t="str">
        <f>IF(ข้อมูลออเดอร์!A189="","",ข้อมูลออเดอร์!A189)</f>
        <v>KOO26092200207</v>
      </c>
      <c r="E190" s="1" t="str">
        <f>IFERROR(IF(VLOOKUP(D190,ข้อมูลออเดอร์!A:BV,74,0)="Express delivery","NORMAL",IF(VLOOKUP(D190,ข้อมูลออเดอร์!A:BV,74,0)="Lalamove","B2B_OFFLINE","")),"")</f>
        <v>NORMAL</v>
      </c>
      <c r="F190" s="1" t="str">
        <f t="shared" si="26"/>
        <v>EXPRESS</v>
      </c>
      <c r="G190" s="1" t="str">
        <f>IF(ข้อมูลออเดอร์!CV189="","",ข้อมูลออเดอร์!CV189)</f>
        <v>SKINTIFIC-492003</v>
      </c>
      <c r="H190" s="1" t="str">
        <f>IF(ข้อมูลออเดอร์!CW189="","",ข้อมูลออเดอร์!CW189)</f>
        <v>4897147696014</v>
      </c>
      <c r="I190" s="1" t="str">
        <f>IF(ข้อมูลออเดอร์!CV189="","",ข้อมูลออเดอร์!CV189)</f>
        <v>SKINTIFIC-492003</v>
      </c>
      <c r="J190" s="1" t="str">
        <f>IF(ข้อมูลออเดอร์!DD189="","",ข้อมูลออเดอร์!DD189)</f>
        <v>2</v>
      </c>
      <c r="K190" s="102">
        <f t="shared" si="27"/>
        <v>0</v>
      </c>
      <c r="L190" s="102">
        <f t="shared" si="28"/>
        <v>0</v>
      </c>
      <c r="M190" s="103">
        <f ca="1" t="shared" si="29"/>
        <v>46287.4479282407</v>
      </c>
      <c r="N190" s="103">
        <f ca="1" t="shared" si="30"/>
        <v>46287.4479282407</v>
      </c>
      <c r="O190" s="1" t="str">
        <f>IFERROR(VLOOKUP(D190,ข้อมูลออเดอร์!A:EK,49,0),"")</f>
        <v>โอมมี่</v>
      </c>
      <c r="P190" s="1" t="str">
        <f>IF(D190="","",ข้อมูลออเดอร์!AX189)</f>
        <v>0979866768</v>
      </c>
      <c r="Q190" s="1" t="str">
        <f>IF(D190="","",ข้อมูลออเดอร์!AX189)</f>
        <v>0979866768</v>
      </c>
      <c r="R190" s="1" t="str">
        <f t="shared" si="31"/>
        <v>TH</v>
      </c>
      <c r="S190" s="1" t="str">
        <f>IF('ข้อมูลจังหวัด-อำเภอ'!C189="","",'ข้อมูลจังหวัด-อำเภอ'!C189)</f>
        <v>ลพบุรี/ Lopburi</v>
      </c>
      <c r="T190" s="1" t="str">
        <f>IF('ข้อมูลจังหวัด-อำเภอ'!D189="","",'ข้อมูลจังหวัด-อำเภอ'!D189)</f>
        <v>เมืองลพบุรี/ Mueang Lop Buri</v>
      </c>
      <c r="U190" s="1" t="str">
        <f>IFERROR(VLOOKUP(D190,ข้อมูลออเดอร์!A:EK,46,0),"")</f>
        <v>15000</v>
      </c>
      <c r="V190" s="1" t="str">
        <f>IFERROR(VLOOKUP(D190,ข้อมูลออเดอร์!A:EK,46,0),"")</f>
        <v>15000</v>
      </c>
      <c r="W190" s="1" t="str">
        <f>IFERROR(VLOOKUP(D190,ข้อมูลออเดอร์!A:EK,48,0),"")</f>
        <v>99 ม.3 ต.ทะเลชุบศร อ.เมือง จ.ลพบุรี บ้านหลังกรมตรวจบัญชี หลังสีขาวAthikomชุดราตรี</v>
      </c>
      <c r="X190" s="1" t="str">
        <f t="shared" si="32"/>
        <v>COD</v>
      </c>
      <c r="Y190" s="1"/>
      <c r="Z190" s="1"/>
      <c r="AA190" s="1">
        <f t="shared" si="33"/>
        <v>0.61</v>
      </c>
      <c r="AB190" s="1"/>
      <c r="AC190" s="1"/>
      <c r="AD190" s="1"/>
      <c r="AE190" s="1">
        <f>IF(ข้อมูลน้ำหนักสินค้า!C189="","",ข้อมูลน้ำหนักสินค้า!C189)*J190</f>
        <v>0.2</v>
      </c>
    </row>
    <row r="191" spans="1:31">
      <c r="A191" s="1" t="str">
        <f t="shared" si="23"/>
        <v>EastlyncOffline</v>
      </c>
      <c r="B191" s="1" t="str">
        <f t="shared" si="24"/>
        <v>OFFLINE</v>
      </c>
      <c r="C191" s="1" t="str">
        <f t="shared" si="25"/>
        <v>SALE</v>
      </c>
      <c r="D191" s="1" t="str">
        <f>IF(ข้อมูลออเดอร์!A190="","",ข้อมูลออเดอร์!A190)</f>
        <v>KOO26092200208</v>
      </c>
      <c r="E191" s="1" t="str">
        <f>IFERROR(IF(VLOOKUP(D191,ข้อมูลออเดอร์!A:BV,74,0)="Express delivery","NORMAL",IF(VLOOKUP(D191,ข้อมูลออเดอร์!A:BV,74,0)="Lalamove","B2B_OFFLINE","")),"")</f>
        <v>NORMAL</v>
      </c>
      <c r="F191" s="1" t="str">
        <f t="shared" si="26"/>
        <v>EXPRESS</v>
      </c>
      <c r="G191" s="1" t="str">
        <f>IF(ข้อมูลออเดอร์!CV190="","",ข้อมูลออเดอร์!CV190)</f>
        <v>SKINTIFIC-492001</v>
      </c>
      <c r="H191" s="1" t="str">
        <f>IF(ข้อมูลออเดอร์!CW190="","",ข้อมูลออเดอร์!CW190)</f>
        <v>4897147695994</v>
      </c>
      <c r="I191" s="1" t="str">
        <f>IF(ข้อมูลออเดอร์!CV190="","",ข้อมูลออเดอร์!CV190)</f>
        <v>SKINTIFIC-492001</v>
      </c>
      <c r="J191" s="1" t="str">
        <f>IF(ข้อมูลออเดอร์!DD190="","",ข้อมูลออเดอร์!DD190)</f>
        <v>1</v>
      </c>
      <c r="K191" s="102">
        <f t="shared" si="27"/>
        <v>0</v>
      </c>
      <c r="L191" s="102">
        <f t="shared" si="28"/>
        <v>0</v>
      </c>
      <c r="M191" s="103">
        <f ca="1" t="shared" si="29"/>
        <v>46287.4479282407</v>
      </c>
      <c r="N191" s="103">
        <f ca="1" t="shared" si="30"/>
        <v>46287.4479282407</v>
      </c>
      <c r="O191" s="1" t="str">
        <f>IFERROR(VLOOKUP(D191,ข้อมูลออเดอร์!A:EK,49,0),"")</f>
        <v>ภัทราวดี สิงหา</v>
      </c>
      <c r="P191" s="1" t="str">
        <f>IF(D191="","",ข้อมูลออเดอร์!AX190)</f>
        <v>0952513696</v>
      </c>
      <c r="Q191" s="1" t="str">
        <f>IF(D191="","",ข้อมูลออเดอร์!AX190)</f>
        <v>0952513696</v>
      </c>
      <c r="R191" s="1" t="str">
        <f t="shared" si="31"/>
        <v>TH</v>
      </c>
      <c r="S191" s="1" t="str">
        <f>IF('ข้อมูลจังหวัด-อำเภอ'!C190="","",'ข้อมูลจังหวัด-อำเภอ'!C190)</f>
        <v>ชลบุรี/ Chonburi</v>
      </c>
      <c r="T191" s="1" t="str">
        <f>IF('ข้อมูลจังหวัด-อำเภอ'!D190="","",'ข้อมูลจังหวัด-อำเภอ'!D190)</f>
        <v>เมืองชลบุรี/ Mueang Chon Buri</v>
      </c>
      <c r="U191" s="1" t="str">
        <f>IFERROR(VLOOKUP(D191,ข้อมูลออเดอร์!A:EK,46,0),"")</f>
        <v>20130</v>
      </c>
      <c r="V191" s="1" t="str">
        <f>IFERROR(VLOOKUP(D191,ข้อมูลออเดอร์!A:EK,46,0),"")</f>
        <v>20130</v>
      </c>
      <c r="W191" s="1" t="str">
        <f>IFERROR(VLOOKUP(D191,ข้อมูลออเดอร์!A:EK,48,0),"")</f>
        <v>เลขที่87/234 หมู่1 พฤกษาหนองมน97 ต.เหมือง อ.เมือง จ.ชลบุรี 20130</v>
      </c>
      <c r="X191" s="1" t="str">
        <f t="shared" si="32"/>
        <v>COD</v>
      </c>
      <c r="Y191" s="1"/>
      <c r="Z191" s="1"/>
      <c r="AA191" s="1">
        <f t="shared" si="33"/>
        <v>0.4</v>
      </c>
      <c r="AB191" s="1"/>
      <c r="AC191" s="1"/>
      <c r="AD191" s="1"/>
      <c r="AE191" s="1">
        <f>IF(ข้อมูลน้ำหนักสินค้า!C190="","",ข้อมูลน้ำหนักสินค้า!C190)*J191</f>
        <v>0.1</v>
      </c>
    </row>
    <row r="192" spans="1:31">
      <c r="A192" s="1" t="str">
        <f t="shared" si="23"/>
        <v>EastlyncOffline</v>
      </c>
      <c r="B192" s="1" t="str">
        <f t="shared" si="24"/>
        <v>OFFLINE</v>
      </c>
      <c r="C192" s="1" t="str">
        <f t="shared" si="25"/>
        <v>SALE</v>
      </c>
      <c r="D192" s="1" t="str">
        <f>IF(ข้อมูลออเดอร์!A191="","",ข้อมูลออเดอร์!A191)</f>
        <v>KOO26092200208</v>
      </c>
      <c r="E192" s="1" t="str">
        <f>IFERROR(IF(VLOOKUP(D192,ข้อมูลออเดอร์!A:BV,74,0)="Express delivery","NORMAL",IF(VLOOKUP(D192,ข้อมูลออเดอร์!A:BV,74,0)="Lalamove","B2B_OFFLINE","")),"")</f>
        <v>NORMAL</v>
      </c>
      <c r="F192" s="1" t="str">
        <f t="shared" si="26"/>
        <v>EXPRESS</v>
      </c>
      <c r="G192" s="1" t="str">
        <f>IF(ข้อมูลออเดอร์!CV191="","",ข้อมูลออเดอร์!CV191)</f>
        <v>SKINTIFIC-492003</v>
      </c>
      <c r="H192" s="1" t="str">
        <f>IF(ข้อมูลออเดอร์!CW191="","",ข้อมูลออเดอร์!CW191)</f>
        <v>4897147696014</v>
      </c>
      <c r="I192" s="1" t="str">
        <f>IF(ข้อมูลออเดอร์!CV191="","",ข้อมูลออเดอร์!CV191)</f>
        <v>SKINTIFIC-492003</v>
      </c>
      <c r="J192" s="1" t="str">
        <f>IF(ข้อมูลออเดอร์!DD191="","",ข้อมูลออเดอร์!DD191)</f>
        <v>1</v>
      </c>
      <c r="K192" s="102">
        <f t="shared" si="27"/>
        <v>0</v>
      </c>
      <c r="L192" s="102">
        <f t="shared" si="28"/>
        <v>0</v>
      </c>
      <c r="M192" s="103">
        <f ca="1" t="shared" si="29"/>
        <v>46287.4479282407</v>
      </c>
      <c r="N192" s="103">
        <f ca="1" t="shared" si="30"/>
        <v>46287.4479282407</v>
      </c>
      <c r="O192" s="1" t="str">
        <f>IFERROR(VLOOKUP(D192,ข้อมูลออเดอร์!A:EK,49,0),"")</f>
        <v>ภัทราวดี สิงหา</v>
      </c>
      <c r="P192" s="1" t="str">
        <f>IF(D192="","",ข้อมูลออเดอร์!AX191)</f>
        <v>0952513696</v>
      </c>
      <c r="Q192" s="1" t="str">
        <f>IF(D192="","",ข้อมูลออเดอร์!AX191)</f>
        <v>0952513696</v>
      </c>
      <c r="R192" s="1" t="str">
        <f t="shared" si="31"/>
        <v>TH</v>
      </c>
      <c r="S192" s="1" t="str">
        <f>IF('ข้อมูลจังหวัด-อำเภอ'!C191="","",'ข้อมูลจังหวัด-อำเภอ'!C191)</f>
        <v>ชลบุรี/ Chonburi</v>
      </c>
      <c r="T192" s="1" t="str">
        <f>IF('ข้อมูลจังหวัด-อำเภอ'!D191="","",'ข้อมูลจังหวัด-อำเภอ'!D191)</f>
        <v>เมืองชลบุรี/ Mueang Chon Buri</v>
      </c>
      <c r="U192" s="1" t="str">
        <f>IFERROR(VLOOKUP(D192,ข้อมูลออเดอร์!A:EK,46,0),"")</f>
        <v>20130</v>
      </c>
      <c r="V192" s="1" t="str">
        <f>IFERROR(VLOOKUP(D192,ข้อมูลออเดอร์!A:EK,46,0),"")</f>
        <v>20130</v>
      </c>
      <c r="W192" s="1" t="str">
        <f>IFERROR(VLOOKUP(D192,ข้อมูลออเดอร์!A:EK,48,0),"")</f>
        <v>เลขที่87/234 หมู่1 พฤกษาหนองมน97 ต.เหมือง อ.เมือง จ.ชลบุรี 20130</v>
      </c>
      <c r="X192" s="1" t="str">
        <f t="shared" si="32"/>
        <v>COD</v>
      </c>
      <c r="Y192" s="1"/>
      <c r="Z192" s="1"/>
      <c r="AA192" s="1">
        <f t="shared" si="33"/>
        <v>0.4</v>
      </c>
      <c r="AB192" s="1"/>
      <c r="AC192" s="1"/>
      <c r="AD192" s="1"/>
      <c r="AE192" s="1">
        <f>IF(ข้อมูลน้ำหนักสินค้า!C191="","",ข้อมูลน้ำหนักสินค้า!C191)*J192</f>
        <v>0.1</v>
      </c>
    </row>
    <row r="193" spans="1:31">
      <c r="A193" s="1" t="str">
        <f t="shared" si="23"/>
        <v>EastlyncOffline</v>
      </c>
      <c r="B193" s="1" t="str">
        <f t="shared" si="24"/>
        <v>OFFLINE</v>
      </c>
      <c r="C193" s="1" t="str">
        <f t="shared" si="25"/>
        <v>SALE</v>
      </c>
      <c r="D193" s="1" t="str">
        <f>IF(ข้อมูลออเดอร์!A192="","",ข้อมูลออเดอร์!A192)</f>
        <v>KOO26092200209</v>
      </c>
      <c r="E193" s="1" t="str">
        <f>IFERROR(IF(VLOOKUP(D193,ข้อมูลออเดอร์!A:BV,74,0)="Express delivery","NORMAL",IF(VLOOKUP(D193,ข้อมูลออเดอร์!A:BV,74,0)="Lalamove","B2B_OFFLINE","")),"")</f>
        <v>NORMAL</v>
      </c>
      <c r="F193" s="1" t="str">
        <f t="shared" si="26"/>
        <v>EXPRESS</v>
      </c>
      <c r="G193" s="1" t="str">
        <f>IF(ข้อมูลออเดอร์!CV192="","",ข้อมูลออเดอร์!CV192)</f>
        <v>SKINTIFIC-492001</v>
      </c>
      <c r="H193" s="1" t="str">
        <f>IF(ข้อมูลออเดอร์!CW192="","",ข้อมูลออเดอร์!CW192)</f>
        <v>4897147695994</v>
      </c>
      <c r="I193" s="1" t="str">
        <f>IF(ข้อมูลออเดอร์!CV192="","",ข้อมูลออเดอร์!CV192)</f>
        <v>SKINTIFIC-492001</v>
      </c>
      <c r="J193" s="1" t="str">
        <f>IF(ข้อมูลออเดอร์!DD192="","",ข้อมูลออเดอร์!DD192)</f>
        <v>1</v>
      </c>
      <c r="K193" s="102">
        <f t="shared" si="27"/>
        <v>0</v>
      </c>
      <c r="L193" s="102">
        <f t="shared" si="28"/>
        <v>0</v>
      </c>
      <c r="M193" s="103">
        <f ca="1" t="shared" si="29"/>
        <v>46287.4479282407</v>
      </c>
      <c r="N193" s="103">
        <f ca="1" t="shared" si="30"/>
        <v>46287.4479282407</v>
      </c>
      <c r="O193" s="1" t="str">
        <f>IFERROR(VLOOKUP(D193,ข้อมูลออเดอร์!A:EK,49,0),"")</f>
        <v>นางอัจฉราพรรณ สันโดษ</v>
      </c>
      <c r="P193" s="1" t="str">
        <f>IF(D193="","",ข้อมูลออเดอร์!AX192)</f>
        <v>0933232689</v>
      </c>
      <c r="Q193" s="1" t="str">
        <f>IF(D193="","",ข้อมูลออเดอร์!AX192)</f>
        <v>0933232689</v>
      </c>
      <c r="R193" s="1" t="str">
        <f t="shared" si="31"/>
        <v>TH</v>
      </c>
      <c r="S193" s="1" t="str">
        <f>IF('ข้อมูลจังหวัด-อำเภอ'!C192="","",'ข้อมูลจังหวัด-อำเภอ'!C192)</f>
        <v>นครพนม/ Nakhon Phanom</v>
      </c>
      <c r="T193" s="1" t="str">
        <f>IF('ข้อมูลจังหวัด-อำเภอ'!D192="","",'ข้อมูลจังหวัด-อำเภอ'!D192)</f>
        <v>ท่าอุเทน/ Tha Uthen</v>
      </c>
      <c r="U193" s="1" t="str">
        <f>IFERROR(VLOOKUP(D193,ข้อมูลออเดอร์!A:EK,46,0),"")</f>
        <v>48120</v>
      </c>
      <c r="V193" s="1" t="str">
        <f>IFERROR(VLOOKUP(D193,ข้อมูลออเดอร์!A:EK,46,0),"")</f>
        <v>48120</v>
      </c>
      <c r="W193" s="1" t="str">
        <f>IFERROR(VLOOKUP(D193,ข้อมูลออเดอร์!A:EK,48,0),"")</f>
        <v>17/7ม.14</v>
      </c>
      <c r="X193" s="1" t="str">
        <f t="shared" si="32"/>
        <v>COD</v>
      </c>
      <c r="Y193" s="1"/>
      <c r="Z193" s="1"/>
      <c r="AA193" s="1">
        <f t="shared" si="33"/>
        <v>0.4</v>
      </c>
      <c r="AB193" s="1"/>
      <c r="AC193" s="1"/>
      <c r="AD193" s="1"/>
      <c r="AE193" s="1">
        <f>IF(ข้อมูลน้ำหนักสินค้า!C192="","",ข้อมูลน้ำหนักสินค้า!C192)*J193</f>
        <v>0.1</v>
      </c>
    </row>
    <row r="194" spans="1:31">
      <c r="A194" s="1" t="str">
        <f t="shared" si="23"/>
        <v>EastlyncOffline</v>
      </c>
      <c r="B194" s="1" t="str">
        <f t="shared" si="24"/>
        <v>OFFLINE</v>
      </c>
      <c r="C194" s="1" t="str">
        <f t="shared" si="25"/>
        <v>SALE</v>
      </c>
      <c r="D194" s="1" t="str">
        <f>IF(ข้อมูลออเดอร์!A193="","",ข้อมูลออเดอร์!A193)</f>
        <v>KOO26092200209</v>
      </c>
      <c r="E194" s="1" t="str">
        <f>IFERROR(IF(VLOOKUP(D194,ข้อมูลออเดอร์!A:BV,74,0)="Express delivery","NORMAL",IF(VLOOKUP(D194,ข้อมูลออเดอร์!A:BV,74,0)="Lalamove","B2B_OFFLINE","")),"")</f>
        <v>NORMAL</v>
      </c>
      <c r="F194" s="1" t="str">
        <f t="shared" si="26"/>
        <v>EXPRESS</v>
      </c>
      <c r="G194" s="1" t="str">
        <f>IF(ข้อมูลออเดอร์!CV193="","",ข้อมูลออเดอร์!CV193)</f>
        <v>SKINTIFIC-492003</v>
      </c>
      <c r="H194" s="1" t="str">
        <f>IF(ข้อมูลออเดอร์!CW193="","",ข้อมูลออเดอร์!CW193)</f>
        <v>4897147696014</v>
      </c>
      <c r="I194" s="1" t="str">
        <f>IF(ข้อมูลออเดอร์!CV193="","",ข้อมูลออเดอร์!CV193)</f>
        <v>SKINTIFIC-492003</v>
      </c>
      <c r="J194" s="1" t="str">
        <f>IF(ข้อมูลออเดอร์!DD193="","",ข้อมูลออเดอร์!DD193)</f>
        <v>1</v>
      </c>
      <c r="K194" s="102">
        <f t="shared" si="27"/>
        <v>0</v>
      </c>
      <c r="L194" s="102">
        <f t="shared" si="28"/>
        <v>0</v>
      </c>
      <c r="M194" s="103">
        <f ca="1" t="shared" si="29"/>
        <v>46287.4479282407</v>
      </c>
      <c r="N194" s="103">
        <f ca="1" t="shared" si="30"/>
        <v>46287.4479282407</v>
      </c>
      <c r="O194" s="1" t="str">
        <f>IFERROR(VLOOKUP(D194,ข้อมูลออเดอร์!A:EK,49,0),"")</f>
        <v>นางอัจฉราพรรณ สันโดษ</v>
      </c>
      <c r="P194" s="1" t="str">
        <f>IF(D194="","",ข้อมูลออเดอร์!AX193)</f>
        <v>0933232689</v>
      </c>
      <c r="Q194" s="1" t="str">
        <f>IF(D194="","",ข้อมูลออเดอร์!AX193)</f>
        <v>0933232689</v>
      </c>
      <c r="R194" s="1" t="str">
        <f t="shared" si="31"/>
        <v>TH</v>
      </c>
      <c r="S194" s="1" t="str">
        <f>IF('ข้อมูลจังหวัด-อำเภอ'!C193="","",'ข้อมูลจังหวัด-อำเภอ'!C193)</f>
        <v>นครพนม/ Nakhon Phanom</v>
      </c>
      <c r="T194" s="1" t="str">
        <f>IF('ข้อมูลจังหวัด-อำเภอ'!D193="","",'ข้อมูลจังหวัด-อำเภอ'!D193)</f>
        <v>ท่าอุเทน/ Tha Uthen</v>
      </c>
      <c r="U194" s="1" t="str">
        <f>IFERROR(VLOOKUP(D194,ข้อมูลออเดอร์!A:EK,46,0),"")</f>
        <v>48120</v>
      </c>
      <c r="V194" s="1" t="str">
        <f>IFERROR(VLOOKUP(D194,ข้อมูลออเดอร์!A:EK,46,0),"")</f>
        <v>48120</v>
      </c>
      <c r="W194" s="1" t="str">
        <f>IFERROR(VLOOKUP(D194,ข้อมูลออเดอร์!A:EK,48,0),"")</f>
        <v>17/7ม.14</v>
      </c>
      <c r="X194" s="1" t="str">
        <f t="shared" si="32"/>
        <v>COD</v>
      </c>
      <c r="Y194" s="1"/>
      <c r="Z194" s="1"/>
      <c r="AA194" s="1">
        <f t="shared" si="33"/>
        <v>0.4</v>
      </c>
      <c r="AB194" s="1"/>
      <c r="AC194" s="1"/>
      <c r="AD194" s="1"/>
      <c r="AE194" s="1">
        <f>IF(ข้อมูลน้ำหนักสินค้า!C193="","",ข้อมูลน้ำหนักสินค้า!C193)*J194</f>
        <v>0.1</v>
      </c>
    </row>
    <row r="195" spans="1:31">
      <c r="A195" s="1" t="str">
        <f t="shared" si="23"/>
        <v>EastlyncOffline</v>
      </c>
      <c r="B195" s="1" t="str">
        <f t="shared" si="24"/>
        <v>OFFLINE</v>
      </c>
      <c r="C195" s="1" t="str">
        <f t="shared" si="25"/>
        <v>SALE</v>
      </c>
      <c r="D195" s="1" t="str">
        <f>IF(ข้อมูลออเดอร์!A194="","",ข้อมูลออเดอร์!A194)</f>
        <v>KOO26092200210</v>
      </c>
      <c r="E195" s="1" t="str">
        <f>IFERROR(IF(VLOOKUP(D195,ข้อมูลออเดอร์!A:BV,74,0)="Express delivery","NORMAL",IF(VLOOKUP(D195,ข้อมูลออเดอร์!A:BV,74,0)="Lalamove","B2B_OFFLINE","")),"")</f>
        <v>NORMAL</v>
      </c>
      <c r="F195" s="1" t="str">
        <f t="shared" si="26"/>
        <v>EXPRESS</v>
      </c>
      <c r="G195" s="1" t="str">
        <f>IF(ข้อมูลออเดอร์!CV194="","",ข้อมูลออเดอร์!CV194)</f>
        <v>SKINTIFIC-492001</v>
      </c>
      <c r="H195" s="1" t="str">
        <f>IF(ข้อมูลออเดอร์!CW194="","",ข้อมูลออเดอร์!CW194)</f>
        <v>4897147695994</v>
      </c>
      <c r="I195" s="1" t="str">
        <f>IF(ข้อมูลออเดอร์!CV194="","",ข้อมูลออเดอร์!CV194)</f>
        <v>SKINTIFIC-492001</v>
      </c>
      <c r="J195" s="1" t="str">
        <f>IF(ข้อมูลออเดอร์!DD194="","",ข้อมูลออเดอร์!DD194)</f>
        <v>1</v>
      </c>
      <c r="K195" s="102">
        <f t="shared" si="27"/>
        <v>0</v>
      </c>
      <c r="L195" s="102">
        <f t="shared" si="28"/>
        <v>0</v>
      </c>
      <c r="M195" s="103">
        <f ca="1" t="shared" si="29"/>
        <v>46287.4479282407</v>
      </c>
      <c r="N195" s="103">
        <f ca="1" t="shared" si="30"/>
        <v>46287.4479282407</v>
      </c>
      <c r="O195" s="1" t="str">
        <f>IFERROR(VLOOKUP(D195,ข้อมูลออเดอร์!A:EK,49,0),"")</f>
        <v>วนิดา</v>
      </c>
      <c r="P195" s="1" t="str">
        <f>IF(D195="","",ข้อมูลออเดอร์!AX194)</f>
        <v>0636723655</v>
      </c>
      <c r="Q195" s="1" t="str">
        <f>IF(D195="","",ข้อมูลออเดอร์!AX194)</f>
        <v>0636723655</v>
      </c>
      <c r="R195" s="1" t="str">
        <f t="shared" si="31"/>
        <v>TH</v>
      </c>
      <c r="S195" s="1" t="str">
        <f>IF('ข้อมูลจังหวัด-อำเภอ'!C194="","",'ข้อมูลจังหวัด-อำเภอ'!C194)</f>
        <v>นครพนม/ Nakhon Phanom</v>
      </c>
      <c r="T195" s="1" t="str">
        <f>IF('ข้อมูลจังหวัด-อำเภอ'!D194="","",'ข้อมูลจังหวัด-อำเภอ'!D194)</f>
        <v>เมืองนครพนม/ Mueng Nakornpanom</v>
      </c>
      <c r="U195" s="1" t="str">
        <f>IFERROR(VLOOKUP(D195,ข้อมูลออเดอร์!A:EK,46,0),"")</f>
        <v>48000</v>
      </c>
      <c r="V195" s="1" t="str">
        <f>IFERROR(VLOOKUP(D195,ข้อมูลออเดอร์!A:EK,46,0),"")</f>
        <v>48000</v>
      </c>
      <c r="W195" s="1" t="str">
        <f>IFERROR(VLOOKUP(D195,ข้อมูลออเดอร์!A:EK,48,0),"")</f>
        <v>หอเหรียญทอง 5(วางไว้หน้าห้องH12) ม.8 ต.นาราชควาย อ.เมือง จ.นครพนม 48000</v>
      </c>
      <c r="X195" s="1" t="str">
        <f t="shared" si="32"/>
        <v>COD</v>
      </c>
      <c r="Y195" s="1"/>
      <c r="Z195" s="1"/>
      <c r="AA195" s="1">
        <f t="shared" si="33"/>
        <v>0.4</v>
      </c>
      <c r="AB195" s="1"/>
      <c r="AC195" s="1"/>
      <c r="AD195" s="1"/>
      <c r="AE195" s="1">
        <f>IF(ข้อมูลน้ำหนักสินค้า!C194="","",ข้อมูลน้ำหนักสินค้า!C194)*J195</f>
        <v>0.1</v>
      </c>
    </row>
    <row r="196" spans="1:31">
      <c r="A196" s="1" t="str">
        <f t="shared" ref="A196:A259" si="34">IF(D196="","","EastlyncOffline")</f>
        <v>EastlyncOffline</v>
      </c>
      <c r="B196" s="1" t="str">
        <f t="shared" ref="B196:B259" si="35">IF(D196="","","OFFLINE")</f>
        <v>OFFLINE</v>
      </c>
      <c r="C196" s="1" t="str">
        <f t="shared" ref="C196:C259" si="36">IF(D196="","","SALE")</f>
        <v>SALE</v>
      </c>
      <c r="D196" s="1" t="str">
        <f>IF(ข้อมูลออเดอร์!A195="","",ข้อมูลออเดอร์!A195)</f>
        <v>KOO26092200210</v>
      </c>
      <c r="E196" s="1" t="str">
        <f>IFERROR(IF(VLOOKUP(D196,ข้อมูลออเดอร์!A:BV,74,0)="Express delivery","NORMAL",IF(VLOOKUP(D196,ข้อมูลออเดอร์!A:BV,74,0)="Lalamove","B2B_OFFLINE","")),"")</f>
        <v>NORMAL</v>
      </c>
      <c r="F196" s="1" t="str">
        <f t="shared" ref="F196:F259" si="37">IF(D196="","","EXPRESS")</f>
        <v>EXPRESS</v>
      </c>
      <c r="G196" s="1" t="str">
        <f>IF(ข้อมูลออเดอร์!CV195="","",ข้อมูลออเดอร์!CV195)</f>
        <v>SKINTIFIC-492003</v>
      </c>
      <c r="H196" s="1" t="str">
        <f>IF(ข้อมูลออเดอร์!CW195="","",ข้อมูลออเดอร์!CW195)</f>
        <v>4897147696014</v>
      </c>
      <c r="I196" s="1" t="str">
        <f>IF(ข้อมูลออเดอร์!CV195="","",ข้อมูลออเดอร์!CV195)</f>
        <v>SKINTIFIC-492003</v>
      </c>
      <c r="J196" s="1" t="str">
        <f>IF(ข้อมูลออเดอร์!DD195="","",ข้อมูลออเดอร์!DD195)</f>
        <v>1</v>
      </c>
      <c r="K196" s="102">
        <f t="shared" ref="K196:K259" si="38">IF(D196="","",0)</f>
        <v>0</v>
      </c>
      <c r="L196" s="102">
        <f t="shared" ref="L196:L259" si="39">IF(D196="","",0)</f>
        <v>0</v>
      </c>
      <c r="M196" s="103">
        <f ca="1" t="shared" ref="M196:M259" si="40">IF(D196="","",NOW())</f>
        <v>46287.4479282407</v>
      </c>
      <c r="N196" s="103">
        <f ca="1" t="shared" ref="N196:N259" si="41">IF(D196="","",NOW())</f>
        <v>46287.4479282407</v>
      </c>
      <c r="O196" s="1" t="str">
        <f>IFERROR(VLOOKUP(D196,ข้อมูลออเดอร์!A:EK,49,0),"")</f>
        <v>วนิดา</v>
      </c>
      <c r="P196" s="1" t="str">
        <f>IF(D196="","",ข้อมูลออเดอร์!AX195)</f>
        <v>0636723655</v>
      </c>
      <c r="Q196" s="1" t="str">
        <f>IF(D196="","",ข้อมูลออเดอร์!AX195)</f>
        <v>0636723655</v>
      </c>
      <c r="R196" s="1" t="str">
        <f t="shared" ref="R196:R259" si="42">IF(D196="","","TH")</f>
        <v>TH</v>
      </c>
      <c r="S196" s="1" t="str">
        <f>IF('ข้อมูลจังหวัด-อำเภอ'!C195="","",'ข้อมูลจังหวัด-อำเภอ'!C195)</f>
        <v>นครพนม/ Nakhon Phanom</v>
      </c>
      <c r="T196" s="1" t="str">
        <f>IF('ข้อมูลจังหวัด-อำเภอ'!D195="","",'ข้อมูลจังหวัด-อำเภอ'!D195)</f>
        <v>เมืองนครพนม/ Mueng Nakornpanom</v>
      </c>
      <c r="U196" s="1" t="str">
        <f>IFERROR(VLOOKUP(D196,ข้อมูลออเดอร์!A:EK,46,0),"")</f>
        <v>48000</v>
      </c>
      <c r="V196" s="1" t="str">
        <f>IFERROR(VLOOKUP(D196,ข้อมูลออเดอร์!A:EK,46,0),"")</f>
        <v>48000</v>
      </c>
      <c r="W196" s="1" t="str">
        <f>IFERROR(VLOOKUP(D196,ข้อมูลออเดอร์!A:EK,48,0),"")</f>
        <v>หอเหรียญทอง 5(วางไว้หน้าห้องH12) ม.8 ต.นาราชควาย อ.เมือง จ.นครพนม 48000</v>
      </c>
      <c r="X196" s="1" t="str">
        <f t="shared" ref="X196:X259" si="43">IF(D196="","","COD")</f>
        <v>COD</v>
      </c>
      <c r="Y196" s="1"/>
      <c r="Z196" s="1"/>
      <c r="AA196" s="1">
        <f t="shared" ref="AA196:AA259" si="44">SUMIF(W:W,W196,AE:AE)+0.2</f>
        <v>0.4</v>
      </c>
      <c r="AB196" s="1"/>
      <c r="AC196" s="1"/>
      <c r="AD196" s="1"/>
      <c r="AE196" s="1">
        <f>IF(ข้อมูลน้ำหนักสินค้า!C195="","",ข้อมูลน้ำหนักสินค้า!C195)*J196</f>
        <v>0.1</v>
      </c>
    </row>
    <row r="197" spans="1:31">
      <c r="A197" s="1" t="str">
        <f t="shared" si="34"/>
        <v>EastlyncOffline</v>
      </c>
      <c r="B197" s="1" t="str">
        <f t="shared" si="35"/>
        <v>OFFLINE</v>
      </c>
      <c r="C197" s="1" t="str">
        <f t="shared" si="36"/>
        <v>SALE</v>
      </c>
      <c r="D197" s="1" t="str">
        <f>IF(ข้อมูลออเดอร์!A196="","",ข้อมูลออเดอร์!A196)</f>
        <v>KOO26092200211</v>
      </c>
      <c r="E197" s="1" t="str">
        <f>IFERROR(IF(VLOOKUP(D197,ข้อมูลออเดอร์!A:BV,74,0)="Express delivery","NORMAL",IF(VLOOKUP(D197,ข้อมูลออเดอร์!A:BV,74,0)="Lalamove","B2B_OFFLINE","")),"")</f>
        <v>NORMAL</v>
      </c>
      <c r="F197" s="1" t="str">
        <f t="shared" si="37"/>
        <v>EXPRESS</v>
      </c>
      <c r="G197" s="1" t="str">
        <f>IF(ข้อมูลออเดอร์!CV196="","",ข้อมูลออเดอร์!CV196)</f>
        <v>SKINTIFIC-492001</v>
      </c>
      <c r="H197" s="1" t="str">
        <f>IF(ข้อมูลออเดอร์!CW196="","",ข้อมูลออเดอร์!CW196)</f>
        <v>4897147695994</v>
      </c>
      <c r="I197" s="1" t="str">
        <f>IF(ข้อมูลออเดอร์!CV196="","",ข้อมูลออเดอร์!CV196)</f>
        <v>SKINTIFIC-492001</v>
      </c>
      <c r="J197" s="1" t="str">
        <f>IF(ข้อมูลออเดอร์!DD196="","",ข้อมูลออเดอร์!DD196)</f>
        <v>1</v>
      </c>
      <c r="K197" s="102">
        <f t="shared" si="38"/>
        <v>0</v>
      </c>
      <c r="L197" s="102">
        <f t="shared" si="39"/>
        <v>0</v>
      </c>
      <c r="M197" s="103">
        <f ca="1" t="shared" si="40"/>
        <v>46287.4479282407</v>
      </c>
      <c r="N197" s="103">
        <f ca="1" t="shared" si="41"/>
        <v>46287.4479282407</v>
      </c>
      <c r="O197" s="1" t="str">
        <f>IFERROR(VLOOKUP(D197,ข้อมูลออเดอร์!A:EK,49,0),"")</f>
        <v>(สินค้ารีวิว Affiliate)ลี่</v>
      </c>
      <c r="P197" s="1" t="str">
        <f>IF(D197="","",ข้อมูลออเดอร์!AX196)</f>
        <v>0654429497</v>
      </c>
      <c r="Q197" s="1" t="str">
        <f>IF(D197="","",ข้อมูลออเดอร์!AX196)</f>
        <v>0654429497</v>
      </c>
      <c r="R197" s="1" t="str">
        <f t="shared" si="42"/>
        <v>TH</v>
      </c>
      <c r="S197" s="1" t="str">
        <f>IF('ข้อมูลจังหวัด-อำเภอ'!C196="","",'ข้อมูลจังหวัด-อำเภอ'!C196)</f>
        <v>สมุทรปราการ/ Samut Prakan</v>
      </c>
      <c r="T197" s="1" t="str">
        <f>IF('ข้อมูลจังหวัด-อำเภอ'!D196="","",'ข้อมูลจังหวัด-อำเภอ'!D196)</f>
        <v>บางพลี/ Bang Phli</v>
      </c>
      <c r="U197" s="1" t="str">
        <f>IFERROR(VLOOKUP(D197,ข้อมูลออเดอร์!A:EK,46,0),"")</f>
        <v>10540</v>
      </c>
      <c r="V197" s="1" t="str">
        <f>IFERROR(VLOOKUP(D197,ข้อมูลออเดอร์!A:EK,46,0),"")</f>
        <v>10540</v>
      </c>
      <c r="W197" s="1" t="str">
        <f>IFERROR(VLOOKUP(D197,ข้อมูลออเดอร์!A:EK,48,0),"")</f>
        <v>99/113 มบ.เพอร์เฟค เพลส ถ.อ่อนนุช-ลาดกระบัง ซ.ลาดกระบัง20/3 หมู่8 ต.ราชาเทวะ อ.บางพลี จ.สมุทรปราการ</v>
      </c>
      <c r="X197" s="1" t="str">
        <f t="shared" si="43"/>
        <v>COD</v>
      </c>
      <c r="Y197" s="1"/>
      <c r="Z197" s="1"/>
      <c r="AA197" s="1">
        <f t="shared" si="44"/>
        <v>0.4</v>
      </c>
      <c r="AB197" s="1"/>
      <c r="AC197" s="1"/>
      <c r="AD197" s="1"/>
      <c r="AE197" s="1">
        <f>IF(ข้อมูลน้ำหนักสินค้า!C196="","",ข้อมูลน้ำหนักสินค้า!C196)*J197</f>
        <v>0.1</v>
      </c>
    </row>
    <row r="198" spans="1:31">
      <c r="A198" s="1" t="str">
        <f t="shared" si="34"/>
        <v>EastlyncOffline</v>
      </c>
      <c r="B198" s="1" t="str">
        <f t="shared" si="35"/>
        <v>OFFLINE</v>
      </c>
      <c r="C198" s="1" t="str">
        <f t="shared" si="36"/>
        <v>SALE</v>
      </c>
      <c r="D198" s="1" t="str">
        <f>IF(ข้อมูลออเดอร์!A197="","",ข้อมูลออเดอร์!A197)</f>
        <v>KOO26092200211</v>
      </c>
      <c r="E198" s="1" t="str">
        <f>IFERROR(IF(VLOOKUP(D198,ข้อมูลออเดอร์!A:BV,74,0)="Express delivery","NORMAL",IF(VLOOKUP(D198,ข้อมูลออเดอร์!A:BV,74,0)="Lalamove","B2B_OFFLINE","")),"")</f>
        <v>NORMAL</v>
      </c>
      <c r="F198" s="1" t="str">
        <f t="shared" si="37"/>
        <v>EXPRESS</v>
      </c>
      <c r="G198" s="1" t="str">
        <f>IF(ข้อมูลออเดอร์!CV197="","",ข้อมูลออเดอร์!CV197)</f>
        <v>SKINTIFIC-492003</v>
      </c>
      <c r="H198" s="1" t="str">
        <f>IF(ข้อมูลออเดอร์!CW197="","",ข้อมูลออเดอร์!CW197)</f>
        <v>4897147696014</v>
      </c>
      <c r="I198" s="1" t="str">
        <f>IF(ข้อมูลออเดอร์!CV197="","",ข้อมูลออเดอร์!CV197)</f>
        <v>SKINTIFIC-492003</v>
      </c>
      <c r="J198" s="1" t="str">
        <f>IF(ข้อมูลออเดอร์!DD197="","",ข้อมูลออเดอร์!DD197)</f>
        <v>1</v>
      </c>
      <c r="K198" s="102">
        <f t="shared" si="38"/>
        <v>0</v>
      </c>
      <c r="L198" s="102">
        <f t="shared" si="39"/>
        <v>0</v>
      </c>
      <c r="M198" s="103">
        <f ca="1" t="shared" si="40"/>
        <v>46287.4479282407</v>
      </c>
      <c r="N198" s="103">
        <f ca="1" t="shared" si="41"/>
        <v>46287.4479282407</v>
      </c>
      <c r="O198" s="1" t="str">
        <f>IFERROR(VLOOKUP(D198,ข้อมูลออเดอร์!A:EK,49,0),"")</f>
        <v>(สินค้ารีวิว Affiliate)ลี่</v>
      </c>
      <c r="P198" s="1" t="str">
        <f>IF(D198="","",ข้อมูลออเดอร์!AX197)</f>
        <v>0654429497</v>
      </c>
      <c r="Q198" s="1" t="str">
        <f>IF(D198="","",ข้อมูลออเดอร์!AX197)</f>
        <v>0654429497</v>
      </c>
      <c r="R198" s="1" t="str">
        <f t="shared" si="42"/>
        <v>TH</v>
      </c>
      <c r="S198" s="1" t="str">
        <f>IF('ข้อมูลจังหวัด-อำเภอ'!C197="","",'ข้อมูลจังหวัด-อำเภอ'!C197)</f>
        <v>สมุทรปราการ/ Samut Prakan</v>
      </c>
      <c r="T198" s="1" t="str">
        <f>IF('ข้อมูลจังหวัด-อำเภอ'!D197="","",'ข้อมูลจังหวัด-อำเภอ'!D197)</f>
        <v>บางพลี/ Bang Phli</v>
      </c>
      <c r="U198" s="1" t="str">
        <f>IFERROR(VLOOKUP(D198,ข้อมูลออเดอร์!A:EK,46,0),"")</f>
        <v>10540</v>
      </c>
      <c r="V198" s="1" t="str">
        <f>IFERROR(VLOOKUP(D198,ข้อมูลออเดอร์!A:EK,46,0),"")</f>
        <v>10540</v>
      </c>
      <c r="W198" s="1" t="str">
        <f>IFERROR(VLOOKUP(D198,ข้อมูลออเดอร์!A:EK,48,0),"")</f>
        <v>99/113 มบ.เพอร์เฟค เพลส ถ.อ่อนนุช-ลาดกระบัง ซ.ลาดกระบัง20/3 หมู่8 ต.ราชาเทวะ อ.บางพลี จ.สมุทรปราการ</v>
      </c>
      <c r="X198" s="1" t="str">
        <f t="shared" si="43"/>
        <v>COD</v>
      </c>
      <c r="Y198" s="1"/>
      <c r="Z198" s="1"/>
      <c r="AA198" s="1">
        <f t="shared" si="44"/>
        <v>0.4</v>
      </c>
      <c r="AB198" s="1"/>
      <c r="AC198" s="1"/>
      <c r="AD198" s="1"/>
      <c r="AE198" s="1">
        <f>IF(ข้อมูลน้ำหนักสินค้า!C197="","",ข้อมูลน้ำหนักสินค้า!C197)*J198</f>
        <v>0.1</v>
      </c>
    </row>
    <row r="199" spans="1:31">
      <c r="A199" s="1" t="str">
        <f t="shared" si="34"/>
        <v>EastlyncOffline</v>
      </c>
      <c r="B199" s="1" t="str">
        <f t="shared" si="35"/>
        <v>OFFLINE</v>
      </c>
      <c r="C199" s="1" t="str">
        <f t="shared" si="36"/>
        <v>SALE</v>
      </c>
      <c r="D199" s="1" t="str">
        <f>IF(ข้อมูลออเดอร์!A198="","",ข้อมูลออเดอร์!A198)</f>
        <v>KOO26092200212</v>
      </c>
      <c r="E199" s="1" t="str">
        <f>IFERROR(IF(VLOOKUP(D199,ข้อมูลออเดอร์!A:BV,74,0)="Express delivery","NORMAL",IF(VLOOKUP(D199,ข้อมูลออเดอร์!A:BV,74,0)="Lalamove","B2B_OFFLINE","")),"")</f>
        <v>NORMAL</v>
      </c>
      <c r="F199" s="1" t="str">
        <f t="shared" si="37"/>
        <v>EXPRESS</v>
      </c>
      <c r="G199" s="1" t="str">
        <f>IF(ข้อมูลออเดอร์!CV198="","",ข้อมูลออเดอร์!CV198)</f>
        <v>SKINTIFIC-492001</v>
      </c>
      <c r="H199" s="1" t="str">
        <f>IF(ข้อมูลออเดอร์!CW198="","",ข้อมูลออเดอร์!CW198)</f>
        <v>4897147695994</v>
      </c>
      <c r="I199" s="1" t="str">
        <f>IF(ข้อมูลออเดอร์!CV198="","",ข้อมูลออเดอร์!CV198)</f>
        <v>SKINTIFIC-492001</v>
      </c>
      <c r="J199" s="1" t="str">
        <f>IF(ข้อมูลออเดอร์!DD198="","",ข้อมูลออเดอร์!DD198)</f>
        <v>2</v>
      </c>
      <c r="K199" s="102">
        <f t="shared" si="38"/>
        <v>0</v>
      </c>
      <c r="L199" s="102">
        <f t="shared" si="39"/>
        <v>0</v>
      </c>
      <c r="M199" s="103">
        <f ca="1" t="shared" si="40"/>
        <v>46287.4479282407</v>
      </c>
      <c r="N199" s="103">
        <f ca="1" t="shared" si="41"/>
        <v>46287.4479282407</v>
      </c>
      <c r="O199" s="1" t="str">
        <f>IFERROR(VLOOKUP(D199,ข้อมูลออเดอร์!A:EK,49,0),"")</f>
        <v>(สินค้ารีวิว Affiliate)ชื่อ :  พรวิภา</v>
      </c>
      <c r="P199" s="1" t="str">
        <f>IF(D199="","",ข้อมูลออเดอร์!AX198)</f>
        <v>0854925635</v>
      </c>
      <c r="Q199" s="1" t="str">
        <f>IF(D199="","",ข้อมูลออเดอร์!AX198)</f>
        <v>0854925635</v>
      </c>
      <c r="R199" s="1" t="str">
        <f t="shared" si="42"/>
        <v>TH</v>
      </c>
      <c r="S199" s="1" t="str">
        <f>IF('ข้อมูลจังหวัด-อำเภอ'!C198="","",'ข้อมูลจังหวัด-อำเภอ'!C198)</f>
        <v>นนทบุรี/ Nonthaburi</v>
      </c>
      <c r="T199" s="1" t="str">
        <f>IF('ข้อมูลจังหวัด-อำเภอ'!D198="","",'ข้อมูลจังหวัด-อำเภอ'!D198)</f>
        <v>ปากเกร็ด/ Pak Kret</v>
      </c>
      <c r="U199" s="1" t="str">
        <f>IFERROR(VLOOKUP(D199,ข้อมูลออเดอร์!A:EK,46,0),"")</f>
        <v>11120</v>
      </c>
      <c r="V199" s="1" t="str">
        <f>IFERROR(VLOOKUP(D199,ข้อมูลออเดอร์!A:EK,46,0),"")</f>
        <v>11120</v>
      </c>
      <c r="W199" s="1" t="str">
        <f>IFERROR(VLOOKUP(D199,ข้อมูลออเดอร์!A:EK,48,0),"")</f>
        <v>ที่อยู่ :  แฟลต10 133/6 อาคารพักอาศัยนายสิบ48ครอบครัวร.ขส.ขส.ทบ. ถ.ติวานนท์ ต.บ้านใหม่ อ.ปากเกร็ด จ.นนทบุรี</v>
      </c>
      <c r="X199" s="1" t="str">
        <f t="shared" si="43"/>
        <v>COD</v>
      </c>
      <c r="Y199" s="1"/>
      <c r="Z199" s="1"/>
      <c r="AA199" s="1">
        <f t="shared" si="44"/>
        <v>0.6</v>
      </c>
      <c r="AB199" s="1"/>
      <c r="AC199" s="1"/>
      <c r="AD199" s="1"/>
      <c r="AE199" s="1">
        <f>IF(ข้อมูลน้ำหนักสินค้า!C198="","",ข้อมูลน้ำหนักสินค้า!C198)*J199</f>
        <v>0.2</v>
      </c>
    </row>
    <row r="200" spans="1:31">
      <c r="A200" s="1" t="str">
        <f t="shared" si="34"/>
        <v>EastlyncOffline</v>
      </c>
      <c r="B200" s="1" t="str">
        <f t="shared" si="35"/>
        <v>OFFLINE</v>
      </c>
      <c r="C200" s="1" t="str">
        <f t="shared" si="36"/>
        <v>SALE</v>
      </c>
      <c r="D200" s="1" t="str">
        <f>IF(ข้อมูลออเดอร์!A199="","",ข้อมูลออเดอร์!A199)</f>
        <v>KOO26092200212</v>
      </c>
      <c r="E200" s="1" t="str">
        <f>IFERROR(IF(VLOOKUP(D200,ข้อมูลออเดอร์!A:BV,74,0)="Express delivery","NORMAL",IF(VLOOKUP(D200,ข้อมูลออเดอร์!A:BV,74,0)="Lalamove","B2B_OFFLINE","")),"")</f>
        <v>NORMAL</v>
      </c>
      <c r="F200" s="1" t="str">
        <f t="shared" si="37"/>
        <v>EXPRESS</v>
      </c>
      <c r="G200" s="1" t="str">
        <f>IF(ข้อมูลออเดอร์!CV199="","",ข้อมูลออเดอร์!CV199)</f>
        <v>SKINTIFIC-492003</v>
      </c>
      <c r="H200" s="1" t="str">
        <f>IF(ข้อมูลออเดอร์!CW199="","",ข้อมูลออเดอร์!CW199)</f>
        <v>4897147696014</v>
      </c>
      <c r="I200" s="1" t="str">
        <f>IF(ข้อมูลออเดอร์!CV199="","",ข้อมูลออเดอร์!CV199)</f>
        <v>SKINTIFIC-492003</v>
      </c>
      <c r="J200" s="1" t="str">
        <f>IF(ข้อมูลออเดอร์!DD199="","",ข้อมูลออเดอร์!DD199)</f>
        <v>2</v>
      </c>
      <c r="K200" s="102">
        <f t="shared" si="38"/>
        <v>0</v>
      </c>
      <c r="L200" s="102">
        <f t="shared" si="39"/>
        <v>0</v>
      </c>
      <c r="M200" s="103">
        <f ca="1" t="shared" si="40"/>
        <v>46287.4479282407</v>
      </c>
      <c r="N200" s="103">
        <f ca="1" t="shared" si="41"/>
        <v>46287.4479282407</v>
      </c>
      <c r="O200" s="1" t="str">
        <f>IFERROR(VLOOKUP(D200,ข้อมูลออเดอร์!A:EK,49,0),"")</f>
        <v>(สินค้ารีวิว Affiliate)ชื่อ :  พรวิภา</v>
      </c>
      <c r="P200" s="1" t="str">
        <f>IF(D200="","",ข้อมูลออเดอร์!AX199)</f>
        <v>0854925635</v>
      </c>
      <c r="Q200" s="1" t="str">
        <f>IF(D200="","",ข้อมูลออเดอร์!AX199)</f>
        <v>0854925635</v>
      </c>
      <c r="R200" s="1" t="str">
        <f t="shared" si="42"/>
        <v>TH</v>
      </c>
      <c r="S200" s="1" t="str">
        <f>IF('ข้อมูลจังหวัด-อำเภอ'!C199="","",'ข้อมูลจังหวัด-อำเภอ'!C199)</f>
        <v>นนทบุรี/ Nonthaburi</v>
      </c>
      <c r="T200" s="1" t="str">
        <f>IF('ข้อมูลจังหวัด-อำเภอ'!D199="","",'ข้อมูลจังหวัด-อำเภอ'!D199)</f>
        <v>ปากเกร็ด/ Pak Kret</v>
      </c>
      <c r="U200" s="1" t="str">
        <f>IFERROR(VLOOKUP(D200,ข้อมูลออเดอร์!A:EK,46,0),"")</f>
        <v>11120</v>
      </c>
      <c r="V200" s="1" t="str">
        <f>IFERROR(VLOOKUP(D200,ข้อมูลออเดอร์!A:EK,46,0),"")</f>
        <v>11120</v>
      </c>
      <c r="W200" s="1" t="str">
        <f>IFERROR(VLOOKUP(D200,ข้อมูลออเดอร์!A:EK,48,0),"")</f>
        <v>ที่อยู่ :  แฟลต10 133/6 อาคารพักอาศัยนายสิบ48ครอบครัวร.ขส.ขส.ทบ. ถ.ติวานนท์ ต.บ้านใหม่ อ.ปากเกร็ด จ.นนทบุรี</v>
      </c>
      <c r="X200" s="1" t="str">
        <f t="shared" si="43"/>
        <v>COD</v>
      </c>
      <c r="Y200" s="1"/>
      <c r="Z200" s="1"/>
      <c r="AA200" s="1">
        <f t="shared" si="44"/>
        <v>0.6</v>
      </c>
      <c r="AB200" s="1"/>
      <c r="AC200" s="1"/>
      <c r="AD200" s="1"/>
      <c r="AE200" s="1">
        <f>IF(ข้อมูลน้ำหนักสินค้า!C199="","",ข้อมูลน้ำหนักสินค้า!C199)*J200</f>
        <v>0.2</v>
      </c>
    </row>
    <row r="201" spans="1:31">
      <c r="A201" s="1" t="str">
        <f t="shared" si="34"/>
        <v>EastlyncOffline</v>
      </c>
      <c r="B201" s="1" t="str">
        <f t="shared" si="35"/>
        <v>OFFLINE</v>
      </c>
      <c r="C201" s="1" t="str">
        <f t="shared" si="36"/>
        <v>SALE</v>
      </c>
      <c r="D201" s="1" t="str">
        <f>IF(ข้อมูลออเดอร์!A200="","",ข้อมูลออเดอร์!A200)</f>
        <v>KOO26092200213</v>
      </c>
      <c r="E201" s="1" t="str">
        <f>IFERROR(IF(VLOOKUP(D201,ข้อมูลออเดอร์!A:BV,74,0)="Express delivery","NORMAL",IF(VLOOKUP(D201,ข้อมูลออเดอร์!A:BV,74,0)="Lalamove","B2B_OFFLINE","")),"")</f>
        <v>NORMAL</v>
      </c>
      <c r="F201" s="1" t="str">
        <f t="shared" si="37"/>
        <v>EXPRESS</v>
      </c>
      <c r="G201" s="1" t="str">
        <f>IF(ข้อมูลออเดอร์!CV200="","",ข้อมูลออเดอร์!CV200)</f>
        <v>SKINTIFIC-492001</v>
      </c>
      <c r="H201" s="1" t="str">
        <f>IF(ข้อมูลออเดอร์!CW200="","",ข้อมูลออเดอร์!CW200)</f>
        <v>4897147695994</v>
      </c>
      <c r="I201" s="1" t="str">
        <f>IF(ข้อมูลออเดอร์!CV200="","",ข้อมูลออเดอร์!CV200)</f>
        <v>SKINTIFIC-492001</v>
      </c>
      <c r="J201" s="1" t="str">
        <f>IF(ข้อมูลออเดอร์!DD200="","",ข้อมูลออเดอร์!DD200)</f>
        <v>2</v>
      </c>
      <c r="K201" s="102">
        <f t="shared" si="38"/>
        <v>0</v>
      </c>
      <c r="L201" s="102">
        <f t="shared" si="39"/>
        <v>0</v>
      </c>
      <c r="M201" s="103">
        <f ca="1" t="shared" si="40"/>
        <v>46287.4479282407</v>
      </c>
      <c r="N201" s="103">
        <f ca="1" t="shared" si="41"/>
        <v>46287.4479282407</v>
      </c>
      <c r="O201" s="1" t="str">
        <f>IFERROR(VLOOKUP(D201,ข้อมูลออเดอร์!A:EK,49,0),"")</f>
        <v>วิราวรรณ บุญสอาด</v>
      </c>
      <c r="P201" s="1" t="str">
        <f>IF(D201="","",ข้อมูลออเดอร์!AX200)</f>
        <v>0626239963</v>
      </c>
      <c r="Q201" s="1" t="str">
        <f>IF(D201="","",ข้อมูลออเดอร์!AX200)</f>
        <v>0626239963</v>
      </c>
      <c r="R201" s="1" t="str">
        <f t="shared" si="42"/>
        <v>TH</v>
      </c>
      <c r="S201" s="1" t="str">
        <f>IF('ข้อมูลจังหวัด-อำเภอ'!C200="","",'ข้อมูลจังหวัด-อำเภอ'!C200)</f>
        <v>สุพรรณบุรี/ Suphanburi</v>
      </c>
      <c r="T201" s="1" t="str">
        <f>IF('ข้อมูลจังหวัด-อำเภอ'!D200="","",'ข้อมูลจังหวัด-อำเภอ'!D200)</f>
        <v>สามชุก/ Sam Chuk</v>
      </c>
      <c r="U201" s="1" t="str">
        <f>IFERROR(VLOOKUP(D201,ข้อมูลออเดอร์!A:EK,46,0),"")</f>
        <v>72130</v>
      </c>
      <c r="V201" s="1" t="str">
        <f>IFERROR(VLOOKUP(D201,ข้อมูลออเดอร์!A:EK,46,0),"")</f>
        <v>72130</v>
      </c>
      <c r="W201" s="1" t="str">
        <f>IFERROR(VLOOKUP(D201,ข้อมูลออเดอร์!A:EK,48,0),"")</f>
        <v>191 ม.1 ต.ย่านยาว อ.สามชุก จ.สุพรรณบุรี 72130</v>
      </c>
      <c r="X201" s="1" t="str">
        <f t="shared" si="43"/>
        <v>COD</v>
      </c>
      <c r="Y201" s="1"/>
      <c r="Z201" s="1"/>
      <c r="AA201" s="1">
        <f t="shared" si="44"/>
        <v>0.6</v>
      </c>
      <c r="AB201" s="1"/>
      <c r="AC201" s="1"/>
      <c r="AD201" s="1"/>
      <c r="AE201" s="1">
        <f>IF(ข้อมูลน้ำหนักสินค้า!C200="","",ข้อมูลน้ำหนักสินค้า!C200)*J201</f>
        <v>0.2</v>
      </c>
    </row>
    <row r="202" spans="1:31">
      <c r="A202" s="1" t="str">
        <f t="shared" si="34"/>
        <v>EastlyncOffline</v>
      </c>
      <c r="B202" s="1" t="str">
        <f t="shared" si="35"/>
        <v>OFFLINE</v>
      </c>
      <c r="C202" s="1" t="str">
        <f t="shared" si="36"/>
        <v>SALE</v>
      </c>
      <c r="D202" s="1" t="str">
        <f>IF(ข้อมูลออเดอร์!A201="","",ข้อมูลออเดอร์!A201)</f>
        <v>KOO26092200213</v>
      </c>
      <c r="E202" s="1" t="str">
        <f>IFERROR(IF(VLOOKUP(D202,ข้อมูลออเดอร์!A:BV,74,0)="Express delivery","NORMAL",IF(VLOOKUP(D202,ข้อมูลออเดอร์!A:BV,74,0)="Lalamove","B2B_OFFLINE","")),"")</f>
        <v>NORMAL</v>
      </c>
      <c r="F202" s="1" t="str">
        <f t="shared" si="37"/>
        <v>EXPRESS</v>
      </c>
      <c r="G202" s="1" t="str">
        <f>IF(ข้อมูลออเดอร์!CV201="","",ข้อมูลออเดอร์!CV201)</f>
        <v>SKINTIFIC-492003</v>
      </c>
      <c r="H202" s="1" t="str">
        <f>IF(ข้อมูลออเดอร์!CW201="","",ข้อมูลออเดอร์!CW201)</f>
        <v>4897147696014</v>
      </c>
      <c r="I202" s="1" t="str">
        <f>IF(ข้อมูลออเดอร์!CV201="","",ข้อมูลออเดอร์!CV201)</f>
        <v>SKINTIFIC-492003</v>
      </c>
      <c r="J202" s="1" t="str">
        <f>IF(ข้อมูลออเดอร์!DD201="","",ข้อมูลออเดอร์!DD201)</f>
        <v>2</v>
      </c>
      <c r="K202" s="102">
        <f t="shared" si="38"/>
        <v>0</v>
      </c>
      <c r="L202" s="102">
        <f t="shared" si="39"/>
        <v>0</v>
      </c>
      <c r="M202" s="103">
        <f ca="1" t="shared" si="40"/>
        <v>46287.4479282407</v>
      </c>
      <c r="N202" s="103">
        <f ca="1" t="shared" si="41"/>
        <v>46287.4479282407</v>
      </c>
      <c r="O202" s="1" t="str">
        <f>IFERROR(VLOOKUP(D202,ข้อมูลออเดอร์!A:EK,49,0),"")</f>
        <v>วิราวรรณ บุญสอาด</v>
      </c>
      <c r="P202" s="1" t="str">
        <f>IF(D202="","",ข้อมูลออเดอร์!AX201)</f>
        <v>0626239963</v>
      </c>
      <c r="Q202" s="1" t="str">
        <f>IF(D202="","",ข้อมูลออเดอร์!AX201)</f>
        <v>0626239963</v>
      </c>
      <c r="R202" s="1" t="str">
        <f t="shared" si="42"/>
        <v>TH</v>
      </c>
      <c r="S202" s="1" t="str">
        <f>IF('ข้อมูลจังหวัด-อำเภอ'!C201="","",'ข้อมูลจังหวัด-อำเภอ'!C201)</f>
        <v>สุพรรณบุรี/ Suphanburi</v>
      </c>
      <c r="T202" s="1" t="str">
        <f>IF('ข้อมูลจังหวัด-อำเภอ'!D201="","",'ข้อมูลจังหวัด-อำเภอ'!D201)</f>
        <v>สามชุก/ Sam Chuk</v>
      </c>
      <c r="U202" s="1" t="str">
        <f>IFERROR(VLOOKUP(D202,ข้อมูลออเดอร์!A:EK,46,0),"")</f>
        <v>72130</v>
      </c>
      <c r="V202" s="1" t="str">
        <f>IFERROR(VLOOKUP(D202,ข้อมูลออเดอร์!A:EK,46,0),"")</f>
        <v>72130</v>
      </c>
      <c r="W202" s="1" t="str">
        <f>IFERROR(VLOOKUP(D202,ข้อมูลออเดอร์!A:EK,48,0),"")</f>
        <v>191 ม.1 ต.ย่านยาว อ.สามชุก จ.สุพรรณบุรี 72130</v>
      </c>
      <c r="X202" s="1" t="str">
        <f t="shared" si="43"/>
        <v>COD</v>
      </c>
      <c r="Y202" s="1"/>
      <c r="Z202" s="1"/>
      <c r="AA202" s="1">
        <f t="shared" si="44"/>
        <v>0.6</v>
      </c>
      <c r="AB202" s="1"/>
      <c r="AC202" s="1"/>
      <c r="AD202" s="1"/>
      <c r="AE202" s="1">
        <f>IF(ข้อมูลน้ำหนักสินค้า!C201="","",ข้อมูลน้ำหนักสินค้า!C201)*J202</f>
        <v>0.2</v>
      </c>
    </row>
    <row r="203" spans="1:31">
      <c r="A203" s="1" t="str">
        <f t="shared" si="34"/>
        <v>EastlyncOffline</v>
      </c>
      <c r="B203" s="1" t="str">
        <f t="shared" si="35"/>
        <v>OFFLINE</v>
      </c>
      <c r="C203" s="1" t="str">
        <f t="shared" si="36"/>
        <v>SALE</v>
      </c>
      <c r="D203" s="1" t="str">
        <f>IF(ข้อมูลออเดอร์!A202="","",ข้อมูลออเดอร์!A202)</f>
        <v>KOO26092200214</v>
      </c>
      <c r="E203" s="1" t="str">
        <f>IFERROR(IF(VLOOKUP(D203,ข้อมูลออเดอร์!A:BV,74,0)="Express delivery","NORMAL",IF(VLOOKUP(D203,ข้อมูลออเดอร์!A:BV,74,0)="Lalamove","B2B_OFFLINE","")),"")</f>
        <v>NORMAL</v>
      </c>
      <c r="F203" s="1" t="str">
        <f t="shared" si="37"/>
        <v>EXPRESS</v>
      </c>
      <c r="G203" s="1" t="str">
        <f>IF(ข้อมูลออเดอร์!CV202="","",ข้อมูลออเดอร์!CV202)</f>
        <v>SKINTIFIC-492001</v>
      </c>
      <c r="H203" s="1" t="str">
        <f>IF(ข้อมูลออเดอร์!CW202="","",ข้อมูลออเดอร์!CW202)</f>
        <v>4897147695994</v>
      </c>
      <c r="I203" s="1" t="str">
        <f>IF(ข้อมูลออเดอร์!CV202="","",ข้อมูลออเดอร์!CV202)</f>
        <v>SKINTIFIC-492001</v>
      </c>
      <c r="J203" s="1" t="str">
        <f>IF(ข้อมูลออเดอร์!DD202="","",ข้อมูลออเดอร์!DD202)</f>
        <v>1</v>
      </c>
      <c r="K203" s="102">
        <f t="shared" si="38"/>
        <v>0</v>
      </c>
      <c r="L203" s="102">
        <f t="shared" si="39"/>
        <v>0</v>
      </c>
      <c r="M203" s="103">
        <f ca="1" t="shared" si="40"/>
        <v>46287.4479282407</v>
      </c>
      <c r="N203" s="103">
        <f ca="1" t="shared" si="41"/>
        <v>46287.4479282407</v>
      </c>
      <c r="O203" s="1" t="str">
        <f>IFERROR(VLOOKUP(D203,ข้อมูลออเดอร์!A:EK,49,0),"")</f>
        <v>(สินค้ารีวิว Affiliate)K.วสุกาญจน์ การสำโรง</v>
      </c>
      <c r="P203" s="1" t="str">
        <f>IF(D203="","",ข้อมูลออเดอร์!AX202)</f>
        <v>0945040891</v>
      </c>
      <c r="Q203" s="1" t="str">
        <f>IF(D203="","",ข้อมูลออเดอร์!AX202)</f>
        <v>0945040891</v>
      </c>
      <c r="R203" s="1" t="str">
        <f t="shared" si="42"/>
        <v>TH</v>
      </c>
      <c r="S203" s="1" t="str">
        <f>IF('ข้อมูลจังหวัด-อำเภอ'!C202="","",'ข้อมูลจังหวัด-อำเภอ'!C202)</f>
        <v>ศรีสะเกษ/ Sisaket</v>
      </c>
      <c r="T203" s="1" t="str">
        <f>IF('ข้อมูลจังหวัด-อำเภอ'!D202="","",'ข้อมูลจังหวัด-อำเภอ'!D202)</f>
        <v>วังหิน/ Wang Hin</v>
      </c>
      <c r="U203" s="1" t="str">
        <f>IFERROR(VLOOKUP(D203,ข้อมูลออเดอร์!A:EK,46,0),"")</f>
        <v>33270</v>
      </c>
      <c r="V203" s="1" t="str">
        <f>IFERROR(VLOOKUP(D203,ข้อมูลออเดอร์!A:EK,46,0),"")</f>
        <v>33270</v>
      </c>
      <c r="W203" s="1" t="str">
        <f>IFERROR(VLOOKUP(D203,ข้อมูลออเดอร์!A:EK,48,0),"")</f>
        <v>ที่อยู่ 57 หมู่15 ต.ทุ่งสว่าง อ.วังหิน จ.ศรีสะเกษ</v>
      </c>
      <c r="X203" s="1" t="str">
        <f t="shared" si="43"/>
        <v>COD</v>
      </c>
      <c r="Y203" s="1"/>
      <c r="Z203" s="1"/>
      <c r="AA203" s="1">
        <f t="shared" si="44"/>
        <v>0.4</v>
      </c>
      <c r="AB203" s="1"/>
      <c r="AC203" s="1"/>
      <c r="AD203" s="1"/>
      <c r="AE203" s="1">
        <f>IF(ข้อมูลน้ำหนักสินค้า!C202="","",ข้อมูลน้ำหนักสินค้า!C202)*J203</f>
        <v>0.1</v>
      </c>
    </row>
    <row r="204" spans="1:31">
      <c r="A204" s="1" t="str">
        <f t="shared" si="34"/>
        <v>EastlyncOffline</v>
      </c>
      <c r="B204" s="1" t="str">
        <f t="shared" si="35"/>
        <v>OFFLINE</v>
      </c>
      <c r="C204" s="1" t="str">
        <f t="shared" si="36"/>
        <v>SALE</v>
      </c>
      <c r="D204" s="1" t="str">
        <f>IF(ข้อมูลออเดอร์!A203="","",ข้อมูลออเดอร์!A203)</f>
        <v>KOO26092200214</v>
      </c>
      <c r="E204" s="1" t="str">
        <f>IFERROR(IF(VLOOKUP(D204,ข้อมูลออเดอร์!A:BV,74,0)="Express delivery","NORMAL",IF(VLOOKUP(D204,ข้อมูลออเดอร์!A:BV,74,0)="Lalamove","B2B_OFFLINE","")),"")</f>
        <v>NORMAL</v>
      </c>
      <c r="F204" s="1" t="str">
        <f t="shared" si="37"/>
        <v>EXPRESS</v>
      </c>
      <c r="G204" s="1" t="str">
        <f>IF(ข้อมูลออเดอร์!CV203="","",ข้อมูลออเดอร์!CV203)</f>
        <v>SKINTIFIC-492003</v>
      </c>
      <c r="H204" s="1" t="str">
        <f>IF(ข้อมูลออเดอร์!CW203="","",ข้อมูลออเดอร์!CW203)</f>
        <v>4897147696014</v>
      </c>
      <c r="I204" s="1" t="str">
        <f>IF(ข้อมูลออเดอร์!CV203="","",ข้อมูลออเดอร์!CV203)</f>
        <v>SKINTIFIC-492003</v>
      </c>
      <c r="J204" s="1" t="str">
        <f>IF(ข้อมูลออเดอร์!DD203="","",ข้อมูลออเดอร์!DD203)</f>
        <v>1</v>
      </c>
      <c r="K204" s="102">
        <f t="shared" si="38"/>
        <v>0</v>
      </c>
      <c r="L204" s="102">
        <f t="shared" si="39"/>
        <v>0</v>
      </c>
      <c r="M204" s="103">
        <f ca="1" t="shared" si="40"/>
        <v>46287.4479282407</v>
      </c>
      <c r="N204" s="103">
        <f ca="1" t="shared" si="41"/>
        <v>46287.4479282407</v>
      </c>
      <c r="O204" s="1" t="str">
        <f>IFERROR(VLOOKUP(D204,ข้อมูลออเดอร์!A:EK,49,0),"")</f>
        <v>(สินค้ารีวิว Affiliate)K.วสุกาญจน์ การสำโรง</v>
      </c>
      <c r="P204" s="1" t="str">
        <f>IF(D204="","",ข้อมูลออเดอร์!AX203)</f>
        <v>0945040891</v>
      </c>
      <c r="Q204" s="1" t="str">
        <f>IF(D204="","",ข้อมูลออเดอร์!AX203)</f>
        <v>0945040891</v>
      </c>
      <c r="R204" s="1" t="str">
        <f t="shared" si="42"/>
        <v>TH</v>
      </c>
      <c r="S204" s="1" t="str">
        <f>IF('ข้อมูลจังหวัด-อำเภอ'!C203="","",'ข้อมูลจังหวัด-อำเภอ'!C203)</f>
        <v>ศรีสะเกษ/ Sisaket</v>
      </c>
      <c r="T204" s="1" t="str">
        <f>IF('ข้อมูลจังหวัด-อำเภอ'!D203="","",'ข้อมูลจังหวัด-อำเภอ'!D203)</f>
        <v>วังหิน/ Wang Hin</v>
      </c>
      <c r="U204" s="1" t="str">
        <f>IFERROR(VLOOKUP(D204,ข้อมูลออเดอร์!A:EK,46,0),"")</f>
        <v>33270</v>
      </c>
      <c r="V204" s="1" t="str">
        <f>IFERROR(VLOOKUP(D204,ข้อมูลออเดอร์!A:EK,46,0),"")</f>
        <v>33270</v>
      </c>
      <c r="W204" s="1" t="str">
        <f>IFERROR(VLOOKUP(D204,ข้อมูลออเดอร์!A:EK,48,0),"")</f>
        <v>ที่อยู่ 57 หมู่15 ต.ทุ่งสว่าง อ.วังหิน จ.ศรีสะเกษ</v>
      </c>
      <c r="X204" s="1" t="str">
        <f t="shared" si="43"/>
        <v>COD</v>
      </c>
      <c r="Y204" s="1"/>
      <c r="Z204" s="1"/>
      <c r="AA204" s="1">
        <f t="shared" si="44"/>
        <v>0.4</v>
      </c>
      <c r="AB204" s="1"/>
      <c r="AC204" s="1"/>
      <c r="AD204" s="1"/>
      <c r="AE204" s="1">
        <f>IF(ข้อมูลน้ำหนักสินค้า!C203="","",ข้อมูลน้ำหนักสินค้า!C203)*J204</f>
        <v>0.1</v>
      </c>
    </row>
    <row r="205" spans="1:31">
      <c r="A205" s="1" t="str">
        <f t="shared" si="34"/>
        <v>EastlyncOffline</v>
      </c>
      <c r="B205" s="1" t="str">
        <f t="shared" si="35"/>
        <v>OFFLINE</v>
      </c>
      <c r="C205" s="1" t="str">
        <f t="shared" si="36"/>
        <v>SALE</v>
      </c>
      <c r="D205" s="1" t="str">
        <f>IF(ข้อมูลออเดอร์!A204="","",ข้อมูลออเดอร์!A204)</f>
        <v>KOO26092200215</v>
      </c>
      <c r="E205" s="1" t="str">
        <f>IFERROR(IF(VLOOKUP(D205,ข้อมูลออเดอร์!A:BV,74,0)="Express delivery","NORMAL",IF(VLOOKUP(D205,ข้อมูลออเดอร์!A:BV,74,0)="Lalamove","B2B_OFFLINE","")),"")</f>
        <v>NORMAL</v>
      </c>
      <c r="F205" s="1" t="str">
        <f t="shared" si="37"/>
        <v>EXPRESS</v>
      </c>
      <c r="G205" s="1" t="str">
        <f>IF(ข้อมูลออเดอร์!CV204="","",ข้อมูลออเดอร์!CV204)</f>
        <v>SKINTIFIC-492001</v>
      </c>
      <c r="H205" s="1" t="str">
        <f>IF(ข้อมูลออเดอร์!CW204="","",ข้อมูลออเดอร์!CW204)</f>
        <v>4897147695994</v>
      </c>
      <c r="I205" s="1" t="str">
        <f>IF(ข้อมูลออเดอร์!CV204="","",ข้อมูลออเดอร์!CV204)</f>
        <v>SKINTIFIC-492001</v>
      </c>
      <c r="J205" s="1" t="str">
        <f>IF(ข้อมูลออเดอร์!DD204="","",ข้อมูลออเดอร์!DD204)</f>
        <v>1</v>
      </c>
      <c r="K205" s="102">
        <f t="shared" si="38"/>
        <v>0</v>
      </c>
      <c r="L205" s="102">
        <f t="shared" si="39"/>
        <v>0</v>
      </c>
      <c r="M205" s="103">
        <f ca="1" t="shared" si="40"/>
        <v>46287.4479282407</v>
      </c>
      <c r="N205" s="103">
        <f ca="1" t="shared" si="41"/>
        <v>46287.4479282407</v>
      </c>
      <c r="O205" s="1" t="str">
        <f>IFERROR(VLOOKUP(D205,ข้อมูลออเดอร์!A:EK,49,0),"")</f>
        <v>ไอซ์</v>
      </c>
      <c r="P205" s="1" t="str">
        <f>IF(D205="","",ข้อมูลออเดอร์!AX204)</f>
        <v>0947149163</v>
      </c>
      <c r="Q205" s="1" t="str">
        <f>IF(D205="","",ข้อมูลออเดอร์!AX204)</f>
        <v>0947149163</v>
      </c>
      <c r="R205" s="1" t="str">
        <f t="shared" si="42"/>
        <v>TH</v>
      </c>
      <c r="S205" s="1" t="str">
        <f>IF('ข้อมูลจังหวัด-อำเภอ'!C204="","",'ข้อมูลจังหวัด-อำเภอ'!C204)</f>
        <v>อุบลราชธานี/ Ubon Ratchathani</v>
      </c>
      <c r="T205" s="1" t="str">
        <f>IF('ข้อมูลจังหวัด-อำเภอ'!D204="","",'ข้อมูลจังหวัด-อำเภอ'!D204)</f>
        <v>เมืองอุบลราชธานี/ Mueang Ubon Ratchathani</v>
      </c>
      <c r="U205" s="1" t="str">
        <f>IFERROR(VLOOKUP(D205,ข้อมูลออเดอร์!A:EK,46,0),"")</f>
        <v>34000</v>
      </c>
      <c r="V205" s="1" t="str">
        <f>IFERROR(VLOOKUP(D205,ข้อมูลออเดอร์!A:EK,46,0),"")</f>
        <v>34000</v>
      </c>
      <c r="W205" s="1" t="str">
        <f>IFERROR(VLOOKUP(D205,ข้อมูลออเดอร์!A:EK,48,0),"")</f>
        <v>135 หมู่ 3 ตำบลกุดลาด อำเภอเมืองอุบล จังหวัดอุบลราชธานี 34000</v>
      </c>
      <c r="X205" s="1" t="str">
        <f t="shared" si="43"/>
        <v>COD</v>
      </c>
      <c r="Y205" s="1"/>
      <c r="Z205" s="1"/>
      <c r="AA205" s="1">
        <f t="shared" si="44"/>
        <v>0.4</v>
      </c>
      <c r="AB205" s="1"/>
      <c r="AC205" s="1"/>
      <c r="AD205" s="1"/>
      <c r="AE205" s="1">
        <f>IF(ข้อมูลน้ำหนักสินค้า!C204="","",ข้อมูลน้ำหนักสินค้า!C204)*J205</f>
        <v>0.1</v>
      </c>
    </row>
    <row r="206" spans="1:31">
      <c r="A206" s="1" t="str">
        <f t="shared" si="34"/>
        <v>EastlyncOffline</v>
      </c>
      <c r="B206" s="1" t="str">
        <f t="shared" si="35"/>
        <v>OFFLINE</v>
      </c>
      <c r="C206" s="1" t="str">
        <f t="shared" si="36"/>
        <v>SALE</v>
      </c>
      <c r="D206" s="1" t="str">
        <f>IF(ข้อมูลออเดอร์!A205="","",ข้อมูลออเดอร์!A205)</f>
        <v>KOO26092200215</v>
      </c>
      <c r="E206" s="1" t="str">
        <f>IFERROR(IF(VLOOKUP(D206,ข้อมูลออเดอร์!A:BV,74,0)="Express delivery","NORMAL",IF(VLOOKUP(D206,ข้อมูลออเดอร์!A:BV,74,0)="Lalamove","B2B_OFFLINE","")),"")</f>
        <v>NORMAL</v>
      </c>
      <c r="F206" s="1" t="str">
        <f t="shared" si="37"/>
        <v>EXPRESS</v>
      </c>
      <c r="G206" s="1" t="str">
        <f>IF(ข้อมูลออเดอร์!CV205="","",ข้อมูลออเดอร์!CV205)</f>
        <v>SKINTIFIC-492003</v>
      </c>
      <c r="H206" s="1" t="str">
        <f>IF(ข้อมูลออเดอร์!CW205="","",ข้อมูลออเดอร์!CW205)</f>
        <v>4897147696014</v>
      </c>
      <c r="I206" s="1" t="str">
        <f>IF(ข้อมูลออเดอร์!CV205="","",ข้อมูลออเดอร์!CV205)</f>
        <v>SKINTIFIC-492003</v>
      </c>
      <c r="J206" s="1" t="str">
        <f>IF(ข้อมูลออเดอร์!DD205="","",ข้อมูลออเดอร์!DD205)</f>
        <v>1</v>
      </c>
      <c r="K206" s="102">
        <f t="shared" si="38"/>
        <v>0</v>
      </c>
      <c r="L206" s="102">
        <f t="shared" si="39"/>
        <v>0</v>
      </c>
      <c r="M206" s="103">
        <f ca="1" t="shared" si="40"/>
        <v>46287.4479282407</v>
      </c>
      <c r="N206" s="103">
        <f ca="1" t="shared" si="41"/>
        <v>46287.4479282407</v>
      </c>
      <c r="O206" s="1" t="str">
        <f>IFERROR(VLOOKUP(D206,ข้อมูลออเดอร์!A:EK,49,0),"")</f>
        <v>ไอซ์</v>
      </c>
      <c r="P206" s="1" t="str">
        <f>IF(D206="","",ข้อมูลออเดอร์!AX205)</f>
        <v>0947149163</v>
      </c>
      <c r="Q206" s="1" t="str">
        <f>IF(D206="","",ข้อมูลออเดอร์!AX205)</f>
        <v>0947149163</v>
      </c>
      <c r="R206" s="1" t="str">
        <f t="shared" si="42"/>
        <v>TH</v>
      </c>
      <c r="S206" s="1" t="str">
        <f>IF('ข้อมูลจังหวัด-อำเภอ'!C205="","",'ข้อมูลจังหวัด-อำเภอ'!C205)</f>
        <v>อุบลราชธานี/ Ubon Ratchathani</v>
      </c>
      <c r="T206" s="1" t="str">
        <f>IF('ข้อมูลจังหวัด-อำเภอ'!D205="","",'ข้อมูลจังหวัด-อำเภอ'!D205)</f>
        <v>เมืองอุบลราชธานี/ Mueang Ubon Ratchathani</v>
      </c>
      <c r="U206" s="1" t="str">
        <f>IFERROR(VLOOKUP(D206,ข้อมูลออเดอร์!A:EK,46,0),"")</f>
        <v>34000</v>
      </c>
      <c r="V206" s="1" t="str">
        <f>IFERROR(VLOOKUP(D206,ข้อมูลออเดอร์!A:EK,46,0),"")</f>
        <v>34000</v>
      </c>
      <c r="W206" s="1" t="str">
        <f>IFERROR(VLOOKUP(D206,ข้อมูลออเดอร์!A:EK,48,0),"")</f>
        <v>135 หมู่ 3 ตำบลกุดลาด อำเภอเมืองอุบล จังหวัดอุบลราชธานี 34000</v>
      </c>
      <c r="X206" s="1" t="str">
        <f t="shared" si="43"/>
        <v>COD</v>
      </c>
      <c r="Y206" s="1"/>
      <c r="Z206" s="1"/>
      <c r="AA206" s="1">
        <f t="shared" si="44"/>
        <v>0.4</v>
      </c>
      <c r="AB206" s="1"/>
      <c r="AC206" s="1"/>
      <c r="AD206" s="1"/>
      <c r="AE206" s="1">
        <f>IF(ข้อมูลน้ำหนักสินค้า!C205="","",ข้อมูลน้ำหนักสินค้า!C205)*J206</f>
        <v>0.1</v>
      </c>
    </row>
    <row r="207" spans="1:31">
      <c r="A207" s="1" t="str">
        <f t="shared" si="34"/>
        <v>EastlyncOffline</v>
      </c>
      <c r="B207" s="1" t="str">
        <f t="shared" si="35"/>
        <v>OFFLINE</v>
      </c>
      <c r="C207" s="1" t="str">
        <f t="shared" si="36"/>
        <v>SALE</v>
      </c>
      <c r="D207" s="1" t="str">
        <f>IF(ข้อมูลออเดอร์!A206="","",ข้อมูลออเดอร์!A206)</f>
        <v>KOO26092200216</v>
      </c>
      <c r="E207" s="1" t="str">
        <f>IFERROR(IF(VLOOKUP(D207,ข้อมูลออเดอร์!A:BV,74,0)="Express delivery","NORMAL",IF(VLOOKUP(D207,ข้อมูลออเดอร์!A:BV,74,0)="Lalamove","B2B_OFFLINE","")),"")</f>
        <v>NORMAL</v>
      </c>
      <c r="F207" s="1" t="str">
        <f t="shared" si="37"/>
        <v>EXPRESS</v>
      </c>
      <c r="G207" s="1" t="str">
        <f>IF(ข้อมูลออเดอร์!CV206="","",ข้อมูลออเดอร์!CV206)</f>
        <v>SKINTIFIC-492001</v>
      </c>
      <c r="H207" s="1" t="str">
        <f>IF(ข้อมูลออเดอร์!CW206="","",ข้อมูลออเดอร์!CW206)</f>
        <v>4897147695994</v>
      </c>
      <c r="I207" s="1" t="str">
        <f>IF(ข้อมูลออเดอร์!CV206="","",ข้อมูลออเดอร์!CV206)</f>
        <v>SKINTIFIC-492001</v>
      </c>
      <c r="J207" s="1" t="str">
        <f>IF(ข้อมูลออเดอร์!DD206="","",ข้อมูลออเดอร์!DD206)</f>
        <v>1</v>
      </c>
      <c r="K207" s="102">
        <f t="shared" si="38"/>
        <v>0</v>
      </c>
      <c r="L207" s="102">
        <f t="shared" si="39"/>
        <v>0</v>
      </c>
      <c r="M207" s="103">
        <f ca="1" t="shared" si="40"/>
        <v>46287.4479282407</v>
      </c>
      <c r="N207" s="103">
        <f ca="1" t="shared" si="41"/>
        <v>46287.4479282407</v>
      </c>
      <c r="O207" s="1" t="str">
        <f>IFERROR(VLOOKUP(D207,ข้อมูลออเดอร์!A:EK,49,0),"")</f>
        <v>นภัสกนก จันมา</v>
      </c>
      <c r="P207" s="1" t="str">
        <f>IF(D207="","",ข้อมูลออเดอร์!AX206)</f>
        <v>0957546651</v>
      </c>
      <c r="Q207" s="1" t="str">
        <f>IF(D207="","",ข้อมูลออเดอร์!AX206)</f>
        <v>0957546651</v>
      </c>
      <c r="R207" s="1" t="str">
        <f t="shared" si="42"/>
        <v>TH</v>
      </c>
      <c r="S207" s="1" t="str">
        <f>IF('ข้อมูลจังหวัด-อำเภอ'!C206="","",'ข้อมูลจังหวัด-อำเภอ'!C206)</f>
        <v>กรุงเทพมหานคร/ Bangkok</v>
      </c>
      <c r="T207" s="1" t="str">
        <f>IF('ข้อมูลจังหวัด-อำเภอ'!D206="","",'ข้อมูลจังหวัด-อำเภอ'!D206)</f>
        <v>ประเวศ/ Prawet</v>
      </c>
      <c r="U207" s="1" t="str">
        <f>IFERROR(VLOOKUP(D207,ข้อมูลออเดอร์!A:EK,46,0),"")</f>
        <v>10250</v>
      </c>
      <c r="V207" s="1" t="str">
        <f>IFERROR(VLOOKUP(D207,ข้อมูลออเดอร์!A:EK,46,0),"")</f>
        <v>10250</v>
      </c>
      <c r="W207" s="1" t="str">
        <f>IFERROR(VLOOKUP(D207,ข้อมูลออเดอร์!A:EK,48,0),"")</f>
        <v>64.202 หมู่บ้านเดอะคอนเนคอ่อนนุช ประเวศ ดอกไม้ กทม. 10250</v>
      </c>
      <c r="X207" s="1" t="str">
        <f t="shared" si="43"/>
        <v>COD</v>
      </c>
      <c r="Y207" s="1"/>
      <c r="Z207" s="1"/>
      <c r="AA207" s="1">
        <f t="shared" si="44"/>
        <v>0.4</v>
      </c>
      <c r="AB207" s="1"/>
      <c r="AC207" s="1"/>
      <c r="AD207" s="1"/>
      <c r="AE207" s="1">
        <f>IF(ข้อมูลน้ำหนักสินค้า!C206="","",ข้อมูลน้ำหนักสินค้า!C206)*J207</f>
        <v>0.1</v>
      </c>
    </row>
    <row r="208" spans="1:31">
      <c r="A208" s="1" t="str">
        <f t="shared" si="34"/>
        <v>EastlyncOffline</v>
      </c>
      <c r="B208" s="1" t="str">
        <f t="shared" si="35"/>
        <v>OFFLINE</v>
      </c>
      <c r="C208" s="1" t="str">
        <f t="shared" si="36"/>
        <v>SALE</v>
      </c>
      <c r="D208" s="1" t="str">
        <f>IF(ข้อมูลออเดอร์!A207="","",ข้อมูลออเดอร์!A207)</f>
        <v>KOO26092200216</v>
      </c>
      <c r="E208" s="1" t="str">
        <f>IFERROR(IF(VLOOKUP(D208,ข้อมูลออเดอร์!A:BV,74,0)="Express delivery","NORMAL",IF(VLOOKUP(D208,ข้อมูลออเดอร์!A:BV,74,0)="Lalamove","B2B_OFFLINE","")),"")</f>
        <v>NORMAL</v>
      </c>
      <c r="F208" s="1" t="str">
        <f t="shared" si="37"/>
        <v>EXPRESS</v>
      </c>
      <c r="G208" s="1" t="str">
        <f>IF(ข้อมูลออเดอร์!CV207="","",ข้อมูลออเดอร์!CV207)</f>
        <v>SKINTIFIC-492003</v>
      </c>
      <c r="H208" s="1" t="str">
        <f>IF(ข้อมูลออเดอร์!CW207="","",ข้อมูลออเดอร์!CW207)</f>
        <v>4897147696014</v>
      </c>
      <c r="I208" s="1" t="str">
        <f>IF(ข้อมูลออเดอร์!CV207="","",ข้อมูลออเดอร์!CV207)</f>
        <v>SKINTIFIC-492003</v>
      </c>
      <c r="J208" s="1" t="str">
        <f>IF(ข้อมูลออเดอร์!DD207="","",ข้อมูลออเดอร์!DD207)</f>
        <v>1</v>
      </c>
      <c r="K208" s="102">
        <f t="shared" si="38"/>
        <v>0</v>
      </c>
      <c r="L208" s="102">
        <f t="shared" si="39"/>
        <v>0</v>
      </c>
      <c r="M208" s="103">
        <f ca="1" t="shared" si="40"/>
        <v>46287.4479282407</v>
      </c>
      <c r="N208" s="103">
        <f ca="1" t="shared" si="41"/>
        <v>46287.4479282407</v>
      </c>
      <c r="O208" s="1" t="str">
        <f>IFERROR(VLOOKUP(D208,ข้อมูลออเดอร์!A:EK,49,0),"")</f>
        <v>นภัสกนก จันมา</v>
      </c>
      <c r="P208" s="1" t="str">
        <f>IF(D208="","",ข้อมูลออเดอร์!AX207)</f>
        <v>0957546651</v>
      </c>
      <c r="Q208" s="1" t="str">
        <f>IF(D208="","",ข้อมูลออเดอร์!AX207)</f>
        <v>0957546651</v>
      </c>
      <c r="R208" s="1" t="str">
        <f t="shared" si="42"/>
        <v>TH</v>
      </c>
      <c r="S208" s="1" t="str">
        <f>IF('ข้อมูลจังหวัด-อำเภอ'!C207="","",'ข้อมูลจังหวัด-อำเภอ'!C207)</f>
        <v>กรุงเทพมหานคร/ Bangkok</v>
      </c>
      <c r="T208" s="1" t="str">
        <f>IF('ข้อมูลจังหวัด-อำเภอ'!D207="","",'ข้อมูลจังหวัด-อำเภอ'!D207)</f>
        <v>ประเวศ/ Prawet</v>
      </c>
      <c r="U208" s="1" t="str">
        <f>IFERROR(VLOOKUP(D208,ข้อมูลออเดอร์!A:EK,46,0),"")</f>
        <v>10250</v>
      </c>
      <c r="V208" s="1" t="str">
        <f>IFERROR(VLOOKUP(D208,ข้อมูลออเดอร์!A:EK,46,0),"")</f>
        <v>10250</v>
      </c>
      <c r="W208" s="1" t="str">
        <f>IFERROR(VLOOKUP(D208,ข้อมูลออเดอร์!A:EK,48,0),"")</f>
        <v>64.202 หมู่บ้านเดอะคอนเนคอ่อนนุช ประเวศ ดอกไม้ กทม. 10250</v>
      </c>
      <c r="X208" s="1" t="str">
        <f t="shared" si="43"/>
        <v>COD</v>
      </c>
      <c r="Y208" s="1"/>
      <c r="Z208" s="1"/>
      <c r="AA208" s="1">
        <f t="shared" si="44"/>
        <v>0.4</v>
      </c>
      <c r="AB208" s="1"/>
      <c r="AC208" s="1"/>
      <c r="AD208" s="1"/>
      <c r="AE208" s="1">
        <f>IF(ข้อมูลน้ำหนักสินค้า!C207="","",ข้อมูลน้ำหนักสินค้า!C207)*J208</f>
        <v>0.1</v>
      </c>
    </row>
    <row r="209" spans="1:31">
      <c r="A209" s="1" t="str">
        <f t="shared" si="34"/>
        <v>EastlyncOffline</v>
      </c>
      <c r="B209" s="1" t="str">
        <f t="shared" si="35"/>
        <v>OFFLINE</v>
      </c>
      <c r="C209" s="1" t="str">
        <f t="shared" si="36"/>
        <v>SALE</v>
      </c>
      <c r="D209" s="1" t="str">
        <f>IF(ข้อมูลออเดอร์!A208="","",ข้อมูลออเดอร์!A208)</f>
        <v>KOO26092200217</v>
      </c>
      <c r="E209" s="1" t="str">
        <f>IFERROR(IF(VLOOKUP(D209,ข้อมูลออเดอร์!A:BV,74,0)="Express delivery","NORMAL",IF(VLOOKUP(D209,ข้อมูลออเดอร์!A:BV,74,0)="Lalamove","B2B_OFFLINE","")),"")</f>
        <v>NORMAL</v>
      </c>
      <c r="F209" s="1" t="str">
        <f t="shared" si="37"/>
        <v>EXPRESS</v>
      </c>
      <c r="G209" s="1" t="str">
        <f>IF(ข้อมูลออเดอร์!CV208="","",ข้อมูลออเดอร์!CV208)</f>
        <v>SKINTIFIC-492001</v>
      </c>
      <c r="H209" s="1" t="str">
        <f>IF(ข้อมูลออเดอร์!CW208="","",ข้อมูลออเดอร์!CW208)</f>
        <v>4897147695994</v>
      </c>
      <c r="I209" s="1" t="str">
        <f>IF(ข้อมูลออเดอร์!CV208="","",ข้อมูลออเดอร์!CV208)</f>
        <v>SKINTIFIC-492001</v>
      </c>
      <c r="J209" s="1" t="str">
        <f>IF(ข้อมูลออเดอร์!DD208="","",ข้อมูลออเดอร์!DD208)</f>
        <v>1</v>
      </c>
      <c r="K209" s="102">
        <f t="shared" si="38"/>
        <v>0</v>
      </c>
      <c r="L209" s="102">
        <f t="shared" si="39"/>
        <v>0</v>
      </c>
      <c r="M209" s="103">
        <f ca="1" t="shared" si="40"/>
        <v>46287.4479282407</v>
      </c>
      <c r="N209" s="103">
        <f ca="1" t="shared" si="41"/>
        <v>46287.4479282407</v>
      </c>
      <c r="O209" s="1" t="str">
        <f>IFERROR(VLOOKUP(D209,ข้อมูลออเดอร์!A:EK,49,0),"")</f>
        <v>คุณขนิษฐา
ชื่อ : ขนิษฐา จันทรังษี</v>
      </c>
      <c r="P209" s="1" t="str">
        <f>IF(D209="","",ข้อมูลออเดอร์!AX208)</f>
        <v>0805191563</v>
      </c>
      <c r="Q209" s="1" t="str">
        <f>IF(D209="","",ข้อมูลออเดอร์!AX208)</f>
        <v>0805191563</v>
      </c>
      <c r="R209" s="1" t="str">
        <f t="shared" si="42"/>
        <v>TH</v>
      </c>
      <c r="S209" s="1" t="str">
        <f>IF('ข้อมูลจังหวัด-อำเภอ'!C208="","",'ข้อมูลจังหวัด-อำเภอ'!C208)</f>
        <v>กระบี่/ Krabi</v>
      </c>
      <c r="T209" s="1" t="str">
        <f>IF('ข้อมูลจังหวัด-อำเภอ'!D208="","",'ข้อมูลจังหวัด-อำเภอ'!D208)</f>
        <v>เหนือคลอง/ Nuea Khlong</v>
      </c>
      <c r="U209" s="1" t="str">
        <f>IFERROR(VLOOKUP(D209,ข้อมูลออเดอร์!A:EK,46,0),"")</f>
        <v>81130</v>
      </c>
      <c r="V209" s="1" t="str">
        <f>IFERROR(VLOOKUP(D209,ข้อมูลออเดอร์!A:EK,46,0),"")</f>
        <v>81130</v>
      </c>
      <c r="W209" s="1" t="str">
        <f>IFERROR(VLOOKUP(D209,ข้อมูลออเดอร์!A:EK,48,0),"")</f>
        <v>ที่อยู่ : 116 หมู่1 ต.คลองเขม้า อำเภอเหนือคลอง จังหวัดกระบี่ 81130</v>
      </c>
      <c r="X209" s="1" t="str">
        <f t="shared" si="43"/>
        <v>COD</v>
      </c>
      <c r="Y209" s="1"/>
      <c r="Z209" s="1"/>
      <c r="AA209" s="1">
        <f t="shared" si="44"/>
        <v>0.4</v>
      </c>
      <c r="AB209" s="1"/>
      <c r="AC209" s="1"/>
      <c r="AD209" s="1"/>
      <c r="AE209" s="1">
        <f>IF(ข้อมูลน้ำหนักสินค้า!C208="","",ข้อมูลน้ำหนักสินค้า!C208)*J209</f>
        <v>0.1</v>
      </c>
    </row>
    <row r="210" spans="1:31">
      <c r="A210" s="1" t="str">
        <f t="shared" si="34"/>
        <v>EastlyncOffline</v>
      </c>
      <c r="B210" s="1" t="str">
        <f t="shared" si="35"/>
        <v>OFFLINE</v>
      </c>
      <c r="C210" s="1" t="str">
        <f t="shared" si="36"/>
        <v>SALE</v>
      </c>
      <c r="D210" s="1" t="str">
        <f>IF(ข้อมูลออเดอร์!A209="","",ข้อมูลออเดอร์!A209)</f>
        <v>KOO26092200217</v>
      </c>
      <c r="E210" s="1" t="str">
        <f>IFERROR(IF(VLOOKUP(D210,ข้อมูลออเดอร์!A:BV,74,0)="Express delivery","NORMAL",IF(VLOOKUP(D210,ข้อมูลออเดอร์!A:BV,74,0)="Lalamove","B2B_OFFLINE","")),"")</f>
        <v>NORMAL</v>
      </c>
      <c r="F210" s="1" t="str">
        <f t="shared" si="37"/>
        <v>EXPRESS</v>
      </c>
      <c r="G210" s="1" t="str">
        <f>IF(ข้อมูลออเดอร์!CV209="","",ข้อมูลออเดอร์!CV209)</f>
        <v>SKINTIFIC-492003</v>
      </c>
      <c r="H210" s="1" t="str">
        <f>IF(ข้อมูลออเดอร์!CW209="","",ข้อมูลออเดอร์!CW209)</f>
        <v>4897147696014</v>
      </c>
      <c r="I210" s="1" t="str">
        <f>IF(ข้อมูลออเดอร์!CV209="","",ข้อมูลออเดอร์!CV209)</f>
        <v>SKINTIFIC-492003</v>
      </c>
      <c r="J210" s="1" t="str">
        <f>IF(ข้อมูลออเดอร์!DD209="","",ข้อมูลออเดอร์!DD209)</f>
        <v>1</v>
      </c>
      <c r="K210" s="102">
        <f t="shared" si="38"/>
        <v>0</v>
      </c>
      <c r="L210" s="102">
        <f t="shared" si="39"/>
        <v>0</v>
      </c>
      <c r="M210" s="103">
        <f ca="1" t="shared" si="40"/>
        <v>46287.4479282407</v>
      </c>
      <c r="N210" s="103">
        <f ca="1" t="shared" si="41"/>
        <v>46287.4479282407</v>
      </c>
      <c r="O210" s="1" t="str">
        <f>IFERROR(VLOOKUP(D210,ข้อมูลออเดอร์!A:EK,49,0),"")</f>
        <v>คุณขนิษฐา
ชื่อ : ขนิษฐา จันทรังษี</v>
      </c>
      <c r="P210" s="1" t="str">
        <f>IF(D210="","",ข้อมูลออเดอร์!AX209)</f>
        <v>0805191563</v>
      </c>
      <c r="Q210" s="1" t="str">
        <f>IF(D210="","",ข้อมูลออเดอร์!AX209)</f>
        <v>0805191563</v>
      </c>
      <c r="R210" s="1" t="str">
        <f t="shared" si="42"/>
        <v>TH</v>
      </c>
      <c r="S210" s="1" t="str">
        <f>IF('ข้อมูลจังหวัด-อำเภอ'!C209="","",'ข้อมูลจังหวัด-อำเภอ'!C209)</f>
        <v>กระบี่/ Krabi</v>
      </c>
      <c r="T210" s="1" t="str">
        <f>IF('ข้อมูลจังหวัด-อำเภอ'!D209="","",'ข้อมูลจังหวัด-อำเภอ'!D209)</f>
        <v>เหนือคลอง/ Nuea Khlong</v>
      </c>
      <c r="U210" s="1" t="str">
        <f>IFERROR(VLOOKUP(D210,ข้อมูลออเดอร์!A:EK,46,0),"")</f>
        <v>81130</v>
      </c>
      <c r="V210" s="1" t="str">
        <f>IFERROR(VLOOKUP(D210,ข้อมูลออเดอร์!A:EK,46,0),"")</f>
        <v>81130</v>
      </c>
      <c r="W210" s="1" t="str">
        <f>IFERROR(VLOOKUP(D210,ข้อมูลออเดอร์!A:EK,48,0),"")</f>
        <v>ที่อยู่ : 116 หมู่1 ต.คลองเขม้า อำเภอเหนือคลอง จังหวัดกระบี่ 81130</v>
      </c>
      <c r="X210" s="1" t="str">
        <f t="shared" si="43"/>
        <v>COD</v>
      </c>
      <c r="Y210" s="1"/>
      <c r="Z210" s="1"/>
      <c r="AA210" s="1">
        <f t="shared" si="44"/>
        <v>0.4</v>
      </c>
      <c r="AB210" s="1"/>
      <c r="AC210" s="1"/>
      <c r="AD210" s="1"/>
      <c r="AE210" s="1">
        <f>IF(ข้อมูลน้ำหนักสินค้า!C209="","",ข้อมูลน้ำหนักสินค้า!C209)*J210</f>
        <v>0.1</v>
      </c>
    </row>
    <row r="211" spans="1:31">
      <c r="A211" s="1" t="str">
        <f t="shared" si="34"/>
        <v>EastlyncOffline</v>
      </c>
      <c r="B211" s="1" t="str">
        <f t="shared" si="35"/>
        <v>OFFLINE</v>
      </c>
      <c r="C211" s="1" t="str">
        <f t="shared" si="36"/>
        <v>SALE</v>
      </c>
      <c r="D211" s="1" t="str">
        <f>IF(ข้อมูลออเดอร์!A210="","",ข้อมูลออเดอร์!A210)</f>
        <v>KOO26092200218</v>
      </c>
      <c r="E211" s="1" t="str">
        <f>IFERROR(IF(VLOOKUP(D211,ข้อมูลออเดอร์!A:BV,74,0)="Express delivery","NORMAL",IF(VLOOKUP(D211,ข้อมูลออเดอร์!A:BV,74,0)="Lalamove","B2B_OFFLINE","")),"")</f>
        <v>NORMAL</v>
      </c>
      <c r="F211" s="1" t="str">
        <f t="shared" si="37"/>
        <v>EXPRESS</v>
      </c>
      <c r="G211" s="1" t="str">
        <f>IF(ข้อมูลออเดอร์!CV210="","",ข้อมูลออเดอร์!CV210)</f>
        <v>SKINTIFIC-492001</v>
      </c>
      <c r="H211" s="1" t="str">
        <f>IF(ข้อมูลออเดอร์!CW210="","",ข้อมูลออเดอร์!CW210)</f>
        <v>4897147695994</v>
      </c>
      <c r="I211" s="1" t="str">
        <f>IF(ข้อมูลออเดอร์!CV210="","",ข้อมูลออเดอร์!CV210)</f>
        <v>SKINTIFIC-492001</v>
      </c>
      <c r="J211" s="1" t="str">
        <f>IF(ข้อมูลออเดอร์!DD210="","",ข้อมูลออเดอร์!DD210)</f>
        <v>1</v>
      </c>
      <c r="K211" s="102">
        <f t="shared" si="38"/>
        <v>0</v>
      </c>
      <c r="L211" s="102">
        <f t="shared" si="39"/>
        <v>0</v>
      </c>
      <c r="M211" s="103">
        <f ca="1" t="shared" si="40"/>
        <v>46287.4479282407</v>
      </c>
      <c r="N211" s="103">
        <f ca="1" t="shared" si="41"/>
        <v>46287.4479282407</v>
      </c>
      <c r="O211" s="1" t="str">
        <f>IFERROR(VLOOKUP(D211,ข้อมูลออเดอร์!A:EK,49,0),"")</f>
        <v>น.ส.ชฎาภรณ์ วรรณสี</v>
      </c>
      <c r="P211" s="1" t="str">
        <f>IF(D211="","",ข้อมูลออเดอร์!AX210)</f>
        <v>0610319150</v>
      </c>
      <c r="Q211" s="1" t="str">
        <f>IF(D211="","",ข้อมูลออเดอร์!AX210)</f>
        <v>0610319150</v>
      </c>
      <c r="R211" s="1" t="str">
        <f t="shared" si="42"/>
        <v>TH</v>
      </c>
      <c r="S211" s="1" t="str">
        <f>IF('ข้อมูลจังหวัด-อำเภอ'!C210="","",'ข้อมูลจังหวัด-อำเภอ'!C210)</f>
        <v>เชียงใหม่/ Chiang Mai</v>
      </c>
      <c r="T211" s="1" t="str">
        <f>IF('ข้อมูลจังหวัด-อำเภอ'!D210="","",'ข้อมูลจังหวัด-อำเภอ'!D210)</f>
        <v>สันทราย/ San Sai</v>
      </c>
      <c r="U211" s="1" t="str">
        <f>IFERROR(VLOOKUP(D211,ข้อมูลออเดอร์!A:EK,46,0),"")</f>
        <v>50210</v>
      </c>
      <c r="V211" s="1" t="str">
        <f>IFERROR(VLOOKUP(D211,ข้อมูลออเดอร์!A:EK,46,0),"")</f>
        <v>50210</v>
      </c>
      <c r="W211" s="1" t="str">
        <f>IFERROR(VLOOKUP(D211,ข้อมูลออเดอร์!A:EK,48,0),"")</f>
        <v>827 หมู่4 บ้านสันทรายหลวง ซ.4(บ้านสีขาวเทา)</v>
      </c>
      <c r="X211" s="1" t="str">
        <f t="shared" si="43"/>
        <v>COD</v>
      </c>
      <c r="Y211" s="1"/>
      <c r="Z211" s="1"/>
      <c r="AA211" s="1">
        <f t="shared" si="44"/>
        <v>0.4</v>
      </c>
      <c r="AB211" s="1"/>
      <c r="AC211" s="1"/>
      <c r="AD211" s="1"/>
      <c r="AE211" s="1">
        <f>IF(ข้อมูลน้ำหนักสินค้า!C210="","",ข้อมูลน้ำหนักสินค้า!C210)*J211</f>
        <v>0.1</v>
      </c>
    </row>
    <row r="212" spans="1:31">
      <c r="A212" s="1" t="str">
        <f t="shared" si="34"/>
        <v>EastlyncOffline</v>
      </c>
      <c r="B212" s="1" t="str">
        <f t="shared" si="35"/>
        <v>OFFLINE</v>
      </c>
      <c r="C212" s="1" t="str">
        <f t="shared" si="36"/>
        <v>SALE</v>
      </c>
      <c r="D212" s="1" t="str">
        <f>IF(ข้อมูลออเดอร์!A211="","",ข้อมูลออเดอร์!A211)</f>
        <v>KOO26092200218</v>
      </c>
      <c r="E212" s="1" t="str">
        <f>IFERROR(IF(VLOOKUP(D212,ข้อมูลออเดอร์!A:BV,74,0)="Express delivery","NORMAL",IF(VLOOKUP(D212,ข้อมูลออเดอร์!A:BV,74,0)="Lalamove","B2B_OFFLINE","")),"")</f>
        <v>NORMAL</v>
      </c>
      <c r="F212" s="1" t="str">
        <f t="shared" si="37"/>
        <v>EXPRESS</v>
      </c>
      <c r="G212" s="1" t="str">
        <f>IF(ข้อมูลออเดอร์!CV211="","",ข้อมูลออเดอร์!CV211)</f>
        <v>SKINTIFIC-492003</v>
      </c>
      <c r="H212" s="1" t="str">
        <f>IF(ข้อมูลออเดอร์!CW211="","",ข้อมูลออเดอร์!CW211)</f>
        <v>4897147696014</v>
      </c>
      <c r="I212" s="1" t="str">
        <f>IF(ข้อมูลออเดอร์!CV211="","",ข้อมูลออเดอร์!CV211)</f>
        <v>SKINTIFIC-492003</v>
      </c>
      <c r="J212" s="1" t="str">
        <f>IF(ข้อมูลออเดอร์!DD211="","",ข้อมูลออเดอร์!DD211)</f>
        <v>1</v>
      </c>
      <c r="K212" s="102">
        <f t="shared" si="38"/>
        <v>0</v>
      </c>
      <c r="L212" s="102">
        <f t="shared" si="39"/>
        <v>0</v>
      </c>
      <c r="M212" s="103">
        <f ca="1" t="shared" si="40"/>
        <v>46287.4479282407</v>
      </c>
      <c r="N212" s="103">
        <f ca="1" t="shared" si="41"/>
        <v>46287.4479282407</v>
      </c>
      <c r="O212" s="1" t="str">
        <f>IFERROR(VLOOKUP(D212,ข้อมูลออเดอร์!A:EK,49,0),"")</f>
        <v>น.ส.ชฎาภรณ์ วรรณสี</v>
      </c>
      <c r="P212" s="1" t="str">
        <f>IF(D212="","",ข้อมูลออเดอร์!AX211)</f>
        <v>0610319150</v>
      </c>
      <c r="Q212" s="1" t="str">
        <f>IF(D212="","",ข้อมูลออเดอร์!AX211)</f>
        <v>0610319150</v>
      </c>
      <c r="R212" s="1" t="str">
        <f t="shared" si="42"/>
        <v>TH</v>
      </c>
      <c r="S212" s="1" t="str">
        <f>IF('ข้อมูลจังหวัด-อำเภอ'!C211="","",'ข้อมูลจังหวัด-อำเภอ'!C211)</f>
        <v>เชียงใหม่/ Chiang Mai</v>
      </c>
      <c r="T212" s="1" t="str">
        <f>IF('ข้อมูลจังหวัด-อำเภอ'!D211="","",'ข้อมูลจังหวัด-อำเภอ'!D211)</f>
        <v>สันทราย/ San Sai</v>
      </c>
      <c r="U212" s="1" t="str">
        <f>IFERROR(VLOOKUP(D212,ข้อมูลออเดอร์!A:EK,46,0),"")</f>
        <v>50210</v>
      </c>
      <c r="V212" s="1" t="str">
        <f>IFERROR(VLOOKUP(D212,ข้อมูลออเดอร์!A:EK,46,0),"")</f>
        <v>50210</v>
      </c>
      <c r="W212" s="1" t="str">
        <f>IFERROR(VLOOKUP(D212,ข้อมูลออเดอร์!A:EK,48,0),"")</f>
        <v>827 หมู่4 บ้านสันทรายหลวง ซ.4(บ้านสีขาวเทา)</v>
      </c>
      <c r="X212" s="1" t="str">
        <f t="shared" si="43"/>
        <v>COD</v>
      </c>
      <c r="Y212" s="1"/>
      <c r="Z212" s="1"/>
      <c r="AA212" s="1">
        <f t="shared" si="44"/>
        <v>0.4</v>
      </c>
      <c r="AB212" s="1"/>
      <c r="AC212" s="1"/>
      <c r="AD212" s="1"/>
      <c r="AE212" s="1">
        <f>IF(ข้อมูลน้ำหนักสินค้า!C211="","",ข้อมูลน้ำหนักสินค้า!C211)*J212</f>
        <v>0.1</v>
      </c>
    </row>
    <row r="213" spans="1:31">
      <c r="A213" s="1" t="str">
        <f t="shared" si="34"/>
        <v>EastlyncOffline</v>
      </c>
      <c r="B213" s="1" t="str">
        <f t="shared" si="35"/>
        <v>OFFLINE</v>
      </c>
      <c r="C213" s="1" t="str">
        <f t="shared" si="36"/>
        <v>SALE</v>
      </c>
      <c r="D213" s="1" t="str">
        <f>IF(ข้อมูลออเดอร์!A212="","",ข้อมูลออเดอร์!A212)</f>
        <v>KOO26092200219</v>
      </c>
      <c r="E213" s="1" t="str">
        <f>IFERROR(IF(VLOOKUP(D213,ข้อมูลออเดอร์!A:BV,74,0)="Express delivery","NORMAL",IF(VLOOKUP(D213,ข้อมูลออเดอร์!A:BV,74,0)="Lalamove","B2B_OFFLINE","")),"")</f>
        <v>NORMAL</v>
      </c>
      <c r="F213" s="1" t="str">
        <f t="shared" si="37"/>
        <v>EXPRESS</v>
      </c>
      <c r="G213" s="1" t="str">
        <f>IF(ข้อมูลออเดอร์!CV212="","",ข้อมูลออเดอร์!CV212)</f>
        <v>SKINTIFIC-492001</v>
      </c>
      <c r="H213" s="1" t="str">
        <f>IF(ข้อมูลออเดอร์!CW212="","",ข้อมูลออเดอร์!CW212)</f>
        <v>4897147695994</v>
      </c>
      <c r="I213" s="1" t="str">
        <f>IF(ข้อมูลออเดอร์!CV212="","",ข้อมูลออเดอร์!CV212)</f>
        <v>SKINTIFIC-492001</v>
      </c>
      <c r="J213" s="1" t="str">
        <f>IF(ข้อมูลออเดอร์!DD212="","",ข้อมูลออเดอร์!DD212)</f>
        <v>1</v>
      </c>
      <c r="K213" s="102">
        <f t="shared" si="38"/>
        <v>0</v>
      </c>
      <c r="L213" s="102">
        <f t="shared" si="39"/>
        <v>0</v>
      </c>
      <c r="M213" s="103">
        <f ca="1" t="shared" si="40"/>
        <v>46287.4479282407</v>
      </c>
      <c r="N213" s="103">
        <f ca="1" t="shared" si="41"/>
        <v>46287.4479282407</v>
      </c>
      <c r="O213" s="1" t="str">
        <f>IFERROR(VLOOKUP(D213,ข้อมูลออเดอร์!A:EK,49,0),"")</f>
        <v>คุณเนย</v>
      </c>
      <c r="P213" s="1" t="str">
        <f>IF(D213="","",ข้อมูลออเดอร์!AX212)</f>
        <v>0955594582</v>
      </c>
      <c r="Q213" s="1" t="str">
        <f>IF(D213="","",ข้อมูลออเดอร์!AX212)</f>
        <v>0955594582</v>
      </c>
      <c r="R213" s="1" t="str">
        <f t="shared" si="42"/>
        <v>TH</v>
      </c>
      <c r="S213" s="1" t="str">
        <f>IF('ข้อมูลจังหวัด-อำเภอ'!C212="","",'ข้อมูลจังหวัด-อำเภอ'!C212)</f>
        <v>พะเยา/ Phayao</v>
      </c>
      <c r="T213" s="1" t="str">
        <f>IF('ข้อมูลจังหวัด-อำเภอ'!D212="","",'ข้อมูลจังหวัด-อำเภอ'!D212)</f>
        <v>แม่ใจ/ Mae Chai</v>
      </c>
      <c r="U213" s="1" t="str">
        <f>IFERROR(VLOOKUP(D213,ข้อมูลออเดอร์!A:EK,46,0),"")</f>
        <v>56130</v>
      </c>
      <c r="V213" s="1" t="str">
        <f>IFERROR(VLOOKUP(D213,ข้อมูลออเดอร์!A:EK,46,0),"")</f>
        <v>56130</v>
      </c>
      <c r="W213" s="1" t="str">
        <f>IFERROR(VLOOKUP(D213,ข้อมูลออเดอร์!A:EK,48,0),"")</f>
        <v>279 ม.7 ซ.10  พะเยา แม่ใจ   แม่สุก 56130</v>
      </c>
      <c r="X213" s="1" t="str">
        <f t="shared" si="43"/>
        <v>COD</v>
      </c>
      <c r="Y213" s="1"/>
      <c r="Z213" s="1"/>
      <c r="AA213" s="1">
        <f t="shared" si="44"/>
        <v>0.4</v>
      </c>
      <c r="AB213" s="1"/>
      <c r="AC213" s="1"/>
      <c r="AD213" s="1"/>
      <c r="AE213" s="1">
        <f>IF(ข้อมูลน้ำหนักสินค้า!C212="","",ข้อมูลน้ำหนักสินค้า!C212)*J213</f>
        <v>0.1</v>
      </c>
    </row>
    <row r="214" spans="1:31">
      <c r="A214" s="1" t="str">
        <f t="shared" si="34"/>
        <v>EastlyncOffline</v>
      </c>
      <c r="B214" s="1" t="str">
        <f t="shared" si="35"/>
        <v>OFFLINE</v>
      </c>
      <c r="C214" s="1" t="str">
        <f t="shared" si="36"/>
        <v>SALE</v>
      </c>
      <c r="D214" s="1" t="str">
        <f>IF(ข้อมูลออเดอร์!A213="","",ข้อมูลออเดอร์!A213)</f>
        <v>KOO26092200219</v>
      </c>
      <c r="E214" s="1" t="str">
        <f>IFERROR(IF(VLOOKUP(D214,ข้อมูลออเดอร์!A:BV,74,0)="Express delivery","NORMAL",IF(VLOOKUP(D214,ข้อมูลออเดอร์!A:BV,74,0)="Lalamove","B2B_OFFLINE","")),"")</f>
        <v>NORMAL</v>
      </c>
      <c r="F214" s="1" t="str">
        <f t="shared" si="37"/>
        <v>EXPRESS</v>
      </c>
      <c r="G214" s="1" t="str">
        <f>IF(ข้อมูลออเดอร์!CV213="","",ข้อมูลออเดอร์!CV213)</f>
        <v>SKINTIFIC-492003</v>
      </c>
      <c r="H214" s="1" t="str">
        <f>IF(ข้อมูลออเดอร์!CW213="","",ข้อมูลออเดอร์!CW213)</f>
        <v>4897147696014</v>
      </c>
      <c r="I214" s="1" t="str">
        <f>IF(ข้อมูลออเดอร์!CV213="","",ข้อมูลออเดอร์!CV213)</f>
        <v>SKINTIFIC-492003</v>
      </c>
      <c r="J214" s="1" t="str">
        <f>IF(ข้อมูลออเดอร์!DD213="","",ข้อมูลออเดอร์!DD213)</f>
        <v>1</v>
      </c>
      <c r="K214" s="102">
        <f t="shared" si="38"/>
        <v>0</v>
      </c>
      <c r="L214" s="102">
        <f t="shared" si="39"/>
        <v>0</v>
      </c>
      <c r="M214" s="103">
        <f ca="1" t="shared" si="40"/>
        <v>46287.4479282407</v>
      </c>
      <c r="N214" s="103">
        <f ca="1" t="shared" si="41"/>
        <v>46287.4479282407</v>
      </c>
      <c r="O214" s="1" t="str">
        <f>IFERROR(VLOOKUP(D214,ข้อมูลออเดอร์!A:EK,49,0),"")</f>
        <v>คุณเนย</v>
      </c>
      <c r="P214" s="1" t="str">
        <f>IF(D214="","",ข้อมูลออเดอร์!AX213)</f>
        <v>0955594582</v>
      </c>
      <c r="Q214" s="1" t="str">
        <f>IF(D214="","",ข้อมูลออเดอร์!AX213)</f>
        <v>0955594582</v>
      </c>
      <c r="R214" s="1" t="str">
        <f t="shared" si="42"/>
        <v>TH</v>
      </c>
      <c r="S214" s="1" t="str">
        <f>IF('ข้อมูลจังหวัด-อำเภอ'!C213="","",'ข้อมูลจังหวัด-อำเภอ'!C213)</f>
        <v>พะเยา/ Phayao</v>
      </c>
      <c r="T214" s="1" t="str">
        <f>IF('ข้อมูลจังหวัด-อำเภอ'!D213="","",'ข้อมูลจังหวัด-อำเภอ'!D213)</f>
        <v>แม่ใจ/ Mae Chai</v>
      </c>
      <c r="U214" s="1" t="str">
        <f>IFERROR(VLOOKUP(D214,ข้อมูลออเดอร์!A:EK,46,0),"")</f>
        <v>56130</v>
      </c>
      <c r="V214" s="1" t="str">
        <f>IFERROR(VLOOKUP(D214,ข้อมูลออเดอร์!A:EK,46,0),"")</f>
        <v>56130</v>
      </c>
      <c r="W214" s="1" t="str">
        <f>IFERROR(VLOOKUP(D214,ข้อมูลออเดอร์!A:EK,48,0),"")</f>
        <v>279 ม.7 ซ.10  พะเยา แม่ใจ   แม่สุก 56130</v>
      </c>
      <c r="X214" s="1" t="str">
        <f t="shared" si="43"/>
        <v>COD</v>
      </c>
      <c r="Y214" s="1"/>
      <c r="Z214" s="1"/>
      <c r="AA214" s="1">
        <f t="shared" si="44"/>
        <v>0.4</v>
      </c>
      <c r="AB214" s="1"/>
      <c r="AC214" s="1"/>
      <c r="AD214" s="1"/>
      <c r="AE214" s="1">
        <f>IF(ข้อมูลน้ำหนักสินค้า!C213="","",ข้อมูลน้ำหนักสินค้า!C213)*J214</f>
        <v>0.1</v>
      </c>
    </row>
    <row r="215" spans="1:31">
      <c r="A215" s="1" t="str">
        <f t="shared" si="34"/>
        <v>EastlyncOffline</v>
      </c>
      <c r="B215" s="1" t="str">
        <f t="shared" si="35"/>
        <v>OFFLINE</v>
      </c>
      <c r="C215" s="1" t="str">
        <f t="shared" si="36"/>
        <v>SALE</v>
      </c>
      <c r="D215" s="1" t="str">
        <f>IF(ข้อมูลออเดอร์!A214="","",ข้อมูลออเดอร์!A214)</f>
        <v>KOO26092200220</v>
      </c>
      <c r="E215" s="1" t="str">
        <f>IFERROR(IF(VLOOKUP(D215,ข้อมูลออเดอร์!A:BV,74,0)="Express delivery","NORMAL",IF(VLOOKUP(D215,ข้อมูลออเดอร์!A:BV,74,0)="Lalamove","B2B_OFFLINE","")),"")</f>
        <v>NORMAL</v>
      </c>
      <c r="F215" s="1" t="str">
        <f t="shared" si="37"/>
        <v>EXPRESS</v>
      </c>
      <c r="G215" s="1" t="str">
        <f>IF(ข้อมูลออเดอร์!CV214="","",ข้อมูลออเดอร์!CV214)</f>
        <v>SKINTIFIC-492001</v>
      </c>
      <c r="H215" s="1" t="str">
        <f>IF(ข้อมูลออเดอร์!CW214="","",ข้อมูลออเดอร์!CW214)</f>
        <v>4897147695994</v>
      </c>
      <c r="I215" s="1" t="str">
        <f>IF(ข้อมูลออเดอร์!CV214="","",ข้อมูลออเดอร์!CV214)</f>
        <v>SKINTIFIC-492001</v>
      </c>
      <c r="J215" s="1" t="str">
        <f>IF(ข้อมูลออเดอร์!DD214="","",ข้อมูลออเดอร์!DD214)</f>
        <v>2</v>
      </c>
      <c r="K215" s="102">
        <f t="shared" si="38"/>
        <v>0</v>
      </c>
      <c r="L215" s="102">
        <f t="shared" si="39"/>
        <v>0</v>
      </c>
      <c r="M215" s="103">
        <f ca="1" t="shared" si="40"/>
        <v>46287.4479282407</v>
      </c>
      <c r="N215" s="103">
        <f ca="1" t="shared" si="41"/>
        <v>46287.4479282407</v>
      </c>
      <c r="O215" s="1" t="str">
        <f>IFERROR(VLOOKUP(D215,ข้อมูลออเดอร์!A:EK,49,0),"")</f>
        <v>K.พลอย</v>
      </c>
      <c r="P215" s="1" t="str">
        <f>IF(D215="","",ข้อมูลออเดอร์!AX214)</f>
        <v>0845865483</v>
      </c>
      <c r="Q215" s="1" t="str">
        <f>IF(D215="","",ข้อมูลออเดอร์!AX214)</f>
        <v>0845865483</v>
      </c>
      <c r="R215" s="1" t="str">
        <f t="shared" si="42"/>
        <v>TH</v>
      </c>
      <c r="S215" s="1" t="str">
        <f>IF('ข้อมูลจังหวัด-อำเภอ'!C214="","",'ข้อมูลจังหวัด-อำเภอ'!C214)</f>
        <v>ปทุมธานี/ Pathum Thani</v>
      </c>
      <c r="T215" s="1" t="str">
        <f>IF('ข้อมูลจังหวัด-อำเภอ'!D214="","",'ข้อมูลจังหวัด-อำเภอ'!D214)</f>
        <v>คลองหลวง/ Khlong Luang</v>
      </c>
      <c r="U215" s="1" t="str">
        <f>IFERROR(VLOOKUP(D215,ข้อมูลออเดอร์!A:EK,46,0),"")</f>
        <v>12120</v>
      </c>
      <c r="V215" s="1" t="str">
        <f>IFERROR(VLOOKUP(D215,ข้อมูลออเดอร์!A:EK,46,0),"")</f>
        <v>12120</v>
      </c>
      <c r="W215" s="1" t="str">
        <f>IFERROR(VLOOKUP(D215,ข้อมูลออเดอร์!A:EK,48,0),"")</f>
        <v>37/63 พฤกษาวิลเลจ35 ต.คลองสาม อ.คลองหลวง จ.ปทุมธานี 12120</v>
      </c>
      <c r="X215" s="1" t="str">
        <f t="shared" si="43"/>
        <v>COD</v>
      </c>
      <c r="Y215" s="1"/>
      <c r="Z215" s="1"/>
      <c r="AA215" s="1">
        <f t="shared" si="44"/>
        <v>0.6</v>
      </c>
      <c r="AB215" s="1"/>
      <c r="AC215" s="1"/>
      <c r="AD215" s="1"/>
      <c r="AE215" s="1">
        <f>IF(ข้อมูลน้ำหนักสินค้า!C214="","",ข้อมูลน้ำหนักสินค้า!C214)*J215</f>
        <v>0.2</v>
      </c>
    </row>
    <row r="216" spans="1:31">
      <c r="A216" s="1" t="str">
        <f t="shared" si="34"/>
        <v>EastlyncOffline</v>
      </c>
      <c r="B216" s="1" t="str">
        <f t="shared" si="35"/>
        <v>OFFLINE</v>
      </c>
      <c r="C216" s="1" t="str">
        <f t="shared" si="36"/>
        <v>SALE</v>
      </c>
      <c r="D216" s="1" t="str">
        <f>IF(ข้อมูลออเดอร์!A215="","",ข้อมูลออเดอร์!A215)</f>
        <v>KOO26092200220</v>
      </c>
      <c r="E216" s="1" t="str">
        <f>IFERROR(IF(VLOOKUP(D216,ข้อมูลออเดอร์!A:BV,74,0)="Express delivery","NORMAL",IF(VLOOKUP(D216,ข้อมูลออเดอร์!A:BV,74,0)="Lalamove","B2B_OFFLINE","")),"")</f>
        <v>NORMAL</v>
      </c>
      <c r="F216" s="1" t="str">
        <f t="shared" si="37"/>
        <v>EXPRESS</v>
      </c>
      <c r="G216" s="1" t="str">
        <f>IF(ข้อมูลออเดอร์!CV215="","",ข้อมูลออเดอร์!CV215)</f>
        <v>SKINTIFIC-492003</v>
      </c>
      <c r="H216" s="1" t="str">
        <f>IF(ข้อมูลออเดอร์!CW215="","",ข้อมูลออเดอร์!CW215)</f>
        <v>4897147696014</v>
      </c>
      <c r="I216" s="1" t="str">
        <f>IF(ข้อมูลออเดอร์!CV215="","",ข้อมูลออเดอร์!CV215)</f>
        <v>SKINTIFIC-492003</v>
      </c>
      <c r="J216" s="1" t="str">
        <f>IF(ข้อมูลออเดอร์!DD215="","",ข้อมูลออเดอร์!DD215)</f>
        <v>2</v>
      </c>
      <c r="K216" s="102">
        <f t="shared" si="38"/>
        <v>0</v>
      </c>
      <c r="L216" s="102">
        <f t="shared" si="39"/>
        <v>0</v>
      </c>
      <c r="M216" s="103">
        <f ca="1" t="shared" si="40"/>
        <v>46287.4479282407</v>
      </c>
      <c r="N216" s="103">
        <f ca="1" t="shared" si="41"/>
        <v>46287.4479282407</v>
      </c>
      <c r="O216" s="1" t="str">
        <f>IFERROR(VLOOKUP(D216,ข้อมูลออเดอร์!A:EK,49,0),"")</f>
        <v>K.พลอย</v>
      </c>
      <c r="P216" s="1" t="str">
        <f>IF(D216="","",ข้อมูลออเดอร์!AX215)</f>
        <v>0845865483</v>
      </c>
      <c r="Q216" s="1" t="str">
        <f>IF(D216="","",ข้อมูลออเดอร์!AX215)</f>
        <v>0845865483</v>
      </c>
      <c r="R216" s="1" t="str">
        <f t="shared" si="42"/>
        <v>TH</v>
      </c>
      <c r="S216" s="1" t="str">
        <f>IF('ข้อมูลจังหวัด-อำเภอ'!C215="","",'ข้อมูลจังหวัด-อำเภอ'!C215)</f>
        <v>ปทุมธานี/ Pathum Thani</v>
      </c>
      <c r="T216" s="1" t="str">
        <f>IF('ข้อมูลจังหวัด-อำเภอ'!D215="","",'ข้อมูลจังหวัด-อำเภอ'!D215)</f>
        <v>คลองหลวง/ Khlong Luang</v>
      </c>
      <c r="U216" s="1" t="str">
        <f>IFERROR(VLOOKUP(D216,ข้อมูลออเดอร์!A:EK,46,0),"")</f>
        <v>12120</v>
      </c>
      <c r="V216" s="1" t="str">
        <f>IFERROR(VLOOKUP(D216,ข้อมูลออเดอร์!A:EK,46,0),"")</f>
        <v>12120</v>
      </c>
      <c r="W216" s="1" t="str">
        <f>IFERROR(VLOOKUP(D216,ข้อมูลออเดอร์!A:EK,48,0),"")</f>
        <v>37/63 พฤกษาวิลเลจ35 ต.คลองสาม อ.คลองหลวง จ.ปทุมธานี 12120</v>
      </c>
      <c r="X216" s="1" t="str">
        <f t="shared" si="43"/>
        <v>COD</v>
      </c>
      <c r="Y216" s="1"/>
      <c r="Z216" s="1"/>
      <c r="AA216" s="1">
        <f t="shared" si="44"/>
        <v>0.6</v>
      </c>
      <c r="AB216" s="1"/>
      <c r="AC216" s="1"/>
      <c r="AD216" s="1"/>
      <c r="AE216" s="1">
        <f>IF(ข้อมูลน้ำหนักสินค้า!C215="","",ข้อมูลน้ำหนักสินค้า!C215)*J216</f>
        <v>0.2</v>
      </c>
    </row>
    <row r="217" spans="1:31">
      <c r="A217" s="1" t="str">
        <f t="shared" si="34"/>
        <v>EastlyncOffline</v>
      </c>
      <c r="B217" s="1" t="str">
        <f t="shared" si="35"/>
        <v>OFFLINE</v>
      </c>
      <c r="C217" s="1" t="str">
        <f t="shared" si="36"/>
        <v>SALE</v>
      </c>
      <c r="D217" s="1" t="str">
        <f>IF(ข้อมูลออเดอร์!A216="","",ข้อมูลออเดอร์!A216)</f>
        <v>KOO26092200221</v>
      </c>
      <c r="E217" s="1" t="str">
        <f>IFERROR(IF(VLOOKUP(D217,ข้อมูลออเดอร์!A:BV,74,0)="Express delivery","NORMAL",IF(VLOOKUP(D217,ข้อมูลออเดอร์!A:BV,74,0)="Lalamove","B2B_OFFLINE","")),"")</f>
        <v>NORMAL</v>
      </c>
      <c r="F217" s="1" t="str">
        <f t="shared" si="37"/>
        <v>EXPRESS</v>
      </c>
      <c r="G217" s="1" t="str">
        <f>IF(ข้อมูลออเดอร์!CV216="","",ข้อมูลออเดอร์!CV216)</f>
        <v>SKINTIFIC-492001</v>
      </c>
      <c r="H217" s="1" t="str">
        <f>IF(ข้อมูลออเดอร์!CW216="","",ข้อมูลออเดอร์!CW216)</f>
        <v>4897147695994</v>
      </c>
      <c r="I217" s="1" t="str">
        <f>IF(ข้อมูลออเดอร์!CV216="","",ข้อมูลออเดอร์!CV216)</f>
        <v>SKINTIFIC-492001</v>
      </c>
      <c r="J217" s="1" t="str">
        <f>IF(ข้อมูลออเดอร์!DD216="","",ข้อมูลออเดอร์!DD216)</f>
        <v>2</v>
      </c>
      <c r="K217" s="102">
        <f t="shared" si="38"/>
        <v>0</v>
      </c>
      <c r="L217" s="102">
        <f t="shared" si="39"/>
        <v>0</v>
      </c>
      <c r="M217" s="103">
        <f ca="1" t="shared" si="40"/>
        <v>46287.4479282407</v>
      </c>
      <c r="N217" s="103">
        <f ca="1" t="shared" si="41"/>
        <v>46287.4479282407</v>
      </c>
      <c r="O217" s="1" t="str">
        <f>IFERROR(VLOOKUP(D217,ข้อมูลออเดอร์!A:EK,49,0),"")</f>
        <v>โชติกา แขกรัมย์</v>
      </c>
      <c r="P217" s="1" t="str">
        <f>IF(D217="","",ข้อมูลออเดอร์!AX216)</f>
        <v>0803246155</v>
      </c>
      <c r="Q217" s="1" t="str">
        <f>IF(D217="","",ข้อมูลออเดอร์!AX216)</f>
        <v>0803246155</v>
      </c>
      <c r="R217" s="1" t="str">
        <f t="shared" si="42"/>
        <v>TH</v>
      </c>
      <c r="S217" s="1" t="str">
        <f>IF('ข้อมูลจังหวัด-อำเภอ'!C216="","",'ข้อมูลจังหวัด-อำเภอ'!C216)</f>
        <v>ชลบุรี/ Chonburi</v>
      </c>
      <c r="T217" s="1" t="str">
        <f>IF('ข้อมูลจังหวัด-อำเภอ'!D216="","",'ข้อมูลจังหวัด-อำเภอ'!D216)</f>
        <v>บางละมุง/ Bang Lamung</v>
      </c>
      <c r="U217" s="1" t="str">
        <f>IFERROR(VLOOKUP(D217,ข้อมูลออเดอร์!A:EK,46,0),"")</f>
        <v>20150</v>
      </c>
      <c r="V217" s="1" t="str">
        <f>IFERROR(VLOOKUP(D217,ข้อมูลออเดอร์!A:EK,46,0),"")</f>
        <v>20150</v>
      </c>
      <c r="W217" s="1" t="str">
        <f>IFERROR(VLOOKUP(D217,ข้อมูลออเดอร์!A:EK,48,0),"")</f>
        <v>99/1055 ร้านตัดผมชายสิทธิศักดิ์บาร์เบอร์ ซอยเขาตาโล</v>
      </c>
      <c r="X217" s="1" t="str">
        <f t="shared" si="43"/>
        <v>COD</v>
      </c>
      <c r="Y217" s="1"/>
      <c r="Z217" s="1"/>
      <c r="AA217" s="1">
        <f t="shared" si="44"/>
        <v>0.6</v>
      </c>
      <c r="AB217" s="1"/>
      <c r="AC217" s="1"/>
      <c r="AD217" s="1"/>
      <c r="AE217" s="1">
        <f>IF(ข้อมูลน้ำหนักสินค้า!C216="","",ข้อมูลน้ำหนักสินค้า!C216)*J217</f>
        <v>0.2</v>
      </c>
    </row>
    <row r="218" spans="1:31">
      <c r="A218" s="1" t="str">
        <f t="shared" si="34"/>
        <v>EastlyncOffline</v>
      </c>
      <c r="B218" s="1" t="str">
        <f t="shared" si="35"/>
        <v>OFFLINE</v>
      </c>
      <c r="C218" s="1" t="str">
        <f t="shared" si="36"/>
        <v>SALE</v>
      </c>
      <c r="D218" s="1" t="str">
        <f>IF(ข้อมูลออเดอร์!A217="","",ข้อมูลออเดอร์!A217)</f>
        <v>KOO26092200221</v>
      </c>
      <c r="E218" s="1" t="str">
        <f>IFERROR(IF(VLOOKUP(D218,ข้อมูลออเดอร์!A:BV,74,0)="Express delivery","NORMAL",IF(VLOOKUP(D218,ข้อมูลออเดอร์!A:BV,74,0)="Lalamove","B2B_OFFLINE","")),"")</f>
        <v>NORMAL</v>
      </c>
      <c r="F218" s="1" t="str">
        <f t="shared" si="37"/>
        <v>EXPRESS</v>
      </c>
      <c r="G218" s="1" t="str">
        <f>IF(ข้อมูลออเดอร์!CV217="","",ข้อมูลออเดอร์!CV217)</f>
        <v>SKINTIFIC-492003</v>
      </c>
      <c r="H218" s="1" t="str">
        <f>IF(ข้อมูลออเดอร์!CW217="","",ข้อมูลออเดอร์!CW217)</f>
        <v>4897147696014</v>
      </c>
      <c r="I218" s="1" t="str">
        <f>IF(ข้อมูลออเดอร์!CV217="","",ข้อมูลออเดอร์!CV217)</f>
        <v>SKINTIFIC-492003</v>
      </c>
      <c r="J218" s="1" t="str">
        <f>IF(ข้อมูลออเดอร์!DD217="","",ข้อมูลออเดอร์!DD217)</f>
        <v>2</v>
      </c>
      <c r="K218" s="102">
        <f t="shared" si="38"/>
        <v>0</v>
      </c>
      <c r="L218" s="102">
        <f t="shared" si="39"/>
        <v>0</v>
      </c>
      <c r="M218" s="103">
        <f ca="1" t="shared" si="40"/>
        <v>46287.4479282407</v>
      </c>
      <c r="N218" s="103">
        <f ca="1" t="shared" si="41"/>
        <v>46287.4479282407</v>
      </c>
      <c r="O218" s="1" t="str">
        <f>IFERROR(VLOOKUP(D218,ข้อมูลออเดอร์!A:EK,49,0),"")</f>
        <v>โชติกา แขกรัมย์</v>
      </c>
      <c r="P218" s="1" t="str">
        <f>IF(D218="","",ข้อมูลออเดอร์!AX217)</f>
        <v>0803246155</v>
      </c>
      <c r="Q218" s="1" t="str">
        <f>IF(D218="","",ข้อมูลออเดอร์!AX217)</f>
        <v>0803246155</v>
      </c>
      <c r="R218" s="1" t="str">
        <f t="shared" si="42"/>
        <v>TH</v>
      </c>
      <c r="S218" s="1" t="str">
        <f>IF('ข้อมูลจังหวัด-อำเภอ'!C217="","",'ข้อมูลจังหวัด-อำเภอ'!C217)</f>
        <v>ชลบุรี/ Chonburi</v>
      </c>
      <c r="T218" s="1" t="str">
        <f>IF('ข้อมูลจังหวัด-อำเภอ'!D217="","",'ข้อมูลจังหวัด-อำเภอ'!D217)</f>
        <v>บางละมุง/ Bang Lamung</v>
      </c>
      <c r="U218" s="1" t="str">
        <f>IFERROR(VLOOKUP(D218,ข้อมูลออเดอร์!A:EK,46,0),"")</f>
        <v>20150</v>
      </c>
      <c r="V218" s="1" t="str">
        <f>IFERROR(VLOOKUP(D218,ข้อมูลออเดอร์!A:EK,46,0),"")</f>
        <v>20150</v>
      </c>
      <c r="W218" s="1" t="str">
        <f>IFERROR(VLOOKUP(D218,ข้อมูลออเดอร์!A:EK,48,0),"")</f>
        <v>99/1055 ร้านตัดผมชายสิทธิศักดิ์บาร์เบอร์ ซอยเขาตาโล</v>
      </c>
      <c r="X218" s="1" t="str">
        <f t="shared" si="43"/>
        <v>COD</v>
      </c>
      <c r="Y218" s="1"/>
      <c r="Z218" s="1"/>
      <c r="AA218" s="1">
        <f t="shared" si="44"/>
        <v>0.6</v>
      </c>
      <c r="AB218" s="1"/>
      <c r="AC218" s="1"/>
      <c r="AD218" s="1"/>
      <c r="AE218" s="1">
        <f>IF(ข้อมูลน้ำหนักสินค้า!C217="","",ข้อมูลน้ำหนักสินค้า!C217)*J218</f>
        <v>0.2</v>
      </c>
    </row>
    <row r="219" spans="1:31">
      <c r="A219" s="1" t="str">
        <f t="shared" si="34"/>
        <v>EastlyncOffline</v>
      </c>
      <c r="B219" s="1" t="str">
        <f t="shared" si="35"/>
        <v>OFFLINE</v>
      </c>
      <c r="C219" s="1" t="str">
        <f t="shared" si="36"/>
        <v>SALE</v>
      </c>
      <c r="D219" s="1" t="str">
        <f>IF(ข้อมูลออเดอร์!A218="","",ข้อมูลออเดอร์!A218)</f>
        <v>KOO26092200222</v>
      </c>
      <c r="E219" s="1" t="str">
        <f>IFERROR(IF(VLOOKUP(D219,ข้อมูลออเดอร์!A:BV,74,0)="Express delivery","NORMAL",IF(VLOOKUP(D219,ข้อมูลออเดอร์!A:BV,74,0)="Lalamove","B2B_OFFLINE","")),"")</f>
        <v>NORMAL</v>
      </c>
      <c r="F219" s="1" t="str">
        <f t="shared" si="37"/>
        <v>EXPRESS</v>
      </c>
      <c r="G219" s="1" t="str">
        <f>IF(ข้อมูลออเดอร์!CV218="","",ข้อมูลออเดอร์!CV218)</f>
        <v>SKINTIFIC-492001</v>
      </c>
      <c r="H219" s="1" t="str">
        <f>IF(ข้อมูลออเดอร์!CW218="","",ข้อมูลออเดอร์!CW218)</f>
        <v>4897147695994</v>
      </c>
      <c r="I219" s="1" t="str">
        <f>IF(ข้อมูลออเดอร์!CV218="","",ข้อมูลออเดอร์!CV218)</f>
        <v>SKINTIFIC-492001</v>
      </c>
      <c r="J219" s="1" t="str">
        <f>IF(ข้อมูลออเดอร์!DD218="","",ข้อมูลออเดอร์!DD218)</f>
        <v>1</v>
      </c>
      <c r="K219" s="102">
        <f t="shared" si="38"/>
        <v>0</v>
      </c>
      <c r="L219" s="102">
        <f t="shared" si="39"/>
        <v>0</v>
      </c>
      <c r="M219" s="103">
        <f ca="1" t="shared" si="40"/>
        <v>46287.4479282407</v>
      </c>
      <c r="N219" s="103">
        <f ca="1" t="shared" si="41"/>
        <v>46287.4479282407</v>
      </c>
      <c r="O219" s="1" t="str">
        <f>IFERROR(VLOOKUP(D219,ข้อมูลออเดอร์!A:EK,49,0),"")</f>
        <v>ไลลา</v>
      </c>
      <c r="P219" s="1" t="str">
        <f>IF(D219="","",ข้อมูลออเดอร์!AX218)</f>
        <v>0923782892</v>
      </c>
      <c r="Q219" s="1" t="str">
        <f>IF(D219="","",ข้อมูลออเดอร์!AX218)</f>
        <v>0923782892</v>
      </c>
      <c r="R219" s="1" t="str">
        <f t="shared" si="42"/>
        <v>TH</v>
      </c>
      <c r="S219" s="1" t="str">
        <f>IF('ข้อมูลจังหวัด-อำเภอ'!C218="","",'ข้อมูลจังหวัด-อำเภอ'!C218)</f>
        <v>ลำปาง/ Lampang</v>
      </c>
      <c r="T219" s="1" t="str">
        <f>IF('ข้อมูลจังหวัด-อำเภอ'!D218="","",'ข้อมูลจังหวัด-อำเภอ'!D218)</f>
        <v>เมืองลำปาง/ Mueang Lampang</v>
      </c>
      <c r="U219" s="1" t="str">
        <f>IFERROR(VLOOKUP(D219,ข้อมูลออเดอร์!A:EK,46,0),"")</f>
        <v>52100</v>
      </c>
      <c r="V219" s="1" t="str">
        <f>IFERROR(VLOOKUP(D219,ข้อมูลออเดอร์!A:EK,46,0),"")</f>
        <v>52100</v>
      </c>
      <c r="W219" s="1" t="str">
        <f>IFERROR(VLOOKUP(D219,ข้อมูลออเดอร์!A:EK,48,0),"")</f>
        <v>ไลลา 
0923782892
อาคารชุดที่พักข้าราชการสถาบันการพลศึกษา วิทยาเขตลำปาง, เลขที่ 398, หมู่ที่ 15, ตำบล บ่อแฮ้ว, อำเภอเมืองลำปาง 52100</v>
      </c>
      <c r="X219" s="1" t="str">
        <f t="shared" si="43"/>
        <v>COD</v>
      </c>
      <c r="Y219" s="1"/>
      <c r="Z219" s="1"/>
      <c r="AA219" s="1">
        <f t="shared" si="44"/>
        <v>0.4</v>
      </c>
      <c r="AB219" s="1"/>
      <c r="AC219" s="1"/>
      <c r="AD219" s="1"/>
      <c r="AE219" s="1">
        <f>IF(ข้อมูลน้ำหนักสินค้า!C218="","",ข้อมูลน้ำหนักสินค้า!C218)*J219</f>
        <v>0.1</v>
      </c>
    </row>
    <row r="220" spans="1:31">
      <c r="A220" s="1" t="str">
        <f t="shared" si="34"/>
        <v>EastlyncOffline</v>
      </c>
      <c r="B220" s="1" t="str">
        <f t="shared" si="35"/>
        <v>OFFLINE</v>
      </c>
      <c r="C220" s="1" t="str">
        <f t="shared" si="36"/>
        <v>SALE</v>
      </c>
      <c r="D220" s="1" t="str">
        <f>IF(ข้อมูลออเดอร์!A219="","",ข้อมูลออเดอร์!A219)</f>
        <v>KOO26092200222</v>
      </c>
      <c r="E220" s="1" t="str">
        <f>IFERROR(IF(VLOOKUP(D220,ข้อมูลออเดอร์!A:BV,74,0)="Express delivery","NORMAL",IF(VLOOKUP(D220,ข้อมูลออเดอร์!A:BV,74,0)="Lalamove","B2B_OFFLINE","")),"")</f>
        <v>NORMAL</v>
      </c>
      <c r="F220" s="1" t="str">
        <f t="shared" si="37"/>
        <v>EXPRESS</v>
      </c>
      <c r="G220" s="1" t="str">
        <f>IF(ข้อมูลออเดอร์!CV219="","",ข้อมูลออเดอร์!CV219)</f>
        <v>SKINTIFIC-492003</v>
      </c>
      <c r="H220" s="1" t="str">
        <f>IF(ข้อมูลออเดอร์!CW219="","",ข้อมูลออเดอร์!CW219)</f>
        <v>4897147696014</v>
      </c>
      <c r="I220" s="1" t="str">
        <f>IF(ข้อมูลออเดอร์!CV219="","",ข้อมูลออเดอร์!CV219)</f>
        <v>SKINTIFIC-492003</v>
      </c>
      <c r="J220" s="1" t="str">
        <f>IF(ข้อมูลออเดอร์!DD219="","",ข้อมูลออเดอร์!DD219)</f>
        <v>1</v>
      </c>
      <c r="K220" s="102">
        <f t="shared" si="38"/>
        <v>0</v>
      </c>
      <c r="L220" s="102">
        <f t="shared" si="39"/>
        <v>0</v>
      </c>
      <c r="M220" s="103">
        <f ca="1" t="shared" si="40"/>
        <v>46287.4479282407</v>
      </c>
      <c r="N220" s="103">
        <f ca="1" t="shared" si="41"/>
        <v>46287.4479282407</v>
      </c>
      <c r="O220" s="1" t="str">
        <f>IFERROR(VLOOKUP(D220,ข้อมูลออเดอร์!A:EK,49,0),"")</f>
        <v>ไลลา</v>
      </c>
      <c r="P220" s="1" t="str">
        <f>IF(D220="","",ข้อมูลออเดอร์!AX219)</f>
        <v>0923782892</v>
      </c>
      <c r="Q220" s="1" t="str">
        <f>IF(D220="","",ข้อมูลออเดอร์!AX219)</f>
        <v>0923782892</v>
      </c>
      <c r="R220" s="1" t="str">
        <f t="shared" si="42"/>
        <v>TH</v>
      </c>
      <c r="S220" s="1" t="str">
        <f>IF('ข้อมูลจังหวัด-อำเภอ'!C219="","",'ข้อมูลจังหวัด-อำเภอ'!C219)</f>
        <v>ลำปาง/ Lampang</v>
      </c>
      <c r="T220" s="1" t="str">
        <f>IF('ข้อมูลจังหวัด-อำเภอ'!D219="","",'ข้อมูลจังหวัด-อำเภอ'!D219)</f>
        <v>เมืองลำปาง/ Mueang Lampang</v>
      </c>
      <c r="U220" s="1" t="str">
        <f>IFERROR(VLOOKUP(D220,ข้อมูลออเดอร์!A:EK,46,0),"")</f>
        <v>52100</v>
      </c>
      <c r="V220" s="1" t="str">
        <f>IFERROR(VLOOKUP(D220,ข้อมูลออเดอร์!A:EK,46,0),"")</f>
        <v>52100</v>
      </c>
      <c r="W220" s="1" t="str">
        <f>IFERROR(VLOOKUP(D220,ข้อมูลออเดอร์!A:EK,48,0),"")</f>
        <v>ไลลา 
0923782892
อาคารชุดที่พักข้าราชการสถาบันการพลศึกษา วิทยาเขตลำปาง, เลขที่ 398, หมู่ที่ 15, ตำบล บ่อแฮ้ว, อำเภอเมืองลำปาง 52100</v>
      </c>
      <c r="X220" s="1" t="str">
        <f t="shared" si="43"/>
        <v>COD</v>
      </c>
      <c r="Y220" s="1"/>
      <c r="Z220" s="1"/>
      <c r="AA220" s="1">
        <f t="shared" si="44"/>
        <v>0.4</v>
      </c>
      <c r="AB220" s="1"/>
      <c r="AC220" s="1"/>
      <c r="AD220" s="1"/>
      <c r="AE220" s="1">
        <f>IF(ข้อมูลน้ำหนักสินค้า!C219="","",ข้อมูลน้ำหนักสินค้า!C219)*J220</f>
        <v>0.1</v>
      </c>
    </row>
    <row r="221" spans="1:31">
      <c r="A221" s="1" t="str">
        <f t="shared" si="34"/>
        <v>EastlyncOffline</v>
      </c>
      <c r="B221" s="1" t="str">
        <f t="shared" si="35"/>
        <v>OFFLINE</v>
      </c>
      <c r="C221" s="1" t="str">
        <f t="shared" si="36"/>
        <v>SALE</v>
      </c>
      <c r="D221" s="1" t="str">
        <f>IF(ข้อมูลออเดอร์!A220="","",ข้อมูลออเดอร์!A220)</f>
        <v>KOO26092200223</v>
      </c>
      <c r="E221" s="1" t="str">
        <f>IFERROR(IF(VLOOKUP(D221,ข้อมูลออเดอร์!A:BV,74,0)="Express delivery","NORMAL",IF(VLOOKUP(D221,ข้อมูลออเดอร์!A:BV,74,0)="Lalamove","B2B_OFFLINE","")),"")</f>
        <v>NORMAL</v>
      </c>
      <c r="F221" s="1" t="str">
        <f t="shared" si="37"/>
        <v>EXPRESS</v>
      </c>
      <c r="G221" s="1" t="str">
        <f>IF(ข้อมูลออเดอร์!CV220="","",ข้อมูลออเดอร์!CV220)</f>
        <v>SKINTIFIC-492001</v>
      </c>
      <c r="H221" s="1" t="str">
        <f>IF(ข้อมูลออเดอร์!CW220="","",ข้อมูลออเดอร์!CW220)</f>
        <v>4897147695994</v>
      </c>
      <c r="I221" s="1" t="str">
        <f>IF(ข้อมูลออเดอร์!CV220="","",ข้อมูลออเดอร์!CV220)</f>
        <v>SKINTIFIC-492001</v>
      </c>
      <c r="J221" s="1" t="str">
        <f>IF(ข้อมูลออเดอร์!DD220="","",ข้อมูลออเดอร์!DD220)</f>
        <v>1</v>
      </c>
      <c r="K221" s="102">
        <f t="shared" si="38"/>
        <v>0</v>
      </c>
      <c r="L221" s="102">
        <f t="shared" si="39"/>
        <v>0</v>
      </c>
      <c r="M221" s="103">
        <f ca="1" t="shared" si="40"/>
        <v>46287.4479282407</v>
      </c>
      <c r="N221" s="103">
        <f ca="1" t="shared" si="41"/>
        <v>46287.4479282407</v>
      </c>
      <c r="O221" s="1" t="str">
        <f>IFERROR(VLOOKUP(D221,ข้อมูลออเดอร์!A:EK,49,0),"")</f>
        <v>นันท์นภัส ยิ้มวัน</v>
      </c>
      <c r="P221" s="1" t="str">
        <f>IF(D221="","",ข้อมูลออเดอร์!AX220)</f>
        <v>0619673578</v>
      </c>
      <c r="Q221" s="1" t="str">
        <f>IF(D221="","",ข้อมูลออเดอร์!AX220)</f>
        <v>0619673578</v>
      </c>
      <c r="R221" s="1" t="str">
        <f t="shared" si="42"/>
        <v>TH</v>
      </c>
      <c r="S221" s="1" t="str">
        <f>IF('ข้อมูลจังหวัด-อำเภอ'!C220="","",'ข้อมูลจังหวัด-อำเภอ'!C220)</f>
        <v>กรุงเทพมหานคร/ Bangkok</v>
      </c>
      <c r="T221" s="1" t="str">
        <f>IF('ข้อมูลจังหวัด-อำเภอ'!D220="","",'ข้อมูลจังหวัด-อำเภอ'!D220)</f>
        <v>คันนายาว/ Khan Na Yao</v>
      </c>
      <c r="U221" s="1" t="str">
        <f>IFERROR(VLOOKUP(D221,ข้อมูลออเดอร์!A:EK,46,0),"")</f>
        <v>10230</v>
      </c>
      <c r="V221" s="1" t="str">
        <f>IFERROR(VLOOKUP(D221,ข้อมูลออเดอร์!A:EK,46,0),"")</f>
        <v>10230</v>
      </c>
      <c r="W221" s="1" t="str">
        <f>IFERROR(VLOOKUP(D221,ข้อมูลออเดอร์!A:EK,48,0),"")</f>
        <v>นันท์นภัส ยิ้มวัน 
0619673578 
อาคารชุดลุมพินี คอนโดทาวน์ รามอินทรา-นวมินทร์ อาคาร Cเลขที่ 89/465 ชั้น 16 ถ.นวมินทร์ แขวงรามอินทรา 10230, คันนายาว, กรุงเทพฯ, ไทย</v>
      </c>
      <c r="X221" s="1" t="str">
        <f t="shared" si="43"/>
        <v>COD</v>
      </c>
      <c r="Y221" s="1"/>
      <c r="Z221" s="1"/>
      <c r="AA221" s="1">
        <f t="shared" si="44"/>
        <v>0.4</v>
      </c>
      <c r="AB221" s="1"/>
      <c r="AC221" s="1"/>
      <c r="AD221" s="1"/>
      <c r="AE221" s="1">
        <f>IF(ข้อมูลน้ำหนักสินค้า!C220="","",ข้อมูลน้ำหนักสินค้า!C220)*J221</f>
        <v>0.1</v>
      </c>
    </row>
    <row r="222" spans="1:31">
      <c r="A222" s="1" t="str">
        <f t="shared" si="34"/>
        <v>EastlyncOffline</v>
      </c>
      <c r="B222" s="1" t="str">
        <f t="shared" si="35"/>
        <v>OFFLINE</v>
      </c>
      <c r="C222" s="1" t="str">
        <f t="shared" si="36"/>
        <v>SALE</v>
      </c>
      <c r="D222" s="1" t="str">
        <f>IF(ข้อมูลออเดอร์!A221="","",ข้อมูลออเดอร์!A221)</f>
        <v>KOO26092200223</v>
      </c>
      <c r="E222" s="1" t="str">
        <f>IFERROR(IF(VLOOKUP(D222,ข้อมูลออเดอร์!A:BV,74,0)="Express delivery","NORMAL",IF(VLOOKUP(D222,ข้อมูลออเดอร์!A:BV,74,0)="Lalamove","B2B_OFFLINE","")),"")</f>
        <v>NORMAL</v>
      </c>
      <c r="F222" s="1" t="str">
        <f t="shared" si="37"/>
        <v>EXPRESS</v>
      </c>
      <c r="G222" s="1" t="str">
        <f>IF(ข้อมูลออเดอร์!CV221="","",ข้อมูลออเดอร์!CV221)</f>
        <v>SKINTIFIC-492003</v>
      </c>
      <c r="H222" s="1" t="str">
        <f>IF(ข้อมูลออเดอร์!CW221="","",ข้อมูลออเดอร์!CW221)</f>
        <v>4897147696014</v>
      </c>
      <c r="I222" s="1" t="str">
        <f>IF(ข้อมูลออเดอร์!CV221="","",ข้อมูลออเดอร์!CV221)</f>
        <v>SKINTIFIC-492003</v>
      </c>
      <c r="J222" s="1" t="str">
        <f>IF(ข้อมูลออเดอร์!DD221="","",ข้อมูลออเดอร์!DD221)</f>
        <v>1</v>
      </c>
      <c r="K222" s="102">
        <f t="shared" si="38"/>
        <v>0</v>
      </c>
      <c r="L222" s="102">
        <f t="shared" si="39"/>
        <v>0</v>
      </c>
      <c r="M222" s="103">
        <f ca="1" t="shared" si="40"/>
        <v>46287.4479282407</v>
      </c>
      <c r="N222" s="103">
        <f ca="1" t="shared" si="41"/>
        <v>46287.4479282407</v>
      </c>
      <c r="O222" s="1" t="str">
        <f>IFERROR(VLOOKUP(D222,ข้อมูลออเดอร์!A:EK,49,0),"")</f>
        <v>นันท์นภัส ยิ้มวัน</v>
      </c>
      <c r="P222" s="1" t="str">
        <f>IF(D222="","",ข้อมูลออเดอร์!AX221)</f>
        <v>0619673578</v>
      </c>
      <c r="Q222" s="1" t="str">
        <f>IF(D222="","",ข้อมูลออเดอร์!AX221)</f>
        <v>0619673578</v>
      </c>
      <c r="R222" s="1" t="str">
        <f t="shared" si="42"/>
        <v>TH</v>
      </c>
      <c r="S222" s="1" t="str">
        <f>IF('ข้อมูลจังหวัด-อำเภอ'!C221="","",'ข้อมูลจังหวัด-อำเภอ'!C221)</f>
        <v>กรุงเทพมหานคร/ Bangkok</v>
      </c>
      <c r="T222" s="1" t="str">
        <f>IF('ข้อมูลจังหวัด-อำเภอ'!D221="","",'ข้อมูลจังหวัด-อำเภอ'!D221)</f>
        <v>คันนายาว/ Khan Na Yao</v>
      </c>
      <c r="U222" s="1" t="str">
        <f>IFERROR(VLOOKUP(D222,ข้อมูลออเดอร์!A:EK,46,0),"")</f>
        <v>10230</v>
      </c>
      <c r="V222" s="1" t="str">
        <f>IFERROR(VLOOKUP(D222,ข้อมูลออเดอร์!A:EK,46,0),"")</f>
        <v>10230</v>
      </c>
      <c r="W222" s="1" t="str">
        <f>IFERROR(VLOOKUP(D222,ข้อมูลออเดอร์!A:EK,48,0),"")</f>
        <v>นันท์นภัส ยิ้มวัน 
0619673578 
อาคารชุดลุมพินี คอนโดทาวน์ รามอินทรา-นวมินทร์ อาคาร Cเลขที่ 89/465 ชั้น 16 ถ.นวมินทร์ แขวงรามอินทรา 10230, คันนายาว, กรุงเทพฯ, ไทย</v>
      </c>
      <c r="X222" s="1" t="str">
        <f t="shared" si="43"/>
        <v>COD</v>
      </c>
      <c r="Y222" s="1"/>
      <c r="Z222" s="1"/>
      <c r="AA222" s="1">
        <f t="shared" si="44"/>
        <v>0.4</v>
      </c>
      <c r="AB222" s="1"/>
      <c r="AC222" s="1"/>
      <c r="AD222" s="1"/>
      <c r="AE222" s="1">
        <f>IF(ข้อมูลน้ำหนักสินค้า!C221="","",ข้อมูลน้ำหนักสินค้า!C221)*J222</f>
        <v>0.1</v>
      </c>
    </row>
    <row r="223" spans="1:31">
      <c r="A223" s="1" t="str">
        <f t="shared" si="34"/>
        <v>EastlyncOffline</v>
      </c>
      <c r="B223" s="1" t="str">
        <f t="shared" si="35"/>
        <v>OFFLINE</v>
      </c>
      <c r="C223" s="1" t="str">
        <f t="shared" si="36"/>
        <v>SALE</v>
      </c>
      <c r="D223" s="1" t="str">
        <f>IF(ข้อมูลออเดอร์!A222="","",ข้อมูลออเดอร์!A222)</f>
        <v>KOO26092200224</v>
      </c>
      <c r="E223" s="1" t="str">
        <f>IFERROR(IF(VLOOKUP(D223,ข้อมูลออเดอร์!A:BV,74,0)="Express delivery","NORMAL",IF(VLOOKUP(D223,ข้อมูลออเดอร์!A:BV,74,0)="Lalamove","B2B_OFFLINE","")),"")</f>
        <v>NORMAL</v>
      </c>
      <c r="F223" s="1" t="str">
        <f t="shared" si="37"/>
        <v>EXPRESS</v>
      </c>
      <c r="G223" s="1" t="str">
        <f>IF(ข้อมูลออเดอร์!CV222="","",ข้อมูลออเดอร์!CV222)</f>
        <v>SKINTIFIC-492001</v>
      </c>
      <c r="H223" s="1" t="str">
        <f>IF(ข้อมูลออเดอร์!CW222="","",ข้อมูลออเดอร์!CW222)</f>
        <v>4897147695994</v>
      </c>
      <c r="I223" s="1" t="str">
        <f>IF(ข้อมูลออเดอร์!CV222="","",ข้อมูลออเดอร์!CV222)</f>
        <v>SKINTIFIC-492001</v>
      </c>
      <c r="J223" s="1" t="str">
        <f>IF(ข้อมูลออเดอร์!DD222="","",ข้อมูลออเดอร์!DD222)</f>
        <v>1</v>
      </c>
      <c r="K223" s="102">
        <f t="shared" si="38"/>
        <v>0</v>
      </c>
      <c r="L223" s="102">
        <f t="shared" si="39"/>
        <v>0</v>
      </c>
      <c r="M223" s="103">
        <f ca="1" t="shared" si="40"/>
        <v>46287.4479282407</v>
      </c>
      <c r="N223" s="103">
        <f ca="1" t="shared" si="41"/>
        <v>46287.4479282407</v>
      </c>
      <c r="O223" s="1" t="str">
        <f>IFERROR(VLOOKUP(D223,ข้อมูลออเดอร์!A:EK,49,0),"")</f>
        <v>นวรัตน์ เปียผึ้ง</v>
      </c>
      <c r="P223" s="1" t="str">
        <f>IF(D223="","",ข้อมูลออเดอร์!AX222)</f>
        <v>0929245735</v>
      </c>
      <c r="Q223" s="1" t="str">
        <f>IF(D223="","",ข้อมูลออเดอร์!AX222)</f>
        <v>0929245735</v>
      </c>
      <c r="R223" s="1" t="str">
        <f t="shared" si="42"/>
        <v>TH</v>
      </c>
      <c r="S223" s="1" t="str">
        <f>IF('ข้อมูลจังหวัด-อำเภอ'!C222="","",'ข้อมูลจังหวัด-อำเภอ'!C222)</f>
        <v>ราชบุรี/ Ratchaburi</v>
      </c>
      <c r="T223" s="1" t="str">
        <f>IF('ข้อมูลจังหวัด-อำเภอ'!D222="","",'ข้อมูลจังหวัด-อำเภอ'!D222)</f>
        <v>เมืองราชบุรี/ Mueang Ratchaburi</v>
      </c>
      <c r="U223" s="1" t="str">
        <f>IFERROR(VLOOKUP(D223,ข้อมูลออเดอร์!A:EK,46,0),"")</f>
        <v>70000</v>
      </c>
      <c r="V223" s="1" t="str">
        <f>IFERROR(VLOOKUP(D223,ข้อมูลออเดอร์!A:EK,46,0),"")</f>
        <v>70000</v>
      </c>
      <c r="W223" s="1" t="str">
        <f>IFERROR(VLOOKUP(D223,ข้อมูลออเดอร์!A:EK,48,0),"")</f>
        <v>ที่อยู่ : 222/25 หมู่ 10 หมู่บ้านคาซ่า เดอร์ แก่นจันทร์ ต.เจดีย์หัก อ.เมือง จ.ราชบุรี 70000</v>
      </c>
      <c r="X223" s="1" t="str">
        <f t="shared" si="43"/>
        <v>COD</v>
      </c>
      <c r="Y223" s="1"/>
      <c r="Z223" s="1"/>
      <c r="AA223" s="1">
        <f t="shared" si="44"/>
        <v>0.4</v>
      </c>
      <c r="AB223" s="1"/>
      <c r="AC223" s="1"/>
      <c r="AD223" s="1"/>
      <c r="AE223" s="1">
        <f>IF(ข้อมูลน้ำหนักสินค้า!C222="","",ข้อมูลน้ำหนักสินค้า!C222)*J223</f>
        <v>0.1</v>
      </c>
    </row>
    <row r="224" spans="1:31">
      <c r="A224" s="1" t="str">
        <f t="shared" si="34"/>
        <v>EastlyncOffline</v>
      </c>
      <c r="B224" s="1" t="str">
        <f t="shared" si="35"/>
        <v>OFFLINE</v>
      </c>
      <c r="C224" s="1" t="str">
        <f t="shared" si="36"/>
        <v>SALE</v>
      </c>
      <c r="D224" s="1" t="str">
        <f>IF(ข้อมูลออเดอร์!A223="","",ข้อมูลออเดอร์!A223)</f>
        <v>KOO26092200224</v>
      </c>
      <c r="E224" s="1" t="str">
        <f>IFERROR(IF(VLOOKUP(D224,ข้อมูลออเดอร์!A:BV,74,0)="Express delivery","NORMAL",IF(VLOOKUP(D224,ข้อมูลออเดอร์!A:BV,74,0)="Lalamove","B2B_OFFLINE","")),"")</f>
        <v>NORMAL</v>
      </c>
      <c r="F224" s="1" t="str">
        <f t="shared" si="37"/>
        <v>EXPRESS</v>
      </c>
      <c r="G224" s="1" t="str">
        <f>IF(ข้อมูลออเดอร์!CV223="","",ข้อมูลออเดอร์!CV223)</f>
        <v>SKINTIFIC-492003</v>
      </c>
      <c r="H224" s="1" t="str">
        <f>IF(ข้อมูลออเดอร์!CW223="","",ข้อมูลออเดอร์!CW223)</f>
        <v>4897147696014</v>
      </c>
      <c r="I224" s="1" t="str">
        <f>IF(ข้อมูลออเดอร์!CV223="","",ข้อมูลออเดอร์!CV223)</f>
        <v>SKINTIFIC-492003</v>
      </c>
      <c r="J224" s="1" t="str">
        <f>IF(ข้อมูลออเดอร์!DD223="","",ข้อมูลออเดอร์!DD223)</f>
        <v>1</v>
      </c>
      <c r="K224" s="102">
        <f t="shared" si="38"/>
        <v>0</v>
      </c>
      <c r="L224" s="102">
        <f t="shared" si="39"/>
        <v>0</v>
      </c>
      <c r="M224" s="103">
        <f ca="1" t="shared" si="40"/>
        <v>46287.4479282407</v>
      </c>
      <c r="N224" s="103">
        <f ca="1" t="shared" si="41"/>
        <v>46287.4479282407</v>
      </c>
      <c r="O224" s="1" t="str">
        <f>IFERROR(VLOOKUP(D224,ข้อมูลออเดอร์!A:EK,49,0),"")</f>
        <v>นวรัตน์ เปียผึ้ง</v>
      </c>
      <c r="P224" s="1" t="str">
        <f>IF(D224="","",ข้อมูลออเดอร์!AX223)</f>
        <v>0929245735</v>
      </c>
      <c r="Q224" s="1" t="str">
        <f>IF(D224="","",ข้อมูลออเดอร์!AX223)</f>
        <v>0929245735</v>
      </c>
      <c r="R224" s="1" t="str">
        <f t="shared" si="42"/>
        <v>TH</v>
      </c>
      <c r="S224" s="1" t="str">
        <f>IF('ข้อมูลจังหวัด-อำเภอ'!C223="","",'ข้อมูลจังหวัด-อำเภอ'!C223)</f>
        <v>ราชบุรี/ Ratchaburi</v>
      </c>
      <c r="T224" s="1" t="str">
        <f>IF('ข้อมูลจังหวัด-อำเภอ'!D223="","",'ข้อมูลจังหวัด-อำเภอ'!D223)</f>
        <v>เมืองราชบุรี/ Mueang Ratchaburi</v>
      </c>
      <c r="U224" s="1" t="str">
        <f>IFERROR(VLOOKUP(D224,ข้อมูลออเดอร์!A:EK,46,0),"")</f>
        <v>70000</v>
      </c>
      <c r="V224" s="1" t="str">
        <f>IFERROR(VLOOKUP(D224,ข้อมูลออเดอร์!A:EK,46,0),"")</f>
        <v>70000</v>
      </c>
      <c r="W224" s="1" t="str">
        <f>IFERROR(VLOOKUP(D224,ข้อมูลออเดอร์!A:EK,48,0),"")</f>
        <v>ที่อยู่ : 222/25 หมู่ 10 หมู่บ้านคาซ่า เดอร์ แก่นจันทร์ ต.เจดีย์หัก อ.เมือง จ.ราชบุรี 70000</v>
      </c>
      <c r="X224" s="1" t="str">
        <f t="shared" si="43"/>
        <v>COD</v>
      </c>
      <c r="Y224" s="1"/>
      <c r="Z224" s="1"/>
      <c r="AA224" s="1">
        <f t="shared" si="44"/>
        <v>0.4</v>
      </c>
      <c r="AB224" s="1"/>
      <c r="AC224" s="1"/>
      <c r="AD224" s="1"/>
      <c r="AE224" s="1">
        <f>IF(ข้อมูลน้ำหนักสินค้า!C223="","",ข้อมูลน้ำหนักสินค้า!C223)*J224</f>
        <v>0.1</v>
      </c>
    </row>
    <row r="225" spans="1:31">
      <c r="A225" s="1" t="str">
        <f t="shared" si="34"/>
        <v>EastlyncOffline</v>
      </c>
      <c r="B225" s="1" t="str">
        <f t="shared" si="35"/>
        <v>OFFLINE</v>
      </c>
      <c r="C225" s="1" t="str">
        <f t="shared" si="36"/>
        <v>SALE</v>
      </c>
      <c r="D225" s="1" t="str">
        <f>IF(ข้อมูลออเดอร์!A224="","",ข้อมูลออเดอร์!A224)</f>
        <v>KOO26092200225</v>
      </c>
      <c r="E225" s="1" t="str">
        <f>IFERROR(IF(VLOOKUP(D225,ข้อมูลออเดอร์!A:BV,74,0)="Express delivery","NORMAL",IF(VLOOKUP(D225,ข้อมูลออเดอร์!A:BV,74,0)="Lalamove","B2B_OFFLINE","")),"")</f>
        <v>NORMAL</v>
      </c>
      <c r="F225" s="1" t="str">
        <f t="shared" si="37"/>
        <v>EXPRESS</v>
      </c>
      <c r="G225" s="1" t="str">
        <f>IF(ข้อมูลออเดอร์!CV224="","",ข้อมูลออเดอร์!CV224)</f>
        <v>SKINTIFIC-492001</v>
      </c>
      <c r="H225" s="1" t="str">
        <f>IF(ข้อมูลออเดอร์!CW224="","",ข้อมูลออเดอร์!CW224)</f>
        <v>4897147695994</v>
      </c>
      <c r="I225" s="1" t="str">
        <f>IF(ข้อมูลออเดอร์!CV224="","",ข้อมูลออเดอร์!CV224)</f>
        <v>SKINTIFIC-492001</v>
      </c>
      <c r="J225" s="1" t="str">
        <f>IF(ข้อมูลออเดอร์!DD224="","",ข้อมูลออเดอร์!DD224)</f>
        <v>2</v>
      </c>
      <c r="K225" s="102">
        <f t="shared" si="38"/>
        <v>0</v>
      </c>
      <c r="L225" s="102">
        <f t="shared" si="39"/>
        <v>0</v>
      </c>
      <c r="M225" s="103">
        <f ca="1" t="shared" si="40"/>
        <v>46287.4479282407</v>
      </c>
      <c r="N225" s="103">
        <f ca="1" t="shared" si="41"/>
        <v>46287.4479282407</v>
      </c>
      <c r="O225" s="1" t="str">
        <f>IFERROR(VLOOKUP(D225,ข้อมูลออเดอร์!A:EK,49,0),"")</f>
        <v>วรดา ปัตตา</v>
      </c>
      <c r="P225" s="1" t="str">
        <f>IF(D225="","",ข้อมูลออเดอร์!AX224)</f>
        <v>0826978439</v>
      </c>
      <c r="Q225" s="1" t="str">
        <f>IF(D225="","",ข้อมูลออเดอร์!AX224)</f>
        <v>0826978439</v>
      </c>
      <c r="R225" s="1" t="str">
        <f t="shared" si="42"/>
        <v>TH</v>
      </c>
      <c r="S225" s="1" t="str">
        <f>IF('ข้อมูลจังหวัด-อำเภอ'!C224="","",'ข้อมูลจังหวัด-อำเภอ'!C224)</f>
        <v>พัทลุง/ Phatthalung</v>
      </c>
      <c r="T225" s="1" t="str">
        <f>IF('ข้อมูลจังหวัด-อำเภอ'!D224="","",'ข้อมูลจังหวัด-อำเภอ'!D224)</f>
        <v>ควนขนุน/ Khuan Khanun</v>
      </c>
      <c r="U225" s="1" t="str">
        <f>IFERROR(VLOOKUP(D225,ข้อมูลออเดอร์!A:EK,46,0),"")</f>
        <v>93110</v>
      </c>
      <c r="V225" s="1" t="str">
        <f>IFERROR(VLOOKUP(D225,ข้อมูลออเดอร์!A:EK,46,0),"")</f>
        <v>93110</v>
      </c>
      <c r="W225" s="1" t="str">
        <f>IFERROR(VLOOKUP(D225,ข้อมูลออเดอร์!A:EK,48,0),"")</f>
        <v>90 ม.16</v>
      </c>
      <c r="X225" s="1" t="str">
        <f t="shared" si="43"/>
        <v>COD</v>
      </c>
      <c r="Y225" s="1"/>
      <c r="Z225" s="1"/>
      <c r="AA225" s="1">
        <f t="shared" si="44"/>
        <v>0.6</v>
      </c>
      <c r="AB225" s="1"/>
      <c r="AC225" s="1"/>
      <c r="AD225" s="1"/>
      <c r="AE225" s="1">
        <f>IF(ข้อมูลน้ำหนักสินค้า!C224="","",ข้อมูลน้ำหนักสินค้า!C224)*J225</f>
        <v>0.2</v>
      </c>
    </row>
    <row r="226" spans="1:31">
      <c r="A226" s="1" t="str">
        <f t="shared" si="34"/>
        <v>EastlyncOffline</v>
      </c>
      <c r="B226" s="1" t="str">
        <f t="shared" si="35"/>
        <v>OFFLINE</v>
      </c>
      <c r="C226" s="1" t="str">
        <f t="shared" si="36"/>
        <v>SALE</v>
      </c>
      <c r="D226" s="1" t="str">
        <f>IF(ข้อมูลออเดอร์!A225="","",ข้อมูลออเดอร์!A225)</f>
        <v>KOO26092200225</v>
      </c>
      <c r="E226" s="1" t="str">
        <f>IFERROR(IF(VLOOKUP(D226,ข้อมูลออเดอร์!A:BV,74,0)="Express delivery","NORMAL",IF(VLOOKUP(D226,ข้อมูลออเดอร์!A:BV,74,0)="Lalamove","B2B_OFFLINE","")),"")</f>
        <v>NORMAL</v>
      </c>
      <c r="F226" s="1" t="str">
        <f t="shared" si="37"/>
        <v>EXPRESS</v>
      </c>
      <c r="G226" s="1" t="str">
        <f>IF(ข้อมูลออเดอร์!CV225="","",ข้อมูลออเดอร์!CV225)</f>
        <v>SKINTIFIC-492003</v>
      </c>
      <c r="H226" s="1" t="str">
        <f>IF(ข้อมูลออเดอร์!CW225="","",ข้อมูลออเดอร์!CW225)</f>
        <v>4897147696014</v>
      </c>
      <c r="I226" s="1" t="str">
        <f>IF(ข้อมูลออเดอร์!CV225="","",ข้อมูลออเดอร์!CV225)</f>
        <v>SKINTIFIC-492003</v>
      </c>
      <c r="J226" s="1" t="str">
        <f>IF(ข้อมูลออเดอร์!DD225="","",ข้อมูลออเดอร์!DD225)</f>
        <v>2</v>
      </c>
      <c r="K226" s="102">
        <f t="shared" si="38"/>
        <v>0</v>
      </c>
      <c r="L226" s="102">
        <f t="shared" si="39"/>
        <v>0</v>
      </c>
      <c r="M226" s="103">
        <f ca="1" t="shared" si="40"/>
        <v>46287.4479282407</v>
      </c>
      <c r="N226" s="103">
        <f ca="1" t="shared" si="41"/>
        <v>46287.4479282407</v>
      </c>
      <c r="O226" s="1" t="str">
        <f>IFERROR(VLOOKUP(D226,ข้อมูลออเดอร์!A:EK,49,0),"")</f>
        <v>วรดา ปัตตา</v>
      </c>
      <c r="P226" s="1" t="str">
        <f>IF(D226="","",ข้อมูลออเดอร์!AX225)</f>
        <v>0826978439</v>
      </c>
      <c r="Q226" s="1" t="str">
        <f>IF(D226="","",ข้อมูลออเดอร์!AX225)</f>
        <v>0826978439</v>
      </c>
      <c r="R226" s="1" t="str">
        <f t="shared" si="42"/>
        <v>TH</v>
      </c>
      <c r="S226" s="1" t="str">
        <f>IF('ข้อมูลจังหวัด-อำเภอ'!C225="","",'ข้อมูลจังหวัด-อำเภอ'!C225)</f>
        <v>พัทลุง/ Phatthalung</v>
      </c>
      <c r="T226" s="1" t="str">
        <f>IF('ข้อมูลจังหวัด-อำเภอ'!D225="","",'ข้อมูลจังหวัด-อำเภอ'!D225)</f>
        <v>ควนขนุน/ Khuan Khanun</v>
      </c>
      <c r="U226" s="1" t="str">
        <f>IFERROR(VLOOKUP(D226,ข้อมูลออเดอร์!A:EK,46,0),"")</f>
        <v>93110</v>
      </c>
      <c r="V226" s="1" t="str">
        <f>IFERROR(VLOOKUP(D226,ข้อมูลออเดอร์!A:EK,46,0),"")</f>
        <v>93110</v>
      </c>
      <c r="W226" s="1" t="str">
        <f>IFERROR(VLOOKUP(D226,ข้อมูลออเดอร์!A:EK,48,0),"")</f>
        <v>90 ม.16</v>
      </c>
      <c r="X226" s="1" t="str">
        <f t="shared" si="43"/>
        <v>COD</v>
      </c>
      <c r="Y226" s="1"/>
      <c r="Z226" s="1"/>
      <c r="AA226" s="1">
        <f t="shared" si="44"/>
        <v>0.6</v>
      </c>
      <c r="AB226" s="1"/>
      <c r="AC226" s="1"/>
      <c r="AD226" s="1"/>
      <c r="AE226" s="1">
        <f>IF(ข้อมูลน้ำหนักสินค้า!C225="","",ข้อมูลน้ำหนักสินค้า!C225)*J226</f>
        <v>0.2</v>
      </c>
    </row>
    <row r="227" spans="1:31">
      <c r="A227" s="1" t="str">
        <f t="shared" si="34"/>
        <v>EastlyncOffline</v>
      </c>
      <c r="B227" s="1" t="str">
        <f t="shared" si="35"/>
        <v>OFFLINE</v>
      </c>
      <c r="C227" s="1" t="str">
        <f t="shared" si="36"/>
        <v>SALE</v>
      </c>
      <c r="D227" s="1" t="str">
        <f>IF(ข้อมูลออเดอร์!A226="","",ข้อมูลออเดอร์!A226)</f>
        <v>KOO26092200226</v>
      </c>
      <c r="E227" s="1" t="str">
        <f>IFERROR(IF(VLOOKUP(D227,ข้อมูลออเดอร์!A:BV,74,0)="Express delivery","NORMAL",IF(VLOOKUP(D227,ข้อมูลออเดอร์!A:BV,74,0)="Lalamove","B2B_OFFLINE","")),"")</f>
        <v>NORMAL</v>
      </c>
      <c r="F227" s="1" t="str">
        <f t="shared" si="37"/>
        <v>EXPRESS</v>
      </c>
      <c r="G227" s="1" t="str">
        <f>IF(ข้อมูลออเดอร์!CV226="","",ข้อมูลออเดอร์!CV226)</f>
        <v>SKINTIFIC-492001</v>
      </c>
      <c r="H227" s="1" t="str">
        <f>IF(ข้อมูลออเดอร์!CW226="","",ข้อมูลออเดอร์!CW226)</f>
        <v>4897147695994</v>
      </c>
      <c r="I227" s="1" t="str">
        <f>IF(ข้อมูลออเดอร์!CV226="","",ข้อมูลออเดอร์!CV226)</f>
        <v>SKINTIFIC-492001</v>
      </c>
      <c r="J227" s="1" t="str">
        <f>IF(ข้อมูลออเดอร์!DD226="","",ข้อมูลออเดอร์!DD226)</f>
        <v>2</v>
      </c>
      <c r="K227" s="102">
        <f t="shared" si="38"/>
        <v>0</v>
      </c>
      <c r="L227" s="102">
        <f t="shared" si="39"/>
        <v>0</v>
      </c>
      <c r="M227" s="103">
        <f ca="1" t="shared" si="40"/>
        <v>46287.4479282407</v>
      </c>
      <c r="N227" s="103">
        <f ca="1" t="shared" si="41"/>
        <v>46287.4479282407</v>
      </c>
      <c r="O227" s="1" t="str">
        <f>IFERROR(VLOOKUP(D227,ข้อมูลออเดอร์!A:EK,49,0),"")</f>
        <v>(สินค้ารีวิว Affiliate)เมรินย์ ภูนุภา</v>
      </c>
      <c r="P227" s="1" t="str">
        <f>IF(D227="","",ข้อมูลออเดอร์!AX226)</f>
        <v>0882673819</v>
      </c>
      <c r="Q227" s="1" t="str">
        <f>IF(D227="","",ข้อมูลออเดอร์!AX226)</f>
        <v>0882673819</v>
      </c>
      <c r="R227" s="1" t="str">
        <f t="shared" si="42"/>
        <v>TH</v>
      </c>
      <c r="S227" s="1" t="str">
        <f>IF('ข้อมูลจังหวัด-อำเภอ'!C226="","",'ข้อมูลจังหวัด-อำเภอ'!C226)</f>
        <v>กรุงเทพมหานคร/ Bangkok</v>
      </c>
      <c r="T227" s="1" t="str">
        <f>IF('ข้อมูลจังหวัด-อำเภอ'!D226="","",'ข้อมูลจังหวัด-อำเภอ'!D226)</f>
        <v>คลองสาน/ Khlong San</v>
      </c>
      <c r="U227" s="1" t="str">
        <f>IFERROR(VLOOKUP(D227,ข้อมูลออเดอร์!A:EK,46,0),"")</f>
        <v>10600</v>
      </c>
      <c r="V227" s="1" t="str">
        <f>IFERROR(VLOOKUP(D227,ข้อมูลออเดอร์!A:EK,46,0),"")</f>
        <v>10600</v>
      </c>
      <c r="W227" s="1" t="str">
        <f>IFERROR(VLOOKUP(D227,ข้อมูลออเดอร์!A:EK,48,0),"")</f>
        <v>kdplace ห้อง 1608 334/2 ซอย เจริญนคร 18 ต.บางลำภูล่าง อ.คลองสาน จ.กรุงเทพมหานคร</v>
      </c>
      <c r="X227" s="1" t="str">
        <f t="shared" si="43"/>
        <v>COD</v>
      </c>
      <c r="Y227" s="1"/>
      <c r="Z227" s="1"/>
      <c r="AA227" s="1">
        <f t="shared" si="44"/>
        <v>0.6</v>
      </c>
      <c r="AB227" s="1"/>
      <c r="AC227" s="1"/>
      <c r="AD227" s="1"/>
      <c r="AE227" s="1">
        <f>IF(ข้อมูลน้ำหนักสินค้า!C226="","",ข้อมูลน้ำหนักสินค้า!C226)*J227</f>
        <v>0.2</v>
      </c>
    </row>
    <row r="228" spans="1:31">
      <c r="A228" s="1" t="str">
        <f t="shared" si="34"/>
        <v>EastlyncOffline</v>
      </c>
      <c r="B228" s="1" t="str">
        <f t="shared" si="35"/>
        <v>OFFLINE</v>
      </c>
      <c r="C228" s="1" t="str">
        <f t="shared" si="36"/>
        <v>SALE</v>
      </c>
      <c r="D228" s="1" t="str">
        <f>IF(ข้อมูลออเดอร์!A227="","",ข้อมูลออเดอร์!A227)</f>
        <v>KOO26092200226</v>
      </c>
      <c r="E228" s="1" t="str">
        <f>IFERROR(IF(VLOOKUP(D228,ข้อมูลออเดอร์!A:BV,74,0)="Express delivery","NORMAL",IF(VLOOKUP(D228,ข้อมูลออเดอร์!A:BV,74,0)="Lalamove","B2B_OFFLINE","")),"")</f>
        <v>NORMAL</v>
      </c>
      <c r="F228" s="1" t="str">
        <f t="shared" si="37"/>
        <v>EXPRESS</v>
      </c>
      <c r="G228" s="1" t="str">
        <f>IF(ข้อมูลออเดอร์!CV227="","",ข้อมูลออเดอร์!CV227)</f>
        <v>SKINTIFIC-492003</v>
      </c>
      <c r="H228" s="1" t="str">
        <f>IF(ข้อมูลออเดอร์!CW227="","",ข้อมูลออเดอร์!CW227)</f>
        <v>4897147696014</v>
      </c>
      <c r="I228" s="1" t="str">
        <f>IF(ข้อมูลออเดอร์!CV227="","",ข้อมูลออเดอร์!CV227)</f>
        <v>SKINTIFIC-492003</v>
      </c>
      <c r="J228" s="1" t="str">
        <f>IF(ข้อมูลออเดอร์!DD227="","",ข้อมูลออเดอร์!DD227)</f>
        <v>2</v>
      </c>
      <c r="K228" s="102">
        <f t="shared" si="38"/>
        <v>0</v>
      </c>
      <c r="L228" s="102">
        <f t="shared" si="39"/>
        <v>0</v>
      </c>
      <c r="M228" s="103">
        <f ca="1" t="shared" si="40"/>
        <v>46287.4479282407</v>
      </c>
      <c r="N228" s="103">
        <f ca="1" t="shared" si="41"/>
        <v>46287.4479282407</v>
      </c>
      <c r="O228" s="1" t="str">
        <f>IFERROR(VLOOKUP(D228,ข้อมูลออเดอร์!A:EK,49,0),"")</f>
        <v>(สินค้ารีวิว Affiliate)เมรินย์ ภูนุภา</v>
      </c>
      <c r="P228" s="1" t="str">
        <f>IF(D228="","",ข้อมูลออเดอร์!AX227)</f>
        <v>0882673819</v>
      </c>
      <c r="Q228" s="1" t="str">
        <f>IF(D228="","",ข้อมูลออเดอร์!AX227)</f>
        <v>0882673819</v>
      </c>
      <c r="R228" s="1" t="str">
        <f t="shared" si="42"/>
        <v>TH</v>
      </c>
      <c r="S228" s="1" t="str">
        <f>IF('ข้อมูลจังหวัด-อำเภอ'!C227="","",'ข้อมูลจังหวัด-อำเภอ'!C227)</f>
        <v>กรุงเทพมหานคร/ Bangkok</v>
      </c>
      <c r="T228" s="1" t="str">
        <f>IF('ข้อมูลจังหวัด-อำเภอ'!D227="","",'ข้อมูลจังหวัด-อำเภอ'!D227)</f>
        <v>คลองสาน/ Khlong San</v>
      </c>
      <c r="U228" s="1" t="str">
        <f>IFERROR(VLOOKUP(D228,ข้อมูลออเดอร์!A:EK,46,0),"")</f>
        <v>10600</v>
      </c>
      <c r="V228" s="1" t="str">
        <f>IFERROR(VLOOKUP(D228,ข้อมูลออเดอร์!A:EK,46,0),"")</f>
        <v>10600</v>
      </c>
      <c r="W228" s="1" t="str">
        <f>IFERROR(VLOOKUP(D228,ข้อมูลออเดอร์!A:EK,48,0),"")</f>
        <v>kdplace ห้อง 1608 334/2 ซอย เจริญนคร 18 ต.บางลำภูล่าง อ.คลองสาน จ.กรุงเทพมหานคร</v>
      </c>
      <c r="X228" s="1" t="str">
        <f t="shared" si="43"/>
        <v>COD</v>
      </c>
      <c r="Y228" s="1"/>
      <c r="Z228" s="1"/>
      <c r="AA228" s="1">
        <f t="shared" si="44"/>
        <v>0.6</v>
      </c>
      <c r="AB228" s="1"/>
      <c r="AC228" s="1"/>
      <c r="AD228" s="1"/>
      <c r="AE228" s="1">
        <f>IF(ข้อมูลน้ำหนักสินค้า!C227="","",ข้อมูลน้ำหนักสินค้า!C227)*J228</f>
        <v>0.2</v>
      </c>
    </row>
    <row r="229" spans="1:31">
      <c r="A229" s="1" t="str">
        <f t="shared" si="34"/>
        <v>EastlyncOffline</v>
      </c>
      <c r="B229" s="1" t="str">
        <f t="shared" si="35"/>
        <v>OFFLINE</v>
      </c>
      <c r="C229" s="1" t="str">
        <f t="shared" si="36"/>
        <v>SALE</v>
      </c>
      <c r="D229" s="1" t="str">
        <f>IF(ข้อมูลออเดอร์!A228="","",ข้อมูลออเดอร์!A228)</f>
        <v>KOO26092200227</v>
      </c>
      <c r="E229" s="1" t="str">
        <f>IFERROR(IF(VLOOKUP(D229,ข้อมูลออเดอร์!A:BV,74,0)="Express delivery","NORMAL",IF(VLOOKUP(D229,ข้อมูลออเดอร์!A:BV,74,0)="Lalamove","B2B_OFFLINE","")),"")</f>
        <v>NORMAL</v>
      </c>
      <c r="F229" s="1" t="str">
        <f t="shared" si="37"/>
        <v>EXPRESS</v>
      </c>
      <c r="G229" s="1" t="str">
        <f>IF(ข้อมูลออเดอร์!CV228="","",ข้อมูลออเดอร์!CV228)</f>
        <v>SKINTIFIC-492001</v>
      </c>
      <c r="H229" s="1" t="str">
        <f>IF(ข้อมูลออเดอร์!CW228="","",ข้อมูลออเดอร์!CW228)</f>
        <v>4897147695994</v>
      </c>
      <c r="I229" s="1" t="str">
        <f>IF(ข้อมูลออเดอร์!CV228="","",ข้อมูลออเดอร์!CV228)</f>
        <v>SKINTIFIC-492001</v>
      </c>
      <c r="J229" s="1" t="str">
        <f>IF(ข้อมูลออเดอร์!DD228="","",ข้อมูลออเดอร์!DD228)</f>
        <v>2</v>
      </c>
      <c r="K229" s="102">
        <f t="shared" si="38"/>
        <v>0</v>
      </c>
      <c r="L229" s="102">
        <f t="shared" si="39"/>
        <v>0</v>
      </c>
      <c r="M229" s="103">
        <f ca="1" t="shared" si="40"/>
        <v>46287.4479282407</v>
      </c>
      <c r="N229" s="103">
        <f ca="1" t="shared" si="41"/>
        <v>46287.4479282407</v>
      </c>
      <c r="O229" s="1" t="str">
        <f>IFERROR(VLOOKUP(D229,ข้อมูลออเดอร์!A:EK,49,0),"")</f>
        <v>K.บอลลี่</v>
      </c>
      <c r="P229" s="1" t="str">
        <f>IF(D229="","",ข้อมูลออเดอร์!AX228)</f>
        <v>0997910396</v>
      </c>
      <c r="Q229" s="1" t="str">
        <f>IF(D229="","",ข้อมูลออเดอร์!AX228)</f>
        <v>0997910396</v>
      </c>
      <c r="R229" s="1" t="str">
        <f t="shared" si="42"/>
        <v>TH</v>
      </c>
      <c r="S229" s="1" t="str">
        <f>IF('ข้อมูลจังหวัด-อำเภอ'!C228="","",'ข้อมูลจังหวัด-อำเภอ'!C228)</f>
        <v>นครราชสีมา/ Nakhon Ratchasima</v>
      </c>
      <c r="T229" s="1" t="str">
        <f>IF('ข้อมูลจังหวัด-อำเภอ'!D228="","",'ข้อมูลจังหวัด-อำเภอ'!D228)</f>
        <v>เมืองนครราชสีมา/ Mueng Nakorn Ratchasima</v>
      </c>
      <c r="U229" s="1" t="str">
        <f>IFERROR(VLOOKUP(D229,ข้อมูลออเดอร์!A:EK,46,0),"")</f>
        <v>30000</v>
      </c>
      <c r="V229" s="1" t="str">
        <f>IFERROR(VLOOKUP(D229,ข้อมูลออเดอร์!A:EK,46,0),"")</f>
        <v>30000</v>
      </c>
      <c r="W229" s="1" t="str">
        <f>IFERROR(VLOOKUP(D229,ข้อมูลออเดอร์!A:EK,48,0),"")</f>
        <v>PKK อพาร์ทเม้นท์ เลขที่ 575/1 ซ.สมอราย ถ.มิตรภาพ</v>
      </c>
      <c r="X229" s="1" t="str">
        <f t="shared" si="43"/>
        <v>COD</v>
      </c>
      <c r="Y229" s="1"/>
      <c r="Z229" s="1"/>
      <c r="AA229" s="1">
        <f t="shared" si="44"/>
        <v>0.6</v>
      </c>
      <c r="AB229" s="1"/>
      <c r="AC229" s="1"/>
      <c r="AD229" s="1"/>
      <c r="AE229" s="1">
        <f>IF(ข้อมูลน้ำหนักสินค้า!C228="","",ข้อมูลน้ำหนักสินค้า!C228)*J229</f>
        <v>0.2</v>
      </c>
    </row>
    <row r="230" spans="1:31">
      <c r="A230" s="1" t="str">
        <f t="shared" si="34"/>
        <v>EastlyncOffline</v>
      </c>
      <c r="B230" s="1" t="str">
        <f t="shared" si="35"/>
        <v>OFFLINE</v>
      </c>
      <c r="C230" s="1" t="str">
        <f t="shared" si="36"/>
        <v>SALE</v>
      </c>
      <c r="D230" s="1" t="str">
        <f>IF(ข้อมูลออเดอร์!A229="","",ข้อมูลออเดอร์!A229)</f>
        <v>KOO26092200227</v>
      </c>
      <c r="E230" s="1" t="str">
        <f>IFERROR(IF(VLOOKUP(D230,ข้อมูลออเดอร์!A:BV,74,0)="Express delivery","NORMAL",IF(VLOOKUP(D230,ข้อมูลออเดอร์!A:BV,74,0)="Lalamove","B2B_OFFLINE","")),"")</f>
        <v>NORMAL</v>
      </c>
      <c r="F230" s="1" t="str">
        <f t="shared" si="37"/>
        <v>EXPRESS</v>
      </c>
      <c r="G230" s="1" t="str">
        <f>IF(ข้อมูลออเดอร์!CV229="","",ข้อมูลออเดอร์!CV229)</f>
        <v>SKINTIFIC-492003</v>
      </c>
      <c r="H230" s="1" t="str">
        <f>IF(ข้อมูลออเดอร์!CW229="","",ข้อมูลออเดอร์!CW229)</f>
        <v>4897147696014</v>
      </c>
      <c r="I230" s="1" t="str">
        <f>IF(ข้อมูลออเดอร์!CV229="","",ข้อมูลออเดอร์!CV229)</f>
        <v>SKINTIFIC-492003</v>
      </c>
      <c r="J230" s="1" t="str">
        <f>IF(ข้อมูลออเดอร์!DD229="","",ข้อมูลออเดอร์!DD229)</f>
        <v>2</v>
      </c>
      <c r="K230" s="102">
        <f t="shared" si="38"/>
        <v>0</v>
      </c>
      <c r="L230" s="102">
        <f t="shared" si="39"/>
        <v>0</v>
      </c>
      <c r="M230" s="103">
        <f ca="1" t="shared" si="40"/>
        <v>46287.4479282407</v>
      </c>
      <c r="N230" s="103">
        <f ca="1" t="shared" si="41"/>
        <v>46287.4479282407</v>
      </c>
      <c r="O230" s="1" t="str">
        <f>IFERROR(VLOOKUP(D230,ข้อมูลออเดอร์!A:EK,49,0),"")</f>
        <v>K.บอลลี่</v>
      </c>
      <c r="P230" s="1" t="str">
        <f>IF(D230="","",ข้อมูลออเดอร์!AX229)</f>
        <v>0997910396</v>
      </c>
      <c r="Q230" s="1" t="str">
        <f>IF(D230="","",ข้อมูลออเดอร์!AX229)</f>
        <v>0997910396</v>
      </c>
      <c r="R230" s="1" t="str">
        <f t="shared" si="42"/>
        <v>TH</v>
      </c>
      <c r="S230" s="1" t="str">
        <f>IF('ข้อมูลจังหวัด-อำเภอ'!C229="","",'ข้อมูลจังหวัด-อำเภอ'!C229)</f>
        <v>นครราชสีมา/ Nakhon Ratchasima</v>
      </c>
      <c r="T230" s="1" t="str">
        <f>IF('ข้อมูลจังหวัด-อำเภอ'!D229="","",'ข้อมูลจังหวัด-อำเภอ'!D229)</f>
        <v>เมืองนครราชสีมา/ Mueng Nakorn Ratchasima</v>
      </c>
      <c r="U230" s="1" t="str">
        <f>IFERROR(VLOOKUP(D230,ข้อมูลออเดอร์!A:EK,46,0),"")</f>
        <v>30000</v>
      </c>
      <c r="V230" s="1" t="str">
        <f>IFERROR(VLOOKUP(D230,ข้อมูลออเดอร์!A:EK,46,0),"")</f>
        <v>30000</v>
      </c>
      <c r="W230" s="1" t="str">
        <f>IFERROR(VLOOKUP(D230,ข้อมูลออเดอร์!A:EK,48,0),"")</f>
        <v>PKK อพาร์ทเม้นท์ เลขที่ 575/1 ซ.สมอราย ถ.มิตรภาพ</v>
      </c>
      <c r="X230" s="1" t="str">
        <f t="shared" si="43"/>
        <v>COD</v>
      </c>
      <c r="Y230" s="1"/>
      <c r="Z230" s="1"/>
      <c r="AA230" s="1">
        <f t="shared" si="44"/>
        <v>0.6</v>
      </c>
      <c r="AB230" s="1"/>
      <c r="AC230" s="1"/>
      <c r="AD230" s="1"/>
      <c r="AE230" s="1">
        <f>IF(ข้อมูลน้ำหนักสินค้า!C229="","",ข้อมูลน้ำหนักสินค้า!C229)*J230</f>
        <v>0.2</v>
      </c>
    </row>
    <row r="231" spans="1:31">
      <c r="A231" s="1" t="str">
        <f t="shared" si="34"/>
        <v>EastlyncOffline</v>
      </c>
      <c r="B231" s="1" t="str">
        <f t="shared" si="35"/>
        <v>OFFLINE</v>
      </c>
      <c r="C231" s="1" t="str">
        <f t="shared" si="36"/>
        <v>SALE</v>
      </c>
      <c r="D231" s="1" t="str">
        <f>IF(ข้อมูลออเดอร์!A230="","",ข้อมูลออเดอร์!A230)</f>
        <v>KOO26092200228</v>
      </c>
      <c r="E231" s="1" t="str">
        <f>IFERROR(IF(VLOOKUP(D231,ข้อมูลออเดอร์!A:BV,74,0)="Express delivery","NORMAL",IF(VLOOKUP(D231,ข้อมูลออเดอร์!A:BV,74,0)="Lalamove","B2B_OFFLINE","")),"")</f>
        <v>NORMAL</v>
      </c>
      <c r="F231" s="1" t="str">
        <f t="shared" si="37"/>
        <v>EXPRESS</v>
      </c>
      <c r="G231" s="1" t="str">
        <f>IF(ข้อมูลออเดอร์!CV230="","",ข้อมูลออเดอร์!CV230)</f>
        <v>SKINTIFIC-492001</v>
      </c>
      <c r="H231" s="1" t="str">
        <f>IF(ข้อมูลออเดอร์!CW230="","",ข้อมูลออเดอร์!CW230)</f>
        <v>4897147695994</v>
      </c>
      <c r="I231" s="1" t="str">
        <f>IF(ข้อมูลออเดอร์!CV230="","",ข้อมูลออเดอร์!CV230)</f>
        <v>SKINTIFIC-492001</v>
      </c>
      <c r="J231" s="1" t="str">
        <f>IF(ข้อมูลออเดอร์!DD230="","",ข้อมูลออเดอร์!DD230)</f>
        <v>1</v>
      </c>
      <c r="K231" s="102">
        <f t="shared" si="38"/>
        <v>0</v>
      </c>
      <c r="L231" s="102">
        <f t="shared" si="39"/>
        <v>0</v>
      </c>
      <c r="M231" s="103">
        <f ca="1" t="shared" si="40"/>
        <v>46287.4479282407</v>
      </c>
      <c r="N231" s="103">
        <f ca="1" t="shared" si="41"/>
        <v>46287.4479282407</v>
      </c>
      <c r="O231" s="1" t="str">
        <f>IFERROR(VLOOKUP(D231,ข้อมูลออเดอร์!A:EK,49,0),"")</f>
        <v>ปุณณดา จันทรทิพย์</v>
      </c>
      <c r="P231" s="1" t="str">
        <f>IF(D231="","",ข้อมูลออเดอร์!AX230)</f>
        <v>0870350866</v>
      </c>
      <c r="Q231" s="1" t="str">
        <f>IF(D231="","",ข้อมูลออเดอร์!AX230)</f>
        <v>0870350866</v>
      </c>
      <c r="R231" s="1" t="str">
        <f t="shared" si="42"/>
        <v>TH</v>
      </c>
      <c r="S231" s="1" t="str">
        <f>IF('ข้อมูลจังหวัด-อำเภอ'!C230="","",'ข้อมูลจังหวัด-อำเภอ'!C230)</f>
        <v>สระบุรี/ Saraburi</v>
      </c>
      <c r="T231" s="1" t="str">
        <f>IF('ข้อมูลจังหวัด-อำเภอ'!D230="","",'ข้อมูลจังหวัด-อำเภอ'!D230)</f>
        <v>เมืองสระบุรี/ Mueang Saraburi</v>
      </c>
      <c r="U231" s="1" t="str">
        <f>IFERROR(VLOOKUP(D231,ข้อมูลออเดอร์!A:EK,46,0),"")</f>
        <v>18000</v>
      </c>
      <c r="V231" s="1" t="str">
        <f>IFERROR(VLOOKUP(D231,ข้อมูลออเดอร์!A:EK,46,0),"")</f>
        <v>18000</v>
      </c>
      <c r="W231" s="1" t="str">
        <f>IFERROR(VLOOKUP(D231,ข้อมูลออเดอร์!A:EK,48,0),"")</f>
        <v>หมู่บ้านเดอะแกรนด์ซิตี้ 101/69 ถ.เทศบาล 1</v>
      </c>
      <c r="X231" s="1" t="str">
        <f t="shared" si="43"/>
        <v>COD</v>
      </c>
      <c r="Y231" s="1"/>
      <c r="Z231" s="1"/>
      <c r="AA231" s="1">
        <f t="shared" si="44"/>
        <v>0.4</v>
      </c>
      <c r="AB231" s="1"/>
      <c r="AC231" s="1"/>
      <c r="AD231" s="1"/>
      <c r="AE231" s="1">
        <f>IF(ข้อมูลน้ำหนักสินค้า!C230="","",ข้อมูลน้ำหนักสินค้า!C230)*J231</f>
        <v>0.1</v>
      </c>
    </row>
    <row r="232" spans="1:31">
      <c r="A232" s="1" t="str">
        <f t="shared" si="34"/>
        <v>EastlyncOffline</v>
      </c>
      <c r="B232" s="1" t="str">
        <f t="shared" si="35"/>
        <v>OFFLINE</v>
      </c>
      <c r="C232" s="1" t="str">
        <f t="shared" si="36"/>
        <v>SALE</v>
      </c>
      <c r="D232" s="1" t="str">
        <f>IF(ข้อมูลออเดอร์!A231="","",ข้อมูลออเดอร์!A231)</f>
        <v>KOO26092200228</v>
      </c>
      <c r="E232" s="1" t="str">
        <f>IFERROR(IF(VLOOKUP(D232,ข้อมูลออเดอร์!A:BV,74,0)="Express delivery","NORMAL",IF(VLOOKUP(D232,ข้อมูลออเดอร์!A:BV,74,0)="Lalamove","B2B_OFFLINE","")),"")</f>
        <v>NORMAL</v>
      </c>
      <c r="F232" s="1" t="str">
        <f t="shared" si="37"/>
        <v>EXPRESS</v>
      </c>
      <c r="G232" s="1" t="str">
        <f>IF(ข้อมูลออเดอร์!CV231="","",ข้อมูลออเดอร์!CV231)</f>
        <v>SKINTIFIC-492003</v>
      </c>
      <c r="H232" s="1" t="str">
        <f>IF(ข้อมูลออเดอร์!CW231="","",ข้อมูลออเดอร์!CW231)</f>
        <v>4897147696014</v>
      </c>
      <c r="I232" s="1" t="str">
        <f>IF(ข้อมูลออเดอร์!CV231="","",ข้อมูลออเดอร์!CV231)</f>
        <v>SKINTIFIC-492003</v>
      </c>
      <c r="J232" s="1" t="str">
        <f>IF(ข้อมูลออเดอร์!DD231="","",ข้อมูลออเดอร์!DD231)</f>
        <v>1</v>
      </c>
      <c r="K232" s="102">
        <f t="shared" si="38"/>
        <v>0</v>
      </c>
      <c r="L232" s="102">
        <f t="shared" si="39"/>
        <v>0</v>
      </c>
      <c r="M232" s="103">
        <f ca="1" t="shared" si="40"/>
        <v>46287.4479282407</v>
      </c>
      <c r="N232" s="103">
        <f ca="1" t="shared" si="41"/>
        <v>46287.4479282407</v>
      </c>
      <c r="O232" s="1" t="str">
        <f>IFERROR(VLOOKUP(D232,ข้อมูลออเดอร์!A:EK,49,0),"")</f>
        <v>ปุณณดา จันทรทิพย์</v>
      </c>
      <c r="P232" s="1" t="str">
        <f>IF(D232="","",ข้อมูลออเดอร์!AX231)</f>
        <v>0870350866</v>
      </c>
      <c r="Q232" s="1" t="str">
        <f>IF(D232="","",ข้อมูลออเดอร์!AX231)</f>
        <v>0870350866</v>
      </c>
      <c r="R232" s="1" t="str">
        <f t="shared" si="42"/>
        <v>TH</v>
      </c>
      <c r="S232" s="1" t="str">
        <f>IF('ข้อมูลจังหวัด-อำเภอ'!C231="","",'ข้อมูลจังหวัด-อำเภอ'!C231)</f>
        <v>สระบุรี/ Saraburi</v>
      </c>
      <c r="T232" s="1" t="str">
        <f>IF('ข้อมูลจังหวัด-อำเภอ'!D231="","",'ข้อมูลจังหวัด-อำเภอ'!D231)</f>
        <v>เมืองสระบุรี/ Mueang Saraburi</v>
      </c>
      <c r="U232" s="1" t="str">
        <f>IFERROR(VLOOKUP(D232,ข้อมูลออเดอร์!A:EK,46,0),"")</f>
        <v>18000</v>
      </c>
      <c r="V232" s="1" t="str">
        <f>IFERROR(VLOOKUP(D232,ข้อมูลออเดอร์!A:EK,46,0),"")</f>
        <v>18000</v>
      </c>
      <c r="W232" s="1" t="str">
        <f>IFERROR(VLOOKUP(D232,ข้อมูลออเดอร์!A:EK,48,0),"")</f>
        <v>หมู่บ้านเดอะแกรนด์ซิตี้ 101/69 ถ.เทศบาล 1</v>
      </c>
      <c r="X232" s="1" t="str">
        <f t="shared" si="43"/>
        <v>COD</v>
      </c>
      <c r="Y232" s="1"/>
      <c r="Z232" s="1"/>
      <c r="AA232" s="1">
        <f t="shared" si="44"/>
        <v>0.4</v>
      </c>
      <c r="AB232" s="1"/>
      <c r="AC232" s="1"/>
      <c r="AD232" s="1"/>
      <c r="AE232" s="1">
        <f>IF(ข้อมูลน้ำหนักสินค้า!C231="","",ข้อมูลน้ำหนักสินค้า!C231)*J232</f>
        <v>0.1</v>
      </c>
    </row>
    <row r="233" spans="1:31">
      <c r="A233" s="1" t="str">
        <f t="shared" si="34"/>
        <v>EastlyncOffline</v>
      </c>
      <c r="B233" s="1" t="str">
        <f t="shared" si="35"/>
        <v>OFFLINE</v>
      </c>
      <c r="C233" s="1" t="str">
        <f t="shared" si="36"/>
        <v>SALE</v>
      </c>
      <c r="D233" s="1" t="str">
        <f>IF(ข้อมูลออเดอร์!A232="","",ข้อมูลออเดอร์!A232)</f>
        <v>KOO26092200229</v>
      </c>
      <c r="E233" s="1" t="str">
        <f>IFERROR(IF(VLOOKUP(D233,ข้อมูลออเดอร์!A:BV,74,0)="Express delivery","NORMAL",IF(VLOOKUP(D233,ข้อมูลออเดอร์!A:BV,74,0)="Lalamove","B2B_OFFLINE","")),"")</f>
        <v>NORMAL</v>
      </c>
      <c r="F233" s="1" t="str">
        <f t="shared" si="37"/>
        <v>EXPRESS</v>
      </c>
      <c r="G233" s="1" t="str">
        <f>IF(ข้อมูลออเดอร์!CV232="","",ข้อมูลออเดอร์!CV232)</f>
        <v>SKINTIFIC-492001</v>
      </c>
      <c r="H233" s="1" t="str">
        <f>IF(ข้อมูลออเดอร์!CW232="","",ข้อมูลออเดอร์!CW232)</f>
        <v>4897147695994</v>
      </c>
      <c r="I233" s="1" t="str">
        <f>IF(ข้อมูลออเดอร์!CV232="","",ข้อมูลออเดอร์!CV232)</f>
        <v>SKINTIFIC-492001</v>
      </c>
      <c r="J233" s="1" t="str">
        <f>IF(ข้อมูลออเดอร์!DD232="","",ข้อมูลออเดอร์!DD232)</f>
        <v>1</v>
      </c>
      <c r="K233" s="102">
        <f t="shared" si="38"/>
        <v>0</v>
      </c>
      <c r="L233" s="102">
        <f t="shared" si="39"/>
        <v>0</v>
      </c>
      <c r="M233" s="103">
        <f ca="1" t="shared" si="40"/>
        <v>46287.4479282407</v>
      </c>
      <c r="N233" s="103">
        <f ca="1" t="shared" si="41"/>
        <v>46287.4479282407</v>
      </c>
      <c r="O233" s="1" t="str">
        <f>IFERROR(VLOOKUP(D233,ข้อมูลออเดอร์!A:EK,49,0),"")</f>
        <v>nuengni09</v>
      </c>
      <c r="P233" s="1" t="str">
        <f>IF(D233="","",ข้อมูลออเดอร์!AX232)</f>
        <v>0809980116</v>
      </c>
      <c r="Q233" s="1" t="str">
        <f>IF(D233="","",ข้อมูลออเดอร์!AX232)</f>
        <v>0809980116</v>
      </c>
      <c r="R233" s="1" t="str">
        <f t="shared" si="42"/>
        <v>TH</v>
      </c>
      <c r="S233" s="1" t="str">
        <f>IF('ข้อมูลจังหวัด-อำเภอ'!C232="","",'ข้อมูลจังหวัด-อำเภอ'!C232)</f>
        <v>กรุงเทพมหานคร/ Bangkok</v>
      </c>
      <c r="T233" s="1" t="str">
        <f>IF('ข้อมูลจังหวัด-อำเภอ'!D232="","",'ข้อมูลจังหวัด-อำเภอ'!D232)</f>
        <v>จตุจักร/ Chatuchak</v>
      </c>
      <c r="U233" s="1" t="str">
        <f>IFERROR(VLOOKUP(D233,ข้อมูลออเดอร์!A:EK,46,0),"")</f>
        <v>10900</v>
      </c>
      <c r="V233" s="1" t="str">
        <f>IFERROR(VLOOKUP(D233,ข้อมูลออเดอร์!A:EK,46,0),"")</f>
        <v>10900</v>
      </c>
      <c r="W233" s="1" t="str">
        <f>IFERROR(VLOOKUP(D233,ข้อมูลออเดอร์!A:EK,48,0),"")</f>
        <v>141/2-3 อาคารวัชรีอพาร์ทเมนท์ ซอยลาดพร้าว 1</v>
      </c>
      <c r="X233" s="1" t="str">
        <f t="shared" si="43"/>
        <v>COD</v>
      </c>
      <c r="Y233" s="1"/>
      <c r="Z233" s="1"/>
      <c r="AA233" s="1">
        <f t="shared" si="44"/>
        <v>0.4</v>
      </c>
      <c r="AB233" s="1"/>
      <c r="AC233" s="1"/>
      <c r="AD233" s="1"/>
      <c r="AE233" s="1">
        <f>IF(ข้อมูลน้ำหนักสินค้า!C232="","",ข้อมูลน้ำหนักสินค้า!C232)*J233</f>
        <v>0.1</v>
      </c>
    </row>
    <row r="234" spans="1:31">
      <c r="A234" s="1" t="str">
        <f t="shared" si="34"/>
        <v>EastlyncOffline</v>
      </c>
      <c r="B234" s="1" t="str">
        <f t="shared" si="35"/>
        <v>OFFLINE</v>
      </c>
      <c r="C234" s="1" t="str">
        <f t="shared" si="36"/>
        <v>SALE</v>
      </c>
      <c r="D234" s="1" t="str">
        <f>IF(ข้อมูลออเดอร์!A233="","",ข้อมูลออเดอร์!A233)</f>
        <v>KOO26092200229</v>
      </c>
      <c r="E234" s="1" t="str">
        <f>IFERROR(IF(VLOOKUP(D234,ข้อมูลออเดอร์!A:BV,74,0)="Express delivery","NORMAL",IF(VLOOKUP(D234,ข้อมูลออเดอร์!A:BV,74,0)="Lalamove","B2B_OFFLINE","")),"")</f>
        <v>NORMAL</v>
      </c>
      <c r="F234" s="1" t="str">
        <f t="shared" si="37"/>
        <v>EXPRESS</v>
      </c>
      <c r="G234" s="1" t="str">
        <f>IF(ข้อมูลออเดอร์!CV233="","",ข้อมูลออเดอร์!CV233)</f>
        <v>SKINTIFIC-492003</v>
      </c>
      <c r="H234" s="1" t="str">
        <f>IF(ข้อมูลออเดอร์!CW233="","",ข้อมูลออเดอร์!CW233)</f>
        <v>4897147696014</v>
      </c>
      <c r="I234" s="1" t="str">
        <f>IF(ข้อมูลออเดอร์!CV233="","",ข้อมูลออเดอร์!CV233)</f>
        <v>SKINTIFIC-492003</v>
      </c>
      <c r="J234" s="1" t="str">
        <f>IF(ข้อมูลออเดอร์!DD233="","",ข้อมูลออเดอร์!DD233)</f>
        <v>1</v>
      </c>
      <c r="K234" s="102">
        <f t="shared" si="38"/>
        <v>0</v>
      </c>
      <c r="L234" s="102">
        <f t="shared" si="39"/>
        <v>0</v>
      </c>
      <c r="M234" s="103">
        <f ca="1" t="shared" si="40"/>
        <v>46287.4479282407</v>
      </c>
      <c r="N234" s="103">
        <f ca="1" t="shared" si="41"/>
        <v>46287.4479282407</v>
      </c>
      <c r="O234" s="1" t="str">
        <f>IFERROR(VLOOKUP(D234,ข้อมูลออเดอร์!A:EK,49,0),"")</f>
        <v>nuengni09</v>
      </c>
      <c r="P234" s="1" t="str">
        <f>IF(D234="","",ข้อมูลออเดอร์!AX233)</f>
        <v>0809980116</v>
      </c>
      <c r="Q234" s="1" t="str">
        <f>IF(D234="","",ข้อมูลออเดอร์!AX233)</f>
        <v>0809980116</v>
      </c>
      <c r="R234" s="1" t="str">
        <f t="shared" si="42"/>
        <v>TH</v>
      </c>
      <c r="S234" s="1" t="str">
        <f>IF('ข้อมูลจังหวัด-อำเภอ'!C233="","",'ข้อมูลจังหวัด-อำเภอ'!C233)</f>
        <v>กรุงเทพมหานคร/ Bangkok</v>
      </c>
      <c r="T234" s="1" t="str">
        <f>IF('ข้อมูลจังหวัด-อำเภอ'!D233="","",'ข้อมูลจังหวัด-อำเภอ'!D233)</f>
        <v>จตุจักร/ Chatuchak</v>
      </c>
      <c r="U234" s="1" t="str">
        <f>IFERROR(VLOOKUP(D234,ข้อมูลออเดอร์!A:EK,46,0),"")</f>
        <v>10900</v>
      </c>
      <c r="V234" s="1" t="str">
        <f>IFERROR(VLOOKUP(D234,ข้อมูลออเดอร์!A:EK,46,0),"")</f>
        <v>10900</v>
      </c>
      <c r="W234" s="1" t="str">
        <f>IFERROR(VLOOKUP(D234,ข้อมูลออเดอร์!A:EK,48,0),"")</f>
        <v>141/2-3 อาคารวัชรีอพาร์ทเมนท์ ซอยลาดพร้าว 1</v>
      </c>
      <c r="X234" s="1" t="str">
        <f t="shared" si="43"/>
        <v>COD</v>
      </c>
      <c r="Y234" s="1"/>
      <c r="Z234" s="1"/>
      <c r="AA234" s="1">
        <f t="shared" si="44"/>
        <v>0.4</v>
      </c>
      <c r="AB234" s="1"/>
      <c r="AC234" s="1"/>
      <c r="AD234" s="1"/>
      <c r="AE234" s="1">
        <f>IF(ข้อมูลน้ำหนักสินค้า!C233="","",ข้อมูลน้ำหนักสินค้า!C233)*J234</f>
        <v>0.1</v>
      </c>
    </row>
    <row r="235" spans="1:31">
      <c r="A235" s="1" t="str">
        <f t="shared" si="34"/>
        <v>EastlyncOffline</v>
      </c>
      <c r="B235" s="1" t="str">
        <f t="shared" si="35"/>
        <v>OFFLINE</v>
      </c>
      <c r="C235" s="1" t="str">
        <f t="shared" si="36"/>
        <v>SALE</v>
      </c>
      <c r="D235" s="1" t="str">
        <f>IF(ข้อมูลออเดอร์!A234="","",ข้อมูลออเดอร์!A234)</f>
        <v>KOO26092200230</v>
      </c>
      <c r="E235" s="1" t="str">
        <f>IFERROR(IF(VLOOKUP(D235,ข้อมูลออเดอร์!A:BV,74,0)="Express delivery","NORMAL",IF(VLOOKUP(D235,ข้อมูลออเดอร์!A:BV,74,0)="Lalamove","B2B_OFFLINE","")),"")</f>
        <v>NORMAL</v>
      </c>
      <c r="F235" s="1" t="str">
        <f t="shared" si="37"/>
        <v>EXPRESS</v>
      </c>
      <c r="G235" s="1" t="str">
        <f>IF(ข้อมูลออเดอร์!CV234="","",ข้อมูลออเดอร์!CV234)</f>
        <v>SKINTIFIC-492001</v>
      </c>
      <c r="H235" s="1" t="str">
        <f>IF(ข้อมูลออเดอร์!CW234="","",ข้อมูลออเดอร์!CW234)</f>
        <v>4897147695994</v>
      </c>
      <c r="I235" s="1" t="str">
        <f>IF(ข้อมูลออเดอร์!CV234="","",ข้อมูลออเดอร์!CV234)</f>
        <v>SKINTIFIC-492001</v>
      </c>
      <c r="J235" s="1" t="str">
        <f>IF(ข้อมูลออเดอร์!DD234="","",ข้อมูลออเดอร์!DD234)</f>
        <v>1</v>
      </c>
      <c r="K235" s="102">
        <f t="shared" si="38"/>
        <v>0</v>
      </c>
      <c r="L235" s="102">
        <f t="shared" si="39"/>
        <v>0</v>
      </c>
      <c r="M235" s="103">
        <f ca="1" t="shared" si="40"/>
        <v>46287.4479282407</v>
      </c>
      <c r="N235" s="103">
        <f ca="1" t="shared" si="41"/>
        <v>46287.4479282407</v>
      </c>
      <c r="O235" s="1" t="str">
        <f>IFERROR(VLOOKUP(D235,ข้อมูลออเดอร์!A:EK,49,0),"")</f>
        <v>นงลักษณ์ ชาญนรา</v>
      </c>
      <c r="P235" s="1" t="str">
        <f>IF(D235="","",ข้อมูลออเดอร์!AX234)</f>
        <v>0622491635</v>
      </c>
      <c r="Q235" s="1" t="str">
        <f>IF(D235="","",ข้อมูลออเดอร์!AX234)</f>
        <v>0622491635</v>
      </c>
      <c r="R235" s="1" t="str">
        <f t="shared" si="42"/>
        <v>TH</v>
      </c>
      <c r="S235" s="1" t="str">
        <f>IF('ข้อมูลจังหวัด-อำเภอ'!C234="","",'ข้อมูลจังหวัด-อำเภอ'!C234)</f>
        <v>สกลนคร/ Sakon Nakhon</v>
      </c>
      <c r="T235" s="1" t="str">
        <f>IF('ข้อมูลจังหวัด-อำเภอ'!D234="","",'ข้อมูลจังหวัด-อำเภอ'!D234)</f>
        <v>สว่างแดนดิน/ Sawang Daen Din District</v>
      </c>
      <c r="U235" s="1" t="str">
        <f>IFERROR(VLOOKUP(D235,ข้อมูลออเดอร์!A:EK,46,0),"")</f>
        <v>47110</v>
      </c>
      <c r="V235" s="1" t="str">
        <f>IFERROR(VLOOKUP(D235,ข้อมูลออเดอร์!A:EK,46,0),"")</f>
        <v>47110</v>
      </c>
      <c r="W235" s="1" t="str">
        <f>IFERROR(VLOOKUP(D235,ข้อมูลออเดอร์!A:EK,48,0),"")</f>
        <v>292หมู่12ต.โคกสี อ.สว่างแดนดิน
จ.สกลนคร 47110</v>
      </c>
      <c r="X235" s="1" t="str">
        <f t="shared" si="43"/>
        <v>COD</v>
      </c>
      <c r="Y235" s="1"/>
      <c r="Z235" s="1"/>
      <c r="AA235" s="1">
        <f t="shared" si="44"/>
        <v>0.4</v>
      </c>
      <c r="AB235" s="1"/>
      <c r="AC235" s="1"/>
      <c r="AD235" s="1"/>
      <c r="AE235" s="1">
        <f>IF(ข้อมูลน้ำหนักสินค้า!C234="","",ข้อมูลน้ำหนักสินค้า!C234)*J235</f>
        <v>0.1</v>
      </c>
    </row>
    <row r="236" spans="1:31">
      <c r="A236" s="1" t="str">
        <f t="shared" si="34"/>
        <v>EastlyncOffline</v>
      </c>
      <c r="B236" s="1" t="str">
        <f t="shared" si="35"/>
        <v>OFFLINE</v>
      </c>
      <c r="C236" s="1" t="str">
        <f t="shared" si="36"/>
        <v>SALE</v>
      </c>
      <c r="D236" s="1" t="str">
        <f>IF(ข้อมูลออเดอร์!A235="","",ข้อมูลออเดอร์!A235)</f>
        <v>KOO26092200230</v>
      </c>
      <c r="E236" s="1" t="str">
        <f>IFERROR(IF(VLOOKUP(D236,ข้อมูลออเดอร์!A:BV,74,0)="Express delivery","NORMAL",IF(VLOOKUP(D236,ข้อมูลออเดอร์!A:BV,74,0)="Lalamove","B2B_OFFLINE","")),"")</f>
        <v>NORMAL</v>
      </c>
      <c r="F236" s="1" t="str">
        <f t="shared" si="37"/>
        <v>EXPRESS</v>
      </c>
      <c r="G236" s="1" t="str">
        <f>IF(ข้อมูลออเดอร์!CV235="","",ข้อมูลออเดอร์!CV235)</f>
        <v>SKINTIFIC-492003</v>
      </c>
      <c r="H236" s="1" t="str">
        <f>IF(ข้อมูลออเดอร์!CW235="","",ข้อมูลออเดอร์!CW235)</f>
        <v>4897147696014</v>
      </c>
      <c r="I236" s="1" t="str">
        <f>IF(ข้อมูลออเดอร์!CV235="","",ข้อมูลออเดอร์!CV235)</f>
        <v>SKINTIFIC-492003</v>
      </c>
      <c r="J236" s="1" t="str">
        <f>IF(ข้อมูลออเดอร์!DD235="","",ข้อมูลออเดอร์!DD235)</f>
        <v>1</v>
      </c>
      <c r="K236" s="102">
        <f t="shared" si="38"/>
        <v>0</v>
      </c>
      <c r="L236" s="102">
        <f t="shared" si="39"/>
        <v>0</v>
      </c>
      <c r="M236" s="103">
        <f ca="1" t="shared" si="40"/>
        <v>46287.4479282407</v>
      </c>
      <c r="N236" s="103">
        <f ca="1" t="shared" si="41"/>
        <v>46287.4479282407</v>
      </c>
      <c r="O236" s="1" t="str">
        <f>IFERROR(VLOOKUP(D236,ข้อมูลออเดอร์!A:EK,49,0),"")</f>
        <v>นงลักษณ์ ชาญนรา</v>
      </c>
      <c r="P236" s="1" t="str">
        <f>IF(D236="","",ข้อมูลออเดอร์!AX235)</f>
        <v>0622491635</v>
      </c>
      <c r="Q236" s="1" t="str">
        <f>IF(D236="","",ข้อมูลออเดอร์!AX235)</f>
        <v>0622491635</v>
      </c>
      <c r="R236" s="1" t="str">
        <f t="shared" si="42"/>
        <v>TH</v>
      </c>
      <c r="S236" s="1" t="str">
        <f>IF('ข้อมูลจังหวัด-อำเภอ'!C235="","",'ข้อมูลจังหวัด-อำเภอ'!C235)</f>
        <v>สกลนคร/ Sakon Nakhon</v>
      </c>
      <c r="T236" s="1" t="str">
        <f>IF('ข้อมูลจังหวัด-อำเภอ'!D235="","",'ข้อมูลจังหวัด-อำเภอ'!D235)</f>
        <v>สว่างแดนดิน/ Sawang Daen Din District</v>
      </c>
      <c r="U236" s="1" t="str">
        <f>IFERROR(VLOOKUP(D236,ข้อมูลออเดอร์!A:EK,46,0),"")</f>
        <v>47110</v>
      </c>
      <c r="V236" s="1" t="str">
        <f>IFERROR(VLOOKUP(D236,ข้อมูลออเดอร์!A:EK,46,0),"")</f>
        <v>47110</v>
      </c>
      <c r="W236" s="1" t="str">
        <f>IFERROR(VLOOKUP(D236,ข้อมูลออเดอร์!A:EK,48,0),"")</f>
        <v>292หมู่12ต.โคกสี อ.สว่างแดนดิน
จ.สกลนคร 47110</v>
      </c>
      <c r="X236" s="1" t="str">
        <f t="shared" si="43"/>
        <v>COD</v>
      </c>
      <c r="Y236" s="1"/>
      <c r="Z236" s="1"/>
      <c r="AA236" s="1">
        <f t="shared" si="44"/>
        <v>0.4</v>
      </c>
      <c r="AB236" s="1"/>
      <c r="AC236" s="1"/>
      <c r="AD236" s="1"/>
      <c r="AE236" s="1">
        <f>IF(ข้อมูลน้ำหนักสินค้า!C235="","",ข้อมูลน้ำหนักสินค้า!C235)*J236</f>
        <v>0.1</v>
      </c>
    </row>
    <row r="237" spans="1:31">
      <c r="A237" s="1" t="str">
        <f t="shared" si="34"/>
        <v>EastlyncOffline</v>
      </c>
      <c r="B237" s="1" t="str">
        <f t="shared" si="35"/>
        <v>OFFLINE</v>
      </c>
      <c r="C237" s="1" t="str">
        <f t="shared" si="36"/>
        <v>SALE</v>
      </c>
      <c r="D237" s="1" t="str">
        <f>IF(ข้อมูลออเดอร์!A236="","",ข้อมูลออเดอร์!A236)</f>
        <v>KOO26092200231</v>
      </c>
      <c r="E237" s="1" t="str">
        <f>IFERROR(IF(VLOOKUP(D237,ข้อมูลออเดอร์!A:BV,74,0)="Express delivery","NORMAL",IF(VLOOKUP(D237,ข้อมูลออเดอร์!A:BV,74,0)="Lalamove","B2B_OFFLINE","")),"")</f>
        <v>NORMAL</v>
      </c>
      <c r="F237" s="1" t="str">
        <f t="shared" si="37"/>
        <v>EXPRESS</v>
      </c>
      <c r="G237" s="1" t="str">
        <f>IF(ข้อมูลออเดอร์!CV236="","",ข้อมูลออเดอร์!CV236)</f>
        <v>SKINTIFIC-492001</v>
      </c>
      <c r="H237" s="1" t="str">
        <f>IF(ข้อมูลออเดอร์!CW236="","",ข้อมูลออเดอร์!CW236)</f>
        <v>4897147695994</v>
      </c>
      <c r="I237" s="1" t="str">
        <f>IF(ข้อมูลออเดอร์!CV236="","",ข้อมูลออเดอร์!CV236)</f>
        <v>SKINTIFIC-492001</v>
      </c>
      <c r="J237" s="1" t="str">
        <f>IF(ข้อมูลออเดอร์!DD236="","",ข้อมูลออเดอร์!DD236)</f>
        <v>1</v>
      </c>
      <c r="K237" s="102">
        <f t="shared" si="38"/>
        <v>0</v>
      </c>
      <c r="L237" s="102">
        <f t="shared" si="39"/>
        <v>0</v>
      </c>
      <c r="M237" s="103">
        <f ca="1" t="shared" si="40"/>
        <v>46287.4479282407</v>
      </c>
      <c r="N237" s="103">
        <f ca="1" t="shared" si="41"/>
        <v>46287.4479282407</v>
      </c>
      <c r="O237" s="1" t="str">
        <f>IFERROR(VLOOKUP(D237,ข้อมูลออเดอร์!A:EK,49,0),"")</f>
        <v>ฐิติชณัญท์ ชณัญท์ชกุลไชย  บ้านเลขที่123/287</v>
      </c>
      <c r="P237" s="1" t="str">
        <f>IF(D237="","",ข้อมูลออเดอร์!AX236)</f>
        <v>0619899619</v>
      </c>
      <c r="Q237" s="1" t="str">
        <f>IF(D237="","",ข้อมูลออเดอร์!AX236)</f>
        <v>0619899619</v>
      </c>
      <c r="R237" s="1" t="str">
        <f t="shared" si="42"/>
        <v>TH</v>
      </c>
      <c r="S237" s="1" t="str">
        <f>IF('ข้อมูลจังหวัด-อำเภอ'!C236="","",'ข้อมูลจังหวัด-อำเภอ'!C236)</f>
        <v>อุดรธานี/ Udon Thani</v>
      </c>
      <c r="T237" s="1" t="str">
        <f>IF('ข้อมูลจังหวัด-อำเภอ'!D236="","",'ข้อมูลจังหวัด-อำเภอ'!D236)</f>
        <v>เมืองอุดรธานี/ Mueang Udon Thani</v>
      </c>
      <c r="U237" s="1" t="str">
        <f>IFERROR(VLOOKUP(D237,ข้อมูลออเดอร์!A:EK,46,0),"")</f>
        <v>41330</v>
      </c>
      <c r="V237" s="1" t="str">
        <f>IFERROR(VLOOKUP(D237,ข้อมูลออเดอร์!A:EK,46,0),"")</f>
        <v>41330</v>
      </c>
      <c r="W237" s="1" t="str">
        <f>IFERROR(VLOOKUP(D237,ข้อมูลออเดอร์!A:EK,48,0),"")</f>
        <v>123/287 หมู่บ้านฟลอร่าวิล ซ.18  หมู่ 12 ต.โนนสูง  อ.เมืองอุดรธานี จ.อุดรธานี 41330</v>
      </c>
      <c r="X237" s="1" t="str">
        <f t="shared" si="43"/>
        <v>COD</v>
      </c>
      <c r="Y237" s="1"/>
      <c r="Z237" s="1"/>
      <c r="AA237" s="1">
        <f t="shared" si="44"/>
        <v>0.4</v>
      </c>
      <c r="AB237" s="1"/>
      <c r="AC237" s="1"/>
      <c r="AD237" s="1"/>
      <c r="AE237" s="1">
        <f>IF(ข้อมูลน้ำหนักสินค้า!C236="","",ข้อมูลน้ำหนักสินค้า!C236)*J237</f>
        <v>0.1</v>
      </c>
    </row>
    <row r="238" spans="1:31">
      <c r="A238" s="1" t="str">
        <f t="shared" si="34"/>
        <v>EastlyncOffline</v>
      </c>
      <c r="B238" s="1" t="str">
        <f t="shared" si="35"/>
        <v>OFFLINE</v>
      </c>
      <c r="C238" s="1" t="str">
        <f t="shared" si="36"/>
        <v>SALE</v>
      </c>
      <c r="D238" s="1" t="str">
        <f>IF(ข้อมูลออเดอร์!A237="","",ข้อมูลออเดอร์!A237)</f>
        <v>KOO26092200231</v>
      </c>
      <c r="E238" s="1" t="str">
        <f>IFERROR(IF(VLOOKUP(D238,ข้อมูลออเดอร์!A:BV,74,0)="Express delivery","NORMAL",IF(VLOOKUP(D238,ข้อมูลออเดอร์!A:BV,74,0)="Lalamove","B2B_OFFLINE","")),"")</f>
        <v>NORMAL</v>
      </c>
      <c r="F238" s="1" t="str">
        <f t="shared" si="37"/>
        <v>EXPRESS</v>
      </c>
      <c r="G238" s="1" t="str">
        <f>IF(ข้อมูลออเดอร์!CV237="","",ข้อมูลออเดอร์!CV237)</f>
        <v>SKINTIFIC-492003</v>
      </c>
      <c r="H238" s="1" t="str">
        <f>IF(ข้อมูลออเดอร์!CW237="","",ข้อมูลออเดอร์!CW237)</f>
        <v>4897147696014</v>
      </c>
      <c r="I238" s="1" t="str">
        <f>IF(ข้อมูลออเดอร์!CV237="","",ข้อมูลออเดอร์!CV237)</f>
        <v>SKINTIFIC-492003</v>
      </c>
      <c r="J238" s="1" t="str">
        <f>IF(ข้อมูลออเดอร์!DD237="","",ข้อมูลออเดอร์!DD237)</f>
        <v>1</v>
      </c>
      <c r="K238" s="102">
        <f t="shared" si="38"/>
        <v>0</v>
      </c>
      <c r="L238" s="102">
        <f t="shared" si="39"/>
        <v>0</v>
      </c>
      <c r="M238" s="103">
        <f ca="1" t="shared" si="40"/>
        <v>46287.4479282407</v>
      </c>
      <c r="N238" s="103">
        <f ca="1" t="shared" si="41"/>
        <v>46287.4479282407</v>
      </c>
      <c r="O238" s="1" t="str">
        <f>IFERROR(VLOOKUP(D238,ข้อมูลออเดอร์!A:EK,49,0),"")</f>
        <v>ฐิติชณัญท์ ชณัญท์ชกุลไชย  บ้านเลขที่123/287</v>
      </c>
      <c r="P238" s="1" t="str">
        <f>IF(D238="","",ข้อมูลออเดอร์!AX237)</f>
        <v>0619899619</v>
      </c>
      <c r="Q238" s="1" t="str">
        <f>IF(D238="","",ข้อมูลออเดอร์!AX237)</f>
        <v>0619899619</v>
      </c>
      <c r="R238" s="1" t="str">
        <f t="shared" si="42"/>
        <v>TH</v>
      </c>
      <c r="S238" s="1" t="str">
        <f>IF('ข้อมูลจังหวัด-อำเภอ'!C237="","",'ข้อมูลจังหวัด-อำเภอ'!C237)</f>
        <v>อุดรธานี/ Udon Thani</v>
      </c>
      <c r="T238" s="1" t="str">
        <f>IF('ข้อมูลจังหวัด-อำเภอ'!D237="","",'ข้อมูลจังหวัด-อำเภอ'!D237)</f>
        <v>เมืองอุดรธานี/ Mueang Udon Thani</v>
      </c>
      <c r="U238" s="1" t="str">
        <f>IFERROR(VLOOKUP(D238,ข้อมูลออเดอร์!A:EK,46,0),"")</f>
        <v>41330</v>
      </c>
      <c r="V238" s="1" t="str">
        <f>IFERROR(VLOOKUP(D238,ข้อมูลออเดอร์!A:EK,46,0),"")</f>
        <v>41330</v>
      </c>
      <c r="W238" s="1" t="str">
        <f>IFERROR(VLOOKUP(D238,ข้อมูลออเดอร์!A:EK,48,0),"")</f>
        <v>123/287 หมู่บ้านฟลอร่าวิล ซ.18  หมู่ 12 ต.โนนสูง  อ.เมืองอุดรธานี จ.อุดรธานี 41330</v>
      </c>
      <c r="X238" s="1" t="str">
        <f t="shared" si="43"/>
        <v>COD</v>
      </c>
      <c r="Y238" s="1"/>
      <c r="Z238" s="1"/>
      <c r="AA238" s="1">
        <f t="shared" si="44"/>
        <v>0.4</v>
      </c>
      <c r="AB238" s="1"/>
      <c r="AC238" s="1"/>
      <c r="AD238" s="1"/>
      <c r="AE238" s="1">
        <f>IF(ข้อมูลน้ำหนักสินค้า!C237="","",ข้อมูลน้ำหนักสินค้า!C237)*J238</f>
        <v>0.1</v>
      </c>
    </row>
    <row r="239" spans="1:31">
      <c r="A239" s="1" t="str">
        <f t="shared" si="34"/>
        <v>EastlyncOffline</v>
      </c>
      <c r="B239" s="1" t="str">
        <f t="shared" si="35"/>
        <v>OFFLINE</v>
      </c>
      <c r="C239" s="1" t="str">
        <f t="shared" si="36"/>
        <v>SALE</v>
      </c>
      <c r="D239" s="1" t="str">
        <f>IF(ข้อมูลออเดอร์!A238="","",ข้อมูลออเดอร์!A238)</f>
        <v>KOO26092200232</v>
      </c>
      <c r="E239" s="1" t="str">
        <f>IFERROR(IF(VLOOKUP(D239,ข้อมูลออเดอร์!A:BV,74,0)="Express delivery","NORMAL",IF(VLOOKUP(D239,ข้อมูลออเดอร์!A:BV,74,0)="Lalamove","B2B_OFFLINE","")),"")</f>
        <v>NORMAL</v>
      </c>
      <c r="F239" s="1" t="str">
        <f t="shared" si="37"/>
        <v>EXPRESS</v>
      </c>
      <c r="G239" s="1" t="str">
        <f>IF(ข้อมูลออเดอร์!CV238="","",ข้อมูลออเดอร์!CV238)</f>
        <v>SKINTIFIC-492001</v>
      </c>
      <c r="H239" s="1" t="str">
        <f>IF(ข้อมูลออเดอร์!CW238="","",ข้อมูลออเดอร์!CW238)</f>
        <v>4897147695994</v>
      </c>
      <c r="I239" s="1" t="str">
        <f>IF(ข้อมูลออเดอร์!CV238="","",ข้อมูลออเดอร์!CV238)</f>
        <v>SKINTIFIC-492001</v>
      </c>
      <c r="J239" s="1" t="str">
        <f>IF(ข้อมูลออเดอร์!DD238="","",ข้อมูลออเดอร์!DD238)</f>
        <v>1</v>
      </c>
      <c r="K239" s="102">
        <f t="shared" si="38"/>
        <v>0</v>
      </c>
      <c r="L239" s="102">
        <f t="shared" si="39"/>
        <v>0</v>
      </c>
      <c r="M239" s="103">
        <f ca="1" t="shared" si="40"/>
        <v>46287.4479282407</v>
      </c>
      <c r="N239" s="103">
        <f ca="1" t="shared" si="41"/>
        <v>46287.4479282407</v>
      </c>
      <c r="O239" s="1" t="str">
        <f>IFERROR(VLOOKUP(D239,ข้อมูลออเดอร์!A:EK,49,0),"")</f>
        <v>วา</v>
      </c>
      <c r="P239" s="1" t="str">
        <f>IF(D239="","",ข้อมูลออเดอร์!AX238)</f>
        <v>0800597874</v>
      </c>
      <c r="Q239" s="1" t="str">
        <f>IF(D239="","",ข้อมูลออเดอร์!AX238)</f>
        <v>0800597874</v>
      </c>
      <c r="R239" s="1" t="str">
        <f t="shared" si="42"/>
        <v>TH</v>
      </c>
      <c r="S239" s="1" t="str">
        <f>IF('ข้อมูลจังหวัด-อำเภอ'!C238="","",'ข้อมูลจังหวัด-อำเภอ'!C238)</f>
        <v>ฉะเชิงเทรา/ Chachoengsao</v>
      </c>
      <c r="T239" s="1" t="str">
        <f>IF('ข้อมูลจังหวัด-อำเภอ'!D238="","",'ข้อมูลจังหวัด-อำเภอ'!D238)</f>
        <v>บางน้ำเปรี้ยว/ Bang Nam Priao</v>
      </c>
      <c r="U239" s="1" t="str">
        <f>IFERROR(VLOOKUP(D239,ข้อมูลออเดอร์!A:EK,46,0),"")</f>
        <v>24000</v>
      </c>
      <c r="V239" s="1" t="str">
        <f>IFERROR(VLOOKUP(D239,ข้อมูลออเดอร์!A:EK,46,0),"")</f>
        <v>24000</v>
      </c>
      <c r="W239" s="1" t="str">
        <f>IFERROR(VLOOKUP(D239,ข้อมูลออเดอร์!A:EK,48,0),"")</f>
        <v>88-89 หมู่13 ตำบลศาลาเเดง</v>
      </c>
      <c r="X239" s="1" t="str">
        <f t="shared" si="43"/>
        <v>COD</v>
      </c>
      <c r="Y239" s="1"/>
      <c r="Z239" s="1"/>
      <c r="AA239" s="1">
        <f t="shared" si="44"/>
        <v>0.4</v>
      </c>
      <c r="AB239" s="1"/>
      <c r="AC239" s="1"/>
      <c r="AD239" s="1"/>
      <c r="AE239" s="1">
        <f>IF(ข้อมูลน้ำหนักสินค้า!C238="","",ข้อมูลน้ำหนักสินค้า!C238)*J239</f>
        <v>0.1</v>
      </c>
    </row>
    <row r="240" spans="1:31">
      <c r="A240" s="1" t="str">
        <f t="shared" si="34"/>
        <v>EastlyncOffline</v>
      </c>
      <c r="B240" s="1" t="str">
        <f t="shared" si="35"/>
        <v>OFFLINE</v>
      </c>
      <c r="C240" s="1" t="str">
        <f t="shared" si="36"/>
        <v>SALE</v>
      </c>
      <c r="D240" s="1" t="str">
        <f>IF(ข้อมูลออเดอร์!A239="","",ข้อมูลออเดอร์!A239)</f>
        <v>KOO26092200232</v>
      </c>
      <c r="E240" s="1" t="str">
        <f>IFERROR(IF(VLOOKUP(D240,ข้อมูลออเดอร์!A:BV,74,0)="Express delivery","NORMAL",IF(VLOOKUP(D240,ข้อมูลออเดอร์!A:BV,74,0)="Lalamove","B2B_OFFLINE","")),"")</f>
        <v>NORMAL</v>
      </c>
      <c r="F240" s="1" t="str">
        <f t="shared" si="37"/>
        <v>EXPRESS</v>
      </c>
      <c r="G240" s="1" t="str">
        <f>IF(ข้อมูลออเดอร์!CV239="","",ข้อมูลออเดอร์!CV239)</f>
        <v>SKINTIFIC-492003</v>
      </c>
      <c r="H240" s="1" t="str">
        <f>IF(ข้อมูลออเดอร์!CW239="","",ข้อมูลออเดอร์!CW239)</f>
        <v>4897147696014</v>
      </c>
      <c r="I240" s="1" t="str">
        <f>IF(ข้อมูลออเดอร์!CV239="","",ข้อมูลออเดอร์!CV239)</f>
        <v>SKINTIFIC-492003</v>
      </c>
      <c r="J240" s="1" t="str">
        <f>IF(ข้อมูลออเดอร์!DD239="","",ข้อมูลออเดอร์!DD239)</f>
        <v>1</v>
      </c>
      <c r="K240" s="102">
        <f t="shared" si="38"/>
        <v>0</v>
      </c>
      <c r="L240" s="102">
        <f t="shared" si="39"/>
        <v>0</v>
      </c>
      <c r="M240" s="103">
        <f ca="1" t="shared" si="40"/>
        <v>46287.4479282407</v>
      </c>
      <c r="N240" s="103">
        <f ca="1" t="shared" si="41"/>
        <v>46287.4479282407</v>
      </c>
      <c r="O240" s="1" t="str">
        <f>IFERROR(VLOOKUP(D240,ข้อมูลออเดอร์!A:EK,49,0),"")</f>
        <v>วา</v>
      </c>
      <c r="P240" s="1" t="str">
        <f>IF(D240="","",ข้อมูลออเดอร์!AX239)</f>
        <v>0800597874</v>
      </c>
      <c r="Q240" s="1" t="str">
        <f>IF(D240="","",ข้อมูลออเดอร์!AX239)</f>
        <v>0800597874</v>
      </c>
      <c r="R240" s="1" t="str">
        <f t="shared" si="42"/>
        <v>TH</v>
      </c>
      <c r="S240" s="1" t="str">
        <f>IF('ข้อมูลจังหวัด-อำเภอ'!C239="","",'ข้อมูลจังหวัด-อำเภอ'!C239)</f>
        <v>ฉะเชิงเทรา/ Chachoengsao</v>
      </c>
      <c r="T240" s="1" t="str">
        <f>IF('ข้อมูลจังหวัด-อำเภอ'!D239="","",'ข้อมูลจังหวัด-อำเภอ'!D239)</f>
        <v>บางน้ำเปรี้ยว/ Bang Nam Priao</v>
      </c>
      <c r="U240" s="1" t="str">
        <f>IFERROR(VLOOKUP(D240,ข้อมูลออเดอร์!A:EK,46,0),"")</f>
        <v>24000</v>
      </c>
      <c r="V240" s="1" t="str">
        <f>IFERROR(VLOOKUP(D240,ข้อมูลออเดอร์!A:EK,46,0),"")</f>
        <v>24000</v>
      </c>
      <c r="W240" s="1" t="str">
        <f>IFERROR(VLOOKUP(D240,ข้อมูลออเดอร์!A:EK,48,0),"")</f>
        <v>88-89 หมู่13 ตำบลศาลาเเดง</v>
      </c>
      <c r="X240" s="1" t="str">
        <f t="shared" si="43"/>
        <v>COD</v>
      </c>
      <c r="Y240" s="1"/>
      <c r="Z240" s="1"/>
      <c r="AA240" s="1">
        <f t="shared" si="44"/>
        <v>0.4</v>
      </c>
      <c r="AB240" s="1"/>
      <c r="AC240" s="1"/>
      <c r="AD240" s="1"/>
      <c r="AE240" s="1">
        <f>IF(ข้อมูลน้ำหนักสินค้า!C239="","",ข้อมูลน้ำหนักสินค้า!C239)*J240</f>
        <v>0.1</v>
      </c>
    </row>
    <row r="241" spans="1:31">
      <c r="A241" s="1" t="str">
        <f t="shared" si="34"/>
        <v>EastlyncOffline</v>
      </c>
      <c r="B241" s="1" t="str">
        <f t="shared" si="35"/>
        <v>OFFLINE</v>
      </c>
      <c r="C241" s="1" t="str">
        <f t="shared" si="36"/>
        <v>SALE</v>
      </c>
      <c r="D241" s="1" t="str">
        <f>IF(ข้อมูลออเดอร์!A240="","",ข้อมูลออเดอร์!A240)</f>
        <v>KOO26092200233</v>
      </c>
      <c r="E241" s="1" t="str">
        <f>IFERROR(IF(VLOOKUP(D241,ข้อมูลออเดอร์!A:BV,74,0)="Express delivery","NORMAL",IF(VLOOKUP(D241,ข้อมูลออเดอร์!A:BV,74,0)="Lalamove","B2B_OFFLINE","")),"")</f>
        <v>NORMAL</v>
      </c>
      <c r="F241" s="1" t="str">
        <f t="shared" si="37"/>
        <v>EXPRESS</v>
      </c>
      <c r="G241" s="1" t="str">
        <f>IF(ข้อมูลออเดอร์!CV240="","",ข้อมูลออเดอร์!CV240)</f>
        <v>SKINTIFIC-492001</v>
      </c>
      <c r="H241" s="1" t="str">
        <f>IF(ข้อมูลออเดอร์!CW240="","",ข้อมูลออเดอร์!CW240)</f>
        <v>4897147695994</v>
      </c>
      <c r="I241" s="1" t="str">
        <f>IF(ข้อมูลออเดอร์!CV240="","",ข้อมูลออเดอร์!CV240)</f>
        <v>SKINTIFIC-492001</v>
      </c>
      <c r="J241" s="1" t="str">
        <f>IF(ข้อมูลออเดอร์!DD240="","",ข้อมูลออเดอร์!DD240)</f>
        <v>1</v>
      </c>
      <c r="K241" s="102">
        <f t="shared" si="38"/>
        <v>0</v>
      </c>
      <c r="L241" s="102">
        <f t="shared" si="39"/>
        <v>0</v>
      </c>
      <c r="M241" s="103">
        <f ca="1" t="shared" si="40"/>
        <v>46287.4479282407</v>
      </c>
      <c r="N241" s="103">
        <f ca="1" t="shared" si="41"/>
        <v>46287.4479282407</v>
      </c>
      <c r="O241" s="1" t="str">
        <f>IFERROR(VLOOKUP(D241,ข้อมูลออเดอร์!A:EK,49,0),"")</f>
        <v>ยุพิน พิพวนนอก</v>
      </c>
      <c r="P241" s="1" t="str">
        <f>IF(D241="","",ข้อมูลออเดอร์!AX240)</f>
        <v>0615719392</v>
      </c>
      <c r="Q241" s="1" t="str">
        <f>IF(D241="","",ข้อมูลออเดอร์!AX240)</f>
        <v>0615719392</v>
      </c>
      <c r="R241" s="1" t="str">
        <f t="shared" si="42"/>
        <v>TH</v>
      </c>
      <c r="S241" s="1" t="str">
        <f>IF('ข้อมูลจังหวัด-อำเภอ'!C240="","",'ข้อมูลจังหวัด-อำเภอ'!C240)</f>
        <v>บุรีรัมย์/ Buriram</v>
      </c>
      <c r="T241" s="1" t="str">
        <f>IF('ข้อมูลจังหวัด-อำเภอ'!D240="","",'ข้อมูลจังหวัด-อำเภอ'!D240)</f>
        <v>โนนสุวรรณ/ Non Suwan</v>
      </c>
      <c r="U241" s="1" t="str">
        <f>IFERROR(VLOOKUP(D241,ข้อมูลออเดอร์!A:EK,46,0),"")</f>
        <v>31110</v>
      </c>
      <c r="V241" s="1" t="str">
        <f>IFERROR(VLOOKUP(D241,ข้อมูลออเดอร์!A:EK,46,0),"")</f>
        <v>31110</v>
      </c>
      <c r="W241" s="1" t="str">
        <f>IFERROR(VLOOKUP(D241,ข้อมูลออเดอร์!A:EK,48,0),"")</f>
        <v>ชื่อ : ยุพิน พิพวนนอก
เบอร์โทร : 0615719392
ที่อยู่ : 81ม.14 ต.ทุ่งจังหัน อ.โนนสุวรรณ จ.บุรีรัมย์  31110</v>
      </c>
      <c r="X241" s="1" t="str">
        <f t="shared" si="43"/>
        <v>COD</v>
      </c>
      <c r="Y241" s="1"/>
      <c r="Z241" s="1"/>
      <c r="AA241" s="1">
        <f t="shared" si="44"/>
        <v>0.4</v>
      </c>
      <c r="AB241" s="1"/>
      <c r="AC241" s="1"/>
      <c r="AD241" s="1"/>
      <c r="AE241" s="1">
        <f>IF(ข้อมูลน้ำหนักสินค้า!C240="","",ข้อมูลน้ำหนักสินค้า!C240)*J241</f>
        <v>0.1</v>
      </c>
    </row>
    <row r="242" spans="1:31">
      <c r="A242" s="1" t="str">
        <f t="shared" si="34"/>
        <v>EastlyncOffline</v>
      </c>
      <c r="B242" s="1" t="str">
        <f t="shared" si="35"/>
        <v>OFFLINE</v>
      </c>
      <c r="C242" s="1" t="str">
        <f t="shared" si="36"/>
        <v>SALE</v>
      </c>
      <c r="D242" s="1" t="str">
        <f>IF(ข้อมูลออเดอร์!A241="","",ข้อมูลออเดอร์!A241)</f>
        <v>KOO26092200233</v>
      </c>
      <c r="E242" s="1" t="str">
        <f>IFERROR(IF(VLOOKUP(D242,ข้อมูลออเดอร์!A:BV,74,0)="Express delivery","NORMAL",IF(VLOOKUP(D242,ข้อมูลออเดอร์!A:BV,74,0)="Lalamove","B2B_OFFLINE","")),"")</f>
        <v>NORMAL</v>
      </c>
      <c r="F242" s="1" t="str">
        <f t="shared" si="37"/>
        <v>EXPRESS</v>
      </c>
      <c r="G242" s="1" t="str">
        <f>IF(ข้อมูลออเดอร์!CV241="","",ข้อมูลออเดอร์!CV241)</f>
        <v>SKINTIFIC-492003</v>
      </c>
      <c r="H242" s="1" t="str">
        <f>IF(ข้อมูลออเดอร์!CW241="","",ข้อมูลออเดอร์!CW241)</f>
        <v>4897147696014</v>
      </c>
      <c r="I242" s="1" t="str">
        <f>IF(ข้อมูลออเดอร์!CV241="","",ข้อมูลออเดอร์!CV241)</f>
        <v>SKINTIFIC-492003</v>
      </c>
      <c r="J242" s="1" t="str">
        <f>IF(ข้อมูลออเดอร์!DD241="","",ข้อมูลออเดอร์!DD241)</f>
        <v>1</v>
      </c>
      <c r="K242" s="102">
        <f t="shared" si="38"/>
        <v>0</v>
      </c>
      <c r="L242" s="102">
        <f t="shared" si="39"/>
        <v>0</v>
      </c>
      <c r="M242" s="103">
        <f ca="1" t="shared" si="40"/>
        <v>46287.4479282407</v>
      </c>
      <c r="N242" s="103">
        <f ca="1" t="shared" si="41"/>
        <v>46287.4479282407</v>
      </c>
      <c r="O242" s="1" t="str">
        <f>IFERROR(VLOOKUP(D242,ข้อมูลออเดอร์!A:EK,49,0),"")</f>
        <v>ยุพิน พิพวนนอก</v>
      </c>
      <c r="P242" s="1" t="str">
        <f>IF(D242="","",ข้อมูลออเดอร์!AX241)</f>
        <v>0615719392</v>
      </c>
      <c r="Q242" s="1" t="str">
        <f>IF(D242="","",ข้อมูลออเดอร์!AX241)</f>
        <v>0615719392</v>
      </c>
      <c r="R242" s="1" t="str">
        <f t="shared" si="42"/>
        <v>TH</v>
      </c>
      <c r="S242" s="1" t="str">
        <f>IF('ข้อมูลจังหวัด-อำเภอ'!C241="","",'ข้อมูลจังหวัด-อำเภอ'!C241)</f>
        <v>บุรีรัมย์/ Buriram</v>
      </c>
      <c r="T242" s="1" t="str">
        <f>IF('ข้อมูลจังหวัด-อำเภอ'!D241="","",'ข้อมูลจังหวัด-อำเภอ'!D241)</f>
        <v>โนนสุวรรณ/ Non Suwan</v>
      </c>
      <c r="U242" s="1" t="str">
        <f>IFERROR(VLOOKUP(D242,ข้อมูลออเดอร์!A:EK,46,0),"")</f>
        <v>31110</v>
      </c>
      <c r="V242" s="1" t="str">
        <f>IFERROR(VLOOKUP(D242,ข้อมูลออเดอร์!A:EK,46,0),"")</f>
        <v>31110</v>
      </c>
      <c r="W242" s="1" t="str">
        <f>IFERROR(VLOOKUP(D242,ข้อมูลออเดอร์!A:EK,48,0),"")</f>
        <v>ชื่อ : ยุพิน พิพวนนอก
เบอร์โทร : 0615719392
ที่อยู่ : 81ม.14 ต.ทุ่งจังหัน อ.โนนสุวรรณ จ.บุรีรัมย์  31110</v>
      </c>
      <c r="X242" s="1" t="str">
        <f t="shared" si="43"/>
        <v>COD</v>
      </c>
      <c r="Y242" s="1"/>
      <c r="Z242" s="1"/>
      <c r="AA242" s="1">
        <f t="shared" si="44"/>
        <v>0.4</v>
      </c>
      <c r="AB242" s="1"/>
      <c r="AC242" s="1"/>
      <c r="AD242" s="1"/>
      <c r="AE242" s="1">
        <f>IF(ข้อมูลน้ำหนักสินค้า!C241="","",ข้อมูลน้ำหนักสินค้า!C241)*J242</f>
        <v>0.1</v>
      </c>
    </row>
    <row r="243" spans="1:31">
      <c r="A243" s="1" t="str">
        <f t="shared" si="34"/>
        <v>EastlyncOffline</v>
      </c>
      <c r="B243" s="1" t="str">
        <f t="shared" si="35"/>
        <v>OFFLINE</v>
      </c>
      <c r="C243" s="1" t="str">
        <f t="shared" si="36"/>
        <v>SALE</v>
      </c>
      <c r="D243" s="1" t="str">
        <f>IF(ข้อมูลออเดอร์!A242="","",ข้อมูลออเดอร์!A242)</f>
        <v>KOO26092200234</v>
      </c>
      <c r="E243" s="1" t="str">
        <f>IFERROR(IF(VLOOKUP(D243,ข้อมูลออเดอร์!A:BV,74,0)="Express delivery","NORMAL",IF(VLOOKUP(D243,ข้อมูลออเดอร์!A:BV,74,0)="Lalamove","B2B_OFFLINE","")),"")</f>
        <v>NORMAL</v>
      </c>
      <c r="F243" s="1" t="str">
        <f t="shared" si="37"/>
        <v>EXPRESS</v>
      </c>
      <c r="G243" s="1" t="str">
        <f>IF(ข้อมูลออเดอร์!CV242="","",ข้อมูลออเดอร์!CV242)</f>
        <v>SKINTIFIC-492001</v>
      </c>
      <c r="H243" s="1" t="str">
        <f>IF(ข้อมูลออเดอร์!CW242="","",ข้อมูลออเดอร์!CW242)</f>
        <v>4897147695994</v>
      </c>
      <c r="I243" s="1" t="str">
        <f>IF(ข้อมูลออเดอร์!CV242="","",ข้อมูลออเดอร์!CV242)</f>
        <v>SKINTIFIC-492001</v>
      </c>
      <c r="J243" s="1" t="str">
        <f>IF(ข้อมูลออเดอร์!DD242="","",ข้อมูลออเดอร์!DD242)</f>
        <v>2</v>
      </c>
      <c r="K243" s="102">
        <f t="shared" si="38"/>
        <v>0</v>
      </c>
      <c r="L243" s="102">
        <f t="shared" si="39"/>
        <v>0</v>
      </c>
      <c r="M243" s="103">
        <f ca="1" t="shared" si="40"/>
        <v>46287.4479282407</v>
      </c>
      <c r="N243" s="103">
        <f ca="1" t="shared" si="41"/>
        <v>46287.4479282407</v>
      </c>
      <c r="O243" s="1" t="str">
        <f>IFERROR(VLOOKUP(D243,ข้อมูลออเดอร์!A:EK,49,0),"")</f>
        <v>โจอี้</v>
      </c>
      <c r="P243" s="1" t="str">
        <f>IF(D243="","",ข้อมูลออเดอร์!AX242)</f>
        <v>0639691989</v>
      </c>
      <c r="Q243" s="1" t="str">
        <f>IF(D243="","",ข้อมูลออเดอร์!AX242)</f>
        <v>0639691989</v>
      </c>
      <c r="R243" s="1" t="str">
        <f t="shared" si="42"/>
        <v>TH</v>
      </c>
      <c r="S243" s="1" t="str">
        <f>IF('ข้อมูลจังหวัด-อำเภอ'!C242="","",'ข้อมูลจังหวัด-อำเภอ'!C242)</f>
        <v>ขอนแก่น/ Khon Kaen</v>
      </c>
      <c r="T243" s="1" t="str">
        <f>IF('ข้อมูลจังหวัด-อำเภอ'!D242="","",'ข้อมูลจังหวัด-อำเภอ'!D242)</f>
        <v>เมืองขอนแก่น/ Mueang Khon Kaen</v>
      </c>
      <c r="U243" s="1" t="str">
        <f>IFERROR(VLOOKUP(D243,ข้อมูลออเดอร์!A:EK,46,0),"")</f>
        <v>40000</v>
      </c>
      <c r="V243" s="1" t="str">
        <f>IFERROR(VLOOKUP(D243,ข้อมูลออเดอร์!A:EK,46,0),"")</f>
        <v>40000</v>
      </c>
      <c r="W243" s="1" t="str">
        <f>IFERROR(VLOOKUP(D243,ข้อมูลออเดอร์!A:EK,48,0),"")</f>
        <v>the s block condo 168/23 หมู่ 23</v>
      </c>
      <c r="X243" s="1" t="str">
        <f t="shared" si="43"/>
        <v>COD</v>
      </c>
      <c r="Y243" s="1"/>
      <c r="Z243" s="1"/>
      <c r="AA243" s="1">
        <f t="shared" si="44"/>
        <v>0.6</v>
      </c>
      <c r="AB243" s="1"/>
      <c r="AC243" s="1"/>
      <c r="AD243" s="1"/>
      <c r="AE243" s="1">
        <f>IF(ข้อมูลน้ำหนักสินค้า!C242="","",ข้อมูลน้ำหนักสินค้า!C242)*J243</f>
        <v>0.2</v>
      </c>
    </row>
    <row r="244" spans="1:31">
      <c r="A244" s="1" t="str">
        <f t="shared" si="34"/>
        <v>EastlyncOffline</v>
      </c>
      <c r="B244" s="1" t="str">
        <f t="shared" si="35"/>
        <v>OFFLINE</v>
      </c>
      <c r="C244" s="1" t="str">
        <f t="shared" si="36"/>
        <v>SALE</v>
      </c>
      <c r="D244" s="1" t="str">
        <f>IF(ข้อมูลออเดอร์!A243="","",ข้อมูลออเดอร์!A243)</f>
        <v>KOO26092200234</v>
      </c>
      <c r="E244" s="1" t="str">
        <f>IFERROR(IF(VLOOKUP(D244,ข้อมูลออเดอร์!A:BV,74,0)="Express delivery","NORMAL",IF(VLOOKUP(D244,ข้อมูลออเดอร์!A:BV,74,0)="Lalamove","B2B_OFFLINE","")),"")</f>
        <v>NORMAL</v>
      </c>
      <c r="F244" s="1" t="str">
        <f t="shared" si="37"/>
        <v>EXPRESS</v>
      </c>
      <c r="G244" s="1" t="str">
        <f>IF(ข้อมูลออเดอร์!CV243="","",ข้อมูลออเดอร์!CV243)</f>
        <v>SKINTIFIC-492003</v>
      </c>
      <c r="H244" s="1" t="str">
        <f>IF(ข้อมูลออเดอร์!CW243="","",ข้อมูลออเดอร์!CW243)</f>
        <v>4897147696014</v>
      </c>
      <c r="I244" s="1" t="str">
        <f>IF(ข้อมูลออเดอร์!CV243="","",ข้อมูลออเดอร์!CV243)</f>
        <v>SKINTIFIC-492003</v>
      </c>
      <c r="J244" s="1" t="str">
        <f>IF(ข้อมูลออเดอร์!DD243="","",ข้อมูลออเดอร์!DD243)</f>
        <v>2</v>
      </c>
      <c r="K244" s="102">
        <f t="shared" si="38"/>
        <v>0</v>
      </c>
      <c r="L244" s="102">
        <f t="shared" si="39"/>
        <v>0</v>
      </c>
      <c r="M244" s="103">
        <f ca="1" t="shared" si="40"/>
        <v>46287.4479282407</v>
      </c>
      <c r="N244" s="103">
        <f ca="1" t="shared" si="41"/>
        <v>46287.4479282407</v>
      </c>
      <c r="O244" s="1" t="str">
        <f>IFERROR(VLOOKUP(D244,ข้อมูลออเดอร์!A:EK,49,0),"")</f>
        <v>โจอี้</v>
      </c>
      <c r="P244" s="1" t="str">
        <f>IF(D244="","",ข้อมูลออเดอร์!AX243)</f>
        <v>0639691989</v>
      </c>
      <c r="Q244" s="1" t="str">
        <f>IF(D244="","",ข้อมูลออเดอร์!AX243)</f>
        <v>0639691989</v>
      </c>
      <c r="R244" s="1" t="str">
        <f t="shared" si="42"/>
        <v>TH</v>
      </c>
      <c r="S244" s="1" t="str">
        <f>IF('ข้อมูลจังหวัด-อำเภอ'!C243="","",'ข้อมูลจังหวัด-อำเภอ'!C243)</f>
        <v>ขอนแก่น/ Khon Kaen</v>
      </c>
      <c r="T244" s="1" t="str">
        <f>IF('ข้อมูลจังหวัด-อำเภอ'!D243="","",'ข้อมูลจังหวัด-อำเภอ'!D243)</f>
        <v>เมืองขอนแก่น/ Mueang Khon Kaen</v>
      </c>
      <c r="U244" s="1" t="str">
        <f>IFERROR(VLOOKUP(D244,ข้อมูลออเดอร์!A:EK,46,0),"")</f>
        <v>40000</v>
      </c>
      <c r="V244" s="1" t="str">
        <f>IFERROR(VLOOKUP(D244,ข้อมูลออเดอร์!A:EK,46,0),"")</f>
        <v>40000</v>
      </c>
      <c r="W244" s="1" t="str">
        <f>IFERROR(VLOOKUP(D244,ข้อมูลออเดอร์!A:EK,48,0),"")</f>
        <v>the s block condo 168/23 หมู่ 23</v>
      </c>
      <c r="X244" s="1" t="str">
        <f t="shared" si="43"/>
        <v>COD</v>
      </c>
      <c r="Y244" s="1"/>
      <c r="Z244" s="1"/>
      <c r="AA244" s="1">
        <f t="shared" si="44"/>
        <v>0.6</v>
      </c>
      <c r="AB244" s="1"/>
      <c r="AC244" s="1"/>
      <c r="AD244" s="1"/>
      <c r="AE244" s="1">
        <f>IF(ข้อมูลน้ำหนักสินค้า!C243="","",ข้อมูลน้ำหนักสินค้า!C243)*J244</f>
        <v>0.2</v>
      </c>
    </row>
    <row r="245" spans="1:31">
      <c r="A245" s="1" t="str">
        <f t="shared" si="34"/>
        <v>EastlyncOffline</v>
      </c>
      <c r="B245" s="1" t="str">
        <f t="shared" si="35"/>
        <v>OFFLINE</v>
      </c>
      <c r="C245" s="1" t="str">
        <f t="shared" si="36"/>
        <v>SALE</v>
      </c>
      <c r="D245" s="1" t="str">
        <f>IF(ข้อมูลออเดอร์!A244="","",ข้อมูลออเดอร์!A244)</f>
        <v>KOO26092200235</v>
      </c>
      <c r="E245" s="1" t="str">
        <f>IFERROR(IF(VLOOKUP(D245,ข้อมูลออเดอร์!A:BV,74,0)="Express delivery","NORMAL",IF(VLOOKUP(D245,ข้อมูลออเดอร์!A:BV,74,0)="Lalamove","B2B_OFFLINE","")),"")</f>
        <v>NORMAL</v>
      </c>
      <c r="F245" s="1" t="str">
        <f t="shared" si="37"/>
        <v>EXPRESS</v>
      </c>
      <c r="G245" s="1" t="str">
        <f>IF(ข้อมูลออเดอร์!CV244="","",ข้อมูลออเดอร์!CV244)</f>
        <v>SKINTIFIC-123</v>
      </c>
      <c r="H245" s="1" t="str">
        <f>IF(ข้อมูลออเดอร์!CW244="","",ข้อมูลออเดอร์!CW244)</f>
        <v>810114873519</v>
      </c>
      <c r="I245" s="1" t="str">
        <f>IF(ข้อมูลออเดอร์!CV244="","",ข้อมูลออเดอร์!CV244)</f>
        <v>SKINTIFIC-123</v>
      </c>
      <c r="J245" s="1" t="str">
        <f>IF(ข้อมูลออเดอร์!DD244="","",ข้อมูลออเดอร์!DD244)</f>
        <v>1</v>
      </c>
      <c r="K245" s="102">
        <f t="shared" si="38"/>
        <v>0</v>
      </c>
      <c r="L245" s="102">
        <f t="shared" si="39"/>
        <v>0</v>
      </c>
      <c r="M245" s="103">
        <f ca="1" t="shared" si="40"/>
        <v>46287.4479282407</v>
      </c>
      <c r="N245" s="103">
        <f ca="1" t="shared" si="41"/>
        <v>46287.4479282407</v>
      </c>
      <c r="O245" s="1" t="str">
        <f>IFERROR(VLOOKUP(D245,ข้อมูลออเดอร์!A:EK,49,0),"")</f>
        <v>วีรานนท์ แก้วเสน</v>
      </c>
      <c r="P245" s="1" t="str">
        <f>IF(D245="","",ข้อมูลออเดอร์!AX244)</f>
        <v>0985677936</v>
      </c>
      <c r="Q245" s="1" t="str">
        <f>IF(D245="","",ข้อมูลออเดอร์!AX244)</f>
        <v>0985677936</v>
      </c>
      <c r="R245" s="1" t="str">
        <f t="shared" si="42"/>
        <v>TH</v>
      </c>
      <c r="S245" s="1" t="str">
        <f>IF('ข้อมูลจังหวัด-อำเภอ'!C244="","",'ข้อมูลจังหวัด-อำเภอ'!C244)</f>
        <v>กรุงเทพมหานคร/ Bangkok</v>
      </c>
      <c r="T245" s="1" t="str">
        <f>IF('ข้อมูลจังหวัด-อำเภอ'!D244="","",'ข้อมูลจังหวัด-อำเภอ'!D244)</f>
        <v>จตุจักร/ Chatuchak</v>
      </c>
      <c r="U245" s="1" t="str">
        <f>IFERROR(VLOOKUP(D245,ข้อมูลออเดอร์!A:EK,46,0),"")</f>
        <v>10900</v>
      </c>
      <c r="V245" s="1" t="str">
        <f>IFERROR(VLOOKUP(D245,ข้อมูลออเดอร์!A:EK,46,0),"")</f>
        <v>10900</v>
      </c>
      <c r="W245" s="1" t="str">
        <f>IFERROR(VLOOKUP(D245,ข้อมูลออเดอร์!A:EK,48,0),"")</f>
        <v>327 you 3 condo ปคแยกเกษตร, แขวงเสนานิคม, เขตจตุจักร แขวงเสนานิคม, เขตจตุจักร, จังหวัดกรุงเทพมหานคร, 10900</v>
      </c>
      <c r="X245" s="1" t="str">
        <f t="shared" si="43"/>
        <v>COD</v>
      </c>
      <c r="Y245" s="1"/>
      <c r="Z245" s="1"/>
      <c r="AA245" s="1">
        <f t="shared" si="44"/>
        <v>0.26</v>
      </c>
      <c r="AB245" s="1"/>
      <c r="AC245" s="1"/>
      <c r="AD245" s="1"/>
      <c r="AE245" s="1">
        <f>IF(ข้อมูลน้ำหนักสินค้า!C244="","",ข้อมูลน้ำหนักสินค้า!C244)*J245</f>
        <v>0.015</v>
      </c>
    </row>
    <row r="246" spans="1:31">
      <c r="A246" s="1" t="str">
        <f t="shared" si="34"/>
        <v>EastlyncOffline</v>
      </c>
      <c r="B246" s="1" t="str">
        <f t="shared" si="35"/>
        <v>OFFLINE</v>
      </c>
      <c r="C246" s="1" t="str">
        <f t="shared" si="36"/>
        <v>SALE</v>
      </c>
      <c r="D246" s="1" t="str">
        <f>IF(ข้อมูลออเดอร์!A245="","",ข้อมูลออเดอร์!A245)</f>
        <v>KOO26092200235</v>
      </c>
      <c r="E246" s="1" t="str">
        <f>IFERROR(IF(VLOOKUP(D246,ข้อมูลออเดอร์!A:BV,74,0)="Express delivery","NORMAL",IF(VLOOKUP(D246,ข้อมูลออเดอร์!A:BV,74,0)="Lalamove","B2B_OFFLINE","")),"")</f>
        <v>NORMAL</v>
      </c>
      <c r="F246" s="1" t="str">
        <f t="shared" si="37"/>
        <v>EXPRESS</v>
      </c>
      <c r="G246" s="1" t="str">
        <f>IF(ข้อมูลออเดอร์!CV245="","",ข้อมูลออเดอร์!CV245)</f>
        <v>SKINTIFIC-1231</v>
      </c>
      <c r="H246" s="1" t="str">
        <f>IF(ข้อมูลออเดอร์!CW245="","",ข้อมูลออเดอร์!CW245)</f>
        <v>810114872727</v>
      </c>
      <c r="I246" s="1" t="str">
        <f>IF(ข้อมูลออเดอร์!CV245="","",ข้อมูลออเดอร์!CV245)</f>
        <v>SKINTIFIC-1231</v>
      </c>
      <c r="J246" s="1" t="str">
        <f>IF(ข้อมูลออเดอร์!DD245="","",ข้อมูลออเดอร์!DD245)</f>
        <v>1</v>
      </c>
      <c r="K246" s="102">
        <f t="shared" si="38"/>
        <v>0</v>
      </c>
      <c r="L246" s="102">
        <f t="shared" si="39"/>
        <v>0</v>
      </c>
      <c r="M246" s="103">
        <f ca="1" t="shared" si="40"/>
        <v>46287.4479282407</v>
      </c>
      <c r="N246" s="103">
        <f ca="1" t="shared" si="41"/>
        <v>46287.4479282407</v>
      </c>
      <c r="O246" s="1" t="str">
        <f>IFERROR(VLOOKUP(D246,ข้อมูลออเดอร์!A:EK,49,0),"")</f>
        <v>วีรานนท์ แก้วเสน</v>
      </c>
      <c r="P246" s="1" t="str">
        <f>IF(D246="","",ข้อมูลออเดอร์!AX245)</f>
        <v>0985677936</v>
      </c>
      <c r="Q246" s="1" t="str">
        <f>IF(D246="","",ข้อมูลออเดอร์!AX245)</f>
        <v>0985677936</v>
      </c>
      <c r="R246" s="1" t="str">
        <f t="shared" si="42"/>
        <v>TH</v>
      </c>
      <c r="S246" s="1" t="str">
        <f>IF('ข้อมูลจังหวัด-อำเภอ'!C245="","",'ข้อมูลจังหวัด-อำเภอ'!C245)</f>
        <v>กรุงเทพมหานคร/ Bangkok</v>
      </c>
      <c r="T246" s="1" t="str">
        <f>IF('ข้อมูลจังหวัด-อำเภอ'!D245="","",'ข้อมูลจังหวัด-อำเภอ'!D245)</f>
        <v>จตุจักร/ Chatuchak</v>
      </c>
      <c r="U246" s="1" t="str">
        <f>IFERROR(VLOOKUP(D246,ข้อมูลออเดอร์!A:EK,46,0),"")</f>
        <v>10900</v>
      </c>
      <c r="V246" s="1" t="str">
        <f>IFERROR(VLOOKUP(D246,ข้อมูลออเดอร์!A:EK,46,0),"")</f>
        <v>10900</v>
      </c>
      <c r="W246" s="1" t="str">
        <f>IFERROR(VLOOKUP(D246,ข้อมูลออเดอร์!A:EK,48,0),"")</f>
        <v>327 you 3 condo ปคแยกเกษตร, แขวงเสนานิคม, เขตจตุจักร แขวงเสนานิคม, เขตจตุจักร, จังหวัดกรุงเทพมหานคร, 10900</v>
      </c>
      <c r="X246" s="1" t="str">
        <f t="shared" si="43"/>
        <v>COD</v>
      </c>
      <c r="Y246" s="1"/>
      <c r="Z246" s="1"/>
      <c r="AA246" s="1">
        <f t="shared" si="44"/>
        <v>0.26</v>
      </c>
      <c r="AB246" s="1"/>
      <c r="AC246" s="1"/>
      <c r="AD246" s="1"/>
      <c r="AE246" s="1">
        <f>IF(ข้อมูลน้ำหนักสินค้า!C245="","",ข้อมูลน้ำหนักสินค้า!C245)*J246</f>
        <v>0.01</v>
      </c>
    </row>
    <row r="247" spans="1:31">
      <c r="A247" s="1" t="str">
        <f t="shared" si="34"/>
        <v>EastlyncOffline</v>
      </c>
      <c r="B247" s="1" t="str">
        <f t="shared" si="35"/>
        <v>OFFLINE</v>
      </c>
      <c r="C247" s="1" t="str">
        <f t="shared" si="36"/>
        <v>SALE</v>
      </c>
      <c r="D247" s="1" t="str">
        <f>IF(ข้อมูลออเดอร์!A246="","",ข้อมูลออเดอร์!A246)</f>
        <v>KOO26092200235</v>
      </c>
      <c r="E247" s="1" t="str">
        <f>IFERROR(IF(VLOOKUP(D247,ข้อมูลออเดอร์!A:BV,74,0)="Express delivery","NORMAL",IF(VLOOKUP(D247,ข้อมูลออเดอร์!A:BV,74,0)="Lalamove","B2B_OFFLINE","")),"")</f>
        <v>NORMAL</v>
      </c>
      <c r="F247" s="1" t="str">
        <f t="shared" si="37"/>
        <v>EXPRESS</v>
      </c>
      <c r="G247" s="1" t="str">
        <f>IF(ข้อมูลออเดอร์!CV246="","",ข้อมูลออเดอร์!CV246)</f>
        <v>SKINTIFIC-1233</v>
      </c>
      <c r="H247" s="1" t="str">
        <f>IF(ข้อมูลออเดอร์!CW246="","",ข้อมูลออเดอร์!CW246)</f>
        <v>810114872741</v>
      </c>
      <c r="I247" s="1" t="str">
        <f>IF(ข้อมูลออเดอร์!CV246="","",ข้อมูลออเดอร์!CV246)</f>
        <v>SKINTIFIC-1233</v>
      </c>
      <c r="J247" s="1" t="str">
        <f>IF(ข้อมูลออเดอร์!DD246="","",ข้อมูลออเดอร์!DD246)</f>
        <v>1</v>
      </c>
      <c r="K247" s="102">
        <f t="shared" si="38"/>
        <v>0</v>
      </c>
      <c r="L247" s="102">
        <f t="shared" si="39"/>
        <v>0</v>
      </c>
      <c r="M247" s="103">
        <f ca="1" t="shared" si="40"/>
        <v>46287.4479282407</v>
      </c>
      <c r="N247" s="103">
        <f ca="1" t="shared" si="41"/>
        <v>46287.4479282407</v>
      </c>
      <c r="O247" s="1" t="str">
        <f>IFERROR(VLOOKUP(D247,ข้อมูลออเดอร์!A:EK,49,0),"")</f>
        <v>วีรานนท์ แก้วเสน</v>
      </c>
      <c r="P247" s="1" t="str">
        <f>IF(D247="","",ข้อมูลออเดอร์!AX246)</f>
        <v>0985677936</v>
      </c>
      <c r="Q247" s="1" t="str">
        <f>IF(D247="","",ข้อมูลออเดอร์!AX246)</f>
        <v>0985677936</v>
      </c>
      <c r="R247" s="1" t="str">
        <f t="shared" si="42"/>
        <v>TH</v>
      </c>
      <c r="S247" s="1" t="str">
        <f>IF('ข้อมูลจังหวัด-อำเภอ'!C246="","",'ข้อมูลจังหวัด-อำเภอ'!C246)</f>
        <v>กรุงเทพมหานคร/ Bangkok</v>
      </c>
      <c r="T247" s="1" t="str">
        <f>IF('ข้อมูลจังหวัด-อำเภอ'!D246="","",'ข้อมูลจังหวัด-อำเภอ'!D246)</f>
        <v>จตุจักร/ Chatuchak</v>
      </c>
      <c r="U247" s="1" t="str">
        <f>IFERROR(VLOOKUP(D247,ข้อมูลออเดอร์!A:EK,46,0),"")</f>
        <v>10900</v>
      </c>
      <c r="V247" s="1" t="str">
        <f>IFERROR(VLOOKUP(D247,ข้อมูลออเดอร์!A:EK,46,0),"")</f>
        <v>10900</v>
      </c>
      <c r="W247" s="1" t="str">
        <f>IFERROR(VLOOKUP(D247,ข้อมูลออเดอร์!A:EK,48,0),"")</f>
        <v>327 you 3 condo ปคแยกเกษตร, แขวงเสนานิคม, เขตจตุจักร แขวงเสนานิคม, เขตจตุจักร, จังหวัดกรุงเทพมหานคร, 10900</v>
      </c>
      <c r="X247" s="1" t="str">
        <f t="shared" si="43"/>
        <v>COD</v>
      </c>
      <c r="Y247" s="1"/>
      <c r="Z247" s="1"/>
      <c r="AA247" s="1">
        <f t="shared" si="44"/>
        <v>0.26</v>
      </c>
      <c r="AB247" s="1"/>
      <c r="AC247" s="1"/>
      <c r="AD247" s="1"/>
      <c r="AE247" s="1">
        <f>IF(ข้อมูลน้ำหนักสินค้า!C246="","",ข้อมูลน้ำหนักสินค้า!C246)*J247</f>
        <v>0.035</v>
      </c>
    </row>
    <row r="248" spans="1:31">
      <c r="A248" s="1" t="str">
        <f t="shared" si="34"/>
        <v>EastlyncOffline</v>
      </c>
      <c r="B248" s="1" t="str">
        <f t="shared" si="35"/>
        <v>OFFLINE</v>
      </c>
      <c r="C248" s="1" t="str">
        <f t="shared" si="36"/>
        <v>SALE</v>
      </c>
      <c r="D248" s="1" t="str">
        <f>IF(ข้อมูลออเดอร์!A247="","",ข้อมูลออเดอร์!A247)</f>
        <v>KOO26092200236</v>
      </c>
      <c r="E248" s="1" t="str">
        <f>IFERROR(IF(VLOOKUP(D248,ข้อมูลออเดอร์!A:BV,74,0)="Express delivery","NORMAL",IF(VLOOKUP(D248,ข้อมูลออเดอร์!A:BV,74,0)="Lalamove","B2B_OFFLINE","")),"")</f>
        <v>NORMAL</v>
      </c>
      <c r="F248" s="1" t="str">
        <f t="shared" si="37"/>
        <v>EXPRESS</v>
      </c>
      <c r="G248" s="1" t="str">
        <f>IF(ข้อมูลออเดอร์!CV247="","",ข้อมูลออเดอร์!CV247)</f>
        <v>SKINTIFIC-492001</v>
      </c>
      <c r="H248" s="1" t="str">
        <f>IF(ข้อมูลออเดอร์!CW247="","",ข้อมูลออเดอร์!CW247)</f>
        <v>4897147695994</v>
      </c>
      <c r="I248" s="1" t="str">
        <f>IF(ข้อมูลออเดอร์!CV247="","",ข้อมูลออเดอร์!CV247)</f>
        <v>SKINTIFIC-492001</v>
      </c>
      <c r="J248" s="1" t="str">
        <f>IF(ข้อมูลออเดอร์!DD247="","",ข้อมูลออเดอร์!DD247)</f>
        <v>1</v>
      </c>
      <c r="K248" s="102">
        <f t="shared" si="38"/>
        <v>0</v>
      </c>
      <c r="L248" s="102">
        <f t="shared" si="39"/>
        <v>0</v>
      </c>
      <c r="M248" s="103">
        <f ca="1" t="shared" si="40"/>
        <v>46287.4479282407</v>
      </c>
      <c r="N248" s="103">
        <f ca="1" t="shared" si="41"/>
        <v>46287.4479282407</v>
      </c>
      <c r="O248" s="1" t="str">
        <f>IFERROR(VLOOKUP(D248,ข้อมูลออเดอร์!A:EK,49,0),"")</f>
        <v>วิชญาดา ศรีสุขา</v>
      </c>
      <c r="P248" s="1" t="str">
        <f>IF(D248="","",ข้อมูลออเดอร์!AX247)</f>
        <v>0984844257</v>
      </c>
      <c r="Q248" s="1" t="str">
        <f>IF(D248="","",ข้อมูลออเดอร์!AX247)</f>
        <v>0984844257</v>
      </c>
      <c r="R248" s="1" t="str">
        <f t="shared" si="42"/>
        <v>TH</v>
      </c>
      <c r="S248" s="1" t="str">
        <f>IF('ข้อมูลจังหวัด-อำเภอ'!C247="","",'ข้อมูลจังหวัด-อำเภอ'!C247)</f>
        <v>กรุงเทพมหานคร/ Bangkok</v>
      </c>
      <c r="T248" s="1" t="str">
        <f>IF('ข้อมูลจังหวัด-อำเภอ'!D247="","",'ข้อมูลจังหวัด-อำเภอ'!D247)</f>
        <v>บางเขน/ Bang Khen</v>
      </c>
      <c r="U248" s="1" t="str">
        <f>IFERROR(VLOOKUP(D248,ข้อมูลออเดอร์!A:EK,46,0),"")</f>
        <v>10230</v>
      </c>
      <c r="V248" s="1" t="str">
        <f>IFERROR(VLOOKUP(D248,ข้อมูลออเดอร์!A:EK,46,0),"")</f>
        <v>10230</v>
      </c>
      <c r="W248" s="1" t="str">
        <f>IFERROR(VLOOKUP(D248,ข้อมูลออเดอร์!A:EK,48,0),"")</f>
        <v>ที่อยู่ : 30/6 คอนโดถนอมมิตร ตึก10 ซ.รามอินทรา55/8 ต.แขวงท่าแร้ง อ.เขตบางเขน จ.กรุงเทพ 10230</v>
      </c>
      <c r="X248" s="1" t="str">
        <f t="shared" si="43"/>
        <v>COD</v>
      </c>
      <c r="Y248" s="1"/>
      <c r="Z248" s="1"/>
      <c r="AA248" s="1">
        <f t="shared" si="44"/>
        <v>0.41</v>
      </c>
      <c r="AB248" s="1"/>
      <c r="AC248" s="1"/>
      <c r="AD248" s="1"/>
      <c r="AE248" s="1">
        <f>IF(ข้อมูลน้ำหนักสินค้า!C247="","",ข้อมูลน้ำหนักสินค้า!C247)*J248</f>
        <v>0.1</v>
      </c>
    </row>
    <row r="249" spans="1:31">
      <c r="A249" s="1" t="str">
        <f t="shared" si="34"/>
        <v>EastlyncOffline</v>
      </c>
      <c r="B249" s="1" t="str">
        <f t="shared" si="35"/>
        <v>OFFLINE</v>
      </c>
      <c r="C249" s="1" t="str">
        <f t="shared" si="36"/>
        <v>SALE</v>
      </c>
      <c r="D249" s="1" t="str">
        <f>IF(ข้อมูลออเดอร์!A248="","",ข้อมูลออเดอร์!A248)</f>
        <v>KOO26092200236</v>
      </c>
      <c r="E249" s="1" t="str">
        <f>IFERROR(IF(VLOOKUP(D249,ข้อมูลออเดอร์!A:BV,74,0)="Express delivery","NORMAL",IF(VLOOKUP(D249,ข้อมูลออเดอร์!A:BV,74,0)="Lalamove","B2B_OFFLINE","")),"")</f>
        <v>NORMAL</v>
      </c>
      <c r="F249" s="1" t="str">
        <f t="shared" si="37"/>
        <v>EXPRESS</v>
      </c>
      <c r="G249" s="1" t="str">
        <f>IF(ข้อมูลออเดอร์!CV248="","",ข้อมูลออเดอร์!CV248)</f>
        <v>SKINTIFIC-492003</v>
      </c>
      <c r="H249" s="1" t="str">
        <f>IF(ข้อมูลออเดอร์!CW248="","",ข้อมูลออเดอร์!CW248)</f>
        <v>4897147696014</v>
      </c>
      <c r="I249" s="1" t="str">
        <f>IF(ข้อมูลออเดอร์!CV248="","",ข้อมูลออเดอร์!CV248)</f>
        <v>SKINTIFIC-492003</v>
      </c>
      <c r="J249" s="1" t="str">
        <f>IF(ข้อมูลออเดอร์!DD248="","",ข้อมูลออเดอร์!DD248)</f>
        <v>1</v>
      </c>
      <c r="K249" s="102">
        <f t="shared" si="38"/>
        <v>0</v>
      </c>
      <c r="L249" s="102">
        <f t="shared" si="39"/>
        <v>0</v>
      </c>
      <c r="M249" s="103">
        <f ca="1" t="shared" si="40"/>
        <v>46287.4479282407</v>
      </c>
      <c r="N249" s="103">
        <f ca="1" t="shared" si="41"/>
        <v>46287.4479282407</v>
      </c>
      <c r="O249" s="1" t="str">
        <f>IFERROR(VLOOKUP(D249,ข้อมูลออเดอร์!A:EK,49,0),"")</f>
        <v>วิชญาดา ศรีสุขา</v>
      </c>
      <c r="P249" s="1" t="str">
        <f>IF(D249="","",ข้อมูลออเดอร์!AX248)</f>
        <v>0984844257</v>
      </c>
      <c r="Q249" s="1" t="str">
        <f>IF(D249="","",ข้อมูลออเดอร์!AX248)</f>
        <v>0984844257</v>
      </c>
      <c r="R249" s="1" t="str">
        <f t="shared" si="42"/>
        <v>TH</v>
      </c>
      <c r="S249" s="1" t="str">
        <f>IF('ข้อมูลจังหวัด-อำเภอ'!C248="","",'ข้อมูลจังหวัด-อำเภอ'!C248)</f>
        <v>กรุงเทพมหานคร/ Bangkok</v>
      </c>
      <c r="T249" s="1" t="str">
        <f>IF('ข้อมูลจังหวัด-อำเภอ'!D248="","",'ข้อมูลจังหวัด-อำเภอ'!D248)</f>
        <v>บางเขน/ Bang Khen</v>
      </c>
      <c r="U249" s="1" t="str">
        <f>IFERROR(VLOOKUP(D249,ข้อมูลออเดอร์!A:EK,46,0),"")</f>
        <v>10230</v>
      </c>
      <c r="V249" s="1" t="str">
        <f>IFERROR(VLOOKUP(D249,ข้อมูลออเดอร์!A:EK,46,0),"")</f>
        <v>10230</v>
      </c>
      <c r="W249" s="1" t="str">
        <f>IFERROR(VLOOKUP(D249,ข้อมูลออเดอร์!A:EK,48,0),"")</f>
        <v>ที่อยู่ : 30/6 คอนโดถนอมมิตร ตึก10 ซ.รามอินทรา55/8 ต.แขวงท่าแร้ง อ.เขตบางเขน จ.กรุงเทพ 10230</v>
      </c>
      <c r="X249" s="1" t="str">
        <f t="shared" si="43"/>
        <v>COD</v>
      </c>
      <c r="Y249" s="1"/>
      <c r="Z249" s="1"/>
      <c r="AA249" s="1">
        <f t="shared" si="44"/>
        <v>0.41</v>
      </c>
      <c r="AB249" s="1"/>
      <c r="AC249" s="1"/>
      <c r="AD249" s="1"/>
      <c r="AE249" s="1">
        <f>IF(ข้อมูลน้ำหนักสินค้า!C248="","",ข้อมูลน้ำหนักสินค้า!C248)*J249</f>
        <v>0.1</v>
      </c>
    </row>
    <row r="250" spans="1:31">
      <c r="A250" s="1" t="str">
        <f t="shared" si="34"/>
        <v>EastlyncOffline</v>
      </c>
      <c r="B250" s="1" t="str">
        <f t="shared" si="35"/>
        <v>OFFLINE</v>
      </c>
      <c r="C250" s="1" t="str">
        <f t="shared" si="36"/>
        <v>SALE</v>
      </c>
      <c r="D250" s="1" t="str">
        <f>IF(ข้อมูลออเดอร์!A249="","",ข้อมูลออเดอร์!A249)</f>
        <v>KOO26092200236</v>
      </c>
      <c r="E250" s="1" t="str">
        <f>IFERROR(IF(VLOOKUP(D250,ข้อมูลออเดอร์!A:BV,74,0)="Express delivery","NORMAL",IF(VLOOKUP(D250,ข้อมูลออเดอร์!A:BV,74,0)="Lalamove","B2B_OFFLINE","")),"")</f>
        <v>NORMAL</v>
      </c>
      <c r="F250" s="1" t="str">
        <f t="shared" si="37"/>
        <v>EXPRESS</v>
      </c>
      <c r="G250" s="1" t="str">
        <f>IF(ข้อมูลออเดอร์!CV249="","",ข้อมูลออเดอร์!CV249)</f>
        <v>SKINTIFIC-355</v>
      </c>
      <c r="H250" s="1" t="str">
        <f>IF(ข้อมูลออเดอร์!CW249="","",ข้อมูลออเดอร์!CW249)</f>
        <v>4897147690029</v>
      </c>
      <c r="I250" s="1" t="str">
        <f>IF(ข้อมูลออเดอร์!CV249="","",ข้อมูลออเดอร์!CV249)</f>
        <v>SKINTIFIC-355</v>
      </c>
      <c r="J250" s="1" t="str">
        <f>IF(ข้อมูลออเดอร์!DD249="","",ข้อมูลออเดอร์!DD249)</f>
        <v>1</v>
      </c>
      <c r="K250" s="102">
        <f t="shared" si="38"/>
        <v>0</v>
      </c>
      <c r="L250" s="102">
        <f t="shared" si="39"/>
        <v>0</v>
      </c>
      <c r="M250" s="103">
        <f ca="1" t="shared" si="40"/>
        <v>46287.4479282407</v>
      </c>
      <c r="N250" s="103">
        <f ca="1" t="shared" si="41"/>
        <v>46287.4479282407</v>
      </c>
      <c r="O250" s="1" t="str">
        <f>IFERROR(VLOOKUP(D250,ข้อมูลออเดอร์!A:EK,49,0),"")</f>
        <v>วิชญาดา ศรีสุขา</v>
      </c>
      <c r="P250" s="1" t="str">
        <f>IF(D250="","",ข้อมูลออเดอร์!AX249)</f>
        <v>0984844257</v>
      </c>
      <c r="Q250" s="1" t="str">
        <f>IF(D250="","",ข้อมูลออเดอร์!AX249)</f>
        <v>0984844257</v>
      </c>
      <c r="R250" s="1" t="str">
        <f t="shared" si="42"/>
        <v>TH</v>
      </c>
      <c r="S250" s="1" t="str">
        <f>IF('ข้อมูลจังหวัด-อำเภอ'!C249="","",'ข้อมูลจังหวัด-อำเภอ'!C249)</f>
        <v>กรุงเทพมหานคร/ Bangkok</v>
      </c>
      <c r="T250" s="1" t="str">
        <f>IF('ข้อมูลจังหวัด-อำเภอ'!D249="","",'ข้อมูลจังหวัด-อำเภอ'!D249)</f>
        <v>บางเขน/ Bang Khen</v>
      </c>
      <c r="U250" s="1" t="str">
        <f>IFERROR(VLOOKUP(D250,ข้อมูลออเดอร์!A:EK,46,0),"")</f>
        <v>10230</v>
      </c>
      <c r="V250" s="1" t="str">
        <f>IFERROR(VLOOKUP(D250,ข้อมูลออเดอร์!A:EK,46,0),"")</f>
        <v>10230</v>
      </c>
      <c r="W250" s="1" t="str">
        <f>IFERROR(VLOOKUP(D250,ข้อมูลออเดอร์!A:EK,48,0),"")</f>
        <v>ที่อยู่ : 30/6 คอนโดถนอมมิตร ตึก10 ซ.รามอินทรา55/8 ต.แขวงท่าแร้ง อ.เขตบางเขน จ.กรุงเทพ 10230</v>
      </c>
      <c r="X250" s="1" t="str">
        <f t="shared" si="43"/>
        <v>COD</v>
      </c>
      <c r="Y250" s="1"/>
      <c r="Z250" s="1"/>
      <c r="AA250" s="1">
        <f t="shared" si="44"/>
        <v>0.41</v>
      </c>
      <c r="AB250" s="1"/>
      <c r="AC250" s="1"/>
      <c r="AD250" s="1"/>
      <c r="AE250" s="1">
        <f>IF(ข้อมูลน้ำหนักสินค้า!C249="","",ข้อมูลน้ำหนักสินค้า!C249)*J250</f>
        <v>0.01</v>
      </c>
    </row>
    <row r="251" spans="1:31">
      <c r="A251" s="1" t="str">
        <f t="shared" si="34"/>
        <v>EastlyncOffline</v>
      </c>
      <c r="B251" s="1" t="str">
        <f t="shared" si="35"/>
        <v>OFFLINE</v>
      </c>
      <c r="C251" s="1" t="str">
        <f t="shared" si="36"/>
        <v>SALE</v>
      </c>
      <c r="D251" s="1" t="str">
        <f>IF(ข้อมูลออเดอร์!A250="","",ข้อมูลออเดอร์!A250)</f>
        <v>KOO26092200237</v>
      </c>
      <c r="E251" s="1" t="str">
        <f>IFERROR(IF(VLOOKUP(D251,ข้อมูลออเดอร์!A:BV,74,0)="Express delivery","NORMAL",IF(VLOOKUP(D251,ข้อมูลออเดอร์!A:BV,74,0)="Lalamove","B2B_OFFLINE","")),"")</f>
        <v>NORMAL</v>
      </c>
      <c r="F251" s="1" t="str">
        <f t="shared" si="37"/>
        <v>EXPRESS</v>
      </c>
      <c r="G251" s="1" t="str">
        <f>IF(ข้อมูลออเดอร์!CV250="","",ข้อมูลออเดอร์!CV250)</f>
        <v>SKINTIFIC-492001</v>
      </c>
      <c r="H251" s="1" t="str">
        <f>IF(ข้อมูลออเดอร์!CW250="","",ข้อมูลออเดอร์!CW250)</f>
        <v>4897147695994</v>
      </c>
      <c r="I251" s="1" t="str">
        <f>IF(ข้อมูลออเดอร์!CV250="","",ข้อมูลออเดอร์!CV250)</f>
        <v>SKINTIFIC-492001</v>
      </c>
      <c r="J251" s="1" t="str">
        <f>IF(ข้อมูลออเดอร์!DD250="","",ข้อมูลออเดอร์!DD250)</f>
        <v>1</v>
      </c>
      <c r="K251" s="102">
        <f t="shared" si="38"/>
        <v>0</v>
      </c>
      <c r="L251" s="102">
        <f t="shared" si="39"/>
        <v>0</v>
      </c>
      <c r="M251" s="103">
        <f ca="1" t="shared" si="40"/>
        <v>46287.4479282407</v>
      </c>
      <c r="N251" s="103">
        <f ca="1" t="shared" si="41"/>
        <v>46287.4479282407</v>
      </c>
      <c r="O251" s="1" t="str">
        <f>IFERROR(VLOOKUP(D251,ข้อมูลออเดอร์!A:EK,49,0),"")</f>
        <v>สุนันทา ช่วงชัยชนะ</v>
      </c>
      <c r="P251" s="1" t="str">
        <f>IF(D251="","",ข้อมูลออเดอร์!AX250)</f>
        <v>0621431578</v>
      </c>
      <c r="Q251" s="1" t="str">
        <f>IF(D251="","",ข้อมูลออเดอร์!AX250)</f>
        <v>0621431578</v>
      </c>
      <c r="R251" s="1" t="str">
        <f t="shared" si="42"/>
        <v>TH</v>
      </c>
      <c r="S251" s="1" t="str">
        <f>IF('ข้อมูลจังหวัด-อำเภอ'!C250="","",'ข้อมูลจังหวัด-อำเภอ'!C250)</f>
        <v>สุรินทร์/ Surin</v>
      </c>
      <c r="T251" s="1" t="str">
        <f>IF('ข้อมูลจังหวัด-อำเภอ'!D250="","",'ข้อมูลจังหวัด-อำเภอ'!D250)</f>
        <v>จอมพระ/ Jom Phra</v>
      </c>
      <c r="U251" s="1" t="str">
        <f>IFERROR(VLOOKUP(D251,ข้อมูลออเดอร์!A:EK,46,0),"")</f>
        <v>32180</v>
      </c>
      <c r="V251" s="1" t="str">
        <f>IFERROR(VLOOKUP(D251,ข้อมูลออเดอร์!A:EK,46,0),"")</f>
        <v>32180</v>
      </c>
      <c r="W251" s="1" t="str">
        <f>IFERROR(VLOOKUP(D251,ข้อมูลออเดอร์!A:EK,48,0),"")</f>
        <v>132 ม.8 ต.เมืองลีง อ.จอมพระ  จ.สุรินทร์</v>
      </c>
      <c r="X251" s="1" t="str">
        <f t="shared" si="43"/>
        <v>COD</v>
      </c>
      <c r="Y251" s="1"/>
      <c r="Z251" s="1"/>
      <c r="AA251" s="1">
        <f t="shared" si="44"/>
        <v>0.41</v>
      </c>
      <c r="AB251" s="1"/>
      <c r="AC251" s="1"/>
      <c r="AD251" s="1"/>
      <c r="AE251" s="1">
        <f>IF(ข้อมูลน้ำหนักสินค้า!C250="","",ข้อมูลน้ำหนักสินค้า!C250)*J251</f>
        <v>0.1</v>
      </c>
    </row>
    <row r="252" spans="1:31">
      <c r="A252" s="1" t="str">
        <f t="shared" si="34"/>
        <v>EastlyncOffline</v>
      </c>
      <c r="B252" s="1" t="str">
        <f t="shared" si="35"/>
        <v>OFFLINE</v>
      </c>
      <c r="C252" s="1" t="str">
        <f t="shared" si="36"/>
        <v>SALE</v>
      </c>
      <c r="D252" s="1" t="str">
        <f>IF(ข้อมูลออเดอร์!A251="","",ข้อมูลออเดอร์!A251)</f>
        <v>KOO26092200237</v>
      </c>
      <c r="E252" s="1" t="str">
        <f>IFERROR(IF(VLOOKUP(D252,ข้อมูลออเดอร์!A:BV,74,0)="Express delivery","NORMAL",IF(VLOOKUP(D252,ข้อมูลออเดอร์!A:BV,74,0)="Lalamove","B2B_OFFLINE","")),"")</f>
        <v>NORMAL</v>
      </c>
      <c r="F252" s="1" t="str">
        <f t="shared" si="37"/>
        <v>EXPRESS</v>
      </c>
      <c r="G252" s="1" t="str">
        <f>IF(ข้อมูลออเดอร์!CV251="","",ข้อมูลออเดอร์!CV251)</f>
        <v>SKINTIFIC-492003</v>
      </c>
      <c r="H252" s="1" t="str">
        <f>IF(ข้อมูลออเดอร์!CW251="","",ข้อมูลออเดอร์!CW251)</f>
        <v>4897147696014</v>
      </c>
      <c r="I252" s="1" t="str">
        <f>IF(ข้อมูลออเดอร์!CV251="","",ข้อมูลออเดอร์!CV251)</f>
        <v>SKINTIFIC-492003</v>
      </c>
      <c r="J252" s="1" t="str">
        <f>IF(ข้อมูลออเดอร์!DD251="","",ข้อมูลออเดอร์!DD251)</f>
        <v>1</v>
      </c>
      <c r="K252" s="102">
        <f t="shared" si="38"/>
        <v>0</v>
      </c>
      <c r="L252" s="102">
        <f t="shared" si="39"/>
        <v>0</v>
      </c>
      <c r="M252" s="103">
        <f ca="1" t="shared" si="40"/>
        <v>46287.4479282407</v>
      </c>
      <c r="N252" s="103">
        <f ca="1" t="shared" si="41"/>
        <v>46287.4479282407</v>
      </c>
      <c r="O252" s="1" t="str">
        <f>IFERROR(VLOOKUP(D252,ข้อมูลออเดอร์!A:EK,49,0),"")</f>
        <v>สุนันทา ช่วงชัยชนะ</v>
      </c>
      <c r="P252" s="1" t="str">
        <f>IF(D252="","",ข้อมูลออเดอร์!AX251)</f>
        <v>0621431578</v>
      </c>
      <c r="Q252" s="1" t="str">
        <f>IF(D252="","",ข้อมูลออเดอร์!AX251)</f>
        <v>0621431578</v>
      </c>
      <c r="R252" s="1" t="str">
        <f t="shared" si="42"/>
        <v>TH</v>
      </c>
      <c r="S252" s="1" t="str">
        <f>IF('ข้อมูลจังหวัด-อำเภอ'!C251="","",'ข้อมูลจังหวัด-อำเภอ'!C251)</f>
        <v>สุรินทร์/ Surin</v>
      </c>
      <c r="T252" s="1" t="str">
        <f>IF('ข้อมูลจังหวัด-อำเภอ'!D251="","",'ข้อมูลจังหวัด-อำเภอ'!D251)</f>
        <v>จอมพระ/ Jom Phra</v>
      </c>
      <c r="U252" s="1" t="str">
        <f>IFERROR(VLOOKUP(D252,ข้อมูลออเดอร์!A:EK,46,0),"")</f>
        <v>32180</v>
      </c>
      <c r="V252" s="1" t="str">
        <f>IFERROR(VLOOKUP(D252,ข้อมูลออเดอร์!A:EK,46,0),"")</f>
        <v>32180</v>
      </c>
      <c r="W252" s="1" t="str">
        <f>IFERROR(VLOOKUP(D252,ข้อมูลออเดอร์!A:EK,48,0),"")</f>
        <v>132 ม.8 ต.เมืองลีง อ.จอมพระ  จ.สุรินทร์</v>
      </c>
      <c r="X252" s="1" t="str">
        <f t="shared" si="43"/>
        <v>COD</v>
      </c>
      <c r="Y252" s="1"/>
      <c r="Z252" s="1"/>
      <c r="AA252" s="1">
        <f t="shared" si="44"/>
        <v>0.41</v>
      </c>
      <c r="AB252" s="1"/>
      <c r="AC252" s="1"/>
      <c r="AD252" s="1"/>
      <c r="AE252" s="1">
        <f>IF(ข้อมูลน้ำหนักสินค้า!C251="","",ข้อมูลน้ำหนักสินค้า!C251)*J252</f>
        <v>0.1</v>
      </c>
    </row>
    <row r="253" spans="1:31">
      <c r="A253" s="1" t="str">
        <f t="shared" si="34"/>
        <v>EastlyncOffline</v>
      </c>
      <c r="B253" s="1" t="str">
        <f t="shared" si="35"/>
        <v>OFFLINE</v>
      </c>
      <c r="C253" s="1" t="str">
        <f t="shared" si="36"/>
        <v>SALE</v>
      </c>
      <c r="D253" s="1" t="str">
        <f>IF(ข้อมูลออเดอร์!A252="","",ข้อมูลออเดอร์!A252)</f>
        <v>KOO26092200237</v>
      </c>
      <c r="E253" s="1" t="str">
        <f>IFERROR(IF(VLOOKUP(D253,ข้อมูลออเดอร์!A:BV,74,0)="Express delivery","NORMAL",IF(VLOOKUP(D253,ข้อมูลออเดอร์!A:BV,74,0)="Lalamove","B2B_OFFLINE","")),"")</f>
        <v>NORMAL</v>
      </c>
      <c r="F253" s="1" t="str">
        <f t="shared" si="37"/>
        <v>EXPRESS</v>
      </c>
      <c r="G253" s="1" t="str">
        <f>IF(ข้อมูลออเดอร์!CV252="","",ข้อมูลออเดอร์!CV252)</f>
        <v>SKINTIFIC-355</v>
      </c>
      <c r="H253" s="1" t="str">
        <f>IF(ข้อมูลออเดอร์!CW252="","",ข้อมูลออเดอร์!CW252)</f>
        <v>4897147690029</v>
      </c>
      <c r="I253" s="1" t="str">
        <f>IF(ข้อมูลออเดอร์!CV252="","",ข้อมูลออเดอร์!CV252)</f>
        <v>SKINTIFIC-355</v>
      </c>
      <c r="J253" s="1" t="str">
        <f>IF(ข้อมูลออเดอร์!DD252="","",ข้อมูลออเดอร์!DD252)</f>
        <v>1</v>
      </c>
      <c r="K253" s="102">
        <f t="shared" si="38"/>
        <v>0</v>
      </c>
      <c r="L253" s="102">
        <f t="shared" si="39"/>
        <v>0</v>
      </c>
      <c r="M253" s="103">
        <f ca="1" t="shared" si="40"/>
        <v>46287.4479282407</v>
      </c>
      <c r="N253" s="103">
        <f ca="1" t="shared" si="41"/>
        <v>46287.4479282407</v>
      </c>
      <c r="O253" s="1" t="str">
        <f>IFERROR(VLOOKUP(D253,ข้อมูลออเดอร์!A:EK,49,0),"")</f>
        <v>สุนันทา ช่วงชัยชนะ</v>
      </c>
      <c r="P253" s="1" t="str">
        <f>IF(D253="","",ข้อมูลออเดอร์!AX252)</f>
        <v>0621431578</v>
      </c>
      <c r="Q253" s="1" t="str">
        <f>IF(D253="","",ข้อมูลออเดอร์!AX252)</f>
        <v>0621431578</v>
      </c>
      <c r="R253" s="1" t="str">
        <f t="shared" si="42"/>
        <v>TH</v>
      </c>
      <c r="S253" s="1" t="str">
        <f>IF('ข้อมูลจังหวัด-อำเภอ'!C252="","",'ข้อมูลจังหวัด-อำเภอ'!C252)</f>
        <v>สุรินทร์/ Surin</v>
      </c>
      <c r="T253" s="1" t="str">
        <f>IF('ข้อมูลจังหวัด-อำเภอ'!D252="","",'ข้อมูลจังหวัด-อำเภอ'!D252)</f>
        <v>จอมพระ/ Jom Phra</v>
      </c>
      <c r="U253" s="1" t="str">
        <f>IFERROR(VLOOKUP(D253,ข้อมูลออเดอร์!A:EK,46,0),"")</f>
        <v>32180</v>
      </c>
      <c r="V253" s="1" t="str">
        <f>IFERROR(VLOOKUP(D253,ข้อมูลออเดอร์!A:EK,46,0),"")</f>
        <v>32180</v>
      </c>
      <c r="W253" s="1" t="str">
        <f>IFERROR(VLOOKUP(D253,ข้อมูลออเดอร์!A:EK,48,0),"")</f>
        <v>132 ม.8 ต.เมืองลีง อ.จอมพระ  จ.สุรินทร์</v>
      </c>
      <c r="X253" s="1" t="str">
        <f t="shared" si="43"/>
        <v>COD</v>
      </c>
      <c r="Y253" s="1"/>
      <c r="Z253" s="1"/>
      <c r="AA253" s="1">
        <f t="shared" si="44"/>
        <v>0.41</v>
      </c>
      <c r="AB253" s="1"/>
      <c r="AC253" s="1"/>
      <c r="AD253" s="1"/>
      <c r="AE253" s="1">
        <f>IF(ข้อมูลน้ำหนักสินค้า!C252="","",ข้อมูลน้ำหนักสินค้า!C252)*J253</f>
        <v>0.01</v>
      </c>
    </row>
    <row r="254" spans="1:31">
      <c r="A254" s="1" t="str">
        <f t="shared" si="34"/>
        <v>EastlyncOffline</v>
      </c>
      <c r="B254" s="1" t="str">
        <f t="shared" si="35"/>
        <v>OFFLINE</v>
      </c>
      <c r="C254" s="1" t="str">
        <f t="shared" si="36"/>
        <v>SALE</v>
      </c>
      <c r="D254" s="1" t="str">
        <f>IF(ข้อมูลออเดอร์!A253="","",ข้อมูลออเดอร์!A253)</f>
        <v>KOO26092200238</v>
      </c>
      <c r="E254" s="1" t="str">
        <f>IFERROR(IF(VLOOKUP(D254,ข้อมูลออเดอร์!A:BV,74,0)="Express delivery","NORMAL",IF(VLOOKUP(D254,ข้อมูลออเดอร์!A:BV,74,0)="Lalamove","B2B_OFFLINE","")),"")</f>
        <v>NORMAL</v>
      </c>
      <c r="F254" s="1" t="str">
        <f t="shared" si="37"/>
        <v>EXPRESS</v>
      </c>
      <c r="G254" s="1" t="str">
        <f>IF(ข้อมูลออเดอร์!CV253="","",ข้อมูลออเดอร์!CV253)</f>
        <v>SKINTIFIC-492001</v>
      </c>
      <c r="H254" s="1" t="str">
        <f>IF(ข้อมูลออเดอร์!CW253="","",ข้อมูลออเดอร์!CW253)</f>
        <v>4897147695994</v>
      </c>
      <c r="I254" s="1" t="str">
        <f>IF(ข้อมูลออเดอร์!CV253="","",ข้อมูลออเดอร์!CV253)</f>
        <v>SKINTIFIC-492001</v>
      </c>
      <c r="J254" s="1" t="str">
        <f>IF(ข้อมูลออเดอร์!DD253="","",ข้อมูลออเดอร์!DD253)</f>
        <v>1</v>
      </c>
      <c r="K254" s="102">
        <f t="shared" si="38"/>
        <v>0</v>
      </c>
      <c r="L254" s="102">
        <f t="shared" si="39"/>
        <v>0</v>
      </c>
      <c r="M254" s="103">
        <f ca="1" t="shared" si="40"/>
        <v>46287.4479282407</v>
      </c>
      <c r="N254" s="103">
        <f ca="1" t="shared" si="41"/>
        <v>46287.4479282407</v>
      </c>
      <c r="O254" s="1" t="str">
        <f>IFERROR(VLOOKUP(D254,ข้อมูลออเดอร์!A:EK,49,0),"")</f>
        <v>หมิว</v>
      </c>
      <c r="P254" s="1" t="str">
        <f>IF(D254="","",ข้อมูลออเดอร์!AX253)</f>
        <v>0809415038</v>
      </c>
      <c r="Q254" s="1" t="str">
        <f>IF(D254="","",ข้อมูลออเดอร์!AX253)</f>
        <v>0809415038</v>
      </c>
      <c r="R254" s="1" t="str">
        <f t="shared" si="42"/>
        <v>TH</v>
      </c>
      <c r="S254" s="1" t="str">
        <f>IF('ข้อมูลจังหวัด-อำเภอ'!C253="","",'ข้อมูลจังหวัด-อำเภอ'!C253)</f>
        <v>สมุทรสาคร/ Samut Sakhon</v>
      </c>
      <c r="T254" s="1" t="str">
        <f>IF('ข้อมูลจังหวัด-อำเภอ'!D253="","",'ข้อมูลจังหวัด-อำเภอ'!D253)</f>
        <v>กระทุ่มแบน/ Krathum Baen</v>
      </c>
      <c r="U254" s="1" t="str">
        <f>IFERROR(VLOOKUP(D254,ข้อมูลออเดอร์!A:EK,46,0),"")</f>
        <v>74110</v>
      </c>
      <c r="V254" s="1" t="str">
        <f>IFERROR(VLOOKUP(D254,ข้อมูลออเดอร์!A:EK,46,0),"")</f>
        <v>74110</v>
      </c>
      <c r="W254" s="1" t="str">
        <f>IFERROR(VLOOKUP(D254,ข้อมูลออเดอร์!A:EK,48,0),"")</f>
        <v>เลขที่ 51/1 หมู่ 3, ต.สวนหลวง, อำเภอกระทุ่มแบน จังหวัดสมุทรสาคร</v>
      </c>
      <c r="X254" s="1" t="str">
        <f t="shared" si="43"/>
        <v>COD</v>
      </c>
      <c r="Y254" s="1"/>
      <c r="Z254" s="1"/>
      <c r="AA254" s="1">
        <f t="shared" si="44"/>
        <v>0.41</v>
      </c>
      <c r="AB254" s="1"/>
      <c r="AC254" s="1"/>
      <c r="AD254" s="1"/>
      <c r="AE254" s="1">
        <f>IF(ข้อมูลน้ำหนักสินค้า!C253="","",ข้อมูลน้ำหนักสินค้า!C253)*J254</f>
        <v>0.1</v>
      </c>
    </row>
    <row r="255" spans="1:31">
      <c r="A255" s="1" t="str">
        <f t="shared" si="34"/>
        <v>EastlyncOffline</v>
      </c>
      <c r="B255" s="1" t="str">
        <f t="shared" si="35"/>
        <v>OFFLINE</v>
      </c>
      <c r="C255" s="1" t="str">
        <f t="shared" si="36"/>
        <v>SALE</v>
      </c>
      <c r="D255" s="1" t="str">
        <f>IF(ข้อมูลออเดอร์!A254="","",ข้อมูลออเดอร์!A254)</f>
        <v>KOO26092200238</v>
      </c>
      <c r="E255" s="1" t="str">
        <f>IFERROR(IF(VLOOKUP(D255,ข้อมูลออเดอร์!A:BV,74,0)="Express delivery","NORMAL",IF(VLOOKUP(D255,ข้อมูลออเดอร์!A:BV,74,0)="Lalamove","B2B_OFFLINE","")),"")</f>
        <v>NORMAL</v>
      </c>
      <c r="F255" s="1" t="str">
        <f t="shared" si="37"/>
        <v>EXPRESS</v>
      </c>
      <c r="G255" s="1" t="str">
        <f>IF(ข้อมูลออเดอร์!CV254="","",ข้อมูลออเดอร์!CV254)</f>
        <v>SKINTIFIC-492003</v>
      </c>
      <c r="H255" s="1" t="str">
        <f>IF(ข้อมูลออเดอร์!CW254="","",ข้อมูลออเดอร์!CW254)</f>
        <v>4897147696014</v>
      </c>
      <c r="I255" s="1" t="str">
        <f>IF(ข้อมูลออเดอร์!CV254="","",ข้อมูลออเดอร์!CV254)</f>
        <v>SKINTIFIC-492003</v>
      </c>
      <c r="J255" s="1" t="str">
        <f>IF(ข้อมูลออเดอร์!DD254="","",ข้อมูลออเดอร์!DD254)</f>
        <v>1</v>
      </c>
      <c r="K255" s="102">
        <f t="shared" si="38"/>
        <v>0</v>
      </c>
      <c r="L255" s="102">
        <f t="shared" si="39"/>
        <v>0</v>
      </c>
      <c r="M255" s="103">
        <f ca="1" t="shared" si="40"/>
        <v>46287.4479282407</v>
      </c>
      <c r="N255" s="103">
        <f ca="1" t="shared" si="41"/>
        <v>46287.4479282407</v>
      </c>
      <c r="O255" s="1" t="str">
        <f>IFERROR(VLOOKUP(D255,ข้อมูลออเดอร์!A:EK,49,0),"")</f>
        <v>หมิว</v>
      </c>
      <c r="P255" s="1" t="str">
        <f>IF(D255="","",ข้อมูลออเดอร์!AX254)</f>
        <v>0809415038</v>
      </c>
      <c r="Q255" s="1" t="str">
        <f>IF(D255="","",ข้อมูลออเดอร์!AX254)</f>
        <v>0809415038</v>
      </c>
      <c r="R255" s="1" t="str">
        <f t="shared" si="42"/>
        <v>TH</v>
      </c>
      <c r="S255" s="1" t="str">
        <f>IF('ข้อมูลจังหวัด-อำเภอ'!C254="","",'ข้อมูลจังหวัด-อำเภอ'!C254)</f>
        <v>สมุทรสาคร/ Samut Sakhon</v>
      </c>
      <c r="T255" s="1" t="str">
        <f>IF('ข้อมูลจังหวัด-อำเภอ'!D254="","",'ข้อมูลจังหวัด-อำเภอ'!D254)</f>
        <v>กระทุ่มแบน/ Krathum Baen</v>
      </c>
      <c r="U255" s="1" t="str">
        <f>IFERROR(VLOOKUP(D255,ข้อมูลออเดอร์!A:EK,46,0),"")</f>
        <v>74110</v>
      </c>
      <c r="V255" s="1" t="str">
        <f>IFERROR(VLOOKUP(D255,ข้อมูลออเดอร์!A:EK,46,0),"")</f>
        <v>74110</v>
      </c>
      <c r="W255" s="1" t="str">
        <f>IFERROR(VLOOKUP(D255,ข้อมูลออเดอร์!A:EK,48,0),"")</f>
        <v>เลขที่ 51/1 หมู่ 3, ต.สวนหลวง, อำเภอกระทุ่มแบน จังหวัดสมุทรสาคร</v>
      </c>
      <c r="X255" s="1" t="str">
        <f t="shared" si="43"/>
        <v>COD</v>
      </c>
      <c r="Y255" s="1"/>
      <c r="Z255" s="1"/>
      <c r="AA255" s="1">
        <f t="shared" si="44"/>
        <v>0.41</v>
      </c>
      <c r="AB255" s="1"/>
      <c r="AC255" s="1"/>
      <c r="AD255" s="1"/>
      <c r="AE255" s="1">
        <f>IF(ข้อมูลน้ำหนักสินค้า!C254="","",ข้อมูลน้ำหนักสินค้า!C254)*J255</f>
        <v>0.1</v>
      </c>
    </row>
    <row r="256" spans="1:31">
      <c r="A256" s="1" t="str">
        <f t="shared" si="34"/>
        <v>EastlyncOffline</v>
      </c>
      <c r="B256" s="1" t="str">
        <f t="shared" si="35"/>
        <v>OFFLINE</v>
      </c>
      <c r="C256" s="1" t="str">
        <f t="shared" si="36"/>
        <v>SALE</v>
      </c>
      <c r="D256" s="1" t="str">
        <f>IF(ข้อมูลออเดอร์!A255="","",ข้อมูลออเดอร์!A255)</f>
        <v>KOO26092200238</v>
      </c>
      <c r="E256" s="1" t="str">
        <f>IFERROR(IF(VLOOKUP(D256,ข้อมูลออเดอร์!A:BV,74,0)="Express delivery","NORMAL",IF(VLOOKUP(D256,ข้อมูลออเดอร์!A:BV,74,0)="Lalamove","B2B_OFFLINE","")),"")</f>
        <v>NORMAL</v>
      </c>
      <c r="F256" s="1" t="str">
        <f t="shared" si="37"/>
        <v>EXPRESS</v>
      </c>
      <c r="G256" s="1" t="str">
        <f>IF(ข้อมูลออเดอร์!CV255="","",ข้อมูลออเดอร์!CV255)</f>
        <v>SKINTIFIC-355</v>
      </c>
      <c r="H256" s="1" t="str">
        <f>IF(ข้อมูลออเดอร์!CW255="","",ข้อมูลออเดอร์!CW255)</f>
        <v>4897147690029</v>
      </c>
      <c r="I256" s="1" t="str">
        <f>IF(ข้อมูลออเดอร์!CV255="","",ข้อมูลออเดอร์!CV255)</f>
        <v>SKINTIFIC-355</v>
      </c>
      <c r="J256" s="1" t="str">
        <f>IF(ข้อมูลออเดอร์!DD255="","",ข้อมูลออเดอร์!DD255)</f>
        <v>1</v>
      </c>
      <c r="K256" s="102">
        <f t="shared" si="38"/>
        <v>0</v>
      </c>
      <c r="L256" s="102">
        <f t="shared" si="39"/>
        <v>0</v>
      </c>
      <c r="M256" s="103">
        <f ca="1" t="shared" si="40"/>
        <v>46287.4479282407</v>
      </c>
      <c r="N256" s="103">
        <f ca="1" t="shared" si="41"/>
        <v>46287.4479282407</v>
      </c>
      <c r="O256" s="1" t="str">
        <f>IFERROR(VLOOKUP(D256,ข้อมูลออเดอร์!A:EK,49,0),"")</f>
        <v>หมิว</v>
      </c>
      <c r="P256" s="1" t="str">
        <f>IF(D256="","",ข้อมูลออเดอร์!AX255)</f>
        <v>0809415038</v>
      </c>
      <c r="Q256" s="1" t="str">
        <f>IF(D256="","",ข้อมูลออเดอร์!AX255)</f>
        <v>0809415038</v>
      </c>
      <c r="R256" s="1" t="str">
        <f t="shared" si="42"/>
        <v>TH</v>
      </c>
      <c r="S256" s="1" t="str">
        <f>IF('ข้อมูลจังหวัด-อำเภอ'!C255="","",'ข้อมูลจังหวัด-อำเภอ'!C255)</f>
        <v>สมุทรสาคร/ Samut Sakhon</v>
      </c>
      <c r="T256" s="1" t="str">
        <f>IF('ข้อมูลจังหวัด-อำเภอ'!D255="","",'ข้อมูลจังหวัด-อำเภอ'!D255)</f>
        <v>กระทุ่มแบน/ Krathum Baen</v>
      </c>
      <c r="U256" s="1" t="str">
        <f>IFERROR(VLOOKUP(D256,ข้อมูลออเดอร์!A:EK,46,0),"")</f>
        <v>74110</v>
      </c>
      <c r="V256" s="1" t="str">
        <f>IFERROR(VLOOKUP(D256,ข้อมูลออเดอร์!A:EK,46,0),"")</f>
        <v>74110</v>
      </c>
      <c r="W256" s="1" t="str">
        <f>IFERROR(VLOOKUP(D256,ข้อมูลออเดอร์!A:EK,48,0),"")</f>
        <v>เลขที่ 51/1 หมู่ 3, ต.สวนหลวง, อำเภอกระทุ่มแบน จังหวัดสมุทรสาคร</v>
      </c>
      <c r="X256" s="1" t="str">
        <f t="shared" si="43"/>
        <v>COD</v>
      </c>
      <c r="Y256" s="1"/>
      <c r="Z256" s="1"/>
      <c r="AA256" s="1">
        <f t="shared" si="44"/>
        <v>0.41</v>
      </c>
      <c r="AB256" s="1"/>
      <c r="AC256" s="1"/>
      <c r="AD256" s="1"/>
      <c r="AE256" s="1">
        <f>IF(ข้อมูลน้ำหนักสินค้า!C255="","",ข้อมูลน้ำหนักสินค้า!C255)*J256</f>
        <v>0.01</v>
      </c>
    </row>
    <row r="257" spans="1:31">
      <c r="A257" s="1" t="str">
        <f t="shared" si="34"/>
        <v>EastlyncOffline</v>
      </c>
      <c r="B257" s="1" t="str">
        <f t="shared" si="35"/>
        <v>OFFLINE</v>
      </c>
      <c r="C257" s="1" t="str">
        <f t="shared" si="36"/>
        <v>SALE</v>
      </c>
      <c r="D257" s="1" t="str">
        <f>IF(ข้อมูลออเดอร์!A256="","",ข้อมูลออเดอร์!A256)</f>
        <v>KOO26092200239</v>
      </c>
      <c r="E257" s="1" t="str">
        <f>IFERROR(IF(VLOOKUP(D257,ข้อมูลออเดอร์!A:BV,74,0)="Express delivery","NORMAL",IF(VLOOKUP(D257,ข้อมูลออเดอร์!A:BV,74,0)="Lalamove","B2B_OFFLINE","")),"")</f>
        <v>NORMAL</v>
      </c>
      <c r="F257" s="1" t="str">
        <f t="shared" si="37"/>
        <v>EXPRESS</v>
      </c>
      <c r="G257" s="1" t="str">
        <f>IF(ข้อมูลออเดอร์!CV256="","",ข้อมูลออเดอร์!CV256)</f>
        <v>SKINTIFIC-492001</v>
      </c>
      <c r="H257" s="1" t="str">
        <f>IF(ข้อมูลออเดอร์!CW256="","",ข้อมูลออเดอร์!CW256)</f>
        <v>4897147695994</v>
      </c>
      <c r="I257" s="1" t="str">
        <f>IF(ข้อมูลออเดอร์!CV256="","",ข้อมูลออเดอร์!CV256)</f>
        <v>SKINTIFIC-492001</v>
      </c>
      <c r="J257" s="1" t="str">
        <f>IF(ข้อมูลออเดอร์!DD256="","",ข้อมูลออเดอร์!DD256)</f>
        <v>1</v>
      </c>
      <c r="K257" s="102">
        <f t="shared" si="38"/>
        <v>0</v>
      </c>
      <c r="L257" s="102">
        <f t="shared" si="39"/>
        <v>0</v>
      </c>
      <c r="M257" s="103">
        <f ca="1" t="shared" si="40"/>
        <v>46287.4479282407</v>
      </c>
      <c r="N257" s="103">
        <f ca="1" t="shared" si="41"/>
        <v>46287.4479282407</v>
      </c>
      <c r="O257" s="1" t="str">
        <f>IFERROR(VLOOKUP(D257,ข้อมูลออเดอร์!A:EK,49,0),"")</f>
        <v>da</v>
      </c>
      <c r="P257" s="1" t="str">
        <f>IF(D257="","",ข้อมูลออเดอร์!AX256)</f>
        <v>0958584757</v>
      </c>
      <c r="Q257" s="1" t="str">
        <f>IF(D257="","",ข้อมูลออเดอร์!AX256)</f>
        <v>0958584757</v>
      </c>
      <c r="R257" s="1" t="str">
        <f t="shared" si="42"/>
        <v>TH</v>
      </c>
      <c r="S257" s="1" t="str">
        <f>IF('ข้อมูลจังหวัด-อำเภอ'!C256="","",'ข้อมูลจังหวัด-อำเภอ'!C256)</f>
        <v>ภูเก็ต/ Phuket</v>
      </c>
      <c r="T257" s="1" t="str">
        <f>IF('ข้อมูลจังหวัด-อำเภอ'!D256="","",'ข้อมูลจังหวัด-อำเภอ'!D256)</f>
        <v>เมืองภูเก็ต/ Mueang Phuket</v>
      </c>
      <c r="U257" s="1" t="str">
        <f>IFERROR(VLOOKUP(D257,ข้อมูลออเดอร์!A:EK,46,0),"")</f>
        <v>83000</v>
      </c>
      <c r="V257" s="1" t="str">
        <f>IFERROR(VLOOKUP(D257,ข้อมูลออเดอร์!A:EK,46,0),"")</f>
        <v>83000</v>
      </c>
      <c r="W257" s="1" t="str">
        <f>IFERROR(VLOOKUP(D257,ข้อมูลออเดอร์!A:EK,48,0),"")</f>
        <v>119/67 ม.1 หมู่บ้านศุภาลัยเบลล่าวิชิต ซอยสุขนิรันดร์</v>
      </c>
      <c r="X257" s="1" t="str">
        <f t="shared" si="43"/>
        <v>COD</v>
      </c>
      <c r="Y257" s="1"/>
      <c r="Z257" s="1"/>
      <c r="AA257" s="1">
        <f t="shared" si="44"/>
        <v>0.41</v>
      </c>
      <c r="AB257" s="1"/>
      <c r="AC257" s="1"/>
      <c r="AD257" s="1"/>
      <c r="AE257" s="1">
        <f>IF(ข้อมูลน้ำหนักสินค้า!C256="","",ข้อมูลน้ำหนักสินค้า!C256)*J257</f>
        <v>0.1</v>
      </c>
    </row>
    <row r="258" spans="1:31">
      <c r="A258" s="1" t="str">
        <f t="shared" si="34"/>
        <v>EastlyncOffline</v>
      </c>
      <c r="B258" s="1" t="str">
        <f t="shared" si="35"/>
        <v>OFFLINE</v>
      </c>
      <c r="C258" s="1" t="str">
        <f t="shared" si="36"/>
        <v>SALE</v>
      </c>
      <c r="D258" s="1" t="str">
        <f>IF(ข้อมูลออเดอร์!A257="","",ข้อมูลออเดอร์!A257)</f>
        <v>KOO26092200239</v>
      </c>
      <c r="E258" s="1" t="str">
        <f>IFERROR(IF(VLOOKUP(D258,ข้อมูลออเดอร์!A:BV,74,0)="Express delivery","NORMAL",IF(VLOOKUP(D258,ข้อมูลออเดอร์!A:BV,74,0)="Lalamove","B2B_OFFLINE","")),"")</f>
        <v>NORMAL</v>
      </c>
      <c r="F258" s="1" t="str">
        <f t="shared" si="37"/>
        <v>EXPRESS</v>
      </c>
      <c r="G258" s="1" t="str">
        <f>IF(ข้อมูลออเดอร์!CV257="","",ข้อมูลออเดอร์!CV257)</f>
        <v>SKINTIFIC-492003</v>
      </c>
      <c r="H258" s="1" t="str">
        <f>IF(ข้อมูลออเดอร์!CW257="","",ข้อมูลออเดอร์!CW257)</f>
        <v>4897147696014</v>
      </c>
      <c r="I258" s="1" t="str">
        <f>IF(ข้อมูลออเดอร์!CV257="","",ข้อมูลออเดอร์!CV257)</f>
        <v>SKINTIFIC-492003</v>
      </c>
      <c r="J258" s="1" t="str">
        <f>IF(ข้อมูลออเดอร์!DD257="","",ข้อมูลออเดอร์!DD257)</f>
        <v>1</v>
      </c>
      <c r="K258" s="102">
        <f t="shared" si="38"/>
        <v>0</v>
      </c>
      <c r="L258" s="102">
        <f t="shared" si="39"/>
        <v>0</v>
      </c>
      <c r="M258" s="103">
        <f ca="1" t="shared" si="40"/>
        <v>46287.4479282407</v>
      </c>
      <c r="N258" s="103">
        <f ca="1" t="shared" si="41"/>
        <v>46287.4479282407</v>
      </c>
      <c r="O258" s="1" t="str">
        <f>IFERROR(VLOOKUP(D258,ข้อมูลออเดอร์!A:EK,49,0),"")</f>
        <v>da</v>
      </c>
      <c r="P258" s="1" t="str">
        <f>IF(D258="","",ข้อมูลออเดอร์!AX257)</f>
        <v>0958584757</v>
      </c>
      <c r="Q258" s="1" t="str">
        <f>IF(D258="","",ข้อมูลออเดอร์!AX257)</f>
        <v>0958584757</v>
      </c>
      <c r="R258" s="1" t="str">
        <f t="shared" si="42"/>
        <v>TH</v>
      </c>
      <c r="S258" s="1" t="str">
        <f>IF('ข้อมูลจังหวัด-อำเภอ'!C257="","",'ข้อมูลจังหวัด-อำเภอ'!C257)</f>
        <v>ภูเก็ต/ Phuket</v>
      </c>
      <c r="T258" s="1" t="str">
        <f>IF('ข้อมูลจังหวัด-อำเภอ'!D257="","",'ข้อมูลจังหวัด-อำเภอ'!D257)</f>
        <v>เมืองภูเก็ต/ Mueang Phuket</v>
      </c>
      <c r="U258" s="1" t="str">
        <f>IFERROR(VLOOKUP(D258,ข้อมูลออเดอร์!A:EK,46,0),"")</f>
        <v>83000</v>
      </c>
      <c r="V258" s="1" t="str">
        <f>IFERROR(VLOOKUP(D258,ข้อมูลออเดอร์!A:EK,46,0),"")</f>
        <v>83000</v>
      </c>
      <c r="W258" s="1" t="str">
        <f>IFERROR(VLOOKUP(D258,ข้อมูลออเดอร์!A:EK,48,0),"")</f>
        <v>119/67 ม.1 หมู่บ้านศุภาลัยเบลล่าวิชิต ซอยสุขนิรันดร์</v>
      </c>
      <c r="X258" s="1" t="str">
        <f t="shared" si="43"/>
        <v>COD</v>
      </c>
      <c r="Y258" s="1"/>
      <c r="Z258" s="1"/>
      <c r="AA258" s="1">
        <f t="shared" si="44"/>
        <v>0.41</v>
      </c>
      <c r="AB258" s="1"/>
      <c r="AC258" s="1"/>
      <c r="AD258" s="1"/>
      <c r="AE258" s="1">
        <f>IF(ข้อมูลน้ำหนักสินค้า!C257="","",ข้อมูลน้ำหนักสินค้า!C257)*J258</f>
        <v>0.1</v>
      </c>
    </row>
    <row r="259" spans="1:31">
      <c r="A259" s="1" t="str">
        <f t="shared" si="34"/>
        <v>EastlyncOffline</v>
      </c>
      <c r="B259" s="1" t="str">
        <f t="shared" si="35"/>
        <v>OFFLINE</v>
      </c>
      <c r="C259" s="1" t="str">
        <f t="shared" si="36"/>
        <v>SALE</v>
      </c>
      <c r="D259" s="1" t="str">
        <f>IF(ข้อมูลออเดอร์!A258="","",ข้อมูลออเดอร์!A258)</f>
        <v>KOO26092200239</v>
      </c>
      <c r="E259" s="1" t="str">
        <f>IFERROR(IF(VLOOKUP(D259,ข้อมูลออเดอร์!A:BV,74,0)="Express delivery","NORMAL",IF(VLOOKUP(D259,ข้อมูลออเดอร์!A:BV,74,0)="Lalamove","B2B_OFFLINE","")),"")</f>
        <v>NORMAL</v>
      </c>
      <c r="F259" s="1" t="str">
        <f t="shared" si="37"/>
        <v>EXPRESS</v>
      </c>
      <c r="G259" s="1" t="str">
        <f>IF(ข้อมูลออเดอร์!CV258="","",ข้อมูลออเดอร์!CV258)</f>
        <v>SKINTIFIC-355</v>
      </c>
      <c r="H259" s="1" t="str">
        <f>IF(ข้อมูลออเดอร์!CW258="","",ข้อมูลออเดอร์!CW258)</f>
        <v>4897147690029</v>
      </c>
      <c r="I259" s="1" t="str">
        <f>IF(ข้อมูลออเดอร์!CV258="","",ข้อมูลออเดอร์!CV258)</f>
        <v>SKINTIFIC-355</v>
      </c>
      <c r="J259" s="1" t="str">
        <f>IF(ข้อมูลออเดอร์!DD258="","",ข้อมูลออเดอร์!DD258)</f>
        <v>1</v>
      </c>
      <c r="K259" s="102">
        <f t="shared" si="38"/>
        <v>0</v>
      </c>
      <c r="L259" s="102">
        <f t="shared" si="39"/>
        <v>0</v>
      </c>
      <c r="M259" s="103">
        <f ca="1" t="shared" si="40"/>
        <v>46287.4479282407</v>
      </c>
      <c r="N259" s="103">
        <f ca="1" t="shared" si="41"/>
        <v>46287.4479282407</v>
      </c>
      <c r="O259" s="1" t="str">
        <f>IFERROR(VLOOKUP(D259,ข้อมูลออเดอร์!A:EK,49,0),"")</f>
        <v>da</v>
      </c>
      <c r="P259" s="1" t="str">
        <f>IF(D259="","",ข้อมูลออเดอร์!AX258)</f>
        <v>0958584757</v>
      </c>
      <c r="Q259" s="1" t="str">
        <f>IF(D259="","",ข้อมูลออเดอร์!AX258)</f>
        <v>0958584757</v>
      </c>
      <c r="R259" s="1" t="str">
        <f t="shared" si="42"/>
        <v>TH</v>
      </c>
      <c r="S259" s="1" t="str">
        <f>IF('ข้อมูลจังหวัด-อำเภอ'!C258="","",'ข้อมูลจังหวัด-อำเภอ'!C258)</f>
        <v>ภูเก็ต/ Phuket</v>
      </c>
      <c r="T259" s="1" t="str">
        <f>IF('ข้อมูลจังหวัด-อำเภอ'!D258="","",'ข้อมูลจังหวัด-อำเภอ'!D258)</f>
        <v>เมืองภูเก็ต/ Mueang Phuket</v>
      </c>
      <c r="U259" s="1" t="str">
        <f>IFERROR(VLOOKUP(D259,ข้อมูลออเดอร์!A:EK,46,0),"")</f>
        <v>83000</v>
      </c>
      <c r="V259" s="1" t="str">
        <f>IFERROR(VLOOKUP(D259,ข้อมูลออเดอร์!A:EK,46,0),"")</f>
        <v>83000</v>
      </c>
      <c r="W259" s="1" t="str">
        <f>IFERROR(VLOOKUP(D259,ข้อมูลออเดอร์!A:EK,48,0),"")</f>
        <v>119/67 ม.1 หมู่บ้านศุภาลัยเบลล่าวิชิต ซอยสุขนิรันดร์</v>
      </c>
      <c r="X259" s="1" t="str">
        <f t="shared" si="43"/>
        <v>COD</v>
      </c>
      <c r="Y259" s="1"/>
      <c r="Z259" s="1"/>
      <c r="AA259" s="1">
        <f t="shared" si="44"/>
        <v>0.41</v>
      </c>
      <c r="AB259" s="1"/>
      <c r="AC259" s="1"/>
      <c r="AD259" s="1"/>
      <c r="AE259" s="1">
        <f>IF(ข้อมูลน้ำหนักสินค้า!C258="","",ข้อมูลน้ำหนักสินค้า!C258)*J259</f>
        <v>0.01</v>
      </c>
    </row>
    <row r="260" spans="1:31">
      <c r="A260" s="1" t="str">
        <f t="shared" ref="A260:A323" si="45">IF(D260="","","EastlyncOffline")</f>
        <v>EastlyncOffline</v>
      </c>
      <c r="B260" s="1" t="str">
        <f t="shared" ref="B260:B323" si="46">IF(D260="","","OFFLINE")</f>
        <v>OFFLINE</v>
      </c>
      <c r="C260" s="1" t="str">
        <f t="shared" ref="C260:C323" si="47">IF(D260="","","SALE")</f>
        <v>SALE</v>
      </c>
      <c r="D260" s="1" t="str">
        <f>IF(ข้อมูลออเดอร์!A259="","",ข้อมูลออเดอร์!A259)</f>
        <v>KOO26092200240</v>
      </c>
      <c r="E260" s="1" t="str">
        <f>IFERROR(IF(VLOOKUP(D260,ข้อมูลออเดอร์!A:BV,74,0)="Express delivery","NORMAL",IF(VLOOKUP(D260,ข้อมูลออเดอร์!A:BV,74,0)="Lalamove","B2B_OFFLINE","")),"")</f>
        <v>NORMAL</v>
      </c>
      <c r="F260" s="1" t="str">
        <f t="shared" ref="F260:F323" si="48">IF(D260="","","EXPRESS")</f>
        <v>EXPRESS</v>
      </c>
      <c r="G260" s="1" t="str">
        <f>IF(ข้อมูลออเดอร์!CV259="","",ข้อมูลออเดอร์!CV259)</f>
        <v>SKINTIFIC-492001</v>
      </c>
      <c r="H260" s="1" t="str">
        <f>IF(ข้อมูลออเดอร์!CW259="","",ข้อมูลออเดอร์!CW259)</f>
        <v>4897147695994</v>
      </c>
      <c r="I260" s="1" t="str">
        <f>IF(ข้อมูลออเดอร์!CV259="","",ข้อมูลออเดอร์!CV259)</f>
        <v>SKINTIFIC-492001</v>
      </c>
      <c r="J260" s="1" t="str">
        <f>IF(ข้อมูลออเดอร์!DD259="","",ข้อมูลออเดอร์!DD259)</f>
        <v>1</v>
      </c>
      <c r="K260" s="102">
        <f t="shared" ref="K260:K323" si="49">IF(D260="","",0)</f>
        <v>0</v>
      </c>
      <c r="L260" s="102">
        <f t="shared" ref="L260:L323" si="50">IF(D260="","",0)</f>
        <v>0</v>
      </c>
      <c r="M260" s="103">
        <f ca="1" t="shared" ref="M260:M323" si="51">IF(D260="","",NOW())</f>
        <v>46287.4479282407</v>
      </c>
      <c r="N260" s="103">
        <f ca="1" t="shared" ref="N260:N323" si="52">IF(D260="","",NOW())</f>
        <v>46287.4479282407</v>
      </c>
      <c r="O260" s="1" t="str">
        <f>IFERROR(VLOOKUP(D260,ข้อมูลออเดอร์!A:EK,49,0),"")</f>
        <v>มิ้นท์</v>
      </c>
      <c r="P260" s="1" t="str">
        <f>IF(D260="","",ข้อมูลออเดอร์!AX259)</f>
        <v>0644494979</v>
      </c>
      <c r="Q260" s="1" t="str">
        <f>IF(D260="","",ข้อมูลออเดอร์!AX259)</f>
        <v>0644494979</v>
      </c>
      <c r="R260" s="1" t="str">
        <f t="shared" ref="R260:R323" si="53">IF(D260="","","TH")</f>
        <v>TH</v>
      </c>
      <c r="S260" s="1" t="str">
        <f>IF('ข้อมูลจังหวัด-อำเภอ'!C259="","",'ข้อมูลจังหวัด-อำเภอ'!C259)</f>
        <v>ขอนแก่น/ Khon Kaen</v>
      </c>
      <c r="T260" s="1" t="str">
        <f>IF('ข้อมูลจังหวัด-อำเภอ'!D259="","",'ข้อมูลจังหวัด-อำเภอ'!D259)</f>
        <v>เมืองขอนแก่น/ Mueang Khon Kaen</v>
      </c>
      <c r="U260" s="1" t="str">
        <f>IFERROR(VLOOKUP(D260,ข้อมูลออเดอร์!A:EK,46,0),"")</f>
        <v>40000</v>
      </c>
      <c r="V260" s="1" t="str">
        <f>IFERROR(VLOOKUP(D260,ข้อมูลออเดอร์!A:EK,46,0),"")</f>
        <v>40000</v>
      </c>
      <c r="W260" s="1" t="str">
        <f>IFERROR(VLOOKUP(D260,ข้อมูลออเดอร์!A:EK,48,0),"")</f>
        <v>มิ้นท์ 29/116 มบ.ไอคอนวิลล่า10 ซ.4 ม.17 ต.บ้านเป็ด อ.เมือง จ.ขอนแก่น 40000 0644494979</v>
      </c>
      <c r="X260" s="1" t="str">
        <f t="shared" ref="X260:X323" si="54">IF(D260="","","COD")</f>
        <v>COD</v>
      </c>
      <c r="Y260" s="1"/>
      <c r="Z260" s="1"/>
      <c r="AA260" s="1">
        <f t="shared" ref="AA260:AA323" si="55">SUMIF(W:W,W260,AE:AE)+0.2</f>
        <v>0.41</v>
      </c>
      <c r="AB260" s="1"/>
      <c r="AC260" s="1"/>
      <c r="AD260" s="1"/>
      <c r="AE260" s="1">
        <f>IF(ข้อมูลน้ำหนักสินค้า!C259="","",ข้อมูลน้ำหนักสินค้า!C259)*J260</f>
        <v>0.1</v>
      </c>
    </row>
    <row r="261" spans="1:31">
      <c r="A261" s="1" t="str">
        <f t="shared" si="45"/>
        <v>EastlyncOffline</v>
      </c>
      <c r="B261" s="1" t="str">
        <f t="shared" si="46"/>
        <v>OFFLINE</v>
      </c>
      <c r="C261" s="1" t="str">
        <f t="shared" si="47"/>
        <v>SALE</v>
      </c>
      <c r="D261" s="1" t="str">
        <f>IF(ข้อมูลออเดอร์!A260="","",ข้อมูลออเดอร์!A260)</f>
        <v>KOO26092200240</v>
      </c>
      <c r="E261" s="1" t="str">
        <f>IFERROR(IF(VLOOKUP(D261,ข้อมูลออเดอร์!A:BV,74,0)="Express delivery","NORMAL",IF(VLOOKUP(D261,ข้อมูลออเดอร์!A:BV,74,0)="Lalamove","B2B_OFFLINE","")),"")</f>
        <v>NORMAL</v>
      </c>
      <c r="F261" s="1" t="str">
        <f t="shared" si="48"/>
        <v>EXPRESS</v>
      </c>
      <c r="G261" s="1" t="str">
        <f>IF(ข้อมูลออเดอร์!CV260="","",ข้อมูลออเดอร์!CV260)</f>
        <v>SKINTIFIC-492003</v>
      </c>
      <c r="H261" s="1" t="str">
        <f>IF(ข้อมูลออเดอร์!CW260="","",ข้อมูลออเดอร์!CW260)</f>
        <v>4897147696014</v>
      </c>
      <c r="I261" s="1" t="str">
        <f>IF(ข้อมูลออเดอร์!CV260="","",ข้อมูลออเดอร์!CV260)</f>
        <v>SKINTIFIC-492003</v>
      </c>
      <c r="J261" s="1" t="str">
        <f>IF(ข้อมูลออเดอร์!DD260="","",ข้อมูลออเดอร์!DD260)</f>
        <v>1</v>
      </c>
      <c r="K261" s="102">
        <f t="shared" si="49"/>
        <v>0</v>
      </c>
      <c r="L261" s="102">
        <f t="shared" si="50"/>
        <v>0</v>
      </c>
      <c r="M261" s="103">
        <f ca="1" t="shared" si="51"/>
        <v>46287.4479282407</v>
      </c>
      <c r="N261" s="103">
        <f ca="1" t="shared" si="52"/>
        <v>46287.4479282407</v>
      </c>
      <c r="O261" s="1" t="str">
        <f>IFERROR(VLOOKUP(D261,ข้อมูลออเดอร์!A:EK,49,0),"")</f>
        <v>มิ้นท์</v>
      </c>
      <c r="P261" s="1" t="str">
        <f>IF(D261="","",ข้อมูลออเดอร์!AX260)</f>
        <v>0644494979</v>
      </c>
      <c r="Q261" s="1" t="str">
        <f>IF(D261="","",ข้อมูลออเดอร์!AX260)</f>
        <v>0644494979</v>
      </c>
      <c r="R261" s="1" t="str">
        <f t="shared" si="53"/>
        <v>TH</v>
      </c>
      <c r="S261" s="1" t="str">
        <f>IF('ข้อมูลจังหวัด-อำเภอ'!C260="","",'ข้อมูลจังหวัด-อำเภอ'!C260)</f>
        <v>ขอนแก่น/ Khon Kaen</v>
      </c>
      <c r="T261" s="1" t="str">
        <f>IF('ข้อมูลจังหวัด-อำเภอ'!D260="","",'ข้อมูลจังหวัด-อำเภอ'!D260)</f>
        <v>เมืองขอนแก่น/ Mueang Khon Kaen</v>
      </c>
      <c r="U261" s="1" t="str">
        <f>IFERROR(VLOOKUP(D261,ข้อมูลออเดอร์!A:EK,46,0),"")</f>
        <v>40000</v>
      </c>
      <c r="V261" s="1" t="str">
        <f>IFERROR(VLOOKUP(D261,ข้อมูลออเดอร์!A:EK,46,0),"")</f>
        <v>40000</v>
      </c>
      <c r="W261" s="1" t="str">
        <f>IFERROR(VLOOKUP(D261,ข้อมูลออเดอร์!A:EK,48,0),"")</f>
        <v>มิ้นท์ 29/116 มบ.ไอคอนวิลล่า10 ซ.4 ม.17 ต.บ้านเป็ด อ.เมือง จ.ขอนแก่น 40000 0644494979</v>
      </c>
      <c r="X261" s="1" t="str">
        <f t="shared" si="54"/>
        <v>COD</v>
      </c>
      <c r="Y261" s="1"/>
      <c r="Z261" s="1"/>
      <c r="AA261" s="1">
        <f t="shared" si="55"/>
        <v>0.41</v>
      </c>
      <c r="AB261" s="1"/>
      <c r="AC261" s="1"/>
      <c r="AD261" s="1"/>
      <c r="AE261" s="1">
        <f>IF(ข้อมูลน้ำหนักสินค้า!C260="","",ข้อมูลน้ำหนักสินค้า!C260)*J261</f>
        <v>0.1</v>
      </c>
    </row>
    <row r="262" spans="1:31">
      <c r="A262" s="1" t="str">
        <f t="shared" si="45"/>
        <v>EastlyncOffline</v>
      </c>
      <c r="B262" s="1" t="str">
        <f t="shared" si="46"/>
        <v>OFFLINE</v>
      </c>
      <c r="C262" s="1" t="str">
        <f t="shared" si="47"/>
        <v>SALE</v>
      </c>
      <c r="D262" s="1" t="str">
        <f>IF(ข้อมูลออเดอร์!A261="","",ข้อมูลออเดอร์!A261)</f>
        <v>KOO26092200240</v>
      </c>
      <c r="E262" s="1" t="str">
        <f>IFERROR(IF(VLOOKUP(D262,ข้อมูลออเดอร์!A:BV,74,0)="Express delivery","NORMAL",IF(VLOOKUP(D262,ข้อมูลออเดอร์!A:BV,74,0)="Lalamove","B2B_OFFLINE","")),"")</f>
        <v>NORMAL</v>
      </c>
      <c r="F262" s="1" t="str">
        <f t="shared" si="48"/>
        <v>EXPRESS</v>
      </c>
      <c r="G262" s="1" t="str">
        <f>IF(ข้อมูลออเดอร์!CV261="","",ข้อมูลออเดอร์!CV261)</f>
        <v>SKINTIFIC-355</v>
      </c>
      <c r="H262" s="1" t="str">
        <f>IF(ข้อมูลออเดอร์!CW261="","",ข้อมูลออเดอร์!CW261)</f>
        <v>4897147690029</v>
      </c>
      <c r="I262" s="1" t="str">
        <f>IF(ข้อมูลออเดอร์!CV261="","",ข้อมูลออเดอร์!CV261)</f>
        <v>SKINTIFIC-355</v>
      </c>
      <c r="J262" s="1" t="str">
        <f>IF(ข้อมูลออเดอร์!DD261="","",ข้อมูลออเดอร์!DD261)</f>
        <v>1</v>
      </c>
      <c r="K262" s="102">
        <f t="shared" si="49"/>
        <v>0</v>
      </c>
      <c r="L262" s="102">
        <f t="shared" si="50"/>
        <v>0</v>
      </c>
      <c r="M262" s="103">
        <f ca="1" t="shared" si="51"/>
        <v>46287.4479282407</v>
      </c>
      <c r="N262" s="103">
        <f ca="1" t="shared" si="52"/>
        <v>46287.4479282407</v>
      </c>
      <c r="O262" s="1" t="str">
        <f>IFERROR(VLOOKUP(D262,ข้อมูลออเดอร์!A:EK,49,0),"")</f>
        <v>มิ้นท์</v>
      </c>
      <c r="P262" s="1" t="str">
        <f>IF(D262="","",ข้อมูลออเดอร์!AX261)</f>
        <v>0644494979</v>
      </c>
      <c r="Q262" s="1" t="str">
        <f>IF(D262="","",ข้อมูลออเดอร์!AX261)</f>
        <v>0644494979</v>
      </c>
      <c r="R262" s="1" t="str">
        <f t="shared" si="53"/>
        <v>TH</v>
      </c>
      <c r="S262" s="1" t="str">
        <f>IF('ข้อมูลจังหวัด-อำเภอ'!C261="","",'ข้อมูลจังหวัด-อำเภอ'!C261)</f>
        <v>ขอนแก่น/ Khon Kaen</v>
      </c>
      <c r="T262" s="1" t="str">
        <f>IF('ข้อมูลจังหวัด-อำเภอ'!D261="","",'ข้อมูลจังหวัด-อำเภอ'!D261)</f>
        <v>เมืองขอนแก่น/ Mueang Khon Kaen</v>
      </c>
      <c r="U262" s="1" t="str">
        <f>IFERROR(VLOOKUP(D262,ข้อมูลออเดอร์!A:EK,46,0),"")</f>
        <v>40000</v>
      </c>
      <c r="V262" s="1" t="str">
        <f>IFERROR(VLOOKUP(D262,ข้อมูลออเดอร์!A:EK,46,0),"")</f>
        <v>40000</v>
      </c>
      <c r="W262" s="1" t="str">
        <f>IFERROR(VLOOKUP(D262,ข้อมูลออเดอร์!A:EK,48,0),"")</f>
        <v>มิ้นท์ 29/116 มบ.ไอคอนวิลล่า10 ซ.4 ม.17 ต.บ้านเป็ด อ.เมือง จ.ขอนแก่น 40000 0644494979</v>
      </c>
      <c r="X262" s="1" t="str">
        <f t="shared" si="54"/>
        <v>COD</v>
      </c>
      <c r="Y262" s="1"/>
      <c r="Z262" s="1"/>
      <c r="AA262" s="1">
        <f t="shared" si="55"/>
        <v>0.41</v>
      </c>
      <c r="AB262" s="1"/>
      <c r="AC262" s="1"/>
      <c r="AD262" s="1"/>
      <c r="AE262" s="1">
        <f>IF(ข้อมูลน้ำหนักสินค้า!C261="","",ข้อมูลน้ำหนักสินค้า!C261)*J262</f>
        <v>0.01</v>
      </c>
    </row>
    <row r="263" spans="1:31">
      <c r="A263" s="1" t="str">
        <f t="shared" si="45"/>
        <v>EastlyncOffline</v>
      </c>
      <c r="B263" s="1" t="str">
        <f t="shared" si="46"/>
        <v>OFFLINE</v>
      </c>
      <c r="C263" s="1" t="str">
        <f t="shared" si="47"/>
        <v>SALE</v>
      </c>
      <c r="D263" s="1" t="str">
        <f>IF(ข้อมูลออเดอร์!A262="","",ข้อมูลออเดอร์!A262)</f>
        <v>KOO26092200241</v>
      </c>
      <c r="E263" s="1" t="str">
        <f>IFERROR(IF(VLOOKUP(D263,ข้อมูลออเดอร์!A:BV,74,0)="Express delivery","NORMAL",IF(VLOOKUP(D263,ข้อมูลออเดอร์!A:BV,74,0)="Lalamove","B2B_OFFLINE","")),"")</f>
        <v>NORMAL</v>
      </c>
      <c r="F263" s="1" t="str">
        <f t="shared" si="48"/>
        <v>EXPRESS</v>
      </c>
      <c r="G263" s="1" t="str">
        <f>IF(ข้อมูลออเดอร์!CV262="","",ข้อมูลออเดอร์!CV262)</f>
        <v>SKINTIFIC-492001</v>
      </c>
      <c r="H263" s="1" t="str">
        <f>IF(ข้อมูลออเดอร์!CW262="","",ข้อมูลออเดอร์!CW262)</f>
        <v>4897147695994</v>
      </c>
      <c r="I263" s="1" t="str">
        <f>IF(ข้อมูลออเดอร์!CV262="","",ข้อมูลออเดอร์!CV262)</f>
        <v>SKINTIFIC-492001</v>
      </c>
      <c r="J263" s="1" t="str">
        <f>IF(ข้อมูลออเดอร์!DD262="","",ข้อมูลออเดอร์!DD262)</f>
        <v>1</v>
      </c>
      <c r="K263" s="102">
        <f t="shared" si="49"/>
        <v>0</v>
      </c>
      <c r="L263" s="102">
        <f t="shared" si="50"/>
        <v>0</v>
      </c>
      <c r="M263" s="103">
        <f ca="1" t="shared" si="51"/>
        <v>46287.4479282407</v>
      </c>
      <c r="N263" s="103">
        <f ca="1" t="shared" si="52"/>
        <v>46287.4479282407</v>
      </c>
      <c r="O263" s="1" t="str">
        <f>IFERROR(VLOOKUP(D263,ข้อมูลออเดอร์!A:EK,49,0),"")</f>
        <v>สุวิษาธาร ชนะกุล</v>
      </c>
      <c r="P263" s="1" t="str">
        <f>IF(D263="","",ข้อมูลออเดอร์!AX262)</f>
        <v>0836847971</v>
      </c>
      <c r="Q263" s="1" t="str">
        <f>IF(D263="","",ข้อมูลออเดอร์!AX262)</f>
        <v>0836847971</v>
      </c>
      <c r="R263" s="1" t="str">
        <f t="shared" si="53"/>
        <v>TH</v>
      </c>
      <c r="S263" s="1" t="str">
        <f>IF('ข้อมูลจังหวัด-อำเภอ'!C262="","",'ข้อมูลจังหวัด-อำเภอ'!C262)</f>
        <v>ขอนแก่น/ Khon Kaen</v>
      </c>
      <c r="T263" s="1" t="str">
        <f>IF('ข้อมูลจังหวัด-อำเภอ'!D262="","",'ข้อมูลจังหวัด-อำเภอ'!D262)</f>
        <v>เมืองขอนแก่น/ Mueang Khon Kaen</v>
      </c>
      <c r="U263" s="1" t="str">
        <f>IFERROR(VLOOKUP(D263,ข้อมูลออเดอร์!A:EK,46,0),"")</f>
        <v>40000</v>
      </c>
      <c r="V263" s="1" t="str">
        <f>IFERROR(VLOOKUP(D263,ข้อมูลออเดอร์!A:EK,46,0),"")</f>
        <v>40000</v>
      </c>
      <c r="W263" s="1" t="str">
        <f>IFERROR(VLOOKUP(D263,ข้อมูลออเดอร์!A:EK,48,0),"")</f>
        <v>สุวิษาธาร ชนะกุล
โรแมนติกเพลส 10/19 หมู่ที่14 ซอยมิตรภาพ28 ถ.มิตรภาพ ต.ในเมือง อ.เมือง จ.ขอนแก่น 40000
ห้อง14อาคารชั้นเดียว เบอร์0836847971
เบอร์โทร : 0836847971</v>
      </c>
      <c r="X263" s="1" t="str">
        <f t="shared" si="54"/>
        <v>COD</v>
      </c>
      <c r="Y263" s="1"/>
      <c r="Z263" s="1"/>
      <c r="AA263" s="1">
        <f t="shared" si="55"/>
        <v>0.41</v>
      </c>
      <c r="AB263" s="1"/>
      <c r="AC263" s="1"/>
      <c r="AD263" s="1"/>
      <c r="AE263" s="1">
        <f>IF(ข้อมูลน้ำหนักสินค้า!C262="","",ข้อมูลน้ำหนักสินค้า!C262)*J263</f>
        <v>0.1</v>
      </c>
    </row>
    <row r="264" spans="1:31">
      <c r="A264" s="1" t="str">
        <f t="shared" si="45"/>
        <v>EastlyncOffline</v>
      </c>
      <c r="B264" s="1" t="str">
        <f t="shared" si="46"/>
        <v>OFFLINE</v>
      </c>
      <c r="C264" s="1" t="str">
        <f t="shared" si="47"/>
        <v>SALE</v>
      </c>
      <c r="D264" s="1" t="str">
        <f>IF(ข้อมูลออเดอร์!A263="","",ข้อมูลออเดอร์!A263)</f>
        <v>KOO26092200241</v>
      </c>
      <c r="E264" s="1" t="str">
        <f>IFERROR(IF(VLOOKUP(D264,ข้อมูลออเดอร์!A:BV,74,0)="Express delivery","NORMAL",IF(VLOOKUP(D264,ข้อมูลออเดอร์!A:BV,74,0)="Lalamove","B2B_OFFLINE","")),"")</f>
        <v>NORMAL</v>
      </c>
      <c r="F264" s="1" t="str">
        <f t="shared" si="48"/>
        <v>EXPRESS</v>
      </c>
      <c r="G264" s="1" t="str">
        <f>IF(ข้อมูลออเดอร์!CV263="","",ข้อมูลออเดอร์!CV263)</f>
        <v>SKINTIFIC-492003</v>
      </c>
      <c r="H264" s="1" t="str">
        <f>IF(ข้อมูลออเดอร์!CW263="","",ข้อมูลออเดอร์!CW263)</f>
        <v>4897147696014</v>
      </c>
      <c r="I264" s="1" t="str">
        <f>IF(ข้อมูลออเดอร์!CV263="","",ข้อมูลออเดอร์!CV263)</f>
        <v>SKINTIFIC-492003</v>
      </c>
      <c r="J264" s="1" t="str">
        <f>IF(ข้อมูลออเดอร์!DD263="","",ข้อมูลออเดอร์!DD263)</f>
        <v>1</v>
      </c>
      <c r="K264" s="102">
        <f t="shared" si="49"/>
        <v>0</v>
      </c>
      <c r="L264" s="102">
        <f t="shared" si="50"/>
        <v>0</v>
      </c>
      <c r="M264" s="103">
        <f ca="1" t="shared" si="51"/>
        <v>46287.4479282407</v>
      </c>
      <c r="N264" s="103">
        <f ca="1" t="shared" si="52"/>
        <v>46287.4479282407</v>
      </c>
      <c r="O264" s="1" t="str">
        <f>IFERROR(VLOOKUP(D264,ข้อมูลออเดอร์!A:EK,49,0),"")</f>
        <v>สุวิษาธาร ชนะกุล</v>
      </c>
      <c r="P264" s="1" t="str">
        <f>IF(D264="","",ข้อมูลออเดอร์!AX263)</f>
        <v>0836847971</v>
      </c>
      <c r="Q264" s="1" t="str">
        <f>IF(D264="","",ข้อมูลออเดอร์!AX263)</f>
        <v>0836847971</v>
      </c>
      <c r="R264" s="1" t="str">
        <f t="shared" si="53"/>
        <v>TH</v>
      </c>
      <c r="S264" s="1" t="str">
        <f>IF('ข้อมูลจังหวัด-อำเภอ'!C263="","",'ข้อมูลจังหวัด-อำเภอ'!C263)</f>
        <v>ขอนแก่น/ Khon Kaen</v>
      </c>
      <c r="T264" s="1" t="str">
        <f>IF('ข้อมูลจังหวัด-อำเภอ'!D263="","",'ข้อมูลจังหวัด-อำเภอ'!D263)</f>
        <v>เมืองขอนแก่น/ Mueang Khon Kaen</v>
      </c>
      <c r="U264" s="1" t="str">
        <f>IFERROR(VLOOKUP(D264,ข้อมูลออเดอร์!A:EK,46,0),"")</f>
        <v>40000</v>
      </c>
      <c r="V264" s="1" t="str">
        <f>IFERROR(VLOOKUP(D264,ข้อมูลออเดอร์!A:EK,46,0),"")</f>
        <v>40000</v>
      </c>
      <c r="W264" s="1" t="str">
        <f>IFERROR(VLOOKUP(D264,ข้อมูลออเดอร์!A:EK,48,0),"")</f>
        <v>สุวิษาธาร ชนะกุล
โรแมนติกเพลส 10/19 หมู่ที่14 ซอยมิตรภาพ28 ถ.มิตรภาพ ต.ในเมือง อ.เมือง จ.ขอนแก่น 40000
ห้อง14อาคารชั้นเดียว เบอร์0836847971
เบอร์โทร : 0836847971</v>
      </c>
      <c r="X264" s="1" t="str">
        <f t="shared" si="54"/>
        <v>COD</v>
      </c>
      <c r="Y264" s="1"/>
      <c r="Z264" s="1"/>
      <c r="AA264" s="1">
        <f t="shared" si="55"/>
        <v>0.41</v>
      </c>
      <c r="AB264" s="1"/>
      <c r="AC264" s="1"/>
      <c r="AD264" s="1"/>
      <c r="AE264" s="1">
        <f>IF(ข้อมูลน้ำหนักสินค้า!C263="","",ข้อมูลน้ำหนักสินค้า!C263)*J264</f>
        <v>0.1</v>
      </c>
    </row>
    <row r="265" spans="1:31">
      <c r="A265" s="1" t="str">
        <f t="shared" si="45"/>
        <v>EastlyncOffline</v>
      </c>
      <c r="B265" s="1" t="str">
        <f t="shared" si="46"/>
        <v>OFFLINE</v>
      </c>
      <c r="C265" s="1" t="str">
        <f t="shared" si="47"/>
        <v>SALE</v>
      </c>
      <c r="D265" s="1" t="str">
        <f>IF(ข้อมูลออเดอร์!A264="","",ข้อมูลออเดอร์!A264)</f>
        <v>KOO26092200241</v>
      </c>
      <c r="E265" s="1" t="str">
        <f>IFERROR(IF(VLOOKUP(D265,ข้อมูลออเดอร์!A:BV,74,0)="Express delivery","NORMAL",IF(VLOOKUP(D265,ข้อมูลออเดอร์!A:BV,74,0)="Lalamove","B2B_OFFLINE","")),"")</f>
        <v>NORMAL</v>
      </c>
      <c r="F265" s="1" t="str">
        <f t="shared" si="48"/>
        <v>EXPRESS</v>
      </c>
      <c r="G265" s="1" t="str">
        <f>IF(ข้อมูลออเดอร์!CV264="","",ข้อมูลออเดอร์!CV264)</f>
        <v>SKINTIFIC-355</v>
      </c>
      <c r="H265" s="1" t="str">
        <f>IF(ข้อมูลออเดอร์!CW264="","",ข้อมูลออเดอร์!CW264)</f>
        <v>4897147690029</v>
      </c>
      <c r="I265" s="1" t="str">
        <f>IF(ข้อมูลออเดอร์!CV264="","",ข้อมูลออเดอร์!CV264)</f>
        <v>SKINTIFIC-355</v>
      </c>
      <c r="J265" s="1" t="str">
        <f>IF(ข้อมูลออเดอร์!DD264="","",ข้อมูลออเดอร์!DD264)</f>
        <v>1</v>
      </c>
      <c r="K265" s="102">
        <f t="shared" si="49"/>
        <v>0</v>
      </c>
      <c r="L265" s="102">
        <f t="shared" si="50"/>
        <v>0</v>
      </c>
      <c r="M265" s="103">
        <f ca="1" t="shared" si="51"/>
        <v>46287.4479282407</v>
      </c>
      <c r="N265" s="103">
        <f ca="1" t="shared" si="52"/>
        <v>46287.4479282407</v>
      </c>
      <c r="O265" s="1" t="str">
        <f>IFERROR(VLOOKUP(D265,ข้อมูลออเดอร์!A:EK,49,0),"")</f>
        <v>สุวิษาธาร ชนะกุล</v>
      </c>
      <c r="P265" s="1" t="str">
        <f>IF(D265="","",ข้อมูลออเดอร์!AX264)</f>
        <v>0836847971</v>
      </c>
      <c r="Q265" s="1" t="str">
        <f>IF(D265="","",ข้อมูลออเดอร์!AX264)</f>
        <v>0836847971</v>
      </c>
      <c r="R265" s="1" t="str">
        <f t="shared" si="53"/>
        <v>TH</v>
      </c>
      <c r="S265" s="1" t="str">
        <f>IF('ข้อมูลจังหวัด-อำเภอ'!C264="","",'ข้อมูลจังหวัด-อำเภอ'!C264)</f>
        <v>ขอนแก่น/ Khon Kaen</v>
      </c>
      <c r="T265" s="1" t="str">
        <f>IF('ข้อมูลจังหวัด-อำเภอ'!D264="","",'ข้อมูลจังหวัด-อำเภอ'!D264)</f>
        <v>เมืองขอนแก่น/ Mueang Khon Kaen</v>
      </c>
      <c r="U265" s="1" t="str">
        <f>IFERROR(VLOOKUP(D265,ข้อมูลออเดอร์!A:EK,46,0),"")</f>
        <v>40000</v>
      </c>
      <c r="V265" s="1" t="str">
        <f>IFERROR(VLOOKUP(D265,ข้อมูลออเดอร์!A:EK,46,0),"")</f>
        <v>40000</v>
      </c>
      <c r="W265" s="1" t="str">
        <f>IFERROR(VLOOKUP(D265,ข้อมูลออเดอร์!A:EK,48,0),"")</f>
        <v>สุวิษาธาร ชนะกุล
โรแมนติกเพลส 10/19 หมู่ที่14 ซอยมิตรภาพ28 ถ.มิตรภาพ ต.ในเมือง อ.เมือง จ.ขอนแก่น 40000
ห้อง14อาคารชั้นเดียว เบอร์0836847971
เบอร์โทร : 0836847971</v>
      </c>
      <c r="X265" s="1" t="str">
        <f t="shared" si="54"/>
        <v>COD</v>
      </c>
      <c r="Y265" s="1"/>
      <c r="Z265" s="1"/>
      <c r="AA265" s="1">
        <f t="shared" si="55"/>
        <v>0.41</v>
      </c>
      <c r="AB265" s="1"/>
      <c r="AC265" s="1"/>
      <c r="AD265" s="1"/>
      <c r="AE265" s="1">
        <f>IF(ข้อมูลน้ำหนักสินค้า!C264="","",ข้อมูลน้ำหนักสินค้า!C264)*J265</f>
        <v>0.01</v>
      </c>
    </row>
    <row r="266" spans="1:31">
      <c r="A266" s="1" t="str">
        <f t="shared" si="45"/>
        <v>EastlyncOffline</v>
      </c>
      <c r="B266" s="1" t="str">
        <f t="shared" si="46"/>
        <v>OFFLINE</v>
      </c>
      <c r="C266" s="1" t="str">
        <f t="shared" si="47"/>
        <v>SALE</v>
      </c>
      <c r="D266" s="1" t="str">
        <f>IF(ข้อมูลออเดอร์!A265="","",ข้อมูลออเดอร์!A265)</f>
        <v>KOO26092200242</v>
      </c>
      <c r="E266" s="1" t="str">
        <f>IFERROR(IF(VLOOKUP(D266,ข้อมูลออเดอร์!A:BV,74,0)="Express delivery","NORMAL",IF(VLOOKUP(D266,ข้อมูลออเดอร์!A:BV,74,0)="Lalamove","B2B_OFFLINE","")),"")</f>
        <v>NORMAL</v>
      </c>
      <c r="F266" s="1" t="str">
        <f t="shared" si="48"/>
        <v>EXPRESS</v>
      </c>
      <c r="G266" s="1" t="str">
        <f>IF(ข้อมูลออเดอร์!CV265="","",ข้อมูลออเดอร์!CV265)</f>
        <v>SKINTIFIC-492001</v>
      </c>
      <c r="H266" s="1" t="str">
        <f>IF(ข้อมูลออเดอร์!CW265="","",ข้อมูลออเดอร์!CW265)</f>
        <v>4897147695994</v>
      </c>
      <c r="I266" s="1" t="str">
        <f>IF(ข้อมูลออเดอร์!CV265="","",ข้อมูลออเดอร์!CV265)</f>
        <v>SKINTIFIC-492001</v>
      </c>
      <c r="J266" s="1" t="str">
        <f>IF(ข้อมูลออเดอร์!DD265="","",ข้อมูลออเดอร์!DD265)</f>
        <v>1</v>
      </c>
      <c r="K266" s="102">
        <f t="shared" si="49"/>
        <v>0</v>
      </c>
      <c r="L266" s="102">
        <f t="shared" si="50"/>
        <v>0</v>
      </c>
      <c r="M266" s="103">
        <f ca="1" t="shared" si="51"/>
        <v>46287.4479282407</v>
      </c>
      <c r="N266" s="103">
        <f ca="1" t="shared" si="52"/>
        <v>46287.4479282407</v>
      </c>
      <c r="O266" s="1" t="str">
        <f>IFERROR(VLOOKUP(D266,ข้อมูลออเดอร์!A:EK,49,0),"")</f>
        <v>มะลิ</v>
      </c>
      <c r="P266" s="1" t="str">
        <f>IF(D266="","",ข้อมูลออเดอร์!AX265)</f>
        <v>0969263482</v>
      </c>
      <c r="Q266" s="1" t="str">
        <f>IF(D266="","",ข้อมูลออเดอร์!AX265)</f>
        <v>0969263482</v>
      </c>
      <c r="R266" s="1" t="str">
        <f t="shared" si="53"/>
        <v>TH</v>
      </c>
      <c r="S266" s="1" t="str">
        <f>IF('ข้อมูลจังหวัด-อำเภอ'!C265="","",'ข้อมูลจังหวัด-อำเภอ'!C265)</f>
        <v>ชลบุรี/ Chonburi</v>
      </c>
      <c r="T266" s="1" t="str">
        <f>IF('ข้อมูลจังหวัด-อำเภอ'!D265="","",'ข้อมูลจังหวัด-อำเภอ'!D265)</f>
        <v>ศรีราชา/ Si Racha</v>
      </c>
      <c r="U266" s="1" t="str">
        <f>IFERROR(VLOOKUP(D266,ข้อมูลออเดอร์!A:EK,46,0),"")</f>
        <v>20230</v>
      </c>
      <c r="V266" s="1" t="str">
        <f>IFERROR(VLOOKUP(D266,ข้อมูลออเดอร์!A:EK,46,0),"")</f>
        <v>20230</v>
      </c>
      <c r="W266" s="1" t="str">
        <f>IFERROR(VLOOKUP(D266,ข้อมูลออเดอร์!A:EK,48,0),"")</f>
        <v>มะลิ 456/168 ม.10 ตำบลทุ่งสุขลา อำเภอศรีราชา จังหวัดชลบุรี 20230 096-926-3482</v>
      </c>
      <c r="X266" s="1" t="str">
        <f t="shared" si="54"/>
        <v>COD</v>
      </c>
      <c r="Y266" s="1"/>
      <c r="Z266" s="1"/>
      <c r="AA266" s="1">
        <f t="shared" si="55"/>
        <v>0.41</v>
      </c>
      <c r="AB266" s="1"/>
      <c r="AC266" s="1"/>
      <c r="AD266" s="1"/>
      <c r="AE266" s="1">
        <f>IF(ข้อมูลน้ำหนักสินค้า!C265="","",ข้อมูลน้ำหนักสินค้า!C265)*J266</f>
        <v>0.1</v>
      </c>
    </row>
    <row r="267" spans="1:31">
      <c r="A267" s="1" t="str">
        <f t="shared" si="45"/>
        <v>EastlyncOffline</v>
      </c>
      <c r="B267" s="1" t="str">
        <f t="shared" si="46"/>
        <v>OFFLINE</v>
      </c>
      <c r="C267" s="1" t="str">
        <f t="shared" si="47"/>
        <v>SALE</v>
      </c>
      <c r="D267" s="1" t="str">
        <f>IF(ข้อมูลออเดอร์!A266="","",ข้อมูลออเดอร์!A266)</f>
        <v>KOO26092200242</v>
      </c>
      <c r="E267" s="1" t="str">
        <f>IFERROR(IF(VLOOKUP(D267,ข้อมูลออเดอร์!A:BV,74,0)="Express delivery","NORMAL",IF(VLOOKUP(D267,ข้อมูลออเดอร์!A:BV,74,0)="Lalamove","B2B_OFFLINE","")),"")</f>
        <v>NORMAL</v>
      </c>
      <c r="F267" s="1" t="str">
        <f t="shared" si="48"/>
        <v>EXPRESS</v>
      </c>
      <c r="G267" s="1" t="str">
        <f>IF(ข้อมูลออเดอร์!CV266="","",ข้อมูลออเดอร์!CV266)</f>
        <v>SKINTIFIC-492003</v>
      </c>
      <c r="H267" s="1" t="str">
        <f>IF(ข้อมูลออเดอร์!CW266="","",ข้อมูลออเดอร์!CW266)</f>
        <v>4897147696014</v>
      </c>
      <c r="I267" s="1" t="str">
        <f>IF(ข้อมูลออเดอร์!CV266="","",ข้อมูลออเดอร์!CV266)</f>
        <v>SKINTIFIC-492003</v>
      </c>
      <c r="J267" s="1" t="str">
        <f>IF(ข้อมูลออเดอร์!DD266="","",ข้อมูลออเดอร์!DD266)</f>
        <v>1</v>
      </c>
      <c r="K267" s="102">
        <f t="shared" si="49"/>
        <v>0</v>
      </c>
      <c r="L267" s="102">
        <f t="shared" si="50"/>
        <v>0</v>
      </c>
      <c r="M267" s="103">
        <f ca="1" t="shared" si="51"/>
        <v>46287.4479282407</v>
      </c>
      <c r="N267" s="103">
        <f ca="1" t="shared" si="52"/>
        <v>46287.4479282407</v>
      </c>
      <c r="O267" s="1" t="str">
        <f>IFERROR(VLOOKUP(D267,ข้อมูลออเดอร์!A:EK,49,0),"")</f>
        <v>มะลิ</v>
      </c>
      <c r="P267" s="1" t="str">
        <f>IF(D267="","",ข้อมูลออเดอร์!AX266)</f>
        <v>0969263482</v>
      </c>
      <c r="Q267" s="1" t="str">
        <f>IF(D267="","",ข้อมูลออเดอร์!AX266)</f>
        <v>0969263482</v>
      </c>
      <c r="R267" s="1" t="str">
        <f t="shared" si="53"/>
        <v>TH</v>
      </c>
      <c r="S267" s="1" t="str">
        <f>IF('ข้อมูลจังหวัด-อำเภอ'!C266="","",'ข้อมูลจังหวัด-อำเภอ'!C266)</f>
        <v>ชลบุรี/ Chonburi</v>
      </c>
      <c r="T267" s="1" t="str">
        <f>IF('ข้อมูลจังหวัด-อำเภอ'!D266="","",'ข้อมูลจังหวัด-อำเภอ'!D266)</f>
        <v>ศรีราชา/ Si Racha</v>
      </c>
      <c r="U267" s="1" t="str">
        <f>IFERROR(VLOOKUP(D267,ข้อมูลออเดอร์!A:EK,46,0),"")</f>
        <v>20230</v>
      </c>
      <c r="V267" s="1" t="str">
        <f>IFERROR(VLOOKUP(D267,ข้อมูลออเดอร์!A:EK,46,0),"")</f>
        <v>20230</v>
      </c>
      <c r="W267" s="1" t="str">
        <f>IFERROR(VLOOKUP(D267,ข้อมูลออเดอร์!A:EK,48,0),"")</f>
        <v>มะลิ 456/168 ม.10 ตำบลทุ่งสุขลา อำเภอศรีราชา จังหวัดชลบุรี 20230 096-926-3482</v>
      </c>
      <c r="X267" s="1" t="str">
        <f t="shared" si="54"/>
        <v>COD</v>
      </c>
      <c r="Y267" s="1"/>
      <c r="Z267" s="1"/>
      <c r="AA267" s="1">
        <f t="shared" si="55"/>
        <v>0.41</v>
      </c>
      <c r="AB267" s="1"/>
      <c r="AC267" s="1"/>
      <c r="AD267" s="1"/>
      <c r="AE267" s="1">
        <f>IF(ข้อมูลน้ำหนักสินค้า!C266="","",ข้อมูลน้ำหนักสินค้า!C266)*J267</f>
        <v>0.1</v>
      </c>
    </row>
    <row r="268" spans="1:31">
      <c r="A268" s="1" t="str">
        <f t="shared" si="45"/>
        <v>EastlyncOffline</v>
      </c>
      <c r="B268" s="1" t="str">
        <f t="shared" si="46"/>
        <v>OFFLINE</v>
      </c>
      <c r="C268" s="1" t="str">
        <f t="shared" si="47"/>
        <v>SALE</v>
      </c>
      <c r="D268" s="1" t="str">
        <f>IF(ข้อมูลออเดอร์!A267="","",ข้อมูลออเดอร์!A267)</f>
        <v>KOO26092200242</v>
      </c>
      <c r="E268" s="1" t="str">
        <f>IFERROR(IF(VLOOKUP(D268,ข้อมูลออเดอร์!A:BV,74,0)="Express delivery","NORMAL",IF(VLOOKUP(D268,ข้อมูลออเดอร์!A:BV,74,0)="Lalamove","B2B_OFFLINE","")),"")</f>
        <v>NORMAL</v>
      </c>
      <c r="F268" s="1" t="str">
        <f t="shared" si="48"/>
        <v>EXPRESS</v>
      </c>
      <c r="G268" s="1" t="str">
        <f>IF(ข้อมูลออเดอร์!CV267="","",ข้อมูลออเดอร์!CV267)</f>
        <v>SKINTIFIC-355</v>
      </c>
      <c r="H268" s="1" t="str">
        <f>IF(ข้อมูลออเดอร์!CW267="","",ข้อมูลออเดอร์!CW267)</f>
        <v>4897147690029</v>
      </c>
      <c r="I268" s="1" t="str">
        <f>IF(ข้อมูลออเดอร์!CV267="","",ข้อมูลออเดอร์!CV267)</f>
        <v>SKINTIFIC-355</v>
      </c>
      <c r="J268" s="1" t="str">
        <f>IF(ข้อมูลออเดอร์!DD267="","",ข้อมูลออเดอร์!DD267)</f>
        <v>1</v>
      </c>
      <c r="K268" s="102">
        <f t="shared" si="49"/>
        <v>0</v>
      </c>
      <c r="L268" s="102">
        <f t="shared" si="50"/>
        <v>0</v>
      </c>
      <c r="M268" s="103">
        <f ca="1" t="shared" si="51"/>
        <v>46287.4479282407</v>
      </c>
      <c r="N268" s="103">
        <f ca="1" t="shared" si="52"/>
        <v>46287.4479282407</v>
      </c>
      <c r="O268" s="1" t="str">
        <f>IFERROR(VLOOKUP(D268,ข้อมูลออเดอร์!A:EK,49,0),"")</f>
        <v>มะลิ</v>
      </c>
      <c r="P268" s="1" t="str">
        <f>IF(D268="","",ข้อมูลออเดอร์!AX267)</f>
        <v>0969263482</v>
      </c>
      <c r="Q268" s="1" t="str">
        <f>IF(D268="","",ข้อมูลออเดอร์!AX267)</f>
        <v>0969263482</v>
      </c>
      <c r="R268" s="1" t="str">
        <f t="shared" si="53"/>
        <v>TH</v>
      </c>
      <c r="S268" s="1" t="str">
        <f>IF('ข้อมูลจังหวัด-อำเภอ'!C267="","",'ข้อมูลจังหวัด-อำเภอ'!C267)</f>
        <v>ชลบุรี/ Chonburi</v>
      </c>
      <c r="T268" s="1" t="str">
        <f>IF('ข้อมูลจังหวัด-อำเภอ'!D267="","",'ข้อมูลจังหวัด-อำเภอ'!D267)</f>
        <v>ศรีราชา/ Si Racha</v>
      </c>
      <c r="U268" s="1" t="str">
        <f>IFERROR(VLOOKUP(D268,ข้อมูลออเดอร์!A:EK,46,0),"")</f>
        <v>20230</v>
      </c>
      <c r="V268" s="1" t="str">
        <f>IFERROR(VLOOKUP(D268,ข้อมูลออเดอร์!A:EK,46,0),"")</f>
        <v>20230</v>
      </c>
      <c r="W268" s="1" t="str">
        <f>IFERROR(VLOOKUP(D268,ข้อมูลออเดอร์!A:EK,48,0),"")</f>
        <v>มะลิ 456/168 ม.10 ตำบลทุ่งสุขลา อำเภอศรีราชา จังหวัดชลบุรี 20230 096-926-3482</v>
      </c>
      <c r="X268" s="1" t="str">
        <f t="shared" si="54"/>
        <v>COD</v>
      </c>
      <c r="Y268" s="1"/>
      <c r="Z268" s="1"/>
      <c r="AA268" s="1">
        <f t="shared" si="55"/>
        <v>0.41</v>
      </c>
      <c r="AB268" s="1"/>
      <c r="AC268" s="1"/>
      <c r="AD268" s="1"/>
      <c r="AE268" s="1">
        <f>IF(ข้อมูลน้ำหนักสินค้า!C267="","",ข้อมูลน้ำหนักสินค้า!C267)*J268</f>
        <v>0.01</v>
      </c>
    </row>
    <row r="269" spans="1:31">
      <c r="A269" s="1" t="str">
        <f t="shared" si="45"/>
        <v>EastlyncOffline</v>
      </c>
      <c r="B269" s="1" t="str">
        <f t="shared" si="46"/>
        <v>OFFLINE</v>
      </c>
      <c r="C269" s="1" t="str">
        <f t="shared" si="47"/>
        <v>SALE</v>
      </c>
      <c r="D269" s="1" t="str">
        <f>IF(ข้อมูลออเดอร์!A268="","",ข้อมูลออเดอร์!A268)</f>
        <v>KOO26092200243</v>
      </c>
      <c r="E269" s="1" t="str">
        <f>IFERROR(IF(VLOOKUP(D269,ข้อมูลออเดอร์!A:BV,74,0)="Express delivery","NORMAL",IF(VLOOKUP(D269,ข้อมูลออเดอร์!A:BV,74,0)="Lalamove","B2B_OFFLINE","")),"")</f>
        <v>NORMAL</v>
      </c>
      <c r="F269" s="1" t="str">
        <f t="shared" si="48"/>
        <v>EXPRESS</v>
      </c>
      <c r="G269" s="1" t="str">
        <f>IF(ข้อมูลออเดอร์!CV268="","",ข้อมูลออเดอร์!CV268)</f>
        <v>SKINTIFIC-492001</v>
      </c>
      <c r="H269" s="1" t="str">
        <f>IF(ข้อมูลออเดอร์!CW268="","",ข้อมูลออเดอร์!CW268)</f>
        <v>4897147695994</v>
      </c>
      <c r="I269" s="1" t="str">
        <f>IF(ข้อมูลออเดอร์!CV268="","",ข้อมูลออเดอร์!CV268)</f>
        <v>SKINTIFIC-492001</v>
      </c>
      <c r="J269" s="1" t="str">
        <f>IF(ข้อมูลออเดอร์!DD268="","",ข้อมูลออเดอร์!DD268)</f>
        <v>1</v>
      </c>
      <c r="K269" s="102">
        <f t="shared" si="49"/>
        <v>0</v>
      </c>
      <c r="L269" s="102">
        <f t="shared" si="50"/>
        <v>0</v>
      </c>
      <c r="M269" s="103">
        <f ca="1" t="shared" si="51"/>
        <v>46287.4479282407</v>
      </c>
      <c r="N269" s="103">
        <f ca="1" t="shared" si="52"/>
        <v>46287.4479282407</v>
      </c>
      <c r="O269" s="1" t="str">
        <f>IFERROR(VLOOKUP(D269,ข้อมูลออเดอร์!A:EK,49,0),"")</f>
        <v>นิว พรมสุริย์</v>
      </c>
      <c r="P269" s="1" t="str">
        <f>IF(D269="","",ข้อมูลออเดอร์!AX268)</f>
        <v>0927475176</v>
      </c>
      <c r="Q269" s="1" t="str">
        <f>IF(D269="","",ข้อมูลออเดอร์!AX268)</f>
        <v>0927475176</v>
      </c>
      <c r="R269" s="1" t="str">
        <f t="shared" si="53"/>
        <v>TH</v>
      </c>
      <c r="S269" s="1" t="str">
        <f>IF('ข้อมูลจังหวัด-อำเภอ'!C268="","",'ข้อมูลจังหวัด-อำเภอ'!C268)</f>
        <v>สกลนคร/ Sakon Nakhon</v>
      </c>
      <c r="T269" s="1" t="str">
        <f>IF('ข้อมูลจังหวัด-อำเภอ'!D268="","",'ข้อมูลจังหวัด-อำเภอ'!D268)</f>
        <v>คำตากล้า/ Kham Ta Kla</v>
      </c>
      <c r="U269" s="1" t="str">
        <f>IFERROR(VLOOKUP(D269,ข้อมูลออเดอร์!A:EK,46,0),"")</f>
        <v>47250</v>
      </c>
      <c r="V269" s="1" t="str">
        <f>IFERROR(VLOOKUP(D269,ข้อมูลออเดอร์!A:EK,46,0),"")</f>
        <v>47250</v>
      </c>
      <c r="W269" s="1" t="str">
        <f>IFERROR(VLOOKUP(D269,ข้อมูลออเดอร์!A:EK,48,0),"")</f>
        <v>บ้านเลขที่168/8 บ้านโพนทอง ตำบลนาแต้ อำเภอคำตากล้า จังหวัดสกลนคร 47250</v>
      </c>
      <c r="X269" s="1" t="str">
        <f t="shared" si="54"/>
        <v>COD</v>
      </c>
      <c r="Y269" s="1"/>
      <c r="Z269" s="1"/>
      <c r="AA269" s="1">
        <f t="shared" si="55"/>
        <v>0.41</v>
      </c>
      <c r="AB269" s="1"/>
      <c r="AC269" s="1"/>
      <c r="AD269" s="1"/>
      <c r="AE269" s="1">
        <f>IF(ข้อมูลน้ำหนักสินค้า!C268="","",ข้อมูลน้ำหนักสินค้า!C268)*J269</f>
        <v>0.1</v>
      </c>
    </row>
    <row r="270" spans="1:31">
      <c r="A270" s="1" t="str">
        <f t="shared" si="45"/>
        <v>EastlyncOffline</v>
      </c>
      <c r="B270" s="1" t="str">
        <f t="shared" si="46"/>
        <v>OFFLINE</v>
      </c>
      <c r="C270" s="1" t="str">
        <f t="shared" si="47"/>
        <v>SALE</v>
      </c>
      <c r="D270" s="1" t="str">
        <f>IF(ข้อมูลออเดอร์!A269="","",ข้อมูลออเดอร์!A269)</f>
        <v>KOO26092200243</v>
      </c>
      <c r="E270" s="1" t="str">
        <f>IFERROR(IF(VLOOKUP(D270,ข้อมูลออเดอร์!A:BV,74,0)="Express delivery","NORMAL",IF(VLOOKUP(D270,ข้อมูลออเดอร์!A:BV,74,0)="Lalamove","B2B_OFFLINE","")),"")</f>
        <v>NORMAL</v>
      </c>
      <c r="F270" s="1" t="str">
        <f t="shared" si="48"/>
        <v>EXPRESS</v>
      </c>
      <c r="G270" s="1" t="str">
        <f>IF(ข้อมูลออเดอร์!CV269="","",ข้อมูลออเดอร์!CV269)</f>
        <v>SKINTIFIC-492003</v>
      </c>
      <c r="H270" s="1" t="str">
        <f>IF(ข้อมูลออเดอร์!CW269="","",ข้อมูลออเดอร์!CW269)</f>
        <v>4897147696014</v>
      </c>
      <c r="I270" s="1" t="str">
        <f>IF(ข้อมูลออเดอร์!CV269="","",ข้อมูลออเดอร์!CV269)</f>
        <v>SKINTIFIC-492003</v>
      </c>
      <c r="J270" s="1" t="str">
        <f>IF(ข้อมูลออเดอร์!DD269="","",ข้อมูลออเดอร์!DD269)</f>
        <v>1</v>
      </c>
      <c r="K270" s="102">
        <f t="shared" si="49"/>
        <v>0</v>
      </c>
      <c r="L270" s="102">
        <f t="shared" si="50"/>
        <v>0</v>
      </c>
      <c r="M270" s="103">
        <f ca="1" t="shared" si="51"/>
        <v>46287.4479282407</v>
      </c>
      <c r="N270" s="103">
        <f ca="1" t="shared" si="52"/>
        <v>46287.4479282407</v>
      </c>
      <c r="O270" s="1" t="str">
        <f>IFERROR(VLOOKUP(D270,ข้อมูลออเดอร์!A:EK,49,0),"")</f>
        <v>นิว พรมสุริย์</v>
      </c>
      <c r="P270" s="1" t="str">
        <f>IF(D270="","",ข้อมูลออเดอร์!AX269)</f>
        <v>0927475176</v>
      </c>
      <c r="Q270" s="1" t="str">
        <f>IF(D270="","",ข้อมูลออเดอร์!AX269)</f>
        <v>0927475176</v>
      </c>
      <c r="R270" s="1" t="str">
        <f t="shared" si="53"/>
        <v>TH</v>
      </c>
      <c r="S270" s="1" t="str">
        <f>IF('ข้อมูลจังหวัด-อำเภอ'!C269="","",'ข้อมูลจังหวัด-อำเภอ'!C269)</f>
        <v>สกลนคร/ Sakon Nakhon</v>
      </c>
      <c r="T270" s="1" t="str">
        <f>IF('ข้อมูลจังหวัด-อำเภอ'!D269="","",'ข้อมูลจังหวัด-อำเภอ'!D269)</f>
        <v>คำตากล้า/ Kham Ta Kla</v>
      </c>
      <c r="U270" s="1" t="str">
        <f>IFERROR(VLOOKUP(D270,ข้อมูลออเดอร์!A:EK,46,0),"")</f>
        <v>47250</v>
      </c>
      <c r="V270" s="1" t="str">
        <f>IFERROR(VLOOKUP(D270,ข้อมูลออเดอร์!A:EK,46,0),"")</f>
        <v>47250</v>
      </c>
      <c r="W270" s="1" t="str">
        <f>IFERROR(VLOOKUP(D270,ข้อมูลออเดอร์!A:EK,48,0),"")</f>
        <v>บ้านเลขที่168/8 บ้านโพนทอง ตำบลนาแต้ อำเภอคำตากล้า จังหวัดสกลนคร 47250</v>
      </c>
      <c r="X270" s="1" t="str">
        <f t="shared" si="54"/>
        <v>COD</v>
      </c>
      <c r="Y270" s="1"/>
      <c r="Z270" s="1"/>
      <c r="AA270" s="1">
        <f t="shared" si="55"/>
        <v>0.41</v>
      </c>
      <c r="AB270" s="1"/>
      <c r="AC270" s="1"/>
      <c r="AD270" s="1"/>
      <c r="AE270" s="1">
        <f>IF(ข้อมูลน้ำหนักสินค้า!C269="","",ข้อมูลน้ำหนักสินค้า!C269)*J270</f>
        <v>0.1</v>
      </c>
    </row>
    <row r="271" spans="1:31">
      <c r="A271" s="1" t="str">
        <f t="shared" si="45"/>
        <v>EastlyncOffline</v>
      </c>
      <c r="B271" s="1" t="str">
        <f t="shared" si="46"/>
        <v>OFFLINE</v>
      </c>
      <c r="C271" s="1" t="str">
        <f t="shared" si="47"/>
        <v>SALE</v>
      </c>
      <c r="D271" s="1" t="str">
        <f>IF(ข้อมูลออเดอร์!A270="","",ข้อมูลออเดอร์!A270)</f>
        <v>KOO26092200243</v>
      </c>
      <c r="E271" s="1" t="str">
        <f>IFERROR(IF(VLOOKUP(D271,ข้อมูลออเดอร์!A:BV,74,0)="Express delivery","NORMAL",IF(VLOOKUP(D271,ข้อมูลออเดอร์!A:BV,74,0)="Lalamove","B2B_OFFLINE","")),"")</f>
        <v>NORMAL</v>
      </c>
      <c r="F271" s="1" t="str">
        <f t="shared" si="48"/>
        <v>EXPRESS</v>
      </c>
      <c r="G271" s="1" t="str">
        <f>IF(ข้อมูลออเดอร์!CV270="","",ข้อมูลออเดอร์!CV270)</f>
        <v>SKINTIFIC-355</v>
      </c>
      <c r="H271" s="1" t="str">
        <f>IF(ข้อมูลออเดอร์!CW270="","",ข้อมูลออเดอร์!CW270)</f>
        <v>4897147690029</v>
      </c>
      <c r="I271" s="1" t="str">
        <f>IF(ข้อมูลออเดอร์!CV270="","",ข้อมูลออเดอร์!CV270)</f>
        <v>SKINTIFIC-355</v>
      </c>
      <c r="J271" s="1" t="str">
        <f>IF(ข้อมูลออเดอร์!DD270="","",ข้อมูลออเดอร์!DD270)</f>
        <v>1</v>
      </c>
      <c r="K271" s="102">
        <f t="shared" si="49"/>
        <v>0</v>
      </c>
      <c r="L271" s="102">
        <f t="shared" si="50"/>
        <v>0</v>
      </c>
      <c r="M271" s="103">
        <f ca="1" t="shared" si="51"/>
        <v>46287.4479282407</v>
      </c>
      <c r="N271" s="103">
        <f ca="1" t="shared" si="52"/>
        <v>46287.4479282407</v>
      </c>
      <c r="O271" s="1" t="str">
        <f>IFERROR(VLOOKUP(D271,ข้อมูลออเดอร์!A:EK,49,0),"")</f>
        <v>นิว พรมสุริย์</v>
      </c>
      <c r="P271" s="1" t="str">
        <f>IF(D271="","",ข้อมูลออเดอร์!AX270)</f>
        <v>0927475176</v>
      </c>
      <c r="Q271" s="1" t="str">
        <f>IF(D271="","",ข้อมูลออเดอร์!AX270)</f>
        <v>0927475176</v>
      </c>
      <c r="R271" s="1" t="str">
        <f t="shared" si="53"/>
        <v>TH</v>
      </c>
      <c r="S271" s="1" t="str">
        <f>IF('ข้อมูลจังหวัด-อำเภอ'!C270="","",'ข้อมูลจังหวัด-อำเภอ'!C270)</f>
        <v>สกลนคร/ Sakon Nakhon</v>
      </c>
      <c r="T271" s="1" t="str">
        <f>IF('ข้อมูลจังหวัด-อำเภอ'!D270="","",'ข้อมูลจังหวัด-อำเภอ'!D270)</f>
        <v>คำตากล้า/ Kham Ta Kla</v>
      </c>
      <c r="U271" s="1" t="str">
        <f>IFERROR(VLOOKUP(D271,ข้อมูลออเดอร์!A:EK,46,0),"")</f>
        <v>47250</v>
      </c>
      <c r="V271" s="1" t="str">
        <f>IFERROR(VLOOKUP(D271,ข้อมูลออเดอร์!A:EK,46,0),"")</f>
        <v>47250</v>
      </c>
      <c r="W271" s="1" t="str">
        <f>IFERROR(VLOOKUP(D271,ข้อมูลออเดอร์!A:EK,48,0),"")</f>
        <v>บ้านเลขที่168/8 บ้านโพนทอง ตำบลนาแต้ อำเภอคำตากล้า จังหวัดสกลนคร 47250</v>
      </c>
      <c r="X271" s="1" t="str">
        <f t="shared" si="54"/>
        <v>COD</v>
      </c>
      <c r="Y271" s="1"/>
      <c r="Z271" s="1"/>
      <c r="AA271" s="1">
        <f t="shared" si="55"/>
        <v>0.41</v>
      </c>
      <c r="AB271" s="1"/>
      <c r="AC271" s="1"/>
      <c r="AD271" s="1"/>
      <c r="AE271" s="1">
        <f>IF(ข้อมูลน้ำหนักสินค้า!C270="","",ข้อมูลน้ำหนักสินค้า!C270)*J271</f>
        <v>0.01</v>
      </c>
    </row>
    <row r="272" spans="1:31">
      <c r="A272" s="1" t="str">
        <f t="shared" si="45"/>
        <v>EastlyncOffline</v>
      </c>
      <c r="B272" s="1" t="str">
        <f t="shared" si="46"/>
        <v>OFFLINE</v>
      </c>
      <c r="C272" s="1" t="str">
        <f t="shared" si="47"/>
        <v>SALE</v>
      </c>
      <c r="D272" s="1" t="str">
        <f>IF(ข้อมูลออเดอร์!A271="","",ข้อมูลออเดอร์!A271)</f>
        <v>KOO26092200244</v>
      </c>
      <c r="E272" s="1" t="str">
        <f>IFERROR(IF(VLOOKUP(D272,ข้อมูลออเดอร์!A:BV,74,0)="Express delivery","NORMAL",IF(VLOOKUP(D272,ข้อมูลออเดอร์!A:BV,74,0)="Lalamove","B2B_OFFLINE","")),"")</f>
        <v>NORMAL</v>
      </c>
      <c r="F272" s="1" t="str">
        <f t="shared" si="48"/>
        <v>EXPRESS</v>
      </c>
      <c r="G272" s="1" t="str">
        <f>IF(ข้อมูลออเดอร์!CV271="","",ข้อมูลออเดอร์!CV271)</f>
        <v>SKINTIFIC-492001</v>
      </c>
      <c r="H272" s="1" t="str">
        <f>IF(ข้อมูลออเดอร์!CW271="","",ข้อมูลออเดอร์!CW271)</f>
        <v>4897147695994</v>
      </c>
      <c r="I272" s="1" t="str">
        <f>IF(ข้อมูลออเดอร์!CV271="","",ข้อมูลออเดอร์!CV271)</f>
        <v>SKINTIFIC-492001</v>
      </c>
      <c r="J272" s="1" t="str">
        <f>IF(ข้อมูลออเดอร์!DD271="","",ข้อมูลออเดอร์!DD271)</f>
        <v>1</v>
      </c>
      <c r="K272" s="102">
        <f t="shared" si="49"/>
        <v>0</v>
      </c>
      <c r="L272" s="102">
        <f t="shared" si="50"/>
        <v>0</v>
      </c>
      <c r="M272" s="103">
        <f ca="1" t="shared" si="51"/>
        <v>46287.4479282407</v>
      </c>
      <c r="N272" s="103">
        <f ca="1" t="shared" si="52"/>
        <v>46287.4479282407</v>
      </c>
      <c r="O272" s="1" t="str">
        <f>IFERROR(VLOOKUP(D272,ข้อมูลออเดอร์!A:EK,49,0),"")</f>
        <v>ญาญ่า</v>
      </c>
      <c r="P272" s="1" t="str">
        <f>IF(D272="","",ข้อมูลออเดอร์!AX271)</f>
        <v>0629736680</v>
      </c>
      <c r="Q272" s="1" t="str">
        <f>IF(D272="","",ข้อมูลออเดอร์!AX271)</f>
        <v>0629736680</v>
      </c>
      <c r="R272" s="1" t="str">
        <f t="shared" si="53"/>
        <v>TH</v>
      </c>
      <c r="S272" s="1" t="str">
        <f>IF('ข้อมูลจังหวัด-อำเภอ'!C271="","",'ข้อมูลจังหวัด-อำเภอ'!C271)</f>
        <v>สงขลา/ Songkhla</v>
      </c>
      <c r="T272" s="1" t="str">
        <f>IF('ข้อมูลจังหวัด-อำเภอ'!D271="","",'ข้อมูลจังหวัด-อำเภอ'!D271)</f>
        <v>เมืองสงขลา/ Mueang Songkhla</v>
      </c>
      <c r="U272" s="1" t="str">
        <f>IFERROR(VLOOKUP(D272,ข้อมูลออเดอร์!A:EK,46,0),"")</f>
        <v>90000</v>
      </c>
      <c r="V272" s="1" t="str">
        <f>IFERROR(VLOOKUP(D272,ข้อมูลออเดอร์!A:EK,46,0),"")</f>
        <v>90000</v>
      </c>
      <c r="W272" s="1" t="str">
        <f>IFERROR(VLOOKUP(D272,ข้อมูลออเดอร์!A:EK,48,0),"")</f>
        <v>ญาญ่า 28 ม8 ต.เกาะแต้ว อ.เมือง จ.สงขลา 90000 06297366</v>
      </c>
      <c r="X272" s="1" t="str">
        <f t="shared" si="54"/>
        <v>COD</v>
      </c>
      <c r="Y272" s="1"/>
      <c r="Z272" s="1"/>
      <c r="AA272" s="1">
        <f t="shared" si="55"/>
        <v>0.41</v>
      </c>
      <c r="AB272" s="1"/>
      <c r="AC272" s="1"/>
      <c r="AD272" s="1"/>
      <c r="AE272" s="1">
        <f>IF(ข้อมูลน้ำหนักสินค้า!C271="","",ข้อมูลน้ำหนักสินค้า!C271)*J272</f>
        <v>0.1</v>
      </c>
    </row>
    <row r="273" spans="1:31">
      <c r="A273" s="1" t="str">
        <f t="shared" si="45"/>
        <v>EastlyncOffline</v>
      </c>
      <c r="B273" s="1" t="str">
        <f t="shared" si="46"/>
        <v>OFFLINE</v>
      </c>
      <c r="C273" s="1" t="str">
        <f t="shared" si="47"/>
        <v>SALE</v>
      </c>
      <c r="D273" s="1" t="str">
        <f>IF(ข้อมูลออเดอร์!A272="","",ข้อมูลออเดอร์!A272)</f>
        <v>KOO26092200244</v>
      </c>
      <c r="E273" s="1" t="str">
        <f>IFERROR(IF(VLOOKUP(D273,ข้อมูลออเดอร์!A:BV,74,0)="Express delivery","NORMAL",IF(VLOOKUP(D273,ข้อมูลออเดอร์!A:BV,74,0)="Lalamove","B2B_OFFLINE","")),"")</f>
        <v>NORMAL</v>
      </c>
      <c r="F273" s="1" t="str">
        <f t="shared" si="48"/>
        <v>EXPRESS</v>
      </c>
      <c r="G273" s="1" t="str">
        <f>IF(ข้อมูลออเดอร์!CV272="","",ข้อมูลออเดอร์!CV272)</f>
        <v>SKINTIFIC-492003</v>
      </c>
      <c r="H273" s="1" t="str">
        <f>IF(ข้อมูลออเดอร์!CW272="","",ข้อมูลออเดอร์!CW272)</f>
        <v>4897147696014</v>
      </c>
      <c r="I273" s="1" t="str">
        <f>IF(ข้อมูลออเดอร์!CV272="","",ข้อมูลออเดอร์!CV272)</f>
        <v>SKINTIFIC-492003</v>
      </c>
      <c r="J273" s="1" t="str">
        <f>IF(ข้อมูลออเดอร์!DD272="","",ข้อมูลออเดอร์!DD272)</f>
        <v>1</v>
      </c>
      <c r="K273" s="102">
        <f t="shared" si="49"/>
        <v>0</v>
      </c>
      <c r="L273" s="102">
        <f t="shared" si="50"/>
        <v>0</v>
      </c>
      <c r="M273" s="103">
        <f ca="1" t="shared" si="51"/>
        <v>46287.4479282407</v>
      </c>
      <c r="N273" s="103">
        <f ca="1" t="shared" si="52"/>
        <v>46287.4479282407</v>
      </c>
      <c r="O273" s="1" t="str">
        <f>IFERROR(VLOOKUP(D273,ข้อมูลออเดอร์!A:EK,49,0),"")</f>
        <v>ญาญ่า</v>
      </c>
      <c r="P273" s="1" t="str">
        <f>IF(D273="","",ข้อมูลออเดอร์!AX272)</f>
        <v>0629736680</v>
      </c>
      <c r="Q273" s="1" t="str">
        <f>IF(D273="","",ข้อมูลออเดอร์!AX272)</f>
        <v>0629736680</v>
      </c>
      <c r="R273" s="1" t="str">
        <f t="shared" si="53"/>
        <v>TH</v>
      </c>
      <c r="S273" s="1" t="str">
        <f>IF('ข้อมูลจังหวัด-อำเภอ'!C272="","",'ข้อมูลจังหวัด-อำเภอ'!C272)</f>
        <v>สงขลา/ Songkhla</v>
      </c>
      <c r="T273" s="1" t="str">
        <f>IF('ข้อมูลจังหวัด-อำเภอ'!D272="","",'ข้อมูลจังหวัด-อำเภอ'!D272)</f>
        <v>เมืองสงขลา/ Mueang Songkhla</v>
      </c>
      <c r="U273" s="1" t="str">
        <f>IFERROR(VLOOKUP(D273,ข้อมูลออเดอร์!A:EK,46,0),"")</f>
        <v>90000</v>
      </c>
      <c r="V273" s="1" t="str">
        <f>IFERROR(VLOOKUP(D273,ข้อมูลออเดอร์!A:EK,46,0),"")</f>
        <v>90000</v>
      </c>
      <c r="W273" s="1" t="str">
        <f>IFERROR(VLOOKUP(D273,ข้อมูลออเดอร์!A:EK,48,0),"")</f>
        <v>ญาญ่า 28 ม8 ต.เกาะแต้ว อ.เมือง จ.สงขลา 90000 06297366</v>
      </c>
      <c r="X273" s="1" t="str">
        <f t="shared" si="54"/>
        <v>COD</v>
      </c>
      <c r="Y273" s="1"/>
      <c r="Z273" s="1"/>
      <c r="AA273" s="1">
        <f t="shared" si="55"/>
        <v>0.41</v>
      </c>
      <c r="AB273" s="1"/>
      <c r="AC273" s="1"/>
      <c r="AD273" s="1"/>
      <c r="AE273" s="1">
        <f>IF(ข้อมูลน้ำหนักสินค้า!C272="","",ข้อมูลน้ำหนักสินค้า!C272)*J273</f>
        <v>0.1</v>
      </c>
    </row>
    <row r="274" spans="1:31">
      <c r="A274" s="1" t="str">
        <f t="shared" si="45"/>
        <v>EastlyncOffline</v>
      </c>
      <c r="B274" s="1" t="str">
        <f t="shared" si="46"/>
        <v>OFFLINE</v>
      </c>
      <c r="C274" s="1" t="str">
        <f t="shared" si="47"/>
        <v>SALE</v>
      </c>
      <c r="D274" s="1" t="str">
        <f>IF(ข้อมูลออเดอร์!A273="","",ข้อมูลออเดอร์!A273)</f>
        <v>KOO26092200244</v>
      </c>
      <c r="E274" s="1" t="str">
        <f>IFERROR(IF(VLOOKUP(D274,ข้อมูลออเดอร์!A:BV,74,0)="Express delivery","NORMAL",IF(VLOOKUP(D274,ข้อมูลออเดอร์!A:BV,74,0)="Lalamove","B2B_OFFLINE","")),"")</f>
        <v>NORMAL</v>
      </c>
      <c r="F274" s="1" t="str">
        <f t="shared" si="48"/>
        <v>EXPRESS</v>
      </c>
      <c r="G274" s="1" t="str">
        <f>IF(ข้อมูลออเดอร์!CV273="","",ข้อมูลออเดอร์!CV273)</f>
        <v>SKINTIFIC-355</v>
      </c>
      <c r="H274" s="1" t="str">
        <f>IF(ข้อมูลออเดอร์!CW273="","",ข้อมูลออเดอร์!CW273)</f>
        <v>4897147690029</v>
      </c>
      <c r="I274" s="1" t="str">
        <f>IF(ข้อมูลออเดอร์!CV273="","",ข้อมูลออเดอร์!CV273)</f>
        <v>SKINTIFIC-355</v>
      </c>
      <c r="J274" s="1" t="str">
        <f>IF(ข้อมูลออเดอร์!DD273="","",ข้อมูลออเดอร์!DD273)</f>
        <v>1</v>
      </c>
      <c r="K274" s="102">
        <f t="shared" si="49"/>
        <v>0</v>
      </c>
      <c r="L274" s="102">
        <f t="shared" si="50"/>
        <v>0</v>
      </c>
      <c r="M274" s="103">
        <f ca="1" t="shared" si="51"/>
        <v>46287.4479282407</v>
      </c>
      <c r="N274" s="103">
        <f ca="1" t="shared" si="52"/>
        <v>46287.4479282407</v>
      </c>
      <c r="O274" s="1" t="str">
        <f>IFERROR(VLOOKUP(D274,ข้อมูลออเดอร์!A:EK,49,0),"")</f>
        <v>ญาญ่า</v>
      </c>
      <c r="P274" s="1" t="str">
        <f>IF(D274="","",ข้อมูลออเดอร์!AX273)</f>
        <v>0629736680</v>
      </c>
      <c r="Q274" s="1" t="str">
        <f>IF(D274="","",ข้อมูลออเดอร์!AX273)</f>
        <v>0629736680</v>
      </c>
      <c r="R274" s="1" t="str">
        <f t="shared" si="53"/>
        <v>TH</v>
      </c>
      <c r="S274" s="1" t="str">
        <f>IF('ข้อมูลจังหวัด-อำเภอ'!C273="","",'ข้อมูลจังหวัด-อำเภอ'!C273)</f>
        <v>สงขลา/ Songkhla</v>
      </c>
      <c r="T274" s="1" t="str">
        <f>IF('ข้อมูลจังหวัด-อำเภอ'!D273="","",'ข้อมูลจังหวัด-อำเภอ'!D273)</f>
        <v>เมืองสงขลา/ Mueang Songkhla</v>
      </c>
      <c r="U274" s="1" t="str">
        <f>IFERROR(VLOOKUP(D274,ข้อมูลออเดอร์!A:EK,46,0),"")</f>
        <v>90000</v>
      </c>
      <c r="V274" s="1" t="str">
        <f>IFERROR(VLOOKUP(D274,ข้อมูลออเดอร์!A:EK,46,0),"")</f>
        <v>90000</v>
      </c>
      <c r="W274" s="1" t="str">
        <f>IFERROR(VLOOKUP(D274,ข้อมูลออเดอร์!A:EK,48,0),"")</f>
        <v>ญาญ่า 28 ม8 ต.เกาะแต้ว อ.เมือง จ.สงขลา 90000 06297366</v>
      </c>
      <c r="X274" s="1" t="str">
        <f t="shared" si="54"/>
        <v>COD</v>
      </c>
      <c r="Y274" s="1"/>
      <c r="Z274" s="1"/>
      <c r="AA274" s="1">
        <f t="shared" si="55"/>
        <v>0.41</v>
      </c>
      <c r="AB274" s="1"/>
      <c r="AC274" s="1"/>
      <c r="AD274" s="1"/>
      <c r="AE274" s="1">
        <f>IF(ข้อมูลน้ำหนักสินค้า!C273="","",ข้อมูลน้ำหนักสินค้า!C273)*J274</f>
        <v>0.01</v>
      </c>
    </row>
    <row r="275" spans="1:31">
      <c r="A275" s="1" t="str">
        <f t="shared" si="45"/>
        <v>EastlyncOffline</v>
      </c>
      <c r="B275" s="1" t="str">
        <f t="shared" si="46"/>
        <v>OFFLINE</v>
      </c>
      <c r="C275" s="1" t="str">
        <f t="shared" si="47"/>
        <v>SALE</v>
      </c>
      <c r="D275" s="1" t="str">
        <f>IF(ข้อมูลออเดอร์!A274="","",ข้อมูลออเดอร์!A274)</f>
        <v>KOO26092200245</v>
      </c>
      <c r="E275" s="1" t="str">
        <f>IFERROR(IF(VLOOKUP(D275,ข้อมูลออเดอร์!A:BV,74,0)="Express delivery","NORMAL",IF(VLOOKUP(D275,ข้อมูลออเดอร์!A:BV,74,0)="Lalamove","B2B_OFFLINE","")),"")</f>
        <v>NORMAL</v>
      </c>
      <c r="F275" s="1" t="str">
        <f t="shared" si="48"/>
        <v>EXPRESS</v>
      </c>
      <c r="G275" s="1" t="str">
        <f>IF(ข้อมูลออเดอร์!CV274="","",ข้อมูลออเดอร์!CV274)</f>
        <v>SKINTIFIC-492001</v>
      </c>
      <c r="H275" s="1" t="str">
        <f>IF(ข้อมูลออเดอร์!CW274="","",ข้อมูลออเดอร์!CW274)</f>
        <v>4897147695994</v>
      </c>
      <c r="I275" s="1" t="str">
        <f>IF(ข้อมูลออเดอร์!CV274="","",ข้อมูลออเดอร์!CV274)</f>
        <v>SKINTIFIC-492001</v>
      </c>
      <c r="J275" s="1" t="str">
        <f>IF(ข้อมูลออเดอร์!DD274="","",ข้อมูลออเดอร์!DD274)</f>
        <v>1</v>
      </c>
      <c r="K275" s="102">
        <f t="shared" si="49"/>
        <v>0</v>
      </c>
      <c r="L275" s="102">
        <f t="shared" si="50"/>
        <v>0</v>
      </c>
      <c r="M275" s="103">
        <f ca="1" t="shared" si="51"/>
        <v>46287.4479282407</v>
      </c>
      <c r="N275" s="103">
        <f ca="1" t="shared" si="52"/>
        <v>46287.4479282407</v>
      </c>
      <c r="O275" s="1" t="str">
        <f>IFERROR(VLOOKUP(D275,ข้อมูลออเดอร์!A:EK,49,0),"")</f>
        <v>ฌานิศา ทองทวี</v>
      </c>
      <c r="P275" s="1" t="str">
        <f>IF(D275="","",ข้อมูลออเดอร์!AX274)</f>
        <v>0812466077</v>
      </c>
      <c r="Q275" s="1" t="str">
        <f>IF(D275="","",ข้อมูลออเดอร์!AX274)</f>
        <v>0812466077</v>
      </c>
      <c r="R275" s="1" t="str">
        <f t="shared" si="53"/>
        <v>TH</v>
      </c>
      <c r="S275" s="1" t="str">
        <f>IF('ข้อมูลจังหวัด-อำเภอ'!C274="","",'ข้อมูลจังหวัด-อำเภอ'!C274)</f>
        <v>ระยอง/ Rayong</v>
      </c>
      <c r="T275" s="1" t="str">
        <f>IF('ข้อมูลจังหวัด-อำเภอ'!D274="","",'ข้อมูลจังหวัด-อำเภอ'!D274)</f>
        <v>ปลวกแดง/ Pluak Daeng</v>
      </c>
      <c r="U275" s="1" t="str">
        <f>IFERROR(VLOOKUP(D275,ข้อมูลออเดอร์!A:EK,46,0),"")</f>
        <v>21140</v>
      </c>
      <c r="V275" s="1" t="str">
        <f>IFERROR(VLOOKUP(D275,ข้อมูลออเดอร์!A:EK,46,0),"")</f>
        <v>21140</v>
      </c>
      <c r="W275" s="1" t="str">
        <f>IFERROR(VLOOKUP(D275,ข้อมูลออเดอร์!A:EK,48,0),"")</f>
        <v>ระยอง บ้านเลขที่ 1/10, หมู่ที่ 2 ซอย บึงตาต้า 3, ตำบลหนองไร่, อำเภอ ปลวกแดง 21140</v>
      </c>
      <c r="X275" s="1" t="str">
        <f t="shared" si="54"/>
        <v>COD</v>
      </c>
      <c r="Y275" s="1"/>
      <c r="Z275" s="1"/>
      <c r="AA275" s="1">
        <f t="shared" si="55"/>
        <v>0.41</v>
      </c>
      <c r="AB275" s="1"/>
      <c r="AC275" s="1"/>
      <c r="AD275" s="1"/>
      <c r="AE275" s="1">
        <f>IF(ข้อมูลน้ำหนักสินค้า!C274="","",ข้อมูลน้ำหนักสินค้า!C274)*J275</f>
        <v>0.1</v>
      </c>
    </row>
    <row r="276" spans="1:31">
      <c r="A276" s="1" t="str">
        <f t="shared" si="45"/>
        <v>EastlyncOffline</v>
      </c>
      <c r="B276" s="1" t="str">
        <f t="shared" si="46"/>
        <v>OFFLINE</v>
      </c>
      <c r="C276" s="1" t="str">
        <f t="shared" si="47"/>
        <v>SALE</v>
      </c>
      <c r="D276" s="1" t="str">
        <f>IF(ข้อมูลออเดอร์!A275="","",ข้อมูลออเดอร์!A275)</f>
        <v>KOO26092200245</v>
      </c>
      <c r="E276" s="1" t="str">
        <f>IFERROR(IF(VLOOKUP(D276,ข้อมูลออเดอร์!A:BV,74,0)="Express delivery","NORMAL",IF(VLOOKUP(D276,ข้อมูลออเดอร์!A:BV,74,0)="Lalamove","B2B_OFFLINE","")),"")</f>
        <v>NORMAL</v>
      </c>
      <c r="F276" s="1" t="str">
        <f t="shared" si="48"/>
        <v>EXPRESS</v>
      </c>
      <c r="G276" s="1" t="str">
        <f>IF(ข้อมูลออเดอร์!CV275="","",ข้อมูลออเดอร์!CV275)</f>
        <v>SKINTIFIC-492003</v>
      </c>
      <c r="H276" s="1" t="str">
        <f>IF(ข้อมูลออเดอร์!CW275="","",ข้อมูลออเดอร์!CW275)</f>
        <v>4897147696014</v>
      </c>
      <c r="I276" s="1" t="str">
        <f>IF(ข้อมูลออเดอร์!CV275="","",ข้อมูลออเดอร์!CV275)</f>
        <v>SKINTIFIC-492003</v>
      </c>
      <c r="J276" s="1" t="str">
        <f>IF(ข้อมูลออเดอร์!DD275="","",ข้อมูลออเดอร์!DD275)</f>
        <v>1</v>
      </c>
      <c r="K276" s="102">
        <f t="shared" si="49"/>
        <v>0</v>
      </c>
      <c r="L276" s="102">
        <f t="shared" si="50"/>
        <v>0</v>
      </c>
      <c r="M276" s="103">
        <f ca="1" t="shared" si="51"/>
        <v>46287.4479282407</v>
      </c>
      <c r="N276" s="103">
        <f ca="1" t="shared" si="52"/>
        <v>46287.4479282407</v>
      </c>
      <c r="O276" s="1" t="str">
        <f>IFERROR(VLOOKUP(D276,ข้อมูลออเดอร์!A:EK,49,0),"")</f>
        <v>ฌานิศา ทองทวี</v>
      </c>
      <c r="P276" s="1" t="str">
        <f>IF(D276="","",ข้อมูลออเดอร์!AX275)</f>
        <v>0812466077</v>
      </c>
      <c r="Q276" s="1" t="str">
        <f>IF(D276="","",ข้อมูลออเดอร์!AX275)</f>
        <v>0812466077</v>
      </c>
      <c r="R276" s="1" t="str">
        <f t="shared" si="53"/>
        <v>TH</v>
      </c>
      <c r="S276" s="1" t="str">
        <f>IF('ข้อมูลจังหวัด-อำเภอ'!C275="","",'ข้อมูลจังหวัด-อำเภอ'!C275)</f>
        <v>ระยอง/ Rayong</v>
      </c>
      <c r="T276" s="1" t="str">
        <f>IF('ข้อมูลจังหวัด-อำเภอ'!D275="","",'ข้อมูลจังหวัด-อำเภอ'!D275)</f>
        <v>ปลวกแดง/ Pluak Daeng</v>
      </c>
      <c r="U276" s="1" t="str">
        <f>IFERROR(VLOOKUP(D276,ข้อมูลออเดอร์!A:EK,46,0),"")</f>
        <v>21140</v>
      </c>
      <c r="V276" s="1" t="str">
        <f>IFERROR(VLOOKUP(D276,ข้อมูลออเดอร์!A:EK,46,0),"")</f>
        <v>21140</v>
      </c>
      <c r="W276" s="1" t="str">
        <f>IFERROR(VLOOKUP(D276,ข้อมูลออเดอร์!A:EK,48,0),"")</f>
        <v>ระยอง บ้านเลขที่ 1/10, หมู่ที่ 2 ซอย บึงตาต้า 3, ตำบลหนองไร่, อำเภอ ปลวกแดง 21140</v>
      </c>
      <c r="X276" s="1" t="str">
        <f t="shared" si="54"/>
        <v>COD</v>
      </c>
      <c r="Y276" s="1"/>
      <c r="Z276" s="1"/>
      <c r="AA276" s="1">
        <f t="shared" si="55"/>
        <v>0.41</v>
      </c>
      <c r="AB276" s="1"/>
      <c r="AC276" s="1"/>
      <c r="AD276" s="1"/>
      <c r="AE276" s="1">
        <f>IF(ข้อมูลน้ำหนักสินค้า!C275="","",ข้อมูลน้ำหนักสินค้า!C275)*J276</f>
        <v>0.1</v>
      </c>
    </row>
    <row r="277" spans="1:31">
      <c r="A277" s="1" t="str">
        <f t="shared" si="45"/>
        <v>EastlyncOffline</v>
      </c>
      <c r="B277" s="1" t="str">
        <f t="shared" si="46"/>
        <v>OFFLINE</v>
      </c>
      <c r="C277" s="1" t="str">
        <f t="shared" si="47"/>
        <v>SALE</v>
      </c>
      <c r="D277" s="1" t="str">
        <f>IF(ข้อมูลออเดอร์!A276="","",ข้อมูลออเดอร์!A276)</f>
        <v>KOO26092200245</v>
      </c>
      <c r="E277" s="1" t="str">
        <f>IFERROR(IF(VLOOKUP(D277,ข้อมูลออเดอร์!A:BV,74,0)="Express delivery","NORMAL",IF(VLOOKUP(D277,ข้อมูลออเดอร์!A:BV,74,0)="Lalamove","B2B_OFFLINE","")),"")</f>
        <v>NORMAL</v>
      </c>
      <c r="F277" s="1" t="str">
        <f t="shared" si="48"/>
        <v>EXPRESS</v>
      </c>
      <c r="G277" s="1" t="str">
        <f>IF(ข้อมูลออเดอร์!CV276="","",ข้อมูลออเดอร์!CV276)</f>
        <v>SKINTIFIC-355</v>
      </c>
      <c r="H277" s="1" t="str">
        <f>IF(ข้อมูลออเดอร์!CW276="","",ข้อมูลออเดอร์!CW276)</f>
        <v>4897147690029</v>
      </c>
      <c r="I277" s="1" t="str">
        <f>IF(ข้อมูลออเดอร์!CV276="","",ข้อมูลออเดอร์!CV276)</f>
        <v>SKINTIFIC-355</v>
      </c>
      <c r="J277" s="1" t="str">
        <f>IF(ข้อมูลออเดอร์!DD276="","",ข้อมูลออเดอร์!DD276)</f>
        <v>1</v>
      </c>
      <c r="K277" s="102">
        <f t="shared" si="49"/>
        <v>0</v>
      </c>
      <c r="L277" s="102">
        <f t="shared" si="50"/>
        <v>0</v>
      </c>
      <c r="M277" s="103">
        <f ca="1" t="shared" si="51"/>
        <v>46287.4479282407</v>
      </c>
      <c r="N277" s="103">
        <f ca="1" t="shared" si="52"/>
        <v>46287.4479282407</v>
      </c>
      <c r="O277" s="1" t="str">
        <f>IFERROR(VLOOKUP(D277,ข้อมูลออเดอร์!A:EK,49,0),"")</f>
        <v>ฌานิศา ทองทวี</v>
      </c>
      <c r="P277" s="1" t="str">
        <f>IF(D277="","",ข้อมูลออเดอร์!AX276)</f>
        <v>0812466077</v>
      </c>
      <c r="Q277" s="1" t="str">
        <f>IF(D277="","",ข้อมูลออเดอร์!AX276)</f>
        <v>0812466077</v>
      </c>
      <c r="R277" s="1" t="str">
        <f t="shared" si="53"/>
        <v>TH</v>
      </c>
      <c r="S277" s="1" t="str">
        <f>IF('ข้อมูลจังหวัด-อำเภอ'!C276="","",'ข้อมูลจังหวัด-อำเภอ'!C276)</f>
        <v>ระยอง/ Rayong</v>
      </c>
      <c r="T277" s="1" t="str">
        <f>IF('ข้อมูลจังหวัด-อำเภอ'!D276="","",'ข้อมูลจังหวัด-อำเภอ'!D276)</f>
        <v>ปลวกแดง/ Pluak Daeng</v>
      </c>
      <c r="U277" s="1" t="str">
        <f>IFERROR(VLOOKUP(D277,ข้อมูลออเดอร์!A:EK,46,0),"")</f>
        <v>21140</v>
      </c>
      <c r="V277" s="1" t="str">
        <f>IFERROR(VLOOKUP(D277,ข้อมูลออเดอร์!A:EK,46,0),"")</f>
        <v>21140</v>
      </c>
      <c r="W277" s="1" t="str">
        <f>IFERROR(VLOOKUP(D277,ข้อมูลออเดอร์!A:EK,48,0),"")</f>
        <v>ระยอง บ้านเลขที่ 1/10, หมู่ที่ 2 ซอย บึงตาต้า 3, ตำบลหนองไร่, อำเภอ ปลวกแดง 21140</v>
      </c>
      <c r="X277" s="1" t="str">
        <f t="shared" si="54"/>
        <v>COD</v>
      </c>
      <c r="Y277" s="1"/>
      <c r="Z277" s="1"/>
      <c r="AA277" s="1">
        <f t="shared" si="55"/>
        <v>0.41</v>
      </c>
      <c r="AB277" s="1"/>
      <c r="AC277" s="1"/>
      <c r="AD277" s="1"/>
      <c r="AE277" s="1">
        <f>IF(ข้อมูลน้ำหนักสินค้า!C276="","",ข้อมูลน้ำหนักสินค้า!C276)*J277</f>
        <v>0.01</v>
      </c>
    </row>
    <row r="278" spans="1:31">
      <c r="A278" s="1" t="str">
        <f t="shared" si="45"/>
        <v>EastlyncOffline</v>
      </c>
      <c r="B278" s="1" t="str">
        <f t="shared" si="46"/>
        <v>OFFLINE</v>
      </c>
      <c r="C278" s="1" t="str">
        <f t="shared" si="47"/>
        <v>SALE</v>
      </c>
      <c r="D278" s="1" t="str">
        <f>IF(ข้อมูลออเดอร์!A277="","",ข้อมูลออเดอร์!A277)</f>
        <v>KOO26092200246</v>
      </c>
      <c r="E278" s="1" t="str">
        <f>IFERROR(IF(VLOOKUP(D278,ข้อมูลออเดอร์!A:BV,74,0)="Express delivery","NORMAL",IF(VLOOKUP(D278,ข้อมูลออเดอร์!A:BV,74,0)="Lalamove","B2B_OFFLINE","")),"")</f>
        <v>NORMAL</v>
      </c>
      <c r="F278" s="1" t="str">
        <f t="shared" si="48"/>
        <v>EXPRESS</v>
      </c>
      <c r="G278" s="1" t="str">
        <f>IF(ข้อมูลออเดอร์!CV277="","",ข้อมูลออเดอร์!CV277)</f>
        <v>SKINTIFIC-492001</v>
      </c>
      <c r="H278" s="1" t="str">
        <f>IF(ข้อมูลออเดอร์!CW277="","",ข้อมูลออเดอร์!CW277)</f>
        <v>4897147695994</v>
      </c>
      <c r="I278" s="1" t="str">
        <f>IF(ข้อมูลออเดอร์!CV277="","",ข้อมูลออเดอร์!CV277)</f>
        <v>SKINTIFIC-492001</v>
      </c>
      <c r="J278" s="1" t="str">
        <f>IF(ข้อมูลออเดอร์!DD277="","",ข้อมูลออเดอร์!DD277)</f>
        <v>1</v>
      </c>
      <c r="K278" s="102">
        <f t="shared" si="49"/>
        <v>0</v>
      </c>
      <c r="L278" s="102">
        <f t="shared" si="50"/>
        <v>0</v>
      </c>
      <c r="M278" s="103">
        <f ca="1" t="shared" si="51"/>
        <v>46287.4479282407</v>
      </c>
      <c r="N278" s="103">
        <f ca="1" t="shared" si="52"/>
        <v>46287.4479282407</v>
      </c>
      <c r="O278" s="1" t="str">
        <f>IFERROR(VLOOKUP(D278,ข้อมูลออเดอร์!A:EK,49,0),"")</f>
        <v/>
      </c>
      <c r="P278" s="1" t="str">
        <f>IF(D278="","",ข้อมูลออเดอร์!AX277)</f>
        <v>0928567676</v>
      </c>
      <c r="Q278" s="1" t="str">
        <f>IF(D278="","",ข้อมูลออเดอร์!AX277)</f>
        <v>0928567676</v>
      </c>
      <c r="R278" s="1" t="str">
        <f t="shared" si="53"/>
        <v>TH</v>
      </c>
      <c r="S278" s="1" t="str">
        <f>IF('ข้อมูลจังหวัด-อำเภอ'!C277="","",'ข้อมูลจังหวัด-อำเภอ'!C277)</f>
        <v>ชลบุรี/ Chonburi</v>
      </c>
      <c r="T278" s="1" t="str">
        <f>IF('ข้อมูลจังหวัด-อำเภอ'!D277="","",'ข้อมูลจังหวัด-อำเภอ'!D277)</f>
        <v>ศรีราชา/ Si Racha</v>
      </c>
      <c r="U278" s="1" t="str">
        <f>IFERROR(VLOOKUP(D278,ข้อมูลออเดอร์!A:EK,46,0),"")</f>
        <v>20110</v>
      </c>
      <c r="V278" s="1" t="str">
        <f>IFERROR(VLOOKUP(D278,ข้อมูลออเดอร์!A:EK,46,0),"")</f>
        <v>20110</v>
      </c>
      <c r="W278" s="1" t="str">
        <f>IFERROR(VLOOKUP(D278,ข้อมูลออเดอร์!A:EK,48,0),"")</f>
        <v>หมู่บ้านพฤษชาติวิลล่า 2 บ้านเลขที่ 322/226 ม.8 ต.สุรศักดิ์ อ.ศรีราชา จ.ชลบุรี 20110</v>
      </c>
      <c r="X278" s="1" t="str">
        <f t="shared" si="54"/>
        <v>COD</v>
      </c>
      <c r="Y278" s="1"/>
      <c r="Z278" s="1"/>
      <c r="AA278" s="1">
        <f t="shared" si="55"/>
        <v>0.41</v>
      </c>
      <c r="AB278" s="1"/>
      <c r="AC278" s="1"/>
      <c r="AD278" s="1"/>
      <c r="AE278" s="1">
        <f>IF(ข้อมูลน้ำหนักสินค้า!C277="","",ข้อมูลน้ำหนักสินค้า!C277)*J278</f>
        <v>0.1</v>
      </c>
    </row>
    <row r="279" spans="1:31">
      <c r="A279" s="1" t="str">
        <f t="shared" si="45"/>
        <v>EastlyncOffline</v>
      </c>
      <c r="B279" s="1" t="str">
        <f t="shared" si="46"/>
        <v>OFFLINE</v>
      </c>
      <c r="C279" s="1" t="str">
        <f t="shared" si="47"/>
        <v>SALE</v>
      </c>
      <c r="D279" s="1" t="str">
        <f>IF(ข้อมูลออเดอร์!A278="","",ข้อมูลออเดอร์!A278)</f>
        <v>KOO26092200246</v>
      </c>
      <c r="E279" s="1" t="str">
        <f>IFERROR(IF(VLOOKUP(D279,ข้อมูลออเดอร์!A:BV,74,0)="Express delivery","NORMAL",IF(VLOOKUP(D279,ข้อมูลออเดอร์!A:BV,74,0)="Lalamove","B2B_OFFLINE","")),"")</f>
        <v>NORMAL</v>
      </c>
      <c r="F279" s="1" t="str">
        <f t="shared" si="48"/>
        <v>EXPRESS</v>
      </c>
      <c r="G279" s="1" t="str">
        <f>IF(ข้อมูลออเดอร์!CV278="","",ข้อมูลออเดอร์!CV278)</f>
        <v>SKINTIFIC-492003</v>
      </c>
      <c r="H279" s="1" t="str">
        <f>IF(ข้อมูลออเดอร์!CW278="","",ข้อมูลออเดอร์!CW278)</f>
        <v>4897147696014</v>
      </c>
      <c r="I279" s="1" t="str">
        <f>IF(ข้อมูลออเดอร์!CV278="","",ข้อมูลออเดอร์!CV278)</f>
        <v>SKINTIFIC-492003</v>
      </c>
      <c r="J279" s="1" t="str">
        <f>IF(ข้อมูลออเดอร์!DD278="","",ข้อมูลออเดอร์!DD278)</f>
        <v>1</v>
      </c>
      <c r="K279" s="102">
        <f t="shared" si="49"/>
        <v>0</v>
      </c>
      <c r="L279" s="102">
        <f t="shared" si="50"/>
        <v>0</v>
      </c>
      <c r="M279" s="103">
        <f ca="1" t="shared" si="51"/>
        <v>46287.4479282407</v>
      </c>
      <c r="N279" s="103">
        <f ca="1" t="shared" si="52"/>
        <v>46287.4479282407</v>
      </c>
      <c r="O279" s="1" t="str">
        <f>IFERROR(VLOOKUP(D279,ข้อมูลออเดอร์!A:EK,49,0),"")</f>
        <v/>
      </c>
      <c r="P279" s="1" t="str">
        <f>IF(D279="","",ข้อมูลออเดอร์!AX278)</f>
        <v>0928567676</v>
      </c>
      <c r="Q279" s="1" t="str">
        <f>IF(D279="","",ข้อมูลออเดอร์!AX278)</f>
        <v>0928567676</v>
      </c>
      <c r="R279" s="1" t="str">
        <f t="shared" si="53"/>
        <v>TH</v>
      </c>
      <c r="S279" s="1" t="str">
        <f>IF('ข้อมูลจังหวัด-อำเภอ'!C278="","",'ข้อมูลจังหวัด-อำเภอ'!C278)</f>
        <v>ชลบุรี/ Chonburi</v>
      </c>
      <c r="T279" s="1" t="str">
        <f>IF('ข้อมูลจังหวัด-อำเภอ'!D278="","",'ข้อมูลจังหวัด-อำเภอ'!D278)</f>
        <v>ศรีราชา/ Si Racha</v>
      </c>
      <c r="U279" s="1" t="str">
        <f>IFERROR(VLOOKUP(D279,ข้อมูลออเดอร์!A:EK,46,0),"")</f>
        <v>20110</v>
      </c>
      <c r="V279" s="1" t="str">
        <f>IFERROR(VLOOKUP(D279,ข้อมูลออเดอร์!A:EK,46,0),"")</f>
        <v>20110</v>
      </c>
      <c r="W279" s="1" t="str">
        <f>IFERROR(VLOOKUP(D279,ข้อมูลออเดอร์!A:EK,48,0),"")</f>
        <v>หมู่บ้านพฤษชาติวิลล่า 2 บ้านเลขที่ 322/226 ม.8 ต.สุรศักดิ์ อ.ศรีราชา จ.ชลบุรี 20110</v>
      </c>
      <c r="X279" s="1" t="str">
        <f t="shared" si="54"/>
        <v>COD</v>
      </c>
      <c r="Y279" s="1"/>
      <c r="Z279" s="1"/>
      <c r="AA279" s="1">
        <f t="shared" si="55"/>
        <v>0.41</v>
      </c>
      <c r="AB279" s="1"/>
      <c r="AC279" s="1"/>
      <c r="AD279" s="1"/>
      <c r="AE279" s="1">
        <f>IF(ข้อมูลน้ำหนักสินค้า!C278="","",ข้อมูลน้ำหนักสินค้า!C278)*J279</f>
        <v>0.1</v>
      </c>
    </row>
    <row r="280" spans="1:31">
      <c r="A280" s="1" t="str">
        <f t="shared" si="45"/>
        <v>EastlyncOffline</v>
      </c>
      <c r="B280" s="1" t="str">
        <f t="shared" si="46"/>
        <v>OFFLINE</v>
      </c>
      <c r="C280" s="1" t="str">
        <f t="shared" si="47"/>
        <v>SALE</v>
      </c>
      <c r="D280" s="1" t="str">
        <f>IF(ข้อมูลออเดอร์!A279="","",ข้อมูลออเดอร์!A279)</f>
        <v>KOO26092200246</v>
      </c>
      <c r="E280" s="1" t="str">
        <f>IFERROR(IF(VLOOKUP(D280,ข้อมูลออเดอร์!A:BV,74,0)="Express delivery","NORMAL",IF(VLOOKUP(D280,ข้อมูลออเดอร์!A:BV,74,0)="Lalamove","B2B_OFFLINE","")),"")</f>
        <v>NORMAL</v>
      </c>
      <c r="F280" s="1" t="str">
        <f t="shared" si="48"/>
        <v>EXPRESS</v>
      </c>
      <c r="G280" s="1" t="str">
        <f>IF(ข้อมูลออเดอร์!CV279="","",ข้อมูลออเดอร์!CV279)</f>
        <v>SKINTIFIC-355</v>
      </c>
      <c r="H280" s="1" t="str">
        <f>IF(ข้อมูลออเดอร์!CW279="","",ข้อมูลออเดอร์!CW279)</f>
        <v>4897147690029</v>
      </c>
      <c r="I280" s="1" t="str">
        <f>IF(ข้อมูลออเดอร์!CV279="","",ข้อมูลออเดอร์!CV279)</f>
        <v>SKINTIFIC-355</v>
      </c>
      <c r="J280" s="1" t="str">
        <f>IF(ข้อมูลออเดอร์!DD279="","",ข้อมูลออเดอร์!DD279)</f>
        <v>1</v>
      </c>
      <c r="K280" s="102">
        <f t="shared" si="49"/>
        <v>0</v>
      </c>
      <c r="L280" s="102">
        <f t="shared" si="50"/>
        <v>0</v>
      </c>
      <c r="M280" s="103">
        <f ca="1" t="shared" si="51"/>
        <v>46287.4479282407</v>
      </c>
      <c r="N280" s="103">
        <f ca="1" t="shared" si="52"/>
        <v>46287.4479282407</v>
      </c>
      <c r="O280" s="1" t="str">
        <f>IFERROR(VLOOKUP(D280,ข้อมูลออเดอร์!A:EK,49,0),"")</f>
        <v/>
      </c>
      <c r="P280" s="1" t="str">
        <f>IF(D280="","",ข้อมูลออเดอร์!AX279)</f>
        <v>0928567676</v>
      </c>
      <c r="Q280" s="1" t="str">
        <f>IF(D280="","",ข้อมูลออเดอร์!AX279)</f>
        <v>0928567676</v>
      </c>
      <c r="R280" s="1" t="str">
        <f t="shared" si="53"/>
        <v>TH</v>
      </c>
      <c r="S280" s="1" t="str">
        <f>IF('ข้อมูลจังหวัด-อำเภอ'!C279="","",'ข้อมูลจังหวัด-อำเภอ'!C279)</f>
        <v>ชลบุรี/ Chonburi</v>
      </c>
      <c r="T280" s="1" t="str">
        <f>IF('ข้อมูลจังหวัด-อำเภอ'!D279="","",'ข้อมูลจังหวัด-อำเภอ'!D279)</f>
        <v>ศรีราชา/ Si Racha</v>
      </c>
      <c r="U280" s="1" t="str">
        <f>IFERROR(VLOOKUP(D280,ข้อมูลออเดอร์!A:EK,46,0),"")</f>
        <v>20110</v>
      </c>
      <c r="V280" s="1" t="str">
        <f>IFERROR(VLOOKUP(D280,ข้อมูลออเดอร์!A:EK,46,0),"")</f>
        <v>20110</v>
      </c>
      <c r="W280" s="1" t="str">
        <f>IFERROR(VLOOKUP(D280,ข้อมูลออเดอร์!A:EK,48,0),"")</f>
        <v>หมู่บ้านพฤษชาติวิลล่า 2 บ้านเลขที่ 322/226 ม.8 ต.สุรศักดิ์ อ.ศรีราชา จ.ชลบุรี 20110</v>
      </c>
      <c r="X280" s="1" t="str">
        <f t="shared" si="54"/>
        <v>COD</v>
      </c>
      <c r="Y280" s="1"/>
      <c r="Z280" s="1"/>
      <c r="AA280" s="1">
        <f t="shared" si="55"/>
        <v>0.41</v>
      </c>
      <c r="AB280" s="1"/>
      <c r="AC280" s="1"/>
      <c r="AD280" s="1"/>
      <c r="AE280" s="1">
        <f>IF(ข้อมูลน้ำหนักสินค้า!C279="","",ข้อมูลน้ำหนักสินค้า!C279)*J280</f>
        <v>0.01</v>
      </c>
    </row>
    <row r="281" spans="1:31">
      <c r="A281" s="1" t="str">
        <f t="shared" si="45"/>
        <v>EastlyncOffline</v>
      </c>
      <c r="B281" s="1" t="str">
        <f t="shared" si="46"/>
        <v>OFFLINE</v>
      </c>
      <c r="C281" s="1" t="str">
        <f t="shared" si="47"/>
        <v>SALE</v>
      </c>
      <c r="D281" s="1" t="str">
        <f>IF(ข้อมูลออเดอร์!A280="","",ข้อมูลออเดอร์!A280)</f>
        <v>KOO26092200247</v>
      </c>
      <c r="E281" s="1" t="str">
        <f>IFERROR(IF(VLOOKUP(D281,ข้อมูลออเดอร์!A:BV,74,0)="Express delivery","NORMAL",IF(VLOOKUP(D281,ข้อมูลออเดอร์!A:BV,74,0)="Lalamove","B2B_OFFLINE","")),"")</f>
        <v>NORMAL</v>
      </c>
      <c r="F281" s="1" t="str">
        <f t="shared" si="48"/>
        <v>EXPRESS</v>
      </c>
      <c r="G281" s="1" t="str">
        <f>IF(ข้อมูลออเดอร์!CV280="","",ข้อมูลออเดอร์!CV280)</f>
        <v>SKINTIFIC-492001</v>
      </c>
      <c r="H281" s="1" t="str">
        <f>IF(ข้อมูลออเดอร์!CW280="","",ข้อมูลออเดอร์!CW280)</f>
        <v>4897147695994</v>
      </c>
      <c r="I281" s="1" t="str">
        <f>IF(ข้อมูลออเดอร์!CV280="","",ข้อมูลออเดอร์!CV280)</f>
        <v>SKINTIFIC-492001</v>
      </c>
      <c r="J281" s="1" t="str">
        <f>IF(ข้อมูลออเดอร์!DD280="","",ข้อมูลออเดอร์!DD280)</f>
        <v>1</v>
      </c>
      <c r="K281" s="102">
        <f t="shared" si="49"/>
        <v>0</v>
      </c>
      <c r="L281" s="102">
        <f t="shared" si="50"/>
        <v>0</v>
      </c>
      <c r="M281" s="103">
        <f ca="1" t="shared" si="51"/>
        <v>46287.4479282407</v>
      </c>
      <c r="N281" s="103">
        <f ca="1" t="shared" si="52"/>
        <v>46287.4479282407</v>
      </c>
      <c r="O281" s="1" t="str">
        <f>IFERROR(VLOOKUP(D281,ข้อมูลออเดอร์!A:EK,49,0),"")</f>
        <v>วริศรา หวันเสนา</v>
      </c>
      <c r="P281" s="1" t="str">
        <f>IF(D281="","",ข้อมูลออเดอร์!AX280)</f>
        <v>0621704405</v>
      </c>
      <c r="Q281" s="1" t="str">
        <f>IF(D281="","",ข้อมูลออเดอร์!AX280)</f>
        <v>0621704405</v>
      </c>
      <c r="R281" s="1" t="str">
        <f t="shared" si="53"/>
        <v>TH</v>
      </c>
      <c r="S281" s="1" t="str">
        <f>IF('ข้อมูลจังหวัด-อำเภอ'!C280="","",'ข้อมูลจังหวัด-อำเภอ'!C280)</f>
        <v>หนองคาย/ Nong Khai</v>
      </c>
      <c r="T281" s="1" t="str">
        <f>IF('ข้อมูลจังหวัด-อำเภอ'!D280="","",'ข้อมูลจังหวัด-อำเภอ'!D280)</f>
        <v>เมืองหนองคาย/ Mueang Nong Khai</v>
      </c>
      <c r="U281" s="1" t="str">
        <f>IFERROR(VLOOKUP(D281,ข้อมูลออเดอร์!A:EK,46,0),"")</f>
        <v>43000</v>
      </c>
      <c r="V281" s="1" t="str">
        <f>IFERROR(VLOOKUP(D281,ข้อมูลออเดอร์!A:EK,46,0),"")</f>
        <v>43000</v>
      </c>
      <c r="W281" s="1" t="str">
        <f>IFERROR(VLOOKUP(D281,ข้อมูลออเดอร์!A:EK,48,0),"")</f>
        <v>เลขที่ 66/1, หมู่ที่ 1, หมู่บ้าน บ้านเมืองบาง, ตำบลวัดธาตุ, อำเภอเมืองหนองคาย  จังหวัดหนองคาย 43000</v>
      </c>
      <c r="X281" s="1" t="str">
        <f t="shared" si="54"/>
        <v>COD</v>
      </c>
      <c r="Y281" s="1"/>
      <c r="Z281" s="1"/>
      <c r="AA281" s="1">
        <f t="shared" si="55"/>
        <v>0.41</v>
      </c>
      <c r="AB281" s="1"/>
      <c r="AC281" s="1"/>
      <c r="AD281" s="1"/>
      <c r="AE281" s="1">
        <f>IF(ข้อมูลน้ำหนักสินค้า!C280="","",ข้อมูลน้ำหนักสินค้า!C280)*J281</f>
        <v>0.1</v>
      </c>
    </row>
    <row r="282" spans="1:31">
      <c r="A282" s="1" t="str">
        <f t="shared" si="45"/>
        <v>EastlyncOffline</v>
      </c>
      <c r="B282" s="1" t="str">
        <f t="shared" si="46"/>
        <v>OFFLINE</v>
      </c>
      <c r="C282" s="1" t="str">
        <f t="shared" si="47"/>
        <v>SALE</v>
      </c>
      <c r="D282" s="1" t="str">
        <f>IF(ข้อมูลออเดอร์!A281="","",ข้อมูลออเดอร์!A281)</f>
        <v>KOO26092200247</v>
      </c>
      <c r="E282" s="1" t="str">
        <f>IFERROR(IF(VLOOKUP(D282,ข้อมูลออเดอร์!A:BV,74,0)="Express delivery","NORMAL",IF(VLOOKUP(D282,ข้อมูลออเดอร์!A:BV,74,0)="Lalamove","B2B_OFFLINE","")),"")</f>
        <v>NORMAL</v>
      </c>
      <c r="F282" s="1" t="str">
        <f t="shared" si="48"/>
        <v>EXPRESS</v>
      </c>
      <c r="G282" s="1" t="str">
        <f>IF(ข้อมูลออเดอร์!CV281="","",ข้อมูลออเดอร์!CV281)</f>
        <v>SKINTIFIC-492003</v>
      </c>
      <c r="H282" s="1" t="str">
        <f>IF(ข้อมูลออเดอร์!CW281="","",ข้อมูลออเดอร์!CW281)</f>
        <v>4897147696014</v>
      </c>
      <c r="I282" s="1" t="str">
        <f>IF(ข้อมูลออเดอร์!CV281="","",ข้อมูลออเดอร์!CV281)</f>
        <v>SKINTIFIC-492003</v>
      </c>
      <c r="J282" s="1" t="str">
        <f>IF(ข้อมูลออเดอร์!DD281="","",ข้อมูลออเดอร์!DD281)</f>
        <v>1</v>
      </c>
      <c r="K282" s="102">
        <f t="shared" si="49"/>
        <v>0</v>
      </c>
      <c r="L282" s="102">
        <f t="shared" si="50"/>
        <v>0</v>
      </c>
      <c r="M282" s="103">
        <f ca="1" t="shared" si="51"/>
        <v>46287.4479282407</v>
      </c>
      <c r="N282" s="103">
        <f ca="1" t="shared" si="52"/>
        <v>46287.4479282407</v>
      </c>
      <c r="O282" s="1" t="str">
        <f>IFERROR(VLOOKUP(D282,ข้อมูลออเดอร์!A:EK,49,0),"")</f>
        <v>วริศรา หวันเสนา</v>
      </c>
      <c r="P282" s="1" t="str">
        <f>IF(D282="","",ข้อมูลออเดอร์!AX281)</f>
        <v>0621704405</v>
      </c>
      <c r="Q282" s="1" t="str">
        <f>IF(D282="","",ข้อมูลออเดอร์!AX281)</f>
        <v>0621704405</v>
      </c>
      <c r="R282" s="1" t="str">
        <f t="shared" si="53"/>
        <v>TH</v>
      </c>
      <c r="S282" s="1" t="str">
        <f>IF('ข้อมูลจังหวัด-อำเภอ'!C281="","",'ข้อมูลจังหวัด-อำเภอ'!C281)</f>
        <v>หนองคาย/ Nong Khai</v>
      </c>
      <c r="T282" s="1" t="str">
        <f>IF('ข้อมูลจังหวัด-อำเภอ'!D281="","",'ข้อมูลจังหวัด-อำเภอ'!D281)</f>
        <v>เมืองหนองคาย/ Mueang Nong Khai</v>
      </c>
      <c r="U282" s="1" t="str">
        <f>IFERROR(VLOOKUP(D282,ข้อมูลออเดอร์!A:EK,46,0),"")</f>
        <v>43000</v>
      </c>
      <c r="V282" s="1" t="str">
        <f>IFERROR(VLOOKUP(D282,ข้อมูลออเดอร์!A:EK,46,0),"")</f>
        <v>43000</v>
      </c>
      <c r="W282" s="1" t="str">
        <f>IFERROR(VLOOKUP(D282,ข้อมูลออเดอร์!A:EK,48,0),"")</f>
        <v>เลขที่ 66/1, หมู่ที่ 1, หมู่บ้าน บ้านเมืองบาง, ตำบลวัดธาตุ, อำเภอเมืองหนองคาย  จังหวัดหนองคาย 43000</v>
      </c>
      <c r="X282" s="1" t="str">
        <f t="shared" si="54"/>
        <v>COD</v>
      </c>
      <c r="Y282" s="1"/>
      <c r="Z282" s="1"/>
      <c r="AA282" s="1">
        <f t="shared" si="55"/>
        <v>0.41</v>
      </c>
      <c r="AB282" s="1"/>
      <c r="AC282" s="1"/>
      <c r="AD282" s="1"/>
      <c r="AE282" s="1">
        <f>IF(ข้อมูลน้ำหนักสินค้า!C281="","",ข้อมูลน้ำหนักสินค้า!C281)*J282</f>
        <v>0.1</v>
      </c>
    </row>
    <row r="283" spans="1:31">
      <c r="A283" s="1" t="str">
        <f t="shared" si="45"/>
        <v>EastlyncOffline</v>
      </c>
      <c r="B283" s="1" t="str">
        <f t="shared" si="46"/>
        <v>OFFLINE</v>
      </c>
      <c r="C283" s="1" t="str">
        <f t="shared" si="47"/>
        <v>SALE</v>
      </c>
      <c r="D283" s="1" t="str">
        <f>IF(ข้อมูลออเดอร์!A282="","",ข้อมูลออเดอร์!A282)</f>
        <v>KOO26092200247</v>
      </c>
      <c r="E283" s="1" t="str">
        <f>IFERROR(IF(VLOOKUP(D283,ข้อมูลออเดอร์!A:BV,74,0)="Express delivery","NORMAL",IF(VLOOKUP(D283,ข้อมูลออเดอร์!A:BV,74,0)="Lalamove","B2B_OFFLINE","")),"")</f>
        <v>NORMAL</v>
      </c>
      <c r="F283" s="1" t="str">
        <f t="shared" si="48"/>
        <v>EXPRESS</v>
      </c>
      <c r="G283" s="1" t="str">
        <f>IF(ข้อมูลออเดอร์!CV282="","",ข้อมูลออเดอร์!CV282)</f>
        <v>SKINTIFIC-355</v>
      </c>
      <c r="H283" s="1" t="str">
        <f>IF(ข้อมูลออเดอร์!CW282="","",ข้อมูลออเดอร์!CW282)</f>
        <v>4897147690029</v>
      </c>
      <c r="I283" s="1" t="str">
        <f>IF(ข้อมูลออเดอร์!CV282="","",ข้อมูลออเดอร์!CV282)</f>
        <v>SKINTIFIC-355</v>
      </c>
      <c r="J283" s="1" t="str">
        <f>IF(ข้อมูลออเดอร์!DD282="","",ข้อมูลออเดอร์!DD282)</f>
        <v>1</v>
      </c>
      <c r="K283" s="102">
        <f t="shared" si="49"/>
        <v>0</v>
      </c>
      <c r="L283" s="102">
        <f t="shared" si="50"/>
        <v>0</v>
      </c>
      <c r="M283" s="103">
        <f ca="1" t="shared" si="51"/>
        <v>46287.4479282407</v>
      </c>
      <c r="N283" s="103">
        <f ca="1" t="shared" si="52"/>
        <v>46287.4479282407</v>
      </c>
      <c r="O283" s="1" t="str">
        <f>IFERROR(VLOOKUP(D283,ข้อมูลออเดอร์!A:EK,49,0),"")</f>
        <v>วริศรา หวันเสนา</v>
      </c>
      <c r="P283" s="1" t="str">
        <f>IF(D283="","",ข้อมูลออเดอร์!AX282)</f>
        <v>0621704405</v>
      </c>
      <c r="Q283" s="1" t="str">
        <f>IF(D283="","",ข้อมูลออเดอร์!AX282)</f>
        <v>0621704405</v>
      </c>
      <c r="R283" s="1" t="str">
        <f t="shared" si="53"/>
        <v>TH</v>
      </c>
      <c r="S283" s="1" t="str">
        <f>IF('ข้อมูลจังหวัด-อำเภอ'!C282="","",'ข้อมูลจังหวัด-อำเภอ'!C282)</f>
        <v>หนองคาย/ Nong Khai</v>
      </c>
      <c r="T283" s="1" t="str">
        <f>IF('ข้อมูลจังหวัด-อำเภอ'!D282="","",'ข้อมูลจังหวัด-อำเภอ'!D282)</f>
        <v>เมืองหนองคาย/ Mueang Nong Khai</v>
      </c>
      <c r="U283" s="1" t="str">
        <f>IFERROR(VLOOKUP(D283,ข้อมูลออเดอร์!A:EK,46,0),"")</f>
        <v>43000</v>
      </c>
      <c r="V283" s="1" t="str">
        <f>IFERROR(VLOOKUP(D283,ข้อมูลออเดอร์!A:EK,46,0),"")</f>
        <v>43000</v>
      </c>
      <c r="W283" s="1" t="str">
        <f>IFERROR(VLOOKUP(D283,ข้อมูลออเดอร์!A:EK,48,0),"")</f>
        <v>เลขที่ 66/1, หมู่ที่ 1, หมู่บ้าน บ้านเมืองบาง, ตำบลวัดธาตุ, อำเภอเมืองหนองคาย  จังหวัดหนองคาย 43000</v>
      </c>
      <c r="X283" s="1" t="str">
        <f t="shared" si="54"/>
        <v>COD</v>
      </c>
      <c r="Y283" s="1"/>
      <c r="Z283" s="1"/>
      <c r="AA283" s="1">
        <f t="shared" si="55"/>
        <v>0.41</v>
      </c>
      <c r="AB283" s="1"/>
      <c r="AC283" s="1"/>
      <c r="AD283" s="1"/>
      <c r="AE283" s="1">
        <f>IF(ข้อมูลน้ำหนักสินค้า!C282="","",ข้อมูลน้ำหนักสินค้า!C282)*J283</f>
        <v>0.01</v>
      </c>
    </row>
    <row r="284" spans="1:31">
      <c r="A284" s="1" t="str">
        <f t="shared" si="45"/>
        <v>EastlyncOffline</v>
      </c>
      <c r="B284" s="1" t="str">
        <f t="shared" si="46"/>
        <v>OFFLINE</v>
      </c>
      <c r="C284" s="1" t="str">
        <f t="shared" si="47"/>
        <v>SALE</v>
      </c>
      <c r="D284" s="1" t="str">
        <f>IF(ข้อมูลออเดอร์!A283="","",ข้อมูลออเดอร์!A283)</f>
        <v>KOO26092200248</v>
      </c>
      <c r="E284" s="1" t="str">
        <f>IFERROR(IF(VLOOKUP(D284,ข้อมูลออเดอร์!A:BV,74,0)="Express delivery","NORMAL",IF(VLOOKUP(D284,ข้อมูลออเดอร์!A:BV,74,0)="Lalamove","B2B_OFFLINE","")),"")</f>
        <v>NORMAL</v>
      </c>
      <c r="F284" s="1" t="str">
        <f t="shared" si="48"/>
        <v>EXPRESS</v>
      </c>
      <c r="G284" s="1" t="str">
        <f>IF(ข้อมูลออเดอร์!CV283="","",ข้อมูลออเดอร์!CV283)</f>
        <v>SKINTIFIC-492001</v>
      </c>
      <c r="H284" s="1" t="str">
        <f>IF(ข้อมูลออเดอร์!CW283="","",ข้อมูลออเดอร์!CW283)</f>
        <v>4897147695994</v>
      </c>
      <c r="I284" s="1" t="str">
        <f>IF(ข้อมูลออเดอร์!CV283="","",ข้อมูลออเดอร์!CV283)</f>
        <v>SKINTIFIC-492001</v>
      </c>
      <c r="J284" s="1" t="str">
        <f>IF(ข้อมูลออเดอร์!DD283="","",ข้อมูลออเดอร์!DD283)</f>
        <v>1</v>
      </c>
      <c r="K284" s="102">
        <f t="shared" si="49"/>
        <v>0</v>
      </c>
      <c r="L284" s="102">
        <f t="shared" si="50"/>
        <v>0</v>
      </c>
      <c r="M284" s="103">
        <f ca="1" t="shared" si="51"/>
        <v>46287.4479282407</v>
      </c>
      <c r="N284" s="103">
        <f ca="1" t="shared" si="52"/>
        <v>46287.4479282407</v>
      </c>
      <c r="O284" s="1" t="str">
        <f>IFERROR(VLOOKUP(D284,ข้อมูลออเดอร์!A:EK,49,0),"")</f>
        <v>สุภาภรณ์ ราชบัณฑิตยกุล</v>
      </c>
      <c r="P284" s="1" t="str">
        <f>IF(D284="","",ข้อมูลออเดอร์!AX283)</f>
        <v>0936102092</v>
      </c>
      <c r="Q284" s="1" t="str">
        <f>IF(D284="","",ข้อมูลออเดอร์!AX283)</f>
        <v>0936102092</v>
      </c>
      <c r="R284" s="1" t="str">
        <f t="shared" si="53"/>
        <v>TH</v>
      </c>
      <c r="S284" s="1" t="str">
        <f>IF('ข้อมูลจังหวัด-อำเภอ'!C283="","",'ข้อมูลจังหวัด-อำเภอ'!C283)</f>
        <v>สุราษฎร์ธานี/ Surat Thani</v>
      </c>
      <c r="T284" s="1" t="str">
        <f>IF('ข้อมูลจังหวัด-อำเภอ'!D283="","",'ข้อมูลจังหวัด-อำเภอ'!D283)</f>
        <v>พุนพิน/ Phunphin</v>
      </c>
      <c r="U284" s="1" t="str">
        <f>IFERROR(VLOOKUP(D284,ข้อมูลออเดอร์!A:EK,46,0),"")</f>
        <v>84130</v>
      </c>
      <c r="V284" s="1" t="str">
        <f>IFERROR(VLOOKUP(D284,ข้อมูลออเดอร์!A:EK,46,0),"")</f>
        <v>84130</v>
      </c>
      <c r="W284" s="1" t="str">
        <f>IFERROR(VLOOKUP(D284,ข้อมูลออเดอร์!A:EK,48,0),"")</f>
        <v>123 หมู่ 3 ตำบล ท่าโรงช้าง อำเภอพุนพิน จังหวัดสุราษฎร์ธานี  84130</v>
      </c>
      <c r="X284" s="1" t="str">
        <f t="shared" si="54"/>
        <v>COD</v>
      </c>
      <c r="Y284" s="1"/>
      <c r="Z284" s="1"/>
      <c r="AA284" s="1">
        <f t="shared" si="55"/>
        <v>0.41</v>
      </c>
      <c r="AB284" s="1"/>
      <c r="AC284" s="1"/>
      <c r="AD284" s="1"/>
      <c r="AE284" s="1">
        <f>IF(ข้อมูลน้ำหนักสินค้า!C283="","",ข้อมูลน้ำหนักสินค้า!C283)*J284</f>
        <v>0.1</v>
      </c>
    </row>
    <row r="285" spans="1:31">
      <c r="A285" s="1" t="str">
        <f t="shared" si="45"/>
        <v>EastlyncOffline</v>
      </c>
      <c r="B285" s="1" t="str">
        <f t="shared" si="46"/>
        <v>OFFLINE</v>
      </c>
      <c r="C285" s="1" t="str">
        <f t="shared" si="47"/>
        <v>SALE</v>
      </c>
      <c r="D285" s="1" t="str">
        <f>IF(ข้อมูลออเดอร์!A284="","",ข้อมูลออเดอร์!A284)</f>
        <v>KOO26092200248</v>
      </c>
      <c r="E285" s="1" t="str">
        <f>IFERROR(IF(VLOOKUP(D285,ข้อมูลออเดอร์!A:BV,74,0)="Express delivery","NORMAL",IF(VLOOKUP(D285,ข้อมูลออเดอร์!A:BV,74,0)="Lalamove","B2B_OFFLINE","")),"")</f>
        <v>NORMAL</v>
      </c>
      <c r="F285" s="1" t="str">
        <f t="shared" si="48"/>
        <v>EXPRESS</v>
      </c>
      <c r="G285" s="1" t="str">
        <f>IF(ข้อมูลออเดอร์!CV284="","",ข้อมูลออเดอร์!CV284)</f>
        <v>SKINTIFIC-492003</v>
      </c>
      <c r="H285" s="1" t="str">
        <f>IF(ข้อมูลออเดอร์!CW284="","",ข้อมูลออเดอร์!CW284)</f>
        <v>4897147696014</v>
      </c>
      <c r="I285" s="1" t="str">
        <f>IF(ข้อมูลออเดอร์!CV284="","",ข้อมูลออเดอร์!CV284)</f>
        <v>SKINTIFIC-492003</v>
      </c>
      <c r="J285" s="1" t="str">
        <f>IF(ข้อมูลออเดอร์!DD284="","",ข้อมูลออเดอร์!DD284)</f>
        <v>1</v>
      </c>
      <c r="K285" s="102">
        <f t="shared" si="49"/>
        <v>0</v>
      </c>
      <c r="L285" s="102">
        <f t="shared" si="50"/>
        <v>0</v>
      </c>
      <c r="M285" s="103">
        <f ca="1" t="shared" si="51"/>
        <v>46287.4479282407</v>
      </c>
      <c r="N285" s="103">
        <f ca="1" t="shared" si="52"/>
        <v>46287.4479282407</v>
      </c>
      <c r="O285" s="1" t="str">
        <f>IFERROR(VLOOKUP(D285,ข้อมูลออเดอร์!A:EK,49,0),"")</f>
        <v>สุภาภรณ์ ราชบัณฑิตยกุล</v>
      </c>
      <c r="P285" s="1" t="str">
        <f>IF(D285="","",ข้อมูลออเดอร์!AX284)</f>
        <v>0936102092</v>
      </c>
      <c r="Q285" s="1" t="str">
        <f>IF(D285="","",ข้อมูลออเดอร์!AX284)</f>
        <v>0936102092</v>
      </c>
      <c r="R285" s="1" t="str">
        <f t="shared" si="53"/>
        <v>TH</v>
      </c>
      <c r="S285" s="1" t="str">
        <f>IF('ข้อมูลจังหวัด-อำเภอ'!C284="","",'ข้อมูลจังหวัด-อำเภอ'!C284)</f>
        <v>สุราษฎร์ธานี/ Surat Thani</v>
      </c>
      <c r="T285" s="1" t="str">
        <f>IF('ข้อมูลจังหวัด-อำเภอ'!D284="","",'ข้อมูลจังหวัด-อำเภอ'!D284)</f>
        <v>พุนพิน/ Phunphin</v>
      </c>
      <c r="U285" s="1" t="str">
        <f>IFERROR(VLOOKUP(D285,ข้อมูลออเดอร์!A:EK,46,0),"")</f>
        <v>84130</v>
      </c>
      <c r="V285" s="1" t="str">
        <f>IFERROR(VLOOKUP(D285,ข้อมูลออเดอร์!A:EK,46,0),"")</f>
        <v>84130</v>
      </c>
      <c r="W285" s="1" t="str">
        <f>IFERROR(VLOOKUP(D285,ข้อมูลออเดอร์!A:EK,48,0),"")</f>
        <v>123 หมู่ 3 ตำบล ท่าโรงช้าง อำเภอพุนพิน จังหวัดสุราษฎร์ธานี  84130</v>
      </c>
      <c r="X285" s="1" t="str">
        <f t="shared" si="54"/>
        <v>COD</v>
      </c>
      <c r="Y285" s="1"/>
      <c r="Z285" s="1"/>
      <c r="AA285" s="1">
        <f t="shared" si="55"/>
        <v>0.41</v>
      </c>
      <c r="AB285" s="1"/>
      <c r="AC285" s="1"/>
      <c r="AD285" s="1"/>
      <c r="AE285" s="1">
        <f>IF(ข้อมูลน้ำหนักสินค้า!C284="","",ข้อมูลน้ำหนักสินค้า!C284)*J285</f>
        <v>0.1</v>
      </c>
    </row>
    <row r="286" spans="1:31">
      <c r="A286" s="1" t="str">
        <f t="shared" si="45"/>
        <v>EastlyncOffline</v>
      </c>
      <c r="B286" s="1" t="str">
        <f t="shared" si="46"/>
        <v>OFFLINE</v>
      </c>
      <c r="C286" s="1" t="str">
        <f t="shared" si="47"/>
        <v>SALE</v>
      </c>
      <c r="D286" s="1" t="str">
        <f>IF(ข้อมูลออเดอร์!A285="","",ข้อมูลออเดอร์!A285)</f>
        <v>KOO26092200248</v>
      </c>
      <c r="E286" s="1" t="str">
        <f>IFERROR(IF(VLOOKUP(D286,ข้อมูลออเดอร์!A:BV,74,0)="Express delivery","NORMAL",IF(VLOOKUP(D286,ข้อมูลออเดอร์!A:BV,74,0)="Lalamove","B2B_OFFLINE","")),"")</f>
        <v>NORMAL</v>
      </c>
      <c r="F286" s="1" t="str">
        <f t="shared" si="48"/>
        <v>EXPRESS</v>
      </c>
      <c r="G286" s="1" t="str">
        <f>IF(ข้อมูลออเดอร์!CV285="","",ข้อมูลออเดอร์!CV285)</f>
        <v>SKINTIFIC-355</v>
      </c>
      <c r="H286" s="1" t="str">
        <f>IF(ข้อมูลออเดอร์!CW285="","",ข้อมูลออเดอร์!CW285)</f>
        <v>4897147690029</v>
      </c>
      <c r="I286" s="1" t="str">
        <f>IF(ข้อมูลออเดอร์!CV285="","",ข้อมูลออเดอร์!CV285)</f>
        <v>SKINTIFIC-355</v>
      </c>
      <c r="J286" s="1" t="str">
        <f>IF(ข้อมูลออเดอร์!DD285="","",ข้อมูลออเดอร์!DD285)</f>
        <v>1</v>
      </c>
      <c r="K286" s="102">
        <f t="shared" si="49"/>
        <v>0</v>
      </c>
      <c r="L286" s="102">
        <f t="shared" si="50"/>
        <v>0</v>
      </c>
      <c r="M286" s="103">
        <f ca="1" t="shared" si="51"/>
        <v>46287.4479282407</v>
      </c>
      <c r="N286" s="103">
        <f ca="1" t="shared" si="52"/>
        <v>46287.4479282407</v>
      </c>
      <c r="O286" s="1" t="str">
        <f>IFERROR(VLOOKUP(D286,ข้อมูลออเดอร์!A:EK,49,0),"")</f>
        <v>สุภาภรณ์ ราชบัณฑิตยกุล</v>
      </c>
      <c r="P286" s="1" t="str">
        <f>IF(D286="","",ข้อมูลออเดอร์!AX285)</f>
        <v>0936102092</v>
      </c>
      <c r="Q286" s="1" t="str">
        <f>IF(D286="","",ข้อมูลออเดอร์!AX285)</f>
        <v>0936102092</v>
      </c>
      <c r="R286" s="1" t="str">
        <f t="shared" si="53"/>
        <v>TH</v>
      </c>
      <c r="S286" s="1" t="str">
        <f>IF('ข้อมูลจังหวัด-อำเภอ'!C285="","",'ข้อมูลจังหวัด-อำเภอ'!C285)</f>
        <v>สุราษฎร์ธานี/ Surat Thani</v>
      </c>
      <c r="T286" s="1" t="str">
        <f>IF('ข้อมูลจังหวัด-อำเภอ'!D285="","",'ข้อมูลจังหวัด-อำเภอ'!D285)</f>
        <v>พุนพิน/ Phunphin</v>
      </c>
      <c r="U286" s="1" t="str">
        <f>IFERROR(VLOOKUP(D286,ข้อมูลออเดอร์!A:EK,46,0),"")</f>
        <v>84130</v>
      </c>
      <c r="V286" s="1" t="str">
        <f>IFERROR(VLOOKUP(D286,ข้อมูลออเดอร์!A:EK,46,0),"")</f>
        <v>84130</v>
      </c>
      <c r="W286" s="1" t="str">
        <f>IFERROR(VLOOKUP(D286,ข้อมูลออเดอร์!A:EK,48,0),"")</f>
        <v>123 หมู่ 3 ตำบล ท่าโรงช้าง อำเภอพุนพิน จังหวัดสุราษฎร์ธานี  84130</v>
      </c>
      <c r="X286" s="1" t="str">
        <f t="shared" si="54"/>
        <v>COD</v>
      </c>
      <c r="Y286" s="1"/>
      <c r="Z286" s="1"/>
      <c r="AA286" s="1">
        <f t="shared" si="55"/>
        <v>0.41</v>
      </c>
      <c r="AB286" s="1"/>
      <c r="AC286" s="1"/>
      <c r="AD286" s="1"/>
      <c r="AE286" s="1">
        <f>IF(ข้อมูลน้ำหนักสินค้า!C285="","",ข้อมูลน้ำหนักสินค้า!C285)*J286</f>
        <v>0.01</v>
      </c>
    </row>
    <row r="287" spans="1:31">
      <c r="A287" s="1" t="str">
        <f t="shared" si="45"/>
        <v>EastlyncOffline</v>
      </c>
      <c r="B287" s="1" t="str">
        <f t="shared" si="46"/>
        <v>OFFLINE</v>
      </c>
      <c r="C287" s="1" t="str">
        <f t="shared" si="47"/>
        <v>SALE</v>
      </c>
      <c r="D287" s="1" t="str">
        <f>IF(ข้อมูลออเดอร์!A286="","",ข้อมูลออเดอร์!A286)</f>
        <v>KOO26092200249</v>
      </c>
      <c r="E287" s="1" t="str">
        <f>IFERROR(IF(VLOOKUP(D287,ข้อมูลออเดอร์!A:BV,74,0)="Express delivery","NORMAL",IF(VLOOKUP(D287,ข้อมูลออเดอร์!A:BV,74,0)="Lalamove","B2B_OFFLINE","")),"")</f>
        <v>NORMAL</v>
      </c>
      <c r="F287" s="1" t="str">
        <f t="shared" si="48"/>
        <v>EXPRESS</v>
      </c>
      <c r="G287" s="1" t="str">
        <f>IF(ข้อมูลออเดอร์!CV286="","",ข้อมูลออเดอร์!CV286)</f>
        <v>SKINTIFIC-492001</v>
      </c>
      <c r="H287" s="1" t="str">
        <f>IF(ข้อมูลออเดอร์!CW286="","",ข้อมูลออเดอร์!CW286)</f>
        <v>4897147695994</v>
      </c>
      <c r="I287" s="1" t="str">
        <f>IF(ข้อมูลออเดอร์!CV286="","",ข้อมูลออเดอร์!CV286)</f>
        <v>SKINTIFIC-492001</v>
      </c>
      <c r="J287" s="1" t="str">
        <f>IF(ข้อมูลออเดอร์!DD286="","",ข้อมูลออเดอร์!DD286)</f>
        <v>1</v>
      </c>
      <c r="K287" s="102">
        <f t="shared" si="49"/>
        <v>0</v>
      </c>
      <c r="L287" s="102">
        <f t="shared" si="50"/>
        <v>0</v>
      </c>
      <c r="M287" s="103">
        <f ca="1" t="shared" si="51"/>
        <v>46287.4479282407</v>
      </c>
      <c r="N287" s="103">
        <f ca="1" t="shared" si="52"/>
        <v>46287.4479282407</v>
      </c>
      <c r="O287" s="1" t="str">
        <f>IFERROR(VLOOKUP(D287,ข้อมูลออเดอร์!A:EK,49,0),"")</f>
        <v>จันจิรา รินนานนท์</v>
      </c>
      <c r="P287" s="1" t="str">
        <f>IF(D287="","",ข้อมูลออเดอร์!AX286)</f>
        <v>0873559426</v>
      </c>
      <c r="Q287" s="1" t="str">
        <f>IF(D287="","",ข้อมูลออเดอร์!AX286)</f>
        <v>0873559426</v>
      </c>
      <c r="R287" s="1" t="str">
        <f t="shared" si="53"/>
        <v>TH</v>
      </c>
      <c r="S287" s="1" t="str">
        <f>IF('ข้อมูลจังหวัด-อำเภอ'!C286="","",'ข้อมูลจังหวัด-อำเภอ'!C286)</f>
        <v>ลำปาง/ Lampang</v>
      </c>
      <c r="T287" s="1" t="str">
        <f>IF('ข้อมูลจังหวัด-อำเภอ'!D286="","",'ข้อมูลจังหวัด-อำเภอ'!D286)</f>
        <v>เมืองลำปาง/ Mueang Lampang</v>
      </c>
      <c r="U287" s="1" t="str">
        <f>IFERROR(VLOOKUP(D287,ข้อมูลออเดอร์!A:EK,46,0),"")</f>
        <v>52100</v>
      </c>
      <c r="V287" s="1" t="str">
        <f>IFERROR(VLOOKUP(D287,ข้อมูลออเดอร์!A:EK,46,0),"")</f>
        <v>52100</v>
      </c>
      <c r="W287" s="1" t="str">
        <f>IFERROR(VLOOKUP(D287,ข้อมูลออเดอร์!A:EK,48,0),"")</f>
        <v>621/5 ม.8 ต.ปงแสนทอง อ.เมือง จ.ลำปาง 52100</v>
      </c>
      <c r="X287" s="1" t="str">
        <f t="shared" si="54"/>
        <v>COD</v>
      </c>
      <c r="Y287" s="1"/>
      <c r="Z287" s="1"/>
      <c r="AA287" s="1">
        <f t="shared" si="55"/>
        <v>1.25</v>
      </c>
      <c r="AB287" s="1"/>
      <c r="AC287" s="1"/>
      <c r="AD287" s="1"/>
      <c r="AE287" s="1">
        <f>IF(ข้อมูลน้ำหนักสินค้า!C286="","",ข้อมูลน้ำหนักสินค้า!C286)*J287</f>
        <v>0.1</v>
      </c>
    </row>
    <row r="288" spans="1:31">
      <c r="A288" s="1" t="str">
        <f t="shared" si="45"/>
        <v>EastlyncOffline</v>
      </c>
      <c r="B288" s="1" t="str">
        <f t="shared" si="46"/>
        <v>OFFLINE</v>
      </c>
      <c r="C288" s="1" t="str">
        <f t="shared" si="47"/>
        <v>SALE</v>
      </c>
      <c r="D288" s="1" t="str">
        <f>IF(ข้อมูลออเดอร์!A287="","",ข้อมูลออเดอร์!A287)</f>
        <v>KOO26092200249</v>
      </c>
      <c r="E288" s="1" t="str">
        <f>IFERROR(IF(VLOOKUP(D288,ข้อมูลออเดอร์!A:BV,74,0)="Express delivery","NORMAL",IF(VLOOKUP(D288,ข้อมูลออเดอร์!A:BV,74,0)="Lalamove","B2B_OFFLINE","")),"")</f>
        <v>NORMAL</v>
      </c>
      <c r="F288" s="1" t="str">
        <f t="shared" si="48"/>
        <v>EXPRESS</v>
      </c>
      <c r="G288" s="1" t="str">
        <f>IF(ข้อมูลออเดอร์!CV287="","",ข้อมูลออเดอร์!CV287)</f>
        <v>SKINTIFIC-492003</v>
      </c>
      <c r="H288" s="1" t="str">
        <f>IF(ข้อมูลออเดอร์!CW287="","",ข้อมูลออเดอร์!CW287)</f>
        <v>4897147696014</v>
      </c>
      <c r="I288" s="1" t="str">
        <f>IF(ข้อมูลออเดอร์!CV287="","",ข้อมูลออเดอร์!CV287)</f>
        <v>SKINTIFIC-492003</v>
      </c>
      <c r="J288" s="1" t="str">
        <f>IF(ข้อมูลออเดอร์!DD287="","",ข้อมูลออเดอร์!DD287)</f>
        <v>1</v>
      </c>
      <c r="K288" s="102">
        <f t="shared" si="49"/>
        <v>0</v>
      </c>
      <c r="L288" s="102">
        <f t="shared" si="50"/>
        <v>0</v>
      </c>
      <c r="M288" s="103">
        <f ca="1" t="shared" si="51"/>
        <v>46287.4479282407</v>
      </c>
      <c r="N288" s="103">
        <f ca="1" t="shared" si="52"/>
        <v>46287.4479282407</v>
      </c>
      <c r="O288" s="1" t="str">
        <f>IFERROR(VLOOKUP(D288,ข้อมูลออเดอร์!A:EK,49,0),"")</f>
        <v>จันจิรา รินนานนท์</v>
      </c>
      <c r="P288" s="1" t="str">
        <f>IF(D288="","",ข้อมูลออเดอร์!AX287)</f>
        <v>0873559426</v>
      </c>
      <c r="Q288" s="1" t="str">
        <f>IF(D288="","",ข้อมูลออเดอร์!AX287)</f>
        <v>0873559426</v>
      </c>
      <c r="R288" s="1" t="str">
        <f t="shared" si="53"/>
        <v>TH</v>
      </c>
      <c r="S288" s="1" t="str">
        <f>IF('ข้อมูลจังหวัด-อำเภอ'!C287="","",'ข้อมูลจังหวัด-อำเภอ'!C287)</f>
        <v>ลำปาง/ Lampang</v>
      </c>
      <c r="T288" s="1" t="str">
        <f>IF('ข้อมูลจังหวัด-อำเภอ'!D287="","",'ข้อมูลจังหวัด-อำเภอ'!D287)</f>
        <v>เมืองลำปาง/ Mueang Lampang</v>
      </c>
      <c r="U288" s="1" t="str">
        <f>IFERROR(VLOOKUP(D288,ข้อมูลออเดอร์!A:EK,46,0),"")</f>
        <v>52100</v>
      </c>
      <c r="V288" s="1" t="str">
        <f>IFERROR(VLOOKUP(D288,ข้อมูลออเดอร์!A:EK,46,0),"")</f>
        <v>52100</v>
      </c>
      <c r="W288" s="1" t="str">
        <f>IFERROR(VLOOKUP(D288,ข้อมูลออเดอร์!A:EK,48,0),"")</f>
        <v>621/5 ม.8 ต.ปงแสนทอง อ.เมือง จ.ลำปาง 52100</v>
      </c>
      <c r="X288" s="1" t="str">
        <f t="shared" si="54"/>
        <v>COD</v>
      </c>
      <c r="Y288" s="1"/>
      <c r="Z288" s="1"/>
      <c r="AA288" s="1">
        <f t="shared" si="55"/>
        <v>1.25</v>
      </c>
      <c r="AB288" s="1"/>
      <c r="AC288" s="1"/>
      <c r="AD288" s="1"/>
      <c r="AE288" s="1">
        <f>IF(ข้อมูลน้ำหนักสินค้า!C287="","",ข้อมูลน้ำหนักสินค้า!C287)*J288</f>
        <v>0.1</v>
      </c>
    </row>
    <row r="289" spans="1:31">
      <c r="A289" s="1" t="str">
        <f t="shared" si="45"/>
        <v>EastlyncOffline</v>
      </c>
      <c r="B289" s="1" t="str">
        <f t="shared" si="46"/>
        <v>OFFLINE</v>
      </c>
      <c r="C289" s="1" t="str">
        <f t="shared" si="47"/>
        <v>SALE</v>
      </c>
      <c r="D289" s="1" t="str">
        <f>IF(ข้อมูลออเดอร์!A288="","",ข้อมูลออเดอร์!A288)</f>
        <v>KOO26092200249</v>
      </c>
      <c r="E289" s="1" t="str">
        <f>IFERROR(IF(VLOOKUP(D289,ข้อมูลออเดอร์!A:BV,74,0)="Express delivery","NORMAL",IF(VLOOKUP(D289,ข้อมูลออเดอร์!A:BV,74,0)="Lalamove","B2B_OFFLINE","")),"")</f>
        <v>NORMAL</v>
      </c>
      <c r="F289" s="1" t="str">
        <f t="shared" si="48"/>
        <v>EXPRESS</v>
      </c>
      <c r="G289" s="1" t="str">
        <f>IF(ข้อมูลออเดอร์!CV288="","",ข้อมูลออเดอร์!CV288)</f>
        <v>SKINTIFIC-355</v>
      </c>
      <c r="H289" s="1" t="str">
        <f>IF(ข้อมูลออเดอร์!CW288="","",ข้อมูลออเดอร์!CW288)</f>
        <v>4897147690029</v>
      </c>
      <c r="I289" s="1" t="str">
        <f>IF(ข้อมูลออเดอร์!CV288="","",ข้อมูลออเดอร์!CV288)</f>
        <v>SKINTIFIC-355</v>
      </c>
      <c r="J289" s="1" t="str">
        <f>IF(ข้อมูลออเดอร์!DD288="","",ข้อมูลออเดอร์!DD288)</f>
        <v>1</v>
      </c>
      <c r="K289" s="102">
        <f t="shared" si="49"/>
        <v>0</v>
      </c>
      <c r="L289" s="102">
        <f t="shared" si="50"/>
        <v>0</v>
      </c>
      <c r="M289" s="103">
        <f ca="1" t="shared" si="51"/>
        <v>46287.4479282407</v>
      </c>
      <c r="N289" s="103">
        <f ca="1" t="shared" si="52"/>
        <v>46287.4479282407</v>
      </c>
      <c r="O289" s="1" t="str">
        <f>IFERROR(VLOOKUP(D289,ข้อมูลออเดอร์!A:EK,49,0),"")</f>
        <v>จันจิรา รินนานนท์</v>
      </c>
      <c r="P289" s="1" t="str">
        <f>IF(D289="","",ข้อมูลออเดอร์!AX288)</f>
        <v>0873559426</v>
      </c>
      <c r="Q289" s="1" t="str">
        <f>IF(D289="","",ข้อมูลออเดอร์!AX288)</f>
        <v>0873559426</v>
      </c>
      <c r="R289" s="1" t="str">
        <f t="shared" si="53"/>
        <v>TH</v>
      </c>
      <c r="S289" s="1" t="str">
        <f>IF('ข้อมูลจังหวัด-อำเภอ'!C288="","",'ข้อมูลจังหวัด-อำเภอ'!C288)</f>
        <v>ลำปาง/ Lampang</v>
      </c>
      <c r="T289" s="1" t="str">
        <f>IF('ข้อมูลจังหวัด-อำเภอ'!D288="","",'ข้อมูลจังหวัด-อำเภอ'!D288)</f>
        <v>เมืองลำปาง/ Mueang Lampang</v>
      </c>
      <c r="U289" s="1" t="str">
        <f>IFERROR(VLOOKUP(D289,ข้อมูลออเดอร์!A:EK,46,0),"")</f>
        <v>52100</v>
      </c>
      <c r="V289" s="1" t="str">
        <f>IFERROR(VLOOKUP(D289,ข้อมูลออเดอร์!A:EK,46,0),"")</f>
        <v>52100</v>
      </c>
      <c r="W289" s="1" t="str">
        <f>IFERROR(VLOOKUP(D289,ข้อมูลออเดอร์!A:EK,48,0),"")</f>
        <v>621/5 ม.8 ต.ปงแสนทอง อ.เมือง จ.ลำปาง 52100</v>
      </c>
      <c r="X289" s="1" t="str">
        <f t="shared" si="54"/>
        <v>COD</v>
      </c>
      <c r="Y289" s="1"/>
      <c r="Z289" s="1"/>
      <c r="AA289" s="1">
        <f t="shared" si="55"/>
        <v>1.25</v>
      </c>
      <c r="AB289" s="1"/>
      <c r="AC289" s="1"/>
      <c r="AD289" s="1"/>
      <c r="AE289" s="1">
        <f>IF(ข้อมูลน้ำหนักสินค้า!C288="","",ข้อมูลน้ำหนักสินค้า!C288)*J289</f>
        <v>0.01</v>
      </c>
    </row>
    <row r="290" spans="1:31">
      <c r="A290" s="1" t="str">
        <f t="shared" si="45"/>
        <v>EastlyncOffline</v>
      </c>
      <c r="B290" s="1" t="str">
        <f t="shared" si="46"/>
        <v>OFFLINE</v>
      </c>
      <c r="C290" s="1" t="str">
        <f t="shared" si="47"/>
        <v>SALE</v>
      </c>
      <c r="D290" s="1" t="str">
        <f>IF(ข้อมูลออเดอร์!A289="","",ข้อมูลออเดอร์!A289)</f>
        <v>KOO26092200250</v>
      </c>
      <c r="E290" s="1" t="str">
        <f>IFERROR(IF(VLOOKUP(D290,ข้อมูลออเดอร์!A:BV,74,0)="Express delivery","NORMAL",IF(VLOOKUP(D290,ข้อมูลออเดอร์!A:BV,74,0)="Lalamove","B2B_OFFLINE","")),"")</f>
        <v>NORMAL</v>
      </c>
      <c r="F290" s="1" t="str">
        <f t="shared" si="48"/>
        <v>EXPRESS</v>
      </c>
      <c r="G290" s="1" t="str">
        <f>IF(ข้อมูลออเดอร์!CV289="","",ข้อมูลออเดอร์!CV289)</f>
        <v>SKINTIFIC-492001</v>
      </c>
      <c r="H290" s="1" t="str">
        <f>IF(ข้อมูลออเดอร์!CW289="","",ข้อมูลออเดอร์!CW289)</f>
        <v>4897147695994</v>
      </c>
      <c r="I290" s="1" t="str">
        <f>IF(ข้อมูลออเดอร์!CV289="","",ข้อมูลออเดอร์!CV289)</f>
        <v>SKINTIFIC-492001</v>
      </c>
      <c r="J290" s="1" t="str">
        <f>IF(ข้อมูลออเดอร์!DD289="","",ข้อมูลออเดอร์!DD289)</f>
        <v>1</v>
      </c>
      <c r="K290" s="102">
        <f t="shared" si="49"/>
        <v>0</v>
      </c>
      <c r="L290" s="102">
        <f t="shared" si="50"/>
        <v>0</v>
      </c>
      <c r="M290" s="103">
        <f ca="1" t="shared" si="51"/>
        <v>46287.4479282407</v>
      </c>
      <c r="N290" s="103">
        <f ca="1" t="shared" si="52"/>
        <v>46287.4479282407</v>
      </c>
      <c r="O290" s="1" t="str">
        <f>IFERROR(VLOOKUP(D290,ข้อมูลออเดอร์!A:EK,49,0),"")</f>
        <v>มาย</v>
      </c>
      <c r="P290" s="1" t="str">
        <f>IF(D290="","",ข้อมูลออเดอร์!AX289)</f>
        <v>0994545779</v>
      </c>
      <c r="Q290" s="1" t="str">
        <f>IF(D290="","",ข้อมูลออเดอร์!AX289)</f>
        <v>0994545779</v>
      </c>
      <c r="R290" s="1" t="str">
        <f t="shared" si="53"/>
        <v>TH</v>
      </c>
      <c r="S290" s="1" t="str">
        <f>IF('ข้อมูลจังหวัด-อำเภอ'!C289="","",'ข้อมูลจังหวัด-อำเภอ'!C289)</f>
        <v>นครปฐม/ Nakhon Pathom</v>
      </c>
      <c r="T290" s="1" t="str">
        <f>IF('ข้อมูลจังหวัด-อำเภอ'!D289="","",'ข้อมูลจังหวัด-อำเภอ'!D289)</f>
        <v>สามพราน/ Sam Phran</v>
      </c>
      <c r="U290" s="1" t="str">
        <f>IFERROR(VLOOKUP(D290,ข้อมูลออเดอร์!A:EK,46,0),"")</f>
        <v>73210</v>
      </c>
      <c r="V290" s="1" t="str">
        <f>IFERROR(VLOOKUP(D290,ข้อมูลออเดอร์!A:EK,46,0),"")</f>
        <v>73210</v>
      </c>
      <c r="W290" s="1" t="str">
        <f>IFERROR(VLOOKUP(D290,ข้อมูลออเดอร์!A:EK,48,0),"")</f>
        <v>40/303 หมู่ที่5 ซ.หมอศรี ถ.เพชรเกษม</v>
      </c>
      <c r="X290" s="1" t="str">
        <f t="shared" si="54"/>
        <v>COD</v>
      </c>
      <c r="Y290" s="1"/>
      <c r="Z290" s="1"/>
      <c r="AA290" s="1">
        <f t="shared" si="55"/>
        <v>0.41</v>
      </c>
      <c r="AB290" s="1"/>
      <c r="AC290" s="1"/>
      <c r="AD290" s="1"/>
      <c r="AE290" s="1">
        <f>IF(ข้อมูลน้ำหนักสินค้า!C289="","",ข้อมูลน้ำหนักสินค้า!C289)*J290</f>
        <v>0.1</v>
      </c>
    </row>
    <row r="291" spans="1:31">
      <c r="A291" s="1" t="str">
        <f t="shared" si="45"/>
        <v>EastlyncOffline</v>
      </c>
      <c r="B291" s="1" t="str">
        <f t="shared" si="46"/>
        <v>OFFLINE</v>
      </c>
      <c r="C291" s="1" t="str">
        <f t="shared" si="47"/>
        <v>SALE</v>
      </c>
      <c r="D291" s="1" t="str">
        <f>IF(ข้อมูลออเดอร์!A290="","",ข้อมูลออเดอร์!A290)</f>
        <v>KOO26092200250</v>
      </c>
      <c r="E291" s="1" t="str">
        <f>IFERROR(IF(VLOOKUP(D291,ข้อมูลออเดอร์!A:BV,74,0)="Express delivery","NORMAL",IF(VLOOKUP(D291,ข้อมูลออเดอร์!A:BV,74,0)="Lalamove","B2B_OFFLINE","")),"")</f>
        <v>NORMAL</v>
      </c>
      <c r="F291" s="1" t="str">
        <f t="shared" si="48"/>
        <v>EXPRESS</v>
      </c>
      <c r="G291" s="1" t="str">
        <f>IF(ข้อมูลออเดอร์!CV290="","",ข้อมูลออเดอร์!CV290)</f>
        <v>SKINTIFIC-492003</v>
      </c>
      <c r="H291" s="1" t="str">
        <f>IF(ข้อมูลออเดอร์!CW290="","",ข้อมูลออเดอร์!CW290)</f>
        <v>4897147696014</v>
      </c>
      <c r="I291" s="1" t="str">
        <f>IF(ข้อมูลออเดอร์!CV290="","",ข้อมูลออเดอร์!CV290)</f>
        <v>SKINTIFIC-492003</v>
      </c>
      <c r="J291" s="1" t="str">
        <f>IF(ข้อมูลออเดอร์!DD290="","",ข้อมูลออเดอร์!DD290)</f>
        <v>1</v>
      </c>
      <c r="K291" s="102">
        <f t="shared" si="49"/>
        <v>0</v>
      </c>
      <c r="L291" s="102">
        <f t="shared" si="50"/>
        <v>0</v>
      </c>
      <c r="M291" s="103">
        <f ca="1" t="shared" si="51"/>
        <v>46287.4479282407</v>
      </c>
      <c r="N291" s="103">
        <f ca="1" t="shared" si="52"/>
        <v>46287.4479282407</v>
      </c>
      <c r="O291" s="1" t="str">
        <f>IFERROR(VLOOKUP(D291,ข้อมูลออเดอร์!A:EK,49,0),"")</f>
        <v>มาย</v>
      </c>
      <c r="P291" s="1" t="str">
        <f>IF(D291="","",ข้อมูลออเดอร์!AX290)</f>
        <v>0994545779</v>
      </c>
      <c r="Q291" s="1" t="str">
        <f>IF(D291="","",ข้อมูลออเดอร์!AX290)</f>
        <v>0994545779</v>
      </c>
      <c r="R291" s="1" t="str">
        <f t="shared" si="53"/>
        <v>TH</v>
      </c>
      <c r="S291" s="1" t="str">
        <f>IF('ข้อมูลจังหวัด-อำเภอ'!C290="","",'ข้อมูลจังหวัด-อำเภอ'!C290)</f>
        <v>นครปฐม/ Nakhon Pathom</v>
      </c>
      <c r="T291" s="1" t="str">
        <f>IF('ข้อมูลจังหวัด-อำเภอ'!D290="","",'ข้อมูลจังหวัด-อำเภอ'!D290)</f>
        <v>สามพราน/ Sam Phran</v>
      </c>
      <c r="U291" s="1" t="str">
        <f>IFERROR(VLOOKUP(D291,ข้อมูลออเดอร์!A:EK,46,0),"")</f>
        <v>73210</v>
      </c>
      <c r="V291" s="1" t="str">
        <f>IFERROR(VLOOKUP(D291,ข้อมูลออเดอร์!A:EK,46,0),"")</f>
        <v>73210</v>
      </c>
      <c r="W291" s="1" t="str">
        <f>IFERROR(VLOOKUP(D291,ข้อมูลออเดอร์!A:EK,48,0),"")</f>
        <v>40/303 หมู่ที่5 ซ.หมอศรี ถ.เพชรเกษม</v>
      </c>
      <c r="X291" s="1" t="str">
        <f t="shared" si="54"/>
        <v>COD</v>
      </c>
      <c r="Y291" s="1"/>
      <c r="Z291" s="1"/>
      <c r="AA291" s="1">
        <f t="shared" si="55"/>
        <v>0.41</v>
      </c>
      <c r="AB291" s="1"/>
      <c r="AC291" s="1"/>
      <c r="AD291" s="1"/>
      <c r="AE291" s="1">
        <f>IF(ข้อมูลน้ำหนักสินค้า!C290="","",ข้อมูลน้ำหนักสินค้า!C290)*J291</f>
        <v>0.1</v>
      </c>
    </row>
    <row r="292" spans="1:31">
      <c r="A292" s="1" t="str">
        <f t="shared" si="45"/>
        <v>EastlyncOffline</v>
      </c>
      <c r="B292" s="1" t="str">
        <f t="shared" si="46"/>
        <v>OFFLINE</v>
      </c>
      <c r="C292" s="1" t="str">
        <f t="shared" si="47"/>
        <v>SALE</v>
      </c>
      <c r="D292" s="1" t="str">
        <f>IF(ข้อมูลออเดอร์!A291="","",ข้อมูลออเดอร์!A291)</f>
        <v>KOO26092200250</v>
      </c>
      <c r="E292" s="1" t="str">
        <f>IFERROR(IF(VLOOKUP(D292,ข้อมูลออเดอร์!A:BV,74,0)="Express delivery","NORMAL",IF(VLOOKUP(D292,ข้อมูลออเดอร์!A:BV,74,0)="Lalamove","B2B_OFFLINE","")),"")</f>
        <v>NORMAL</v>
      </c>
      <c r="F292" s="1" t="str">
        <f t="shared" si="48"/>
        <v>EXPRESS</v>
      </c>
      <c r="G292" s="1" t="str">
        <f>IF(ข้อมูลออเดอร์!CV291="","",ข้อมูลออเดอร์!CV291)</f>
        <v>SKINTIFIC-355</v>
      </c>
      <c r="H292" s="1" t="str">
        <f>IF(ข้อมูลออเดอร์!CW291="","",ข้อมูลออเดอร์!CW291)</f>
        <v>4897147690029</v>
      </c>
      <c r="I292" s="1" t="str">
        <f>IF(ข้อมูลออเดอร์!CV291="","",ข้อมูลออเดอร์!CV291)</f>
        <v>SKINTIFIC-355</v>
      </c>
      <c r="J292" s="1" t="str">
        <f>IF(ข้อมูลออเดอร์!DD291="","",ข้อมูลออเดอร์!DD291)</f>
        <v>1</v>
      </c>
      <c r="K292" s="102">
        <f t="shared" si="49"/>
        <v>0</v>
      </c>
      <c r="L292" s="102">
        <f t="shared" si="50"/>
        <v>0</v>
      </c>
      <c r="M292" s="103">
        <f ca="1" t="shared" si="51"/>
        <v>46287.4479282407</v>
      </c>
      <c r="N292" s="103">
        <f ca="1" t="shared" si="52"/>
        <v>46287.4479282407</v>
      </c>
      <c r="O292" s="1" t="str">
        <f>IFERROR(VLOOKUP(D292,ข้อมูลออเดอร์!A:EK,49,0),"")</f>
        <v>มาย</v>
      </c>
      <c r="P292" s="1" t="str">
        <f>IF(D292="","",ข้อมูลออเดอร์!AX291)</f>
        <v>0994545779</v>
      </c>
      <c r="Q292" s="1" t="str">
        <f>IF(D292="","",ข้อมูลออเดอร์!AX291)</f>
        <v>0994545779</v>
      </c>
      <c r="R292" s="1" t="str">
        <f t="shared" si="53"/>
        <v>TH</v>
      </c>
      <c r="S292" s="1" t="str">
        <f>IF('ข้อมูลจังหวัด-อำเภอ'!C291="","",'ข้อมูลจังหวัด-อำเภอ'!C291)</f>
        <v>นครปฐม/ Nakhon Pathom</v>
      </c>
      <c r="T292" s="1" t="str">
        <f>IF('ข้อมูลจังหวัด-อำเภอ'!D291="","",'ข้อมูลจังหวัด-อำเภอ'!D291)</f>
        <v>สามพราน/ Sam Phran</v>
      </c>
      <c r="U292" s="1" t="str">
        <f>IFERROR(VLOOKUP(D292,ข้อมูลออเดอร์!A:EK,46,0),"")</f>
        <v>73210</v>
      </c>
      <c r="V292" s="1" t="str">
        <f>IFERROR(VLOOKUP(D292,ข้อมูลออเดอร์!A:EK,46,0),"")</f>
        <v>73210</v>
      </c>
      <c r="W292" s="1" t="str">
        <f>IFERROR(VLOOKUP(D292,ข้อมูลออเดอร์!A:EK,48,0),"")</f>
        <v>40/303 หมู่ที่5 ซ.หมอศรี ถ.เพชรเกษม</v>
      </c>
      <c r="X292" s="1" t="str">
        <f t="shared" si="54"/>
        <v>COD</v>
      </c>
      <c r="Y292" s="1"/>
      <c r="Z292" s="1"/>
      <c r="AA292" s="1">
        <f t="shared" si="55"/>
        <v>0.41</v>
      </c>
      <c r="AB292" s="1"/>
      <c r="AC292" s="1"/>
      <c r="AD292" s="1"/>
      <c r="AE292" s="1">
        <f>IF(ข้อมูลน้ำหนักสินค้า!C291="","",ข้อมูลน้ำหนักสินค้า!C291)*J292</f>
        <v>0.01</v>
      </c>
    </row>
    <row r="293" spans="1:31">
      <c r="A293" s="1" t="str">
        <f t="shared" si="45"/>
        <v>EastlyncOffline</v>
      </c>
      <c r="B293" s="1" t="str">
        <f t="shared" si="46"/>
        <v>OFFLINE</v>
      </c>
      <c r="C293" s="1" t="str">
        <f t="shared" si="47"/>
        <v>SALE</v>
      </c>
      <c r="D293" s="1" t="str">
        <f>IF(ข้อมูลออเดอร์!A292="","",ข้อมูลออเดอร์!A292)</f>
        <v>KOO26092200251</v>
      </c>
      <c r="E293" s="1" t="str">
        <f>IFERROR(IF(VLOOKUP(D293,ข้อมูลออเดอร์!A:BV,74,0)="Express delivery","NORMAL",IF(VLOOKUP(D293,ข้อมูลออเดอร์!A:BV,74,0)="Lalamove","B2B_OFFLINE","")),"")</f>
        <v>NORMAL</v>
      </c>
      <c r="F293" s="1" t="str">
        <f t="shared" si="48"/>
        <v>EXPRESS</v>
      </c>
      <c r="G293" s="1" t="str">
        <f>IF(ข้อมูลออเดอร์!CV292="","",ข้อมูลออเดอร์!CV292)</f>
        <v>SKINTIFIC-492001</v>
      </c>
      <c r="H293" s="1" t="str">
        <f>IF(ข้อมูลออเดอร์!CW292="","",ข้อมูลออเดอร์!CW292)</f>
        <v>4897147695994</v>
      </c>
      <c r="I293" s="1" t="str">
        <f>IF(ข้อมูลออเดอร์!CV292="","",ข้อมูลออเดอร์!CV292)</f>
        <v>SKINTIFIC-492001</v>
      </c>
      <c r="J293" s="1" t="str">
        <f>IF(ข้อมูลออเดอร์!DD292="","",ข้อมูลออเดอร์!DD292)</f>
        <v>1</v>
      </c>
      <c r="K293" s="102">
        <f t="shared" si="49"/>
        <v>0</v>
      </c>
      <c r="L293" s="102">
        <f t="shared" si="50"/>
        <v>0</v>
      </c>
      <c r="M293" s="103">
        <f ca="1" t="shared" si="51"/>
        <v>46287.4479282407</v>
      </c>
      <c r="N293" s="103">
        <f ca="1" t="shared" si="52"/>
        <v>46287.4479282407</v>
      </c>
      <c r="O293" s="1" t="str">
        <f>IFERROR(VLOOKUP(D293,ข้อมูลออเดอร์!A:EK,49,0),"")</f>
        <v>มิ้นท์</v>
      </c>
      <c r="P293" s="1" t="str">
        <f>IF(D293="","",ข้อมูลออเดอร์!AX292)</f>
        <v>0628214422</v>
      </c>
      <c r="Q293" s="1" t="str">
        <f>IF(D293="","",ข้อมูลออเดอร์!AX292)</f>
        <v>0628214422</v>
      </c>
      <c r="R293" s="1" t="str">
        <f t="shared" si="53"/>
        <v>TH</v>
      </c>
      <c r="S293" s="1" t="str">
        <f>IF('ข้อมูลจังหวัด-อำเภอ'!C292="","",'ข้อมูลจังหวัด-อำเภอ'!C292)</f>
        <v>นนทบุรี/ Nonthaburi</v>
      </c>
      <c r="T293" s="1" t="str">
        <f>IF('ข้อมูลจังหวัด-อำเภอ'!D292="","",'ข้อมูลจังหวัด-อำเภอ'!D292)</f>
        <v>บางใหญ่/ Bang Yai</v>
      </c>
      <c r="U293" s="1" t="str">
        <f>IFERROR(VLOOKUP(D293,ข้อมูลออเดอร์!A:EK,46,0),"")</f>
        <v>11140</v>
      </c>
      <c r="V293" s="1" t="str">
        <f>IFERROR(VLOOKUP(D293,ข้อมูลออเดอร์!A:EK,46,0),"")</f>
        <v>11140</v>
      </c>
      <c r="W293" s="1" t="str">
        <f>IFERROR(VLOOKUP(D293,ข้อมูลออเดอร์!A:EK,48,0),"")</f>
        <v>89/379 หมู่ 8 ต.เสาธงหิน อ.บางใหญ่ จ.นนทบุรี 11140</v>
      </c>
      <c r="X293" s="1" t="str">
        <f t="shared" si="54"/>
        <v>COD</v>
      </c>
      <c r="Y293" s="1"/>
      <c r="Z293" s="1"/>
      <c r="AA293" s="1">
        <f t="shared" si="55"/>
        <v>0.41</v>
      </c>
      <c r="AB293" s="1"/>
      <c r="AC293" s="1"/>
      <c r="AD293" s="1"/>
      <c r="AE293" s="1">
        <f>IF(ข้อมูลน้ำหนักสินค้า!C292="","",ข้อมูลน้ำหนักสินค้า!C292)*J293</f>
        <v>0.1</v>
      </c>
    </row>
    <row r="294" spans="1:31">
      <c r="A294" s="1" t="str">
        <f t="shared" si="45"/>
        <v>EastlyncOffline</v>
      </c>
      <c r="B294" s="1" t="str">
        <f t="shared" si="46"/>
        <v>OFFLINE</v>
      </c>
      <c r="C294" s="1" t="str">
        <f t="shared" si="47"/>
        <v>SALE</v>
      </c>
      <c r="D294" s="1" t="str">
        <f>IF(ข้อมูลออเดอร์!A293="","",ข้อมูลออเดอร์!A293)</f>
        <v>KOO26092200251</v>
      </c>
      <c r="E294" s="1" t="str">
        <f>IFERROR(IF(VLOOKUP(D294,ข้อมูลออเดอร์!A:BV,74,0)="Express delivery","NORMAL",IF(VLOOKUP(D294,ข้อมูลออเดอร์!A:BV,74,0)="Lalamove","B2B_OFFLINE","")),"")</f>
        <v>NORMAL</v>
      </c>
      <c r="F294" s="1" t="str">
        <f t="shared" si="48"/>
        <v>EXPRESS</v>
      </c>
      <c r="G294" s="1" t="str">
        <f>IF(ข้อมูลออเดอร์!CV293="","",ข้อมูลออเดอร์!CV293)</f>
        <v>SKINTIFIC-492003</v>
      </c>
      <c r="H294" s="1" t="str">
        <f>IF(ข้อมูลออเดอร์!CW293="","",ข้อมูลออเดอร์!CW293)</f>
        <v>4897147696014</v>
      </c>
      <c r="I294" s="1" t="str">
        <f>IF(ข้อมูลออเดอร์!CV293="","",ข้อมูลออเดอร์!CV293)</f>
        <v>SKINTIFIC-492003</v>
      </c>
      <c r="J294" s="1" t="str">
        <f>IF(ข้อมูลออเดอร์!DD293="","",ข้อมูลออเดอร์!DD293)</f>
        <v>1</v>
      </c>
      <c r="K294" s="102">
        <f t="shared" si="49"/>
        <v>0</v>
      </c>
      <c r="L294" s="102">
        <f t="shared" si="50"/>
        <v>0</v>
      </c>
      <c r="M294" s="103">
        <f ca="1" t="shared" si="51"/>
        <v>46287.4479282407</v>
      </c>
      <c r="N294" s="103">
        <f ca="1" t="shared" si="52"/>
        <v>46287.4479282407</v>
      </c>
      <c r="O294" s="1" t="str">
        <f>IFERROR(VLOOKUP(D294,ข้อมูลออเดอร์!A:EK,49,0),"")</f>
        <v>มิ้นท์</v>
      </c>
      <c r="P294" s="1" t="str">
        <f>IF(D294="","",ข้อมูลออเดอร์!AX293)</f>
        <v>0628214422</v>
      </c>
      <c r="Q294" s="1" t="str">
        <f>IF(D294="","",ข้อมูลออเดอร์!AX293)</f>
        <v>0628214422</v>
      </c>
      <c r="R294" s="1" t="str">
        <f t="shared" si="53"/>
        <v>TH</v>
      </c>
      <c r="S294" s="1" t="str">
        <f>IF('ข้อมูลจังหวัด-อำเภอ'!C293="","",'ข้อมูลจังหวัด-อำเภอ'!C293)</f>
        <v>นนทบุรี/ Nonthaburi</v>
      </c>
      <c r="T294" s="1" t="str">
        <f>IF('ข้อมูลจังหวัด-อำเภอ'!D293="","",'ข้อมูลจังหวัด-อำเภอ'!D293)</f>
        <v>บางใหญ่/ Bang Yai</v>
      </c>
      <c r="U294" s="1" t="str">
        <f>IFERROR(VLOOKUP(D294,ข้อมูลออเดอร์!A:EK,46,0),"")</f>
        <v>11140</v>
      </c>
      <c r="V294" s="1" t="str">
        <f>IFERROR(VLOOKUP(D294,ข้อมูลออเดอร์!A:EK,46,0),"")</f>
        <v>11140</v>
      </c>
      <c r="W294" s="1" t="str">
        <f>IFERROR(VLOOKUP(D294,ข้อมูลออเดอร์!A:EK,48,0),"")</f>
        <v>89/379 หมู่ 8 ต.เสาธงหิน อ.บางใหญ่ จ.นนทบุรี 11140</v>
      </c>
      <c r="X294" s="1" t="str">
        <f t="shared" si="54"/>
        <v>COD</v>
      </c>
      <c r="Y294" s="1"/>
      <c r="Z294" s="1"/>
      <c r="AA294" s="1">
        <f t="shared" si="55"/>
        <v>0.41</v>
      </c>
      <c r="AB294" s="1"/>
      <c r="AC294" s="1"/>
      <c r="AD294" s="1"/>
      <c r="AE294" s="1">
        <f>IF(ข้อมูลน้ำหนักสินค้า!C293="","",ข้อมูลน้ำหนักสินค้า!C293)*J294</f>
        <v>0.1</v>
      </c>
    </row>
    <row r="295" spans="1:31">
      <c r="A295" s="1" t="str">
        <f t="shared" si="45"/>
        <v>EastlyncOffline</v>
      </c>
      <c r="B295" s="1" t="str">
        <f t="shared" si="46"/>
        <v>OFFLINE</v>
      </c>
      <c r="C295" s="1" t="str">
        <f t="shared" si="47"/>
        <v>SALE</v>
      </c>
      <c r="D295" s="1" t="str">
        <f>IF(ข้อมูลออเดอร์!A294="","",ข้อมูลออเดอร์!A294)</f>
        <v>KOO26092200251</v>
      </c>
      <c r="E295" s="1" t="str">
        <f>IFERROR(IF(VLOOKUP(D295,ข้อมูลออเดอร์!A:BV,74,0)="Express delivery","NORMAL",IF(VLOOKUP(D295,ข้อมูลออเดอร์!A:BV,74,0)="Lalamove","B2B_OFFLINE","")),"")</f>
        <v>NORMAL</v>
      </c>
      <c r="F295" s="1" t="str">
        <f t="shared" si="48"/>
        <v>EXPRESS</v>
      </c>
      <c r="G295" s="1" t="str">
        <f>IF(ข้อมูลออเดอร์!CV294="","",ข้อมูลออเดอร์!CV294)</f>
        <v>SKINTIFIC-355</v>
      </c>
      <c r="H295" s="1" t="str">
        <f>IF(ข้อมูลออเดอร์!CW294="","",ข้อมูลออเดอร์!CW294)</f>
        <v>4897147690029</v>
      </c>
      <c r="I295" s="1" t="str">
        <f>IF(ข้อมูลออเดอร์!CV294="","",ข้อมูลออเดอร์!CV294)</f>
        <v>SKINTIFIC-355</v>
      </c>
      <c r="J295" s="1" t="str">
        <f>IF(ข้อมูลออเดอร์!DD294="","",ข้อมูลออเดอร์!DD294)</f>
        <v>1</v>
      </c>
      <c r="K295" s="102">
        <f t="shared" si="49"/>
        <v>0</v>
      </c>
      <c r="L295" s="102">
        <f t="shared" si="50"/>
        <v>0</v>
      </c>
      <c r="M295" s="103">
        <f ca="1" t="shared" si="51"/>
        <v>46287.4479282407</v>
      </c>
      <c r="N295" s="103">
        <f ca="1" t="shared" si="52"/>
        <v>46287.4479282407</v>
      </c>
      <c r="O295" s="1" t="str">
        <f>IFERROR(VLOOKUP(D295,ข้อมูลออเดอร์!A:EK,49,0),"")</f>
        <v>มิ้นท์</v>
      </c>
      <c r="P295" s="1" t="str">
        <f>IF(D295="","",ข้อมูลออเดอร์!AX294)</f>
        <v>0628214422</v>
      </c>
      <c r="Q295" s="1" t="str">
        <f>IF(D295="","",ข้อมูลออเดอร์!AX294)</f>
        <v>0628214422</v>
      </c>
      <c r="R295" s="1" t="str">
        <f t="shared" si="53"/>
        <v>TH</v>
      </c>
      <c r="S295" s="1" t="str">
        <f>IF('ข้อมูลจังหวัด-อำเภอ'!C294="","",'ข้อมูลจังหวัด-อำเภอ'!C294)</f>
        <v>นนทบุรี/ Nonthaburi</v>
      </c>
      <c r="T295" s="1" t="str">
        <f>IF('ข้อมูลจังหวัด-อำเภอ'!D294="","",'ข้อมูลจังหวัด-อำเภอ'!D294)</f>
        <v>บางใหญ่/ Bang Yai</v>
      </c>
      <c r="U295" s="1" t="str">
        <f>IFERROR(VLOOKUP(D295,ข้อมูลออเดอร์!A:EK,46,0),"")</f>
        <v>11140</v>
      </c>
      <c r="V295" s="1" t="str">
        <f>IFERROR(VLOOKUP(D295,ข้อมูลออเดอร์!A:EK,46,0),"")</f>
        <v>11140</v>
      </c>
      <c r="W295" s="1" t="str">
        <f>IFERROR(VLOOKUP(D295,ข้อมูลออเดอร์!A:EK,48,0),"")</f>
        <v>89/379 หมู่ 8 ต.เสาธงหิน อ.บางใหญ่ จ.นนทบุรี 11140</v>
      </c>
      <c r="X295" s="1" t="str">
        <f t="shared" si="54"/>
        <v>COD</v>
      </c>
      <c r="Y295" s="1"/>
      <c r="Z295" s="1"/>
      <c r="AA295" s="1">
        <f t="shared" si="55"/>
        <v>0.41</v>
      </c>
      <c r="AB295" s="1"/>
      <c r="AC295" s="1"/>
      <c r="AD295" s="1"/>
      <c r="AE295" s="1">
        <f>IF(ข้อมูลน้ำหนักสินค้า!C294="","",ข้อมูลน้ำหนักสินค้า!C294)*J295</f>
        <v>0.01</v>
      </c>
    </row>
    <row r="296" spans="1:31">
      <c r="A296" s="1" t="str">
        <f t="shared" si="45"/>
        <v>EastlyncOffline</v>
      </c>
      <c r="B296" s="1" t="str">
        <f t="shared" si="46"/>
        <v>OFFLINE</v>
      </c>
      <c r="C296" s="1" t="str">
        <f t="shared" si="47"/>
        <v>SALE</v>
      </c>
      <c r="D296" s="1" t="str">
        <f>IF(ข้อมูลออเดอร์!A295="","",ข้อมูลออเดอร์!A295)</f>
        <v>KOO26092200252</v>
      </c>
      <c r="E296" s="1" t="str">
        <f>IFERROR(IF(VLOOKUP(D296,ข้อมูลออเดอร์!A:BV,74,0)="Express delivery","NORMAL",IF(VLOOKUP(D296,ข้อมูลออเดอร์!A:BV,74,0)="Lalamove","B2B_OFFLINE","")),"")</f>
        <v>NORMAL</v>
      </c>
      <c r="F296" s="1" t="str">
        <f t="shared" si="48"/>
        <v>EXPRESS</v>
      </c>
      <c r="G296" s="1" t="str">
        <f>IF(ข้อมูลออเดอร์!CV295="","",ข้อมูลออเดอร์!CV295)</f>
        <v>SKINTIFIC-492001</v>
      </c>
      <c r="H296" s="1" t="str">
        <f>IF(ข้อมูลออเดอร์!CW295="","",ข้อมูลออเดอร์!CW295)</f>
        <v>4897147695994</v>
      </c>
      <c r="I296" s="1" t="str">
        <f>IF(ข้อมูลออเดอร์!CV295="","",ข้อมูลออเดอร์!CV295)</f>
        <v>SKINTIFIC-492001</v>
      </c>
      <c r="J296" s="1" t="str">
        <f>IF(ข้อมูลออเดอร์!DD295="","",ข้อมูลออเดอร์!DD295)</f>
        <v>1</v>
      </c>
      <c r="K296" s="102">
        <f t="shared" si="49"/>
        <v>0</v>
      </c>
      <c r="L296" s="102">
        <f t="shared" si="50"/>
        <v>0</v>
      </c>
      <c r="M296" s="103">
        <f ca="1" t="shared" si="51"/>
        <v>46287.4479282407</v>
      </c>
      <c r="N296" s="103">
        <f ca="1" t="shared" si="52"/>
        <v>46287.4479282407</v>
      </c>
      <c r="O296" s="1" t="str">
        <f>IFERROR(VLOOKUP(D296,ข้อมูลออเดอร์!A:EK,49,0),"")</f>
        <v>Natty</v>
      </c>
      <c r="P296" s="1" t="str">
        <f>IF(D296="","",ข้อมูลออเดอร์!AX295)</f>
        <v>0815932175</v>
      </c>
      <c r="Q296" s="1" t="str">
        <f>IF(D296="","",ข้อมูลออเดอร์!AX295)</f>
        <v>0815932175</v>
      </c>
      <c r="R296" s="1" t="str">
        <f t="shared" si="53"/>
        <v>TH</v>
      </c>
      <c r="S296" s="1" t="str">
        <f>IF('ข้อมูลจังหวัด-อำเภอ'!C295="","",'ข้อมูลจังหวัด-อำเภอ'!C295)</f>
        <v>กรุงเทพมหานคร/ Bangkok</v>
      </c>
      <c r="T296" s="1" t="str">
        <f>IF('ข้อมูลจังหวัด-อำเภอ'!D295="","",'ข้อมูลจังหวัด-อำเภอ'!D295)</f>
        <v>บางบอน/ Bang Bon</v>
      </c>
      <c r="U296" s="1" t="str">
        <f>IFERROR(VLOOKUP(D296,ข้อมูลออเดอร์!A:EK,46,0),"")</f>
        <v>10150</v>
      </c>
      <c r="V296" s="1" t="str">
        <f>IFERROR(VLOOKUP(D296,ข้อมูลออเดอร์!A:EK,46,0),"")</f>
        <v>10150</v>
      </c>
      <c r="W296" s="1" t="str">
        <f>IFERROR(VLOOKUP(D296,ข้อมูลออเดอร์!A:EK,48,0),"")</f>
        <v>คลองบางบอน กรุงเทพมหานคร บางบอน - M 2/1, 84 Thanon Ekkachai, Khlong Bang Bon , เขตบางบอน, กรุงเทพมหานคร, 10150</v>
      </c>
      <c r="X296" s="1" t="str">
        <f t="shared" si="54"/>
        <v>COD</v>
      </c>
      <c r="Y296" s="1"/>
      <c r="Z296" s="1"/>
      <c r="AA296" s="1">
        <f t="shared" si="55"/>
        <v>0.41</v>
      </c>
      <c r="AB296" s="1"/>
      <c r="AC296" s="1"/>
      <c r="AD296" s="1"/>
      <c r="AE296" s="1">
        <f>IF(ข้อมูลน้ำหนักสินค้า!C295="","",ข้อมูลน้ำหนักสินค้า!C295)*J296</f>
        <v>0.1</v>
      </c>
    </row>
    <row r="297" spans="1:31">
      <c r="A297" s="1" t="str">
        <f t="shared" si="45"/>
        <v>EastlyncOffline</v>
      </c>
      <c r="B297" s="1" t="str">
        <f t="shared" si="46"/>
        <v>OFFLINE</v>
      </c>
      <c r="C297" s="1" t="str">
        <f t="shared" si="47"/>
        <v>SALE</v>
      </c>
      <c r="D297" s="1" t="str">
        <f>IF(ข้อมูลออเดอร์!A296="","",ข้อมูลออเดอร์!A296)</f>
        <v>KOO26092200252</v>
      </c>
      <c r="E297" s="1" t="str">
        <f>IFERROR(IF(VLOOKUP(D297,ข้อมูลออเดอร์!A:BV,74,0)="Express delivery","NORMAL",IF(VLOOKUP(D297,ข้อมูลออเดอร์!A:BV,74,0)="Lalamove","B2B_OFFLINE","")),"")</f>
        <v>NORMAL</v>
      </c>
      <c r="F297" s="1" t="str">
        <f t="shared" si="48"/>
        <v>EXPRESS</v>
      </c>
      <c r="G297" s="1" t="str">
        <f>IF(ข้อมูลออเดอร์!CV296="","",ข้อมูลออเดอร์!CV296)</f>
        <v>SKINTIFIC-492003</v>
      </c>
      <c r="H297" s="1" t="str">
        <f>IF(ข้อมูลออเดอร์!CW296="","",ข้อมูลออเดอร์!CW296)</f>
        <v>4897147696014</v>
      </c>
      <c r="I297" s="1" t="str">
        <f>IF(ข้อมูลออเดอร์!CV296="","",ข้อมูลออเดอร์!CV296)</f>
        <v>SKINTIFIC-492003</v>
      </c>
      <c r="J297" s="1" t="str">
        <f>IF(ข้อมูลออเดอร์!DD296="","",ข้อมูลออเดอร์!DD296)</f>
        <v>1</v>
      </c>
      <c r="K297" s="102">
        <f t="shared" si="49"/>
        <v>0</v>
      </c>
      <c r="L297" s="102">
        <f t="shared" si="50"/>
        <v>0</v>
      </c>
      <c r="M297" s="103">
        <f ca="1" t="shared" si="51"/>
        <v>46287.4479282407</v>
      </c>
      <c r="N297" s="103">
        <f ca="1" t="shared" si="52"/>
        <v>46287.4479282407</v>
      </c>
      <c r="O297" s="1" t="str">
        <f>IFERROR(VLOOKUP(D297,ข้อมูลออเดอร์!A:EK,49,0),"")</f>
        <v>Natty</v>
      </c>
      <c r="P297" s="1" t="str">
        <f>IF(D297="","",ข้อมูลออเดอร์!AX296)</f>
        <v>0815932175</v>
      </c>
      <c r="Q297" s="1" t="str">
        <f>IF(D297="","",ข้อมูลออเดอร์!AX296)</f>
        <v>0815932175</v>
      </c>
      <c r="R297" s="1" t="str">
        <f t="shared" si="53"/>
        <v>TH</v>
      </c>
      <c r="S297" s="1" t="str">
        <f>IF('ข้อมูลจังหวัด-อำเภอ'!C296="","",'ข้อมูลจังหวัด-อำเภอ'!C296)</f>
        <v>กรุงเทพมหานคร/ Bangkok</v>
      </c>
      <c r="T297" s="1" t="str">
        <f>IF('ข้อมูลจังหวัด-อำเภอ'!D296="","",'ข้อมูลจังหวัด-อำเภอ'!D296)</f>
        <v>บางบอน/ Bang Bon</v>
      </c>
      <c r="U297" s="1" t="str">
        <f>IFERROR(VLOOKUP(D297,ข้อมูลออเดอร์!A:EK,46,0),"")</f>
        <v>10150</v>
      </c>
      <c r="V297" s="1" t="str">
        <f>IFERROR(VLOOKUP(D297,ข้อมูลออเดอร์!A:EK,46,0),"")</f>
        <v>10150</v>
      </c>
      <c r="W297" s="1" t="str">
        <f>IFERROR(VLOOKUP(D297,ข้อมูลออเดอร์!A:EK,48,0),"")</f>
        <v>คลองบางบอน กรุงเทพมหานคร บางบอน - M 2/1, 84 Thanon Ekkachai, Khlong Bang Bon , เขตบางบอน, กรุงเทพมหานคร, 10150</v>
      </c>
      <c r="X297" s="1" t="str">
        <f t="shared" si="54"/>
        <v>COD</v>
      </c>
      <c r="Y297" s="1"/>
      <c r="Z297" s="1"/>
      <c r="AA297" s="1">
        <f t="shared" si="55"/>
        <v>0.41</v>
      </c>
      <c r="AB297" s="1"/>
      <c r="AC297" s="1"/>
      <c r="AD297" s="1"/>
      <c r="AE297" s="1">
        <f>IF(ข้อมูลน้ำหนักสินค้า!C296="","",ข้อมูลน้ำหนักสินค้า!C296)*J297</f>
        <v>0.1</v>
      </c>
    </row>
    <row r="298" spans="1:31">
      <c r="A298" s="1" t="str">
        <f t="shared" si="45"/>
        <v>EastlyncOffline</v>
      </c>
      <c r="B298" s="1" t="str">
        <f t="shared" si="46"/>
        <v>OFFLINE</v>
      </c>
      <c r="C298" s="1" t="str">
        <f t="shared" si="47"/>
        <v>SALE</v>
      </c>
      <c r="D298" s="1" t="str">
        <f>IF(ข้อมูลออเดอร์!A297="","",ข้อมูลออเดอร์!A297)</f>
        <v>KOO26092200252</v>
      </c>
      <c r="E298" s="1" t="str">
        <f>IFERROR(IF(VLOOKUP(D298,ข้อมูลออเดอร์!A:BV,74,0)="Express delivery","NORMAL",IF(VLOOKUP(D298,ข้อมูลออเดอร์!A:BV,74,0)="Lalamove","B2B_OFFLINE","")),"")</f>
        <v>NORMAL</v>
      </c>
      <c r="F298" s="1" t="str">
        <f t="shared" si="48"/>
        <v>EXPRESS</v>
      </c>
      <c r="G298" s="1" t="str">
        <f>IF(ข้อมูลออเดอร์!CV297="","",ข้อมูลออเดอร์!CV297)</f>
        <v>SKINTIFIC-355</v>
      </c>
      <c r="H298" s="1" t="str">
        <f>IF(ข้อมูลออเดอร์!CW297="","",ข้อมูลออเดอร์!CW297)</f>
        <v>4897147690029</v>
      </c>
      <c r="I298" s="1" t="str">
        <f>IF(ข้อมูลออเดอร์!CV297="","",ข้อมูลออเดอร์!CV297)</f>
        <v>SKINTIFIC-355</v>
      </c>
      <c r="J298" s="1" t="str">
        <f>IF(ข้อมูลออเดอร์!DD297="","",ข้อมูลออเดอร์!DD297)</f>
        <v>1</v>
      </c>
      <c r="K298" s="102">
        <f t="shared" si="49"/>
        <v>0</v>
      </c>
      <c r="L298" s="102">
        <f t="shared" si="50"/>
        <v>0</v>
      </c>
      <c r="M298" s="103">
        <f ca="1" t="shared" si="51"/>
        <v>46287.4479282407</v>
      </c>
      <c r="N298" s="103">
        <f ca="1" t="shared" si="52"/>
        <v>46287.4479282407</v>
      </c>
      <c r="O298" s="1" t="str">
        <f>IFERROR(VLOOKUP(D298,ข้อมูลออเดอร์!A:EK,49,0),"")</f>
        <v>Natty</v>
      </c>
      <c r="P298" s="1" t="str">
        <f>IF(D298="","",ข้อมูลออเดอร์!AX297)</f>
        <v>0815932175</v>
      </c>
      <c r="Q298" s="1" t="str">
        <f>IF(D298="","",ข้อมูลออเดอร์!AX297)</f>
        <v>0815932175</v>
      </c>
      <c r="R298" s="1" t="str">
        <f t="shared" si="53"/>
        <v>TH</v>
      </c>
      <c r="S298" s="1" t="str">
        <f>IF('ข้อมูลจังหวัด-อำเภอ'!C297="","",'ข้อมูลจังหวัด-อำเภอ'!C297)</f>
        <v>กรุงเทพมหานคร/ Bangkok</v>
      </c>
      <c r="T298" s="1" t="str">
        <f>IF('ข้อมูลจังหวัด-อำเภอ'!D297="","",'ข้อมูลจังหวัด-อำเภอ'!D297)</f>
        <v>บางบอน/ Bang Bon</v>
      </c>
      <c r="U298" s="1" t="str">
        <f>IFERROR(VLOOKUP(D298,ข้อมูลออเดอร์!A:EK,46,0),"")</f>
        <v>10150</v>
      </c>
      <c r="V298" s="1" t="str">
        <f>IFERROR(VLOOKUP(D298,ข้อมูลออเดอร์!A:EK,46,0),"")</f>
        <v>10150</v>
      </c>
      <c r="W298" s="1" t="str">
        <f>IFERROR(VLOOKUP(D298,ข้อมูลออเดอร์!A:EK,48,0),"")</f>
        <v>คลองบางบอน กรุงเทพมหานคร บางบอน - M 2/1, 84 Thanon Ekkachai, Khlong Bang Bon , เขตบางบอน, กรุงเทพมหานคร, 10150</v>
      </c>
      <c r="X298" s="1" t="str">
        <f t="shared" si="54"/>
        <v>COD</v>
      </c>
      <c r="Y298" s="1"/>
      <c r="Z298" s="1"/>
      <c r="AA298" s="1">
        <f t="shared" si="55"/>
        <v>0.41</v>
      </c>
      <c r="AB298" s="1"/>
      <c r="AC298" s="1"/>
      <c r="AD298" s="1"/>
      <c r="AE298" s="1">
        <f>IF(ข้อมูลน้ำหนักสินค้า!C297="","",ข้อมูลน้ำหนักสินค้า!C297)*J298</f>
        <v>0.01</v>
      </c>
    </row>
    <row r="299" spans="1:31">
      <c r="A299" s="1" t="str">
        <f t="shared" si="45"/>
        <v>EastlyncOffline</v>
      </c>
      <c r="B299" s="1" t="str">
        <f t="shared" si="46"/>
        <v>OFFLINE</v>
      </c>
      <c r="C299" s="1" t="str">
        <f t="shared" si="47"/>
        <v>SALE</v>
      </c>
      <c r="D299" s="1" t="str">
        <f>IF(ข้อมูลออเดอร์!A298="","",ข้อมูลออเดอร์!A298)</f>
        <v>KOO26092200253</v>
      </c>
      <c r="E299" s="1" t="str">
        <f>IFERROR(IF(VLOOKUP(D299,ข้อมูลออเดอร์!A:BV,74,0)="Express delivery","NORMAL",IF(VLOOKUP(D299,ข้อมูลออเดอร์!A:BV,74,0)="Lalamove","B2B_OFFLINE","")),"")</f>
        <v>NORMAL</v>
      </c>
      <c r="F299" s="1" t="str">
        <f t="shared" si="48"/>
        <v>EXPRESS</v>
      </c>
      <c r="G299" s="1" t="str">
        <f>IF(ข้อมูลออเดอร์!CV298="","",ข้อมูลออเดอร์!CV298)</f>
        <v>SKINTIFIC-492001</v>
      </c>
      <c r="H299" s="1" t="str">
        <f>IF(ข้อมูลออเดอร์!CW298="","",ข้อมูลออเดอร์!CW298)</f>
        <v>4897147695994</v>
      </c>
      <c r="I299" s="1" t="str">
        <f>IF(ข้อมูลออเดอร์!CV298="","",ข้อมูลออเดอร์!CV298)</f>
        <v>SKINTIFIC-492001</v>
      </c>
      <c r="J299" s="1" t="str">
        <f>IF(ข้อมูลออเดอร์!DD298="","",ข้อมูลออเดอร์!DD298)</f>
        <v>1</v>
      </c>
      <c r="K299" s="102">
        <f t="shared" si="49"/>
        <v>0</v>
      </c>
      <c r="L299" s="102">
        <f t="shared" si="50"/>
        <v>0</v>
      </c>
      <c r="M299" s="103">
        <f ca="1" t="shared" si="51"/>
        <v>46287.4479282407</v>
      </c>
      <c r="N299" s="103">
        <f ca="1" t="shared" si="52"/>
        <v>46287.4479282407</v>
      </c>
      <c r="O299" s="1" t="str">
        <f>IFERROR(VLOOKUP(D299,ข้อมูลออเดอร์!A:EK,49,0),"")</f>
        <v>แพ็ค</v>
      </c>
      <c r="P299" s="1" t="str">
        <f>IF(D299="","",ข้อมูลออเดอร์!AX298)</f>
        <v>0889546141</v>
      </c>
      <c r="Q299" s="1" t="str">
        <f>IF(D299="","",ข้อมูลออเดอร์!AX298)</f>
        <v>0889546141</v>
      </c>
      <c r="R299" s="1" t="str">
        <f t="shared" si="53"/>
        <v>TH</v>
      </c>
      <c r="S299" s="1" t="str">
        <f>IF('ข้อมูลจังหวัด-อำเภอ'!C298="","",'ข้อมูลจังหวัด-อำเภอ'!C298)</f>
        <v>กาญจนบุรี/ Kanchanaburi</v>
      </c>
      <c r="T299" s="1" t="str">
        <f>IF('ข้อมูลจังหวัด-อำเภอ'!D298="","",'ข้อมูลจังหวัด-อำเภอ'!D298)</f>
        <v>ท่าม่วง/ Tha Muang</v>
      </c>
      <c r="U299" s="1" t="str">
        <f>IFERROR(VLOOKUP(D299,ข้อมูลออเดอร์!A:EK,46,0),"")</f>
        <v>71110</v>
      </c>
      <c r="V299" s="1" t="str">
        <f>IFERROR(VLOOKUP(D299,ข้อมูลออเดอร์!A:EK,46,0),"")</f>
        <v>71110</v>
      </c>
      <c r="W299" s="1" t="str">
        <f>IFERROR(VLOOKUP(D299,ข้อมูลออเดอร์!A:EK,48,0),"")</f>
        <v>1/5 หมู่1 ต.หนองขาว อ.ท่าม่วง จ.กาญจนบุรี 71110  (เลยโรงเรียนหนองขาวโกวิท)</v>
      </c>
      <c r="X299" s="1" t="str">
        <f t="shared" si="54"/>
        <v>COD</v>
      </c>
      <c r="Y299" s="1"/>
      <c r="Z299" s="1"/>
      <c r="AA299" s="1">
        <f t="shared" si="55"/>
        <v>0.41</v>
      </c>
      <c r="AB299" s="1"/>
      <c r="AC299" s="1"/>
      <c r="AD299" s="1"/>
      <c r="AE299" s="1">
        <f>IF(ข้อมูลน้ำหนักสินค้า!C298="","",ข้อมูลน้ำหนักสินค้า!C298)*J299</f>
        <v>0.1</v>
      </c>
    </row>
    <row r="300" spans="1:31">
      <c r="A300" s="1" t="str">
        <f t="shared" si="45"/>
        <v>EastlyncOffline</v>
      </c>
      <c r="B300" s="1" t="str">
        <f t="shared" si="46"/>
        <v>OFFLINE</v>
      </c>
      <c r="C300" s="1" t="str">
        <f t="shared" si="47"/>
        <v>SALE</v>
      </c>
      <c r="D300" s="1" t="str">
        <f>IF(ข้อมูลออเดอร์!A299="","",ข้อมูลออเดอร์!A299)</f>
        <v>KOO26092200253</v>
      </c>
      <c r="E300" s="1" t="str">
        <f>IFERROR(IF(VLOOKUP(D300,ข้อมูลออเดอร์!A:BV,74,0)="Express delivery","NORMAL",IF(VLOOKUP(D300,ข้อมูลออเดอร์!A:BV,74,0)="Lalamove","B2B_OFFLINE","")),"")</f>
        <v>NORMAL</v>
      </c>
      <c r="F300" s="1" t="str">
        <f t="shared" si="48"/>
        <v>EXPRESS</v>
      </c>
      <c r="G300" s="1" t="str">
        <f>IF(ข้อมูลออเดอร์!CV299="","",ข้อมูลออเดอร์!CV299)</f>
        <v>SKINTIFIC-492003</v>
      </c>
      <c r="H300" s="1" t="str">
        <f>IF(ข้อมูลออเดอร์!CW299="","",ข้อมูลออเดอร์!CW299)</f>
        <v>4897147696014</v>
      </c>
      <c r="I300" s="1" t="str">
        <f>IF(ข้อมูลออเดอร์!CV299="","",ข้อมูลออเดอร์!CV299)</f>
        <v>SKINTIFIC-492003</v>
      </c>
      <c r="J300" s="1" t="str">
        <f>IF(ข้อมูลออเดอร์!DD299="","",ข้อมูลออเดอร์!DD299)</f>
        <v>1</v>
      </c>
      <c r="K300" s="102">
        <f t="shared" si="49"/>
        <v>0</v>
      </c>
      <c r="L300" s="102">
        <f t="shared" si="50"/>
        <v>0</v>
      </c>
      <c r="M300" s="103">
        <f ca="1" t="shared" si="51"/>
        <v>46287.4479282407</v>
      </c>
      <c r="N300" s="103">
        <f ca="1" t="shared" si="52"/>
        <v>46287.4479282407</v>
      </c>
      <c r="O300" s="1" t="str">
        <f>IFERROR(VLOOKUP(D300,ข้อมูลออเดอร์!A:EK,49,0),"")</f>
        <v>แพ็ค</v>
      </c>
      <c r="P300" s="1" t="str">
        <f>IF(D300="","",ข้อมูลออเดอร์!AX299)</f>
        <v>0889546141</v>
      </c>
      <c r="Q300" s="1" t="str">
        <f>IF(D300="","",ข้อมูลออเดอร์!AX299)</f>
        <v>0889546141</v>
      </c>
      <c r="R300" s="1" t="str">
        <f t="shared" si="53"/>
        <v>TH</v>
      </c>
      <c r="S300" s="1" t="str">
        <f>IF('ข้อมูลจังหวัด-อำเภอ'!C299="","",'ข้อมูลจังหวัด-อำเภอ'!C299)</f>
        <v>กาญจนบุรี/ Kanchanaburi</v>
      </c>
      <c r="T300" s="1" t="str">
        <f>IF('ข้อมูลจังหวัด-อำเภอ'!D299="","",'ข้อมูลจังหวัด-อำเภอ'!D299)</f>
        <v>ท่าม่วง/ Tha Muang</v>
      </c>
      <c r="U300" s="1" t="str">
        <f>IFERROR(VLOOKUP(D300,ข้อมูลออเดอร์!A:EK,46,0),"")</f>
        <v>71110</v>
      </c>
      <c r="V300" s="1" t="str">
        <f>IFERROR(VLOOKUP(D300,ข้อมูลออเดอร์!A:EK,46,0),"")</f>
        <v>71110</v>
      </c>
      <c r="W300" s="1" t="str">
        <f>IFERROR(VLOOKUP(D300,ข้อมูลออเดอร์!A:EK,48,0),"")</f>
        <v>1/5 หมู่1 ต.หนองขาว อ.ท่าม่วง จ.กาญจนบุรี 71110  (เลยโรงเรียนหนองขาวโกวิท)</v>
      </c>
      <c r="X300" s="1" t="str">
        <f t="shared" si="54"/>
        <v>COD</v>
      </c>
      <c r="Y300" s="1"/>
      <c r="Z300" s="1"/>
      <c r="AA300" s="1">
        <f t="shared" si="55"/>
        <v>0.41</v>
      </c>
      <c r="AB300" s="1"/>
      <c r="AC300" s="1"/>
      <c r="AD300" s="1"/>
      <c r="AE300" s="1">
        <f>IF(ข้อมูลน้ำหนักสินค้า!C299="","",ข้อมูลน้ำหนักสินค้า!C299)*J300</f>
        <v>0.1</v>
      </c>
    </row>
    <row r="301" spans="1:31">
      <c r="A301" s="1" t="str">
        <f t="shared" si="45"/>
        <v>EastlyncOffline</v>
      </c>
      <c r="B301" s="1" t="str">
        <f t="shared" si="46"/>
        <v>OFFLINE</v>
      </c>
      <c r="C301" s="1" t="str">
        <f t="shared" si="47"/>
        <v>SALE</v>
      </c>
      <c r="D301" s="1" t="str">
        <f>IF(ข้อมูลออเดอร์!A300="","",ข้อมูลออเดอร์!A300)</f>
        <v>KOO26092200253</v>
      </c>
      <c r="E301" s="1" t="str">
        <f>IFERROR(IF(VLOOKUP(D301,ข้อมูลออเดอร์!A:BV,74,0)="Express delivery","NORMAL",IF(VLOOKUP(D301,ข้อมูลออเดอร์!A:BV,74,0)="Lalamove","B2B_OFFLINE","")),"")</f>
        <v>NORMAL</v>
      </c>
      <c r="F301" s="1" t="str">
        <f t="shared" si="48"/>
        <v>EXPRESS</v>
      </c>
      <c r="G301" s="1" t="str">
        <f>IF(ข้อมูลออเดอร์!CV300="","",ข้อมูลออเดอร์!CV300)</f>
        <v>SKINTIFIC-355</v>
      </c>
      <c r="H301" s="1" t="str">
        <f>IF(ข้อมูลออเดอร์!CW300="","",ข้อมูลออเดอร์!CW300)</f>
        <v>4897147690029</v>
      </c>
      <c r="I301" s="1" t="str">
        <f>IF(ข้อมูลออเดอร์!CV300="","",ข้อมูลออเดอร์!CV300)</f>
        <v>SKINTIFIC-355</v>
      </c>
      <c r="J301" s="1" t="str">
        <f>IF(ข้อมูลออเดอร์!DD300="","",ข้อมูลออเดอร์!DD300)</f>
        <v>1</v>
      </c>
      <c r="K301" s="102">
        <f t="shared" si="49"/>
        <v>0</v>
      </c>
      <c r="L301" s="102">
        <f t="shared" si="50"/>
        <v>0</v>
      </c>
      <c r="M301" s="103">
        <f ca="1" t="shared" si="51"/>
        <v>46287.4479282407</v>
      </c>
      <c r="N301" s="103">
        <f ca="1" t="shared" si="52"/>
        <v>46287.4479282407</v>
      </c>
      <c r="O301" s="1" t="str">
        <f>IFERROR(VLOOKUP(D301,ข้อมูลออเดอร์!A:EK,49,0),"")</f>
        <v>แพ็ค</v>
      </c>
      <c r="P301" s="1" t="str">
        <f>IF(D301="","",ข้อมูลออเดอร์!AX300)</f>
        <v>0889546141</v>
      </c>
      <c r="Q301" s="1" t="str">
        <f>IF(D301="","",ข้อมูลออเดอร์!AX300)</f>
        <v>0889546141</v>
      </c>
      <c r="R301" s="1" t="str">
        <f t="shared" si="53"/>
        <v>TH</v>
      </c>
      <c r="S301" s="1" t="str">
        <f>IF('ข้อมูลจังหวัด-อำเภอ'!C300="","",'ข้อมูลจังหวัด-อำเภอ'!C300)</f>
        <v>กาญจนบุรี/ Kanchanaburi</v>
      </c>
      <c r="T301" s="1" t="str">
        <f>IF('ข้อมูลจังหวัด-อำเภอ'!D300="","",'ข้อมูลจังหวัด-อำเภอ'!D300)</f>
        <v>ท่าม่วง/ Tha Muang</v>
      </c>
      <c r="U301" s="1" t="str">
        <f>IFERROR(VLOOKUP(D301,ข้อมูลออเดอร์!A:EK,46,0),"")</f>
        <v>71110</v>
      </c>
      <c r="V301" s="1" t="str">
        <f>IFERROR(VLOOKUP(D301,ข้อมูลออเดอร์!A:EK,46,0),"")</f>
        <v>71110</v>
      </c>
      <c r="W301" s="1" t="str">
        <f>IFERROR(VLOOKUP(D301,ข้อมูลออเดอร์!A:EK,48,0),"")</f>
        <v>1/5 หมู่1 ต.หนองขาว อ.ท่าม่วง จ.กาญจนบุรี 71110  (เลยโรงเรียนหนองขาวโกวิท)</v>
      </c>
      <c r="X301" s="1" t="str">
        <f t="shared" si="54"/>
        <v>COD</v>
      </c>
      <c r="Y301" s="1"/>
      <c r="Z301" s="1"/>
      <c r="AA301" s="1">
        <f t="shared" si="55"/>
        <v>0.41</v>
      </c>
      <c r="AB301" s="1"/>
      <c r="AC301" s="1"/>
      <c r="AD301" s="1"/>
      <c r="AE301" s="1">
        <f>IF(ข้อมูลน้ำหนักสินค้า!C300="","",ข้อมูลน้ำหนักสินค้า!C300)*J301</f>
        <v>0.01</v>
      </c>
    </row>
    <row r="302" spans="1:31">
      <c r="A302" s="1" t="str">
        <f t="shared" si="45"/>
        <v>EastlyncOffline</v>
      </c>
      <c r="B302" s="1" t="str">
        <f t="shared" si="46"/>
        <v>OFFLINE</v>
      </c>
      <c r="C302" s="1" t="str">
        <f t="shared" si="47"/>
        <v>SALE</v>
      </c>
      <c r="D302" s="1" t="str">
        <f>IF(ข้อมูลออเดอร์!A301="","",ข้อมูลออเดอร์!A301)</f>
        <v>KOO26092200254</v>
      </c>
      <c r="E302" s="1" t="str">
        <f>IFERROR(IF(VLOOKUP(D302,ข้อมูลออเดอร์!A:BV,74,0)="Express delivery","NORMAL",IF(VLOOKUP(D302,ข้อมูลออเดอร์!A:BV,74,0)="Lalamove","B2B_OFFLINE","")),"")</f>
        <v>NORMAL</v>
      </c>
      <c r="F302" s="1" t="str">
        <f t="shared" si="48"/>
        <v>EXPRESS</v>
      </c>
      <c r="G302" s="1" t="str">
        <f>IF(ข้อมูลออเดอร์!CV301="","",ข้อมูลออเดอร์!CV301)</f>
        <v>SKINTIFIC-492001</v>
      </c>
      <c r="H302" s="1" t="str">
        <f>IF(ข้อมูลออเดอร์!CW301="","",ข้อมูลออเดอร์!CW301)</f>
        <v>4897147695994</v>
      </c>
      <c r="I302" s="1" t="str">
        <f>IF(ข้อมูลออเดอร์!CV301="","",ข้อมูลออเดอร์!CV301)</f>
        <v>SKINTIFIC-492001</v>
      </c>
      <c r="J302" s="1" t="str">
        <f>IF(ข้อมูลออเดอร์!DD301="","",ข้อมูลออเดอร์!DD301)</f>
        <v>1</v>
      </c>
      <c r="K302" s="102">
        <f t="shared" si="49"/>
        <v>0</v>
      </c>
      <c r="L302" s="102">
        <f t="shared" si="50"/>
        <v>0</v>
      </c>
      <c r="M302" s="103">
        <f ca="1" t="shared" si="51"/>
        <v>46287.4479282407</v>
      </c>
      <c r="N302" s="103">
        <f ca="1" t="shared" si="52"/>
        <v>46287.4479282407</v>
      </c>
      <c r="O302" s="1" t="str">
        <f>IFERROR(VLOOKUP(D302,ข้อมูลออเดอร์!A:EK,49,0),"")</f>
        <v>ดีดี้</v>
      </c>
      <c r="P302" s="1" t="str">
        <f>IF(D302="","",ข้อมูลออเดอร์!AX301)</f>
        <v>0821283717</v>
      </c>
      <c r="Q302" s="1" t="str">
        <f>IF(D302="","",ข้อมูลออเดอร์!AX301)</f>
        <v>0821283717</v>
      </c>
      <c r="R302" s="1" t="str">
        <f t="shared" si="53"/>
        <v>TH</v>
      </c>
      <c r="S302" s="1" t="str">
        <f>IF('ข้อมูลจังหวัด-อำเภอ'!C301="","",'ข้อมูลจังหวัด-อำเภอ'!C301)</f>
        <v>ร้อยเอ็ด/ Roi Et</v>
      </c>
      <c r="T302" s="1" t="str">
        <f>IF('ข้อมูลจังหวัด-อำเภอ'!D301="","",'ข้อมูลจังหวัด-อำเภอ'!D301)</f>
        <v>เมืองร้อยเอ็ด/ Mueang Roi Et</v>
      </c>
      <c r="U302" s="1" t="str">
        <f>IFERROR(VLOOKUP(D302,ข้อมูลออเดอร์!A:EK,46,0),"")</f>
        <v>45000</v>
      </c>
      <c r="V302" s="1" t="str">
        <f>IFERROR(VLOOKUP(D302,ข้อมูลออเดอร์!A:EK,46,0),"")</f>
        <v>45000</v>
      </c>
      <c r="W302" s="1" t="str">
        <f>IFERROR(VLOOKUP(D302,ข้อมูลออเดอร์!A:EK,48,0),"")</f>
        <v>21/8 ซอย.6 ถ.รัฐกิจไคลคลา ต.ในเมือง อ.เมือง จ.ร้อยเอ็ด</v>
      </c>
      <c r="X302" s="1" t="str">
        <f t="shared" si="54"/>
        <v>COD</v>
      </c>
      <c r="Y302" s="1"/>
      <c r="Z302" s="1"/>
      <c r="AA302" s="1">
        <f t="shared" si="55"/>
        <v>0.41</v>
      </c>
      <c r="AB302" s="1"/>
      <c r="AC302" s="1"/>
      <c r="AD302" s="1"/>
      <c r="AE302" s="1">
        <f>IF(ข้อมูลน้ำหนักสินค้า!C301="","",ข้อมูลน้ำหนักสินค้า!C301)*J302</f>
        <v>0.1</v>
      </c>
    </row>
    <row r="303" spans="1:31">
      <c r="A303" s="1" t="str">
        <f t="shared" si="45"/>
        <v>EastlyncOffline</v>
      </c>
      <c r="B303" s="1" t="str">
        <f t="shared" si="46"/>
        <v>OFFLINE</v>
      </c>
      <c r="C303" s="1" t="str">
        <f t="shared" si="47"/>
        <v>SALE</v>
      </c>
      <c r="D303" s="1" t="str">
        <f>IF(ข้อมูลออเดอร์!A302="","",ข้อมูลออเดอร์!A302)</f>
        <v>KOO26092200254</v>
      </c>
      <c r="E303" s="1" t="str">
        <f>IFERROR(IF(VLOOKUP(D303,ข้อมูลออเดอร์!A:BV,74,0)="Express delivery","NORMAL",IF(VLOOKUP(D303,ข้อมูลออเดอร์!A:BV,74,0)="Lalamove","B2B_OFFLINE","")),"")</f>
        <v>NORMAL</v>
      </c>
      <c r="F303" s="1" t="str">
        <f t="shared" si="48"/>
        <v>EXPRESS</v>
      </c>
      <c r="G303" s="1" t="str">
        <f>IF(ข้อมูลออเดอร์!CV302="","",ข้อมูลออเดอร์!CV302)</f>
        <v>SKINTIFIC-492003</v>
      </c>
      <c r="H303" s="1" t="str">
        <f>IF(ข้อมูลออเดอร์!CW302="","",ข้อมูลออเดอร์!CW302)</f>
        <v>4897147696014</v>
      </c>
      <c r="I303" s="1" t="str">
        <f>IF(ข้อมูลออเดอร์!CV302="","",ข้อมูลออเดอร์!CV302)</f>
        <v>SKINTIFIC-492003</v>
      </c>
      <c r="J303" s="1" t="str">
        <f>IF(ข้อมูลออเดอร์!DD302="","",ข้อมูลออเดอร์!DD302)</f>
        <v>1</v>
      </c>
      <c r="K303" s="102">
        <f t="shared" si="49"/>
        <v>0</v>
      </c>
      <c r="L303" s="102">
        <f t="shared" si="50"/>
        <v>0</v>
      </c>
      <c r="M303" s="103">
        <f ca="1" t="shared" si="51"/>
        <v>46287.4479282407</v>
      </c>
      <c r="N303" s="103">
        <f ca="1" t="shared" si="52"/>
        <v>46287.4479282407</v>
      </c>
      <c r="O303" s="1" t="str">
        <f>IFERROR(VLOOKUP(D303,ข้อมูลออเดอร์!A:EK,49,0),"")</f>
        <v>ดีดี้</v>
      </c>
      <c r="P303" s="1" t="str">
        <f>IF(D303="","",ข้อมูลออเดอร์!AX302)</f>
        <v>0821283717</v>
      </c>
      <c r="Q303" s="1" t="str">
        <f>IF(D303="","",ข้อมูลออเดอร์!AX302)</f>
        <v>0821283717</v>
      </c>
      <c r="R303" s="1" t="str">
        <f t="shared" si="53"/>
        <v>TH</v>
      </c>
      <c r="S303" s="1" t="str">
        <f>IF('ข้อมูลจังหวัด-อำเภอ'!C302="","",'ข้อมูลจังหวัด-อำเภอ'!C302)</f>
        <v>ร้อยเอ็ด/ Roi Et</v>
      </c>
      <c r="T303" s="1" t="str">
        <f>IF('ข้อมูลจังหวัด-อำเภอ'!D302="","",'ข้อมูลจังหวัด-อำเภอ'!D302)</f>
        <v>เมืองร้อยเอ็ด/ Mueang Roi Et</v>
      </c>
      <c r="U303" s="1" t="str">
        <f>IFERROR(VLOOKUP(D303,ข้อมูลออเดอร์!A:EK,46,0),"")</f>
        <v>45000</v>
      </c>
      <c r="V303" s="1" t="str">
        <f>IFERROR(VLOOKUP(D303,ข้อมูลออเดอร์!A:EK,46,0),"")</f>
        <v>45000</v>
      </c>
      <c r="W303" s="1" t="str">
        <f>IFERROR(VLOOKUP(D303,ข้อมูลออเดอร์!A:EK,48,0),"")</f>
        <v>21/8 ซอย.6 ถ.รัฐกิจไคลคลา ต.ในเมือง อ.เมือง จ.ร้อยเอ็ด</v>
      </c>
      <c r="X303" s="1" t="str">
        <f t="shared" si="54"/>
        <v>COD</v>
      </c>
      <c r="Y303" s="1"/>
      <c r="Z303" s="1"/>
      <c r="AA303" s="1">
        <f t="shared" si="55"/>
        <v>0.41</v>
      </c>
      <c r="AB303" s="1"/>
      <c r="AC303" s="1"/>
      <c r="AD303" s="1"/>
      <c r="AE303" s="1">
        <f>IF(ข้อมูลน้ำหนักสินค้า!C302="","",ข้อมูลน้ำหนักสินค้า!C302)*J303</f>
        <v>0.1</v>
      </c>
    </row>
    <row r="304" spans="1:31">
      <c r="A304" s="1" t="str">
        <f t="shared" si="45"/>
        <v>EastlyncOffline</v>
      </c>
      <c r="B304" s="1" t="str">
        <f t="shared" si="46"/>
        <v>OFFLINE</v>
      </c>
      <c r="C304" s="1" t="str">
        <f t="shared" si="47"/>
        <v>SALE</v>
      </c>
      <c r="D304" s="1" t="str">
        <f>IF(ข้อมูลออเดอร์!A303="","",ข้อมูลออเดอร์!A303)</f>
        <v>KOO26092200254</v>
      </c>
      <c r="E304" s="1" t="str">
        <f>IFERROR(IF(VLOOKUP(D304,ข้อมูลออเดอร์!A:BV,74,0)="Express delivery","NORMAL",IF(VLOOKUP(D304,ข้อมูลออเดอร์!A:BV,74,0)="Lalamove","B2B_OFFLINE","")),"")</f>
        <v>NORMAL</v>
      </c>
      <c r="F304" s="1" t="str">
        <f t="shared" si="48"/>
        <v>EXPRESS</v>
      </c>
      <c r="G304" s="1" t="str">
        <f>IF(ข้อมูลออเดอร์!CV303="","",ข้อมูลออเดอร์!CV303)</f>
        <v>SKINTIFIC-355</v>
      </c>
      <c r="H304" s="1" t="str">
        <f>IF(ข้อมูลออเดอร์!CW303="","",ข้อมูลออเดอร์!CW303)</f>
        <v>4897147690029</v>
      </c>
      <c r="I304" s="1" t="str">
        <f>IF(ข้อมูลออเดอร์!CV303="","",ข้อมูลออเดอร์!CV303)</f>
        <v>SKINTIFIC-355</v>
      </c>
      <c r="J304" s="1" t="str">
        <f>IF(ข้อมูลออเดอร์!DD303="","",ข้อมูลออเดอร์!DD303)</f>
        <v>1</v>
      </c>
      <c r="K304" s="102">
        <f t="shared" si="49"/>
        <v>0</v>
      </c>
      <c r="L304" s="102">
        <f t="shared" si="50"/>
        <v>0</v>
      </c>
      <c r="M304" s="103">
        <f ca="1" t="shared" si="51"/>
        <v>46287.4479282407</v>
      </c>
      <c r="N304" s="103">
        <f ca="1" t="shared" si="52"/>
        <v>46287.4479282407</v>
      </c>
      <c r="O304" s="1" t="str">
        <f>IFERROR(VLOOKUP(D304,ข้อมูลออเดอร์!A:EK,49,0),"")</f>
        <v>ดีดี้</v>
      </c>
      <c r="P304" s="1" t="str">
        <f>IF(D304="","",ข้อมูลออเดอร์!AX303)</f>
        <v>0821283717</v>
      </c>
      <c r="Q304" s="1" t="str">
        <f>IF(D304="","",ข้อมูลออเดอร์!AX303)</f>
        <v>0821283717</v>
      </c>
      <c r="R304" s="1" t="str">
        <f t="shared" si="53"/>
        <v>TH</v>
      </c>
      <c r="S304" s="1" t="str">
        <f>IF('ข้อมูลจังหวัด-อำเภอ'!C303="","",'ข้อมูลจังหวัด-อำเภอ'!C303)</f>
        <v>ร้อยเอ็ด/ Roi Et</v>
      </c>
      <c r="T304" s="1" t="str">
        <f>IF('ข้อมูลจังหวัด-อำเภอ'!D303="","",'ข้อมูลจังหวัด-อำเภอ'!D303)</f>
        <v>เมืองร้อยเอ็ด/ Mueang Roi Et</v>
      </c>
      <c r="U304" s="1" t="str">
        <f>IFERROR(VLOOKUP(D304,ข้อมูลออเดอร์!A:EK,46,0),"")</f>
        <v>45000</v>
      </c>
      <c r="V304" s="1" t="str">
        <f>IFERROR(VLOOKUP(D304,ข้อมูลออเดอร์!A:EK,46,0),"")</f>
        <v>45000</v>
      </c>
      <c r="W304" s="1" t="str">
        <f>IFERROR(VLOOKUP(D304,ข้อมูลออเดอร์!A:EK,48,0),"")</f>
        <v>21/8 ซอย.6 ถ.รัฐกิจไคลคลา ต.ในเมือง อ.เมือง จ.ร้อยเอ็ด</v>
      </c>
      <c r="X304" s="1" t="str">
        <f t="shared" si="54"/>
        <v>COD</v>
      </c>
      <c r="Y304" s="1"/>
      <c r="Z304" s="1"/>
      <c r="AA304" s="1">
        <f t="shared" si="55"/>
        <v>0.41</v>
      </c>
      <c r="AB304" s="1"/>
      <c r="AC304" s="1"/>
      <c r="AD304" s="1"/>
      <c r="AE304" s="1">
        <f>IF(ข้อมูลน้ำหนักสินค้า!C303="","",ข้อมูลน้ำหนักสินค้า!C303)*J304</f>
        <v>0.01</v>
      </c>
    </row>
    <row r="305" spans="1:31">
      <c r="A305" s="1" t="str">
        <f t="shared" si="45"/>
        <v>EastlyncOffline</v>
      </c>
      <c r="B305" s="1" t="str">
        <f t="shared" si="46"/>
        <v>OFFLINE</v>
      </c>
      <c r="C305" s="1" t="str">
        <f t="shared" si="47"/>
        <v>SALE</v>
      </c>
      <c r="D305" s="1" t="str">
        <f>IF(ข้อมูลออเดอร์!A304="","",ข้อมูลออเดอร์!A304)</f>
        <v>KOO26092200255</v>
      </c>
      <c r="E305" s="1" t="str">
        <f>IFERROR(IF(VLOOKUP(D305,ข้อมูลออเดอร์!A:BV,74,0)="Express delivery","NORMAL",IF(VLOOKUP(D305,ข้อมูลออเดอร์!A:BV,74,0)="Lalamove","B2B_OFFLINE","")),"")</f>
        <v>NORMAL</v>
      </c>
      <c r="F305" s="1" t="str">
        <f t="shared" si="48"/>
        <v>EXPRESS</v>
      </c>
      <c r="G305" s="1" t="str">
        <f>IF(ข้อมูลออเดอร์!CV304="","",ข้อมูลออเดอร์!CV304)</f>
        <v>SKINTIFIC-492001</v>
      </c>
      <c r="H305" s="1" t="str">
        <f>IF(ข้อมูลออเดอร์!CW304="","",ข้อมูลออเดอร์!CW304)</f>
        <v>4897147695994</v>
      </c>
      <c r="I305" s="1" t="str">
        <f>IF(ข้อมูลออเดอร์!CV304="","",ข้อมูลออเดอร์!CV304)</f>
        <v>SKINTIFIC-492001</v>
      </c>
      <c r="J305" s="1" t="str">
        <f>IF(ข้อมูลออเดอร์!DD304="","",ข้อมูลออเดอร์!DD304)</f>
        <v>1</v>
      </c>
      <c r="K305" s="102">
        <f t="shared" si="49"/>
        <v>0</v>
      </c>
      <c r="L305" s="102">
        <f t="shared" si="50"/>
        <v>0</v>
      </c>
      <c r="M305" s="103">
        <f ca="1" t="shared" si="51"/>
        <v>46287.4479282407</v>
      </c>
      <c r="N305" s="103">
        <f ca="1" t="shared" si="52"/>
        <v>46287.4479282407</v>
      </c>
      <c r="O305" s="1" t="str">
        <f>IFERROR(VLOOKUP(D305,ข้อมูลออเดอร์!A:EK,49,0),"")</f>
        <v>พลอย</v>
      </c>
      <c r="P305" s="1" t="str">
        <f>IF(D305="","",ข้อมูลออเดอร์!AX304)</f>
        <v>0980133329</v>
      </c>
      <c r="Q305" s="1" t="str">
        <f>IF(D305="","",ข้อมูลออเดอร์!AX304)</f>
        <v>0980133329</v>
      </c>
      <c r="R305" s="1" t="str">
        <f t="shared" si="53"/>
        <v>TH</v>
      </c>
      <c r="S305" s="1" t="str">
        <f>IF('ข้อมูลจังหวัด-อำเภอ'!C304="","",'ข้อมูลจังหวัด-อำเภอ'!C304)</f>
        <v>นครศรีธรรมราช/ Nakhon Si Thammarat</v>
      </c>
      <c r="T305" s="1" t="str">
        <f>IF('ข้อมูลจังหวัด-อำเภอ'!D304="","",'ข้อมูลจังหวัด-อำเภอ'!D304)</f>
        <v>เมืองนครศรีธรรมราช/ Mueang Nakhon Si Thammarat</v>
      </c>
      <c r="U305" s="1" t="str">
        <f>IFERROR(VLOOKUP(D305,ข้อมูลออเดอร์!A:EK,46,0),"")</f>
        <v>80000</v>
      </c>
      <c r="V305" s="1" t="str">
        <f>IFERROR(VLOOKUP(D305,ข้อมูลออเดอร์!A:EK,46,0),"")</f>
        <v>80000</v>
      </c>
      <c r="W305" s="1" t="str">
        <f>IFERROR(VLOOKUP(D305,ข้อมูลออเดอร์!A:EK,48,0),"")</f>
        <v>11 ถนน พัฒนาการคูขวาง ตำบล ในเมือง อำเภอ เมือง จังหวัด นครศรีธรรมราช 80000</v>
      </c>
      <c r="X305" s="1" t="str">
        <f t="shared" si="54"/>
        <v>COD</v>
      </c>
      <c r="Y305" s="1"/>
      <c r="Z305" s="1"/>
      <c r="AA305" s="1">
        <f t="shared" si="55"/>
        <v>0.41</v>
      </c>
      <c r="AB305" s="1"/>
      <c r="AC305" s="1"/>
      <c r="AD305" s="1"/>
      <c r="AE305" s="1">
        <f>IF(ข้อมูลน้ำหนักสินค้า!C304="","",ข้อมูลน้ำหนักสินค้า!C304)*J305</f>
        <v>0.1</v>
      </c>
    </row>
    <row r="306" spans="1:31">
      <c r="A306" s="1" t="str">
        <f t="shared" si="45"/>
        <v>EastlyncOffline</v>
      </c>
      <c r="B306" s="1" t="str">
        <f t="shared" si="46"/>
        <v>OFFLINE</v>
      </c>
      <c r="C306" s="1" t="str">
        <f t="shared" si="47"/>
        <v>SALE</v>
      </c>
      <c r="D306" s="1" t="str">
        <f>IF(ข้อมูลออเดอร์!A305="","",ข้อมูลออเดอร์!A305)</f>
        <v>KOO26092200255</v>
      </c>
      <c r="E306" s="1" t="str">
        <f>IFERROR(IF(VLOOKUP(D306,ข้อมูลออเดอร์!A:BV,74,0)="Express delivery","NORMAL",IF(VLOOKUP(D306,ข้อมูลออเดอร์!A:BV,74,0)="Lalamove","B2B_OFFLINE","")),"")</f>
        <v>NORMAL</v>
      </c>
      <c r="F306" s="1" t="str">
        <f t="shared" si="48"/>
        <v>EXPRESS</v>
      </c>
      <c r="G306" s="1" t="str">
        <f>IF(ข้อมูลออเดอร์!CV305="","",ข้อมูลออเดอร์!CV305)</f>
        <v>SKINTIFIC-492003</v>
      </c>
      <c r="H306" s="1" t="str">
        <f>IF(ข้อมูลออเดอร์!CW305="","",ข้อมูลออเดอร์!CW305)</f>
        <v>4897147696014</v>
      </c>
      <c r="I306" s="1" t="str">
        <f>IF(ข้อมูลออเดอร์!CV305="","",ข้อมูลออเดอร์!CV305)</f>
        <v>SKINTIFIC-492003</v>
      </c>
      <c r="J306" s="1" t="str">
        <f>IF(ข้อมูลออเดอร์!DD305="","",ข้อมูลออเดอร์!DD305)</f>
        <v>1</v>
      </c>
      <c r="K306" s="102">
        <f t="shared" si="49"/>
        <v>0</v>
      </c>
      <c r="L306" s="102">
        <f t="shared" si="50"/>
        <v>0</v>
      </c>
      <c r="M306" s="103">
        <f ca="1" t="shared" si="51"/>
        <v>46287.4479282407</v>
      </c>
      <c r="N306" s="103">
        <f ca="1" t="shared" si="52"/>
        <v>46287.4479282407</v>
      </c>
      <c r="O306" s="1" t="str">
        <f>IFERROR(VLOOKUP(D306,ข้อมูลออเดอร์!A:EK,49,0),"")</f>
        <v>พลอย</v>
      </c>
      <c r="P306" s="1" t="str">
        <f>IF(D306="","",ข้อมูลออเดอร์!AX305)</f>
        <v>0980133329</v>
      </c>
      <c r="Q306" s="1" t="str">
        <f>IF(D306="","",ข้อมูลออเดอร์!AX305)</f>
        <v>0980133329</v>
      </c>
      <c r="R306" s="1" t="str">
        <f t="shared" si="53"/>
        <v>TH</v>
      </c>
      <c r="S306" s="1" t="str">
        <f>IF('ข้อมูลจังหวัด-อำเภอ'!C305="","",'ข้อมูลจังหวัด-อำเภอ'!C305)</f>
        <v>นครศรีธรรมราช/ Nakhon Si Thammarat</v>
      </c>
      <c r="T306" s="1" t="str">
        <f>IF('ข้อมูลจังหวัด-อำเภอ'!D305="","",'ข้อมูลจังหวัด-อำเภอ'!D305)</f>
        <v>เมืองนครศรีธรรมราช/ Mueang Nakhon Si Thammarat</v>
      </c>
      <c r="U306" s="1" t="str">
        <f>IFERROR(VLOOKUP(D306,ข้อมูลออเดอร์!A:EK,46,0),"")</f>
        <v>80000</v>
      </c>
      <c r="V306" s="1" t="str">
        <f>IFERROR(VLOOKUP(D306,ข้อมูลออเดอร์!A:EK,46,0),"")</f>
        <v>80000</v>
      </c>
      <c r="W306" s="1" t="str">
        <f>IFERROR(VLOOKUP(D306,ข้อมูลออเดอร์!A:EK,48,0),"")</f>
        <v>11 ถนน พัฒนาการคูขวาง ตำบล ในเมือง อำเภอ เมือง จังหวัด นครศรีธรรมราช 80000</v>
      </c>
      <c r="X306" s="1" t="str">
        <f t="shared" si="54"/>
        <v>COD</v>
      </c>
      <c r="Y306" s="1"/>
      <c r="Z306" s="1"/>
      <c r="AA306" s="1">
        <f t="shared" si="55"/>
        <v>0.41</v>
      </c>
      <c r="AB306" s="1"/>
      <c r="AC306" s="1"/>
      <c r="AD306" s="1"/>
      <c r="AE306" s="1">
        <f>IF(ข้อมูลน้ำหนักสินค้า!C305="","",ข้อมูลน้ำหนักสินค้า!C305)*J306</f>
        <v>0.1</v>
      </c>
    </row>
    <row r="307" spans="1:31">
      <c r="A307" s="1" t="str">
        <f t="shared" si="45"/>
        <v>EastlyncOffline</v>
      </c>
      <c r="B307" s="1" t="str">
        <f t="shared" si="46"/>
        <v>OFFLINE</v>
      </c>
      <c r="C307" s="1" t="str">
        <f t="shared" si="47"/>
        <v>SALE</v>
      </c>
      <c r="D307" s="1" t="str">
        <f>IF(ข้อมูลออเดอร์!A306="","",ข้อมูลออเดอร์!A306)</f>
        <v>KOO26092200255</v>
      </c>
      <c r="E307" s="1" t="str">
        <f>IFERROR(IF(VLOOKUP(D307,ข้อมูลออเดอร์!A:BV,74,0)="Express delivery","NORMAL",IF(VLOOKUP(D307,ข้อมูลออเดอร์!A:BV,74,0)="Lalamove","B2B_OFFLINE","")),"")</f>
        <v>NORMAL</v>
      </c>
      <c r="F307" s="1" t="str">
        <f t="shared" si="48"/>
        <v>EXPRESS</v>
      </c>
      <c r="G307" s="1" t="str">
        <f>IF(ข้อมูลออเดอร์!CV306="","",ข้อมูลออเดอร์!CV306)</f>
        <v>SKINTIFIC-355</v>
      </c>
      <c r="H307" s="1" t="str">
        <f>IF(ข้อมูลออเดอร์!CW306="","",ข้อมูลออเดอร์!CW306)</f>
        <v>4897147690029</v>
      </c>
      <c r="I307" s="1" t="str">
        <f>IF(ข้อมูลออเดอร์!CV306="","",ข้อมูลออเดอร์!CV306)</f>
        <v>SKINTIFIC-355</v>
      </c>
      <c r="J307" s="1" t="str">
        <f>IF(ข้อมูลออเดอร์!DD306="","",ข้อมูลออเดอร์!DD306)</f>
        <v>1</v>
      </c>
      <c r="K307" s="102">
        <f t="shared" si="49"/>
        <v>0</v>
      </c>
      <c r="L307" s="102">
        <f t="shared" si="50"/>
        <v>0</v>
      </c>
      <c r="M307" s="103">
        <f ca="1" t="shared" si="51"/>
        <v>46287.4479282407</v>
      </c>
      <c r="N307" s="103">
        <f ca="1" t="shared" si="52"/>
        <v>46287.4479282407</v>
      </c>
      <c r="O307" s="1" t="str">
        <f>IFERROR(VLOOKUP(D307,ข้อมูลออเดอร์!A:EK,49,0),"")</f>
        <v>พลอย</v>
      </c>
      <c r="P307" s="1" t="str">
        <f>IF(D307="","",ข้อมูลออเดอร์!AX306)</f>
        <v>0980133329</v>
      </c>
      <c r="Q307" s="1" t="str">
        <f>IF(D307="","",ข้อมูลออเดอร์!AX306)</f>
        <v>0980133329</v>
      </c>
      <c r="R307" s="1" t="str">
        <f t="shared" si="53"/>
        <v>TH</v>
      </c>
      <c r="S307" s="1" t="str">
        <f>IF('ข้อมูลจังหวัด-อำเภอ'!C306="","",'ข้อมูลจังหวัด-อำเภอ'!C306)</f>
        <v>นครศรีธรรมราช/ Nakhon Si Thammarat</v>
      </c>
      <c r="T307" s="1" t="str">
        <f>IF('ข้อมูลจังหวัด-อำเภอ'!D306="","",'ข้อมูลจังหวัด-อำเภอ'!D306)</f>
        <v>เมืองนครศรีธรรมราช/ Mueang Nakhon Si Thammarat</v>
      </c>
      <c r="U307" s="1" t="str">
        <f>IFERROR(VLOOKUP(D307,ข้อมูลออเดอร์!A:EK,46,0),"")</f>
        <v>80000</v>
      </c>
      <c r="V307" s="1" t="str">
        <f>IFERROR(VLOOKUP(D307,ข้อมูลออเดอร์!A:EK,46,0),"")</f>
        <v>80000</v>
      </c>
      <c r="W307" s="1" t="str">
        <f>IFERROR(VLOOKUP(D307,ข้อมูลออเดอร์!A:EK,48,0),"")</f>
        <v>11 ถนน พัฒนาการคูขวาง ตำบล ในเมือง อำเภอ เมือง จังหวัด นครศรีธรรมราช 80000</v>
      </c>
      <c r="X307" s="1" t="str">
        <f t="shared" si="54"/>
        <v>COD</v>
      </c>
      <c r="Y307" s="1"/>
      <c r="Z307" s="1"/>
      <c r="AA307" s="1">
        <f t="shared" si="55"/>
        <v>0.41</v>
      </c>
      <c r="AB307" s="1"/>
      <c r="AC307" s="1"/>
      <c r="AD307" s="1"/>
      <c r="AE307" s="1">
        <f>IF(ข้อมูลน้ำหนักสินค้า!C306="","",ข้อมูลน้ำหนักสินค้า!C306)*J307</f>
        <v>0.01</v>
      </c>
    </row>
    <row r="308" spans="1:31">
      <c r="A308" s="1" t="str">
        <f t="shared" si="45"/>
        <v>EastlyncOffline</v>
      </c>
      <c r="B308" s="1" t="str">
        <f t="shared" si="46"/>
        <v>OFFLINE</v>
      </c>
      <c r="C308" s="1" t="str">
        <f t="shared" si="47"/>
        <v>SALE</v>
      </c>
      <c r="D308" s="1" t="str">
        <f>IF(ข้อมูลออเดอร์!A307="","",ข้อมูลออเดอร์!A307)</f>
        <v>KOO26092200256</v>
      </c>
      <c r="E308" s="1" t="str">
        <f>IFERROR(IF(VLOOKUP(D308,ข้อมูลออเดอร์!A:BV,74,0)="Express delivery","NORMAL",IF(VLOOKUP(D308,ข้อมูลออเดอร์!A:BV,74,0)="Lalamove","B2B_OFFLINE","")),"")</f>
        <v>NORMAL</v>
      </c>
      <c r="F308" s="1" t="str">
        <f t="shared" si="48"/>
        <v>EXPRESS</v>
      </c>
      <c r="G308" s="1" t="str">
        <f>IF(ข้อมูลออเดอร์!CV307="","",ข้อมูลออเดอร์!CV307)</f>
        <v>SKINTIFIC-492001</v>
      </c>
      <c r="H308" s="1" t="str">
        <f>IF(ข้อมูลออเดอร์!CW307="","",ข้อมูลออเดอร์!CW307)</f>
        <v>4897147695994</v>
      </c>
      <c r="I308" s="1" t="str">
        <f>IF(ข้อมูลออเดอร์!CV307="","",ข้อมูลออเดอร์!CV307)</f>
        <v>SKINTIFIC-492001</v>
      </c>
      <c r="J308" s="1" t="str">
        <f>IF(ข้อมูลออเดอร์!DD307="","",ข้อมูลออเดอร์!DD307)</f>
        <v>1</v>
      </c>
      <c r="K308" s="102">
        <f t="shared" si="49"/>
        <v>0</v>
      </c>
      <c r="L308" s="102">
        <f t="shared" si="50"/>
        <v>0</v>
      </c>
      <c r="M308" s="103">
        <f ca="1" t="shared" si="51"/>
        <v>46287.4479282407</v>
      </c>
      <c r="N308" s="103">
        <f ca="1" t="shared" si="52"/>
        <v>46287.4479282407</v>
      </c>
      <c r="O308" s="1" t="str">
        <f>IFERROR(VLOOKUP(D308,ข้อมูลออเดอร์!A:EK,49,0),"")</f>
        <v>นริศรา ศรีศักดิ์นอก</v>
      </c>
      <c r="P308" s="1" t="str">
        <f>IF(D308="","",ข้อมูลออเดอร์!AX307)</f>
        <v>0966844207</v>
      </c>
      <c r="Q308" s="1" t="str">
        <f>IF(D308="","",ข้อมูลออเดอร์!AX307)</f>
        <v>0966844207</v>
      </c>
      <c r="R308" s="1" t="str">
        <f t="shared" si="53"/>
        <v>TH</v>
      </c>
      <c r="S308" s="1" t="str">
        <f>IF('ข้อมูลจังหวัด-อำเภอ'!C307="","",'ข้อมูลจังหวัด-อำเภอ'!C307)</f>
        <v>นครราชสีมา/ Nakhon Ratchasima</v>
      </c>
      <c r="T308" s="1" t="str">
        <f>IF('ข้อมูลจังหวัด-อำเภอ'!D307="","",'ข้อมูลจังหวัด-อำเภอ'!D307)</f>
        <v>เมืองนครราชสีมา/ Mueng Nakorn Ratchasima</v>
      </c>
      <c r="U308" s="1" t="str">
        <f>IFERROR(VLOOKUP(D308,ข้อมูลออเดอร์!A:EK,46,0),"")</f>
        <v>30310</v>
      </c>
      <c r="V308" s="1" t="str">
        <f>IFERROR(VLOOKUP(D308,ข้อมูลออเดอร์!A:EK,46,0),"")</f>
        <v>30310</v>
      </c>
      <c r="W308" s="1" t="str">
        <f>IFERROR(VLOOKUP(D308,ข้อมูลออเดอร์!A:EK,48,0),"")</f>
        <v>นริศรา ศรีศักดิ์นอก
 โครงการ begreen ville บีกรีน วีล จอหอ-สระครก 
บ้านเลขที่ 583/1 หมู่ที่2 ต.จอหอ อ.เมือง จ. นครราชสีมา 30310 
096-6844207</v>
      </c>
      <c r="X308" s="1" t="str">
        <f t="shared" si="54"/>
        <v>COD</v>
      </c>
      <c r="Y308" s="1"/>
      <c r="Z308" s="1"/>
      <c r="AA308" s="1">
        <f t="shared" si="55"/>
        <v>0.41</v>
      </c>
      <c r="AB308" s="1"/>
      <c r="AC308" s="1"/>
      <c r="AD308" s="1"/>
      <c r="AE308" s="1">
        <f>IF(ข้อมูลน้ำหนักสินค้า!C307="","",ข้อมูลน้ำหนักสินค้า!C307)*J308</f>
        <v>0.1</v>
      </c>
    </row>
    <row r="309" spans="1:31">
      <c r="A309" s="1" t="str">
        <f t="shared" si="45"/>
        <v>EastlyncOffline</v>
      </c>
      <c r="B309" s="1" t="str">
        <f t="shared" si="46"/>
        <v>OFFLINE</v>
      </c>
      <c r="C309" s="1" t="str">
        <f t="shared" si="47"/>
        <v>SALE</v>
      </c>
      <c r="D309" s="1" t="str">
        <f>IF(ข้อมูลออเดอร์!A308="","",ข้อมูลออเดอร์!A308)</f>
        <v>KOO26092200256</v>
      </c>
      <c r="E309" s="1" t="str">
        <f>IFERROR(IF(VLOOKUP(D309,ข้อมูลออเดอร์!A:BV,74,0)="Express delivery","NORMAL",IF(VLOOKUP(D309,ข้อมูลออเดอร์!A:BV,74,0)="Lalamove","B2B_OFFLINE","")),"")</f>
        <v>NORMAL</v>
      </c>
      <c r="F309" s="1" t="str">
        <f t="shared" si="48"/>
        <v>EXPRESS</v>
      </c>
      <c r="G309" s="1" t="str">
        <f>IF(ข้อมูลออเดอร์!CV308="","",ข้อมูลออเดอร์!CV308)</f>
        <v>SKINTIFIC-492003</v>
      </c>
      <c r="H309" s="1" t="str">
        <f>IF(ข้อมูลออเดอร์!CW308="","",ข้อมูลออเดอร์!CW308)</f>
        <v>4897147696014</v>
      </c>
      <c r="I309" s="1" t="str">
        <f>IF(ข้อมูลออเดอร์!CV308="","",ข้อมูลออเดอร์!CV308)</f>
        <v>SKINTIFIC-492003</v>
      </c>
      <c r="J309" s="1" t="str">
        <f>IF(ข้อมูลออเดอร์!DD308="","",ข้อมูลออเดอร์!DD308)</f>
        <v>1</v>
      </c>
      <c r="K309" s="102">
        <f t="shared" si="49"/>
        <v>0</v>
      </c>
      <c r="L309" s="102">
        <f t="shared" si="50"/>
        <v>0</v>
      </c>
      <c r="M309" s="103">
        <f ca="1" t="shared" si="51"/>
        <v>46287.4479282407</v>
      </c>
      <c r="N309" s="103">
        <f ca="1" t="shared" si="52"/>
        <v>46287.4479282407</v>
      </c>
      <c r="O309" s="1" t="str">
        <f>IFERROR(VLOOKUP(D309,ข้อมูลออเดอร์!A:EK,49,0),"")</f>
        <v>นริศรา ศรีศักดิ์นอก</v>
      </c>
      <c r="P309" s="1" t="str">
        <f>IF(D309="","",ข้อมูลออเดอร์!AX308)</f>
        <v>0966844207</v>
      </c>
      <c r="Q309" s="1" t="str">
        <f>IF(D309="","",ข้อมูลออเดอร์!AX308)</f>
        <v>0966844207</v>
      </c>
      <c r="R309" s="1" t="str">
        <f t="shared" si="53"/>
        <v>TH</v>
      </c>
      <c r="S309" s="1" t="str">
        <f>IF('ข้อมูลจังหวัด-อำเภอ'!C308="","",'ข้อมูลจังหวัด-อำเภอ'!C308)</f>
        <v>นครราชสีมา/ Nakhon Ratchasima</v>
      </c>
      <c r="T309" s="1" t="str">
        <f>IF('ข้อมูลจังหวัด-อำเภอ'!D308="","",'ข้อมูลจังหวัด-อำเภอ'!D308)</f>
        <v>เมืองนครราชสีมา/ Mueng Nakorn Ratchasima</v>
      </c>
      <c r="U309" s="1" t="str">
        <f>IFERROR(VLOOKUP(D309,ข้อมูลออเดอร์!A:EK,46,0),"")</f>
        <v>30310</v>
      </c>
      <c r="V309" s="1" t="str">
        <f>IFERROR(VLOOKUP(D309,ข้อมูลออเดอร์!A:EK,46,0),"")</f>
        <v>30310</v>
      </c>
      <c r="W309" s="1" t="str">
        <f>IFERROR(VLOOKUP(D309,ข้อมูลออเดอร์!A:EK,48,0),"")</f>
        <v>นริศรา ศรีศักดิ์นอก
 โครงการ begreen ville บีกรีน วีล จอหอ-สระครก 
บ้านเลขที่ 583/1 หมู่ที่2 ต.จอหอ อ.เมือง จ. นครราชสีมา 30310 
096-6844207</v>
      </c>
      <c r="X309" s="1" t="str">
        <f t="shared" si="54"/>
        <v>COD</v>
      </c>
      <c r="Y309" s="1"/>
      <c r="Z309" s="1"/>
      <c r="AA309" s="1">
        <f t="shared" si="55"/>
        <v>0.41</v>
      </c>
      <c r="AB309" s="1"/>
      <c r="AC309" s="1"/>
      <c r="AD309" s="1"/>
      <c r="AE309" s="1">
        <f>IF(ข้อมูลน้ำหนักสินค้า!C308="","",ข้อมูลน้ำหนักสินค้า!C308)*J309</f>
        <v>0.1</v>
      </c>
    </row>
    <row r="310" spans="1:31">
      <c r="A310" s="1" t="str">
        <f t="shared" si="45"/>
        <v>EastlyncOffline</v>
      </c>
      <c r="B310" s="1" t="str">
        <f t="shared" si="46"/>
        <v>OFFLINE</v>
      </c>
      <c r="C310" s="1" t="str">
        <f t="shared" si="47"/>
        <v>SALE</v>
      </c>
      <c r="D310" s="1" t="str">
        <f>IF(ข้อมูลออเดอร์!A309="","",ข้อมูลออเดอร์!A309)</f>
        <v>KOO26092200256</v>
      </c>
      <c r="E310" s="1" t="str">
        <f>IFERROR(IF(VLOOKUP(D310,ข้อมูลออเดอร์!A:BV,74,0)="Express delivery","NORMAL",IF(VLOOKUP(D310,ข้อมูลออเดอร์!A:BV,74,0)="Lalamove","B2B_OFFLINE","")),"")</f>
        <v>NORMAL</v>
      </c>
      <c r="F310" s="1" t="str">
        <f t="shared" si="48"/>
        <v>EXPRESS</v>
      </c>
      <c r="G310" s="1" t="str">
        <f>IF(ข้อมูลออเดอร์!CV309="","",ข้อมูลออเดอร์!CV309)</f>
        <v>SKINTIFIC-355</v>
      </c>
      <c r="H310" s="1" t="str">
        <f>IF(ข้อมูลออเดอร์!CW309="","",ข้อมูลออเดอร์!CW309)</f>
        <v>4897147690029</v>
      </c>
      <c r="I310" s="1" t="str">
        <f>IF(ข้อมูลออเดอร์!CV309="","",ข้อมูลออเดอร์!CV309)</f>
        <v>SKINTIFIC-355</v>
      </c>
      <c r="J310" s="1" t="str">
        <f>IF(ข้อมูลออเดอร์!DD309="","",ข้อมูลออเดอร์!DD309)</f>
        <v>1</v>
      </c>
      <c r="K310" s="102">
        <f t="shared" si="49"/>
        <v>0</v>
      </c>
      <c r="L310" s="102">
        <f t="shared" si="50"/>
        <v>0</v>
      </c>
      <c r="M310" s="103">
        <f ca="1" t="shared" si="51"/>
        <v>46287.4479282407</v>
      </c>
      <c r="N310" s="103">
        <f ca="1" t="shared" si="52"/>
        <v>46287.4479282407</v>
      </c>
      <c r="O310" s="1" t="str">
        <f>IFERROR(VLOOKUP(D310,ข้อมูลออเดอร์!A:EK,49,0),"")</f>
        <v>นริศรา ศรีศักดิ์นอก</v>
      </c>
      <c r="P310" s="1" t="str">
        <f>IF(D310="","",ข้อมูลออเดอร์!AX309)</f>
        <v>0966844207</v>
      </c>
      <c r="Q310" s="1" t="str">
        <f>IF(D310="","",ข้อมูลออเดอร์!AX309)</f>
        <v>0966844207</v>
      </c>
      <c r="R310" s="1" t="str">
        <f t="shared" si="53"/>
        <v>TH</v>
      </c>
      <c r="S310" s="1" t="str">
        <f>IF('ข้อมูลจังหวัด-อำเภอ'!C309="","",'ข้อมูลจังหวัด-อำเภอ'!C309)</f>
        <v>นครราชสีมา/ Nakhon Ratchasima</v>
      </c>
      <c r="T310" s="1" t="str">
        <f>IF('ข้อมูลจังหวัด-อำเภอ'!D309="","",'ข้อมูลจังหวัด-อำเภอ'!D309)</f>
        <v>เมืองนครราชสีมา/ Mueng Nakorn Ratchasima</v>
      </c>
      <c r="U310" s="1" t="str">
        <f>IFERROR(VLOOKUP(D310,ข้อมูลออเดอร์!A:EK,46,0),"")</f>
        <v>30310</v>
      </c>
      <c r="V310" s="1" t="str">
        <f>IFERROR(VLOOKUP(D310,ข้อมูลออเดอร์!A:EK,46,0),"")</f>
        <v>30310</v>
      </c>
      <c r="W310" s="1" t="str">
        <f>IFERROR(VLOOKUP(D310,ข้อมูลออเดอร์!A:EK,48,0),"")</f>
        <v>นริศรา ศรีศักดิ์นอก
 โครงการ begreen ville บีกรีน วีล จอหอ-สระครก 
บ้านเลขที่ 583/1 หมู่ที่2 ต.จอหอ อ.เมือง จ. นครราชสีมา 30310 
096-6844207</v>
      </c>
      <c r="X310" s="1" t="str">
        <f t="shared" si="54"/>
        <v>COD</v>
      </c>
      <c r="Y310" s="1"/>
      <c r="Z310" s="1"/>
      <c r="AA310" s="1">
        <f t="shared" si="55"/>
        <v>0.41</v>
      </c>
      <c r="AB310" s="1"/>
      <c r="AC310" s="1"/>
      <c r="AD310" s="1"/>
      <c r="AE310" s="1">
        <f>IF(ข้อมูลน้ำหนักสินค้า!C309="","",ข้อมูลน้ำหนักสินค้า!C309)*J310</f>
        <v>0.01</v>
      </c>
    </row>
    <row r="311" spans="1:31">
      <c r="A311" s="1" t="str">
        <f t="shared" si="45"/>
        <v>EastlyncOffline</v>
      </c>
      <c r="B311" s="1" t="str">
        <f t="shared" si="46"/>
        <v>OFFLINE</v>
      </c>
      <c r="C311" s="1" t="str">
        <f t="shared" si="47"/>
        <v>SALE</v>
      </c>
      <c r="D311" s="1" t="str">
        <f>IF(ข้อมูลออเดอร์!A310="","",ข้อมูลออเดอร์!A310)</f>
        <v>KOO26092200257</v>
      </c>
      <c r="E311" s="1" t="str">
        <f>IFERROR(IF(VLOOKUP(D311,ข้อมูลออเดอร์!A:BV,74,0)="Express delivery","NORMAL",IF(VLOOKUP(D311,ข้อมูลออเดอร์!A:BV,74,0)="Lalamove","B2B_OFFLINE","")),"")</f>
        <v>NORMAL</v>
      </c>
      <c r="F311" s="1" t="str">
        <f t="shared" si="48"/>
        <v>EXPRESS</v>
      </c>
      <c r="G311" s="1" t="str">
        <f>IF(ข้อมูลออเดอร์!CV310="","",ข้อมูลออเดอร์!CV310)</f>
        <v>SKINTIFIC-492001</v>
      </c>
      <c r="H311" s="1" t="str">
        <f>IF(ข้อมูลออเดอร์!CW310="","",ข้อมูลออเดอร์!CW310)</f>
        <v>4897147695994</v>
      </c>
      <c r="I311" s="1" t="str">
        <f>IF(ข้อมูลออเดอร์!CV310="","",ข้อมูลออเดอร์!CV310)</f>
        <v>SKINTIFIC-492001</v>
      </c>
      <c r="J311" s="1" t="str">
        <f>IF(ข้อมูลออเดอร์!DD310="","",ข้อมูลออเดอร์!DD310)</f>
        <v>1</v>
      </c>
      <c r="K311" s="102">
        <f t="shared" si="49"/>
        <v>0</v>
      </c>
      <c r="L311" s="102">
        <f t="shared" si="50"/>
        <v>0</v>
      </c>
      <c r="M311" s="103">
        <f ca="1" t="shared" si="51"/>
        <v>46287.4479282407</v>
      </c>
      <c r="N311" s="103">
        <f ca="1" t="shared" si="52"/>
        <v>46287.4479282407</v>
      </c>
      <c r="O311" s="1" t="str">
        <f>IFERROR(VLOOKUP(D311,ข้อมูลออเดอร์!A:EK,49,0),"")</f>
        <v>จิราพร พนมไพร</v>
      </c>
      <c r="P311" s="1" t="str">
        <f>IF(D311="","",ข้อมูลออเดอร์!AX310)</f>
        <v>0932729319</v>
      </c>
      <c r="Q311" s="1" t="str">
        <f>IF(D311="","",ข้อมูลออเดอร์!AX310)</f>
        <v>0932729319</v>
      </c>
      <c r="R311" s="1" t="str">
        <f t="shared" si="53"/>
        <v>TH</v>
      </c>
      <c r="S311" s="1" t="str">
        <f>IF('ข้อมูลจังหวัด-อำเภอ'!C310="","",'ข้อมูลจังหวัด-อำเภอ'!C310)</f>
        <v>ชัยภูมิ/ Chaiyaphum</v>
      </c>
      <c r="T311" s="1" t="str">
        <f>IF('ข้อมูลจังหวัด-อำเภอ'!D310="","",'ข้อมูลจังหวัด-อำเภอ'!D310)</f>
        <v>เมืองชัยภูมิ/ Mueang Chaiyaphum</v>
      </c>
      <c r="U311" s="1" t="str">
        <f>IFERROR(VLOOKUP(D311,ข้อมูลออเดอร์!A:EK,46,0),"")</f>
        <v>36000</v>
      </c>
      <c r="V311" s="1" t="str">
        <f>IFERROR(VLOOKUP(D311,ข้อมูลออเดอร์!A:EK,46,0),"")</f>
        <v>36000</v>
      </c>
      <c r="W311" s="1" t="str">
        <f>IFERROR(VLOOKUP(D311,ข้อมูลออเดอร์!A:EK,48,0),"")</f>
        <v>หอฟ้าแม่ตุ่ย ข้างธกส</v>
      </c>
      <c r="X311" s="1" t="str">
        <f t="shared" si="54"/>
        <v>COD</v>
      </c>
      <c r="Y311" s="1"/>
      <c r="Z311" s="1"/>
      <c r="AA311" s="1">
        <f t="shared" si="55"/>
        <v>0.41</v>
      </c>
      <c r="AB311" s="1"/>
      <c r="AC311" s="1"/>
      <c r="AD311" s="1"/>
      <c r="AE311" s="1">
        <f>IF(ข้อมูลน้ำหนักสินค้า!C310="","",ข้อมูลน้ำหนักสินค้า!C310)*J311</f>
        <v>0.1</v>
      </c>
    </row>
    <row r="312" spans="1:31">
      <c r="A312" s="1" t="str">
        <f t="shared" si="45"/>
        <v>EastlyncOffline</v>
      </c>
      <c r="B312" s="1" t="str">
        <f t="shared" si="46"/>
        <v>OFFLINE</v>
      </c>
      <c r="C312" s="1" t="str">
        <f t="shared" si="47"/>
        <v>SALE</v>
      </c>
      <c r="D312" s="1" t="str">
        <f>IF(ข้อมูลออเดอร์!A311="","",ข้อมูลออเดอร์!A311)</f>
        <v>KOO26092200257</v>
      </c>
      <c r="E312" s="1" t="str">
        <f>IFERROR(IF(VLOOKUP(D312,ข้อมูลออเดอร์!A:BV,74,0)="Express delivery","NORMAL",IF(VLOOKUP(D312,ข้อมูลออเดอร์!A:BV,74,0)="Lalamove","B2B_OFFLINE","")),"")</f>
        <v>NORMAL</v>
      </c>
      <c r="F312" s="1" t="str">
        <f t="shared" si="48"/>
        <v>EXPRESS</v>
      </c>
      <c r="G312" s="1" t="str">
        <f>IF(ข้อมูลออเดอร์!CV311="","",ข้อมูลออเดอร์!CV311)</f>
        <v>SKINTIFIC-492003</v>
      </c>
      <c r="H312" s="1" t="str">
        <f>IF(ข้อมูลออเดอร์!CW311="","",ข้อมูลออเดอร์!CW311)</f>
        <v>4897147696014</v>
      </c>
      <c r="I312" s="1" t="str">
        <f>IF(ข้อมูลออเดอร์!CV311="","",ข้อมูลออเดอร์!CV311)</f>
        <v>SKINTIFIC-492003</v>
      </c>
      <c r="J312" s="1" t="str">
        <f>IF(ข้อมูลออเดอร์!DD311="","",ข้อมูลออเดอร์!DD311)</f>
        <v>1</v>
      </c>
      <c r="K312" s="102">
        <f t="shared" si="49"/>
        <v>0</v>
      </c>
      <c r="L312" s="102">
        <f t="shared" si="50"/>
        <v>0</v>
      </c>
      <c r="M312" s="103">
        <f ca="1" t="shared" si="51"/>
        <v>46287.4479282407</v>
      </c>
      <c r="N312" s="103">
        <f ca="1" t="shared" si="52"/>
        <v>46287.4479282407</v>
      </c>
      <c r="O312" s="1" t="str">
        <f>IFERROR(VLOOKUP(D312,ข้อมูลออเดอร์!A:EK,49,0),"")</f>
        <v>จิราพร พนมไพร</v>
      </c>
      <c r="P312" s="1" t="str">
        <f>IF(D312="","",ข้อมูลออเดอร์!AX311)</f>
        <v>0932729319</v>
      </c>
      <c r="Q312" s="1" t="str">
        <f>IF(D312="","",ข้อมูลออเดอร์!AX311)</f>
        <v>0932729319</v>
      </c>
      <c r="R312" s="1" t="str">
        <f t="shared" si="53"/>
        <v>TH</v>
      </c>
      <c r="S312" s="1" t="str">
        <f>IF('ข้อมูลจังหวัด-อำเภอ'!C311="","",'ข้อมูลจังหวัด-อำเภอ'!C311)</f>
        <v>ชัยภูมิ/ Chaiyaphum</v>
      </c>
      <c r="T312" s="1" t="str">
        <f>IF('ข้อมูลจังหวัด-อำเภอ'!D311="","",'ข้อมูลจังหวัด-อำเภอ'!D311)</f>
        <v>เมืองชัยภูมิ/ Mueang Chaiyaphum</v>
      </c>
      <c r="U312" s="1" t="str">
        <f>IFERROR(VLOOKUP(D312,ข้อมูลออเดอร์!A:EK,46,0),"")</f>
        <v>36000</v>
      </c>
      <c r="V312" s="1" t="str">
        <f>IFERROR(VLOOKUP(D312,ข้อมูลออเดอร์!A:EK,46,0),"")</f>
        <v>36000</v>
      </c>
      <c r="W312" s="1" t="str">
        <f>IFERROR(VLOOKUP(D312,ข้อมูลออเดอร์!A:EK,48,0),"")</f>
        <v>หอฟ้าแม่ตุ่ย ข้างธกส</v>
      </c>
      <c r="X312" s="1" t="str">
        <f t="shared" si="54"/>
        <v>COD</v>
      </c>
      <c r="Y312" s="1"/>
      <c r="Z312" s="1"/>
      <c r="AA312" s="1">
        <f t="shared" si="55"/>
        <v>0.41</v>
      </c>
      <c r="AB312" s="1"/>
      <c r="AC312" s="1"/>
      <c r="AD312" s="1"/>
      <c r="AE312" s="1">
        <f>IF(ข้อมูลน้ำหนักสินค้า!C311="","",ข้อมูลน้ำหนักสินค้า!C311)*J312</f>
        <v>0.1</v>
      </c>
    </row>
    <row r="313" spans="1:31">
      <c r="A313" s="1" t="str">
        <f t="shared" si="45"/>
        <v>EastlyncOffline</v>
      </c>
      <c r="B313" s="1" t="str">
        <f t="shared" si="46"/>
        <v>OFFLINE</v>
      </c>
      <c r="C313" s="1" t="str">
        <f t="shared" si="47"/>
        <v>SALE</v>
      </c>
      <c r="D313" s="1" t="str">
        <f>IF(ข้อมูลออเดอร์!A312="","",ข้อมูลออเดอร์!A312)</f>
        <v>KOO26092200257</v>
      </c>
      <c r="E313" s="1" t="str">
        <f>IFERROR(IF(VLOOKUP(D313,ข้อมูลออเดอร์!A:BV,74,0)="Express delivery","NORMAL",IF(VLOOKUP(D313,ข้อมูลออเดอร์!A:BV,74,0)="Lalamove","B2B_OFFLINE","")),"")</f>
        <v>NORMAL</v>
      </c>
      <c r="F313" s="1" t="str">
        <f t="shared" si="48"/>
        <v>EXPRESS</v>
      </c>
      <c r="G313" s="1" t="str">
        <f>IF(ข้อมูลออเดอร์!CV312="","",ข้อมูลออเดอร์!CV312)</f>
        <v>SKINTIFIC-355</v>
      </c>
      <c r="H313" s="1" t="str">
        <f>IF(ข้อมูลออเดอร์!CW312="","",ข้อมูลออเดอร์!CW312)</f>
        <v>4897147690029</v>
      </c>
      <c r="I313" s="1" t="str">
        <f>IF(ข้อมูลออเดอร์!CV312="","",ข้อมูลออเดอร์!CV312)</f>
        <v>SKINTIFIC-355</v>
      </c>
      <c r="J313" s="1" t="str">
        <f>IF(ข้อมูลออเดอร์!DD312="","",ข้อมูลออเดอร์!DD312)</f>
        <v>1</v>
      </c>
      <c r="K313" s="102">
        <f t="shared" si="49"/>
        <v>0</v>
      </c>
      <c r="L313" s="102">
        <f t="shared" si="50"/>
        <v>0</v>
      </c>
      <c r="M313" s="103">
        <f ca="1" t="shared" si="51"/>
        <v>46287.4479282407</v>
      </c>
      <c r="N313" s="103">
        <f ca="1" t="shared" si="52"/>
        <v>46287.4479282407</v>
      </c>
      <c r="O313" s="1" t="str">
        <f>IFERROR(VLOOKUP(D313,ข้อมูลออเดอร์!A:EK,49,0),"")</f>
        <v>จิราพร พนมไพร</v>
      </c>
      <c r="P313" s="1" t="str">
        <f>IF(D313="","",ข้อมูลออเดอร์!AX312)</f>
        <v>0932729319</v>
      </c>
      <c r="Q313" s="1" t="str">
        <f>IF(D313="","",ข้อมูลออเดอร์!AX312)</f>
        <v>0932729319</v>
      </c>
      <c r="R313" s="1" t="str">
        <f t="shared" si="53"/>
        <v>TH</v>
      </c>
      <c r="S313" s="1" t="str">
        <f>IF('ข้อมูลจังหวัด-อำเภอ'!C312="","",'ข้อมูลจังหวัด-อำเภอ'!C312)</f>
        <v>ชัยภูมิ/ Chaiyaphum</v>
      </c>
      <c r="T313" s="1" t="str">
        <f>IF('ข้อมูลจังหวัด-อำเภอ'!D312="","",'ข้อมูลจังหวัด-อำเภอ'!D312)</f>
        <v>เมืองชัยภูมิ/ Mueang Chaiyaphum</v>
      </c>
      <c r="U313" s="1" t="str">
        <f>IFERROR(VLOOKUP(D313,ข้อมูลออเดอร์!A:EK,46,0),"")</f>
        <v>36000</v>
      </c>
      <c r="V313" s="1" t="str">
        <f>IFERROR(VLOOKUP(D313,ข้อมูลออเดอร์!A:EK,46,0),"")</f>
        <v>36000</v>
      </c>
      <c r="W313" s="1" t="str">
        <f>IFERROR(VLOOKUP(D313,ข้อมูลออเดอร์!A:EK,48,0),"")</f>
        <v>หอฟ้าแม่ตุ่ย ข้างธกส</v>
      </c>
      <c r="X313" s="1" t="str">
        <f t="shared" si="54"/>
        <v>COD</v>
      </c>
      <c r="Y313" s="1"/>
      <c r="Z313" s="1"/>
      <c r="AA313" s="1">
        <f t="shared" si="55"/>
        <v>0.41</v>
      </c>
      <c r="AB313" s="1"/>
      <c r="AC313" s="1"/>
      <c r="AD313" s="1"/>
      <c r="AE313" s="1">
        <f>IF(ข้อมูลน้ำหนักสินค้า!C312="","",ข้อมูลน้ำหนักสินค้า!C312)*J313</f>
        <v>0.01</v>
      </c>
    </row>
    <row r="314" spans="1:31">
      <c r="A314" s="1" t="str">
        <f t="shared" si="45"/>
        <v>EastlyncOffline</v>
      </c>
      <c r="B314" s="1" t="str">
        <f t="shared" si="46"/>
        <v>OFFLINE</v>
      </c>
      <c r="C314" s="1" t="str">
        <f t="shared" si="47"/>
        <v>SALE</v>
      </c>
      <c r="D314" s="1" t="str">
        <f>IF(ข้อมูลออเดอร์!A313="","",ข้อมูลออเดอร์!A313)</f>
        <v>KOO26092200258</v>
      </c>
      <c r="E314" s="1" t="str">
        <f>IFERROR(IF(VLOOKUP(D314,ข้อมูลออเดอร์!A:BV,74,0)="Express delivery","NORMAL",IF(VLOOKUP(D314,ข้อมูลออเดอร์!A:BV,74,0)="Lalamove","B2B_OFFLINE","")),"")</f>
        <v>NORMAL</v>
      </c>
      <c r="F314" s="1" t="str">
        <f t="shared" si="48"/>
        <v>EXPRESS</v>
      </c>
      <c r="G314" s="1" t="str">
        <f>IF(ข้อมูลออเดอร์!CV313="","",ข้อมูลออเดอร์!CV313)</f>
        <v>SKINTIFIC-492001</v>
      </c>
      <c r="H314" s="1" t="str">
        <f>IF(ข้อมูลออเดอร์!CW313="","",ข้อมูลออเดอร์!CW313)</f>
        <v>4897147695994</v>
      </c>
      <c r="I314" s="1" t="str">
        <f>IF(ข้อมูลออเดอร์!CV313="","",ข้อมูลออเดอร์!CV313)</f>
        <v>SKINTIFIC-492001</v>
      </c>
      <c r="J314" s="1" t="str">
        <f>IF(ข้อมูลออเดอร์!DD313="","",ข้อมูลออเดอร์!DD313)</f>
        <v>1</v>
      </c>
      <c r="K314" s="102">
        <f t="shared" si="49"/>
        <v>0</v>
      </c>
      <c r="L314" s="102">
        <f t="shared" si="50"/>
        <v>0</v>
      </c>
      <c r="M314" s="103">
        <f ca="1" t="shared" si="51"/>
        <v>46287.4479282407</v>
      </c>
      <c r="N314" s="103">
        <f ca="1" t="shared" si="52"/>
        <v>46287.4479282407</v>
      </c>
      <c r="O314" s="1" t="str">
        <f>IFERROR(VLOOKUP(D314,ข้อมูลออเดอร์!A:EK,49,0),"")</f>
        <v>WinNandar</v>
      </c>
      <c r="P314" s="1" t="str">
        <f>IF(D314="","",ข้อมูลออเดอร์!AX313)</f>
        <v>0620952709</v>
      </c>
      <c r="Q314" s="1" t="str">
        <f>IF(D314="","",ข้อมูลออเดอร์!AX313)</f>
        <v>0620952709</v>
      </c>
      <c r="R314" s="1" t="str">
        <f t="shared" si="53"/>
        <v>TH</v>
      </c>
      <c r="S314" s="1" t="str">
        <f>IF('ข้อมูลจังหวัด-อำเภอ'!C313="","",'ข้อมูลจังหวัด-อำเภอ'!C313)</f>
        <v>สมุทรสาคร/ Samut Sakhon</v>
      </c>
      <c r="T314" s="1" t="str">
        <f>IF('ข้อมูลจังหวัด-อำเภอ'!D313="","",'ข้อมูลจังหวัด-อำเภอ'!D313)</f>
        <v>เมืองสมุทรสาคร/ Mueang Samut Sakhon</v>
      </c>
      <c r="U314" s="1" t="str">
        <f>IFERROR(VLOOKUP(D314,ข้อมูลออเดอร์!A:EK,46,0),"")</f>
        <v>74000</v>
      </c>
      <c r="V314" s="1" t="str">
        <f>IFERROR(VLOOKUP(D314,ข้อมูลออเดอร์!A:EK,46,0),"")</f>
        <v>74000</v>
      </c>
      <c r="W314" s="1" t="str">
        <f>IFERROR(VLOOKUP(D314,ข้อมูลออเดอร์!A:EK,48,0),"")</f>
        <v>38/74 หมู่ 8 ซอยโรงปิน
ตำบลท่าทราย อำเภอเมืองสมุทรสาคร
จังหวัดสมุทรสาคร 74000</v>
      </c>
      <c r="X314" s="1" t="str">
        <f t="shared" si="54"/>
        <v>COD</v>
      </c>
      <c r="Y314" s="1"/>
      <c r="Z314" s="1"/>
      <c r="AA314" s="1">
        <f t="shared" si="55"/>
        <v>0.41</v>
      </c>
      <c r="AB314" s="1"/>
      <c r="AC314" s="1"/>
      <c r="AD314" s="1"/>
      <c r="AE314" s="1">
        <f>IF(ข้อมูลน้ำหนักสินค้า!C313="","",ข้อมูลน้ำหนักสินค้า!C313)*J314</f>
        <v>0.1</v>
      </c>
    </row>
    <row r="315" spans="1:31">
      <c r="A315" s="1" t="str">
        <f t="shared" si="45"/>
        <v>EastlyncOffline</v>
      </c>
      <c r="B315" s="1" t="str">
        <f t="shared" si="46"/>
        <v>OFFLINE</v>
      </c>
      <c r="C315" s="1" t="str">
        <f t="shared" si="47"/>
        <v>SALE</v>
      </c>
      <c r="D315" s="1" t="str">
        <f>IF(ข้อมูลออเดอร์!A314="","",ข้อมูลออเดอร์!A314)</f>
        <v>KOO26092200258</v>
      </c>
      <c r="E315" s="1" t="str">
        <f>IFERROR(IF(VLOOKUP(D315,ข้อมูลออเดอร์!A:BV,74,0)="Express delivery","NORMAL",IF(VLOOKUP(D315,ข้อมูลออเดอร์!A:BV,74,0)="Lalamove","B2B_OFFLINE","")),"")</f>
        <v>NORMAL</v>
      </c>
      <c r="F315" s="1" t="str">
        <f t="shared" si="48"/>
        <v>EXPRESS</v>
      </c>
      <c r="G315" s="1" t="str">
        <f>IF(ข้อมูลออเดอร์!CV314="","",ข้อมูลออเดอร์!CV314)</f>
        <v>SKINTIFIC-492003</v>
      </c>
      <c r="H315" s="1" t="str">
        <f>IF(ข้อมูลออเดอร์!CW314="","",ข้อมูลออเดอร์!CW314)</f>
        <v>4897147696014</v>
      </c>
      <c r="I315" s="1" t="str">
        <f>IF(ข้อมูลออเดอร์!CV314="","",ข้อมูลออเดอร์!CV314)</f>
        <v>SKINTIFIC-492003</v>
      </c>
      <c r="J315" s="1" t="str">
        <f>IF(ข้อมูลออเดอร์!DD314="","",ข้อมูลออเดอร์!DD314)</f>
        <v>1</v>
      </c>
      <c r="K315" s="102">
        <f t="shared" si="49"/>
        <v>0</v>
      </c>
      <c r="L315" s="102">
        <f t="shared" si="50"/>
        <v>0</v>
      </c>
      <c r="M315" s="103">
        <f ca="1" t="shared" si="51"/>
        <v>46287.4479282407</v>
      </c>
      <c r="N315" s="103">
        <f ca="1" t="shared" si="52"/>
        <v>46287.4479282407</v>
      </c>
      <c r="O315" s="1" t="str">
        <f>IFERROR(VLOOKUP(D315,ข้อมูลออเดอร์!A:EK,49,0),"")</f>
        <v>WinNandar</v>
      </c>
      <c r="P315" s="1" t="str">
        <f>IF(D315="","",ข้อมูลออเดอร์!AX314)</f>
        <v>0620952709</v>
      </c>
      <c r="Q315" s="1" t="str">
        <f>IF(D315="","",ข้อมูลออเดอร์!AX314)</f>
        <v>0620952709</v>
      </c>
      <c r="R315" s="1" t="str">
        <f t="shared" si="53"/>
        <v>TH</v>
      </c>
      <c r="S315" s="1" t="str">
        <f>IF('ข้อมูลจังหวัด-อำเภอ'!C314="","",'ข้อมูลจังหวัด-อำเภอ'!C314)</f>
        <v>สมุทรสาคร/ Samut Sakhon</v>
      </c>
      <c r="T315" s="1" t="str">
        <f>IF('ข้อมูลจังหวัด-อำเภอ'!D314="","",'ข้อมูลจังหวัด-อำเภอ'!D314)</f>
        <v>เมืองสมุทรสาคร/ Mueang Samut Sakhon</v>
      </c>
      <c r="U315" s="1" t="str">
        <f>IFERROR(VLOOKUP(D315,ข้อมูลออเดอร์!A:EK,46,0),"")</f>
        <v>74000</v>
      </c>
      <c r="V315" s="1" t="str">
        <f>IFERROR(VLOOKUP(D315,ข้อมูลออเดอร์!A:EK,46,0),"")</f>
        <v>74000</v>
      </c>
      <c r="W315" s="1" t="str">
        <f>IFERROR(VLOOKUP(D315,ข้อมูลออเดอร์!A:EK,48,0),"")</f>
        <v>38/74 หมู่ 8 ซอยโรงปิน
ตำบลท่าทราย อำเภอเมืองสมุทรสาคร
จังหวัดสมุทรสาคร 74000</v>
      </c>
      <c r="X315" s="1" t="str">
        <f t="shared" si="54"/>
        <v>COD</v>
      </c>
      <c r="Y315" s="1"/>
      <c r="Z315" s="1"/>
      <c r="AA315" s="1">
        <f t="shared" si="55"/>
        <v>0.41</v>
      </c>
      <c r="AB315" s="1"/>
      <c r="AC315" s="1"/>
      <c r="AD315" s="1"/>
      <c r="AE315" s="1">
        <f>IF(ข้อมูลน้ำหนักสินค้า!C314="","",ข้อมูลน้ำหนักสินค้า!C314)*J315</f>
        <v>0.1</v>
      </c>
    </row>
    <row r="316" spans="1:31">
      <c r="A316" s="1" t="str">
        <f t="shared" si="45"/>
        <v>EastlyncOffline</v>
      </c>
      <c r="B316" s="1" t="str">
        <f t="shared" si="46"/>
        <v>OFFLINE</v>
      </c>
      <c r="C316" s="1" t="str">
        <f t="shared" si="47"/>
        <v>SALE</v>
      </c>
      <c r="D316" s="1" t="str">
        <f>IF(ข้อมูลออเดอร์!A315="","",ข้อมูลออเดอร์!A315)</f>
        <v>KOO26092200258</v>
      </c>
      <c r="E316" s="1" t="str">
        <f>IFERROR(IF(VLOOKUP(D316,ข้อมูลออเดอร์!A:BV,74,0)="Express delivery","NORMAL",IF(VLOOKUP(D316,ข้อมูลออเดอร์!A:BV,74,0)="Lalamove","B2B_OFFLINE","")),"")</f>
        <v>NORMAL</v>
      </c>
      <c r="F316" s="1" t="str">
        <f t="shared" si="48"/>
        <v>EXPRESS</v>
      </c>
      <c r="G316" s="1" t="str">
        <f>IF(ข้อมูลออเดอร์!CV315="","",ข้อมูลออเดอร์!CV315)</f>
        <v>SKINTIFIC-355</v>
      </c>
      <c r="H316" s="1" t="str">
        <f>IF(ข้อมูลออเดอร์!CW315="","",ข้อมูลออเดอร์!CW315)</f>
        <v>4897147690029</v>
      </c>
      <c r="I316" s="1" t="str">
        <f>IF(ข้อมูลออเดอร์!CV315="","",ข้อมูลออเดอร์!CV315)</f>
        <v>SKINTIFIC-355</v>
      </c>
      <c r="J316" s="1" t="str">
        <f>IF(ข้อมูลออเดอร์!DD315="","",ข้อมูลออเดอร์!DD315)</f>
        <v>1</v>
      </c>
      <c r="K316" s="102">
        <f t="shared" si="49"/>
        <v>0</v>
      </c>
      <c r="L316" s="102">
        <f t="shared" si="50"/>
        <v>0</v>
      </c>
      <c r="M316" s="103">
        <f ca="1" t="shared" si="51"/>
        <v>46287.4479282407</v>
      </c>
      <c r="N316" s="103">
        <f ca="1" t="shared" si="52"/>
        <v>46287.4479282407</v>
      </c>
      <c r="O316" s="1" t="str">
        <f>IFERROR(VLOOKUP(D316,ข้อมูลออเดอร์!A:EK,49,0),"")</f>
        <v>WinNandar</v>
      </c>
      <c r="P316" s="1" t="str">
        <f>IF(D316="","",ข้อมูลออเดอร์!AX315)</f>
        <v>0620952709</v>
      </c>
      <c r="Q316" s="1" t="str">
        <f>IF(D316="","",ข้อมูลออเดอร์!AX315)</f>
        <v>0620952709</v>
      </c>
      <c r="R316" s="1" t="str">
        <f t="shared" si="53"/>
        <v>TH</v>
      </c>
      <c r="S316" s="1" t="str">
        <f>IF('ข้อมูลจังหวัด-อำเภอ'!C315="","",'ข้อมูลจังหวัด-อำเภอ'!C315)</f>
        <v>สมุทรสาคร/ Samut Sakhon</v>
      </c>
      <c r="T316" s="1" t="str">
        <f>IF('ข้อมูลจังหวัด-อำเภอ'!D315="","",'ข้อมูลจังหวัด-อำเภอ'!D315)</f>
        <v>เมืองสมุทรสาคร/ Mueang Samut Sakhon</v>
      </c>
      <c r="U316" s="1" t="str">
        <f>IFERROR(VLOOKUP(D316,ข้อมูลออเดอร์!A:EK,46,0),"")</f>
        <v>74000</v>
      </c>
      <c r="V316" s="1" t="str">
        <f>IFERROR(VLOOKUP(D316,ข้อมูลออเดอร์!A:EK,46,0),"")</f>
        <v>74000</v>
      </c>
      <c r="W316" s="1" t="str">
        <f>IFERROR(VLOOKUP(D316,ข้อมูลออเดอร์!A:EK,48,0),"")</f>
        <v>38/74 หมู่ 8 ซอยโรงปิน
ตำบลท่าทราย อำเภอเมืองสมุทรสาคร
จังหวัดสมุทรสาคร 74000</v>
      </c>
      <c r="X316" s="1" t="str">
        <f t="shared" si="54"/>
        <v>COD</v>
      </c>
      <c r="Y316" s="1"/>
      <c r="Z316" s="1"/>
      <c r="AA316" s="1">
        <f t="shared" si="55"/>
        <v>0.41</v>
      </c>
      <c r="AB316" s="1"/>
      <c r="AC316" s="1"/>
      <c r="AD316" s="1"/>
      <c r="AE316" s="1">
        <f>IF(ข้อมูลน้ำหนักสินค้า!C315="","",ข้อมูลน้ำหนักสินค้า!C315)*J316</f>
        <v>0.01</v>
      </c>
    </row>
    <row r="317" spans="1:31">
      <c r="A317" s="1" t="str">
        <f t="shared" si="45"/>
        <v>EastlyncOffline</v>
      </c>
      <c r="B317" s="1" t="str">
        <f t="shared" si="46"/>
        <v>OFFLINE</v>
      </c>
      <c r="C317" s="1" t="str">
        <f t="shared" si="47"/>
        <v>SALE</v>
      </c>
      <c r="D317" s="1" t="str">
        <f>IF(ข้อมูลออเดอร์!A316="","",ข้อมูลออเดอร์!A316)</f>
        <v>KOO26092200259</v>
      </c>
      <c r="E317" s="1" t="str">
        <f>IFERROR(IF(VLOOKUP(D317,ข้อมูลออเดอร์!A:BV,74,0)="Express delivery","NORMAL",IF(VLOOKUP(D317,ข้อมูลออเดอร์!A:BV,74,0)="Lalamove","B2B_OFFLINE","")),"")</f>
        <v>NORMAL</v>
      </c>
      <c r="F317" s="1" t="str">
        <f t="shared" si="48"/>
        <v>EXPRESS</v>
      </c>
      <c r="G317" s="1" t="str">
        <f>IF(ข้อมูลออเดอร์!CV316="","",ข้อมูลออเดอร์!CV316)</f>
        <v>SKINTIFIC-492001</v>
      </c>
      <c r="H317" s="1" t="str">
        <f>IF(ข้อมูลออเดอร์!CW316="","",ข้อมูลออเดอร์!CW316)</f>
        <v>4897147695994</v>
      </c>
      <c r="I317" s="1" t="str">
        <f>IF(ข้อมูลออเดอร์!CV316="","",ข้อมูลออเดอร์!CV316)</f>
        <v>SKINTIFIC-492001</v>
      </c>
      <c r="J317" s="1" t="str">
        <f>IF(ข้อมูลออเดอร์!DD316="","",ข้อมูลออเดอร์!DD316)</f>
        <v>1</v>
      </c>
      <c r="K317" s="102">
        <f t="shared" si="49"/>
        <v>0</v>
      </c>
      <c r="L317" s="102">
        <f t="shared" si="50"/>
        <v>0</v>
      </c>
      <c r="M317" s="103">
        <f ca="1" t="shared" si="51"/>
        <v>46287.4479282407</v>
      </c>
      <c r="N317" s="103">
        <f ca="1" t="shared" si="52"/>
        <v>46287.4479282407</v>
      </c>
      <c r="O317" s="1" t="str">
        <f>IFERROR(VLOOKUP(D317,ข้อมูลออเดอร์!A:EK,49,0),"")</f>
        <v>จริยาภรณ์</v>
      </c>
      <c r="P317" s="1" t="str">
        <f>IF(D317="","",ข้อมูลออเดอร์!AX316)</f>
        <v>0985622447</v>
      </c>
      <c r="Q317" s="1" t="str">
        <f>IF(D317="","",ข้อมูลออเดอร์!AX316)</f>
        <v>0985622447</v>
      </c>
      <c r="R317" s="1" t="str">
        <f t="shared" si="53"/>
        <v>TH</v>
      </c>
      <c r="S317" s="1" t="str">
        <f>IF('ข้อมูลจังหวัด-อำเภอ'!C316="","",'ข้อมูลจังหวัด-อำเภอ'!C316)</f>
        <v>สระบุรี/ Saraburi</v>
      </c>
      <c r="T317" s="1" t="str">
        <f>IF('ข้อมูลจังหวัด-อำเภอ'!D316="","",'ข้อมูลจังหวัด-อำเภอ'!D316)</f>
        <v>เฉลิมพระเกียรติ/ Chaloem Phra Kiat</v>
      </c>
      <c r="U317" s="1" t="str">
        <f>IFERROR(VLOOKUP(D317,ข้อมูลออเดอร์!A:EK,46,0),"")</f>
        <v>18000</v>
      </c>
      <c r="V317" s="1" t="str">
        <f>IFERROR(VLOOKUP(D317,ข้อมูลออเดอร์!A:EK,46,0),"")</f>
        <v>18000</v>
      </c>
      <c r="W317" s="1" t="str">
        <f>IFERROR(VLOOKUP(D317,ข้อมูลออเดอร์!A:EK,48,0),"")</f>
        <v>จริยาภรณ์ 0985622447
59/14 หมู่ 3 ต.ผึ้งรวง อ.เฉลิมพระเกียรติ จ.สระบุรี 18000</v>
      </c>
      <c r="X317" s="1" t="str">
        <f t="shared" si="54"/>
        <v>COD</v>
      </c>
      <c r="Y317" s="1"/>
      <c r="Z317" s="1"/>
      <c r="AA317" s="1">
        <f t="shared" si="55"/>
        <v>0.42</v>
      </c>
      <c r="AB317" s="1"/>
      <c r="AC317" s="1"/>
      <c r="AD317" s="1"/>
      <c r="AE317" s="1">
        <f>IF(ข้อมูลน้ำหนักสินค้า!C316="","",ข้อมูลน้ำหนักสินค้า!C316)*J317</f>
        <v>0.1</v>
      </c>
    </row>
    <row r="318" spans="1:31">
      <c r="A318" s="1" t="str">
        <f t="shared" si="45"/>
        <v>EastlyncOffline</v>
      </c>
      <c r="B318" s="1" t="str">
        <f t="shared" si="46"/>
        <v>OFFLINE</v>
      </c>
      <c r="C318" s="1" t="str">
        <f t="shared" si="47"/>
        <v>SALE</v>
      </c>
      <c r="D318" s="1" t="str">
        <f>IF(ข้อมูลออเดอร์!A317="","",ข้อมูลออเดอร์!A317)</f>
        <v>KOO26092200259</v>
      </c>
      <c r="E318" s="1" t="str">
        <f>IFERROR(IF(VLOOKUP(D318,ข้อมูลออเดอร์!A:BV,74,0)="Express delivery","NORMAL",IF(VLOOKUP(D318,ข้อมูลออเดอร์!A:BV,74,0)="Lalamove","B2B_OFFLINE","")),"")</f>
        <v>NORMAL</v>
      </c>
      <c r="F318" s="1" t="str">
        <f t="shared" si="48"/>
        <v>EXPRESS</v>
      </c>
      <c r="G318" s="1" t="str">
        <f>IF(ข้อมูลออเดอร์!CV317="","",ข้อมูลออเดอร์!CV317)</f>
        <v>ZP000050</v>
      </c>
      <c r="H318" s="1" t="str">
        <f>IF(ข้อมูลออเดอร์!CW317="","",ข้อมูลออเดอร์!CW317)</f>
        <v>ZP000050</v>
      </c>
      <c r="I318" s="1" t="str">
        <f>IF(ข้อมูลออเดอร์!CV317="","",ข้อมูลออเดอร์!CV317)</f>
        <v>ZP000050</v>
      </c>
      <c r="J318" s="1" t="str">
        <f>IF(ข้อมูลออเดอร์!DD317="","",ข้อมูลออเดอร์!DD317)</f>
        <v>1</v>
      </c>
      <c r="K318" s="102">
        <f t="shared" si="49"/>
        <v>0</v>
      </c>
      <c r="L318" s="102">
        <f t="shared" si="50"/>
        <v>0</v>
      </c>
      <c r="M318" s="103">
        <f ca="1" t="shared" si="51"/>
        <v>46287.4479282407</v>
      </c>
      <c r="N318" s="103">
        <f ca="1" t="shared" si="52"/>
        <v>46287.4479282407</v>
      </c>
      <c r="O318" s="1" t="str">
        <f>IFERROR(VLOOKUP(D318,ข้อมูลออเดอร์!A:EK,49,0),"")</f>
        <v>จริยาภรณ์</v>
      </c>
      <c r="P318" s="1" t="str">
        <f>IF(D318="","",ข้อมูลออเดอร์!AX317)</f>
        <v>0985622447</v>
      </c>
      <c r="Q318" s="1" t="str">
        <f>IF(D318="","",ข้อมูลออเดอร์!AX317)</f>
        <v>0985622447</v>
      </c>
      <c r="R318" s="1" t="str">
        <f t="shared" si="53"/>
        <v>TH</v>
      </c>
      <c r="S318" s="1" t="str">
        <f>IF('ข้อมูลจังหวัด-อำเภอ'!C317="","",'ข้อมูลจังหวัด-อำเภอ'!C317)</f>
        <v>สระบุรี/ Saraburi</v>
      </c>
      <c r="T318" s="1" t="str">
        <f>IF('ข้อมูลจังหวัด-อำเภอ'!D317="","",'ข้อมูลจังหวัด-อำเภอ'!D317)</f>
        <v>เฉลิมพระเกียรติ/ Chaloem Phra Kiat</v>
      </c>
      <c r="U318" s="1" t="str">
        <f>IFERROR(VLOOKUP(D318,ข้อมูลออเดอร์!A:EK,46,0),"")</f>
        <v>18000</v>
      </c>
      <c r="V318" s="1" t="str">
        <f>IFERROR(VLOOKUP(D318,ข้อมูลออเดอร์!A:EK,46,0),"")</f>
        <v>18000</v>
      </c>
      <c r="W318" s="1" t="str">
        <f>IFERROR(VLOOKUP(D318,ข้อมูลออเดอร์!A:EK,48,0),"")</f>
        <v>จริยาภรณ์ 0985622447
59/14 หมู่ 3 ต.ผึ้งรวง อ.เฉลิมพระเกียรติ จ.สระบุรี 18000</v>
      </c>
      <c r="X318" s="1" t="str">
        <f t="shared" si="54"/>
        <v>COD</v>
      </c>
      <c r="Y318" s="1"/>
      <c r="Z318" s="1"/>
      <c r="AA318" s="1">
        <f t="shared" si="55"/>
        <v>0.42</v>
      </c>
      <c r="AB318" s="1"/>
      <c r="AC318" s="1"/>
      <c r="AD318" s="1"/>
      <c r="AE318" s="1">
        <f>IF(ข้อมูลน้ำหนักสินค้า!C317="","",ข้อมูลน้ำหนักสินค้า!C317)*J318</f>
        <v>0.01</v>
      </c>
    </row>
    <row r="319" spans="1:31">
      <c r="A319" s="1" t="str">
        <f t="shared" si="45"/>
        <v>EastlyncOffline</v>
      </c>
      <c r="B319" s="1" t="str">
        <f t="shared" si="46"/>
        <v>OFFLINE</v>
      </c>
      <c r="C319" s="1" t="str">
        <f t="shared" si="47"/>
        <v>SALE</v>
      </c>
      <c r="D319" s="1" t="str">
        <f>IF(ข้อมูลออเดอร์!A318="","",ข้อมูลออเดอร์!A318)</f>
        <v>KOO26092200259</v>
      </c>
      <c r="E319" s="1" t="str">
        <f>IFERROR(IF(VLOOKUP(D319,ข้อมูลออเดอร์!A:BV,74,0)="Express delivery","NORMAL",IF(VLOOKUP(D319,ข้อมูลออเดอร์!A:BV,74,0)="Lalamove","B2B_OFFLINE","")),"")</f>
        <v>NORMAL</v>
      </c>
      <c r="F319" s="1" t="str">
        <f t="shared" si="48"/>
        <v>EXPRESS</v>
      </c>
      <c r="G319" s="1" t="str">
        <f>IF(ข้อมูลออเดอร์!CV318="","",ข้อมูลออเดอร์!CV318)</f>
        <v>SKINTIFIC-492003</v>
      </c>
      <c r="H319" s="1" t="str">
        <f>IF(ข้อมูลออเดอร์!CW318="","",ข้อมูลออเดอร์!CW318)</f>
        <v>4897147696014</v>
      </c>
      <c r="I319" s="1" t="str">
        <f>IF(ข้อมูลออเดอร์!CV318="","",ข้อมูลออเดอร์!CV318)</f>
        <v>SKINTIFIC-492003</v>
      </c>
      <c r="J319" s="1" t="str">
        <f>IF(ข้อมูลออเดอร์!DD318="","",ข้อมูลออเดอร์!DD318)</f>
        <v>1</v>
      </c>
      <c r="K319" s="102">
        <f t="shared" si="49"/>
        <v>0</v>
      </c>
      <c r="L319" s="102">
        <f t="shared" si="50"/>
        <v>0</v>
      </c>
      <c r="M319" s="103">
        <f ca="1" t="shared" si="51"/>
        <v>46287.4479282407</v>
      </c>
      <c r="N319" s="103">
        <f ca="1" t="shared" si="52"/>
        <v>46287.4479282407</v>
      </c>
      <c r="O319" s="1" t="str">
        <f>IFERROR(VLOOKUP(D319,ข้อมูลออเดอร์!A:EK,49,0),"")</f>
        <v>จริยาภรณ์</v>
      </c>
      <c r="P319" s="1" t="str">
        <f>IF(D319="","",ข้อมูลออเดอร์!AX318)</f>
        <v>0985622447</v>
      </c>
      <c r="Q319" s="1" t="str">
        <f>IF(D319="","",ข้อมูลออเดอร์!AX318)</f>
        <v>0985622447</v>
      </c>
      <c r="R319" s="1" t="str">
        <f t="shared" si="53"/>
        <v>TH</v>
      </c>
      <c r="S319" s="1" t="str">
        <f>IF('ข้อมูลจังหวัด-อำเภอ'!C318="","",'ข้อมูลจังหวัด-อำเภอ'!C318)</f>
        <v>สระบุรี/ Saraburi</v>
      </c>
      <c r="T319" s="1" t="str">
        <f>IF('ข้อมูลจังหวัด-อำเภอ'!D318="","",'ข้อมูลจังหวัด-อำเภอ'!D318)</f>
        <v>เฉลิมพระเกียรติ/ Chaloem Phra Kiat</v>
      </c>
      <c r="U319" s="1" t="str">
        <f>IFERROR(VLOOKUP(D319,ข้อมูลออเดอร์!A:EK,46,0),"")</f>
        <v>18000</v>
      </c>
      <c r="V319" s="1" t="str">
        <f>IFERROR(VLOOKUP(D319,ข้อมูลออเดอร์!A:EK,46,0),"")</f>
        <v>18000</v>
      </c>
      <c r="W319" s="1" t="str">
        <f>IFERROR(VLOOKUP(D319,ข้อมูลออเดอร์!A:EK,48,0),"")</f>
        <v>จริยาภรณ์ 0985622447
59/14 หมู่ 3 ต.ผึ้งรวง อ.เฉลิมพระเกียรติ จ.สระบุรี 18000</v>
      </c>
      <c r="X319" s="1" t="str">
        <f t="shared" si="54"/>
        <v>COD</v>
      </c>
      <c r="Y319" s="1"/>
      <c r="Z319" s="1"/>
      <c r="AA319" s="1">
        <f t="shared" si="55"/>
        <v>0.42</v>
      </c>
      <c r="AB319" s="1"/>
      <c r="AC319" s="1"/>
      <c r="AD319" s="1"/>
      <c r="AE319" s="1">
        <f>IF(ข้อมูลน้ำหนักสินค้า!C318="","",ข้อมูลน้ำหนักสินค้า!C318)*J319</f>
        <v>0.1</v>
      </c>
    </row>
    <row r="320" spans="1:31">
      <c r="A320" s="1" t="str">
        <f t="shared" si="45"/>
        <v>EastlyncOffline</v>
      </c>
      <c r="B320" s="1" t="str">
        <f t="shared" si="46"/>
        <v>OFFLINE</v>
      </c>
      <c r="C320" s="1" t="str">
        <f t="shared" si="47"/>
        <v>SALE</v>
      </c>
      <c r="D320" s="1" t="str">
        <f>IF(ข้อมูลออเดอร์!A319="","",ข้อมูลออเดอร์!A319)</f>
        <v>KOO26092200259</v>
      </c>
      <c r="E320" s="1" t="str">
        <f>IFERROR(IF(VLOOKUP(D320,ข้อมูลออเดอร์!A:BV,74,0)="Express delivery","NORMAL",IF(VLOOKUP(D320,ข้อมูลออเดอร์!A:BV,74,0)="Lalamove","B2B_OFFLINE","")),"")</f>
        <v>NORMAL</v>
      </c>
      <c r="F320" s="1" t="str">
        <f t="shared" si="48"/>
        <v>EXPRESS</v>
      </c>
      <c r="G320" s="1" t="str">
        <f>IF(ข้อมูลออเดอร์!CV319="","",ข้อมูลออเดอร์!CV319)</f>
        <v>SKINTIFIC-355</v>
      </c>
      <c r="H320" s="1" t="str">
        <f>IF(ข้อมูลออเดอร์!CW319="","",ข้อมูลออเดอร์!CW319)</f>
        <v>4897147690029</v>
      </c>
      <c r="I320" s="1" t="str">
        <f>IF(ข้อมูลออเดอร์!CV319="","",ข้อมูลออเดอร์!CV319)</f>
        <v>SKINTIFIC-355</v>
      </c>
      <c r="J320" s="1" t="str">
        <f>IF(ข้อมูลออเดอร์!DD319="","",ข้อมูลออเดอร์!DD319)</f>
        <v>1</v>
      </c>
      <c r="K320" s="102">
        <f t="shared" si="49"/>
        <v>0</v>
      </c>
      <c r="L320" s="102">
        <f t="shared" si="50"/>
        <v>0</v>
      </c>
      <c r="M320" s="103">
        <f ca="1" t="shared" si="51"/>
        <v>46287.4479282407</v>
      </c>
      <c r="N320" s="103">
        <f ca="1" t="shared" si="52"/>
        <v>46287.4479282407</v>
      </c>
      <c r="O320" s="1" t="str">
        <f>IFERROR(VLOOKUP(D320,ข้อมูลออเดอร์!A:EK,49,0),"")</f>
        <v>จริยาภรณ์</v>
      </c>
      <c r="P320" s="1" t="str">
        <f>IF(D320="","",ข้อมูลออเดอร์!AX319)</f>
        <v>0985622447</v>
      </c>
      <c r="Q320" s="1" t="str">
        <f>IF(D320="","",ข้อมูลออเดอร์!AX319)</f>
        <v>0985622447</v>
      </c>
      <c r="R320" s="1" t="str">
        <f t="shared" si="53"/>
        <v>TH</v>
      </c>
      <c r="S320" s="1" t="str">
        <f>IF('ข้อมูลจังหวัด-อำเภอ'!C319="","",'ข้อมูลจังหวัด-อำเภอ'!C319)</f>
        <v>สระบุรี/ Saraburi</v>
      </c>
      <c r="T320" s="1" t="str">
        <f>IF('ข้อมูลจังหวัด-อำเภอ'!D319="","",'ข้อมูลจังหวัด-อำเภอ'!D319)</f>
        <v>เฉลิมพระเกียรติ/ Chaloem Phra Kiat</v>
      </c>
      <c r="U320" s="1" t="str">
        <f>IFERROR(VLOOKUP(D320,ข้อมูลออเดอร์!A:EK,46,0),"")</f>
        <v>18000</v>
      </c>
      <c r="V320" s="1" t="str">
        <f>IFERROR(VLOOKUP(D320,ข้อมูลออเดอร์!A:EK,46,0),"")</f>
        <v>18000</v>
      </c>
      <c r="W320" s="1" t="str">
        <f>IFERROR(VLOOKUP(D320,ข้อมูลออเดอร์!A:EK,48,0),"")</f>
        <v>จริยาภรณ์ 0985622447
59/14 หมู่ 3 ต.ผึ้งรวง อ.เฉลิมพระเกียรติ จ.สระบุรี 18000</v>
      </c>
      <c r="X320" s="1" t="str">
        <f t="shared" si="54"/>
        <v>COD</v>
      </c>
      <c r="Y320" s="1"/>
      <c r="Z320" s="1"/>
      <c r="AA320" s="1">
        <f t="shared" si="55"/>
        <v>0.42</v>
      </c>
      <c r="AB320" s="1"/>
      <c r="AC320" s="1"/>
      <c r="AD320" s="1"/>
      <c r="AE320" s="1">
        <f>IF(ข้อมูลน้ำหนักสินค้า!C319="","",ข้อมูลน้ำหนักสินค้า!C319)*J320</f>
        <v>0.01</v>
      </c>
    </row>
    <row r="321" spans="1:31">
      <c r="A321" s="1" t="str">
        <f t="shared" si="45"/>
        <v>EastlyncOffline</v>
      </c>
      <c r="B321" s="1" t="str">
        <f t="shared" si="46"/>
        <v>OFFLINE</v>
      </c>
      <c r="C321" s="1" t="str">
        <f t="shared" si="47"/>
        <v>SALE</v>
      </c>
      <c r="D321" s="1" t="str">
        <f>IF(ข้อมูลออเดอร์!A320="","",ข้อมูลออเดอร์!A320)</f>
        <v>KOO26092200260</v>
      </c>
      <c r="E321" s="1" t="str">
        <f>IFERROR(IF(VLOOKUP(D321,ข้อมูลออเดอร์!A:BV,74,0)="Express delivery","NORMAL",IF(VLOOKUP(D321,ข้อมูลออเดอร์!A:BV,74,0)="Lalamove","B2B_OFFLINE","")),"")</f>
        <v>NORMAL</v>
      </c>
      <c r="F321" s="1" t="str">
        <f t="shared" si="48"/>
        <v>EXPRESS</v>
      </c>
      <c r="G321" s="1" t="str">
        <f>IF(ข้อมูลออเดอร์!CV320="","",ข้อมูลออเดอร์!CV320)</f>
        <v>SKINTIFIC-492001</v>
      </c>
      <c r="H321" s="1" t="str">
        <f>IF(ข้อมูลออเดอร์!CW320="","",ข้อมูลออเดอร์!CW320)</f>
        <v>4897147695994</v>
      </c>
      <c r="I321" s="1" t="str">
        <f>IF(ข้อมูลออเดอร์!CV320="","",ข้อมูลออเดอร์!CV320)</f>
        <v>SKINTIFIC-492001</v>
      </c>
      <c r="J321" s="1" t="str">
        <f>IF(ข้อมูลออเดอร์!DD320="","",ข้อมูลออเดอร์!DD320)</f>
        <v>1</v>
      </c>
      <c r="K321" s="102">
        <f t="shared" si="49"/>
        <v>0</v>
      </c>
      <c r="L321" s="102">
        <f t="shared" si="50"/>
        <v>0</v>
      </c>
      <c r="M321" s="103">
        <f ca="1" t="shared" si="51"/>
        <v>46287.4479282407</v>
      </c>
      <c r="N321" s="103">
        <f ca="1" t="shared" si="52"/>
        <v>46287.4479282407</v>
      </c>
      <c r="O321" s="1" t="str">
        <f>IFERROR(VLOOKUP(D321,ข้อมูลออเดอร์!A:EK,49,0),"")</f>
        <v>YaMone</v>
      </c>
      <c r="P321" s="1" t="str">
        <f>IF(D321="","",ข้อมูลออเดอร์!AX320)</f>
        <v>0612203267</v>
      </c>
      <c r="Q321" s="1" t="str">
        <f>IF(D321="","",ข้อมูลออเดอร์!AX320)</f>
        <v>0612203267</v>
      </c>
      <c r="R321" s="1" t="str">
        <f t="shared" si="53"/>
        <v>TH</v>
      </c>
      <c r="S321" s="1" t="str">
        <f>IF('ข้อมูลจังหวัด-อำเภอ'!C320="","",'ข้อมูลจังหวัด-อำเภอ'!C320)</f>
        <v>สมุทรปราการ/ Samut Prakan</v>
      </c>
      <c r="T321" s="1" t="str">
        <f>IF('ข้อมูลจังหวัด-อำเภอ'!D320="","",'ข้อมูลจังหวัด-อำเภอ'!D320)</f>
        <v>เมืองสมุทรปราการ/ Mueang Samut Prakan</v>
      </c>
      <c r="U321" s="1" t="str">
        <f>IFERROR(VLOOKUP(D321,ข้อมูลออเดอร์!A:EK,46,0),"")</f>
        <v>10270</v>
      </c>
      <c r="V321" s="1" t="str">
        <f>IFERROR(VLOOKUP(D321,ข้อมูลออเดอร์!A:EK,46,0),"")</f>
        <v>10270</v>
      </c>
      <c r="W321" s="1" t="str">
        <f>IFERROR(VLOOKUP(D321,ข้อมูลออเดอร์!A:EK,48,0),"")</f>
        <v>YaMone โรงแรมอลิชา คอร์ท โฮเทล แอนด์ เรสซิเดนซ์   
799 ถนนสุขุมวิท 107 (ซอยแบริ่ง 33) ตำบลสำโรงเหนือ อำเภอเมืองสมุทรปราการ จังหวัดสมุทรปราการ 10270
0612203267</v>
      </c>
      <c r="X321" s="1" t="str">
        <f t="shared" si="54"/>
        <v>COD</v>
      </c>
      <c r="Y321" s="1"/>
      <c r="Z321" s="1"/>
      <c r="AA321" s="1">
        <f t="shared" si="55"/>
        <v>0.41</v>
      </c>
      <c r="AB321" s="1"/>
      <c r="AC321" s="1"/>
      <c r="AD321" s="1"/>
      <c r="AE321" s="1">
        <f>IF(ข้อมูลน้ำหนักสินค้า!C320="","",ข้อมูลน้ำหนักสินค้า!C320)*J321</f>
        <v>0.1</v>
      </c>
    </row>
    <row r="322" spans="1:31">
      <c r="A322" s="1" t="str">
        <f t="shared" si="45"/>
        <v>EastlyncOffline</v>
      </c>
      <c r="B322" s="1" t="str">
        <f t="shared" si="46"/>
        <v>OFFLINE</v>
      </c>
      <c r="C322" s="1" t="str">
        <f t="shared" si="47"/>
        <v>SALE</v>
      </c>
      <c r="D322" s="1" t="str">
        <f>IF(ข้อมูลออเดอร์!A321="","",ข้อมูลออเดอร์!A321)</f>
        <v>KOO26092200260</v>
      </c>
      <c r="E322" s="1" t="str">
        <f>IFERROR(IF(VLOOKUP(D322,ข้อมูลออเดอร์!A:BV,74,0)="Express delivery","NORMAL",IF(VLOOKUP(D322,ข้อมูลออเดอร์!A:BV,74,0)="Lalamove","B2B_OFFLINE","")),"")</f>
        <v>NORMAL</v>
      </c>
      <c r="F322" s="1" t="str">
        <f t="shared" si="48"/>
        <v>EXPRESS</v>
      </c>
      <c r="G322" s="1" t="str">
        <f>IF(ข้อมูลออเดอร์!CV321="","",ข้อมูลออเดอร์!CV321)</f>
        <v>SKINTIFIC-492003</v>
      </c>
      <c r="H322" s="1" t="str">
        <f>IF(ข้อมูลออเดอร์!CW321="","",ข้อมูลออเดอร์!CW321)</f>
        <v>4897147696014</v>
      </c>
      <c r="I322" s="1" t="str">
        <f>IF(ข้อมูลออเดอร์!CV321="","",ข้อมูลออเดอร์!CV321)</f>
        <v>SKINTIFIC-492003</v>
      </c>
      <c r="J322" s="1" t="str">
        <f>IF(ข้อมูลออเดอร์!DD321="","",ข้อมูลออเดอร์!DD321)</f>
        <v>1</v>
      </c>
      <c r="K322" s="102">
        <f t="shared" si="49"/>
        <v>0</v>
      </c>
      <c r="L322" s="102">
        <f t="shared" si="50"/>
        <v>0</v>
      </c>
      <c r="M322" s="103">
        <f ca="1" t="shared" si="51"/>
        <v>46287.4479282407</v>
      </c>
      <c r="N322" s="103">
        <f ca="1" t="shared" si="52"/>
        <v>46287.4479282407</v>
      </c>
      <c r="O322" s="1" t="str">
        <f>IFERROR(VLOOKUP(D322,ข้อมูลออเดอร์!A:EK,49,0),"")</f>
        <v>YaMone</v>
      </c>
      <c r="P322" s="1" t="str">
        <f>IF(D322="","",ข้อมูลออเดอร์!AX321)</f>
        <v>0612203267</v>
      </c>
      <c r="Q322" s="1" t="str">
        <f>IF(D322="","",ข้อมูลออเดอร์!AX321)</f>
        <v>0612203267</v>
      </c>
      <c r="R322" s="1" t="str">
        <f t="shared" si="53"/>
        <v>TH</v>
      </c>
      <c r="S322" s="1" t="str">
        <f>IF('ข้อมูลจังหวัด-อำเภอ'!C321="","",'ข้อมูลจังหวัด-อำเภอ'!C321)</f>
        <v>สมุทรปราการ/ Samut Prakan</v>
      </c>
      <c r="T322" s="1" t="str">
        <f>IF('ข้อมูลจังหวัด-อำเภอ'!D321="","",'ข้อมูลจังหวัด-อำเภอ'!D321)</f>
        <v>เมืองสมุทรปราการ/ Mueang Samut Prakan</v>
      </c>
      <c r="U322" s="1" t="str">
        <f>IFERROR(VLOOKUP(D322,ข้อมูลออเดอร์!A:EK,46,0),"")</f>
        <v>10270</v>
      </c>
      <c r="V322" s="1" t="str">
        <f>IFERROR(VLOOKUP(D322,ข้อมูลออเดอร์!A:EK,46,0),"")</f>
        <v>10270</v>
      </c>
      <c r="W322" s="1" t="str">
        <f>IFERROR(VLOOKUP(D322,ข้อมูลออเดอร์!A:EK,48,0),"")</f>
        <v>YaMone โรงแรมอลิชา คอร์ท โฮเทล แอนด์ เรสซิเดนซ์   
799 ถนนสุขุมวิท 107 (ซอยแบริ่ง 33) ตำบลสำโรงเหนือ อำเภอเมืองสมุทรปราการ จังหวัดสมุทรปราการ 10270
0612203267</v>
      </c>
      <c r="X322" s="1" t="str">
        <f t="shared" si="54"/>
        <v>COD</v>
      </c>
      <c r="Y322" s="1"/>
      <c r="Z322" s="1"/>
      <c r="AA322" s="1">
        <f t="shared" si="55"/>
        <v>0.41</v>
      </c>
      <c r="AB322" s="1"/>
      <c r="AC322" s="1"/>
      <c r="AD322" s="1"/>
      <c r="AE322" s="1">
        <f>IF(ข้อมูลน้ำหนักสินค้า!C321="","",ข้อมูลน้ำหนักสินค้า!C321)*J322</f>
        <v>0.1</v>
      </c>
    </row>
    <row r="323" spans="1:31">
      <c r="A323" s="1" t="str">
        <f t="shared" si="45"/>
        <v>EastlyncOffline</v>
      </c>
      <c r="B323" s="1" t="str">
        <f t="shared" si="46"/>
        <v>OFFLINE</v>
      </c>
      <c r="C323" s="1" t="str">
        <f t="shared" si="47"/>
        <v>SALE</v>
      </c>
      <c r="D323" s="1" t="str">
        <f>IF(ข้อมูลออเดอร์!A322="","",ข้อมูลออเดอร์!A322)</f>
        <v>KOO26092200260</v>
      </c>
      <c r="E323" s="1" t="str">
        <f>IFERROR(IF(VLOOKUP(D323,ข้อมูลออเดอร์!A:BV,74,0)="Express delivery","NORMAL",IF(VLOOKUP(D323,ข้อมูลออเดอร์!A:BV,74,0)="Lalamove","B2B_OFFLINE","")),"")</f>
        <v>NORMAL</v>
      </c>
      <c r="F323" s="1" t="str">
        <f t="shared" si="48"/>
        <v>EXPRESS</v>
      </c>
      <c r="G323" s="1" t="str">
        <f>IF(ข้อมูลออเดอร์!CV322="","",ข้อมูลออเดอร์!CV322)</f>
        <v>SKINTIFIC-355</v>
      </c>
      <c r="H323" s="1" t="str">
        <f>IF(ข้อมูลออเดอร์!CW322="","",ข้อมูลออเดอร์!CW322)</f>
        <v>4897147690029</v>
      </c>
      <c r="I323" s="1" t="str">
        <f>IF(ข้อมูลออเดอร์!CV322="","",ข้อมูลออเดอร์!CV322)</f>
        <v>SKINTIFIC-355</v>
      </c>
      <c r="J323" s="1" t="str">
        <f>IF(ข้อมูลออเดอร์!DD322="","",ข้อมูลออเดอร์!DD322)</f>
        <v>1</v>
      </c>
      <c r="K323" s="102">
        <f t="shared" si="49"/>
        <v>0</v>
      </c>
      <c r="L323" s="102">
        <f t="shared" si="50"/>
        <v>0</v>
      </c>
      <c r="M323" s="103">
        <f ca="1" t="shared" si="51"/>
        <v>46287.4479282407</v>
      </c>
      <c r="N323" s="103">
        <f ca="1" t="shared" si="52"/>
        <v>46287.4479282407</v>
      </c>
      <c r="O323" s="1" t="str">
        <f>IFERROR(VLOOKUP(D323,ข้อมูลออเดอร์!A:EK,49,0),"")</f>
        <v>YaMone</v>
      </c>
      <c r="P323" s="1" t="str">
        <f>IF(D323="","",ข้อมูลออเดอร์!AX322)</f>
        <v>0612203267</v>
      </c>
      <c r="Q323" s="1" t="str">
        <f>IF(D323="","",ข้อมูลออเดอร์!AX322)</f>
        <v>0612203267</v>
      </c>
      <c r="R323" s="1" t="str">
        <f t="shared" si="53"/>
        <v>TH</v>
      </c>
      <c r="S323" s="1" t="str">
        <f>IF('ข้อมูลจังหวัด-อำเภอ'!C322="","",'ข้อมูลจังหวัด-อำเภอ'!C322)</f>
        <v>สมุทรปราการ/ Samut Prakan</v>
      </c>
      <c r="T323" s="1" t="str">
        <f>IF('ข้อมูลจังหวัด-อำเภอ'!D322="","",'ข้อมูลจังหวัด-อำเภอ'!D322)</f>
        <v>เมืองสมุทรปราการ/ Mueang Samut Prakan</v>
      </c>
      <c r="U323" s="1" t="str">
        <f>IFERROR(VLOOKUP(D323,ข้อมูลออเดอร์!A:EK,46,0),"")</f>
        <v>10270</v>
      </c>
      <c r="V323" s="1" t="str">
        <f>IFERROR(VLOOKUP(D323,ข้อมูลออเดอร์!A:EK,46,0),"")</f>
        <v>10270</v>
      </c>
      <c r="W323" s="1" t="str">
        <f>IFERROR(VLOOKUP(D323,ข้อมูลออเดอร์!A:EK,48,0),"")</f>
        <v>YaMone โรงแรมอลิชา คอร์ท โฮเทล แอนด์ เรสซิเดนซ์   
799 ถนนสุขุมวิท 107 (ซอยแบริ่ง 33) ตำบลสำโรงเหนือ อำเภอเมืองสมุทรปราการ จังหวัดสมุทรปราการ 10270
0612203267</v>
      </c>
      <c r="X323" s="1" t="str">
        <f t="shared" si="54"/>
        <v>COD</v>
      </c>
      <c r="Y323" s="1"/>
      <c r="Z323" s="1"/>
      <c r="AA323" s="1">
        <f t="shared" si="55"/>
        <v>0.41</v>
      </c>
      <c r="AB323" s="1"/>
      <c r="AC323" s="1"/>
      <c r="AD323" s="1"/>
      <c r="AE323" s="1">
        <f>IF(ข้อมูลน้ำหนักสินค้า!C322="","",ข้อมูลน้ำหนักสินค้า!C322)*J323</f>
        <v>0.01</v>
      </c>
    </row>
    <row r="324" spans="1:31">
      <c r="A324" s="1" t="str">
        <f t="shared" ref="A324:A387" si="56">IF(D324="","","EastlyncOffline")</f>
        <v>EastlyncOffline</v>
      </c>
      <c r="B324" s="1" t="str">
        <f t="shared" ref="B324:B387" si="57">IF(D324="","","OFFLINE")</f>
        <v>OFFLINE</v>
      </c>
      <c r="C324" s="1" t="str">
        <f t="shared" ref="C324:C387" si="58">IF(D324="","","SALE")</f>
        <v>SALE</v>
      </c>
      <c r="D324" s="1" t="str">
        <f>IF(ข้อมูลออเดอร์!A323="","",ข้อมูลออเดอร์!A323)</f>
        <v>KOO26092200261</v>
      </c>
      <c r="E324" s="1" t="str">
        <f>IFERROR(IF(VLOOKUP(D324,ข้อมูลออเดอร์!A:BV,74,0)="Express delivery","NORMAL",IF(VLOOKUP(D324,ข้อมูลออเดอร์!A:BV,74,0)="Lalamove","B2B_OFFLINE","")),"")</f>
        <v>NORMAL</v>
      </c>
      <c r="F324" s="1" t="str">
        <f t="shared" ref="F324:F387" si="59">IF(D324="","","EXPRESS")</f>
        <v>EXPRESS</v>
      </c>
      <c r="G324" s="1" t="str">
        <f>IF(ข้อมูลออเดอร์!CV323="","",ข้อมูลออเดอร์!CV323)</f>
        <v>SKINTIFIC-492001</v>
      </c>
      <c r="H324" s="1" t="str">
        <f>IF(ข้อมูลออเดอร์!CW323="","",ข้อมูลออเดอร์!CW323)</f>
        <v>4897147695994</v>
      </c>
      <c r="I324" s="1" t="str">
        <f>IF(ข้อมูลออเดอร์!CV323="","",ข้อมูลออเดอร์!CV323)</f>
        <v>SKINTIFIC-492001</v>
      </c>
      <c r="J324" s="1" t="str">
        <f>IF(ข้อมูลออเดอร์!DD323="","",ข้อมูลออเดอร์!DD323)</f>
        <v>1</v>
      </c>
      <c r="K324" s="102">
        <f t="shared" ref="K324:K387" si="60">IF(D324="","",0)</f>
        <v>0</v>
      </c>
      <c r="L324" s="102">
        <f t="shared" ref="L324:L387" si="61">IF(D324="","",0)</f>
        <v>0</v>
      </c>
      <c r="M324" s="103">
        <f ca="1" t="shared" ref="M324:M387" si="62">IF(D324="","",NOW())</f>
        <v>46287.4479282407</v>
      </c>
      <c r="N324" s="103">
        <f ca="1" t="shared" ref="N324:N387" si="63">IF(D324="","",NOW())</f>
        <v>46287.4479282407</v>
      </c>
      <c r="O324" s="1" t="str">
        <f>IFERROR(VLOOKUP(D324,ข้อมูลออเดอร์!A:EK,49,0),"")</f>
        <v>ดาวใจ สุดบุญมา</v>
      </c>
      <c r="P324" s="1" t="str">
        <f>IF(D324="","",ข้อมูลออเดอร์!AX323)</f>
        <v>0860908757</v>
      </c>
      <c r="Q324" s="1" t="str">
        <f>IF(D324="","",ข้อมูลออเดอร์!AX323)</f>
        <v>0860908757</v>
      </c>
      <c r="R324" s="1" t="str">
        <f t="shared" ref="R324:R387" si="64">IF(D324="","","TH")</f>
        <v>TH</v>
      </c>
      <c r="S324" s="1" t="str">
        <f>IF('ข้อมูลจังหวัด-อำเภอ'!C323="","",'ข้อมูลจังหวัด-อำเภอ'!C323)</f>
        <v>นนทบุรี/ Nonthaburi</v>
      </c>
      <c r="T324" s="1" t="str">
        <f>IF('ข้อมูลจังหวัด-อำเภอ'!D323="","",'ข้อมูลจังหวัด-อำเภอ'!D323)</f>
        <v>บางบัวทอง/ Bang Bua Thong</v>
      </c>
      <c r="U324" s="1" t="str">
        <f>IFERROR(VLOOKUP(D324,ข้อมูลออเดอร์!A:EK,46,0),"")</f>
        <v>11110</v>
      </c>
      <c r="V324" s="1" t="str">
        <f>IFERROR(VLOOKUP(D324,ข้อมูลออเดอร์!A:EK,46,0),"")</f>
        <v>11110</v>
      </c>
      <c r="W324" s="1" t="str">
        <f>IFERROR(VLOOKUP(D324,ข้อมูลออเดอร์!A:EK,48,0),"")</f>
        <v>109/141 บ.อริสรา5 ต.ลำโพ อ.บางบัวทอง จ.นนทบุรี 11110</v>
      </c>
      <c r="X324" s="1" t="str">
        <f t="shared" ref="X324:X387" si="65">IF(D324="","","COD")</f>
        <v>COD</v>
      </c>
      <c r="Y324" s="1"/>
      <c r="Z324" s="1"/>
      <c r="AA324" s="1">
        <f t="shared" ref="AA324:AA387" si="66">SUMIF(W:W,W324,AE:AE)+0.2</f>
        <v>0.81</v>
      </c>
      <c r="AB324" s="1"/>
      <c r="AC324" s="1"/>
      <c r="AD324" s="1"/>
      <c r="AE324" s="1">
        <f>IF(ข้อมูลน้ำหนักสินค้า!C323="","",ข้อมูลน้ำหนักสินค้า!C323)*J324</f>
        <v>0.1</v>
      </c>
    </row>
    <row r="325" spans="1:31">
      <c r="A325" s="1" t="str">
        <f t="shared" si="56"/>
        <v>EastlyncOffline</v>
      </c>
      <c r="B325" s="1" t="str">
        <f t="shared" si="57"/>
        <v>OFFLINE</v>
      </c>
      <c r="C325" s="1" t="str">
        <f t="shared" si="58"/>
        <v>SALE</v>
      </c>
      <c r="D325" s="1" t="str">
        <f>IF(ข้อมูลออเดอร์!A324="","",ข้อมูลออเดอร์!A324)</f>
        <v>KOO26092200261</v>
      </c>
      <c r="E325" s="1" t="str">
        <f>IFERROR(IF(VLOOKUP(D325,ข้อมูลออเดอร์!A:BV,74,0)="Express delivery","NORMAL",IF(VLOOKUP(D325,ข้อมูลออเดอร์!A:BV,74,0)="Lalamove","B2B_OFFLINE","")),"")</f>
        <v>NORMAL</v>
      </c>
      <c r="F325" s="1" t="str">
        <f t="shared" si="59"/>
        <v>EXPRESS</v>
      </c>
      <c r="G325" s="1" t="str">
        <f>IF(ข้อมูลออเดอร์!CV324="","",ข้อมูลออเดอร์!CV324)</f>
        <v>SKINTIFIC-492003</v>
      </c>
      <c r="H325" s="1" t="str">
        <f>IF(ข้อมูลออเดอร์!CW324="","",ข้อมูลออเดอร์!CW324)</f>
        <v>4897147696014</v>
      </c>
      <c r="I325" s="1" t="str">
        <f>IF(ข้อมูลออเดอร์!CV324="","",ข้อมูลออเดอร์!CV324)</f>
        <v>SKINTIFIC-492003</v>
      </c>
      <c r="J325" s="1" t="str">
        <f>IF(ข้อมูลออเดอร์!DD324="","",ข้อมูลออเดอร์!DD324)</f>
        <v>1</v>
      </c>
      <c r="K325" s="102">
        <f t="shared" si="60"/>
        <v>0</v>
      </c>
      <c r="L325" s="102">
        <f t="shared" si="61"/>
        <v>0</v>
      </c>
      <c r="M325" s="103">
        <f ca="1" t="shared" si="62"/>
        <v>46287.4479282407</v>
      </c>
      <c r="N325" s="103">
        <f ca="1" t="shared" si="63"/>
        <v>46287.4479282407</v>
      </c>
      <c r="O325" s="1" t="str">
        <f>IFERROR(VLOOKUP(D325,ข้อมูลออเดอร์!A:EK,49,0),"")</f>
        <v>ดาวใจ สุดบุญมา</v>
      </c>
      <c r="P325" s="1" t="str">
        <f>IF(D325="","",ข้อมูลออเดอร์!AX324)</f>
        <v>0860908757</v>
      </c>
      <c r="Q325" s="1" t="str">
        <f>IF(D325="","",ข้อมูลออเดอร์!AX324)</f>
        <v>0860908757</v>
      </c>
      <c r="R325" s="1" t="str">
        <f t="shared" si="64"/>
        <v>TH</v>
      </c>
      <c r="S325" s="1" t="str">
        <f>IF('ข้อมูลจังหวัด-อำเภอ'!C324="","",'ข้อมูลจังหวัด-อำเภอ'!C324)</f>
        <v>นนทบุรี/ Nonthaburi</v>
      </c>
      <c r="T325" s="1" t="str">
        <f>IF('ข้อมูลจังหวัด-อำเภอ'!D324="","",'ข้อมูลจังหวัด-อำเภอ'!D324)</f>
        <v>บางบัวทอง/ Bang Bua Thong</v>
      </c>
      <c r="U325" s="1" t="str">
        <f>IFERROR(VLOOKUP(D325,ข้อมูลออเดอร์!A:EK,46,0),"")</f>
        <v>11110</v>
      </c>
      <c r="V325" s="1" t="str">
        <f>IFERROR(VLOOKUP(D325,ข้อมูลออเดอร์!A:EK,46,0),"")</f>
        <v>11110</v>
      </c>
      <c r="W325" s="1" t="str">
        <f>IFERROR(VLOOKUP(D325,ข้อมูลออเดอร์!A:EK,48,0),"")</f>
        <v>109/141 บ.อริสรา5 ต.ลำโพ อ.บางบัวทอง จ.นนทบุรี 11110</v>
      </c>
      <c r="X325" s="1" t="str">
        <f t="shared" si="65"/>
        <v>COD</v>
      </c>
      <c r="Y325" s="1"/>
      <c r="Z325" s="1"/>
      <c r="AA325" s="1">
        <f t="shared" si="66"/>
        <v>0.81</v>
      </c>
      <c r="AB325" s="1"/>
      <c r="AC325" s="1"/>
      <c r="AD325" s="1"/>
      <c r="AE325" s="1">
        <f>IF(ข้อมูลน้ำหนักสินค้า!C324="","",ข้อมูลน้ำหนักสินค้า!C324)*J325</f>
        <v>0.1</v>
      </c>
    </row>
    <row r="326" spans="1:31">
      <c r="A326" s="1" t="str">
        <f t="shared" si="56"/>
        <v>EastlyncOffline</v>
      </c>
      <c r="B326" s="1" t="str">
        <f t="shared" si="57"/>
        <v>OFFLINE</v>
      </c>
      <c r="C326" s="1" t="str">
        <f t="shared" si="58"/>
        <v>SALE</v>
      </c>
      <c r="D326" s="1" t="str">
        <f>IF(ข้อมูลออเดอร์!A325="","",ข้อมูลออเดอร์!A325)</f>
        <v>KOO26092200261</v>
      </c>
      <c r="E326" s="1" t="str">
        <f>IFERROR(IF(VLOOKUP(D326,ข้อมูลออเดอร์!A:BV,74,0)="Express delivery","NORMAL",IF(VLOOKUP(D326,ข้อมูลออเดอร์!A:BV,74,0)="Lalamove","B2B_OFFLINE","")),"")</f>
        <v>NORMAL</v>
      </c>
      <c r="F326" s="1" t="str">
        <f t="shared" si="59"/>
        <v>EXPRESS</v>
      </c>
      <c r="G326" s="1" t="str">
        <f>IF(ข้อมูลออเดอร์!CV325="","",ข้อมูลออเดอร์!CV325)</f>
        <v>SKINTIFIC-355</v>
      </c>
      <c r="H326" s="1" t="str">
        <f>IF(ข้อมูลออเดอร์!CW325="","",ข้อมูลออเดอร์!CW325)</f>
        <v>4897147690029</v>
      </c>
      <c r="I326" s="1" t="str">
        <f>IF(ข้อมูลออเดอร์!CV325="","",ข้อมูลออเดอร์!CV325)</f>
        <v>SKINTIFIC-355</v>
      </c>
      <c r="J326" s="1" t="str">
        <f>IF(ข้อมูลออเดอร์!DD325="","",ข้อมูลออเดอร์!DD325)</f>
        <v>1</v>
      </c>
      <c r="K326" s="102">
        <f t="shared" si="60"/>
        <v>0</v>
      </c>
      <c r="L326" s="102">
        <f t="shared" si="61"/>
        <v>0</v>
      </c>
      <c r="M326" s="103">
        <f ca="1" t="shared" si="62"/>
        <v>46287.4479282407</v>
      </c>
      <c r="N326" s="103">
        <f ca="1" t="shared" si="63"/>
        <v>46287.4479282407</v>
      </c>
      <c r="O326" s="1" t="str">
        <f>IFERROR(VLOOKUP(D326,ข้อมูลออเดอร์!A:EK,49,0),"")</f>
        <v>ดาวใจ สุดบุญมา</v>
      </c>
      <c r="P326" s="1" t="str">
        <f>IF(D326="","",ข้อมูลออเดอร์!AX325)</f>
        <v>0860908757</v>
      </c>
      <c r="Q326" s="1" t="str">
        <f>IF(D326="","",ข้อมูลออเดอร์!AX325)</f>
        <v>0860908757</v>
      </c>
      <c r="R326" s="1" t="str">
        <f t="shared" si="64"/>
        <v>TH</v>
      </c>
      <c r="S326" s="1" t="str">
        <f>IF('ข้อมูลจังหวัด-อำเภอ'!C325="","",'ข้อมูลจังหวัด-อำเภอ'!C325)</f>
        <v>นนทบุรี/ Nonthaburi</v>
      </c>
      <c r="T326" s="1" t="str">
        <f>IF('ข้อมูลจังหวัด-อำเภอ'!D325="","",'ข้อมูลจังหวัด-อำเภอ'!D325)</f>
        <v>บางบัวทอง/ Bang Bua Thong</v>
      </c>
      <c r="U326" s="1" t="str">
        <f>IFERROR(VLOOKUP(D326,ข้อมูลออเดอร์!A:EK,46,0),"")</f>
        <v>11110</v>
      </c>
      <c r="V326" s="1" t="str">
        <f>IFERROR(VLOOKUP(D326,ข้อมูลออเดอร์!A:EK,46,0),"")</f>
        <v>11110</v>
      </c>
      <c r="W326" s="1" t="str">
        <f>IFERROR(VLOOKUP(D326,ข้อมูลออเดอร์!A:EK,48,0),"")</f>
        <v>109/141 บ.อริสรา5 ต.ลำโพ อ.บางบัวทอง จ.นนทบุรี 11110</v>
      </c>
      <c r="X326" s="1" t="str">
        <f t="shared" si="65"/>
        <v>COD</v>
      </c>
      <c r="Y326" s="1"/>
      <c r="Z326" s="1"/>
      <c r="AA326" s="1">
        <f t="shared" si="66"/>
        <v>0.81</v>
      </c>
      <c r="AB326" s="1"/>
      <c r="AC326" s="1"/>
      <c r="AD326" s="1"/>
      <c r="AE326" s="1">
        <f>IF(ข้อมูลน้ำหนักสินค้า!C325="","",ข้อมูลน้ำหนักสินค้า!C325)*J326</f>
        <v>0.01</v>
      </c>
    </row>
    <row r="327" spans="1:31">
      <c r="A327" s="1" t="str">
        <f t="shared" si="56"/>
        <v>EastlyncOffline</v>
      </c>
      <c r="B327" s="1" t="str">
        <f t="shared" si="57"/>
        <v>OFFLINE</v>
      </c>
      <c r="C327" s="1" t="str">
        <f t="shared" si="58"/>
        <v>SALE</v>
      </c>
      <c r="D327" s="1" t="str">
        <f>IF(ข้อมูลออเดอร์!A326="","",ข้อมูลออเดอร์!A326)</f>
        <v>KOO26092200262</v>
      </c>
      <c r="E327" s="1" t="str">
        <f>IFERROR(IF(VLOOKUP(D327,ข้อมูลออเดอร์!A:BV,74,0)="Express delivery","NORMAL",IF(VLOOKUP(D327,ข้อมูลออเดอร์!A:BV,74,0)="Lalamove","B2B_OFFLINE","")),"")</f>
        <v>NORMAL</v>
      </c>
      <c r="F327" s="1" t="str">
        <f t="shared" si="59"/>
        <v>EXPRESS</v>
      </c>
      <c r="G327" s="1" t="str">
        <f>IF(ข้อมูลออเดอร์!CV326="","",ข้อมูลออเดอร์!CV326)</f>
        <v>SKINTIFIC-492001</v>
      </c>
      <c r="H327" s="1" t="str">
        <f>IF(ข้อมูลออเดอร์!CW326="","",ข้อมูลออเดอร์!CW326)</f>
        <v>4897147695994</v>
      </c>
      <c r="I327" s="1" t="str">
        <f>IF(ข้อมูลออเดอร์!CV326="","",ข้อมูลออเดอร์!CV326)</f>
        <v>SKINTIFIC-492001</v>
      </c>
      <c r="J327" s="1" t="str">
        <f>IF(ข้อมูลออเดอร์!DD326="","",ข้อมูลออเดอร์!DD326)</f>
        <v>1</v>
      </c>
      <c r="K327" s="102">
        <f t="shared" si="60"/>
        <v>0</v>
      </c>
      <c r="L327" s="102">
        <f t="shared" si="61"/>
        <v>0</v>
      </c>
      <c r="M327" s="103">
        <f ca="1" t="shared" si="62"/>
        <v>46287.4479282407</v>
      </c>
      <c r="N327" s="103">
        <f ca="1" t="shared" si="63"/>
        <v>46287.4479282407</v>
      </c>
      <c r="O327" s="1" t="str">
        <f>IFERROR(VLOOKUP(D327,ข้อมูลออเดอร์!A:EK,49,0),"")</f>
        <v>เฟรนด์</v>
      </c>
      <c r="P327" s="1" t="str">
        <f>IF(D327="","",ข้อมูลออเดอร์!AX326)</f>
        <v>0971945978</v>
      </c>
      <c r="Q327" s="1" t="str">
        <f>IF(D327="","",ข้อมูลออเดอร์!AX326)</f>
        <v>0971945978</v>
      </c>
      <c r="R327" s="1" t="str">
        <f t="shared" si="64"/>
        <v>TH</v>
      </c>
      <c r="S327" s="1" t="str">
        <f>IF('ข้อมูลจังหวัด-อำเภอ'!C326="","",'ข้อมูลจังหวัด-อำเภอ'!C326)</f>
        <v>กรุงเทพมหานคร/ Bangkok</v>
      </c>
      <c r="T327" s="1" t="str">
        <f>IF('ข้อมูลจังหวัด-อำเภอ'!D326="","",'ข้อมูลจังหวัด-อำเภอ'!D326)</f>
        <v>สายไหม/ Sai Mai</v>
      </c>
      <c r="U327" s="1" t="str">
        <f>IFERROR(VLOOKUP(D327,ข้อมูลออเดอร์!A:EK,46,0),"")</f>
        <v>10220</v>
      </c>
      <c r="V327" s="1" t="str">
        <f>IFERROR(VLOOKUP(D327,ข้อมูลออเดอร์!A:EK,46,0),"")</f>
        <v>10220</v>
      </c>
      <c r="W327" s="1" t="str">
        <f>IFERROR(VLOOKUP(D327,ข้อมูลออเดอร์!A:EK,48,0),"")</f>
        <v>คุณเฟรน 118/96 หมู่บ้านบุราสิริ สายไหม ถนนสายไหม เขตสายไหม กทม 10220 เฟรน 097-1945978</v>
      </c>
      <c r="X327" s="1" t="str">
        <f t="shared" si="65"/>
        <v>COD</v>
      </c>
      <c r="Y327" s="1"/>
      <c r="Z327" s="1"/>
      <c r="AA327" s="1">
        <f t="shared" si="66"/>
        <v>0.41</v>
      </c>
      <c r="AB327" s="1"/>
      <c r="AC327" s="1"/>
      <c r="AD327" s="1"/>
      <c r="AE327" s="1">
        <f>IF(ข้อมูลน้ำหนักสินค้า!C326="","",ข้อมูลน้ำหนักสินค้า!C326)*J327</f>
        <v>0.1</v>
      </c>
    </row>
    <row r="328" spans="1:31">
      <c r="A328" s="1" t="str">
        <f t="shared" si="56"/>
        <v>EastlyncOffline</v>
      </c>
      <c r="B328" s="1" t="str">
        <f t="shared" si="57"/>
        <v>OFFLINE</v>
      </c>
      <c r="C328" s="1" t="str">
        <f t="shared" si="58"/>
        <v>SALE</v>
      </c>
      <c r="D328" s="1" t="str">
        <f>IF(ข้อมูลออเดอร์!A327="","",ข้อมูลออเดอร์!A327)</f>
        <v>KOO26092200262</v>
      </c>
      <c r="E328" s="1" t="str">
        <f>IFERROR(IF(VLOOKUP(D328,ข้อมูลออเดอร์!A:BV,74,0)="Express delivery","NORMAL",IF(VLOOKUP(D328,ข้อมูลออเดอร์!A:BV,74,0)="Lalamove","B2B_OFFLINE","")),"")</f>
        <v>NORMAL</v>
      </c>
      <c r="F328" s="1" t="str">
        <f t="shared" si="59"/>
        <v>EXPRESS</v>
      </c>
      <c r="G328" s="1" t="str">
        <f>IF(ข้อมูลออเดอร์!CV327="","",ข้อมูลออเดอร์!CV327)</f>
        <v>SKINTIFIC-492003</v>
      </c>
      <c r="H328" s="1" t="str">
        <f>IF(ข้อมูลออเดอร์!CW327="","",ข้อมูลออเดอร์!CW327)</f>
        <v>4897147696014</v>
      </c>
      <c r="I328" s="1" t="str">
        <f>IF(ข้อมูลออเดอร์!CV327="","",ข้อมูลออเดอร์!CV327)</f>
        <v>SKINTIFIC-492003</v>
      </c>
      <c r="J328" s="1" t="str">
        <f>IF(ข้อมูลออเดอร์!DD327="","",ข้อมูลออเดอร์!DD327)</f>
        <v>1</v>
      </c>
      <c r="K328" s="102">
        <f t="shared" si="60"/>
        <v>0</v>
      </c>
      <c r="L328" s="102">
        <f t="shared" si="61"/>
        <v>0</v>
      </c>
      <c r="M328" s="103">
        <f ca="1" t="shared" si="62"/>
        <v>46287.4479282407</v>
      </c>
      <c r="N328" s="103">
        <f ca="1" t="shared" si="63"/>
        <v>46287.4479282407</v>
      </c>
      <c r="O328" s="1" t="str">
        <f>IFERROR(VLOOKUP(D328,ข้อมูลออเดอร์!A:EK,49,0),"")</f>
        <v>เฟรนด์</v>
      </c>
      <c r="P328" s="1" t="str">
        <f>IF(D328="","",ข้อมูลออเดอร์!AX327)</f>
        <v>0971945978</v>
      </c>
      <c r="Q328" s="1" t="str">
        <f>IF(D328="","",ข้อมูลออเดอร์!AX327)</f>
        <v>0971945978</v>
      </c>
      <c r="R328" s="1" t="str">
        <f t="shared" si="64"/>
        <v>TH</v>
      </c>
      <c r="S328" s="1" t="str">
        <f>IF('ข้อมูลจังหวัด-อำเภอ'!C327="","",'ข้อมูลจังหวัด-อำเภอ'!C327)</f>
        <v>กรุงเทพมหานคร/ Bangkok</v>
      </c>
      <c r="T328" s="1" t="str">
        <f>IF('ข้อมูลจังหวัด-อำเภอ'!D327="","",'ข้อมูลจังหวัด-อำเภอ'!D327)</f>
        <v>สายไหม/ Sai Mai</v>
      </c>
      <c r="U328" s="1" t="str">
        <f>IFERROR(VLOOKUP(D328,ข้อมูลออเดอร์!A:EK,46,0),"")</f>
        <v>10220</v>
      </c>
      <c r="V328" s="1" t="str">
        <f>IFERROR(VLOOKUP(D328,ข้อมูลออเดอร์!A:EK,46,0),"")</f>
        <v>10220</v>
      </c>
      <c r="W328" s="1" t="str">
        <f>IFERROR(VLOOKUP(D328,ข้อมูลออเดอร์!A:EK,48,0),"")</f>
        <v>คุณเฟรน 118/96 หมู่บ้านบุราสิริ สายไหม ถนนสายไหม เขตสายไหม กทม 10220 เฟรน 097-1945978</v>
      </c>
      <c r="X328" s="1" t="str">
        <f t="shared" si="65"/>
        <v>COD</v>
      </c>
      <c r="Y328" s="1"/>
      <c r="Z328" s="1"/>
      <c r="AA328" s="1">
        <f t="shared" si="66"/>
        <v>0.41</v>
      </c>
      <c r="AB328" s="1"/>
      <c r="AC328" s="1"/>
      <c r="AD328" s="1"/>
      <c r="AE328" s="1">
        <f>IF(ข้อมูลน้ำหนักสินค้า!C327="","",ข้อมูลน้ำหนักสินค้า!C327)*J328</f>
        <v>0.1</v>
      </c>
    </row>
    <row r="329" spans="1:31">
      <c r="A329" s="1" t="str">
        <f t="shared" si="56"/>
        <v>EastlyncOffline</v>
      </c>
      <c r="B329" s="1" t="str">
        <f t="shared" si="57"/>
        <v>OFFLINE</v>
      </c>
      <c r="C329" s="1" t="str">
        <f t="shared" si="58"/>
        <v>SALE</v>
      </c>
      <c r="D329" s="1" t="str">
        <f>IF(ข้อมูลออเดอร์!A328="","",ข้อมูลออเดอร์!A328)</f>
        <v>KOO26092200262</v>
      </c>
      <c r="E329" s="1" t="str">
        <f>IFERROR(IF(VLOOKUP(D329,ข้อมูลออเดอร์!A:BV,74,0)="Express delivery","NORMAL",IF(VLOOKUP(D329,ข้อมูลออเดอร์!A:BV,74,0)="Lalamove","B2B_OFFLINE","")),"")</f>
        <v>NORMAL</v>
      </c>
      <c r="F329" s="1" t="str">
        <f t="shared" si="59"/>
        <v>EXPRESS</v>
      </c>
      <c r="G329" s="1" t="str">
        <f>IF(ข้อมูลออเดอร์!CV328="","",ข้อมูลออเดอร์!CV328)</f>
        <v>SKINTIFIC-355</v>
      </c>
      <c r="H329" s="1" t="str">
        <f>IF(ข้อมูลออเดอร์!CW328="","",ข้อมูลออเดอร์!CW328)</f>
        <v>4897147690029</v>
      </c>
      <c r="I329" s="1" t="str">
        <f>IF(ข้อมูลออเดอร์!CV328="","",ข้อมูลออเดอร์!CV328)</f>
        <v>SKINTIFIC-355</v>
      </c>
      <c r="J329" s="1" t="str">
        <f>IF(ข้อมูลออเดอร์!DD328="","",ข้อมูลออเดอร์!DD328)</f>
        <v>1</v>
      </c>
      <c r="K329" s="102">
        <f t="shared" si="60"/>
        <v>0</v>
      </c>
      <c r="L329" s="102">
        <f t="shared" si="61"/>
        <v>0</v>
      </c>
      <c r="M329" s="103">
        <f ca="1" t="shared" si="62"/>
        <v>46287.4479282407</v>
      </c>
      <c r="N329" s="103">
        <f ca="1" t="shared" si="63"/>
        <v>46287.4479282407</v>
      </c>
      <c r="O329" s="1" t="str">
        <f>IFERROR(VLOOKUP(D329,ข้อมูลออเดอร์!A:EK,49,0),"")</f>
        <v>เฟรนด์</v>
      </c>
      <c r="P329" s="1" t="str">
        <f>IF(D329="","",ข้อมูลออเดอร์!AX328)</f>
        <v>0971945978</v>
      </c>
      <c r="Q329" s="1" t="str">
        <f>IF(D329="","",ข้อมูลออเดอร์!AX328)</f>
        <v>0971945978</v>
      </c>
      <c r="R329" s="1" t="str">
        <f t="shared" si="64"/>
        <v>TH</v>
      </c>
      <c r="S329" s="1" t="str">
        <f>IF('ข้อมูลจังหวัด-อำเภอ'!C328="","",'ข้อมูลจังหวัด-อำเภอ'!C328)</f>
        <v>กรุงเทพมหานคร/ Bangkok</v>
      </c>
      <c r="T329" s="1" t="str">
        <f>IF('ข้อมูลจังหวัด-อำเภอ'!D328="","",'ข้อมูลจังหวัด-อำเภอ'!D328)</f>
        <v>สายไหม/ Sai Mai</v>
      </c>
      <c r="U329" s="1" t="str">
        <f>IFERROR(VLOOKUP(D329,ข้อมูลออเดอร์!A:EK,46,0),"")</f>
        <v>10220</v>
      </c>
      <c r="V329" s="1" t="str">
        <f>IFERROR(VLOOKUP(D329,ข้อมูลออเดอร์!A:EK,46,0),"")</f>
        <v>10220</v>
      </c>
      <c r="W329" s="1" t="str">
        <f>IFERROR(VLOOKUP(D329,ข้อมูลออเดอร์!A:EK,48,0),"")</f>
        <v>คุณเฟรน 118/96 หมู่บ้านบุราสิริ สายไหม ถนนสายไหม เขตสายไหม กทม 10220 เฟรน 097-1945978</v>
      </c>
      <c r="X329" s="1" t="str">
        <f t="shared" si="65"/>
        <v>COD</v>
      </c>
      <c r="Y329" s="1"/>
      <c r="Z329" s="1"/>
      <c r="AA329" s="1">
        <f t="shared" si="66"/>
        <v>0.41</v>
      </c>
      <c r="AB329" s="1"/>
      <c r="AC329" s="1"/>
      <c r="AD329" s="1"/>
      <c r="AE329" s="1">
        <f>IF(ข้อมูลน้ำหนักสินค้า!C328="","",ข้อมูลน้ำหนักสินค้า!C328)*J329</f>
        <v>0.01</v>
      </c>
    </row>
    <row r="330" spans="1:31">
      <c r="A330" s="1" t="str">
        <f t="shared" si="56"/>
        <v>EastlyncOffline</v>
      </c>
      <c r="B330" s="1" t="str">
        <f t="shared" si="57"/>
        <v>OFFLINE</v>
      </c>
      <c r="C330" s="1" t="str">
        <f t="shared" si="58"/>
        <v>SALE</v>
      </c>
      <c r="D330" s="1" t="str">
        <f>IF(ข้อมูลออเดอร์!A329="","",ข้อมูลออเดอร์!A329)</f>
        <v>KOO26092200263</v>
      </c>
      <c r="E330" s="1" t="str">
        <f>IFERROR(IF(VLOOKUP(D330,ข้อมูลออเดอร์!A:BV,74,0)="Express delivery","NORMAL",IF(VLOOKUP(D330,ข้อมูลออเดอร์!A:BV,74,0)="Lalamove","B2B_OFFLINE","")),"")</f>
        <v>NORMAL</v>
      </c>
      <c r="F330" s="1" t="str">
        <f t="shared" si="59"/>
        <v>EXPRESS</v>
      </c>
      <c r="G330" s="1" t="str">
        <f>IF(ข้อมูลออเดอร์!CV329="","",ข้อมูลออเดอร์!CV329)</f>
        <v>SKINTIFIC-492001</v>
      </c>
      <c r="H330" s="1" t="str">
        <f>IF(ข้อมูลออเดอร์!CW329="","",ข้อมูลออเดอร์!CW329)</f>
        <v>4897147695994</v>
      </c>
      <c r="I330" s="1" t="str">
        <f>IF(ข้อมูลออเดอร์!CV329="","",ข้อมูลออเดอร์!CV329)</f>
        <v>SKINTIFIC-492001</v>
      </c>
      <c r="J330" s="1" t="str">
        <f>IF(ข้อมูลออเดอร์!DD329="","",ข้อมูลออเดอร์!DD329)</f>
        <v>1</v>
      </c>
      <c r="K330" s="102">
        <f t="shared" si="60"/>
        <v>0</v>
      </c>
      <c r="L330" s="102">
        <f t="shared" si="61"/>
        <v>0</v>
      </c>
      <c r="M330" s="103">
        <f ca="1" t="shared" si="62"/>
        <v>46287.4479282407</v>
      </c>
      <c r="N330" s="103">
        <f ca="1" t="shared" si="63"/>
        <v>46287.4479282407</v>
      </c>
      <c r="O330" s="1" t="str">
        <f>IFERROR(VLOOKUP(D330,ข้อมูลออเดอร์!A:EK,49,0),"")</f>
        <v>อุ้ย</v>
      </c>
      <c r="P330" s="1" t="str">
        <f>IF(D330="","",ข้อมูลออเดอร์!AX329)</f>
        <v>0634478428</v>
      </c>
      <c r="Q330" s="1" t="str">
        <f>IF(D330="","",ข้อมูลออเดอร์!AX329)</f>
        <v>0634478428</v>
      </c>
      <c r="R330" s="1" t="str">
        <f t="shared" si="64"/>
        <v>TH</v>
      </c>
      <c r="S330" s="1" t="str">
        <f>IF('ข้อมูลจังหวัด-อำเภอ'!C329="","",'ข้อมูลจังหวัด-อำเภอ'!C329)</f>
        <v>อุบลราชธานี/ Ubon Ratchathani</v>
      </c>
      <c r="T330" s="1" t="str">
        <f>IF('ข้อมูลจังหวัด-อำเภอ'!D329="","",'ข้อมูลจังหวัด-อำเภอ'!D329)</f>
        <v>วารินชำราบ/ Warin Chamrap</v>
      </c>
      <c r="U330" s="1" t="str">
        <f>IFERROR(VLOOKUP(D330,ข้อมูลออเดอร์!A:EK,46,0),"")</f>
        <v>34310</v>
      </c>
      <c r="V330" s="1" t="str">
        <f>IFERROR(VLOOKUP(D330,ข้อมูลออเดอร์!A:EK,46,0),"")</f>
        <v>34310</v>
      </c>
      <c r="W330" s="1" t="str">
        <f>IFERROR(VLOOKUP(D330,ข้อมูลออเดอร์!A:EK,48,0),"")</f>
        <v>151 หมู่ 3 ต.บุ่งหวาย อ.วารินชำราบ จ.อุบลราชธานี 34310</v>
      </c>
      <c r="X330" s="1" t="str">
        <f t="shared" si="65"/>
        <v>COD</v>
      </c>
      <c r="Y330" s="1"/>
      <c r="Z330" s="1"/>
      <c r="AA330" s="1">
        <f t="shared" si="66"/>
        <v>0.41</v>
      </c>
      <c r="AB330" s="1"/>
      <c r="AC330" s="1"/>
      <c r="AD330" s="1"/>
      <c r="AE330" s="1">
        <f>IF(ข้อมูลน้ำหนักสินค้า!C329="","",ข้อมูลน้ำหนักสินค้า!C329)*J330</f>
        <v>0.1</v>
      </c>
    </row>
    <row r="331" spans="1:31">
      <c r="A331" s="1" t="str">
        <f t="shared" si="56"/>
        <v>EastlyncOffline</v>
      </c>
      <c r="B331" s="1" t="str">
        <f t="shared" si="57"/>
        <v>OFFLINE</v>
      </c>
      <c r="C331" s="1" t="str">
        <f t="shared" si="58"/>
        <v>SALE</v>
      </c>
      <c r="D331" s="1" t="str">
        <f>IF(ข้อมูลออเดอร์!A330="","",ข้อมูลออเดอร์!A330)</f>
        <v>KOO26092200263</v>
      </c>
      <c r="E331" s="1" t="str">
        <f>IFERROR(IF(VLOOKUP(D331,ข้อมูลออเดอร์!A:BV,74,0)="Express delivery","NORMAL",IF(VLOOKUP(D331,ข้อมูลออเดอร์!A:BV,74,0)="Lalamove","B2B_OFFLINE","")),"")</f>
        <v>NORMAL</v>
      </c>
      <c r="F331" s="1" t="str">
        <f t="shared" si="59"/>
        <v>EXPRESS</v>
      </c>
      <c r="G331" s="1" t="str">
        <f>IF(ข้อมูลออเดอร์!CV330="","",ข้อมูลออเดอร์!CV330)</f>
        <v>SKINTIFIC-492003</v>
      </c>
      <c r="H331" s="1" t="str">
        <f>IF(ข้อมูลออเดอร์!CW330="","",ข้อมูลออเดอร์!CW330)</f>
        <v>4897147696014</v>
      </c>
      <c r="I331" s="1" t="str">
        <f>IF(ข้อมูลออเดอร์!CV330="","",ข้อมูลออเดอร์!CV330)</f>
        <v>SKINTIFIC-492003</v>
      </c>
      <c r="J331" s="1" t="str">
        <f>IF(ข้อมูลออเดอร์!DD330="","",ข้อมูลออเดอร์!DD330)</f>
        <v>1</v>
      </c>
      <c r="K331" s="102">
        <f t="shared" si="60"/>
        <v>0</v>
      </c>
      <c r="L331" s="102">
        <f t="shared" si="61"/>
        <v>0</v>
      </c>
      <c r="M331" s="103">
        <f ca="1" t="shared" si="62"/>
        <v>46287.4479282407</v>
      </c>
      <c r="N331" s="103">
        <f ca="1" t="shared" si="63"/>
        <v>46287.4479282407</v>
      </c>
      <c r="O331" s="1" t="str">
        <f>IFERROR(VLOOKUP(D331,ข้อมูลออเดอร์!A:EK,49,0),"")</f>
        <v>อุ้ย</v>
      </c>
      <c r="P331" s="1" t="str">
        <f>IF(D331="","",ข้อมูลออเดอร์!AX330)</f>
        <v>0634478428</v>
      </c>
      <c r="Q331" s="1" t="str">
        <f>IF(D331="","",ข้อมูลออเดอร์!AX330)</f>
        <v>0634478428</v>
      </c>
      <c r="R331" s="1" t="str">
        <f t="shared" si="64"/>
        <v>TH</v>
      </c>
      <c r="S331" s="1" t="str">
        <f>IF('ข้อมูลจังหวัด-อำเภอ'!C330="","",'ข้อมูลจังหวัด-อำเภอ'!C330)</f>
        <v>อุบลราชธานี/ Ubon Ratchathani</v>
      </c>
      <c r="T331" s="1" t="str">
        <f>IF('ข้อมูลจังหวัด-อำเภอ'!D330="","",'ข้อมูลจังหวัด-อำเภอ'!D330)</f>
        <v>วารินชำราบ/ Warin Chamrap</v>
      </c>
      <c r="U331" s="1" t="str">
        <f>IFERROR(VLOOKUP(D331,ข้อมูลออเดอร์!A:EK,46,0),"")</f>
        <v>34310</v>
      </c>
      <c r="V331" s="1" t="str">
        <f>IFERROR(VLOOKUP(D331,ข้อมูลออเดอร์!A:EK,46,0),"")</f>
        <v>34310</v>
      </c>
      <c r="W331" s="1" t="str">
        <f>IFERROR(VLOOKUP(D331,ข้อมูลออเดอร์!A:EK,48,0),"")</f>
        <v>151 หมู่ 3 ต.บุ่งหวาย อ.วารินชำราบ จ.อุบลราชธานี 34310</v>
      </c>
      <c r="X331" s="1" t="str">
        <f t="shared" si="65"/>
        <v>COD</v>
      </c>
      <c r="Y331" s="1"/>
      <c r="Z331" s="1"/>
      <c r="AA331" s="1">
        <f t="shared" si="66"/>
        <v>0.41</v>
      </c>
      <c r="AB331" s="1"/>
      <c r="AC331" s="1"/>
      <c r="AD331" s="1"/>
      <c r="AE331" s="1">
        <f>IF(ข้อมูลน้ำหนักสินค้า!C330="","",ข้อมูลน้ำหนักสินค้า!C330)*J331</f>
        <v>0.1</v>
      </c>
    </row>
    <row r="332" spans="1:31">
      <c r="A332" s="1" t="str">
        <f t="shared" si="56"/>
        <v>EastlyncOffline</v>
      </c>
      <c r="B332" s="1" t="str">
        <f t="shared" si="57"/>
        <v>OFFLINE</v>
      </c>
      <c r="C332" s="1" t="str">
        <f t="shared" si="58"/>
        <v>SALE</v>
      </c>
      <c r="D332" s="1" t="str">
        <f>IF(ข้อมูลออเดอร์!A331="","",ข้อมูลออเดอร์!A331)</f>
        <v>KOO26092200263</v>
      </c>
      <c r="E332" s="1" t="str">
        <f>IFERROR(IF(VLOOKUP(D332,ข้อมูลออเดอร์!A:BV,74,0)="Express delivery","NORMAL",IF(VLOOKUP(D332,ข้อมูลออเดอร์!A:BV,74,0)="Lalamove","B2B_OFFLINE","")),"")</f>
        <v>NORMAL</v>
      </c>
      <c r="F332" s="1" t="str">
        <f t="shared" si="59"/>
        <v>EXPRESS</v>
      </c>
      <c r="G332" s="1" t="str">
        <f>IF(ข้อมูลออเดอร์!CV331="","",ข้อมูลออเดอร์!CV331)</f>
        <v>SKINTIFIC-355</v>
      </c>
      <c r="H332" s="1" t="str">
        <f>IF(ข้อมูลออเดอร์!CW331="","",ข้อมูลออเดอร์!CW331)</f>
        <v>4897147690029</v>
      </c>
      <c r="I332" s="1" t="str">
        <f>IF(ข้อมูลออเดอร์!CV331="","",ข้อมูลออเดอร์!CV331)</f>
        <v>SKINTIFIC-355</v>
      </c>
      <c r="J332" s="1" t="str">
        <f>IF(ข้อมูลออเดอร์!DD331="","",ข้อมูลออเดอร์!DD331)</f>
        <v>1</v>
      </c>
      <c r="K332" s="102">
        <f t="shared" si="60"/>
        <v>0</v>
      </c>
      <c r="L332" s="102">
        <f t="shared" si="61"/>
        <v>0</v>
      </c>
      <c r="M332" s="103">
        <f ca="1" t="shared" si="62"/>
        <v>46287.4479282407</v>
      </c>
      <c r="N332" s="103">
        <f ca="1" t="shared" si="63"/>
        <v>46287.4479282407</v>
      </c>
      <c r="O332" s="1" t="str">
        <f>IFERROR(VLOOKUP(D332,ข้อมูลออเดอร์!A:EK,49,0),"")</f>
        <v>อุ้ย</v>
      </c>
      <c r="P332" s="1" t="str">
        <f>IF(D332="","",ข้อมูลออเดอร์!AX331)</f>
        <v>0634478428</v>
      </c>
      <c r="Q332" s="1" t="str">
        <f>IF(D332="","",ข้อมูลออเดอร์!AX331)</f>
        <v>0634478428</v>
      </c>
      <c r="R332" s="1" t="str">
        <f t="shared" si="64"/>
        <v>TH</v>
      </c>
      <c r="S332" s="1" t="str">
        <f>IF('ข้อมูลจังหวัด-อำเภอ'!C331="","",'ข้อมูลจังหวัด-อำเภอ'!C331)</f>
        <v>อุบลราชธานี/ Ubon Ratchathani</v>
      </c>
      <c r="T332" s="1" t="str">
        <f>IF('ข้อมูลจังหวัด-อำเภอ'!D331="","",'ข้อมูลจังหวัด-อำเภอ'!D331)</f>
        <v>วารินชำราบ/ Warin Chamrap</v>
      </c>
      <c r="U332" s="1" t="str">
        <f>IFERROR(VLOOKUP(D332,ข้อมูลออเดอร์!A:EK,46,0),"")</f>
        <v>34310</v>
      </c>
      <c r="V332" s="1" t="str">
        <f>IFERROR(VLOOKUP(D332,ข้อมูลออเดอร์!A:EK,46,0),"")</f>
        <v>34310</v>
      </c>
      <c r="W332" s="1" t="str">
        <f>IFERROR(VLOOKUP(D332,ข้อมูลออเดอร์!A:EK,48,0),"")</f>
        <v>151 หมู่ 3 ต.บุ่งหวาย อ.วารินชำราบ จ.อุบลราชธานี 34310</v>
      </c>
      <c r="X332" s="1" t="str">
        <f t="shared" si="65"/>
        <v>COD</v>
      </c>
      <c r="Y332" s="1"/>
      <c r="Z332" s="1"/>
      <c r="AA332" s="1">
        <f t="shared" si="66"/>
        <v>0.41</v>
      </c>
      <c r="AB332" s="1"/>
      <c r="AC332" s="1"/>
      <c r="AD332" s="1"/>
      <c r="AE332" s="1">
        <f>IF(ข้อมูลน้ำหนักสินค้า!C331="","",ข้อมูลน้ำหนักสินค้า!C331)*J332</f>
        <v>0.01</v>
      </c>
    </row>
    <row r="333" spans="1:31">
      <c r="A333" s="1" t="str">
        <f t="shared" si="56"/>
        <v>EastlyncOffline</v>
      </c>
      <c r="B333" s="1" t="str">
        <f t="shared" si="57"/>
        <v>OFFLINE</v>
      </c>
      <c r="C333" s="1" t="str">
        <f t="shared" si="58"/>
        <v>SALE</v>
      </c>
      <c r="D333" s="1" t="str">
        <f>IF(ข้อมูลออเดอร์!A332="","",ข้อมูลออเดอร์!A332)</f>
        <v>KOO26092200264</v>
      </c>
      <c r="E333" s="1" t="str">
        <f>IFERROR(IF(VLOOKUP(D333,ข้อมูลออเดอร์!A:BV,74,0)="Express delivery","NORMAL",IF(VLOOKUP(D333,ข้อมูลออเดอร์!A:BV,74,0)="Lalamove","B2B_OFFLINE","")),"")</f>
        <v>NORMAL</v>
      </c>
      <c r="F333" s="1" t="str">
        <f t="shared" si="59"/>
        <v>EXPRESS</v>
      </c>
      <c r="G333" s="1" t="str">
        <f>IF(ข้อมูลออเดอร์!CV332="","",ข้อมูลออเดอร์!CV332)</f>
        <v>SKINTIFIC-05</v>
      </c>
      <c r="H333" s="1" t="str">
        <f>IF(ข้อมูลออเดอร์!CW332="","",ข้อมูลออเดอร์!CW332)</f>
        <v>7554411566554</v>
      </c>
      <c r="I333" s="1" t="str">
        <f>IF(ข้อมูลออเดอร์!CV332="","",ข้อมูลออเดอร์!CV332)</f>
        <v>SKINTIFIC-05</v>
      </c>
      <c r="J333" s="1" t="str">
        <f>IF(ข้อมูลออเดอร์!DD332="","",ข้อมูลออเดอร์!DD332)</f>
        <v>1</v>
      </c>
      <c r="K333" s="102">
        <f t="shared" si="60"/>
        <v>0</v>
      </c>
      <c r="L333" s="102">
        <f t="shared" si="61"/>
        <v>0</v>
      </c>
      <c r="M333" s="103">
        <f ca="1" t="shared" si="62"/>
        <v>46287.4479282407</v>
      </c>
      <c r="N333" s="103">
        <f ca="1" t="shared" si="63"/>
        <v>46287.4479282407</v>
      </c>
      <c r="O333" s="1" t="str">
        <f>IFERROR(VLOOKUP(D333,ข้อมูลออเดอร์!A:EK,49,0),"")</f>
        <v>อาร์</v>
      </c>
      <c r="P333" s="1" t="str">
        <f>IF(D333="","",ข้อมูลออเดอร์!AX332)</f>
        <v>0925208428</v>
      </c>
      <c r="Q333" s="1" t="str">
        <f>IF(D333="","",ข้อมูลออเดอร์!AX332)</f>
        <v>0925208428</v>
      </c>
      <c r="R333" s="1" t="str">
        <f t="shared" si="64"/>
        <v>TH</v>
      </c>
      <c r="S333" s="1" t="str">
        <f>IF('ข้อมูลจังหวัด-อำเภอ'!C332="","",'ข้อมูลจังหวัด-อำเภอ'!C332)</f>
        <v>นราธิวาส/ Narathiwat</v>
      </c>
      <c r="T333" s="1" t="str">
        <f>IF('ข้อมูลจังหวัด-อำเภอ'!D332="","",'ข้อมูลจังหวัด-อำเภอ'!D332)</f>
        <v>จะแนะ/ Chanae</v>
      </c>
      <c r="U333" s="1" t="str">
        <f>IFERROR(VLOOKUP(D333,ข้อมูลออเดอร์!A:EK,46,0),"")</f>
        <v>96220</v>
      </c>
      <c r="V333" s="1" t="str">
        <f>IFERROR(VLOOKUP(D333,ข้อมูลออเดอร์!A:EK,46,0),"")</f>
        <v>96220</v>
      </c>
      <c r="W333" s="1" t="str">
        <f>IFERROR(VLOOKUP(D333,ข้อมูลออเดอร์!A:EK,48,0),"")</f>
        <v>อาร์  181 หมู่5 ต.จะแนะ, อ.จะแนะ, จ.นราธิวาส 96220
เบอร์โทร : 0925208428</v>
      </c>
      <c r="X333" s="1" t="str">
        <f t="shared" si="65"/>
        <v>COD</v>
      </c>
      <c r="Y333" s="1"/>
      <c r="Z333" s="1"/>
      <c r="AA333" s="1">
        <f t="shared" si="66"/>
        <v>1.947</v>
      </c>
      <c r="AB333" s="1"/>
      <c r="AC333" s="1"/>
      <c r="AD333" s="1"/>
      <c r="AE333" s="1">
        <f>IF(ข้อมูลน้ำหนักสินค้า!C332="","",ข้อมูลน้ำหนักสินค้า!C332)*J333</f>
        <v>0.12</v>
      </c>
    </row>
    <row r="334" spans="1:31">
      <c r="A334" s="1" t="str">
        <f t="shared" si="56"/>
        <v>EastlyncOffline</v>
      </c>
      <c r="B334" s="1" t="str">
        <f t="shared" si="57"/>
        <v>OFFLINE</v>
      </c>
      <c r="C334" s="1" t="str">
        <f t="shared" si="58"/>
        <v>SALE</v>
      </c>
      <c r="D334" s="1" t="str">
        <f>IF(ข้อมูลออเดอร์!A333="","",ข้อมูลออเดอร์!A333)</f>
        <v>KOO26092200264</v>
      </c>
      <c r="E334" s="1" t="str">
        <f>IFERROR(IF(VLOOKUP(D334,ข้อมูลออเดอร์!A:BV,74,0)="Express delivery","NORMAL",IF(VLOOKUP(D334,ข้อมูลออเดอร์!A:BV,74,0)="Lalamove","B2B_OFFLINE","")),"")</f>
        <v>NORMAL</v>
      </c>
      <c r="F334" s="1" t="str">
        <f t="shared" si="59"/>
        <v>EXPRESS</v>
      </c>
      <c r="G334" s="1" t="str">
        <f>IF(ข้อมูลออเดอร์!CV333="","",ข้อมูลออเดอร์!CV333)</f>
        <v>SKINTIFIC-1344N</v>
      </c>
      <c r="H334" s="1" t="str">
        <f>IF(ข้อมูลออเดอร์!CW333="","",ข้อมูลออเดอร์!CW333)</f>
        <v>810114872314</v>
      </c>
      <c r="I334" s="1" t="str">
        <f>IF(ข้อมูลออเดอร์!CV333="","",ข้อมูลออเดอร์!CV333)</f>
        <v>SKINTIFIC-1344N</v>
      </c>
      <c r="J334" s="1" t="str">
        <f>IF(ข้อมูลออเดอร์!DD333="","",ข้อมูลออเดอร์!DD333)</f>
        <v>1</v>
      </c>
      <c r="K334" s="102">
        <f t="shared" si="60"/>
        <v>0</v>
      </c>
      <c r="L334" s="102">
        <f t="shared" si="61"/>
        <v>0</v>
      </c>
      <c r="M334" s="103">
        <f ca="1" t="shared" si="62"/>
        <v>46287.4479282407</v>
      </c>
      <c r="N334" s="103">
        <f ca="1" t="shared" si="63"/>
        <v>46287.4479282407</v>
      </c>
      <c r="O334" s="1" t="str">
        <f>IFERROR(VLOOKUP(D334,ข้อมูลออเดอร์!A:EK,49,0),"")</f>
        <v>อาร์</v>
      </c>
      <c r="P334" s="1" t="str">
        <f>IF(D334="","",ข้อมูลออเดอร์!AX333)</f>
        <v>0925208428</v>
      </c>
      <c r="Q334" s="1" t="str">
        <f>IF(D334="","",ข้อมูลออเดอร์!AX333)</f>
        <v>0925208428</v>
      </c>
      <c r="R334" s="1" t="str">
        <f t="shared" si="64"/>
        <v>TH</v>
      </c>
      <c r="S334" s="1" t="str">
        <f>IF('ข้อมูลจังหวัด-อำเภอ'!C333="","",'ข้อมูลจังหวัด-อำเภอ'!C333)</f>
        <v>นราธิวาส/ Narathiwat</v>
      </c>
      <c r="T334" s="1" t="str">
        <f>IF('ข้อมูลจังหวัด-อำเภอ'!D333="","",'ข้อมูลจังหวัด-อำเภอ'!D333)</f>
        <v>จะแนะ/ Chanae</v>
      </c>
      <c r="U334" s="1" t="str">
        <f>IFERROR(VLOOKUP(D334,ข้อมูลออเดอร์!A:EK,46,0),"")</f>
        <v>96220</v>
      </c>
      <c r="V334" s="1" t="str">
        <f>IFERROR(VLOOKUP(D334,ข้อมูลออเดอร์!A:EK,46,0),"")</f>
        <v>96220</v>
      </c>
      <c r="W334" s="1" t="str">
        <f>IFERROR(VLOOKUP(D334,ข้อมูลออเดอร์!A:EK,48,0),"")</f>
        <v>อาร์  181 หมู่5 ต.จะแนะ, อ.จะแนะ, จ.นราธิวาส 96220
เบอร์โทร : 0925208428</v>
      </c>
      <c r="X334" s="1" t="str">
        <f t="shared" si="65"/>
        <v>COD</v>
      </c>
      <c r="Y334" s="1"/>
      <c r="Z334" s="1"/>
      <c r="AA334" s="1">
        <f t="shared" si="66"/>
        <v>1.947</v>
      </c>
      <c r="AB334" s="1"/>
      <c r="AC334" s="1"/>
      <c r="AD334" s="1"/>
      <c r="AE334" s="1">
        <f>IF(ข้อมูลน้ำหนักสินค้า!C333="","",ข้อมูลน้ำหนักสินค้า!C333)*J334</f>
        <v>0.079</v>
      </c>
    </row>
    <row r="335" spans="1:31">
      <c r="A335" s="1" t="str">
        <f t="shared" si="56"/>
        <v>EastlyncOffline</v>
      </c>
      <c r="B335" s="1" t="str">
        <f t="shared" si="57"/>
        <v>OFFLINE</v>
      </c>
      <c r="C335" s="1" t="str">
        <f t="shared" si="58"/>
        <v>SALE</v>
      </c>
      <c r="D335" s="1" t="str">
        <f>IF(ข้อมูลออเดอร์!A334="","",ข้อมูลออเดอร์!A334)</f>
        <v>KOO26092200264</v>
      </c>
      <c r="E335" s="1" t="str">
        <f>IFERROR(IF(VLOOKUP(D335,ข้อมูลออเดอร์!A:BV,74,0)="Express delivery","NORMAL",IF(VLOOKUP(D335,ข้อมูลออเดอร์!A:BV,74,0)="Lalamove","B2B_OFFLINE","")),"")</f>
        <v>NORMAL</v>
      </c>
      <c r="F335" s="1" t="str">
        <f t="shared" si="59"/>
        <v>EXPRESS</v>
      </c>
      <c r="G335" s="1" t="str">
        <f>IF(ข้อมูลออเดอร์!CV334="","",ข้อมูลออเดอร์!CV334)</f>
        <v>SKINTIFIC-17</v>
      </c>
      <c r="H335" s="1" t="str">
        <f>IF(ข้อมูลออเดอร์!CW334="","",ข้อมูลออเดอร์!CW334)</f>
        <v>7554411569524</v>
      </c>
      <c r="I335" s="1" t="str">
        <f>IF(ข้อมูลออเดอร์!CV334="","",ข้อมูลออเดอร์!CV334)</f>
        <v>SKINTIFIC-17</v>
      </c>
      <c r="J335" s="1" t="str">
        <f>IF(ข้อมูลออเดอร์!DD334="","",ข้อมูลออเดอร์!DD334)</f>
        <v>1</v>
      </c>
      <c r="K335" s="102">
        <f t="shared" si="60"/>
        <v>0</v>
      </c>
      <c r="L335" s="102">
        <f t="shared" si="61"/>
        <v>0</v>
      </c>
      <c r="M335" s="103">
        <f ca="1" t="shared" si="62"/>
        <v>46287.4479282407</v>
      </c>
      <c r="N335" s="103">
        <f ca="1" t="shared" si="63"/>
        <v>46287.4479282407</v>
      </c>
      <c r="O335" s="1" t="str">
        <f>IFERROR(VLOOKUP(D335,ข้อมูลออเดอร์!A:EK,49,0),"")</f>
        <v>อาร์</v>
      </c>
      <c r="P335" s="1" t="str">
        <f>IF(D335="","",ข้อมูลออเดอร์!AX334)</f>
        <v>0925208428</v>
      </c>
      <c r="Q335" s="1" t="str">
        <f>IF(D335="","",ข้อมูลออเดอร์!AX334)</f>
        <v>0925208428</v>
      </c>
      <c r="R335" s="1" t="str">
        <f t="shared" si="64"/>
        <v>TH</v>
      </c>
      <c r="S335" s="1" t="str">
        <f>IF('ข้อมูลจังหวัด-อำเภอ'!C334="","",'ข้อมูลจังหวัด-อำเภอ'!C334)</f>
        <v>นราธิวาส/ Narathiwat</v>
      </c>
      <c r="T335" s="1" t="str">
        <f>IF('ข้อมูลจังหวัด-อำเภอ'!D334="","",'ข้อมูลจังหวัด-อำเภอ'!D334)</f>
        <v>จะแนะ/ Chanae</v>
      </c>
      <c r="U335" s="1" t="str">
        <f>IFERROR(VLOOKUP(D335,ข้อมูลออเดอร์!A:EK,46,0),"")</f>
        <v>96220</v>
      </c>
      <c r="V335" s="1" t="str">
        <f>IFERROR(VLOOKUP(D335,ข้อมูลออเดอร์!A:EK,46,0),"")</f>
        <v>96220</v>
      </c>
      <c r="W335" s="1" t="str">
        <f>IFERROR(VLOOKUP(D335,ข้อมูลออเดอร์!A:EK,48,0),"")</f>
        <v>อาร์  181 หมู่5 ต.จะแนะ, อ.จะแนะ, จ.นราธิวาส 96220
เบอร์โทร : 0925208428</v>
      </c>
      <c r="X335" s="1" t="str">
        <f t="shared" si="65"/>
        <v>COD</v>
      </c>
      <c r="Y335" s="1"/>
      <c r="Z335" s="1"/>
      <c r="AA335" s="1">
        <f t="shared" si="66"/>
        <v>1.947</v>
      </c>
      <c r="AB335" s="1"/>
      <c r="AC335" s="1"/>
      <c r="AD335" s="1"/>
      <c r="AE335" s="1">
        <f>IF(ข้อมูลน้ำหนักสินค้า!C334="","",ข้อมูลน้ำหนักสินค้า!C334)*J335</f>
        <v>0.12</v>
      </c>
    </row>
    <row r="336" spans="1:31">
      <c r="A336" s="1" t="str">
        <f t="shared" si="56"/>
        <v>EastlyncOffline</v>
      </c>
      <c r="B336" s="1" t="str">
        <f t="shared" si="57"/>
        <v>OFFLINE</v>
      </c>
      <c r="C336" s="1" t="str">
        <f t="shared" si="58"/>
        <v>SALE</v>
      </c>
      <c r="D336" s="1" t="str">
        <f>IF(ข้อมูลออเดอร์!A335="","",ข้อมูลออเดอร์!A335)</f>
        <v>KOO26092200264</v>
      </c>
      <c r="E336" s="1" t="str">
        <f>IFERROR(IF(VLOOKUP(D336,ข้อมูลออเดอร์!A:BV,74,0)="Express delivery","NORMAL",IF(VLOOKUP(D336,ข้อมูลออเดอร์!A:BV,74,0)="Lalamove","B2B_OFFLINE","")),"")</f>
        <v>NORMAL</v>
      </c>
      <c r="F336" s="1" t="str">
        <f t="shared" si="59"/>
        <v>EXPRESS</v>
      </c>
      <c r="G336" s="1" t="str">
        <f>IF(ข้อมูลออเดอร์!CV335="","",ข้อมูลออเดอร์!CV335)</f>
        <v>SKINTIFIC-351</v>
      </c>
      <c r="H336" s="1" t="str">
        <f>IF(ข้อมูลออเดอร์!CW335="","",ข้อมูลออเดอร์!CW335)</f>
        <v>4897147691323</v>
      </c>
      <c r="I336" s="1" t="str">
        <f>IF(ข้อมูลออเดอร์!CV335="","",ข้อมูลออเดอร์!CV335)</f>
        <v>SKINTIFIC-351</v>
      </c>
      <c r="J336" s="1" t="str">
        <f>IF(ข้อมูลออเดอร์!DD335="","",ข้อมูลออเดอร์!DD335)</f>
        <v>1</v>
      </c>
      <c r="K336" s="102">
        <f t="shared" si="60"/>
        <v>0</v>
      </c>
      <c r="L336" s="102">
        <f t="shared" si="61"/>
        <v>0</v>
      </c>
      <c r="M336" s="103">
        <f ca="1" t="shared" si="62"/>
        <v>46287.4479282407</v>
      </c>
      <c r="N336" s="103">
        <f ca="1" t="shared" si="63"/>
        <v>46287.4479282407</v>
      </c>
      <c r="O336" s="1" t="str">
        <f>IFERROR(VLOOKUP(D336,ข้อมูลออเดอร์!A:EK,49,0),"")</f>
        <v>อาร์</v>
      </c>
      <c r="P336" s="1" t="str">
        <f>IF(D336="","",ข้อมูลออเดอร์!AX335)</f>
        <v>0925208428</v>
      </c>
      <c r="Q336" s="1" t="str">
        <f>IF(D336="","",ข้อมูลออเดอร์!AX335)</f>
        <v>0925208428</v>
      </c>
      <c r="R336" s="1" t="str">
        <f t="shared" si="64"/>
        <v>TH</v>
      </c>
      <c r="S336" s="1" t="str">
        <f>IF('ข้อมูลจังหวัด-อำเภอ'!C335="","",'ข้อมูลจังหวัด-อำเภอ'!C335)</f>
        <v>นราธิวาส/ Narathiwat</v>
      </c>
      <c r="T336" s="1" t="str">
        <f>IF('ข้อมูลจังหวัด-อำเภอ'!D335="","",'ข้อมูลจังหวัด-อำเภอ'!D335)</f>
        <v>จะแนะ/ Chanae</v>
      </c>
      <c r="U336" s="1" t="str">
        <f>IFERROR(VLOOKUP(D336,ข้อมูลออเดอร์!A:EK,46,0),"")</f>
        <v>96220</v>
      </c>
      <c r="V336" s="1" t="str">
        <f>IFERROR(VLOOKUP(D336,ข้อมูลออเดอร์!A:EK,46,0),"")</f>
        <v>96220</v>
      </c>
      <c r="W336" s="1" t="str">
        <f>IFERROR(VLOOKUP(D336,ข้อมูลออเดอร์!A:EK,48,0),"")</f>
        <v>อาร์  181 หมู่5 ต.จะแนะ, อ.จะแนะ, จ.นราธิวาส 96220
เบอร์โทร : 0925208428</v>
      </c>
      <c r="X336" s="1" t="str">
        <f t="shared" si="65"/>
        <v>COD</v>
      </c>
      <c r="Y336" s="1"/>
      <c r="Z336" s="1"/>
      <c r="AA336" s="1">
        <f t="shared" si="66"/>
        <v>1.947</v>
      </c>
      <c r="AB336" s="1"/>
      <c r="AC336" s="1"/>
      <c r="AD336" s="1"/>
      <c r="AE336" s="1">
        <f>IF(ข้อมูลน้ำหนักสินค้า!C335="","",ข้อมูลน้ำหนักสินค้า!C335)*J336</f>
        <v>0.001</v>
      </c>
    </row>
    <row r="337" spans="1:31">
      <c r="A337" s="1" t="str">
        <f t="shared" si="56"/>
        <v>EastlyncOffline</v>
      </c>
      <c r="B337" s="1" t="str">
        <f t="shared" si="57"/>
        <v>OFFLINE</v>
      </c>
      <c r="C337" s="1" t="str">
        <f t="shared" si="58"/>
        <v>SALE</v>
      </c>
      <c r="D337" s="1" t="str">
        <f>IF(ข้อมูลออเดอร์!A336="","",ข้อมูลออเดอร์!A336)</f>
        <v>KOO26092200264</v>
      </c>
      <c r="E337" s="1" t="str">
        <f>IFERROR(IF(VLOOKUP(D337,ข้อมูลออเดอร์!A:BV,74,0)="Express delivery","NORMAL",IF(VLOOKUP(D337,ข้อมูลออเดอร์!A:BV,74,0)="Lalamove","B2B_OFFLINE","")),"")</f>
        <v>NORMAL</v>
      </c>
      <c r="F337" s="1" t="str">
        <f t="shared" si="59"/>
        <v>EXPRESS</v>
      </c>
      <c r="G337" s="1" t="str">
        <f>IF(ข้อมูลออเดอร์!CV336="","",ข้อมูลออเดอร์!CV336)</f>
        <v>SKINTIFIC-170</v>
      </c>
      <c r="H337" s="1" t="str">
        <f>IF(ข้อมูลออเดอร์!CW336="","",ข้อมูลออเดอร์!CW336)</f>
        <v>810114872833</v>
      </c>
      <c r="I337" s="1" t="str">
        <f>IF(ข้อมูลออเดอร์!CV336="","",ข้อมูลออเดอร์!CV336)</f>
        <v>SKINTIFIC-170</v>
      </c>
      <c r="J337" s="1" t="str">
        <f>IF(ข้อมูลออเดอร์!DD336="","",ข้อมูลออเดอร์!DD336)</f>
        <v>1</v>
      </c>
      <c r="K337" s="102">
        <f t="shared" si="60"/>
        <v>0</v>
      </c>
      <c r="L337" s="102">
        <f t="shared" si="61"/>
        <v>0</v>
      </c>
      <c r="M337" s="103">
        <f ca="1" t="shared" si="62"/>
        <v>46287.4479282407</v>
      </c>
      <c r="N337" s="103">
        <f ca="1" t="shared" si="63"/>
        <v>46287.4479282407</v>
      </c>
      <c r="O337" s="1" t="str">
        <f>IFERROR(VLOOKUP(D337,ข้อมูลออเดอร์!A:EK,49,0),"")</f>
        <v>อาร์</v>
      </c>
      <c r="P337" s="1" t="str">
        <f>IF(D337="","",ข้อมูลออเดอร์!AX336)</f>
        <v>0925208428</v>
      </c>
      <c r="Q337" s="1" t="str">
        <f>IF(D337="","",ข้อมูลออเดอร์!AX336)</f>
        <v>0925208428</v>
      </c>
      <c r="R337" s="1" t="str">
        <f t="shared" si="64"/>
        <v>TH</v>
      </c>
      <c r="S337" s="1" t="str">
        <f>IF('ข้อมูลจังหวัด-อำเภอ'!C336="","",'ข้อมูลจังหวัด-อำเภอ'!C336)</f>
        <v>นราธิวาส/ Narathiwat</v>
      </c>
      <c r="T337" s="1" t="str">
        <f>IF('ข้อมูลจังหวัด-อำเภอ'!D336="","",'ข้อมูลจังหวัด-อำเภอ'!D336)</f>
        <v>จะแนะ/ Chanae</v>
      </c>
      <c r="U337" s="1" t="str">
        <f>IFERROR(VLOOKUP(D337,ข้อมูลออเดอร์!A:EK,46,0),"")</f>
        <v>96220</v>
      </c>
      <c r="V337" s="1" t="str">
        <f>IFERROR(VLOOKUP(D337,ข้อมูลออเดอร์!A:EK,46,0),"")</f>
        <v>96220</v>
      </c>
      <c r="W337" s="1" t="str">
        <f>IFERROR(VLOOKUP(D337,ข้อมูลออเดอร์!A:EK,48,0),"")</f>
        <v>อาร์  181 หมู่5 ต.จะแนะ, อ.จะแนะ, จ.นราธิวาส 96220
เบอร์โทร : 0925208428</v>
      </c>
      <c r="X337" s="1" t="str">
        <f t="shared" si="65"/>
        <v>COD</v>
      </c>
      <c r="Y337" s="1"/>
      <c r="Z337" s="1"/>
      <c r="AA337" s="1">
        <f t="shared" si="66"/>
        <v>1.947</v>
      </c>
      <c r="AB337" s="1"/>
      <c r="AC337" s="1"/>
      <c r="AD337" s="1"/>
      <c r="AE337" s="1">
        <f>IF(ข้อมูลน้ำหนักสินค้า!C336="","",ข้อมูลน้ำหนักสินค้า!C336)*J337</f>
        <v>0.167</v>
      </c>
    </row>
    <row r="338" spans="1:31">
      <c r="A338" s="1" t="str">
        <f t="shared" si="56"/>
        <v>EastlyncOffline</v>
      </c>
      <c r="B338" s="1" t="str">
        <f t="shared" si="57"/>
        <v>OFFLINE</v>
      </c>
      <c r="C338" s="1" t="str">
        <f t="shared" si="58"/>
        <v>SALE</v>
      </c>
      <c r="D338" s="1" t="str">
        <f>IF(ข้อมูลออเดอร์!A337="","",ข้อมูลออเดอร์!A337)</f>
        <v>KOO26092200264</v>
      </c>
      <c r="E338" s="1" t="str">
        <f>IFERROR(IF(VLOOKUP(D338,ข้อมูลออเดอร์!A:BV,74,0)="Express delivery","NORMAL",IF(VLOOKUP(D338,ข้อมูลออเดอร์!A:BV,74,0)="Lalamove","B2B_OFFLINE","")),"")</f>
        <v>NORMAL</v>
      </c>
      <c r="F338" s="1" t="str">
        <f t="shared" si="59"/>
        <v>EXPRESS</v>
      </c>
      <c r="G338" s="1" t="str">
        <f>IF(ข้อมูลออเดอร์!CV337="","",ข้อมูลออเดอร์!CV337)</f>
        <v>SKINTIFIC-201</v>
      </c>
      <c r="H338" s="1" t="str">
        <f>IF(ข้อมูลออเดอร์!CW337="","",ข้อมูลออเดอร์!CW337)</f>
        <v>810114871867</v>
      </c>
      <c r="I338" s="1" t="str">
        <f>IF(ข้อมูลออเดอร์!CV337="","",ข้อมูลออเดอร์!CV337)</f>
        <v>SKINTIFIC-201</v>
      </c>
      <c r="J338" s="1" t="str">
        <f>IF(ข้อมูลออเดอร์!DD337="","",ข้อมูลออเดอร์!DD337)</f>
        <v>1</v>
      </c>
      <c r="K338" s="102">
        <f t="shared" si="60"/>
        <v>0</v>
      </c>
      <c r="L338" s="102">
        <f t="shared" si="61"/>
        <v>0</v>
      </c>
      <c r="M338" s="103">
        <f ca="1" t="shared" si="62"/>
        <v>46287.4479282407</v>
      </c>
      <c r="N338" s="103">
        <f ca="1" t="shared" si="63"/>
        <v>46287.4479282407</v>
      </c>
      <c r="O338" s="1" t="str">
        <f>IFERROR(VLOOKUP(D338,ข้อมูลออเดอร์!A:EK,49,0),"")</f>
        <v>อาร์</v>
      </c>
      <c r="P338" s="1" t="str">
        <f>IF(D338="","",ข้อมูลออเดอร์!AX337)</f>
        <v>0925208428</v>
      </c>
      <c r="Q338" s="1" t="str">
        <f>IF(D338="","",ข้อมูลออเดอร์!AX337)</f>
        <v>0925208428</v>
      </c>
      <c r="R338" s="1" t="str">
        <f t="shared" si="64"/>
        <v>TH</v>
      </c>
      <c r="S338" s="1" t="str">
        <f>IF('ข้อมูลจังหวัด-อำเภอ'!C337="","",'ข้อมูลจังหวัด-อำเภอ'!C337)</f>
        <v>นราธิวาส/ Narathiwat</v>
      </c>
      <c r="T338" s="1" t="str">
        <f>IF('ข้อมูลจังหวัด-อำเภอ'!D337="","",'ข้อมูลจังหวัด-อำเภอ'!D337)</f>
        <v>จะแนะ/ Chanae</v>
      </c>
      <c r="U338" s="1" t="str">
        <f>IFERROR(VLOOKUP(D338,ข้อมูลออเดอร์!A:EK,46,0),"")</f>
        <v>96220</v>
      </c>
      <c r="V338" s="1" t="str">
        <f>IFERROR(VLOOKUP(D338,ข้อมูลออเดอร์!A:EK,46,0),"")</f>
        <v>96220</v>
      </c>
      <c r="W338" s="1" t="str">
        <f>IFERROR(VLOOKUP(D338,ข้อมูลออเดอร์!A:EK,48,0),"")</f>
        <v>อาร์  181 หมู่5 ต.จะแนะ, อ.จะแนะ, จ.นราธิวาส 96220
เบอร์โทร : 0925208428</v>
      </c>
      <c r="X338" s="1" t="str">
        <f t="shared" si="65"/>
        <v>COD</v>
      </c>
      <c r="Y338" s="1"/>
      <c r="Z338" s="1"/>
      <c r="AA338" s="1">
        <f t="shared" si="66"/>
        <v>1.947</v>
      </c>
      <c r="AB338" s="1"/>
      <c r="AC338" s="1"/>
      <c r="AD338" s="1"/>
      <c r="AE338" s="1">
        <f>IF(ข้อมูลน้ำหนักสินค้า!C337="","",ข้อมูลน้ำหนักสินค้า!C337)*J338</f>
        <v>0.06</v>
      </c>
    </row>
    <row r="339" spans="1:31">
      <c r="A339" s="1" t="str">
        <f t="shared" si="56"/>
        <v>EastlyncOffline</v>
      </c>
      <c r="B339" s="1" t="str">
        <f t="shared" si="57"/>
        <v>OFFLINE</v>
      </c>
      <c r="C339" s="1" t="str">
        <f t="shared" si="58"/>
        <v>SALE</v>
      </c>
      <c r="D339" s="1" t="str">
        <f>IF(ข้อมูลออเดอร์!A338="","",ข้อมูลออเดอร์!A338)</f>
        <v>KOO26092200264</v>
      </c>
      <c r="E339" s="1" t="str">
        <f>IFERROR(IF(VLOOKUP(D339,ข้อมูลออเดอร์!A:BV,74,0)="Express delivery","NORMAL",IF(VLOOKUP(D339,ข้อมูลออเดอร์!A:BV,74,0)="Lalamove","B2B_OFFLINE","")),"")</f>
        <v>NORMAL</v>
      </c>
      <c r="F339" s="1" t="str">
        <f t="shared" si="59"/>
        <v>EXPRESS</v>
      </c>
      <c r="G339" s="1" t="str">
        <f>IF(ข้อมูลออเดอร์!CV338="","",ข้อมูลออเดอร์!CV338)</f>
        <v>SKINTIFIC-388</v>
      </c>
      <c r="H339" s="1" t="str">
        <f>IF(ข้อมูลออเดอร์!CW338="","",ข้อมูลออเดอร์!CW338)</f>
        <v>4897147693372</v>
      </c>
      <c r="I339" s="1" t="str">
        <f>IF(ข้อมูลออเดอร์!CV338="","",ข้อมูลออเดอร์!CV338)</f>
        <v>SKINTIFIC-388</v>
      </c>
      <c r="J339" s="1" t="str">
        <f>IF(ข้อมูลออเดอร์!DD338="","",ข้อมูลออเดอร์!DD338)</f>
        <v>1</v>
      </c>
      <c r="K339" s="102">
        <f t="shared" si="60"/>
        <v>0</v>
      </c>
      <c r="L339" s="102">
        <f t="shared" si="61"/>
        <v>0</v>
      </c>
      <c r="M339" s="103">
        <f ca="1" t="shared" si="62"/>
        <v>46287.4479282407</v>
      </c>
      <c r="N339" s="103">
        <f ca="1" t="shared" si="63"/>
        <v>46287.4479282407</v>
      </c>
      <c r="O339" s="1" t="str">
        <f>IFERROR(VLOOKUP(D339,ข้อมูลออเดอร์!A:EK,49,0),"")</f>
        <v>อาร์</v>
      </c>
      <c r="P339" s="1" t="str">
        <f>IF(D339="","",ข้อมูลออเดอร์!AX338)</f>
        <v>0925208428</v>
      </c>
      <c r="Q339" s="1" t="str">
        <f>IF(D339="","",ข้อมูลออเดอร์!AX338)</f>
        <v>0925208428</v>
      </c>
      <c r="R339" s="1" t="str">
        <f t="shared" si="64"/>
        <v>TH</v>
      </c>
      <c r="S339" s="1" t="str">
        <f>IF('ข้อมูลจังหวัด-อำเภอ'!C338="","",'ข้อมูลจังหวัด-อำเภอ'!C338)</f>
        <v>นราธิวาส/ Narathiwat</v>
      </c>
      <c r="T339" s="1" t="str">
        <f>IF('ข้อมูลจังหวัด-อำเภอ'!D338="","",'ข้อมูลจังหวัด-อำเภอ'!D338)</f>
        <v>จะแนะ/ Chanae</v>
      </c>
      <c r="U339" s="1" t="str">
        <f>IFERROR(VLOOKUP(D339,ข้อมูลออเดอร์!A:EK,46,0),"")</f>
        <v>96220</v>
      </c>
      <c r="V339" s="1" t="str">
        <f>IFERROR(VLOOKUP(D339,ข้อมูลออเดอร์!A:EK,46,0),"")</f>
        <v>96220</v>
      </c>
      <c r="W339" s="1" t="str">
        <f>IFERROR(VLOOKUP(D339,ข้อมูลออเดอร์!A:EK,48,0),"")</f>
        <v>อาร์  181 หมู่5 ต.จะแนะ, อ.จะแนะ, จ.นราธิวาส 96220
เบอร์โทร : 0925208428</v>
      </c>
      <c r="X339" s="1" t="str">
        <f t="shared" si="65"/>
        <v>COD</v>
      </c>
      <c r="Y339" s="1"/>
      <c r="Z339" s="1"/>
      <c r="AA339" s="1">
        <f t="shared" si="66"/>
        <v>1.947</v>
      </c>
      <c r="AB339" s="1"/>
      <c r="AC339" s="1"/>
      <c r="AD339" s="1"/>
      <c r="AE339" s="1">
        <f>IF(ข้อมูลน้ำหนักสินค้า!C338="","",ข้อมูลน้ำหนักสินค้า!C338)*J339</f>
        <v>0.1</v>
      </c>
    </row>
    <row r="340" spans="1:31">
      <c r="A340" s="1" t="str">
        <f t="shared" si="56"/>
        <v>EastlyncOffline</v>
      </c>
      <c r="B340" s="1" t="str">
        <f t="shared" si="57"/>
        <v>OFFLINE</v>
      </c>
      <c r="C340" s="1" t="str">
        <f t="shared" si="58"/>
        <v>SALE</v>
      </c>
      <c r="D340" s="1" t="str">
        <f>IF(ข้อมูลออเดอร์!A339="","",ข้อมูลออเดอร์!A339)</f>
        <v>KOO26092200264</v>
      </c>
      <c r="E340" s="1" t="str">
        <f>IFERROR(IF(VLOOKUP(D340,ข้อมูลออเดอร์!A:BV,74,0)="Express delivery","NORMAL",IF(VLOOKUP(D340,ข้อมูลออเดอร์!A:BV,74,0)="Lalamove","B2B_OFFLINE","")),"")</f>
        <v>NORMAL</v>
      </c>
      <c r="F340" s="1" t="str">
        <f t="shared" si="59"/>
        <v>EXPRESS</v>
      </c>
      <c r="G340" s="1" t="str">
        <f>IF(ข้อมูลออเดอร์!CV339="","",ข้อมูลออเดอร์!CV339)</f>
        <v>SKINTIFIC-428</v>
      </c>
      <c r="H340" s="1" t="str">
        <f>IF(ข้อมูลออเดอร์!CW339="","",ข้อมูลออเดอร์!CW339)</f>
        <v>4897147691729</v>
      </c>
      <c r="I340" s="1" t="str">
        <f>IF(ข้อมูลออเดอร์!CV339="","",ข้อมูลออเดอร์!CV339)</f>
        <v>SKINTIFIC-428</v>
      </c>
      <c r="J340" s="1" t="str">
        <f>IF(ข้อมูลออเดอร์!DD339="","",ข้อมูลออเดอร์!DD339)</f>
        <v>1</v>
      </c>
      <c r="K340" s="102">
        <f t="shared" si="60"/>
        <v>0</v>
      </c>
      <c r="L340" s="102">
        <f t="shared" si="61"/>
        <v>0</v>
      </c>
      <c r="M340" s="103">
        <f ca="1" t="shared" si="62"/>
        <v>46287.4479282407</v>
      </c>
      <c r="N340" s="103">
        <f ca="1" t="shared" si="63"/>
        <v>46287.4479282407</v>
      </c>
      <c r="O340" s="1" t="str">
        <f>IFERROR(VLOOKUP(D340,ข้อมูลออเดอร์!A:EK,49,0),"")</f>
        <v>อาร์</v>
      </c>
      <c r="P340" s="1" t="str">
        <f>IF(D340="","",ข้อมูลออเดอร์!AX339)</f>
        <v>0925208428</v>
      </c>
      <c r="Q340" s="1" t="str">
        <f>IF(D340="","",ข้อมูลออเดอร์!AX339)</f>
        <v>0925208428</v>
      </c>
      <c r="R340" s="1" t="str">
        <f t="shared" si="64"/>
        <v>TH</v>
      </c>
      <c r="S340" s="1" t="str">
        <f>IF('ข้อมูลจังหวัด-อำเภอ'!C339="","",'ข้อมูลจังหวัด-อำเภอ'!C339)</f>
        <v>นราธิวาส/ Narathiwat</v>
      </c>
      <c r="T340" s="1" t="str">
        <f>IF('ข้อมูลจังหวัด-อำเภอ'!D339="","",'ข้อมูลจังหวัด-อำเภอ'!D339)</f>
        <v>จะแนะ/ Chanae</v>
      </c>
      <c r="U340" s="1" t="str">
        <f>IFERROR(VLOOKUP(D340,ข้อมูลออเดอร์!A:EK,46,0),"")</f>
        <v>96220</v>
      </c>
      <c r="V340" s="1" t="str">
        <f>IFERROR(VLOOKUP(D340,ข้อมูลออเดอร์!A:EK,46,0),"")</f>
        <v>96220</v>
      </c>
      <c r="W340" s="1" t="str">
        <f>IFERROR(VLOOKUP(D340,ข้อมูลออเดอร์!A:EK,48,0),"")</f>
        <v>อาร์  181 หมู่5 ต.จะแนะ, อ.จะแนะ, จ.นราธิวาส 96220
เบอร์โทร : 0925208428</v>
      </c>
      <c r="X340" s="1" t="str">
        <f t="shared" si="65"/>
        <v>COD</v>
      </c>
      <c r="Y340" s="1"/>
      <c r="Z340" s="1"/>
      <c r="AA340" s="1">
        <f t="shared" si="66"/>
        <v>1.947</v>
      </c>
      <c r="AB340" s="1"/>
      <c r="AC340" s="1"/>
      <c r="AD340" s="1"/>
      <c r="AE340" s="1">
        <f>IF(ข้อมูลน้ำหนักสินค้า!C339="","",ข้อมูลน้ำหนักสินค้า!C339)*J340</f>
        <v>0.1</v>
      </c>
    </row>
    <row r="341" spans="1:31">
      <c r="A341" s="1" t="str">
        <f t="shared" si="56"/>
        <v>EastlyncOffline</v>
      </c>
      <c r="B341" s="1" t="str">
        <f t="shared" si="57"/>
        <v>OFFLINE</v>
      </c>
      <c r="C341" s="1" t="str">
        <f t="shared" si="58"/>
        <v>SALE</v>
      </c>
      <c r="D341" s="1" t="str">
        <f>IF(ข้อมูลออเดอร์!A340="","",ข้อมูลออเดอร์!A340)</f>
        <v>KOO26092200264</v>
      </c>
      <c r="E341" s="1" t="str">
        <f>IFERROR(IF(VLOOKUP(D341,ข้อมูลออเดอร์!A:BV,74,0)="Express delivery","NORMAL",IF(VLOOKUP(D341,ข้อมูลออเดอร์!A:BV,74,0)="Lalamove","B2B_OFFLINE","")),"")</f>
        <v>NORMAL</v>
      </c>
      <c r="F341" s="1" t="str">
        <f t="shared" si="59"/>
        <v>EXPRESS</v>
      </c>
      <c r="G341" s="1" t="str">
        <f>IF(ข้อมูลออเดอร์!CV340="","",ข้อมูลออเดอร์!CV340)</f>
        <v>SKINTIFIC-31001</v>
      </c>
      <c r="H341" s="1" t="str">
        <f>IF(ข้อมูลออเดอร์!CW340="","",ข้อมูลออเดอร์!CW340)</f>
        <v>4897147691262</v>
      </c>
      <c r="I341" s="1" t="str">
        <f>IF(ข้อมูลออเดอร์!CV340="","",ข้อมูลออเดอร์!CV340)</f>
        <v>SKINTIFIC-31001</v>
      </c>
      <c r="J341" s="1" t="str">
        <f>IF(ข้อมูลออเดอร์!DD340="","",ข้อมูลออเดอร์!DD340)</f>
        <v>1</v>
      </c>
      <c r="K341" s="102">
        <f t="shared" si="60"/>
        <v>0</v>
      </c>
      <c r="L341" s="102">
        <f t="shared" si="61"/>
        <v>0</v>
      </c>
      <c r="M341" s="103">
        <f ca="1" t="shared" si="62"/>
        <v>46287.4479282407</v>
      </c>
      <c r="N341" s="103">
        <f ca="1" t="shared" si="63"/>
        <v>46287.4479282407</v>
      </c>
      <c r="O341" s="1" t="str">
        <f>IFERROR(VLOOKUP(D341,ข้อมูลออเดอร์!A:EK,49,0),"")</f>
        <v>อาร์</v>
      </c>
      <c r="P341" s="1" t="str">
        <f>IF(D341="","",ข้อมูลออเดอร์!AX340)</f>
        <v>0925208428</v>
      </c>
      <c r="Q341" s="1" t="str">
        <f>IF(D341="","",ข้อมูลออเดอร์!AX340)</f>
        <v>0925208428</v>
      </c>
      <c r="R341" s="1" t="str">
        <f t="shared" si="64"/>
        <v>TH</v>
      </c>
      <c r="S341" s="1" t="str">
        <f>IF('ข้อมูลจังหวัด-อำเภอ'!C340="","",'ข้อมูลจังหวัด-อำเภอ'!C340)</f>
        <v>นราธิวาส/ Narathiwat</v>
      </c>
      <c r="T341" s="1" t="str">
        <f>IF('ข้อมูลจังหวัด-อำเภอ'!D340="","",'ข้อมูลจังหวัด-อำเภอ'!D340)</f>
        <v>จะแนะ/ Chanae</v>
      </c>
      <c r="U341" s="1" t="str">
        <f>IFERROR(VLOOKUP(D341,ข้อมูลออเดอร์!A:EK,46,0),"")</f>
        <v>96220</v>
      </c>
      <c r="V341" s="1" t="str">
        <f>IFERROR(VLOOKUP(D341,ข้อมูลออเดอร์!A:EK,46,0),"")</f>
        <v>96220</v>
      </c>
      <c r="W341" s="1" t="str">
        <f>IFERROR(VLOOKUP(D341,ข้อมูลออเดอร์!A:EK,48,0),"")</f>
        <v>อาร์  181 หมู่5 ต.จะแนะ, อ.จะแนะ, จ.นราธิวาส 96220
เบอร์โทร : 0925208428</v>
      </c>
      <c r="X341" s="1" t="str">
        <f t="shared" si="65"/>
        <v>COD</v>
      </c>
      <c r="Y341" s="1"/>
      <c r="Z341" s="1"/>
      <c r="AA341" s="1">
        <f t="shared" si="66"/>
        <v>1.947</v>
      </c>
      <c r="AB341" s="1"/>
      <c r="AC341" s="1"/>
      <c r="AD341" s="1"/>
      <c r="AE341" s="1">
        <f>IF(ข้อมูลน้ำหนักสินค้า!C340="","",ข้อมูลน้ำหนักสินค้า!C340)*J341</f>
        <v>0.6</v>
      </c>
    </row>
    <row r="342" spans="1:31">
      <c r="A342" s="1" t="str">
        <f t="shared" si="56"/>
        <v>EastlyncOffline</v>
      </c>
      <c r="B342" s="1" t="str">
        <f t="shared" si="57"/>
        <v>OFFLINE</v>
      </c>
      <c r="C342" s="1" t="str">
        <f t="shared" si="58"/>
        <v>SALE</v>
      </c>
      <c r="D342" s="1" t="str">
        <f>IF(ข้อมูลออเดอร์!A341="","",ข้อมูลออเดอร์!A341)</f>
        <v>KOO26092200264</v>
      </c>
      <c r="E342" s="1" t="str">
        <f>IFERROR(IF(VLOOKUP(D342,ข้อมูลออเดอร์!A:BV,74,0)="Express delivery","NORMAL",IF(VLOOKUP(D342,ข้อมูลออเดอร์!A:BV,74,0)="Lalamove","B2B_OFFLINE","")),"")</f>
        <v>NORMAL</v>
      </c>
      <c r="F342" s="1" t="str">
        <f t="shared" si="59"/>
        <v>EXPRESS</v>
      </c>
      <c r="G342" s="1" t="str">
        <f>IF(ข้อมูลออเดอร์!CV341="","",ข้อมูลออเดอร์!CV341)</f>
        <v>SKINTIFIC-225</v>
      </c>
      <c r="H342" s="1" t="str">
        <f>IF(ข้อมูลออเดอร์!CW341="","",ข้อมูลออเดอร์!CW341)</f>
        <v>810114872581</v>
      </c>
      <c r="I342" s="1" t="str">
        <f>IF(ข้อมูลออเดอร์!CV341="","",ข้อมูลออเดอร์!CV341)</f>
        <v>SKINTIFIC-225</v>
      </c>
      <c r="J342" s="1" t="str">
        <f>IF(ข้อมูลออเดอร์!DD341="","",ข้อมูลออเดอร์!DD341)</f>
        <v>1</v>
      </c>
      <c r="K342" s="102">
        <f t="shared" si="60"/>
        <v>0</v>
      </c>
      <c r="L342" s="102">
        <f t="shared" si="61"/>
        <v>0</v>
      </c>
      <c r="M342" s="103">
        <f ca="1" t="shared" si="62"/>
        <v>46287.4479282407</v>
      </c>
      <c r="N342" s="103">
        <f ca="1" t="shared" si="63"/>
        <v>46287.4479282407</v>
      </c>
      <c r="O342" s="1" t="str">
        <f>IFERROR(VLOOKUP(D342,ข้อมูลออเดอร์!A:EK,49,0),"")</f>
        <v>อาร์</v>
      </c>
      <c r="P342" s="1" t="str">
        <f>IF(D342="","",ข้อมูลออเดอร์!AX341)</f>
        <v>0925208428</v>
      </c>
      <c r="Q342" s="1" t="str">
        <f>IF(D342="","",ข้อมูลออเดอร์!AX341)</f>
        <v>0925208428</v>
      </c>
      <c r="R342" s="1" t="str">
        <f t="shared" si="64"/>
        <v>TH</v>
      </c>
      <c r="S342" s="1" t="str">
        <f>IF('ข้อมูลจังหวัด-อำเภอ'!C341="","",'ข้อมูลจังหวัด-อำเภอ'!C341)</f>
        <v>นราธิวาส/ Narathiwat</v>
      </c>
      <c r="T342" s="1" t="str">
        <f>IF('ข้อมูลจังหวัด-อำเภอ'!D341="","",'ข้อมูลจังหวัด-อำเภอ'!D341)</f>
        <v>จะแนะ/ Chanae</v>
      </c>
      <c r="U342" s="1" t="str">
        <f>IFERROR(VLOOKUP(D342,ข้อมูลออเดอร์!A:EK,46,0),"")</f>
        <v>96220</v>
      </c>
      <c r="V342" s="1" t="str">
        <f>IFERROR(VLOOKUP(D342,ข้อมูลออเดอร์!A:EK,46,0),"")</f>
        <v>96220</v>
      </c>
      <c r="W342" s="1" t="str">
        <f>IFERROR(VLOOKUP(D342,ข้อมูลออเดอร์!A:EK,48,0),"")</f>
        <v>อาร์  181 หมู่5 ต.จะแนะ, อ.จะแนะ, จ.นราธิวาส 96220
เบอร์โทร : 0925208428</v>
      </c>
      <c r="X342" s="1" t="str">
        <f t="shared" si="65"/>
        <v>COD</v>
      </c>
      <c r="Y342" s="1"/>
      <c r="Z342" s="1"/>
      <c r="AA342" s="1">
        <f t="shared" si="66"/>
        <v>1.947</v>
      </c>
      <c r="AB342" s="1"/>
      <c r="AC342" s="1"/>
      <c r="AD342" s="1"/>
      <c r="AE342" s="1">
        <f>IF(ข้อมูลน้ำหนักสินค้า!C341="","",ข้อมูลน้ำหนักสินค้า!C341)*J342</f>
        <v>0.2</v>
      </c>
    </row>
    <row r="343" spans="1:31">
      <c r="A343" s="1" t="str">
        <f t="shared" si="56"/>
        <v>EastlyncOffline</v>
      </c>
      <c r="B343" s="1" t="str">
        <f t="shared" si="57"/>
        <v>OFFLINE</v>
      </c>
      <c r="C343" s="1" t="str">
        <f t="shared" si="58"/>
        <v>SALE</v>
      </c>
      <c r="D343" s="1" t="str">
        <f>IF(ข้อมูลออเดอร์!A342="","",ข้อมูลออเดอร์!A342)</f>
        <v>KOO26092200264</v>
      </c>
      <c r="E343" s="1" t="str">
        <f>IFERROR(IF(VLOOKUP(D343,ข้อมูลออเดอร์!A:BV,74,0)="Express delivery","NORMAL",IF(VLOOKUP(D343,ข้อมูลออเดอร์!A:BV,74,0)="Lalamove","B2B_OFFLINE","")),"")</f>
        <v>NORMAL</v>
      </c>
      <c r="F343" s="1" t="str">
        <f t="shared" si="59"/>
        <v>EXPRESS</v>
      </c>
      <c r="G343" s="1" t="str">
        <f>IF(ข้อมูลออเดอร์!CV342="","",ข้อมูลออเดอร์!CV342)</f>
        <v>SKINTIFIC-40600</v>
      </c>
      <c r="H343" s="1" t="str">
        <f>IF(ข้อมูลออเดอร์!CW342="","",ข้อมูลออเดอร์!CW342)</f>
        <v>4897147691378</v>
      </c>
      <c r="I343" s="1" t="str">
        <f>IF(ข้อมูลออเดอร์!CV342="","",ข้อมูลออเดอร์!CV342)</f>
        <v>SKINTIFIC-40600</v>
      </c>
      <c r="J343" s="1" t="str">
        <f>IF(ข้อมูลออเดอร์!DD342="","",ข้อมูลออเดอร์!DD342)</f>
        <v>1</v>
      </c>
      <c r="K343" s="102">
        <f t="shared" si="60"/>
        <v>0</v>
      </c>
      <c r="L343" s="102">
        <f t="shared" si="61"/>
        <v>0</v>
      </c>
      <c r="M343" s="103">
        <f ca="1" t="shared" si="62"/>
        <v>46287.4479282407</v>
      </c>
      <c r="N343" s="103">
        <f ca="1" t="shared" si="63"/>
        <v>46287.4479282407</v>
      </c>
      <c r="O343" s="1" t="str">
        <f>IFERROR(VLOOKUP(D343,ข้อมูลออเดอร์!A:EK,49,0),"")</f>
        <v>อาร์</v>
      </c>
      <c r="P343" s="1" t="str">
        <f>IF(D343="","",ข้อมูลออเดอร์!AX342)</f>
        <v>0925208428</v>
      </c>
      <c r="Q343" s="1" t="str">
        <f>IF(D343="","",ข้อมูลออเดอร์!AX342)</f>
        <v>0925208428</v>
      </c>
      <c r="R343" s="1" t="str">
        <f t="shared" si="64"/>
        <v>TH</v>
      </c>
      <c r="S343" s="1" t="str">
        <f>IF('ข้อมูลจังหวัด-อำเภอ'!C342="","",'ข้อมูลจังหวัด-อำเภอ'!C342)</f>
        <v>นราธิวาส/ Narathiwat</v>
      </c>
      <c r="T343" s="1" t="str">
        <f>IF('ข้อมูลจังหวัด-อำเภอ'!D342="","",'ข้อมูลจังหวัด-อำเภอ'!D342)</f>
        <v>จะแนะ/ Chanae</v>
      </c>
      <c r="U343" s="1" t="str">
        <f>IFERROR(VLOOKUP(D343,ข้อมูลออเดอร์!A:EK,46,0),"")</f>
        <v>96220</v>
      </c>
      <c r="V343" s="1" t="str">
        <f>IFERROR(VLOOKUP(D343,ข้อมูลออเดอร์!A:EK,46,0),"")</f>
        <v>96220</v>
      </c>
      <c r="W343" s="1" t="str">
        <f>IFERROR(VLOOKUP(D343,ข้อมูลออเดอร์!A:EK,48,0),"")</f>
        <v>อาร์  181 หมู่5 ต.จะแนะ, อ.จะแนะ, จ.นราธิวาส 96220
เบอร์โทร : 0925208428</v>
      </c>
      <c r="X343" s="1" t="str">
        <f t="shared" si="65"/>
        <v>COD</v>
      </c>
      <c r="Y343" s="1"/>
      <c r="Z343" s="1"/>
      <c r="AA343" s="1">
        <f t="shared" si="66"/>
        <v>1.947</v>
      </c>
      <c r="AB343" s="1"/>
      <c r="AC343" s="1"/>
      <c r="AD343" s="1"/>
      <c r="AE343" s="1">
        <f>IF(ข้อมูลน้ำหนักสินค้า!C342="","",ข้อมูลน้ำหนักสินค้า!C342)*J343</f>
        <v>0.1</v>
      </c>
    </row>
    <row r="344" spans="1:31">
      <c r="A344" s="1" t="str">
        <f t="shared" si="56"/>
        <v>EastlyncOffline</v>
      </c>
      <c r="B344" s="1" t="str">
        <f t="shared" si="57"/>
        <v>OFFLINE</v>
      </c>
      <c r="C344" s="1" t="str">
        <f t="shared" si="58"/>
        <v>SALE</v>
      </c>
      <c r="D344" s="1" t="str">
        <f>IF(ข้อมูลออเดอร์!A343="","",ข้อมูลออเดอร์!A343)</f>
        <v>KOO26092200264</v>
      </c>
      <c r="E344" s="1" t="str">
        <f>IFERROR(IF(VLOOKUP(D344,ข้อมูลออเดอร์!A:BV,74,0)="Express delivery","NORMAL",IF(VLOOKUP(D344,ข้อมูลออเดอร์!A:BV,74,0)="Lalamove","B2B_OFFLINE","")),"")</f>
        <v>NORMAL</v>
      </c>
      <c r="F344" s="1" t="str">
        <f t="shared" si="59"/>
        <v>EXPRESS</v>
      </c>
      <c r="G344" s="1" t="str">
        <f>IF(ข้อมูลออเดอร์!CV343="","",ข้อมูลออเดอร์!CV343)</f>
        <v>SKINTIFIC-12311U</v>
      </c>
      <c r="H344" s="1" t="str">
        <f>IF(ข้อมูลออเดอร์!CW343="","",ข้อมูลออเดอร์!CW343)</f>
        <v>4897147693211</v>
      </c>
      <c r="I344" s="1" t="str">
        <f>IF(ข้อมูลออเดอร์!CV343="","",ข้อมูลออเดอร์!CV343)</f>
        <v>SKINTIFIC-12311U</v>
      </c>
      <c r="J344" s="1" t="str">
        <f>IF(ข้อมูลออเดอร์!DD343="","",ข้อมูลออเดอร์!DD343)</f>
        <v>1</v>
      </c>
      <c r="K344" s="102">
        <f t="shared" si="60"/>
        <v>0</v>
      </c>
      <c r="L344" s="102">
        <f t="shared" si="61"/>
        <v>0</v>
      </c>
      <c r="M344" s="103">
        <f ca="1" t="shared" si="62"/>
        <v>46287.4479282407</v>
      </c>
      <c r="N344" s="103">
        <f ca="1" t="shared" si="63"/>
        <v>46287.4479282407</v>
      </c>
      <c r="O344" s="1" t="str">
        <f>IFERROR(VLOOKUP(D344,ข้อมูลออเดอร์!A:EK,49,0),"")</f>
        <v>อาร์</v>
      </c>
      <c r="P344" s="1" t="str">
        <f>IF(D344="","",ข้อมูลออเดอร์!AX343)</f>
        <v>0925208428</v>
      </c>
      <c r="Q344" s="1" t="str">
        <f>IF(D344="","",ข้อมูลออเดอร์!AX343)</f>
        <v>0925208428</v>
      </c>
      <c r="R344" s="1" t="str">
        <f t="shared" si="64"/>
        <v>TH</v>
      </c>
      <c r="S344" s="1" t="str">
        <f>IF('ข้อมูลจังหวัด-อำเภอ'!C343="","",'ข้อมูลจังหวัด-อำเภอ'!C343)</f>
        <v>นราธิวาส/ Narathiwat</v>
      </c>
      <c r="T344" s="1" t="str">
        <f>IF('ข้อมูลจังหวัด-อำเภอ'!D343="","",'ข้อมูลจังหวัด-อำเภอ'!D343)</f>
        <v>จะแนะ/ Chanae</v>
      </c>
      <c r="U344" s="1" t="str">
        <f>IFERROR(VLOOKUP(D344,ข้อมูลออเดอร์!A:EK,46,0),"")</f>
        <v>96220</v>
      </c>
      <c r="V344" s="1" t="str">
        <f>IFERROR(VLOOKUP(D344,ข้อมูลออเดอร์!A:EK,46,0),"")</f>
        <v>96220</v>
      </c>
      <c r="W344" s="1" t="str">
        <f>IFERROR(VLOOKUP(D344,ข้อมูลออเดอร์!A:EK,48,0),"")</f>
        <v>อาร์  181 หมู่5 ต.จะแนะ, อ.จะแนะ, จ.นราธิวาส 96220
เบอร์โทร : 0925208428</v>
      </c>
      <c r="X344" s="1" t="str">
        <f t="shared" si="65"/>
        <v>COD</v>
      </c>
      <c r="Y344" s="1"/>
      <c r="Z344" s="1"/>
      <c r="AA344" s="1">
        <f t="shared" si="66"/>
        <v>1.947</v>
      </c>
      <c r="AB344" s="1"/>
      <c r="AC344" s="1"/>
      <c r="AD344" s="1"/>
      <c r="AE344" s="1">
        <f>IF(ข้อมูลน้ำหนักสินค้า!C343="","",ข้อมูลน้ำหนักสินค้า!C343)*J344</f>
        <v>0.1</v>
      </c>
    </row>
    <row r="345" spans="1:31">
      <c r="A345" s="1" t="str">
        <f t="shared" si="56"/>
        <v>EastlyncOffline</v>
      </c>
      <c r="B345" s="1" t="str">
        <f t="shared" si="57"/>
        <v>OFFLINE</v>
      </c>
      <c r="C345" s="1" t="str">
        <f t="shared" si="58"/>
        <v>SALE</v>
      </c>
      <c r="D345" s="1" t="str">
        <f>IF(ข้อมูลออเดอร์!A344="","",ข้อมูลออเดอร์!A344)</f>
        <v>KOO26092200265</v>
      </c>
      <c r="E345" s="1" t="str">
        <f>IFERROR(IF(VLOOKUP(D345,ข้อมูลออเดอร์!A:BV,74,0)="Express delivery","NORMAL",IF(VLOOKUP(D345,ข้อมูลออเดอร์!A:BV,74,0)="Lalamove","B2B_OFFLINE","")),"")</f>
        <v>NORMAL</v>
      </c>
      <c r="F345" s="1" t="str">
        <f t="shared" si="59"/>
        <v>EXPRESS</v>
      </c>
      <c r="G345" s="1" t="str">
        <f>IF(ข้อมูลออเดอร์!CV344="","",ข้อมูลออเดอร์!CV344)</f>
        <v>SKINTIFIC-492001</v>
      </c>
      <c r="H345" s="1" t="str">
        <f>IF(ข้อมูลออเดอร์!CW344="","",ข้อมูลออเดอร์!CW344)</f>
        <v>4897147695994</v>
      </c>
      <c r="I345" s="1" t="str">
        <f>IF(ข้อมูลออเดอร์!CV344="","",ข้อมูลออเดอร์!CV344)</f>
        <v>SKINTIFIC-492001</v>
      </c>
      <c r="J345" s="1" t="str">
        <f>IF(ข้อมูลออเดอร์!DD344="","",ข้อมูลออเดอร์!DD344)</f>
        <v>1</v>
      </c>
      <c r="K345" s="102">
        <f t="shared" si="60"/>
        <v>0</v>
      </c>
      <c r="L345" s="102">
        <f t="shared" si="61"/>
        <v>0</v>
      </c>
      <c r="M345" s="103">
        <f ca="1" t="shared" si="62"/>
        <v>46287.4479282407</v>
      </c>
      <c r="N345" s="103">
        <f ca="1" t="shared" si="63"/>
        <v>46287.4479282407</v>
      </c>
      <c r="O345" s="1" t="str">
        <f>IFERROR(VLOOKUP(D345,ข้อมูลออเดอร์!A:EK,49,0),"")</f>
        <v>ตังเม</v>
      </c>
      <c r="P345" s="1" t="str">
        <f>IF(D345="","",ข้อมูลออเดอร์!AX344)</f>
        <v>0934876459</v>
      </c>
      <c r="Q345" s="1" t="str">
        <f>IF(D345="","",ข้อมูลออเดอร์!AX344)</f>
        <v>0934876459</v>
      </c>
      <c r="R345" s="1" t="str">
        <f t="shared" si="64"/>
        <v>TH</v>
      </c>
      <c r="S345" s="1" t="str">
        <f>IF('ข้อมูลจังหวัด-อำเภอ'!C344="","",'ข้อมูลจังหวัด-อำเภอ'!C344)</f>
        <v>นครราชสีมา/ Nakhon Ratchasima</v>
      </c>
      <c r="T345" s="1" t="str">
        <f>IF('ข้อมูลจังหวัด-อำเภอ'!D344="","",'ข้อมูลจังหวัด-อำเภอ'!D344)</f>
        <v>ครบุรี/ Khon Buri</v>
      </c>
      <c r="U345" s="1" t="str">
        <f>IFERROR(VLOOKUP(D345,ข้อมูลออเดอร์!A:EK,46,0),"")</f>
        <v>30250</v>
      </c>
      <c r="V345" s="1" t="str">
        <f>IFERROR(VLOOKUP(D345,ข้อมูลออเดอร์!A:EK,46,0),"")</f>
        <v>30250</v>
      </c>
      <c r="W345" s="1" t="str">
        <f>IFERROR(VLOOKUP(D345,ข้อมูลออเดอร์!A:EK,48,0),"")</f>
        <v>129 บ.ห้วยทราย5 ม.5 ต.บ้านใหม่ อ.ครบุรี จ.นครราชสีมา30250</v>
      </c>
      <c r="X345" s="1" t="str">
        <f t="shared" si="65"/>
        <v>COD</v>
      </c>
      <c r="Y345" s="1"/>
      <c r="Z345" s="1"/>
      <c r="AA345" s="1">
        <f t="shared" si="66"/>
        <v>0.41</v>
      </c>
      <c r="AB345" s="1"/>
      <c r="AC345" s="1"/>
      <c r="AD345" s="1"/>
      <c r="AE345" s="1">
        <f>IF(ข้อมูลน้ำหนักสินค้า!C344="","",ข้อมูลน้ำหนักสินค้า!C344)*J345</f>
        <v>0.1</v>
      </c>
    </row>
    <row r="346" spans="1:31">
      <c r="A346" s="1" t="str">
        <f t="shared" si="56"/>
        <v>EastlyncOffline</v>
      </c>
      <c r="B346" s="1" t="str">
        <f t="shared" si="57"/>
        <v>OFFLINE</v>
      </c>
      <c r="C346" s="1" t="str">
        <f t="shared" si="58"/>
        <v>SALE</v>
      </c>
      <c r="D346" s="1" t="str">
        <f>IF(ข้อมูลออเดอร์!A345="","",ข้อมูลออเดอร์!A345)</f>
        <v>KOO26092200265</v>
      </c>
      <c r="E346" s="1" t="str">
        <f>IFERROR(IF(VLOOKUP(D346,ข้อมูลออเดอร์!A:BV,74,0)="Express delivery","NORMAL",IF(VLOOKUP(D346,ข้อมูลออเดอร์!A:BV,74,0)="Lalamove","B2B_OFFLINE","")),"")</f>
        <v>NORMAL</v>
      </c>
      <c r="F346" s="1" t="str">
        <f t="shared" si="59"/>
        <v>EXPRESS</v>
      </c>
      <c r="G346" s="1" t="str">
        <f>IF(ข้อมูลออเดอร์!CV345="","",ข้อมูลออเดอร์!CV345)</f>
        <v>SKINTIFIC-492003</v>
      </c>
      <c r="H346" s="1" t="str">
        <f>IF(ข้อมูลออเดอร์!CW345="","",ข้อมูลออเดอร์!CW345)</f>
        <v>4897147696014</v>
      </c>
      <c r="I346" s="1" t="str">
        <f>IF(ข้อมูลออเดอร์!CV345="","",ข้อมูลออเดอร์!CV345)</f>
        <v>SKINTIFIC-492003</v>
      </c>
      <c r="J346" s="1" t="str">
        <f>IF(ข้อมูลออเดอร์!DD345="","",ข้อมูลออเดอร์!DD345)</f>
        <v>1</v>
      </c>
      <c r="K346" s="102">
        <f t="shared" si="60"/>
        <v>0</v>
      </c>
      <c r="L346" s="102">
        <f t="shared" si="61"/>
        <v>0</v>
      </c>
      <c r="M346" s="103">
        <f ca="1" t="shared" si="62"/>
        <v>46287.4479282407</v>
      </c>
      <c r="N346" s="103">
        <f ca="1" t="shared" si="63"/>
        <v>46287.4479282407</v>
      </c>
      <c r="O346" s="1" t="str">
        <f>IFERROR(VLOOKUP(D346,ข้อมูลออเดอร์!A:EK,49,0),"")</f>
        <v>ตังเม</v>
      </c>
      <c r="P346" s="1" t="str">
        <f>IF(D346="","",ข้อมูลออเดอร์!AX345)</f>
        <v>0934876459</v>
      </c>
      <c r="Q346" s="1" t="str">
        <f>IF(D346="","",ข้อมูลออเดอร์!AX345)</f>
        <v>0934876459</v>
      </c>
      <c r="R346" s="1" t="str">
        <f t="shared" si="64"/>
        <v>TH</v>
      </c>
      <c r="S346" s="1" t="str">
        <f>IF('ข้อมูลจังหวัด-อำเภอ'!C345="","",'ข้อมูลจังหวัด-อำเภอ'!C345)</f>
        <v>นครราชสีมา/ Nakhon Ratchasima</v>
      </c>
      <c r="T346" s="1" t="str">
        <f>IF('ข้อมูลจังหวัด-อำเภอ'!D345="","",'ข้อมูลจังหวัด-อำเภอ'!D345)</f>
        <v>ครบุรี/ Khon Buri</v>
      </c>
      <c r="U346" s="1" t="str">
        <f>IFERROR(VLOOKUP(D346,ข้อมูลออเดอร์!A:EK,46,0),"")</f>
        <v>30250</v>
      </c>
      <c r="V346" s="1" t="str">
        <f>IFERROR(VLOOKUP(D346,ข้อมูลออเดอร์!A:EK,46,0),"")</f>
        <v>30250</v>
      </c>
      <c r="W346" s="1" t="str">
        <f>IFERROR(VLOOKUP(D346,ข้อมูลออเดอร์!A:EK,48,0),"")</f>
        <v>129 บ.ห้วยทราย5 ม.5 ต.บ้านใหม่ อ.ครบุรี จ.นครราชสีมา30250</v>
      </c>
      <c r="X346" s="1" t="str">
        <f t="shared" si="65"/>
        <v>COD</v>
      </c>
      <c r="Y346" s="1"/>
      <c r="Z346" s="1"/>
      <c r="AA346" s="1">
        <f t="shared" si="66"/>
        <v>0.41</v>
      </c>
      <c r="AB346" s="1"/>
      <c r="AC346" s="1"/>
      <c r="AD346" s="1"/>
      <c r="AE346" s="1">
        <f>IF(ข้อมูลน้ำหนักสินค้า!C345="","",ข้อมูลน้ำหนักสินค้า!C345)*J346</f>
        <v>0.1</v>
      </c>
    </row>
    <row r="347" spans="1:31">
      <c r="A347" s="1" t="str">
        <f t="shared" si="56"/>
        <v>EastlyncOffline</v>
      </c>
      <c r="B347" s="1" t="str">
        <f t="shared" si="57"/>
        <v>OFFLINE</v>
      </c>
      <c r="C347" s="1" t="str">
        <f t="shared" si="58"/>
        <v>SALE</v>
      </c>
      <c r="D347" s="1" t="str">
        <f>IF(ข้อมูลออเดอร์!A346="","",ข้อมูลออเดอร์!A346)</f>
        <v>KOO26092200265</v>
      </c>
      <c r="E347" s="1" t="str">
        <f>IFERROR(IF(VLOOKUP(D347,ข้อมูลออเดอร์!A:BV,74,0)="Express delivery","NORMAL",IF(VLOOKUP(D347,ข้อมูลออเดอร์!A:BV,74,0)="Lalamove","B2B_OFFLINE","")),"")</f>
        <v>NORMAL</v>
      </c>
      <c r="F347" s="1" t="str">
        <f t="shared" si="59"/>
        <v>EXPRESS</v>
      </c>
      <c r="G347" s="1" t="str">
        <f>IF(ข้อมูลออเดอร์!CV346="","",ข้อมูลออเดอร์!CV346)</f>
        <v>SKINTIFIC-355</v>
      </c>
      <c r="H347" s="1" t="str">
        <f>IF(ข้อมูลออเดอร์!CW346="","",ข้อมูลออเดอร์!CW346)</f>
        <v>4897147690029</v>
      </c>
      <c r="I347" s="1" t="str">
        <f>IF(ข้อมูลออเดอร์!CV346="","",ข้อมูลออเดอร์!CV346)</f>
        <v>SKINTIFIC-355</v>
      </c>
      <c r="J347" s="1" t="str">
        <f>IF(ข้อมูลออเดอร์!DD346="","",ข้อมูลออเดอร์!DD346)</f>
        <v>1</v>
      </c>
      <c r="K347" s="102">
        <f t="shared" si="60"/>
        <v>0</v>
      </c>
      <c r="L347" s="102">
        <f t="shared" si="61"/>
        <v>0</v>
      </c>
      <c r="M347" s="103">
        <f ca="1" t="shared" si="62"/>
        <v>46287.4479282407</v>
      </c>
      <c r="N347" s="103">
        <f ca="1" t="shared" si="63"/>
        <v>46287.4479282407</v>
      </c>
      <c r="O347" s="1" t="str">
        <f>IFERROR(VLOOKUP(D347,ข้อมูลออเดอร์!A:EK,49,0),"")</f>
        <v>ตังเม</v>
      </c>
      <c r="P347" s="1" t="str">
        <f>IF(D347="","",ข้อมูลออเดอร์!AX346)</f>
        <v>0934876459</v>
      </c>
      <c r="Q347" s="1" t="str">
        <f>IF(D347="","",ข้อมูลออเดอร์!AX346)</f>
        <v>0934876459</v>
      </c>
      <c r="R347" s="1" t="str">
        <f t="shared" si="64"/>
        <v>TH</v>
      </c>
      <c r="S347" s="1" t="str">
        <f>IF('ข้อมูลจังหวัด-อำเภอ'!C346="","",'ข้อมูลจังหวัด-อำเภอ'!C346)</f>
        <v>นครราชสีมา/ Nakhon Ratchasima</v>
      </c>
      <c r="T347" s="1" t="str">
        <f>IF('ข้อมูลจังหวัด-อำเภอ'!D346="","",'ข้อมูลจังหวัด-อำเภอ'!D346)</f>
        <v>ครบุรี/ Khon Buri</v>
      </c>
      <c r="U347" s="1" t="str">
        <f>IFERROR(VLOOKUP(D347,ข้อมูลออเดอร์!A:EK,46,0),"")</f>
        <v>30250</v>
      </c>
      <c r="V347" s="1" t="str">
        <f>IFERROR(VLOOKUP(D347,ข้อมูลออเดอร์!A:EK,46,0),"")</f>
        <v>30250</v>
      </c>
      <c r="W347" s="1" t="str">
        <f>IFERROR(VLOOKUP(D347,ข้อมูลออเดอร์!A:EK,48,0),"")</f>
        <v>129 บ.ห้วยทราย5 ม.5 ต.บ้านใหม่ อ.ครบุรี จ.นครราชสีมา30250</v>
      </c>
      <c r="X347" s="1" t="str">
        <f t="shared" si="65"/>
        <v>COD</v>
      </c>
      <c r="Y347" s="1"/>
      <c r="Z347" s="1"/>
      <c r="AA347" s="1">
        <f t="shared" si="66"/>
        <v>0.41</v>
      </c>
      <c r="AB347" s="1"/>
      <c r="AC347" s="1"/>
      <c r="AD347" s="1"/>
      <c r="AE347" s="1">
        <f>IF(ข้อมูลน้ำหนักสินค้า!C346="","",ข้อมูลน้ำหนักสินค้า!C346)*J347</f>
        <v>0.01</v>
      </c>
    </row>
    <row r="348" spans="1:31">
      <c r="A348" s="1" t="str">
        <f t="shared" si="56"/>
        <v>EastlyncOffline</v>
      </c>
      <c r="B348" s="1" t="str">
        <f t="shared" si="57"/>
        <v>OFFLINE</v>
      </c>
      <c r="C348" s="1" t="str">
        <f t="shared" si="58"/>
        <v>SALE</v>
      </c>
      <c r="D348" s="1" t="str">
        <f>IF(ข้อมูลออเดอร์!A347="","",ข้อมูลออเดอร์!A347)</f>
        <v>KOO26092200266</v>
      </c>
      <c r="E348" s="1" t="str">
        <f>IFERROR(IF(VLOOKUP(D348,ข้อมูลออเดอร์!A:BV,74,0)="Express delivery","NORMAL",IF(VLOOKUP(D348,ข้อมูลออเดอร์!A:BV,74,0)="Lalamove","B2B_OFFLINE","")),"")</f>
        <v>NORMAL</v>
      </c>
      <c r="F348" s="1" t="str">
        <f t="shared" si="59"/>
        <v>EXPRESS</v>
      </c>
      <c r="G348" s="1" t="str">
        <f>IF(ข้อมูลออเดอร์!CV347="","",ข้อมูลออเดอร์!CV347)</f>
        <v>SKINTIFIC-492001</v>
      </c>
      <c r="H348" s="1" t="str">
        <f>IF(ข้อมูลออเดอร์!CW347="","",ข้อมูลออเดอร์!CW347)</f>
        <v>4897147695994</v>
      </c>
      <c r="I348" s="1" t="str">
        <f>IF(ข้อมูลออเดอร์!CV347="","",ข้อมูลออเดอร์!CV347)</f>
        <v>SKINTIFIC-492001</v>
      </c>
      <c r="J348" s="1" t="str">
        <f>IF(ข้อมูลออเดอร์!DD347="","",ข้อมูลออเดอร์!DD347)</f>
        <v>1</v>
      </c>
      <c r="K348" s="102">
        <f t="shared" si="60"/>
        <v>0</v>
      </c>
      <c r="L348" s="102">
        <f t="shared" si="61"/>
        <v>0</v>
      </c>
      <c r="M348" s="103">
        <f ca="1" t="shared" si="62"/>
        <v>46287.4479282407</v>
      </c>
      <c r="N348" s="103">
        <f ca="1" t="shared" si="63"/>
        <v>46287.4479282407</v>
      </c>
      <c r="O348" s="1" t="str">
        <f>IFERROR(VLOOKUP(D348,ข้อมูลออเดอร์!A:EK,49,0),"")</f>
        <v>เจน เดชพิชัย</v>
      </c>
      <c r="P348" s="1" t="str">
        <f>IF(D348="","",ข้อมูลออเดอร์!AX347)</f>
        <v>0836055524</v>
      </c>
      <c r="Q348" s="1" t="str">
        <f>IF(D348="","",ข้อมูลออเดอร์!AX347)</f>
        <v>0836055524</v>
      </c>
      <c r="R348" s="1" t="str">
        <f t="shared" si="64"/>
        <v>TH</v>
      </c>
      <c r="S348" s="1" t="str">
        <f>IF('ข้อมูลจังหวัด-อำเภอ'!C347="","",'ข้อมูลจังหวัด-อำเภอ'!C347)</f>
        <v>กรุงเทพมหานคร/ Bangkok</v>
      </c>
      <c r="T348" s="1" t="str">
        <f>IF('ข้อมูลจังหวัด-อำเภอ'!D347="","",'ข้อมูลจังหวัด-อำเภอ'!D347)</f>
        <v>หนองจอก/ Nong Chok</v>
      </c>
      <c r="U348" s="1" t="str">
        <f>IFERROR(VLOOKUP(D348,ข้อมูลออเดอร์!A:EK,46,0),"")</f>
        <v>10530</v>
      </c>
      <c r="V348" s="1" t="str">
        <f>IFERROR(VLOOKUP(D348,ข้อมูลออเดอร์!A:EK,46,0),"")</f>
        <v>10530</v>
      </c>
      <c r="W348" s="1" t="str">
        <f>IFERROR(VLOOKUP(D348,ข้อมูลออเดอร์!A:EK,48,0),"")</f>
        <v>78/53 หมู่บ้าน The Plant ฉลองกรุง
ถ.ฉลองกรุง แขวงลำผักชี 
เขตหนองจอก กรุงเทพฯ 10530</v>
      </c>
      <c r="X348" s="1" t="str">
        <f t="shared" si="65"/>
        <v>COD</v>
      </c>
      <c r="Y348" s="1"/>
      <c r="Z348" s="1"/>
      <c r="AA348" s="1">
        <f t="shared" si="66"/>
        <v>0.81</v>
      </c>
      <c r="AB348" s="1"/>
      <c r="AC348" s="1"/>
      <c r="AD348" s="1"/>
      <c r="AE348" s="1">
        <f>IF(ข้อมูลน้ำหนักสินค้า!C347="","",ข้อมูลน้ำหนักสินค้า!C347)*J348</f>
        <v>0.1</v>
      </c>
    </row>
    <row r="349" spans="1:31">
      <c r="A349" s="1" t="str">
        <f t="shared" si="56"/>
        <v>EastlyncOffline</v>
      </c>
      <c r="B349" s="1" t="str">
        <f t="shared" si="57"/>
        <v>OFFLINE</v>
      </c>
      <c r="C349" s="1" t="str">
        <f t="shared" si="58"/>
        <v>SALE</v>
      </c>
      <c r="D349" s="1" t="str">
        <f>IF(ข้อมูลออเดอร์!A348="","",ข้อมูลออเดอร์!A348)</f>
        <v>KOO26092200266</v>
      </c>
      <c r="E349" s="1" t="str">
        <f>IFERROR(IF(VLOOKUP(D349,ข้อมูลออเดอร์!A:BV,74,0)="Express delivery","NORMAL",IF(VLOOKUP(D349,ข้อมูลออเดอร์!A:BV,74,0)="Lalamove","B2B_OFFLINE","")),"")</f>
        <v>NORMAL</v>
      </c>
      <c r="F349" s="1" t="str">
        <f t="shared" si="59"/>
        <v>EXPRESS</v>
      </c>
      <c r="G349" s="1" t="str">
        <f>IF(ข้อมูลออเดอร์!CV348="","",ข้อมูลออเดอร์!CV348)</f>
        <v>SKINTIFIC-492003</v>
      </c>
      <c r="H349" s="1" t="str">
        <f>IF(ข้อมูลออเดอร์!CW348="","",ข้อมูลออเดอร์!CW348)</f>
        <v>4897147696014</v>
      </c>
      <c r="I349" s="1" t="str">
        <f>IF(ข้อมูลออเดอร์!CV348="","",ข้อมูลออเดอร์!CV348)</f>
        <v>SKINTIFIC-492003</v>
      </c>
      <c r="J349" s="1" t="str">
        <f>IF(ข้อมูลออเดอร์!DD348="","",ข้อมูลออเดอร์!DD348)</f>
        <v>1</v>
      </c>
      <c r="K349" s="102">
        <f t="shared" si="60"/>
        <v>0</v>
      </c>
      <c r="L349" s="102">
        <f t="shared" si="61"/>
        <v>0</v>
      </c>
      <c r="M349" s="103">
        <f ca="1" t="shared" si="62"/>
        <v>46287.4479282407</v>
      </c>
      <c r="N349" s="103">
        <f ca="1" t="shared" si="63"/>
        <v>46287.4479282407</v>
      </c>
      <c r="O349" s="1" t="str">
        <f>IFERROR(VLOOKUP(D349,ข้อมูลออเดอร์!A:EK,49,0),"")</f>
        <v>เจน เดชพิชัย</v>
      </c>
      <c r="P349" s="1" t="str">
        <f>IF(D349="","",ข้อมูลออเดอร์!AX348)</f>
        <v>0836055524</v>
      </c>
      <c r="Q349" s="1" t="str">
        <f>IF(D349="","",ข้อมูลออเดอร์!AX348)</f>
        <v>0836055524</v>
      </c>
      <c r="R349" s="1" t="str">
        <f t="shared" si="64"/>
        <v>TH</v>
      </c>
      <c r="S349" s="1" t="str">
        <f>IF('ข้อมูลจังหวัด-อำเภอ'!C348="","",'ข้อมูลจังหวัด-อำเภอ'!C348)</f>
        <v>กรุงเทพมหานคร/ Bangkok</v>
      </c>
      <c r="T349" s="1" t="str">
        <f>IF('ข้อมูลจังหวัด-อำเภอ'!D348="","",'ข้อมูลจังหวัด-อำเภอ'!D348)</f>
        <v>หนองจอก/ Nong Chok</v>
      </c>
      <c r="U349" s="1" t="str">
        <f>IFERROR(VLOOKUP(D349,ข้อมูลออเดอร์!A:EK,46,0),"")</f>
        <v>10530</v>
      </c>
      <c r="V349" s="1" t="str">
        <f>IFERROR(VLOOKUP(D349,ข้อมูลออเดอร์!A:EK,46,0),"")</f>
        <v>10530</v>
      </c>
      <c r="W349" s="1" t="str">
        <f>IFERROR(VLOOKUP(D349,ข้อมูลออเดอร์!A:EK,48,0),"")</f>
        <v>78/53 หมู่บ้าน The Plant ฉลองกรุง
ถ.ฉลองกรุง แขวงลำผักชี 
เขตหนองจอก กรุงเทพฯ 10530</v>
      </c>
      <c r="X349" s="1" t="str">
        <f t="shared" si="65"/>
        <v>COD</v>
      </c>
      <c r="Y349" s="1"/>
      <c r="Z349" s="1"/>
      <c r="AA349" s="1">
        <f t="shared" si="66"/>
        <v>0.81</v>
      </c>
      <c r="AB349" s="1"/>
      <c r="AC349" s="1"/>
      <c r="AD349" s="1"/>
      <c r="AE349" s="1">
        <f>IF(ข้อมูลน้ำหนักสินค้า!C348="","",ข้อมูลน้ำหนักสินค้า!C348)*J349</f>
        <v>0.1</v>
      </c>
    </row>
    <row r="350" spans="1:31">
      <c r="A350" s="1" t="str">
        <f t="shared" si="56"/>
        <v>EastlyncOffline</v>
      </c>
      <c r="B350" s="1" t="str">
        <f t="shared" si="57"/>
        <v>OFFLINE</v>
      </c>
      <c r="C350" s="1" t="str">
        <f t="shared" si="58"/>
        <v>SALE</v>
      </c>
      <c r="D350" s="1" t="str">
        <f>IF(ข้อมูลออเดอร์!A349="","",ข้อมูลออเดอร์!A349)</f>
        <v>KOO26092200266</v>
      </c>
      <c r="E350" s="1" t="str">
        <f>IFERROR(IF(VLOOKUP(D350,ข้อมูลออเดอร์!A:BV,74,0)="Express delivery","NORMAL",IF(VLOOKUP(D350,ข้อมูลออเดอร์!A:BV,74,0)="Lalamove","B2B_OFFLINE","")),"")</f>
        <v>NORMAL</v>
      </c>
      <c r="F350" s="1" t="str">
        <f t="shared" si="59"/>
        <v>EXPRESS</v>
      </c>
      <c r="G350" s="1" t="str">
        <f>IF(ข้อมูลออเดอร์!CV349="","",ข้อมูลออเดอร์!CV349)</f>
        <v>SKINTIFIC-355</v>
      </c>
      <c r="H350" s="1" t="str">
        <f>IF(ข้อมูลออเดอร์!CW349="","",ข้อมูลออเดอร์!CW349)</f>
        <v>4897147690029</v>
      </c>
      <c r="I350" s="1" t="str">
        <f>IF(ข้อมูลออเดอร์!CV349="","",ข้อมูลออเดอร์!CV349)</f>
        <v>SKINTIFIC-355</v>
      </c>
      <c r="J350" s="1" t="str">
        <f>IF(ข้อมูลออเดอร์!DD349="","",ข้อมูลออเดอร์!DD349)</f>
        <v>1</v>
      </c>
      <c r="K350" s="102">
        <f t="shared" si="60"/>
        <v>0</v>
      </c>
      <c r="L350" s="102">
        <f t="shared" si="61"/>
        <v>0</v>
      </c>
      <c r="M350" s="103">
        <f ca="1" t="shared" si="62"/>
        <v>46287.4479282407</v>
      </c>
      <c r="N350" s="103">
        <f ca="1" t="shared" si="63"/>
        <v>46287.4479282407</v>
      </c>
      <c r="O350" s="1" t="str">
        <f>IFERROR(VLOOKUP(D350,ข้อมูลออเดอร์!A:EK,49,0),"")</f>
        <v>เจน เดชพิชัย</v>
      </c>
      <c r="P350" s="1" t="str">
        <f>IF(D350="","",ข้อมูลออเดอร์!AX349)</f>
        <v>0836055524</v>
      </c>
      <c r="Q350" s="1" t="str">
        <f>IF(D350="","",ข้อมูลออเดอร์!AX349)</f>
        <v>0836055524</v>
      </c>
      <c r="R350" s="1" t="str">
        <f t="shared" si="64"/>
        <v>TH</v>
      </c>
      <c r="S350" s="1" t="str">
        <f>IF('ข้อมูลจังหวัด-อำเภอ'!C349="","",'ข้อมูลจังหวัด-อำเภอ'!C349)</f>
        <v>กรุงเทพมหานคร/ Bangkok</v>
      </c>
      <c r="T350" s="1" t="str">
        <f>IF('ข้อมูลจังหวัด-อำเภอ'!D349="","",'ข้อมูลจังหวัด-อำเภอ'!D349)</f>
        <v>หนองจอก/ Nong Chok</v>
      </c>
      <c r="U350" s="1" t="str">
        <f>IFERROR(VLOOKUP(D350,ข้อมูลออเดอร์!A:EK,46,0),"")</f>
        <v>10530</v>
      </c>
      <c r="V350" s="1" t="str">
        <f>IFERROR(VLOOKUP(D350,ข้อมูลออเดอร์!A:EK,46,0),"")</f>
        <v>10530</v>
      </c>
      <c r="W350" s="1" t="str">
        <f>IFERROR(VLOOKUP(D350,ข้อมูลออเดอร์!A:EK,48,0),"")</f>
        <v>78/53 หมู่บ้าน The Plant ฉลองกรุง
ถ.ฉลองกรุง แขวงลำผักชี 
เขตหนองจอก กรุงเทพฯ 10530</v>
      </c>
      <c r="X350" s="1" t="str">
        <f t="shared" si="65"/>
        <v>COD</v>
      </c>
      <c r="Y350" s="1"/>
      <c r="Z350" s="1"/>
      <c r="AA350" s="1">
        <f t="shared" si="66"/>
        <v>0.81</v>
      </c>
      <c r="AB350" s="1"/>
      <c r="AC350" s="1"/>
      <c r="AD350" s="1"/>
      <c r="AE350" s="1">
        <f>IF(ข้อมูลน้ำหนักสินค้า!C349="","",ข้อมูลน้ำหนักสินค้า!C349)*J350</f>
        <v>0.01</v>
      </c>
    </row>
    <row r="351" spans="1:31">
      <c r="A351" s="1" t="str">
        <f t="shared" si="56"/>
        <v>EastlyncOffline</v>
      </c>
      <c r="B351" s="1" t="str">
        <f t="shared" si="57"/>
        <v>OFFLINE</v>
      </c>
      <c r="C351" s="1" t="str">
        <f t="shared" si="58"/>
        <v>SALE</v>
      </c>
      <c r="D351" s="1" t="str">
        <f>IF(ข้อมูลออเดอร์!A350="","",ข้อมูลออเดอร์!A350)</f>
        <v>KOO26092200267</v>
      </c>
      <c r="E351" s="1" t="str">
        <f>IFERROR(IF(VLOOKUP(D351,ข้อมูลออเดอร์!A:BV,74,0)="Express delivery","NORMAL",IF(VLOOKUP(D351,ข้อมูลออเดอร์!A:BV,74,0)="Lalamove","B2B_OFFLINE","")),"")</f>
        <v>NORMAL</v>
      </c>
      <c r="F351" s="1" t="str">
        <f t="shared" si="59"/>
        <v>EXPRESS</v>
      </c>
      <c r="G351" s="1" t="str">
        <f>IF(ข้อมูลออเดอร์!CV350="","",ข้อมูลออเดอร์!CV350)</f>
        <v>SKINTIFIC-492001</v>
      </c>
      <c r="H351" s="1" t="str">
        <f>IF(ข้อมูลออเดอร์!CW350="","",ข้อมูลออเดอร์!CW350)</f>
        <v>4897147695994</v>
      </c>
      <c r="I351" s="1" t="str">
        <f>IF(ข้อมูลออเดอร์!CV350="","",ข้อมูลออเดอร์!CV350)</f>
        <v>SKINTIFIC-492001</v>
      </c>
      <c r="J351" s="1" t="str">
        <f>IF(ข้อมูลออเดอร์!DD350="","",ข้อมูลออเดอร์!DD350)</f>
        <v>1</v>
      </c>
      <c r="K351" s="102">
        <f t="shared" si="60"/>
        <v>0</v>
      </c>
      <c r="L351" s="102">
        <f t="shared" si="61"/>
        <v>0</v>
      </c>
      <c r="M351" s="103">
        <f ca="1" t="shared" si="62"/>
        <v>46287.4479282407</v>
      </c>
      <c r="N351" s="103">
        <f ca="1" t="shared" si="63"/>
        <v>46287.4479282407</v>
      </c>
      <c r="O351" s="1" t="str">
        <f>IFERROR(VLOOKUP(D351,ข้อมูลออเดอร์!A:EK,49,0),"")</f>
        <v>ชมพูนุช จันทร์ทอง</v>
      </c>
      <c r="P351" s="1" t="str">
        <f>IF(D351="","",ข้อมูลออเดอร์!AX350)</f>
        <v>0986361350</v>
      </c>
      <c r="Q351" s="1" t="str">
        <f>IF(D351="","",ข้อมูลออเดอร์!AX350)</f>
        <v>0986361350</v>
      </c>
      <c r="R351" s="1" t="str">
        <f t="shared" si="64"/>
        <v>TH</v>
      </c>
      <c r="S351" s="1" t="str">
        <f>IF('ข้อมูลจังหวัด-อำเภอ'!C350="","",'ข้อมูลจังหวัด-อำเภอ'!C350)</f>
        <v>นครปฐม/ Nakhon Pathom</v>
      </c>
      <c r="T351" s="1" t="str">
        <f>IF('ข้อมูลจังหวัด-อำเภอ'!D350="","",'ข้อมูลจังหวัด-อำเภอ'!D350)</f>
        <v>สามพราน/ Sam Phran</v>
      </c>
      <c r="U351" s="1" t="str">
        <f>IFERROR(VLOOKUP(D351,ข้อมูลออเดอร์!A:EK,46,0),"")</f>
        <v>73210</v>
      </c>
      <c r="V351" s="1" t="str">
        <f>IFERROR(VLOOKUP(D351,ข้อมูลออเดอร์!A:EK,46,0),"")</f>
        <v>73210</v>
      </c>
      <c r="W351" s="1" t="str">
        <f>IFERROR(VLOOKUP(D351,ข้อมูลออเดอร์!A:EK,48,0),"")</f>
        <v>ห้อง 4322 บ้านริมศาลายา อพาร์ตเมนต์ 50-54 ซอยเลียบคลองวัฒนา ถนนพุทธมณฑลสาย 5 หมู่ 6 ตำบล บางกระทึก อำเภอสามพราน นครปฐม 73210</v>
      </c>
      <c r="X351" s="1" t="str">
        <f t="shared" si="65"/>
        <v>COD</v>
      </c>
      <c r="Y351" s="1"/>
      <c r="Z351" s="1"/>
      <c r="AA351" s="1">
        <f t="shared" si="66"/>
        <v>0.41</v>
      </c>
      <c r="AB351" s="1"/>
      <c r="AC351" s="1"/>
      <c r="AD351" s="1"/>
      <c r="AE351" s="1">
        <f>IF(ข้อมูลน้ำหนักสินค้า!C350="","",ข้อมูลน้ำหนักสินค้า!C350)*J351</f>
        <v>0.1</v>
      </c>
    </row>
    <row r="352" spans="1:31">
      <c r="A352" s="1" t="str">
        <f t="shared" si="56"/>
        <v>EastlyncOffline</v>
      </c>
      <c r="B352" s="1" t="str">
        <f t="shared" si="57"/>
        <v>OFFLINE</v>
      </c>
      <c r="C352" s="1" t="str">
        <f t="shared" si="58"/>
        <v>SALE</v>
      </c>
      <c r="D352" s="1" t="str">
        <f>IF(ข้อมูลออเดอร์!A351="","",ข้อมูลออเดอร์!A351)</f>
        <v>KOO26092200267</v>
      </c>
      <c r="E352" s="1" t="str">
        <f>IFERROR(IF(VLOOKUP(D352,ข้อมูลออเดอร์!A:BV,74,0)="Express delivery","NORMAL",IF(VLOOKUP(D352,ข้อมูลออเดอร์!A:BV,74,0)="Lalamove","B2B_OFFLINE","")),"")</f>
        <v>NORMAL</v>
      </c>
      <c r="F352" s="1" t="str">
        <f t="shared" si="59"/>
        <v>EXPRESS</v>
      </c>
      <c r="G352" s="1" t="str">
        <f>IF(ข้อมูลออเดอร์!CV351="","",ข้อมูลออเดอร์!CV351)</f>
        <v>SKINTIFIC-492003</v>
      </c>
      <c r="H352" s="1" t="str">
        <f>IF(ข้อมูลออเดอร์!CW351="","",ข้อมูลออเดอร์!CW351)</f>
        <v>4897147696014</v>
      </c>
      <c r="I352" s="1" t="str">
        <f>IF(ข้อมูลออเดอร์!CV351="","",ข้อมูลออเดอร์!CV351)</f>
        <v>SKINTIFIC-492003</v>
      </c>
      <c r="J352" s="1" t="str">
        <f>IF(ข้อมูลออเดอร์!DD351="","",ข้อมูลออเดอร์!DD351)</f>
        <v>1</v>
      </c>
      <c r="K352" s="102">
        <f t="shared" si="60"/>
        <v>0</v>
      </c>
      <c r="L352" s="102">
        <f t="shared" si="61"/>
        <v>0</v>
      </c>
      <c r="M352" s="103">
        <f ca="1" t="shared" si="62"/>
        <v>46287.4479282407</v>
      </c>
      <c r="N352" s="103">
        <f ca="1" t="shared" si="63"/>
        <v>46287.4479282407</v>
      </c>
      <c r="O352" s="1" t="str">
        <f>IFERROR(VLOOKUP(D352,ข้อมูลออเดอร์!A:EK,49,0),"")</f>
        <v>ชมพูนุช จันทร์ทอง</v>
      </c>
      <c r="P352" s="1" t="str">
        <f>IF(D352="","",ข้อมูลออเดอร์!AX351)</f>
        <v>0986361350</v>
      </c>
      <c r="Q352" s="1" t="str">
        <f>IF(D352="","",ข้อมูลออเดอร์!AX351)</f>
        <v>0986361350</v>
      </c>
      <c r="R352" s="1" t="str">
        <f t="shared" si="64"/>
        <v>TH</v>
      </c>
      <c r="S352" s="1" t="str">
        <f>IF('ข้อมูลจังหวัด-อำเภอ'!C351="","",'ข้อมูลจังหวัด-อำเภอ'!C351)</f>
        <v>นครปฐม/ Nakhon Pathom</v>
      </c>
      <c r="T352" s="1" t="str">
        <f>IF('ข้อมูลจังหวัด-อำเภอ'!D351="","",'ข้อมูลจังหวัด-อำเภอ'!D351)</f>
        <v>สามพราน/ Sam Phran</v>
      </c>
      <c r="U352" s="1" t="str">
        <f>IFERROR(VLOOKUP(D352,ข้อมูลออเดอร์!A:EK,46,0),"")</f>
        <v>73210</v>
      </c>
      <c r="V352" s="1" t="str">
        <f>IFERROR(VLOOKUP(D352,ข้อมูลออเดอร์!A:EK,46,0),"")</f>
        <v>73210</v>
      </c>
      <c r="W352" s="1" t="str">
        <f>IFERROR(VLOOKUP(D352,ข้อมูลออเดอร์!A:EK,48,0),"")</f>
        <v>ห้อง 4322 บ้านริมศาลายา อพาร์ตเมนต์ 50-54 ซอยเลียบคลองวัฒนา ถนนพุทธมณฑลสาย 5 หมู่ 6 ตำบล บางกระทึก อำเภอสามพราน นครปฐม 73210</v>
      </c>
      <c r="X352" s="1" t="str">
        <f t="shared" si="65"/>
        <v>COD</v>
      </c>
      <c r="Y352" s="1"/>
      <c r="Z352" s="1"/>
      <c r="AA352" s="1">
        <f t="shared" si="66"/>
        <v>0.41</v>
      </c>
      <c r="AB352" s="1"/>
      <c r="AC352" s="1"/>
      <c r="AD352" s="1"/>
      <c r="AE352" s="1">
        <f>IF(ข้อมูลน้ำหนักสินค้า!C351="","",ข้อมูลน้ำหนักสินค้า!C351)*J352</f>
        <v>0.1</v>
      </c>
    </row>
    <row r="353" spans="1:31">
      <c r="A353" s="1" t="str">
        <f t="shared" si="56"/>
        <v>EastlyncOffline</v>
      </c>
      <c r="B353" s="1" t="str">
        <f t="shared" si="57"/>
        <v>OFFLINE</v>
      </c>
      <c r="C353" s="1" t="str">
        <f t="shared" si="58"/>
        <v>SALE</v>
      </c>
      <c r="D353" s="1" t="str">
        <f>IF(ข้อมูลออเดอร์!A352="","",ข้อมูลออเดอร์!A352)</f>
        <v>KOO26092200267</v>
      </c>
      <c r="E353" s="1" t="str">
        <f>IFERROR(IF(VLOOKUP(D353,ข้อมูลออเดอร์!A:BV,74,0)="Express delivery","NORMAL",IF(VLOOKUP(D353,ข้อมูลออเดอร์!A:BV,74,0)="Lalamove","B2B_OFFLINE","")),"")</f>
        <v>NORMAL</v>
      </c>
      <c r="F353" s="1" t="str">
        <f t="shared" si="59"/>
        <v>EXPRESS</v>
      </c>
      <c r="G353" s="1" t="str">
        <f>IF(ข้อมูลออเดอร์!CV352="","",ข้อมูลออเดอร์!CV352)</f>
        <v>SKINTIFIC-355</v>
      </c>
      <c r="H353" s="1" t="str">
        <f>IF(ข้อมูลออเดอร์!CW352="","",ข้อมูลออเดอร์!CW352)</f>
        <v>4897147690029</v>
      </c>
      <c r="I353" s="1" t="str">
        <f>IF(ข้อมูลออเดอร์!CV352="","",ข้อมูลออเดอร์!CV352)</f>
        <v>SKINTIFIC-355</v>
      </c>
      <c r="J353" s="1" t="str">
        <f>IF(ข้อมูลออเดอร์!DD352="","",ข้อมูลออเดอร์!DD352)</f>
        <v>1</v>
      </c>
      <c r="K353" s="102">
        <f t="shared" si="60"/>
        <v>0</v>
      </c>
      <c r="L353" s="102">
        <f t="shared" si="61"/>
        <v>0</v>
      </c>
      <c r="M353" s="103">
        <f ca="1" t="shared" si="62"/>
        <v>46287.4479282407</v>
      </c>
      <c r="N353" s="103">
        <f ca="1" t="shared" si="63"/>
        <v>46287.4479282407</v>
      </c>
      <c r="O353" s="1" t="str">
        <f>IFERROR(VLOOKUP(D353,ข้อมูลออเดอร์!A:EK,49,0),"")</f>
        <v>ชมพูนุช จันทร์ทอง</v>
      </c>
      <c r="P353" s="1" t="str">
        <f>IF(D353="","",ข้อมูลออเดอร์!AX352)</f>
        <v>0986361350</v>
      </c>
      <c r="Q353" s="1" t="str">
        <f>IF(D353="","",ข้อมูลออเดอร์!AX352)</f>
        <v>0986361350</v>
      </c>
      <c r="R353" s="1" t="str">
        <f t="shared" si="64"/>
        <v>TH</v>
      </c>
      <c r="S353" s="1" t="str">
        <f>IF('ข้อมูลจังหวัด-อำเภอ'!C352="","",'ข้อมูลจังหวัด-อำเภอ'!C352)</f>
        <v>นครปฐม/ Nakhon Pathom</v>
      </c>
      <c r="T353" s="1" t="str">
        <f>IF('ข้อมูลจังหวัด-อำเภอ'!D352="","",'ข้อมูลจังหวัด-อำเภอ'!D352)</f>
        <v>สามพราน/ Sam Phran</v>
      </c>
      <c r="U353" s="1" t="str">
        <f>IFERROR(VLOOKUP(D353,ข้อมูลออเดอร์!A:EK,46,0),"")</f>
        <v>73210</v>
      </c>
      <c r="V353" s="1" t="str">
        <f>IFERROR(VLOOKUP(D353,ข้อมูลออเดอร์!A:EK,46,0),"")</f>
        <v>73210</v>
      </c>
      <c r="W353" s="1" t="str">
        <f>IFERROR(VLOOKUP(D353,ข้อมูลออเดอร์!A:EK,48,0),"")</f>
        <v>ห้อง 4322 บ้านริมศาลายา อพาร์ตเมนต์ 50-54 ซอยเลียบคลองวัฒนา ถนนพุทธมณฑลสาย 5 หมู่ 6 ตำบล บางกระทึก อำเภอสามพราน นครปฐม 73210</v>
      </c>
      <c r="X353" s="1" t="str">
        <f t="shared" si="65"/>
        <v>COD</v>
      </c>
      <c r="Y353" s="1"/>
      <c r="Z353" s="1"/>
      <c r="AA353" s="1">
        <f t="shared" si="66"/>
        <v>0.41</v>
      </c>
      <c r="AB353" s="1"/>
      <c r="AC353" s="1"/>
      <c r="AD353" s="1"/>
      <c r="AE353" s="1">
        <f>IF(ข้อมูลน้ำหนักสินค้า!C352="","",ข้อมูลน้ำหนักสินค้า!C352)*J353</f>
        <v>0.01</v>
      </c>
    </row>
    <row r="354" spans="1:31">
      <c r="A354" s="1" t="str">
        <f t="shared" si="56"/>
        <v>EastlyncOffline</v>
      </c>
      <c r="B354" s="1" t="str">
        <f t="shared" si="57"/>
        <v>OFFLINE</v>
      </c>
      <c r="C354" s="1" t="str">
        <f t="shared" si="58"/>
        <v>SALE</v>
      </c>
      <c r="D354" s="1" t="str">
        <f>IF(ข้อมูลออเดอร์!A353="","",ข้อมูลออเดอร์!A353)</f>
        <v>KOO26092200268</v>
      </c>
      <c r="E354" s="1" t="str">
        <f>IFERROR(IF(VLOOKUP(D354,ข้อมูลออเดอร์!A:BV,74,0)="Express delivery","NORMAL",IF(VLOOKUP(D354,ข้อมูลออเดอร์!A:BV,74,0)="Lalamove","B2B_OFFLINE","")),"")</f>
        <v>NORMAL</v>
      </c>
      <c r="F354" s="1" t="str">
        <f t="shared" si="59"/>
        <v>EXPRESS</v>
      </c>
      <c r="G354" s="1" t="str">
        <f>IF(ข้อมูลออเดอร์!CV353="","",ข้อมูลออเดอร์!CV353)</f>
        <v>SKINTIFIC-492001</v>
      </c>
      <c r="H354" s="1" t="str">
        <f>IF(ข้อมูลออเดอร์!CW353="","",ข้อมูลออเดอร์!CW353)</f>
        <v>4897147695994</v>
      </c>
      <c r="I354" s="1" t="str">
        <f>IF(ข้อมูลออเดอร์!CV353="","",ข้อมูลออเดอร์!CV353)</f>
        <v>SKINTIFIC-492001</v>
      </c>
      <c r="J354" s="1" t="str">
        <f>IF(ข้อมูลออเดอร์!DD353="","",ข้อมูลออเดอร์!DD353)</f>
        <v>1</v>
      </c>
      <c r="K354" s="102">
        <f t="shared" si="60"/>
        <v>0</v>
      </c>
      <c r="L354" s="102">
        <f t="shared" si="61"/>
        <v>0</v>
      </c>
      <c r="M354" s="103">
        <f ca="1" t="shared" si="62"/>
        <v>46287.4479282407</v>
      </c>
      <c r="N354" s="103">
        <f ca="1" t="shared" si="63"/>
        <v>46287.4479282407</v>
      </c>
      <c r="O354" s="1" t="str">
        <f>IFERROR(VLOOKUP(D354,ข้อมูลออเดอร์!A:EK,49,0),"")</f>
        <v>แนน</v>
      </c>
      <c r="P354" s="1" t="str">
        <f>IF(D354="","",ข้อมูลออเดอร์!AX353)</f>
        <v>0822055048</v>
      </c>
      <c r="Q354" s="1" t="str">
        <f>IF(D354="","",ข้อมูลออเดอร์!AX353)</f>
        <v>0822055048</v>
      </c>
      <c r="R354" s="1" t="str">
        <f t="shared" si="64"/>
        <v>TH</v>
      </c>
      <c r="S354" s="1" t="str">
        <f>IF('ข้อมูลจังหวัด-อำเภอ'!C353="","",'ข้อมูลจังหวัด-อำเภอ'!C353)</f>
        <v>เชียงใหม่/ Chiang Mai</v>
      </c>
      <c r="T354" s="1" t="str">
        <f>IF('ข้อมูลจังหวัด-อำเภอ'!D353="","",'ข้อมูลจังหวัด-อำเภอ'!D353)</f>
        <v>สันกำแพง/ San Kamphaeng</v>
      </c>
      <c r="U354" s="1" t="str">
        <f>IFERROR(VLOOKUP(D354,ข้อมูลออเดอร์!A:EK,46,0),"")</f>
        <v>50130</v>
      </c>
      <c r="V354" s="1" t="str">
        <f>IFERROR(VLOOKUP(D354,ข้อมูลออเดอร์!A:EK,46,0),"")</f>
        <v>50130</v>
      </c>
      <c r="W354" s="1" t="str">
        <f>IFERROR(VLOOKUP(D354,ข้อมูลออเดอร์!A:EK,48,0),"")</f>
        <v>159/31 ม.4 ต.ต้นเปา อ.สันกำแพง จ.เชียงใหม่ 50130</v>
      </c>
      <c r="X354" s="1" t="str">
        <f t="shared" si="65"/>
        <v>COD</v>
      </c>
      <c r="Y354" s="1"/>
      <c r="Z354" s="1"/>
      <c r="AA354" s="1">
        <f t="shared" si="66"/>
        <v>0.41</v>
      </c>
      <c r="AB354" s="1"/>
      <c r="AC354" s="1"/>
      <c r="AD354" s="1"/>
      <c r="AE354" s="1">
        <f>IF(ข้อมูลน้ำหนักสินค้า!C353="","",ข้อมูลน้ำหนักสินค้า!C353)*J354</f>
        <v>0.1</v>
      </c>
    </row>
    <row r="355" spans="1:31">
      <c r="A355" s="1" t="str">
        <f t="shared" si="56"/>
        <v>EastlyncOffline</v>
      </c>
      <c r="B355" s="1" t="str">
        <f t="shared" si="57"/>
        <v>OFFLINE</v>
      </c>
      <c r="C355" s="1" t="str">
        <f t="shared" si="58"/>
        <v>SALE</v>
      </c>
      <c r="D355" s="1" t="str">
        <f>IF(ข้อมูลออเดอร์!A354="","",ข้อมูลออเดอร์!A354)</f>
        <v>KOO26092200268</v>
      </c>
      <c r="E355" s="1" t="str">
        <f>IFERROR(IF(VLOOKUP(D355,ข้อมูลออเดอร์!A:BV,74,0)="Express delivery","NORMAL",IF(VLOOKUP(D355,ข้อมูลออเดอร์!A:BV,74,0)="Lalamove","B2B_OFFLINE","")),"")</f>
        <v>NORMAL</v>
      </c>
      <c r="F355" s="1" t="str">
        <f t="shared" si="59"/>
        <v>EXPRESS</v>
      </c>
      <c r="G355" s="1" t="str">
        <f>IF(ข้อมูลออเดอร์!CV354="","",ข้อมูลออเดอร์!CV354)</f>
        <v>SKINTIFIC-492003</v>
      </c>
      <c r="H355" s="1" t="str">
        <f>IF(ข้อมูลออเดอร์!CW354="","",ข้อมูลออเดอร์!CW354)</f>
        <v>4897147696014</v>
      </c>
      <c r="I355" s="1" t="str">
        <f>IF(ข้อมูลออเดอร์!CV354="","",ข้อมูลออเดอร์!CV354)</f>
        <v>SKINTIFIC-492003</v>
      </c>
      <c r="J355" s="1" t="str">
        <f>IF(ข้อมูลออเดอร์!DD354="","",ข้อมูลออเดอร์!DD354)</f>
        <v>1</v>
      </c>
      <c r="K355" s="102">
        <f t="shared" si="60"/>
        <v>0</v>
      </c>
      <c r="L355" s="102">
        <f t="shared" si="61"/>
        <v>0</v>
      </c>
      <c r="M355" s="103">
        <f ca="1" t="shared" si="62"/>
        <v>46287.4479282407</v>
      </c>
      <c r="N355" s="103">
        <f ca="1" t="shared" si="63"/>
        <v>46287.4479282407</v>
      </c>
      <c r="O355" s="1" t="str">
        <f>IFERROR(VLOOKUP(D355,ข้อมูลออเดอร์!A:EK,49,0),"")</f>
        <v>แนน</v>
      </c>
      <c r="P355" s="1" t="str">
        <f>IF(D355="","",ข้อมูลออเดอร์!AX354)</f>
        <v>0822055048</v>
      </c>
      <c r="Q355" s="1" t="str">
        <f>IF(D355="","",ข้อมูลออเดอร์!AX354)</f>
        <v>0822055048</v>
      </c>
      <c r="R355" s="1" t="str">
        <f t="shared" si="64"/>
        <v>TH</v>
      </c>
      <c r="S355" s="1" t="str">
        <f>IF('ข้อมูลจังหวัด-อำเภอ'!C354="","",'ข้อมูลจังหวัด-อำเภอ'!C354)</f>
        <v>เชียงใหม่/ Chiang Mai</v>
      </c>
      <c r="T355" s="1" t="str">
        <f>IF('ข้อมูลจังหวัด-อำเภอ'!D354="","",'ข้อมูลจังหวัด-อำเภอ'!D354)</f>
        <v>สันกำแพง/ San Kamphaeng</v>
      </c>
      <c r="U355" s="1" t="str">
        <f>IFERROR(VLOOKUP(D355,ข้อมูลออเดอร์!A:EK,46,0),"")</f>
        <v>50130</v>
      </c>
      <c r="V355" s="1" t="str">
        <f>IFERROR(VLOOKUP(D355,ข้อมูลออเดอร์!A:EK,46,0),"")</f>
        <v>50130</v>
      </c>
      <c r="W355" s="1" t="str">
        <f>IFERROR(VLOOKUP(D355,ข้อมูลออเดอร์!A:EK,48,0),"")</f>
        <v>159/31 ม.4 ต.ต้นเปา อ.สันกำแพง จ.เชียงใหม่ 50130</v>
      </c>
      <c r="X355" s="1" t="str">
        <f t="shared" si="65"/>
        <v>COD</v>
      </c>
      <c r="Y355" s="1"/>
      <c r="Z355" s="1"/>
      <c r="AA355" s="1">
        <f t="shared" si="66"/>
        <v>0.41</v>
      </c>
      <c r="AB355" s="1"/>
      <c r="AC355" s="1"/>
      <c r="AD355" s="1"/>
      <c r="AE355" s="1">
        <f>IF(ข้อมูลน้ำหนักสินค้า!C354="","",ข้อมูลน้ำหนักสินค้า!C354)*J355</f>
        <v>0.1</v>
      </c>
    </row>
    <row r="356" spans="1:31">
      <c r="A356" s="1" t="str">
        <f t="shared" si="56"/>
        <v>EastlyncOffline</v>
      </c>
      <c r="B356" s="1" t="str">
        <f t="shared" si="57"/>
        <v>OFFLINE</v>
      </c>
      <c r="C356" s="1" t="str">
        <f t="shared" si="58"/>
        <v>SALE</v>
      </c>
      <c r="D356" s="1" t="str">
        <f>IF(ข้อมูลออเดอร์!A355="","",ข้อมูลออเดอร์!A355)</f>
        <v>KOO26092200268</v>
      </c>
      <c r="E356" s="1" t="str">
        <f>IFERROR(IF(VLOOKUP(D356,ข้อมูลออเดอร์!A:BV,74,0)="Express delivery","NORMAL",IF(VLOOKUP(D356,ข้อมูลออเดอร์!A:BV,74,0)="Lalamove","B2B_OFFLINE","")),"")</f>
        <v>NORMAL</v>
      </c>
      <c r="F356" s="1" t="str">
        <f t="shared" si="59"/>
        <v>EXPRESS</v>
      </c>
      <c r="G356" s="1" t="str">
        <f>IF(ข้อมูลออเดอร์!CV355="","",ข้อมูลออเดอร์!CV355)</f>
        <v>SKINTIFIC-355</v>
      </c>
      <c r="H356" s="1" t="str">
        <f>IF(ข้อมูลออเดอร์!CW355="","",ข้อมูลออเดอร์!CW355)</f>
        <v>4897147690029</v>
      </c>
      <c r="I356" s="1" t="str">
        <f>IF(ข้อมูลออเดอร์!CV355="","",ข้อมูลออเดอร์!CV355)</f>
        <v>SKINTIFIC-355</v>
      </c>
      <c r="J356" s="1" t="str">
        <f>IF(ข้อมูลออเดอร์!DD355="","",ข้อมูลออเดอร์!DD355)</f>
        <v>1</v>
      </c>
      <c r="K356" s="102">
        <f t="shared" si="60"/>
        <v>0</v>
      </c>
      <c r="L356" s="102">
        <f t="shared" si="61"/>
        <v>0</v>
      </c>
      <c r="M356" s="103">
        <f ca="1" t="shared" si="62"/>
        <v>46287.4479282407</v>
      </c>
      <c r="N356" s="103">
        <f ca="1" t="shared" si="63"/>
        <v>46287.4479282407</v>
      </c>
      <c r="O356" s="1" t="str">
        <f>IFERROR(VLOOKUP(D356,ข้อมูลออเดอร์!A:EK,49,0),"")</f>
        <v>แนน</v>
      </c>
      <c r="P356" s="1" t="str">
        <f>IF(D356="","",ข้อมูลออเดอร์!AX355)</f>
        <v>0822055048</v>
      </c>
      <c r="Q356" s="1" t="str">
        <f>IF(D356="","",ข้อมูลออเดอร์!AX355)</f>
        <v>0822055048</v>
      </c>
      <c r="R356" s="1" t="str">
        <f t="shared" si="64"/>
        <v>TH</v>
      </c>
      <c r="S356" s="1" t="str">
        <f>IF('ข้อมูลจังหวัด-อำเภอ'!C355="","",'ข้อมูลจังหวัด-อำเภอ'!C355)</f>
        <v>เชียงใหม่/ Chiang Mai</v>
      </c>
      <c r="T356" s="1" t="str">
        <f>IF('ข้อมูลจังหวัด-อำเภอ'!D355="","",'ข้อมูลจังหวัด-อำเภอ'!D355)</f>
        <v>สันกำแพง/ San Kamphaeng</v>
      </c>
      <c r="U356" s="1" t="str">
        <f>IFERROR(VLOOKUP(D356,ข้อมูลออเดอร์!A:EK,46,0),"")</f>
        <v>50130</v>
      </c>
      <c r="V356" s="1" t="str">
        <f>IFERROR(VLOOKUP(D356,ข้อมูลออเดอร์!A:EK,46,0),"")</f>
        <v>50130</v>
      </c>
      <c r="W356" s="1" t="str">
        <f>IFERROR(VLOOKUP(D356,ข้อมูลออเดอร์!A:EK,48,0),"")</f>
        <v>159/31 ม.4 ต.ต้นเปา อ.สันกำแพง จ.เชียงใหม่ 50130</v>
      </c>
      <c r="X356" s="1" t="str">
        <f t="shared" si="65"/>
        <v>COD</v>
      </c>
      <c r="Y356" s="1"/>
      <c r="Z356" s="1"/>
      <c r="AA356" s="1">
        <f t="shared" si="66"/>
        <v>0.41</v>
      </c>
      <c r="AB356" s="1"/>
      <c r="AC356" s="1"/>
      <c r="AD356" s="1"/>
      <c r="AE356" s="1">
        <f>IF(ข้อมูลน้ำหนักสินค้า!C355="","",ข้อมูลน้ำหนักสินค้า!C355)*J356</f>
        <v>0.01</v>
      </c>
    </row>
    <row r="357" spans="1:31">
      <c r="A357" s="1" t="str">
        <f t="shared" si="56"/>
        <v>EastlyncOffline</v>
      </c>
      <c r="B357" s="1" t="str">
        <f t="shared" si="57"/>
        <v>OFFLINE</v>
      </c>
      <c r="C357" s="1" t="str">
        <f t="shared" si="58"/>
        <v>SALE</v>
      </c>
      <c r="D357" s="1" t="str">
        <f>IF(ข้อมูลออเดอร์!A356="","",ข้อมูลออเดอร์!A356)</f>
        <v>KOO26092200269</v>
      </c>
      <c r="E357" s="1" t="str">
        <f>IFERROR(IF(VLOOKUP(D357,ข้อมูลออเดอร์!A:BV,74,0)="Express delivery","NORMAL",IF(VLOOKUP(D357,ข้อมูลออเดอร์!A:BV,74,0)="Lalamove","B2B_OFFLINE","")),"")</f>
        <v>NORMAL</v>
      </c>
      <c r="F357" s="1" t="str">
        <f t="shared" si="59"/>
        <v>EXPRESS</v>
      </c>
      <c r="G357" s="1" t="str">
        <f>IF(ข้อมูลออเดอร์!CV356="","",ข้อมูลออเดอร์!CV356)</f>
        <v>SKINTIFIC-492001</v>
      </c>
      <c r="H357" s="1" t="str">
        <f>IF(ข้อมูลออเดอร์!CW356="","",ข้อมูลออเดอร์!CW356)</f>
        <v>4897147695994</v>
      </c>
      <c r="I357" s="1" t="str">
        <f>IF(ข้อมูลออเดอร์!CV356="","",ข้อมูลออเดอร์!CV356)</f>
        <v>SKINTIFIC-492001</v>
      </c>
      <c r="J357" s="1" t="str">
        <f>IF(ข้อมูลออเดอร์!DD356="","",ข้อมูลออเดอร์!DD356)</f>
        <v>1</v>
      </c>
      <c r="K357" s="102">
        <f t="shared" si="60"/>
        <v>0</v>
      </c>
      <c r="L357" s="102">
        <f t="shared" si="61"/>
        <v>0</v>
      </c>
      <c r="M357" s="103">
        <f ca="1" t="shared" si="62"/>
        <v>46287.4479282407</v>
      </c>
      <c r="N357" s="103">
        <f ca="1" t="shared" si="63"/>
        <v>46287.4479282407</v>
      </c>
      <c r="O357" s="1" t="str">
        <f>IFERROR(VLOOKUP(D357,ข้อมูลออเดอร์!A:EK,49,0),"")</f>
        <v>โบว์</v>
      </c>
      <c r="P357" s="1" t="str">
        <f>IF(D357="","",ข้อมูลออเดอร์!AX356)</f>
        <v>0935269150</v>
      </c>
      <c r="Q357" s="1" t="str">
        <f>IF(D357="","",ข้อมูลออเดอร์!AX356)</f>
        <v>0935269150</v>
      </c>
      <c r="R357" s="1" t="str">
        <f t="shared" si="64"/>
        <v>TH</v>
      </c>
      <c r="S357" s="1" t="str">
        <f>IF('ข้อมูลจังหวัด-อำเภอ'!C356="","",'ข้อมูลจังหวัด-อำเภอ'!C356)</f>
        <v>ร้อยเอ็ด/ Roi Et</v>
      </c>
      <c r="T357" s="1" t="str">
        <f>IF('ข้อมูลจังหวัด-อำเภอ'!D356="","",'ข้อมูลจังหวัด-อำเภอ'!D356)</f>
        <v>จังหาร/ Changhan</v>
      </c>
      <c r="U357" s="1" t="str">
        <f>IFERROR(VLOOKUP(D357,ข้อมูลออเดอร์!A:EK,46,0),"")</f>
        <v>45000</v>
      </c>
      <c r="V357" s="1" t="str">
        <f>IFERROR(VLOOKUP(D357,ข้อมูลออเดอร์!A:EK,46,0),"")</f>
        <v>45000</v>
      </c>
      <c r="W357" s="1" t="str">
        <f>IFERROR(VLOOKUP(D357,ข้อมูลออเดอร์!A:EK,48,0),"")</f>
        <v>119 ม.6 ต.ม่วงลาด อ.จังหาร จ.ร้อยเอ็ด 45000</v>
      </c>
      <c r="X357" s="1" t="str">
        <f t="shared" si="65"/>
        <v>COD</v>
      </c>
      <c r="Y357" s="1"/>
      <c r="Z357" s="1"/>
      <c r="AA357" s="1">
        <f t="shared" si="66"/>
        <v>0.41</v>
      </c>
      <c r="AB357" s="1"/>
      <c r="AC357" s="1"/>
      <c r="AD357" s="1"/>
      <c r="AE357" s="1">
        <f>IF(ข้อมูลน้ำหนักสินค้า!C356="","",ข้อมูลน้ำหนักสินค้า!C356)*J357</f>
        <v>0.1</v>
      </c>
    </row>
    <row r="358" spans="1:31">
      <c r="A358" s="1" t="str">
        <f t="shared" si="56"/>
        <v>EastlyncOffline</v>
      </c>
      <c r="B358" s="1" t="str">
        <f t="shared" si="57"/>
        <v>OFFLINE</v>
      </c>
      <c r="C358" s="1" t="str">
        <f t="shared" si="58"/>
        <v>SALE</v>
      </c>
      <c r="D358" s="1" t="str">
        <f>IF(ข้อมูลออเดอร์!A357="","",ข้อมูลออเดอร์!A357)</f>
        <v>KOO26092200269</v>
      </c>
      <c r="E358" s="1" t="str">
        <f>IFERROR(IF(VLOOKUP(D358,ข้อมูลออเดอร์!A:BV,74,0)="Express delivery","NORMAL",IF(VLOOKUP(D358,ข้อมูลออเดอร์!A:BV,74,0)="Lalamove","B2B_OFFLINE","")),"")</f>
        <v>NORMAL</v>
      </c>
      <c r="F358" s="1" t="str">
        <f t="shared" si="59"/>
        <v>EXPRESS</v>
      </c>
      <c r="G358" s="1" t="str">
        <f>IF(ข้อมูลออเดอร์!CV357="","",ข้อมูลออเดอร์!CV357)</f>
        <v>SKINTIFIC-492003</v>
      </c>
      <c r="H358" s="1" t="str">
        <f>IF(ข้อมูลออเดอร์!CW357="","",ข้อมูลออเดอร์!CW357)</f>
        <v>4897147696014</v>
      </c>
      <c r="I358" s="1" t="str">
        <f>IF(ข้อมูลออเดอร์!CV357="","",ข้อมูลออเดอร์!CV357)</f>
        <v>SKINTIFIC-492003</v>
      </c>
      <c r="J358" s="1" t="str">
        <f>IF(ข้อมูลออเดอร์!DD357="","",ข้อมูลออเดอร์!DD357)</f>
        <v>1</v>
      </c>
      <c r="K358" s="102">
        <f t="shared" si="60"/>
        <v>0</v>
      </c>
      <c r="L358" s="102">
        <f t="shared" si="61"/>
        <v>0</v>
      </c>
      <c r="M358" s="103">
        <f ca="1" t="shared" si="62"/>
        <v>46287.4479282407</v>
      </c>
      <c r="N358" s="103">
        <f ca="1" t="shared" si="63"/>
        <v>46287.4479282407</v>
      </c>
      <c r="O358" s="1" t="str">
        <f>IFERROR(VLOOKUP(D358,ข้อมูลออเดอร์!A:EK,49,0),"")</f>
        <v>โบว์</v>
      </c>
      <c r="P358" s="1" t="str">
        <f>IF(D358="","",ข้อมูลออเดอร์!AX357)</f>
        <v>0935269150</v>
      </c>
      <c r="Q358" s="1" t="str">
        <f>IF(D358="","",ข้อมูลออเดอร์!AX357)</f>
        <v>0935269150</v>
      </c>
      <c r="R358" s="1" t="str">
        <f t="shared" si="64"/>
        <v>TH</v>
      </c>
      <c r="S358" s="1" t="str">
        <f>IF('ข้อมูลจังหวัด-อำเภอ'!C357="","",'ข้อมูลจังหวัด-อำเภอ'!C357)</f>
        <v>ร้อยเอ็ด/ Roi Et</v>
      </c>
      <c r="T358" s="1" t="str">
        <f>IF('ข้อมูลจังหวัด-อำเภอ'!D357="","",'ข้อมูลจังหวัด-อำเภอ'!D357)</f>
        <v>จังหาร/ Changhan</v>
      </c>
      <c r="U358" s="1" t="str">
        <f>IFERROR(VLOOKUP(D358,ข้อมูลออเดอร์!A:EK,46,0),"")</f>
        <v>45000</v>
      </c>
      <c r="V358" s="1" t="str">
        <f>IFERROR(VLOOKUP(D358,ข้อมูลออเดอร์!A:EK,46,0),"")</f>
        <v>45000</v>
      </c>
      <c r="W358" s="1" t="str">
        <f>IFERROR(VLOOKUP(D358,ข้อมูลออเดอร์!A:EK,48,0),"")</f>
        <v>119 ม.6 ต.ม่วงลาด อ.จังหาร จ.ร้อยเอ็ด 45000</v>
      </c>
      <c r="X358" s="1" t="str">
        <f t="shared" si="65"/>
        <v>COD</v>
      </c>
      <c r="Y358" s="1"/>
      <c r="Z358" s="1"/>
      <c r="AA358" s="1">
        <f t="shared" si="66"/>
        <v>0.41</v>
      </c>
      <c r="AB358" s="1"/>
      <c r="AC358" s="1"/>
      <c r="AD358" s="1"/>
      <c r="AE358" s="1">
        <f>IF(ข้อมูลน้ำหนักสินค้า!C357="","",ข้อมูลน้ำหนักสินค้า!C357)*J358</f>
        <v>0.1</v>
      </c>
    </row>
    <row r="359" spans="1:31">
      <c r="A359" s="1" t="str">
        <f t="shared" si="56"/>
        <v>EastlyncOffline</v>
      </c>
      <c r="B359" s="1" t="str">
        <f t="shared" si="57"/>
        <v>OFFLINE</v>
      </c>
      <c r="C359" s="1" t="str">
        <f t="shared" si="58"/>
        <v>SALE</v>
      </c>
      <c r="D359" s="1" t="str">
        <f>IF(ข้อมูลออเดอร์!A358="","",ข้อมูลออเดอร์!A358)</f>
        <v>KOO26092200269</v>
      </c>
      <c r="E359" s="1" t="str">
        <f>IFERROR(IF(VLOOKUP(D359,ข้อมูลออเดอร์!A:BV,74,0)="Express delivery","NORMAL",IF(VLOOKUP(D359,ข้อมูลออเดอร์!A:BV,74,0)="Lalamove","B2B_OFFLINE","")),"")</f>
        <v>NORMAL</v>
      </c>
      <c r="F359" s="1" t="str">
        <f t="shared" si="59"/>
        <v>EXPRESS</v>
      </c>
      <c r="G359" s="1" t="str">
        <f>IF(ข้อมูลออเดอร์!CV358="","",ข้อมูลออเดอร์!CV358)</f>
        <v>SKINTIFIC-355</v>
      </c>
      <c r="H359" s="1" t="str">
        <f>IF(ข้อมูลออเดอร์!CW358="","",ข้อมูลออเดอร์!CW358)</f>
        <v>4897147690029</v>
      </c>
      <c r="I359" s="1" t="str">
        <f>IF(ข้อมูลออเดอร์!CV358="","",ข้อมูลออเดอร์!CV358)</f>
        <v>SKINTIFIC-355</v>
      </c>
      <c r="J359" s="1" t="str">
        <f>IF(ข้อมูลออเดอร์!DD358="","",ข้อมูลออเดอร์!DD358)</f>
        <v>1</v>
      </c>
      <c r="K359" s="102">
        <f t="shared" si="60"/>
        <v>0</v>
      </c>
      <c r="L359" s="102">
        <f t="shared" si="61"/>
        <v>0</v>
      </c>
      <c r="M359" s="103">
        <f ca="1" t="shared" si="62"/>
        <v>46287.4479282407</v>
      </c>
      <c r="N359" s="103">
        <f ca="1" t="shared" si="63"/>
        <v>46287.4479282407</v>
      </c>
      <c r="O359" s="1" t="str">
        <f>IFERROR(VLOOKUP(D359,ข้อมูลออเดอร์!A:EK,49,0),"")</f>
        <v>โบว์</v>
      </c>
      <c r="P359" s="1" t="str">
        <f>IF(D359="","",ข้อมูลออเดอร์!AX358)</f>
        <v>0935269150</v>
      </c>
      <c r="Q359" s="1" t="str">
        <f>IF(D359="","",ข้อมูลออเดอร์!AX358)</f>
        <v>0935269150</v>
      </c>
      <c r="R359" s="1" t="str">
        <f t="shared" si="64"/>
        <v>TH</v>
      </c>
      <c r="S359" s="1" t="str">
        <f>IF('ข้อมูลจังหวัด-อำเภอ'!C358="","",'ข้อมูลจังหวัด-อำเภอ'!C358)</f>
        <v>ร้อยเอ็ด/ Roi Et</v>
      </c>
      <c r="T359" s="1" t="str">
        <f>IF('ข้อมูลจังหวัด-อำเภอ'!D358="","",'ข้อมูลจังหวัด-อำเภอ'!D358)</f>
        <v>จังหาร/ Changhan</v>
      </c>
      <c r="U359" s="1" t="str">
        <f>IFERROR(VLOOKUP(D359,ข้อมูลออเดอร์!A:EK,46,0),"")</f>
        <v>45000</v>
      </c>
      <c r="V359" s="1" t="str">
        <f>IFERROR(VLOOKUP(D359,ข้อมูลออเดอร์!A:EK,46,0),"")</f>
        <v>45000</v>
      </c>
      <c r="W359" s="1" t="str">
        <f>IFERROR(VLOOKUP(D359,ข้อมูลออเดอร์!A:EK,48,0),"")</f>
        <v>119 ม.6 ต.ม่วงลาด อ.จังหาร จ.ร้อยเอ็ด 45000</v>
      </c>
      <c r="X359" s="1" t="str">
        <f t="shared" si="65"/>
        <v>COD</v>
      </c>
      <c r="Y359" s="1"/>
      <c r="Z359" s="1"/>
      <c r="AA359" s="1">
        <f t="shared" si="66"/>
        <v>0.41</v>
      </c>
      <c r="AB359" s="1"/>
      <c r="AC359" s="1"/>
      <c r="AD359" s="1"/>
      <c r="AE359" s="1">
        <f>IF(ข้อมูลน้ำหนักสินค้า!C358="","",ข้อมูลน้ำหนักสินค้า!C358)*J359</f>
        <v>0.01</v>
      </c>
    </row>
    <row r="360" spans="1:31">
      <c r="A360" s="1" t="str">
        <f t="shared" si="56"/>
        <v>EastlyncOffline</v>
      </c>
      <c r="B360" s="1" t="str">
        <f t="shared" si="57"/>
        <v>OFFLINE</v>
      </c>
      <c r="C360" s="1" t="str">
        <f t="shared" si="58"/>
        <v>SALE</v>
      </c>
      <c r="D360" s="1" t="str">
        <f>IF(ข้อมูลออเดอร์!A359="","",ข้อมูลออเดอร์!A359)</f>
        <v>KOO26092200270</v>
      </c>
      <c r="E360" s="1" t="str">
        <f>IFERROR(IF(VLOOKUP(D360,ข้อมูลออเดอร์!A:BV,74,0)="Express delivery","NORMAL",IF(VLOOKUP(D360,ข้อมูลออเดอร์!A:BV,74,0)="Lalamove","B2B_OFFLINE","")),"")</f>
        <v>NORMAL</v>
      </c>
      <c r="F360" s="1" t="str">
        <f t="shared" si="59"/>
        <v>EXPRESS</v>
      </c>
      <c r="G360" s="1" t="str">
        <f>IF(ข้อมูลออเดอร์!CV359="","",ข้อมูลออเดอร์!CV359)</f>
        <v>SKINTIFIC-492001</v>
      </c>
      <c r="H360" s="1" t="str">
        <f>IF(ข้อมูลออเดอร์!CW359="","",ข้อมูลออเดอร์!CW359)</f>
        <v>4897147695994</v>
      </c>
      <c r="I360" s="1" t="str">
        <f>IF(ข้อมูลออเดอร์!CV359="","",ข้อมูลออเดอร์!CV359)</f>
        <v>SKINTIFIC-492001</v>
      </c>
      <c r="J360" s="1" t="str">
        <f>IF(ข้อมูลออเดอร์!DD359="","",ข้อมูลออเดอร์!DD359)</f>
        <v>1</v>
      </c>
      <c r="K360" s="102">
        <f t="shared" si="60"/>
        <v>0</v>
      </c>
      <c r="L360" s="102">
        <f t="shared" si="61"/>
        <v>0</v>
      </c>
      <c r="M360" s="103">
        <f ca="1" t="shared" si="62"/>
        <v>46287.4479282407</v>
      </c>
      <c r="N360" s="103">
        <f ca="1" t="shared" si="63"/>
        <v>46287.4479282407</v>
      </c>
      <c r="O360" s="1" t="str">
        <f>IFERROR(VLOOKUP(D360,ข้อมูลออเดอร์!A:EK,49,0),"")</f>
        <v>วริศรา พึ่งจันทร์ (ฟ้า)</v>
      </c>
      <c r="P360" s="1" t="str">
        <f>IF(D360="","",ข้อมูลออเดอร์!AX359)</f>
        <v>0639597177</v>
      </c>
      <c r="Q360" s="1" t="str">
        <f>IF(D360="","",ข้อมูลออเดอร์!AX359)</f>
        <v>0639597177</v>
      </c>
      <c r="R360" s="1" t="str">
        <f t="shared" si="64"/>
        <v>TH</v>
      </c>
      <c r="S360" s="1" t="str">
        <f>IF('ข้อมูลจังหวัด-อำเภอ'!C359="","",'ข้อมูลจังหวัด-อำเภอ'!C359)</f>
        <v>ฉะเชิงเทรา/ Chachoengsao</v>
      </c>
      <c r="T360" s="1" t="str">
        <f>IF('ข้อมูลจังหวัด-อำเภอ'!D359="","",'ข้อมูลจังหวัด-อำเภอ'!D359)</f>
        <v>แปลงยาว/ Plaeng Yao</v>
      </c>
      <c r="U360" s="1" t="str">
        <f>IFERROR(VLOOKUP(D360,ข้อมูลออเดอร์!A:EK,46,0),"")</f>
        <v>24190</v>
      </c>
      <c r="V360" s="1" t="str">
        <f>IFERROR(VLOOKUP(D360,ข้อมูลออเดอร์!A:EK,46,0),"")</f>
        <v>24190</v>
      </c>
      <c r="W360" s="1" t="str">
        <f>IFERROR(VLOOKUP(D360,ข้อมูลออเดอร์!A:EK,48,0),"")</f>
        <v>วริศรา พึ่งจันทร์ (ฟ้า)
เบอร์0639597177
ที่อยู่: 124/2 หมู่3 ต.แปลงยาว อ.แปลงยาว จ.ฉะเชิงเทรา 24190</v>
      </c>
      <c r="X360" s="1" t="str">
        <f t="shared" si="65"/>
        <v>COD</v>
      </c>
      <c r="Y360" s="1"/>
      <c r="Z360" s="1"/>
      <c r="AA360" s="1">
        <f t="shared" si="66"/>
        <v>0.41</v>
      </c>
      <c r="AB360" s="1"/>
      <c r="AC360" s="1"/>
      <c r="AD360" s="1"/>
      <c r="AE360" s="1">
        <f>IF(ข้อมูลน้ำหนักสินค้า!C359="","",ข้อมูลน้ำหนักสินค้า!C359)*J360</f>
        <v>0.1</v>
      </c>
    </row>
    <row r="361" spans="1:31">
      <c r="A361" s="1" t="str">
        <f t="shared" si="56"/>
        <v>EastlyncOffline</v>
      </c>
      <c r="B361" s="1" t="str">
        <f t="shared" si="57"/>
        <v>OFFLINE</v>
      </c>
      <c r="C361" s="1" t="str">
        <f t="shared" si="58"/>
        <v>SALE</v>
      </c>
      <c r="D361" s="1" t="str">
        <f>IF(ข้อมูลออเดอร์!A360="","",ข้อมูลออเดอร์!A360)</f>
        <v>KOO26092200270</v>
      </c>
      <c r="E361" s="1" t="str">
        <f>IFERROR(IF(VLOOKUP(D361,ข้อมูลออเดอร์!A:BV,74,0)="Express delivery","NORMAL",IF(VLOOKUP(D361,ข้อมูลออเดอร์!A:BV,74,0)="Lalamove","B2B_OFFLINE","")),"")</f>
        <v>NORMAL</v>
      </c>
      <c r="F361" s="1" t="str">
        <f t="shared" si="59"/>
        <v>EXPRESS</v>
      </c>
      <c r="G361" s="1" t="str">
        <f>IF(ข้อมูลออเดอร์!CV360="","",ข้อมูลออเดอร์!CV360)</f>
        <v>SKINTIFIC-492003</v>
      </c>
      <c r="H361" s="1" t="str">
        <f>IF(ข้อมูลออเดอร์!CW360="","",ข้อมูลออเดอร์!CW360)</f>
        <v>4897147696014</v>
      </c>
      <c r="I361" s="1" t="str">
        <f>IF(ข้อมูลออเดอร์!CV360="","",ข้อมูลออเดอร์!CV360)</f>
        <v>SKINTIFIC-492003</v>
      </c>
      <c r="J361" s="1" t="str">
        <f>IF(ข้อมูลออเดอร์!DD360="","",ข้อมูลออเดอร์!DD360)</f>
        <v>1</v>
      </c>
      <c r="K361" s="102">
        <f t="shared" si="60"/>
        <v>0</v>
      </c>
      <c r="L361" s="102">
        <f t="shared" si="61"/>
        <v>0</v>
      </c>
      <c r="M361" s="103">
        <f ca="1" t="shared" si="62"/>
        <v>46287.4479282407</v>
      </c>
      <c r="N361" s="103">
        <f ca="1" t="shared" si="63"/>
        <v>46287.4479282407</v>
      </c>
      <c r="O361" s="1" t="str">
        <f>IFERROR(VLOOKUP(D361,ข้อมูลออเดอร์!A:EK,49,0),"")</f>
        <v>วริศรา พึ่งจันทร์ (ฟ้า)</v>
      </c>
      <c r="P361" s="1" t="str">
        <f>IF(D361="","",ข้อมูลออเดอร์!AX360)</f>
        <v>0639597177</v>
      </c>
      <c r="Q361" s="1" t="str">
        <f>IF(D361="","",ข้อมูลออเดอร์!AX360)</f>
        <v>0639597177</v>
      </c>
      <c r="R361" s="1" t="str">
        <f t="shared" si="64"/>
        <v>TH</v>
      </c>
      <c r="S361" s="1" t="str">
        <f>IF('ข้อมูลจังหวัด-อำเภอ'!C360="","",'ข้อมูลจังหวัด-อำเภอ'!C360)</f>
        <v>ฉะเชิงเทรา/ Chachoengsao</v>
      </c>
      <c r="T361" s="1" t="str">
        <f>IF('ข้อมูลจังหวัด-อำเภอ'!D360="","",'ข้อมูลจังหวัด-อำเภอ'!D360)</f>
        <v>แปลงยาว/ Plaeng Yao</v>
      </c>
      <c r="U361" s="1" t="str">
        <f>IFERROR(VLOOKUP(D361,ข้อมูลออเดอร์!A:EK,46,0),"")</f>
        <v>24190</v>
      </c>
      <c r="V361" s="1" t="str">
        <f>IFERROR(VLOOKUP(D361,ข้อมูลออเดอร์!A:EK,46,0),"")</f>
        <v>24190</v>
      </c>
      <c r="W361" s="1" t="str">
        <f>IFERROR(VLOOKUP(D361,ข้อมูลออเดอร์!A:EK,48,0),"")</f>
        <v>วริศรา พึ่งจันทร์ (ฟ้า)
เบอร์0639597177
ที่อยู่: 124/2 หมู่3 ต.แปลงยาว อ.แปลงยาว จ.ฉะเชิงเทรา 24190</v>
      </c>
      <c r="X361" s="1" t="str">
        <f t="shared" si="65"/>
        <v>COD</v>
      </c>
      <c r="Y361" s="1"/>
      <c r="Z361" s="1"/>
      <c r="AA361" s="1">
        <f t="shared" si="66"/>
        <v>0.41</v>
      </c>
      <c r="AB361" s="1"/>
      <c r="AC361" s="1"/>
      <c r="AD361" s="1"/>
      <c r="AE361" s="1">
        <f>IF(ข้อมูลน้ำหนักสินค้า!C360="","",ข้อมูลน้ำหนักสินค้า!C360)*J361</f>
        <v>0.1</v>
      </c>
    </row>
    <row r="362" spans="1:31">
      <c r="A362" s="1" t="str">
        <f t="shared" si="56"/>
        <v>EastlyncOffline</v>
      </c>
      <c r="B362" s="1" t="str">
        <f t="shared" si="57"/>
        <v>OFFLINE</v>
      </c>
      <c r="C362" s="1" t="str">
        <f t="shared" si="58"/>
        <v>SALE</v>
      </c>
      <c r="D362" s="1" t="str">
        <f>IF(ข้อมูลออเดอร์!A361="","",ข้อมูลออเดอร์!A361)</f>
        <v>KOO26092200270</v>
      </c>
      <c r="E362" s="1" t="str">
        <f>IFERROR(IF(VLOOKUP(D362,ข้อมูลออเดอร์!A:BV,74,0)="Express delivery","NORMAL",IF(VLOOKUP(D362,ข้อมูลออเดอร์!A:BV,74,0)="Lalamove","B2B_OFFLINE","")),"")</f>
        <v>NORMAL</v>
      </c>
      <c r="F362" s="1" t="str">
        <f t="shared" si="59"/>
        <v>EXPRESS</v>
      </c>
      <c r="G362" s="1" t="str">
        <f>IF(ข้อมูลออเดอร์!CV361="","",ข้อมูลออเดอร์!CV361)</f>
        <v>SKINTIFIC-355</v>
      </c>
      <c r="H362" s="1" t="str">
        <f>IF(ข้อมูลออเดอร์!CW361="","",ข้อมูลออเดอร์!CW361)</f>
        <v>4897147690029</v>
      </c>
      <c r="I362" s="1" t="str">
        <f>IF(ข้อมูลออเดอร์!CV361="","",ข้อมูลออเดอร์!CV361)</f>
        <v>SKINTIFIC-355</v>
      </c>
      <c r="J362" s="1" t="str">
        <f>IF(ข้อมูลออเดอร์!DD361="","",ข้อมูลออเดอร์!DD361)</f>
        <v>1</v>
      </c>
      <c r="K362" s="102">
        <f t="shared" si="60"/>
        <v>0</v>
      </c>
      <c r="L362" s="102">
        <f t="shared" si="61"/>
        <v>0</v>
      </c>
      <c r="M362" s="103">
        <f ca="1" t="shared" si="62"/>
        <v>46287.4479282407</v>
      </c>
      <c r="N362" s="103">
        <f ca="1" t="shared" si="63"/>
        <v>46287.4479282407</v>
      </c>
      <c r="O362" s="1" t="str">
        <f>IFERROR(VLOOKUP(D362,ข้อมูลออเดอร์!A:EK,49,0),"")</f>
        <v>วริศรา พึ่งจันทร์ (ฟ้า)</v>
      </c>
      <c r="P362" s="1" t="str">
        <f>IF(D362="","",ข้อมูลออเดอร์!AX361)</f>
        <v>0639597177</v>
      </c>
      <c r="Q362" s="1" t="str">
        <f>IF(D362="","",ข้อมูลออเดอร์!AX361)</f>
        <v>0639597177</v>
      </c>
      <c r="R362" s="1" t="str">
        <f t="shared" si="64"/>
        <v>TH</v>
      </c>
      <c r="S362" s="1" t="str">
        <f>IF('ข้อมูลจังหวัด-อำเภอ'!C361="","",'ข้อมูลจังหวัด-อำเภอ'!C361)</f>
        <v>ฉะเชิงเทรา/ Chachoengsao</v>
      </c>
      <c r="T362" s="1" t="str">
        <f>IF('ข้อมูลจังหวัด-อำเภอ'!D361="","",'ข้อมูลจังหวัด-อำเภอ'!D361)</f>
        <v>แปลงยาว/ Plaeng Yao</v>
      </c>
      <c r="U362" s="1" t="str">
        <f>IFERROR(VLOOKUP(D362,ข้อมูลออเดอร์!A:EK,46,0),"")</f>
        <v>24190</v>
      </c>
      <c r="V362" s="1" t="str">
        <f>IFERROR(VLOOKUP(D362,ข้อมูลออเดอร์!A:EK,46,0),"")</f>
        <v>24190</v>
      </c>
      <c r="W362" s="1" t="str">
        <f>IFERROR(VLOOKUP(D362,ข้อมูลออเดอร์!A:EK,48,0),"")</f>
        <v>วริศรา พึ่งจันทร์ (ฟ้า)
เบอร์0639597177
ที่อยู่: 124/2 หมู่3 ต.แปลงยาว อ.แปลงยาว จ.ฉะเชิงเทรา 24190</v>
      </c>
      <c r="X362" s="1" t="str">
        <f t="shared" si="65"/>
        <v>COD</v>
      </c>
      <c r="Y362" s="1"/>
      <c r="Z362" s="1"/>
      <c r="AA362" s="1">
        <f t="shared" si="66"/>
        <v>0.41</v>
      </c>
      <c r="AB362" s="1"/>
      <c r="AC362" s="1"/>
      <c r="AD362" s="1"/>
      <c r="AE362" s="1">
        <f>IF(ข้อมูลน้ำหนักสินค้า!C361="","",ข้อมูลน้ำหนักสินค้า!C361)*J362</f>
        <v>0.01</v>
      </c>
    </row>
    <row r="363" spans="1:31">
      <c r="A363" s="1" t="str">
        <f t="shared" si="56"/>
        <v>EastlyncOffline</v>
      </c>
      <c r="B363" s="1" t="str">
        <f t="shared" si="57"/>
        <v>OFFLINE</v>
      </c>
      <c r="C363" s="1" t="str">
        <f t="shared" si="58"/>
        <v>SALE</v>
      </c>
      <c r="D363" s="1" t="str">
        <f>IF(ข้อมูลออเดอร์!A362="","",ข้อมูลออเดอร์!A362)</f>
        <v>KOO26092200271</v>
      </c>
      <c r="E363" s="1" t="str">
        <f>IFERROR(IF(VLOOKUP(D363,ข้อมูลออเดอร์!A:BV,74,0)="Express delivery","NORMAL",IF(VLOOKUP(D363,ข้อมูลออเดอร์!A:BV,74,0)="Lalamove","B2B_OFFLINE","")),"")</f>
        <v>NORMAL</v>
      </c>
      <c r="F363" s="1" t="str">
        <f t="shared" si="59"/>
        <v>EXPRESS</v>
      </c>
      <c r="G363" s="1" t="str">
        <f>IF(ข้อมูลออเดอร์!CV362="","",ข้อมูลออเดอร์!CV362)</f>
        <v>SKINTIFIC-492001</v>
      </c>
      <c r="H363" s="1" t="str">
        <f>IF(ข้อมูลออเดอร์!CW362="","",ข้อมูลออเดอร์!CW362)</f>
        <v>4897147695994</v>
      </c>
      <c r="I363" s="1" t="str">
        <f>IF(ข้อมูลออเดอร์!CV362="","",ข้อมูลออเดอร์!CV362)</f>
        <v>SKINTIFIC-492001</v>
      </c>
      <c r="J363" s="1" t="str">
        <f>IF(ข้อมูลออเดอร์!DD362="","",ข้อมูลออเดอร์!DD362)</f>
        <v>1</v>
      </c>
      <c r="K363" s="102">
        <f t="shared" si="60"/>
        <v>0</v>
      </c>
      <c r="L363" s="102">
        <f t="shared" si="61"/>
        <v>0</v>
      </c>
      <c r="M363" s="103">
        <f ca="1" t="shared" si="62"/>
        <v>46287.4479282407</v>
      </c>
      <c r="N363" s="103">
        <f ca="1" t="shared" si="63"/>
        <v>46287.4479282407</v>
      </c>
      <c r="O363" s="1" t="str">
        <f>IFERROR(VLOOKUP(D363,ข้อมูลออเดอร์!A:EK,49,0),"")</f>
        <v>ตาล</v>
      </c>
      <c r="P363" s="1" t="str">
        <f>IF(D363="","",ข้อมูลออเดอร์!AX362)</f>
        <v>0625465263</v>
      </c>
      <c r="Q363" s="1" t="str">
        <f>IF(D363="","",ข้อมูลออเดอร์!AX362)</f>
        <v>0625465263</v>
      </c>
      <c r="R363" s="1" t="str">
        <f t="shared" si="64"/>
        <v>TH</v>
      </c>
      <c r="S363" s="1" t="str">
        <f>IF('ข้อมูลจังหวัด-อำเภอ'!C362="","",'ข้อมูลจังหวัด-อำเภอ'!C362)</f>
        <v>นนทบุรี/ Nonthaburi</v>
      </c>
      <c r="T363" s="1" t="str">
        <f>IF('ข้อมูลจังหวัด-อำเภอ'!D362="","",'ข้อมูลจังหวัด-อำเภอ'!D362)</f>
        <v>บางบัวทอง/ Bang Bua Thong</v>
      </c>
      <c r="U363" s="1" t="str">
        <f>IFERROR(VLOOKUP(D363,ข้อมูลออเดอร์!A:EK,46,0),"")</f>
        <v>11110</v>
      </c>
      <c r="V363" s="1" t="str">
        <f>IFERROR(VLOOKUP(D363,ข้อมูลออเดอร์!A:EK,46,0),"")</f>
        <v>11110</v>
      </c>
      <c r="W363" s="1" t="str">
        <f>IFERROR(VLOOKUP(D363,ข้อมูลออเดอร์!A:EK,48,0),"")</f>
        <v>62/564 ซอย 21 หมู่บ้านเต็มรัก ต.บางคูรัด อ.บางบัวทอง จ.นนทบุรี</v>
      </c>
      <c r="X363" s="1" t="str">
        <f t="shared" si="65"/>
        <v>COD</v>
      </c>
      <c r="Y363" s="1"/>
      <c r="Z363" s="1"/>
      <c r="AA363" s="1">
        <f t="shared" si="66"/>
        <v>0.41</v>
      </c>
      <c r="AB363" s="1"/>
      <c r="AC363" s="1"/>
      <c r="AD363" s="1"/>
      <c r="AE363" s="1">
        <f>IF(ข้อมูลน้ำหนักสินค้า!C362="","",ข้อมูลน้ำหนักสินค้า!C362)*J363</f>
        <v>0.1</v>
      </c>
    </row>
    <row r="364" spans="1:31">
      <c r="A364" s="1" t="str">
        <f t="shared" si="56"/>
        <v>EastlyncOffline</v>
      </c>
      <c r="B364" s="1" t="str">
        <f t="shared" si="57"/>
        <v>OFFLINE</v>
      </c>
      <c r="C364" s="1" t="str">
        <f t="shared" si="58"/>
        <v>SALE</v>
      </c>
      <c r="D364" s="1" t="str">
        <f>IF(ข้อมูลออเดอร์!A363="","",ข้อมูลออเดอร์!A363)</f>
        <v>KOO26092200271</v>
      </c>
      <c r="E364" s="1" t="str">
        <f>IFERROR(IF(VLOOKUP(D364,ข้อมูลออเดอร์!A:BV,74,0)="Express delivery","NORMAL",IF(VLOOKUP(D364,ข้อมูลออเดอร์!A:BV,74,0)="Lalamove","B2B_OFFLINE","")),"")</f>
        <v>NORMAL</v>
      </c>
      <c r="F364" s="1" t="str">
        <f t="shared" si="59"/>
        <v>EXPRESS</v>
      </c>
      <c r="G364" s="1" t="str">
        <f>IF(ข้อมูลออเดอร์!CV363="","",ข้อมูลออเดอร์!CV363)</f>
        <v>SKINTIFIC-492003</v>
      </c>
      <c r="H364" s="1" t="str">
        <f>IF(ข้อมูลออเดอร์!CW363="","",ข้อมูลออเดอร์!CW363)</f>
        <v>4897147696014</v>
      </c>
      <c r="I364" s="1" t="str">
        <f>IF(ข้อมูลออเดอร์!CV363="","",ข้อมูลออเดอร์!CV363)</f>
        <v>SKINTIFIC-492003</v>
      </c>
      <c r="J364" s="1" t="str">
        <f>IF(ข้อมูลออเดอร์!DD363="","",ข้อมูลออเดอร์!DD363)</f>
        <v>1</v>
      </c>
      <c r="K364" s="102">
        <f t="shared" si="60"/>
        <v>0</v>
      </c>
      <c r="L364" s="102">
        <f t="shared" si="61"/>
        <v>0</v>
      </c>
      <c r="M364" s="103">
        <f ca="1" t="shared" si="62"/>
        <v>46287.4479282407</v>
      </c>
      <c r="N364" s="103">
        <f ca="1" t="shared" si="63"/>
        <v>46287.4479282407</v>
      </c>
      <c r="O364" s="1" t="str">
        <f>IFERROR(VLOOKUP(D364,ข้อมูลออเดอร์!A:EK,49,0),"")</f>
        <v>ตาล</v>
      </c>
      <c r="P364" s="1" t="str">
        <f>IF(D364="","",ข้อมูลออเดอร์!AX363)</f>
        <v>0625465263</v>
      </c>
      <c r="Q364" s="1" t="str">
        <f>IF(D364="","",ข้อมูลออเดอร์!AX363)</f>
        <v>0625465263</v>
      </c>
      <c r="R364" s="1" t="str">
        <f t="shared" si="64"/>
        <v>TH</v>
      </c>
      <c r="S364" s="1" t="str">
        <f>IF('ข้อมูลจังหวัด-อำเภอ'!C363="","",'ข้อมูลจังหวัด-อำเภอ'!C363)</f>
        <v>นนทบุรี/ Nonthaburi</v>
      </c>
      <c r="T364" s="1" t="str">
        <f>IF('ข้อมูลจังหวัด-อำเภอ'!D363="","",'ข้อมูลจังหวัด-อำเภอ'!D363)</f>
        <v>บางบัวทอง/ Bang Bua Thong</v>
      </c>
      <c r="U364" s="1" t="str">
        <f>IFERROR(VLOOKUP(D364,ข้อมูลออเดอร์!A:EK,46,0),"")</f>
        <v>11110</v>
      </c>
      <c r="V364" s="1" t="str">
        <f>IFERROR(VLOOKUP(D364,ข้อมูลออเดอร์!A:EK,46,0),"")</f>
        <v>11110</v>
      </c>
      <c r="W364" s="1" t="str">
        <f>IFERROR(VLOOKUP(D364,ข้อมูลออเดอร์!A:EK,48,0),"")</f>
        <v>62/564 ซอย 21 หมู่บ้านเต็มรัก ต.บางคูรัด อ.บางบัวทอง จ.นนทบุรี</v>
      </c>
      <c r="X364" s="1" t="str">
        <f t="shared" si="65"/>
        <v>COD</v>
      </c>
      <c r="Y364" s="1"/>
      <c r="Z364" s="1"/>
      <c r="AA364" s="1">
        <f t="shared" si="66"/>
        <v>0.41</v>
      </c>
      <c r="AB364" s="1"/>
      <c r="AC364" s="1"/>
      <c r="AD364" s="1"/>
      <c r="AE364" s="1">
        <f>IF(ข้อมูลน้ำหนักสินค้า!C363="","",ข้อมูลน้ำหนักสินค้า!C363)*J364</f>
        <v>0.1</v>
      </c>
    </row>
    <row r="365" spans="1:31">
      <c r="A365" s="1" t="str">
        <f t="shared" si="56"/>
        <v>EastlyncOffline</v>
      </c>
      <c r="B365" s="1" t="str">
        <f t="shared" si="57"/>
        <v>OFFLINE</v>
      </c>
      <c r="C365" s="1" t="str">
        <f t="shared" si="58"/>
        <v>SALE</v>
      </c>
      <c r="D365" s="1" t="str">
        <f>IF(ข้อมูลออเดอร์!A364="","",ข้อมูลออเดอร์!A364)</f>
        <v>KOO26092200271</v>
      </c>
      <c r="E365" s="1" t="str">
        <f>IFERROR(IF(VLOOKUP(D365,ข้อมูลออเดอร์!A:BV,74,0)="Express delivery","NORMAL",IF(VLOOKUP(D365,ข้อมูลออเดอร์!A:BV,74,0)="Lalamove","B2B_OFFLINE","")),"")</f>
        <v>NORMAL</v>
      </c>
      <c r="F365" s="1" t="str">
        <f t="shared" si="59"/>
        <v>EXPRESS</v>
      </c>
      <c r="G365" s="1" t="str">
        <f>IF(ข้อมูลออเดอร์!CV364="","",ข้อมูลออเดอร์!CV364)</f>
        <v>SKINTIFIC-355</v>
      </c>
      <c r="H365" s="1" t="str">
        <f>IF(ข้อมูลออเดอร์!CW364="","",ข้อมูลออเดอร์!CW364)</f>
        <v>4897147690029</v>
      </c>
      <c r="I365" s="1" t="str">
        <f>IF(ข้อมูลออเดอร์!CV364="","",ข้อมูลออเดอร์!CV364)</f>
        <v>SKINTIFIC-355</v>
      </c>
      <c r="J365" s="1" t="str">
        <f>IF(ข้อมูลออเดอร์!DD364="","",ข้อมูลออเดอร์!DD364)</f>
        <v>1</v>
      </c>
      <c r="K365" s="102">
        <f t="shared" si="60"/>
        <v>0</v>
      </c>
      <c r="L365" s="102">
        <f t="shared" si="61"/>
        <v>0</v>
      </c>
      <c r="M365" s="103">
        <f ca="1" t="shared" si="62"/>
        <v>46287.4479282407</v>
      </c>
      <c r="N365" s="103">
        <f ca="1" t="shared" si="63"/>
        <v>46287.4479282407</v>
      </c>
      <c r="O365" s="1" t="str">
        <f>IFERROR(VLOOKUP(D365,ข้อมูลออเดอร์!A:EK,49,0),"")</f>
        <v>ตาล</v>
      </c>
      <c r="P365" s="1" t="str">
        <f>IF(D365="","",ข้อมูลออเดอร์!AX364)</f>
        <v>0625465263</v>
      </c>
      <c r="Q365" s="1" t="str">
        <f>IF(D365="","",ข้อมูลออเดอร์!AX364)</f>
        <v>0625465263</v>
      </c>
      <c r="R365" s="1" t="str">
        <f t="shared" si="64"/>
        <v>TH</v>
      </c>
      <c r="S365" s="1" t="str">
        <f>IF('ข้อมูลจังหวัด-อำเภอ'!C364="","",'ข้อมูลจังหวัด-อำเภอ'!C364)</f>
        <v>นนทบุรี/ Nonthaburi</v>
      </c>
      <c r="T365" s="1" t="str">
        <f>IF('ข้อมูลจังหวัด-อำเภอ'!D364="","",'ข้อมูลจังหวัด-อำเภอ'!D364)</f>
        <v>บางบัวทอง/ Bang Bua Thong</v>
      </c>
      <c r="U365" s="1" t="str">
        <f>IFERROR(VLOOKUP(D365,ข้อมูลออเดอร์!A:EK,46,0),"")</f>
        <v>11110</v>
      </c>
      <c r="V365" s="1" t="str">
        <f>IFERROR(VLOOKUP(D365,ข้อมูลออเดอร์!A:EK,46,0),"")</f>
        <v>11110</v>
      </c>
      <c r="W365" s="1" t="str">
        <f>IFERROR(VLOOKUP(D365,ข้อมูลออเดอร์!A:EK,48,0),"")</f>
        <v>62/564 ซอย 21 หมู่บ้านเต็มรัก ต.บางคูรัด อ.บางบัวทอง จ.นนทบุรี</v>
      </c>
      <c r="X365" s="1" t="str">
        <f t="shared" si="65"/>
        <v>COD</v>
      </c>
      <c r="Y365" s="1"/>
      <c r="Z365" s="1"/>
      <c r="AA365" s="1">
        <f t="shared" si="66"/>
        <v>0.41</v>
      </c>
      <c r="AB365" s="1"/>
      <c r="AC365" s="1"/>
      <c r="AD365" s="1"/>
      <c r="AE365" s="1">
        <f>IF(ข้อมูลน้ำหนักสินค้า!C364="","",ข้อมูลน้ำหนักสินค้า!C364)*J365</f>
        <v>0.01</v>
      </c>
    </row>
    <row r="366" spans="1:31">
      <c r="A366" s="1" t="str">
        <f t="shared" si="56"/>
        <v>EastlyncOffline</v>
      </c>
      <c r="B366" s="1" t="str">
        <f t="shared" si="57"/>
        <v>OFFLINE</v>
      </c>
      <c r="C366" s="1" t="str">
        <f t="shared" si="58"/>
        <v>SALE</v>
      </c>
      <c r="D366" s="1" t="str">
        <f>IF(ข้อมูลออเดอร์!A365="","",ข้อมูลออเดอร์!A365)</f>
        <v>KOO26092200272</v>
      </c>
      <c r="E366" s="1" t="str">
        <f>IFERROR(IF(VLOOKUP(D366,ข้อมูลออเดอร์!A:BV,74,0)="Express delivery","NORMAL",IF(VLOOKUP(D366,ข้อมูลออเดอร์!A:BV,74,0)="Lalamove","B2B_OFFLINE","")),"")</f>
        <v>NORMAL</v>
      </c>
      <c r="F366" s="1" t="str">
        <f t="shared" si="59"/>
        <v>EXPRESS</v>
      </c>
      <c r="G366" s="1" t="str">
        <f>IF(ข้อมูลออเดอร์!CV365="","",ข้อมูลออเดอร์!CV365)</f>
        <v>SKINTIFIC-492001</v>
      </c>
      <c r="H366" s="1" t="str">
        <f>IF(ข้อมูลออเดอร์!CW365="","",ข้อมูลออเดอร์!CW365)</f>
        <v>4897147695994</v>
      </c>
      <c r="I366" s="1" t="str">
        <f>IF(ข้อมูลออเดอร์!CV365="","",ข้อมูลออเดอร์!CV365)</f>
        <v>SKINTIFIC-492001</v>
      </c>
      <c r="J366" s="1" t="str">
        <f>IF(ข้อมูลออเดอร์!DD365="","",ข้อมูลออเดอร์!DD365)</f>
        <v>1</v>
      </c>
      <c r="K366" s="102">
        <f t="shared" si="60"/>
        <v>0</v>
      </c>
      <c r="L366" s="102">
        <f t="shared" si="61"/>
        <v>0</v>
      </c>
      <c r="M366" s="103">
        <f ca="1" t="shared" si="62"/>
        <v>46287.4479282407</v>
      </c>
      <c r="N366" s="103">
        <f ca="1" t="shared" si="63"/>
        <v>46287.4479282407</v>
      </c>
      <c r="O366" s="1" t="str">
        <f>IFERROR(VLOOKUP(D366,ข้อมูลออเดอร์!A:EK,49,0),"")</f>
        <v>มาร์</v>
      </c>
      <c r="P366" s="1" t="str">
        <f>IF(D366="","",ข้อมูลออเดอร์!AX365)</f>
        <v>0980832880</v>
      </c>
      <c r="Q366" s="1" t="str">
        <f>IF(D366="","",ข้อมูลออเดอร์!AX365)</f>
        <v>0980832880</v>
      </c>
      <c r="R366" s="1" t="str">
        <f t="shared" si="64"/>
        <v>TH</v>
      </c>
      <c r="S366" s="1" t="str">
        <f>IF('ข้อมูลจังหวัด-อำเภอ'!C365="","",'ข้อมูลจังหวัด-อำเภอ'!C365)</f>
        <v>กรุงเทพมหานคร/ Bangkok</v>
      </c>
      <c r="T366" s="1" t="str">
        <f>IF('ข้อมูลจังหวัด-อำเภอ'!D365="","",'ข้อมูลจังหวัด-อำเภอ'!D365)</f>
        <v>สายไหม/ Sai Mai</v>
      </c>
      <c r="U366" s="1" t="str">
        <f>IFERROR(VLOOKUP(D366,ข้อมูลออเดอร์!A:EK,46,0),"")</f>
        <v>10220</v>
      </c>
      <c r="V366" s="1" t="str">
        <f>IFERROR(VLOOKUP(D366,ข้อมูลออเดอร์!A:EK,46,0),"")</f>
        <v>10220</v>
      </c>
      <c r="W366" s="1" t="str">
        <f>IFERROR(VLOOKUP(D366,ข้อมูลออเดอร์!A:EK,48,0),"")</f>
        <v>289/256 หมู่บ้านพลีโน่พหลโยธิน 54/1 แยก 4 วัดเกาะ</v>
      </c>
      <c r="X366" s="1" t="str">
        <f t="shared" si="65"/>
        <v>COD</v>
      </c>
      <c r="Y366" s="1"/>
      <c r="Z366" s="1"/>
      <c r="AA366" s="1">
        <f t="shared" si="66"/>
        <v>0.42</v>
      </c>
      <c r="AB366" s="1"/>
      <c r="AC366" s="1"/>
      <c r="AD366" s="1"/>
      <c r="AE366" s="1">
        <f>IF(ข้อมูลน้ำหนักสินค้า!C365="","",ข้อมูลน้ำหนักสินค้า!C365)*J366</f>
        <v>0.1</v>
      </c>
    </row>
    <row r="367" spans="1:31">
      <c r="A367" s="1" t="str">
        <f t="shared" si="56"/>
        <v>EastlyncOffline</v>
      </c>
      <c r="B367" s="1" t="str">
        <f t="shared" si="57"/>
        <v>OFFLINE</v>
      </c>
      <c r="C367" s="1" t="str">
        <f t="shared" si="58"/>
        <v>SALE</v>
      </c>
      <c r="D367" s="1" t="str">
        <f>IF(ข้อมูลออเดอร์!A366="","",ข้อมูลออเดอร์!A366)</f>
        <v>KOO26092200272</v>
      </c>
      <c r="E367" s="1" t="str">
        <f>IFERROR(IF(VLOOKUP(D367,ข้อมูลออเดอร์!A:BV,74,0)="Express delivery","NORMAL",IF(VLOOKUP(D367,ข้อมูลออเดอร์!A:BV,74,0)="Lalamove","B2B_OFFLINE","")),"")</f>
        <v>NORMAL</v>
      </c>
      <c r="F367" s="1" t="str">
        <f t="shared" si="59"/>
        <v>EXPRESS</v>
      </c>
      <c r="G367" s="1" t="str">
        <f>IF(ข้อมูลออเดอร์!CV366="","",ข้อมูลออเดอร์!CV366)</f>
        <v>ZP000050</v>
      </c>
      <c r="H367" s="1" t="str">
        <f>IF(ข้อมูลออเดอร์!CW366="","",ข้อมูลออเดอร์!CW366)</f>
        <v>ZP000050</v>
      </c>
      <c r="I367" s="1" t="str">
        <f>IF(ข้อมูลออเดอร์!CV366="","",ข้อมูลออเดอร์!CV366)</f>
        <v>ZP000050</v>
      </c>
      <c r="J367" s="1" t="str">
        <f>IF(ข้อมูลออเดอร์!DD366="","",ข้อมูลออเดอร์!DD366)</f>
        <v>1</v>
      </c>
      <c r="K367" s="102">
        <f t="shared" si="60"/>
        <v>0</v>
      </c>
      <c r="L367" s="102">
        <f t="shared" si="61"/>
        <v>0</v>
      </c>
      <c r="M367" s="103">
        <f ca="1" t="shared" si="62"/>
        <v>46287.4479282407</v>
      </c>
      <c r="N367" s="103">
        <f ca="1" t="shared" si="63"/>
        <v>46287.4479282407</v>
      </c>
      <c r="O367" s="1" t="str">
        <f>IFERROR(VLOOKUP(D367,ข้อมูลออเดอร์!A:EK,49,0),"")</f>
        <v>มาร์</v>
      </c>
      <c r="P367" s="1" t="str">
        <f>IF(D367="","",ข้อมูลออเดอร์!AX366)</f>
        <v>0980832880</v>
      </c>
      <c r="Q367" s="1" t="str">
        <f>IF(D367="","",ข้อมูลออเดอร์!AX366)</f>
        <v>0980832880</v>
      </c>
      <c r="R367" s="1" t="str">
        <f t="shared" si="64"/>
        <v>TH</v>
      </c>
      <c r="S367" s="1" t="str">
        <f>IF('ข้อมูลจังหวัด-อำเภอ'!C366="","",'ข้อมูลจังหวัด-อำเภอ'!C366)</f>
        <v>กรุงเทพมหานคร/ Bangkok</v>
      </c>
      <c r="T367" s="1" t="str">
        <f>IF('ข้อมูลจังหวัด-อำเภอ'!D366="","",'ข้อมูลจังหวัด-อำเภอ'!D366)</f>
        <v>สายไหม/ Sai Mai</v>
      </c>
      <c r="U367" s="1" t="str">
        <f>IFERROR(VLOOKUP(D367,ข้อมูลออเดอร์!A:EK,46,0),"")</f>
        <v>10220</v>
      </c>
      <c r="V367" s="1" t="str">
        <f>IFERROR(VLOOKUP(D367,ข้อมูลออเดอร์!A:EK,46,0),"")</f>
        <v>10220</v>
      </c>
      <c r="W367" s="1" t="str">
        <f>IFERROR(VLOOKUP(D367,ข้อมูลออเดอร์!A:EK,48,0),"")</f>
        <v>289/256 หมู่บ้านพลีโน่พหลโยธิน 54/1 แยก 4 วัดเกาะ</v>
      </c>
      <c r="X367" s="1" t="str">
        <f t="shared" si="65"/>
        <v>COD</v>
      </c>
      <c r="Y367" s="1"/>
      <c r="Z367" s="1"/>
      <c r="AA367" s="1">
        <f t="shared" si="66"/>
        <v>0.42</v>
      </c>
      <c r="AB367" s="1"/>
      <c r="AC367" s="1"/>
      <c r="AD367" s="1"/>
      <c r="AE367" s="1">
        <f>IF(ข้อมูลน้ำหนักสินค้า!C366="","",ข้อมูลน้ำหนักสินค้า!C366)*J367</f>
        <v>0.01</v>
      </c>
    </row>
    <row r="368" spans="1:31">
      <c r="A368" s="1" t="str">
        <f t="shared" si="56"/>
        <v>EastlyncOffline</v>
      </c>
      <c r="B368" s="1" t="str">
        <f t="shared" si="57"/>
        <v>OFFLINE</v>
      </c>
      <c r="C368" s="1" t="str">
        <f t="shared" si="58"/>
        <v>SALE</v>
      </c>
      <c r="D368" s="1" t="str">
        <f>IF(ข้อมูลออเดอร์!A367="","",ข้อมูลออเดอร์!A367)</f>
        <v>KOO26092200272</v>
      </c>
      <c r="E368" s="1" t="str">
        <f>IFERROR(IF(VLOOKUP(D368,ข้อมูลออเดอร์!A:BV,74,0)="Express delivery","NORMAL",IF(VLOOKUP(D368,ข้อมูลออเดอร์!A:BV,74,0)="Lalamove","B2B_OFFLINE","")),"")</f>
        <v>NORMAL</v>
      </c>
      <c r="F368" s="1" t="str">
        <f t="shared" si="59"/>
        <v>EXPRESS</v>
      </c>
      <c r="G368" s="1" t="str">
        <f>IF(ข้อมูลออเดอร์!CV367="","",ข้อมูลออเดอร์!CV367)</f>
        <v>SKINTIFIC-492003</v>
      </c>
      <c r="H368" s="1" t="str">
        <f>IF(ข้อมูลออเดอร์!CW367="","",ข้อมูลออเดอร์!CW367)</f>
        <v>4897147696014</v>
      </c>
      <c r="I368" s="1" t="str">
        <f>IF(ข้อมูลออเดอร์!CV367="","",ข้อมูลออเดอร์!CV367)</f>
        <v>SKINTIFIC-492003</v>
      </c>
      <c r="J368" s="1" t="str">
        <f>IF(ข้อมูลออเดอร์!DD367="","",ข้อมูลออเดอร์!DD367)</f>
        <v>1</v>
      </c>
      <c r="K368" s="102">
        <f t="shared" si="60"/>
        <v>0</v>
      </c>
      <c r="L368" s="102">
        <f t="shared" si="61"/>
        <v>0</v>
      </c>
      <c r="M368" s="103">
        <f ca="1" t="shared" si="62"/>
        <v>46287.4479282407</v>
      </c>
      <c r="N368" s="103">
        <f ca="1" t="shared" si="63"/>
        <v>46287.4479282407</v>
      </c>
      <c r="O368" s="1" t="str">
        <f>IFERROR(VLOOKUP(D368,ข้อมูลออเดอร์!A:EK,49,0),"")</f>
        <v>มาร์</v>
      </c>
      <c r="P368" s="1" t="str">
        <f>IF(D368="","",ข้อมูลออเดอร์!AX367)</f>
        <v>0980832880</v>
      </c>
      <c r="Q368" s="1" t="str">
        <f>IF(D368="","",ข้อมูลออเดอร์!AX367)</f>
        <v>0980832880</v>
      </c>
      <c r="R368" s="1" t="str">
        <f t="shared" si="64"/>
        <v>TH</v>
      </c>
      <c r="S368" s="1" t="str">
        <f>IF('ข้อมูลจังหวัด-อำเภอ'!C367="","",'ข้อมูลจังหวัด-อำเภอ'!C367)</f>
        <v>กรุงเทพมหานคร/ Bangkok</v>
      </c>
      <c r="T368" s="1" t="str">
        <f>IF('ข้อมูลจังหวัด-อำเภอ'!D367="","",'ข้อมูลจังหวัด-อำเภอ'!D367)</f>
        <v>สายไหม/ Sai Mai</v>
      </c>
      <c r="U368" s="1" t="str">
        <f>IFERROR(VLOOKUP(D368,ข้อมูลออเดอร์!A:EK,46,0),"")</f>
        <v>10220</v>
      </c>
      <c r="V368" s="1" t="str">
        <f>IFERROR(VLOOKUP(D368,ข้อมูลออเดอร์!A:EK,46,0),"")</f>
        <v>10220</v>
      </c>
      <c r="W368" s="1" t="str">
        <f>IFERROR(VLOOKUP(D368,ข้อมูลออเดอร์!A:EK,48,0),"")</f>
        <v>289/256 หมู่บ้านพลีโน่พหลโยธิน 54/1 แยก 4 วัดเกาะ</v>
      </c>
      <c r="X368" s="1" t="str">
        <f t="shared" si="65"/>
        <v>COD</v>
      </c>
      <c r="Y368" s="1"/>
      <c r="Z368" s="1"/>
      <c r="AA368" s="1">
        <f t="shared" si="66"/>
        <v>0.42</v>
      </c>
      <c r="AB368" s="1"/>
      <c r="AC368" s="1"/>
      <c r="AD368" s="1"/>
      <c r="AE368" s="1">
        <f>IF(ข้อมูลน้ำหนักสินค้า!C367="","",ข้อมูลน้ำหนักสินค้า!C367)*J368</f>
        <v>0.1</v>
      </c>
    </row>
    <row r="369" spans="1:31">
      <c r="A369" s="1" t="str">
        <f t="shared" si="56"/>
        <v>EastlyncOffline</v>
      </c>
      <c r="B369" s="1" t="str">
        <f t="shared" si="57"/>
        <v>OFFLINE</v>
      </c>
      <c r="C369" s="1" t="str">
        <f t="shared" si="58"/>
        <v>SALE</v>
      </c>
      <c r="D369" s="1" t="str">
        <f>IF(ข้อมูลออเดอร์!A368="","",ข้อมูลออเดอร์!A368)</f>
        <v>KOO26092200272</v>
      </c>
      <c r="E369" s="1" t="str">
        <f>IFERROR(IF(VLOOKUP(D369,ข้อมูลออเดอร์!A:BV,74,0)="Express delivery","NORMAL",IF(VLOOKUP(D369,ข้อมูลออเดอร์!A:BV,74,0)="Lalamove","B2B_OFFLINE","")),"")</f>
        <v>NORMAL</v>
      </c>
      <c r="F369" s="1" t="str">
        <f t="shared" si="59"/>
        <v>EXPRESS</v>
      </c>
      <c r="G369" s="1" t="str">
        <f>IF(ข้อมูลออเดอร์!CV368="","",ข้อมูลออเดอร์!CV368)</f>
        <v>SKINTIFIC-355</v>
      </c>
      <c r="H369" s="1" t="str">
        <f>IF(ข้อมูลออเดอร์!CW368="","",ข้อมูลออเดอร์!CW368)</f>
        <v>4897147690029</v>
      </c>
      <c r="I369" s="1" t="str">
        <f>IF(ข้อมูลออเดอร์!CV368="","",ข้อมูลออเดอร์!CV368)</f>
        <v>SKINTIFIC-355</v>
      </c>
      <c r="J369" s="1" t="str">
        <f>IF(ข้อมูลออเดอร์!DD368="","",ข้อมูลออเดอร์!DD368)</f>
        <v>1</v>
      </c>
      <c r="K369" s="102">
        <f t="shared" si="60"/>
        <v>0</v>
      </c>
      <c r="L369" s="102">
        <f t="shared" si="61"/>
        <v>0</v>
      </c>
      <c r="M369" s="103">
        <f ca="1" t="shared" si="62"/>
        <v>46287.4479282407</v>
      </c>
      <c r="N369" s="103">
        <f ca="1" t="shared" si="63"/>
        <v>46287.4479282407</v>
      </c>
      <c r="O369" s="1" t="str">
        <f>IFERROR(VLOOKUP(D369,ข้อมูลออเดอร์!A:EK,49,0),"")</f>
        <v>มาร์</v>
      </c>
      <c r="P369" s="1" t="str">
        <f>IF(D369="","",ข้อมูลออเดอร์!AX368)</f>
        <v>0980832880</v>
      </c>
      <c r="Q369" s="1" t="str">
        <f>IF(D369="","",ข้อมูลออเดอร์!AX368)</f>
        <v>0980832880</v>
      </c>
      <c r="R369" s="1" t="str">
        <f t="shared" si="64"/>
        <v>TH</v>
      </c>
      <c r="S369" s="1" t="str">
        <f>IF('ข้อมูลจังหวัด-อำเภอ'!C368="","",'ข้อมูลจังหวัด-อำเภอ'!C368)</f>
        <v>กรุงเทพมหานคร/ Bangkok</v>
      </c>
      <c r="T369" s="1" t="str">
        <f>IF('ข้อมูลจังหวัด-อำเภอ'!D368="","",'ข้อมูลจังหวัด-อำเภอ'!D368)</f>
        <v>สายไหม/ Sai Mai</v>
      </c>
      <c r="U369" s="1" t="str">
        <f>IFERROR(VLOOKUP(D369,ข้อมูลออเดอร์!A:EK,46,0),"")</f>
        <v>10220</v>
      </c>
      <c r="V369" s="1" t="str">
        <f>IFERROR(VLOOKUP(D369,ข้อมูลออเดอร์!A:EK,46,0),"")</f>
        <v>10220</v>
      </c>
      <c r="W369" s="1" t="str">
        <f>IFERROR(VLOOKUP(D369,ข้อมูลออเดอร์!A:EK,48,0),"")</f>
        <v>289/256 หมู่บ้านพลีโน่พหลโยธิน 54/1 แยก 4 วัดเกาะ</v>
      </c>
      <c r="X369" s="1" t="str">
        <f t="shared" si="65"/>
        <v>COD</v>
      </c>
      <c r="Y369" s="1"/>
      <c r="Z369" s="1"/>
      <c r="AA369" s="1">
        <f t="shared" si="66"/>
        <v>0.42</v>
      </c>
      <c r="AB369" s="1"/>
      <c r="AC369" s="1"/>
      <c r="AD369" s="1"/>
      <c r="AE369" s="1">
        <f>IF(ข้อมูลน้ำหนักสินค้า!C368="","",ข้อมูลน้ำหนักสินค้า!C368)*J369</f>
        <v>0.01</v>
      </c>
    </row>
    <row r="370" spans="1:31">
      <c r="A370" s="1" t="str">
        <f t="shared" si="56"/>
        <v>EastlyncOffline</v>
      </c>
      <c r="B370" s="1" t="str">
        <f t="shared" si="57"/>
        <v>OFFLINE</v>
      </c>
      <c r="C370" s="1" t="str">
        <f t="shared" si="58"/>
        <v>SALE</v>
      </c>
      <c r="D370" s="1" t="str">
        <f>IF(ข้อมูลออเดอร์!A369="","",ข้อมูลออเดอร์!A369)</f>
        <v>KOO26092200273</v>
      </c>
      <c r="E370" s="1" t="str">
        <f>IFERROR(IF(VLOOKUP(D370,ข้อมูลออเดอร์!A:BV,74,0)="Express delivery","NORMAL",IF(VLOOKUP(D370,ข้อมูลออเดอร์!A:BV,74,0)="Lalamove","B2B_OFFLINE","")),"")</f>
        <v>NORMAL</v>
      </c>
      <c r="F370" s="1" t="str">
        <f t="shared" si="59"/>
        <v>EXPRESS</v>
      </c>
      <c r="G370" s="1" t="str">
        <f>IF(ข้อมูลออเดอร์!CV369="","",ข้อมูลออเดอร์!CV369)</f>
        <v>SKINTIFIC-492001</v>
      </c>
      <c r="H370" s="1" t="str">
        <f>IF(ข้อมูลออเดอร์!CW369="","",ข้อมูลออเดอร์!CW369)</f>
        <v>4897147695994</v>
      </c>
      <c r="I370" s="1" t="str">
        <f>IF(ข้อมูลออเดอร์!CV369="","",ข้อมูลออเดอร์!CV369)</f>
        <v>SKINTIFIC-492001</v>
      </c>
      <c r="J370" s="1" t="str">
        <f>IF(ข้อมูลออเดอร์!DD369="","",ข้อมูลออเดอร์!DD369)</f>
        <v>1</v>
      </c>
      <c r="K370" s="102">
        <f t="shared" si="60"/>
        <v>0</v>
      </c>
      <c r="L370" s="102">
        <f t="shared" si="61"/>
        <v>0</v>
      </c>
      <c r="M370" s="103">
        <f ca="1" t="shared" si="62"/>
        <v>46287.4479282407</v>
      </c>
      <c r="N370" s="103">
        <f ca="1" t="shared" si="63"/>
        <v>46287.4479282407</v>
      </c>
      <c r="O370" s="1" t="str">
        <f>IFERROR(VLOOKUP(D370,ข้อมูลออเดอร์!A:EK,49,0),"")</f>
        <v>บีม</v>
      </c>
      <c r="P370" s="1" t="str">
        <f>IF(D370="","",ข้อมูลออเดอร์!AX369)</f>
        <v>0960408559</v>
      </c>
      <c r="Q370" s="1" t="str">
        <f>IF(D370="","",ข้อมูลออเดอร์!AX369)</f>
        <v>0960408559</v>
      </c>
      <c r="R370" s="1" t="str">
        <f t="shared" si="64"/>
        <v>TH</v>
      </c>
      <c r="S370" s="1" t="str">
        <f>IF('ข้อมูลจังหวัด-อำเภอ'!C369="","",'ข้อมูลจังหวัด-อำเภอ'!C369)</f>
        <v>กรุงเทพมหานคร/ Bangkok</v>
      </c>
      <c r="T370" s="1" t="str">
        <f>IF('ข้อมูลจังหวัด-อำเภอ'!D369="","",'ข้อมูลจังหวัด-อำเภอ'!D369)</f>
        <v>คลองสามวา/ Klong Sam Wa</v>
      </c>
      <c r="U370" s="1" t="str">
        <f>IFERROR(VLOOKUP(D370,ข้อมูลออเดอร์!A:EK,46,0),"")</f>
        <v>10510</v>
      </c>
      <c r="V370" s="1" t="str">
        <f>IFERROR(VLOOKUP(D370,ข้อมูลออเดอร์!A:EK,46,0),"")</f>
        <v>10510</v>
      </c>
      <c r="W370" s="1" t="str">
        <f>IFERROR(VLOOKUP(D370,ข้อมูลออเดอร์!A:EK,48,0),"")</f>
        <v>132 ซอยนิมิตใหม่ 59 ถนนนิมิตใหม่ แขวงสามวาตะวันออก เขตคลองสามวา กรุงเทพ 10510</v>
      </c>
      <c r="X370" s="1" t="str">
        <f t="shared" si="65"/>
        <v>COD</v>
      </c>
      <c r="Y370" s="1"/>
      <c r="Z370" s="1"/>
      <c r="AA370" s="1">
        <f t="shared" si="66"/>
        <v>0.41</v>
      </c>
      <c r="AB370" s="1"/>
      <c r="AC370" s="1"/>
      <c r="AD370" s="1"/>
      <c r="AE370" s="1">
        <f>IF(ข้อมูลน้ำหนักสินค้า!C369="","",ข้อมูลน้ำหนักสินค้า!C369)*J370</f>
        <v>0.1</v>
      </c>
    </row>
    <row r="371" spans="1:31">
      <c r="A371" s="1" t="str">
        <f t="shared" si="56"/>
        <v>EastlyncOffline</v>
      </c>
      <c r="B371" s="1" t="str">
        <f t="shared" si="57"/>
        <v>OFFLINE</v>
      </c>
      <c r="C371" s="1" t="str">
        <f t="shared" si="58"/>
        <v>SALE</v>
      </c>
      <c r="D371" s="1" t="str">
        <f>IF(ข้อมูลออเดอร์!A370="","",ข้อมูลออเดอร์!A370)</f>
        <v>KOO26092200273</v>
      </c>
      <c r="E371" s="1" t="str">
        <f>IFERROR(IF(VLOOKUP(D371,ข้อมูลออเดอร์!A:BV,74,0)="Express delivery","NORMAL",IF(VLOOKUP(D371,ข้อมูลออเดอร์!A:BV,74,0)="Lalamove","B2B_OFFLINE","")),"")</f>
        <v>NORMAL</v>
      </c>
      <c r="F371" s="1" t="str">
        <f t="shared" si="59"/>
        <v>EXPRESS</v>
      </c>
      <c r="G371" s="1" t="str">
        <f>IF(ข้อมูลออเดอร์!CV370="","",ข้อมูลออเดอร์!CV370)</f>
        <v>SKINTIFIC-492003</v>
      </c>
      <c r="H371" s="1" t="str">
        <f>IF(ข้อมูลออเดอร์!CW370="","",ข้อมูลออเดอร์!CW370)</f>
        <v>4897147696014</v>
      </c>
      <c r="I371" s="1" t="str">
        <f>IF(ข้อมูลออเดอร์!CV370="","",ข้อมูลออเดอร์!CV370)</f>
        <v>SKINTIFIC-492003</v>
      </c>
      <c r="J371" s="1" t="str">
        <f>IF(ข้อมูลออเดอร์!DD370="","",ข้อมูลออเดอร์!DD370)</f>
        <v>1</v>
      </c>
      <c r="K371" s="102">
        <f t="shared" si="60"/>
        <v>0</v>
      </c>
      <c r="L371" s="102">
        <f t="shared" si="61"/>
        <v>0</v>
      </c>
      <c r="M371" s="103">
        <f ca="1" t="shared" si="62"/>
        <v>46287.4479282407</v>
      </c>
      <c r="N371" s="103">
        <f ca="1" t="shared" si="63"/>
        <v>46287.4479282407</v>
      </c>
      <c r="O371" s="1" t="str">
        <f>IFERROR(VLOOKUP(D371,ข้อมูลออเดอร์!A:EK,49,0),"")</f>
        <v>บีม</v>
      </c>
      <c r="P371" s="1" t="str">
        <f>IF(D371="","",ข้อมูลออเดอร์!AX370)</f>
        <v>0960408559</v>
      </c>
      <c r="Q371" s="1" t="str">
        <f>IF(D371="","",ข้อมูลออเดอร์!AX370)</f>
        <v>0960408559</v>
      </c>
      <c r="R371" s="1" t="str">
        <f t="shared" si="64"/>
        <v>TH</v>
      </c>
      <c r="S371" s="1" t="str">
        <f>IF('ข้อมูลจังหวัด-อำเภอ'!C370="","",'ข้อมูลจังหวัด-อำเภอ'!C370)</f>
        <v>กรุงเทพมหานคร/ Bangkok</v>
      </c>
      <c r="T371" s="1" t="str">
        <f>IF('ข้อมูลจังหวัด-อำเภอ'!D370="","",'ข้อมูลจังหวัด-อำเภอ'!D370)</f>
        <v>คลองสามวา/ Klong Sam Wa</v>
      </c>
      <c r="U371" s="1" t="str">
        <f>IFERROR(VLOOKUP(D371,ข้อมูลออเดอร์!A:EK,46,0),"")</f>
        <v>10510</v>
      </c>
      <c r="V371" s="1" t="str">
        <f>IFERROR(VLOOKUP(D371,ข้อมูลออเดอร์!A:EK,46,0),"")</f>
        <v>10510</v>
      </c>
      <c r="W371" s="1" t="str">
        <f>IFERROR(VLOOKUP(D371,ข้อมูลออเดอร์!A:EK,48,0),"")</f>
        <v>132 ซอยนิมิตใหม่ 59 ถนนนิมิตใหม่ แขวงสามวาตะวันออก เขตคลองสามวา กรุงเทพ 10510</v>
      </c>
      <c r="X371" s="1" t="str">
        <f t="shared" si="65"/>
        <v>COD</v>
      </c>
      <c r="Y371" s="1"/>
      <c r="Z371" s="1"/>
      <c r="AA371" s="1">
        <f t="shared" si="66"/>
        <v>0.41</v>
      </c>
      <c r="AB371" s="1"/>
      <c r="AC371" s="1"/>
      <c r="AD371" s="1"/>
      <c r="AE371" s="1">
        <f>IF(ข้อมูลน้ำหนักสินค้า!C370="","",ข้อมูลน้ำหนักสินค้า!C370)*J371</f>
        <v>0.1</v>
      </c>
    </row>
    <row r="372" spans="1:31">
      <c r="A372" s="1" t="str">
        <f t="shared" si="56"/>
        <v>EastlyncOffline</v>
      </c>
      <c r="B372" s="1" t="str">
        <f t="shared" si="57"/>
        <v>OFFLINE</v>
      </c>
      <c r="C372" s="1" t="str">
        <f t="shared" si="58"/>
        <v>SALE</v>
      </c>
      <c r="D372" s="1" t="str">
        <f>IF(ข้อมูลออเดอร์!A371="","",ข้อมูลออเดอร์!A371)</f>
        <v>KOO26092200273</v>
      </c>
      <c r="E372" s="1" t="str">
        <f>IFERROR(IF(VLOOKUP(D372,ข้อมูลออเดอร์!A:BV,74,0)="Express delivery","NORMAL",IF(VLOOKUP(D372,ข้อมูลออเดอร์!A:BV,74,0)="Lalamove","B2B_OFFLINE","")),"")</f>
        <v>NORMAL</v>
      </c>
      <c r="F372" s="1" t="str">
        <f t="shared" si="59"/>
        <v>EXPRESS</v>
      </c>
      <c r="G372" s="1" t="str">
        <f>IF(ข้อมูลออเดอร์!CV371="","",ข้อมูลออเดอร์!CV371)</f>
        <v>SKINTIFIC-355</v>
      </c>
      <c r="H372" s="1" t="str">
        <f>IF(ข้อมูลออเดอร์!CW371="","",ข้อมูลออเดอร์!CW371)</f>
        <v>4897147690029</v>
      </c>
      <c r="I372" s="1" t="str">
        <f>IF(ข้อมูลออเดอร์!CV371="","",ข้อมูลออเดอร์!CV371)</f>
        <v>SKINTIFIC-355</v>
      </c>
      <c r="J372" s="1" t="str">
        <f>IF(ข้อมูลออเดอร์!DD371="","",ข้อมูลออเดอร์!DD371)</f>
        <v>1</v>
      </c>
      <c r="K372" s="102">
        <f t="shared" si="60"/>
        <v>0</v>
      </c>
      <c r="L372" s="102">
        <f t="shared" si="61"/>
        <v>0</v>
      </c>
      <c r="M372" s="103">
        <f ca="1" t="shared" si="62"/>
        <v>46287.4479282407</v>
      </c>
      <c r="N372" s="103">
        <f ca="1" t="shared" si="63"/>
        <v>46287.4479282407</v>
      </c>
      <c r="O372" s="1" t="str">
        <f>IFERROR(VLOOKUP(D372,ข้อมูลออเดอร์!A:EK,49,0),"")</f>
        <v>บีม</v>
      </c>
      <c r="P372" s="1" t="str">
        <f>IF(D372="","",ข้อมูลออเดอร์!AX371)</f>
        <v>0960408559</v>
      </c>
      <c r="Q372" s="1" t="str">
        <f>IF(D372="","",ข้อมูลออเดอร์!AX371)</f>
        <v>0960408559</v>
      </c>
      <c r="R372" s="1" t="str">
        <f t="shared" si="64"/>
        <v>TH</v>
      </c>
      <c r="S372" s="1" t="str">
        <f>IF('ข้อมูลจังหวัด-อำเภอ'!C371="","",'ข้อมูลจังหวัด-อำเภอ'!C371)</f>
        <v>กรุงเทพมหานคร/ Bangkok</v>
      </c>
      <c r="T372" s="1" t="str">
        <f>IF('ข้อมูลจังหวัด-อำเภอ'!D371="","",'ข้อมูลจังหวัด-อำเภอ'!D371)</f>
        <v>คลองสามวา/ Klong Sam Wa</v>
      </c>
      <c r="U372" s="1" t="str">
        <f>IFERROR(VLOOKUP(D372,ข้อมูลออเดอร์!A:EK,46,0),"")</f>
        <v>10510</v>
      </c>
      <c r="V372" s="1" t="str">
        <f>IFERROR(VLOOKUP(D372,ข้อมูลออเดอร์!A:EK,46,0),"")</f>
        <v>10510</v>
      </c>
      <c r="W372" s="1" t="str">
        <f>IFERROR(VLOOKUP(D372,ข้อมูลออเดอร์!A:EK,48,0),"")</f>
        <v>132 ซอยนิมิตใหม่ 59 ถนนนิมิตใหม่ แขวงสามวาตะวันออก เขตคลองสามวา กรุงเทพ 10510</v>
      </c>
      <c r="X372" s="1" t="str">
        <f t="shared" si="65"/>
        <v>COD</v>
      </c>
      <c r="Y372" s="1"/>
      <c r="Z372" s="1"/>
      <c r="AA372" s="1">
        <f t="shared" si="66"/>
        <v>0.41</v>
      </c>
      <c r="AB372" s="1"/>
      <c r="AC372" s="1"/>
      <c r="AD372" s="1"/>
      <c r="AE372" s="1">
        <f>IF(ข้อมูลน้ำหนักสินค้า!C371="","",ข้อมูลน้ำหนักสินค้า!C371)*J372</f>
        <v>0.01</v>
      </c>
    </row>
    <row r="373" spans="1:31">
      <c r="A373" s="1" t="str">
        <f t="shared" si="56"/>
        <v>EastlyncOffline</v>
      </c>
      <c r="B373" s="1" t="str">
        <f t="shared" si="57"/>
        <v>OFFLINE</v>
      </c>
      <c r="C373" s="1" t="str">
        <f t="shared" si="58"/>
        <v>SALE</v>
      </c>
      <c r="D373" s="1" t="str">
        <f>IF(ข้อมูลออเดอร์!A372="","",ข้อมูลออเดอร์!A372)</f>
        <v>KOO26092200274</v>
      </c>
      <c r="E373" s="1" t="str">
        <f>IFERROR(IF(VLOOKUP(D373,ข้อมูลออเดอร์!A:BV,74,0)="Express delivery","NORMAL",IF(VLOOKUP(D373,ข้อมูลออเดอร์!A:BV,74,0)="Lalamove","B2B_OFFLINE","")),"")</f>
        <v>NORMAL</v>
      </c>
      <c r="F373" s="1" t="str">
        <f t="shared" si="59"/>
        <v>EXPRESS</v>
      </c>
      <c r="G373" s="1" t="str">
        <f>IF(ข้อมูลออเดอร์!CV372="","",ข้อมูลออเดอร์!CV372)</f>
        <v>SKINTIFIC-492001</v>
      </c>
      <c r="H373" s="1" t="str">
        <f>IF(ข้อมูลออเดอร์!CW372="","",ข้อมูลออเดอร์!CW372)</f>
        <v>4897147695994</v>
      </c>
      <c r="I373" s="1" t="str">
        <f>IF(ข้อมูลออเดอร์!CV372="","",ข้อมูลออเดอร์!CV372)</f>
        <v>SKINTIFIC-492001</v>
      </c>
      <c r="J373" s="1" t="str">
        <f>IF(ข้อมูลออเดอร์!DD372="","",ข้อมูลออเดอร์!DD372)</f>
        <v>1</v>
      </c>
      <c r="K373" s="102">
        <f t="shared" si="60"/>
        <v>0</v>
      </c>
      <c r="L373" s="102">
        <f t="shared" si="61"/>
        <v>0</v>
      </c>
      <c r="M373" s="103">
        <f ca="1" t="shared" si="62"/>
        <v>46287.4479282407</v>
      </c>
      <c r="N373" s="103">
        <f ca="1" t="shared" si="63"/>
        <v>46287.4479282407</v>
      </c>
      <c r="O373" s="1" t="str">
        <f>IFERROR(VLOOKUP(D373,ข้อมูลออเดอร์!A:EK,49,0),"")</f>
        <v>คุณ วิยีพิว</v>
      </c>
      <c r="P373" s="1" t="str">
        <f>IF(D373="","",ข้อมูลออเดอร์!AX372)</f>
        <v>0915669896</v>
      </c>
      <c r="Q373" s="1" t="str">
        <f>IF(D373="","",ข้อมูลออเดอร์!AX372)</f>
        <v>0915669896</v>
      </c>
      <c r="R373" s="1" t="str">
        <f t="shared" si="64"/>
        <v>TH</v>
      </c>
      <c r="S373" s="1" t="str">
        <f>IF('ข้อมูลจังหวัด-อำเภอ'!C372="","",'ข้อมูลจังหวัด-อำเภอ'!C372)</f>
        <v>สมุทรสาคร/ Samut Sakhon</v>
      </c>
      <c r="T373" s="1" t="str">
        <f>IF('ข้อมูลจังหวัด-อำเภอ'!D372="","",'ข้อมูลจังหวัด-อำเภอ'!D372)</f>
        <v>เมืองสมุทรสาคร/ Mueang Samut Sakhon</v>
      </c>
      <c r="U373" s="1" t="str">
        <f>IFERROR(VLOOKUP(D373,ข้อมูลออเดอร์!A:EK,46,0),"")</f>
        <v>74000</v>
      </c>
      <c r="V373" s="1" t="str">
        <f>IFERROR(VLOOKUP(D373,ข้อมูลออเดอร์!A:EK,46,0),"")</f>
        <v>74000</v>
      </c>
      <c r="W373" s="1" t="str">
        <f>IFERROR(VLOOKUP(D373,ข้อมูลออเดอร์!A:EK,48,0),"")</f>
        <v>54/35 ซอยเอกมัย 36 บ้านดีเอกชัยซอย  ต. มหาชัย อ.เมือง จ.สมุทรสาคร 74000</v>
      </c>
      <c r="X373" s="1" t="str">
        <f t="shared" si="65"/>
        <v>COD</v>
      </c>
      <c r="Y373" s="1"/>
      <c r="Z373" s="1"/>
      <c r="AA373" s="1">
        <f t="shared" si="66"/>
        <v>0.41</v>
      </c>
      <c r="AB373" s="1"/>
      <c r="AC373" s="1"/>
      <c r="AD373" s="1"/>
      <c r="AE373" s="1">
        <f>IF(ข้อมูลน้ำหนักสินค้า!C372="","",ข้อมูลน้ำหนักสินค้า!C372)*J373</f>
        <v>0.1</v>
      </c>
    </row>
    <row r="374" spans="1:31">
      <c r="A374" s="1" t="str">
        <f t="shared" si="56"/>
        <v>EastlyncOffline</v>
      </c>
      <c r="B374" s="1" t="str">
        <f t="shared" si="57"/>
        <v>OFFLINE</v>
      </c>
      <c r="C374" s="1" t="str">
        <f t="shared" si="58"/>
        <v>SALE</v>
      </c>
      <c r="D374" s="1" t="str">
        <f>IF(ข้อมูลออเดอร์!A373="","",ข้อมูลออเดอร์!A373)</f>
        <v>KOO26092200274</v>
      </c>
      <c r="E374" s="1" t="str">
        <f>IFERROR(IF(VLOOKUP(D374,ข้อมูลออเดอร์!A:BV,74,0)="Express delivery","NORMAL",IF(VLOOKUP(D374,ข้อมูลออเดอร์!A:BV,74,0)="Lalamove","B2B_OFFLINE","")),"")</f>
        <v>NORMAL</v>
      </c>
      <c r="F374" s="1" t="str">
        <f t="shared" si="59"/>
        <v>EXPRESS</v>
      </c>
      <c r="G374" s="1" t="str">
        <f>IF(ข้อมูลออเดอร์!CV373="","",ข้อมูลออเดอร์!CV373)</f>
        <v>SKINTIFIC-492003</v>
      </c>
      <c r="H374" s="1" t="str">
        <f>IF(ข้อมูลออเดอร์!CW373="","",ข้อมูลออเดอร์!CW373)</f>
        <v>4897147696014</v>
      </c>
      <c r="I374" s="1" t="str">
        <f>IF(ข้อมูลออเดอร์!CV373="","",ข้อมูลออเดอร์!CV373)</f>
        <v>SKINTIFIC-492003</v>
      </c>
      <c r="J374" s="1" t="str">
        <f>IF(ข้อมูลออเดอร์!DD373="","",ข้อมูลออเดอร์!DD373)</f>
        <v>1</v>
      </c>
      <c r="K374" s="102">
        <f t="shared" si="60"/>
        <v>0</v>
      </c>
      <c r="L374" s="102">
        <f t="shared" si="61"/>
        <v>0</v>
      </c>
      <c r="M374" s="103">
        <f ca="1" t="shared" si="62"/>
        <v>46287.4479282407</v>
      </c>
      <c r="N374" s="103">
        <f ca="1" t="shared" si="63"/>
        <v>46287.4479282407</v>
      </c>
      <c r="O374" s="1" t="str">
        <f>IFERROR(VLOOKUP(D374,ข้อมูลออเดอร์!A:EK,49,0),"")</f>
        <v>คุณ วิยีพิว</v>
      </c>
      <c r="P374" s="1" t="str">
        <f>IF(D374="","",ข้อมูลออเดอร์!AX373)</f>
        <v>0915669896</v>
      </c>
      <c r="Q374" s="1" t="str">
        <f>IF(D374="","",ข้อมูลออเดอร์!AX373)</f>
        <v>0915669896</v>
      </c>
      <c r="R374" s="1" t="str">
        <f t="shared" si="64"/>
        <v>TH</v>
      </c>
      <c r="S374" s="1" t="str">
        <f>IF('ข้อมูลจังหวัด-อำเภอ'!C373="","",'ข้อมูลจังหวัด-อำเภอ'!C373)</f>
        <v>สมุทรสาคร/ Samut Sakhon</v>
      </c>
      <c r="T374" s="1" t="str">
        <f>IF('ข้อมูลจังหวัด-อำเภอ'!D373="","",'ข้อมูลจังหวัด-อำเภอ'!D373)</f>
        <v>เมืองสมุทรสาคร/ Mueang Samut Sakhon</v>
      </c>
      <c r="U374" s="1" t="str">
        <f>IFERROR(VLOOKUP(D374,ข้อมูลออเดอร์!A:EK,46,0),"")</f>
        <v>74000</v>
      </c>
      <c r="V374" s="1" t="str">
        <f>IFERROR(VLOOKUP(D374,ข้อมูลออเดอร์!A:EK,46,0),"")</f>
        <v>74000</v>
      </c>
      <c r="W374" s="1" t="str">
        <f>IFERROR(VLOOKUP(D374,ข้อมูลออเดอร์!A:EK,48,0),"")</f>
        <v>54/35 ซอยเอกมัย 36 บ้านดีเอกชัยซอย  ต. มหาชัย อ.เมือง จ.สมุทรสาคร 74000</v>
      </c>
      <c r="X374" s="1" t="str">
        <f t="shared" si="65"/>
        <v>COD</v>
      </c>
      <c r="Y374" s="1"/>
      <c r="Z374" s="1"/>
      <c r="AA374" s="1">
        <f t="shared" si="66"/>
        <v>0.41</v>
      </c>
      <c r="AB374" s="1"/>
      <c r="AC374" s="1"/>
      <c r="AD374" s="1"/>
      <c r="AE374" s="1">
        <f>IF(ข้อมูลน้ำหนักสินค้า!C373="","",ข้อมูลน้ำหนักสินค้า!C373)*J374</f>
        <v>0.1</v>
      </c>
    </row>
    <row r="375" spans="1:31">
      <c r="A375" s="1" t="str">
        <f t="shared" si="56"/>
        <v>EastlyncOffline</v>
      </c>
      <c r="B375" s="1" t="str">
        <f t="shared" si="57"/>
        <v>OFFLINE</v>
      </c>
      <c r="C375" s="1" t="str">
        <f t="shared" si="58"/>
        <v>SALE</v>
      </c>
      <c r="D375" s="1" t="str">
        <f>IF(ข้อมูลออเดอร์!A374="","",ข้อมูลออเดอร์!A374)</f>
        <v>KOO26092200274</v>
      </c>
      <c r="E375" s="1" t="str">
        <f>IFERROR(IF(VLOOKUP(D375,ข้อมูลออเดอร์!A:BV,74,0)="Express delivery","NORMAL",IF(VLOOKUP(D375,ข้อมูลออเดอร์!A:BV,74,0)="Lalamove","B2B_OFFLINE","")),"")</f>
        <v>NORMAL</v>
      </c>
      <c r="F375" s="1" t="str">
        <f t="shared" si="59"/>
        <v>EXPRESS</v>
      </c>
      <c r="G375" s="1" t="str">
        <f>IF(ข้อมูลออเดอร์!CV374="","",ข้อมูลออเดอร์!CV374)</f>
        <v>SKINTIFIC-355</v>
      </c>
      <c r="H375" s="1" t="str">
        <f>IF(ข้อมูลออเดอร์!CW374="","",ข้อมูลออเดอร์!CW374)</f>
        <v>4897147690029</v>
      </c>
      <c r="I375" s="1" t="str">
        <f>IF(ข้อมูลออเดอร์!CV374="","",ข้อมูลออเดอร์!CV374)</f>
        <v>SKINTIFIC-355</v>
      </c>
      <c r="J375" s="1" t="str">
        <f>IF(ข้อมูลออเดอร์!DD374="","",ข้อมูลออเดอร์!DD374)</f>
        <v>1</v>
      </c>
      <c r="K375" s="102">
        <f t="shared" si="60"/>
        <v>0</v>
      </c>
      <c r="L375" s="102">
        <f t="shared" si="61"/>
        <v>0</v>
      </c>
      <c r="M375" s="103">
        <f ca="1" t="shared" si="62"/>
        <v>46287.4479282407</v>
      </c>
      <c r="N375" s="103">
        <f ca="1" t="shared" si="63"/>
        <v>46287.4479282407</v>
      </c>
      <c r="O375" s="1" t="str">
        <f>IFERROR(VLOOKUP(D375,ข้อมูลออเดอร์!A:EK,49,0),"")</f>
        <v>คุณ วิยีพิว</v>
      </c>
      <c r="P375" s="1" t="str">
        <f>IF(D375="","",ข้อมูลออเดอร์!AX374)</f>
        <v>0915669896</v>
      </c>
      <c r="Q375" s="1" t="str">
        <f>IF(D375="","",ข้อมูลออเดอร์!AX374)</f>
        <v>0915669896</v>
      </c>
      <c r="R375" s="1" t="str">
        <f t="shared" si="64"/>
        <v>TH</v>
      </c>
      <c r="S375" s="1" t="str">
        <f>IF('ข้อมูลจังหวัด-อำเภอ'!C374="","",'ข้อมูลจังหวัด-อำเภอ'!C374)</f>
        <v>สมุทรสาคร/ Samut Sakhon</v>
      </c>
      <c r="T375" s="1" t="str">
        <f>IF('ข้อมูลจังหวัด-อำเภอ'!D374="","",'ข้อมูลจังหวัด-อำเภอ'!D374)</f>
        <v>เมืองสมุทรสาคร/ Mueang Samut Sakhon</v>
      </c>
      <c r="U375" s="1" t="str">
        <f>IFERROR(VLOOKUP(D375,ข้อมูลออเดอร์!A:EK,46,0),"")</f>
        <v>74000</v>
      </c>
      <c r="V375" s="1" t="str">
        <f>IFERROR(VLOOKUP(D375,ข้อมูลออเดอร์!A:EK,46,0),"")</f>
        <v>74000</v>
      </c>
      <c r="W375" s="1" t="str">
        <f>IFERROR(VLOOKUP(D375,ข้อมูลออเดอร์!A:EK,48,0),"")</f>
        <v>54/35 ซอยเอกมัย 36 บ้านดีเอกชัยซอย  ต. มหาชัย อ.เมือง จ.สมุทรสาคร 74000</v>
      </c>
      <c r="X375" s="1" t="str">
        <f t="shared" si="65"/>
        <v>COD</v>
      </c>
      <c r="Y375" s="1"/>
      <c r="Z375" s="1"/>
      <c r="AA375" s="1">
        <f t="shared" si="66"/>
        <v>0.41</v>
      </c>
      <c r="AB375" s="1"/>
      <c r="AC375" s="1"/>
      <c r="AD375" s="1"/>
      <c r="AE375" s="1">
        <f>IF(ข้อมูลน้ำหนักสินค้า!C374="","",ข้อมูลน้ำหนักสินค้า!C374)*J375</f>
        <v>0.01</v>
      </c>
    </row>
    <row r="376" spans="1:31">
      <c r="A376" s="1" t="str">
        <f t="shared" si="56"/>
        <v>EastlyncOffline</v>
      </c>
      <c r="B376" s="1" t="str">
        <f t="shared" si="57"/>
        <v>OFFLINE</v>
      </c>
      <c r="C376" s="1" t="str">
        <f t="shared" si="58"/>
        <v>SALE</v>
      </c>
      <c r="D376" s="1" t="str">
        <f>IF(ข้อมูลออเดอร์!A375="","",ข้อมูลออเดอร์!A375)</f>
        <v>KOO26092200275</v>
      </c>
      <c r="E376" s="1" t="str">
        <f>IFERROR(IF(VLOOKUP(D376,ข้อมูลออเดอร์!A:BV,74,0)="Express delivery","NORMAL",IF(VLOOKUP(D376,ข้อมูลออเดอร์!A:BV,74,0)="Lalamove","B2B_OFFLINE","")),"")</f>
        <v>NORMAL</v>
      </c>
      <c r="F376" s="1" t="str">
        <f t="shared" si="59"/>
        <v>EXPRESS</v>
      </c>
      <c r="G376" s="1" t="str">
        <f>IF(ข้อมูลออเดอร์!CV375="","",ข้อมูลออเดอร์!CV375)</f>
        <v>ZP000050</v>
      </c>
      <c r="H376" s="1" t="str">
        <f>IF(ข้อมูลออเดอร์!CW375="","",ข้อมูลออเดอร์!CW375)</f>
        <v>ZP000050</v>
      </c>
      <c r="I376" s="1" t="str">
        <f>IF(ข้อมูลออเดอร์!CV375="","",ข้อมูลออเดอร์!CV375)</f>
        <v>ZP000050</v>
      </c>
      <c r="J376" s="1" t="str">
        <f>IF(ข้อมูลออเดอร์!DD375="","",ข้อมูลออเดอร์!DD375)</f>
        <v>1</v>
      </c>
      <c r="K376" s="102">
        <f t="shared" si="60"/>
        <v>0</v>
      </c>
      <c r="L376" s="102">
        <f t="shared" si="61"/>
        <v>0</v>
      </c>
      <c r="M376" s="103">
        <f ca="1" t="shared" si="62"/>
        <v>46287.4479282407</v>
      </c>
      <c r="N376" s="103">
        <f ca="1" t="shared" si="63"/>
        <v>46287.4479282407</v>
      </c>
      <c r="O376" s="1" t="str">
        <f>IFERROR(VLOOKUP(D376,ข้อมูลออเดอร์!A:EK,49,0),"")</f>
        <v>โอมมี่</v>
      </c>
      <c r="P376" s="1" t="str">
        <f>IF(D376="","",ข้อมูลออเดอร์!AX375)</f>
        <v>0979866768</v>
      </c>
      <c r="Q376" s="1" t="str">
        <f>IF(D376="","",ข้อมูลออเดอร์!AX375)</f>
        <v>0979866768</v>
      </c>
      <c r="R376" s="1" t="str">
        <f t="shared" si="64"/>
        <v>TH</v>
      </c>
      <c r="S376" s="1" t="str">
        <f>IF('ข้อมูลจังหวัด-อำเภอ'!C375="","",'ข้อมูลจังหวัด-อำเภอ'!C375)</f>
        <v>ลพบุรี/ Lopburi</v>
      </c>
      <c r="T376" s="1" t="str">
        <f>IF('ข้อมูลจังหวัด-อำเภอ'!D375="","",'ข้อมูลจังหวัด-อำเภอ'!D375)</f>
        <v>เมืองลพบุรี/ Mueang Lop Buri</v>
      </c>
      <c r="U376" s="1" t="str">
        <f>IFERROR(VLOOKUP(D376,ข้อมูลออเดอร์!A:EK,46,0),"")</f>
        <v>15000</v>
      </c>
      <c r="V376" s="1" t="str">
        <f>IFERROR(VLOOKUP(D376,ข้อมูลออเดอร์!A:EK,46,0),"")</f>
        <v>15000</v>
      </c>
      <c r="W376" s="1" t="str">
        <f>IFERROR(VLOOKUP(D376,ข้อมูลออเดอร์!A:EK,48,0),"")</f>
        <v>99 ม.3 ต.ทะเลชุบศร อ.เมือง จ.ลพบุรี บ้านหลังกรมตรวจบัญชี หลังสีขาวAthikomชุดราตรี</v>
      </c>
      <c r="X376" s="1" t="str">
        <f t="shared" si="65"/>
        <v>COD</v>
      </c>
      <c r="Y376" s="1"/>
      <c r="Z376" s="1"/>
      <c r="AA376" s="1">
        <f t="shared" si="66"/>
        <v>0.61</v>
      </c>
      <c r="AB376" s="1"/>
      <c r="AC376" s="1"/>
      <c r="AD376" s="1"/>
      <c r="AE376" s="1">
        <f>IF(ข้อมูลน้ำหนักสินค้า!C375="","",ข้อมูลน้ำหนักสินค้า!C375)*J376</f>
        <v>0.01</v>
      </c>
    </row>
    <row r="377" spans="1:31">
      <c r="A377" s="1" t="str">
        <f t="shared" si="56"/>
        <v>EastlyncOffline</v>
      </c>
      <c r="B377" s="1" t="str">
        <f t="shared" si="57"/>
        <v>OFFLINE</v>
      </c>
      <c r="C377" s="1" t="str">
        <f t="shared" si="58"/>
        <v>SALE</v>
      </c>
      <c r="D377" s="1" t="str">
        <f>IF(ข้อมูลออเดอร์!A376="","",ข้อมูลออเดอร์!A376)</f>
        <v>KOO26092200276</v>
      </c>
      <c r="E377" s="1" t="str">
        <f>IFERROR(IF(VLOOKUP(D377,ข้อมูลออเดอร์!A:BV,74,0)="Express delivery","NORMAL",IF(VLOOKUP(D377,ข้อมูลออเดอร์!A:BV,74,0)="Lalamove","B2B_OFFLINE","")),"")</f>
        <v>NORMAL</v>
      </c>
      <c r="F377" s="1" t="str">
        <f t="shared" si="59"/>
        <v>EXPRESS</v>
      </c>
      <c r="G377" s="1" t="str">
        <f>IF(ข้อมูลออเดอร์!CV376="","",ข้อมูลออเดอร์!CV376)</f>
        <v>SKINTIFIC-351</v>
      </c>
      <c r="H377" s="1" t="str">
        <f>IF(ข้อมูลออเดอร์!CW376="","",ข้อมูลออเดอร์!CW376)</f>
        <v>4897147691323</v>
      </c>
      <c r="I377" s="1" t="str">
        <f>IF(ข้อมูลออเดอร์!CV376="","",ข้อมูลออเดอร์!CV376)</f>
        <v>SKINTIFIC-351</v>
      </c>
      <c r="J377" s="1" t="str">
        <f>IF(ข้อมูลออเดอร์!DD376="","",ข้อมูลออเดอร์!DD376)</f>
        <v>1</v>
      </c>
      <c r="K377" s="102">
        <f t="shared" si="60"/>
        <v>0</v>
      </c>
      <c r="L377" s="102">
        <f t="shared" si="61"/>
        <v>0</v>
      </c>
      <c r="M377" s="103">
        <f ca="1" t="shared" si="62"/>
        <v>46287.4479282407</v>
      </c>
      <c r="N377" s="103">
        <f ca="1" t="shared" si="63"/>
        <v>46287.4479282407</v>
      </c>
      <c r="O377" s="1" t="str">
        <f>IFERROR(VLOOKUP(D377,ข้อมูลออเดอร์!A:EK,49,0),"")</f>
        <v>การ์ตููน</v>
      </c>
      <c r="P377" s="1" t="str">
        <f>IF(D377="","",ข้อมูลออเดอร์!AX376)</f>
        <v>0898064559</v>
      </c>
      <c r="Q377" s="1" t="str">
        <f>IF(D377="","",ข้อมูลออเดอร์!AX376)</f>
        <v>0898064559</v>
      </c>
      <c r="R377" s="1" t="str">
        <f t="shared" si="64"/>
        <v>TH</v>
      </c>
      <c r="S377" s="1" t="str">
        <f>IF('ข้อมูลจังหวัด-อำเภอ'!C376="","",'ข้อมูลจังหวัด-อำเภอ'!C376)</f>
        <v>กรุงเทพมหานคร/ Bangkok</v>
      </c>
      <c r="T377" s="1" t="str">
        <f>IF('ข้อมูลจังหวัด-อำเภอ'!D376="","",'ข้อมูลจังหวัด-อำเภอ'!D376)</f>
        <v>ตลิ่งชัน/ Taling Chan</v>
      </c>
      <c r="U377" s="1" t="str">
        <f>IFERROR(VLOOKUP(D377,ข้อมูลออเดอร์!A:EK,46,0),"")</f>
        <v>10170</v>
      </c>
      <c r="V377" s="1" t="str">
        <f>IFERROR(VLOOKUP(D377,ข้อมูลออเดอร์!A:EK,46,0),"")</f>
        <v>10170</v>
      </c>
      <c r="W377" s="1" t="str">
        <f>IFERROR(VLOOKUP(D377,ข้อมูลออเดอร์!A:EK,48,0),"")</f>
        <v>20/191 อิ่มอัมพร2 แขวงบางเชือกหนัง เขตตลิ่งชัน กรุงเทพ 10170</v>
      </c>
      <c r="X377" s="1" t="str">
        <f t="shared" si="65"/>
        <v>COD</v>
      </c>
      <c r="Y377" s="1"/>
      <c r="Z377" s="1"/>
      <c r="AA377" s="1">
        <f t="shared" si="66"/>
        <v>2.117</v>
      </c>
      <c r="AB377" s="1"/>
      <c r="AC377" s="1"/>
      <c r="AD377" s="1"/>
      <c r="AE377" s="1">
        <f>IF(ข้อมูลน้ำหนักสินค้า!C376="","",ข้อมูลน้ำหนักสินค้า!C376)*J377</f>
        <v>0.001</v>
      </c>
    </row>
    <row r="378" spans="1:31">
      <c r="A378" s="1" t="str">
        <f t="shared" si="56"/>
        <v>EastlyncOffline</v>
      </c>
      <c r="B378" s="1" t="str">
        <f t="shared" si="57"/>
        <v>OFFLINE</v>
      </c>
      <c r="C378" s="1" t="str">
        <f t="shared" si="58"/>
        <v>SALE</v>
      </c>
      <c r="D378" s="1" t="str">
        <f>IF(ข้อมูลออเดอร์!A377="","",ข้อมูลออเดอร์!A377)</f>
        <v>KOO26092200276</v>
      </c>
      <c r="E378" s="1" t="str">
        <f>IFERROR(IF(VLOOKUP(D378,ข้อมูลออเดอร์!A:BV,74,0)="Express delivery","NORMAL",IF(VLOOKUP(D378,ข้อมูลออเดอร์!A:BV,74,0)="Lalamove","B2B_OFFLINE","")),"")</f>
        <v>NORMAL</v>
      </c>
      <c r="F378" s="1" t="str">
        <f t="shared" si="59"/>
        <v>EXPRESS</v>
      </c>
      <c r="G378" s="1" t="str">
        <f>IF(ข้อมูลออเดอร์!CV377="","",ข้อมูลออเดอร์!CV377)</f>
        <v>SKINTIFIC-201</v>
      </c>
      <c r="H378" s="1" t="str">
        <f>IF(ข้อมูลออเดอร์!CW377="","",ข้อมูลออเดอร์!CW377)</f>
        <v>810114871867</v>
      </c>
      <c r="I378" s="1" t="str">
        <f>IF(ข้อมูลออเดอร์!CV377="","",ข้อมูลออเดอร์!CV377)</f>
        <v>SKINTIFIC-201</v>
      </c>
      <c r="J378" s="1" t="str">
        <f>IF(ข้อมูลออเดอร์!DD377="","",ข้อมูลออเดอร์!DD377)</f>
        <v>1</v>
      </c>
      <c r="K378" s="102">
        <f t="shared" si="60"/>
        <v>0</v>
      </c>
      <c r="L378" s="102">
        <f t="shared" si="61"/>
        <v>0</v>
      </c>
      <c r="M378" s="103">
        <f ca="1" t="shared" si="62"/>
        <v>46287.4479282407</v>
      </c>
      <c r="N378" s="103">
        <f ca="1" t="shared" si="63"/>
        <v>46287.4479282407</v>
      </c>
      <c r="O378" s="1" t="str">
        <f>IFERROR(VLOOKUP(D378,ข้อมูลออเดอร์!A:EK,49,0),"")</f>
        <v>การ์ตููน</v>
      </c>
      <c r="P378" s="1" t="str">
        <f>IF(D378="","",ข้อมูลออเดอร์!AX377)</f>
        <v>0898064559</v>
      </c>
      <c r="Q378" s="1" t="str">
        <f>IF(D378="","",ข้อมูลออเดอร์!AX377)</f>
        <v>0898064559</v>
      </c>
      <c r="R378" s="1" t="str">
        <f t="shared" si="64"/>
        <v>TH</v>
      </c>
      <c r="S378" s="1" t="str">
        <f>IF('ข้อมูลจังหวัด-อำเภอ'!C377="","",'ข้อมูลจังหวัด-อำเภอ'!C377)</f>
        <v>กรุงเทพมหานคร/ Bangkok</v>
      </c>
      <c r="T378" s="1" t="str">
        <f>IF('ข้อมูลจังหวัด-อำเภอ'!D377="","",'ข้อมูลจังหวัด-อำเภอ'!D377)</f>
        <v>ตลิ่งชัน/ Taling Chan</v>
      </c>
      <c r="U378" s="1" t="str">
        <f>IFERROR(VLOOKUP(D378,ข้อมูลออเดอร์!A:EK,46,0),"")</f>
        <v>10170</v>
      </c>
      <c r="V378" s="1" t="str">
        <f>IFERROR(VLOOKUP(D378,ข้อมูลออเดอร์!A:EK,46,0),"")</f>
        <v>10170</v>
      </c>
      <c r="W378" s="1" t="str">
        <f>IFERROR(VLOOKUP(D378,ข้อมูลออเดอร์!A:EK,48,0),"")</f>
        <v>20/191 อิ่มอัมพร2 แขวงบางเชือกหนัง เขตตลิ่งชัน กรุงเทพ 10170</v>
      </c>
      <c r="X378" s="1" t="str">
        <f t="shared" si="65"/>
        <v>COD</v>
      </c>
      <c r="Y378" s="1"/>
      <c r="Z378" s="1"/>
      <c r="AA378" s="1">
        <f t="shared" si="66"/>
        <v>2.117</v>
      </c>
      <c r="AB378" s="1"/>
      <c r="AC378" s="1"/>
      <c r="AD378" s="1"/>
      <c r="AE378" s="1">
        <f>IF(ข้อมูลน้ำหนักสินค้า!C377="","",ข้อมูลน้ำหนักสินค้า!C377)*J378</f>
        <v>0.06</v>
      </c>
    </row>
    <row r="379" spans="1:31">
      <c r="A379" s="1" t="str">
        <f t="shared" si="56"/>
        <v>EastlyncOffline</v>
      </c>
      <c r="B379" s="1" t="str">
        <f t="shared" si="57"/>
        <v>OFFLINE</v>
      </c>
      <c r="C379" s="1" t="str">
        <f t="shared" si="58"/>
        <v>SALE</v>
      </c>
      <c r="D379" s="1" t="str">
        <f>IF(ข้อมูลออเดอร์!A378="","",ข้อมูลออเดอร์!A378)</f>
        <v>KOO26092200276</v>
      </c>
      <c r="E379" s="1" t="str">
        <f>IFERROR(IF(VLOOKUP(D379,ข้อมูลออเดอร์!A:BV,74,0)="Express delivery","NORMAL",IF(VLOOKUP(D379,ข้อมูลออเดอร์!A:BV,74,0)="Lalamove","B2B_OFFLINE","")),"")</f>
        <v>NORMAL</v>
      </c>
      <c r="F379" s="1" t="str">
        <f t="shared" si="59"/>
        <v>EXPRESS</v>
      </c>
      <c r="G379" s="1" t="str">
        <f>IF(ข้อมูลออเดอร์!CV378="","",ข้อมูลออเดอร์!CV378)</f>
        <v>SKINTIFIC-388</v>
      </c>
      <c r="H379" s="1" t="str">
        <f>IF(ข้อมูลออเดอร์!CW378="","",ข้อมูลออเดอร์!CW378)</f>
        <v>4897147693372</v>
      </c>
      <c r="I379" s="1" t="str">
        <f>IF(ข้อมูลออเดอร์!CV378="","",ข้อมูลออเดอร์!CV378)</f>
        <v>SKINTIFIC-388</v>
      </c>
      <c r="J379" s="1" t="str">
        <f>IF(ข้อมูลออเดอร์!DD378="","",ข้อมูลออเดอร์!DD378)</f>
        <v>1</v>
      </c>
      <c r="K379" s="102">
        <f t="shared" si="60"/>
        <v>0</v>
      </c>
      <c r="L379" s="102">
        <f t="shared" si="61"/>
        <v>0</v>
      </c>
      <c r="M379" s="103">
        <f ca="1" t="shared" si="62"/>
        <v>46287.4479282407</v>
      </c>
      <c r="N379" s="103">
        <f ca="1" t="shared" si="63"/>
        <v>46287.4479282407</v>
      </c>
      <c r="O379" s="1" t="str">
        <f>IFERROR(VLOOKUP(D379,ข้อมูลออเดอร์!A:EK,49,0),"")</f>
        <v>การ์ตููน</v>
      </c>
      <c r="P379" s="1" t="str">
        <f>IF(D379="","",ข้อมูลออเดอร์!AX378)</f>
        <v>0898064559</v>
      </c>
      <c r="Q379" s="1" t="str">
        <f>IF(D379="","",ข้อมูลออเดอร์!AX378)</f>
        <v>0898064559</v>
      </c>
      <c r="R379" s="1" t="str">
        <f t="shared" si="64"/>
        <v>TH</v>
      </c>
      <c r="S379" s="1" t="str">
        <f>IF('ข้อมูลจังหวัด-อำเภอ'!C378="","",'ข้อมูลจังหวัด-อำเภอ'!C378)</f>
        <v>กรุงเทพมหานคร/ Bangkok</v>
      </c>
      <c r="T379" s="1" t="str">
        <f>IF('ข้อมูลจังหวัด-อำเภอ'!D378="","",'ข้อมูลจังหวัด-อำเภอ'!D378)</f>
        <v>ตลิ่งชัน/ Taling Chan</v>
      </c>
      <c r="U379" s="1" t="str">
        <f>IFERROR(VLOOKUP(D379,ข้อมูลออเดอร์!A:EK,46,0),"")</f>
        <v>10170</v>
      </c>
      <c r="V379" s="1" t="str">
        <f>IFERROR(VLOOKUP(D379,ข้อมูลออเดอร์!A:EK,46,0),"")</f>
        <v>10170</v>
      </c>
      <c r="W379" s="1" t="str">
        <f>IFERROR(VLOOKUP(D379,ข้อมูลออเดอร์!A:EK,48,0),"")</f>
        <v>20/191 อิ่มอัมพร2 แขวงบางเชือกหนัง เขตตลิ่งชัน กรุงเทพ 10170</v>
      </c>
      <c r="X379" s="1" t="str">
        <f t="shared" si="65"/>
        <v>COD</v>
      </c>
      <c r="Y379" s="1"/>
      <c r="Z379" s="1"/>
      <c r="AA379" s="1">
        <f t="shared" si="66"/>
        <v>2.117</v>
      </c>
      <c r="AB379" s="1"/>
      <c r="AC379" s="1"/>
      <c r="AD379" s="1"/>
      <c r="AE379" s="1">
        <f>IF(ข้อมูลน้ำหนักสินค้า!C378="","",ข้อมูลน้ำหนักสินค้า!C378)*J379</f>
        <v>0.1</v>
      </c>
    </row>
    <row r="380" spans="1:31">
      <c r="A380" s="1" t="str">
        <f t="shared" si="56"/>
        <v>EastlyncOffline</v>
      </c>
      <c r="B380" s="1" t="str">
        <f t="shared" si="57"/>
        <v>OFFLINE</v>
      </c>
      <c r="C380" s="1" t="str">
        <f t="shared" si="58"/>
        <v>SALE</v>
      </c>
      <c r="D380" s="1" t="str">
        <f>IF(ข้อมูลออเดอร์!A379="","",ข้อมูลออเดอร์!A379)</f>
        <v>KOO26092200276</v>
      </c>
      <c r="E380" s="1" t="str">
        <f>IFERROR(IF(VLOOKUP(D380,ข้อมูลออเดอร์!A:BV,74,0)="Express delivery","NORMAL",IF(VLOOKUP(D380,ข้อมูลออเดอร์!A:BV,74,0)="Lalamove","B2B_OFFLINE","")),"")</f>
        <v>NORMAL</v>
      </c>
      <c r="F380" s="1" t="str">
        <f t="shared" si="59"/>
        <v>EXPRESS</v>
      </c>
      <c r="G380" s="1" t="str">
        <f>IF(ข้อมูลออเดอร์!CV379="","",ข้อมูลออเดอร์!CV379)</f>
        <v>SKINTIFIC-428</v>
      </c>
      <c r="H380" s="1" t="str">
        <f>IF(ข้อมูลออเดอร์!CW379="","",ข้อมูลออเดอร์!CW379)</f>
        <v>4897147691729</v>
      </c>
      <c r="I380" s="1" t="str">
        <f>IF(ข้อมูลออเดอร์!CV379="","",ข้อมูลออเดอร์!CV379)</f>
        <v>SKINTIFIC-428</v>
      </c>
      <c r="J380" s="1" t="str">
        <f>IF(ข้อมูลออเดอร์!DD379="","",ข้อมูลออเดอร์!DD379)</f>
        <v>1</v>
      </c>
      <c r="K380" s="102">
        <f t="shared" si="60"/>
        <v>0</v>
      </c>
      <c r="L380" s="102">
        <f t="shared" si="61"/>
        <v>0</v>
      </c>
      <c r="M380" s="103">
        <f ca="1" t="shared" si="62"/>
        <v>46287.4479282407</v>
      </c>
      <c r="N380" s="103">
        <f ca="1" t="shared" si="63"/>
        <v>46287.4479282407</v>
      </c>
      <c r="O380" s="1" t="str">
        <f>IFERROR(VLOOKUP(D380,ข้อมูลออเดอร์!A:EK,49,0),"")</f>
        <v>การ์ตููน</v>
      </c>
      <c r="P380" s="1" t="str">
        <f>IF(D380="","",ข้อมูลออเดอร์!AX379)</f>
        <v>0898064559</v>
      </c>
      <c r="Q380" s="1" t="str">
        <f>IF(D380="","",ข้อมูลออเดอร์!AX379)</f>
        <v>0898064559</v>
      </c>
      <c r="R380" s="1" t="str">
        <f t="shared" si="64"/>
        <v>TH</v>
      </c>
      <c r="S380" s="1" t="str">
        <f>IF('ข้อมูลจังหวัด-อำเภอ'!C379="","",'ข้อมูลจังหวัด-อำเภอ'!C379)</f>
        <v>กรุงเทพมหานคร/ Bangkok</v>
      </c>
      <c r="T380" s="1" t="str">
        <f>IF('ข้อมูลจังหวัด-อำเภอ'!D379="","",'ข้อมูลจังหวัด-อำเภอ'!D379)</f>
        <v>ตลิ่งชัน/ Taling Chan</v>
      </c>
      <c r="U380" s="1" t="str">
        <f>IFERROR(VLOOKUP(D380,ข้อมูลออเดอร์!A:EK,46,0),"")</f>
        <v>10170</v>
      </c>
      <c r="V380" s="1" t="str">
        <f>IFERROR(VLOOKUP(D380,ข้อมูลออเดอร์!A:EK,46,0),"")</f>
        <v>10170</v>
      </c>
      <c r="W380" s="1" t="str">
        <f>IFERROR(VLOOKUP(D380,ข้อมูลออเดอร์!A:EK,48,0),"")</f>
        <v>20/191 อิ่มอัมพร2 แขวงบางเชือกหนัง เขตตลิ่งชัน กรุงเทพ 10170</v>
      </c>
      <c r="X380" s="1" t="str">
        <f t="shared" si="65"/>
        <v>COD</v>
      </c>
      <c r="Y380" s="1"/>
      <c r="Z380" s="1"/>
      <c r="AA380" s="1">
        <f t="shared" si="66"/>
        <v>2.117</v>
      </c>
      <c r="AB380" s="1"/>
      <c r="AC380" s="1"/>
      <c r="AD380" s="1"/>
      <c r="AE380" s="1">
        <f>IF(ข้อมูลน้ำหนักสินค้า!C379="","",ข้อมูลน้ำหนักสินค้า!C379)*J380</f>
        <v>0.1</v>
      </c>
    </row>
    <row r="381" spans="1:31">
      <c r="A381" s="1" t="str">
        <f t="shared" si="56"/>
        <v>EastlyncOffline</v>
      </c>
      <c r="B381" s="1" t="str">
        <f t="shared" si="57"/>
        <v>OFFLINE</v>
      </c>
      <c r="C381" s="1" t="str">
        <f t="shared" si="58"/>
        <v>SALE</v>
      </c>
      <c r="D381" s="1" t="str">
        <f>IF(ข้อมูลออเดอร์!A380="","",ข้อมูลออเดอร์!A380)</f>
        <v>KOO26092200276</v>
      </c>
      <c r="E381" s="1" t="str">
        <f>IFERROR(IF(VLOOKUP(D381,ข้อมูลออเดอร์!A:BV,74,0)="Express delivery","NORMAL",IF(VLOOKUP(D381,ข้อมูลออเดอร์!A:BV,74,0)="Lalamove","B2B_OFFLINE","")),"")</f>
        <v>NORMAL</v>
      </c>
      <c r="F381" s="1" t="str">
        <f t="shared" si="59"/>
        <v>EXPRESS</v>
      </c>
      <c r="G381" s="1" t="str">
        <f>IF(ข้อมูลออเดอร์!CV380="","",ข้อมูลออเดอร์!CV380)</f>
        <v>SKINTIFIC-262N</v>
      </c>
      <c r="H381" s="1" t="str">
        <f>IF(ข้อมูลออเดอร์!CW380="","",ข้อมูลออเดอร์!CW380)</f>
        <v>810114871560</v>
      </c>
      <c r="I381" s="1" t="str">
        <f>IF(ข้อมูลออเดอร์!CV380="","",ข้อมูลออเดอร์!CV380)</f>
        <v>SKINTIFIC-262N</v>
      </c>
      <c r="J381" s="1" t="str">
        <f>IF(ข้อมูลออเดอร์!DD380="","",ข้อมูลออเดอร์!DD380)</f>
        <v>1</v>
      </c>
      <c r="K381" s="102">
        <f t="shared" si="60"/>
        <v>0</v>
      </c>
      <c r="L381" s="102">
        <f t="shared" si="61"/>
        <v>0</v>
      </c>
      <c r="M381" s="103">
        <f ca="1" t="shared" si="62"/>
        <v>46287.4479282407</v>
      </c>
      <c r="N381" s="103">
        <f ca="1" t="shared" si="63"/>
        <v>46287.4479282407</v>
      </c>
      <c r="O381" s="1" t="str">
        <f>IFERROR(VLOOKUP(D381,ข้อมูลออเดอร์!A:EK,49,0),"")</f>
        <v>การ์ตููน</v>
      </c>
      <c r="P381" s="1" t="str">
        <f>IF(D381="","",ข้อมูลออเดอร์!AX380)</f>
        <v>0898064559</v>
      </c>
      <c r="Q381" s="1" t="str">
        <f>IF(D381="","",ข้อมูลออเดอร์!AX380)</f>
        <v>0898064559</v>
      </c>
      <c r="R381" s="1" t="str">
        <f t="shared" si="64"/>
        <v>TH</v>
      </c>
      <c r="S381" s="1" t="str">
        <f>IF('ข้อมูลจังหวัด-อำเภอ'!C380="","",'ข้อมูลจังหวัด-อำเภอ'!C380)</f>
        <v>กรุงเทพมหานคร/ Bangkok</v>
      </c>
      <c r="T381" s="1" t="str">
        <f>IF('ข้อมูลจังหวัด-อำเภอ'!D380="","",'ข้อมูลจังหวัด-อำเภอ'!D380)</f>
        <v>ตลิ่งชัน/ Taling Chan</v>
      </c>
      <c r="U381" s="1" t="str">
        <f>IFERROR(VLOOKUP(D381,ข้อมูลออเดอร์!A:EK,46,0),"")</f>
        <v>10170</v>
      </c>
      <c r="V381" s="1" t="str">
        <f>IFERROR(VLOOKUP(D381,ข้อมูลออเดอร์!A:EK,46,0),"")</f>
        <v>10170</v>
      </c>
      <c r="W381" s="1" t="str">
        <f>IFERROR(VLOOKUP(D381,ข้อมูลออเดอร์!A:EK,48,0),"")</f>
        <v>20/191 อิ่มอัมพร2 แขวงบางเชือกหนัง เขตตลิ่งชัน กรุงเทพ 10170</v>
      </c>
      <c r="X381" s="1" t="str">
        <f t="shared" si="65"/>
        <v>COD</v>
      </c>
      <c r="Y381" s="1"/>
      <c r="Z381" s="1"/>
      <c r="AA381" s="1">
        <f t="shared" si="66"/>
        <v>2.117</v>
      </c>
      <c r="AB381" s="1"/>
      <c r="AC381" s="1"/>
      <c r="AD381" s="1"/>
      <c r="AE381" s="1">
        <f>IF(ข้อมูลน้ำหนักสินค้า!C380="","",ข้อมูลน้ำหนักสินค้า!C380)*J381</f>
        <v>0.08</v>
      </c>
    </row>
    <row r="382" spans="1:31">
      <c r="A382" s="1" t="str">
        <f t="shared" si="56"/>
        <v>EastlyncOffline</v>
      </c>
      <c r="B382" s="1" t="str">
        <f t="shared" si="57"/>
        <v>OFFLINE</v>
      </c>
      <c r="C382" s="1" t="str">
        <f t="shared" si="58"/>
        <v>SALE</v>
      </c>
      <c r="D382" s="1" t="str">
        <f>IF(ข้อมูลออเดอร์!A381="","",ข้อมูลออเดอร์!A381)</f>
        <v>KOO26092200276</v>
      </c>
      <c r="E382" s="1" t="str">
        <f>IFERROR(IF(VLOOKUP(D382,ข้อมูลออเดอร์!A:BV,74,0)="Express delivery","NORMAL",IF(VLOOKUP(D382,ข้อมูลออเดอร์!A:BV,74,0)="Lalamove","B2B_OFFLINE","")),"")</f>
        <v>NORMAL</v>
      </c>
      <c r="F382" s="1" t="str">
        <f t="shared" si="59"/>
        <v>EXPRESS</v>
      </c>
      <c r="G382" s="1" t="str">
        <f>IF(ข้อมูลออเดอร์!CV381="","",ข้อมูลออเดอร์!CV381)</f>
        <v>SKINTIFIC-225</v>
      </c>
      <c r="H382" s="1" t="str">
        <f>IF(ข้อมูลออเดอร์!CW381="","",ข้อมูลออเดอร์!CW381)</f>
        <v>810114872581</v>
      </c>
      <c r="I382" s="1" t="str">
        <f>IF(ข้อมูลออเดอร์!CV381="","",ข้อมูลออเดอร์!CV381)</f>
        <v>SKINTIFIC-225</v>
      </c>
      <c r="J382" s="1" t="str">
        <f>IF(ข้อมูลออเดอร์!DD381="","",ข้อมูลออเดอร์!DD381)</f>
        <v>1</v>
      </c>
      <c r="K382" s="102">
        <f t="shared" si="60"/>
        <v>0</v>
      </c>
      <c r="L382" s="102">
        <f t="shared" si="61"/>
        <v>0</v>
      </c>
      <c r="M382" s="103">
        <f ca="1" t="shared" si="62"/>
        <v>46287.4479282407</v>
      </c>
      <c r="N382" s="103">
        <f ca="1" t="shared" si="63"/>
        <v>46287.4479282407</v>
      </c>
      <c r="O382" s="1" t="str">
        <f>IFERROR(VLOOKUP(D382,ข้อมูลออเดอร์!A:EK,49,0),"")</f>
        <v>การ์ตููน</v>
      </c>
      <c r="P382" s="1" t="str">
        <f>IF(D382="","",ข้อมูลออเดอร์!AX381)</f>
        <v>0898064559</v>
      </c>
      <c r="Q382" s="1" t="str">
        <f>IF(D382="","",ข้อมูลออเดอร์!AX381)</f>
        <v>0898064559</v>
      </c>
      <c r="R382" s="1" t="str">
        <f t="shared" si="64"/>
        <v>TH</v>
      </c>
      <c r="S382" s="1" t="str">
        <f>IF('ข้อมูลจังหวัด-อำเภอ'!C381="","",'ข้อมูลจังหวัด-อำเภอ'!C381)</f>
        <v>กรุงเทพมหานคร/ Bangkok</v>
      </c>
      <c r="T382" s="1" t="str">
        <f>IF('ข้อมูลจังหวัด-อำเภอ'!D381="","",'ข้อมูลจังหวัด-อำเภอ'!D381)</f>
        <v>ตลิ่งชัน/ Taling Chan</v>
      </c>
      <c r="U382" s="1" t="str">
        <f>IFERROR(VLOOKUP(D382,ข้อมูลออเดอร์!A:EK,46,0),"")</f>
        <v>10170</v>
      </c>
      <c r="V382" s="1" t="str">
        <f>IFERROR(VLOOKUP(D382,ข้อมูลออเดอร์!A:EK,46,0),"")</f>
        <v>10170</v>
      </c>
      <c r="W382" s="1" t="str">
        <f>IFERROR(VLOOKUP(D382,ข้อมูลออเดอร์!A:EK,48,0),"")</f>
        <v>20/191 อิ่มอัมพร2 แขวงบางเชือกหนัง เขตตลิ่งชัน กรุงเทพ 10170</v>
      </c>
      <c r="X382" s="1" t="str">
        <f t="shared" si="65"/>
        <v>COD</v>
      </c>
      <c r="Y382" s="1"/>
      <c r="Z382" s="1"/>
      <c r="AA382" s="1">
        <f t="shared" si="66"/>
        <v>2.117</v>
      </c>
      <c r="AB382" s="1"/>
      <c r="AC382" s="1"/>
      <c r="AD382" s="1"/>
      <c r="AE382" s="1">
        <f>IF(ข้อมูลน้ำหนักสินค้า!C381="","",ข้อมูลน้ำหนักสินค้า!C381)*J382</f>
        <v>0.2</v>
      </c>
    </row>
    <row r="383" spans="1:31">
      <c r="A383" s="1" t="str">
        <f t="shared" si="56"/>
        <v>EastlyncOffline</v>
      </c>
      <c r="B383" s="1" t="str">
        <f t="shared" si="57"/>
        <v>OFFLINE</v>
      </c>
      <c r="C383" s="1" t="str">
        <f t="shared" si="58"/>
        <v>SALE</v>
      </c>
      <c r="D383" s="1" t="str">
        <f>IF(ข้อมูลออเดอร์!A382="","",ข้อมูลออเดอร์!A382)</f>
        <v>KOO26092200276</v>
      </c>
      <c r="E383" s="1" t="str">
        <f>IFERROR(IF(VLOOKUP(D383,ข้อมูลออเดอร์!A:BV,74,0)="Express delivery","NORMAL",IF(VLOOKUP(D383,ข้อมูลออเดอร์!A:BV,74,0)="Lalamove","B2B_OFFLINE","")),"")</f>
        <v>NORMAL</v>
      </c>
      <c r="F383" s="1" t="str">
        <f t="shared" si="59"/>
        <v>EXPRESS</v>
      </c>
      <c r="G383" s="1" t="str">
        <f>IF(ข้อมูลออเดอร์!CV382="","",ข้อมูลออเดอร์!CV382)</f>
        <v>SKINTIFIC-12311U</v>
      </c>
      <c r="H383" s="1" t="str">
        <f>IF(ข้อมูลออเดอร์!CW382="","",ข้อมูลออเดอร์!CW382)</f>
        <v>4897147693211</v>
      </c>
      <c r="I383" s="1" t="str">
        <f>IF(ข้อมูลออเดอร์!CV382="","",ข้อมูลออเดอร์!CV382)</f>
        <v>SKINTIFIC-12311U</v>
      </c>
      <c r="J383" s="1" t="str">
        <f>IF(ข้อมูลออเดอร์!DD382="","",ข้อมูลออเดอร์!DD382)</f>
        <v>1</v>
      </c>
      <c r="K383" s="102">
        <f t="shared" si="60"/>
        <v>0</v>
      </c>
      <c r="L383" s="102">
        <f t="shared" si="61"/>
        <v>0</v>
      </c>
      <c r="M383" s="103">
        <f ca="1" t="shared" si="62"/>
        <v>46287.4479282407</v>
      </c>
      <c r="N383" s="103">
        <f ca="1" t="shared" si="63"/>
        <v>46287.4479282407</v>
      </c>
      <c r="O383" s="1" t="str">
        <f>IFERROR(VLOOKUP(D383,ข้อมูลออเดอร์!A:EK,49,0),"")</f>
        <v>การ์ตููน</v>
      </c>
      <c r="P383" s="1" t="str">
        <f>IF(D383="","",ข้อมูลออเดอร์!AX382)</f>
        <v>0898064559</v>
      </c>
      <c r="Q383" s="1" t="str">
        <f>IF(D383="","",ข้อมูลออเดอร์!AX382)</f>
        <v>0898064559</v>
      </c>
      <c r="R383" s="1" t="str">
        <f t="shared" si="64"/>
        <v>TH</v>
      </c>
      <c r="S383" s="1" t="str">
        <f>IF('ข้อมูลจังหวัด-อำเภอ'!C382="","",'ข้อมูลจังหวัด-อำเภอ'!C382)</f>
        <v>กรุงเทพมหานคร/ Bangkok</v>
      </c>
      <c r="T383" s="1" t="str">
        <f>IF('ข้อมูลจังหวัด-อำเภอ'!D382="","",'ข้อมูลจังหวัด-อำเภอ'!D382)</f>
        <v>ตลิ่งชัน/ Taling Chan</v>
      </c>
      <c r="U383" s="1" t="str">
        <f>IFERROR(VLOOKUP(D383,ข้อมูลออเดอร์!A:EK,46,0),"")</f>
        <v>10170</v>
      </c>
      <c r="V383" s="1" t="str">
        <f>IFERROR(VLOOKUP(D383,ข้อมูลออเดอร์!A:EK,46,0),"")</f>
        <v>10170</v>
      </c>
      <c r="W383" s="1" t="str">
        <f>IFERROR(VLOOKUP(D383,ข้อมูลออเดอร์!A:EK,48,0),"")</f>
        <v>20/191 อิ่มอัมพร2 แขวงบางเชือกหนัง เขตตลิ่งชัน กรุงเทพ 10170</v>
      </c>
      <c r="X383" s="1" t="str">
        <f t="shared" si="65"/>
        <v>COD</v>
      </c>
      <c r="Y383" s="1"/>
      <c r="Z383" s="1"/>
      <c r="AA383" s="1">
        <f t="shared" si="66"/>
        <v>2.117</v>
      </c>
      <c r="AB383" s="1"/>
      <c r="AC383" s="1"/>
      <c r="AD383" s="1"/>
      <c r="AE383" s="1">
        <f>IF(ข้อมูลน้ำหนักสินค้า!C382="","",ข้อมูลน้ำหนักสินค้า!C382)*J383</f>
        <v>0.1</v>
      </c>
    </row>
    <row r="384" spans="1:31">
      <c r="A384" s="1" t="str">
        <f t="shared" si="56"/>
        <v>EastlyncOffline</v>
      </c>
      <c r="B384" s="1" t="str">
        <f t="shared" si="57"/>
        <v>OFFLINE</v>
      </c>
      <c r="C384" s="1" t="str">
        <f t="shared" si="58"/>
        <v>SALE</v>
      </c>
      <c r="D384" s="1" t="str">
        <f>IF(ข้อมูลออเดอร์!A383="","",ข้อมูลออเดอร์!A383)</f>
        <v>KOO26092200276</v>
      </c>
      <c r="E384" s="1" t="str">
        <f>IFERROR(IF(VLOOKUP(D384,ข้อมูลออเดอร์!A:BV,74,0)="Express delivery","NORMAL",IF(VLOOKUP(D384,ข้อมูลออเดอร์!A:BV,74,0)="Lalamove","B2B_OFFLINE","")),"")</f>
        <v>NORMAL</v>
      </c>
      <c r="F384" s="1" t="str">
        <f t="shared" si="59"/>
        <v>EXPRESS</v>
      </c>
      <c r="G384" s="1" t="str">
        <f>IF(ข้อมูลออเดอร์!CV383="","",ข้อมูลออเดอร์!CV383)</f>
        <v>SKINTIFIC-05</v>
      </c>
      <c r="H384" s="1" t="str">
        <f>IF(ข้อมูลออเดอร์!CW383="","",ข้อมูลออเดอร์!CW383)</f>
        <v>7554411566554</v>
      </c>
      <c r="I384" s="1" t="str">
        <f>IF(ข้อมูลออเดอร์!CV383="","",ข้อมูลออเดอร์!CV383)</f>
        <v>SKINTIFIC-05</v>
      </c>
      <c r="J384" s="1" t="str">
        <f>IF(ข้อมูลออเดอร์!DD383="","",ข้อมูลออเดอร์!DD383)</f>
        <v>1</v>
      </c>
      <c r="K384" s="102">
        <f t="shared" si="60"/>
        <v>0</v>
      </c>
      <c r="L384" s="102">
        <f t="shared" si="61"/>
        <v>0</v>
      </c>
      <c r="M384" s="103">
        <f ca="1" t="shared" si="62"/>
        <v>46287.4479282407</v>
      </c>
      <c r="N384" s="103">
        <f ca="1" t="shared" si="63"/>
        <v>46287.4479282407</v>
      </c>
      <c r="O384" s="1" t="str">
        <f>IFERROR(VLOOKUP(D384,ข้อมูลออเดอร์!A:EK,49,0),"")</f>
        <v>การ์ตููน</v>
      </c>
      <c r="P384" s="1" t="str">
        <f>IF(D384="","",ข้อมูลออเดอร์!AX383)</f>
        <v>0898064559</v>
      </c>
      <c r="Q384" s="1" t="str">
        <f>IF(D384="","",ข้อมูลออเดอร์!AX383)</f>
        <v>0898064559</v>
      </c>
      <c r="R384" s="1" t="str">
        <f t="shared" si="64"/>
        <v>TH</v>
      </c>
      <c r="S384" s="1" t="str">
        <f>IF('ข้อมูลจังหวัด-อำเภอ'!C383="","",'ข้อมูลจังหวัด-อำเภอ'!C383)</f>
        <v>กรุงเทพมหานคร/ Bangkok</v>
      </c>
      <c r="T384" s="1" t="str">
        <f>IF('ข้อมูลจังหวัด-อำเภอ'!D383="","",'ข้อมูลจังหวัด-อำเภอ'!D383)</f>
        <v>ตลิ่งชัน/ Taling Chan</v>
      </c>
      <c r="U384" s="1" t="str">
        <f>IFERROR(VLOOKUP(D384,ข้อมูลออเดอร์!A:EK,46,0),"")</f>
        <v>10170</v>
      </c>
      <c r="V384" s="1" t="str">
        <f>IFERROR(VLOOKUP(D384,ข้อมูลออเดอร์!A:EK,46,0),"")</f>
        <v>10170</v>
      </c>
      <c r="W384" s="1" t="str">
        <f>IFERROR(VLOOKUP(D384,ข้อมูลออเดอร์!A:EK,48,0),"")</f>
        <v>20/191 อิ่มอัมพร2 แขวงบางเชือกหนัง เขตตลิ่งชัน กรุงเทพ 10170</v>
      </c>
      <c r="X384" s="1" t="str">
        <f t="shared" si="65"/>
        <v>COD</v>
      </c>
      <c r="Y384" s="1"/>
      <c r="Z384" s="1"/>
      <c r="AA384" s="1">
        <f t="shared" si="66"/>
        <v>2.117</v>
      </c>
      <c r="AB384" s="1"/>
      <c r="AC384" s="1"/>
      <c r="AD384" s="1"/>
      <c r="AE384" s="1">
        <f>IF(ข้อมูลน้ำหนักสินค้า!C383="","",ข้อมูลน้ำหนักสินค้า!C383)*J384</f>
        <v>0.12</v>
      </c>
    </row>
    <row r="385" spans="1:31">
      <c r="A385" s="1" t="str">
        <f t="shared" si="56"/>
        <v>EastlyncOffline</v>
      </c>
      <c r="B385" s="1" t="str">
        <f t="shared" si="57"/>
        <v>OFFLINE</v>
      </c>
      <c r="C385" s="1" t="str">
        <f t="shared" si="58"/>
        <v>SALE</v>
      </c>
      <c r="D385" s="1" t="str">
        <f>IF(ข้อมูลออเดอร์!A384="","",ข้อมูลออเดอร์!A384)</f>
        <v>KOO26092200276</v>
      </c>
      <c r="E385" s="1" t="str">
        <f>IFERROR(IF(VLOOKUP(D385,ข้อมูลออเดอร์!A:BV,74,0)="Express delivery","NORMAL",IF(VLOOKUP(D385,ข้อมูลออเดอร์!A:BV,74,0)="Lalamove","B2B_OFFLINE","")),"")</f>
        <v>NORMAL</v>
      </c>
      <c r="F385" s="1" t="str">
        <f t="shared" si="59"/>
        <v>EXPRESS</v>
      </c>
      <c r="G385" s="1" t="str">
        <f>IF(ข้อมูลออเดอร์!CV384="","",ข้อมูลออเดอร์!CV384)</f>
        <v>SKINTIFIC-1342N</v>
      </c>
      <c r="H385" s="1" t="str">
        <f>IF(ข้อมูลออเดอร์!CW384="","",ข้อมูลออเดอร์!CW384)</f>
        <v>810114872277</v>
      </c>
      <c r="I385" s="1" t="str">
        <f>IF(ข้อมูลออเดอร์!CV384="","",ข้อมูลออเดอร์!CV384)</f>
        <v>SKINTIFIC-1342N</v>
      </c>
      <c r="J385" s="1" t="str">
        <f>IF(ข้อมูลออเดอร์!DD384="","",ข้อมูลออเดอร์!DD384)</f>
        <v>1</v>
      </c>
      <c r="K385" s="102">
        <f t="shared" si="60"/>
        <v>0</v>
      </c>
      <c r="L385" s="102">
        <f t="shared" si="61"/>
        <v>0</v>
      </c>
      <c r="M385" s="103">
        <f ca="1" t="shared" si="62"/>
        <v>46287.4479282407</v>
      </c>
      <c r="N385" s="103">
        <f ca="1" t="shared" si="63"/>
        <v>46287.4479282407</v>
      </c>
      <c r="O385" s="1" t="str">
        <f>IFERROR(VLOOKUP(D385,ข้อมูลออเดอร์!A:EK,49,0),"")</f>
        <v>การ์ตููน</v>
      </c>
      <c r="P385" s="1" t="str">
        <f>IF(D385="","",ข้อมูลออเดอร์!AX384)</f>
        <v>0898064559</v>
      </c>
      <c r="Q385" s="1" t="str">
        <f>IF(D385="","",ข้อมูลออเดอร์!AX384)</f>
        <v>0898064559</v>
      </c>
      <c r="R385" s="1" t="str">
        <f t="shared" si="64"/>
        <v>TH</v>
      </c>
      <c r="S385" s="1" t="str">
        <f>IF('ข้อมูลจังหวัด-อำเภอ'!C384="","",'ข้อมูลจังหวัด-อำเภอ'!C384)</f>
        <v>กรุงเทพมหานคร/ Bangkok</v>
      </c>
      <c r="T385" s="1" t="str">
        <f>IF('ข้อมูลจังหวัด-อำเภอ'!D384="","",'ข้อมูลจังหวัด-อำเภอ'!D384)</f>
        <v>ตลิ่งชัน/ Taling Chan</v>
      </c>
      <c r="U385" s="1" t="str">
        <f>IFERROR(VLOOKUP(D385,ข้อมูลออเดอร์!A:EK,46,0),"")</f>
        <v>10170</v>
      </c>
      <c r="V385" s="1" t="str">
        <f>IFERROR(VLOOKUP(D385,ข้อมูลออเดอร์!A:EK,46,0),"")</f>
        <v>10170</v>
      </c>
      <c r="W385" s="1" t="str">
        <f>IFERROR(VLOOKUP(D385,ข้อมูลออเดอร์!A:EK,48,0),"")</f>
        <v>20/191 อิ่มอัมพร2 แขวงบางเชือกหนัง เขตตลิ่งชัน กรุงเทพ 10170</v>
      </c>
      <c r="X385" s="1" t="str">
        <f t="shared" si="65"/>
        <v>COD</v>
      </c>
      <c r="Y385" s="1"/>
      <c r="Z385" s="1"/>
      <c r="AA385" s="1">
        <f t="shared" si="66"/>
        <v>2.117</v>
      </c>
      <c r="AB385" s="1"/>
      <c r="AC385" s="1"/>
      <c r="AD385" s="1"/>
      <c r="AE385" s="1">
        <f>IF(ข้อมูลน้ำหนักสินค้า!C384="","",ข้อมูลน้ำหนักสินค้า!C384)*J385</f>
        <v>0.079</v>
      </c>
    </row>
    <row r="386" spans="1:31">
      <c r="A386" s="1" t="str">
        <f t="shared" si="56"/>
        <v>EastlyncOffline</v>
      </c>
      <c r="B386" s="1" t="str">
        <f t="shared" si="57"/>
        <v>OFFLINE</v>
      </c>
      <c r="C386" s="1" t="str">
        <f t="shared" si="58"/>
        <v>SALE</v>
      </c>
      <c r="D386" s="1" t="str">
        <f>IF(ข้อมูลออเดอร์!A385="","",ข้อมูลออเดอร์!A385)</f>
        <v>KOO26092200276</v>
      </c>
      <c r="E386" s="1" t="str">
        <f>IFERROR(IF(VLOOKUP(D386,ข้อมูลออเดอร์!A:BV,74,0)="Express delivery","NORMAL",IF(VLOOKUP(D386,ข้อมูลออเดอร์!A:BV,74,0)="Lalamove","B2B_OFFLINE","")),"")</f>
        <v>NORMAL</v>
      </c>
      <c r="F386" s="1" t="str">
        <f t="shared" si="59"/>
        <v>EXPRESS</v>
      </c>
      <c r="G386" s="1" t="str">
        <f>IF(ข้อมูลออเดอร์!CV385="","",ข้อมูลออเดอร์!CV385)</f>
        <v>SKINTIFIC-17</v>
      </c>
      <c r="H386" s="1" t="str">
        <f>IF(ข้อมูลออเดอร์!CW385="","",ข้อมูลออเดอร์!CW385)</f>
        <v>7554411569524</v>
      </c>
      <c r="I386" s="1" t="str">
        <f>IF(ข้อมูลออเดอร์!CV385="","",ข้อมูลออเดอร์!CV385)</f>
        <v>SKINTIFIC-17</v>
      </c>
      <c r="J386" s="1" t="str">
        <f>IF(ข้อมูลออเดอร์!DD385="","",ข้อมูลออเดอร์!DD385)</f>
        <v>1</v>
      </c>
      <c r="K386" s="102">
        <f t="shared" si="60"/>
        <v>0</v>
      </c>
      <c r="L386" s="102">
        <f t="shared" si="61"/>
        <v>0</v>
      </c>
      <c r="M386" s="103">
        <f ca="1" t="shared" si="62"/>
        <v>46287.4479282407</v>
      </c>
      <c r="N386" s="103">
        <f ca="1" t="shared" si="63"/>
        <v>46287.4479282407</v>
      </c>
      <c r="O386" s="1" t="str">
        <f>IFERROR(VLOOKUP(D386,ข้อมูลออเดอร์!A:EK,49,0),"")</f>
        <v>การ์ตููน</v>
      </c>
      <c r="P386" s="1" t="str">
        <f>IF(D386="","",ข้อมูลออเดอร์!AX385)</f>
        <v>0898064559</v>
      </c>
      <c r="Q386" s="1" t="str">
        <f>IF(D386="","",ข้อมูลออเดอร์!AX385)</f>
        <v>0898064559</v>
      </c>
      <c r="R386" s="1" t="str">
        <f t="shared" si="64"/>
        <v>TH</v>
      </c>
      <c r="S386" s="1" t="str">
        <f>IF('ข้อมูลจังหวัด-อำเภอ'!C385="","",'ข้อมูลจังหวัด-อำเภอ'!C385)</f>
        <v>กรุงเทพมหานคร/ Bangkok</v>
      </c>
      <c r="T386" s="1" t="str">
        <f>IF('ข้อมูลจังหวัด-อำเภอ'!D385="","",'ข้อมูลจังหวัด-อำเภอ'!D385)</f>
        <v>ตลิ่งชัน/ Taling Chan</v>
      </c>
      <c r="U386" s="1" t="str">
        <f>IFERROR(VLOOKUP(D386,ข้อมูลออเดอร์!A:EK,46,0),"")</f>
        <v>10170</v>
      </c>
      <c r="V386" s="1" t="str">
        <f>IFERROR(VLOOKUP(D386,ข้อมูลออเดอร์!A:EK,46,0),"")</f>
        <v>10170</v>
      </c>
      <c r="W386" s="1" t="str">
        <f>IFERROR(VLOOKUP(D386,ข้อมูลออเดอร์!A:EK,48,0),"")</f>
        <v>20/191 อิ่มอัมพร2 แขวงบางเชือกหนัง เขตตลิ่งชัน กรุงเทพ 10170</v>
      </c>
      <c r="X386" s="1" t="str">
        <f t="shared" si="65"/>
        <v>COD</v>
      </c>
      <c r="Y386" s="1"/>
      <c r="Z386" s="1"/>
      <c r="AA386" s="1">
        <f t="shared" si="66"/>
        <v>2.117</v>
      </c>
      <c r="AB386" s="1"/>
      <c r="AC386" s="1"/>
      <c r="AD386" s="1"/>
      <c r="AE386" s="1">
        <f>IF(ข้อมูลน้ำหนักสินค้า!C385="","",ข้อมูลน้ำหนักสินค้า!C385)*J386</f>
        <v>0.12</v>
      </c>
    </row>
    <row r="387" spans="1:31">
      <c r="A387" s="1" t="str">
        <f t="shared" si="56"/>
        <v>EastlyncOffline</v>
      </c>
      <c r="B387" s="1" t="str">
        <f t="shared" si="57"/>
        <v>OFFLINE</v>
      </c>
      <c r="C387" s="1" t="str">
        <f t="shared" si="58"/>
        <v>SALE</v>
      </c>
      <c r="D387" s="1" t="str">
        <f>IF(ข้อมูลออเดอร์!A386="","",ข้อมูลออเดอร์!A386)</f>
        <v>KOO26092200276</v>
      </c>
      <c r="E387" s="1" t="str">
        <f>IFERROR(IF(VLOOKUP(D387,ข้อมูลออเดอร์!A:BV,74,0)="Express delivery","NORMAL",IF(VLOOKUP(D387,ข้อมูลออเดอร์!A:BV,74,0)="Lalamove","B2B_OFFLINE","")),"")</f>
        <v>NORMAL</v>
      </c>
      <c r="F387" s="1" t="str">
        <f t="shared" si="59"/>
        <v>EXPRESS</v>
      </c>
      <c r="G387" s="1" t="str">
        <f>IF(ข้อมูลออเดอร์!CV386="","",ข้อมูลออเดอร์!CV386)</f>
        <v>SKINTIFIC-170</v>
      </c>
      <c r="H387" s="1" t="str">
        <f>IF(ข้อมูลออเดอร์!CW386="","",ข้อมูลออเดอร์!CW386)</f>
        <v>810114872833</v>
      </c>
      <c r="I387" s="1" t="str">
        <f>IF(ข้อมูลออเดอร์!CV386="","",ข้อมูลออเดอร์!CV386)</f>
        <v>SKINTIFIC-170</v>
      </c>
      <c r="J387" s="1" t="str">
        <f>IF(ข้อมูลออเดอร์!DD386="","",ข้อมูลออเดอร์!DD386)</f>
        <v>1</v>
      </c>
      <c r="K387" s="102">
        <f t="shared" si="60"/>
        <v>0</v>
      </c>
      <c r="L387" s="102">
        <f t="shared" si="61"/>
        <v>0</v>
      </c>
      <c r="M387" s="103">
        <f ca="1" t="shared" si="62"/>
        <v>46287.4479282407</v>
      </c>
      <c r="N387" s="103">
        <f ca="1" t="shared" si="63"/>
        <v>46287.4479282407</v>
      </c>
      <c r="O387" s="1" t="str">
        <f>IFERROR(VLOOKUP(D387,ข้อมูลออเดอร์!A:EK,49,0),"")</f>
        <v>การ์ตููน</v>
      </c>
      <c r="P387" s="1" t="str">
        <f>IF(D387="","",ข้อมูลออเดอร์!AX386)</f>
        <v>0898064559</v>
      </c>
      <c r="Q387" s="1" t="str">
        <f>IF(D387="","",ข้อมูลออเดอร์!AX386)</f>
        <v>0898064559</v>
      </c>
      <c r="R387" s="1" t="str">
        <f t="shared" si="64"/>
        <v>TH</v>
      </c>
      <c r="S387" s="1" t="str">
        <f>IF('ข้อมูลจังหวัด-อำเภอ'!C386="","",'ข้อมูลจังหวัด-อำเภอ'!C386)</f>
        <v>กรุงเทพมหานคร/ Bangkok</v>
      </c>
      <c r="T387" s="1" t="str">
        <f>IF('ข้อมูลจังหวัด-อำเภอ'!D386="","",'ข้อมูลจังหวัด-อำเภอ'!D386)</f>
        <v>ตลิ่งชัน/ Taling Chan</v>
      </c>
      <c r="U387" s="1" t="str">
        <f>IFERROR(VLOOKUP(D387,ข้อมูลออเดอร์!A:EK,46,0),"")</f>
        <v>10170</v>
      </c>
      <c r="V387" s="1" t="str">
        <f>IFERROR(VLOOKUP(D387,ข้อมูลออเดอร์!A:EK,46,0),"")</f>
        <v>10170</v>
      </c>
      <c r="W387" s="1" t="str">
        <f>IFERROR(VLOOKUP(D387,ข้อมูลออเดอร์!A:EK,48,0),"")</f>
        <v>20/191 อิ่มอัมพร2 แขวงบางเชือกหนัง เขตตลิ่งชัน กรุงเทพ 10170</v>
      </c>
      <c r="X387" s="1" t="str">
        <f t="shared" si="65"/>
        <v>COD</v>
      </c>
      <c r="Y387" s="1"/>
      <c r="Z387" s="1"/>
      <c r="AA387" s="1">
        <f t="shared" si="66"/>
        <v>2.117</v>
      </c>
      <c r="AB387" s="1"/>
      <c r="AC387" s="1"/>
      <c r="AD387" s="1"/>
      <c r="AE387" s="1">
        <f>IF(ข้อมูลน้ำหนักสินค้า!C386="","",ข้อมูลน้ำหนักสินค้า!C386)*J387</f>
        <v>0.167</v>
      </c>
    </row>
    <row r="388" spans="1:31">
      <c r="A388" s="1" t="str">
        <f t="shared" ref="A388:A451" si="67">IF(D388="","","EastlyncOffline")</f>
        <v>EastlyncOffline</v>
      </c>
      <c r="B388" s="1" t="str">
        <f t="shared" ref="B388:B451" si="68">IF(D388="","","OFFLINE")</f>
        <v>OFFLINE</v>
      </c>
      <c r="C388" s="1" t="str">
        <f t="shared" ref="C388:C451" si="69">IF(D388="","","SALE")</f>
        <v>SALE</v>
      </c>
      <c r="D388" s="1" t="str">
        <f>IF(ข้อมูลออเดอร์!A387="","",ข้อมูลออเดอร์!A387)</f>
        <v>KOO26092200276</v>
      </c>
      <c r="E388" s="1" t="str">
        <f>IFERROR(IF(VLOOKUP(D388,ข้อมูลออเดอร์!A:BV,74,0)="Express delivery","NORMAL",IF(VLOOKUP(D388,ข้อมูลออเดอร์!A:BV,74,0)="Lalamove","B2B_OFFLINE","")),"")</f>
        <v>NORMAL</v>
      </c>
      <c r="F388" s="1" t="str">
        <f t="shared" ref="F388:F451" si="70">IF(D388="","","EXPRESS")</f>
        <v>EXPRESS</v>
      </c>
      <c r="G388" s="1" t="str">
        <f>IF(ข้อมูลออเดอร์!CV387="","",ข้อมูลออเดอร์!CV387)</f>
        <v>SKINTIFIC-3262N</v>
      </c>
      <c r="H388" s="1" t="str">
        <f>IF(ข้อมูลออเดอร์!CW387="","",ข้อมูลออเดอร์!CW387)</f>
        <v>4897147691217</v>
      </c>
      <c r="I388" s="1" t="str">
        <f>IF(ข้อมูลออเดอร์!CV387="","",ข้อมูลออเดอร์!CV387)</f>
        <v>SKINTIFIC-3262N</v>
      </c>
      <c r="J388" s="1" t="str">
        <f>IF(ข้อมูลออเดอร์!DD387="","",ข้อมูลออเดอร์!DD387)</f>
        <v>1</v>
      </c>
      <c r="K388" s="102">
        <f t="shared" ref="K388:K451" si="71">IF(D388="","",0)</f>
        <v>0</v>
      </c>
      <c r="L388" s="102">
        <f t="shared" ref="L388:L451" si="72">IF(D388="","",0)</f>
        <v>0</v>
      </c>
      <c r="M388" s="103">
        <f ca="1" t="shared" ref="M388:M451" si="73">IF(D388="","",NOW())</f>
        <v>46287.4479282407</v>
      </c>
      <c r="N388" s="103">
        <f ca="1" t="shared" ref="N388:N451" si="74">IF(D388="","",NOW())</f>
        <v>46287.4479282407</v>
      </c>
      <c r="O388" s="1" t="str">
        <f>IFERROR(VLOOKUP(D388,ข้อมูลออเดอร์!A:EK,49,0),"")</f>
        <v>การ์ตููน</v>
      </c>
      <c r="P388" s="1" t="str">
        <f>IF(D388="","",ข้อมูลออเดอร์!AX387)</f>
        <v>0898064559</v>
      </c>
      <c r="Q388" s="1" t="str">
        <f>IF(D388="","",ข้อมูลออเดอร์!AX387)</f>
        <v>0898064559</v>
      </c>
      <c r="R388" s="1" t="str">
        <f t="shared" ref="R388:R451" si="75">IF(D388="","","TH")</f>
        <v>TH</v>
      </c>
      <c r="S388" s="1" t="str">
        <f>IF('ข้อมูลจังหวัด-อำเภอ'!C387="","",'ข้อมูลจังหวัด-อำเภอ'!C387)</f>
        <v>กรุงเทพมหานคร/ Bangkok</v>
      </c>
      <c r="T388" s="1" t="str">
        <f>IF('ข้อมูลจังหวัด-อำเภอ'!D387="","",'ข้อมูลจังหวัด-อำเภอ'!D387)</f>
        <v>ตลิ่งชัน/ Taling Chan</v>
      </c>
      <c r="U388" s="1" t="str">
        <f>IFERROR(VLOOKUP(D388,ข้อมูลออเดอร์!A:EK,46,0),"")</f>
        <v>10170</v>
      </c>
      <c r="V388" s="1" t="str">
        <f>IFERROR(VLOOKUP(D388,ข้อมูลออเดอร์!A:EK,46,0),"")</f>
        <v>10170</v>
      </c>
      <c r="W388" s="1" t="str">
        <f>IFERROR(VLOOKUP(D388,ข้อมูลออเดอร์!A:EK,48,0),"")</f>
        <v>20/191 อิ่มอัมพร2 แขวงบางเชือกหนัง เขตตลิ่งชัน กรุงเทพ 10170</v>
      </c>
      <c r="X388" s="1" t="str">
        <f t="shared" ref="X388:X451" si="76">IF(D388="","","COD")</f>
        <v>COD</v>
      </c>
      <c r="Y388" s="1"/>
      <c r="Z388" s="1"/>
      <c r="AA388" s="1">
        <f t="shared" ref="AA388:AA451" si="77">SUMIF(W:W,W388,AE:AE)+0.2</f>
        <v>2.117</v>
      </c>
      <c r="AB388" s="1"/>
      <c r="AC388" s="1"/>
      <c r="AD388" s="1"/>
      <c r="AE388" s="1">
        <f>IF(ข้อมูลน้ำหนักสินค้า!C387="","",ข้อมูลน้ำหนักสินค้า!C387)*J388</f>
        <v>0.08</v>
      </c>
    </row>
    <row r="389" spans="1:31">
      <c r="A389" s="1" t="str">
        <f t="shared" si="67"/>
        <v>EastlyncOffline</v>
      </c>
      <c r="B389" s="1" t="str">
        <f t="shared" si="68"/>
        <v>OFFLINE</v>
      </c>
      <c r="C389" s="1" t="str">
        <f t="shared" si="69"/>
        <v>SALE</v>
      </c>
      <c r="D389" s="1" t="str">
        <f>IF(ข้อมูลออเดอร์!A388="","",ข้อมูลออเดอร์!A388)</f>
        <v>KOO26092200276</v>
      </c>
      <c r="E389" s="1" t="str">
        <f>IFERROR(IF(VLOOKUP(D389,ข้อมูลออเดอร์!A:BV,74,0)="Express delivery","NORMAL",IF(VLOOKUP(D389,ข้อมูลออเดอร์!A:BV,74,0)="Lalamove","B2B_OFFLINE","")),"")</f>
        <v>NORMAL</v>
      </c>
      <c r="F389" s="1" t="str">
        <f t="shared" si="70"/>
        <v>EXPRESS</v>
      </c>
      <c r="G389" s="1" t="str">
        <f>IF(ข้อมูลออเดอร์!CV388="","",ข้อมูลออเดอร์!CV388)</f>
        <v>SKINTIFIC-32102N</v>
      </c>
      <c r="H389" s="1" t="str">
        <f>IF(ข้อมูลออเดอร์!CW388="","",ข้อมูลออเดอร์!CW388)</f>
        <v>4897147694058</v>
      </c>
      <c r="I389" s="1" t="str">
        <f>IF(ข้อมูลออเดอร์!CV388="","",ข้อมูลออเดอร์!CV388)</f>
        <v>SKINTIFIC-32102N</v>
      </c>
      <c r="J389" s="1" t="str">
        <f>IF(ข้อมูลออเดอร์!DD388="","",ข้อมูลออเดอร์!DD388)</f>
        <v>1</v>
      </c>
      <c r="K389" s="102">
        <f t="shared" si="71"/>
        <v>0</v>
      </c>
      <c r="L389" s="102">
        <f t="shared" si="72"/>
        <v>0</v>
      </c>
      <c r="M389" s="103">
        <f ca="1" t="shared" si="73"/>
        <v>46287.4479282407</v>
      </c>
      <c r="N389" s="103">
        <f ca="1" t="shared" si="74"/>
        <v>46287.4479282407</v>
      </c>
      <c r="O389" s="1" t="str">
        <f>IFERROR(VLOOKUP(D389,ข้อมูลออเดอร์!A:EK,49,0),"")</f>
        <v>การ์ตููน</v>
      </c>
      <c r="P389" s="1" t="str">
        <f>IF(D389="","",ข้อมูลออเดอร์!AX388)</f>
        <v>0898064559</v>
      </c>
      <c r="Q389" s="1" t="str">
        <f>IF(D389="","",ข้อมูลออเดอร์!AX388)</f>
        <v>0898064559</v>
      </c>
      <c r="R389" s="1" t="str">
        <f t="shared" si="75"/>
        <v>TH</v>
      </c>
      <c r="S389" s="1" t="str">
        <f>IF('ข้อมูลจังหวัด-อำเภอ'!C388="","",'ข้อมูลจังหวัด-อำเภอ'!C388)</f>
        <v>กรุงเทพมหานคร/ Bangkok</v>
      </c>
      <c r="T389" s="1" t="str">
        <f>IF('ข้อมูลจังหวัด-อำเภอ'!D388="","",'ข้อมูลจังหวัด-อำเภอ'!D388)</f>
        <v>ตลิ่งชัน/ Taling Chan</v>
      </c>
      <c r="U389" s="1" t="str">
        <f>IFERROR(VLOOKUP(D389,ข้อมูลออเดอร์!A:EK,46,0),"")</f>
        <v>10170</v>
      </c>
      <c r="V389" s="1" t="str">
        <f>IFERROR(VLOOKUP(D389,ข้อมูลออเดอร์!A:EK,46,0),"")</f>
        <v>10170</v>
      </c>
      <c r="W389" s="1" t="str">
        <f>IFERROR(VLOOKUP(D389,ข้อมูลออเดอร์!A:EK,48,0),"")</f>
        <v>20/191 อิ่มอัมพร2 แขวงบางเชือกหนัง เขตตลิ่งชัน กรุงเทพ 10170</v>
      </c>
      <c r="X389" s="1" t="str">
        <f t="shared" si="76"/>
        <v>COD</v>
      </c>
      <c r="Y389" s="1"/>
      <c r="Z389" s="1"/>
      <c r="AA389" s="1">
        <f t="shared" si="77"/>
        <v>2.117</v>
      </c>
      <c r="AB389" s="1"/>
      <c r="AC389" s="1"/>
      <c r="AD389" s="1"/>
      <c r="AE389" s="1">
        <f>IF(ข้อมูลน้ำหนักสินค้า!C388="","",ข้อมูลน้ำหนักสินค้า!C388)*J389</f>
        <v>0.01</v>
      </c>
    </row>
    <row r="390" spans="1:31">
      <c r="A390" s="1" t="str">
        <f t="shared" si="67"/>
        <v>EastlyncOffline</v>
      </c>
      <c r="B390" s="1" t="str">
        <f t="shared" si="68"/>
        <v>OFFLINE</v>
      </c>
      <c r="C390" s="1" t="str">
        <f t="shared" si="69"/>
        <v>SALE</v>
      </c>
      <c r="D390" s="1" t="str">
        <f>IF(ข้อมูลออเดอร์!A389="","",ข้อมูลออเดอร์!A389)</f>
        <v>KOO26092200276</v>
      </c>
      <c r="E390" s="1" t="str">
        <f>IFERROR(IF(VLOOKUP(D390,ข้อมูลออเดอร์!A:BV,74,0)="Express delivery","NORMAL",IF(VLOOKUP(D390,ข้อมูลออเดอร์!A:BV,74,0)="Lalamove","B2B_OFFLINE","")),"")</f>
        <v>NORMAL</v>
      </c>
      <c r="F390" s="1" t="str">
        <f t="shared" si="70"/>
        <v>EXPRESS</v>
      </c>
      <c r="G390" s="1" t="str">
        <f>IF(ข้อมูลออเดอร์!CV389="","",ข้อมูลออเดอร์!CV389)</f>
        <v>SKINTIFIC-31001</v>
      </c>
      <c r="H390" s="1" t="str">
        <f>IF(ข้อมูลออเดอร์!CW389="","",ข้อมูลออเดอร์!CW389)</f>
        <v>4897147691262</v>
      </c>
      <c r="I390" s="1" t="str">
        <f>IF(ข้อมูลออเดอร์!CV389="","",ข้อมูลออเดอร์!CV389)</f>
        <v>SKINTIFIC-31001</v>
      </c>
      <c r="J390" s="1" t="str">
        <f>IF(ข้อมูลออเดอร์!DD389="","",ข้อมูลออเดอร์!DD389)</f>
        <v>1</v>
      </c>
      <c r="K390" s="102">
        <f t="shared" si="71"/>
        <v>0</v>
      </c>
      <c r="L390" s="102">
        <f t="shared" si="72"/>
        <v>0</v>
      </c>
      <c r="M390" s="103">
        <f ca="1" t="shared" si="73"/>
        <v>46287.4479282407</v>
      </c>
      <c r="N390" s="103">
        <f ca="1" t="shared" si="74"/>
        <v>46287.4479282407</v>
      </c>
      <c r="O390" s="1" t="str">
        <f>IFERROR(VLOOKUP(D390,ข้อมูลออเดอร์!A:EK,49,0),"")</f>
        <v>การ์ตููน</v>
      </c>
      <c r="P390" s="1" t="str">
        <f>IF(D390="","",ข้อมูลออเดอร์!AX389)</f>
        <v>0898064559</v>
      </c>
      <c r="Q390" s="1" t="str">
        <f>IF(D390="","",ข้อมูลออเดอร์!AX389)</f>
        <v>0898064559</v>
      </c>
      <c r="R390" s="1" t="str">
        <f t="shared" si="75"/>
        <v>TH</v>
      </c>
      <c r="S390" s="1" t="str">
        <f>IF('ข้อมูลจังหวัด-อำเภอ'!C389="","",'ข้อมูลจังหวัด-อำเภอ'!C389)</f>
        <v>กรุงเทพมหานคร/ Bangkok</v>
      </c>
      <c r="T390" s="1" t="str">
        <f>IF('ข้อมูลจังหวัด-อำเภอ'!D389="","",'ข้อมูลจังหวัด-อำเภอ'!D389)</f>
        <v>ตลิ่งชัน/ Taling Chan</v>
      </c>
      <c r="U390" s="1" t="str">
        <f>IFERROR(VLOOKUP(D390,ข้อมูลออเดอร์!A:EK,46,0),"")</f>
        <v>10170</v>
      </c>
      <c r="V390" s="1" t="str">
        <f>IFERROR(VLOOKUP(D390,ข้อมูลออเดอร์!A:EK,46,0),"")</f>
        <v>10170</v>
      </c>
      <c r="W390" s="1" t="str">
        <f>IFERROR(VLOOKUP(D390,ข้อมูลออเดอร์!A:EK,48,0),"")</f>
        <v>20/191 อิ่มอัมพร2 แขวงบางเชือกหนัง เขตตลิ่งชัน กรุงเทพ 10170</v>
      </c>
      <c r="X390" s="1" t="str">
        <f t="shared" si="76"/>
        <v>COD</v>
      </c>
      <c r="Y390" s="1"/>
      <c r="Z390" s="1"/>
      <c r="AA390" s="1">
        <f t="shared" si="77"/>
        <v>2.117</v>
      </c>
      <c r="AB390" s="1"/>
      <c r="AC390" s="1"/>
      <c r="AD390" s="1"/>
      <c r="AE390" s="1">
        <f>IF(ข้อมูลน้ำหนักสินค้า!C389="","",ข้อมูลน้ำหนักสินค้า!C389)*J390</f>
        <v>0.6</v>
      </c>
    </row>
    <row r="391" spans="1:31">
      <c r="A391" s="1" t="str">
        <f t="shared" si="67"/>
        <v>EastlyncOffline</v>
      </c>
      <c r="B391" s="1" t="str">
        <f t="shared" si="68"/>
        <v>OFFLINE</v>
      </c>
      <c r="C391" s="1" t="str">
        <f t="shared" si="69"/>
        <v>SALE</v>
      </c>
      <c r="D391" s="1" t="str">
        <f>IF(ข้อมูลออเดอร์!A390="","",ข้อมูลออเดอร์!A390)</f>
        <v>KOO26092200276</v>
      </c>
      <c r="E391" s="1" t="str">
        <f>IFERROR(IF(VLOOKUP(D391,ข้อมูลออเดอร์!A:BV,74,0)="Express delivery","NORMAL",IF(VLOOKUP(D391,ข้อมูลออเดอร์!A:BV,74,0)="Lalamove","B2B_OFFLINE","")),"")</f>
        <v>NORMAL</v>
      </c>
      <c r="F391" s="1" t="str">
        <f t="shared" si="70"/>
        <v>EXPRESS</v>
      </c>
      <c r="G391" s="1" t="str">
        <f>IF(ข้อมูลออเดอร์!CV390="","",ข้อมูลออเดอร์!CV390)</f>
        <v>SKINTIFIC-40600</v>
      </c>
      <c r="H391" s="1" t="str">
        <f>IF(ข้อมูลออเดอร์!CW390="","",ข้อมูลออเดอร์!CW390)</f>
        <v>4897147691378</v>
      </c>
      <c r="I391" s="1" t="str">
        <f>IF(ข้อมูลออเดอร์!CV390="","",ข้อมูลออเดอร์!CV390)</f>
        <v>SKINTIFIC-40600</v>
      </c>
      <c r="J391" s="1" t="str">
        <f>IF(ข้อมูลออเดอร์!DD390="","",ข้อมูลออเดอร์!DD390)</f>
        <v>1</v>
      </c>
      <c r="K391" s="102">
        <f t="shared" si="71"/>
        <v>0</v>
      </c>
      <c r="L391" s="102">
        <f t="shared" si="72"/>
        <v>0</v>
      </c>
      <c r="M391" s="103">
        <f ca="1" t="shared" si="73"/>
        <v>46287.4479282407</v>
      </c>
      <c r="N391" s="103">
        <f ca="1" t="shared" si="74"/>
        <v>46287.4479282407</v>
      </c>
      <c r="O391" s="1" t="str">
        <f>IFERROR(VLOOKUP(D391,ข้อมูลออเดอร์!A:EK,49,0),"")</f>
        <v>การ์ตููน</v>
      </c>
      <c r="P391" s="1" t="str">
        <f>IF(D391="","",ข้อมูลออเดอร์!AX390)</f>
        <v>0898064559</v>
      </c>
      <c r="Q391" s="1" t="str">
        <f>IF(D391="","",ข้อมูลออเดอร์!AX390)</f>
        <v>0898064559</v>
      </c>
      <c r="R391" s="1" t="str">
        <f t="shared" si="75"/>
        <v>TH</v>
      </c>
      <c r="S391" s="1" t="str">
        <f>IF('ข้อมูลจังหวัด-อำเภอ'!C390="","",'ข้อมูลจังหวัด-อำเภอ'!C390)</f>
        <v>กรุงเทพมหานคร/ Bangkok</v>
      </c>
      <c r="T391" s="1" t="str">
        <f>IF('ข้อมูลจังหวัด-อำเภอ'!D390="","",'ข้อมูลจังหวัด-อำเภอ'!D390)</f>
        <v>ตลิ่งชัน/ Taling Chan</v>
      </c>
      <c r="U391" s="1" t="str">
        <f>IFERROR(VLOOKUP(D391,ข้อมูลออเดอร์!A:EK,46,0),"")</f>
        <v>10170</v>
      </c>
      <c r="V391" s="1" t="str">
        <f>IFERROR(VLOOKUP(D391,ข้อมูลออเดอร์!A:EK,46,0),"")</f>
        <v>10170</v>
      </c>
      <c r="W391" s="1" t="str">
        <f>IFERROR(VLOOKUP(D391,ข้อมูลออเดอร์!A:EK,48,0),"")</f>
        <v>20/191 อิ่มอัมพร2 แขวงบางเชือกหนัง เขตตลิ่งชัน กรุงเทพ 10170</v>
      </c>
      <c r="X391" s="1" t="str">
        <f t="shared" si="76"/>
        <v>COD</v>
      </c>
      <c r="Y391" s="1"/>
      <c r="Z391" s="1"/>
      <c r="AA391" s="1">
        <f t="shared" si="77"/>
        <v>2.117</v>
      </c>
      <c r="AB391" s="1"/>
      <c r="AC391" s="1"/>
      <c r="AD391" s="1"/>
      <c r="AE391" s="1">
        <f>IF(ข้อมูลน้ำหนักสินค้า!C390="","",ข้อมูลน้ำหนักสินค้า!C390)*J391</f>
        <v>0.1</v>
      </c>
    </row>
    <row r="392" spans="1:31">
      <c r="A392" s="1" t="str">
        <f t="shared" si="67"/>
        <v>EastlyncOffline</v>
      </c>
      <c r="B392" s="1" t="str">
        <f t="shared" si="68"/>
        <v>OFFLINE</v>
      </c>
      <c r="C392" s="1" t="str">
        <f t="shared" si="69"/>
        <v>SALE</v>
      </c>
      <c r="D392" s="1" t="str">
        <f>IF(ข้อมูลออเดอร์!A391="","",ข้อมูลออเดอร์!A391)</f>
        <v>KOO26092200277</v>
      </c>
      <c r="E392" s="1" t="str">
        <f>IFERROR(IF(VLOOKUP(D392,ข้อมูลออเดอร์!A:BV,74,0)="Express delivery","NORMAL",IF(VLOOKUP(D392,ข้อมูลออเดอร์!A:BV,74,0)="Lalamove","B2B_OFFLINE","")),"")</f>
        <v>NORMAL</v>
      </c>
      <c r="F392" s="1" t="str">
        <f t="shared" si="70"/>
        <v>EXPRESS</v>
      </c>
      <c r="G392" s="1" t="str">
        <f>IF(ข้อมูลออเดอร์!CV391="","",ข้อมูลออเดอร์!CV391)</f>
        <v>SKINTIFIC-492001</v>
      </c>
      <c r="H392" s="1" t="str">
        <f>IF(ข้อมูลออเดอร์!CW391="","",ข้อมูลออเดอร์!CW391)</f>
        <v>4897147695994</v>
      </c>
      <c r="I392" s="1" t="str">
        <f>IF(ข้อมูลออเดอร์!CV391="","",ข้อมูลออเดอร์!CV391)</f>
        <v>SKINTIFIC-492001</v>
      </c>
      <c r="J392" s="1" t="str">
        <f>IF(ข้อมูลออเดอร์!DD391="","",ข้อมูลออเดอร์!DD391)</f>
        <v>1</v>
      </c>
      <c r="K392" s="102">
        <f t="shared" si="71"/>
        <v>0</v>
      </c>
      <c r="L392" s="102">
        <f t="shared" si="72"/>
        <v>0</v>
      </c>
      <c r="M392" s="103">
        <f ca="1" t="shared" si="73"/>
        <v>46287.4479282407</v>
      </c>
      <c r="N392" s="103">
        <f ca="1" t="shared" si="74"/>
        <v>46287.4479282407</v>
      </c>
      <c r="O392" s="1" t="str">
        <f>IFERROR(VLOOKUP(D392,ข้อมูลออเดอร์!A:EK,49,0),"")</f>
        <v>วรรณฤดี หลักซุม</v>
      </c>
      <c r="P392" s="1" t="str">
        <f>IF(D392="","",ข้อมูลออเดอร์!AX391)</f>
        <v>0847685372</v>
      </c>
      <c r="Q392" s="1" t="str">
        <f>IF(D392="","",ข้อมูลออเดอร์!AX391)</f>
        <v>0847685372</v>
      </c>
      <c r="R392" s="1" t="str">
        <f t="shared" si="75"/>
        <v>TH</v>
      </c>
      <c r="S392" s="1" t="str">
        <f>IF('ข้อมูลจังหวัด-อำเภอ'!C391="","",'ข้อมูลจังหวัด-อำเภอ'!C391)</f>
        <v>ชุมพร/ Chumphon</v>
      </c>
      <c r="T392" s="1" t="str">
        <f>IF('ข้อมูลจังหวัด-อำเภอ'!D391="","",'ข้อมูลจังหวัด-อำเภอ'!D391)</f>
        <v>ปะทิว/ Pathio</v>
      </c>
      <c r="U392" s="1" t="str">
        <f>IFERROR(VLOOKUP(D392,ข้อมูลออเดอร์!A:EK,46,0),"")</f>
        <v>86210</v>
      </c>
      <c r="V392" s="1" t="str">
        <f>IFERROR(VLOOKUP(D392,ข้อมูลออเดอร์!A:EK,46,0),"")</f>
        <v>86210</v>
      </c>
      <c r="W392" s="1" t="str">
        <f>IFERROR(VLOOKUP(D392,ข้อมูลออเดอร์!A:EK,48,0),"")</f>
        <v>11/4 หมู่7 ต.ปากคลอง อ.ปะทิว จ.ชุมพร 86210</v>
      </c>
      <c r="X392" s="1" t="str">
        <f t="shared" si="76"/>
        <v>COD</v>
      </c>
      <c r="Y392" s="1"/>
      <c r="Z392" s="1"/>
      <c r="AA392" s="1">
        <f t="shared" si="77"/>
        <v>0.41</v>
      </c>
      <c r="AB392" s="1"/>
      <c r="AC392" s="1"/>
      <c r="AD392" s="1"/>
      <c r="AE392" s="1">
        <f>IF(ข้อมูลน้ำหนักสินค้า!C391="","",ข้อมูลน้ำหนักสินค้า!C391)*J392</f>
        <v>0.1</v>
      </c>
    </row>
    <row r="393" spans="1:31">
      <c r="A393" s="1" t="str">
        <f t="shared" si="67"/>
        <v>EastlyncOffline</v>
      </c>
      <c r="B393" s="1" t="str">
        <f t="shared" si="68"/>
        <v>OFFLINE</v>
      </c>
      <c r="C393" s="1" t="str">
        <f t="shared" si="69"/>
        <v>SALE</v>
      </c>
      <c r="D393" s="1" t="str">
        <f>IF(ข้อมูลออเดอร์!A392="","",ข้อมูลออเดอร์!A392)</f>
        <v>KOO26092200277</v>
      </c>
      <c r="E393" s="1" t="str">
        <f>IFERROR(IF(VLOOKUP(D393,ข้อมูลออเดอร์!A:BV,74,0)="Express delivery","NORMAL",IF(VLOOKUP(D393,ข้อมูลออเดอร์!A:BV,74,0)="Lalamove","B2B_OFFLINE","")),"")</f>
        <v>NORMAL</v>
      </c>
      <c r="F393" s="1" t="str">
        <f t="shared" si="70"/>
        <v>EXPRESS</v>
      </c>
      <c r="G393" s="1" t="str">
        <f>IF(ข้อมูลออเดอร์!CV392="","",ข้อมูลออเดอร์!CV392)</f>
        <v>SKINTIFIC-492003</v>
      </c>
      <c r="H393" s="1" t="str">
        <f>IF(ข้อมูลออเดอร์!CW392="","",ข้อมูลออเดอร์!CW392)</f>
        <v>4897147696014</v>
      </c>
      <c r="I393" s="1" t="str">
        <f>IF(ข้อมูลออเดอร์!CV392="","",ข้อมูลออเดอร์!CV392)</f>
        <v>SKINTIFIC-492003</v>
      </c>
      <c r="J393" s="1" t="str">
        <f>IF(ข้อมูลออเดอร์!DD392="","",ข้อมูลออเดอร์!DD392)</f>
        <v>1</v>
      </c>
      <c r="K393" s="102">
        <f t="shared" si="71"/>
        <v>0</v>
      </c>
      <c r="L393" s="102">
        <f t="shared" si="72"/>
        <v>0</v>
      </c>
      <c r="M393" s="103">
        <f ca="1" t="shared" si="73"/>
        <v>46287.4479282407</v>
      </c>
      <c r="N393" s="103">
        <f ca="1" t="shared" si="74"/>
        <v>46287.4479282407</v>
      </c>
      <c r="O393" s="1" t="str">
        <f>IFERROR(VLOOKUP(D393,ข้อมูลออเดอร์!A:EK,49,0),"")</f>
        <v>วรรณฤดี หลักซุม</v>
      </c>
      <c r="P393" s="1" t="str">
        <f>IF(D393="","",ข้อมูลออเดอร์!AX392)</f>
        <v>0847685372</v>
      </c>
      <c r="Q393" s="1" t="str">
        <f>IF(D393="","",ข้อมูลออเดอร์!AX392)</f>
        <v>0847685372</v>
      </c>
      <c r="R393" s="1" t="str">
        <f t="shared" si="75"/>
        <v>TH</v>
      </c>
      <c r="S393" s="1" t="str">
        <f>IF('ข้อมูลจังหวัด-อำเภอ'!C392="","",'ข้อมูลจังหวัด-อำเภอ'!C392)</f>
        <v>ชุมพร/ Chumphon</v>
      </c>
      <c r="T393" s="1" t="str">
        <f>IF('ข้อมูลจังหวัด-อำเภอ'!D392="","",'ข้อมูลจังหวัด-อำเภอ'!D392)</f>
        <v>ปะทิว/ Pathio</v>
      </c>
      <c r="U393" s="1" t="str">
        <f>IFERROR(VLOOKUP(D393,ข้อมูลออเดอร์!A:EK,46,0),"")</f>
        <v>86210</v>
      </c>
      <c r="V393" s="1" t="str">
        <f>IFERROR(VLOOKUP(D393,ข้อมูลออเดอร์!A:EK,46,0),"")</f>
        <v>86210</v>
      </c>
      <c r="W393" s="1" t="str">
        <f>IFERROR(VLOOKUP(D393,ข้อมูลออเดอร์!A:EK,48,0),"")</f>
        <v>11/4 หมู่7 ต.ปากคลอง อ.ปะทิว จ.ชุมพร 86210</v>
      </c>
      <c r="X393" s="1" t="str">
        <f t="shared" si="76"/>
        <v>COD</v>
      </c>
      <c r="Y393" s="1"/>
      <c r="Z393" s="1"/>
      <c r="AA393" s="1">
        <f t="shared" si="77"/>
        <v>0.41</v>
      </c>
      <c r="AB393" s="1"/>
      <c r="AC393" s="1"/>
      <c r="AD393" s="1"/>
      <c r="AE393" s="1">
        <f>IF(ข้อมูลน้ำหนักสินค้า!C392="","",ข้อมูลน้ำหนักสินค้า!C392)*J393</f>
        <v>0.1</v>
      </c>
    </row>
    <row r="394" spans="1:31">
      <c r="A394" s="1" t="str">
        <f t="shared" si="67"/>
        <v>EastlyncOffline</v>
      </c>
      <c r="B394" s="1" t="str">
        <f t="shared" si="68"/>
        <v>OFFLINE</v>
      </c>
      <c r="C394" s="1" t="str">
        <f t="shared" si="69"/>
        <v>SALE</v>
      </c>
      <c r="D394" s="1" t="str">
        <f>IF(ข้อมูลออเดอร์!A393="","",ข้อมูลออเดอร์!A393)</f>
        <v>KOO26092200277</v>
      </c>
      <c r="E394" s="1" t="str">
        <f>IFERROR(IF(VLOOKUP(D394,ข้อมูลออเดอร์!A:BV,74,0)="Express delivery","NORMAL",IF(VLOOKUP(D394,ข้อมูลออเดอร์!A:BV,74,0)="Lalamove","B2B_OFFLINE","")),"")</f>
        <v>NORMAL</v>
      </c>
      <c r="F394" s="1" t="str">
        <f t="shared" si="70"/>
        <v>EXPRESS</v>
      </c>
      <c r="G394" s="1" t="str">
        <f>IF(ข้อมูลออเดอร์!CV393="","",ข้อมูลออเดอร์!CV393)</f>
        <v>SKINTIFIC-355</v>
      </c>
      <c r="H394" s="1" t="str">
        <f>IF(ข้อมูลออเดอร์!CW393="","",ข้อมูลออเดอร์!CW393)</f>
        <v>4897147690029</v>
      </c>
      <c r="I394" s="1" t="str">
        <f>IF(ข้อมูลออเดอร์!CV393="","",ข้อมูลออเดอร์!CV393)</f>
        <v>SKINTIFIC-355</v>
      </c>
      <c r="J394" s="1" t="str">
        <f>IF(ข้อมูลออเดอร์!DD393="","",ข้อมูลออเดอร์!DD393)</f>
        <v>1</v>
      </c>
      <c r="K394" s="102">
        <f t="shared" si="71"/>
        <v>0</v>
      </c>
      <c r="L394" s="102">
        <f t="shared" si="72"/>
        <v>0</v>
      </c>
      <c r="M394" s="103">
        <f ca="1" t="shared" si="73"/>
        <v>46287.4479282407</v>
      </c>
      <c r="N394" s="103">
        <f ca="1" t="shared" si="74"/>
        <v>46287.4479282407</v>
      </c>
      <c r="O394" s="1" t="str">
        <f>IFERROR(VLOOKUP(D394,ข้อมูลออเดอร์!A:EK,49,0),"")</f>
        <v>วรรณฤดี หลักซุม</v>
      </c>
      <c r="P394" s="1" t="str">
        <f>IF(D394="","",ข้อมูลออเดอร์!AX393)</f>
        <v>0847685372</v>
      </c>
      <c r="Q394" s="1" t="str">
        <f>IF(D394="","",ข้อมูลออเดอร์!AX393)</f>
        <v>0847685372</v>
      </c>
      <c r="R394" s="1" t="str">
        <f t="shared" si="75"/>
        <v>TH</v>
      </c>
      <c r="S394" s="1" t="str">
        <f>IF('ข้อมูลจังหวัด-อำเภอ'!C393="","",'ข้อมูลจังหวัด-อำเภอ'!C393)</f>
        <v>ชุมพร/ Chumphon</v>
      </c>
      <c r="T394" s="1" t="str">
        <f>IF('ข้อมูลจังหวัด-อำเภอ'!D393="","",'ข้อมูลจังหวัด-อำเภอ'!D393)</f>
        <v>ปะทิว/ Pathio</v>
      </c>
      <c r="U394" s="1" t="str">
        <f>IFERROR(VLOOKUP(D394,ข้อมูลออเดอร์!A:EK,46,0),"")</f>
        <v>86210</v>
      </c>
      <c r="V394" s="1" t="str">
        <f>IFERROR(VLOOKUP(D394,ข้อมูลออเดอร์!A:EK,46,0),"")</f>
        <v>86210</v>
      </c>
      <c r="W394" s="1" t="str">
        <f>IFERROR(VLOOKUP(D394,ข้อมูลออเดอร์!A:EK,48,0),"")</f>
        <v>11/4 หมู่7 ต.ปากคลอง อ.ปะทิว จ.ชุมพร 86210</v>
      </c>
      <c r="X394" s="1" t="str">
        <f t="shared" si="76"/>
        <v>COD</v>
      </c>
      <c r="Y394" s="1"/>
      <c r="Z394" s="1"/>
      <c r="AA394" s="1">
        <f t="shared" si="77"/>
        <v>0.41</v>
      </c>
      <c r="AB394" s="1"/>
      <c r="AC394" s="1"/>
      <c r="AD394" s="1"/>
      <c r="AE394" s="1">
        <f>IF(ข้อมูลน้ำหนักสินค้า!C393="","",ข้อมูลน้ำหนักสินค้า!C393)*J394</f>
        <v>0.01</v>
      </c>
    </row>
    <row r="395" spans="1:31">
      <c r="A395" s="1" t="str">
        <f t="shared" si="67"/>
        <v>EastlyncOffline</v>
      </c>
      <c r="B395" s="1" t="str">
        <f t="shared" si="68"/>
        <v>OFFLINE</v>
      </c>
      <c r="C395" s="1" t="str">
        <f t="shared" si="69"/>
        <v>SALE</v>
      </c>
      <c r="D395" s="1" t="str">
        <f>IF(ข้อมูลออเดอร์!A394="","",ข้อมูลออเดอร์!A394)</f>
        <v>KOO26092200278</v>
      </c>
      <c r="E395" s="1" t="str">
        <f>IFERROR(IF(VLOOKUP(D395,ข้อมูลออเดอร์!A:BV,74,0)="Express delivery","NORMAL",IF(VLOOKUP(D395,ข้อมูลออเดอร์!A:BV,74,0)="Lalamove","B2B_OFFLINE","")),"")</f>
        <v>NORMAL</v>
      </c>
      <c r="F395" s="1" t="str">
        <f t="shared" si="70"/>
        <v>EXPRESS</v>
      </c>
      <c r="G395" s="1" t="str">
        <f>IF(ข้อมูลออเดอร์!CV394="","",ข้อมูลออเดอร์!CV394)</f>
        <v>SKINTIFIC-492001</v>
      </c>
      <c r="H395" s="1" t="str">
        <f>IF(ข้อมูลออเดอร์!CW394="","",ข้อมูลออเดอร์!CW394)</f>
        <v>4897147695994</v>
      </c>
      <c r="I395" s="1" t="str">
        <f>IF(ข้อมูลออเดอร์!CV394="","",ข้อมูลออเดอร์!CV394)</f>
        <v>SKINTIFIC-492001</v>
      </c>
      <c r="J395" s="1" t="str">
        <f>IF(ข้อมูลออเดอร์!DD394="","",ข้อมูลออเดอร์!DD394)</f>
        <v>1</v>
      </c>
      <c r="K395" s="102">
        <f t="shared" si="71"/>
        <v>0</v>
      </c>
      <c r="L395" s="102">
        <f t="shared" si="72"/>
        <v>0</v>
      </c>
      <c r="M395" s="103">
        <f ca="1" t="shared" si="73"/>
        <v>46287.4479282407</v>
      </c>
      <c r="N395" s="103">
        <f ca="1" t="shared" si="74"/>
        <v>46287.4479282407</v>
      </c>
      <c r="O395" s="1" t="str">
        <f>IFERROR(VLOOKUP(D395,ข้อมูลออเดอร์!A:EK,49,0),"")</f>
        <v>K. บอส</v>
      </c>
      <c r="P395" s="1" t="str">
        <f>IF(D395="","",ข้อมูลออเดอร์!AX394)</f>
        <v>0809211659</v>
      </c>
      <c r="Q395" s="1" t="str">
        <f>IF(D395="","",ข้อมูลออเดอร์!AX394)</f>
        <v>0809211659</v>
      </c>
      <c r="R395" s="1" t="str">
        <f t="shared" si="75"/>
        <v>TH</v>
      </c>
      <c r="S395" s="1" t="str">
        <f>IF('ข้อมูลจังหวัด-อำเภอ'!C394="","",'ข้อมูลจังหวัด-อำเภอ'!C394)</f>
        <v>สมุทรปราการ/ Samut Prakan</v>
      </c>
      <c r="T395" s="1" t="str">
        <f>IF('ข้อมูลจังหวัด-อำเภอ'!D394="","",'ข้อมูลจังหวัด-อำเภอ'!D394)</f>
        <v>บางพลี/ Bang Phli</v>
      </c>
      <c r="U395" s="1" t="str">
        <f>IFERROR(VLOOKUP(D395,ข้อมูลออเดอร์!A:EK,46,0),"")</f>
        <v>10540</v>
      </c>
      <c r="V395" s="1" t="str">
        <f>IFERROR(VLOOKUP(D395,ข้อมูลออเดอร์!A:EK,46,0),"")</f>
        <v>10540</v>
      </c>
      <c r="W395" s="1" t="str">
        <f>IFERROR(VLOOKUP(D395,ข้อมูลออเดอร์!A:EK,48,0),"")</f>
        <v>บอส  MODEN บางนา - ศรีนครินทร์
168/110 ซอยจงศิริ</v>
      </c>
      <c r="X395" s="1" t="str">
        <f t="shared" si="76"/>
        <v>COD</v>
      </c>
      <c r="Y395" s="1"/>
      <c r="Z395" s="1"/>
      <c r="AA395" s="1">
        <f t="shared" si="77"/>
        <v>0.41</v>
      </c>
      <c r="AB395" s="1"/>
      <c r="AC395" s="1"/>
      <c r="AD395" s="1"/>
      <c r="AE395" s="1">
        <f>IF(ข้อมูลน้ำหนักสินค้า!C394="","",ข้อมูลน้ำหนักสินค้า!C394)*J395</f>
        <v>0.1</v>
      </c>
    </row>
    <row r="396" spans="1:31">
      <c r="A396" s="1" t="str">
        <f t="shared" si="67"/>
        <v>EastlyncOffline</v>
      </c>
      <c r="B396" s="1" t="str">
        <f t="shared" si="68"/>
        <v>OFFLINE</v>
      </c>
      <c r="C396" s="1" t="str">
        <f t="shared" si="69"/>
        <v>SALE</v>
      </c>
      <c r="D396" s="1" t="str">
        <f>IF(ข้อมูลออเดอร์!A395="","",ข้อมูลออเดอร์!A395)</f>
        <v>KOO26092200278</v>
      </c>
      <c r="E396" s="1" t="str">
        <f>IFERROR(IF(VLOOKUP(D396,ข้อมูลออเดอร์!A:BV,74,0)="Express delivery","NORMAL",IF(VLOOKUP(D396,ข้อมูลออเดอร์!A:BV,74,0)="Lalamove","B2B_OFFLINE","")),"")</f>
        <v>NORMAL</v>
      </c>
      <c r="F396" s="1" t="str">
        <f t="shared" si="70"/>
        <v>EXPRESS</v>
      </c>
      <c r="G396" s="1" t="str">
        <f>IF(ข้อมูลออเดอร์!CV395="","",ข้อมูลออเดอร์!CV395)</f>
        <v>SKINTIFIC-492003</v>
      </c>
      <c r="H396" s="1" t="str">
        <f>IF(ข้อมูลออเดอร์!CW395="","",ข้อมูลออเดอร์!CW395)</f>
        <v>4897147696014</v>
      </c>
      <c r="I396" s="1" t="str">
        <f>IF(ข้อมูลออเดอร์!CV395="","",ข้อมูลออเดอร์!CV395)</f>
        <v>SKINTIFIC-492003</v>
      </c>
      <c r="J396" s="1" t="str">
        <f>IF(ข้อมูลออเดอร์!DD395="","",ข้อมูลออเดอร์!DD395)</f>
        <v>1</v>
      </c>
      <c r="K396" s="102">
        <f t="shared" si="71"/>
        <v>0</v>
      </c>
      <c r="L396" s="102">
        <f t="shared" si="72"/>
        <v>0</v>
      </c>
      <c r="M396" s="103">
        <f ca="1" t="shared" si="73"/>
        <v>46287.4479282407</v>
      </c>
      <c r="N396" s="103">
        <f ca="1" t="shared" si="74"/>
        <v>46287.4479282407</v>
      </c>
      <c r="O396" s="1" t="str">
        <f>IFERROR(VLOOKUP(D396,ข้อมูลออเดอร์!A:EK,49,0),"")</f>
        <v>K. บอส</v>
      </c>
      <c r="P396" s="1" t="str">
        <f>IF(D396="","",ข้อมูลออเดอร์!AX395)</f>
        <v>0809211659</v>
      </c>
      <c r="Q396" s="1" t="str">
        <f>IF(D396="","",ข้อมูลออเดอร์!AX395)</f>
        <v>0809211659</v>
      </c>
      <c r="R396" s="1" t="str">
        <f t="shared" si="75"/>
        <v>TH</v>
      </c>
      <c r="S396" s="1" t="str">
        <f>IF('ข้อมูลจังหวัด-อำเภอ'!C395="","",'ข้อมูลจังหวัด-อำเภอ'!C395)</f>
        <v>สมุทรปราการ/ Samut Prakan</v>
      </c>
      <c r="T396" s="1" t="str">
        <f>IF('ข้อมูลจังหวัด-อำเภอ'!D395="","",'ข้อมูลจังหวัด-อำเภอ'!D395)</f>
        <v>บางพลี/ Bang Phli</v>
      </c>
      <c r="U396" s="1" t="str">
        <f>IFERROR(VLOOKUP(D396,ข้อมูลออเดอร์!A:EK,46,0),"")</f>
        <v>10540</v>
      </c>
      <c r="V396" s="1" t="str">
        <f>IFERROR(VLOOKUP(D396,ข้อมูลออเดอร์!A:EK,46,0),"")</f>
        <v>10540</v>
      </c>
      <c r="W396" s="1" t="str">
        <f>IFERROR(VLOOKUP(D396,ข้อมูลออเดอร์!A:EK,48,0),"")</f>
        <v>บอส  MODEN บางนา - ศรีนครินทร์
168/110 ซอยจงศิริ</v>
      </c>
      <c r="X396" s="1" t="str">
        <f t="shared" si="76"/>
        <v>COD</v>
      </c>
      <c r="Y396" s="1"/>
      <c r="Z396" s="1"/>
      <c r="AA396" s="1">
        <f t="shared" si="77"/>
        <v>0.41</v>
      </c>
      <c r="AB396" s="1"/>
      <c r="AC396" s="1"/>
      <c r="AD396" s="1"/>
      <c r="AE396" s="1">
        <f>IF(ข้อมูลน้ำหนักสินค้า!C395="","",ข้อมูลน้ำหนักสินค้า!C395)*J396</f>
        <v>0.1</v>
      </c>
    </row>
    <row r="397" spans="1:31">
      <c r="A397" s="1" t="str">
        <f t="shared" si="67"/>
        <v>EastlyncOffline</v>
      </c>
      <c r="B397" s="1" t="str">
        <f t="shared" si="68"/>
        <v>OFFLINE</v>
      </c>
      <c r="C397" s="1" t="str">
        <f t="shared" si="69"/>
        <v>SALE</v>
      </c>
      <c r="D397" s="1" t="str">
        <f>IF(ข้อมูลออเดอร์!A396="","",ข้อมูลออเดอร์!A396)</f>
        <v>KOO26092200278</v>
      </c>
      <c r="E397" s="1" t="str">
        <f>IFERROR(IF(VLOOKUP(D397,ข้อมูลออเดอร์!A:BV,74,0)="Express delivery","NORMAL",IF(VLOOKUP(D397,ข้อมูลออเดอร์!A:BV,74,0)="Lalamove","B2B_OFFLINE","")),"")</f>
        <v>NORMAL</v>
      </c>
      <c r="F397" s="1" t="str">
        <f t="shared" si="70"/>
        <v>EXPRESS</v>
      </c>
      <c r="G397" s="1" t="str">
        <f>IF(ข้อมูลออเดอร์!CV396="","",ข้อมูลออเดอร์!CV396)</f>
        <v>SKINTIFIC-355</v>
      </c>
      <c r="H397" s="1" t="str">
        <f>IF(ข้อมูลออเดอร์!CW396="","",ข้อมูลออเดอร์!CW396)</f>
        <v>4897147690029</v>
      </c>
      <c r="I397" s="1" t="str">
        <f>IF(ข้อมูลออเดอร์!CV396="","",ข้อมูลออเดอร์!CV396)</f>
        <v>SKINTIFIC-355</v>
      </c>
      <c r="J397" s="1" t="str">
        <f>IF(ข้อมูลออเดอร์!DD396="","",ข้อมูลออเดอร์!DD396)</f>
        <v>1</v>
      </c>
      <c r="K397" s="102">
        <f t="shared" si="71"/>
        <v>0</v>
      </c>
      <c r="L397" s="102">
        <f t="shared" si="72"/>
        <v>0</v>
      </c>
      <c r="M397" s="103">
        <f ca="1" t="shared" si="73"/>
        <v>46287.4479282407</v>
      </c>
      <c r="N397" s="103">
        <f ca="1" t="shared" si="74"/>
        <v>46287.4479282407</v>
      </c>
      <c r="O397" s="1" t="str">
        <f>IFERROR(VLOOKUP(D397,ข้อมูลออเดอร์!A:EK,49,0),"")</f>
        <v>K. บอส</v>
      </c>
      <c r="P397" s="1" t="str">
        <f>IF(D397="","",ข้อมูลออเดอร์!AX396)</f>
        <v>0809211659</v>
      </c>
      <c r="Q397" s="1" t="str">
        <f>IF(D397="","",ข้อมูลออเดอร์!AX396)</f>
        <v>0809211659</v>
      </c>
      <c r="R397" s="1" t="str">
        <f t="shared" si="75"/>
        <v>TH</v>
      </c>
      <c r="S397" s="1" t="str">
        <f>IF('ข้อมูลจังหวัด-อำเภอ'!C396="","",'ข้อมูลจังหวัด-อำเภอ'!C396)</f>
        <v>สมุทรปราการ/ Samut Prakan</v>
      </c>
      <c r="T397" s="1" t="str">
        <f>IF('ข้อมูลจังหวัด-อำเภอ'!D396="","",'ข้อมูลจังหวัด-อำเภอ'!D396)</f>
        <v>บางพลี/ Bang Phli</v>
      </c>
      <c r="U397" s="1" t="str">
        <f>IFERROR(VLOOKUP(D397,ข้อมูลออเดอร์!A:EK,46,0),"")</f>
        <v>10540</v>
      </c>
      <c r="V397" s="1" t="str">
        <f>IFERROR(VLOOKUP(D397,ข้อมูลออเดอร์!A:EK,46,0),"")</f>
        <v>10540</v>
      </c>
      <c r="W397" s="1" t="str">
        <f>IFERROR(VLOOKUP(D397,ข้อมูลออเดอร์!A:EK,48,0),"")</f>
        <v>บอส  MODEN บางนา - ศรีนครินทร์
168/110 ซอยจงศิริ</v>
      </c>
      <c r="X397" s="1" t="str">
        <f t="shared" si="76"/>
        <v>COD</v>
      </c>
      <c r="Y397" s="1"/>
      <c r="Z397" s="1"/>
      <c r="AA397" s="1">
        <f t="shared" si="77"/>
        <v>0.41</v>
      </c>
      <c r="AB397" s="1"/>
      <c r="AC397" s="1"/>
      <c r="AD397" s="1"/>
      <c r="AE397" s="1">
        <f>IF(ข้อมูลน้ำหนักสินค้า!C396="","",ข้อมูลน้ำหนักสินค้า!C396)*J397</f>
        <v>0.01</v>
      </c>
    </row>
    <row r="398" spans="1:31">
      <c r="A398" s="1" t="str">
        <f t="shared" si="67"/>
        <v>EastlyncOffline</v>
      </c>
      <c r="B398" s="1" t="str">
        <f t="shared" si="68"/>
        <v>OFFLINE</v>
      </c>
      <c r="C398" s="1" t="str">
        <f t="shared" si="69"/>
        <v>SALE</v>
      </c>
      <c r="D398" s="1" t="str">
        <f>IF(ข้อมูลออเดอร์!A397="","",ข้อมูลออเดอร์!A397)</f>
        <v>KOO26092200279</v>
      </c>
      <c r="E398" s="1" t="str">
        <f>IFERROR(IF(VLOOKUP(D398,ข้อมูลออเดอร์!A:BV,74,0)="Express delivery","NORMAL",IF(VLOOKUP(D398,ข้อมูลออเดอร์!A:BV,74,0)="Lalamove","B2B_OFFLINE","")),"")</f>
        <v>NORMAL</v>
      </c>
      <c r="F398" s="1" t="str">
        <f t="shared" si="70"/>
        <v>EXPRESS</v>
      </c>
      <c r="G398" s="1" t="str">
        <f>IF(ข้อมูลออเดอร์!CV397="","",ข้อมูลออเดอร์!CV397)</f>
        <v>SKINTIFIC-492001</v>
      </c>
      <c r="H398" s="1" t="str">
        <f>IF(ข้อมูลออเดอร์!CW397="","",ข้อมูลออเดอร์!CW397)</f>
        <v>4897147695994</v>
      </c>
      <c r="I398" s="1" t="str">
        <f>IF(ข้อมูลออเดอร์!CV397="","",ข้อมูลออเดอร์!CV397)</f>
        <v>SKINTIFIC-492001</v>
      </c>
      <c r="J398" s="1" t="str">
        <f>IF(ข้อมูลออเดอร์!DD397="","",ข้อมูลออเดอร์!DD397)</f>
        <v>1</v>
      </c>
      <c r="K398" s="102">
        <f t="shared" si="71"/>
        <v>0</v>
      </c>
      <c r="L398" s="102">
        <f t="shared" si="72"/>
        <v>0</v>
      </c>
      <c r="M398" s="103">
        <f ca="1" t="shared" si="73"/>
        <v>46287.4479282407</v>
      </c>
      <c r="N398" s="103">
        <f ca="1" t="shared" si="74"/>
        <v>46287.4479282407</v>
      </c>
      <c r="O398" s="1" t="str">
        <f>IFERROR(VLOOKUP(D398,ข้อมูลออเดอร์!A:EK,49,0),"")</f>
        <v>มุก</v>
      </c>
      <c r="P398" s="1" t="str">
        <f>IF(D398="","",ข้อมูลออเดอร์!AX397)</f>
        <v>0929925581</v>
      </c>
      <c r="Q398" s="1" t="str">
        <f>IF(D398="","",ข้อมูลออเดอร์!AX397)</f>
        <v>0929925581</v>
      </c>
      <c r="R398" s="1" t="str">
        <f t="shared" si="75"/>
        <v>TH</v>
      </c>
      <c r="S398" s="1" t="str">
        <f>IF('ข้อมูลจังหวัด-อำเภอ'!C397="","",'ข้อมูลจังหวัด-อำเภอ'!C397)</f>
        <v>ราชบุรี/ Ratchaburi</v>
      </c>
      <c r="T398" s="1" t="str">
        <f>IF('ข้อมูลจังหวัด-อำเภอ'!D397="","",'ข้อมูลจังหวัด-อำเภอ'!D397)</f>
        <v>จอมบึง/ Chom Bueng</v>
      </c>
      <c r="U398" s="1" t="str">
        <f>IFERROR(VLOOKUP(D398,ข้อมูลออเดอร์!A:EK,46,0),"")</f>
        <v>70150</v>
      </c>
      <c r="V398" s="1" t="str">
        <f>IFERROR(VLOOKUP(D398,ข้อมูลออเดอร์!A:EK,46,0),"")</f>
        <v>70150</v>
      </c>
      <c r="W398" s="1" t="str">
        <f>IFERROR(VLOOKUP(D398,ข้อมูลออเดอร์!A:EK,48,0),"")</f>
        <v>72 ม.11 ต.ด่านทับตะโก อ.จอมบึง จ.ราชบุรี 70150</v>
      </c>
      <c r="X398" s="1" t="str">
        <f t="shared" si="76"/>
        <v>COD</v>
      </c>
      <c r="Y398" s="1"/>
      <c r="Z398" s="1"/>
      <c r="AA398" s="1">
        <f t="shared" si="77"/>
        <v>0.41</v>
      </c>
      <c r="AB398" s="1"/>
      <c r="AC398" s="1"/>
      <c r="AD398" s="1"/>
      <c r="AE398" s="1">
        <f>IF(ข้อมูลน้ำหนักสินค้า!C397="","",ข้อมูลน้ำหนักสินค้า!C397)*J398</f>
        <v>0.1</v>
      </c>
    </row>
    <row r="399" spans="1:31">
      <c r="A399" s="1" t="str">
        <f t="shared" si="67"/>
        <v>EastlyncOffline</v>
      </c>
      <c r="B399" s="1" t="str">
        <f t="shared" si="68"/>
        <v>OFFLINE</v>
      </c>
      <c r="C399" s="1" t="str">
        <f t="shared" si="69"/>
        <v>SALE</v>
      </c>
      <c r="D399" s="1" t="str">
        <f>IF(ข้อมูลออเดอร์!A398="","",ข้อมูลออเดอร์!A398)</f>
        <v>KOO26092200279</v>
      </c>
      <c r="E399" s="1" t="str">
        <f>IFERROR(IF(VLOOKUP(D399,ข้อมูลออเดอร์!A:BV,74,0)="Express delivery","NORMAL",IF(VLOOKUP(D399,ข้อมูลออเดอร์!A:BV,74,0)="Lalamove","B2B_OFFLINE","")),"")</f>
        <v>NORMAL</v>
      </c>
      <c r="F399" s="1" t="str">
        <f t="shared" si="70"/>
        <v>EXPRESS</v>
      </c>
      <c r="G399" s="1" t="str">
        <f>IF(ข้อมูลออเดอร์!CV398="","",ข้อมูลออเดอร์!CV398)</f>
        <v>SKINTIFIC-492003</v>
      </c>
      <c r="H399" s="1" t="str">
        <f>IF(ข้อมูลออเดอร์!CW398="","",ข้อมูลออเดอร์!CW398)</f>
        <v>4897147696014</v>
      </c>
      <c r="I399" s="1" t="str">
        <f>IF(ข้อมูลออเดอร์!CV398="","",ข้อมูลออเดอร์!CV398)</f>
        <v>SKINTIFIC-492003</v>
      </c>
      <c r="J399" s="1" t="str">
        <f>IF(ข้อมูลออเดอร์!DD398="","",ข้อมูลออเดอร์!DD398)</f>
        <v>1</v>
      </c>
      <c r="K399" s="102">
        <f t="shared" si="71"/>
        <v>0</v>
      </c>
      <c r="L399" s="102">
        <f t="shared" si="72"/>
        <v>0</v>
      </c>
      <c r="M399" s="103">
        <f ca="1" t="shared" si="73"/>
        <v>46287.4479282407</v>
      </c>
      <c r="N399" s="103">
        <f ca="1" t="shared" si="74"/>
        <v>46287.4479282407</v>
      </c>
      <c r="O399" s="1" t="str">
        <f>IFERROR(VLOOKUP(D399,ข้อมูลออเดอร์!A:EK,49,0),"")</f>
        <v>มุก</v>
      </c>
      <c r="P399" s="1" t="str">
        <f>IF(D399="","",ข้อมูลออเดอร์!AX398)</f>
        <v>0929925581</v>
      </c>
      <c r="Q399" s="1" t="str">
        <f>IF(D399="","",ข้อมูลออเดอร์!AX398)</f>
        <v>0929925581</v>
      </c>
      <c r="R399" s="1" t="str">
        <f t="shared" si="75"/>
        <v>TH</v>
      </c>
      <c r="S399" s="1" t="str">
        <f>IF('ข้อมูลจังหวัด-อำเภอ'!C398="","",'ข้อมูลจังหวัด-อำเภอ'!C398)</f>
        <v>ราชบุรี/ Ratchaburi</v>
      </c>
      <c r="T399" s="1" t="str">
        <f>IF('ข้อมูลจังหวัด-อำเภอ'!D398="","",'ข้อมูลจังหวัด-อำเภอ'!D398)</f>
        <v>จอมบึง/ Chom Bueng</v>
      </c>
      <c r="U399" s="1" t="str">
        <f>IFERROR(VLOOKUP(D399,ข้อมูลออเดอร์!A:EK,46,0),"")</f>
        <v>70150</v>
      </c>
      <c r="V399" s="1" t="str">
        <f>IFERROR(VLOOKUP(D399,ข้อมูลออเดอร์!A:EK,46,0),"")</f>
        <v>70150</v>
      </c>
      <c r="W399" s="1" t="str">
        <f>IFERROR(VLOOKUP(D399,ข้อมูลออเดอร์!A:EK,48,0),"")</f>
        <v>72 ม.11 ต.ด่านทับตะโก อ.จอมบึง จ.ราชบุรี 70150</v>
      </c>
      <c r="X399" s="1" t="str">
        <f t="shared" si="76"/>
        <v>COD</v>
      </c>
      <c r="Y399" s="1"/>
      <c r="Z399" s="1"/>
      <c r="AA399" s="1">
        <f t="shared" si="77"/>
        <v>0.41</v>
      </c>
      <c r="AB399" s="1"/>
      <c r="AC399" s="1"/>
      <c r="AD399" s="1"/>
      <c r="AE399" s="1">
        <f>IF(ข้อมูลน้ำหนักสินค้า!C398="","",ข้อมูลน้ำหนักสินค้า!C398)*J399</f>
        <v>0.1</v>
      </c>
    </row>
    <row r="400" spans="1:31">
      <c r="A400" s="1" t="str">
        <f t="shared" si="67"/>
        <v>EastlyncOffline</v>
      </c>
      <c r="B400" s="1" t="str">
        <f t="shared" si="68"/>
        <v>OFFLINE</v>
      </c>
      <c r="C400" s="1" t="str">
        <f t="shared" si="69"/>
        <v>SALE</v>
      </c>
      <c r="D400" s="1" t="str">
        <f>IF(ข้อมูลออเดอร์!A399="","",ข้อมูลออเดอร์!A399)</f>
        <v>KOO26092200279</v>
      </c>
      <c r="E400" s="1" t="str">
        <f>IFERROR(IF(VLOOKUP(D400,ข้อมูลออเดอร์!A:BV,74,0)="Express delivery","NORMAL",IF(VLOOKUP(D400,ข้อมูลออเดอร์!A:BV,74,0)="Lalamove","B2B_OFFLINE","")),"")</f>
        <v>NORMAL</v>
      </c>
      <c r="F400" s="1" t="str">
        <f t="shared" si="70"/>
        <v>EXPRESS</v>
      </c>
      <c r="G400" s="1" t="str">
        <f>IF(ข้อมูลออเดอร์!CV399="","",ข้อมูลออเดอร์!CV399)</f>
        <v>SKINTIFIC-355</v>
      </c>
      <c r="H400" s="1" t="str">
        <f>IF(ข้อมูลออเดอร์!CW399="","",ข้อมูลออเดอร์!CW399)</f>
        <v>4897147690029</v>
      </c>
      <c r="I400" s="1" t="str">
        <f>IF(ข้อมูลออเดอร์!CV399="","",ข้อมูลออเดอร์!CV399)</f>
        <v>SKINTIFIC-355</v>
      </c>
      <c r="J400" s="1" t="str">
        <f>IF(ข้อมูลออเดอร์!DD399="","",ข้อมูลออเดอร์!DD399)</f>
        <v>1</v>
      </c>
      <c r="K400" s="102">
        <f t="shared" si="71"/>
        <v>0</v>
      </c>
      <c r="L400" s="102">
        <f t="shared" si="72"/>
        <v>0</v>
      </c>
      <c r="M400" s="103">
        <f ca="1" t="shared" si="73"/>
        <v>46287.4479282407</v>
      </c>
      <c r="N400" s="103">
        <f ca="1" t="shared" si="74"/>
        <v>46287.4479282407</v>
      </c>
      <c r="O400" s="1" t="str">
        <f>IFERROR(VLOOKUP(D400,ข้อมูลออเดอร์!A:EK,49,0),"")</f>
        <v>มุก</v>
      </c>
      <c r="P400" s="1" t="str">
        <f>IF(D400="","",ข้อมูลออเดอร์!AX399)</f>
        <v>0929925581</v>
      </c>
      <c r="Q400" s="1" t="str">
        <f>IF(D400="","",ข้อมูลออเดอร์!AX399)</f>
        <v>0929925581</v>
      </c>
      <c r="R400" s="1" t="str">
        <f t="shared" si="75"/>
        <v>TH</v>
      </c>
      <c r="S400" s="1" t="str">
        <f>IF('ข้อมูลจังหวัด-อำเภอ'!C399="","",'ข้อมูลจังหวัด-อำเภอ'!C399)</f>
        <v>ราชบุรี/ Ratchaburi</v>
      </c>
      <c r="T400" s="1" t="str">
        <f>IF('ข้อมูลจังหวัด-อำเภอ'!D399="","",'ข้อมูลจังหวัด-อำเภอ'!D399)</f>
        <v>จอมบึง/ Chom Bueng</v>
      </c>
      <c r="U400" s="1" t="str">
        <f>IFERROR(VLOOKUP(D400,ข้อมูลออเดอร์!A:EK,46,0),"")</f>
        <v>70150</v>
      </c>
      <c r="V400" s="1" t="str">
        <f>IFERROR(VLOOKUP(D400,ข้อมูลออเดอร์!A:EK,46,0),"")</f>
        <v>70150</v>
      </c>
      <c r="W400" s="1" t="str">
        <f>IFERROR(VLOOKUP(D400,ข้อมูลออเดอร์!A:EK,48,0),"")</f>
        <v>72 ม.11 ต.ด่านทับตะโก อ.จอมบึง จ.ราชบุรี 70150</v>
      </c>
      <c r="X400" s="1" t="str">
        <f t="shared" si="76"/>
        <v>COD</v>
      </c>
      <c r="Y400" s="1"/>
      <c r="Z400" s="1"/>
      <c r="AA400" s="1">
        <f t="shared" si="77"/>
        <v>0.41</v>
      </c>
      <c r="AB400" s="1"/>
      <c r="AC400" s="1"/>
      <c r="AD400" s="1"/>
      <c r="AE400" s="1">
        <f>IF(ข้อมูลน้ำหนักสินค้า!C399="","",ข้อมูลน้ำหนักสินค้า!C399)*J400</f>
        <v>0.01</v>
      </c>
    </row>
    <row r="401" spans="1:31">
      <c r="A401" s="1" t="str">
        <f t="shared" si="67"/>
        <v>EastlyncOffline</v>
      </c>
      <c r="B401" s="1" t="str">
        <f t="shared" si="68"/>
        <v>OFFLINE</v>
      </c>
      <c r="C401" s="1" t="str">
        <f t="shared" si="69"/>
        <v>SALE</v>
      </c>
      <c r="D401" s="1" t="str">
        <f>IF(ข้อมูลออเดอร์!A400="","",ข้อมูลออเดอร์!A400)</f>
        <v>KOO26092200280</v>
      </c>
      <c r="E401" s="1" t="str">
        <f>IFERROR(IF(VLOOKUP(D401,ข้อมูลออเดอร์!A:BV,74,0)="Express delivery","NORMAL",IF(VLOOKUP(D401,ข้อมูลออเดอร์!A:BV,74,0)="Lalamove","B2B_OFFLINE","")),"")</f>
        <v>NORMAL</v>
      </c>
      <c r="F401" s="1" t="str">
        <f t="shared" si="70"/>
        <v>EXPRESS</v>
      </c>
      <c r="G401" s="1" t="str">
        <f>IF(ข้อมูลออเดอร์!CV400="","",ข้อมูลออเดอร์!CV400)</f>
        <v>SKINTIFIC-492001</v>
      </c>
      <c r="H401" s="1" t="str">
        <f>IF(ข้อมูลออเดอร์!CW400="","",ข้อมูลออเดอร์!CW400)</f>
        <v>4897147695994</v>
      </c>
      <c r="I401" s="1" t="str">
        <f>IF(ข้อมูลออเดอร์!CV400="","",ข้อมูลออเดอร์!CV400)</f>
        <v>SKINTIFIC-492001</v>
      </c>
      <c r="J401" s="1" t="str">
        <f>IF(ข้อมูลออเดอร์!DD400="","",ข้อมูลออเดอร์!DD400)</f>
        <v>1</v>
      </c>
      <c r="K401" s="102">
        <f t="shared" si="71"/>
        <v>0</v>
      </c>
      <c r="L401" s="102">
        <f t="shared" si="72"/>
        <v>0</v>
      </c>
      <c r="M401" s="103">
        <f ca="1" t="shared" si="73"/>
        <v>46287.4479282407</v>
      </c>
      <c r="N401" s="103">
        <f ca="1" t="shared" si="74"/>
        <v>46287.4479282407</v>
      </c>
      <c r="O401" s="1" t="str">
        <f>IFERROR(VLOOKUP(D401,ข้อมูลออเดอร์!A:EK,49,0),"")</f>
        <v>ทรรศนีย์ หลักโคตร</v>
      </c>
      <c r="P401" s="1" t="str">
        <f>IF(D401="","",ข้อมูลออเดอร์!AX400)</f>
        <v>0933959899</v>
      </c>
      <c r="Q401" s="1" t="str">
        <f>IF(D401="","",ข้อมูลออเดอร์!AX400)</f>
        <v>0933959899</v>
      </c>
      <c r="R401" s="1" t="str">
        <f t="shared" si="75"/>
        <v>TH</v>
      </c>
      <c r="S401" s="1" t="str">
        <f>IF('ข้อมูลจังหวัด-อำเภอ'!C400="","",'ข้อมูลจังหวัด-อำเภอ'!C400)</f>
        <v>กรุงเทพมหานคร/ Bangkok</v>
      </c>
      <c r="T401" s="1" t="str">
        <f>IF('ข้อมูลจังหวัด-อำเภอ'!D400="","",'ข้อมูลจังหวัด-อำเภอ'!D400)</f>
        <v>มีนบุรี/ Min Buri</v>
      </c>
      <c r="U401" s="1" t="str">
        <f>IFERROR(VLOOKUP(D401,ข้อมูลออเดอร์!A:EK,46,0),"")</f>
        <v>10510</v>
      </c>
      <c r="V401" s="1" t="str">
        <f>IFERROR(VLOOKUP(D401,ข้อมูลออเดอร์!A:EK,46,0),"")</f>
        <v>10510</v>
      </c>
      <c r="W401" s="1" t="str">
        <f>IFERROR(VLOOKUP(D401,ข้อมูลออเดอร์!A:EK,48,0),"")</f>
        <v>296/227 หมู่บ้าน เพอร์เฟคพาร์ค สุวรรณภูมิ เฟส 5 ซอย ร่มเกล้า 6/1 ถนนร่มเกล้า แขวงมีนบุรี เขตมีนบุรี กรุงเทพมหานคร 10510</v>
      </c>
      <c r="X401" s="1" t="str">
        <f t="shared" si="76"/>
        <v>COD</v>
      </c>
      <c r="Y401" s="1"/>
      <c r="Z401" s="1"/>
      <c r="AA401" s="1">
        <f t="shared" si="77"/>
        <v>0.61</v>
      </c>
      <c r="AB401" s="1"/>
      <c r="AC401" s="1"/>
      <c r="AD401" s="1"/>
      <c r="AE401" s="1">
        <f>IF(ข้อมูลน้ำหนักสินค้า!C400="","",ข้อมูลน้ำหนักสินค้า!C400)*J401</f>
        <v>0.1</v>
      </c>
    </row>
    <row r="402" spans="1:31">
      <c r="A402" s="1" t="str">
        <f t="shared" si="67"/>
        <v>EastlyncOffline</v>
      </c>
      <c r="B402" s="1" t="str">
        <f t="shared" si="68"/>
        <v>OFFLINE</v>
      </c>
      <c r="C402" s="1" t="str">
        <f t="shared" si="69"/>
        <v>SALE</v>
      </c>
      <c r="D402" s="1" t="str">
        <f>IF(ข้อมูลออเดอร์!A401="","",ข้อมูลออเดอร์!A401)</f>
        <v>KOO26092200280</v>
      </c>
      <c r="E402" s="1" t="str">
        <f>IFERROR(IF(VLOOKUP(D402,ข้อมูลออเดอร์!A:BV,74,0)="Express delivery","NORMAL",IF(VLOOKUP(D402,ข้อมูลออเดอร์!A:BV,74,0)="Lalamove","B2B_OFFLINE","")),"")</f>
        <v>NORMAL</v>
      </c>
      <c r="F402" s="1" t="str">
        <f t="shared" si="70"/>
        <v>EXPRESS</v>
      </c>
      <c r="G402" s="1" t="str">
        <f>IF(ข้อมูลออเดอร์!CV401="","",ข้อมูลออเดอร์!CV401)</f>
        <v>SKINTIFIC-492003</v>
      </c>
      <c r="H402" s="1" t="str">
        <f>IF(ข้อมูลออเดอร์!CW401="","",ข้อมูลออเดอร์!CW401)</f>
        <v>4897147696014</v>
      </c>
      <c r="I402" s="1" t="str">
        <f>IF(ข้อมูลออเดอร์!CV401="","",ข้อมูลออเดอร์!CV401)</f>
        <v>SKINTIFIC-492003</v>
      </c>
      <c r="J402" s="1" t="str">
        <f>IF(ข้อมูลออเดอร์!DD401="","",ข้อมูลออเดอร์!DD401)</f>
        <v>1</v>
      </c>
      <c r="K402" s="102">
        <f t="shared" si="71"/>
        <v>0</v>
      </c>
      <c r="L402" s="102">
        <f t="shared" si="72"/>
        <v>0</v>
      </c>
      <c r="M402" s="103">
        <f ca="1" t="shared" si="73"/>
        <v>46287.4479282407</v>
      </c>
      <c r="N402" s="103">
        <f ca="1" t="shared" si="74"/>
        <v>46287.4479282407</v>
      </c>
      <c r="O402" s="1" t="str">
        <f>IFERROR(VLOOKUP(D402,ข้อมูลออเดอร์!A:EK,49,0),"")</f>
        <v>ทรรศนีย์ หลักโคตร</v>
      </c>
      <c r="P402" s="1" t="str">
        <f>IF(D402="","",ข้อมูลออเดอร์!AX401)</f>
        <v>0933959899</v>
      </c>
      <c r="Q402" s="1" t="str">
        <f>IF(D402="","",ข้อมูลออเดอร์!AX401)</f>
        <v>0933959899</v>
      </c>
      <c r="R402" s="1" t="str">
        <f t="shared" si="75"/>
        <v>TH</v>
      </c>
      <c r="S402" s="1" t="str">
        <f>IF('ข้อมูลจังหวัด-อำเภอ'!C401="","",'ข้อมูลจังหวัด-อำเภอ'!C401)</f>
        <v>กรุงเทพมหานคร/ Bangkok</v>
      </c>
      <c r="T402" s="1" t="str">
        <f>IF('ข้อมูลจังหวัด-อำเภอ'!D401="","",'ข้อมูลจังหวัด-อำเภอ'!D401)</f>
        <v>มีนบุรี/ Min Buri</v>
      </c>
      <c r="U402" s="1" t="str">
        <f>IFERROR(VLOOKUP(D402,ข้อมูลออเดอร์!A:EK,46,0),"")</f>
        <v>10510</v>
      </c>
      <c r="V402" s="1" t="str">
        <f>IFERROR(VLOOKUP(D402,ข้อมูลออเดอร์!A:EK,46,0),"")</f>
        <v>10510</v>
      </c>
      <c r="W402" s="1" t="str">
        <f>IFERROR(VLOOKUP(D402,ข้อมูลออเดอร์!A:EK,48,0),"")</f>
        <v>296/227 หมู่บ้าน เพอร์เฟคพาร์ค สุวรรณภูมิ เฟส 5 ซอย ร่มเกล้า 6/1 ถนนร่มเกล้า แขวงมีนบุรี เขตมีนบุรี กรุงเทพมหานคร 10510</v>
      </c>
      <c r="X402" s="1" t="str">
        <f t="shared" si="76"/>
        <v>COD</v>
      </c>
      <c r="Y402" s="1"/>
      <c r="Z402" s="1"/>
      <c r="AA402" s="1">
        <f t="shared" si="77"/>
        <v>0.61</v>
      </c>
      <c r="AB402" s="1"/>
      <c r="AC402" s="1"/>
      <c r="AD402" s="1"/>
      <c r="AE402" s="1">
        <f>IF(ข้อมูลน้ำหนักสินค้า!C401="","",ข้อมูลน้ำหนักสินค้า!C401)*J402</f>
        <v>0.1</v>
      </c>
    </row>
    <row r="403" spans="1:31">
      <c r="A403" s="1" t="str">
        <f t="shared" si="67"/>
        <v>EastlyncOffline</v>
      </c>
      <c r="B403" s="1" t="str">
        <f t="shared" si="68"/>
        <v>OFFLINE</v>
      </c>
      <c r="C403" s="1" t="str">
        <f t="shared" si="69"/>
        <v>SALE</v>
      </c>
      <c r="D403" s="1" t="str">
        <f>IF(ข้อมูลออเดอร์!A402="","",ข้อมูลออเดอร์!A402)</f>
        <v>KOO26092200280</v>
      </c>
      <c r="E403" s="1" t="str">
        <f>IFERROR(IF(VLOOKUP(D403,ข้อมูลออเดอร์!A:BV,74,0)="Express delivery","NORMAL",IF(VLOOKUP(D403,ข้อมูลออเดอร์!A:BV,74,0)="Lalamove","B2B_OFFLINE","")),"")</f>
        <v>NORMAL</v>
      </c>
      <c r="F403" s="1" t="str">
        <f t="shared" si="70"/>
        <v>EXPRESS</v>
      </c>
      <c r="G403" s="1" t="str">
        <f>IF(ข้อมูลออเดอร์!CV402="","",ข้อมูลออเดอร์!CV402)</f>
        <v>SKINTIFIC-355</v>
      </c>
      <c r="H403" s="1" t="str">
        <f>IF(ข้อมูลออเดอร์!CW402="","",ข้อมูลออเดอร์!CW402)</f>
        <v>4897147690029</v>
      </c>
      <c r="I403" s="1" t="str">
        <f>IF(ข้อมูลออเดอร์!CV402="","",ข้อมูลออเดอร์!CV402)</f>
        <v>SKINTIFIC-355</v>
      </c>
      <c r="J403" s="1" t="str">
        <f>IF(ข้อมูลออเดอร์!DD402="","",ข้อมูลออเดอร์!DD402)</f>
        <v>1</v>
      </c>
      <c r="K403" s="102">
        <f t="shared" si="71"/>
        <v>0</v>
      </c>
      <c r="L403" s="102">
        <f t="shared" si="72"/>
        <v>0</v>
      </c>
      <c r="M403" s="103">
        <f ca="1" t="shared" si="73"/>
        <v>46287.4479282407</v>
      </c>
      <c r="N403" s="103">
        <f ca="1" t="shared" si="74"/>
        <v>46287.4479282407</v>
      </c>
      <c r="O403" s="1" t="str">
        <f>IFERROR(VLOOKUP(D403,ข้อมูลออเดอร์!A:EK,49,0),"")</f>
        <v>ทรรศนีย์ หลักโคตร</v>
      </c>
      <c r="P403" s="1" t="str">
        <f>IF(D403="","",ข้อมูลออเดอร์!AX402)</f>
        <v>0933959899</v>
      </c>
      <c r="Q403" s="1" t="str">
        <f>IF(D403="","",ข้อมูลออเดอร์!AX402)</f>
        <v>0933959899</v>
      </c>
      <c r="R403" s="1" t="str">
        <f t="shared" si="75"/>
        <v>TH</v>
      </c>
      <c r="S403" s="1" t="str">
        <f>IF('ข้อมูลจังหวัด-อำเภอ'!C402="","",'ข้อมูลจังหวัด-อำเภอ'!C402)</f>
        <v>กรุงเทพมหานคร/ Bangkok</v>
      </c>
      <c r="T403" s="1" t="str">
        <f>IF('ข้อมูลจังหวัด-อำเภอ'!D402="","",'ข้อมูลจังหวัด-อำเภอ'!D402)</f>
        <v>มีนบุรี/ Min Buri</v>
      </c>
      <c r="U403" s="1" t="str">
        <f>IFERROR(VLOOKUP(D403,ข้อมูลออเดอร์!A:EK,46,0),"")</f>
        <v>10510</v>
      </c>
      <c r="V403" s="1" t="str">
        <f>IFERROR(VLOOKUP(D403,ข้อมูลออเดอร์!A:EK,46,0),"")</f>
        <v>10510</v>
      </c>
      <c r="W403" s="1" t="str">
        <f>IFERROR(VLOOKUP(D403,ข้อมูลออเดอร์!A:EK,48,0),"")</f>
        <v>296/227 หมู่บ้าน เพอร์เฟคพาร์ค สุวรรณภูมิ เฟส 5 ซอย ร่มเกล้า 6/1 ถนนร่มเกล้า แขวงมีนบุรี เขตมีนบุรี กรุงเทพมหานคร 10510</v>
      </c>
      <c r="X403" s="1" t="str">
        <f t="shared" si="76"/>
        <v>COD</v>
      </c>
      <c r="Y403" s="1"/>
      <c r="Z403" s="1"/>
      <c r="AA403" s="1">
        <f t="shared" si="77"/>
        <v>0.61</v>
      </c>
      <c r="AB403" s="1"/>
      <c r="AC403" s="1"/>
      <c r="AD403" s="1"/>
      <c r="AE403" s="1">
        <f>IF(ข้อมูลน้ำหนักสินค้า!C402="","",ข้อมูลน้ำหนักสินค้า!C402)*J403</f>
        <v>0.01</v>
      </c>
    </row>
    <row r="404" spans="1:31">
      <c r="A404" s="1" t="str">
        <f t="shared" si="67"/>
        <v>EastlyncOffline</v>
      </c>
      <c r="B404" s="1" t="str">
        <f t="shared" si="68"/>
        <v>OFFLINE</v>
      </c>
      <c r="C404" s="1" t="str">
        <f t="shared" si="69"/>
        <v>SALE</v>
      </c>
      <c r="D404" s="1" t="str">
        <f>IF(ข้อมูลออเดอร์!A403="","",ข้อมูลออเดอร์!A403)</f>
        <v>KOO26092200281</v>
      </c>
      <c r="E404" s="1" t="str">
        <f>IFERROR(IF(VLOOKUP(D404,ข้อมูลออเดอร์!A:BV,74,0)="Express delivery","NORMAL",IF(VLOOKUP(D404,ข้อมูลออเดอร์!A:BV,74,0)="Lalamove","B2B_OFFLINE","")),"")</f>
        <v>NORMAL</v>
      </c>
      <c r="F404" s="1" t="str">
        <f t="shared" si="70"/>
        <v>EXPRESS</v>
      </c>
      <c r="G404" s="1" t="str">
        <f>IF(ข้อมูลออเดอร์!CV403="","",ข้อมูลออเดอร์!CV403)</f>
        <v>SKINTIFIC-351</v>
      </c>
      <c r="H404" s="1" t="str">
        <f>IF(ข้อมูลออเดอร์!CW403="","",ข้อมูลออเดอร์!CW403)</f>
        <v>4897147691323</v>
      </c>
      <c r="I404" s="1" t="str">
        <f>IF(ข้อมูลออเดอร์!CV403="","",ข้อมูลออเดอร์!CV403)</f>
        <v>SKINTIFIC-351</v>
      </c>
      <c r="J404" s="1" t="str">
        <f>IF(ข้อมูลออเดอร์!DD403="","",ข้อมูลออเดอร์!DD403)</f>
        <v>1</v>
      </c>
      <c r="K404" s="102">
        <f t="shared" si="71"/>
        <v>0</v>
      </c>
      <c r="L404" s="102">
        <f t="shared" si="72"/>
        <v>0</v>
      </c>
      <c r="M404" s="103">
        <f ca="1" t="shared" si="73"/>
        <v>46287.4479282407</v>
      </c>
      <c r="N404" s="103">
        <f ca="1" t="shared" si="74"/>
        <v>46287.4479282407</v>
      </c>
      <c r="O404" s="1" t="str">
        <f>IFERROR(VLOOKUP(D404,ข้อมูลออเดอร์!A:EK,49,0),"")</f>
        <v>ชมพู่</v>
      </c>
      <c r="P404" s="1" t="str">
        <f>IF(D404="","",ข้อมูลออเดอร์!AX403)</f>
        <v>0895849209</v>
      </c>
      <c r="Q404" s="1" t="str">
        <f>IF(D404="","",ข้อมูลออเดอร์!AX403)</f>
        <v>0895849209</v>
      </c>
      <c r="R404" s="1" t="str">
        <f t="shared" si="75"/>
        <v>TH</v>
      </c>
      <c r="S404" s="1" t="str">
        <f>IF('ข้อมูลจังหวัด-อำเภอ'!C403="","",'ข้อมูลจังหวัด-อำเภอ'!C403)</f>
        <v>ศรีสะเกษ/ Sisaket</v>
      </c>
      <c r="T404" s="1" t="str">
        <f>IF('ข้อมูลจังหวัด-อำเภอ'!D403="","",'ข้อมูลจังหวัด-อำเภอ'!D403)</f>
        <v>เมืองศรีสะเกษ/ Mueang Si Sa Ket</v>
      </c>
      <c r="U404" s="1" t="str">
        <f>IFERROR(VLOOKUP(D404,ข้อมูลออเดอร์!A:EK,46,0),"")</f>
        <v>33000</v>
      </c>
      <c r="V404" s="1" t="str">
        <f>IFERROR(VLOOKUP(D404,ข้อมูลออเดอร์!A:EK,46,0),"")</f>
        <v>33000</v>
      </c>
      <c r="W404" s="1" t="str">
        <f>IFERROR(VLOOKUP(D404,ข้อมูลออเดอร์!A:EK,48,0),"")</f>
        <v>ชมพู่ 197 หมู่ 8 ต.หญ้าปล้อง อ.เมือง จ.ศรีสะเกษ 33000
เบอร์โทร : 0895849209</v>
      </c>
      <c r="X404" s="1" t="str">
        <f t="shared" si="76"/>
        <v>COD</v>
      </c>
      <c r="Y404" s="1"/>
      <c r="Z404" s="1"/>
      <c r="AA404" s="1">
        <f t="shared" si="77"/>
        <v>2.117</v>
      </c>
      <c r="AB404" s="1"/>
      <c r="AC404" s="1"/>
      <c r="AD404" s="1"/>
      <c r="AE404" s="1">
        <f>IF(ข้อมูลน้ำหนักสินค้า!C403="","",ข้อมูลน้ำหนักสินค้า!C403)*J404</f>
        <v>0.001</v>
      </c>
    </row>
    <row r="405" spans="1:31">
      <c r="A405" s="1" t="str">
        <f t="shared" si="67"/>
        <v>EastlyncOffline</v>
      </c>
      <c r="B405" s="1" t="str">
        <f t="shared" si="68"/>
        <v>OFFLINE</v>
      </c>
      <c r="C405" s="1" t="str">
        <f t="shared" si="69"/>
        <v>SALE</v>
      </c>
      <c r="D405" s="1" t="str">
        <f>IF(ข้อมูลออเดอร์!A404="","",ข้อมูลออเดอร์!A404)</f>
        <v>KOO26092200281</v>
      </c>
      <c r="E405" s="1" t="str">
        <f>IFERROR(IF(VLOOKUP(D405,ข้อมูลออเดอร์!A:BV,74,0)="Express delivery","NORMAL",IF(VLOOKUP(D405,ข้อมูลออเดอร์!A:BV,74,0)="Lalamove","B2B_OFFLINE","")),"")</f>
        <v>NORMAL</v>
      </c>
      <c r="F405" s="1" t="str">
        <f t="shared" si="70"/>
        <v>EXPRESS</v>
      </c>
      <c r="G405" s="1" t="str">
        <f>IF(ข้อมูลออเดอร์!CV404="","",ข้อมูลออเดอร์!CV404)</f>
        <v>SKINTIFIC-201</v>
      </c>
      <c r="H405" s="1" t="str">
        <f>IF(ข้อมูลออเดอร์!CW404="","",ข้อมูลออเดอร์!CW404)</f>
        <v>810114871867</v>
      </c>
      <c r="I405" s="1" t="str">
        <f>IF(ข้อมูลออเดอร์!CV404="","",ข้อมูลออเดอร์!CV404)</f>
        <v>SKINTIFIC-201</v>
      </c>
      <c r="J405" s="1" t="str">
        <f>IF(ข้อมูลออเดอร์!DD404="","",ข้อมูลออเดอร์!DD404)</f>
        <v>1</v>
      </c>
      <c r="K405" s="102">
        <f t="shared" si="71"/>
        <v>0</v>
      </c>
      <c r="L405" s="102">
        <f t="shared" si="72"/>
        <v>0</v>
      </c>
      <c r="M405" s="103">
        <f ca="1" t="shared" si="73"/>
        <v>46287.4479282407</v>
      </c>
      <c r="N405" s="103">
        <f ca="1" t="shared" si="74"/>
        <v>46287.4479282407</v>
      </c>
      <c r="O405" s="1" t="str">
        <f>IFERROR(VLOOKUP(D405,ข้อมูลออเดอร์!A:EK,49,0),"")</f>
        <v>ชมพู่</v>
      </c>
      <c r="P405" s="1" t="str">
        <f>IF(D405="","",ข้อมูลออเดอร์!AX404)</f>
        <v>0895849209</v>
      </c>
      <c r="Q405" s="1" t="str">
        <f>IF(D405="","",ข้อมูลออเดอร์!AX404)</f>
        <v>0895849209</v>
      </c>
      <c r="R405" s="1" t="str">
        <f t="shared" si="75"/>
        <v>TH</v>
      </c>
      <c r="S405" s="1" t="str">
        <f>IF('ข้อมูลจังหวัด-อำเภอ'!C404="","",'ข้อมูลจังหวัด-อำเภอ'!C404)</f>
        <v>ศรีสะเกษ/ Sisaket</v>
      </c>
      <c r="T405" s="1" t="str">
        <f>IF('ข้อมูลจังหวัด-อำเภอ'!D404="","",'ข้อมูลจังหวัด-อำเภอ'!D404)</f>
        <v>เมืองศรีสะเกษ/ Mueang Si Sa Ket</v>
      </c>
      <c r="U405" s="1" t="str">
        <f>IFERROR(VLOOKUP(D405,ข้อมูลออเดอร์!A:EK,46,0),"")</f>
        <v>33000</v>
      </c>
      <c r="V405" s="1" t="str">
        <f>IFERROR(VLOOKUP(D405,ข้อมูลออเดอร์!A:EK,46,0),"")</f>
        <v>33000</v>
      </c>
      <c r="W405" s="1" t="str">
        <f>IFERROR(VLOOKUP(D405,ข้อมูลออเดอร์!A:EK,48,0),"")</f>
        <v>ชมพู่ 197 หมู่ 8 ต.หญ้าปล้อง อ.เมือง จ.ศรีสะเกษ 33000
เบอร์โทร : 0895849209</v>
      </c>
      <c r="X405" s="1" t="str">
        <f t="shared" si="76"/>
        <v>COD</v>
      </c>
      <c r="Y405" s="1"/>
      <c r="Z405" s="1"/>
      <c r="AA405" s="1">
        <f t="shared" si="77"/>
        <v>2.117</v>
      </c>
      <c r="AB405" s="1"/>
      <c r="AC405" s="1"/>
      <c r="AD405" s="1"/>
      <c r="AE405" s="1">
        <f>IF(ข้อมูลน้ำหนักสินค้า!C404="","",ข้อมูลน้ำหนักสินค้า!C404)*J405</f>
        <v>0.06</v>
      </c>
    </row>
    <row r="406" spans="1:31">
      <c r="A406" s="1" t="str">
        <f t="shared" si="67"/>
        <v>EastlyncOffline</v>
      </c>
      <c r="B406" s="1" t="str">
        <f t="shared" si="68"/>
        <v>OFFLINE</v>
      </c>
      <c r="C406" s="1" t="str">
        <f t="shared" si="69"/>
        <v>SALE</v>
      </c>
      <c r="D406" s="1" t="str">
        <f>IF(ข้อมูลออเดอร์!A405="","",ข้อมูลออเดอร์!A405)</f>
        <v>KOO26092200281</v>
      </c>
      <c r="E406" s="1" t="str">
        <f>IFERROR(IF(VLOOKUP(D406,ข้อมูลออเดอร์!A:BV,74,0)="Express delivery","NORMAL",IF(VLOOKUP(D406,ข้อมูลออเดอร์!A:BV,74,0)="Lalamove","B2B_OFFLINE","")),"")</f>
        <v>NORMAL</v>
      </c>
      <c r="F406" s="1" t="str">
        <f t="shared" si="70"/>
        <v>EXPRESS</v>
      </c>
      <c r="G406" s="1" t="str">
        <f>IF(ข้อมูลออเดอร์!CV405="","",ข้อมูลออเดอร์!CV405)</f>
        <v>SKINTIFIC-388</v>
      </c>
      <c r="H406" s="1" t="str">
        <f>IF(ข้อมูลออเดอร์!CW405="","",ข้อมูลออเดอร์!CW405)</f>
        <v>4897147693372</v>
      </c>
      <c r="I406" s="1" t="str">
        <f>IF(ข้อมูลออเดอร์!CV405="","",ข้อมูลออเดอร์!CV405)</f>
        <v>SKINTIFIC-388</v>
      </c>
      <c r="J406" s="1" t="str">
        <f>IF(ข้อมูลออเดอร์!DD405="","",ข้อมูลออเดอร์!DD405)</f>
        <v>1</v>
      </c>
      <c r="K406" s="102">
        <f t="shared" si="71"/>
        <v>0</v>
      </c>
      <c r="L406" s="102">
        <f t="shared" si="72"/>
        <v>0</v>
      </c>
      <c r="M406" s="103">
        <f ca="1" t="shared" si="73"/>
        <v>46287.4479282407</v>
      </c>
      <c r="N406" s="103">
        <f ca="1" t="shared" si="74"/>
        <v>46287.4479282407</v>
      </c>
      <c r="O406" s="1" t="str">
        <f>IFERROR(VLOOKUP(D406,ข้อมูลออเดอร์!A:EK,49,0),"")</f>
        <v>ชมพู่</v>
      </c>
      <c r="P406" s="1" t="str">
        <f>IF(D406="","",ข้อมูลออเดอร์!AX405)</f>
        <v>0895849209</v>
      </c>
      <c r="Q406" s="1" t="str">
        <f>IF(D406="","",ข้อมูลออเดอร์!AX405)</f>
        <v>0895849209</v>
      </c>
      <c r="R406" s="1" t="str">
        <f t="shared" si="75"/>
        <v>TH</v>
      </c>
      <c r="S406" s="1" t="str">
        <f>IF('ข้อมูลจังหวัด-อำเภอ'!C405="","",'ข้อมูลจังหวัด-อำเภอ'!C405)</f>
        <v>ศรีสะเกษ/ Sisaket</v>
      </c>
      <c r="T406" s="1" t="str">
        <f>IF('ข้อมูลจังหวัด-อำเภอ'!D405="","",'ข้อมูลจังหวัด-อำเภอ'!D405)</f>
        <v>เมืองศรีสะเกษ/ Mueang Si Sa Ket</v>
      </c>
      <c r="U406" s="1" t="str">
        <f>IFERROR(VLOOKUP(D406,ข้อมูลออเดอร์!A:EK,46,0),"")</f>
        <v>33000</v>
      </c>
      <c r="V406" s="1" t="str">
        <f>IFERROR(VLOOKUP(D406,ข้อมูลออเดอร์!A:EK,46,0),"")</f>
        <v>33000</v>
      </c>
      <c r="W406" s="1" t="str">
        <f>IFERROR(VLOOKUP(D406,ข้อมูลออเดอร์!A:EK,48,0),"")</f>
        <v>ชมพู่ 197 หมู่ 8 ต.หญ้าปล้อง อ.เมือง จ.ศรีสะเกษ 33000
เบอร์โทร : 0895849209</v>
      </c>
      <c r="X406" s="1" t="str">
        <f t="shared" si="76"/>
        <v>COD</v>
      </c>
      <c r="Y406" s="1"/>
      <c r="Z406" s="1"/>
      <c r="AA406" s="1">
        <f t="shared" si="77"/>
        <v>2.117</v>
      </c>
      <c r="AB406" s="1"/>
      <c r="AC406" s="1"/>
      <c r="AD406" s="1"/>
      <c r="AE406" s="1">
        <f>IF(ข้อมูลน้ำหนักสินค้า!C405="","",ข้อมูลน้ำหนักสินค้า!C405)*J406</f>
        <v>0.1</v>
      </c>
    </row>
    <row r="407" spans="1:31">
      <c r="A407" s="1" t="str">
        <f t="shared" si="67"/>
        <v>EastlyncOffline</v>
      </c>
      <c r="B407" s="1" t="str">
        <f t="shared" si="68"/>
        <v>OFFLINE</v>
      </c>
      <c r="C407" s="1" t="str">
        <f t="shared" si="69"/>
        <v>SALE</v>
      </c>
      <c r="D407" s="1" t="str">
        <f>IF(ข้อมูลออเดอร์!A406="","",ข้อมูลออเดอร์!A406)</f>
        <v>KOO26092200281</v>
      </c>
      <c r="E407" s="1" t="str">
        <f>IFERROR(IF(VLOOKUP(D407,ข้อมูลออเดอร์!A:BV,74,0)="Express delivery","NORMAL",IF(VLOOKUP(D407,ข้อมูลออเดอร์!A:BV,74,0)="Lalamove","B2B_OFFLINE","")),"")</f>
        <v>NORMAL</v>
      </c>
      <c r="F407" s="1" t="str">
        <f t="shared" si="70"/>
        <v>EXPRESS</v>
      </c>
      <c r="G407" s="1" t="str">
        <f>IF(ข้อมูลออเดอร์!CV406="","",ข้อมูลออเดอร์!CV406)</f>
        <v>SKINTIFIC-428</v>
      </c>
      <c r="H407" s="1" t="str">
        <f>IF(ข้อมูลออเดอร์!CW406="","",ข้อมูลออเดอร์!CW406)</f>
        <v>4897147691729</v>
      </c>
      <c r="I407" s="1" t="str">
        <f>IF(ข้อมูลออเดอร์!CV406="","",ข้อมูลออเดอร์!CV406)</f>
        <v>SKINTIFIC-428</v>
      </c>
      <c r="J407" s="1" t="str">
        <f>IF(ข้อมูลออเดอร์!DD406="","",ข้อมูลออเดอร์!DD406)</f>
        <v>1</v>
      </c>
      <c r="K407" s="102">
        <f t="shared" si="71"/>
        <v>0</v>
      </c>
      <c r="L407" s="102">
        <f t="shared" si="72"/>
        <v>0</v>
      </c>
      <c r="M407" s="103">
        <f ca="1" t="shared" si="73"/>
        <v>46287.4479282407</v>
      </c>
      <c r="N407" s="103">
        <f ca="1" t="shared" si="74"/>
        <v>46287.4479282407</v>
      </c>
      <c r="O407" s="1" t="str">
        <f>IFERROR(VLOOKUP(D407,ข้อมูลออเดอร์!A:EK,49,0),"")</f>
        <v>ชมพู่</v>
      </c>
      <c r="P407" s="1" t="str">
        <f>IF(D407="","",ข้อมูลออเดอร์!AX406)</f>
        <v>0895849209</v>
      </c>
      <c r="Q407" s="1" t="str">
        <f>IF(D407="","",ข้อมูลออเดอร์!AX406)</f>
        <v>0895849209</v>
      </c>
      <c r="R407" s="1" t="str">
        <f t="shared" si="75"/>
        <v>TH</v>
      </c>
      <c r="S407" s="1" t="str">
        <f>IF('ข้อมูลจังหวัด-อำเภอ'!C406="","",'ข้อมูลจังหวัด-อำเภอ'!C406)</f>
        <v>ศรีสะเกษ/ Sisaket</v>
      </c>
      <c r="T407" s="1" t="str">
        <f>IF('ข้อมูลจังหวัด-อำเภอ'!D406="","",'ข้อมูลจังหวัด-อำเภอ'!D406)</f>
        <v>เมืองศรีสะเกษ/ Mueang Si Sa Ket</v>
      </c>
      <c r="U407" s="1" t="str">
        <f>IFERROR(VLOOKUP(D407,ข้อมูลออเดอร์!A:EK,46,0),"")</f>
        <v>33000</v>
      </c>
      <c r="V407" s="1" t="str">
        <f>IFERROR(VLOOKUP(D407,ข้อมูลออเดอร์!A:EK,46,0),"")</f>
        <v>33000</v>
      </c>
      <c r="W407" s="1" t="str">
        <f>IFERROR(VLOOKUP(D407,ข้อมูลออเดอร์!A:EK,48,0),"")</f>
        <v>ชมพู่ 197 หมู่ 8 ต.หญ้าปล้อง อ.เมือง จ.ศรีสะเกษ 33000
เบอร์โทร : 0895849209</v>
      </c>
      <c r="X407" s="1" t="str">
        <f t="shared" si="76"/>
        <v>COD</v>
      </c>
      <c r="Y407" s="1"/>
      <c r="Z407" s="1"/>
      <c r="AA407" s="1">
        <f t="shared" si="77"/>
        <v>2.117</v>
      </c>
      <c r="AB407" s="1"/>
      <c r="AC407" s="1"/>
      <c r="AD407" s="1"/>
      <c r="AE407" s="1">
        <f>IF(ข้อมูลน้ำหนักสินค้า!C406="","",ข้อมูลน้ำหนักสินค้า!C406)*J407</f>
        <v>0.1</v>
      </c>
    </row>
    <row r="408" spans="1:31">
      <c r="A408" s="1" t="str">
        <f t="shared" si="67"/>
        <v>EastlyncOffline</v>
      </c>
      <c r="B408" s="1" t="str">
        <f t="shared" si="68"/>
        <v>OFFLINE</v>
      </c>
      <c r="C408" s="1" t="str">
        <f t="shared" si="69"/>
        <v>SALE</v>
      </c>
      <c r="D408" s="1" t="str">
        <f>IF(ข้อมูลออเดอร์!A407="","",ข้อมูลออเดอร์!A407)</f>
        <v>KOO26092200281</v>
      </c>
      <c r="E408" s="1" t="str">
        <f>IFERROR(IF(VLOOKUP(D408,ข้อมูลออเดอร์!A:BV,74,0)="Express delivery","NORMAL",IF(VLOOKUP(D408,ข้อมูลออเดอร์!A:BV,74,0)="Lalamove","B2B_OFFLINE","")),"")</f>
        <v>NORMAL</v>
      </c>
      <c r="F408" s="1" t="str">
        <f t="shared" si="70"/>
        <v>EXPRESS</v>
      </c>
      <c r="G408" s="1" t="str">
        <f>IF(ข้อมูลออเดอร์!CV407="","",ข้อมูลออเดอร์!CV407)</f>
        <v>SKINTIFIC-261W</v>
      </c>
      <c r="H408" s="1" t="str">
        <f>IF(ข้อมูลออเดอร์!CW407="","",ข้อมูลออเดอร์!CW407)</f>
        <v>810114871553</v>
      </c>
      <c r="I408" s="1" t="str">
        <f>IF(ข้อมูลออเดอร์!CV407="","",ข้อมูลออเดอร์!CV407)</f>
        <v>SKINTIFIC-261W</v>
      </c>
      <c r="J408" s="1" t="str">
        <f>IF(ข้อมูลออเดอร์!DD407="","",ข้อมูลออเดอร์!DD407)</f>
        <v>1</v>
      </c>
      <c r="K408" s="102">
        <f t="shared" si="71"/>
        <v>0</v>
      </c>
      <c r="L408" s="102">
        <f t="shared" si="72"/>
        <v>0</v>
      </c>
      <c r="M408" s="103">
        <f ca="1" t="shared" si="73"/>
        <v>46287.4479282407</v>
      </c>
      <c r="N408" s="103">
        <f ca="1" t="shared" si="74"/>
        <v>46287.4479282407</v>
      </c>
      <c r="O408" s="1" t="str">
        <f>IFERROR(VLOOKUP(D408,ข้อมูลออเดอร์!A:EK,49,0),"")</f>
        <v>ชมพู่</v>
      </c>
      <c r="P408" s="1" t="str">
        <f>IF(D408="","",ข้อมูลออเดอร์!AX407)</f>
        <v>0895849209</v>
      </c>
      <c r="Q408" s="1" t="str">
        <f>IF(D408="","",ข้อมูลออเดอร์!AX407)</f>
        <v>0895849209</v>
      </c>
      <c r="R408" s="1" t="str">
        <f t="shared" si="75"/>
        <v>TH</v>
      </c>
      <c r="S408" s="1" t="str">
        <f>IF('ข้อมูลจังหวัด-อำเภอ'!C407="","",'ข้อมูลจังหวัด-อำเภอ'!C407)</f>
        <v>ศรีสะเกษ/ Sisaket</v>
      </c>
      <c r="T408" s="1" t="str">
        <f>IF('ข้อมูลจังหวัด-อำเภอ'!D407="","",'ข้อมูลจังหวัด-อำเภอ'!D407)</f>
        <v>เมืองศรีสะเกษ/ Mueang Si Sa Ket</v>
      </c>
      <c r="U408" s="1" t="str">
        <f>IFERROR(VLOOKUP(D408,ข้อมูลออเดอร์!A:EK,46,0),"")</f>
        <v>33000</v>
      </c>
      <c r="V408" s="1" t="str">
        <f>IFERROR(VLOOKUP(D408,ข้อมูลออเดอร์!A:EK,46,0),"")</f>
        <v>33000</v>
      </c>
      <c r="W408" s="1" t="str">
        <f>IFERROR(VLOOKUP(D408,ข้อมูลออเดอร์!A:EK,48,0),"")</f>
        <v>ชมพู่ 197 หมู่ 8 ต.หญ้าปล้อง อ.เมือง จ.ศรีสะเกษ 33000
เบอร์โทร : 0895849209</v>
      </c>
      <c r="X408" s="1" t="str">
        <f t="shared" si="76"/>
        <v>COD</v>
      </c>
      <c r="Y408" s="1"/>
      <c r="Z408" s="1"/>
      <c r="AA408" s="1">
        <f t="shared" si="77"/>
        <v>2.117</v>
      </c>
      <c r="AB408" s="1"/>
      <c r="AC408" s="1"/>
      <c r="AD408" s="1"/>
      <c r="AE408" s="1">
        <f>IF(ข้อมูลน้ำหนักสินค้า!C407="","",ข้อมูลน้ำหนักสินค้า!C407)*J408</f>
        <v>0.08</v>
      </c>
    </row>
    <row r="409" spans="1:31">
      <c r="A409" s="1" t="str">
        <f t="shared" si="67"/>
        <v>EastlyncOffline</v>
      </c>
      <c r="B409" s="1" t="str">
        <f t="shared" si="68"/>
        <v>OFFLINE</v>
      </c>
      <c r="C409" s="1" t="str">
        <f t="shared" si="69"/>
        <v>SALE</v>
      </c>
      <c r="D409" s="1" t="str">
        <f>IF(ข้อมูลออเดอร์!A408="","",ข้อมูลออเดอร์!A408)</f>
        <v>KOO26092200281</v>
      </c>
      <c r="E409" s="1" t="str">
        <f>IFERROR(IF(VLOOKUP(D409,ข้อมูลออเดอร์!A:BV,74,0)="Express delivery","NORMAL",IF(VLOOKUP(D409,ข้อมูลออเดอร์!A:BV,74,0)="Lalamove","B2B_OFFLINE","")),"")</f>
        <v>NORMAL</v>
      </c>
      <c r="F409" s="1" t="str">
        <f t="shared" si="70"/>
        <v>EXPRESS</v>
      </c>
      <c r="G409" s="1" t="str">
        <f>IF(ข้อมูลออเดอร์!CV408="","",ข้อมูลออเดอร์!CV408)</f>
        <v>SKINTIFIC-225</v>
      </c>
      <c r="H409" s="1" t="str">
        <f>IF(ข้อมูลออเดอร์!CW408="","",ข้อมูลออเดอร์!CW408)</f>
        <v>810114872581</v>
      </c>
      <c r="I409" s="1" t="str">
        <f>IF(ข้อมูลออเดอร์!CV408="","",ข้อมูลออเดอร์!CV408)</f>
        <v>SKINTIFIC-225</v>
      </c>
      <c r="J409" s="1" t="str">
        <f>IF(ข้อมูลออเดอร์!DD408="","",ข้อมูลออเดอร์!DD408)</f>
        <v>1</v>
      </c>
      <c r="K409" s="102">
        <f t="shared" si="71"/>
        <v>0</v>
      </c>
      <c r="L409" s="102">
        <f t="shared" si="72"/>
        <v>0</v>
      </c>
      <c r="M409" s="103">
        <f ca="1" t="shared" si="73"/>
        <v>46287.4479282407</v>
      </c>
      <c r="N409" s="103">
        <f ca="1" t="shared" si="74"/>
        <v>46287.4479282407</v>
      </c>
      <c r="O409" s="1" t="str">
        <f>IFERROR(VLOOKUP(D409,ข้อมูลออเดอร์!A:EK,49,0),"")</f>
        <v>ชมพู่</v>
      </c>
      <c r="P409" s="1" t="str">
        <f>IF(D409="","",ข้อมูลออเดอร์!AX408)</f>
        <v>0895849209</v>
      </c>
      <c r="Q409" s="1" t="str">
        <f>IF(D409="","",ข้อมูลออเดอร์!AX408)</f>
        <v>0895849209</v>
      </c>
      <c r="R409" s="1" t="str">
        <f t="shared" si="75"/>
        <v>TH</v>
      </c>
      <c r="S409" s="1" t="str">
        <f>IF('ข้อมูลจังหวัด-อำเภอ'!C408="","",'ข้อมูลจังหวัด-อำเภอ'!C408)</f>
        <v>ศรีสะเกษ/ Sisaket</v>
      </c>
      <c r="T409" s="1" t="str">
        <f>IF('ข้อมูลจังหวัด-อำเภอ'!D408="","",'ข้อมูลจังหวัด-อำเภอ'!D408)</f>
        <v>เมืองศรีสะเกษ/ Mueang Si Sa Ket</v>
      </c>
      <c r="U409" s="1" t="str">
        <f>IFERROR(VLOOKUP(D409,ข้อมูลออเดอร์!A:EK,46,0),"")</f>
        <v>33000</v>
      </c>
      <c r="V409" s="1" t="str">
        <f>IFERROR(VLOOKUP(D409,ข้อมูลออเดอร์!A:EK,46,0),"")</f>
        <v>33000</v>
      </c>
      <c r="W409" s="1" t="str">
        <f>IFERROR(VLOOKUP(D409,ข้อมูลออเดอร์!A:EK,48,0),"")</f>
        <v>ชมพู่ 197 หมู่ 8 ต.หญ้าปล้อง อ.เมือง จ.ศรีสะเกษ 33000
เบอร์โทร : 0895849209</v>
      </c>
      <c r="X409" s="1" t="str">
        <f t="shared" si="76"/>
        <v>COD</v>
      </c>
      <c r="Y409" s="1"/>
      <c r="Z409" s="1"/>
      <c r="AA409" s="1">
        <f t="shared" si="77"/>
        <v>2.117</v>
      </c>
      <c r="AB409" s="1"/>
      <c r="AC409" s="1"/>
      <c r="AD409" s="1"/>
      <c r="AE409" s="1">
        <f>IF(ข้อมูลน้ำหนักสินค้า!C408="","",ข้อมูลน้ำหนักสินค้า!C408)*J409</f>
        <v>0.2</v>
      </c>
    </row>
    <row r="410" spans="1:31">
      <c r="A410" s="1" t="str">
        <f t="shared" si="67"/>
        <v>EastlyncOffline</v>
      </c>
      <c r="B410" s="1" t="str">
        <f t="shared" si="68"/>
        <v>OFFLINE</v>
      </c>
      <c r="C410" s="1" t="str">
        <f t="shared" si="69"/>
        <v>SALE</v>
      </c>
      <c r="D410" s="1" t="str">
        <f>IF(ข้อมูลออเดอร์!A409="","",ข้อมูลออเดอร์!A409)</f>
        <v>KOO26092200281</v>
      </c>
      <c r="E410" s="1" t="str">
        <f>IFERROR(IF(VLOOKUP(D410,ข้อมูลออเดอร์!A:BV,74,0)="Express delivery","NORMAL",IF(VLOOKUP(D410,ข้อมูลออเดอร์!A:BV,74,0)="Lalamove","B2B_OFFLINE","")),"")</f>
        <v>NORMAL</v>
      </c>
      <c r="F410" s="1" t="str">
        <f t="shared" si="70"/>
        <v>EXPRESS</v>
      </c>
      <c r="G410" s="1" t="str">
        <f>IF(ข้อมูลออเดอร์!CV409="","",ข้อมูลออเดอร์!CV409)</f>
        <v>SKINTIFIC-12311U</v>
      </c>
      <c r="H410" s="1" t="str">
        <f>IF(ข้อมูลออเดอร์!CW409="","",ข้อมูลออเดอร์!CW409)</f>
        <v>4897147693211</v>
      </c>
      <c r="I410" s="1" t="str">
        <f>IF(ข้อมูลออเดอร์!CV409="","",ข้อมูลออเดอร์!CV409)</f>
        <v>SKINTIFIC-12311U</v>
      </c>
      <c r="J410" s="1" t="str">
        <f>IF(ข้อมูลออเดอร์!DD409="","",ข้อมูลออเดอร์!DD409)</f>
        <v>1</v>
      </c>
      <c r="K410" s="102">
        <f t="shared" si="71"/>
        <v>0</v>
      </c>
      <c r="L410" s="102">
        <f t="shared" si="72"/>
        <v>0</v>
      </c>
      <c r="M410" s="103">
        <f ca="1" t="shared" si="73"/>
        <v>46287.4479282407</v>
      </c>
      <c r="N410" s="103">
        <f ca="1" t="shared" si="74"/>
        <v>46287.4479282407</v>
      </c>
      <c r="O410" s="1" t="str">
        <f>IFERROR(VLOOKUP(D410,ข้อมูลออเดอร์!A:EK,49,0),"")</f>
        <v>ชมพู่</v>
      </c>
      <c r="P410" s="1" t="str">
        <f>IF(D410="","",ข้อมูลออเดอร์!AX409)</f>
        <v>0895849209</v>
      </c>
      <c r="Q410" s="1" t="str">
        <f>IF(D410="","",ข้อมูลออเดอร์!AX409)</f>
        <v>0895849209</v>
      </c>
      <c r="R410" s="1" t="str">
        <f t="shared" si="75"/>
        <v>TH</v>
      </c>
      <c r="S410" s="1" t="str">
        <f>IF('ข้อมูลจังหวัด-อำเภอ'!C409="","",'ข้อมูลจังหวัด-อำเภอ'!C409)</f>
        <v>ศรีสะเกษ/ Sisaket</v>
      </c>
      <c r="T410" s="1" t="str">
        <f>IF('ข้อมูลจังหวัด-อำเภอ'!D409="","",'ข้อมูลจังหวัด-อำเภอ'!D409)</f>
        <v>เมืองศรีสะเกษ/ Mueang Si Sa Ket</v>
      </c>
      <c r="U410" s="1" t="str">
        <f>IFERROR(VLOOKUP(D410,ข้อมูลออเดอร์!A:EK,46,0),"")</f>
        <v>33000</v>
      </c>
      <c r="V410" s="1" t="str">
        <f>IFERROR(VLOOKUP(D410,ข้อมูลออเดอร์!A:EK,46,0),"")</f>
        <v>33000</v>
      </c>
      <c r="W410" s="1" t="str">
        <f>IFERROR(VLOOKUP(D410,ข้อมูลออเดอร์!A:EK,48,0),"")</f>
        <v>ชมพู่ 197 หมู่ 8 ต.หญ้าปล้อง อ.เมือง จ.ศรีสะเกษ 33000
เบอร์โทร : 0895849209</v>
      </c>
      <c r="X410" s="1" t="str">
        <f t="shared" si="76"/>
        <v>COD</v>
      </c>
      <c r="Y410" s="1"/>
      <c r="Z410" s="1"/>
      <c r="AA410" s="1">
        <f t="shared" si="77"/>
        <v>2.117</v>
      </c>
      <c r="AB410" s="1"/>
      <c r="AC410" s="1"/>
      <c r="AD410" s="1"/>
      <c r="AE410" s="1">
        <f>IF(ข้อมูลน้ำหนักสินค้า!C409="","",ข้อมูลน้ำหนักสินค้า!C409)*J410</f>
        <v>0.1</v>
      </c>
    </row>
    <row r="411" spans="1:31">
      <c r="A411" s="1" t="str">
        <f t="shared" si="67"/>
        <v>EastlyncOffline</v>
      </c>
      <c r="B411" s="1" t="str">
        <f t="shared" si="68"/>
        <v>OFFLINE</v>
      </c>
      <c r="C411" s="1" t="str">
        <f t="shared" si="69"/>
        <v>SALE</v>
      </c>
      <c r="D411" s="1" t="str">
        <f>IF(ข้อมูลออเดอร์!A410="","",ข้อมูลออเดอร์!A410)</f>
        <v>KOO26092200281</v>
      </c>
      <c r="E411" s="1" t="str">
        <f>IFERROR(IF(VLOOKUP(D411,ข้อมูลออเดอร์!A:BV,74,0)="Express delivery","NORMAL",IF(VLOOKUP(D411,ข้อมูลออเดอร์!A:BV,74,0)="Lalamove","B2B_OFFLINE","")),"")</f>
        <v>NORMAL</v>
      </c>
      <c r="F411" s="1" t="str">
        <f t="shared" si="70"/>
        <v>EXPRESS</v>
      </c>
      <c r="G411" s="1" t="str">
        <f>IF(ข้อมูลออเดอร์!CV410="","",ข้อมูลออเดอร์!CV410)</f>
        <v>SKINTIFIC-05</v>
      </c>
      <c r="H411" s="1" t="str">
        <f>IF(ข้อมูลออเดอร์!CW410="","",ข้อมูลออเดอร์!CW410)</f>
        <v>7554411566554</v>
      </c>
      <c r="I411" s="1" t="str">
        <f>IF(ข้อมูลออเดอร์!CV410="","",ข้อมูลออเดอร์!CV410)</f>
        <v>SKINTIFIC-05</v>
      </c>
      <c r="J411" s="1" t="str">
        <f>IF(ข้อมูลออเดอร์!DD410="","",ข้อมูลออเดอร์!DD410)</f>
        <v>1</v>
      </c>
      <c r="K411" s="102">
        <f t="shared" si="71"/>
        <v>0</v>
      </c>
      <c r="L411" s="102">
        <f t="shared" si="72"/>
        <v>0</v>
      </c>
      <c r="M411" s="103">
        <f ca="1" t="shared" si="73"/>
        <v>46287.4479282407</v>
      </c>
      <c r="N411" s="103">
        <f ca="1" t="shared" si="74"/>
        <v>46287.4479282407</v>
      </c>
      <c r="O411" s="1" t="str">
        <f>IFERROR(VLOOKUP(D411,ข้อมูลออเดอร์!A:EK,49,0),"")</f>
        <v>ชมพู่</v>
      </c>
      <c r="P411" s="1" t="str">
        <f>IF(D411="","",ข้อมูลออเดอร์!AX410)</f>
        <v>0895849209</v>
      </c>
      <c r="Q411" s="1" t="str">
        <f>IF(D411="","",ข้อมูลออเดอร์!AX410)</f>
        <v>0895849209</v>
      </c>
      <c r="R411" s="1" t="str">
        <f t="shared" si="75"/>
        <v>TH</v>
      </c>
      <c r="S411" s="1" t="str">
        <f>IF('ข้อมูลจังหวัด-อำเภอ'!C410="","",'ข้อมูลจังหวัด-อำเภอ'!C410)</f>
        <v>ศรีสะเกษ/ Sisaket</v>
      </c>
      <c r="T411" s="1" t="str">
        <f>IF('ข้อมูลจังหวัด-อำเภอ'!D410="","",'ข้อมูลจังหวัด-อำเภอ'!D410)</f>
        <v>เมืองศรีสะเกษ/ Mueang Si Sa Ket</v>
      </c>
      <c r="U411" s="1" t="str">
        <f>IFERROR(VLOOKUP(D411,ข้อมูลออเดอร์!A:EK,46,0),"")</f>
        <v>33000</v>
      </c>
      <c r="V411" s="1" t="str">
        <f>IFERROR(VLOOKUP(D411,ข้อมูลออเดอร์!A:EK,46,0),"")</f>
        <v>33000</v>
      </c>
      <c r="W411" s="1" t="str">
        <f>IFERROR(VLOOKUP(D411,ข้อมูลออเดอร์!A:EK,48,0),"")</f>
        <v>ชมพู่ 197 หมู่ 8 ต.หญ้าปล้อง อ.เมือง จ.ศรีสะเกษ 33000
เบอร์โทร : 0895849209</v>
      </c>
      <c r="X411" s="1" t="str">
        <f t="shared" si="76"/>
        <v>COD</v>
      </c>
      <c r="Y411" s="1"/>
      <c r="Z411" s="1"/>
      <c r="AA411" s="1">
        <f t="shared" si="77"/>
        <v>2.117</v>
      </c>
      <c r="AB411" s="1"/>
      <c r="AC411" s="1"/>
      <c r="AD411" s="1"/>
      <c r="AE411" s="1">
        <f>IF(ข้อมูลน้ำหนักสินค้า!C410="","",ข้อมูลน้ำหนักสินค้า!C410)*J411</f>
        <v>0.12</v>
      </c>
    </row>
    <row r="412" spans="1:31">
      <c r="A412" s="1" t="str">
        <f t="shared" si="67"/>
        <v>EastlyncOffline</v>
      </c>
      <c r="B412" s="1" t="str">
        <f t="shared" si="68"/>
        <v>OFFLINE</v>
      </c>
      <c r="C412" s="1" t="str">
        <f t="shared" si="69"/>
        <v>SALE</v>
      </c>
      <c r="D412" s="1" t="str">
        <f>IF(ข้อมูลออเดอร์!A411="","",ข้อมูลออเดอร์!A411)</f>
        <v>KOO26092200281</v>
      </c>
      <c r="E412" s="1" t="str">
        <f>IFERROR(IF(VLOOKUP(D412,ข้อมูลออเดอร์!A:BV,74,0)="Express delivery","NORMAL",IF(VLOOKUP(D412,ข้อมูลออเดอร์!A:BV,74,0)="Lalamove","B2B_OFFLINE","")),"")</f>
        <v>NORMAL</v>
      </c>
      <c r="F412" s="1" t="str">
        <f t="shared" si="70"/>
        <v>EXPRESS</v>
      </c>
      <c r="G412" s="1" t="str">
        <f>IF(ข้อมูลออเดอร์!CV411="","",ข้อมูลออเดอร์!CV411)</f>
        <v>SKINTIFIC-1341W</v>
      </c>
      <c r="H412" s="1" t="str">
        <f>IF(ข้อมูลออเดอร์!CW411="","",ข้อมูลออเดอร์!CW411)</f>
        <v>810114872260</v>
      </c>
      <c r="I412" s="1" t="str">
        <f>IF(ข้อมูลออเดอร์!CV411="","",ข้อมูลออเดอร์!CV411)</f>
        <v>SKINTIFIC-1341W</v>
      </c>
      <c r="J412" s="1" t="str">
        <f>IF(ข้อมูลออเดอร์!DD411="","",ข้อมูลออเดอร์!DD411)</f>
        <v>1</v>
      </c>
      <c r="K412" s="102">
        <f t="shared" si="71"/>
        <v>0</v>
      </c>
      <c r="L412" s="102">
        <f t="shared" si="72"/>
        <v>0</v>
      </c>
      <c r="M412" s="103">
        <f ca="1" t="shared" si="73"/>
        <v>46287.4479282407</v>
      </c>
      <c r="N412" s="103">
        <f ca="1" t="shared" si="74"/>
        <v>46287.4479282407</v>
      </c>
      <c r="O412" s="1" t="str">
        <f>IFERROR(VLOOKUP(D412,ข้อมูลออเดอร์!A:EK,49,0),"")</f>
        <v>ชมพู่</v>
      </c>
      <c r="P412" s="1" t="str">
        <f>IF(D412="","",ข้อมูลออเดอร์!AX411)</f>
        <v>0895849209</v>
      </c>
      <c r="Q412" s="1" t="str">
        <f>IF(D412="","",ข้อมูลออเดอร์!AX411)</f>
        <v>0895849209</v>
      </c>
      <c r="R412" s="1" t="str">
        <f t="shared" si="75"/>
        <v>TH</v>
      </c>
      <c r="S412" s="1" t="str">
        <f>IF('ข้อมูลจังหวัด-อำเภอ'!C411="","",'ข้อมูลจังหวัด-อำเภอ'!C411)</f>
        <v>ศรีสะเกษ/ Sisaket</v>
      </c>
      <c r="T412" s="1" t="str">
        <f>IF('ข้อมูลจังหวัด-อำเภอ'!D411="","",'ข้อมูลจังหวัด-อำเภอ'!D411)</f>
        <v>เมืองศรีสะเกษ/ Mueang Si Sa Ket</v>
      </c>
      <c r="U412" s="1" t="str">
        <f>IFERROR(VLOOKUP(D412,ข้อมูลออเดอร์!A:EK,46,0),"")</f>
        <v>33000</v>
      </c>
      <c r="V412" s="1" t="str">
        <f>IFERROR(VLOOKUP(D412,ข้อมูลออเดอร์!A:EK,46,0),"")</f>
        <v>33000</v>
      </c>
      <c r="W412" s="1" t="str">
        <f>IFERROR(VLOOKUP(D412,ข้อมูลออเดอร์!A:EK,48,0),"")</f>
        <v>ชมพู่ 197 หมู่ 8 ต.หญ้าปล้อง อ.เมือง จ.ศรีสะเกษ 33000
เบอร์โทร : 0895849209</v>
      </c>
      <c r="X412" s="1" t="str">
        <f t="shared" si="76"/>
        <v>COD</v>
      </c>
      <c r="Y412" s="1"/>
      <c r="Z412" s="1"/>
      <c r="AA412" s="1">
        <f t="shared" si="77"/>
        <v>2.117</v>
      </c>
      <c r="AB412" s="1"/>
      <c r="AC412" s="1"/>
      <c r="AD412" s="1"/>
      <c r="AE412" s="1">
        <f>IF(ข้อมูลน้ำหนักสินค้า!C411="","",ข้อมูลน้ำหนักสินค้า!C411)*J412</f>
        <v>0.079</v>
      </c>
    </row>
    <row r="413" spans="1:31">
      <c r="A413" s="1" t="str">
        <f t="shared" si="67"/>
        <v>EastlyncOffline</v>
      </c>
      <c r="B413" s="1" t="str">
        <f t="shared" si="68"/>
        <v>OFFLINE</v>
      </c>
      <c r="C413" s="1" t="str">
        <f t="shared" si="69"/>
        <v>SALE</v>
      </c>
      <c r="D413" s="1" t="str">
        <f>IF(ข้อมูลออเดอร์!A412="","",ข้อมูลออเดอร์!A412)</f>
        <v>KOO26092200281</v>
      </c>
      <c r="E413" s="1" t="str">
        <f>IFERROR(IF(VLOOKUP(D413,ข้อมูลออเดอร์!A:BV,74,0)="Express delivery","NORMAL",IF(VLOOKUP(D413,ข้อมูลออเดอร์!A:BV,74,0)="Lalamove","B2B_OFFLINE","")),"")</f>
        <v>NORMAL</v>
      </c>
      <c r="F413" s="1" t="str">
        <f t="shared" si="70"/>
        <v>EXPRESS</v>
      </c>
      <c r="G413" s="1" t="str">
        <f>IF(ข้อมูลออเดอร์!CV412="","",ข้อมูลออเดอร์!CV412)</f>
        <v>SKINTIFIC-17</v>
      </c>
      <c r="H413" s="1" t="str">
        <f>IF(ข้อมูลออเดอร์!CW412="","",ข้อมูลออเดอร์!CW412)</f>
        <v>7554411569524</v>
      </c>
      <c r="I413" s="1" t="str">
        <f>IF(ข้อมูลออเดอร์!CV412="","",ข้อมูลออเดอร์!CV412)</f>
        <v>SKINTIFIC-17</v>
      </c>
      <c r="J413" s="1" t="str">
        <f>IF(ข้อมูลออเดอร์!DD412="","",ข้อมูลออเดอร์!DD412)</f>
        <v>1</v>
      </c>
      <c r="K413" s="102">
        <f t="shared" si="71"/>
        <v>0</v>
      </c>
      <c r="L413" s="102">
        <f t="shared" si="72"/>
        <v>0</v>
      </c>
      <c r="M413" s="103">
        <f ca="1" t="shared" si="73"/>
        <v>46287.4479282407</v>
      </c>
      <c r="N413" s="103">
        <f ca="1" t="shared" si="74"/>
        <v>46287.4479282407</v>
      </c>
      <c r="O413" s="1" t="str">
        <f>IFERROR(VLOOKUP(D413,ข้อมูลออเดอร์!A:EK,49,0),"")</f>
        <v>ชมพู่</v>
      </c>
      <c r="P413" s="1" t="str">
        <f>IF(D413="","",ข้อมูลออเดอร์!AX412)</f>
        <v>0895849209</v>
      </c>
      <c r="Q413" s="1" t="str">
        <f>IF(D413="","",ข้อมูลออเดอร์!AX412)</f>
        <v>0895849209</v>
      </c>
      <c r="R413" s="1" t="str">
        <f t="shared" si="75"/>
        <v>TH</v>
      </c>
      <c r="S413" s="1" t="str">
        <f>IF('ข้อมูลจังหวัด-อำเภอ'!C412="","",'ข้อมูลจังหวัด-อำเภอ'!C412)</f>
        <v>ศรีสะเกษ/ Sisaket</v>
      </c>
      <c r="T413" s="1" t="str">
        <f>IF('ข้อมูลจังหวัด-อำเภอ'!D412="","",'ข้อมูลจังหวัด-อำเภอ'!D412)</f>
        <v>เมืองศรีสะเกษ/ Mueang Si Sa Ket</v>
      </c>
      <c r="U413" s="1" t="str">
        <f>IFERROR(VLOOKUP(D413,ข้อมูลออเดอร์!A:EK,46,0),"")</f>
        <v>33000</v>
      </c>
      <c r="V413" s="1" t="str">
        <f>IFERROR(VLOOKUP(D413,ข้อมูลออเดอร์!A:EK,46,0),"")</f>
        <v>33000</v>
      </c>
      <c r="W413" s="1" t="str">
        <f>IFERROR(VLOOKUP(D413,ข้อมูลออเดอร์!A:EK,48,0),"")</f>
        <v>ชมพู่ 197 หมู่ 8 ต.หญ้าปล้อง อ.เมือง จ.ศรีสะเกษ 33000
เบอร์โทร : 0895849209</v>
      </c>
      <c r="X413" s="1" t="str">
        <f t="shared" si="76"/>
        <v>COD</v>
      </c>
      <c r="Y413" s="1"/>
      <c r="Z413" s="1"/>
      <c r="AA413" s="1">
        <f t="shared" si="77"/>
        <v>2.117</v>
      </c>
      <c r="AB413" s="1"/>
      <c r="AC413" s="1"/>
      <c r="AD413" s="1"/>
      <c r="AE413" s="1">
        <f>IF(ข้อมูลน้ำหนักสินค้า!C412="","",ข้อมูลน้ำหนักสินค้า!C412)*J413</f>
        <v>0.12</v>
      </c>
    </row>
    <row r="414" spans="1:31">
      <c r="A414" s="1" t="str">
        <f t="shared" si="67"/>
        <v>EastlyncOffline</v>
      </c>
      <c r="B414" s="1" t="str">
        <f t="shared" si="68"/>
        <v>OFFLINE</v>
      </c>
      <c r="C414" s="1" t="str">
        <f t="shared" si="69"/>
        <v>SALE</v>
      </c>
      <c r="D414" s="1" t="str">
        <f>IF(ข้อมูลออเดอร์!A413="","",ข้อมูลออเดอร์!A413)</f>
        <v>KOO26092200281</v>
      </c>
      <c r="E414" s="1" t="str">
        <f>IFERROR(IF(VLOOKUP(D414,ข้อมูลออเดอร์!A:BV,74,0)="Express delivery","NORMAL",IF(VLOOKUP(D414,ข้อมูลออเดอร์!A:BV,74,0)="Lalamove","B2B_OFFLINE","")),"")</f>
        <v>NORMAL</v>
      </c>
      <c r="F414" s="1" t="str">
        <f t="shared" si="70"/>
        <v>EXPRESS</v>
      </c>
      <c r="G414" s="1" t="str">
        <f>IF(ข้อมูลออเดอร์!CV413="","",ข้อมูลออเดอร์!CV413)</f>
        <v>SKINTIFIC-170</v>
      </c>
      <c r="H414" s="1" t="str">
        <f>IF(ข้อมูลออเดอร์!CW413="","",ข้อมูลออเดอร์!CW413)</f>
        <v>810114872833</v>
      </c>
      <c r="I414" s="1" t="str">
        <f>IF(ข้อมูลออเดอร์!CV413="","",ข้อมูลออเดอร์!CV413)</f>
        <v>SKINTIFIC-170</v>
      </c>
      <c r="J414" s="1" t="str">
        <f>IF(ข้อมูลออเดอร์!DD413="","",ข้อมูลออเดอร์!DD413)</f>
        <v>1</v>
      </c>
      <c r="K414" s="102">
        <f t="shared" si="71"/>
        <v>0</v>
      </c>
      <c r="L414" s="102">
        <f t="shared" si="72"/>
        <v>0</v>
      </c>
      <c r="M414" s="103">
        <f ca="1" t="shared" si="73"/>
        <v>46287.4479282407</v>
      </c>
      <c r="N414" s="103">
        <f ca="1" t="shared" si="74"/>
        <v>46287.4479282407</v>
      </c>
      <c r="O414" s="1" t="str">
        <f>IFERROR(VLOOKUP(D414,ข้อมูลออเดอร์!A:EK,49,0),"")</f>
        <v>ชมพู่</v>
      </c>
      <c r="P414" s="1" t="str">
        <f>IF(D414="","",ข้อมูลออเดอร์!AX413)</f>
        <v>0895849209</v>
      </c>
      <c r="Q414" s="1" t="str">
        <f>IF(D414="","",ข้อมูลออเดอร์!AX413)</f>
        <v>0895849209</v>
      </c>
      <c r="R414" s="1" t="str">
        <f t="shared" si="75"/>
        <v>TH</v>
      </c>
      <c r="S414" s="1" t="str">
        <f>IF('ข้อมูลจังหวัด-อำเภอ'!C413="","",'ข้อมูลจังหวัด-อำเภอ'!C413)</f>
        <v>ศรีสะเกษ/ Sisaket</v>
      </c>
      <c r="T414" s="1" t="str">
        <f>IF('ข้อมูลจังหวัด-อำเภอ'!D413="","",'ข้อมูลจังหวัด-อำเภอ'!D413)</f>
        <v>เมืองศรีสะเกษ/ Mueang Si Sa Ket</v>
      </c>
      <c r="U414" s="1" t="str">
        <f>IFERROR(VLOOKUP(D414,ข้อมูลออเดอร์!A:EK,46,0),"")</f>
        <v>33000</v>
      </c>
      <c r="V414" s="1" t="str">
        <f>IFERROR(VLOOKUP(D414,ข้อมูลออเดอร์!A:EK,46,0),"")</f>
        <v>33000</v>
      </c>
      <c r="W414" s="1" t="str">
        <f>IFERROR(VLOOKUP(D414,ข้อมูลออเดอร์!A:EK,48,0),"")</f>
        <v>ชมพู่ 197 หมู่ 8 ต.หญ้าปล้อง อ.เมือง จ.ศรีสะเกษ 33000
เบอร์โทร : 0895849209</v>
      </c>
      <c r="X414" s="1" t="str">
        <f t="shared" si="76"/>
        <v>COD</v>
      </c>
      <c r="Y414" s="1"/>
      <c r="Z414" s="1"/>
      <c r="AA414" s="1">
        <f t="shared" si="77"/>
        <v>2.117</v>
      </c>
      <c r="AB414" s="1"/>
      <c r="AC414" s="1"/>
      <c r="AD414" s="1"/>
      <c r="AE414" s="1">
        <f>IF(ข้อมูลน้ำหนักสินค้า!C413="","",ข้อมูลน้ำหนักสินค้า!C413)*J414</f>
        <v>0.167</v>
      </c>
    </row>
    <row r="415" spans="1:31">
      <c r="A415" s="1" t="str">
        <f t="shared" si="67"/>
        <v>EastlyncOffline</v>
      </c>
      <c r="B415" s="1" t="str">
        <f t="shared" si="68"/>
        <v>OFFLINE</v>
      </c>
      <c r="C415" s="1" t="str">
        <f t="shared" si="69"/>
        <v>SALE</v>
      </c>
      <c r="D415" s="1" t="str">
        <f>IF(ข้อมูลออเดอร์!A414="","",ข้อมูลออเดอร์!A414)</f>
        <v>KOO26092200281</v>
      </c>
      <c r="E415" s="1" t="str">
        <f>IFERROR(IF(VLOOKUP(D415,ข้อมูลออเดอร์!A:BV,74,0)="Express delivery","NORMAL",IF(VLOOKUP(D415,ข้อมูลออเดอร์!A:BV,74,0)="Lalamove","B2B_OFFLINE","")),"")</f>
        <v>NORMAL</v>
      </c>
      <c r="F415" s="1" t="str">
        <f t="shared" si="70"/>
        <v>EXPRESS</v>
      </c>
      <c r="G415" s="1" t="str">
        <f>IF(ข้อมูลออเดอร์!CV414="","",ข้อมูลออเดอร์!CV414)</f>
        <v>SKINTIFIC-3261W</v>
      </c>
      <c r="H415" s="1" t="str">
        <f>IF(ข้อมูลออเดอร์!CW414="","",ข้อมูลออเดอร์!CW414)</f>
        <v>4897147691286</v>
      </c>
      <c r="I415" s="1" t="str">
        <f>IF(ข้อมูลออเดอร์!CV414="","",ข้อมูลออเดอร์!CV414)</f>
        <v>SKINTIFIC-3261W</v>
      </c>
      <c r="J415" s="1" t="str">
        <f>IF(ข้อมูลออเดอร์!DD414="","",ข้อมูลออเดอร์!DD414)</f>
        <v>1</v>
      </c>
      <c r="K415" s="102">
        <f t="shared" si="71"/>
        <v>0</v>
      </c>
      <c r="L415" s="102">
        <f t="shared" si="72"/>
        <v>0</v>
      </c>
      <c r="M415" s="103">
        <f ca="1" t="shared" si="73"/>
        <v>46287.4479282407</v>
      </c>
      <c r="N415" s="103">
        <f ca="1" t="shared" si="74"/>
        <v>46287.4479282407</v>
      </c>
      <c r="O415" s="1" t="str">
        <f>IFERROR(VLOOKUP(D415,ข้อมูลออเดอร์!A:EK,49,0),"")</f>
        <v>ชมพู่</v>
      </c>
      <c r="P415" s="1" t="str">
        <f>IF(D415="","",ข้อมูลออเดอร์!AX414)</f>
        <v>0895849209</v>
      </c>
      <c r="Q415" s="1" t="str">
        <f>IF(D415="","",ข้อมูลออเดอร์!AX414)</f>
        <v>0895849209</v>
      </c>
      <c r="R415" s="1" t="str">
        <f t="shared" si="75"/>
        <v>TH</v>
      </c>
      <c r="S415" s="1" t="str">
        <f>IF('ข้อมูลจังหวัด-อำเภอ'!C414="","",'ข้อมูลจังหวัด-อำเภอ'!C414)</f>
        <v>ศรีสะเกษ/ Sisaket</v>
      </c>
      <c r="T415" s="1" t="str">
        <f>IF('ข้อมูลจังหวัด-อำเภอ'!D414="","",'ข้อมูลจังหวัด-อำเภอ'!D414)</f>
        <v>เมืองศรีสะเกษ/ Mueang Si Sa Ket</v>
      </c>
      <c r="U415" s="1" t="str">
        <f>IFERROR(VLOOKUP(D415,ข้อมูลออเดอร์!A:EK,46,0),"")</f>
        <v>33000</v>
      </c>
      <c r="V415" s="1" t="str">
        <f>IFERROR(VLOOKUP(D415,ข้อมูลออเดอร์!A:EK,46,0),"")</f>
        <v>33000</v>
      </c>
      <c r="W415" s="1" t="str">
        <f>IFERROR(VLOOKUP(D415,ข้อมูลออเดอร์!A:EK,48,0),"")</f>
        <v>ชมพู่ 197 หมู่ 8 ต.หญ้าปล้อง อ.เมือง จ.ศรีสะเกษ 33000
เบอร์โทร : 0895849209</v>
      </c>
      <c r="X415" s="1" t="str">
        <f t="shared" si="76"/>
        <v>COD</v>
      </c>
      <c r="Y415" s="1"/>
      <c r="Z415" s="1"/>
      <c r="AA415" s="1">
        <f t="shared" si="77"/>
        <v>2.117</v>
      </c>
      <c r="AB415" s="1"/>
      <c r="AC415" s="1"/>
      <c r="AD415" s="1"/>
      <c r="AE415" s="1">
        <f>IF(ข้อมูลน้ำหนักสินค้า!C414="","",ข้อมูลน้ำหนักสินค้า!C414)*J415</f>
        <v>0.08</v>
      </c>
    </row>
    <row r="416" spans="1:31">
      <c r="A416" s="1" t="str">
        <f t="shared" si="67"/>
        <v>EastlyncOffline</v>
      </c>
      <c r="B416" s="1" t="str">
        <f t="shared" si="68"/>
        <v>OFFLINE</v>
      </c>
      <c r="C416" s="1" t="str">
        <f t="shared" si="69"/>
        <v>SALE</v>
      </c>
      <c r="D416" s="1" t="str">
        <f>IF(ข้อมูลออเดอร์!A415="","",ข้อมูลออเดอร์!A415)</f>
        <v>KOO26092200281</v>
      </c>
      <c r="E416" s="1" t="str">
        <f>IFERROR(IF(VLOOKUP(D416,ข้อมูลออเดอร์!A:BV,74,0)="Express delivery","NORMAL",IF(VLOOKUP(D416,ข้อมูลออเดอร์!A:BV,74,0)="Lalamove","B2B_OFFLINE","")),"")</f>
        <v>NORMAL</v>
      </c>
      <c r="F416" s="1" t="str">
        <f t="shared" si="70"/>
        <v>EXPRESS</v>
      </c>
      <c r="G416" s="1" t="str">
        <f>IF(ข้อมูลออเดอร์!CV415="","",ข้อมูลออเดอร์!CV415)</f>
        <v>SKINTIFIC-32101N</v>
      </c>
      <c r="H416" s="1" t="str">
        <f>IF(ข้อมูลออเดอร์!CW415="","",ข้อมูลออเดอร์!CW415)</f>
        <v>4897147694041</v>
      </c>
      <c r="I416" s="1" t="str">
        <f>IF(ข้อมูลออเดอร์!CV415="","",ข้อมูลออเดอร์!CV415)</f>
        <v>SKINTIFIC-32101N</v>
      </c>
      <c r="J416" s="1" t="str">
        <f>IF(ข้อมูลออเดอร์!DD415="","",ข้อมูลออเดอร์!DD415)</f>
        <v>1</v>
      </c>
      <c r="K416" s="102">
        <f t="shared" si="71"/>
        <v>0</v>
      </c>
      <c r="L416" s="102">
        <f t="shared" si="72"/>
        <v>0</v>
      </c>
      <c r="M416" s="103">
        <f ca="1" t="shared" si="73"/>
        <v>46287.4479282407</v>
      </c>
      <c r="N416" s="103">
        <f ca="1" t="shared" si="74"/>
        <v>46287.4479282407</v>
      </c>
      <c r="O416" s="1" t="str">
        <f>IFERROR(VLOOKUP(D416,ข้อมูลออเดอร์!A:EK,49,0),"")</f>
        <v>ชมพู่</v>
      </c>
      <c r="P416" s="1" t="str">
        <f>IF(D416="","",ข้อมูลออเดอร์!AX415)</f>
        <v>0895849209</v>
      </c>
      <c r="Q416" s="1" t="str">
        <f>IF(D416="","",ข้อมูลออเดอร์!AX415)</f>
        <v>0895849209</v>
      </c>
      <c r="R416" s="1" t="str">
        <f t="shared" si="75"/>
        <v>TH</v>
      </c>
      <c r="S416" s="1" t="str">
        <f>IF('ข้อมูลจังหวัด-อำเภอ'!C415="","",'ข้อมูลจังหวัด-อำเภอ'!C415)</f>
        <v>ศรีสะเกษ/ Sisaket</v>
      </c>
      <c r="T416" s="1" t="str">
        <f>IF('ข้อมูลจังหวัด-อำเภอ'!D415="","",'ข้อมูลจังหวัด-อำเภอ'!D415)</f>
        <v>เมืองศรีสะเกษ/ Mueang Si Sa Ket</v>
      </c>
      <c r="U416" s="1" t="str">
        <f>IFERROR(VLOOKUP(D416,ข้อมูลออเดอร์!A:EK,46,0),"")</f>
        <v>33000</v>
      </c>
      <c r="V416" s="1" t="str">
        <f>IFERROR(VLOOKUP(D416,ข้อมูลออเดอร์!A:EK,46,0),"")</f>
        <v>33000</v>
      </c>
      <c r="W416" s="1" t="str">
        <f>IFERROR(VLOOKUP(D416,ข้อมูลออเดอร์!A:EK,48,0),"")</f>
        <v>ชมพู่ 197 หมู่ 8 ต.หญ้าปล้อง อ.เมือง จ.ศรีสะเกษ 33000
เบอร์โทร : 0895849209</v>
      </c>
      <c r="X416" s="1" t="str">
        <f t="shared" si="76"/>
        <v>COD</v>
      </c>
      <c r="Y416" s="1"/>
      <c r="Z416" s="1"/>
      <c r="AA416" s="1">
        <f t="shared" si="77"/>
        <v>2.117</v>
      </c>
      <c r="AB416" s="1"/>
      <c r="AC416" s="1"/>
      <c r="AD416" s="1"/>
      <c r="AE416" s="1">
        <f>IF(ข้อมูลน้ำหนักสินค้า!C415="","",ข้อมูลน้ำหนักสินค้า!C415)*J416</f>
        <v>0.01</v>
      </c>
    </row>
    <row r="417" spans="1:31">
      <c r="A417" s="1" t="str">
        <f t="shared" si="67"/>
        <v>EastlyncOffline</v>
      </c>
      <c r="B417" s="1" t="str">
        <f t="shared" si="68"/>
        <v>OFFLINE</v>
      </c>
      <c r="C417" s="1" t="str">
        <f t="shared" si="69"/>
        <v>SALE</v>
      </c>
      <c r="D417" s="1" t="str">
        <f>IF(ข้อมูลออเดอร์!A416="","",ข้อมูลออเดอร์!A416)</f>
        <v>KOO26092200281</v>
      </c>
      <c r="E417" s="1" t="str">
        <f>IFERROR(IF(VLOOKUP(D417,ข้อมูลออเดอร์!A:BV,74,0)="Express delivery","NORMAL",IF(VLOOKUP(D417,ข้อมูลออเดอร์!A:BV,74,0)="Lalamove","B2B_OFFLINE","")),"")</f>
        <v>NORMAL</v>
      </c>
      <c r="F417" s="1" t="str">
        <f t="shared" si="70"/>
        <v>EXPRESS</v>
      </c>
      <c r="G417" s="1" t="str">
        <f>IF(ข้อมูลออเดอร์!CV416="","",ข้อมูลออเดอร์!CV416)</f>
        <v>SKINTIFIC-31001</v>
      </c>
      <c r="H417" s="1" t="str">
        <f>IF(ข้อมูลออเดอร์!CW416="","",ข้อมูลออเดอร์!CW416)</f>
        <v>4897147691262</v>
      </c>
      <c r="I417" s="1" t="str">
        <f>IF(ข้อมูลออเดอร์!CV416="","",ข้อมูลออเดอร์!CV416)</f>
        <v>SKINTIFIC-31001</v>
      </c>
      <c r="J417" s="1" t="str">
        <f>IF(ข้อมูลออเดอร์!DD416="","",ข้อมูลออเดอร์!DD416)</f>
        <v>1</v>
      </c>
      <c r="K417" s="102">
        <f t="shared" si="71"/>
        <v>0</v>
      </c>
      <c r="L417" s="102">
        <f t="shared" si="72"/>
        <v>0</v>
      </c>
      <c r="M417" s="103">
        <f ca="1" t="shared" si="73"/>
        <v>46287.4479282407</v>
      </c>
      <c r="N417" s="103">
        <f ca="1" t="shared" si="74"/>
        <v>46287.4479282407</v>
      </c>
      <c r="O417" s="1" t="str">
        <f>IFERROR(VLOOKUP(D417,ข้อมูลออเดอร์!A:EK,49,0),"")</f>
        <v>ชมพู่</v>
      </c>
      <c r="P417" s="1" t="str">
        <f>IF(D417="","",ข้อมูลออเดอร์!AX416)</f>
        <v>0895849209</v>
      </c>
      <c r="Q417" s="1" t="str">
        <f>IF(D417="","",ข้อมูลออเดอร์!AX416)</f>
        <v>0895849209</v>
      </c>
      <c r="R417" s="1" t="str">
        <f t="shared" si="75"/>
        <v>TH</v>
      </c>
      <c r="S417" s="1" t="str">
        <f>IF('ข้อมูลจังหวัด-อำเภอ'!C416="","",'ข้อมูลจังหวัด-อำเภอ'!C416)</f>
        <v>ศรีสะเกษ/ Sisaket</v>
      </c>
      <c r="T417" s="1" t="str">
        <f>IF('ข้อมูลจังหวัด-อำเภอ'!D416="","",'ข้อมูลจังหวัด-อำเภอ'!D416)</f>
        <v>เมืองศรีสะเกษ/ Mueang Si Sa Ket</v>
      </c>
      <c r="U417" s="1" t="str">
        <f>IFERROR(VLOOKUP(D417,ข้อมูลออเดอร์!A:EK,46,0),"")</f>
        <v>33000</v>
      </c>
      <c r="V417" s="1" t="str">
        <f>IFERROR(VLOOKUP(D417,ข้อมูลออเดอร์!A:EK,46,0),"")</f>
        <v>33000</v>
      </c>
      <c r="W417" s="1" t="str">
        <f>IFERROR(VLOOKUP(D417,ข้อมูลออเดอร์!A:EK,48,0),"")</f>
        <v>ชมพู่ 197 หมู่ 8 ต.หญ้าปล้อง อ.เมือง จ.ศรีสะเกษ 33000
เบอร์โทร : 0895849209</v>
      </c>
      <c r="X417" s="1" t="str">
        <f t="shared" si="76"/>
        <v>COD</v>
      </c>
      <c r="Y417" s="1"/>
      <c r="Z417" s="1"/>
      <c r="AA417" s="1">
        <f t="shared" si="77"/>
        <v>2.117</v>
      </c>
      <c r="AB417" s="1"/>
      <c r="AC417" s="1"/>
      <c r="AD417" s="1"/>
      <c r="AE417" s="1">
        <f>IF(ข้อมูลน้ำหนักสินค้า!C416="","",ข้อมูลน้ำหนักสินค้า!C416)*J417</f>
        <v>0.6</v>
      </c>
    </row>
    <row r="418" spans="1:31">
      <c r="A418" s="1" t="str">
        <f t="shared" si="67"/>
        <v>EastlyncOffline</v>
      </c>
      <c r="B418" s="1" t="str">
        <f t="shared" si="68"/>
        <v>OFFLINE</v>
      </c>
      <c r="C418" s="1" t="str">
        <f t="shared" si="69"/>
        <v>SALE</v>
      </c>
      <c r="D418" s="1" t="str">
        <f>IF(ข้อมูลออเดอร์!A417="","",ข้อมูลออเดอร์!A417)</f>
        <v>KOO26092200281</v>
      </c>
      <c r="E418" s="1" t="str">
        <f>IFERROR(IF(VLOOKUP(D418,ข้อมูลออเดอร์!A:BV,74,0)="Express delivery","NORMAL",IF(VLOOKUP(D418,ข้อมูลออเดอร์!A:BV,74,0)="Lalamove","B2B_OFFLINE","")),"")</f>
        <v>NORMAL</v>
      </c>
      <c r="F418" s="1" t="str">
        <f t="shared" si="70"/>
        <v>EXPRESS</v>
      </c>
      <c r="G418" s="1" t="str">
        <f>IF(ข้อมูลออเดอร์!CV417="","",ข้อมูลออเดอร์!CV417)</f>
        <v>SKINTIFIC-40600</v>
      </c>
      <c r="H418" s="1" t="str">
        <f>IF(ข้อมูลออเดอร์!CW417="","",ข้อมูลออเดอร์!CW417)</f>
        <v>4897147691378</v>
      </c>
      <c r="I418" s="1" t="str">
        <f>IF(ข้อมูลออเดอร์!CV417="","",ข้อมูลออเดอร์!CV417)</f>
        <v>SKINTIFIC-40600</v>
      </c>
      <c r="J418" s="1" t="str">
        <f>IF(ข้อมูลออเดอร์!DD417="","",ข้อมูลออเดอร์!DD417)</f>
        <v>1</v>
      </c>
      <c r="K418" s="102">
        <f t="shared" si="71"/>
        <v>0</v>
      </c>
      <c r="L418" s="102">
        <f t="shared" si="72"/>
        <v>0</v>
      </c>
      <c r="M418" s="103">
        <f ca="1" t="shared" si="73"/>
        <v>46287.4479282407</v>
      </c>
      <c r="N418" s="103">
        <f ca="1" t="shared" si="74"/>
        <v>46287.4479282407</v>
      </c>
      <c r="O418" s="1" t="str">
        <f>IFERROR(VLOOKUP(D418,ข้อมูลออเดอร์!A:EK,49,0),"")</f>
        <v>ชมพู่</v>
      </c>
      <c r="P418" s="1" t="str">
        <f>IF(D418="","",ข้อมูลออเดอร์!AX417)</f>
        <v>0895849209</v>
      </c>
      <c r="Q418" s="1" t="str">
        <f>IF(D418="","",ข้อมูลออเดอร์!AX417)</f>
        <v>0895849209</v>
      </c>
      <c r="R418" s="1" t="str">
        <f t="shared" si="75"/>
        <v>TH</v>
      </c>
      <c r="S418" s="1" t="str">
        <f>IF('ข้อมูลจังหวัด-อำเภอ'!C417="","",'ข้อมูลจังหวัด-อำเภอ'!C417)</f>
        <v>ศรีสะเกษ/ Sisaket</v>
      </c>
      <c r="T418" s="1" t="str">
        <f>IF('ข้อมูลจังหวัด-อำเภอ'!D417="","",'ข้อมูลจังหวัด-อำเภอ'!D417)</f>
        <v>เมืองศรีสะเกษ/ Mueang Si Sa Ket</v>
      </c>
      <c r="U418" s="1" t="str">
        <f>IFERROR(VLOOKUP(D418,ข้อมูลออเดอร์!A:EK,46,0),"")</f>
        <v>33000</v>
      </c>
      <c r="V418" s="1" t="str">
        <f>IFERROR(VLOOKUP(D418,ข้อมูลออเดอร์!A:EK,46,0),"")</f>
        <v>33000</v>
      </c>
      <c r="W418" s="1" t="str">
        <f>IFERROR(VLOOKUP(D418,ข้อมูลออเดอร์!A:EK,48,0),"")</f>
        <v>ชมพู่ 197 หมู่ 8 ต.หญ้าปล้อง อ.เมือง จ.ศรีสะเกษ 33000
เบอร์โทร : 0895849209</v>
      </c>
      <c r="X418" s="1" t="str">
        <f t="shared" si="76"/>
        <v>COD</v>
      </c>
      <c r="Y418" s="1"/>
      <c r="Z418" s="1"/>
      <c r="AA418" s="1">
        <f t="shared" si="77"/>
        <v>2.117</v>
      </c>
      <c r="AB418" s="1"/>
      <c r="AC418" s="1"/>
      <c r="AD418" s="1"/>
      <c r="AE418" s="1">
        <f>IF(ข้อมูลน้ำหนักสินค้า!C417="","",ข้อมูลน้ำหนักสินค้า!C417)*J418</f>
        <v>0.1</v>
      </c>
    </row>
    <row r="419" spans="1:31">
      <c r="A419" s="1" t="str">
        <f t="shared" si="67"/>
        <v>EastlyncOffline</v>
      </c>
      <c r="B419" s="1" t="str">
        <f t="shared" si="68"/>
        <v>OFFLINE</v>
      </c>
      <c r="C419" s="1" t="str">
        <f t="shared" si="69"/>
        <v>SALE</v>
      </c>
      <c r="D419" s="1" t="str">
        <f>IF(ข้อมูลออเดอร์!A418="","",ข้อมูลออเดอร์!A418)</f>
        <v>KOO26092200282</v>
      </c>
      <c r="E419" s="1" t="str">
        <f>IFERROR(IF(VLOOKUP(D419,ข้อมูลออเดอร์!A:BV,74,0)="Express delivery","NORMAL",IF(VLOOKUP(D419,ข้อมูลออเดอร์!A:BV,74,0)="Lalamove","B2B_OFFLINE","")),"")</f>
        <v>NORMAL</v>
      </c>
      <c r="F419" s="1" t="str">
        <f t="shared" si="70"/>
        <v>EXPRESS</v>
      </c>
      <c r="G419" s="1" t="str">
        <f>IF(ข้อมูลออเดอร์!CV418="","",ข้อมูลออเดอร์!CV418)</f>
        <v>SKINTIFIC-492001</v>
      </c>
      <c r="H419" s="1" t="str">
        <f>IF(ข้อมูลออเดอร์!CW418="","",ข้อมูลออเดอร์!CW418)</f>
        <v>4897147695994</v>
      </c>
      <c r="I419" s="1" t="str">
        <f>IF(ข้อมูลออเดอร์!CV418="","",ข้อมูลออเดอร์!CV418)</f>
        <v>SKINTIFIC-492001</v>
      </c>
      <c r="J419" s="1" t="str">
        <f>IF(ข้อมูลออเดอร์!DD418="","",ข้อมูลออเดอร์!DD418)</f>
        <v>1</v>
      </c>
      <c r="K419" s="102">
        <f t="shared" si="71"/>
        <v>0</v>
      </c>
      <c r="L419" s="102">
        <f t="shared" si="72"/>
        <v>0</v>
      </c>
      <c r="M419" s="103">
        <f ca="1" t="shared" si="73"/>
        <v>46287.4479282407</v>
      </c>
      <c r="N419" s="103">
        <f ca="1" t="shared" si="74"/>
        <v>46287.4479282407</v>
      </c>
      <c r="O419" s="1" t="str">
        <f>IFERROR(VLOOKUP(D419,ข้อมูลออเดอร์!A:EK,49,0),"")</f>
        <v>ฉุน</v>
      </c>
      <c r="P419" s="1" t="str">
        <f>IF(D419="","",ข้อมูลออเดอร์!AX418)</f>
        <v>0881775798</v>
      </c>
      <c r="Q419" s="1" t="str">
        <f>IF(D419="","",ข้อมูลออเดอร์!AX418)</f>
        <v>0881775798</v>
      </c>
      <c r="R419" s="1" t="str">
        <f t="shared" si="75"/>
        <v>TH</v>
      </c>
      <c r="S419" s="1" t="str">
        <f>IF('ข้อมูลจังหวัด-อำเภอ'!C418="","",'ข้อมูลจังหวัด-อำเภอ'!C418)</f>
        <v>สุโขทัย/ Sukhothai</v>
      </c>
      <c r="T419" s="1" t="str">
        <f>IF('ข้อมูลจังหวัด-อำเภอ'!D418="","",'ข้อมูลจังหวัด-อำเภอ'!D418)</f>
        <v>สวรรคโลก/ Sawankhalok</v>
      </c>
      <c r="U419" s="1" t="str">
        <f>IFERROR(VLOOKUP(D419,ข้อมูลออเดอร์!A:EK,46,0),"")</f>
        <v>64110</v>
      </c>
      <c r="V419" s="1" t="str">
        <f>IFERROR(VLOOKUP(D419,ข้อมูลออเดอร์!A:EK,46,0),"")</f>
        <v>64110</v>
      </c>
      <c r="W419" s="1" t="str">
        <f>IFERROR(VLOOKUP(D419,ข้อมูลออเดอร์!A:EK,48,0),"")</f>
        <v>ฉุน 121 ถ.ศรีสัชนาลัย ต.เมืองสวรรคโลก อ.สวรรคโลก จ.สุโขทัย 64110 0881775798</v>
      </c>
      <c r="X419" s="1" t="str">
        <f t="shared" si="76"/>
        <v>COD</v>
      </c>
      <c r="Y419" s="1"/>
      <c r="Z419" s="1"/>
      <c r="AA419" s="1">
        <f t="shared" si="77"/>
        <v>0.42</v>
      </c>
      <c r="AB419" s="1"/>
      <c r="AC419" s="1"/>
      <c r="AD419" s="1"/>
      <c r="AE419" s="1">
        <f>IF(ข้อมูลน้ำหนักสินค้า!C418="","",ข้อมูลน้ำหนักสินค้า!C418)*J419</f>
        <v>0.1</v>
      </c>
    </row>
    <row r="420" spans="1:31">
      <c r="A420" s="1" t="str">
        <f t="shared" si="67"/>
        <v>EastlyncOffline</v>
      </c>
      <c r="B420" s="1" t="str">
        <f t="shared" si="68"/>
        <v>OFFLINE</v>
      </c>
      <c r="C420" s="1" t="str">
        <f t="shared" si="69"/>
        <v>SALE</v>
      </c>
      <c r="D420" s="1" t="str">
        <f>IF(ข้อมูลออเดอร์!A419="","",ข้อมูลออเดอร์!A419)</f>
        <v>KOO26092200282</v>
      </c>
      <c r="E420" s="1" t="str">
        <f>IFERROR(IF(VLOOKUP(D420,ข้อมูลออเดอร์!A:BV,74,0)="Express delivery","NORMAL",IF(VLOOKUP(D420,ข้อมูลออเดอร์!A:BV,74,0)="Lalamove","B2B_OFFLINE","")),"")</f>
        <v>NORMAL</v>
      </c>
      <c r="F420" s="1" t="str">
        <f t="shared" si="70"/>
        <v>EXPRESS</v>
      </c>
      <c r="G420" s="1" t="str">
        <f>IF(ข้อมูลออเดอร์!CV419="","",ข้อมูลออเดอร์!CV419)</f>
        <v>ZP000050</v>
      </c>
      <c r="H420" s="1" t="str">
        <f>IF(ข้อมูลออเดอร์!CW419="","",ข้อมูลออเดอร์!CW419)</f>
        <v>ZP000050</v>
      </c>
      <c r="I420" s="1" t="str">
        <f>IF(ข้อมูลออเดอร์!CV419="","",ข้อมูลออเดอร์!CV419)</f>
        <v>ZP000050</v>
      </c>
      <c r="J420" s="1" t="str">
        <f>IF(ข้อมูลออเดอร์!DD419="","",ข้อมูลออเดอร์!DD419)</f>
        <v>1</v>
      </c>
      <c r="K420" s="102">
        <f t="shared" si="71"/>
        <v>0</v>
      </c>
      <c r="L420" s="102">
        <f t="shared" si="72"/>
        <v>0</v>
      </c>
      <c r="M420" s="103">
        <f ca="1" t="shared" si="73"/>
        <v>46287.4479282407</v>
      </c>
      <c r="N420" s="103">
        <f ca="1" t="shared" si="74"/>
        <v>46287.4479282407</v>
      </c>
      <c r="O420" s="1" t="str">
        <f>IFERROR(VLOOKUP(D420,ข้อมูลออเดอร์!A:EK,49,0),"")</f>
        <v>ฉุน</v>
      </c>
      <c r="P420" s="1" t="str">
        <f>IF(D420="","",ข้อมูลออเดอร์!AX419)</f>
        <v>0881775798</v>
      </c>
      <c r="Q420" s="1" t="str">
        <f>IF(D420="","",ข้อมูลออเดอร์!AX419)</f>
        <v>0881775798</v>
      </c>
      <c r="R420" s="1" t="str">
        <f t="shared" si="75"/>
        <v>TH</v>
      </c>
      <c r="S420" s="1" t="str">
        <f>IF('ข้อมูลจังหวัด-อำเภอ'!C419="","",'ข้อมูลจังหวัด-อำเภอ'!C419)</f>
        <v>สุโขทัย/ Sukhothai</v>
      </c>
      <c r="T420" s="1" t="str">
        <f>IF('ข้อมูลจังหวัด-อำเภอ'!D419="","",'ข้อมูลจังหวัด-อำเภอ'!D419)</f>
        <v>สวรรคโลก/ Sawankhalok</v>
      </c>
      <c r="U420" s="1" t="str">
        <f>IFERROR(VLOOKUP(D420,ข้อมูลออเดอร์!A:EK,46,0),"")</f>
        <v>64110</v>
      </c>
      <c r="V420" s="1" t="str">
        <f>IFERROR(VLOOKUP(D420,ข้อมูลออเดอร์!A:EK,46,0),"")</f>
        <v>64110</v>
      </c>
      <c r="W420" s="1" t="str">
        <f>IFERROR(VLOOKUP(D420,ข้อมูลออเดอร์!A:EK,48,0),"")</f>
        <v>ฉุน 121 ถ.ศรีสัชนาลัย ต.เมืองสวรรคโลก อ.สวรรคโลก จ.สุโขทัย 64110 0881775798</v>
      </c>
      <c r="X420" s="1" t="str">
        <f t="shared" si="76"/>
        <v>COD</v>
      </c>
      <c r="Y420" s="1"/>
      <c r="Z420" s="1"/>
      <c r="AA420" s="1">
        <f t="shared" si="77"/>
        <v>0.42</v>
      </c>
      <c r="AB420" s="1"/>
      <c r="AC420" s="1"/>
      <c r="AD420" s="1"/>
      <c r="AE420" s="1">
        <f>IF(ข้อมูลน้ำหนักสินค้า!C419="","",ข้อมูลน้ำหนักสินค้า!C419)*J420</f>
        <v>0.01</v>
      </c>
    </row>
    <row r="421" spans="1:31">
      <c r="A421" s="1" t="str">
        <f t="shared" si="67"/>
        <v>EastlyncOffline</v>
      </c>
      <c r="B421" s="1" t="str">
        <f t="shared" si="68"/>
        <v>OFFLINE</v>
      </c>
      <c r="C421" s="1" t="str">
        <f t="shared" si="69"/>
        <v>SALE</v>
      </c>
      <c r="D421" s="1" t="str">
        <f>IF(ข้อมูลออเดอร์!A420="","",ข้อมูลออเดอร์!A420)</f>
        <v>KOO26092200282</v>
      </c>
      <c r="E421" s="1" t="str">
        <f>IFERROR(IF(VLOOKUP(D421,ข้อมูลออเดอร์!A:BV,74,0)="Express delivery","NORMAL",IF(VLOOKUP(D421,ข้อมูลออเดอร์!A:BV,74,0)="Lalamove","B2B_OFFLINE","")),"")</f>
        <v>NORMAL</v>
      </c>
      <c r="F421" s="1" t="str">
        <f t="shared" si="70"/>
        <v>EXPRESS</v>
      </c>
      <c r="G421" s="1" t="str">
        <f>IF(ข้อมูลออเดอร์!CV420="","",ข้อมูลออเดอร์!CV420)</f>
        <v>SKINTIFIC-492003</v>
      </c>
      <c r="H421" s="1" t="str">
        <f>IF(ข้อมูลออเดอร์!CW420="","",ข้อมูลออเดอร์!CW420)</f>
        <v>4897147696014</v>
      </c>
      <c r="I421" s="1" t="str">
        <f>IF(ข้อมูลออเดอร์!CV420="","",ข้อมูลออเดอร์!CV420)</f>
        <v>SKINTIFIC-492003</v>
      </c>
      <c r="J421" s="1" t="str">
        <f>IF(ข้อมูลออเดอร์!DD420="","",ข้อมูลออเดอร์!DD420)</f>
        <v>1</v>
      </c>
      <c r="K421" s="102">
        <f t="shared" si="71"/>
        <v>0</v>
      </c>
      <c r="L421" s="102">
        <f t="shared" si="72"/>
        <v>0</v>
      </c>
      <c r="M421" s="103">
        <f ca="1" t="shared" si="73"/>
        <v>46287.4479282407</v>
      </c>
      <c r="N421" s="103">
        <f ca="1" t="shared" si="74"/>
        <v>46287.4479282407</v>
      </c>
      <c r="O421" s="1" t="str">
        <f>IFERROR(VLOOKUP(D421,ข้อมูลออเดอร์!A:EK,49,0),"")</f>
        <v>ฉุน</v>
      </c>
      <c r="P421" s="1" t="str">
        <f>IF(D421="","",ข้อมูลออเดอร์!AX420)</f>
        <v>0881775798</v>
      </c>
      <c r="Q421" s="1" t="str">
        <f>IF(D421="","",ข้อมูลออเดอร์!AX420)</f>
        <v>0881775798</v>
      </c>
      <c r="R421" s="1" t="str">
        <f t="shared" si="75"/>
        <v>TH</v>
      </c>
      <c r="S421" s="1" t="str">
        <f>IF('ข้อมูลจังหวัด-อำเภอ'!C420="","",'ข้อมูลจังหวัด-อำเภอ'!C420)</f>
        <v>สุโขทัย/ Sukhothai</v>
      </c>
      <c r="T421" s="1" t="str">
        <f>IF('ข้อมูลจังหวัด-อำเภอ'!D420="","",'ข้อมูลจังหวัด-อำเภอ'!D420)</f>
        <v>สวรรคโลก/ Sawankhalok</v>
      </c>
      <c r="U421" s="1" t="str">
        <f>IFERROR(VLOOKUP(D421,ข้อมูลออเดอร์!A:EK,46,0),"")</f>
        <v>64110</v>
      </c>
      <c r="V421" s="1" t="str">
        <f>IFERROR(VLOOKUP(D421,ข้อมูลออเดอร์!A:EK,46,0),"")</f>
        <v>64110</v>
      </c>
      <c r="W421" s="1" t="str">
        <f>IFERROR(VLOOKUP(D421,ข้อมูลออเดอร์!A:EK,48,0),"")</f>
        <v>ฉุน 121 ถ.ศรีสัชนาลัย ต.เมืองสวรรคโลก อ.สวรรคโลก จ.สุโขทัย 64110 0881775798</v>
      </c>
      <c r="X421" s="1" t="str">
        <f t="shared" si="76"/>
        <v>COD</v>
      </c>
      <c r="Y421" s="1"/>
      <c r="Z421" s="1"/>
      <c r="AA421" s="1">
        <f t="shared" si="77"/>
        <v>0.42</v>
      </c>
      <c r="AB421" s="1"/>
      <c r="AC421" s="1"/>
      <c r="AD421" s="1"/>
      <c r="AE421" s="1">
        <f>IF(ข้อมูลน้ำหนักสินค้า!C420="","",ข้อมูลน้ำหนักสินค้า!C420)*J421</f>
        <v>0.1</v>
      </c>
    </row>
    <row r="422" spans="1:31">
      <c r="A422" s="1" t="str">
        <f t="shared" si="67"/>
        <v>EastlyncOffline</v>
      </c>
      <c r="B422" s="1" t="str">
        <f t="shared" si="68"/>
        <v>OFFLINE</v>
      </c>
      <c r="C422" s="1" t="str">
        <f t="shared" si="69"/>
        <v>SALE</v>
      </c>
      <c r="D422" s="1" t="str">
        <f>IF(ข้อมูลออเดอร์!A421="","",ข้อมูลออเดอร์!A421)</f>
        <v>KOO26092200282</v>
      </c>
      <c r="E422" s="1" t="str">
        <f>IFERROR(IF(VLOOKUP(D422,ข้อมูลออเดอร์!A:BV,74,0)="Express delivery","NORMAL",IF(VLOOKUP(D422,ข้อมูลออเดอร์!A:BV,74,0)="Lalamove","B2B_OFFLINE","")),"")</f>
        <v>NORMAL</v>
      </c>
      <c r="F422" s="1" t="str">
        <f t="shared" si="70"/>
        <v>EXPRESS</v>
      </c>
      <c r="G422" s="1" t="str">
        <f>IF(ข้อมูลออเดอร์!CV421="","",ข้อมูลออเดอร์!CV421)</f>
        <v>SKINTIFIC-355</v>
      </c>
      <c r="H422" s="1" t="str">
        <f>IF(ข้อมูลออเดอร์!CW421="","",ข้อมูลออเดอร์!CW421)</f>
        <v>4897147690029</v>
      </c>
      <c r="I422" s="1" t="str">
        <f>IF(ข้อมูลออเดอร์!CV421="","",ข้อมูลออเดอร์!CV421)</f>
        <v>SKINTIFIC-355</v>
      </c>
      <c r="J422" s="1" t="str">
        <f>IF(ข้อมูลออเดอร์!DD421="","",ข้อมูลออเดอร์!DD421)</f>
        <v>1</v>
      </c>
      <c r="K422" s="102">
        <f t="shared" si="71"/>
        <v>0</v>
      </c>
      <c r="L422" s="102">
        <f t="shared" si="72"/>
        <v>0</v>
      </c>
      <c r="M422" s="103">
        <f ca="1" t="shared" si="73"/>
        <v>46287.4479282407</v>
      </c>
      <c r="N422" s="103">
        <f ca="1" t="shared" si="74"/>
        <v>46287.4479282407</v>
      </c>
      <c r="O422" s="1" t="str">
        <f>IFERROR(VLOOKUP(D422,ข้อมูลออเดอร์!A:EK,49,0),"")</f>
        <v>ฉุน</v>
      </c>
      <c r="P422" s="1" t="str">
        <f>IF(D422="","",ข้อมูลออเดอร์!AX421)</f>
        <v>0881775798</v>
      </c>
      <c r="Q422" s="1" t="str">
        <f>IF(D422="","",ข้อมูลออเดอร์!AX421)</f>
        <v>0881775798</v>
      </c>
      <c r="R422" s="1" t="str">
        <f t="shared" si="75"/>
        <v>TH</v>
      </c>
      <c r="S422" s="1" t="str">
        <f>IF('ข้อมูลจังหวัด-อำเภอ'!C421="","",'ข้อมูลจังหวัด-อำเภอ'!C421)</f>
        <v>สุโขทัย/ Sukhothai</v>
      </c>
      <c r="T422" s="1" t="str">
        <f>IF('ข้อมูลจังหวัด-อำเภอ'!D421="","",'ข้อมูลจังหวัด-อำเภอ'!D421)</f>
        <v>สวรรคโลก/ Sawankhalok</v>
      </c>
      <c r="U422" s="1" t="str">
        <f>IFERROR(VLOOKUP(D422,ข้อมูลออเดอร์!A:EK,46,0),"")</f>
        <v>64110</v>
      </c>
      <c r="V422" s="1" t="str">
        <f>IFERROR(VLOOKUP(D422,ข้อมูลออเดอร์!A:EK,46,0),"")</f>
        <v>64110</v>
      </c>
      <c r="W422" s="1" t="str">
        <f>IFERROR(VLOOKUP(D422,ข้อมูลออเดอร์!A:EK,48,0),"")</f>
        <v>ฉุน 121 ถ.ศรีสัชนาลัย ต.เมืองสวรรคโลก อ.สวรรคโลก จ.สุโขทัย 64110 0881775798</v>
      </c>
      <c r="X422" s="1" t="str">
        <f t="shared" si="76"/>
        <v>COD</v>
      </c>
      <c r="Y422" s="1"/>
      <c r="Z422" s="1"/>
      <c r="AA422" s="1">
        <f t="shared" si="77"/>
        <v>0.42</v>
      </c>
      <c r="AB422" s="1"/>
      <c r="AC422" s="1"/>
      <c r="AD422" s="1"/>
      <c r="AE422" s="1">
        <f>IF(ข้อมูลน้ำหนักสินค้า!C421="","",ข้อมูลน้ำหนักสินค้า!C421)*J422</f>
        <v>0.01</v>
      </c>
    </row>
    <row r="423" spans="1:31">
      <c r="A423" s="1" t="str">
        <f t="shared" si="67"/>
        <v>EastlyncOffline</v>
      </c>
      <c r="B423" s="1" t="str">
        <f t="shared" si="68"/>
        <v>OFFLINE</v>
      </c>
      <c r="C423" s="1" t="str">
        <f t="shared" si="69"/>
        <v>SALE</v>
      </c>
      <c r="D423" s="1" t="str">
        <f>IF(ข้อมูลออเดอร์!A422="","",ข้อมูลออเดอร์!A422)</f>
        <v>KOO26092200283</v>
      </c>
      <c r="E423" s="1" t="str">
        <f>IFERROR(IF(VLOOKUP(D423,ข้อมูลออเดอร์!A:BV,74,0)="Express delivery","NORMAL",IF(VLOOKUP(D423,ข้อมูลออเดอร์!A:BV,74,0)="Lalamove","B2B_OFFLINE","")),"")</f>
        <v>NORMAL</v>
      </c>
      <c r="F423" s="1" t="str">
        <f t="shared" si="70"/>
        <v>EXPRESS</v>
      </c>
      <c r="G423" s="1" t="str">
        <f>IF(ข้อมูลออเดอร์!CV422="","",ข้อมูลออเดอร์!CV422)</f>
        <v>SKINTIFIC-492001</v>
      </c>
      <c r="H423" s="1" t="str">
        <f>IF(ข้อมูลออเดอร์!CW422="","",ข้อมูลออเดอร์!CW422)</f>
        <v>4897147695994</v>
      </c>
      <c r="I423" s="1" t="str">
        <f>IF(ข้อมูลออเดอร์!CV422="","",ข้อมูลออเดอร์!CV422)</f>
        <v>SKINTIFIC-492001</v>
      </c>
      <c r="J423" s="1" t="str">
        <f>IF(ข้อมูลออเดอร์!DD422="","",ข้อมูลออเดอร์!DD422)</f>
        <v>1</v>
      </c>
      <c r="K423" s="102">
        <f t="shared" si="71"/>
        <v>0</v>
      </c>
      <c r="L423" s="102">
        <f t="shared" si="72"/>
        <v>0</v>
      </c>
      <c r="M423" s="103">
        <f ca="1" t="shared" si="73"/>
        <v>46287.4479282407</v>
      </c>
      <c r="N423" s="103">
        <f ca="1" t="shared" si="74"/>
        <v>46287.4479282407</v>
      </c>
      <c r="O423" s="1" t="str">
        <f>IFERROR(VLOOKUP(D423,ข้อมูลออเดอร์!A:EK,49,0),"")</f>
        <v>นรีกานต์ น้อยวานิช</v>
      </c>
      <c r="P423" s="1" t="str">
        <f>IF(D423="","",ข้อมูลออเดอร์!AX422)</f>
        <v>0843488108</v>
      </c>
      <c r="Q423" s="1" t="str">
        <f>IF(D423="","",ข้อมูลออเดอร์!AX422)</f>
        <v>0843488108</v>
      </c>
      <c r="R423" s="1" t="str">
        <f t="shared" si="75"/>
        <v>TH</v>
      </c>
      <c r="S423" s="1" t="str">
        <f>IF('ข้อมูลจังหวัด-อำเภอ'!C422="","",'ข้อมูลจังหวัด-อำเภอ'!C422)</f>
        <v>ชลบุรี/ Chonburi</v>
      </c>
      <c r="T423" s="1" t="str">
        <f>IF('ข้อมูลจังหวัด-อำเภอ'!D422="","",'ข้อมูลจังหวัด-อำเภอ'!D422)</f>
        <v>ศรีราชา/ Si Racha</v>
      </c>
      <c r="U423" s="1" t="str">
        <f>IFERROR(VLOOKUP(D423,ข้อมูลออเดอร์!A:EK,46,0),"")</f>
        <v>20230</v>
      </c>
      <c r="V423" s="1" t="str">
        <f>IFERROR(VLOOKUP(D423,ข้อมูลออเดอร์!A:EK,46,0),"")</f>
        <v>20230</v>
      </c>
      <c r="W423" s="1" t="str">
        <f>IFERROR(VLOOKUP(D423,ข้อมูลออเดอร์!A:EK,48,0),"")</f>
        <v>นรีกานต์ น้อยวานิช ตึก7 กิตตินครเพลส บ่อวิน 201/7 หมู่3 ต.บ่อวิน อ.ศรีราชา จ.ชลบุรี 20230 ห้อง 7412 0843488108</v>
      </c>
      <c r="X423" s="1" t="str">
        <f t="shared" si="76"/>
        <v>COD</v>
      </c>
      <c r="Y423" s="1"/>
      <c r="Z423" s="1"/>
      <c r="AA423" s="1">
        <f t="shared" si="77"/>
        <v>0.41</v>
      </c>
      <c r="AB423" s="1"/>
      <c r="AC423" s="1"/>
      <c r="AD423" s="1"/>
      <c r="AE423" s="1">
        <f>IF(ข้อมูลน้ำหนักสินค้า!C422="","",ข้อมูลน้ำหนักสินค้า!C422)*J423</f>
        <v>0.1</v>
      </c>
    </row>
    <row r="424" spans="1:31">
      <c r="A424" s="1" t="str">
        <f t="shared" si="67"/>
        <v>EastlyncOffline</v>
      </c>
      <c r="B424" s="1" t="str">
        <f t="shared" si="68"/>
        <v>OFFLINE</v>
      </c>
      <c r="C424" s="1" t="str">
        <f t="shared" si="69"/>
        <v>SALE</v>
      </c>
      <c r="D424" s="1" t="str">
        <f>IF(ข้อมูลออเดอร์!A423="","",ข้อมูลออเดอร์!A423)</f>
        <v>KOO26092200283</v>
      </c>
      <c r="E424" s="1" t="str">
        <f>IFERROR(IF(VLOOKUP(D424,ข้อมูลออเดอร์!A:BV,74,0)="Express delivery","NORMAL",IF(VLOOKUP(D424,ข้อมูลออเดอร์!A:BV,74,0)="Lalamove","B2B_OFFLINE","")),"")</f>
        <v>NORMAL</v>
      </c>
      <c r="F424" s="1" t="str">
        <f t="shared" si="70"/>
        <v>EXPRESS</v>
      </c>
      <c r="G424" s="1" t="str">
        <f>IF(ข้อมูลออเดอร์!CV423="","",ข้อมูลออเดอร์!CV423)</f>
        <v>SKINTIFIC-492003</v>
      </c>
      <c r="H424" s="1" t="str">
        <f>IF(ข้อมูลออเดอร์!CW423="","",ข้อมูลออเดอร์!CW423)</f>
        <v>4897147696014</v>
      </c>
      <c r="I424" s="1" t="str">
        <f>IF(ข้อมูลออเดอร์!CV423="","",ข้อมูลออเดอร์!CV423)</f>
        <v>SKINTIFIC-492003</v>
      </c>
      <c r="J424" s="1" t="str">
        <f>IF(ข้อมูลออเดอร์!DD423="","",ข้อมูลออเดอร์!DD423)</f>
        <v>1</v>
      </c>
      <c r="K424" s="102">
        <f t="shared" si="71"/>
        <v>0</v>
      </c>
      <c r="L424" s="102">
        <f t="shared" si="72"/>
        <v>0</v>
      </c>
      <c r="M424" s="103">
        <f ca="1" t="shared" si="73"/>
        <v>46287.4479282407</v>
      </c>
      <c r="N424" s="103">
        <f ca="1" t="shared" si="74"/>
        <v>46287.4479282407</v>
      </c>
      <c r="O424" s="1" t="str">
        <f>IFERROR(VLOOKUP(D424,ข้อมูลออเดอร์!A:EK,49,0),"")</f>
        <v>นรีกานต์ น้อยวานิช</v>
      </c>
      <c r="P424" s="1" t="str">
        <f>IF(D424="","",ข้อมูลออเดอร์!AX423)</f>
        <v>0843488108</v>
      </c>
      <c r="Q424" s="1" t="str">
        <f>IF(D424="","",ข้อมูลออเดอร์!AX423)</f>
        <v>0843488108</v>
      </c>
      <c r="R424" s="1" t="str">
        <f t="shared" si="75"/>
        <v>TH</v>
      </c>
      <c r="S424" s="1" t="str">
        <f>IF('ข้อมูลจังหวัด-อำเภอ'!C423="","",'ข้อมูลจังหวัด-อำเภอ'!C423)</f>
        <v>ชลบุรี/ Chonburi</v>
      </c>
      <c r="T424" s="1" t="str">
        <f>IF('ข้อมูลจังหวัด-อำเภอ'!D423="","",'ข้อมูลจังหวัด-อำเภอ'!D423)</f>
        <v>ศรีราชา/ Si Racha</v>
      </c>
      <c r="U424" s="1" t="str">
        <f>IFERROR(VLOOKUP(D424,ข้อมูลออเดอร์!A:EK,46,0),"")</f>
        <v>20230</v>
      </c>
      <c r="V424" s="1" t="str">
        <f>IFERROR(VLOOKUP(D424,ข้อมูลออเดอร์!A:EK,46,0),"")</f>
        <v>20230</v>
      </c>
      <c r="W424" s="1" t="str">
        <f>IFERROR(VLOOKUP(D424,ข้อมูลออเดอร์!A:EK,48,0),"")</f>
        <v>นรีกานต์ น้อยวานิช ตึก7 กิตตินครเพลส บ่อวิน 201/7 หมู่3 ต.บ่อวิน อ.ศรีราชา จ.ชลบุรี 20230 ห้อง 7412 0843488108</v>
      </c>
      <c r="X424" s="1" t="str">
        <f t="shared" si="76"/>
        <v>COD</v>
      </c>
      <c r="Y424" s="1"/>
      <c r="Z424" s="1"/>
      <c r="AA424" s="1">
        <f t="shared" si="77"/>
        <v>0.41</v>
      </c>
      <c r="AB424" s="1"/>
      <c r="AC424" s="1"/>
      <c r="AD424" s="1"/>
      <c r="AE424" s="1">
        <f>IF(ข้อมูลน้ำหนักสินค้า!C423="","",ข้อมูลน้ำหนักสินค้า!C423)*J424</f>
        <v>0.1</v>
      </c>
    </row>
    <row r="425" spans="1:31">
      <c r="A425" s="1" t="str">
        <f t="shared" si="67"/>
        <v>EastlyncOffline</v>
      </c>
      <c r="B425" s="1" t="str">
        <f t="shared" si="68"/>
        <v>OFFLINE</v>
      </c>
      <c r="C425" s="1" t="str">
        <f t="shared" si="69"/>
        <v>SALE</v>
      </c>
      <c r="D425" s="1" t="str">
        <f>IF(ข้อมูลออเดอร์!A424="","",ข้อมูลออเดอร์!A424)</f>
        <v>KOO26092200283</v>
      </c>
      <c r="E425" s="1" t="str">
        <f>IFERROR(IF(VLOOKUP(D425,ข้อมูลออเดอร์!A:BV,74,0)="Express delivery","NORMAL",IF(VLOOKUP(D425,ข้อมูลออเดอร์!A:BV,74,0)="Lalamove","B2B_OFFLINE","")),"")</f>
        <v>NORMAL</v>
      </c>
      <c r="F425" s="1" t="str">
        <f t="shared" si="70"/>
        <v>EXPRESS</v>
      </c>
      <c r="G425" s="1" t="str">
        <f>IF(ข้อมูลออเดอร์!CV424="","",ข้อมูลออเดอร์!CV424)</f>
        <v>SKINTIFIC-355</v>
      </c>
      <c r="H425" s="1" t="str">
        <f>IF(ข้อมูลออเดอร์!CW424="","",ข้อมูลออเดอร์!CW424)</f>
        <v>4897147690029</v>
      </c>
      <c r="I425" s="1" t="str">
        <f>IF(ข้อมูลออเดอร์!CV424="","",ข้อมูลออเดอร์!CV424)</f>
        <v>SKINTIFIC-355</v>
      </c>
      <c r="J425" s="1" t="str">
        <f>IF(ข้อมูลออเดอร์!DD424="","",ข้อมูลออเดอร์!DD424)</f>
        <v>1</v>
      </c>
      <c r="K425" s="102">
        <f t="shared" si="71"/>
        <v>0</v>
      </c>
      <c r="L425" s="102">
        <f t="shared" si="72"/>
        <v>0</v>
      </c>
      <c r="M425" s="103">
        <f ca="1" t="shared" si="73"/>
        <v>46287.4479282407</v>
      </c>
      <c r="N425" s="103">
        <f ca="1" t="shared" si="74"/>
        <v>46287.4479282407</v>
      </c>
      <c r="O425" s="1" t="str">
        <f>IFERROR(VLOOKUP(D425,ข้อมูลออเดอร์!A:EK,49,0),"")</f>
        <v>นรีกานต์ น้อยวานิช</v>
      </c>
      <c r="P425" s="1" t="str">
        <f>IF(D425="","",ข้อมูลออเดอร์!AX424)</f>
        <v>0843488108</v>
      </c>
      <c r="Q425" s="1" t="str">
        <f>IF(D425="","",ข้อมูลออเดอร์!AX424)</f>
        <v>0843488108</v>
      </c>
      <c r="R425" s="1" t="str">
        <f t="shared" si="75"/>
        <v>TH</v>
      </c>
      <c r="S425" s="1" t="str">
        <f>IF('ข้อมูลจังหวัด-อำเภอ'!C424="","",'ข้อมูลจังหวัด-อำเภอ'!C424)</f>
        <v>ชลบุรี/ Chonburi</v>
      </c>
      <c r="T425" s="1" t="str">
        <f>IF('ข้อมูลจังหวัด-อำเภอ'!D424="","",'ข้อมูลจังหวัด-อำเภอ'!D424)</f>
        <v>ศรีราชา/ Si Racha</v>
      </c>
      <c r="U425" s="1" t="str">
        <f>IFERROR(VLOOKUP(D425,ข้อมูลออเดอร์!A:EK,46,0),"")</f>
        <v>20230</v>
      </c>
      <c r="V425" s="1" t="str">
        <f>IFERROR(VLOOKUP(D425,ข้อมูลออเดอร์!A:EK,46,0),"")</f>
        <v>20230</v>
      </c>
      <c r="W425" s="1" t="str">
        <f>IFERROR(VLOOKUP(D425,ข้อมูลออเดอร์!A:EK,48,0),"")</f>
        <v>นรีกานต์ น้อยวานิช ตึก7 กิตตินครเพลส บ่อวิน 201/7 หมู่3 ต.บ่อวิน อ.ศรีราชา จ.ชลบุรี 20230 ห้อง 7412 0843488108</v>
      </c>
      <c r="X425" s="1" t="str">
        <f t="shared" si="76"/>
        <v>COD</v>
      </c>
      <c r="Y425" s="1"/>
      <c r="Z425" s="1"/>
      <c r="AA425" s="1">
        <f t="shared" si="77"/>
        <v>0.41</v>
      </c>
      <c r="AB425" s="1"/>
      <c r="AC425" s="1"/>
      <c r="AD425" s="1"/>
      <c r="AE425" s="1">
        <f>IF(ข้อมูลน้ำหนักสินค้า!C424="","",ข้อมูลน้ำหนักสินค้า!C424)*J425</f>
        <v>0.01</v>
      </c>
    </row>
    <row r="426" spans="1:31">
      <c r="A426" s="1" t="str">
        <f t="shared" si="67"/>
        <v>EastlyncOffline</v>
      </c>
      <c r="B426" s="1" t="str">
        <f t="shared" si="68"/>
        <v>OFFLINE</v>
      </c>
      <c r="C426" s="1" t="str">
        <f t="shared" si="69"/>
        <v>SALE</v>
      </c>
      <c r="D426" s="1" t="str">
        <f>IF(ข้อมูลออเดอร์!A425="","",ข้อมูลออเดอร์!A425)</f>
        <v>KOO26092200284</v>
      </c>
      <c r="E426" s="1" t="str">
        <f>IFERROR(IF(VLOOKUP(D426,ข้อมูลออเดอร์!A:BV,74,0)="Express delivery","NORMAL",IF(VLOOKUP(D426,ข้อมูลออเดอร์!A:BV,74,0)="Lalamove","B2B_OFFLINE","")),"")</f>
        <v>NORMAL</v>
      </c>
      <c r="F426" s="1" t="str">
        <f t="shared" si="70"/>
        <v>EXPRESS</v>
      </c>
      <c r="G426" s="1" t="str">
        <f>IF(ข้อมูลออเดอร์!CV425="","",ข้อมูลออเดอร์!CV425)</f>
        <v>SKINTIFIC-492001</v>
      </c>
      <c r="H426" s="1" t="str">
        <f>IF(ข้อมูลออเดอร์!CW425="","",ข้อมูลออเดอร์!CW425)</f>
        <v>4897147695994</v>
      </c>
      <c r="I426" s="1" t="str">
        <f>IF(ข้อมูลออเดอร์!CV425="","",ข้อมูลออเดอร์!CV425)</f>
        <v>SKINTIFIC-492001</v>
      </c>
      <c r="J426" s="1" t="str">
        <f>IF(ข้อมูลออเดอร์!DD425="","",ข้อมูลออเดอร์!DD425)</f>
        <v>1</v>
      </c>
      <c r="K426" s="102">
        <f t="shared" si="71"/>
        <v>0</v>
      </c>
      <c r="L426" s="102">
        <f t="shared" si="72"/>
        <v>0</v>
      </c>
      <c r="M426" s="103">
        <f ca="1" t="shared" si="73"/>
        <v>46287.4479282407</v>
      </c>
      <c r="N426" s="103">
        <f ca="1" t="shared" si="74"/>
        <v>46287.4479282407</v>
      </c>
      <c r="O426" s="1" t="str">
        <f>IFERROR(VLOOKUP(D426,ข้อมูลออเดอร์!A:EK,49,0),"")</f>
        <v>IEI</v>
      </c>
      <c r="P426" s="1" t="str">
        <f>IF(D426="","",ข้อมูลออเดอร์!AX425)</f>
        <v>0825030829</v>
      </c>
      <c r="Q426" s="1" t="str">
        <f>IF(D426="","",ข้อมูลออเดอร์!AX425)</f>
        <v>0825030829</v>
      </c>
      <c r="R426" s="1" t="str">
        <f t="shared" si="75"/>
        <v>TH</v>
      </c>
      <c r="S426" s="1" t="str">
        <f>IF('ข้อมูลจังหวัด-อำเภอ'!C425="","",'ข้อมูลจังหวัด-อำเภอ'!C425)</f>
        <v>สมุทรสาคร/ Samut Sakhon</v>
      </c>
      <c r="T426" s="1" t="str">
        <f>IF('ข้อมูลจังหวัด-อำเภอ'!D425="","",'ข้อมูลจังหวัด-อำเภอ'!D425)</f>
        <v>เมืองสมุทรสาคร/ Mueang Samut Sakhon</v>
      </c>
      <c r="U426" s="1" t="str">
        <f>IFERROR(VLOOKUP(D426,ข้อมูลออเดอร์!A:EK,46,0),"")</f>
        <v>74000</v>
      </c>
      <c r="V426" s="1" t="str">
        <f>IFERROR(VLOOKUP(D426,ข้อมูลออเดอร์!A:EK,46,0),"")</f>
        <v>74000</v>
      </c>
      <c r="W426" s="1" t="str">
        <f>IFERROR(VLOOKUP(D426,ข้อมูลออเดอร์!A:EK,48,0),"")</f>
        <v>95/14 ซอยหมู่บ้านบุรีรมย์ (ซอยเอกชัย 131 ซอย 12) ตำบลบางน้ำจืด อำเภอเมืองสมุทรสาคร จังหวัดสมุทรสาคร 74000</v>
      </c>
      <c r="X426" s="1" t="str">
        <f t="shared" si="76"/>
        <v>COD</v>
      </c>
      <c r="Y426" s="1"/>
      <c r="Z426" s="1"/>
      <c r="AA426" s="1">
        <f t="shared" si="77"/>
        <v>0.41</v>
      </c>
      <c r="AB426" s="1"/>
      <c r="AC426" s="1"/>
      <c r="AD426" s="1"/>
      <c r="AE426" s="1">
        <f>IF(ข้อมูลน้ำหนักสินค้า!C425="","",ข้อมูลน้ำหนักสินค้า!C425)*J426</f>
        <v>0.1</v>
      </c>
    </row>
    <row r="427" spans="1:31">
      <c r="A427" s="1" t="str">
        <f t="shared" si="67"/>
        <v>EastlyncOffline</v>
      </c>
      <c r="B427" s="1" t="str">
        <f t="shared" si="68"/>
        <v>OFFLINE</v>
      </c>
      <c r="C427" s="1" t="str">
        <f t="shared" si="69"/>
        <v>SALE</v>
      </c>
      <c r="D427" s="1" t="str">
        <f>IF(ข้อมูลออเดอร์!A426="","",ข้อมูลออเดอร์!A426)</f>
        <v>KOO26092200284</v>
      </c>
      <c r="E427" s="1" t="str">
        <f>IFERROR(IF(VLOOKUP(D427,ข้อมูลออเดอร์!A:BV,74,0)="Express delivery","NORMAL",IF(VLOOKUP(D427,ข้อมูลออเดอร์!A:BV,74,0)="Lalamove","B2B_OFFLINE","")),"")</f>
        <v>NORMAL</v>
      </c>
      <c r="F427" s="1" t="str">
        <f t="shared" si="70"/>
        <v>EXPRESS</v>
      </c>
      <c r="G427" s="1" t="str">
        <f>IF(ข้อมูลออเดอร์!CV426="","",ข้อมูลออเดอร์!CV426)</f>
        <v>SKINTIFIC-492003</v>
      </c>
      <c r="H427" s="1" t="str">
        <f>IF(ข้อมูลออเดอร์!CW426="","",ข้อมูลออเดอร์!CW426)</f>
        <v>4897147696014</v>
      </c>
      <c r="I427" s="1" t="str">
        <f>IF(ข้อมูลออเดอร์!CV426="","",ข้อมูลออเดอร์!CV426)</f>
        <v>SKINTIFIC-492003</v>
      </c>
      <c r="J427" s="1" t="str">
        <f>IF(ข้อมูลออเดอร์!DD426="","",ข้อมูลออเดอร์!DD426)</f>
        <v>1</v>
      </c>
      <c r="K427" s="102">
        <f t="shared" si="71"/>
        <v>0</v>
      </c>
      <c r="L427" s="102">
        <f t="shared" si="72"/>
        <v>0</v>
      </c>
      <c r="M427" s="103">
        <f ca="1" t="shared" si="73"/>
        <v>46287.4479282407</v>
      </c>
      <c r="N427" s="103">
        <f ca="1" t="shared" si="74"/>
        <v>46287.4479282407</v>
      </c>
      <c r="O427" s="1" t="str">
        <f>IFERROR(VLOOKUP(D427,ข้อมูลออเดอร์!A:EK,49,0),"")</f>
        <v>IEI</v>
      </c>
      <c r="P427" s="1" t="str">
        <f>IF(D427="","",ข้อมูลออเดอร์!AX426)</f>
        <v>0825030829</v>
      </c>
      <c r="Q427" s="1" t="str">
        <f>IF(D427="","",ข้อมูลออเดอร์!AX426)</f>
        <v>0825030829</v>
      </c>
      <c r="R427" s="1" t="str">
        <f t="shared" si="75"/>
        <v>TH</v>
      </c>
      <c r="S427" s="1" t="str">
        <f>IF('ข้อมูลจังหวัด-อำเภอ'!C426="","",'ข้อมูลจังหวัด-อำเภอ'!C426)</f>
        <v>สมุทรสาคร/ Samut Sakhon</v>
      </c>
      <c r="T427" s="1" t="str">
        <f>IF('ข้อมูลจังหวัด-อำเภอ'!D426="","",'ข้อมูลจังหวัด-อำเภอ'!D426)</f>
        <v>เมืองสมุทรสาคร/ Mueang Samut Sakhon</v>
      </c>
      <c r="U427" s="1" t="str">
        <f>IFERROR(VLOOKUP(D427,ข้อมูลออเดอร์!A:EK,46,0),"")</f>
        <v>74000</v>
      </c>
      <c r="V427" s="1" t="str">
        <f>IFERROR(VLOOKUP(D427,ข้อมูลออเดอร์!A:EK,46,0),"")</f>
        <v>74000</v>
      </c>
      <c r="W427" s="1" t="str">
        <f>IFERROR(VLOOKUP(D427,ข้อมูลออเดอร์!A:EK,48,0),"")</f>
        <v>95/14 ซอยหมู่บ้านบุรีรมย์ (ซอยเอกชัย 131 ซอย 12) ตำบลบางน้ำจืด อำเภอเมืองสมุทรสาคร จังหวัดสมุทรสาคร 74000</v>
      </c>
      <c r="X427" s="1" t="str">
        <f t="shared" si="76"/>
        <v>COD</v>
      </c>
      <c r="Y427" s="1"/>
      <c r="Z427" s="1"/>
      <c r="AA427" s="1">
        <f t="shared" si="77"/>
        <v>0.41</v>
      </c>
      <c r="AB427" s="1"/>
      <c r="AC427" s="1"/>
      <c r="AD427" s="1"/>
      <c r="AE427" s="1">
        <f>IF(ข้อมูลน้ำหนักสินค้า!C426="","",ข้อมูลน้ำหนักสินค้า!C426)*J427</f>
        <v>0.1</v>
      </c>
    </row>
    <row r="428" spans="1:31">
      <c r="A428" s="1" t="str">
        <f t="shared" si="67"/>
        <v>EastlyncOffline</v>
      </c>
      <c r="B428" s="1" t="str">
        <f t="shared" si="68"/>
        <v>OFFLINE</v>
      </c>
      <c r="C428" s="1" t="str">
        <f t="shared" si="69"/>
        <v>SALE</v>
      </c>
      <c r="D428" s="1" t="str">
        <f>IF(ข้อมูลออเดอร์!A427="","",ข้อมูลออเดอร์!A427)</f>
        <v>KOO26092200284</v>
      </c>
      <c r="E428" s="1" t="str">
        <f>IFERROR(IF(VLOOKUP(D428,ข้อมูลออเดอร์!A:BV,74,0)="Express delivery","NORMAL",IF(VLOOKUP(D428,ข้อมูลออเดอร์!A:BV,74,0)="Lalamove","B2B_OFFLINE","")),"")</f>
        <v>NORMAL</v>
      </c>
      <c r="F428" s="1" t="str">
        <f t="shared" si="70"/>
        <v>EXPRESS</v>
      </c>
      <c r="G428" s="1" t="str">
        <f>IF(ข้อมูลออเดอร์!CV427="","",ข้อมูลออเดอร์!CV427)</f>
        <v>SKINTIFIC-355</v>
      </c>
      <c r="H428" s="1" t="str">
        <f>IF(ข้อมูลออเดอร์!CW427="","",ข้อมูลออเดอร์!CW427)</f>
        <v>4897147690029</v>
      </c>
      <c r="I428" s="1" t="str">
        <f>IF(ข้อมูลออเดอร์!CV427="","",ข้อมูลออเดอร์!CV427)</f>
        <v>SKINTIFIC-355</v>
      </c>
      <c r="J428" s="1" t="str">
        <f>IF(ข้อมูลออเดอร์!DD427="","",ข้อมูลออเดอร์!DD427)</f>
        <v>1</v>
      </c>
      <c r="K428" s="102">
        <f t="shared" si="71"/>
        <v>0</v>
      </c>
      <c r="L428" s="102">
        <f t="shared" si="72"/>
        <v>0</v>
      </c>
      <c r="M428" s="103">
        <f ca="1" t="shared" si="73"/>
        <v>46287.4479282407</v>
      </c>
      <c r="N428" s="103">
        <f ca="1" t="shared" si="74"/>
        <v>46287.4479282407</v>
      </c>
      <c r="O428" s="1" t="str">
        <f>IFERROR(VLOOKUP(D428,ข้อมูลออเดอร์!A:EK,49,0),"")</f>
        <v>IEI</v>
      </c>
      <c r="P428" s="1" t="str">
        <f>IF(D428="","",ข้อมูลออเดอร์!AX427)</f>
        <v>0825030829</v>
      </c>
      <c r="Q428" s="1" t="str">
        <f>IF(D428="","",ข้อมูลออเดอร์!AX427)</f>
        <v>0825030829</v>
      </c>
      <c r="R428" s="1" t="str">
        <f t="shared" si="75"/>
        <v>TH</v>
      </c>
      <c r="S428" s="1" t="str">
        <f>IF('ข้อมูลจังหวัด-อำเภอ'!C427="","",'ข้อมูลจังหวัด-อำเภอ'!C427)</f>
        <v>สมุทรสาคร/ Samut Sakhon</v>
      </c>
      <c r="T428" s="1" t="str">
        <f>IF('ข้อมูลจังหวัด-อำเภอ'!D427="","",'ข้อมูลจังหวัด-อำเภอ'!D427)</f>
        <v>เมืองสมุทรสาคร/ Mueang Samut Sakhon</v>
      </c>
      <c r="U428" s="1" t="str">
        <f>IFERROR(VLOOKUP(D428,ข้อมูลออเดอร์!A:EK,46,0),"")</f>
        <v>74000</v>
      </c>
      <c r="V428" s="1" t="str">
        <f>IFERROR(VLOOKUP(D428,ข้อมูลออเดอร์!A:EK,46,0),"")</f>
        <v>74000</v>
      </c>
      <c r="W428" s="1" t="str">
        <f>IFERROR(VLOOKUP(D428,ข้อมูลออเดอร์!A:EK,48,0),"")</f>
        <v>95/14 ซอยหมู่บ้านบุรีรมย์ (ซอยเอกชัย 131 ซอย 12) ตำบลบางน้ำจืด อำเภอเมืองสมุทรสาคร จังหวัดสมุทรสาคร 74000</v>
      </c>
      <c r="X428" s="1" t="str">
        <f t="shared" si="76"/>
        <v>COD</v>
      </c>
      <c r="Y428" s="1"/>
      <c r="Z428" s="1"/>
      <c r="AA428" s="1">
        <f t="shared" si="77"/>
        <v>0.41</v>
      </c>
      <c r="AB428" s="1"/>
      <c r="AC428" s="1"/>
      <c r="AD428" s="1"/>
      <c r="AE428" s="1">
        <f>IF(ข้อมูลน้ำหนักสินค้า!C427="","",ข้อมูลน้ำหนักสินค้า!C427)*J428</f>
        <v>0.01</v>
      </c>
    </row>
    <row r="429" spans="1:31">
      <c r="A429" s="1" t="str">
        <f t="shared" si="67"/>
        <v>EastlyncOffline</v>
      </c>
      <c r="B429" s="1" t="str">
        <f t="shared" si="68"/>
        <v>OFFLINE</v>
      </c>
      <c r="C429" s="1" t="str">
        <f t="shared" si="69"/>
        <v>SALE</v>
      </c>
      <c r="D429" s="1" t="str">
        <f>IF(ข้อมูลออเดอร์!A428="","",ข้อมูลออเดอร์!A428)</f>
        <v>KOO26092200285</v>
      </c>
      <c r="E429" s="1" t="str">
        <f>IFERROR(IF(VLOOKUP(D429,ข้อมูลออเดอร์!A:BV,74,0)="Express delivery","NORMAL",IF(VLOOKUP(D429,ข้อมูลออเดอร์!A:BV,74,0)="Lalamove","B2B_OFFLINE","")),"")</f>
        <v>NORMAL</v>
      </c>
      <c r="F429" s="1" t="str">
        <f t="shared" si="70"/>
        <v>EXPRESS</v>
      </c>
      <c r="G429" s="1" t="str">
        <f>IF(ข้อมูลออเดอร์!CV428="","",ข้อมูลออเดอร์!CV428)</f>
        <v>SKINTIFIC-351</v>
      </c>
      <c r="H429" s="1" t="str">
        <f>IF(ข้อมูลออเดอร์!CW428="","",ข้อมูลออเดอร์!CW428)</f>
        <v>4897147691323</v>
      </c>
      <c r="I429" s="1" t="str">
        <f>IF(ข้อมูลออเดอร์!CV428="","",ข้อมูลออเดอร์!CV428)</f>
        <v>SKINTIFIC-351</v>
      </c>
      <c r="J429" s="1" t="str">
        <f>IF(ข้อมูลออเดอร์!DD428="","",ข้อมูลออเดอร์!DD428)</f>
        <v>1</v>
      </c>
      <c r="K429" s="102">
        <f t="shared" si="71"/>
        <v>0</v>
      </c>
      <c r="L429" s="102">
        <f t="shared" si="72"/>
        <v>0</v>
      </c>
      <c r="M429" s="103">
        <f ca="1" t="shared" si="73"/>
        <v>46287.4479282407</v>
      </c>
      <c r="N429" s="103">
        <f ca="1" t="shared" si="74"/>
        <v>46287.4479282407</v>
      </c>
      <c r="O429" s="1" t="str">
        <f>IFERROR(VLOOKUP(D429,ข้อมูลออเดอร์!A:EK,49,0),"")</f>
        <v>ทิชาดา เตชะโชติกุล</v>
      </c>
      <c r="P429" s="1" t="str">
        <f>IF(D429="","",ข้อมูลออเดอร์!AX428)</f>
        <v>0845556422</v>
      </c>
      <c r="Q429" s="1" t="str">
        <f>IF(D429="","",ข้อมูลออเดอร์!AX428)</f>
        <v>0845556422</v>
      </c>
      <c r="R429" s="1" t="str">
        <f t="shared" si="75"/>
        <v>TH</v>
      </c>
      <c r="S429" s="1" t="str">
        <f>IF('ข้อมูลจังหวัด-อำเภอ'!C428="","",'ข้อมูลจังหวัด-อำเภอ'!C428)</f>
        <v>กรุงเทพมหานคร/ Bangkok</v>
      </c>
      <c r="T429" s="1" t="str">
        <f>IF('ข้อมูลจังหวัด-อำเภอ'!D428="","",'ข้อมูลจังหวัด-อำเภอ'!D428)</f>
        <v>บางแค/ Bang Khae</v>
      </c>
      <c r="U429" s="1" t="str">
        <f>IFERROR(VLOOKUP(D429,ข้อมูลออเดอร์!A:EK,46,0),"")</f>
        <v>10160</v>
      </c>
      <c r="V429" s="1" t="str">
        <f>IFERROR(VLOOKUP(D429,ข้อมูลออเดอร์!A:EK,46,0),"")</f>
        <v>10160</v>
      </c>
      <c r="W429" s="1" t="str">
        <f>IFERROR(VLOOKUP(D429,ข้อมูลออเดอร์!A:EK,48,0),"")</f>
        <v>19/87 มบ.ปารวีณ์ ซ.กาญจนาภิเษก 3</v>
      </c>
      <c r="X429" s="1" t="str">
        <f t="shared" si="76"/>
        <v>COD</v>
      </c>
      <c r="Y429" s="1"/>
      <c r="Z429" s="1"/>
      <c r="AA429" s="1">
        <f t="shared" si="77"/>
        <v>2.117</v>
      </c>
      <c r="AB429" s="1"/>
      <c r="AC429" s="1"/>
      <c r="AD429" s="1"/>
      <c r="AE429" s="1">
        <f>IF(ข้อมูลน้ำหนักสินค้า!C428="","",ข้อมูลน้ำหนักสินค้า!C428)*J429</f>
        <v>0.001</v>
      </c>
    </row>
    <row r="430" spans="1:31">
      <c r="A430" s="1" t="str">
        <f t="shared" si="67"/>
        <v>EastlyncOffline</v>
      </c>
      <c r="B430" s="1" t="str">
        <f t="shared" si="68"/>
        <v>OFFLINE</v>
      </c>
      <c r="C430" s="1" t="str">
        <f t="shared" si="69"/>
        <v>SALE</v>
      </c>
      <c r="D430" s="1" t="str">
        <f>IF(ข้อมูลออเดอร์!A429="","",ข้อมูลออเดอร์!A429)</f>
        <v>KOO26092200285</v>
      </c>
      <c r="E430" s="1" t="str">
        <f>IFERROR(IF(VLOOKUP(D430,ข้อมูลออเดอร์!A:BV,74,0)="Express delivery","NORMAL",IF(VLOOKUP(D430,ข้อมูลออเดอร์!A:BV,74,0)="Lalamove","B2B_OFFLINE","")),"")</f>
        <v>NORMAL</v>
      </c>
      <c r="F430" s="1" t="str">
        <f t="shared" si="70"/>
        <v>EXPRESS</v>
      </c>
      <c r="G430" s="1" t="str">
        <f>IF(ข้อมูลออเดอร์!CV429="","",ข้อมูลออเดอร์!CV429)</f>
        <v>SKINTIFIC-201</v>
      </c>
      <c r="H430" s="1" t="str">
        <f>IF(ข้อมูลออเดอร์!CW429="","",ข้อมูลออเดอร์!CW429)</f>
        <v>810114871867</v>
      </c>
      <c r="I430" s="1" t="str">
        <f>IF(ข้อมูลออเดอร์!CV429="","",ข้อมูลออเดอร์!CV429)</f>
        <v>SKINTIFIC-201</v>
      </c>
      <c r="J430" s="1" t="str">
        <f>IF(ข้อมูลออเดอร์!DD429="","",ข้อมูลออเดอร์!DD429)</f>
        <v>1</v>
      </c>
      <c r="K430" s="102">
        <f t="shared" si="71"/>
        <v>0</v>
      </c>
      <c r="L430" s="102">
        <f t="shared" si="72"/>
        <v>0</v>
      </c>
      <c r="M430" s="103">
        <f ca="1" t="shared" si="73"/>
        <v>46287.4479282407</v>
      </c>
      <c r="N430" s="103">
        <f ca="1" t="shared" si="74"/>
        <v>46287.4479282407</v>
      </c>
      <c r="O430" s="1" t="str">
        <f>IFERROR(VLOOKUP(D430,ข้อมูลออเดอร์!A:EK,49,0),"")</f>
        <v>ทิชาดา เตชะโชติกุล</v>
      </c>
      <c r="P430" s="1" t="str">
        <f>IF(D430="","",ข้อมูลออเดอร์!AX429)</f>
        <v>0845556422</v>
      </c>
      <c r="Q430" s="1" t="str">
        <f>IF(D430="","",ข้อมูลออเดอร์!AX429)</f>
        <v>0845556422</v>
      </c>
      <c r="R430" s="1" t="str">
        <f t="shared" si="75"/>
        <v>TH</v>
      </c>
      <c r="S430" s="1" t="str">
        <f>IF('ข้อมูลจังหวัด-อำเภอ'!C429="","",'ข้อมูลจังหวัด-อำเภอ'!C429)</f>
        <v>กรุงเทพมหานคร/ Bangkok</v>
      </c>
      <c r="T430" s="1" t="str">
        <f>IF('ข้อมูลจังหวัด-อำเภอ'!D429="","",'ข้อมูลจังหวัด-อำเภอ'!D429)</f>
        <v>บางแค/ Bang Khae</v>
      </c>
      <c r="U430" s="1" t="str">
        <f>IFERROR(VLOOKUP(D430,ข้อมูลออเดอร์!A:EK,46,0),"")</f>
        <v>10160</v>
      </c>
      <c r="V430" s="1" t="str">
        <f>IFERROR(VLOOKUP(D430,ข้อมูลออเดอร์!A:EK,46,0),"")</f>
        <v>10160</v>
      </c>
      <c r="W430" s="1" t="str">
        <f>IFERROR(VLOOKUP(D430,ข้อมูลออเดอร์!A:EK,48,0),"")</f>
        <v>19/87 มบ.ปารวีณ์ ซ.กาญจนาภิเษก 3</v>
      </c>
      <c r="X430" s="1" t="str">
        <f t="shared" si="76"/>
        <v>COD</v>
      </c>
      <c r="Y430" s="1"/>
      <c r="Z430" s="1"/>
      <c r="AA430" s="1">
        <f t="shared" si="77"/>
        <v>2.117</v>
      </c>
      <c r="AB430" s="1"/>
      <c r="AC430" s="1"/>
      <c r="AD430" s="1"/>
      <c r="AE430" s="1">
        <f>IF(ข้อมูลน้ำหนักสินค้า!C429="","",ข้อมูลน้ำหนักสินค้า!C429)*J430</f>
        <v>0.06</v>
      </c>
    </row>
    <row r="431" spans="1:31">
      <c r="A431" s="1" t="str">
        <f t="shared" si="67"/>
        <v>EastlyncOffline</v>
      </c>
      <c r="B431" s="1" t="str">
        <f t="shared" si="68"/>
        <v>OFFLINE</v>
      </c>
      <c r="C431" s="1" t="str">
        <f t="shared" si="69"/>
        <v>SALE</v>
      </c>
      <c r="D431" s="1" t="str">
        <f>IF(ข้อมูลออเดอร์!A430="","",ข้อมูลออเดอร์!A430)</f>
        <v>KOO26092200285</v>
      </c>
      <c r="E431" s="1" t="str">
        <f>IFERROR(IF(VLOOKUP(D431,ข้อมูลออเดอร์!A:BV,74,0)="Express delivery","NORMAL",IF(VLOOKUP(D431,ข้อมูลออเดอร์!A:BV,74,0)="Lalamove","B2B_OFFLINE","")),"")</f>
        <v>NORMAL</v>
      </c>
      <c r="F431" s="1" t="str">
        <f t="shared" si="70"/>
        <v>EXPRESS</v>
      </c>
      <c r="G431" s="1" t="str">
        <f>IF(ข้อมูลออเดอร์!CV430="","",ข้อมูลออเดอร์!CV430)</f>
        <v>SKINTIFIC-388</v>
      </c>
      <c r="H431" s="1" t="str">
        <f>IF(ข้อมูลออเดอร์!CW430="","",ข้อมูลออเดอร์!CW430)</f>
        <v>4897147693372</v>
      </c>
      <c r="I431" s="1" t="str">
        <f>IF(ข้อมูลออเดอร์!CV430="","",ข้อมูลออเดอร์!CV430)</f>
        <v>SKINTIFIC-388</v>
      </c>
      <c r="J431" s="1" t="str">
        <f>IF(ข้อมูลออเดอร์!DD430="","",ข้อมูลออเดอร์!DD430)</f>
        <v>1</v>
      </c>
      <c r="K431" s="102">
        <f t="shared" si="71"/>
        <v>0</v>
      </c>
      <c r="L431" s="102">
        <f t="shared" si="72"/>
        <v>0</v>
      </c>
      <c r="M431" s="103">
        <f ca="1" t="shared" si="73"/>
        <v>46287.4479282407</v>
      </c>
      <c r="N431" s="103">
        <f ca="1" t="shared" si="74"/>
        <v>46287.4479282407</v>
      </c>
      <c r="O431" s="1" t="str">
        <f>IFERROR(VLOOKUP(D431,ข้อมูลออเดอร์!A:EK,49,0),"")</f>
        <v>ทิชาดา เตชะโชติกุล</v>
      </c>
      <c r="P431" s="1" t="str">
        <f>IF(D431="","",ข้อมูลออเดอร์!AX430)</f>
        <v>0845556422</v>
      </c>
      <c r="Q431" s="1" t="str">
        <f>IF(D431="","",ข้อมูลออเดอร์!AX430)</f>
        <v>0845556422</v>
      </c>
      <c r="R431" s="1" t="str">
        <f t="shared" si="75"/>
        <v>TH</v>
      </c>
      <c r="S431" s="1" t="str">
        <f>IF('ข้อมูลจังหวัด-อำเภอ'!C430="","",'ข้อมูลจังหวัด-อำเภอ'!C430)</f>
        <v>กรุงเทพมหานคร/ Bangkok</v>
      </c>
      <c r="T431" s="1" t="str">
        <f>IF('ข้อมูลจังหวัด-อำเภอ'!D430="","",'ข้อมูลจังหวัด-อำเภอ'!D430)</f>
        <v>บางแค/ Bang Khae</v>
      </c>
      <c r="U431" s="1" t="str">
        <f>IFERROR(VLOOKUP(D431,ข้อมูลออเดอร์!A:EK,46,0),"")</f>
        <v>10160</v>
      </c>
      <c r="V431" s="1" t="str">
        <f>IFERROR(VLOOKUP(D431,ข้อมูลออเดอร์!A:EK,46,0),"")</f>
        <v>10160</v>
      </c>
      <c r="W431" s="1" t="str">
        <f>IFERROR(VLOOKUP(D431,ข้อมูลออเดอร์!A:EK,48,0),"")</f>
        <v>19/87 มบ.ปารวีณ์ ซ.กาญจนาภิเษก 3</v>
      </c>
      <c r="X431" s="1" t="str">
        <f t="shared" si="76"/>
        <v>COD</v>
      </c>
      <c r="Y431" s="1"/>
      <c r="Z431" s="1"/>
      <c r="AA431" s="1">
        <f t="shared" si="77"/>
        <v>2.117</v>
      </c>
      <c r="AB431" s="1"/>
      <c r="AC431" s="1"/>
      <c r="AD431" s="1"/>
      <c r="AE431" s="1">
        <f>IF(ข้อมูลน้ำหนักสินค้า!C430="","",ข้อมูลน้ำหนักสินค้า!C430)*J431</f>
        <v>0.1</v>
      </c>
    </row>
    <row r="432" spans="1:31">
      <c r="A432" s="1" t="str">
        <f t="shared" si="67"/>
        <v>EastlyncOffline</v>
      </c>
      <c r="B432" s="1" t="str">
        <f t="shared" si="68"/>
        <v>OFFLINE</v>
      </c>
      <c r="C432" s="1" t="str">
        <f t="shared" si="69"/>
        <v>SALE</v>
      </c>
      <c r="D432" s="1" t="str">
        <f>IF(ข้อมูลออเดอร์!A431="","",ข้อมูลออเดอร์!A431)</f>
        <v>KOO26092200285</v>
      </c>
      <c r="E432" s="1" t="str">
        <f>IFERROR(IF(VLOOKUP(D432,ข้อมูลออเดอร์!A:BV,74,0)="Express delivery","NORMAL",IF(VLOOKUP(D432,ข้อมูลออเดอร์!A:BV,74,0)="Lalamove","B2B_OFFLINE","")),"")</f>
        <v>NORMAL</v>
      </c>
      <c r="F432" s="1" t="str">
        <f t="shared" si="70"/>
        <v>EXPRESS</v>
      </c>
      <c r="G432" s="1" t="str">
        <f>IF(ข้อมูลออเดอร์!CV431="","",ข้อมูลออเดอร์!CV431)</f>
        <v>SKINTIFIC-428</v>
      </c>
      <c r="H432" s="1" t="str">
        <f>IF(ข้อมูลออเดอร์!CW431="","",ข้อมูลออเดอร์!CW431)</f>
        <v>4897147691729</v>
      </c>
      <c r="I432" s="1" t="str">
        <f>IF(ข้อมูลออเดอร์!CV431="","",ข้อมูลออเดอร์!CV431)</f>
        <v>SKINTIFIC-428</v>
      </c>
      <c r="J432" s="1" t="str">
        <f>IF(ข้อมูลออเดอร์!DD431="","",ข้อมูลออเดอร์!DD431)</f>
        <v>1</v>
      </c>
      <c r="K432" s="102">
        <f t="shared" si="71"/>
        <v>0</v>
      </c>
      <c r="L432" s="102">
        <f t="shared" si="72"/>
        <v>0</v>
      </c>
      <c r="M432" s="103">
        <f ca="1" t="shared" si="73"/>
        <v>46287.4479282407</v>
      </c>
      <c r="N432" s="103">
        <f ca="1" t="shared" si="74"/>
        <v>46287.4479282407</v>
      </c>
      <c r="O432" s="1" t="str">
        <f>IFERROR(VLOOKUP(D432,ข้อมูลออเดอร์!A:EK,49,0),"")</f>
        <v>ทิชาดา เตชะโชติกุล</v>
      </c>
      <c r="P432" s="1" t="str">
        <f>IF(D432="","",ข้อมูลออเดอร์!AX431)</f>
        <v>0845556422</v>
      </c>
      <c r="Q432" s="1" t="str">
        <f>IF(D432="","",ข้อมูลออเดอร์!AX431)</f>
        <v>0845556422</v>
      </c>
      <c r="R432" s="1" t="str">
        <f t="shared" si="75"/>
        <v>TH</v>
      </c>
      <c r="S432" s="1" t="str">
        <f>IF('ข้อมูลจังหวัด-อำเภอ'!C431="","",'ข้อมูลจังหวัด-อำเภอ'!C431)</f>
        <v>กรุงเทพมหานคร/ Bangkok</v>
      </c>
      <c r="T432" s="1" t="str">
        <f>IF('ข้อมูลจังหวัด-อำเภอ'!D431="","",'ข้อมูลจังหวัด-อำเภอ'!D431)</f>
        <v>บางแค/ Bang Khae</v>
      </c>
      <c r="U432" s="1" t="str">
        <f>IFERROR(VLOOKUP(D432,ข้อมูลออเดอร์!A:EK,46,0),"")</f>
        <v>10160</v>
      </c>
      <c r="V432" s="1" t="str">
        <f>IFERROR(VLOOKUP(D432,ข้อมูลออเดอร์!A:EK,46,0),"")</f>
        <v>10160</v>
      </c>
      <c r="W432" s="1" t="str">
        <f>IFERROR(VLOOKUP(D432,ข้อมูลออเดอร์!A:EK,48,0),"")</f>
        <v>19/87 มบ.ปารวีณ์ ซ.กาญจนาภิเษก 3</v>
      </c>
      <c r="X432" s="1" t="str">
        <f t="shared" si="76"/>
        <v>COD</v>
      </c>
      <c r="Y432" s="1"/>
      <c r="Z432" s="1"/>
      <c r="AA432" s="1">
        <f t="shared" si="77"/>
        <v>2.117</v>
      </c>
      <c r="AB432" s="1"/>
      <c r="AC432" s="1"/>
      <c r="AD432" s="1"/>
      <c r="AE432" s="1">
        <f>IF(ข้อมูลน้ำหนักสินค้า!C431="","",ข้อมูลน้ำหนักสินค้า!C431)*J432</f>
        <v>0.1</v>
      </c>
    </row>
    <row r="433" spans="1:31">
      <c r="A433" s="1" t="str">
        <f t="shared" si="67"/>
        <v>EastlyncOffline</v>
      </c>
      <c r="B433" s="1" t="str">
        <f t="shared" si="68"/>
        <v>OFFLINE</v>
      </c>
      <c r="C433" s="1" t="str">
        <f t="shared" si="69"/>
        <v>SALE</v>
      </c>
      <c r="D433" s="1" t="str">
        <f>IF(ข้อมูลออเดอร์!A432="","",ข้อมูลออเดอร์!A432)</f>
        <v>KOO26092200285</v>
      </c>
      <c r="E433" s="1" t="str">
        <f>IFERROR(IF(VLOOKUP(D433,ข้อมูลออเดอร์!A:BV,74,0)="Express delivery","NORMAL",IF(VLOOKUP(D433,ข้อมูลออเดอร์!A:BV,74,0)="Lalamove","B2B_OFFLINE","")),"")</f>
        <v>NORMAL</v>
      </c>
      <c r="F433" s="1" t="str">
        <f t="shared" si="70"/>
        <v>EXPRESS</v>
      </c>
      <c r="G433" s="1" t="str">
        <f>IF(ข้อมูลออเดอร์!CV432="","",ข้อมูลออเดอร์!CV432)</f>
        <v>SKINTIFIC-260N</v>
      </c>
      <c r="H433" s="1" t="str">
        <f>IF(ข้อมูลออเดอร์!CW432="","",ข้อมูลออเดอร์!CW432)</f>
        <v>810114871522</v>
      </c>
      <c r="I433" s="1" t="str">
        <f>IF(ข้อมูลออเดอร์!CV432="","",ข้อมูลออเดอร์!CV432)</f>
        <v>SKINTIFIC-260N</v>
      </c>
      <c r="J433" s="1" t="str">
        <f>IF(ข้อมูลออเดอร์!DD432="","",ข้อมูลออเดอร์!DD432)</f>
        <v>1</v>
      </c>
      <c r="K433" s="102">
        <f t="shared" si="71"/>
        <v>0</v>
      </c>
      <c r="L433" s="102">
        <f t="shared" si="72"/>
        <v>0</v>
      </c>
      <c r="M433" s="103">
        <f ca="1" t="shared" si="73"/>
        <v>46287.4479282407</v>
      </c>
      <c r="N433" s="103">
        <f ca="1" t="shared" si="74"/>
        <v>46287.4479282407</v>
      </c>
      <c r="O433" s="1" t="str">
        <f>IFERROR(VLOOKUP(D433,ข้อมูลออเดอร์!A:EK,49,0),"")</f>
        <v>ทิชาดา เตชะโชติกุล</v>
      </c>
      <c r="P433" s="1" t="str">
        <f>IF(D433="","",ข้อมูลออเดอร์!AX432)</f>
        <v>0845556422</v>
      </c>
      <c r="Q433" s="1" t="str">
        <f>IF(D433="","",ข้อมูลออเดอร์!AX432)</f>
        <v>0845556422</v>
      </c>
      <c r="R433" s="1" t="str">
        <f t="shared" si="75"/>
        <v>TH</v>
      </c>
      <c r="S433" s="1" t="str">
        <f>IF('ข้อมูลจังหวัด-อำเภอ'!C432="","",'ข้อมูลจังหวัด-อำเภอ'!C432)</f>
        <v>กรุงเทพมหานคร/ Bangkok</v>
      </c>
      <c r="T433" s="1" t="str">
        <f>IF('ข้อมูลจังหวัด-อำเภอ'!D432="","",'ข้อมูลจังหวัด-อำเภอ'!D432)</f>
        <v>บางแค/ Bang Khae</v>
      </c>
      <c r="U433" s="1" t="str">
        <f>IFERROR(VLOOKUP(D433,ข้อมูลออเดอร์!A:EK,46,0),"")</f>
        <v>10160</v>
      </c>
      <c r="V433" s="1" t="str">
        <f>IFERROR(VLOOKUP(D433,ข้อมูลออเดอร์!A:EK,46,0),"")</f>
        <v>10160</v>
      </c>
      <c r="W433" s="1" t="str">
        <f>IFERROR(VLOOKUP(D433,ข้อมูลออเดอร์!A:EK,48,0),"")</f>
        <v>19/87 มบ.ปารวีณ์ ซ.กาญจนาภิเษก 3</v>
      </c>
      <c r="X433" s="1" t="str">
        <f t="shared" si="76"/>
        <v>COD</v>
      </c>
      <c r="Y433" s="1"/>
      <c r="Z433" s="1"/>
      <c r="AA433" s="1">
        <f t="shared" si="77"/>
        <v>2.117</v>
      </c>
      <c r="AB433" s="1"/>
      <c r="AC433" s="1"/>
      <c r="AD433" s="1"/>
      <c r="AE433" s="1">
        <f>IF(ข้อมูลน้ำหนักสินค้า!C432="","",ข้อมูลน้ำหนักสินค้า!C432)*J433</f>
        <v>0.08</v>
      </c>
    </row>
    <row r="434" spans="1:31">
      <c r="A434" s="1" t="str">
        <f t="shared" si="67"/>
        <v>EastlyncOffline</v>
      </c>
      <c r="B434" s="1" t="str">
        <f t="shared" si="68"/>
        <v>OFFLINE</v>
      </c>
      <c r="C434" s="1" t="str">
        <f t="shared" si="69"/>
        <v>SALE</v>
      </c>
      <c r="D434" s="1" t="str">
        <f>IF(ข้อมูลออเดอร์!A433="","",ข้อมูลออเดอร์!A433)</f>
        <v>KOO26092200285</v>
      </c>
      <c r="E434" s="1" t="str">
        <f>IFERROR(IF(VLOOKUP(D434,ข้อมูลออเดอร์!A:BV,74,0)="Express delivery","NORMAL",IF(VLOOKUP(D434,ข้อมูลออเดอร์!A:BV,74,0)="Lalamove","B2B_OFFLINE","")),"")</f>
        <v>NORMAL</v>
      </c>
      <c r="F434" s="1" t="str">
        <f t="shared" si="70"/>
        <v>EXPRESS</v>
      </c>
      <c r="G434" s="1" t="str">
        <f>IF(ข้อมูลออเดอร์!CV433="","",ข้อมูลออเดอร์!CV433)</f>
        <v>SKINTIFIC-225</v>
      </c>
      <c r="H434" s="1" t="str">
        <f>IF(ข้อมูลออเดอร์!CW433="","",ข้อมูลออเดอร์!CW433)</f>
        <v>810114872581</v>
      </c>
      <c r="I434" s="1" t="str">
        <f>IF(ข้อมูลออเดอร์!CV433="","",ข้อมูลออเดอร์!CV433)</f>
        <v>SKINTIFIC-225</v>
      </c>
      <c r="J434" s="1" t="str">
        <f>IF(ข้อมูลออเดอร์!DD433="","",ข้อมูลออเดอร์!DD433)</f>
        <v>1</v>
      </c>
      <c r="K434" s="102">
        <f t="shared" si="71"/>
        <v>0</v>
      </c>
      <c r="L434" s="102">
        <f t="shared" si="72"/>
        <v>0</v>
      </c>
      <c r="M434" s="103">
        <f ca="1" t="shared" si="73"/>
        <v>46287.4479282407</v>
      </c>
      <c r="N434" s="103">
        <f ca="1" t="shared" si="74"/>
        <v>46287.4479282407</v>
      </c>
      <c r="O434" s="1" t="str">
        <f>IFERROR(VLOOKUP(D434,ข้อมูลออเดอร์!A:EK,49,0),"")</f>
        <v>ทิชาดา เตชะโชติกุล</v>
      </c>
      <c r="P434" s="1" t="str">
        <f>IF(D434="","",ข้อมูลออเดอร์!AX433)</f>
        <v>0845556422</v>
      </c>
      <c r="Q434" s="1" t="str">
        <f>IF(D434="","",ข้อมูลออเดอร์!AX433)</f>
        <v>0845556422</v>
      </c>
      <c r="R434" s="1" t="str">
        <f t="shared" si="75"/>
        <v>TH</v>
      </c>
      <c r="S434" s="1" t="str">
        <f>IF('ข้อมูลจังหวัด-อำเภอ'!C433="","",'ข้อมูลจังหวัด-อำเภอ'!C433)</f>
        <v>กรุงเทพมหานคร/ Bangkok</v>
      </c>
      <c r="T434" s="1" t="str">
        <f>IF('ข้อมูลจังหวัด-อำเภอ'!D433="","",'ข้อมูลจังหวัด-อำเภอ'!D433)</f>
        <v>บางแค/ Bang Khae</v>
      </c>
      <c r="U434" s="1" t="str">
        <f>IFERROR(VLOOKUP(D434,ข้อมูลออเดอร์!A:EK,46,0),"")</f>
        <v>10160</v>
      </c>
      <c r="V434" s="1" t="str">
        <f>IFERROR(VLOOKUP(D434,ข้อมูลออเดอร์!A:EK,46,0),"")</f>
        <v>10160</v>
      </c>
      <c r="W434" s="1" t="str">
        <f>IFERROR(VLOOKUP(D434,ข้อมูลออเดอร์!A:EK,48,0),"")</f>
        <v>19/87 มบ.ปารวีณ์ ซ.กาญจนาภิเษก 3</v>
      </c>
      <c r="X434" s="1" t="str">
        <f t="shared" si="76"/>
        <v>COD</v>
      </c>
      <c r="Y434" s="1"/>
      <c r="Z434" s="1"/>
      <c r="AA434" s="1">
        <f t="shared" si="77"/>
        <v>2.117</v>
      </c>
      <c r="AB434" s="1"/>
      <c r="AC434" s="1"/>
      <c r="AD434" s="1"/>
      <c r="AE434" s="1">
        <f>IF(ข้อมูลน้ำหนักสินค้า!C433="","",ข้อมูลน้ำหนักสินค้า!C433)*J434</f>
        <v>0.2</v>
      </c>
    </row>
    <row r="435" spans="1:31">
      <c r="A435" s="1" t="str">
        <f t="shared" si="67"/>
        <v>EastlyncOffline</v>
      </c>
      <c r="B435" s="1" t="str">
        <f t="shared" si="68"/>
        <v>OFFLINE</v>
      </c>
      <c r="C435" s="1" t="str">
        <f t="shared" si="69"/>
        <v>SALE</v>
      </c>
      <c r="D435" s="1" t="str">
        <f>IF(ข้อมูลออเดอร์!A434="","",ข้อมูลออเดอร์!A434)</f>
        <v>KOO26092200285</v>
      </c>
      <c r="E435" s="1" t="str">
        <f>IFERROR(IF(VLOOKUP(D435,ข้อมูลออเดอร์!A:BV,74,0)="Express delivery","NORMAL",IF(VLOOKUP(D435,ข้อมูลออเดอร์!A:BV,74,0)="Lalamove","B2B_OFFLINE","")),"")</f>
        <v>NORMAL</v>
      </c>
      <c r="F435" s="1" t="str">
        <f t="shared" si="70"/>
        <v>EXPRESS</v>
      </c>
      <c r="G435" s="1" t="str">
        <f>IF(ข้อมูลออเดอร์!CV434="","",ข้อมูลออเดอร์!CV434)</f>
        <v>SKINTIFIC-12311U</v>
      </c>
      <c r="H435" s="1" t="str">
        <f>IF(ข้อมูลออเดอร์!CW434="","",ข้อมูลออเดอร์!CW434)</f>
        <v>4897147693211</v>
      </c>
      <c r="I435" s="1" t="str">
        <f>IF(ข้อมูลออเดอร์!CV434="","",ข้อมูลออเดอร์!CV434)</f>
        <v>SKINTIFIC-12311U</v>
      </c>
      <c r="J435" s="1" t="str">
        <f>IF(ข้อมูลออเดอร์!DD434="","",ข้อมูลออเดอร์!DD434)</f>
        <v>1</v>
      </c>
      <c r="K435" s="102">
        <f t="shared" si="71"/>
        <v>0</v>
      </c>
      <c r="L435" s="102">
        <f t="shared" si="72"/>
        <v>0</v>
      </c>
      <c r="M435" s="103">
        <f ca="1" t="shared" si="73"/>
        <v>46287.4479282407</v>
      </c>
      <c r="N435" s="103">
        <f ca="1" t="shared" si="74"/>
        <v>46287.4479282407</v>
      </c>
      <c r="O435" s="1" t="str">
        <f>IFERROR(VLOOKUP(D435,ข้อมูลออเดอร์!A:EK,49,0),"")</f>
        <v>ทิชาดา เตชะโชติกุล</v>
      </c>
      <c r="P435" s="1" t="str">
        <f>IF(D435="","",ข้อมูลออเดอร์!AX434)</f>
        <v>0845556422</v>
      </c>
      <c r="Q435" s="1" t="str">
        <f>IF(D435="","",ข้อมูลออเดอร์!AX434)</f>
        <v>0845556422</v>
      </c>
      <c r="R435" s="1" t="str">
        <f t="shared" si="75"/>
        <v>TH</v>
      </c>
      <c r="S435" s="1" t="str">
        <f>IF('ข้อมูลจังหวัด-อำเภอ'!C434="","",'ข้อมูลจังหวัด-อำเภอ'!C434)</f>
        <v>กรุงเทพมหานคร/ Bangkok</v>
      </c>
      <c r="T435" s="1" t="str">
        <f>IF('ข้อมูลจังหวัด-อำเภอ'!D434="","",'ข้อมูลจังหวัด-อำเภอ'!D434)</f>
        <v>บางแค/ Bang Khae</v>
      </c>
      <c r="U435" s="1" t="str">
        <f>IFERROR(VLOOKUP(D435,ข้อมูลออเดอร์!A:EK,46,0),"")</f>
        <v>10160</v>
      </c>
      <c r="V435" s="1" t="str">
        <f>IFERROR(VLOOKUP(D435,ข้อมูลออเดอร์!A:EK,46,0),"")</f>
        <v>10160</v>
      </c>
      <c r="W435" s="1" t="str">
        <f>IFERROR(VLOOKUP(D435,ข้อมูลออเดอร์!A:EK,48,0),"")</f>
        <v>19/87 มบ.ปารวีณ์ ซ.กาญจนาภิเษก 3</v>
      </c>
      <c r="X435" s="1" t="str">
        <f t="shared" si="76"/>
        <v>COD</v>
      </c>
      <c r="Y435" s="1"/>
      <c r="Z435" s="1"/>
      <c r="AA435" s="1">
        <f t="shared" si="77"/>
        <v>2.117</v>
      </c>
      <c r="AB435" s="1"/>
      <c r="AC435" s="1"/>
      <c r="AD435" s="1"/>
      <c r="AE435" s="1">
        <f>IF(ข้อมูลน้ำหนักสินค้า!C434="","",ข้อมูลน้ำหนักสินค้า!C434)*J435</f>
        <v>0.1</v>
      </c>
    </row>
    <row r="436" spans="1:31">
      <c r="A436" s="1" t="str">
        <f t="shared" si="67"/>
        <v>EastlyncOffline</v>
      </c>
      <c r="B436" s="1" t="str">
        <f t="shared" si="68"/>
        <v>OFFLINE</v>
      </c>
      <c r="C436" s="1" t="str">
        <f t="shared" si="69"/>
        <v>SALE</v>
      </c>
      <c r="D436" s="1" t="str">
        <f>IF(ข้อมูลออเดอร์!A435="","",ข้อมูลออเดอร์!A435)</f>
        <v>KOO26092200285</v>
      </c>
      <c r="E436" s="1" t="str">
        <f>IFERROR(IF(VLOOKUP(D436,ข้อมูลออเดอร์!A:BV,74,0)="Express delivery","NORMAL",IF(VLOOKUP(D436,ข้อมูลออเดอร์!A:BV,74,0)="Lalamove","B2B_OFFLINE","")),"")</f>
        <v>NORMAL</v>
      </c>
      <c r="F436" s="1" t="str">
        <f t="shared" si="70"/>
        <v>EXPRESS</v>
      </c>
      <c r="G436" s="1" t="str">
        <f>IF(ข้อมูลออเดอร์!CV435="","",ข้อมูลออเดอร์!CV435)</f>
        <v>SKINTIFIC-05</v>
      </c>
      <c r="H436" s="1" t="str">
        <f>IF(ข้อมูลออเดอร์!CW435="","",ข้อมูลออเดอร์!CW435)</f>
        <v>7554411566554</v>
      </c>
      <c r="I436" s="1" t="str">
        <f>IF(ข้อมูลออเดอร์!CV435="","",ข้อมูลออเดอร์!CV435)</f>
        <v>SKINTIFIC-05</v>
      </c>
      <c r="J436" s="1" t="str">
        <f>IF(ข้อมูลออเดอร์!DD435="","",ข้อมูลออเดอร์!DD435)</f>
        <v>1</v>
      </c>
      <c r="K436" s="102">
        <f t="shared" si="71"/>
        <v>0</v>
      </c>
      <c r="L436" s="102">
        <f t="shared" si="72"/>
        <v>0</v>
      </c>
      <c r="M436" s="103">
        <f ca="1" t="shared" si="73"/>
        <v>46287.4479282407</v>
      </c>
      <c r="N436" s="103">
        <f ca="1" t="shared" si="74"/>
        <v>46287.4479282407</v>
      </c>
      <c r="O436" s="1" t="str">
        <f>IFERROR(VLOOKUP(D436,ข้อมูลออเดอร์!A:EK,49,0),"")</f>
        <v>ทิชาดา เตชะโชติกุล</v>
      </c>
      <c r="P436" s="1" t="str">
        <f>IF(D436="","",ข้อมูลออเดอร์!AX435)</f>
        <v>0845556422</v>
      </c>
      <c r="Q436" s="1" t="str">
        <f>IF(D436="","",ข้อมูลออเดอร์!AX435)</f>
        <v>0845556422</v>
      </c>
      <c r="R436" s="1" t="str">
        <f t="shared" si="75"/>
        <v>TH</v>
      </c>
      <c r="S436" s="1" t="str">
        <f>IF('ข้อมูลจังหวัด-อำเภอ'!C435="","",'ข้อมูลจังหวัด-อำเภอ'!C435)</f>
        <v>กรุงเทพมหานคร/ Bangkok</v>
      </c>
      <c r="T436" s="1" t="str">
        <f>IF('ข้อมูลจังหวัด-อำเภอ'!D435="","",'ข้อมูลจังหวัด-อำเภอ'!D435)</f>
        <v>บางแค/ Bang Khae</v>
      </c>
      <c r="U436" s="1" t="str">
        <f>IFERROR(VLOOKUP(D436,ข้อมูลออเดอร์!A:EK,46,0),"")</f>
        <v>10160</v>
      </c>
      <c r="V436" s="1" t="str">
        <f>IFERROR(VLOOKUP(D436,ข้อมูลออเดอร์!A:EK,46,0),"")</f>
        <v>10160</v>
      </c>
      <c r="W436" s="1" t="str">
        <f>IFERROR(VLOOKUP(D436,ข้อมูลออเดอร์!A:EK,48,0),"")</f>
        <v>19/87 มบ.ปารวีณ์ ซ.กาญจนาภิเษก 3</v>
      </c>
      <c r="X436" s="1" t="str">
        <f t="shared" si="76"/>
        <v>COD</v>
      </c>
      <c r="Y436" s="1"/>
      <c r="Z436" s="1"/>
      <c r="AA436" s="1">
        <f t="shared" si="77"/>
        <v>2.117</v>
      </c>
      <c r="AB436" s="1"/>
      <c r="AC436" s="1"/>
      <c r="AD436" s="1"/>
      <c r="AE436" s="1">
        <f>IF(ข้อมูลน้ำหนักสินค้า!C435="","",ข้อมูลน้ำหนักสินค้า!C435)*J436</f>
        <v>0.12</v>
      </c>
    </row>
    <row r="437" spans="1:31">
      <c r="A437" s="1" t="str">
        <f t="shared" si="67"/>
        <v>EastlyncOffline</v>
      </c>
      <c r="B437" s="1" t="str">
        <f t="shared" si="68"/>
        <v>OFFLINE</v>
      </c>
      <c r="C437" s="1" t="str">
        <f t="shared" si="69"/>
        <v>SALE</v>
      </c>
      <c r="D437" s="1" t="str">
        <f>IF(ข้อมูลออเดอร์!A436="","",ข้อมูลออเดอร์!A436)</f>
        <v>KOO26092200285</v>
      </c>
      <c r="E437" s="1" t="str">
        <f>IFERROR(IF(VLOOKUP(D437,ข้อมูลออเดอร์!A:BV,74,0)="Express delivery","NORMAL",IF(VLOOKUP(D437,ข้อมูลออเดอร์!A:BV,74,0)="Lalamove","B2B_OFFLINE","")),"")</f>
        <v>NORMAL</v>
      </c>
      <c r="F437" s="1" t="str">
        <f t="shared" si="70"/>
        <v>EXPRESS</v>
      </c>
      <c r="G437" s="1" t="str">
        <f>IF(ข้อมูลออเดอร์!CV436="","",ข้อมูลออเดอร์!CV436)</f>
        <v>SKINTIFIC-1340N</v>
      </c>
      <c r="H437" s="1" t="str">
        <f>IF(ข้อมูลออเดอร์!CW436="","",ข้อมูลออเดอร์!CW436)</f>
        <v>810114872239</v>
      </c>
      <c r="I437" s="1" t="str">
        <f>IF(ข้อมูลออเดอร์!CV436="","",ข้อมูลออเดอร์!CV436)</f>
        <v>SKINTIFIC-1340N</v>
      </c>
      <c r="J437" s="1" t="str">
        <f>IF(ข้อมูลออเดอร์!DD436="","",ข้อมูลออเดอร์!DD436)</f>
        <v>1</v>
      </c>
      <c r="K437" s="102">
        <f t="shared" si="71"/>
        <v>0</v>
      </c>
      <c r="L437" s="102">
        <f t="shared" si="72"/>
        <v>0</v>
      </c>
      <c r="M437" s="103">
        <f ca="1" t="shared" si="73"/>
        <v>46287.4479282407</v>
      </c>
      <c r="N437" s="103">
        <f ca="1" t="shared" si="74"/>
        <v>46287.4479282407</v>
      </c>
      <c r="O437" s="1" t="str">
        <f>IFERROR(VLOOKUP(D437,ข้อมูลออเดอร์!A:EK,49,0),"")</f>
        <v>ทิชาดา เตชะโชติกุล</v>
      </c>
      <c r="P437" s="1" t="str">
        <f>IF(D437="","",ข้อมูลออเดอร์!AX436)</f>
        <v>0845556422</v>
      </c>
      <c r="Q437" s="1" t="str">
        <f>IF(D437="","",ข้อมูลออเดอร์!AX436)</f>
        <v>0845556422</v>
      </c>
      <c r="R437" s="1" t="str">
        <f t="shared" si="75"/>
        <v>TH</v>
      </c>
      <c r="S437" s="1" t="str">
        <f>IF('ข้อมูลจังหวัด-อำเภอ'!C436="","",'ข้อมูลจังหวัด-อำเภอ'!C436)</f>
        <v>กรุงเทพมหานคร/ Bangkok</v>
      </c>
      <c r="T437" s="1" t="str">
        <f>IF('ข้อมูลจังหวัด-อำเภอ'!D436="","",'ข้อมูลจังหวัด-อำเภอ'!D436)</f>
        <v>บางแค/ Bang Khae</v>
      </c>
      <c r="U437" s="1" t="str">
        <f>IFERROR(VLOOKUP(D437,ข้อมูลออเดอร์!A:EK,46,0),"")</f>
        <v>10160</v>
      </c>
      <c r="V437" s="1" t="str">
        <f>IFERROR(VLOOKUP(D437,ข้อมูลออเดอร์!A:EK,46,0),"")</f>
        <v>10160</v>
      </c>
      <c r="W437" s="1" t="str">
        <f>IFERROR(VLOOKUP(D437,ข้อมูลออเดอร์!A:EK,48,0),"")</f>
        <v>19/87 มบ.ปารวีณ์ ซ.กาญจนาภิเษก 3</v>
      </c>
      <c r="X437" s="1" t="str">
        <f t="shared" si="76"/>
        <v>COD</v>
      </c>
      <c r="Y437" s="1"/>
      <c r="Z437" s="1"/>
      <c r="AA437" s="1">
        <f t="shared" si="77"/>
        <v>2.117</v>
      </c>
      <c r="AB437" s="1"/>
      <c r="AC437" s="1"/>
      <c r="AD437" s="1"/>
      <c r="AE437" s="1">
        <f>IF(ข้อมูลน้ำหนักสินค้า!C436="","",ข้อมูลน้ำหนักสินค้า!C436)*J437</f>
        <v>0.079</v>
      </c>
    </row>
    <row r="438" spans="1:31">
      <c r="A438" s="1" t="str">
        <f t="shared" si="67"/>
        <v>EastlyncOffline</v>
      </c>
      <c r="B438" s="1" t="str">
        <f t="shared" si="68"/>
        <v>OFFLINE</v>
      </c>
      <c r="C438" s="1" t="str">
        <f t="shared" si="69"/>
        <v>SALE</v>
      </c>
      <c r="D438" s="1" t="str">
        <f>IF(ข้อมูลออเดอร์!A437="","",ข้อมูลออเดอร์!A437)</f>
        <v>KOO26092200285</v>
      </c>
      <c r="E438" s="1" t="str">
        <f>IFERROR(IF(VLOOKUP(D438,ข้อมูลออเดอร์!A:BV,74,0)="Express delivery","NORMAL",IF(VLOOKUP(D438,ข้อมูลออเดอร์!A:BV,74,0)="Lalamove","B2B_OFFLINE","")),"")</f>
        <v>NORMAL</v>
      </c>
      <c r="F438" s="1" t="str">
        <f t="shared" si="70"/>
        <v>EXPRESS</v>
      </c>
      <c r="G438" s="1" t="str">
        <f>IF(ข้อมูลออเดอร์!CV437="","",ข้อมูลออเดอร์!CV437)</f>
        <v>SKINTIFIC-17</v>
      </c>
      <c r="H438" s="1" t="str">
        <f>IF(ข้อมูลออเดอร์!CW437="","",ข้อมูลออเดอร์!CW437)</f>
        <v>7554411569524</v>
      </c>
      <c r="I438" s="1" t="str">
        <f>IF(ข้อมูลออเดอร์!CV437="","",ข้อมูลออเดอร์!CV437)</f>
        <v>SKINTIFIC-17</v>
      </c>
      <c r="J438" s="1" t="str">
        <f>IF(ข้อมูลออเดอร์!DD437="","",ข้อมูลออเดอร์!DD437)</f>
        <v>1</v>
      </c>
      <c r="K438" s="102">
        <f t="shared" si="71"/>
        <v>0</v>
      </c>
      <c r="L438" s="102">
        <f t="shared" si="72"/>
        <v>0</v>
      </c>
      <c r="M438" s="103">
        <f ca="1" t="shared" si="73"/>
        <v>46287.4479282407</v>
      </c>
      <c r="N438" s="103">
        <f ca="1" t="shared" si="74"/>
        <v>46287.4479282407</v>
      </c>
      <c r="O438" s="1" t="str">
        <f>IFERROR(VLOOKUP(D438,ข้อมูลออเดอร์!A:EK,49,0),"")</f>
        <v>ทิชาดา เตชะโชติกุล</v>
      </c>
      <c r="P438" s="1" t="str">
        <f>IF(D438="","",ข้อมูลออเดอร์!AX437)</f>
        <v>0845556422</v>
      </c>
      <c r="Q438" s="1" t="str">
        <f>IF(D438="","",ข้อมูลออเดอร์!AX437)</f>
        <v>0845556422</v>
      </c>
      <c r="R438" s="1" t="str">
        <f t="shared" si="75"/>
        <v>TH</v>
      </c>
      <c r="S438" s="1" t="str">
        <f>IF('ข้อมูลจังหวัด-อำเภอ'!C437="","",'ข้อมูลจังหวัด-อำเภอ'!C437)</f>
        <v>กรุงเทพมหานคร/ Bangkok</v>
      </c>
      <c r="T438" s="1" t="str">
        <f>IF('ข้อมูลจังหวัด-อำเภอ'!D437="","",'ข้อมูลจังหวัด-อำเภอ'!D437)</f>
        <v>บางแค/ Bang Khae</v>
      </c>
      <c r="U438" s="1" t="str">
        <f>IFERROR(VLOOKUP(D438,ข้อมูลออเดอร์!A:EK,46,0),"")</f>
        <v>10160</v>
      </c>
      <c r="V438" s="1" t="str">
        <f>IFERROR(VLOOKUP(D438,ข้อมูลออเดอร์!A:EK,46,0),"")</f>
        <v>10160</v>
      </c>
      <c r="W438" s="1" t="str">
        <f>IFERROR(VLOOKUP(D438,ข้อมูลออเดอร์!A:EK,48,0),"")</f>
        <v>19/87 มบ.ปารวีณ์ ซ.กาญจนาภิเษก 3</v>
      </c>
      <c r="X438" s="1" t="str">
        <f t="shared" si="76"/>
        <v>COD</v>
      </c>
      <c r="Y438" s="1"/>
      <c r="Z438" s="1"/>
      <c r="AA438" s="1">
        <f t="shared" si="77"/>
        <v>2.117</v>
      </c>
      <c r="AB438" s="1"/>
      <c r="AC438" s="1"/>
      <c r="AD438" s="1"/>
      <c r="AE438" s="1">
        <f>IF(ข้อมูลน้ำหนักสินค้า!C437="","",ข้อมูลน้ำหนักสินค้า!C437)*J438</f>
        <v>0.12</v>
      </c>
    </row>
    <row r="439" spans="1:31">
      <c r="A439" s="1" t="str">
        <f t="shared" si="67"/>
        <v>EastlyncOffline</v>
      </c>
      <c r="B439" s="1" t="str">
        <f t="shared" si="68"/>
        <v>OFFLINE</v>
      </c>
      <c r="C439" s="1" t="str">
        <f t="shared" si="69"/>
        <v>SALE</v>
      </c>
      <c r="D439" s="1" t="str">
        <f>IF(ข้อมูลออเดอร์!A438="","",ข้อมูลออเดอร์!A438)</f>
        <v>KOO26092200285</v>
      </c>
      <c r="E439" s="1" t="str">
        <f>IFERROR(IF(VLOOKUP(D439,ข้อมูลออเดอร์!A:BV,74,0)="Express delivery","NORMAL",IF(VLOOKUP(D439,ข้อมูลออเดอร์!A:BV,74,0)="Lalamove","B2B_OFFLINE","")),"")</f>
        <v>NORMAL</v>
      </c>
      <c r="F439" s="1" t="str">
        <f t="shared" si="70"/>
        <v>EXPRESS</v>
      </c>
      <c r="G439" s="1" t="str">
        <f>IF(ข้อมูลออเดอร์!CV438="","",ข้อมูลออเดอร์!CV438)</f>
        <v>SKINTIFIC-170</v>
      </c>
      <c r="H439" s="1" t="str">
        <f>IF(ข้อมูลออเดอร์!CW438="","",ข้อมูลออเดอร์!CW438)</f>
        <v>810114872833</v>
      </c>
      <c r="I439" s="1" t="str">
        <f>IF(ข้อมูลออเดอร์!CV438="","",ข้อมูลออเดอร์!CV438)</f>
        <v>SKINTIFIC-170</v>
      </c>
      <c r="J439" s="1" t="str">
        <f>IF(ข้อมูลออเดอร์!DD438="","",ข้อมูลออเดอร์!DD438)</f>
        <v>1</v>
      </c>
      <c r="K439" s="102">
        <f t="shared" si="71"/>
        <v>0</v>
      </c>
      <c r="L439" s="102">
        <f t="shared" si="72"/>
        <v>0</v>
      </c>
      <c r="M439" s="103">
        <f ca="1" t="shared" si="73"/>
        <v>46287.4479282407</v>
      </c>
      <c r="N439" s="103">
        <f ca="1" t="shared" si="74"/>
        <v>46287.4479282407</v>
      </c>
      <c r="O439" s="1" t="str">
        <f>IFERROR(VLOOKUP(D439,ข้อมูลออเดอร์!A:EK,49,0),"")</f>
        <v>ทิชาดา เตชะโชติกุล</v>
      </c>
      <c r="P439" s="1" t="str">
        <f>IF(D439="","",ข้อมูลออเดอร์!AX438)</f>
        <v>0845556422</v>
      </c>
      <c r="Q439" s="1" t="str">
        <f>IF(D439="","",ข้อมูลออเดอร์!AX438)</f>
        <v>0845556422</v>
      </c>
      <c r="R439" s="1" t="str">
        <f t="shared" si="75"/>
        <v>TH</v>
      </c>
      <c r="S439" s="1" t="str">
        <f>IF('ข้อมูลจังหวัด-อำเภอ'!C438="","",'ข้อมูลจังหวัด-อำเภอ'!C438)</f>
        <v>กรุงเทพมหานคร/ Bangkok</v>
      </c>
      <c r="T439" s="1" t="str">
        <f>IF('ข้อมูลจังหวัด-อำเภอ'!D438="","",'ข้อมูลจังหวัด-อำเภอ'!D438)</f>
        <v>บางแค/ Bang Khae</v>
      </c>
      <c r="U439" s="1" t="str">
        <f>IFERROR(VLOOKUP(D439,ข้อมูลออเดอร์!A:EK,46,0),"")</f>
        <v>10160</v>
      </c>
      <c r="V439" s="1" t="str">
        <f>IFERROR(VLOOKUP(D439,ข้อมูลออเดอร์!A:EK,46,0),"")</f>
        <v>10160</v>
      </c>
      <c r="W439" s="1" t="str">
        <f>IFERROR(VLOOKUP(D439,ข้อมูลออเดอร์!A:EK,48,0),"")</f>
        <v>19/87 มบ.ปารวีณ์ ซ.กาญจนาภิเษก 3</v>
      </c>
      <c r="X439" s="1" t="str">
        <f t="shared" si="76"/>
        <v>COD</v>
      </c>
      <c r="Y439" s="1"/>
      <c r="Z439" s="1"/>
      <c r="AA439" s="1">
        <f t="shared" si="77"/>
        <v>2.117</v>
      </c>
      <c r="AB439" s="1"/>
      <c r="AC439" s="1"/>
      <c r="AD439" s="1"/>
      <c r="AE439" s="1">
        <f>IF(ข้อมูลน้ำหนักสินค้า!C438="","",ข้อมูลน้ำหนักสินค้า!C438)*J439</f>
        <v>0.167</v>
      </c>
    </row>
    <row r="440" spans="1:31">
      <c r="A440" s="1" t="str">
        <f t="shared" si="67"/>
        <v>EastlyncOffline</v>
      </c>
      <c r="B440" s="1" t="str">
        <f t="shared" si="68"/>
        <v>OFFLINE</v>
      </c>
      <c r="C440" s="1" t="str">
        <f t="shared" si="69"/>
        <v>SALE</v>
      </c>
      <c r="D440" s="1" t="str">
        <f>IF(ข้อมูลออเดอร์!A439="","",ข้อมูลออเดอร์!A439)</f>
        <v>KOO26092200285</v>
      </c>
      <c r="E440" s="1" t="str">
        <f>IFERROR(IF(VLOOKUP(D440,ข้อมูลออเดอร์!A:BV,74,0)="Express delivery","NORMAL",IF(VLOOKUP(D440,ข้อมูลออเดอร์!A:BV,74,0)="Lalamove","B2B_OFFLINE","")),"")</f>
        <v>NORMAL</v>
      </c>
      <c r="F440" s="1" t="str">
        <f t="shared" si="70"/>
        <v>EXPRESS</v>
      </c>
      <c r="G440" s="1" t="str">
        <f>IF(ข้อมูลออเดอร์!CV439="","",ข้อมูลออเดอร์!CV439)</f>
        <v>SKINTIFIC-3260N</v>
      </c>
      <c r="H440" s="1" t="str">
        <f>IF(ข้อมูลออเดอร์!CW439="","",ข้อมูลออเดอร์!CW439)</f>
        <v>4897147691194</v>
      </c>
      <c r="I440" s="1" t="str">
        <f>IF(ข้อมูลออเดอร์!CV439="","",ข้อมูลออเดอร์!CV439)</f>
        <v>SKINTIFIC-3260N</v>
      </c>
      <c r="J440" s="1" t="str">
        <f>IF(ข้อมูลออเดอร์!DD439="","",ข้อมูลออเดอร์!DD439)</f>
        <v>1</v>
      </c>
      <c r="K440" s="102">
        <f t="shared" si="71"/>
        <v>0</v>
      </c>
      <c r="L440" s="102">
        <f t="shared" si="72"/>
        <v>0</v>
      </c>
      <c r="M440" s="103">
        <f ca="1" t="shared" si="73"/>
        <v>46287.4479282407</v>
      </c>
      <c r="N440" s="103">
        <f ca="1" t="shared" si="74"/>
        <v>46287.4479282407</v>
      </c>
      <c r="O440" s="1" t="str">
        <f>IFERROR(VLOOKUP(D440,ข้อมูลออเดอร์!A:EK,49,0),"")</f>
        <v>ทิชาดา เตชะโชติกุล</v>
      </c>
      <c r="P440" s="1" t="str">
        <f>IF(D440="","",ข้อมูลออเดอร์!AX439)</f>
        <v>0845556422</v>
      </c>
      <c r="Q440" s="1" t="str">
        <f>IF(D440="","",ข้อมูลออเดอร์!AX439)</f>
        <v>0845556422</v>
      </c>
      <c r="R440" s="1" t="str">
        <f t="shared" si="75"/>
        <v>TH</v>
      </c>
      <c r="S440" s="1" t="str">
        <f>IF('ข้อมูลจังหวัด-อำเภอ'!C439="","",'ข้อมูลจังหวัด-อำเภอ'!C439)</f>
        <v>กรุงเทพมหานคร/ Bangkok</v>
      </c>
      <c r="T440" s="1" t="str">
        <f>IF('ข้อมูลจังหวัด-อำเภอ'!D439="","",'ข้อมูลจังหวัด-อำเภอ'!D439)</f>
        <v>บางแค/ Bang Khae</v>
      </c>
      <c r="U440" s="1" t="str">
        <f>IFERROR(VLOOKUP(D440,ข้อมูลออเดอร์!A:EK,46,0),"")</f>
        <v>10160</v>
      </c>
      <c r="V440" s="1" t="str">
        <f>IFERROR(VLOOKUP(D440,ข้อมูลออเดอร์!A:EK,46,0),"")</f>
        <v>10160</v>
      </c>
      <c r="W440" s="1" t="str">
        <f>IFERROR(VLOOKUP(D440,ข้อมูลออเดอร์!A:EK,48,0),"")</f>
        <v>19/87 มบ.ปารวีณ์ ซ.กาญจนาภิเษก 3</v>
      </c>
      <c r="X440" s="1" t="str">
        <f t="shared" si="76"/>
        <v>COD</v>
      </c>
      <c r="Y440" s="1"/>
      <c r="Z440" s="1"/>
      <c r="AA440" s="1">
        <f t="shared" si="77"/>
        <v>2.117</v>
      </c>
      <c r="AB440" s="1"/>
      <c r="AC440" s="1"/>
      <c r="AD440" s="1"/>
      <c r="AE440" s="1">
        <f>IF(ข้อมูลน้ำหนักสินค้า!C439="","",ข้อมูลน้ำหนักสินค้า!C439)*J440</f>
        <v>0.08</v>
      </c>
    </row>
    <row r="441" spans="1:31">
      <c r="A441" s="1" t="str">
        <f t="shared" si="67"/>
        <v>EastlyncOffline</v>
      </c>
      <c r="B441" s="1" t="str">
        <f t="shared" si="68"/>
        <v>OFFLINE</v>
      </c>
      <c r="C441" s="1" t="str">
        <f t="shared" si="69"/>
        <v>SALE</v>
      </c>
      <c r="D441" s="1" t="str">
        <f>IF(ข้อมูลออเดอร์!A440="","",ข้อมูลออเดอร์!A440)</f>
        <v>KOO26092200285</v>
      </c>
      <c r="E441" s="1" t="str">
        <f>IFERROR(IF(VLOOKUP(D441,ข้อมูลออเดอร์!A:BV,74,0)="Express delivery","NORMAL",IF(VLOOKUP(D441,ข้อมูลออเดอร์!A:BV,74,0)="Lalamove","B2B_OFFLINE","")),"")</f>
        <v>NORMAL</v>
      </c>
      <c r="F441" s="1" t="str">
        <f t="shared" si="70"/>
        <v>EXPRESS</v>
      </c>
      <c r="G441" s="1" t="str">
        <f>IF(ข้อมูลออเดอร์!CV440="","",ข้อมูลออเดอร์!CV440)</f>
        <v>SKINTIFIC-32101N</v>
      </c>
      <c r="H441" s="1" t="str">
        <f>IF(ข้อมูลออเดอร์!CW440="","",ข้อมูลออเดอร์!CW440)</f>
        <v>4897147694041</v>
      </c>
      <c r="I441" s="1" t="str">
        <f>IF(ข้อมูลออเดอร์!CV440="","",ข้อมูลออเดอร์!CV440)</f>
        <v>SKINTIFIC-32101N</v>
      </c>
      <c r="J441" s="1" t="str">
        <f>IF(ข้อมูลออเดอร์!DD440="","",ข้อมูลออเดอร์!DD440)</f>
        <v>1</v>
      </c>
      <c r="K441" s="102">
        <f t="shared" si="71"/>
        <v>0</v>
      </c>
      <c r="L441" s="102">
        <f t="shared" si="72"/>
        <v>0</v>
      </c>
      <c r="M441" s="103">
        <f ca="1" t="shared" si="73"/>
        <v>46287.4479282407</v>
      </c>
      <c r="N441" s="103">
        <f ca="1" t="shared" si="74"/>
        <v>46287.4479282407</v>
      </c>
      <c r="O441" s="1" t="str">
        <f>IFERROR(VLOOKUP(D441,ข้อมูลออเดอร์!A:EK,49,0),"")</f>
        <v>ทิชาดา เตชะโชติกุล</v>
      </c>
      <c r="P441" s="1" t="str">
        <f>IF(D441="","",ข้อมูลออเดอร์!AX440)</f>
        <v>0845556422</v>
      </c>
      <c r="Q441" s="1" t="str">
        <f>IF(D441="","",ข้อมูลออเดอร์!AX440)</f>
        <v>0845556422</v>
      </c>
      <c r="R441" s="1" t="str">
        <f t="shared" si="75"/>
        <v>TH</v>
      </c>
      <c r="S441" s="1" t="str">
        <f>IF('ข้อมูลจังหวัด-อำเภอ'!C440="","",'ข้อมูลจังหวัด-อำเภอ'!C440)</f>
        <v>กรุงเทพมหานคร/ Bangkok</v>
      </c>
      <c r="T441" s="1" t="str">
        <f>IF('ข้อมูลจังหวัด-อำเภอ'!D440="","",'ข้อมูลจังหวัด-อำเภอ'!D440)</f>
        <v>บางแค/ Bang Khae</v>
      </c>
      <c r="U441" s="1" t="str">
        <f>IFERROR(VLOOKUP(D441,ข้อมูลออเดอร์!A:EK,46,0),"")</f>
        <v>10160</v>
      </c>
      <c r="V441" s="1" t="str">
        <f>IFERROR(VLOOKUP(D441,ข้อมูลออเดอร์!A:EK,46,0),"")</f>
        <v>10160</v>
      </c>
      <c r="W441" s="1" t="str">
        <f>IFERROR(VLOOKUP(D441,ข้อมูลออเดอร์!A:EK,48,0),"")</f>
        <v>19/87 มบ.ปารวีณ์ ซ.กาญจนาภิเษก 3</v>
      </c>
      <c r="X441" s="1" t="str">
        <f t="shared" si="76"/>
        <v>COD</v>
      </c>
      <c r="Y441" s="1"/>
      <c r="Z441" s="1"/>
      <c r="AA441" s="1">
        <f t="shared" si="77"/>
        <v>2.117</v>
      </c>
      <c r="AB441" s="1"/>
      <c r="AC441" s="1"/>
      <c r="AD441" s="1"/>
      <c r="AE441" s="1">
        <f>IF(ข้อมูลน้ำหนักสินค้า!C440="","",ข้อมูลน้ำหนักสินค้า!C440)*J441</f>
        <v>0.01</v>
      </c>
    </row>
    <row r="442" spans="1:31">
      <c r="A442" s="1" t="str">
        <f t="shared" si="67"/>
        <v>EastlyncOffline</v>
      </c>
      <c r="B442" s="1" t="str">
        <f t="shared" si="68"/>
        <v>OFFLINE</v>
      </c>
      <c r="C442" s="1" t="str">
        <f t="shared" si="69"/>
        <v>SALE</v>
      </c>
      <c r="D442" s="1" t="str">
        <f>IF(ข้อมูลออเดอร์!A441="","",ข้อมูลออเดอร์!A441)</f>
        <v>KOO26092200285</v>
      </c>
      <c r="E442" s="1" t="str">
        <f>IFERROR(IF(VLOOKUP(D442,ข้อมูลออเดอร์!A:BV,74,0)="Express delivery","NORMAL",IF(VLOOKUP(D442,ข้อมูลออเดอร์!A:BV,74,0)="Lalamove","B2B_OFFLINE","")),"")</f>
        <v>NORMAL</v>
      </c>
      <c r="F442" s="1" t="str">
        <f t="shared" si="70"/>
        <v>EXPRESS</v>
      </c>
      <c r="G442" s="1" t="str">
        <f>IF(ข้อมูลออเดอร์!CV441="","",ข้อมูลออเดอร์!CV441)</f>
        <v>SKINTIFIC-31001</v>
      </c>
      <c r="H442" s="1" t="str">
        <f>IF(ข้อมูลออเดอร์!CW441="","",ข้อมูลออเดอร์!CW441)</f>
        <v>4897147691262</v>
      </c>
      <c r="I442" s="1" t="str">
        <f>IF(ข้อมูลออเดอร์!CV441="","",ข้อมูลออเดอร์!CV441)</f>
        <v>SKINTIFIC-31001</v>
      </c>
      <c r="J442" s="1" t="str">
        <f>IF(ข้อมูลออเดอร์!DD441="","",ข้อมูลออเดอร์!DD441)</f>
        <v>1</v>
      </c>
      <c r="K442" s="102">
        <f t="shared" si="71"/>
        <v>0</v>
      </c>
      <c r="L442" s="102">
        <f t="shared" si="72"/>
        <v>0</v>
      </c>
      <c r="M442" s="103">
        <f ca="1" t="shared" si="73"/>
        <v>46287.4479282407</v>
      </c>
      <c r="N442" s="103">
        <f ca="1" t="shared" si="74"/>
        <v>46287.4479282407</v>
      </c>
      <c r="O442" s="1" t="str">
        <f>IFERROR(VLOOKUP(D442,ข้อมูลออเดอร์!A:EK,49,0),"")</f>
        <v>ทิชาดา เตชะโชติกุล</v>
      </c>
      <c r="P442" s="1" t="str">
        <f>IF(D442="","",ข้อมูลออเดอร์!AX441)</f>
        <v>0845556422</v>
      </c>
      <c r="Q442" s="1" t="str">
        <f>IF(D442="","",ข้อมูลออเดอร์!AX441)</f>
        <v>0845556422</v>
      </c>
      <c r="R442" s="1" t="str">
        <f t="shared" si="75"/>
        <v>TH</v>
      </c>
      <c r="S442" s="1" t="str">
        <f>IF('ข้อมูลจังหวัด-อำเภอ'!C441="","",'ข้อมูลจังหวัด-อำเภอ'!C441)</f>
        <v>กรุงเทพมหานคร/ Bangkok</v>
      </c>
      <c r="T442" s="1" t="str">
        <f>IF('ข้อมูลจังหวัด-อำเภอ'!D441="","",'ข้อมูลจังหวัด-อำเภอ'!D441)</f>
        <v>บางแค/ Bang Khae</v>
      </c>
      <c r="U442" s="1" t="str">
        <f>IFERROR(VLOOKUP(D442,ข้อมูลออเดอร์!A:EK,46,0),"")</f>
        <v>10160</v>
      </c>
      <c r="V442" s="1" t="str">
        <f>IFERROR(VLOOKUP(D442,ข้อมูลออเดอร์!A:EK,46,0),"")</f>
        <v>10160</v>
      </c>
      <c r="W442" s="1" t="str">
        <f>IFERROR(VLOOKUP(D442,ข้อมูลออเดอร์!A:EK,48,0),"")</f>
        <v>19/87 มบ.ปารวีณ์ ซ.กาญจนาภิเษก 3</v>
      </c>
      <c r="X442" s="1" t="str">
        <f t="shared" si="76"/>
        <v>COD</v>
      </c>
      <c r="Y442" s="1"/>
      <c r="Z442" s="1"/>
      <c r="AA442" s="1">
        <f t="shared" si="77"/>
        <v>2.117</v>
      </c>
      <c r="AB442" s="1"/>
      <c r="AC442" s="1"/>
      <c r="AD442" s="1"/>
      <c r="AE442" s="1">
        <f>IF(ข้อมูลน้ำหนักสินค้า!C441="","",ข้อมูลน้ำหนักสินค้า!C441)*J442</f>
        <v>0.6</v>
      </c>
    </row>
    <row r="443" spans="1:31">
      <c r="A443" s="1" t="str">
        <f t="shared" si="67"/>
        <v>EastlyncOffline</v>
      </c>
      <c r="B443" s="1" t="str">
        <f t="shared" si="68"/>
        <v>OFFLINE</v>
      </c>
      <c r="C443" s="1" t="str">
        <f t="shared" si="69"/>
        <v>SALE</v>
      </c>
      <c r="D443" s="1" t="str">
        <f>IF(ข้อมูลออเดอร์!A442="","",ข้อมูลออเดอร์!A442)</f>
        <v>KOO26092200285</v>
      </c>
      <c r="E443" s="1" t="str">
        <f>IFERROR(IF(VLOOKUP(D443,ข้อมูลออเดอร์!A:BV,74,0)="Express delivery","NORMAL",IF(VLOOKUP(D443,ข้อมูลออเดอร์!A:BV,74,0)="Lalamove","B2B_OFFLINE","")),"")</f>
        <v>NORMAL</v>
      </c>
      <c r="F443" s="1" t="str">
        <f t="shared" si="70"/>
        <v>EXPRESS</v>
      </c>
      <c r="G443" s="1" t="str">
        <f>IF(ข้อมูลออเดอร์!CV442="","",ข้อมูลออเดอร์!CV442)</f>
        <v>SKINTIFIC-40600</v>
      </c>
      <c r="H443" s="1" t="str">
        <f>IF(ข้อมูลออเดอร์!CW442="","",ข้อมูลออเดอร์!CW442)</f>
        <v>4897147691378</v>
      </c>
      <c r="I443" s="1" t="str">
        <f>IF(ข้อมูลออเดอร์!CV442="","",ข้อมูลออเดอร์!CV442)</f>
        <v>SKINTIFIC-40600</v>
      </c>
      <c r="J443" s="1" t="str">
        <f>IF(ข้อมูลออเดอร์!DD442="","",ข้อมูลออเดอร์!DD442)</f>
        <v>1</v>
      </c>
      <c r="K443" s="102">
        <f t="shared" si="71"/>
        <v>0</v>
      </c>
      <c r="L443" s="102">
        <f t="shared" si="72"/>
        <v>0</v>
      </c>
      <c r="M443" s="103">
        <f ca="1" t="shared" si="73"/>
        <v>46287.4479282407</v>
      </c>
      <c r="N443" s="103">
        <f ca="1" t="shared" si="74"/>
        <v>46287.4479282407</v>
      </c>
      <c r="O443" s="1" t="str">
        <f>IFERROR(VLOOKUP(D443,ข้อมูลออเดอร์!A:EK,49,0),"")</f>
        <v>ทิชาดา เตชะโชติกุล</v>
      </c>
      <c r="P443" s="1" t="str">
        <f>IF(D443="","",ข้อมูลออเดอร์!AX442)</f>
        <v>0845556422</v>
      </c>
      <c r="Q443" s="1" t="str">
        <f>IF(D443="","",ข้อมูลออเดอร์!AX442)</f>
        <v>0845556422</v>
      </c>
      <c r="R443" s="1" t="str">
        <f t="shared" si="75"/>
        <v>TH</v>
      </c>
      <c r="S443" s="1" t="str">
        <f>IF('ข้อมูลจังหวัด-อำเภอ'!C442="","",'ข้อมูลจังหวัด-อำเภอ'!C442)</f>
        <v>กรุงเทพมหานคร/ Bangkok</v>
      </c>
      <c r="T443" s="1" t="str">
        <f>IF('ข้อมูลจังหวัด-อำเภอ'!D442="","",'ข้อมูลจังหวัด-อำเภอ'!D442)</f>
        <v>บางแค/ Bang Khae</v>
      </c>
      <c r="U443" s="1" t="str">
        <f>IFERROR(VLOOKUP(D443,ข้อมูลออเดอร์!A:EK,46,0),"")</f>
        <v>10160</v>
      </c>
      <c r="V443" s="1" t="str">
        <f>IFERROR(VLOOKUP(D443,ข้อมูลออเดอร์!A:EK,46,0),"")</f>
        <v>10160</v>
      </c>
      <c r="W443" s="1" t="str">
        <f>IFERROR(VLOOKUP(D443,ข้อมูลออเดอร์!A:EK,48,0),"")</f>
        <v>19/87 มบ.ปารวีณ์ ซ.กาญจนาภิเษก 3</v>
      </c>
      <c r="X443" s="1" t="str">
        <f t="shared" si="76"/>
        <v>COD</v>
      </c>
      <c r="Y443" s="1"/>
      <c r="Z443" s="1"/>
      <c r="AA443" s="1">
        <f t="shared" si="77"/>
        <v>2.117</v>
      </c>
      <c r="AB443" s="1"/>
      <c r="AC443" s="1"/>
      <c r="AD443" s="1"/>
      <c r="AE443" s="1">
        <f>IF(ข้อมูลน้ำหนักสินค้า!C442="","",ข้อมูลน้ำหนักสินค้า!C442)*J443</f>
        <v>0.1</v>
      </c>
    </row>
    <row r="444" spans="1:31">
      <c r="A444" s="1" t="str">
        <f t="shared" si="67"/>
        <v>EastlyncOffline</v>
      </c>
      <c r="B444" s="1" t="str">
        <f t="shared" si="68"/>
        <v>OFFLINE</v>
      </c>
      <c r="C444" s="1" t="str">
        <f t="shared" si="69"/>
        <v>SALE</v>
      </c>
      <c r="D444" s="1" t="str">
        <f>IF(ข้อมูลออเดอร์!A443="","",ข้อมูลออเดอร์!A443)</f>
        <v>KOO26092200286</v>
      </c>
      <c r="E444" s="1" t="str">
        <f>IFERROR(IF(VLOOKUP(D444,ข้อมูลออเดอร์!A:BV,74,0)="Express delivery","NORMAL",IF(VLOOKUP(D444,ข้อมูลออเดอร์!A:BV,74,0)="Lalamove","B2B_OFFLINE","")),"")</f>
        <v>NORMAL</v>
      </c>
      <c r="F444" s="1" t="str">
        <f t="shared" si="70"/>
        <v>EXPRESS</v>
      </c>
      <c r="G444" s="1" t="str">
        <f>IF(ข้อมูลออเดอร์!CV443="","",ข้อมูลออเดอร์!CV443)</f>
        <v>SKINTIFIC-492001</v>
      </c>
      <c r="H444" s="1" t="str">
        <f>IF(ข้อมูลออเดอร์!CW443="","",ข้อมูลออเดอร์!CW443)</f>
        <v>4897147695994</v>
      </c>
      <c r="I444" s="1" t="str">
        <f>IF(ข้อมูลออเดอร์!CV443="","",ข้อมูลออเดอร์!CV443)</f>
        <v>SKINTIFIC-492001</v>
      </c>
      <c r="J444" s="1" t="str">
        <f>IF(ข้อมูลออเดอร์!DD443="","",ข้อมูลออเดอร์!DD443)</f>
        <v>1</v>
      </c>
      <c r="K444" s="102">
        <f t="shared" si="71"/>
        <v>0</v>
      </c>
      <c r="L444" s="102">
        <f t="shared" si="72"/>
        <v>0</v>
      </c>
      <c r="M444" s="103">
        <f ca="1" t="shared" si="73"/>
        <v>46287.4479282407</v>
      </c>
      <c r="N444" s="103">
        <f ca="1" t="shared" si="74"/>
        <v>46287.4479282407</v>
      </c>
      <c r="O444" s="1" t="str">
        <f>IFERROR(VLOOKUP(D444,ข้อมูลออเดอร์!A:EK,49,0),"")</f>
        <v>ระวิวรรณ เพชรเอม</v>
      </c>
      <c r="P444" s="1" t="str">
        <f>IF(D444="","",ข้อมูลออเดอร์!AX443)</f>
        <v>0647419378</v>
      </c>
      <c r="Q444" s="1" t="str">
        <f>IF(D444="","",ข้อมูลออเดอร์!AX443)</f>
        <v>0647419378</v>
      </c>
      <c r="R444" s="1" t="str">
        <f t="shared" si="75"/>
        <v>TH</v>
      </c>
      <c r="S444" s="1" t="str">
        <f>IF('ข้อมูลจังหวัด-อำเภอ'!C443="","",'ข้อมูลจังหวัด-อำเภอ'!C443)</f>
        <v>กรุงเทพมหานคร/ Bangkok</v>
      </c>
      <c r="T444" s="1" t="str">
        <f>IF('ข้อมูลจังหวัด-อำเภอ'!D443="","",'ข้อมูลจังหวัด-อำเภอ'!D443)</f>
        <v>จอมทอง/ Chom Thong</v>
      </c>
      <c r="U444" s="1" t="str">
        <f>IFERROR(VLOOKUP(D444,ข้อมูลออเดอร์!A:EK,46,0),"")</f>
        <v>10150</v>
      </c>
      <c r="V444" s="1" t="str">
        <f>IFERROR(VLOOKUP(D444,ข้อมูลออเดอร์!A:EK,46,0),"")</f>
        <v>10150</v>
      </c>
      <c r="W444" s="1" t="str">
        <f>IFERROR(VLOOKUP(D444,ข้อมูลออเดอร์!A:EK,48,0),"")</f>
        <v>เดอะนิชไอดี พระราม2
เลขที่ 581/126 ถนนพระราม2 บางมด จอมทอง กทม 10150</v>
      </c>
      <c r="X444" s="1" t="str">
        <f t="shared" si="76"/>
        <v>COD</v>
      </c>
      <c r="Y444" s="1"/>
      <c r="Z444" s="1"/>
      <c r="AA444" s="1">
        <f t="shared" si="77"/>
        <v>0.81</v>
      </c>
      <c r="AB444" s="1"/>
      <c r="AC444" s="1"/>
      <c r="AD444" s="1"/>
      <c r="AE444" s="1">
        <f>IF(ข้อมูลน้ำหนักสินค้า!C443="","",ข้อมูลน้ำหนักสินค้า!C443)*J444</f>
        <v>0.1</v>
      </c>
    </row>
    <row r="445" spans="1:31">
      <c r="A445" s="1" t="str">
        <f t="shared" si="67"/>
        <v>EastlyncOffline</v>
      </c>
      <c r="B445" s="1" t="str">
        <f t="shared" si="68"/>
        <v>OFFLINE</v>
      </c>
      <c r="C445" s="1" t="str">
        <f t="shared" si="69"/>
        <v>SALE</v>
      </c>
      <c r="D445" s="1" t="str">
        <f>IF(ข้อมูลออเดอร์!A444="","",ข้อมูลออเดอร์!A444)</f>
        <v>KOO26092200286</v>
      </c>
      <c r="E445" s="1" t="str">
        <f>IFERROR(IF(VLOOKUP(D445,ข้อมูลออเดอร์!A:BV,74,0)="Express delivery","NORMAL",IF(VLOOKUP(D445,ข้อมูลออเดอร์!A:BV,74,0)="Lalamove","B2B_OFFLINE","")),"")</f>
        <v>NORMAL</v>
      </c>
      <c r="F445" s="1" t="str">
        <f t="shared" si="70"/>
        <v>EXPRESS</v>
      </c>
      <c r="G445" s="1" t="str">
        <f>IF(ข้อมูลออเดอร์!CV444="","",ข้อมูลออเดอร์!CV444)</f>
        <v>SKINTIFIC-492003</v>
      </c>
      <c r="H445" s="1" t="str">
        <f>IF(ข้อมูลออเดอร์!CW444="","",ข้อมูลออเดอร์!CW444)</f>
        <v>4897147696014</v>
      </c>
      <c r="I445" s="1" t="str">
        <f>IF(ข้อมูลออเดอร์!CV444="","",ข้อมูลออเดอร์!CV444)</f>
        <v>SKINTIFIC-492003</v>
      </c>
      <c r="J445" s="1" t="str">
        <f>IF(ข้อมูลออเดอร์!DD444="","",ข้อมูลออเดอร์!DD444)</f>
        <v>1</v>
      </c>
      <c r="K445" s="102">
        <f t="shared" si="71"/>
        <v>0</v>
      </c>
      <c r="L445" s="102">
        <f t="shared" si="72"/>
        <v>0</v>
      </c>
      <c r="M445" s="103">
        <f ca="1" t="shared" si="73"/>
        <v>46287.4479282407</v>
      </c>
      <c r="N445" s="103">
        <f ca="1" t="shared" si="74"/>
        <v>46287.4479282407</v>
      </c>
      <c r="O445" s="1" t="str">
        <f>IFERROR(VLOOKUP(D445,ข้อมูลออเดอร์!A:EK,49,0),"")</f>
        <v>ระวิวรรณ เพชรเอม</v>
      </c>
      <c r="P445" s="1" t="str">
        <f>IF(D445="","",ข้อมูลออเดอร์!AX444)</f>
        <v>0647419378</v>
      </c>
      <c r="Q445" s="1" t="str">
        <f>IF(D445="","",ข้อมูลออเดอร์!AX444)</f>
        <v>0647419378</v>
      </c>
      <c r="R445" s="1" t="str">
        <f t="shared" si="75"/>
        <v>TH</v>
      </c>
      <c r="S445" s="1" t="str">
        <f>IF('ข้อมูลจังหวัด-อำเภอ'!C444="","",'ข้อมูลจังหวัด-อำเภอ'!C444)</f>
        <v>กรุงเทพมหานคร/ Bangkok</v>
      </c>
      <c r="T445" s="1" t="str">
        <f>IF('ข้อมูลจังหวัด-อำเภอ'!D444="","",'ข้อมูลจังหวัด-อำเภอ'!D444)</f>
        <v>จอมทอง/ Chom Thong</v>
      </c>
      <c r="U445" s="1" t="str">
        <f>IFERROR(VLOOKUP(D445,ข้อมูลออเดอร์!A:EK,46,0),"")</f>
        <v>10150</v>
      </c>
      <c r="V445" s="1" t="str">
        <f>IFERROR(VLOOKUP(D445,ข้อมูลออเดอร์!A:EK,46,0),"")</f>
        <v>10150</v>
      </c>
      <c r="W445" s="1" t="str">
        <f>IFERROR(VLOOKUP(D445,ข้อมูลออเดอร์!A:EK,48,0),"")</f>
        <v>เดอะนิชไอดี พระราม2
เลขที่ 581/126 ถนนพระราม2 บางมด จอมทอง กทม 10150</v>
      </c>
      <c r="X445" s="1" t="str">
        <f t="shared" si="76"/>
        <v>COD</v>
      </c>
      <c r="Y445" s="1"/>
      <c r="Z445" s="1"/>
      <c r="AA445" s="1">
        <f t="shared" si="77"/>
        <v>0.81</v>
      </c>
      <c r="AB445" s="1"/>
      <c r="AC445" s="1"/>
      <c r="AD445" s="1"/>
      <c r="AE445" s="1">
        <f>IF(ข้อมูลน้ำหนักสินค้า!C444="","",ข้อมูลน้ำหนักสินค้า!C444)*J445</f>
        <v>0.1</v>
      </c>
    </row>
    <row r="446" spans="1:31">
      <c r="A446" s="1" t="str">
        <f t="shared" si="67"/>
        <v>EastlyncOffline</v>
      </c>
      <c r="B446" s="1" t="str">
        <f t="shared" si="68"/>
        <v>OFFLINE</v>
      </c>
      <c r="C446" s="1" t="str">
        <f t="shared" si="69"/>
        <v>SALE</v>
      </c>
      <c r="D446" s="1" t="str">
        <f>IF(ข้อมูลออเดอร์!A445="","",ข้อมูลออเดอร์!A445)</f>
        <v>KOO26092200286</v>
      </c>
      <c r="E446" s="1" t="str">
        <f>IFERROR(IF(VLOOKUP(D446,ข้อมูลออเดอร์!A:BV,74,0)="Express delivery","NORMAL",IF(VLOOKUP(D446,ข้อมูลออเดอร์!A:BV,74,0)="Lalamove","B2B_OFFLINE","")),"")</f>
        <v>NORMAL</v>
      </c>
      <c r="F446" s="1" t="str">
        <f t="shared" si="70"/>
        <v>EXPRESS</v>
      </c>
      <c r="G446" s="1" t="str">
        <f>IF(ข้อมูลออเดอร์!CV445="","",ข้อมูลออเดอร์!CV445)</f>
        <v>SKINTIFIC-355</v>
      </c>
      <c r="H446" s="1" t="str">
        <f>IF(ข้อมูลออเดอร์!CW445="","",ข้อมูลออเดอร์!CW445)</f>
        <v>4897147690029</v>
      </c>
      <c r="I446" s="1" t="str">
        <f>IF(ข้อมูลออเดอร์!CV445="","",ข้อมูลออเดอร์!CV445)</f>
        <v>SKINTIFIC-355</v>
      </c>
      <c r="J446" s="1" t="str">
        <f>IF(ข้อมูลออเดอร์!DD445="","",ข้อมูลออเดอร์!DD445)</f>
        <v>1</v>
      </c>
      <c r="K446" s="102">
        <f t="shared" si="71"/>
        <v>0</v>
      </c>
      <c r="L446" s="102">
        <f t="shared" si="72"/>
        <v>0</v>
      </c>
      <c r="M446" s="103">
        <f ca="1" t="shared" si="73"/>
        <v>46287.4479282407</v>
      </c>
      <c r="N446" s="103">
        <f ca="1" t="shared" si="74"/>
        <v>46287.4479282407</v>
      </c>
      <c r="O446" s="1" t="str">
        <f>IFERROR(VLOOKUP(D446,ข้อมูลออเดอร์!A:EK,49,0),"")</f>
        <v>ระวิวรรณ เพชรเอม</v>
      </c>
      <c r="P446" s="1" t="str">
        <f>IF(D446="","",ข้อมูลออเดอร์!AX445)</f>
        <v>0647419378</v>
      </c>
      <c r="Q446" s="1" t="str">
        <f>IF(D446="","",ข้อมูลออเดอร์!AX445)</f>
        <v>0647419378</v>
      </c>
      <c r="R446" s="1" t="str">
        <f t="shared" si="75"/>
        <v>TH</v>
      </c>
      <c r="S446" s="1" t="str">
        <f>IF('ข้อมูลจังหวัด-อำเภอ'!C445="","",'ข้อมูลจังหวัด-อำเภอ'!C445)</f>
        <v>กรุงเทพมหานคร/ Bangkok</v>
      </c>
      <c r="T446" s="1" t="str">
        <f>IF('ข้อมูลจังหวัด-อำเภอ'!D445="","",'ข้อมูลจังหวัด-อำเภอ'!D445)</f>
        <v>จอมทอง/ Chom Thong</v>
      </c>
      <c r="U446" s="1" t="str">
        <f>IFERROR(VLOOKUP(D446,ข้อมูลออเดอร์!A:EK,46,0),"")</f>
        <v>10150</v>
      </c>
      <c r="V446" s="1" t="str">
        <f>IFERROR(VLOOKUP(D446,ข้อมูลออเดอร์!A:EK,46,0),"")</f>
        <v>10150</v>
      </c>
      <c r="W446" s="1" t="str">
        <f>IFERROR(VLOOKUP(D446,ข้อมูลออเดอร์!A:EK,48,0),"")</f>
        <v>เดอะนิชไอดี พระราม2
เลขที่ 581/126 ถนนพระราม2 บางมด จอมทอง กทม 10150</v>
      </c>
      <c r="X446" s="1" t="str">
        <f t="shared" si="76"/>
        <v>COD</v>
      </c>
      <c r="Y446" s="1"/>
      <c r="Z446" s="1"/>
      <c r="AA446" s="1">
        <f t="shared" si="77"/>
        <v>0.81</v>
      </c>
      <c r="AB446" s="1"/>
      <c r="AC446" s="1"/>
      <c r="AD446" s="1"/>
      <c r="AE446" s="1">
        <f>IF(ข้อมูลน้ำหนักสินค้า!C445="","",ข้อมูลน้ำหนักสินค้า!C445)*J446</f>
        <v>0.01</v>
      </c>
    </row>
    <row r="447" spans="1:31">
      <c r="A447" s="1" t="str">
        <f t="shared" si="67"/>
        <v>EastlyncOffline</v>
      </c>
      <c r="B447" s="1" t="str">
        <f t="shared" si="68"/>
        <v>OFFLINE</v>
      </c>
      <c r="C447" s="1" t="str">
        <f t="shared" si="69"/>
        <v>SALE</v>
      </c>
      <c r="D447" s="1" t="str">
        <f>IF(ข้อมูลออเดอร์!A446="","",ข้อมูลออเดอร์!A446)</f>
        <v>KOO26092200287</v>
      </c>
      <c r="E447" s="1" t="str">
        <f>IFERROR(IF(VLOOKUP(D447,ข้อมูลออเดอร์!A:BV,74,0)="Express delivery","NORMAL",IF(VLOOKUP(D447,ข้อมูลออเดอร์!A:BV,74,0)="Lalamove","B2B_OFFLINE","")),"")</f>
        <v>NORMAL</v>
      </c>
      <c r="F447" s="1" t="str">
        <f t="shared" si="70"/>
        <v>EXPRESS</v>
      </c>
      <c r="G447" s="1" t="str">
        <f>IF(ข้อมูลออเดอร์!CV446="","",ข้อมูลออเดอร์!CV446)</f>
        <v>SKINTIFIC-492001</v>
      </c>
      <c r="H447" s="1" t="str">
        <f>IF(ข้อมูลออเดอร์!CW446="","",ข้อมูลออเดอร์!CW446)</f>
        <v>4897147695994</v>
      </c>
      <c r="I447" s="1" t="str">
        <f>IF(ข้อมูลออเดอร์!CV446="","",ข้อมูลออเดอร์!CV446)</f>
        <v>SKINTIFIC-492001</v>
      </c>
      <c r="J447" s="1" t="str">
        <f>IF(ข้อมูลออเดอร์!DD446="","",ข้อมูลออเดอร์!DD446)</f>
        <v>1</v>
      </c>
      <c r="K447" s="102">
        <f t="shared" si="71"/>
        <v>0</v>
      </c>
      <c r="L447" s="102">
        <f t="shared" si="72"/>
        <v>0</v>
      </c>
      <c r="M447" s="103">
        <f ca="1" t="shared" si="73"/>
        <v>46287.4479282407</v>
      </c>
      <c r="N447" s="103">
        <f ca="1" t="shared" si="74"/>
        <v>46287.4479282407</v>
      </c>
      <c r="O447" s="1" t="str">
        <f>IFERROR(VLOOKUP(D447,ข้อมูลออเดอร์!A:EK,49,0),"")</f>
        <v>คอมีมอมอ</v>
      </c>
      <c r="P447" s="1" t="str">
        <f>IF(D447="","",ข้อมูลออเดอร์!AX446)</f>
        <v>0639471651</v>
      </c>
      <c r="Q447" s="1" t="str">
        <f>IF(D447="","",ข้อมูลออเดอร์!AX446)</f>
        <v>0639471651</v>
      </c>
      <c r="R447" s="1" t="str">
        <f t="shared" si="75"/>
        <v>TH</v>
      </c>
      <c r="S447" s="1" t="str">
        <f>IF('ข้อมูลจังหวัด-อำเภอ'!C446="","",'ข้อมูลจังหวัด-อำเภอ'!C446)</f>
        <v>สมุทรสงคราม/ Samut Songkhram</v>
      </c>
      <c r="T447" s="1" t="str">
        <f>IF('ข้อมูลจังหวัด-อำเภอ'!D446="","",'ข้อมูลจังหวัด-อำเภอ'!D446)</f>
        <v>อัมพวา/ Amphawa</v>
      </c>
      <c r="U447" s="1" t="str">
        <f>IFERROR(VLOOKUP(D447,ข้อมูลออเดอร์!A:EK,46,0),"")</f>
        <v>75110</v>
      </c>
      <c r="V447" s="1" t="str">
        <f>IFERROR(VLOOKUP(D447,ข้อมูลออเดอร์!A:EK,46,0),"")</f>
        <v>75110</v>
      </c>
      <c r="W447" s="1" t="str">
        <f>IFERROR(VLOOKUP(D447,ข้อมูลออเดอร์!A:EK,48,0),"")</f>
        <v>Rest Area แม่กลอง 151/2 หมู่ที่ 6 ถนนพระราม 2 ตำบลแพรกนามแดง อำเภอ อัมพวา จังหวัดสมุทรสงคราม 75110</v>
      </c>
      <c r="X447" s="1" t="str">
        <f t="shared" si="76"/>
        <v>COD</v>
      </c>
      <c r="Y447" s="1"/>
      <c r="Z447" s="1"/>
      <c r="AA447" s="1">
        <f t="shared" si="77"/>
        <v>0.41</v>
      </c>
      <c r="AB447" s="1"/>
      <c r="AC447" s="1"/>
      <c r="AD447" s="1"/>
      <c r="AE447" s="1">
        <f>IF(ข้อมูลน้ำหนักสินค้า!C446="","",ข้อมูลน้ำหนักสินค้า!C446)*J447</f>
        <v>0.1</v>
      </c>
    </row>
    <row r="448" spans="1:31">
      <c r="A448" s="1" t="str">
        <f t="shared" si="67"/>
        <v>EastlyncOffline</v>
      </c>
      <c r="B448" s="1" t="str">
        <f t="shared" si="68"/>
        <v>OFFLINE</v>
      </c>
      <c r="C448" s="1" t="str">
        <f t="shared" si="69"/>
        <v>SALE</v>
      </c>
      <c r="D448" s="1" t="str">
        <f>IF(ข้อมูลออเดอร์!A447="","",ข้อมูลออเดอร์!A447)</f>
        <v>KOO26092200287</v>
      </c>
      <c r="E448" s="1" t="str">
        <f>IFERROR(IF(VLOOKUP(D448,ข้อมูลออเดอร์!A:BV,74,0)="Express delivery","NORMAL",IF(VLOOKUP(D448,ข้อมูลออเดอร์!A:BV,74,0)="Lalamove","B2B_OFFLINE","")),"")</f>
        <v>NORMAL</v>
      </c>
      <c r="F448" s="1" t="str">
        <f t="shared" si="70"/>
        <v>EXPRESS</v>
      </c>
      <c r="G448" s="1" t="str">
        <f>IF(ข้อมูลออเดอร์!CV447="","",ข้อมูลออเดอร์!CV447)</f>
        <v>SKINTIFIC-492003</v>
      </c>
      <c r="H448" s="1" t="str">
        <f>IF(ข้อมูลออเดอร์!CW447="","",ข้อมูลออเดอร์!CW447)</f>
        <v>4897147696014</v>
      </c>
      <c r="I448" s="1" t="str">
        <f>IF(ข้อมูลออเดอร์!CV447="","",ข้อมูลออเดอร์!CV447)</f>
        <v>SKINTIFIC-492003</v>
      </c>
      <c r="J448" s="1" t="str">
        <f>IF(ข้อมูลออเดอร์!DD447="","",ข้อมูลออเดอร์!DD447)</f>
        <v>1</v>
      </c>
      <c r="K448" s="102">
        <f t="shared" si="71"/>
        <v>0</v>
      </c>
      <c r="L448" s="102">
        <f t="shared" si="72"/>
        <v>0</v>
      </c>
      <c r="M448" s="103">
        <f ca="1" t="shared" si="73"/>
        <v>46287.4479282407</v>
      </c>
      <c r="N448" s="103">
        <f ca="1" t="shared" si="74"/>
        <v>46287.4479282407</v>
      </c>
      <c r="O448" s="1" t="str">
        <f>IFERROR(VLOOKUP(D448,ข้อมูลออเดอร์!A:EK,49,0),"")</f>
        <v>คอมีมอมอ</v>
      </c>
      <c r="P448" s="1" t="str">
        <f>IF(D448="","",ข้อมูลออเดอร์!AX447)</f>
        <v>0639471651</v>
      </c>
      <c r="Q448" s="1" t="str">
        <f>IF(D448="","",ข้อมูลออเดอร์!AX447)</f>
        <v>0639471651</v>
      </c>
      <c r="R448" s="1" t="str">
        <f t="shared" si="75"/>
        <v>TH</v>
      </c>
      <c r="S448" s="1" t="str">
        <f>IF('ข้อมูลจังหวัด-อำเภอ'!C447="","",'ข้อมูลจังหวัด-อำเภอ'!C447)</f>
        <v>สมุทรสงคราม/ Samut Songkhram</v>
      </c>
      <c r="T448" s="1" t="str">
        <f>IF('ข้อมูลจังหวัด-อำเภอ'!D447="","",'ข้อมูลจังหวัด-อำเภอ'!D447)</f>
        <v>อัมพวา/ Amphawa</v>
      </c>
      <c r="U448" s="1" t="str">
        <f>IFERROR(VLOOKUP(D448,ข้อมูลออเดอร์!A:EK,46,0),"")</f>
        <v>75110</v>
      </c>
      <c r="V448" s="1" t="str">
        <f>IFERROR(VLOOKUP(D448,ข้อมูลออเดอร์!A:EK,46,0),"")</f>
        <v>75110</v>
      </c>
      <c r="W448" s="1" t="str">
        <f>IFERROR(VLOOKUP(D448,ข้อมูลออเดอร์!A:EK,48,0),"")</f>
        <v>Rest Area แม่กลอง 151/2 หมู่ที่ 6 ถนนพระราม 2 ตำบลแพรกนามแดง อำเภอ อัมพวา จังหวัดสมุทรสงคราม 75110</v>
      </c>
      <c r="X448" s="1" t="str">
        <f t="shared" si="76"/>
        <v>COD</v>
      </c>
      <c r="Y448" s="1"/>
      <c r="Z448" s="1"/>
      <c r="AA448" s="1">
        <f t="shared" si="77"/>
        <v>0.41</v>
      </c>
      <c r="AB448" s="1"/>
      <c r="AC448" s="1"/>
      <c r="AD448" s="1"/>
      <c r="AE448" s="1">
        <f>IF(ข้อมูลน้ำหนักสินค้า!C447="","",ข้อมูลน้ำหนักสินค้า!C447)*J448</f>
        <v>0.1</v>
      </c>
    </row>
    <row r="449" spans="1:31">
      <c r="A449" s="1" t="str">
        <f t="shared" si="67"/>
        <v>EastlyncOffline</v>
      </c>
      <c r="B449" s="1" t="str">
        <f t="shared" si="68"/>
        <v>OFFLINE</v>
      </c>
      <c r="C449" s="1" t="str">
        <f t="shared" si="69"/>
        <v>SALE</v>
      </c>
      <c r="D449" s="1" t="str">
        <f>IF(ข้อมูลออเดอร์!A448="","",ข้อมูลออเดอร์!A448)</f>
        <v>KOO26092200287</v>
      </c>
      <c r="E449" s="1" t="str">
        <f>IFERROR(IF(VLOOKUP(D449,ข้อมูลออเดอร์!A:BV,74,0)="Express delivery","NORMAL",IF(VLOOKUP(D449,ข้อมูลออเดอร์!A:BV,74,0)="Lalamove","B2B_OFFLINE","")),"")</f>
        <v>NORMAL</v>
      </c>
      <c r="F449" s="1" t="str">
        <f t="shared" si="70"/>
        <v>EXPRESS</v>
      </c>
      <c r="G449" s="1" t="str">
        <f>IF(ข้อมูลออเดอร์!CV448="","",ข้อมูลออเดอร์!CV448)</f>
        <v>SKINTIFIC-355</v>
      </c>
      <c r="H449" s="1" t="str">
        <f>IF(ข้อมูลออเดอร์!CW448="","",ข้อมูลออเดอร์!CW448)</f>
        <v>4897147690029</v>
      </c>
      <c r="I449" s="1" t="str">
        <f>IF(ข้อมูลออเดอร์!CV448="","",ข้อมูลออเดอร์!CV448)</f>
        <v>SKINTIFIC-355</v>
      </c>
      <c r="J449" s="1" t="str">
        <f>IF(ข้อมูลออเดอร์!DD448="","",ข้อมูลออเดอร์!DD448)</f>
        <v>1</v>
      </c>
      <c r="K449" s="102">
        <f t="shared" si="71"/>
        <v>0</v>
      </c>
      <c r="L449" s="102">
        <f t="shared" si="72"/>
        <v>0</v>
      </c>
      <c r="M449" s="103">
        <f ca="1" t="shared" si="73"/>
        <v>46287.4479282407</v>
      </c>
      <c r="N449" s="103">
        <f ca="1" t="shared" si="74"/>
        <v>46287.4479282407</v>
      </c>
      <c r="O449" s="1" t="str">
        <f>IFERROR(VLOOKUP(D449,ข้อมูลออเดอร์!A:EK,49,0),"")</f>
        <v>คอมีมอมอ</v>
      </c>
      <c r="P449" s="1" t="str">
        <f>IF(D449="","",ข้อมูลออเดอร์!AX448)</f>
        <v>0639471651</v>
      </c>
      <c r="Q449" s="1" t="str">
        <f>IF(D449="","",ข้อมูลออเดอร์!AX448)</f>
        <v>0639471651</v>
      </c>
      <c r="R449" s="1" t="str">
        <f t="shared" si="75"/>
        <v>TH</v>
      </c>
      <c r="S449" s="1" t="str">
        <f>IF('ข้อมูลจังหวัด-อำเภอ'!C448="","",'ข้อมูลจังหวัด-อำเภอ'!C448)</f>
        <v>สมุทรสงคราม/ Samut Songkhram</v>
      </c>
      <c r="T449" s="1" t="str">
        <f>IF('ข้อมูลจังหวัด-อำเภอ'!D448="","",'ข้อมูลจังหวัด-อำเภอ'!D448)</f>
        <v>อัมพวา/ Amphawa</v>
      </c>
      <c r="U449" s="1" t="str">
        <f>IFERROR(VLOOKUP(D449,ข้อมูลออเดอร์!A:EK,46,0),"")</f>
        <v>75110</v>
      </c>
      <c r="V449" s="1" t="str">
        <f>IFERROR(VLOOKUP(D449,ข้อมูลออเดอร์!A:EK,46,0),"")</f>
        <v>75110</v>
      </c>
      <c r="W449" s="1" t="str">
        <f>IFERROR(VLOOKUP(D449,ข้อมูลออเดอร์!A:EK,48,0),"")</f>
        <v>Rest Area แม่กลอง 151/2 หมู่ที่ 6 ถนนพระราม 2 ตำบลแพรกนามแดง อำเภอ อัมพวา จังหวัดสมุทรสงคราม 75110</v>
      </c>
      <c r="X449" s="1" t="str">
        <f t="shared" si="76"/>
        <v>COD</v>
      </c>
      <c r="Y449" s="1"/>
      <c r="Z449" s="1"/>
      <c r="AA449" s="1">
        <f t="shared" si="77"/>
        <v>0.41</v>
      </c>
      <c r="AB449" s="1"/>
      <c r="AC449" s="1"/>
      <c r="AD449" s="1"/>
      <c r="AE449" s="1">
        <f>IF(ข้อมูลน้ำหนักสินค้า!C448="","",ข้อมูลน้ำหนักสินค้า!C448)*J449</f>
        <v>0.01</v>
      </c>
    </row>
    <row r="450" spans="1:31">
      <c r="A450" s="1" t="str">
        <f t="shared" si="67"/>
        <v>EastlyncOffline</v>
      </c>
      <c r="B450" s="1" t="str">
        <f t="shared" si="68"/>
        <v>OFFLINE</v>
      </c>
      <c r="C450" s="1" t="str">
        <f t="shared" si="69"/>
        <v>SALE</v>
      </c>
      <c r="D450" s="1" t="str">
        <f>IF(ข้อมูลออเดอร์!A449="","",ข้อมูลออเดอร์!A449)</f>
        <v>KOO26092200288</v>
      </c>
      <c r="E450" s="1" t="str">
        <f>IFERROR(IF(VLOOKUP(D450,ข้อมูลออเดอร์!A:BV,74,0)="Express delivery","NORMAL",IF(VLOOKUP(D450,ข้อมูลออเดอร์!A:BV,74,0)="Lalamove","B2B_OFFLINE","")),"")</f>
        <v>NORMAL</v>
      </c>
      <c r="F450" s="1" t="str">
        <f t="shared" si="70"/>
        <v>EXPRESS</v>
      </c>
      <c r="G450" s="1" t="str">
        <f>IF(ข้อมูลออเดอร์!CV449="","",ข้อมูลออเดอร์!CV449)</f>
        <v>SKINTIFIC-492001</v>
      </c>
      <c r="H450" s="1" t="str">
        <f>IF(ข้อมูลออเดอร์!CW449="","",ข้อมูลออเดอร์!CW449)</f>
        <v>4897147695994</v>
      </c>
      <c r="I450" s="1" t="str">
        <f>IF(ข้อมูลออเดอร์!CV449="","",ข้อมูลออเดอร์!CV449)</f>
        <v>SKINTIFIC-492001</v>
      </c>
      <c r="J450" s="1" t="str">
        <f>IF(ข้อมูลออเดอร์!DD449="","",ข้อมูลออเดอร์!DD449)</f>
        <v>1</v>
      </c>
      <c r="K450" s="102">
        <f t="shared" si="71"/>
        <v>0</v>
      </c>
      <c r="L450" s="102">
        <f t="shared" si="72"/>
        <v>0</v>
      </c>
      <c r="M450" s="103">
        <f ca="1" t="shared" si="73"/>
        <v>46287.4479282407</v>
      </c>
      <c r="N450" s="103">
        <f ca="1" t="shared" si="74"/>
        <v>46287.4479282407</v>
      </c>
      <c r="O450" s="1" t="str">
        <f>IFERROR(VLOOKUP(D450,ข้อมูลออเดอร์!A:EK,49,0),"")</f>
        <v>จอมใจ</v>
      </c>
      <c r="P450" s="1" t="str">
        <f>IF(D450="","",ข้อมูลออเดอร์!AX449)</f>
        <v>0970541538</v>
      </c>
      <c r="Q450" s="1" t="str">
        <f>IF(D450="","",ข้อมูลออเดอร์!AX449)</f>
        <v>0970541538</v>
      </c>
      <c r="R450" s="1" t="str">
        <f t="shared" si="75"/>
        <v>TH</v>
      </c>
      <c r="S450" s="1" t="str">
        <f>IF('ข้อมูลจังหวัด-อำเภอ'!C449="","",'ข้อมูลจังหวัด-อำเภอ'!C449)</f>
        <v>ขอนแก่น/ Khon Kaen</v>
      </c>
      <c r="T450" s="1" t="str">
        <f>IF('ข้อมูลจังหวัด-อำเภอ'!D449="","",'ข้อมูลจังหวัด-อำเภอ'!D449)</f>
        <v>เมืองขอนแก่น/ Mueang Khon Kaen</v>
      </c>
      <c r="U450" s="1" t="str">
        <f>IFERROR(VLOOKUP(D450,ข้อมูลออเดอร์!A:EK,46,0),"")</f>
        <v>40000</v>
      </c>
      <c r="V450" s="1" t="str">
        <f>IFERROR(VLOOKUP(D450,ข้อมูลออเดอร์!A:EK,46,0),"")</f>
        <v>40000</v>
      </c>
      <c r="W450" s="1" t="str">
        <f>IFERROR(VLOOKUP(D450,ข้อมูลออเดอร์!A:EK,48,0),"")</f>
        <v>จอมใจ 168/7 grand Cliton บ้านเป็ด เมือง ขอนแก่น 40000 0970541538</v>
      </c>
      <c r="X450" s="1" t="str">
        <f t="shared" si="76"/>
        <v>COD</v>
      </c>
      <c r="Y450" s="1"/>
      <c r="Z450" s="1"/>
      <c r="AA450" s="1">
        <f t="shared" si="77"/>
        <v>0.41</v>
      </c>
      <c r="AB450" s="1"/>
      <c r="AC450" s="1"/>
      <c r="AD450" s="1"/>
      <c r="AE450" s="1">
        <f>IF(ข้อมูลน้ำหนักสินค้า!C449="","",ข้อมูลน้ำหนักสินค้า!C449)*J450</f>
        <v>0.1</v>
      </c>
    </row>
    <row r="451" spans="1:31">
      <c r="A451" s="1" t="str">
        <f t="shared" si="67"/>
        <v>EastlyncOffline</v>
      </c>
      <c r="B451" s="1" t="str">
        <f t="shared" si="68"/>
        <v>OFFLINE</v>
      </c>
      <c r="C451" s="1" t="str">
        <f t="shared" si="69"/>
        <v>SALE</v>
      </c>
      <c r="D451" s="1" t="str">
        <f>IF(ข้อมูลออเดอร์!A450="","",ข้อมูลออเดอร์!A450)</f>
        <v>KOO26092200288</v>
      </c>
      <c r="E451" s="1" t="str">
        <f>IFERROR(IF(VLOOKUP(D451,ข้อมูลออเดอร์!A:BV,74,0)="Express delivery","NORMAL",IF(VLOOKUP(D451,ข้อมูลออเดอร์!A:BV,74,0)="Lalamove","B2B_OFFLINE","")),"")</f>
        <v>NORMAL</v>
      </c>
      <c r="F451" s="1" t="str">
        <f t="shared" si="70"/>
        <v>EXPRESS</v>
      </c>
      <c r="G451" s="1" t="str">
        <f>IF(ข้อมูลออเดอร์!CV450="","",ข้อมูลออเดอร์!CV450)</f>
        <v>SKINTIFIC-492003</v>
      </c>
      <c r="H451" s="1" t="str">
        <f>IF(ข้อมูลออเดอร์!CW450="","",ข้อมูลออเดอร์!CW450)</f>
        <v>4897147696014</v>
      </c>
      <c r="I451" s="1" t="str">
        <f>IF(ข้อมูลออเดอร์!CV450="","",ข้อมูลออเดอร์!CV450)</f>
        <v>SKINTIFIC-492003</v>
      </c>
      <c r="J451" s="1" t="str">
        <f>IF(ข้อมูลออเดอร์!DD450="","",ข้อมูลออเดอร์!DD450)</f>
        <v>1</v>
      </c>
      <c r="K451" s="102">
        <f t="shared" si="71"/>
        <v>0</v>
      </c>
      <c r="L451" s="102">
        <f t="shared" si="72"/>
        <v>0</v>
      </c>
      <c r="M451" s="103">
        <f ca="1" t="shared" si="73"/>
        <v>46287.4479282407</v>
      </c>
      <c r="N451" s="103">
        <f ca="1" t="shared" si="74"/>
        <v>46287.4479282407</v>
      </c>
      <c r="O451" s="1" t="str">
        <f>IFERROR(VLOOKUP(D451,ข้อมูลออเดอร์!A:EK,49,0),"")</f>
        <v>จอมใจ</v>
      </c>
      <c r="P451" s="1" t="str">
        <f>IF(D451="","",ข้อมูลออเดอร์!AX450)</f>
        <v>0970541538</v>
      </c>
      <c r="Q451" s="1" t="str">
        <f>IF(D451="","",ข้อมูลออเดอร์!AX450)</f>
        <v>0970541538</v>
      </c>
      <c r="R451" s="1" t="str">
        <f t="shared" si="75"/>
        <v>TH</v>
      </c>
      <c r="S451" s="1" t="str">
        <f>IF('ข้อมูลจังหวัด-อำเภอ'!C450="","",'ข้อมูลจังหวัด-อำเภอ'!C450)</f>
        <v>ขอนแก่น/ Khon Kaen</v>
      </c>
      <c r="T451" s="1" t="str">
        <f>IF('ข้อมูลจังหวัด-อำเภอ'!D450="","",'ข้อมูลจังหวัด-อำเภอ'!D450)</f>
        <v>เมืองขอนแก่น/ Mueang Khon Kaen</v>
      </c>
      <c r="U451" s="1" t="str">
        <f>IFERROR(VLOOKUP(D451,ข้อมูลออเดอร์!A:EK,46,0),"")</f>
        <v>40000</v>
      </c>
      <c r="V451" s="1" t="str">
        <f>IFERROR(VLOOKUP(D451,ข้อมูลออเดอร์!A:EK,46,0),"")</f>
        <v>40000</v>
      </c>
      <c r="W451" s="1" t="str">
        <f>IFERROR(VLOOKUP(D451,ข้อมูลออเดอร์!A:EK,48,0),"")</f>
        <v>จอมใจ 168/7 grand Cliton บ้านเป็ด เมือง ขอนแก่น 40000 0970541538</v>
      </c>
      <c r="X451" s="1" t="str">
        <f t="shared" si="76"/>
        <v>COD</v>
      </c>
      <c r="Y451" s="1"/>
      <c r="Z451" s="1"/>
      <c r="AA451" s="1">
        <f t="shared" si="77"/>
        <v>0.41</v>
      </c>
      <c r="AB451" s="1"/>
      <c r="AC451" s="1"/>
      <c r="AD451" s="1"/>
      <c r="AE451" s="1">
        <f>IF(ข้อมูลน้ำหนักสินค้า!C450="","",ข้อมูลน้ำหนักสินค้า!C450)*J451</f>
        <v>0.1</v>
      </c>
    </row>
    <row r="452" spans="1:31">
      <c r="A452" s="1" t="str">
        <f t="shared" ref="A452:A515" si="78">IF(D452="","","EastlyncOffline")</f>
        <v>EastlyncOffline</v>
      </c>
      <c r="B452" s="1" t="str">
        <f t="shared" ref="B452:B515" si="79">IF(D452="","","OFFLINE")</f>
        <v>OFFLINE</v>
      </c>
      <c r="C452" s="1" t="str">
        <f t="shared" ref="C452:C515" si="80">IF(D452="","","SALE")</f>
        <v>SALE</v>
      </c>
      <c r="D452" s="1" t="str">
        <f>IF(ข้อมูลออเดอร์!A451="","",ข้อมูลออเดอร์!A451)</f>
        <v>KOO26092200288</v>
      </c>
      <c r="E452" s="1" t="str">
        <f>IFERROR(IF(VLOOKUP(D452,ข้อมูลออเดอร์!A:BV,74,0)="Express delivery","NORMAL",IF(VLOOKUP(D452,ข้อมูลออเดอร์!A:BV,74,0)="Lalamove","B2B_OFFLINE","")),"")</f>
        <v>NORMAL</v>
      </c>
      <c r="F452" s="1" t="str">
        <f t="shared" ref="F452:F515" si="81">IF(D452="","","EXPRESS")</f>
        <v>EXPRESS</v>
      </c>
      <c r="G452" s="1" t="str">
        <f>IF(ข้อมูลออเดอร์!CV451="","",ข้อมูลออเดอร์!CV451)</f>
        <v>SKINTIFIC-355</v>
      </c>
      <c r="H452" s="1" t="str">
        <f>IF(ข้อมูลออเดอร์!CW451="","",ข้อมูลออเดอร์!CW451)</f>
        <v>4897147690029</v>
      </c>
      <c r="I452" s="1" t="str">
        <f>IF(ข้อมูลออเดอร์!CV451="","",ข้อมูลออเดอร์!CV451)</f>
        <v>SKINTIFIC-355</v>
      </c>
      <c r="J452" s="1" t="str">
        <f>IF(ข้อมูลออเดอร์!DD451="","",ข้อมูลออเดอร์!DD451)</f>
        <v>1</v>
      </c>
      <c r="K452" s="102">
        <f t="shared" ref="K452:K515" si="82">IF(D452="","",0)</f>
        <v>0</v>
      </c>
      <c r="L452" s="102">
        <f t="shared" ref="L452:L515" si="83">IF(D452="","",0)</f>
        <v>0</v>
      </c>
      <c r="M452" s="103">
        <f ca="1" t="shared" ref="M452:M515" si="84">IF(D452="","",NOW())</f>
        <v>46287.4479282407</v>
      </c>
      <c r="N452" s="103">
        <f ca="1" t="shared" ref="N452:N515" si="85">IF(D452="","",NOW())</f>
        <v>46287.4479282407</v>
      </c>
      <c r="O452" s="1" t="str">
        <f>IFERROR(VLOOKUP(D452,ข้อมูลออเดอร์!A:EK,49,0),"")</f>
        <v>จอมใจ</v>
      </c>
      <c r="P452" s="1" t="str">
        <f>IF(D452="","",ข้อมูลออเดอร์!AX451)</f>
        <v>0970541538</v>
      </c>
      <c r="Q452" s="1" t="str">
        <f>IF(D452="","",ข้อมูลออเดอร์!AX451)</f>
        <v>0970541538</v>
      </c>
      <c r="R452" s="1" t="str">
        <f t="shared" ref="R452:R515" si="86">IF(D452="","","TH")</f>
        <v>TH</v>
      </c>
      <c r="S452" s="1" t="str">
        <f>IF('ข้อมูลจังหวัด-อำเภอ'!C451="","",'ข้อมูลจังหวัด-อำเภอ'!C451)</f>
        <v>ขอนแก่น/ Khon Kaen</v>
      </c>
      <c r="T452" s="1" t="str">
        <f>IF('ข้อมูลจังหวัด-อำเภอ'!D451="","",'ข้อมูลจังหวัด-อำเภอ'!D451)</f>
        <v>เมืองขอนแก่น/ Mueang Khon Kaen</v>
      </c>
      <c r="U452" s="1" t="str">
        <f>IFERROR(VLOOKUP(D452,ข้อมูลออเดอร์!A:EK,46,0),"")</f>
        <v>40000</v>
      </c>
      <c r="V452" s="1" t="str">
        <f>IFERROR(VLOOKUP(D452,ข้อมูลออเดอร์!A:EK,46,0),"")</f>
        <v>40000</v>
      </c>
      <c r="W452" s="1" t="str">
        <f>IFERROR(VLOOKUP(D452,ข้อมูลออเดอร์!A:EK,48,0),"")</f>
        <v>จอมใจ 168/7 grand Cliton บ้านเป็ด เมือง ขอนแก่น 40000 0970541538</v>
      </c>
      <c r="X452" s="1" t="str">
        <f t="shared" ref="X452:X515" si="87">IF(D452="","","COD")</f>
        <v>COD</v>
      </c>
      <c r="Y452" s="1"/>
      <c r="Z452" s="1"/>
      <c r="AA452" s="1">
        <f t="shared" ref="AA452:AA515" si="88">SUMIF(W:W,W452,AE:AE)+0.2</f>
        <v>0.41</v>
      </c>
      <c r="AB452" s="1"/>
      <c r="AC452" s="1"/>
      <c r="AD452" s="1"/>
      <c r="AE452" s="1">
        <f>IF(ข้อมูลน้ำหนักสินค้า!C451="","",ข้อมูลน้ำหนักสินค้า!C451)*J452</f>
        <v>0.01</v>
      </c>
    </row>
    <row r="453" spans="1:31">
      <c r="A453" s="1" t="str">
        <f t="shared" si="78"/>
        <v>EastlyncOffline</v>
      </c>
      <c r="B453" s="1" t="str">
        <f t="shared" si="79"/>
        <v>OFFLINE</v>
      </c>
      <c r="C453" s="1" t="str">
        <f t="shared" si="80"/>
        <v>SALE</v>
      </c>
      <c r="D453" s="1" t="str">
        <f>IF(ข้อมูลออเดอร์!A452="","",ข้อมูลออเดอร์!A452)</f>
        <v>KOO26092200289</v>
      </c>
      <c r="E453" s="1" t="str">
        <f>IFERROR(IF(VLOOKUP(D453,ข้อมูลออเดอร์!A:BV,74,0)="Express delivery","NORMAL",IF(VLOOKUP(D453,ข้อมูลออเดอร์!A:BV,74,0)="Lalamove","B2B_OFFLINE","")),"")</f>
        <v>NORMAL</v>
      </c>
      <c r="F453" s="1" t="str">
        <f t="shared" si="81"/>
        <v>EXPRESS</v>
      </c>
      <c r="G453" s="1" t="str">
        <f>IF(ข้อมูลออเดอร์!CV452="","",ข้อมูลออเดอร์!CV452)</f>
        <v>SKINTIFIC-492001</v>
      </c>
      <c r="H453" s="1" t="str">
        <f>IF(ข้อมูลออเดอร์!CW452="","",ข้อมูลออเดอร์!CW452)</f>
        <v>4897147695994</v>
      </c>
      <c r="I453" s="1" t="str">
        <f>IF(ข้อมูลออเดอร์!CV452="","",ข้อมูลออเดอร์!CV452)</f>
        <v>SKINTIFIC-492001</v>
      </c>
      <c r="J453" s="1" t="str">
        <f>IF(ข้อมูลออเดอร์!DD452="","",ข้อมูลออเดอร์!DD452)</f>
        <v>1</v>
      </c>
      <c r="K453" s="102">
        <f t="shared" si="82"/>
        <v>0</v>
      </c>
      <c r="L453" s="102">
        <f t="shared" si="83"/>
        <v>0</v>
      </c>
      <c r="M453" s="103">
        <f ca="1" t="shared" si="84"/>
        <v>46287.4479282407</v>
      </c>
      <c r="N453" s="103">
        <f ca="1" t="shared" si="85"/>
        <v>46287.4479282407</v>
      </c>
      <c r="O453" s="1" t="str">
        <f>IFERROR(VLOOKUP(D453,ข้อมูลออเดอร์!A:EK,49,0),"")</f>
        <v>เอิร์น</v>
      </c>
      <c r="P453" s="1" t="str">
        <f>IF(D453="","",ข้อมูลออเดอร์!AX452)</f>
        <v>0986097021</v>
      </c>
      <c r="Q453" s="1" t="str">
        <f>IF(D453="","",ข้อมูลออเดอร์!AX452)</f>
        <v>0986097021</v>
      </c>
      <c r="R453" s="1" t="str">
        <f t="shared" si="86"/>
        <v>TH</v>
      </c>
      <c r="S453" s="1" t="str">
        <f>IF('ข้อมูลจังหวัด-อำเภอ'!C452="","",'ข้อมูลจังหวัด-อำเภอ'!C452)</f>
        <v>ขอนแก่น/ Khon Kaen</v>
      </c>
      <c r="T453" s="1" t="str">
        <f>IF('ข้อมูลจังหวัด-อำเภอ'!D452="","",'ข้อมูลจังหวัด-อำเภอ'!D452)</f>
        <v>เมืองขอนแก่น/ Mueang Khon Kaen</v>
      </c>
      <c r="U453" s="1" t="str">
        <f>IFERROR(VLOOKUP(D453,ข้อมูลออเดอร์!A:EK,46,0),"")</f>
        <v>40000</v>
      </c>
      <c r="V453" s="1" t="str">
        <f>IFERROR(VLOOKUP(D453,ข้อมูลออเดอร์!A:EK,46,0),"")</f>
        <v>40000</v>
      </c>
      <c r="W453" s="1" t="str">
        <f>IFERROR(VLOOKUP(D453,ข้อมูลออเดอร์!A:EK,48,0),"")</f>
        <v>บ้านเลขที่ 959/40 โครงการชานน์ หมู่ 8 ต.แดงใหญ่ อ.เมือง จ.ขอนแก่น 40000</v>
      </c>
      <c r="X453" s="1" t="str">
        <f t="shared" si="87"/>
        <v>COD</v>
      </c>
      <c r="Y453" s="1"/>
      <c r="Z453" s="1"/>
      <c r="AA453" s="1">
        <f t="shared" si="88"/>
        <v>0.41</v>
      </c>
      <c r="AB453" s="1"/>
      <c r="AC453" s="1"/>
      <c r="AD453" s="1"/>
      <c r="AE453" s="1">
        <f>IF(ข้อมูลน้ำหนักสินค้า!C452="","",ข้อมูลน้ำหนักสินค้า!C452)*J453</f>
        <v>0.1</v>
      </c>
    </row>
    <row r="454" spans="1:31">
      <c r="A454" s="1" t="str">
        <f t="shared" si="78"/>
        <v>EastlyncOffline</v>
      </c>
      <c r="B454" s="1" t="str">
        <f t="shared" si="79"/>
        <v>OFFLINE</v>
      </c>
      <c r="C454" s="1" t="str">
        <f t="shared" si="80"/>
        <v>SALE</v>
      </c>
      <c r="D454" s="1" t="str">
        <f>IF(ข้อมูลออเดอร์!A453="","",ข้อมูลออเดอร์!A453)</f>
        <v>KOO26092200289</v>
      </c>
      <c r="E454" s="1" t="str">
        <f>IFERROR(IF(VLOOKUP(D454,ข้อมูลออเดอร์!A:BV,74,0)="Express delivery","NORMAL",IF(VLOOKUP(D454,ข้อมูลออเดอร์!A:BV,74,0)="Lalamove","B2B_OFFLINE","")),"")</f>
        <v>NORMAL</v>
      </c>
      <c r="F454" s="1" t="str">
        <f t="shared" si="81"/>
        <v>EXPRESS</v>
      </c>
      <c r="G454" s="1" t="str">
        <f>IF(ข้อมูลออเดอร์!CV453="","",ข้อมูลออเดอร์!CV453)</f>
        <v>SKINTIFIC-492003</v>
      </c>
      <c r="H454" s="1" t="str">
        <f>IF(ข้อมูลออเดอร์!CW453="","",ข้อมูลออเดอร์!CW453)</f>
        <v>4897147696014</v>
      </c>
      <c r="I454" s="1" t="str">
        <f>IF(ข้อมูลออเดอร์!CV453="","",ข้อมูลออเดอร์!CV453)</f>
        <v>SKINTIFIC-492003</v>
      </c>
      <c r="J454" s="1" t="str">
        <f>IF(ข้อมูลออเดอร์!DD453="","",ข้อมูลออเดอร์!DD453)</f>
        <v>1</v>
      </c>
      <c r="K454" s="102">
        <f t="shared" si="82"/>
        <v>0</v>
      </c>
      <c r="L454" s="102">
        <f t="shared" si="83"/>
        <v>0</v>
      </c>
      <c r="M454" s="103">
        <f ca="1" t="shared" si="84"/>
        <v>46287.4479282407</v>
      </c>
      <c r="N454" s="103">
        <f ca="1" t="shared" si="85"/>
        <v>46287.4479282407</v>
      </c>
      <c r="O454" s="1" t="str">
        <f>IFERROR(VLOOKUP(D454,ข้อมูลออเดอร์!A:EK,49,0),"")</f>
        <v>เอิร์น</v>
      </c>
      <c r="P454" s="1" t="str">
        <f>IF(D454="","",ข้อมูลออเดอร์!AX453)</f>
        <v>0986097021</v>
      </c>
      <c r="Q454" s="1" t="str">
        <f>IF(D454="","",ข้อมูลออเดอร์!AX453)</f>
        <v>0986097021</v>
      </c>
      <c r="R454" s="1" t="str">
        <f t="shared" si="86"/>
        <v>TH</v>
      </c>
      <c r="S454" s="1" t="str">
        <f>IF('ข้อมูลจังหวัด-อำเภอ'!C453="","",'ข้อมูลจังหวัด-อำเภอ'!C453)</f>
        <v>ขอนแก่น/ Khon Kaen</v>
      </c>
      <c r="T454" s="1" t="str">
        <f>IF('ข้อมูลจังหวัด-อำเภอ'!D453="","",'ข้อมูลจังหวัด-อำเภอ'!D453)</f>
        <v>เมืองขอนแก่น/ Mueang Khon Kaen</v>
      </c>
      <c r="U454" s="1" t="str">
        <f>IFERROR(VLOOKUP(D454,ข้อมูลออเดอร์!A:EK,46,0),"")</f>
        <v>40000</v>
      </c>
      <c r="V454" s="1" t="str">
        <f>IFERROR(VLOOKUP(D454,ข้อมูลออเดอร์!A:EK,46,0),"")</f>
        <v>40000</v>
      </c>
      <c r="W454" s="1" t="str">
        <f>IFERROR(VLOOKUP(D454,ข้อมูลออเดอร์!A:EK,48,0),"")</f>
        <v>บ้านเลขที่ 959/40 โครงการชานน์ หมู่ 8 ต.แดงใหญ่ อ.เมือง จ.ขอนแก่น 40000</v>
      </c>
      <c r="X454" s="1" t="str">
        <f t="shared" si="87"/>
        <v>COD</v>
      </c>
      <c r="Y454" s="1"/>
      <c r="Z454" s="1"/>
      <c r="AA454" s="1">
        <f t="shared" si="88"/>
        <v>0.41</v>
      </c>
      <c r="AB454" s="1"/>
      <c r="AC454" s="1"/>
      <c r="AD454" s="1"/>
      <c r="AE454" s="1">
        <f>IF(ข้อมูลน้ำหนักสินค้า!C453="","",ข้อมูลน้ำหนักสินค้า!C453)*J454</f>
        <v>0.1</v>
      </c>
    </row>
    <row r="455" spans="1:31">
      <c r="A455" s="1" t="str">
        <f t="shared" si="78"/>
        <v>EastlyncOffline</v>
      </c>
      <c r="B455" s="1" t="str">
        <f t="shared" si="79"/>
        <v>OFFLINE</v>
      </c>
      <c r="C455" s="1" t="str">
        <f t="shared" si="80"/>
        <v>SALE</v>
      </c>
      <c r="D455" s="1" t="str">
        <f>IF(ข้อมูลออเดอร์!A454="","",ข้อมูลออเดอร์!A454)</f>
        <v>KOO26092200289</v>
      </c>
      <c r="E455" s="1" t="str">
        <f>IFERROR(IF(VLOOKUP(D455,ข้อมูลออเดอร์!A:BV,74,0)="Express delivery","NORMAL",IF(VLOOKUP(D455,ข้อมูลออเดอร์!A:BV,74,0)="Lalamove","B2B_OFFLINE","")),"")</f>
        <v>NORMAL</v>
      </c>
      <c r="F455" s="1" t="str">
        <f t="shared" si="81"/>
        <v>EXPRESS</v>
      </c>
      <c r="G455" s="1" t="str">
        <f>IF(ข้อมูลออเดอร์!CV454="","",ข้อมูลออเดอร์!CV454)</f>
        <v>SKINTIFIC-355</v>
      </c>
      <c r="H455" s="1" t="str">
        <f>IF(ข้อมูลออเดอร์!CW454="","",ข้อมูลออเดอร์!CW454)</f>
        <v>4897147690029</v>
      </c>
      <c r="I455" s="1" t="str">
        <f>IF(ข้อมูลออเดอร์!CV454="","",ข้อมูลออเดอร์!CV454)</f>
        <v>SKINTIFIC-355</v>
      </c>
      <c r="J455" s="1" t="str">
        <f>IF(ข้อมูลออเดอร์!DD454="","",ข้อมูลออเดอร์!DD454)</f>
        <v>1</v>
      </c>
      <c r="K455" s="102">
        <f t="shared" si="82"/>
        <v>0</v>
      </c>
      <c r="L455" s="102">
        <f t="shared" si="83"/>
        <v>0</v>
      </c>
      <c r="M455" s="103">
        <f ca="1" t="shared" si="84"/>
        <v>46287.4479282407</v>
      </c>
      <c r="N455" s="103">
        <f ca="1" t="shared" si="85"/>
        <v>46287.4479282407</v>
      </c>
      <c r="O455" s="1" t="str">
        <f>IFERROR(VLOOKUP(D455,ข้อมูลออเดอร์!A:EK,49,0),"")</f>
        <v>เอิร์น</v>
      </c>
      <c r="P455" s="1" t="str">
        <f>IF(D455="","",ข้อมูลออเดอร์!AX454)</f>
        <v>0986097021</v>
      </c>
      <c r="Q455" s="1" t="str">
        <f>IF(D455="","",ข้อมูลออเดอร์!AX454)</f>
        <v>0986097021</v>
      </c>
      <c r="R455" s="1" t="str">
        <f t="shared" si="86"/>
        <v>TH</v>
      </c>
      <c r="S455" s="1" t="str">
        <f>IF('ข้อมูลจังหวัด-อำเภอ'!C454="","",'ข้อมูลจังหวัด-อำเภอ'!C454)</f>
        <v>ขอนแก่น/ Khon Kaen</v>
      </c>
      <c r="T455" s="1" t="str">
        <f>IF('ข้อมูลจังหวัด-อำเภอ'!D454="","",'ข้อมูลจังหวัด-อำเภอ'!D454)</f>
        <v>เมืองขอนแก่น/ Mueang Khon Kaen</v>
      </c>
      <c r="U455" s="1" t="str">
        <f>IFERROR(VLOOKUP(D455,ข้อมูลออเดอร์!A:EK,46,0),"")</f>
        <v>40000</v>
      </c>
      <c r="V455" s="1" t="str">
        <f>IFERROR(VLOOKUP(D455,ข้อมูลออเดอร์!A:EK,46,0),"")</f>
        <v>40000</v>
      </c>
      <c r="W455" s="1" t="str">
        <f>IFERROR(VLOOKUP(D455,ข้อมูลออเดอร์!A:EK,48,0),"")</f>
        <v>บ้านเลขที่ 959/40 โครงการชานน์ หมู่ 8 ต.แดงใหญ่ อ.เมือง จ.ขอนแก่น 40000</v>
      </c>
      <c r="X455" s="1" t="str">
        <f t="shared" si="87"/>
        <v>COD</v>
      </c>
      <c r="Y455" s="1"/>
      <c r="Z455" s="1"/>
      <c r="AA455" s="1">
        <f t="shared" si="88"/>
        <v>0.41</v>
      </c>
      <c r="AB455" s="1"/>
      <c r="AC455" s="1"/>
      <c r="AD455" s="1"/>
      <c r="AE455" s="1">
        <f>IF(ข้อมูลน้ำหนักสินค้า!C454="","",ข้อมูลน้ำหนักสินค้า!C454)*J455</f>
        <v>0.01</v>
      </c>
    </row>
    <row r="456" spans="1:31">
      <c r="A456" s="1" t="str">
        <f t="shared" si="78"/>
        <v>EastlyncOffline</v>
      </c>
      <c r="B456" s="1" t="str">
        <f t="shared" si="79"/>
        <v>OFFLINE</v>
      </c>
      <c r="C456" s="1" t="str">
        <f t="shared" si="80"/>
        <v>SALE</v>
      </c>
      <c r="D456" s="1" t="str">
        <f>IF(ข้อมูลออเดอร์!A455="","",ข้อมูลออเดอร์!A455)</f>
        <v>KOO26092200290</v>
      </c>
      <c r="E456" s="1" t="str">
        <f>IFERROR(IF(VLOOKUP(D456,ข้อมูลออเดอร์!A:BV,74,0)="Express delivery","NORMAL",IF(VLOOKUP(D456,ข้อมูลออเดอร์!A:BV,74,0)="Lalamove","B2B_OFFLINE","")),"")</f>
        <v>NORMAL</v>
      </c>
      <c r="F456" s="1" t="str">
        <f t="shared" si="81"/>
        <v>EXPRESS</v>
      </c>
      <c r="G456" s="1" t="str">
        <f>IF(ข้อมูลออเดอร์!CV455="","",ข้อมูลออเดอร์!CV455)</f>
        <v>SKINTIFIC-492001</v>
      </c>
      <c r="H456" s="1" t="str">
        <f>IF(ข้อมูลออเดอร์!CW455="","",ข้อมูลออเดอร์!CW455)</f>
        <v>4897147695994</v>
      </c>
      <c r="I456" s="1" t="str">
        <f>IF(ข้อมูลออเดอร์!CV455="","",ข้อมูลออเดอร์!CV455)</f>
        <v>SKINTIFIC-492001</v>
      </c>
      <c r="J456" s="1" t="str">
        <f>IF(ข้อมูลออเดอร์!DD455="","",ข้อมูลออเดอร์!DD455)</f>
        <v>1</v>
      </c>
      <c r="K456" s="102">
        <f t="shared" si="82"/>
        <v>0</v>
      </c>
      <c r="L456" s="102">
        <f t="shared" si="83"/>
        <v>0</v>
      </c>
      <c r="M456" s="103">
        <f ca="1" t="shared" si="84"/>
        <v>46287.4479282407</v>
      </c>
      <c r="N456" s="103">
        <f ca="1" t="shared" si="85"/>
        <v>46287.4479282407</v>
      </c>
      <c r="O456" s="1" t="str">
        <f>IFERROR(VLOOKUP(D456,ข้อมูลออเดอร์!A:EK,49,0),"")</f>
        <v>สิทธิศักดิ์ ติรพันธุ์ธรรม</v>
      </c>
      <c r="P456" s="1" t="str">
        <f>IF(D456="","",ข้อมูลออเดอร์!AX455)</f>
        <v>0635956941</v>
      </c>
      <c r="Q456" s="1" t="str">
        <f>IF(D456="","",ข้อมูลออเดอร์!AX455)</f>
        <v>0635956941</v>
      </c>
      <c r="R456" s="1" t="str">
        <f t="shared" si="86"/>
        <v>TH</v>
      </c>
      <c r="S456" s="1" t="str">
        <f>IF('ข้อมูลจังหวัด-อำเภอ'!C455="","",'ข้อมูลจังหวัด-อำเภอ'!C455)</f>
        <v>กรุงเทพมหานคร/ Bangkok</v>
      </c>
      <c r="T456" s="1" t="str">
        <f>IF('ข้อมูลจังหวัด-อำเภอ'!D455="","",'ข้อมูลจังหวัด-อำเภอ'!D455)</f>
        <v>บางซื่อ/ Bang Sue</v>
      </c>
      <c r="U456" s="1" t="str">
        <f>IFERROR(VLOOKUP(D456,ข้อมูลออเดอร์!A:EK,46,0),"")</f>
        <v>10800</v>
      </c>
      <c r="V456" s="1" t="str">
        <f>IFERROR(VLOOKUP(D456,ข้อมูลออเดอร์!A:EK,46,0),"")</f>
        <v>10800</v>
      </c>
      <c r="W456" s="1" t="str">
        <f>IFERROR(VLOOKUP(D456,ข้อมูลออเดอร์!A:EK,48,0),"")</f>
        <v>5/40 ซอย วงศ์สว่าง5 ถ.วงศ์สว่าง</v>
      </c>
      <c r="X456" s="1" t="str">
        <f t="shared" si="87"/>
        <v>COD</v>
      </c>
      <c r="Y456" s="1"/>
      <c r="Z456" s="1"/>
      <c r="AA456" s="1">
        <f t="shared" si="88"/>
        <v>0.41</v>
      </c>
      <c r="AB456" s="1"/>
      <c r="AC456" s="1"/>
      <c r="AD456" s="1"/>
      <c r="AE456" s="1">
        <f>IF(ข้อมูลน้ำหนักสินค้า!C455="","",ข้อมูลน้ำหนักสินค้า!C455)*J456</f>
        <v>0.1</v>
      </c>
    </row>
    <row r="457" spans="1:31">
      <c r="A457" s="1" t="str">
        <f t="shared" si="78"/>
        <v>EastlyncOffline</v>
      </c>
      <c r="B457" s="1" t="str">
        <f t="shared" si="79"/>
        <v>OFFLINE</v>
      </c>
      <c r="C457" s="1" t="str">
        <f t="shared" si="80"/>
        <v>SALE</v>
      </c>
      <c r="D457" s="1" t="str">
        <f>IF(ข้อมูลออเดอร์!A456="","",ข้อมูลออเดอร์!A456)</f>
        <v>KOO26092200290</v>
      </c>
      <c r="E457" s="1" t="str">
        <f>IFERROR(IF(VLOOKUP(D457,ข้อมูลออเดอร์!A:BV,74,0)="Express delivery","NORMAL",IF(VLOOKUP(D457,ข้อมูลออเดอร์!A:BV,74,0)="Lalamove","B2B_OFFLINE","")),"")</f>
        <v>NORMAL</v>
      </c>
      <c r="F457" s="1" t="str">
        <f t="shared" si="81"/>
        <v>EXPRESS</v>
      </c>
      <c r="G457" s="1" t="str">
        <f>IF(ข้อมูลออเดอร์!CV456="","",ข้อมูลออเดอร์!CV456)</f>
        <v>SKINTIFIC-492003</v>
      </c>
      <c r="H457" s="1" t="str">
        <f>IF(ข้อมูลออเดอร์!CW456="","",ข้อมูลออเดอร์!CW456)</f>
        <v>4897147696014</v>
      </c>
      <c r="I457" s="1" t="str">
        <f>IF(ข้อมูลออเดอร์!CV456="","",ข้อมูลออเดอร์!CV456)</f>
        <v>SKINTIFIC-492003</v>
      </c>
      <c r="J457" s="1" t="str">
        <f>IF(ข้อมูลออเดอร์!DD456="","",ข้อมูลออเดอร์!DD456)</f>
        <v>1</v>
      </c>
      <c r="K457" s="102">
        <f t="shared" si="82"/>
        <v>0</v>
      </c>
      <c r="L457" s="102">
        <f t="shared" si="83"/>
        <v>0</v>
      </c>
      <c r="M457" s="103">
        <f ca="1" t="shared" si="84"/>
        <v>46287.4479282407</v>
      </c>
      <c r="N457" s="103">
        <f ca="1" t="shared" si="85"/>
        <v>46287.4479282407</v>
      </c>
      <c r="O457" s="1" t="str">
        <f>IFERROR(VLOOKUP(D457,ข้อมูลออเดอร์!A:EK,49,0),"")</f>
        <v>สิทธิศักดิ์ ติรพันธุ์ธรรม</v>
      </c>
      <c r="P457" s="1" t="str">
        <f>IF(D457="","",ข้อมูลออเดอร์!AX456)</f>
        <v>0635956941</v>
      </c>
      <c r="Q457" s="1" t="str">
        <f>IF(D457="","",ข้อมูลออเดอร์!AX456)</f>
        <v>0635956941</v>
      </c>
      <c r="R457" s="1" t="str">
        <f t="shared" si="86"/>
        <v>TH</v>
      </c>
      <c r="S457" s="1" t="str">
        <f>IF('ข้อมูลจังหวัด-อำเภอ'!C456="","",'ข้อมูลจังหวัด-อำเภอ'!C456)</f>
        <v>กรุงเทพมหานคร/ Bangkok</v>
      </c>
      <c r="T457" s="1" t="str">
        <f>IF('ข้อมูลจังหวัด-อำเภอ'!D456="","",'ข้อมูลจังหวัด-อำเภอ'!D456)</f>
        <v>บางซื่อ/ Bang Sue</v>
      </c>
      <c r="U457" s="1" t="str">
        <f>IFERROR(VLOOKUP(D457,ข้อมูลออเดอร์!A:EK,46,0),"")</f>
        <v>10800</v>
      </c>
      <c r="V457" s="1" t="str">
        <f>IFERROR(VLOOKUP(D457,ข้อมูลออเดอร์!A:EK,46,0),"")</f>
        <v>10800</v>
      </c>
      <c r="W457" s="1" t="str">
        <f>IFERROR(VLOOKUP(D457,ข้อมูลออเดอร์!A:EK,48,0),"")</f>
        <v>5/40 ซอย วงศ์สว่าง5 ถ.วงศ์สว่าง</v>
      </c>
      <c r="X457" s="1" t="str">
        <f t="shared" si="87"/>
        <v>COD</v>
      </c>
      <c r="Y457" s="1"/>
      <c r="Z457" s="1"/>
      <c r="AA457" s="1">
        <f t="shared" si="88"/>
        <v>0.41</v>
      </c>
      <c r="AB457" s="1"/>
      <c r="AC457" s="1"/>
      <c r="AD457" s="1"/>
      <c r="AE457" s="1">
        <f>IF(ข้อมูลน้ำหนักสินค้า!C456="","",ข้อมูลน้ำหนักสินค้า!C456)*J457</f>
        <v>0.1</v>
      </c>
    </row>
    <row r="458" spans="1:31">
      <c r="A458" s="1" t="str">
        <f t="shared" si="78"/>
        <v>EastlyncOffline</v>
      </c>
      <c r="B458" s="1" t="str">
        <f t="shared" si="79"/>
        <v>OFFLINE</v>
      </c>
      <c r="C458" s="1" t="str">
        <f t="shared" si="80"/>
        <v>SALE</v>
      </c>
      <c r="D458" s="1" t="str">
        <f>IF(ข้อมูลออเดอร์!A457="","",ข้อมูลออเดอร์!A457)</f>
        <v>KOO26092200290</v>
      </c>
      <c r="E458" s="1" t="str">
        <f>IFERROR(IF(VLOOKUP(D458,ข้อมูลออเดอร์!A:BV,74,0)="Express delivery","NORMAL",IF(VLOOKUP(D458,ข้อมูลออเดอร์!A:BV,74,0)="Lalamove","B2B_OFFLINE","")),"")</f>
        <v>NORMAL</v>
      </c>
      <c r="F458" s="1" t="str">
        <f t="shared" si="81"/>
        <v>EXPRESS</v>
      </c>
      <c r="G458" s="1" t="str">
        <f>IF(ข้อมูลออเดอร์!CV457="","",ข้อมูลออเดอร์!CV457)</f>
        <v>SKINTIFIC-355</v>
      </c>
      <c r="H458" s="1" t="str">
        <f>IF(ข้อมูลออเดอร์!CW457="","",ข้อมูลออเดอร์!CW457)</f>
        <v>4897147690029</v>
      </c>
      <c r="I458" s="1" t="str">
        <f>IF(ข้อมูลออเดอร์!CV457="","",ข้อมูลออเดอร์!CV457)</f>
        <v>SKINTIFIC-355</v>
      </c>
      <c r="J458" s="1" t="str">
        <f>IF(ข้อมูลออเดอร์!DD457="","",ข้อมูลออเดอร์!DD457)</f>
        <v>1</v>
      </c>
      <c r="K458" s="102">
        <f t="shared" si="82"/>
        <v>0</v>
      </c>
      <c r="L458" s="102">
        <f t="shared" si="83"/>
        <v>0</v>
      </c>
      <c r="M458" s="103">
        <f ca="1" t="shared" si="84"/>
        <v>46287.4479282407</v>
      </c>
      <c r="N458" s="103">
        <f ca="1" t="shared" si="85"/>
        <v>46287.4479282407</v>
      </c>
      <c r="O458" s="1" t="str">
        <f>IFERROR(VLOOKUP(D458,ข้อมูลออเดอร์!A:EK,49,0),"")</f>
        <v>สิทธิศักดิ์ ติรพันธุ์ธรรม</v>
      </c>
      <c r="P458" s="1" t="str">
        <f>IF(D458="","",ข้อมูลออเดอร์!AX457)</f>
        <v>0635956941</v>
      </c>
      <c r="Q458" s="1" t="str">
        <f>IF(D458="","",ข้อมูลออเดอร์!AX457)</f>
        <v>0635956941</v>
      </c>
      <c r="R458" s="1" t="str">
        <f t="shared" si="86"/>
        <v>TH</v>
      </c>
      <c r="S458" s="1" t="str">
        <f>IF('ข้อมูลจังหวัด-อำเภอ'!C457="","",'ข้อมูลจังหวัด-อำเภอ'!C457)</f>
        <v>กรุงเทพมหานคร/ Bangkok</v>
      </c>
      <c r="T458" s="1" t="str">
        <f>IF('ข้อมูลจังหวัด-อำเภอ'!D457="","",'ข้อมูลจังหวัด-อำเภอ'!D457)</f>
        <v>บางซื่อ/ Bang Sue</v>
      </c>
      <c r="U458" s="1" t="str">
        <f>IFERROR(VLOOKUP(D458,ข้อมูลออเดอร์!A:EK,46,0),"")</f>
        <v>10800</v>
      </c>
      <c r="V458" s="1" t="str">
        <f>IFERROR(VLOOKUP(D458,ข้อมูลออเดอร์!A:EK,46,0),"")</f>
        <v>10800</v>
      </c>
      <c r="W458" s="1" t="str">
        <f>IFERROR(VLOOKUP(D458,ข้อมูลออเดอร์!A:EK,48,0),"")</f>
        <v>5/40 ซอย วงศ์สว่าง5 ถ.วงศ์สว่าง</v>
      </c>
      <c r="X458" s="1" t="str">
        <f t="shared" si="87"/>
        <v>COD</v>
      </c>
      <c r="Y458" s="1"/>
      <c r="Z458" s="1"/>
      <c r="AA458" s="1">
        <f t="shared" si="88"/>
        <v>0.41</v>
      </c>
      <c r="AB458" s="1"/>
      <c r="AC458" s="1"/>
      <c r="AD458" s="1"/>
      <c r="AE458" s="1">
        <f>IF(ข้อมูลน้ำหนักสินค้า!C457="","",ข้อมูลน้ำหนักสินค้า!C457)*J458</f>
        <v>0.01</v>
      </c>
    </row>
    <row r="459" spans="1:31">
      <c r="A459" s="1" t="str">
        <f t="shared" si="78"/>
        <v>EastlyncOffline</v>
      </c>
      <c r="B459" s="1" t="str">
        <f t="shared" si="79"/>
        <v>OFFLINE</v>
      </c>
      <c r="C459" s="1" t="str">
        <f t="shared" si="80"/>
        <v>SALE</v>
      </c>
      <c r="D459" s="1" t="str">
        <f>IF(ข้อมูลออเดอร์!A458="","",ข้อมูลออเดอร์!A458)</f>
        <v>KOO26092200291</v>
      </c>
      <c r="E459" s="1" t="str">
        <f>IFERROR(IF(VLOOKUP(D459,ข้อมูลออเดอร์!A:BV,74,0)="Express delivery","NORMAL",IF(VLOOKUP(D459,ข้อมูลออเดอร์!A:BV,74,0)="Lalamove","B2B_OFFLINE","")),"")</f>
        <v>NORMAL</v>
      </c>
      <c r="F459" s="1" t="str">
        <f t="shared" si="81"/>
        <v>EXPRESS</v>
      </c>
      <c r="G459" s="1" t="str">
        <f>IF(ข้อมูลออเดอร์!CV458="","",ข้อมูลออเดอร์!CV458)</f>
        <v>SKINTIFIC-492001</v>
      </c>
      <c r="H459" s="1" t="str">
        <f>IF(ข้อมูลออเดอร์!CW458="","",ข้อมูลออเดอร์!CW458)</f>
        <v>4897147695994</v>
      </c>
      <c r="I459" s="1" t="str">
        <f>IF(ข้อมูลออเดอร์!CV458="","",ข้อมูลออเดอร์!CV458)</f>
        <v>SKINTIFIC-492001</v>
      </c>
      <c r="J459" s="1" t="str">
        <f>IF(ข้อมูลออเดอร์!DD458="","",ข้อมูลออเดอร์!DD458)</f>
        <v>1</v>
      </c>
      <c r="K459" s="102">
        <f t="shared" si="82"/>
        <v>0</v>
      </c>
      <c r="L459" s="102">
        <f t="shared" si="83"/>
        <v>0</v>
      </c>
      <c r="M459" s="103">
        <f ca="1" t="shared" si="84"/>
        <v>46287.4479282407</v>
      </c>
      <c r="N459" s="103">
        <f ca="1" t="shared" si="85"/>
        <v>46287.4479282407</v>
      </c>
      <c r="O459" s="1" t="str">
        <f>IFERROR(VLOOKUP(D459,ข้อมูลออเดอร์!A:EK,49,0),"")</f>
        <v>น.ส.เพ็ญศิริ เค็นดา</v>
      </c>
      <c r="P459" s="1" t="str">
        <f>IF(D459="","",ข้อมูลออเดอร์!AX458)</f>
        <v>0878667702</v>
      </c>
      <c r="Q459" s="1" t="str">
        <f>IF(D459="","",ข้อมูลออเดอร์!AX458)</f>
        <v>0878667702</v>
      </c>
      <c r="R459" s="1" t="str">
        <f t="shared" si="86"/>
        <v>TH</v>
      </c>
      <c r="S459" s="1" t="str">
        <f>IF('ข้อมูลจังหวัด-อำเภอ'!C458="","",'ข้อมูลจังหวัด-อำเภอ'!C458)</f>
        <v>ชัยภูมิ/ Chaiyaphum</v>
      </c>
      <c r="T459" s="1" t="str">
        <f>IF('ข้อมูลจังหวัด-อำเภอ'!D458="","",'ข้อมูลจังหวัด-อำเภอ'!D458)</f>
        <v>แก้งคร้อ/ Kaeng Khro</v>
      </c>
      <c r="U459" s="1" t="str">
        <f>IFERROR(VLOOKUP(D459,ข้อมูลออเดอร์!A:EK,46,0),"")</f>
        <v>36150</v>
      </c>
      <c r="V459" s="1" t="str">
        <f>IFERROR(VLOOKUP(D459,ข้อมูลออเดอร์!A:EK,46,0),"")</f>
        <v>36150</v>
      </c>
      <c r="W459" s="1" t="str">
        <f>IFERROR(VLOOKUP(D459,ข้อมูลออเดอร์!A:EK,48,0),"")</f>
        <v>น.ส.เพ็ญศิริ เค็นดา 
252ม.9บ.แก้งอรุณ
ต.ช่องสามหมอ 
อ.แก้งคร้อ 
จ.ชัยภูมิ 36150 โทร0878667702</v>
      </c>
      <c r="X459" s="1" t="str">
        <f t="shared" si="87"/>
        <v>COD</v>
      </c>
      <c r="Y459" s="1"/>
      <c r="Z459" s="1"/>
      <c r="AA459" s="1">
        <f t="shared" si="88"/>
        <v>0.41</v>
      </c>
      <c r="AB459" s="1"/>
      <c r="AC459" s="1"/>
      <c r="AD459" s="1"/>
      <c r="AE459" s="1">
        <f>IF(ข้อมูลน้ำหนักสินค้า!C458="","",ข้อมูลน้ำหนักสินค้า!C458)*J459</f>
        <v>0.1</v>
      </c>
    </row>
    <row r="460" spans="1:31">
      <c r="A460" s="1" t="str">
        <f t="shared" si="78"/>
        <v>EastlyncOffline</v>
      </c>
      <c r="B460" s="1" t="str">
        <f t="shared" si="79"/>
        <v>OFFLINE</v>
      </c>
      <c r="C460" s="1" t="str">
        <f t="shared" si="80"/>
        <v>SALE</v>
      </c>
      <c r="D460" s="1" t="str">
        <f>IF(ข้อมูลออเดอร์!A459="","",ข้อมูลออเดอร์!A459)</f>
        <v>KOO26092200291</v>
      </c>
      <c r="E460" s="1" t="str">
        <f>IFERROR(IF(VLOOKUP(D460,ข้อมูลออเดอร์!A:BV,74,0)="Express delivery","NORMAL",IF(VLOOKUP(D460,ข้อมูลออเดอร์!A:BV,74,0)="Lalamove","B2B_OFFLINE","")),"")</f>
        <v>NORMAL</v>
      </c>
      <c r="F460" s="1" t="str">
        <f t="shared" si="81"/>
        <v>EXPRESS</v>
      </c>
      <c r="G460" s="1" t="str">
        <f>IF(ข้อมูลออเดอร์!CV459="","",ข้อมูลออเดอร์!CV459)</f>
        <v>SKINTIFIC-492003</v>
      </c>
      <c r="H460" s="1" t="str">
        <f>IF(ข้อมูลออเดอร์!CW459="","",ข้อมูลออเดอร์!CW459)</f>
        <v>4897147696014</v>
      </c>
      <c r="I460" s="1" t="str">
        <f>IF(ข้อมูลออเดอร์!CV459="","",ข้อมูลออเดอร์!CV459)</f>
        <v>SKINTIFIC-492003</v>
      </c>
      <c r="J460" s="1" t="str">
        <f>IF(ข้อมูลออเดอร์!DD459="","",ข้อมูลออเดอร์!DD459)</f>
        <v>1</v>
      </c>
      <c r="K460" s="102">
        <f t="shared" si="82"/>
        <v>0</v>
      </c>
      <c r="L460" s="102">
        <f t="shared" si="83"/>
        <v>0</v>
      </c>
      <c r="M460" s="103">
        <f ca="1" t="shared" si="84"/>
        <v>46287.4479282407</v>
      </c>
      <c r="N460" s="103">
        <f ca="1" t="shared" si="85"/>
        <v>46287.4479282407</v>
      </c>
      <c r="O460" s="1" t="str">
        <f>IFERROR(VLOOKUP(D460,ข้อมูลออเดอร์!A:EK,49,0),"")</f>
        <v>น.ส.เพ็ญศิริ เค็นดา</v>
      </c>
      <c r="P460" s="1" t="str">
        <f>IF(D460="","",ข้อมูลออเดอร์!AX459)</f>
        <v>0878667702</v>
      </c>
      <c r="Q460" s="1" t="str">
        <f>IF(D460="","",ข้อมูลออเดอร์!AX459)</f>
        <v>0878667702</v>
      </c>
      <c r="R460" s="1" t="str">
        <f t="shared" si="86"/>
        <v>TH</v>
      </c>
      <c r="S460" s="1" t="str">
        <f>IF('ข้อมูลจังหวัด-อำเภอ'!C459="","",'ข้อมูลจังหวัด-อำเภอ'!C459)</f>
        <v>ชัยภูมิ/ Chaiyaphum</v>
      </c>
      <c r="T460" s="1" t="str">
        <f>IF('ข้อมูลจังหวัด-อำเภอ'!D459="","",'ข้อมูลจังหวัด-อำเภอ'!D459)</f>
        <v>แก้งคร้อ/ Kaeng Khro</v>
      </c>
      <c r="U460" s="1" t="str">
        <f>IFERROR(VLOOKUP(D460,ข้อมูลออเดอร์!A:EK,46,0),"")</f>
        <v>36150</v>
      </c>
      <c r="V460" s="1" t="str">
        <f>IFERROR(VLOOKUP(D460,ข้อมูลออเดอร์!A:EK,46,0),"")</f>
        <v>36150</v>
      </c>
      <c r="W460" s="1" t="str">
        <f>IFERROR(VLOOKUP(D460,ข้อมูลออเดอร์!A:EK,48,0),"")</f>
        <v>น.ส.เพ็ญศิริ เค็นดา 
252ม.9บ.แก้งอรุณ
ต.ช่องสามหมอ 
อ.แก้งคร้อ 
จ.ชัยภูมิ 36150 โทร0878667702</v>
      </c>
      <c r="X460" s="1" t="str">
        <f t="shared" si="87"/>
        <v>COD</v>
      </c>
      <c r="Y460" s="1"/>
      <c r="Z460" s="1"/>
      <c r="AA460" s="1">
        <f t="shared" si="88"/>
        <v>0.41</v>
      </c>
      <c r="AB460" s="1"/>
      <c r="AC460" s="1"/>
      <c r="AD460" s="1"/>
      <c r="AE460" s="1">
        <f>IF(ข้อมูลน้ำหนักสินค้า!C459="","",ข้อมูลน้ำหนักสินค้า!C459)*J460</f>
        <v>0.1</v>
      </c>
    </row>
    <row r="461" spans="1:31">
      <c r="A461" s="1" t="str">
        <f t="shared" si="78"/>
        <v>EastlyncOffline</v>
      </c>
      <c r="B461" s="1" t="str">
        <f t="shared" si="79"/>
        <v>OFFLINE</v>
      </c>
      <c r="C461" s="1" t="str">
        <f t="shared" si="80"/>
        <v>SALE</v>
      </c>
      <c r="D461" s="1" t="str">
        <f>IF(ข้อมูลออเดอร์!A460="","",ข้อมูลออเดอร์!A460)</f>
        <v>KOO26092200291</v>
      </c>
      <c r="E461" s="1" t="str">
        <f>IFERROR(IF(VLOOKUP(D461,ข้อมูลออเดอร์!A:BV,74,0)="Express delivery","NORMAL",IF(VLOOKUP(D461,ข้อมูลออเดอร์!A:BV,74,0)="Lalamove","B2B_OFFLINE","")),"")</f>
        <v>NORMAL</v>
      </c>
      <c r="F461" s="1" t="str">
        <f t="shared" si="81"/>
        <v>EXPRESS</v>
      </c>
      <c r="G461" s="1" t="str">
        <f>IF(ข้อมูลออเดอร์!CV460="","",ข้อมูลออเดอร์!CV460)</f>
        <v>SKINTIFIC-355</v>
      </c>
      <c r="H461" s="1" t="str">
        <f>IF(ข้อมูลออเดอร์!CW460="","",ข้อมูลออเดอร์!CW460)</f>
        <v>4897147690029</v>
      </c>
      <c r="I461" s="1" t="str">
        <f>IF(ข้อมูลออเดอร์!CV460="","",ข้อมูลออเดอร์!CV460)</f>
        <v>SKINTIFIC-355</v>
      </c>
      <c r="J461" s="1" t="str">
        <f>IF(ข้อมูลออเดอร์!DD460="","",ข้อมูลออเดอร์!DD460)</f>
        <v>1</v>
      </c>
      <c r="K461" s="102">
        <f t="shared" si="82"/>
        <v>0</v>
      </c>
      <c r="L461" s="102">
        <f t="shared" si="83"/>
        <v>0</v>
      </c>
      <c r="M461" s="103">
        <f ca="1" t="shared" si="84"/>
        <v>46287.4479282407</v>
      </c>
      <c r="N461" s="103">
        <f ca="1" t="shared" si="85"/>
        <v>46287.4479282407</v>
      </c>
      <c r="O461" s="1" t="str">
        <f>IFERROR(VLOOKUP(D461,ข้อมูลออเดอร์!A:EK,49,0),"")</f>
        <v>น.ส.เพ็ญศิริ เค็นดา</v>
      </c>
      <c r="P461" s="1" t="str">
        <f>IF(D461="","",ข้อมูลออเดอร์!AX460)</f>
        <v>0878667702</v>
      </c>
      <c r="Q461" s="1" t="str">
        <f>IF(D461="","",ข้อมูลออเดอร์!AX460)</f>
        <v>0878667702</v>
      </c>
      <c r="R461" s="1" t="str">
        <f t="shared" si="86"/>
        <v>TH</v>
      </c>
      <c r="S461" s="1" t="str">
        <f>IF('ข้อมูลจังหวัด-อำเภอ'!C460="","",'ข้อมูลจังหวัด-อำเภอ'!C460)</f>
        <v>ชัยภูมิ/ Chaiyaphum</v>
      </c>
      <c r="T461" s="1" t="str">
        <f>IF('ข้อมูลจังหวัด-อำเภอ'!D460="","",'ข้อมูลจังหวัด-อำเภอ'!D460)</f>
        <v>แก้งคร้อ/ Kaeng Khro</v>
      </c>
      <c r="U461" s="1" t="str">
        <f>IFERROR(VLOOKUP(D461,ข้อมูลออเดอร์!A:EK,46,0),"")</f>
        <v>36150</v>
      </c>
      <c r="V461" s="1" t="str">
        <f>IFERROR(VLOOKUP(D461,ข้อมูลออเดอร์!A:EK,46,0),"")</f>
        <v>36150</v>
      </c>
      <c r="W461" s="1" t="str">
        <f>IFERROR(VLOOKUP(D461,ข้อมูลออเดอร์!A:EK,48,0),"")</f>
        <v>น.ส.เพ็ญศิริ เค็นดา 
252ม.9บ.แก้งอรุณ
ต.ช่องสามหมอ 
อ.แก้งคร้อ 
จ.ชัยภูมิ 36150 โทร0878667702</v>
      </c>
      <c r="X461" s="1" t="str">
        <f t="shared" si="87"/>
        <v>COD</v>
      </c>
      <c r="Y461" s="1"/>
      <c r="Z461" s="1"/>
      <c r="AA461" s="1">
        <f t="shared" si="88"/>
        <v>0.41</v>
      </c>
      <c r="AB461" s="1"/>
      <c r="AC461" s="1"/>
      <c r="AD461" s="1"/>
      <c r="AE461" s="1">
        <f>IF(ข้อมูลน้ำหนักสินค้า!C460="","",ข้อมูลน้ำหนักสินค้า!C460)*J461</f>
        <v>0.01</v>
      </c>
    </row>
    <row r="462" spans="1:31">
      <c r="A462" s="1" t="str">
        <f t="shared" si="78"/>
        <v>EastlyncOffline</v>
      </c>
      <c r="B462" s="1" t="str">
        <f t="shared" si="79"/>
        <v>OFFLINE</v>
      </c>
      <c r="C462" s="1" t="str">
        <f t="shared" si="80"/>
        <v>SALE</v>
      </c>
      <c r="D462" s="1" t="str">
        <f>IF(ข้อมูลออเดอร์!A461="","",ข้อมูลออเดอร์!A461)</f>
        <v>KOO26092200292</v>
      </c>
      <c r="E462" s="1" t="str">
        <f>IFERROR(IF(VLOOKUP(D462,ข้อมูลออเดอร์!A:BV,74,0)="Express delivery","NORMAL",IF(VLOOKUP(D462,ข้อมูลออเดอร์!A:BV,74,0)="Lalamove","B2B_OFFLINE","")),"")</f>
        <v>NORMAL</v>
      </c>
      <c r="F462" s="1" t="str">
        <f t="shared" si="81"/>
        <v>EXPRESS</v>
      </c>
      <c r="G462" s="1" t="str">
        <f>IF(ข้อมูลออเดอร์!CV461="","",ข้อมูลออเดอร์!CV461)</f>
        <v>SKINTIFIC-492001</v>
      </c>
      <c r="H462" s="1" t="str">
        <f>IF(ข้อมูลออเดอร์!CW461="","",ข้อมูลออเดอร์!CW461)</f>
        <v>4897147695994</v>
      </c>
      <c r="I462" s="1" t="str">
        <f>IF(ข้อมูลออเดอร์!CV461="","",ข้อมูลออเดอร์!CV461)</f>
        <v>SKINTIFIC-492001</v>
      </c>
      <c r="J462" s="1" t="str">
        <f>IF(ข้อมูลออเดอร์!DD461="","",ข้อมูลออเดอร์!DD461)</f>
        <v>1</v>
      </c>
      <c r="K462" s="102">
        <f t="shared" si="82"/>
        <v>0</v>
      </c>
      <c r="L462" s="102">
        <f t="shared" si="83"/>
        <v>0</v>
      </c>
      <c r="M462" s="103">
        <f ca="1" t="shared" si="84"/>
        <v>46287.4479282407</v>
      </c>
      <c r="N462" s="103">
        <f ca="1" t="shared" si="85"/>
        <v>46287.4479282407</v>
      </c>
      <c r="O462" s="1" t="str">
        <f>IFERROR(VLOOKUP(D462,ข้อมูลออเดอร์!A:EK,49,0),"")</f>
        <v>ณัฐดา เมฆเมธานนท์</v>
      </c>
      <c r="P462" s="1" t="str">
        <f>IF(D462="","",ข้อมูลออเดอร์!AX461)</f>
        <v>0840499251</v>
      </c>
      <c r="Q462" s="1" t="str">
        <f>IF(D462="","",ข้อมูลออเดอร์!AX461)</f>
        <v>0840499251</v>
      </c>
      <c r="R462" s="1" t="str">
        <f t="shared" si="86"/>
        <v>TH</v>
      </c>
      <c r="S462" s="1" t="str">
        <f>IF('ข้อมูลจังหวัด-อำเภอ'!C461="","",'ข้อมูลจังหวัด-อำเภอ'!C461)</f>
        <v>นนทบุรี/ Nonthaburi</v>
      </c>
      <c r="T462" s="1" t="str">
        <f>IF('ข้อมูลจังหวัด-อำเภอ'!D461="","",'ข้อมูลจังหวัด-อำเภอ'!D461)</f>
        <v>ปากเกร็ด/ Pak Kret</v>
      </c>
      <c r="U462" s="1" t="str">
        <f>IFERROR(VLOOKUP(D462,ข้อมูลออเดอร์!A:EK,46,0),"")</f>
        <v>11120</v>
      </c>
      <c r="V462" s="1" t="str">
        <f>IFERROR(VLOOKUP(D462,ข้อมูลออเดอร์!A:EK,46,0),"")</f>
        <v>11120</v>
      </c>
      <c r="W462" s="1" t="str">
        <f>IFERROR(VLOOKUP(D462,ข้อมูลออเดอร์!A:EK,48,0),"")</f>
        <v>104/60 ห้อง 705 เพลิน เพลิน คอนโดมิเนียม ติวานนท์-ปากเกร็ด 6, ถนนติวานนท์ (ซ.พระแม่การุณย์ 19/4) ต.บ้านใหม่ อ.ปากเกร็ด จ.นนทบุรี 11120</v>
      </c>
      <c r="X462" s="1" t="str">
        <f t="shared" si="87"/>
        <v>COD</v>
      </c>
      <c r="Y462" s="1"/>
      <c r="Z462" s="1"/>
      <c r="AA462" s="1">
        <f t="shared" si="88"/>
        <v>0.41</v>
      </c>
      <c r="AB462" s="1"/>
      <c r="AC462" s="1"/>
      <c r="AD462" s="1"/>
      <c r="AE462" s="1">
        <f>IF(ข้อมูลน้ำหนักสินค้า!C461="","",ข้อมูลน้ำหนักสินค้า!C461)*J462</f>
        <v>0.1</v>
      </c>
    </row>
    <row r="463" spans="1:31">
      <c r="A463" s="1" t="str">
        <f t="shared" si="78"/>
        <v>EastlyncOffline</v>
      </c>
      <c r="B463" s="1" t="str">
        <f t="shared" si="79"/>
        <v>OFFLINE</v>
      </c>
      <c r="C463" s="1" t="str">
        <f t="shared" si="80"/>
        <v>SALE</v>
      </c>
      <c r="D463" s="1" t="str">
        <f>IF(ข้อมูลออเดอร์!A462="","",ข้อมูลออเดอร์!A462)</f>
        <v>KOO26092200292</v>
      </c>
      <c r="E463" s="1" t="str">
        <f>IFERROR(IF(VLOOKUP(D463,ข้อมูลออเดอร์!A:BV,74,0)="Express delivery","NORMAL",IF(VLOOKUP(D463,ข้อมูลออเดอร์!A:BV,74,0)="Lalamove","B2B_OFFLINE","")),"")</f>
        <v>NORMAL</v>
      </c>
      <c r="F463" s="1" t="str">
        <f t="shared" si="81"/>
        <v>EXPRESS</v>
      </c>
      <c r="G463" s="1" t="str">
        <f>IF(ข้อมูลออเดอร์!CV462="","",ข้อมูลออเดอร์!CV462)</f>
        <v>SKINTIFIC-492003</v>
      </c>
      <c r="H463" s="1" t="str">
        <f>IF(ข้อมูลออเดอร์!CW462="","",ข้อมูลออเดอร์!CW462)</f>
        <v>4897147696014</v>
      </c>
      <c r="I463" s="1" t="str">
        <f>IF(ข้อมูลออเดอร์!CV462="","",ข้อมูลออเดอร์!CV462)</f>
        <v>SKINTIFIC-492003</v>
      </c>
      <c r="J463" s="1" t="str">
        <f>IF(ข้อมูลออเดอร์!DD462="","",ข้อมูลออเดอร์!DD462)</f>
        <v>1</v>
      </c>
      <c r="K463" s="102">
        <f t="shared" si="82"/>
        <v>0</v>
      </c>
      <c r="L463" s="102">
        <f t="shared" si="83"/>
        <v>0</v>
      </c>
      <c r="M463" s="103">
        <f ca="1" t="shared" si="84"/>
        <v>46287.4479282407</v>
      </c>
      <c r="N463" s="103">
        <f ca="1" t="shared" si="85"/>
        <v>46287.4479282407</v>
      </c>
      <c r="O463" s="1" t="str">
        <f>IFERROR(VLOOKUP(D463,ข้อมูลออเดอร์!A:EK,49,0),"")</f>
        <v>ณัฐดา เมฆเมธานนท์</v>
      </c>
      <c r="P463" s="1" t="str">
        <f>IF(D463="","",ข้อมูลออเดอร์!AX462)</f>
        <v>0840499251</v>
      </c>
      <c r="Q463" s="1" t="str">
        <f>IF(D463="","",ข้อมูลออเดอร์!AX462)</f>
        <v>0840499251</v>
      </c>
      <c r="R463" s="1" t="str">
        <f t="shared" si="86"/>
        <v>TH</v>
      </c>
      <c r="S463" s="1" t="str">
        <f>IF('ข้อมูลจังหวัด-อำเภอ'!C462="","",'ข้อมูลจังหวัด-อำเภอ'!C462)</f>
        <v>นนทบุรี/ Nonthaburi</v>
      </c>
      <c r="T463" s="1" t="str">
        <f>IF('ข้อมูลจังหวัด-อำเภอ'!D462="","",'ข้อมูลจังหวัด-อำเภอ'!D462)</f>
        <v>ปากเกร็ด/ Pak Kret</v>
      </c>
      <c r="U463" s="1" t="str">
        <f>IFERROR(VLOOKUP(D463,ข้อมูลออเดอร์!A:EK,46,0),"")</f>
        <v>11120</v>
      </c>
      <c r="V463" s="1" t="str">
        <f>IFERROR(VLOOKUP(D463,ข้อมูลออเดอร์!A:EK,46,0),"")</f>
        <v>11120</v>
      </c>
      <c r="W463" s="1" t="str">
        <f>IFERROR(VLOOKUP(D463,ข้อมูลออเดอร์!A:EK,48,0),"")</f>
        <v>104/60 ห้อง 705 เพลิน เพลิน คอนโดมิเนียม ติวานนท์-ปากเกร็ด 6, ถนนติวานนท์ (ซ.พระแม่การุณย์ 19/4) ต.บ้านใหม่ อ.ปากเกร็ด จ.นนทบุรี 11120</v>
      </c>
      <c r="X463" s="1" t="str">
        <f t="shared" si="87"/>
        <v>COD</v>
      </c>
      <c r="Y463" s="1"/>
      <c r="Z463" s="1"/>
      <c r="AA463" s="1">
        <f t="shared" si="88"/>
        <v>0.41</v>
      </c>
      <c r="AB463" s="1"/>
      <c r="AC463" s="1"/>
      <c r="AD463" s="1"/>
      <c r="AE463" s="1">
        <f>IF(ข้อมูลน้ำหนักสินค้า!C462="","",ข้อมูลน้ำหนักสินค้า!C462)*J463</f>
        <v>0.1</v>
      </c>
    </row>
    <row r="464" spans="1:31">
      <c r="A464" s="1" t="str">
        <f t="shared" si="78"/>
        <v>EastlyncOffline</v>
      </c>
      <c r="B464" s="1" t="str">
        <f t="shared" si="79"/>
        <v>OFFLINE</v>
      </c>
      <c r="C464" s="1" t="str">
        <f t="shared" si="80"/>
        <v>SALE</v>
      </c>
      <c r="D464" s="1" t="str">
        <f>IF(ข้อมูลออเดอร์!A463="","",ข้อมูลออเดอร์!A463)</f>
        <v>KOO26092200292</v>
      </c>
      <c r="E464" s="1" t="str">
        <f>IFERROR(IF(VLOOKUP(D464,ข้อมูลออเดอร์!A:BV,74,0)="Express delivery","NORMAL",IF(VLOOKUP(D464,ข้อมูลออเดอร์!A:BV,74,0)="Lalamove","B2B_OFFLINE","")),"")</f>
        <v>NORMAL</v>
      </c>
      <c r="F464" s="1" t="str">
        <f t="shared" si="81"/>
        <v>EXPRESS</v>
      </c>
      <c r="G464" s="1" t="str">
        <f>IF(ข้อมูลออเดอร์!CV463="","",ข้อมูลออเดอร์!CV463)</f>
        <v>SKINTIFIC-355</v>
      </c>
      <c r="H464" s="1" t="str">
        <f>IF(ข้อมูลออเดอร์!CW463="","",ข้อมูลออเดอร์!CW463)</f>
        <v>4897147690029</v>
      </c>
      <c r="I464" s="1" t="str">
        <f>IF(ข้อมูลออเดอร์!CV463="","",ข้อมูลออเดอร์!CV463)</f>
        <v>SKINTIFIC-355</v>
      </c>
      <c r="J464" s="1" t="str">
        <f>IF(ข้อมูลออเดอร์!DD463="","",ข้อมูลออเดอร์!DD463)</f>
        <v>1</v>
      </c>
      <c r="K464" s="102">
        <f t="shared" si="82"/>
        <v>0</v>
      </c>
      <c r="L464" s="102">
        <f t="shared" si="83"/>
        <v>0</v>
      </c>
      <c r="M464" s="103">
        <f ca="1" t="shared" si="84"/>
        <v>46287.4479282407</v>
      </c>
      <c r="N464" s="103">
        <f ca="1" t="shared" si="85"/>
        <v>46287.4479282407</v>
      </c>
      <c r="O464" s="1" t="str">
        <f>IFERROR(VLOOKUP(D464,ข้อมูลออเดอร์!A:EK,49,0),"")</f>
        <v>ณัฐดา เมฆเมธานนท์</v>
      </c>
      <c r="P464" s="1" t="str">
        <f>IF(D464="","",ข้อมูลออเดอร์!AX463)</f>
        <v>0840499251</v>
      </c>
      <c r="Q464" s="1" t="str">
        <f>IF(D464="","",ข้อมูลออเดอร์!AX463)</f>
        <v>0840499251</v>
      </c>
      <c r="R464" s="1" t="str">
        <f t="shared" si="86"/>
        <v>TH</v>
      </c>
      <c r="S464" s="1" t="str">
        <f>IF('ข้อมูลจังหวัด-อำเภอ'!C463="","",'ข้อมูลจังหวัด-อำเภอ'!C463)</f>
        <v>นนทบุรี/ Nonthaburi</v>
      </c>
      <c r="T464" s="1" t="str">
        <f>IF('ข้อมูลจังหวัด-อำเภอ'!D463="","",'ข้อมูลจังหวัด-อำเภอ'!D463)</f>
        <v>ปากเกร็ด/ Pak Kret</v>
      </c>
      <c r="U464" s="1" t="str">
        <f>IFERROR(VLOOKUP(D464,ข้อมูลออเดอร์!A:EK,46,0),"")</f>
        <v>11120</v>
      </c>
      <c r="V464" s="1" t="str">
        <f>IFERROR(VLOOKUP(D464,ข้อมูลออเดอร์!A:EK,46,0),"")</f>
        <v>11120</v>
      </c>
      <c r="W464" s="1" t="str">
        <f>IFERROR(VLOOKUP(D464,ข้อมูลออเดอร์!A:EK,48,0),"")</f>
        <v>104/60 ห้อง 705 เพลิน เพลิน คอนโดมิเนียม ติวานนท์-ปากเกร็ด 6, ถนนติวานนท์ (ซ.พระแม่การุณย์ 19/4) ต.บ้านใหม่ อ.ปากเกร็ด จ.นนทบุรี 11120</v>
      </c>
      <c r="X464" s="1" t="str">
        <f t="shared" si="87"/>
        <v>COD</v>
      </c>
      <c r="Y464" s="1"/>
      <c r="Z464" s="1"/>
      <c r="AA464" s="1">
        <f t="shared" si="88"/>
        <v>0.41</v>
      </c>
      <c r="AB464" s="1"/>
      <c r="AC464" s="1"/>
      <c r="AD464" s="1"/>
      <c r="AE464" s="1">
        <f>IF(ข้อมูลน้ำหนักสินค้า!C463="","",ข้อมูลน้ำหนักสินค้า!C463)*J464</f>
        <v>0.01</v>
      </c>
    </row>
    <row r="465" spans="1:31">
      <c r="A465" s="1" t="str">
        <f t="shared" si="78"/>
        <v>EastlyncOffline</v>
      </c>
      <c r="B465" s="1" t="str">
        <f t="shared" si="79"/>
        <v>OFFLINE</v>
      </c>
      <c r="C465" s="1" t="str">
        <f t="shared" si="80"/>
        <v>SALE</v>
      </c>
      <c r="D465" s="1" t="str">
        <f>IF(ข้อมูลออเดอร์!A464="","",ข้อมูลออเดอร์!A464)</f>
        <v>KOO26092200293</v>
      </c>
      <c r="E465" s="1" t="str">
        <f>IFERROR(IF(VLOOKUP(D465,ข้อมูลออเดอร์!A:BV,74,0)="Express delivery","NORMAL",IF(VLOOKUP(D465,ข้อมูลออเดอร์!A:BV,74,0)="Lalamove","B2B_OFFLINE","")),"")</f>
        <v>NORMAL</v>
      </c>
      <c r="F465" s="1" t="str">
        <f t="shared" si="81"/>
        <v>EXPRESS</v>
      </c>
      <c r="G465" s="1" t="str">
        <f>IF(ข้อมูลออเดอร์!CV464="","",ข้อมูลออเดอร์!CV464)</f>
        <v>SKINTIFIC-492001</v>
      </c>
      <c r="H465" s="1" t="str">
        <f>IF(ข้อมูลออเดอร์!CW464="","",ข้อมูลออเดอร์!CW464)</f>
        <v>4897147695994</v>
      </c>
      <c r="I465" s="1" t="str">
        <f>IF(ข้อมูลออเดอร์!CV464="","",ข้อมูลออเดอร์!CV464)</f>
        <v>SKINTIFIC-492001</v>
      </c>
      <c r="J465" s="1" t="str">
        <f>IF(ข้อมูลออเดอร์!DD464="","",ข้อมูลออเดอร์!DD464)</f>
        <v>1</v>
      </c>
      <c r="K465" s="102">
        <f t="shared" si="82"/>
        <v>0</v>
      </c>
      <c r="L465" s="102">
        <f t="shared" si="83"/>
        <v>0</v>
      </c>
      <c r="M465" s="103">
        <f ca="1" t="shared" si="84"/>
        <v>46287.4479282407</v>
      </c>
      <c r="N465" s="103">
        <f ca="1" t="shared" si="85"/>
        <v>46287.4479282407</v>
      </c>
      <c r="O465" s="1" t="str">
        <f>IFERROR(VLOOKUP(D465,ข้อมูลออเดอร์!A:EK,49,0),"")</f>
        <v>พีท</v>
      </c>
      <c r="P465" s="1" t="str">
        <f>IF(D465="","",ข้อมูลออเดอร์!AX464)</f>
        <v>0819505647</v>
      </c>
      <c r="Q465" s="1" t="str">
        <f>IF(D465="","",ข้อมูลออเดอร์!AX464)</f>
        <v>0819505647</v>
      </c>
      <c r="R465" s="1" t="str">
        <f t="shared" si="86"/>
        <v>TH</v>
      </c>
      <c r="S465" s="1" t="str">
        <f>IF('ข้อมูลจังหวัด-อำเภอ'!C464="","",'ข้อมูลจังหวัด-อำเภอ'!C464)</f>
        <v>สมุทรปราการ/ Samut Prakan</v>
      </c>
      <c r="T465" s="1" t="str">
        <f>IF('ข้อมูลจังหวัด-อำเภอ'!D464="","",'ข้อมูลจังหวัด-อำเภอ'!D464)</f>
        <v>พระประแดง/ Phra Pradaeng</v>
      </c>
      <c r="U465" s="1" t="str">
        <f>IFERROR(VLOOKUP(D465,ข้อมูลออเดอร์!A:EK,46,0),"")</f>
        <v>10130</v>
      </c>
      <c r="V465" s="1" t="str">
        <f>IFERROR(VLOOKUP(D465,ข้อมูลออเดอร์!A:EK,46,0),"")</f>
        <v>10130</v>
      </c>
      <c r="W465" s="1" t="str">
        <f>IFERROR(VLOOKUP(D465,ข้อมูลออเดอร์!A:EK,48,0),"")</f>
        <v>59/1 หมู่ที่6 ซอยร่วมรังสรรค์ ซอย4 ถนนปู่เจ้าสมิงพราย ตำบลสำโรง อำเภอพระประแดง จังหวัดสมุทรปราการ 10130</v>
      </c>
      <c r="X465" s="1" t="str">
        <f t="shared" si="87"/>
        <v>COD</v>
      </c>
      <c r="Y465" s="1"/>
      <c r="Z465" s="1"/>
      <c r="AA465" s="1">
        <f t="shared" si="88"/>
        <v>0.41</v>
      </c>
      <c r="AB465" s="1"/>
      <c r="AC465" s="1"/>
      <c r="AD465" s="1"/>
      <c r="AE465" s="1">
        <f>IF(ข้อมูลน้ำหนักสินค้า!C464="","",ข้อมูลน้ำหนักสินค้า!C464)*J465</f>
        <v>0.1</v>
      </c>
    </row>
    <row r="466" spans="1:31">
      <c r="A466" s="1" t="str">
        <f t="shared" si="78"/>
        <v>EastlyncOffline</v>
      </c>
      <c r="B466" s="1" t="str">
        <f t="shared" si="79"/>
        <v>OFFLINE</v>
      </c>
      <c r="C466" s="1" t="str">
        <f t="shared" si="80"/>
        <v>SALE</v>
      </c>
      <c r="D466" s="1" t="str">
        <f>IF(ข้อมูลออเดอร์!A465="","",ข้อมูลออเดอร์!A465)</f>
        <v>KOO26092200293</v>
      </c>
      <c r="E466" s="1" t="str">
        <f>IFERROR(IF(VLOOKUP(D466,ข้อมูลออเดอร์!A:BV,74,0)="Express delivery","NORMAL",IF(VLOOKUP(D466,ข้อมูลออเดอร์!A:BV,74,0)="Lalamove","B2B_OFFLINE","")),"")</f>
        <v>NORMAL</v>
      </c>
      <c r="F466" s="1" t="str">
        <f t="shared" si="81"/>
        <v>EXPRESS</v>
      </c>
      <c r="G466" s="1" t="str">
        <f>IF(ข้อมูลออเดอร์!CV465="","",ข้อมูลออเดอร์!CV465)</f>
        <v>SKINTIFIC-492003</v>
      </c>
      <c r="H466" s="1" t="str">
        <f>IF(ข้อมูลออเดอร์!CW465="","",ข้อมูลออเดอร์!CW465)</f>
        <v>4897147696014</v>
      </c>
      <c r="I466" s="1" t="str">
        <f>IF(ข้อมูลออเดอร์!CV465="","",ข้อมูลออเดอร์!CV465)</f>
        <v>SKINTIFIC-492003</v>
      </c>
      <c r="J466" s="1" t="str">
        <f>IF(ข้อมูลออเดอร์!DD465="","",ข้อมูลออเดอร์!DD465)</f>
        <v>1</v>
      </c>
      <c r="K466" s="102">
        <f t="shared" si="82"/>
        <v>0</v>
      </c>
      <c r="L466" s="102">
        <f t="shared" si="83"/>
        <v>0</v>
      </c>
      <c r="M466" s="103">
        <f ca="1" t="shared" si="84"/>
        <v>46287.4479282407</v>
      </c>
      <c r="N466" s="103">
        <f ca="1" t="shared" si="85"/>
        <v>46287.4479282407</v>
      </c>
      <c r="O466" s="1" t="str">
        <f>IFERROR(VLOOKUP(D466,ข้อมูลออเดอร์!A:EK,49,0),"")</f>
        <v>พีท</v>
      </c>
      <c r="P466" s="1" t="str">
        <f>IF(D466="","",ข้อมูลออเดอร์!AX465)</f>
        <v>0819505647</v>
      </c>
      <c r="Q466" s="1" t="str">
        <f>IF(D466="","",ข้อมูลออเดอร์!AX465)</f>
        <v>0819505647</v>
      </c>
      <c r="R466" s="1" t="str">
        <f t="shared" si="86"/>
        <v>TH</v>
      </c>
      <c r="S466" s="1" t="str">
        <f>IF('ข้อมูลจังหวัด-อำเภอ'!C465="","",'ข้อมูลจังหวัด-อำเภอ'!C465)</f>
        <v>สมุทรปราการ/ Samut Prakan</v>
      </c>
      <c r="T466" s="1" t="str">
        <f>IF('ข้อมูลจังหวัด-อำเภอ'!D465="","",'ข้อมูลจังหวัด-อำเภอ'!D465)</f>
        <v>พระประแดง/ Phra Pradaeng</v>
      </c>
      <c r="U466" s="1" t="str">
        <f>IFERROR(VLOOKUP(D466,ข้อมูลออเดอร์!A:EK,46,0),"")</f>
        <v>10130</v>
      </c>
      <c r="V466" s="1" t="str">
        <f>IFERROR(VLOOKUP(D466,ข้อมูลออเดอร์!A:EK,46,0),"")</f>
        <v>10130</v>
      </c>
      <c r="W466" s="1" t="str">
        <f>IFERROR(VLOOKUP(D466,ข้อมูลออเดอร์!A:EK,48,0),"")</f>
        <v>59/1 หมู่ที่6 ซอยร่วมรังสรรค์ ซอย4 ถนนปู่เจ้าสมิงพราย ตำบลสำโรง อำเภอพระประแดง จังหวัดสมุทรปราการ 10130</v>
      </c>
      <c r="X466" s="1" t="str">
        <f t="shared" si="87"/>
        <v>COD</v>
      </c>
      <c r="Y466" s="1"/>
      <c r="Z466" s="1"/>
      <c r="AA466" s="1">
        <f t="shared" si="88"/>
        <v>0.41</v>
      </c>
      <c r="AB466" s="1"/>
      <c r="AC466" s="1"/>
      <c r="AD466" s="1"/>
      <c r="AE466" s="1">
        <f>IF(ข้อมูลน้ำหนักสินค้า!C465="","",ข้อมูลน้ำหนักสินค้า!C465)*J466</f>
        <v>0.1</v>
      </c>
    </row>
    <row r="467" spans="1:31">
      <c r="A467" s="1" t="str">
        <f t="shared" si="78"/>
        <v>EastlyncOffline</v>
      </c>
      <c r="B467" s="1" t="str">
        <f t="shared" si="79"/>
        <v>OFFLINE</v>
      </c>
      <c r="C467" s="1" t="str">
        <f t="shared" si="80"/>
        <v>SALE</v>
      </c>
      <c r="D467" s="1" t="str">
        <f>IF(ข้อมูลออเดอร์!A466="","",ข้อมูลออเดอร์!A466)</f>
        <v>KOO26092200293</v>
      </c>
      <c r="E467" s="1" t="str">
        <f>IFERROR(IF(VLOOKUP(D467,ข้อมูลออเดอร์!A:BV,74,0)="Express delivery","NORMAL",IF(VLOOKUP(D467,ข้อมูลออเดอร์!A:BV,74,0)="Lalamove","B2B_OFFLINE","")),"")</f>
        <v>NORMAL</v>
      </c>
      <c r="F467" s="1" t="str">
        <f t="shared" si="81"/>
        <v>EXPRESS</v>
      </c>
      <c r="G467" s="1" t="str">
        <f>IF(ข้อมูลออเดอร์!CV466="","",ข้อมูลออเดอร์!CV466)</f>
        <v>SKINTIFIC-355</v>
      </c>
      <c r="H467" s="1" t="str">
        <f>IF(ข้อมูลออเดอร์!CW466="","",ข้อมูลออเดอร์!CW466)</f>
        <v>4897147690029</v>
      </c>
      <c r="I467" s="1" t="str">
        <f>IF(ข้อมูลออเดอร์!CV466="","",ข้อมูลออเดอร์!CV466)</f>
        <v>SKINTIFIC-355</v>
      </c>
      <c r="J467" s="1" t="str">
        <f>IF(ข้อมูลออเดอร์!DD466="","",ข้อมูลออเดอร์!DD466)</f>
        <v>1</v>
      </c>
      <c r="K467" s="102">
        <f t="shared" si="82"/>
        <v>0</v>
      </c>
      <c r="L467" s="102">
        <f t="shared" si="83"/>
        <v>0</v>
      </c>
      <c r="M467" s="103">
        <f ca="1" t="shared" si="84"/>
        <v>46287.4479282407</v>
      </c>
      <c r="N467" s="103">
        <f ca="1" t="shared" si="85"/>
        <v>46287.4479282407</v>
      </c>
      <c r="O467" s="1" t="str">
        <f>IFERROR(VLOOKUP(D467,ข้อมูลออเดอร์!A:EK,49,0),"")</f>
        <v>พีท</v>
      </c>
      <c r="P467" s="1" t="str">
        <f>IF(D467="","",ข้อมูลออเดอร์!AX466)</f>
        <v>0819505647</v>
      </c>
      <c r="Q467" s="1" t="str">
        <f>IF(D467="","",ข้อมูลออเดอร์!AX466)</f>
        <v>0819505647</v>
      </c>
      <c r="R467" s="1" t="str">
        <f t="shared" si="86"/>
        <v>TH</v>
      </c>
      <c r="S467" s="1" t="str">
        <f>IF('ข้อมูลจังหวัด-อำเภอ'!C466="","",'ข้อมูลจังหวัด-อำเภอ'!C466)</f>
        <v>สมุทรปราการ/ Samut Prakan</v>
      </c>
      <c r="T467" s="1" t="str">
        <f>IF('ข้อมูลจังหวัด-อำเภอ'!D466="","",'ข้อมูลจังหวัด-อำเภอ'!D466)</f>
        <v>พระประแดง/ Phra Pradaeng</v>
      </c>
      <c r="U467" s="1" t="str">
        <f>IFERROR(VLOOKUP(D467,ข้อมูลออเดอร์!A:EK,46,0),"")</f>
        <v>10130</v>
      </c>
      <c r="V467" s="1" t="str">
        <f>IFERROR(VLOOKUP(D467,ข้อมูลออเดอร์!A:EK,46,0),"")</f>
        <v>10130</v>
      </c>
      <c r="W467" s="1" t="str">
        <f>IFERROR(VLOOKUP(D467,ข้อมูลออเดอร์!A:EK,48,0),"")</f>
        <v>59/1 หมู่ที่6 ซอยร่วมรังสรรค์ ซอย4 ถนนปู่เจ้าสมิงพราย ตำบลสำโรง อำเภอพระประแดง จังหวัดสมุทรปราการ 10130</v>
      </c>
      <c r="X467" s="1" t="str">
        <f t="shared" si="87"/>
        <v>COD</v>
      </c>
      <c r="Y467" s="1"/>
      <c r="Z467" s="1"/>
      <c r="AA467" s="1">
        <f t="shared" si="88"/>
        <v>0.41</v>
      </c>
      <c r="AB467" s="1"/>
      <c r="AC467" s="1"/>
      <c r="AD467" s="1"/>
      <c r="AE467" s="1">
        <f>IF(ข้อมูลน้ำหนักสินค้า!C466="","",ข้อมูลน้ำหนักสินค้า!C466)*J467</f>
        <v>0.01</v>
      </c>
    </row>
    <row r="468" spans="1:31">
      <c r="A468" s="1" t="str">
        <f t="shared" si="78"/>
        <v>EastlyncOffline</v>
      </c>
      <c r="B468" s="1" t="str">
        <f t="shared" si="79"/>
        <v>OFFLINE</v>
      </c>
      <c r="C468" s="1" t="str">
        <f t="shared" si="80"/>
        <v>SALE</v>
      </c>
      <c r="D468" s="1" t="str">
        <f>IF(ข้อมูลออเดอร์!A467="","",ข้อมูลออเดอร์!A467)</f>
        <v>KOO26092200294</v>
      </c>
      <c r="E468" s="1" t="str">
        <f>IFERROR(IF(VLOOKUP(D468,ข้อมูลออเดอร์!A:BV,74,0)="Express delivery","NORMAL",IF(VLOOKUP(D468,ข้อมูลออเดอร์!A:BV,74,0)="Lalamove","B2B_OFFLINE","")),"")</f>
        <v>NORMAL</v>
      </c>
      <c r="F468" s="1" t="str">
        <f t="shared" si="81"/>
        <v>EXPRESS</v>
      </c>
      <c r="G468" s="1" t="str">
        <f>IF(ข้อมูลออเดอร์!CV467="","",ข้อมูลออเดอร์!CV467)</f>
        <v>ZP000050</v>
      </c>
      <c r="H468" s="1" t="str">
        <f>IF(ข้อมูลออเดอร์!CW467="","",ข้อมูลออเดอร์!CW467)</f>
        <v>ZP000050</v>
      </c>
      <c r="I468" s="1" t="str">
        <f>IF(ข้อมูลออเดอร์!CV467="","",ข้อมูลออเดอร์!CV467)</f>
        <v>ZP000050</v>
      </c>
      <c r="J468" s="1" t="str">
        <f>IF(ข้อมูลออเดอร์!DD467="","",ข้อมูลออเดอร์!DD467)</f>
        <v>1</v>
      </c>
      <c r="K468" s="102">
        <f t="shared" si="82"/>
        <v>0</v>
      </c>
      <c r="L468" s="102">
        <f t="shared" si="83"/>
        <v>0</v>
      </c>
      <c r="M468" s="103">
        <f ca="1" t="shared" si="84"/>
        <v>46287.4479282407</v>
      </c>
      <c r="N468" s="103">
        <f ca="1" t="shared" si="85"/>
        <v>46287.4479282407</v>
      </c>
      <c r="O468" s="1" t="str">
        <f>IFERROR(VLOOKUP(D468,ข้อมูลออเดอร์!A:EK,49,0),"")</f>
        <v>พลอยไพลิน เบ้าลี</v>
      </c>
      <c r="P468" s="1" t="str">
        <f>IF(D468="","",ข้อมูลออเดอร์!AX467)</f>
        <v>0643299702</v>
      </c>
      <c r="Q468" s="1" t="str">
        <f>IF(D468="","",ข้อมูลออเดอร์!AX467)</f>
        <v>0643299702</v>
      </c>
      <c r="R468" s="1" t="str">
        <f t="shared" si="86"/>
        <v>TH</v>
      </c>
      <c r="S468" s="1" t="str">
        <f>IF('ข้อมูลจังหวัด-อำเภอ'!C467="","",'ข้อมูลจังหวัด-อำเภอ'!C467)</f>
        <v>เลย/ Loei</v>
      </c>
      <c r="T468" s="1" t="str">
        <f>IF('ข้อมูลจังหวัด-อำเภอ'!D467="","",'ข้อมูลจังหวัด-อำเภอ'!D467)</f>
        <v>หนองหิน/ Nong Hin</v>
      </c>
      <c r="U468" s="1" t="str">
        <f>IFERROR(VLOOKUP(D468,ข้อมูลออเดอร์!A:EK,46,0),"")</f>
        <v>42190</v>
      </c>
      <c r="V468" s="1" t="str">
        <f>IFERROR(VLOOKUP(D468,ข้อมูลออเดอร์!A:EK,46,0),"")</f>
        <v>42190</v>
      </c>
      <c r="W468" s="1" t="str">
        <f>IFERROR(VLOOKUP(D468,ข้อมูลออเดอร์!A:EK,48,0),"")</f>
        <v>29 ม.8 ต.ปวนพุ อ.หนองหิน จ.เลย42190
เบอร์โทร : 0643299702</v>
      </c>
      <c r="X468" s="1" t="str">
        <f t="shared" si="87"/>
        <v>COD</v>
      </c>
      <c r="Y468" s="1"/>
      <c r="Z468" s="1"/>
      <c r="AA468" s="1">
        <f t="shared" si="88"/>
        <v>0.21</v>
      </c>
      <c r="AB468" s="1"/>
      <c r="AC468" s="1"/>
      <c r="AD468" s="1"/>
      <c r="AE468" s="1">
        <f>IF(ข้อมูลน้ำหนักสินค้า!C467="","",ข้อมูลน้ำหนักสินค้า!C467)*J468</f>
        <v>0.01</v>
      </c>
    </row>
    <row r="469" spans="1:31">
      <c r="A469" s="1" t="str">
        <f t="shared" si="78"/>
        <v>EastlyncOffline</v>
      </c>
      <c r="B469" s="1" t="str">
        <f t="shared" si="79"/>
        <v>OFFLINE</v>
      </c>
      <c r="C469" s="1" t="str">
        <f t="shared" si="80"/>
        <v>SALE</v>
      </c>
      <c r="D469" s="1" t="str">
        <f>IF(ข้อมูลออเดอร์!A468="","",ข้อมูลออเดอร์!A468)</f>
        <v>KOO26092200295</v>
      </c>
      <c r="E469" s="1" t="str">
        <f>IFERROR(IF(VLOOKUP(D469,ข้อมูลออเดอร์!A:BV,74,0)="Express delivery","NORMAL",IF(VLOOKUP(D469,ข้อมูลออเดอร์!A:BV,74,0)="Lalamove","B2B_OFFLINE","")),"")</f>
        <v>NORMAL</v>
      </c>
      <c r="F469" s="1" t="str">
        <f t="shared" si="81"/>
        <v>EXPRESS</v>
      </c>
      <c r="G469" s="1" t="str">
        <f>IF(ข้อมูลออเดอร์!CV468="","",ข้อมูลออเดอร์!CV468)</f>
        <v>SKINTIFIC-492001</v>
      </c>
      <c r="H469" s="1" t="str">
        <f>IF(ข้อมูลออเดอร์!CW468="","",ข้อมูลออเดอร์!CW468)</f>
        <v>4897147695994</v>
      </c>
      <c r="I469" s="1" t="str">
        <f>IF(ข้อมูลออเดอร์!CV468="","",ข้อมูลออเดอร์!CV468)</f>
        <v>SKINTIFIC-492001</v>
      </c>
      <c r="J469" s="1" t="str">
        <f>IF(ข้อมูลออเดอร์!DD468="","",ข้อมูลออเดอร์!DD468)</f>
        <v>1</v>
      </c>
      <c r="K469" s="102">
        <f t="shared" si="82"/>
        <v>0</v>
      </c>
      <c r="L469" s="102">
        <f t="shared" si="83"/>
        <v>0</v>
      </c>
      <c r="M469" s="103">
        <f ca="1" t="shared" si="84"/>
        <v>46287.4479282407</v>
      </c>
      <c r="N469" s="103">
        <f ca="1" t="shared" si="85"/>
        <v>46287.4479282407</v>
      </c>
      <c r="O469" s="1" t="str">
        <f>IFERROR(VLOOKUP(D469,ข้อมูลออเดอร์!A:EK,49,0),"")</f>
        <v>MoMo แม่สายวิว</v>
      </c>
      <c r="P469" s="1" t="str">
        <f>IF(D469="","",ข้อมูลออเดอร์!AX468)</f>
        <v>0620400481</v>
      </c>
      <c r="Q469" s="1" t="str">
        <f>IF(D469="","",ข้อมูลออเดอร์!AX468)</f>
        <v>0620400481</v>
      </c>
      <c r="R469" s="1" t="str">
        <f t="shared" si="86"/>
        <v>TH</v>
      </c>
      <c r="S469" s="1" t="str">
        <f>IF('ข้อมูลจังหวัด-อำเภอ'!C468="","",'ข้อมูลจังหวัด-อำเภอ'!C468)</f>
        <v>เชียงราย/ Chiang Rai</v>
      </c>
      <c r="T469" s="1" t="str">
        <f>IF('ข้อมูลจังหวัด-อำเภอ'!D468="","",'ข้อมูลจังหวัด-อำเภอ'!D468)</f>
        <v>แม่สาย/ Mae Sai</v>
      </c>
      <c r="U469" s="1" t="str">
        <f>IFERROR(VLOOKUP(D469,ข้อมูลออเดอร์!A:EK,46,0),"")</f>
        <v>57130</v>
      </c>
      <c r="V469" s="1" t="str">
        <f>IFERROR(VLOOKUP(D469,ข้อมูลออเดอร์!A:EK,46,0),"")</f>
        <v>57130</v>
      </c>
      <c r="W469" s="1" t="str">
        <f>IFERROR(VLOOKUP(D469,ข้อมูลออเดอร์!A:EK,48,0),"")</f>
        <v>600/137 หมู่ 8 ต.เวียงพางคำ อ.แม่สาย จ.เชียงราย</v>
      </c>
      <c r="X469" s="1" t="str">
        <f t="shared" si="87"/>
        <v>COD</v>
      </c>
      <c r="Y469" s="1"/>
      <c r="Z469" s="1"/>
      <c r="AA469" s="1">
        <f t="shared" si="88"/>
        <v>0.41</v>
      </c>
      <c r="AB469" s="1"/>
      <c r="AC469" s="1"/>
      <c r="AD469" s="1"/>
      <c r="AE469" s="1">
        <f>IF(ข้อมูลน้ำหนักสินค้า!C468="","",ข้อมูลน้ำหนักสินค้า!C468)*J469</f>
        <v>0.1</v>
      </c>
    </row>
    <row r="470" spans="1:31">
      <c r="A470" s="1" t="str">
        <f t="shared" si="78"/>
        <v>EastlyncOffline</v>
      </c>
      <c r="B470" s="1" t="str">
        <f t="shared" si="79"/>
        <v>OFFLINE</v>
      </c>
      <c r="C470" s="1" t="str">
        <f t="shared" si="80"/>
        <v>SALE</v>
      </c>
      <c r="D470" s="1" t="str">
        <f>IF(ข้อมูลออเดอร์!A469="","",ข้อมูลออเดอร์!A469)</f>
        <v>KOO26092200295</v>
      </c>
      <c r="E470" s="1" t="str">
        <f>IFERROR(IF(VLOOKUP(D470,ข้อมูลออเดอร์!A:BV,74,0)="Express delivery","NORMAL",IF(VLOOKUP(D470,ข้อมูลออเดอร์!A:BV,74,0)="Lalamove","B2B_OFFLINE","")),"")</f>
        <v>NORMAL</v>
      </c>
      <c r="F470" s="1" t="str">
        <f t="shared" si="81"/>
        <v>EXPRESS</v>
      </c>
      <c r="G470" s="1" t="str">
        <f>IF(ข้อมูลออเดอร์!CV469="","",ข้อมูลออเดอร์!CV469)</f>
        <v>SKINTIFIC-492003</v>
      </c>
      <c r="H470" s="1" t="str">
        <f>IF(ข้อมูลออเดอร์!CW469="","",ข้อมูลออเดอร์!CW469)</f>
        <v>4897147696014</v>
      </c>
      <c r="I470" s="1" t="str">
        <f>IF(ข้อมูลออเดอร์!CV469="","",ข้อมูลออเดอร์!CV469)</f>
        <v>SKINTIFIC-492003</v>
      </c>
      <c r="J470" s="1" t="str">
        <f>IF(ข้อมูลออเดอร์!DD469="","",ข้อมูลออเดอร์!DD469)</f>
        <v>1</v>
      </c>
      <c r="K470" s="102">
        <f t="shared" si="82"/>
        <v>0</v>
      </c>
      <c r="L470" s="102">
        <f t="shared" si="83"/>
        <v>0</v>
      </c>
      <c r="M470" s="103">
        <f ca="1" t="shared" si="84"/>
        <v>46287.4479282407</v>
      </c>
      <c r="N470" s="103">
        <f ca="1" t="shared" si="85"/>
        <v>46287.4479282407</v>
      </c>
      <c r="O470" s="1" t="str">
        <f>IFERROR(VLOOKUP(D470,ข้อมูลออเดอร์!A:EK,49,0),"")</f>
        <v>MoMo แม่สายวิว</v>
      </c>
      <c r="P470" s="1" t="str">
        <f>IF(D470="","",ข้อมูลออเดอร์!AX469)</f>
        <v>0620400481</v>
      </c>
      <c r="Q470" s="1" t="str">
        <f>IF(D470="","",ข้อมูลออเดอร์!AX469)</f>
        <v>0620400481</v>
      </c>
      <c r="R470" s="1" t="str">
        <f t="shared" si="86"/>
        <v>TH</v>
      </c>
      <c r="S470" s="1" t="str">
        <f>IF('ข้อมูลจังหวัด-อำเภอ'!C469="","",'ข้อมูลจังหวัด-อำเภอ'!C469)</f>
        <v>เชียงราย/ Chiang Rai</v>
      </c>
      <c r="T470" s="1" t="str">
        <f>IF('ข้อมูลจังหวัด-อำเภอ'!D469="","",'ข้อมูลจังหวัด-อำเภอ'!D469)</f>
        <v>แม่สาย/ Mae Sai</v>
      </c>
      <c r="U470" s="1" t="str">
        <f>IFERROR(VLOOKUP(D470,ข้อมูลออเดอร์!A:EK,46,0),"")</f>
        <v>57130</v>
      </c>
      <c r="V470" s="1" t="str">
        <f>IFERROR(VLOOKUP(D470,ข้อมูลออเดอร์!A:EK,46,0),"")</f>
        <v>57130</v>
      </c>
      <c r="W470" s="1" t="str">
        <f>IFERROR(VLOOKUP(D470,ข้อมูลออเดอร์!A:EK,48,0),"")</f>
        <v>600/137 หมู่ 8 ต.เวียงพางคำ อ.แม่สาย จ.เชียงราย</v>
      </c>
      <c r="X470" s="1" t="str">
        <f t="shared" si="87"/>
        <v>COD</v>
      </c>
      <c r="Y470" s="1"/>
      <c r="Z470" s="1"/>
      <c r="AA470" s="1">
        <f t="shared" si="88"/>
        <v>0.41</v>
      </c>
      <c r="AB470" s="1"/>
      <c r="AC470" s="1"/>
      <c r="AD470" s="1"/>
      <c r="AE470" s="1">
        <f>IF(ข้อมูลน้ำหนักสินค้า!C469="","",ข้อมูลน้ำหนักสินค้า!C469)*J470</f>
        <v>0.1</v>
      </c>
    </row>
    <row r="471" spans="1:31">
      <c r="A471" s="1" t="str">
        <f t="shared" si="78"/>
        <v>EastlyncOffline</v>
      </c>
      <c r="B471" s="1" t="str">
        <f t="shared" si="79"/>
        <v>OFFLINE</v>
      </c>
      <c r="C471" s="1" t="str">
        <f t="shared" si="80"/>
        <v>SALE</v>
      </c>
      <c r="D471" s="1" t="str">
        <f>IF(ข้อมูลออเดอร์!A470="","",ข้อมูลออเดอร์!A470)</f>
        <v>KOO26092200295</v>
      </c>
      <c r="E471" s="1" t="str">
        <f>IFERROR(IF(VLOOKUP(D471,ข้อมูลออเดอร์!A:BV,74,0)="Express delivery","NORMAL",IF(VLOOKUP(D471,ข้อมูลออเดอร์!A:BV,74,0)="Lalamove","B2B_OFFLINE","")),"")</f>
        <v>NORMAL</v>
      </c>
      <c r="F471" s="1" t="str">
        <f t="shared" si="81"/>
        <v>EXPRESS</v>
      </c>
      <c r="G471" s="1" t="str">
        <f>IF(ข้อมูลออเดอร์!CV470="","",ข้อมูลออเดอร์!CV470)</f>
        <v>SKINTIFIC-355</v>
      </c>
      <c r="H471" s="1" t="str">
        <f>IF(ข้อมูลออเดอร์!CW470="","",ข้อมูลออเดอร์!CW470)</f>
        <v>4897147690029</v>
      </c>
      <c r="I471" s="1" t="str">
        <f>IF(ข้อมูลออเดอร์!CV470="","",ข้อมูลออเดอร์!CV470)</f>
        <v>SKINTIFIC-355</v>
      </c>
      <c r="J471" s="1" t="str">
        <f>IF(ข้อมูลออเดอร์!DD470="","",ข้อมูลออเดอร์!DD470)</f>
        <v>1</v>
      </c>
      <c r="K471" s="102">
        <f t="shared" si="82"/>
        <v>0</v>
      </c>
      <c r="L471" s="102">
        <f t="shared" si="83"/>
        <v>0</v>
      </c>
      <c r="M471" s="103">
        <f ca="1" t="shared" si="84"/>
        <v>46287.4479282407</v>
      </c>
      <c r="N471" s="103">
        <f ca="1" t="shared" si="85"/>
        <v>46287.4479282407</v>
      </c>
      <c r="O471" s="1" t="str">
        <f>IFERROR(VLOOKUP(D471,ข้อมูลออเดอร์!A:EK,49,0),"")</f>
        <v>MoMo แม่สายวิว</v>
      </c>
      <c r="P471" s="1" t="str">
        <f>IF(D471="","",ข้อมูลออเดอร์!AX470)</f>
        <v>0620400481</v>
      </c>
      <c r="Q471" s="1" t="str">
        <f>IF(D471="","",ข้อมูลออเดอร์!AX470)</f>
        <v>0620400481</v>
      </c>
      <c r="R471" s="1" t="str">
        <f t="shared" si="86"/>
        <v>TH</v>
      </c>
      <c r="S471" s="1" t="str">
        <f>IF('ข้อมูลจังหวัด-อำเภอ'!C470="","",'ข้อมูลจังหวัด-อำเภอ'!C470)</f>
        <v>เชียงราย/ Chiang Rai</v>
      </c>
      <c r="T471" s="1" t="str">
        <f>IF('ข้อมูลจังหวัด-อำเภอ'!D470="","",'ข้อมูลจังหวัด-อำเภอ'!D470)</f>
        <v>แม่สาย/ Mae Sai</v>
      </c>
      <c r="U471" s="1" t="str">
        <f>IFERROR(VLOOKUP(D471,ข้อมูลออเดอร์!A:EK,46,0),"")</f>
        <v>57130</v>
      </c>
      <c r="V471" s="1" t="str">
        <f>IFERROR(VLOOKUP(D471,ข้อมูลออเดอร์!A:EK,46,0),"")</f>
        <v>57130</v>
      </c>
      <c r="W471" s="1" t="str">
        <f>IFERROR(VLOOKUP(D471,ข้อมูลออเดอร์!A:EK,48,0),"")</f>
        <v>600/137 หมู่ 8 ต.เวียงพางคำ อ.แม่สาย จ.เชียงราย</v>
      </c>
      <c r="X471" s="1" t="str">
        <f t="shared" si="87"/>
        <v>COD</v>
      </c>
      <c r="Y471" s="1"/>
      <c r="Z471" s="1"/>
      <c r="AA471" s="1">
        <f t="shared" si="88"/>
        <v>0.41</v>
      </c>
      <c r="AB471" s="1"/>
      <c r="AC471" s="1"/>
      <c r="AD471" s="1"/>
      <c r="AE471" s="1">
        <f>IF(ข้อมูลน้ำหนักสินค้า!C470="","",ข้อมูลน้ำหนักสินค้า!C470)*J471</f>
        <v>0.01</v>
      </c>
    </row>
    <row r="472" spans="1:31">
      <c r="A472" s="1" t="str">
        <f t="shared" si="78"/>
        <v>EastlyncOffline</v>
      </c>
      <c r="B472" s="1" t="str">
        <f t="shared" si="79"/>
        <v>OFFLINE</v>
      </c>
      <c r="C472" s="1" t="str">
        <f t="shared" si="80"/>
        <v>SALE</v>
      </c>
      <c r="D472" s="1" t="str">
        <f>IF(ข้อมูลออเดอร์!A471="","",ข้อมูลออเดอร์!A471)</f>
        <v>KOO26092200296</v>
      </c>
      <c r="E472" s="1" t="str">
        <f>IFERROR(IF(VLOOKUP(D472,ข้อมูลออเดอร์!A:BV,74,0)="Express delivery","NORMAL",IF(VLOOKUP(D472,ข้อมูลออเดอร์!A:BV,74,0)="Lalamove","B2B_OFFLINE","")),"")</f>
        <v>NORMAL</v>
      </c>
      <c r="F472" s="1" t="str">
        <f t="shared" si="81"/>
        <v>EXPRESS</v>
      </c>
      <c r="G472" s="1" t="str">
        <f>IF(ข้อมูลออเดอร์!CV471="","",ข้อมูลออเดอร์!CV471)</f>
        <v>SKINTIFIC-492001</v>
      </c>
      <c r="H472" s="1" t="str">
        <f>IF(ข้อมูลออเดอร์!CW471="","",ข้อมูลออเดอร์!CW471)</f>
        <v>4897147695994</v>
      </c>
      <c r="I472" s="1" t="str">
        <f>IF(ข้อมูลออเดอร์!CV471="","",ข้อมูลออเดอร์!CV471)</f>
        <v>SKINTIFIC-492001</v>
      </c>
      <c r="J472" s="1" t="str">
        <f>IF(ข้อมูลออเดอร์!DD471="","",ข้อมูลออเดอร์!DD471)</f>
        <v>1</v>
      </c>
      <c r="K472" s="102">
        <f t="shared" si="82"/>
        <v>0</v>
      </c>
      <c r="L472" s="102">
        <f t="shared" si="83"/>
        <v>0</v>
      </c>
      <c r="M472" s="103">
        <f ca="1" t="shared" si="84"/>
        <v>46287.4479282407</v>
      </c>
      <c r="N472" s="103">
        <f ca="1" t="shared" si="85"/>
        <v>46287.4479282407</v>
      </c>
      <c r="O472" s="1" t="str">
        <f>IFERROR(VLOOKUP(D472,ข้อมูลออเดอร์!A:EK,49,0),"")</f>
        <v>Supatsorn V.</v>
      </c>
      <c r="P472" s="1" t="str">
        <f>IF(D472="","",ข้อมูลออเดอร์!AX471)</f>
        <v>0929536654</v>
      </c>
      <c r="Q472" s="1" t="str">
        <f>IF(D472="","",ข้อมูลออเดอร์!AX471)</f>
        <v>0929536654</v>
      </c>
      <c r="R472" s="1" t="str">
        <f t="shared" si="86"/>
        <v>TH</v>
      </c>
      <c r="S472" s="1" t="str">
        <f>IF('ข้อมูลจังหวัด-อำเภอ'!C471="","",'ข้อมูลจังหวัด-อำเภอ'!C471)</f>
        <v>ปทุมธานี/ Pathum Thani</v>
      </c>
      <c r="T472" s="1" t="str">
        <f>IF('ข้อมูลจังหวัด-อำเภอ'!D471="","",'ข้อมูลจังหวัด-อำเภอ'!D471)</f>
        <v>ธัญบุรี/ Thanyaburi</v>
      </c>
      <c r="U472" s="1" t="str">
        <f>IFERROR(VLOOKUP(D472,ข้อมูลออเดอร์!A:EK,46,0),"")</f>
        <v>12130</v>
      </c>
      <c r="V472" s="1" t="str">
        <f>IFERROR(VLOOKUP(D472,ข้อมูลออเดอร์!A:EK,46,0),"")</f>
        <v>12130</v>
      </c>
      <c r="W472" s="1" t="str">
        <f>IFERROR(VLOOKUP(D472,ข้อมูลออเดอร์!A:EK,48,0),"")</f>
        <v>2/220 เสนาวิลล่า รังสิตคลอง 1 ซอยรังสิตนครนายก34/1 ตำบล ประชาธิปัตย์ อำเภอธัญบุรี จังหวัดปทุมธานี 12130</v>
      </c>
      <c r="X472" s="1" t="str">
        <f t="shared" si="87"/>
        <v>COD</v>
      </c>
      <c r="Y472" s="1"/>
      <c r="Z472" s="1"/>
      <c r="AA472" s="1">
        <f t="shared" si="88"/>
        <v>0.41</v>
      </c>
      <c r="AB472" s="1"/>
      <c r="AC472" s="1"/>
      <c r="AD472" s="1"/>
      <c r="AE472" s="1">
        <f>IF(ข้อมูลน้ำหนักสินค้า!C471="","",ข้อมูลน้ำหนักสินค้า!C471)*J472</f>
        <v>0.1</v>
      </c>
    </row>
    <row r="473" spans="1:31">
      <c r="A473" s="1" t="str">
        <f t="shared" si="78"/>
        <v>EastlyncOffline</v>
      </c>
      <c r="B473" s="1" t="str">
        <f t="shared" si="79"/>
        <v>OFFLINE</v>
      </c>
      <c r="C473" s="1" t="str">
        <f t="shared" si="80"/>
        <v>SALE</v>
      </c>
      <c r="D473" s="1" t="str">
        <f>IF(ข้อมูลออเดอร์!A472="","",ข้อมูลออเดอร์!A472)</f>
        <v>KOO26092200296</v>
      </c>
      <c r="E473" s="1" t="str">
        <f>IFERROR(IF(VLOOKUP(D473,ข้อมูลออเดอร์!A:BV,74,0)="Express delivery","NORMAL",IF(VLOOKUP(D473,ข้อมูลออเดอร์!A:BV,74,0)="Lalamove","B2B_OFFLINE","")),"")</f>
        <v>NORMAL</v>
      </c>
      <c r="F473" s="1" t="str">
        <f t="shared" si="81"/>
        <v>EXPRESS</v>
      </c>
      <c r="G473" s="1" t="str">
        <f>IF(ข้อมูลออเดอร์!CV472="","",ข้อมูลออเดอร์!CV472)</f>
        <v>SKINTIFIC-492003</v>
      </c>
      <c r="H473" s="1" t="str">
        <f>IF(ข้อมูลออเดอร์!CW472="","",ข้อมูลออเดอร์!CW472)</f>
        <v>4897147696014</v>
      </c>
      <c r="I473" s="1" t="str">
        <f>IF(ข้อมูลออเดอร์!CV472="","",ข้อมูลออเดอร์!CV472)</f>
        <v>SKINTIFIC-492003</v>
      </c>
      <c r="J473" s="1" t="str">
        <f>IF(ข้อมูลออเดอร์!DD472="","",ข้อมูลออเดอร์!DD472)</f>
        <v>1</v>
      </c>
      <c r="K473" s="102">
        <f t="shared" si="82"/>
        <v>0</v>
      </c>
      <c r="L473" s="102">
        <f t="shared" si="83"/>
        <v>0</v>
      </c>
      <c r="M473" s="103">
        <f ca="1" t="shared" si="84"/>
        <v>46287.4479282407</v>
      </c>
      <c r="N473" s="103">
        <f ca="1" t="shared" si="85"/>
        <v>46287.4479282407</v>
      </c>
      <c r="O473" s="1" t="str">
        <f>IFERROR(VLOOKUP(D473,ข้อมูลออเดอร์!A:EK,49,0),"")</f>
        <v>Supatsorn V.</v>
      </c>
      <c r="P473" s="1" t="str">
        <f>IF(D473="","",ข้อมูลออเดอร์!AX472)</f>
        <v>0929536654</v>
      </c>
      <c r="Q473" s="1" t="str">
        <f>IF(D473="","",ข้อมูลออเดอร์!AX472)</f>
        <v>0929536654</v>
      </c>
      <c r="R473" s="1" t="str">
        <f t="shared" si="86"/>
        <v>TH</v>
      </c>
      <c r="S473" s="1" t="str">
        <f>IF('ข้อมูลจังหวัด-อำเภอ'!C472="","",'ข้อมูลจังหวัด-อำเภอ'!C472)</f>
        <v>ปทุมธานี/ Pathum Thani</v>
      </c>
      <c r="T473" s="1" t="str">
        <f>IF('ข้อมูลจังหวัด-อำเภอ'!D472="","",'ข้อมูลจังหวัด-อำเภอ'!D472)</f>
        <v>ธัญบุรี/ Thanyaburi</v>
      </c>
      <c r="U473" s="1" t="str">
        <f>IFERROR(VLOOKUP(D473,ข้อมูลออเดอร์!A:EK,46,0),"")</f>
        <v>12130</v>
      </c>
      <c r="V473" s="1" t="str">
        <f>IFERROR(VLOOKUP(D473,ข้อมูลออเดอร์!A:EK,46,0),"")</f>
        <v>12130</v>
      </c>
      <c r="W473" s="1" t="str">
        <f>IFERROR(VLOOKUP(D473,ข้อมูลออเดอร์!A:EK,48,0),"")</f>
        <v>2/220 เสนาวิลล่า รังสิตคลอง 1 ซอยรังสิตนครนายก34/1 ตำบล ประชาธิปัตย์ อำเภอธัญบุรี จังหวัดปทุมธานี 12130</v>
      </c>
      <c r="X473" s="1" t="str">
        <f t="shared" si="87"/>
        <v>COD</v>
      </c>
      <c r="Y473" s="1"/>
      <c r="Z473" s="1"/>
      <c r="AA473" s="1">
        <f t="shared" si="88"/>
        <v>0.41</v>
      </c>
      <c r="AB473" s="1"/>
      <c r="AC473" s="1"/>
      <c r="AD473" s="1"/>
      <c r="AE473" s="1">
        <f>IF(ข้อมูลน้ำหนักสินค้า!C472="","",ข้อมูลน้ำหนักสินค้า!C472)*J473</f>
        <v>0.1</v>
      </c>
    </row>
    <row r="474" spans="1:31">
      <c r="A474" s="1" t="str">
        <f t="shared" si="78"/>
        <v>EastlyncOffline</v>
      </c>
      <c r="B474" s="1" t="str">
        <f t="shared" si="79"/>
        <v>OFFLINE</v>
      </c>
      <c r="C474" s="1" t="str">
        <f t="shared" si="80"/>
        <v>SALE</v>
      </c>
      <c r="D474" s="1" t="str">
        <f>IF(ข้อมูลออเดอร์!A473="","",ข้อมูลออเดอร์!A473)</f>
        <v>KOO26092200296</v>
      </c>
      <c r="E474" s="1" t="str">
        <f>IFERROR(IF(VLOOKUP(D474,ข้อมูลออเดอร์!A:BV,74,0)="Express delivery","NORMAL",IF(VLOOKUP(D474,ข้อมูลออเดอร์!A:BV,74,0)="Lalamove","B2B_OFFLINE","")),"")</f>
        <v>NORMAL</v>
      </c>
      <c r="F474" s="1" t="str">
        <f t="shared" si="81"/>
        <v>EXPRESS</v>
      </c>
      <c r="G474" s="1" t="str">
        <f>IF(ข้อมูลออเดอร์!CV473="","",ข้อมูลออเดอร์!CV473)</f>
        <v>SKINTIFIC-355</v>
      </c>
      <c r="H474" s="1" t="str">
        <f>IF(ข้อมูลออเดอร์!CW473="","",ข้อมูลออเดอร์!CW473)</f>
        <v>4897147690029</v>
      </c>
      <c r="I474" s="1" t="str">
        <f>IF(ข้อมูลออเดอร์!CV473="","",ข้อมูลออเดอร์!CV473)</f>
        <v>SKINTIFIC-355</v>
      </c>
      <c r="J474" s="1" t="str">
        <f>IF(ข้อมูลออเดอร์!DD473="","",ข้อมูลออเดอร์!DD473)</f>
        <v>1</v>
      </c>
      <c r="K474" s="102">
        <f t="shared" si="82"/>
        <v>0</v>
      </c>
      <c r="L474" s="102">
        <f t="shared" si="83"/>
        <v>0</v>
      </c>
      <c r="M474" s="103">
        <f ca="1" t="shared" si="84"/>
        <v>46287.4479282407</v>
      </c>
      <c r="N474" s="103">
        <f ca="1" t="shared" si="85"/>
        <v>46287.4479282407</v>
      </c>
      <c r="O474" s="1" t="str">
        <f>IFERROR(VLOOKUP(D474,ข้อมูลออเดอร์!A:EK,49,0),"")</f>
        <v>Supatsorn V.</v>
      </c>
      <c r="P474" s="1" t="str">
        <f>IF(D474="","",ข้อมูลออเดอร์!AX473)</f>
        <v>0929536654</v>
      </c>
      <c r="Q474" s="1" t="str">
        <f>IF(D474="","",ข้อมูลออเดอร์!AX473)</f>
        <v>0929536654</v>
      </c>
      <c r="R474" s="1" t="str">
        <f t="shared" si="86"/>
        <v>TH</v>
      </c>
      <c r="S474" s="1" t="str">
        <f>IF('ข้อมูลจังหวัด-อำเภอ'!C473="","",'ข้อมูลจังหวัด-อำเภอ'!C473)</f>
        <v>ปทุมธานี/ Pathum Thani</v>
      </c>
      <c r="T474" s="1" t="str">
        <f>IF('ข้อมูลจังหวัด-อำเภอ'!D473="","",'ข้อมูลจังหวัด-อำเภอ'!D473)</f>
        <v>ธัญบุรี/ Thanyaburi</v>
      </c>
      <c r="U474" s="1" t="str">
        <f>IFERROR(VLOOKUP(D474,ข้อมูลออเดอร์!A:EK,46,0),"")</f>
        <v>12130</v>
      </c>
      <c r="V474" s="1" t="str">
        <f>IFERROR(VLOOKUP(D474,ข้อมูลออเดอร์!A:EK,46,0),"")</f>
        <v>12130</v>
      </c>
      <c r="W474" s="1" t="str">
        <f>IFERROR(VLOOKUP(D474,ข้อมูลออเดอร์!A:EK,48,0),"")</f>
        <v>2/220 เสนาวิลล่า รังสิตคลอง 1 ซอยรังสิตนครนายก34/1 ตำบล ประชาธิปัตย์ อำเภอธัญบุรี จังหวัดปทุมธานี 12130</v>
      </c>
      <c r="X474" s="1" t="str">
        <f t="shared" si="87"/>
        <v>COD</v>
      </c>
      <c r="Y474" s="1"/>
      <c r="Z474" s="1"/>
      <c r="AA474" s="1">
        <f t="shared" si="88"/>
        <v>0.41</v>
      </c>
      <c r="AB474" s="1"/>
      <c r="AC474" s="1"/>
      <c r="AD474" s="1"/>
      <c r="AE474" s="1">
        <f>IF(ข้อมูลน้ำหนักสินค้า!C473="","",ข้อมูลน้ำหนักสินค้า!C473)*J474</f>
        <v>0.01</v>
      </c>
    </row>
    <row r="475" spans="1:31">
      <c r="A475" s="1" t="str">
        <f t="shared" si="78"/>
        <v>EastlyncOffline</v>
      </c>
      <c r="B475" s="1" t="str">
        <f t="shared" si="79"/>
        <v>OFFLINE</v>
      </c>
      <c r="C475" s="1" t="str">
        <f t="shared" si="80"/>
        <v>SALE</v>
      </c>
      <c r="D475" s="1" t="str">
        <f>IF(ข้อมูลออเดอร์!A474="","",ข้อมูลออเดอร์!A474)</f>
        <v>KOO26092200297</v>
      </c>
      <c r="E475" s="1" t="str">
        <f>IFERROR(IF(VLOOKUP(D475,ข้อมูลออเดอร์!A:BV,74,0)="Express delivery","NORMAL",IF(VLOOKUP(D475,ข้อมูลออเดอร์!A:BV,74,0)="Lalamove","B2B_OFFLINE","")),"")</f>
        <v>NORMAL</v>
      </c>
      <c r="F475" s="1" t="str">
        <f t="shared" si="81"/>
        <v>EXPRESS</v>
      </c>
      <c r="G475" s="1" t="str">
        <f>IF(ข้อมูลออเดอร์!CV474="","",ข้อมูลออเดอร์!CV474)</f>
        <v>SKINTIFIC-492001</v>
      </c>
      <c r="H475" s="1" t="str">
        <f>IF(ข้อมูลออเดอร์!CW474="","",ข้อมูลออเดอร์!CW474)</f>
        <v>4897147695994</v>
      </c>
      <c r="I475" s="1" t="str">
        <f>IF(ข้อมูลออเดอร์!CV474="","",ข้อมูลออเดอร์!CV474)</f>
        <v>SKINTIFIC-492001</v>
      </c>
      <c r="J475" s="1" t="str">
        <f>IF(ข้อมูลออเดอร์!DD474="","",ข้อมูลออเดอร์!DD474)</f>
        <v>1</v>
      </c>
      <c r="K475" s="102">
        <f t="shared" si="82"/>
        <v>0</v>
      </c>
      <c r="L475" s="102">
        <f t="shared" si="83"/>
        <v>0</v>
      </c>
      <c r="M475" s="103">
        <f ca="1" t="shared" si="84"/>
        <v>46287.4479282407</v>
      </c>
      <c r="N475" s="103">
        <f ca="1" t="shared" si="85"/>
        <v>46287.4479282407</v>
      </c>
      <c r="O475" s="1" t="str">
        <f>IFERROR(VLOOKUP(D475,ข้อมูลออเดอร์!A:EK,49,0),"")</f>
        <v>จิราพร แซ่เอียม</v>
      </c>
      <c r="P475" s="1" t="str">
        <f>IF(D475="","",ข้อมูลออเดอร์!AX474)</f>
        <v>0936088979</v>
      </c>
      <c r="Q475" s="1" t="str">
        <f>IF(D475="","",ข้อมูลออเดอร์!AX474)</f>
        <v>0936088979</v>
      </c>
      <c r="R475" s="1" t="str">
        <f t="shared" si="86"/>
        <v>TH</v>
      </c>
      <c r="S475" s="1" t="str">
        <f>IF('ข้อมูลจังหวัด-อำเภอ'!C474="","",'ข้อมูลจังหวัด-อำเภอ'!C474)</f>
        <v>สงขลา/ Songkhla</v>
      </c>
      <c r="T475" s="1" t="str">
        <f>IF('ข้อมูลจังหวัด-อำเภอ'!D474="","",'ข้อมูลจังหวัด-อำเภอ'!D474)</f>
        <v>สะเดา/ Sadao</v>
      </c>
      <c r="U475" s="1" t="str">
        <f>IFERROR(VLOOKUP(D475,ข้อมูลออเดอร์!A:EK,46,0),"")</f>
        <v>90120</v>
      </c>
      <c r="V475" s="1" t="str">
        <f>IFERROR(VLOOKUP(D475,ข้อมูลออเดอร์!A:EK,46,0),"")</f>
        <v>90120</v>
      </c>
      <c r="W475" s="1" t="str">
        <f>IFERROR(VLOOKUP(D475,ข้อมูลออเดอร์!A:EK,48,0),"")</f>
        <v>บ้านเลขที่2 ซ.เวียงสระ ต.สะเดา อ.สะเดา จ.สงขลา 90120</v>
      </c>
      <c r="X475" s="1" t="str">
        <f t="shared" si="87"/>
        <v>COD</v>
      </c>
      <c r="Y475" s="1"/>
      <c r="Z475" s="1"/>
      <c r="AA475" s="1">
        <f t="shared" si="88"/>
        <v>0.41</v>
      </c>
      <c r="AB475" s="1"/>
      <c r="AC475" s="1"/>
      <c r="AD475" s="1"/>
      <c r="AE475" s="1">
        <f>IF(ข้อมูลน้ำหนักสินค้า!C474="","",ข้อมูลน้ำหนักสินค้า!C474)*J475</f>
        <v>0.1</v>
      </c>
    </row>
    <row r="476" spans="1:31">
      <c r="A476" s="1" t="str">
        <f t="shared" si="78"/>
        <v>EastlyncOffline</v>
      </c>
      <c r="B476" s="1" t="str">
        <f t="shared" si="79"/>
        <v>OFFLINE</v>
      </c>
      <c r="C476" s="1" t="str">
        <f t="shared" si="80"/>
        <v>SALE</v>
      </c>
      <c r="D476" s="1" t="str">
        <f>IF(ข้อมูลออเดอร์!A475="","",ข้อมูลออเดอร์!A475)</f>
        <v>KOO26092200297</v>
      </c>
      <c r="E476" s="1" t="str">
        <f>IFERROR(IF(VLOOKUP(D476,ข้อมูลออเดอร์!A:BV,74,0)="Express delivery","NORMAL",IF(VLOOKUP(D476,ข้อมูลออเดอร์!A:BV,74,0)="Lalamove","B2B_OFFLINE","")),"")</f>
        <v>NORMAL</v>
      </c>
      <c r="F476" s="1" t="str">
        <f t="shared" si="81"/>
        <v>EXPRESS</v>
      </c>
      <c r="G476" s="1" t="str">
        <f>IF(ข้อมูลออเดอร์!CV475="","",ข้อมูลออเดอร์!CV475)</f>
        <v>SKINTIFIC-492003</v>
      </c>
      <c r="H476" s="1" t="str">
        <f>IF(ข้อมูลออเดอร์!CW475="","",ข้อมูลออเดอร์!CW475)</f>
        <v>4897147696014</v>
      </c>
      <c r="I476" s="1" t="str">
        <f>IF(ข้อมูลออเดอร์!CV475="","",ข้อมูลออเดอร์!CV475)</f>
        <v>SKINTIFIC-492003</v>
      </c>
      <c r="J476" s="1" t="str">
        <f>IF(ข้อมูลออเดอร์!DD475="","",ข้อมูลออเดอร์!DD475)</f>
        <v>1</v>
      </c>
      <c r="K476" s="102">
        <f t="shared" si="82"/>
        <v>0</v>
      </c>
      <c r="L476" s="102">
        <f t="shared" si="83"/>
        <v>0</v>
      </c>
      <c r="M476" s="103">
        <f ca="1" t="shared" si="84"/>
        <v>46287.4479282407</v>
      </c>
      <c r="N476" s="103">
        <f ca="1" t="shared" si="85"/>
        <v>46287.4479282407</v>
      </c>
      <c r="O476" s="1" t="str">
        <f>IFERROR(VLOOKUP(D476,ข้อมูลออเดอร์!A:EK,49,0),"")</f>
        <v>จิราพร แซ่เอียม</v>
      </c>
      <c r="P476" s="1" t="str">
        <f>IF(D476="","",ข้อมูลออเดอร์!AX475)</f>
        <v>0936088979</v>
      </c>
      <c r="Q476" s="1" t="str">
        <f>IF(D476="","",ข้อมูลออเดอร์!AX475)</f>
        <v>0936088979</v>
      </c>
      <c r="R476" s="1" t="str">
        <f t="shared" si="86"/>
        <v>TH</v>
      </c>
      <c r="S476" s="1" t="str">
        <f>IF('ข้อมูลจังหวัด-อำเภอ'!C475="","",'ข้อมูลจังหวัด-อำเภอ'!C475)</f>
        <v>สงขลา/ Songkhla</v>
      </c>
      <c r="T476" s="1" t="str">
        <f>IF('ข้อมูลจังหวัด-อำเภอ'!D475="","",'ข้อมูลจังหวัด-อำเภอ'!D475)</f>
        <v>สะเดา/ Sadao</v>
      </c>
      <c r="U476" s="1" t="str">
        <f>IFERROR(VLOOKUP(D476,ข้อมูลออเดอร์!A:EK,46,0),"")</f>
        <v>90120</v>
      </c>
      <c r="V476" s="1" t="str">
        <f>IFERROR(VLOOKUP(D476,ข้อมูลออเดอร์!A:EK,46,0),"")</f>
        <v>90120</v>
      </c>
      <c r="W476" s="1" t="str">
        <f>IFERROR(VLOOKUP(D476,ข้อมูลออเดอร์!A:EK,48,0),"")</f>
        <v>บ้านเลขที่2 ซ.เวียงสระ ต.สะเดา อ.สะเดา จ.สงขลา 90120</v>
      </c>
      <c r="X476" s="1" t="str">
        <f t="shared" si="87"/>
        <v>COD</v>
      </c>
      <c r="Y476" s="1"/>
      <c r="Z476" s="1"/>
      <c r="AA476" s="1">
        <f t="shared" si="88"/>
        <v>0.41</v>
      </c>
      <c r="AB476" s="1"/>
      <c r="AC476" s="1"/>
      <c r="AD476" s="1"/>
      <c r="AE476" s="1">
        <f>IF(ข้อมูลน้ำหนักสินค้า!C475="","",ข้อมูลน้ำหนักสินค้า!C475)*J476</f>
        <v>0.1</v>
      </c>
    </row>
    <row r="477" spans="1:31">
      <c r="A477" s="1" t="str">
        <f t="shared" si="78"/>
        <v>EastlyncOffline</v>
      </c>
      <c r="B477" s="1" t="str">
        <f t="shared" si="79"/>
        <v>OFFLINE</v>
      </c>
      <c r="C477" s="1" t="str">
        <f t="shared" si="80"/>
        <v>SALE</v>
      </c>
      <c r="D477" s="1" t="str">
        <f>IF(ข้อมูลออเดอร์!A476="","",ข้อมูลออเดอร์!A476)</f>
        <v>KOO26092200297</v>
      </c>
      <c r="E477" s="1" t="str">
        <f>IFERROR(IF(VLOOKUP(D477,ข้อมูลออเดอร์!A:BV,74,0)="Express delivery","NORMAL",IF(VLOOKUP(D477,ข้อมูลออเดอร์!A:BV,74,0)="Lalamove","B2B_OFFLINE","")),"")</f>
        <v>NORMAL</v>
      </c>
      <c r="F477" s="1" t="str">
        <f t="shared" si="81"/>
        <v>EXPRESS</v>
      </c>
      <c r="G477" s="1" t="str">
        <f>IF(ข้อมูลออเดอร์!CV476="","",ข้อมูลออเดอร์!CV476)</f>
        <v>SKINTIFIC-355</v>
      </c>
      <c r="H477" s="1" t="str">
        <f>IF(ข้อมูลออเดอร์!CW476="","",ข้อมูลออเดอร์!CW476)</f>
        <v>4897147690029</v>
      </c>
      <c r="I477" s="1" t="str">
        <f>IF(ข้อมูลออเดอร์!CV476="","",ข้อมูลออเดอร์!CV476)</f>
        <v>SKINTIFIC-355</v>
      </c>
      <c r="J477" s="1" t="str">
        <f>IF(ข้อมูลออเดอร์!DD476="","",ข้อมูลออเดอร์!DD476)</f>
        <v>1</v>
      </c>
      <c r="K477" s="102">
        <f t="shared" si="82"/>
        <v>0</v>
      </c>
      <c r="L477" s="102">
        <f t="shared" si="83"/>
        <v>0</v>
      </c>
      <c r="M477" s="103">
        <f ca="1" t="shared" si="84"/>
        <v>46287.4479282407</v>
      </c>
      <c r="N477" s="103">
        <f ca="1" t="shared" si="85"/>
        <v>46287.4479282407</v>
      </c>
      <c r="O477" s="1" t="str">
        <f>IFERROR(VLOOKUP(D477,ข้อมูลออเดอร์!A:EK,49,0),"")</f>
        <v>จิราพร แซ่เอียม</v>
      </c>
      <c r="P477" s="1" t="str">
        <f>IF(D477="","",ข้อมูลออเดอร์!AX476)</f>
        <v>0936088979</v>
      </c>
      <c r="Q477" s="1" t="str">
        <f>IF(D477="","",ข้อมูลออเดอร์!AX476)</f>
        <v>0936088979</v>
      </c>
      <c r="R477" s="1" t="str">
        <f t="shared" si="86"/>
        <v>TH</v>
      </c>
      <c r="S477" s="1" t="str">
        <f>IF('ข้อมูลจังหวัด-อำเภอ'!C476="","",'ข้อมูลจังหวัด-อำเภอ'!C476)</f>
        <v>สงขลา/ Songkhla</v>
      </c>
      <c r="T477" s="1" t="str">
        <f>IF('ข้อมูลจังหวัด-อำเภอ'!D476="","",'ข้อมูลจังหวัด-อำเภอ'!D476)</f>
        <v>สะเดา/ Sadao</v>
      </c>
      <c r="U477" s="1" t="str">
        <f>IFERROR(VLOOKUP(D477,ข้อมูลออเดอร์!A:EK,46,0),"")</f>
        <v>90120</v>
      </c>
      <c r="V477" s="1" t="str">
        <f>IFERROR(VLOOKUP(D477,ข้อมูลออเดอร์!A:EK,46,0),"")</f>
        <v>90120</v>
      </c>
      <c r="W477" s="1" t="str">
        <f>IFERROR(VLOOKUP(D477,ข้อมูลออเดอร์!A:EK,48,0),"")</f>
        <v>บ้านเลขที่2 ซ.เวียงสระ ต.สะเดา อ.สะเดา จ.สงขลา 90120</v>
      </c>
      <c r="X477" s="1" t="str">
        <f t="shared" si="87"/>
        <v>COD</v>
      </c>
      <c r="Y477" s="1"/>
      <c r="Z477" s="1"/>
      <c r="AA477" s="1">
        <f t="shared" si="88"/>
        <v>0.41</v>
      </c>
      <c r="AB477" s="1"/>
      <c r="AC477" s="1"/>
      <c r="AD477" s="1"/>
      <c r="AE477" s="1">
        <f>IF(ข้อมูลน้ำหนักสินค้า!C476="","",ข้อมูลน้ำหนักสินค้า!C476)*J477</f>
        <v>0.01</v>
      </c>
    </row>
    <row r="478" spans="1:31">
      <c r="A478" s="1" t="str">
        <f t="shared" si="78"/>
        <v>EastlyncOffline</v>
      </c>
      <c r="B478" s="1" t="str">
        <f t="shared" si="79"/>
        <v>OFFLINE</v>
      </c>
      <c r="C478" s="1" t="str">
        <f t="shared" si="80"/>
        <v>SALE</v>
      </c>
      <c r="D478" s="1" t="str">
        <f>IF(ข้อมูลออเดอร์!A477="","",ข้อมูลออเดอร์!A477)</f>
        <v>KOO26092200298</v>
      </c>
      <c r="E478" s="1" t="str">
        <f>IFERROR(IF(VLOOKUP(D478,ข้อมูลออเดอร์!A:BV,74,0)="Express delivery","NORMAL",IF(VLOOKUP(D478,ข้อมูลออเดอร์!A:BV,74,0)="Lalamove","B2B_OFFLINE","")),"")</f>
        <v>NORMAL</v>
      </c>
      <c r="F478" s="1" t="str">
        <f t="shared" si="81"/>
        <v>EXPRESS</v>
      </c>
      <c r="G478" s="1" t="str">
        <f>IF(ข้อมูลออเดอร์!CV477="","",ข้อมูลออเดอร์!CV477)</f>
        <v>SKINTIFIC-492001</v>
      </c>
      <c r="H478" s="1" t="str">
        <f>IF(ข้อมูลออเดอร์!CW477="","",ข้อมูลออเดอร์!CW477)</f>
        <v>4897147695994</v>
      </c>
      <c r="I478" s="1" t="str">
        <f>IF(ข้อมูลออเดอร์!CV477="","",ข้อมูลออเดอร์!CV477)</f>
        <v>SKINTIFIC-492001</v>
      </c>
      <c r="J478" s="1" t="str">
        <f>IF(ข้อมูลออเดอร์!DD477="","",ข้อมูลออเดอร์!DD477)</f>
        <v>1</v>
      </c>
      <c r="K478" s="102">
        <f t="shared" si="82"/>
        <v>0</v>
      </c>
      <c r="L478" s="102">
        <f t="shared" si="83"/>
        <v>0</v>
      </c>
      <c r="M478" s="103">
        <f ca="1" t="shared" si="84"/>
        <v>46287.4479282407</v>
      </c>
      <c r="N478" s="103">
        <f ca="1" t="shared" si="85"/>
        <v>46287.4479282407</v>
      </c>
      <c r="O478" s="1" t="str">
        <f>IFERROR(VLOOKUP(D478,ข้อมูลออเดอร์!A:EK,49,0),"")</f>
        <v>กล้วย</v>
      </c>
      <c r="P478" s="1" t="str">
        <f>IF(D478="","",ข้อมูลออเดอร์!AX477)</f>
        <v>0997829235</v>
      </c>
      <c r="Q478" s="1" t="str">
        <f>IF(D478="","",ข้อมูลออเดอร์!AX477)</f>
        <v>0997829235</v>
      </c>
      <c r="R478" s="1" t="str">
        <f t="shared" si="86"/>
        <v>TH</v>
      </c>
      <c r="S478" s="1" t="str">
        <f>IF('ข้อมูลจังหวัด-อำเภอ'!C477="","",'ข้อมูลจังหวัด-อำเภอ'!C477)</f>
        <v>กรุงเทพมหานคร/ Bangkok</v>
      </c>
      <c r="T478" s="1" t="str">
        <f>IF('ข้อมูลจังหวัด-อำเภอ'!D477="","",'ข้อมูลจังหวัด-อำเภอ'!D477)</f>
        <v>ประเวศ/ Prawet</v>
      </c>
      <c r="U478" s="1" t="str">
        <f>IFERROR(VLOOKUP(D478,ข้อมูลออเดอร์!A:EK,46,0),"")</f>
        <v>10250</v>
      </c>
      <c r="V478" s="1" t="str">
        <f>IFERROR(VLOOKUP(D478,ข้อมูลออเดอร์!A:EK,46,0),"")</f>
        <v>10250</v>
      </c>
      <c r="W478" s="1" t="str">
        <f>IFERROR(VLOOKUP(D478,ข้อมูลออเดอร์!A:EK,48,0),"")</f>
        <v>198/96 หมู่บ้านวิรัณยา วงแหวน - อ่อนนุช แขวงดอกไม้ เขตประเวศ 
กทม 10250</v>
      </c>
      <c r="X478" s="1" t="str">
        <f t="shared" si="87"/>
        <v>COD</v>
      </c>
      <c r="Y478" s="1"/>
      <c r="Z478" s="1"/>
      <c r="AA478" s="1">
        <f t="shared" si="88"/>
        <v>0.41</v>
      </c>
      <c r="AB478" s="1"/>
      <c r="AC478" s="1"/>
      <c r="AD478" s="1"/>
      <c r="AE478" s="1">
        <f>IF(ข้อมูลน้ำหนักสินค้า!C477="","",ข้อมูลน้ำหนักสินค้า!C477)*J478</f>
        <v>0.1</v>
      </c>
    </row>
    <row r="479" spans="1:31">
      <c r="A479" s="1" t="str">
        <f t="shared" si="78"/>
        <v>EastlyncOffline</v>
      </c>
      <c r="B479" s="1" t="str">
        <f t="shared" si="79"/>
        <v>OFFLINE</v>
      </c>
      <c r="C479" s="1" t="str">
        <f t="shared" si="80"/>
        <v>SALE</v>
      </c>
      <c r="D479" s="1" t="str">
        <f>IF(ข้อมูลออเดอร์!A478="","",ข้อมูลออเดอร์!A478)</f>
        <v>KOO26092200298</v>
      </c>
      <c r="E479" s="1" t="str">
        <f>IFERROR(IF(VLOOKUP(D479,ข้อมูลออเดอร์!A:BV,74,0)="Express delivery","NORMAL",IF(VLOOKUP(D479,ข้อมูลออเดอร์!A:BV,74,0)="Lalamove","B2B_OFFLINE","")),"")</f>
        <v>NORMAL</v>
      </c>
      <c r="F479" s="1" t="str">
        <f t="shared" si="81"/>
        <v>EXPRESS</v>
      </c>
      <c r="G479" s="1" t="str">
        <f>IF(ข้อมูลออเดอร์!CV478="","",ข้อมูลออเดอร์!CV478)</f>
        <v>SKINTIFIC-492003</v>
      </c>
      <c r="H479" s="1" t="str">
        <f>IF(ข้อมูลออเดอร์!CW478="","",ข้อมูลออเดอร์!CW478)</f>
        <v>4897147696014</v>
      </c>
      <c r="I479" s="1" t="str">
        <f>IF(ข้อมูลออเดอร์!CV478="","",ข้อมูลออเดอร์!CV478)</f>
        <v>SKINTIFIC-492003</v>
      </c>
      <c r="J479" s="1" t="str">
        <f>IF(ข้อมูลออเดอร์!DD478="","",ข้อมูลออเดอร์!DD478)</f>
        <v>1</v>
      </c>
      <c r="K479" s="102">
        <f t="shared" si="82"/>
        <v>0</v>
      </c>
      <c r="L479" s="102">
        <f t="shared" si="83"/>
        <v>0</v>
      </c>
      <c r="M479" s="103">
        <f ca="1" t="shared" si="84"/>
        <v>46287.4479282407</v>
      </c>
      <c r="N479" s="103">
        <f ca="1" t="shared" si="85"/>
        <v>46287.4479282407</v>
      </c>
      <c r="O479" s="1" t="str">
        <f>IFERROR(VLOOKUP(D479,ข้อมูลออเดอร์!A:EK,49,0),"")</f>
        <v>กล้วย</v>
      </c>
      <c r="P479" s="1" t="str">
        <f>IF(D479="","",ข้อมูลออเดอร์!AX478)</f>
        <v>0997829235</v>
      </c>
      <c r="Q479" s="1" t="str">
        <f>IF(D479="","",ข้อมูลออเดอร์!AX478)</f>
        <v>0997829235</v>
      </c>
      <c r="R479" s="1" t="str">
        <f t="shared" si="86"/>
        <v>TH</v>
      </c>
      <c r="S479" s="1" t="str">
        <f>IF('ข้อมูลจังหวัด-อำเภอ'!C478="","",'ข้อมูลจังหวัด-อำเภอ'!C478)</f>
        <v>กรุงเทพมหานคร/ Bangkok</v>
      </c>
      <c r="T479" s="1" t="str">
        <f>IF('ข้อมูลจังหวัด-อำเภอ'!D478="","",'ข้อมูลจังหวัด-อำเภอ'!D478)</f>
        <v>ประเวศ/ Prawet</v>
      </c>
      <c r="U479" s="1" t="str">
        <f>IFERROR(VLOOKUP(D479,ข้อมูลออเดอร์!A:EK,46,0),"")</f>
        <v>10250</v>
      </c>
      <c r="V479" s="1" t="str">
        <f>IFERROR(VLOOKUP(D479,ข้อมูลออเดอร์!A:EK,46,0),"")</f>
        <v>10250</v>
      </c>
      <c r="W479" s="1" t="str">
        <f>IFERROR(VLOOKUP(D479,ข้อมูลออเดอร์!A:EK,48,0),"")</f>
        <v>198/96 หมู่บ้านวิรัณยา วงแหวน - อ่อนนุช แขวงดอกไม้ เขตประเวศ 
กทม 10250</v>
      </c>
      <c r="X479" s="1" t="str">
        <f t="shared" si="87"/>
        <v>COD</v>
      </c>
      <c r="Y479" s="1"/>
      <c r="Z479" s="1"/>
      <c r="AA479" s="1">
        <f t="shared" si="88"/>
        <v>0.41</v>
      </c>
      <c r="AB479" s="1"/>
      <c r="AC479" s="1"/>
      <c r="AD479" s="1"/>
      <c r="AE479" s="1">
        <f>IF(ข้อมูลน้ำหนักสินค้า!C478="","",ข้อมูลน้ำหนักสินค้า!C478)*J479</f>
        <v>0.1</v>
      </c>
    </row>
    <row r="480" spans="1:31">
      <c r="A480" s="1" t="str">
        <f t="shared" si="78"/>
        <v>EastlyncOffline</v>
      </c>
      <c r="B480" s="1" t="str">
        <f t="shared" si="79"/>
        <v>OFFLINE</v>
      </c>
      <c r="C480" s="1" t="str">
        <f t="shared" si="80"/>
        <v>SALE</v>
      </c>
      <c r="D480" s="1" t="str">
        <f>IF(ข้อมูลออเดอร์!A479="","",ข้อมูลออเดอร์!A479)</f>
        <v>KOO26092200298</v>
      </c>
      <c r="E480" s="1" t="str">
        <f>IFERROR(IF(VLOOKUP(D480,ข้อมูลออเดอร์!A:BV,74,0)="Express delivery","NORMAL",IF(VLOOKUP(D480,ข้อมูลออเดอร์!A:BV,74,0)="Lalamove","B2B_OFFLINE","")),"")</f>
        <v>NORMAL</v>
      </c>
      <c r="F480" s="1" t="str">
        <f t="shared" si="81"/>
        <v>EXPRESS</v>
      </c>
      <c r="G480" s="1" t="str">
        <f>IF(ข้อมูลออเดอร์!CV479="","",ข้อมูลออเดอร์!CV479)</f>
        <v>SKINTIFIC-355</v>
      </c>
      <c r="H480" s="1" t="str">
        <f>IF(ข้อมูลออเดอร์!CW479="","",ข้อมูลออเดอร์!CW479)</f>
        <v>4897147690029</v>
      </c>
      <c r="I480" s="1" t="str">
        <f>IF(ข้อมูลออเดอร์!CV479="","",ข้อมูลออเดอร์!CV479)</f>
        <v>SKINTIFIC-355</v>
      </c>
      <c r="J480" s="1" t="str">
        <f>IF(ข้อมูลออเดอร์!DD479="","",ข้อมูลออเดอร์!DD479)</f>
        <v>1</v>
      </c>
      <c r="K480" s="102">
        <f t="shared" si="82"/>
        <v>0</v>
      </c>
      <c r="L480" s="102">
        <f t="shared" si="83"/>
        <v>0</v>
      </c>
      <c r="M480" s="103">
        <f ca="1" t="shared" si="84"/>
        <v>46287.4479282407</v>
      </c>
      <c r="N480" s="103">
        <f ca="1" t="shared" si="85"/>
        <v>46287.4479282407</v>
      </c>
      <c r="O480" s="1" t="str">
        <f>IFERROR(VLOOKUP(D480,ข้อมูลออเดอร์!A:EK,49,0),"")</f>
        <v>กล้วย</v>
      </c>
      <c r="P480" s="1" t="str">
        <f>IF(D480="","",ข้อมูลออเดอร์!AX479)</f>
        <v>0997829235</v>
      </c>
      <c r="Q480" s="1" t="str">
        <f>IF(D480="","",ข้อมูลออเดอร์!AX479)</f>
        <v>0997829235</v>
      </c>
      <c r="R480" s="1" t="str">
        <f t="shared" si="86"/>
        <v>TH</v>
      </c>
      <c r="S480" s="1" t="str">
        <f>IF('ข้อมูลจังหวัด-อำเภอ'!C479="","",'ข้อมูลจังหวัด-อำเภอ'!C479)</f>
        <v>กรุงเทพมหานคร/ Bangkok</v>
      </c>
      <c r="T480" s="1" t="str">
        <f>IF('ข้อมูลจังหวัด-อำเภอ'!D479="","",'ข้อมูลจังหวัด-อำเภอ'!D479)</f>
        <v>ประเวศ/ Prawet</v>
      </c>
      <c r="U480" s="1" t="str">
        <f>IFERROR(VLOOKUP(D480,ข้อมูลออเดอร์!A:EK,46,0),"")</f>
        <v>10250</v>
      </c>
      <c r="V480" s="1" t="str">
        <f>IFERROR(VLOOKUP(D480,ข้อมูลออเดอร์!A:EK,46,0),"")</f>
        <v>10250</v>
      </c>
      <c r="W480" s="1" t="str">
        <f>IFERROR(VLOOKUP(D480,ข้อมูลออเดอร์!A:EK,48,0),"")</f>
        <v>198/96 หมู่บ้านวิรัณยา วงแหวน - อ่อนนุช แขวงดอกไม้ เขตประเวศ 
กทม 10250</v>
      </c>
      <c r="X480" s="1" t="str">
        <f t="shared" si="87"/>
        <v>COD</v>
      </c>
      <c r="Y480" s="1"/>
      <c r="Z480" s="1"/>
      <c r="AA480" s="1">
        <f t="shared" si="88"/>
        <v>0.41</v>
      </c>
      <c r="AB480" s="1"/>
      <c r="AC480" s="1"/>
      <c r="AD480" s="1"/>
      <c r="AE480" s="1">
        <f>IF(ข้อมูลน้ำหนักสินค้า!C479="","",ข้อมูลน้ำหนักสินค้า!C479)*J480</f>
        <v>0.01</v>
      </c>
    </row>
    <row r="481" spans="1:31">
      <c r="A481" s="1" t="str">
        <f t="shared" si="78"/>
        <v>EastlyncOffline</v>
      </c>
      <c r="B481" s="1" t="str">
        <f t="shared" si="79"/>
        <v>OFFLINE</v>
      </c>
      <c r="C481" s="1" t="str">
        <f t="shared" si="80"/>
        <v>SALE</v>
      </c>
      <c r="D481" s="1" t="str">
        <f>IF(ข้อมูลออเดอร์!A480="","",ข้อมูลออเดอร์!A480)</f>
        <v>KOO26092200299</v>
      </c>
      <c r="E481" s="1" t="str">
        <f>IFERROR(IF(VLOOKUP(D481,ข้อมูลออเดอร์!A:BV,74,0)="Express delivery","NORMAL",IF(VLOOKUP(D481,ข้อมูลออเดอร์!A:BV,74,0)="Lalamove","B2B_OFFLINE","")),"")</f>
        <v>NORMAL</v>
      </c>
      <c r="F481" s="1" t="str">
        <f t="shared" si="81"/>
        <v>EXPRESS</v>
      </c>
      <c r="G481" s="1" t="str">
        <f>IF(ข้อมูลออเดอร์!CV480="","",ข้อมูลออเดอร์!CV480)</f>
        <v>SKINTIFIC-492001</v>
      </c>
      <c r="H481" s="1" t="str">
        <f>IF(ข้อมูลออเดอร์!CW480="","",ข้อมูลออเดอร์!CW480)</f>
        <v>4897147695994</v>
      </c>
      <c r="I481" s="1" t="str">
        <f>IF(ข้อมูลออเดอร์!CV480="","",ข้อมูลออเดอร์!CV480)</f>
        <v>SKINTIFIC-492001</v>
      </c>
      <c r="J481" s="1" t="str">
        <f>IF(ข้อมูลออเดอร์!DD480="","",ข้อมูลออเดอร์!DD480)</f>
        <v>1</v>
      </c>
      <c r="K481" s="102">
        <f t="shared" si="82"/>
        <v>0</v>
      </c>
      <c r="L481" s="102">
        <f t="shared" si="83"/>
        <v>0</v>
      </c>
      <c r="M481" s="103">
        <f ca="1" t="shared" si="84"/>
        <v>46287.4479282407</v>
      </c>
      <c r="N481" s="103">
        <f ca="1" t="shared" si="85"/>
        <v>46287.4479282407</v>
      </c>
      <c r="O481" s="1" t="str">
        <f>IFERROR(VLOOKUP(D481,ข้อมูลออเดอร์!A:EK,49,0),"")</f>
        <v>ปรายฟ้า</v>
      </c>
      <c r="P481" s="1" t="str">
        <f>IF(D481="","",ข้อมูลออเดอร์!AX480)</f>
        <v>0924024693</v>
      </c>
      <c r="Q481" s="1" t="str">
        <f>IF(D481="","",ข้อมูลออเดอร์!AX480)</f>
        <v>0924024693</v>
      </c>
      <c r="R481" s="1" t="str">
        <f t="shared" si="86"/>
        <v>TH</v>
      </c>
      <c r="S481" s="1" t="str">
        <f>IF('ข้อมูลจังหวัด-อำเภอ'!C480="","",'ข้อมูลจังหวัด-อำเภอ'!C480)</f>
        <v>เพชรบูรณ์/ Phetchabun</v>
      </c>
      <c r="T481" s="1" t="str">
        <f>IF('ข้อมูลจังหวัด-อำเภอ'!D480="","",'ข้อมูลจังหวัด-อำเภอ'!D480)</f>
        <v>วิเชียรบุรี/ Wichian Buri</v>
      </c>
      <c r="U481" s="1" t="str">
        <f>IFERROR(VLOOKUP(D481,ข้อมูลออเดอร์!A:EK,46,0),"")</f>
        <v>67130</v>
      </c>
      <c r="V481" s="1" t="str">
        <f>IFERROR(VLOOKUP(D481,ข้อมูลออเดอร์!A:EK,46,0),"")</f>
        <v>67130</v>
      </c>
      <c r="W481" s="1" t="str">
        <f>IFERROR(VLOOKUP(D481,ข้อมูลออเดอร์!A:EK,48,0),"")</f>
        <v>152 ม.9 ต.บ่อรัง อ.วิเชียรบุรี จ.เพชรบูรณ์ 67130</v>
      </c>
      <c r="X481" s="1" t="str">
        <f t="shared" si="87"/>
        <v>COD</v>
      </c>
      <c r="Y481" s="1"/>
      <c r="Z481" s="1"/>
      <c r="AA481" s="1">
        <f t="shared" si="88"/>
        <v>0.41</v>
      </c>
      <c r="AB481" s="1"/>
      <c r="AC481" s="1"/>
      <c r="AD481" s="1"/>
      <c r="AE481" s="1">
        <f>IF(ข้อมูลน้ำหนักสินค้า!C480="","",ข้อมูลน้ำหนักสินค้า!C480)*J481</f>
        <v>0.1</v>
      </c>
    </row>
    <row r="482" spans="1:31">
      <c r="A482" s="1" t="str">
        <f t="shared" si="78"/>
        <v>EastlyncOffline</v>
      </c>
      <c r="B482" s="1" t="str">
        <f t="shared" si="79"/>
        <v>OFFLINE</v>
      </c>
      <c r="C482" s="1" t="str">
        <f t="shared" si="80"/>
        <v>SALE</v>
      </c>
      <c r="D482" s="1" t="str">
        <f>IF(ข้อมูลออเดอร์!A481="","",ข้อมูลออเดอร์!A481)</f>
        <v>KOO26092200299</v>
      </c>
      <c r="E482" s="1" t="str">
        <f>IFERROR(IF(VLOOKUP(D482,ข้อมูลออเดอร์!A:BV,74,0)="Express delivery","NORMAL",IF(VLOOKUP(D482,ข้อมูลออเดอร์!A:BV,74,0)="Lalamove","B2B_OFFLINE","")),"")</f>
        <v>NORMAL</v>
      </c>
      <c r="F482" s="1" t="str">
        <f t="shared" si="81"/>
        <v>EXPRESS</v>
      </c>
      <c r="G482" s="1" t="str">
        <f>IF(ข้อมูลออเดอร์!CV481="","",ข้อมูลออเดอร์!CV481)</f>
        <v>SKINTIFIC-492003</v>
      </c>
      <c r="H482" s="1" t="str">
        <f>IF(ข้อมูลออเดอร์!CW481="","",ข้อมูลออเดอร์!CW481)</f>
        <v>4897147696014</v>
      </c>
      <c r="I482" s="1" t="str">
        <f>IF(ข้อมูลออเดอร์!CV481="","",ข้อมูลออเดอร์!CV481)</f>
        <v>SKINTIFIC-492003</v>
      </c>
      <c r="J482" s="1" t="str">
        <f>IF(ข้อมูลออเดอร์!DD481="","",ข้อมูลออเดอร์!DD481)</f>
        <v>1</v>
      </c>
      <c r="K482" s="102">
        <f t="shared" si="82"/>
        <v>0</v>
      </c>
      <c r="L482" s="102">
        <f t="shared" si="83"/>
        <v>0</v>
      </c>
      <c r="M482" s="103">
        <f ca="1" t="shared" si="84"/>
        <v>46287.4479282407</v>
      </c>
      <c r="N482" s="103">
        <f ca="1" t="shared" si="85"/>
        <v>46287.4479282407</v>
      </c>
      <c r="O482" s="1" t="str">
        <f>IFERROR(VLOOKUP(D482,ข้อมูลออเดอร์!A:EK,49,0),"")</f>
        <v>ปรายฟ้า</v>
      </c>
      <c r="P482" s="1" t="str">
        <f>IF(D482="","",ข้อมูลออเดอร์!AX481)</f>
        <v>0924024693</v>
      </c>
      <c r="Q482" s="1" t="str">
        <f>IF(D482="","",ข้อมูลออเดอร์!AX481)</f>
        <v>0924024693</v>
      </c>
      <c r="R482" s="1" t="str">
        <f t="shared" si="86"/>
        <v>TH</v>
      </c>
      <c r="S482" s="1" t="str">
        <f>IF('ข้อมูลจังหวัด-อำเภอ'!C481="","",'ข้อมูลจังหวัด-อำเภอ'!C481)</f>
        <v>เพชรบูรณ์/ Phetchabun</v>
      </c>
      <c r="T482" s="1" t="str">
        <f>IF('ข้อมูลจังหวัด-อำเภอ'!D481="","",'ข้อมูลจังหวัด-อำเภอ'!D481)</f>
        <v>วิเชียรบุรี/ Wichian Buri</v>
      </c>
      <c r="U482" s="1" t="str">
        <f>IFERROR(VLOOKUP(D482,ข้อมูลออเดอร์!A:EK,46,0),"")</f>
        <v>67130</v>
      </c>
      <c r="V482" s="1" t="str">
        <f>IFERROR(VLOOKUP(D482,ข้อมูลออเดอร์!A:EK,46,0),"")</f>
        <v>67130</v>
      </c>
      <c r="W482" s="1" t="str">
        <f>IFERROR(VLOOKUP(D482,ข้อมูลออเดอร์!A:EK,48,0),"")</f>
        <v>152 ม.9 ต.บ่อรัง อ.วิเชียรบุรี จ.เพชรบูรณ์ 67130</v>
      </c>
      <c r="X482" s="1" t="str">
        <f t="shared" si="87"/>
        <v>COD</v>
      </c>
      <c r="Y482" s="1"/>
      <c r="Z482" s="1"/>
      <c r="AA482" s="1">
        <f t="shared" si="88"/>
        <v>0.41</v>
      </c>
      <c r="AB482" s="1"/>
      <c r="AC482" s="1"/>
      <c r="AD482" s="1"/>
      <c r="AE482" s="1">
        <f>IF(ข้อมูลน้ำหนักสินค้า!C481="","",ข้อมูลน้ำหนักสินค้า!C481)*J482</f>
        <v>0.1</v>
      </c>
    </row>
    <row r="483" spans="1:31">
      <c r="A483" s="1" t="str">
        <f t="shared" si="78"/>
        <v>EastlyncOffline</v>
      </c>
      <c r="B483" s="1" t="str">
        <f t="shared" si="79"/>
        <v>OFFLINE</v>
      </c>
      <c r="C483" s="1" t="str">
        <f t="shared" si="80"/>
        <v>SALE</v>
      </c>
      <c r="D483" s="1" t="str">
        <f>IF(ข้อมูลออเดอร์!A482="","",ข้อมูลออเดอร์!A482)</f>
        <v>KOO26092200299</v>
      </c>
      <c r="E483" s="1" t="str">
        <f>IFERROR(IF(VLOOKUP(D483,ข้อมูลออเดอร์!A:BV,74,0)="Express delivery","NORMAL",IF(VLOOKUP(D483,ข้อมูลออเดอร์!A:BV,74,0)="Lalamove","B2B_OFFLINE","")),"")</f>
        <v>NORMAL</v>
      </c>
      <c r="F483" s="1" t="str">
        <f t="shared" si="81"/>
        <v>EXPRESS</v>
      </c>
      <c r="G483" s="1" t="str">
        <f>IF(ข้อมูลออเดอร์!CV482="","",ข้อมูลออเดอร์!CV482)</f>
        <v>SKINTIFIC-355</v>
      </c>
      <c r="H483" s="1" t="str">
        <f>IF(ข้อมูลออเดอร์!CW482="","",ข้อมูลออเดอร์!CW482)</f>
        <v>4897147690029</v>
      </c>
      <c r="I483" s="1" t="str">
        <f>IF(ข้อมูลออเดอร์!CV482="","",ข้อมูลออเดอร์!CV482)</f>
        <v>SKINTIFIC-355</v>
      </c>
      <c r="J483" s="1" t="str">
        <f>IF(ข้อมูลออเดอร์!DD482="","",ข้อมูลออเดอร์!DD482)</f>
        <v>1</v>
      </c>
      <c r="K483" s="102">
        <f t="shared" si="82"/>
        <v>0</v>
      </c>
      <c r="L483" s="102">
        <f t="shared" si="83"/>
        <v>0</v>
      </c>
      <c r="M483" s="103">
        <f ca="1" t="shared" si="84"/>
        <v>46287.4479282407</v>
      </c>
      <c r="N483" s="103">
        <f ca="1" t="shared" si="85"/>
        <v>46287.4479282407</v>
      </c>
      <c r="O483" s="1" t="str">
        <f>IFERROR(VLOOKUP(D483,ข้อมูลออเดอร์!A:EK,49,0),"")</f>
        <v>ปรายฟ้า</v>
      </c>
      <c r="P483" s="1" t="str">
        <f>IF(D483="","",ข้อมูลออเดอร์!AX482)</f>
        <v>0924024693</v>
      </c>
      <c r="Q483" s="1" t="str">
        <f>IF(D483="","",ข้อมูลออเดอร์!AX482)</f>
        <v>0924024693</v>
      </c>
      <c r="R483" s="1" t="str">
        <f t="shared" si="86"/>
        <v>TH</v>
      </c>
      <c r="S483" s="1" t="str">
        <f>IF('ข้อมูลจังหวัด-อำเภอ'!C482="","",'ข้อมูลจังหวัด-อำเภอ'!C482)</f>
        <v>เพชรบูรณ์/ Phetchabun</v>
      </c>
      <c r="T483" s="1" t="str">
        <f>IF('ข้อมูลจังหวัด-อำเภอ'!D482="","",'ข้อมูลจังหวัด-อำเภอ'!D482)</f>
        <v>วิเชียรบุรี/ Wichian Buri</v>
      </c>
      <c r="U483" s="1" t="str">
        <f>IFERROR(VLOOKUP(D483,ข้อมูลออเดอร์!A:EK,46,0),"")</f>
        <v>67130</v>
      </c>
      <c r="V483" s="1" t="str">
        <f>IFERROR(VLOOKUP(D483,ข้อมูลออเดอร์!A:EK,46,0),"")</f>
        <v>67130</v>
      </c>
      <c r="W483" s="1" t="str">
        <f>IFERROR(VLOOKUP(D483,ข้อมูลออเดอร์!A:EK,48,0),"")</f>
        <v>152 ม.9 ต.บ่อรัง อ.วิเชียรบุรี จ.เพชรบูรณ์ 67130</v>
      </c>
      <c r="X483" s="1" t="str">
        <f t="shared" si="87"/>
        <v>COD</v>
      </c>
      <c r="Y483" s="1"/>
      <c r="Z483" s="1"/>
      <c r="AA483" s="1">
        <f t="shared" si="88"/>
        <v>0.41</v>
      </c>
      <c r="AB483" s="1"/>
      <c r="AC483" s="1"/>
      <c r="AD483" s="1"/>
      <c r="AE483" s="1">
        <f>IF(ข้อมูลน้ำหนักสินค้า!C482="","",ข้อมูลน้ำหนักสินค้า!C482)*J483</f>
        <v>0.01</v>
      </c>
    </row>
    <row r="484" spans="1:31">
      <c r="A484" s="1" t="str">
        <f t="shared" si="78"/>
        <v>EastlyncOffline</v>
      </c>
      <c r="B484" s="1" t="str">
        <f t="shared" si="79"/>
        <v>OFFLINE</v>
      </c>
      <c r="C484" s="1" t="str">
        <f t="shared" si="80"/>
        <v>SALE</v>
      </c>
      <c r="D484" s="1" t="str">
        <f>IF(ข้อมูลออเดอร์!A483="","",ข้อมูลออเดอร์!A483)</f>
        <v>KOO26092200300</v>
      </c>
      <c r="E484" s="1" t="str">
        <f>IFERROR(IF(VLOOKUP(D484,ข้อมูลออเดอร์!A:BV,74,0)="Express delivery","NORMAL",IF(VLOOKUP(D484,ข้อมูลออเดอร์!A:BV,74,0)="Lalamove","B2B_OFFLINE","")),"")</f>
        <v>NORMAL</v>
      </c>
      <c r="F484" s="1" t="str">
        <f t="shared" si="81"/>
        <v>EXPRESS</v>
      </c>
      <c r="G484" s="1" t="str">
        <f>IF(ข้อมูลออเดอร์!CV483="","",ข้อมูลออเดอร์!CV483)</f>
        <v>SKINTIFIC-492001</v>
      </c>
      <c r="H484" s="1" t="str">
        <f>IF(ข้อมูลออเดอร์!CW483="","",ข้อมูลออเดอร์!CW483)</f>
        <v>4897147695994</v>
      </c>
      <c r="I484" s="1" t="str">
        <f>IF(ข้อมูลออเดอร์!CV483="","",ข้อมูลออเดอร์!CV483)</f>
        <v>SKINTIFIC-492001</v>
      </c>
      <c r="J484" s="1" t="str">
        <f>IF(ข้อมูลออเดอร์!DD483="","",ข้อมูลออเดอร์!DD483)</f>
        <v>1</v>
      </c>
      <c r="K484" s="102">
        <f t="shared" si="82"/>
        <v>0</v>
      </c>
      <c r="L484" s="102">
        <f t="shared" si="83"/>
        <v>0</v>
      </c>
      <c r="M484" s="103">
        <f ca="1" t="shared" si="84"/>
        <v>46287.4479282407</v>
      </c>
      <c r="N484" s="103">
        <f ca="1" t="shared" si="85"/>
        <v>46287.4479282407</v>
      </c>
      <c r="O484" s="1" t="str">
        <f>IFERROR(VLOOKUP(D484,ข้อมูลออเดอร์!A:EK,49,0),"")</f>
        <v>เลโก้</v>
      </c>
      <c r="P484" s="1" t="str">
        <f>IF(D484="","",ข้อมูลออเดอร์!AX483)</f>
        <v>0639939974</v>
      </c>
      <c r="Q484" s="1" t="str">
        <f>IF(D484="","",ข้อมูลออเดอร์!AX483)</f>
        <v>0639939974</v>
      </c>
      <c r="R484" s="1" t="str">
        <f t="shared" si="86"/>
        <v>TH</v>
      </c>
      <c r="S484" s="1" t="str">
        <f>IF('ข้อมูลจังหวัด-อำเภอ'!C483="","",'ข้อมูลจังหวัด-อำเภอ'!C483)</f>
        <v>ขอนแก่น/ Khon Kaen</v>
      </c>
      <c r="T484" s="1" t="str">
        <f>IF('ข้อมูลจังหวัด-อำเภอ'!D483="","",'ข้อมูลจังหวัด-อำเภอ'!D483)</f>
        <v>เมืองขอนแก่น/ Mueang Khon Kaen</v>
      </c>
      <c r="U484" s="1" t="str">
        <f>IFERROR(VLOOKUP(D484,ข้อมูลออเดอร์!A:EK,46,0),"")</f>
        <v>40000</v>
      </c>
      <c r="V484" s="1" t="str">
        <f>IFERROR(VLOOKUP(D484,ข้อมูลออเดอร์!A:EK,46,0),"")</f>
        <v>40000</v>
      </c>
      <c r="W484" s="1" t="str">
        <f>IFERROR(VLOOKUP(D484,ข้อมูลออเดอร์!A:EK,48,0),"")</f>
        <v>หมู่บ้านโฮเมล์โล่ อยู่สุข(Homelo) 555/19 
หมู่ที่28</v>
      </c>
      <c r="X484" s="1" t="str">
        <f t="shared" si="87"/>
        <v>COD</v>
      </c>
      <c r="Y484" s="1"/>
      <c r="Z484" s="1"/>
      <c r="AA484" s="1">
        <f t="shared" si="88"/>
        <v>0.42</v>
      </c>
      <c r="AB484" s="1"/>
      <c r="AC484" s="1"/>
      <c r="AD484" s="1"/>
      <c r="AE484" s="1">
        <f>IF(ข้อมูลน้ำหนักสินค้า!C483="","",ข้อมูลน้ำหนักสินค้า!C483)*J484</f>
        <v>0.1</v>
      </c>
    </row>
    <row r="485" spans="1:31">
      <c r="A485" s="1" t="str">
        <f t="shared" si="78"/>
        <v>EastlyncOffline</v>
      </c>
      <c r="B485" s="1" t="str">
        <f t="shared" si="79"/>
        <v>OFFLINE</v>
      </c>
      <c r="C485" s="1" t="str">
        <f t="shared" si="80"/>
        <v>SALE</v>
      </c>
      <c r="D485" s="1" t="str">
        <f>IF(ข้อมูลออเดอร์!A484="","",ข้อมูลออเดอร์!A484)</f>
        <v>KOO26092200300</v>
      </c>
      <c r="E485" s="1" t="str">
        <f>IFERROR(IF(VLOOKUP(D485,ข้อมูลออเดอร์!A:BV,74,0)="Express delivery","NORMAL",IF(VLOOKUP(D485,ข้อมูลออเดอร์!A:BV,74,0)="Lalamove","B2B_OFFLINE","")),"")</f>
        <v>NORMAL</v>
      </c>
      <c r="F485" s="1" t="str">
        <f t="shared" si="81"/>
        <v>EXPRESS</v>
      </c>
      <c r="G485" s="1" t="str">
        <f>IF(ข้อมูลออเดอร์!CV484="","",ข้อมูลออเดอร์!CV484)</f>
        <v>ZP000050</v>
      </c>
      <c r="H485" s="1" t="str">
        <f>IF(ข้อมูลออเดอร์!CW484="","",ข้อมูลออเดอร์!CW484)</f>
        <v>ZP000050</v>
      </c>
      <c r="I485" s="1" t="str">
        <f>IF(ข้อมูลออเดอร์!CV484="","",ข้อมูลออเดอร์!CV484)</f>
        <v>ZP000050</v>
      </c>
      <c r="J485" s="1" t="str">
        <f>IF(ข้อมูลออเดอร์!DD484="","",ข้อมูลออเดอร์!DD484)</f>
        <v>1</v>
      </c>
      <c r="K485" s="102">
        <f t="shared" si="82"/>
        <v>0</v>
      </c>
      <c r="L485" s="102">
        <f t="shared" si="83"/>
        <v>0</v>
      </c>
      <c r="M485" s="103">
        <f ca="1" t="shared" si="84"/>
        <v>46287.4479282407</v>
      </c>
      <c r="N485" s="103">
        <f ca="1" t="shared" si="85"/>
        <v>46287.4479282407</v>
      </c>
      <c r="O485" s="1" t="str">
        <f>IFERROR(VLOOKUP(D485,ข้อมูลออเดอร์!A:EK,49,0),"")</f>
        <v>เลโก้</v>
      </c>
      <c r="P485" s="1" t="str">
        <f>IF(D485="","",ข้อมูลออเดอร์!AX484)</f>
        <v>0639939974</v>
      </c>
      <c r="Q485" s="1" t="str">
        <f>IF(D485="","",ข้อมูลออเดอร์!AX484)</f>
        <v>0639939974</v>
      </c>
      <c r="R485" s="1" t="str">
        <f t="shared" si="86"/>
        <v>TH</v>
      </c>
      <c r="S485" s="1" t="str">
        <f>IF('ข้อมูลจังหวัด-อำเภอ'!C484="","",'ข้อมูลจังหวัด-อำเภอ'!C484)</f>
        <v>ขอนแก่น/ Khon Kaen</v>
      </c>
      <c r="T485" s="1" t="str">
        <f>IF('ข้อมูลจังหวัด-อำเภอ'!D484="","",'ข้อมูลจังหวัด-อำเภอ'!D484)</f>
        <v>เมืองขอนแก่น/ Mueang Khon Kaen</v>
      </c>
      <c r="U485" s="1" t="str">
        <f>IFERROR(VLOOKUP(D485,ข้อมูลออเดอร์!A:EK,46,0),"")</f>
        <v>40000</v>
      </c>
      <c r="V485" s="1" t="str">
        <f>IFERROR(VLOOKUP(D485,ข้อมูลออเดอร์!A:EK,46,0),"")</f>
        <v>40000</v>
      </c>
      <c r="W485" s="1" t="str">
        <f>IFERROR(VLOOKUP(D485,ข้อมูลออเดอร์!A:EK,48,0),"")</f>
        <v>หมู่บ้านโฮเมล์โล่ อยู่สุข(Homelo) 555/19 
หมู่ที่28</v>
      </c>
      <c r="X485" s="1" t="str">
        <f t="shared" si="87"/>
        <v>COD</v>
      </c>
      <c r="Y485" s="1"/>
      <c r="Z485" s="1"/>
      <c r="AA485" s="1">
        <f t="shared" si="88"/>
        <v>0.42</v>
      </c>
      <c r="AB485" s="1"/>
      <c r="AC485" s="1"/>
      <c r="AD485" s="1"/>
      <c r="AE485" s="1">
        <f>IF(ข้อมูลน้ำหนักสินค้า!C484="","",ข้อมูลน้ำหนักสินค้า!C484)*J485</f>
        <v>0.01</v>
      </c>
    </row>
    <row r="486" spans="1:31">
      <c r="A486" s="1" t="str">
        <f t="shared" si="78"/>
        <v>EastlyncOffline</v>
      </c>
      <c r="B486" s="1" t="str">
        <f t="shared" si="79"/>
        <v>OFFLINE</v>
      </c>
      <c r="C486" s="1" t="str">
        <f t="shared" si="80"/>
        <v>SALE</v>
      </c>
      <c r="D486" s="1" t="str">
        <f>IF(ข้อมูลออเดอร์!A485="","",ข้อมูลออเดอร์!A485)</f>
        <v>KOO26092200300</v>
      </c>
      <c r="E486" s="1" t="str">
        <f>IFERROR(IF(VLOOKUP(D486,ข้อมูลออเดอร์!A:BV,74,0)="Express delivery","NORMAL",IF(VLOOKUP(D486,ข้อมูลออเดอร์!A:BV,74,0)="Lalamove","B2B_OFFLINE","")),"")</f>
        <v>NORMAL</v>
      </c>
      <c r="F486" s="1" t="str">
        <f t="shared" si="81"/>
        <v>EXPRESS</v>
      </c>
      <c r="G486" s="1" t="str">
        <f>IF(ข้อมูลออเดอร์!CV485="","",ข้อมูลออเดอร์!CV485)</f>
        <v>SKINTIFIC-492003</v>
      </c>
      <c r="H486" s="1" t="str">
        <f>IF(ข้อมูลออเดอร์!CW485="","",ข้อมูลออเดอร์!CW485)</f>
        <v>4897147696014</v>
      </c>
      <c r="I486" s="1" t="str">
        <f>IF(ข้อมูลออเดอร์!CV485="","",ข้อมูลออเดอร์!CV485)</f>
        <v>SKINTIFIC-492003</v>
      </c>
      <c r="J486" s="1" t="str">
        <f>IF(ข้อมูลออเดอร์!DD485="","",ข้อมูลออเดอร์!DD485)</f>
        <v>1</v>
      </c>
      <c r="K486" s="102">
        <f t="shared" si="82"/>
        <v>0</v>
      </c>
      <c r="L486" s="102">
        <f t="shared" si="83"/>
        <v>0</v>
      </c>
      <c r="M486" s="103">
        <f ca="1" t="shared" si="84"/>
        <v>46287.4479282407</v>
      </c>
      <c r="N486" s="103">
        <f ca="1" t="shared" si="85"/>
        <v>46287.4479282407</v>
      </c>
      <c r="O486" s="1" t="str">
        <f>IFERROR(VLOOKUP(D486,ข้อมูลออเดอร์!A:EK,49,0),"")</f>
        <v>เลโก้</v>
      </c>
      <c r="P486" s="1" t="str">
        <f>IF(D486="","",ข้อมูลออเดอร์!AX485)</f>
        <v>0639939974</v>
      </c>
      <c r="Q486" s="1" t="str">
        <f>IF(D486="","",ข้อมูลออเดอร์!AX485)</f>
        <v>0639939974</v>
      </c>
      <c r="R486" s="1" t="str">
        <f t="shared" si="86"/>
        <v>TH</v>
      </c>
      <c r="S486" s="1" t="str">
        <f>IF('ข้อมูลจังหวัด-อำเภอ'!C485="","",'ข้อมูลจังหวัด-อำเภอ'!C485)</f>
        <v>ขอนแก่น/ Khon Kaen</v>
      </c>
      <c r="T486" s="1" t="str">
        <f>IF('ข้อมูลจังหวัด-อำเภอ'!D485="","",'ข้อมูลจังหวัด-อำเภอ'!D485)</f>
        <v>เมืองขอนแก่น/ Mueang Khon Kaen</v>
      </c>
      <c r="U486" s="1" t="str">
        <f>IFERROR(VLOOKUP(D486,ข้อมูลออเดอร์!A:EK,46,0),"")</f>
        <v>40000</v>
      </c>
      <c r="V486" s="1" t="str">
        <f>IFERROR(VLOOKUP(D486,ข้อมูลออเดอร์!A:EK,46,0),"")</f>
        <v>40000</v>
      </c>
      <c r="W486" s="1" t="str">
        <f>IFERROR(VLOOKUP(D486,ข้อมูลออเดอร์!A:EK,48,0),"")</f>
        <v>หมู่บ้านโฮเมล์โล่ อยู่สุข(Homelo) 555/19 
หมู่ที่28</v>
      </c>
      <c r="X486" s="1" t="str">
        <f t="shared" si="87"/>
        <v>COD</v>
      </c>
      <c r="Y486" s="1"/>
      <c r="Z486" s="1"/>
      <c r="AA486" s="1">
        <f t="shared" si="88"/>
        <v>0.42</v>
      </c>
      <c r="AB486" s="1"/>
      <c r="AC486" s="1"/>
      <c r="AD486" s="1"/>
      <c r="AE486" s="1">
        <f>IF(ข้อมูลน้ำหนักสินค้า!C485="","",ข้อมูลน้ำหนักสินค้า!C485)*J486</f>
        <v>0.1</v>
      </c>
    </row>
    <row r="487" spans="1:31">
      <c r="A487" s="1" t="str">
        <f t="shared" si="78"/>
        <v>EastlyncOffline</v>
      </c>
      <c r="B487" s="1" t="str">
        <f t="shared" si="79"/>
        <v>OFFLINE</v>
      </c>
      <c r="C487" s="1" t="str">
        <f t="shared" si="80"/>
        <v>SALE</v>
      </c>
      <c r="D487" s="1" t="str">
        <f>IF(ข้อมูลออเดอร์!A486="","",ข้อมูลออเดอร์!A486)</f>
        <v>KOO26092200300</v>
      </c>
      <c r="E487" s="1" t="str">
        <f>IFERROR(IF(VLOOKUP(D487,ข้อมูลออเดอร์!A:BV,74,0)="Express delivery","NORMAL",IF(VLOOKUP(D487,ข้อมูลออเดอร์!A:BV,74,0)="Lalamove","B2B_OFFLINE","")),"")</f>
        <v>NORMAL</v>
      </c>
      <c r="F487" s="1" t="str">
        <f t="shared" si="81"/>
        <v>EXPRESS</v>
      </c>
      <c r="G487" s="1" t="str">
        <f>IF(ข้อมูลออเดอร์!CV486="","",ข้อมูลออเดอร์!CV486)</f>
        <v>SKINTIFIC-355</v>
      </c>
      <c r="H487" s="1" t="str">
        <f>IF(ข้อมูลออเดอร์!CW486="","",ข้อมูลออเดอร์!CW486)</f>
        <v>4897147690029</v>
      </c>
      <c r="I487" s="1" t="str">
        <f>IF(ข้อมูลออเดอร์!CV486="","",ข้อมูลออเดอร์!CV486)</f>
        <v>SKINTIFIC-355</v>
      </c>
      <c r="J487" s="1" t="str">
        <f>IF(ข้อมูลออเดอร์!DD486="","",ข้อมูลออเดอร์!DD486)</f>
        <v>1</v>
      </c>
      <c r="K487" s="102">
        <f t="shared" si="82"/>
        <v>0</v>
      </c>
      <c r="L487" s="102">
        <f t="shared" si="83"/>
        <v>0</v>
      </c>
      <c r="M487" s="103">
        <f ca="1" t="shared" si="84"/>
        <v>46287.4479282407</v>
      </c>
      <c r="N487" s="103">
        <f ca="1" t="shared" si="85"/>
        <v>46287.4479282407</v>
      </c>
      <c r="O487" s="1" t="str">
        <f>IFERROR(VLOOKUP(D487,ข้อมูลออเดอร์!A:EK,49,0),"")</f>
        <v>เลโก้</v>
      </c>
      <c r="P487" s="1" t="str">
        <f>IF(D487="","",ข้อมูลออเดอร์!AX486)</f>
        <v>0639939974</v>
      </c>
      <c r="Q487" s="1" t="str">
        <f>IF(D487="","",ข้อมูลออเดอร์!AX486)</f>
        <v>0639939974</v>
      </c>
      <c r="R487" s="1" t="str">
        <f t="shared" si="86"/>
        <v>TH</v>
      </c>
      <c r="S487" s="1" t="str">
        <f>IF('ข้อมูลจังหวัด-อำเภอ'!C486="","",'ข้อมูลจังหวัด-อำเภอ'!C486)</f>
        <v>ขอนแก่น/ Khon Kaen</v>
      </c>
      <c r="T487" s="1" t="str">
        <f>IF('ข้อมูลจังหวัด-อำเภอ'!D486="","",'ข้อมูลจังหวัด-อำเภอ'!D486)</f>
        <v>เมืองขอนแก่น/ Mueang Khon Kaen</v>
      </c>
      <c r="U487" s="1" t="str">
        <f>IFERROR(VLOOKUP(D487,ข้อมูลออเดอร์!A:EK,46,0),"")</f>
        <v>40000</v>
      </c>
      <c r="V487" s="1" t="str">
        <f>IFERROR(VLOOKUP(D487,ข้อมูลออเดอร์!A:EK,46,0),"")</f>
        <v>40000</v>
      </c>
      <c r="W487" s="1" t="str">
        <f>IFERROR(VLOOKUP(D487,ข้อมูลออเดอร์!A:EK,48,0),"")</f>
        <v>หมู่บ้านโฮเมล์โล่ อยู่สุข(Homelo) 555/19 
หมู่ที่28</v>
      </c>
      <c r="X487" s="1" t="str">
        <f t="shared" si="87"/>
        <v>COD</v>
      </c>
      <c r="Y487" s="1"/>
      <c r="Z487" s="1"/>
      <c r="AA487" s="1">
        <f t="shared" si="88"/>
        <v>0.42</v>
      </c>
      <c r="AB487" s="1"/>
      <c r="AC487" s="1"/>
      <c r="AD487" s="1"/>
      <c r="AE487" s="1">
        <f>IF(ข้อมูลน้ำหนักสินค้า!C486="","",ข้อมูลน้ำหนักสินค้า!C486)*J487</f>
        <v>0.01</v>
      </c>
    </row>
    <row r="488" spans="1:31">
      <c r="A488" s="1" t="str">
        <f t="shared" si="78"/>
        <v>EastlyncOffline</v>
      </c>
      <c r="B488" s="1" t="str">
        <f t="shared" si="79"/>
        <v>OFFLINE</v>
      </c>
      <c r="C488" s="1" t="str">
        <f t="shared" si="80"/>
        <v>SALE</v>
      </c>
      <c r="D488" s="1" t="str">
        <f>IF(ข้อมูลออเดอร์!A487="","",ข้อมูลออเดอร์!A487)</f>
        <v>KOO26092200301</v>
      </c>
      <c r="E488" s="1" t="str">
        <f>IFERROR(IF(VLOOKUP(D488,ข้อมูลออเดอร์!A:BV,74,0)="Express delivery","NORMAL",IF(VLOOKUP(D488,ข้อมูลออเดอร์!A:BV,74,0)="Lalamove","B2B_OFFLINE","")),"")</f>
        <v>NORMAL</v>
      </c>
      <c r="F488" s="1" t="str">
        <f t="shared" si="81"/>
        <v>EXPRESS</v>
      </c>
      <c r="G488" s="1" t="str">
        <f>IF(ข้อมูลออเดอร์!CV487="","",ข้อมูลออเดอร์!CV487)</f>
        <v>SKINTIFIC-492001</v>
      </c>
      <c r="H488" s="1" t="str">
        <f>IF(ข้อมูลออเดอร์!CW487="","",ข้อมูลออเดอร์!CW487)</f>
        <v>4897147695994</v>
      </c>
      <c r="I488" s="1" t="str">
        <f>IF(ข้อมูลออเดอร์!CV487="","",ข้อมูลออเดอร์!CV487)</f>
        <v>SKINTIFIC-492001</v>
      </c>
      <c r="J488" s="1" t="str">
        <f>IF(ข้อมูลออเดอร์!DD487="","",ข้อมูลออเดอร์!DD487)</f>
        <v>1</v>
      </c>
      <c r="K488" s="102">
        <f t="shared" si="82"/>
        <v>0</v>
      </c>
      <c r="L488" s="102">
        <f t="shared" si="83"/>
        <v>0</v>
      </c>
      <c r="M488" s="103">
        <f ca="1" t="shared" si="84"/>
        <v>46287.4479282407</v>
      </c>
      <c r="N488" s="103">
        <f ca="1" t="shared" si="85"/>
        <v>46287.4479282407</v>
      </c>
      <c r="O488" s="1" t="str">
        <f>IFERROR(VLOOKUP(D488,ข้อมูลออเดอร์!A:EK,49,0),"")</f>
        <v>บีม</v>
      </c>
      <c r="P488" s="1" t="str">
        <f>IF(D488="","",ข้อมูลออเดอร์!AX487)</f>
        <v>0932647766</v>
      </c>
      <c r="Q488" s="1" t="str">
        <f>IF(D488="","",ข้อมูลออเดอร์!AX487)</f>
        <v>0932647766</v>
      </c>
      <c r="R488" s="1" t="str">
        <f t="shared" si="86"/>
        <v>TH</v>
      </c>
      <c r="S488" s="1" t="str">
        <f>IF('ข้อมูลจังหวัด-อำเภอ'!C487="","",'ข้อมูลจังหวัด-อำเภอ'!C487)</f>
        <v>พระนครศรีอยุธยา/ Phra Nakhon Si Ayutthaya</v>
      </c>
      <c r="T488" s="1" t="str">
        <f>IF('ข้อมูลจังหวัด-อำเภอ'!D487="","",'ข้อมูลจังหวัด-อำเภอ'!D487)</f>
        <v>วังน้อย/ Wang Noi</v>
      </c>
      <c r="U488" s="1" t="str">
        <f>IFERROR(VLOOKUP(D488,ข้อมูลออเดอร์!A:EK,46,0),"")</f>
        <v>13170</v>
      </c>
      <c r="V488" s="1" t="str">
        <f>IFERROR(VLOOKUP(D488,ข้อมูลออเดอร์!A:EK,46,0),"")</f>
        <v>13170</v>
      </c>
      <c r="W488" s="1" t="str">
        <f>IFERROR(VLOOKUP(D488,ข้อมูลออเดอร์!A:EK,48,0),"")</f>
        <v>240/169 ซอย อมรทรัพย์  ต.ลำไทร 
อ.วังน้อย จ.อยุธยา 13170</v>
      </c>
      <c r="X488" s="1" t="str">
        <f t="shared" si="87"/>
        <v>COD</v>
      </c>
      <c r="Y488" s="1"/>
      <c r="Z488" s="1"/>
      <c r="AA488" s="1">
        <f t="shared" si="88"/>
        <v>0.41</v>
      </c>
      <c r="AB488" s="1"/>
      <c r="AC488" s="1"/>
      <c r="AD488" s="1"/>
      <c r="AE488" s="1">
        <f>IF(ข้อมูลน้ำหนักสินค้า!C487="","",ข้อมูลน้ำหนักสินค้า!C487)*J488</f>
        <v>0.1</v>
      </c>
    </row>
    <row r="489" spans="1:31">
      <c r="A489" s="1" t="str">
        <f t="shared" si="78"/>
        <v>EastlyncOffline</v>
      </c>
      <c r="B489" s="1" t="str">
        <f t="shared" si="79"/>
        <v>OFFLINE</v>
      </c>
      <c r="C489" s="1" t="str">
        <f t="shared" si="80"/>
        <v>SALE</v>
      </c>
      <c r="D489" s="1" t="str">
        <f>IF(ข้อมูลออเดอร์!A488="","",ข้อมูลออเดอร์!A488)</f>
        <v>KOO26092200301</v>
      </c>
      <c r="E489" s="1" t="str">
        <f>IFERROR(IF(VLOOKUP(D489,ข้อมูลออเดอร์!A:BV,74,0)="Express delivery","NORMAL",IF(VLOOKUP(D489,ข้อมูลออเดอร์!A:BV,74,0)="Lalamove","B2B_OFFLINE","")),"")</f>
        <v>NORMAL</v>
      </c>
      <c r="F489" s="1" t="str">
        <f t="shared" si="81"/>
        <v>EXPRESS</v>
      </c>
      <c r="G489" s="1" t="str">
        <f>IF(ข้อมูลออเดอร์!CV488="","",ข้อมูลออเดอร์!CV488)</f>
        <v>SKINTIFIC-492003</v>
      </c>
      <c r="H489" s="1" t="str">
        <f>IF(ข้อมูลออเดอร์!CW488="","",ข้อมูลออเดอร์!CW488)</f>
        <v>4897147696014</v>
      </c>
      <c r="I489" s="1" t="str">
        <f>IF(ข้อมูลออเดอร์!CV488="","",ข้อมูลออเดอร์!CV488)</f>
        <v>SKINTIFIC-492003</v>
      </c>
      <c r="J489" s="1" t="str">
        <f>IF(ข้อมูลออเดอร์!DD488="","",ข้อมูลออเดอร์!DD488)</f>
        <v>1</v>
      </c>
      <c r="K489" s="102">
        <f t="shared" si="82"/>
        <v>0</v>
      </c>
      <c r="L489" s="102">
        <f t="shared" si="83"/>
        <v>0</v>
      </c>
      <c r="M489" s="103">
        <f ca="1" t="shared" si="84"/>
        <v>46287.4479282407</v>
      </c>
      <c r="N489" s="103">
        <f ca="1" t="shared" si="85"/>
        <v>46287.4479282407</v>
      </c>
      <c r="O489" s="1" t="str">
        <f>IFERROR(VLOOKUP(D489,ข้อมูลออเดอร์!A:EK,49,0),"")</f>
        <v>บีม</v>
      </c>
      <c r="P489" s="1" t="str">
        <f>IF(D489="","",ข้อมูลออเดอร์!AX488)</f>
        <v>0932647766</v>
      </c>
      <c r="Q489" s="1" t="str">
        <f>IF(D489="","",ข้อมูลออเดอร์!AX488)</f>
        <v>0932647766</v>
      </c>
      <c r="R489" s="1" t="str">
        <f t="shared" si="86"/>
        <v>TH</v>
      </c>
      <c r="S489" s="1" t="str">
        <f>IF('ข้อมูลจังหวัด-อำเภอ'!C488="","",'ข้อมูลจังหวัด-อำเภอ'!C488)</f>
        <v>พระนครศรีอยุธยา/ Phra Nakhon Si Ayutthaya</v>
      </c>
      <c r="T489" s="1" t="str">
        <f>IF('ข้อมูลจังหวัด-อำเภอ'!D488="","",'ข้อมูลจังหวัด-อำเภอ'!D488)</f>
        <v>วังน้อย/ Wang Noi</v>
      </c>
      <c r="U489" s="1" t="str">
        <f>IFERROR(VLOOKUP(D489,ข้อมูลออเดอร์!A:EK,46,0),"")</f>
        <v>13170</v>
      </c>
      <c r="V489" s="1" t="str">
        <f>IFERROR(VLOOKUP(D489,ข้อมูลออเดอร์!A:EK,46,0),"")</f>
        <v>13170</v>
      </c>
      <c r="W489" s="1" t="str">
        <f>IFERROR(VLOOKUP(D489,ข้อมูลออเดอร์!A:EK,48,0),"")</f>
        <v>240/169 ซอย อมรทรัพย์  ต.ลำไทร 
อ.วังน้อย จ.อยุธยา 13170</v>
      </c>
      <c r="X489" s="1" t="str">
        <f t="shared" si="87"/>
        <v>COD</v>
      </c>
      <c r="Y489" s="1"/>
      <c r="Z489" s="1"/>
      <c r="AA489" s="1">
        <f t="shared" si="88"/>
        <v>0.41</v>
      </c>
      <c r="AB489" s="1"/>
      <c r="AC489" s="1"/>
      <c r="AD489" s="1"/>
      <c r="AE489" s="1">
        <f>IF(ข้อมูลน้ำหนักสินค้า!C488="","",ข้อมูลน้ำหนักสินค้า!C488)*J489</f>
        <v>0.1</v>
      </c>
    </row>
    <row r="490" spans="1:31">
      <c r="A490" s="1" t="str">
        <f t="shared" si="78"/>
        <v>EastlyncOffline</v>
      </c>
      <c r="B490" s="1" t="str">
        <f t="shared" si="79"/>
        <v>OFFLINE</v>
      </c>
      <c r="C490" s="1" t="str">
        <f t="shared" si="80"/>
        <v>SALE</v>
      </c>
      <c r="D490" s="1" t="str">
        <f>IF(ข้อมูลออเดอร์!A489="","",ข้อมูลออเดอร์!A489)</f>
        <v>KOO26092200301</v>
      </c>
      <c r="E490" s="1" t="str">
        <f>IFERROR(IF(VLOOKUP(D490,ข้อมูลออเดอร์!A:BV,74,0)="Express delivery","NORMAL",IF(VLOOKUP(D490,ข้อมูลออเดอร์!A:BV,74,0)="Lalamove","B2B_OFFLINE","")),"")</f>
        <v>NORMAL</v>
      </c>
      <c r="F490" s="1" t="str">
        <f t="shared" si="81"/>
        <v>EXPRESS</v>
      </c>
      <c r="G490" s="1" t="str">
        <f>IF(ข้อมูลออเดอร์!CV489="","",ข้อมูลออเดอร์!CV489)</f>
        <v>SKINTIFIC-355</v>
      </c>
      <c r="H490" s="1" t="str">
        <f>IF(ข้อมูลออเดอร์!CW489="","",ข้อมูลออเดอร์!CW489)</f>
        <v>4897147690029</v>
      </c>
      <c r="I490" s="1" t="str">
        <f>IF(ข้อมูลออเดอร์!CV489="","",ข้อมูลออเดอร์!CV489)</f>
        <v>SKINTIFIC-355</v>
      </c>
      <c r="J490" s="1" t="str">
        <f>IF(ข้อมูลออเดอร์!DD489="","",ข้อมูลออเดอร์!DD489)</f>
        <v>1</v>
      </c>
      <c r="K490" s="102">
        <f t="shared" si="82"/>
        <v>0</v>
      </c>
      <c r="L490" s="102">
        <f t="shared" si="83"/>
        <v>0</v>
      </c>
      <c r="M490" s="103">
        <f ca="1" t="shared" si="84"/>
        <v>46287.4479282407</v>
      </c>
      <c r="N490" s="103">
        <f ca="1" t="shared" si="85"/>
        <v>46287.4479282407</v>
      </c>
      <c r="O490" s="1" t="str">
        <f>IFERROR(VLOOKUP(D490,ข้อมูลออเดอร์!A:EK,49,0),"")</f>
        <v>บีม</v>
      </c>
      <c r="P490" s="1" t="str">
        <f>IF(D490="","",ข้อมูลออเดอร์!AX489)</f>
        <v>0932647766</v>
      </c>
      <c r="Q490" s="1" t="str">
        <f>IF(D490="","",ข้อมูลออเดอร์!AX489)</f>
        <v>0932647766</v>
      </c>
      <c r="R490" s="1" t="str">
        <f t="shared" si="86"/>
        <v>TH</v>
      </c>
      <c r="S490" s="1" t="str">
        <f>IF('ข้อมูลจังหวัด-อำเภอ'!C489="","",'ข้อมูลจังหวัด-อำเภอ'!C489)</f>
        <v>พระนครศรีอยุธยา/ Phra Nakhon Si Ayutthaya</v>
      </c>
      <c r="T490" s="1" t="str">
        <f>IF('ข้อมูลจังหวัด-อำเภอ'!D489="","",'ข้อมูลจังหวัด-อำเภอ'!D489)</f>
        <v>วังน้อย/ Wang Noi</v>
      </c>
      <c r="U490" s="1" t="str">
        <f>IFERROR(VLOOKUP(D490,ข้อมูลออเดอร์!A:EK,46,0),"")</f>
        <v>13170</v>
      </c>
      <c r="V490" s="1" t="str">
        <f>IFERROR(VLOOKUP(D490,ข้อมูลออเดอร์!A:EK,46,0),"")</f>
        <v>13170</v>
      </c>
      <c r="W490" s="1" t="str">
        <f>IFERROR(VLOOKUP(D490,ข้อมูลออเดอร์!A:EK,48,0),"")</f>
        <v>240/169 ซอย อมรทรัพย์  ต.ลำไทร 
อ.วังน้อย จ.อยุธยา 13170</v>
      </c>
      <c r="X490" s="1" t="str">
        <f t="shared" si="87"/>
        <v>COD</v>
      </c>
      <c r="Y490" s="1"/>
      <c r="Z490" s="1"/>
      <c r="AA490" s="1">
        <f t="shared" si="88"/>
        <v>0.41</v>
      </c>
      <c r="AB490" s="1"/>
      <c r="AC490" s="1"/>
      <c r="AD490" s="1"/>
      <c r="AE490" s="1">
        <f>IF(ข้อมูลน้ำหนักสินค้า!C489="","",ข้อมูลน้ำหนักสินค้า!C489)*J490</f>
        <v>0.01</v>
      </c>
    </row>
    <row r="491" spans="1:31">
      <c r="A491" s="1" t="str">
        <f t="shared" si="78"/>
        <v>EastlyncOffline</v>
      </c>
      <c r="B491" s="1" t="str">
        <f t="shared" si="79"/>
        <v>OFFLINE</v>
      </c>
      <c r="C491" s="1" t="str">
        <f t="shared" si="80"/>
        <v>SALE</v>
      </c>
      <c r="D491" s="1" t="str">
        <f>IF(ข้อมูลออเดอร์!A490="","",ข้อมูลออเดอร์!A490)</f>
        <v>KOO26092200302</v>
      </c>
      <c r="E491" s="1" t="str">
        <f>IFERROR(IF(VLOOKUP(D491,ข้อมูลออเดอร์!A:BV,74,0)="Express delivery","NORMAL",IF(VLOOKUP(D491,ข้อมูลออเดอร์!A:BV,74,0)="Lalamove","B2B_OFFLINE","")),"")</f>
        <v>NORMAL</v>
      </c>
      <c r="F491" s="1" t="str">
        <f t="shared" si="81"/>
        <v>EXPRESS</v>
      </c>
      <c r="G491" s="1" t="str">
        <f>IF(ข้อมูลออเดอร์!CV490="","",ข้อมูลออเดอร์!CV490)</f>
        <v>SKINTIFIC-492001</v>
      </c>
      <c r="H491" s="1" t="str">
        <f>IF(ข้อมูลออเดอร์!CW490="","",ข้อมูลออเดอร์!CW490)</f>
        <v>4897147695994</v>
      </c>
      <c r="I491" s="1" t="str">
        <f>IF(ข้อมูลออเดอร์!CV490="","",ข้อมูลออเดอร์!CV490)</f>
        <v>SKINTIFIC-492001</v>
      </c>
      <c r="J491" s="1" t="str">
        <f>IF(ข้อมูลออเดอร์!DD490="","",ข้อมูลออเดอร์!DD490)</f>
        <v>1</v>
      </c>
      <c r="K491" s="102">
        <f t="shared" si="82"/>
        <v>0</v>
      </c>
      <c r="L491" s="102">
        <f t="shared" si="83"/>
        <v>0</v>
      </c>
      <c r="M491" s="103">
        <f ca="1" t="shared" si="84"/>
        <v>46287.4479282407</v>
      </c>
      <c r="N491" s="103">
        <f ca="1" t="shared" si="85"/>
        <v>46287.4479282407</v>
      </c>
      <c r="O491" s="1" t="str">
        <f>IFERROR(VLOOKUP(D491,ข้อมูลออเดอร์!A:EK,49,0),"")</f>
        <v>นิศารัตน์</v>
      </c>
      <c r="P491" s="1" t="str">
        <f>IF(D491="","",ข้อมูลออเดอร์!AX490)</f>
        <v>0610789752</v>
      </c>
      <c r="Q491" s="1" t="str">
        <f>IF(D491="","",ข้อมูลออเดอร์!AX490)</f>
        <v>0610789752</v>
      </c>
      <c r="R491" s="1" t="str">
        <f t="shared" si="86"/>
        <v>TH</v>
      </c>
      <c r="S491" s="1" t="str">
        <f>IF('ข้อมูลจังหวัด-อำเภอ'!C490="","",'ข้อมูลจังหวัด-อำเภอ'!C490)</f>
        <v>ระยอง/ Rayong</v>
      </c>
      <c r="T491" s="1" t="str">
        <f>IF('ข้อมูลจังหวัด-อำเภอ'!D490="","",'ข้อมูลจังหวัด-อำเภอ'!D490)</f>
        <v>บ้านฉาง/ Ban Chang</v>
      </c>
      <c r="U491" s="1" t="str">
        <f>IFERROR(VLOOKUP(D491,ข้อมูลออเดอร์!A:EK,46,0),"")</f>
        <v>21130</v>
      </c>
      <c r="V491" s="1" t="str">
        <f>IFERROR(VLOOKUP(D491,ข้อมูลออเดอร์!A:EK,46,0),"")</f>
        <v>21130</v>
      </c>
      <c r="W491" s="1" t="str">
        <f>IFERROR(VLOOKUP(D491,ข้อมูลออเดอร์!A:EK,48,0),"")</f>
        <v>บ้านเลขที่ 55/90
โครงการ Wanmai cozy home หมู่ 2 ซอย ประชุมมิตร 13</v>
      </c>
      <c r="X491" s="1" t="str">
        <f t="shared" si="87"/>
        <v>COD</v>
      </c>
      <c r="Y491" s="1"/>
      <c r="Z491" s="1"/>
      <c r="AA491" s="1">
        <f t="shared" si="88"/>
        <v>0.41</v>
      </c>
      <c r="AB491" s="1"/>
      <c r="AC491" s="1"/>
      <c r="AD491" s="1"/>
      <c r="AE491" s="1">
        <f>IF(ข้อมูลน้ำหนักสินค้า!C490="","",ข้อมูลน้ำหนักสินค้า!C490)*J491</f>
        <v>0.1</v>
      </c>
    </row>
    <row r="492" spans="1:31">
      <c r="A492" s="1" t="str">
        <f t="shared" si="78"/>
        <v>EastlyncOffline</v>
      </c>
      <c r="B492" s="1" t="str">
        <f t="shared" si="79"/>
        <v>OFFLINE</v>
      </c>
      <c r="C492" s="1" t="str">
        <f t="shared" si="80"/>
        <v>SALE</v>
      </c>
      <c r="D492" s="1" t="str">
        <f>IF(ข้อมูลออเดอร์!A491="","",ข้อมูลออเดอร์!A491)</f>
        <v>KOO26092200302</v>
      </c>
      <c r="E492" s="1" t="str">
        <f>IFERROR(IF(VLOOKUP(D492,ข้อมูลออเดอร์!A:BV,74,0)="Express delivery","NORMAL",IF(VLOOKUP(D492,ข้อมูลออเดอร์!A:BV,74,0)="Lalamove","B2B_OFFLINE","")),"")</f>
        <v>NORMAL</v>
      </c>
      <c r="F492" s="1" t="str">
        <f t="shared" si="81"/>
        <v>EXPRESS</v>
      </c>
      <c r="G492" s="1" t="str">
        <f>IF(ข้อมูลออเดอร์!CV491="","",ข้อมูลออเดอร์!CV491)</f>
        <v>ZP000050</v>
      </c>
      <c r="H492" s="1" t="str">
        <f>IF(ข้อมูลออเดอร์!CW491="","",ข้อมูลออเดอร์!CW491)</f>
        <v>ZP000050</v>
      </c>
      <c r="I492" s="1" t="str">
        <f>IF(ข้อมูลออเดอร์!CV491="","",ข้อมูลออเดอร์!CV491)</f>
        <v>ZP000050</v>
      </c>
      <c r="J492" s="1" t="str">
        <f>IF(ข้อมูลออเดอร์!DD491="","",ข้อมูลออเดอร์!DD491)</f>
        <v>1</v>
      </c>
      <c r="K492" s="102">
        <f t="shared" si="82"/>
        <v>0</v>
      </c>
      <c r="L492" s="102">
        <f t="shared" si="83"/>
        <v>0</v>
      </c>
      <c r="M492" s="103">
        <f ca="1" t="shared" si="84"/>
        <v>46287.4479282407</v>
      </c>
      <c r="N492" s="103">
        <f ca="1" t="shared" si="85"/>
        <v>46287.4479282407</v>
      </c>
      <c r="O492" s="1" t="str">
        <f>IFERROR(VLOOKUP(D492,ข้อมูลออเดอร์!A:EK,49,0),"")</f>
        <v>นิศารัตน์</v>
      </c>
      <c r="P492" s="1" t="str">
        <f>IF(D492="","",ข้อมูลออเดอร์!AX491)</f>
        <v>0610789752</v>
      </c>
      <c r="Q492" s="1" t="str">
        <f>IF(D492="","",ข้อมูลออเดอร์!AX491)</f>
        <v>0610789752</v>
      </c>
      <c r="R492" s="1" t="str">
        <f t="shared" si="86"/>
        <v>TH</v>
      </c>
      <c r="S492" s="1" t="str">
        <f>IF('ข้อมูลจังหวัด-อำเภอ'!C491="","",'ข้อมูลจังหวัด-อำเภอ'!C491)</f>
        <v>ระยอง/ Rayong</v>
      </c>
      <c r="T492" s="1" t="str">
        <f>IF('ข้อมูลจังหวัด-อำเภอ'!D491="","",'ข้อมูลจังหวัด-อำเภอ'!D491)</f>
        <v>บ้านฉาง/ Ban Chang</v>
      </c>
      <c r="U492" s="1" t="str">
        <f>IFERROR(VLOOKUP(D492,ข้อมูลออเดอร์!A:EK,46,0),"")</f>
        <v>21130</v>
      </c>
      <c r="V492" s="1" t="str">
        <f>IFERROR(VLOOKUP(D492,ข้อมูลออเดอร์!A:EK,46,0),"")</f>
        <v>21130</v>
      </c>
      <c r="W492" s="1" t="str">
        <f>IFERROR(VLOOKUP(D492,ข้อมูลออเดอร์!A:EK,48,0),"")</f>
        <v>บ้านเลขที่ 55/90
โครงการ Wanmai cozy home หมู่ 2 ซอย ประชุมมิตร 13</v>
      </c>
      <c r="X492" s="1" t="str">
        <f t="shared" si="87"/>
        <v>COD</v>
      </c>
      <c r="Y492" s="1"/>
      <c r="Z492" s="1"/>
      <c r="AA492" s="1">
        <f t="shared" si="88"/>
        <v>0.41</v>
      </c>
      <c r="AB492" s="1"/>
      <c r="AC492" s="1"/>
      <c r="AD492" s="1"/>
      <c r="AE492" s="1">
        <f>IF(ข้อมูลน้ำหนักสินค้า!C491="","",ข้อมูลน้ำหนักสินค้า!C491)*J492</f>
        <v>0.01</v>
      </c>
    </row>
    <row r="493" spans="1:31">
      <c r="A493" s="1" t="str">
        <f t="shared" si="78"/>
        <v>EastlyncOffline</v>
      </c>
      <c r="B493" s="1" t="str">
        <f t="shared" si="79"/>
        <v>OFFLINE</v>
      </c>
      <c r="C493" s="1" t="str">
        <f t="shared" si="80"/>
        <v>SALE</v>
      </c>
      <c r="D493" s="1" t="str">
        <f>IF(ข้อมูลออเดอร์!A492="","",ข้อมูลออเดอร์!A492)</f>
        <v>KOO26092200302</v>
      </c>
      <c r="E493" s="1" t="str">
        <f>IFERROR(IF(VLOOKUP(D493,ข้อมูลออเดอร์!A:BV,74,0)="Express delivery","NORMAL",IF(VLOOKUP(D493,ข้อมูลออเดอร์!A:BV,74,0)="Lalamove","B2B_OFFLINE","")),"")</f>
        <v>NORMAL</v>
      </c>
      <c r="F493" s="1" t="str">
        <f t="shared" si="81"/>
        <v>EXPRESS</v>
      </c>
      <c r="G493" s="1" t="str">
        <f>IF(ข้อมูลออเดอร์!CV492="","",ข้อมูลออเดอร์!CV492)</f>
        <v>SKINTIFIC-492003</v>
      </c>
      <c r="H493" s="1" t="str">
        <f>IF(ข้อมูลออเดอร์!CW492="","",ข้อมูลออเดอร์!CW492)</f>
        <v>4897147696014</v>
      </c>
      <c r="I493" s="1" t="str">
        <f>IF(ข้อมูลออเดอร์!CV492="","",ข้อมูลออเดอร์!CV492)</f>
        <v>SKINTIFIC-492003</v>
      </c>
      <c r="J493" s="1" t="str">
        <f>IF(ข้อมูลออเดอร์!DD492="","",ข้อมูลออเดอร์!DD492)</f>
        <v>1</v>
      </c>
      <c r="K493" s="102">
        <f t="shared" si="82"/>
        <v>0</v>
      </c>
      <c r="L493" s="102">
        <f t="shared" si="83"/>
        <v>0</v>
      </c>
      <c r="M493" s="103">
        <f ca="1" t="shared" si="84"/>
        <v>46287.4479282407</v>
      </c>
      <c r="N493" s="103">
        <f ca="1" t="shared" si="85"/>
        <v>46287.4479282407</v>
      </c>
      <c r="O493" s="1" t="str">
        <f>IFERROR(VLOOKUP(D493,ข้อมูลออเดอร์!A:EK,49,0),"")</f>
        <v>นิศารัตน์</v>
      </c>
      <c r="P493" s="1" t="str">
        <f>IF(D493="","",ข้อมูลออเดอร์!AX492)</f>
        <v>0610789752</v>
      </c>
      <c r="Q493" s="1" t="str">
        <f>IF(D493="","",ข้อมูลออเดอร์!AX492)</f>
        <v>0610789752</v>
      </c>
      <c r="R493" s="1" t="str">
        <f t="shared" si="86"/>
        <v>TH</v>
      </c>
      <c r="S493" s="1" t="str">
        <f>IF('ข้อมูลจังหวัด-อำเภอ'!C492="","",'ข้อมูลจังหวัด-อำเภอ'!C492)</f>
        <v>ระยอง/ Rayong</v>
      </c>
      <c r="T493" s="1" t="str">
        <f>IF('ข้อมูลจังหวัด-อำเภอ'!D492="","",'ข้อมูลจังหวัด-อำเภอ'!D492)</f>
        <v>บ้านฉาง/ Ban Chang</v>
      </c>
      <c r="U493" s="1" t="str">
        <f>IFERROR(VLOOKUP(D493,ข้อมูลออเดอร์!A:EK,46,0),"")</f>
        <v>21130</v>
      </c>
      <c r="V493" s="1" t="str">
        <f>IFERROR(VLOOKUP(D493,ข้อมูลออเดอร์!A:EK,46,0),"")</f>
        <v>21130</v>
      </c>
      <c r="W493" s="1" t="str">
        <f>IFERROR(VLOOKUP(D493,ข้อมูลออเดอร์!A:EK,48,0),"")</f>
        <v>บ้านเลขที่ 55/90
โครงการ Wanmai cozy home หมู่ 2 ซอย ประชุมมิตร 13</v>
      </c>
      <c r="X493" s="1" t="str">
        <f t="shared" si="87"/>
        <v>COD</v>
      </c>
      <c r="Y493" s="1"/>
      <c r="Z493" s="1"/>
      <c r="AA493" s="1">
        <f t="shared" si="88"/>
        <v>0.41</v>
      </c>
      <c r="AB493" s="1"/>
      <c r="AC493" s="1"/>
      <c r="AD493" s="1"/>
      <c r="AE493" s="1">
        <f>IF(ข้อมูลน้ำหนักสินค้า!C492="","",ข้อมูลน้ำหนักสินค้า!C492)*J493</f>
        <v>0.1</v>
      </c>
    </row>
    <row r="494" spans="1:31">
      <c r="A494" s="1" t="str">
        <f t="shared" si="78"/>
        <v>EastlyncOffline</v>
      </c>
      <c r="B494" s="1" t="str">
        <f t="shared" si="79"/>
        <v>OFFLINE</v>
      </c>
      <c r="C494" s="1" t="str">
        <f t="shared" si="80"/>
        <v>SALE</v>
      </c>
      <c r="D494" s="1" t="str">
        <f>IF(ข้อมูลออเดอร์!A493="","",ข้อมูลออเดอร์!A493)</f>
        <v>KOO26092200303</v>
      </c>
      <c r="E494" s="1" t="str">
        <f>IFERROR(IF(VLOOKUP(D494,ข้อมูลออเดอร์!A:BV,74,0)="Express delivery","NORMAL",IF(VLOOKUP(D494,ข้อมูลออเดอร์!A:BV,74,0)="Lalamove","B2B_OFFLINE","")),"")</f>
        <v>NORMAL</v>
      </c>
      <c r="F494" s="1" t="str">
        <f t="shared" si="81"/>
        <v>EXPRESS</v>
      </c>
      <c r="G494" s="1" t="str">
        <f>IF(ข้อมูลออเดอร์!CV493="","",ข้อมูลออเดอร์!CV493)</f>
        <v>SKINTIFIC-492001</v>
      </c>
      <c r="H494" s="1" t="str">
        <f>IF(ข้อมูลออเดอร์!CW493="","",ข้อมูลออเดอร์!CW493)</f>
        <v>4897147695994</v>
      </c>
      <c r="I494" s="1" t="str">
        <f>IF(ข้อมูลออเดอร์!CV493="","",ข้อมูลออเดอร์!CV493)</f>
        <v>SKINTIFIC-492001</v>
      </c>
      <c r="J494" s="1" t="str">
        <f>IF(ข้อมูลออเดอร์!DD493="","",ข้อมูลออเดอร์!DD493)</f>
        <v>1</v>
      </c>
      <c r="K494" s="102">
        <f t="shared" si="82"/>
        <v>0</v>
      </c>
      <c r="L494" s="102">
        <f t="shared" si="83"/>
        <v>0</v>
      </c>
      <c r="M494" s="103">
        <f ca="1" t="shared" si="84"/>
        <v>46287.4479282407</v>
      </c>
      <c r="N494" s="103">
        <f ca="1" t="shared" si="85"/>
        <v>46287.4479282407</v>
      </c>
      <c r="O494" s="1" t="str">
        <f>IFERROR(VLOOKUP(D494,ข้อมูลออเดอร์!A:EK,49,0),"")</f>
        <v>บิวตี้</v>
      </c>
      <c r="P494" s="1" t="str">
        <f>IF(D494="","",ข้อมูลออเดอร์!AX493)</f>
        <v>0856948731</v>
      </c>
      <c r="Q494" s="1" t="str">
        <f>IF(D494="","",ข้อมูลออเดอร์!AX493)</f>
        <v>0856948731</v>
      </c>
      <c r="R494" s="1" t="str">
        <f t="shared" si="86"/>
        <v>TH</v>
      </c>
      <c r="S494" s="1" t="str">
        <f>IF('ข้อมูลจังหวัด-อำเภอ'!C493="","",'ข้อมูลจังหวัด-อำเภอ'!C493)</f>
        <v>ลำปาง/ Lampang</v>
      </c>
      <c r="T494" s="1" t="str">
        <f>IF('ข้อมูลจังหวัด-อำเภอ'!D493="","",'ข้อมูลจังหวัด-อำเภอ'!D493)</f>
        <v>ห้างฉัตร/ Hang Chat</v>
      </c>
      <c r="U494" s="1" t="str">
        <f>IFERROR(VLOOKUP(D494,ข้อมูลออเดอร์!A:EK,46,0),"")</f>
        <v>52190</v>
      </c>
      <c r="V494" s="1" t="str">
        <f>IFERROR(VLOOKUP(D494,ข้อมูลออเดอร์!A:EK,46,0),"")</f>
        <v>52190</v>
      </c>
      <c r="W494" s="1" t="str">
        <f>IFERROR(VLOOKUP(D494,ข้อมูลออเดอร์!A:EK,48,0),"")</f>
        <v>199 ม.8 ต.เวียงตาล อ.ห้างฉัตร จ.ลำปาง 52190</v>
      </c>
      <c r="X494" s="1" t="str">
        <f t="shared" si="87"/>
        <v>COD</v>
      </c>
      <c r="Y494" s="1"/>
      <c r="Z494" s="1"/>
      <c r="AA494" s="1">
        <f t="shared" si="88"/>
        <v>0.42</v>
      </c>
      <c r="AB494" s="1"/>
      <c r="AC494" s="1"/>
      <c r="AD494" s="1"/>
      <c r="AE494" s="1">
        <f>IF(ข้อมูลน้ำหนักสินค้า!C493="","",ข้อมูลน้ำหนักสินค้า!C493)*J494</f>
        <v>0.1</v>
      </c>
    </row>
    <row r="495" spans="1:31">
      <c r="A495" s="1" t="str">
        <f t="shared" si="78"/>
        <v>EastlyncOffline</v>
      </c>
      <c r="B495" s="1" t="str">
        <f t="shared" si="79"/>
        <v>OFFLINE</v>
      </c>
      <c r="C495" s="1" t="str">
        <f t="shared" si="80"/>
        <v>SALE</v>
      </c>
      <c r="D495" s="1" t="str">
        <f>IF(ข้อมูลออเดอร์!A494="","",ข้อมูลออเดอร์!A494)</f>
        <v>KOO26092200303</v>
      </c>
      <c r="E495" s="1" t="str">
        <f>IFERROR(IF(VLOOKUP(D495,ข้อมูลออเดอร์!A:BV,74,0)="Express delivery","NORMAL",IF(VLOOKUP(D495,ข้อมูลออเดอร์!A:BV,74,0)="Lalamove","B2B_OFFLINE","")),"")</f>
        <v>NORMAL</v>
      </c>
      <c r="F495" s="1" t="str">
        <f t="shared" si="81"/>
        <v>EXPRESS</v>
      </c>
      <c r="G495" s="1" t="str">
        <f>IF(ข้อมูลออเดอร์!CV494="","",ข้อมูลออเดอร์!CV494)</f>
        <v>ZP000050</v>
      </c>
      <c r="H495" s="1" t="str">
        <f>IF(ข้อมูลออเดอร์!CW494="","",ข้อมูลออเดอร์!CW494)</f>
        <v>ZP000050</v>
      </c>
      <c r="I495" s="1" t="str">
        <f>IF(ข้อมูลออเดอร์!CV494="","",ข้อมูลออเดอร์!CV494)</f>
        <v>ZP000050</v>
      </c>
      <c r="J495" s="1" t="str">
        <f>IF(ข้อมูลออเดอร์!DD494="","",ข้อมูลออเดอร์!DD494)</f>
        <v>1</v>
      </c>
      <c r="K495" s="102">
        <f t="shared" si="82"/>
        <v>0</v>
      </c>
      <c r="L495" s="102">
        <f t="shared" si="83"/>
        <v>0</v>
      </c>
      <c r="M495" s="103">
        <f ca="1" t="shared" si="84"/>
        <v>46287.4479282407</v>
      </c>
      <c r="N495" s="103">
        <f ca="1" t="shared" si="85"/>
        <v>46287.4479282407</v>
      </c>
      <c r="O495" s="1" t="str">
        <f>IFERROR(VLOOKUP(D495,ข้อมูลออเดอร์!A:EK,49,0),"")</f>
        <v>บิวตี้</v>
      </c>
      <c r="P495" s="1" t="str">
        <f>IF(D495="","",ข้อมูลออเดอร์!AX494)</f>
        <v>0856948731</v>
      </c>
      <c r="Q495" s="1" t="str">
        <f>IF(D495="","",ข้อมูลออเดอร์!AX494)</f>
        <v>0856948731</v>
      </c>
      <c r="R495" s="1" t="str">
        <f t="shared" si="86"/>
        <v>TH</v>
      </c>
      <c r="S495" s="1" t="str">
        <f>IF('ข้อมูลจังหวัด-อำเภอ'!C494="","",'ข้อมูลจังหวัด-อำเภอ'!C494)</f>
        <v>ลำปาง/ Lampang</v>
      </c>
      <c r="T495" s="1" t="str">
        <f>IF('ข้อมูลจังหวัด-อำเภอ'!D494="","",'ข้อมูลจังหวัด-อำเภอ'!D494)</f>
        <v>ห้างฉัตร/ Hang Chat</v>
      </c>
      <c r="U495" s="1" t="str">
        <f>IFERROR(VLOOKUP(D495,ข้อมูลออเดอร์!A:EK,46,0),"")</f>
        <v>52190</v>
      </c>
      <c r="V495" s="1" t="str">
        <f>IFERROR(VLOOKUP(D495,ข้อมูลออเดอร์!A:EK,46,0),"")</f>
        <v>52190</v>
      </c>
      <c r="W495" s="1" t="str">
        <f>IFERROR(VLOOKUP(D495,ข้อมูลออเดอร์!A:EK,48,0),"")</f>
        <v>199 ม.8 ต.เวียงตาล อ.ห้างฉัตร จ.ลำปาง 52190</v>
      </c>
      <c r="X495" s="1" t="str">
        <f t="shared" si="87"/>
        <v>COD</v>
      </c>
      <c r="Y495" s="1"/>
      <c r="Z495" s="1"/>
      <c r="AA495" s="1">
        <f t="shared" si="88"/>
        <v>0.42</v>
      </c>
      <c r="AB495" s="1"/>
      <c r="AC495" s="1"/>
      <c r="AD495" s="1"/>
      <c r="AE495" s="1">
        <f>IF(ข้อมูลน้ำหนักสินค้า!C494="","",ข้อมูลน้ำหนักสินค้า!C494)*J495</f>
        <v>0.01</v>
      </c>
    </row>
    <row r="496" spans="1:31">
      <c r="A496" s="1" t="str">
        <f t="shared" si="78"/>
        <v>EastlyncOffline</v>
      </c>
      <c r="B496" s="1" t="str">
        <f t="shared" si="79"/>
        <v>OFFLINE</v>
      </c>
      <c r="C496" s="1" t="str">
        <f t="shared" si="80"/>
        <v>SALE</v>
      </c>
      <c r="D496" s="1" t="str">
        <f>IF(ข้อมูลออเดอร์!A495="","",ข้อมูลออเดอร์!A495)</f>
        <v>KOO26092200303</v>
      </c>
      <c r="E496" s="1" t="str">
        <f>IFERROR(IF(VLOOKUP(D496,ข้อมูลออเดอร์!A:BV,74,0)="Express delivery","NORMAL",IF(VLOOKUP(D496,ข้อมูลออเดอร์!A:BV,74,0)="Lalamove","B2B_OFFLINE","")),"")</f>
        <v>NORMAL</v>
      </c>
      <c r="F496" s="1" t="str">
        <f t="shared" si="81"/>
        <v>EXPRESS</v>
      </c>
      <c r="G496" s="1" t="str">
        <f>IF(ข้อมูลออเดอร์!CV495="","",ข้อมูลออเดอร์!CV495)</f>
        <v>SKINTIFIC-492003</v>
      </c>
      <c r="H496" s="1" t="str">
        <f>IF(ข้อมูลออเดอร์!CW495="","",ข้อมูลออเดอร์!CW495)</f>
        <v>4897147696014</v>
      </c>
      <c r="I496" s="1" t="str">
        <f>IF(ข้อมูลออเดอร์!CV495="","",ข้อมูลออเดอร์!CV495)</f>
        <v>SKINTIFIC-492003</v>
      </c>
      <c r="J496" s="1" t="str">
        <f>IF(ข้อมูลออเดอร์!DD495="","",ข้อมูลออเดอร์!DD495)</f>
        <v>1</v>
      </c>
      <c r="K496" s="102">
        <f t="shared" si="82"/>
        <v>0</v>
      </c>
      <c r="L496" s="102">
        <f t="shared" si="83"/>
        <v>0</v>
      </c>
      <c r="M496" s="103">
        <f ca="1" t="shared" si="84"/>
        <v>46287.4479282407</v>
      </c>
      <c r="N496" s="103">
        <f ca="1" t="shared" si="85"/>
        <v>46287.4479282407</v>
      </c>
      <c r="O496" s="1" t="str">
        <f>IFERROR(VLOOKUP(D496,ข้อมูลออเดอร์!A:EK,49,0),"")</f>
        <v>บิวตี้</v>
      </c>
      <c r="P496" s="1" t="str">
        <f>IF(D496="","",ข้อมูลออเดอร์!AX495)</f>
        <v>0856948731</v>
      </c>
      <c r="Q496" s="1" t="str">
        <f>IF(D496="","",ข้อมูลออเดอร์!AX495)</f>
        <v>0856948731</v>
      </c>
      <c r="R496" s="1" t="str">
        <f t="shared" si="86"/>
        <v>TH</v>
      </c>
      <c r="S496" s="1" t="str">
        <f>IF('ข้อมูลจังหวัด-อำเภอ'!C495="","",'ข้อมูลจังหวัด-อำเภอ'!C495)</f>
        <v>ลำปาง/ Lampang</v>
      </c>
      <c r="T496" s="1" t="str">
        <f>IF('ข้อมูลจังหวัด-อำเภอ'!D495="","",'ข้อมูลจังหวัด-อำเภอ'!D495)</f>
        <v>ห้างฉัตร/ Hang Chat</v>
      </c>
      <c r="U496" s="1" t="str">
        <f>IFERROR(VLOOKUP(D496,ข้อมูลออเดอร์!A:EK,46,0),"")</f>
        <v>52190</v>
      </c>
      <c r="V496" s="1" t="str">
        <f>IFERROR(VLOOKUP(D496,ข้อมูลออเดอร์!A:EK,46,0),"")</f>
        <v>52190</v>
      </c>
      <c r="W496" s="1" t="str">
        <f>IFERROR(VLOOKUP(D496,ข้อมูลออเดอร์!A:EK,48,0),"")</f>
        <v>199 ม.8 ต.เวียงตาล อ.ห้างฉัตร จ.ลำปาง 52190</v>
      </c>
      <c r="X496" s="1" t="str">
        <f t="shared" si="87"/>
        <v>COD</v>
      </c>
      <c r="Y496" s="1"/>
      <c r="Z496" s="1"/>
      <c r="AA496" s="1">
        <f t="shared" si="88"/>
        <v>0.42</v>
      </c>
      <c r="AB496" s="1"/>
      <c r="AC496" s="1"/>
      <c r="AD496" s="1"/>
      <c r="AE496" s="1">
        <f>IF(ข้อมูลน้ำหนักสินค้า!C495="","",ข้อมูลน้ำหนักสินค้า!C495)*J496</f>
        <v>0.1</v>
      </c>
    </row>
    <row r="497" spans="1:31">
      <c r="A497" s="1" t="str">
        <f t="shared" si="78"/>
        <v>EastlyncOffline</v>
      </c>
      <c r="B497" s="1" t="str">
        <f t="shared" si="79"/>
        <v>OFFLINE</v>
      </c>
      <c r="C497" s="1" t="str">
        <f t="shared" si="80"/>
        <v>SALE</v>
      </c>
      <c r="D497" s="1" t="str">
        <f>IF(ข้อมูลออเดอร์!A496="","",ข้อมูลออเดอร์!A496)</f>
        <v>KOO26092200303</v>
      </c>
      <c r="E497" s="1" t="str">
        <f>IFERROR(IF(VLOOKUP(D497,ข้อมูลออเดอร์!A:BV,74,0)="Express delivery","NORMAL",IF(VLOOKUP(D497,ข้อมูลออเดอร์!A:BV,74,0)="Lalamove","B2B_OFFLINE","")),"")</f>
        <v>NORMAL</v>
      </c>
      <c r="F497" s="1" t="str">
        <f t="shared" si="81"/>
        <v>EXPRESS</v>
      </c>
      <c r="G497" s="1" t="str">
        <f>IF(ข้อมูลออเดอร์!CV496="","",ข้อมูลออเดอร์!CV496)</f>
        <v>SKINTIFIC-355</v>
      </c>
      <c r="H497" s="1" t="str">
        <f>IF(ข้อมูลออเดอร์!CW496="","",ข้อมูลออเดอร์!CW496)</f>
        <v>4897147690029</v>
      </c>
      <c r="I497" s="1" t="str">
        <f>IF(ข้อมูลออเดอร์!CV496="","",ข้อมูลออเดอร์!CV496)</f>
        <v>SKINTIFIC-355</v>
      </c>
      <c r="J497" s="1" t="str">
        <f>IF(ข้อมูลออเดอร์!DD496="","",ข้อมูลออเดอร์!DD496)</f>
        <v>1</v>
      </c>
      <c r="K497" s="102">
        <f t="shared" si="82"/>
        <v>0</v>
      </c>
      <c r="L497" s="102">
        <f t="shared" si="83"/>
        <v>0</v>
      </c>
      <c r="M497" s="103">
        <f ca="1" t="shared" si="84"/>
        <v>46287.4479282407</v>
      </c>
      <c r="N497" s="103">
        <f ca="1" t="shared" si="85"/>
        <v>46287.4479282407</v>
      </c>
      <c r="O497" s="1" t="str">
        <f>IFERROR(VLOOKUP(D497,ข้อมูลออเดอร์!A:EK,49,0),"")</f>
        <v>บิวตี้</v>
      </c>
      <c r="P497" s="1" t="str">
        <f>IF(D497="","",ข้อมูลออเดอร์!AX496)</f>
        <v>0856948731</v>
      </c>
      <c r="Q497" s="1" t="str">
        <f>IF(D497="","",ข้อมูลออเดอร์!AX496)</f>
        <v>0856948731</v>
      </c>
      <c r="R497" s="1" t="str">
        <f t="shared" si="86"/>
        <v>TH</v>
      </c>
      <c r="S497" s="1" t="str">
        <f>IF('ข้อมูลจังหวัด-อำเภอ'!C496="","",'ข้อมูลจังหวัด-อำเภอ'!C496)</f>
        <v>ลำปาง/ Lampang</v>
      </c>
      <c r="T497" s="1" t="str">
        <f>IF('ข้อมูลจังหวัด-อำเภอ'!D496="","",'ข้อมูลจังหวัด-อำเภอ'!D496)</f>
        <v>ห้างฉัตร/ Hang Chat</v>
      </c>
      <c r="U497" s="1" t="str">
        <f>IFERROR(VLOOKUP(D497,ข้อมูลออเดอร์!A:EK,46,0),"")</f>
        <v>52190</v>
      </c>
      <c r="V497" s="1" t="str">
        <f>IFERROR(VLOOKUP(D497,ข้อมูลออเดอร์!A:EK,46,0),"")</f>
        <v>52190</v>
      </c>
      <c r="W497" s="1" t="str">
        <f>IFERROR(VLOOKUP(D497,ข้อมูลออเดอร์!A:EK,48,0),"")</f>
        <v>199 ม.8 ต.เวียงตาล อ.ห้างฉัตร จ.ลำปาง 52190</v>
      </c>
      <c r="X497" s="1" t="str">
        <f t="shared" si="87"/>
        <v>COD</v>
      </c>
      <c r="Y497" s="1"/>
      <c r="Z497" s="1"/>
      <c r="AA497" s="1">
        <f t="shared" si="88"/>
        <v>0.42</v>
      </c>
      <c r="AB497" s="1"/>
      <c r="AC497" s="1"/>
      <c r="AD497" s="1"/>
      <c r="AE497" s="1">
        <f>IF(ข้อมูลน้ำหนักสินค้า!C496="","",ข้อมูลน้ำหนักสินค้า!C496)*J497</f>
        <v>0.01</v>
      </c>
    </row>
    <row r="498" spans="1:31">
      <c r="A498" s="1" t="str">
        <f t="shared" si="78"/>
        <v>EastlyncOffline</v>
      </c>
      <c r="B498" s="1" t="str">
        <f t="shared" si="79"/>
        <v>OFFLINE</v>
      </c>
      <c r="C498" s="1" t="str">
        <f t="shared" si="80"/>
        <v>SALE</v>
      </c>
      <c r="D498" s="1" t="str">
        <f>IF(ข้อมูลออเดอร์!A497="","",ข้อมูลออเดอร์!A497)</f>
        <v>KOO26092200304</v>
      </c>
      <c r="E498" s="1" t="str">
        <f>IFERROR(IF(VLOOKUP(D498,ข้อมูลออเดอร์!A:BV,74,0)="Express delivery","NORMAL",IF(VLOOKUP(D498,ข้อมูลออเดอร์!A:BV,74,0)="Lalamove","B2B_OFFLINE","")),"")</f>
        <v>NORMAL</v>
      </c>
      <c r="F498" s="1" t="str">
        <f t="shared" si="81"/>
        <v>EXPRESS</v>
      </c>
      <c r="G498" s="1" t="str">
        <f>IF(ข้อมูลออเดอร์!CV497="","",ข้อมูลออเดอร์!CV497)</f>
        <v>SKINTIFIC-492001</v>
      </c>
      <c r="H498" s="1" t="str">
        <f>IF(ข้อมูลออเดอร์!CW497="","",ข้อมูลออเดอร์!CW497)</f>
        <v>4897147695994</v>
      </c>
      <c r="I498" s="1" t="str">
        <f>IF(ข้อมูลออเดอร์!CV497="","",ข้อมูลออเดอร์!CV497)</f>
        <v>SKINTIFIC-492001</v>
      </c>
      <c r="J498" s="1" t="str">
        <f>IF(ข้อมูลออเดอร์!DD497="","",ข้อมูลออเดอร์!DD497)</f>
        <v>1</v>
      </c>
      <c r="K498" s="102">
        <f t="shared" si="82"/>
        <v>0</v>
      </c>
      <c r="L498" s="102">
        <f t="shared" si="83"/>
        <v>0</v>
      </c>
      <c r="M498" s="103">
        <f ca="1" t="shared" si="84"/>
        <v>46287.4479282407</v>
      </c>
      <c r="N498" s="103">
        <f ca="1" t="shared" si="85"/>
        <v>46287.4479282407</v>
      </c>
      <c r="O498" s="1" t="str">
        <f>IFERROR(VLOOKUP(D498,ข้อมูลออเดอร์!A:EK,49,0),"")</f>
        <v>พิชญา ดิสกริม (ปอย)</v>
      </c>
      <c r="P498" s="1" t="str">
        <f>IF(D498="","",ข้อมูลออเดอร์!AX497)</f>
        <v>0943578777</v>
      </c>
      <c r="Q498" s="1" t="str">
        <f>IF(D498="","",ข้อมูลออเดอร์!AX497)</f>
        <v>0943578777</v>
      </c>
      <c r="R498" s="1" t="str">
        <f t="shared" si="86"/>
        <v>TH</v>
      </c>
      <c r="S498" s="1" t="str">
        <f>IF('ข้อมูลจังหวัด-อำเภอ'!C497="","",'ข้อมูลจังหวัด-อำเภอ'!C497)</f>
        <v>ปทุมธานี/ Pathum Thani</v>
      </c>
      <c r="T498" s="1" t="str">
        <f>IF('ข้อมูลจังหวัด-อำเภอ'!D497="","",'ข้อมูลจังหวัด-อำเภอ'!D497)</f>
        <v>คลองหลวง/ Khlong Luang</v>
      </c>
      <c r="U498" s="1" t="str">
        <f>IFERROR(VLOOKUP(D498,ข้อมูลออเดอร์!A:EK,46,0),"")</f>
        <v>12120</v>
      </c>
      <c r="V498" s="1" t="str">
        <f>IFERROR(VLOOKUP(D498,ข้อมูลออเดอร์!A:EK,46,0),"")</f>
        <v>12120</v>
      </c>
      <c r="W498" s="1" t="str">
        <f>IFERROR(VLOOKUP(D498,ข้อมูลออเดอร์!A:EK,48,0),"")</f>
        <v>พลัมคอนโด รังสิต อไลฟ์ 2, เลขที่ 95/726, ชั้น 7, ตึก C, หมู่ที่ 4, ตำบลคลองหนึ่ง, อำเภอคลองหลวง ตำบลคลองหนึ่ง อำเภอคลองหลวง จังหวัดปทุมธานี 12120</v>
      </c>
      <c r="X498" s="1" t="str">
        <f t="shared" si="87"/>
        <v>COD</v>
      </c>
      <c r="Y498" s="1"/>
      <c r="Z498" s="1"/>
      <c r="AA498" s="1">
        <f t="shared" si="88"/>
        <v>0.42</v>
      </c>
      <c r="AB498" s="1"/>
      <c r="AC498" s="1"/>
      <c r="AD498" s="1"/>
      <c r="AE498" s="1">
        <f>IF(ข้อมูลน้ำหนักสินค้า!C497="","",ข้อมูลน้ำหนักสินค้า!C497)*J498</f>
        <v>0.1</v>
      </c>
    </row>
    <row r="499" spans="1:31">
      <c r="A499" s="1" t="str">
        <f t="shared" si="78"/>
        <v>EastlyncOffline</v>
      </c>
      <c r="B499" s="1" t="str">
        <f t="shared" si="79"/>
        <v>OFFLINE</v>
      </c>
      <c r="C499" s="1" t="str">
        <f t="shared" si="80"/>
        <v>SALE</v>
      </c>
      <c r="D499" s="1" t="str">
        <f>IF(ข้อมูลออเดอร์!A498="","",ข้อมูลออเดอร์!A498)</f>
        <v>KOO26092200304</v>
      </c>
      <c r="E499" s="1" t="str">
        <f>IFERROR(IF(VLOOKUP(D499,ข้อมูลออเดอร์!A:BV,74,0)="Express delivery","NORMAL",IF(VLOOKUP(D499,ข้อมูลออเดอร์!A:BV,74,0)="Lalamove","B2B_OFFLINE","")),"")</f>
        <v>NORMAL</v>
      </c>
      <c r="F499" s="1" t="str">
        <f t="shared" si="81"/>
        <v>EXPRESS</v>
      </c>
      <c r="G499" s="1" t="str">
        <f>IF(ข้อมูลออเดอร์!CV498="","",ข้อมูลออเดอร์!CV498)</f>
        <v>ZP000050</v>
      </c>
      <c r="H499" s="1" t="str">
        <f>IF(ข้อมูลออเดอร์!CW498="","",ข้อมูลออเดอร์!CW498)</f>
        <v>ZP000050</v>
      </c>
      <c r="I499" s="1" t="str">
        <f>IF(ข้อมูลออเดอร์!CV498="","",ข้อมูลออเดอร์!CV498)</f>
        <v>ZP000050</v>
      </c>
      <c r="J499" s="1" t="str">
        <f>IF(ข้อมูลออเดอร์!DD498="","",ข้อมูลออเดอร์!DD498)</f>
        <v>1</v>
      </c>
      <c r="K499" s="102">
        <f t="shared" si="82"/>
        <v>0</v>
      </c>
      <c r="L499" s="102">
        <f t="shared" si="83"/>
        <v>0</v>
      </c>
      <c r="M499" s="103">
        <f ca="1" t="shared" si="84"/>
        <v>46287.4479282407</v>
      </c>
      <c r="N499" s="103">
        <f ca="1" t="shared" si="85"/>
        <v>46287.4479282407</v>
      </c>
      <c r="O499" s="1" t="str">
        <f>IFERROR(VLOOKUP(D499,ข้อมูลออเดอร์!A:EK,49,0),"")</f>
        <v>พิชญา ดิสกริม (ปอย)</v>
      </c>
      <c r="P499" s="1" t="str">
        <f>IF(D499="","",ข้อมูลออเดอร์!AX498)</f>
        <v>0943578777</v>
      </c>
      <c r="Q499" s="1" t="str">
        <f>IF(D499="","",ข้อมูลออเดอร์!AX498)</f>
        <v>0943578777</v>
      </c>
      <c r="R499" s="1" t="str">
        <f t="shared" si="86"/>
        <v>TH</v>
      </c>
      <c r="S499" s="1" t="str">
        <f>IF('ข้อมูลจังหวัด-อำเภอ'!C498="","",'ข้อมูลจังหวัด-อำเภอ'!C498)</f>
        <v>ปทุมธานี/ Pathum Thani</v>
      </c>
      <c r="T499" s="1" t="str">
        <f>IF('ข้อมูลจังหวัด-อำเภอ'!D498="","",'ข้อมูลจังหวัด-อำเภอ'!D498)</f>
        <v>คลองหลวง/ Khlong Luang</v>
      </c>
      <c r="U499" s="1" t="str">
        <f>IFERROR(VLOOKUP(D499,ข้อมูลออเดอร์!A:EK,46,0),"")</f>
        <v>12120</v>
      </c>
      <c r="V499" s="1" t="str">
        <f>IFERROR(VLOOKUP(D499,ข้อมูลออเดอร์!A:EK,46,0),"")</f>
        <v>12120</v>
      </c>
      <c r="W499" s="1" t="str">
        <f>IFERROR(VLOOKUP(D499,ข้อมูลออเดอร์!A:EK,48,0),"")</f>
        <v>พลัมคอนโด รังสิต อไลฟ์ 2, เลขที่ 95/726, ชั้น 7, ตึก C, หมู่ที่ 4, ตำบลคลองหนึ่ง, อำเภอคลองหลวง ตำบลคลองหนึ่ง อำเภอคลองหลวง จังหวัดปทุมธานี 12120</v>
      </c>
      <c r="X499" s="1" t="str">
        <f t="shared" si="87"/>
        <v>COD</v>
      </c>
      <c r="Y499" s="1"/>
      <c r="Z499" s="1"/>
      <c r="AA499" s="1">
        <f t="shared" si="88"/>
        <v>0.42</v>
      </c>
      <c r="AB499" s="1"/>
      <c r="AC499" s="1"/>
      <c r="AD499" s="1"/>
      <c r="AE499" s="1">
        <f>IF(ข้อมูลน้ำหนักสินค้า!C498="","",ข้อมูลน้ำหนักสินค้า!C498)*J499</f>
        <v>0.01</v>
      </c>
    </row>
    <row r="500" spans="1:31">
      <c r="A500" s="1" t="str">
        <f t="shared" si="78"/>
        <v>EastlyncOffline</v>
      </c>
      <c r="B500" s="1" t="str">
        <f t="shared" si="79"/>
        <v>OFFLINE</v>
      </c>
      <c r="C500" s="1" t="str">
        <f t="shared" si="80"/>
        <v>SALE</v>
      </c>
      <c r="D500" s="1" t="str">
        <f>IF(ข้อมูลออเดอร์!A499="","",ข้อมูลออเดอร์!A499)</f>
        <v>KOO26092200304</v>
      </c>
      <c r="E500" s="1" t="str">
        <f>IFERROR(IF(VLOOKUP(D500,ข้อมูลออเดอร์!A:BV,74,0)="Express delivery","NORMAL",IF(VLOOKUP(D500,ข้อมูลออเดอร์!A:BV,74,0)="Lalamove","B2B_OFFLINE","")),"")</f>
        <v>NORMAL</v>
      </c>
      <c r="F500" s="1" t="str">
        <f t="shared" si="81"/>
        <v>EXPRESS</v>
      </c>
      <c r="G500" s="1" t="str">
        <f>IF(ข้อมูลออเดอร์!CV499="","",ข้อมูลออเดอร์!CV499)</f>
        <v>SKINTIFIC-492003</v>
      </c>
      <c r="H500" s="1" t="str">
        <f>IF(ข้อมูลออเดอร์!CW499="","",ข้อมูลออเดอร์!CW499)</f>
        <v>4897147696014</v>
      </c>
      <c r="I500" s="1" t="str">
        <f>IF(ข้อมูลออเดอร์!CV499="","",ข้อมูลออเดอร์!CV499)</f>
        <v>SKINTIFIC-492003</v>
      </c>
      <c r="J500" s="1" t="str">
        <f>IF(ข้อมูลออเดอร์!DD499="","",ข้อมูลออเดอร์!DD499)</f>
        <v>1</v>
      </c>
      <c r="K500" s="102">
        <f t="shared" si="82"/>
        <v>0</v>
      </c>
      <c r="L500" s="102">
        <f t="shared" si="83"/>
        <v>0</v>
      </c>
      <c r="M500" s="103">
        <f ca="1" t="shared" si="84"/>
        <v>46287.4479282407</v>
      </c>
      <c r="N500" s="103">
        <f ca="1" t="shared" si="85"/>
        <v>46287.4479282407</v>
      </c>
      <c r="O500" s="1" t="str">
        <f>IFERROR(VLOOKUP(D500,ข้อมูลออเดอร์!A:EK,49,0),"")</f>
        <v>พิชญา ดิสกริม (ปอย)</v>
      </c>
      <c r="P500" s="1" t="str">
        <f>IF(D500="","",ข้อมูลออเดอร์!AX499)</f>
        <v>0943578777</v>
      </c>
      <c r="Q500" s="1" t="str">
        <f>IF(D500="","",ข้อมูลออเดอร์!AX499)</f>
        <v>0943578777</v>
      </c>
      <c r="R500" s="1" t="str">
        <f t="shared" si="86"/>
        <v>TH</v>
      </c>
      <c r="S500" s="1" t="str">
        <f>IF('ข้อมูลจังหวัด-อำเภอ'!C499="","",'ข้อมูลจังหวัด-อำเภอ'!C499)</f>
        <v>ปทุมธานี/ Pathum Thani</v>
      </c>
      <c r="T500" s="1" t="str">
        <f>IF('ข้อมูลจังหวัด-อำเภอ'!D499="","",'ข้อมูลจังหวัด-อำเภอ'!D499)</f>
        <v>คลองหลวง/ Khlong Luang</v>
      </c>
      <c r="U500" s="1" t="str">
        <f>IFERROR(VLOOKUP(D500,ข้อมูลออเดอร์!A:EK,46,0),"")</f>
        <v>12120</v>
      </c>
      <c r="V500" s="1" t="str">
        <f>IFERROR(VLOOKUP(D500,ข้อมูลออเดอร์!A:EK,46,0),"")</f>
        <v>12120</v>
      </c>
      <c r="W500" s="1" t="str">
        <f>IFERROR(VLOOKUP(D500,ข้อมูลออเดอร์!A:EK,48,0),"")</f>
        <v>พลัมคอนโด รังสิต อไลฟ์ 2, เลขที่ 95/726, ชั้น 7, ตึก C, หมู่ที่ 4, ตำบลคลองหนึ่ง, อำเภอคลองหลวง ตำบลคลองหนึ่ง อำเภอคลองหลวง จังหวัดปทุมธานี 12120</v>
      </c>
      <c r="X500" s="1" t="str">
        <f t="shared" si="87"/>
        <v>COD</v>
      </c>
      <c r="Y500" s="1"/>
      <c r="Z500" s="1"/>
      <c r="AA500" s="1">
        <f t="shared" si="88"/>
        <v>0.42</v>
      </c>
      <c r="AB500" s="1"/>
      <c r="AC500" s="1"/>
      <c r="AD500" s="1"/>
      <c r="AE500" s="1">
        <f>IF(ข้อมูลน้ำหนักสินค้า!C499="","",ข้อมูลน้ำหนักสินค้า!C499)*J500</f>
        <v>0.1</v>
      </c>
    </row>
    <row r="501" spans="1:31">
      <c r="A501" s="1" t="str">
        <f t="shared" si="78"/>
        <v>EastlyncOffline</v>
      </c>
      <c r="B501" s="1" t="str">
        <f t="shared" si="79"/>
        <v>OFFLINE</v>
      </c>
      <c r="C501" s="1" t="str">
        <f t="shared" si="80"/>
        <v>SALE</v>
      </c>
      <c r="D501" s="1" t="str">
        <f>IF(ข้อมูลออเดอร์!A500="","",ข้อมูลออเดอร์!A500)</f>
        <v>KOO26092200304</v>
      </c>
      <c r="E501" s="1" t="str">
        <f>IFERROR(IF(VLOOKUP(D501,ข้อมูลออเดอร์!A:BV,74,0)="Express delivery","NORMAL",IF(VLOOKUP(D501,ข้อมูลออเดอร์!A:BV,74,0)="Lalamove","B2B_OFFLINE","")),"")</f>
        <v>NORMAL</v>
      </c>
      <c r="F501" s="1" t="str">
        <f t="shared" si="81"/>
        <v>EXPRESS</v>
      </c>
      <c r="G501" s="1" t="str">
        <f>IF(ข้อมูลออเดอร์!CV500="","",ข้อมูลออเดอร์!CV500)</f>
        <v>SKINTIFIC-355</v>
      </c>
      <c r="H501" s="1" t="str">
        <f>IF(ข้อมูลออเดอร์!CW500="","",ข้อมูลออเดอร์!CW500)</f>
        <v>4897147690029</v>
      </c>
      <c r="I501" s="1" t="str">
        <f>IF(ข้อมูลออเดอร์!CV500="","",ข้อมูลออเดอร์!CV500)</f>
        <v>SKINTIFIC-355</v>
      </c>
      <c r="J501" s="1" t="str">
        <f>IF(ข้อมูลออเดอร์!DD500="","",ข้อมูลออเดอร์!DD500)</f>
        <v>1</v>
      </c>
      <c r="K501" s="102">
        <f t="shared" si="82"/>
        <v>0</v>
      </c>
      <c r="L501" s="102">
        <f t="shared" si="83"/>
        <v>0</v>
      </c>
      <c r="M501" s="103">
        <f ca="1" t="shared" si="84"/>
        <v>46287.4479282407</v>
      </c>
      <c r="N501" s="103">
        <f ca="1" t="shared" si="85"/>
        <v>46287.4479282407</v>
      </c>
      <c r="O501" s="1" t="str">
        <f>IFERROR(VLOOKUP(D501,ข้อมูลออเดอร์!A:EK,49,0),"")</f>
        <v>พิชญา ดิสกริม (ปอย)</v>
      </c>
      <c r="P501" s="1" t="str">
        <f>IF(D501="","",ข้อมูลออเดอร์!AX500)</f>
        <v>0943578777</v>
      </c>
      <c r="Q501" s="1" t="str">
        <f>IF(D501="","",ข้อมูลออเดอร์!AX500)</f>
        <v>0943578777</v>
      </c>
      <c r="R501" s="1" t="str">
        <f t="shared" si="86"/>
        <v>TH</v>
      </c>
      <c r="S501" s="1" t="str">
        <f>IF('ข้อมูลจังหวัด-อำเภอ'!C500="","",'ข้อมูลจังหวัด-อำเภอ'!C500)</f>
        <v>ปทุมธานี/ Pathum Thani</v>
      </c>
      <c r="T501" s="1" t="str">
        <f>IF('ข้อมูลจังหวัด-อำเภอ'!D500="","",'ข้อมูลจังหวัด-อำเภอ'!D500)</f>
        <v>คลองหลวง/ Khlong Luang</v>
      </c>
      <c r="U501" s="1" t="str">
        <f>IFERROR(VLOOKUP(D501,ข้อมูลออเดอร์!A:EK,46,0),"")</f>
        <v>12120</v>
      </c>
      <c r="V501" s="1" t="str">
        <f>IFERROR(VLOOKUP(D501,ข้อมูลออเดอร์!A:EK,46,0),"")</f>
        <v>12120</v>
      </c>
      <c r="W501" s="1" t="str">
        <f>IFERROR(VLOOKUP(D501,ข้อมูลออเดอร์!A:EK,48,0),"")</f>
        <v>พลัมคอนโด รังสิต อไลฟ์ 2, เลขที่ 95/726, ชั้น 7, ตึก C, หมู่ที่ 4, ตำบลคลองหนึ่ง, อำเภอคลองหลวง ตำบลคลองหนึ่ง อำเภอคลองหลวง จังหวัดปทุมธานี 12120</v>
      </c>
      <c r="X501" s="1" t="str">
        <f t="shared" si="87"/>
        <v>COD</v>
      </c>
      <c r="Y501" s="1"/>
      <c r="Z501" s="1"/>
      <c r="AA501" s="1">
        <f t="shared" si="88"/>
        <v>0.42</v>
      </c>
      <c r="AB501" s="1"/>
      <c r="AC501" s="1"/>
      <c r="AD501" s="1"/>
      <c r="AE501" s="1">
        <f>IF(ข้อมูลน้ำหนักสินค้า!C500="","",ข้อมูลน้ำหนักสินค้า!C500)*J501</f>
        <v>0.01</v>
      </c>
    </row>
    <row r="502" spans="1:31">
      <c r="A502" s="1" t="str">
        <f t="shared" si="78"/>
        <v>EastlyncOffline</v>
      </c>
      <c r="B502" s="1" t="str">
        <f t="shared" si="79"/>
        <v>OFFLINE</v>
      </c>
      <c r="C502" s="1" t="str">
        <f t="shared" si="80"/>
        <v>SALE</v>
      </c>
      <c r="D502" s="1" t="str">
        <f>IF(ข้อมูลออเดอร์!A501="","",ข้อมูลออเดอร์!A501)</f>
        <v>KOO26092200305</v>
      </c>
      <c r="E502" s="1" t="str">
        <f>IFERROR(IF(VLOOKUP(D502,ข้อมูลออเดอร์!A:BV,74,0)="Express delivery","NORMAL",IF(VLOOKUP(D502,ข้อมูลออเดอร์!A:BV,74,0)="Lalamove","B2B_OFFLINE","")),"")</f>
        <v>NORMAL</v>
      </c>
      <c r="F502" s="1" t="str">
        <f t="shared" si="81"/>
        <v>EXPRESS</v>
      </c>
      <c r="G502" s="1" t="str">
        <f>IF(ข้อมูลออเดอร์!CV501="","",ข้อมูลออเดอร์!CV501)</f>
        <v>SKINTIFIC-492001</v>
      </c>
      <c r="H502" s="1" t="str">
        <f>IF(ข้อมูลออเดอร์!CW501="","",ข้อมูลออเดอร์!CW501)</f>
        <v>4897147695994</v>
      </c>
      <c r="I502" s="1" t="str">
        <f>IF(ข้อมูลออเดอร์!CV501="","",ข้อมูลออเดอร์!CV501)</f>
        <v>SKINTIFIC-492001</v>
      </c>
      <c r="J502" s="1" t="str">
        <f>IF(ข้อมูลออเดอร์!DD501="","",ข้อมูลออเดอร์!DD501)</f>
        <v>1</v>
      </c>
      <c r="K502" s="102">
        <f t="shared" si="82"/>
        <v>0</v>
      </c>
      <c r="L502" s="102">
        <f t="shared" si="83"/>
        <v>0</v>
      </c>
      <c r="M502" s="103">
        <f ca="1" t="shared" si="84"/>
        <v>46287.4479282407</v>
      </c>
      <c r="N502" s="103">
        <f ca="1" t="shared" si="85"/>
        <v>46287.4479282407</v>
      </c>
      <c r="O502" s="1" t="str">
        <f>IFERROR(VLOOKUP(D502,ข้อมูลออเดอร์!A:EK,49,0),"")</f>
        <v>คุณกอล์ฟ</v>
      </c>
      <c r="P502" s="1" t="str">
        <f>IF(D502="","",ข้อมูลออเดอร์!AX501)</f>
        <v>0993050090</v>
      </c>
      <c r="Q502" s="1" t="str">
        <f>IF(D502="","",ข้อมูลออเดอร์!AX501)</f>
        <v>0993050090</v>
      </c>
      <c r="R502" s="1" t="str">
        <f t="shared" si="86"/>
        <v>TH</v>
      </c>
      <c r="S502" s="1" t="str">
        <f>IF('ข้อมูลจังหวัด-อำเภอ'!C501="","",'ข้อมูลจังหวัด-อำเภอ'!C501)</f>
        <v>กระบี่/ Krabi</v>
      </c>
      <c r="T502" s="1" t="str">
        <f>IF('ข้อมูลจังหวัด-อำเภอ'!D501="","",'ข้อมูลจังหวัด-อำเภอ'!D501)</f>
        <v>ลำทับ/ Lam Thap</v>
      </c>
      <c r="U502" s="1" t="str">
        <f>IFERROR(VLOOKUP(D502,ข้อมูลออเดอร์!A:EK,46,0),"")</f>
        <v>81190</v>
      </c>
      <c r="V502" s="1" t="str">
        <f>IFERROR(VLOOKUP(D502,ข้อมูลออเดอร์!A:EK,46,0),"")</f>
        <v>81190</v>
      </c>
      <c r="W502" s="1" t="str">
        <f>IFERROR(VLOOKUP(D502,ข้อมูลออเดอร์!A:EK,48,0),"")</f>
        <v>101 ม.10</v>
      </c>
      <c r="X502" s="1" t="str">
        <f t="shared" si="87"/>
        <v>COD</v>
      </c>
      <c r="Y502" s="1"/>
      <c r="Z502" s="1"/>
      <c r="AA502" s="1">
        <f t="shared" si="88"/>
        <v>0.42</v>
      </c>
      <c r="AB502" s="1"/>
      <c r="AC502" s="1"/>
      <c r="AD502" s="1"/>
      <c r="AE502" s="1">
        <f>IF(ข้อมูลน้ำหนักสินค้า!C501="","",ข้อมูลน้ำหนักสินค้า!C501)*J502</f>
        <v>0.1</v>
      </c>
    </row>
    <row r="503" spans="1:31">
      <c r="A503" s="1" t="str">
        <f t="shared" si="78"/>
        <v>EastlyncOffline</v>
      </c>
      <c r="B503" s="1" t="str">
        <f t="shared" si="79"/>
        <v>OFFLINE</v>
      </c>
      <c r="C503" s="1" t="str">
        <f t="shared" si="80"/>
        <v>SALE</v>
      </c>
      <c r="D503" s="1" t="str">
        <f>IF(ข้อมูลออเดอร์!A502="","",ข้อมูลออเดอร์!A502)</f>
        <v>KOO26092200305</v>
      </c>
      <c r="E503" s="1" t="str">
        <f>IFERROR(IF(VLOOKUP(D503,ข้อมูลออเดอร์!A:BV,74,0)="Express delivery","NORMAL",IF(VLOOKUP(D503,ข้อมูลออเดอร์!A:BV,74,0)="Lalamove","B2B_OFFLINE","")),"")</f>
        <v>NORMAL</v>
      </c>
      <c r="F503" s="1" t="str">
        <f t="shared" si="81"/>
        <v>EXPRESS</v>
      </c>
      <c r="G503" s="1" t="str">
        <f>IF(ข้อมูลออเดอร์!CV502="","",ข้อมูลออเดอร์!CV502)</f>
        <v>ZP000050</v>
      </c>
      <c r="H503" s="1" t="str">
        <f>IF(ข้อมูลออเดอร์!CW502="","",ข้อมูลออเดอร์!CW502)</f>
        <v>ZP000050</v>
      </c>
      <c r="I503" s="1" t="str">
        <f>IF(ข้อมูลออเดอร์!CV502="","",ข้อมูลออเดอร์!CV502)</f>
        <v>ZP000050</v>
      </c>
      <c r="J503" s="1" t="str">
        <f>IF(ข้อมูลออเดอร์!DD502="","",ข้อมูลออเดอร์!DD502)</f>
        <v>1</v>
      </c>
      <c r="K503" s="102">
        <f t="shared" si="82"/>
        <v>0</v>
      </c>
      <c r="L503" s="102">
        <f t="shared" si="83"/>
        <v>0</v>
      </c>
      <c r="M503" s="103">
        <f ca="1" t="shared" si="84"/>
        <v>46287.4479282407</v>
      </c>
      <c r="N503" s="103">
        <f ca="1" t="shared" si="85"/>
        <v>46287.4479282407</v>
      </c>
      <c r="O503" s="1" t="str">
        <f>IFERROR(VLOOKUP(D503,ข้อมูลออเดอร์!A:EK,49,0),"")</f>
        <v>คุณกอล์ฟ</v>
      </c>
      <c r="P503" s="1" t="str">
        <f>IF(D503="","",ข้อมูลออเดอร์!AX502)</f>
        <v>0993050090</v>
      </c>
      <c r="Q503" s="1" t="str">
        <f>IF(D503="","",ข้อมูลออเดอร์!AX502)</f>
        <v>0993050090</v>
      </c>
      <c r="R503" s="1" t="str">
        <f t="shared" si="86"/>
        <v>TH</v>
      </c>
      <c r="S503" s="1" t="str">
        <f>IF('ข้อมูลจังหวัด-อำเภอ'!C502="","",'ข้อมูลจังหวัด-อำเภอ'!C502)</f>
        <v>กระบี่/ Krabi</v>
      </c>
      <c r="T503" s="1" t="str">
        <f>IF('ข้อมูลจังหวัด-อำเภอ'!D502="","",'ข้อมูลจังหวัด-อำเภอ'!D502)</f>
        <v>ลำทับ/ Lam Thap</v>
      </c>
      <c r="U503" s="1" t="str">
        <f>IFERROR(VLOOKUP(D503,ข้อมูลออเดอร์!A:EK,46,0),"")</f>
        <v>81190</v>
      </c>
      <c r="V503" s="1" t="str">
        <f>IFERROR(VLOOKUP(D503,ข้อมูลออเดอร์!A:EK,46,0),"")</f>
        <v>81190</v>
      </c>
      <c r="W503" s="1" t="str">
        <f>IFERROR(VLOOKUP(D503,ข้อมูลออเดอร์!A:EK,48,0),"")</f>
        <v>101 ม.10</v>
      </c>
      <c r="X503" s="1" t="str">
        <f t="shared" si="87"/>
        <v>COD</v>
      </c>
      <c r="Y503" s="1"/>
      <c r="Z503" s="1"/>
      <c r="AA503" s="1">
        <f t="shared" si="88"/>
        <v>0.42</v>
      </c>
      <c r="AB503" s="1"/>
      <c r="AC503" s="1"/>
      <c r="AD503" s="1"/>
      <c r="AE503" s="1">
        <f>IF(ข้อมูลน้ำหนักสินค้า!C502="","",ข้อมูลน้ำหนักสินค้า!C502)*J503</f>
        <v>0.01</v>
      </c>
    </row>
    <row r="504" spans="1:31">
      <c r="A504" s="1" t="str">
        <f t="shared" si="78"/>
        <v>EastlyncOffline</v>
      </c>
      <c r="B504" s="1" t="str">
        <f t="shared" si="79"/>
        <v>OFFLINE</v>
      </c>
      <c r="C504" s="1" t="str">
        <f t="shared" si="80"/>
        <v>SALE</v>
      </c>
      <c r="D504" s="1" t="str">
        <f>IF(ข้อมูลออเดอร์!A503="","",ข้อมูลออเดอร์!A503)</f>
        <v>KOO26092200305</v>
      </c>
      <c r="E504" s="1" t="str">
        <f>IFERROR(IF(VLOOKUP(D504,ข้อมูลออเดอร์!A:BV,74,0)="Express delivery","NORMAL",IF(VLOOKUP(D504,ข้อมูลออเดอร์!A:BV,74,0)="Lalamove","B2B_OFFLINE","")),"")</f>
        <v>NORMAL</v>
      </c>
      <c r="F504" s="1" t="str">
        <f t="shared" si="81"/>
        <v>EXPRESS</v>
      </c>
      <c r="G504" s="1" t="str">
        <f>IF(ข้อมูลออเดอร์!CV503="","",ข้อมูลออเดอร์!CV503)</f>
        <v>SKINTIFIC-492003</v>
      </c>
      <c r="H504" s="1" t="str">
        <f>IF(ข้อมูลออเดอร์!CW503="","",ข้อมูลออเดอร์!CW503)</f>
        <v>4897147696014</v>
      </c>
      <c r="I504" s="1" t="str">
        <f>IF(ข้อมูลออเดอร์!CV503="","",ข้อมูลออเดอร์!CV503)</f>
        <v>SKINTIFIC-492003</v>
      </c>
      <c r="J504" s="1" t="str">
        <f>IF(ข้อมูลออเดอร์!DD503="","",ข้อมูลออเดอร์!DD503)</f>
        <v>1</v>
      </c>
      <c r="K504" s="102">
        <f t="shared" si="82"/>
        <v>0</v>
      </c>
      <c r="L504" s="102">
        <f t="shared" si="83"/>
        <v>0</v>
      </c>
      <c r="M504" s="103">
        <f ca="1" t="shared" si="84"/>
        <v>46287.4479282407</v>
      </c>
      <c r="N504" s="103">
        <f ca="1" t="shared" si="85"/>
        <v>46287.4479282407</v>
      </c>
      <c r="O504" s="1" t="str">
        <f>IFERROR(VLOOKUP(D504,ข้อมูลออเดอร์!A:EK,49,0),"")</f>
        <v>คุณกอล์ฟ</v>
      </c>
      <c r="P504" s="1" t="str">
        <f>IF(D504="","",ข้อมูลออเดอร์!AX503)</f>
        <v>0993050090</v>
      </c>
      <c r="Q504" s="1" t="str">
        <f>IF(D504="","",ข้อมูลออเดอร์!AX503)</f>
        <v>0993050090</v>
      </c>
      <c r="R504" s="1" t="str">
        <f t="shared" si="86"/>
        <v>TH</v>
      </c>
      <c r="S504" s="1" t="str">
        <f>IF('ข้อมูลจังหวัด-อำเภอ'!C503="","",'ข้อมูลจังหวัด-อำเภอ'!C503)</f>
        <v>กระบี่/ Krabi</v>
      </c>
      <c r="T504" s="1" t="str">
        <f>IF('ข้อมูลจังหวัด-อำเภอ'!D503="","",'ข้อมูลจังหวัด-อำเภอ'!D503)</f>
        <v>ลำทับ/ Lam Thap</v>
      </c>
      <c r="U504" s="1" t="str">
        <f>IFERROR(VLOOKUP(D504,ข้อมูลออเดอร์!A:EK,46,0),"")</f>
        <v>81190</v>
      </c>
      <c r="V504" s="1" t="str">
        <f>IFERROR(VLOOKUP(D504,ข้อมูลออเดอร์!A:EK,46,0),"")</f>
        <v>81190</v>
      </c>
      <c r="W504" s="1" t="str">
        <f>IFERROR(VLOOKUP(D504,ข้อมูลออเดอร์!A:EK,48,0),"")</f>
        <v>101 ม.10</v>
      </c>
      <c r="X504" s="1" t="str">
        <f t="shared" si="87"/>
        <v>COD</v>
      </c>
      <c r="Y504" s="1"/>
      <c r="Z504" s="1"/>
      <c r="AA504" s="1">
        <f t="shared" si="88"/>
        <v>0.42</v>
      </c>
      <c r="AB504" s="1"/>
      <c r="AC504" s="1"/>
      <c r="AD504" s="1"/>
      <c r="AE504" s="1">
        <f>IF(ข้อมูลน้ำหนักสินค้า!C503="","",ข้อมูลน้ำหนักสินค้า!C503)*J504</f>
        <v>0.1</v>
      </c>
    </row>
    <row r="505" spans="1:31">
      <c r="A505" s="1" t="str">
        <f t="shared" si="78"/>
        <v>EastlyncOffline</v>
      </c>
      <c r="B505" s="1" t="str">
        <f t="shared" si="79"/>
        <v>OFFLINE</v>
      </c>
      <c r="C505" s="1" t="str">
        <f t="shared" si="80"/>
        <v>SALE</v>
      </c>
      <c r="D505" s="1" t="str">
        <f>IF(ข้อมูลออเดอร์!A504="","",ข้อมูลออเดอร์!A504)</f>
        <v>KOO26092200305</v>
      </c>
      <c r="E505" s="1" t="str">
        <f>IFERROR(IF(VLOOKUP(D505,ข้อมูลออเดอร์!A:BV,74,0)="Express delivery","NORMAL",IF(VLOOKUP(D505,ข้อมูลออเดอร์!A:BV,74,0)="Lalamove","B2B_OFFLINE","")),"")</f>
        <v>NORMAL</v>
      </c>
      <c r="F505" s="1" t="str">
        <f t="shared" si="81"/>
        <v>EXPRESS</v>
      </c>
      <c r="G505" s="1" t="str">
        <f>IF(ข้อมูลออเดอร์!CV504="","",ข้อมูลออเดอร์!CV504)</f>
        <v>SKINTIFIC-355</v>
      </c>
      <c r="H505" s="1" t="str">
        <f>IF(ข้อมูลออเดอร์!CW504="","",ข้อมูลออเดอร์!CW504)</f>
        <v>4897147690029</v>
      </c>
      <c r="I505" s="1" t="str">
        <f>IF(ข้อมูลออเดอร์!CV504="","",ข้อมูลออเดอร์!CV504)</f>
        <v>SKINTIFIC-355</v>
      </c>
      <c r="J505" s="1" t="str">
        <f>IF(ข้อมูลออเดอร์!DD504="","",ข้อมูลออเดอร์!DD504)</f>
        <v>1</v>
      </c>
      <c r="K505" s="102">
        <f t="shared" si="82"/>
        <v>0</v>
      </c>
      <c r="L505" s="102">
        <f t="shared" si="83"/>
        <v>0</v>
      </c>
      <c r="M505" s="103">
        <f ca="1" t="shared" si="84"/>
        <v>46287.4479282407</v>
      </c>
      <c r="N505" s="103">
        <f ca="1" t="shared" si="85"/>
        <v>46287.4479282407</v>
      </c>
      <c r="O505" s="1" t="str">
        <f>IFERROR(VLOOKUP(D505,ข้อมูลออเดอร์!A:EK,49,0),"")</f>
        <v>คุณกอล์ฟ</v>
      </c>
      <c r="P505" s="1" t="str">
        <f>IF(D505="","",ข้อมูลออเดอร์!AX504)</f>
        <v>0993050090</v>
      </c>
      <c r="Q505" s="1" t="str">
        <f>IF(D505="","",ข้อมูลออเดอร์!AX504)</f>
        <v>0993050090</v>
      </c>
      <c r="R505" s="1" t="str">
        <f t="shared" si="86"/>
        <v>TH</v>
      </c>
      <c r="S505" s="1" t="str">
        <f>IF('ข้อมูลจังหวัด-อำเภอ'!C504="","",'ข้อมูลจังหวัด-อำเภอ'!C504)</f>
        <v>กระบี่/ Krabi</v>
      </c>
      <c r="T505" s="1" t="str">
        <f>IF('ข้อมูลจังหวัด-อำเภอ'!D504="","",'ข้อมูลจังหวัด-อำเภอ'!D504)</f>
        <v>ลำทับ/ Lam Thap</v>
      </c>
      <c r="U505" s="1" t="str">
        <f>IFERROR(VLOOKUP(D505,ข้อมูลออเดอร์!A:EK,46,0),"")</f>
        <v>81190</v>
      </c>
      <c r="V505" s="1" t="str">
        <f>IFERROR(VLOOKUP(D505,ข้อมูลออเดอร์!A:EK,46,0),"")</f>
        <v>81190</v>
      </c>
      <c r="W505" s="1" t="str">
        <f>IFERROR(VLOOKUP(D505,ข้อมูลออเดอร์!A:EK,48,0),"")</f>
        <v>101 ม.10</v>
      </c>
      <c r="X505" s="1" t="str">
        <f t="shared" si="87"/>
        <v>COD</v>
      </c>
      <c r="Y505" s="1"/>
      <c r="Z505" s="1"/>
      <c r="AA505" s="1">
        <f t="shared" si="88"/>
        <v>0.42</v>
      </c>
      <c r="AB505" s="1"/>
      <c r="AC505" s="1"/>
      <c r="AD505" s="1"/>
      <c r="AE505" s="1">
        <f>IF(ข้อมูลน้ำหนักสินค้า!C504="","",ข้อมูลน้ำหนักสินค้า!C504)*J505</f>
        <v>0.01</v>
      </c>
    </row>
    <row r="506" spans="1:31">
      <c r="A506" s="1" t="str">
        <f t="shared" si="78"/>
        <v>EastlyncOffline</v>
      </c>
      <c r="B506" s="1" t="str">
        <f t="shared" si="79"/>
        <v>OFFLINE</v>
      </c>
      <c r="C506" s="1" t="str">
        <f t="shared" si="80"/>
        <v>SALE</v>
      </c>
      <c r="D506" s="1" t="str">
        <f>IF(ข้อมูลออเดอร์!A505="","",ข้อมูลออเดอร์!A505)</f>
        <v>KOO26092200306</v>
      </c>
      <c r="E506" s="1" t="str">
        <f>IFERROR(IF(VLOOKUP(D506,ข้อมูลออเดอร์!A:BV,74,0)="Express delivery","NORMAL",IF(VLOOKUP(D506,ข้อมูลออเดอร์!A:BV,74,0)="Lalamove","B2B_OFFLINE","")),"")</f>
        <v>NORMAL</v>
      </c>
      <c r="F506" s="1" t="str">
        <f t="shared" si="81"/>
        <v>EXPRESS</v>
      </c>
      <c r="G506" s="1" t="str">
        <f>IF(ข้อมูลออเดอร์!CV505="","",ข้อมูลออเดอร์!CV505)</f>
        <v>SKINTIFIC-492001</v>
      </c>
      <c r="H506" s="1" t="str">
        <f>IF(ข้อมูลออเดอร์!CW505="","",ข้อมูลออเดอร์!CW505)</f>
        <v>4897147695994</v>
      </c>
      <c r="I506" s="1" t="str">
        <f>IF(ข้อมูลออเดอร์!CV505="","",ข้อมูลออเดอร์!CV505)</f>
        <v>SKINTIFIC-492001</v>
      </c>
      <c r="J506" s="1" t="str">
        <f>IF(ข้อมูลออเดอร์!DD505="","",ข้อมูลออเดอร์!DD505)</f>
        <v>1</v>
      </c>
      <c r="K506" s="102">
        <f t="shared" si="82"/>
        <v>0</v>
      </c>
      <c r="L506" s="102">
        <f t="shared" si="83"/>
        <v>0</v>
      </c>
      <c r="M506" s="103">
        <f ca="1" t="shared" si="84"/>
        <v>46287.4479282407</v>
      </c>
      <c r="N506" s="103">
        <f ca="1" t="shared" si="85"/>
        <v>46287.4479282407</v>
      </c>
      <c r="O506" s="1" t="str">
        <f>IFERROR(VLOOKUP(D506,ข้อมูลออเดอร์!A:EK,49,0),"")</f>
        <v>ภัทรสุดา ธีรชาญวิทย์</v>
      </c>
      <c r="P506" s="1" t="str">
        <f>IF(D506="","",ข้อมูลออเดอร์!AX505)</f>
        <v>0926962596</v>
      </c>
      <c r="Q506" s="1" t="str">
        <f>IF(D506="","",ข้อมูลออเดอร์!AX505)</f>
        <v>0926962596</v>
      </c>
      <c r="R506" s="1" t="str">
        <f t="shared" si="86"/>
        <v>TH</v>
      </c>
      <c r="S506" s="1" t="str">
        <f>IF('ข้อมูลจังหวัด-อำเภอ'!C505="","",'ข้อมูลจังหวัด-อำเภอ'!C505)</f>
        <v>สุรินทร์/ Surin</v>
      </c>
      <c r="T506" s="1" t="str">
        <f>IF('ข้อมูลจังหวัด-อำเภอ'!D505="","",'ข้อมูลจังหวัด-อำเภอ'!D505)</f>
        <v>ศีขรภูมิ/ Sikhoraphum</v>
      </c>
      <c r="U506" s="1" t="str">
        <f>IFERROR(VLOOKUP(D506,ข้อมูลออเดอร์!A:EK,46,0),"")</f>
        <v>32110</v>
      </c>
      <c r="V506" s="1" t="str">
        <f>IFERROR(VLOOKUP(D506,ข้อมูลออเดอร์!A:EK,46,0),"")</f>
        <v>32110</v>
      </c>
      <c r="W506" s="1" t="str">
        <f>IFERROR(VLOOKUP(D506,ข้อมูลออเดอร์!A:EK,48,0),"")</f>
        <v>รร.บึงวิทยาคาร ม.3 ต.ตรมไพร อ.ศีขรภูมิ จ.สุรินทร์ 32110</v>
      </c>
      <c r="X506" s="1" t="str">
        <f t="shared" si="87"/>
        <v>COD</v>
      </c>
      <c r="Y506" s="1"/>
      <c r="Z506" s="1"/>
      <c r="AA506" s="1">
        <f t="shared" si="88"/>
        <v>0.42</v>
      </c>
      <c r="AB506" s="1"/>
      <c r="AC506" s="1"/>
      <c r="AD506" s="1"/>
      <c r="AE506" s="1">
        <f>IF(ข้อมูลน้ำหนักสินค้า!C505="","",ข้อมูลน้ำหนักสินค้า!C505)*J506</f>
        <v>0.1</v>
      </c>
    </row>
    <row r="507" spans="1:31">
      <c r="A507" s="1" t="str">
        <f t="shared" si="78"/>
        <v>EastlyncOffline</v>
      </c>
      <c r="B507" s="1" t="str">
        <f t="shared" si="79"/>
        <v>OFFLINE</v>
      </c>
      <c r="C507" s="1" t="str">
        <f t="shared" si="80"/>
        <v>SALE</v>
      </c>
      <c r="D507" s="1" t="str">
        <f>IF(ข้อมูลออเดอร์!A506="","",ข้อมูลออเดอร์!A506)</f>
        <v>KOO26092200306</v>
      </c>
      <c r="E507" s="1" t="str">
        <f>IFERROR(IF(VLOOKUP(D507,ข้อมูลออเดอร์!A:BV,74,0)="Express delivery","NORMAL",IF(VLOOKUP(D507,ข้อมูลออเดอร์!A:BV,74,0)="Lalamove","B2B_OFFLINE","")),"")</f>
        <v>NORMAL</v>
      </c>
      <c r="F507" s="1" t="str">
        <f t="shared" si="81"/>
        <v>EXPRESS</v>
      </c>
      <c r="G507" s="1" t="str">
        <f>IF(ข้อมูลออเดอร์!CV506="","",ข้อมูลออเดอร์!CV506)</f>
        <v>ZP000050</v>
      </c>
      <c r="H507" s="1" t="str">
        <f>IF(ข้อมูลออเดอร์!CW506="","",ข้อมูลออเดอร์!CW506)</f>
        <v>ZP000050</v>
      </c>
      <c r="I507" s="1" t="str">
        <f>IF(ข้อมูลออเดอร์!CV506="","",ข้อมูลออเดอร์!CV506)</f>
        <v>ZP000050</v>
      </c>
      <c r="J507" s="1" t="str">
        <f>IF(ข้อมูลออเดอร์!DD506="","",ข้อมูลออเดอร์!DD506)</f>
        <v>1</v>
      </c>
      <c r="K507" s="102">
        <f t="shared" si="82"/>
        <v>0</v>
      </c>
      <c r="L507" s="102">
        <f t="shared" si="83"/>
        <v>0</v>
      </c>
      <c r="M507" s="103">
        <f ca="1" t="shared" si="84"/>
        <v>46287.4479282407</v>
      </c>
      <c r="N507" s="103">
        <f ca="1" t="shared" si="85"/>
        <v>46287.4479282407</v>
      </c>
      <c r="O507" s="1" t="str">
        <f>IFERROR(VLOOKUP(D507,ข้อมูลออเดอร์!A:EK,49,0),"")</f>
        <v>ภัทรสุดา ธีรชาญวิทย์</v>
      </c>
      <c r="P507" s="1" t="str">
        <f>IF(D507="","",ข้อมูลออเดอร์!AX506)</f>
        <v>0926962596</v>
      </c>
      <c r="Q507" s="1" t="str">
        <f>IF(D507="","",ข้อมูลออเดอร์!AX506)</f>
        <v>0926962596</v>
      </c>
      <c r="R507" s="1" t="str">
        <f t="shared" si="86"/>
        <v>TH</v>
      </c>
      <c r="S507" s="1" t="str">
        <f>IF('ข้อมูลจังหวัด-อำเภอ'!C506="","",'ข้อมูลจังหวัด-อำเภอ'!C506)</f>
        <v>สุรินทร์/ Surin</v>
      </c>
      <c r="T507" s="1" t="str">
        <f>IF('ข้อมูลจังหวัด-อำเภอ'!D506="","",'ข้อมูลจังหวัด-อำเภอ'!D506)</f>
        <v>ศีขรภูมิ/ Sikhoraphum</v>
      </c>
      <c r="U507" s="1" t="str">
        <f>IFERROR(VLOOKUP(D507,ข้อมูลออเดอร์!A:EK,46,0),"")</f>
        <v>32110</v>
      </c>
      <c r="V507" s="1" t="str">
        <f>IFERROR(VLOOKUP(D507,ข้อมูลออเดอร์!A:EK,46,0),"")</f>
        <v>32110</v>
      </c>
      <c r="W507" s="1" t="str">
        <f>IFERROR(VLOOKUP(D507,ข้อมูลออเดอร์!A:EK,48,0),"")</f>
        <v>รร.บึงวิทยาคาร ม.3 ต.ตรมไพร อ.ศีขรภูมิ จ.สุรินทร์ 32110</v>
      </c>
      <c r="X507" s="1" t="str">
        <f t="shared" si="87"/>
        <v>COD</v>
      </c>
      <c r="Y507" s="1"/>
      <c r="Z507" s="1"/>
      <c r="AA507" s="1">
        <f t="shared" si="88"/>
        <v>0.42</v>
      </c>
      <c r="AB507" s="1"/>
      <c r="AC507" s="1"/>
      <c r="AD507" s="1"/>
      <c r="AE507" s="1">
        <f>IF(ข้อมูลน้ำหนักสินค้า!C506="","",ข้อมูลน้ำหนักสินค้า!C506)*J507</f>
        <v>0.01</v>
      </c>
    </row>
    <row r="508" spans="1:31">
      <c r="A508" s="1" t="str">
        <f t="shared" si="78"/>
        <v>EastlyncOffline</v>
      </c>
      <c r="B508" s="1" t="str">
        <f t="shared" si="79"/>
        <v>OFFLINE</v>
      </c>
      <c r="C508" s="1" t="str">
        <f t="shared" si="80"/>
        <v>SALE</v>
      </c>
      <c r="D508" s="1" t="str">
        <f>IF(ข้อมูลออเดอร์!A507="","",ข้อมูลออเดอร์!A507)</f>
        <v>KOO26092200306</v>
      </c>
      <c r="E508" s="1" t="str">
        <f>IFERROR(IF(VLOOKUP(D508,ข้อมูลออเดอร์!A:BV,74,0)="Express delivery","NORMAL",IF(VLOOKUP(D508,ข้อมูลออเดอร์!A:BV,74,0)="Lalamove","B2B_OFFLINE","")),"")</f>
        <v>NORMAL</v>
      </c>
      <c r="F508" s="1" t="str">
        <f t="shared" si="81"/>
        <v>EXPRESS</v>
      </c>
      <c r="G508" s="1" t="str">
        <f>IF(ข้อมูลออเดอร์!CV507="","",ข้อมูลออเดอร์!CV507)</f>
        <v>SKINTIFIC-492003</v>
      </c>
      <c r="H508" s="1" t="str">
        <f>IF(ข้อมูลออเดอร์!CW507="","",ข้อมูลออเดอร์!CW507)</f>
        <v>4897147696014</v>
      </c>
      <c r="I508" s="1" t="str">
        <f>IF(ข้อมูลออเดอร์!CV507="","",ข้อมูลออเดอร์!CV507)</f>
        <v>SKINTIFIC-492003</v>
      </c>
      <c r="J508" s="1" t="str">
        <f>IF(ข้อมูลออเดอร์!DD507="","",ข้อมูลออเดอร์!DD507)</f>
        <v>1</v>
      </c>
      <c r="K508" s="102">
        <f t="shared" si="82"/>
        <v>0</v>
      </c>
      <c r="L508" s="102">
        <f t="shared" si="83"/>
        <v>0</v>
      </c>
      <c r="M508" s="103">
        <f ca="1" t="shared" si="84"/>
        <v>46287.4479282407</v>
      </c>
      <c r="N508" s="103">
        <f ca="1" t="shared" si="85"/>
        <v>46287.4479282407</v>
      </c>
      <c r="O508" s="1" t="str">
        <f>IFERROR(VLOOKUP(D508,ข้อมูลออเดอร์!A:EK,49,0),"")</f>
        <v>ภัทรสุดา ธีรชาญวิทย์</v>
      </c>
      <c r="P508" s="1" t="str">
        <f>IF(D508="","",ข้อมูลออเดอร์!AX507)</f>
        <v>0926962596</v>
      </c>
      <c r="Q508" s="1" t="str">
        <f>IF(D508="","",ข้อมูลออเดอร์!AX507)</f>
        <v>0926962596</v>
      </c>
      <c r="R508" s="1" t="str">
        <f t="shared" si="86"/>
        <v>TH</v>
      </c>
      <c r="S508" s="1" t="str">
        <f>IF('ข้อมูลจังหวัด-อำเภอ'!C507="","",'ข้อมูลจังหวัด-อำเภอ'!C507)</f>
        <v>สุรินทร์/ Surin</v>
      </c>
      <c r="T508" s="1" t="str">
        <f>IF('ข้อมูลจังหวัด-อำเภอ'!D507="","",'ข้อมูลจังหวัด-อำเภอ'!D507)</f>
        <v>ศีขรภูมิ/ Sikhoraphum</v>
      </c>
      <c r="U508" s="1" t="str">
        <f>IFERROR(VLOOKUP(D508,ข้อมูลออเดอร์!A:EK,46,0),"")</f>
        <v>32110</v>
      </c>
      <c r="V508" s="1" t="str">
        <f>IFERROR(VLOOKUP(D508,ข้อมูลออเดอร์!A:EK,46,0),"")</f>
        <v>32110</v>
      </c>
      <c r="W508" s="1" t="str">
        <f>IFERROR(VLOOKUP(D508,ข้อมูลออเดอร์!A:EK,48,0),"")</f>
        <v>รร.บึงวิทยาคาร ม.3 ต.ตรมไพร อ.ศีขรภูมิ จ.สุรินทร์ 32110</v>
      </c>
      <c r="X508" s="1" t="str">
        <f t="shared" si="87"/>
        <v>COD</v>
      </c>
      <c r="Y508" s="1"/>
      <c r="Z508" s="1"/>
      <c r="AA508" s="1">
        <f t="shared" si="88"/>
        <v>0.42</v>
      </c>
      <c r="AB508" s="1"/>
      <c r="AC508" s="1"/>
      <c r="AD508" s="1"/>
      <c r="AE508" s="1">
        <f>IF(ข้อมูลน้ำหนักสินค้า!C507="","",ข้อมูลน้ำหนักสินค้า!C507)*J508</f>
        <v>0.1</v>
      </c>
    </row>
    <row r="509" spans="1:31">
      <c r="A509" s="1" t="str">
        <f t="shared" si="78"/>
        <v>EastlyncOffline</v>
      </c>
      <c r="B509" s="1" t="str">
        <f t="shared" si="79"/>
        <v>OFFLINE</v>
      </c>
      <c r="C509" s="1" t="str">
        <f t="shared" si="80"/>
        <v>SALE</v>
      </c>
      <c r="D509" s="1" t="str">
        <f>IF(ข้อมูลออเดอร์!A508="","",ข้อมูลออเดอร์!A508)</f>
        <v>KOO26092200306</v>
      </c>
      <c r="E509" s="1" t="str">
        <f>IFERROR(IF(VLOOKUP(D509,ข้อมูลออเดอร์!A:BV,74,0)="Express delivery","NORMAL",IF(VLOOKUP(D509,ข้อมูลออเดอร์!A:BV,74,0)="Lalamove","B2B_OFFLINE","")),"")</f>
        <v>NORMAL</v>
      </c>
      <c r="F509" s="1" t="str">
        <f t="shared" si="81"/>
        <v>EXPRESS</v>
      </c>
      <c r="G509" s="1" t="str">
        <f>IF(ข้อมูลออเดอร์!CV508="","",ข้อมูลออเดอร์!CV508)</f>
        <v>SKINTIFIC-355</v>
      </c>
      <c r="H509" s="1" t="str">
        <f>IF(ข้อมูลออเดอร์!CW508="","",ข้อมูลออเดอร์!CW508)</f>
        <v>4897147690029</v>
      </c>
      <c r="I509" s="1" t="str">
        <f>IF(ข้อมูลออเดอร์!CV508="","",ข้อมูลออเดอร์!CV508)</f>
        <v>SKINTIFIC-355</v>
      </c>
      <c r="J509" s="1" t="str">
        <f>IF(ข้อมูลออเดอร์!DD508="","",ข้อมูลออเดอร์!DD508)</f>
        <v>1</v>
      </c>
      <c r="K509" s="102">
        <f t="shared" si="82"/>
        <v>0</v>
      </c>
      <c r="L509" s="102">
        <f t="shared" si="83"/>
        <v>0</v>
      </c>
      <c r="M509" s="103">
        <f ca="1" t="shared" si="84"/>
        <v>46287.4479282407</v>
      </c>
      <c r="N509" s="103">
        <f ca="1" t="shared" si="85"/>
        <v>46287.4479282407</v>
      </c>
      <c r="O509" s="1" t="str">
        <f>IFERROR(VLOOKUP(D509,ข้อมูลออเดอร์!A:EK,49,0),"")</f>
        <v>ภัทรสุดา ธีรชาญวิทย์</v>
      </c>
      <c r="P509" s="1" t="str">
        <f>IF(D509="","",ข้อมูลออเดอร์!AX508)</f>
        <v>0926962596</v>
      </c>
      <c r="Q509" s="1" t="str">
        <f>IF(D509="","",ข้อมูลออเดอร์!AX508)</f>
        <v>0926962596</v>
      </c>
      <c r="R509" s="1" t="str">
        <f t="shared" si="86"/>
        <v>TH</v>
      </c>
      <c r="S509" s="1" t="str">
        <f>IF('ข้อมูลจังหวัด-อำเภอ'!C508="","",'ข้อมูลจังหวัด-อำเภอ'!C508)</f>
        <v>สุรินทร์/ Surin</v>
      </c>
      <c r="T509" s="1" t="str">
        <f>IF('ข้อมูลจังหวัด-อำเภอ'!D508="","",'ข้อมูลจังหวัด-อำเภอ'!D508)</f>
        <v>ศีขรภูมิ/ Sikhoraphum</v>
      </c>
      <c r="U509" s="1" t="str">
        <f>IFERROR(VLOOKUP(D509,ข้อมูลออเดอร์!A:EK,46,0),"")</f>
        <v>32110</v>
      </c>
      <c r="V509" s="1" t="str">
        <f>IFERROR(VLOOKUP(D509,ข้อมูลออเดอร์!A:EK,46,0),"")</f>
        <v>32110</v>
      </c>
      <c r="W509" s="1" t="str">
        <f>IFERROR(VLOOKUP(D509,ข้อมูลออเดอร์!A:EK,48,0),"")</f>
        <v>รร.บึงวิทยาคาร ม.3 ต.ตรมไพร อ.ศีขรภูมิ จ.สุรินทร์ 32110</v>
      </c>
      <c r="X509" s="1" t="str">
        <f t="shared" si="87"/>
        <v>COD</v>
      </c>
      <c r="Y509" s="1"/>
      <c r="Z509" s="1"/>
      <c r="AA509" s="1">
        <f t="shared" si="88"/>
        <v>0.42</v>
      </c>
      <c r="AB509" s="1"/>
      <c r="AC509" s="1"/>
      <c r="AD509" s="1"/>
      <c r="AE509" s="1">
        <f>IF(ข้อมูลน้ำหนักสินค้า!C508="","",ข้อมูลน้ำหนักสินค้า!C508)*J509</f>
        <v>0.01</v>
      </c>
    </row>
    <row r="510" spans="1:31">
      <c r="A510" s="1" t="str">
        <f t="shared" si="78"/>
        <v>EastlyncOffline</v>
      </c>
      <c r="B510" s="1" t="str">
        <f t="shared" si="79"/>
        <v>OFFLINE</v>
      </c>
      <c r="C510" s="1" t="str">
        <f t="shared" si="80"/>
        <v>SALE</v>
      </c>
      <c r="D510" s="1" t="str">
        <f>IF(ข้อมูลออเดอร์!A509="","",ข้อมูลออเดอร์!A509)</f>
        <v>KOO26092200307</v>
      </c>
      <c r="E510" s="1" t="str">
        <f>IFERROR(IF(VLOOKUP(D510,ข้อมูลออเดอร์!A:BV,74,0)="Express delivery","NORMAL",IF(VLOOKUP(D510,ข้อมูลออเดอร์!A:BV,74,0)="Lalamove","B2B_OFFLINE","")),"")</f>
        <v>NORMAL</v>
      </c>
      <c r="F510" s="1" t="str">
        <f t="shared" si="81"/>
        <v>EXPRESS</v>
      </c>
      <c r="G510" s="1" t="str">
        <f>IF(ข้อมูลออเดอร์!CV509="","",ข้อมูลออเดอร์!CV509)</f>
        <v>SKINTIFIC-492001</v>
      </c>
      <c r="H510" s="1" t="str">
        <f>IF(ข้อมูลออเดอร์!CW509="","",ข้อมูลออเดอร์!CW509)</f>
        <v>4897147695994</v>
      </c>
      <c r="I510" s="1" t="str">
        <f>IF(ข้อมูลออเดอร์!CV509="","",ข้อมูลออเดอร์!CV509)</f>
        <v>SKINTIFIC-492001</v>
      </c>
      <c r="J510" s="1" t="str">
        <f>IF(ข้อมูลออเดอร์!DD509="","",ข้อมูลออเดอร์!DD509)</f>
        <v>1</v>
      </c>
      <c r="K510" s="102">
        <f t="shared" si="82"/>
        <v>0</v>
      </c>
      <c r="L510" s="102">
        <f t="shared" si="83"/>
        <v>0</v>
      </c>
      <c r="M510" s="103">
        <f ca="1" t="shared" si="84"/>
        <v>46287.4479282407</v>
      </c>
      <c r="N510" s="103">
        <f ca="1" t="shared" si="85"/>
        <v>46287.4479282407</v>
      </c>
      <c r="O510" s="1" t="str">
        <f>IFERROR(VLOOKUP(D510,ข้อมูลออเดอร์!A:EK,49,0),"")</f>
        <v>K.ณัฐณิชา ม่วงพานิช</v>
      </c>
      <c r="P510" s="1" t="str">
        <f>IF(D510="","",ข้อมูลออเดอร์!AX509)</f>
        <v>0842292491</v>
      </c>
      <c r="Q510" s="1" t="str">
        <f>IF(D510="","",ข้อมูลออเดอร์!AX509)</f>
        <v>0842292491</v>
      </c>
      <c r="R510" s="1" t="str">
        <f t="shared" si="86"/>
        <v>TH</v>
      </c>
      <c r="S510" s="1" t="str">
        <f>IF('ข้อมูลจังหวัด-อำเภอ'!C509="","",'ข้อมูลจังหวัด-อำเภอ'!C509)</f>
        <v>นครศรีธรรมราช/ Nakhon Si Thammarat</v>
      </c>
      <c r="T510" s="1" t="str">
        <f>IF('ข้อมูลจังหวัด-อำเภอ'!D509="","",'ข้อมูลจังหวัด-อำเภอ'!D509)</f>
        <v>พระพรหม/ Phra Phrom</v>
      </c>
      <c r="U510" s="1" t="str">
        <f>IFERROR(VLOOKUP(D510,ข้อมูลออเดอร์!A:EK,46,0),"")</f>
        <v>80000</v>
      </c>
      <c r="V510" s="1" t="str">
        <f>IFERROR(VLOOKUP(D510,ข้อมูลออเดอร์!A:EK,46,0),"")</f>
        <v>80000</v>
      </c>
      <c r="W510" s="1" t="str">
        <f>IFERROR(VLOOKUP(D510,ข้อมูลออเดอร์!A:EK,48,0),"")</f>
        <v>84 ม.4 ต.ท้ายสำเภา อ.พระพรหม จ.นครศรีธรรมราช 80000</v>
      </c>
      <c r="X510" s="1" t="str">
        <f t="shared" si="87"/>
        <v>COD</v>
      </c>
      <c r="Y510" s="1"/>
      <c r="Z510" s="1"/>
      <c r="AA510" s="1">
        <f t="shared" si="88"/>
        <v>0.41</v>
      </c>
      <c r="AB510" s="1"/>
      <c r="AC510" s="1"/>
      <c r="AD510" s="1"/>
      <c r="AE510" s="1">
        <f>IF(ข้อมูลน้ำหนักสินค้า!C509="","",ข้อมูลน้ำหนักสินค้า!C509)*J510</f>
        <v>0.1</v>
      </c>
    </row>
    <row r="511" spans="1:31">
      <c r="A511" s="1" t="str">
        <f t="shared" si="78"/>
        <v>EastlyncOffline</v>
      </c>
      <c r="B511" s="1" t="str">
        <f t="shared" si="79"/>
        <v>OFFLINE</v>
      </c>
      <c r="C511" s="1" t="str">
        <f t="shared" si="80"/>
        <v>SALE</v>
      </c>
      <c r="D511" s="1" t="str">
        <f>IF(ข้อมูลออเดอร์!A510="","",ข้อมูลออเดอร์!A510)</f>
        <v>KOO26092200307</v>
      </c>
      <c r="E511" s="1" t="str">
        <f>IFERROR(IF(VLOOKUP(D511,ข้อมูลออเดอร์!A:BV,74,0)="Express delivery","NORMAL",IF(VLOOKUP(D511,ข้อมูลออเดอร์!A:BV,74,0)="Lalamove","B2B_OFFLINE","")),"")</f>
        <v>NORMAL</v>
      </c>
      <c r="F511" s="1" t="str">
        <f t="shared" si="81"/>
        <v>EXPRESS</v>
      </c>
      <c r="G511" s="1" t="str">
        <f>IF(ข้อมูลออเดอร์!CV510="","",ข้อมูลออเดอร์!CV510)</f>
        <v>SKINTIFIC-492003</v>
      </c>
      <c r="H511" s="1" t="str">
        <f>IF(ข้อมูลออเดอร์!CW510="","",ข้อมูลออเดอร์!CW510)</f>
        <v>4897147696014</v>
      </c>
      <c r="I511" s="1" t="str">
        <f>IF(ข้อมูลออเดอร์!CV510="","",ข้อมูลออเดอร์!CV510)</f>
        <v>SKINTIFIC-492003</v>
      </c>
      <c r="J511" s="1" t="str">
        <f>IF(ข้อมูลออเดอร์!DD510="","",ข้อมูลออเดอร์!DD510)</f>
        <v>1</v>
      </c>
      <c r="K511" s="102">
        <f t="shared" si="82"/>
        <v>0</v>
      </c>
      <c r="L511" s="102">
        <f t="shared" si="83"/>
        <v>0</v>
      </c>
      <c r="M511" s="103">
        <f ca="1" t="shared" si="84"/>
        <v>46287.4479282407</v>
      </c>
      <c r="N511" s="103">
        <f ca="1" t="shared" si="85"/>
        <v>46287.4479282407</v>
      </c>
      <c r="O511" s="1" t="str">
        <f>IFERROR(VLOOKUP(D511,ข้อมูลออเดอร์!A:EK,49,0),"")</f>
        <v>K.ณัฐณิชา ม่วงพานิช</v>
      </c>
      <c r="P511" s="1" t="str">
        <f>IF(D511="","",ข้อมูลออเดอร์!AX510)</f>
        <v>0842292491</v>
      </c>
      <c r="Q511" s="1" t="str">
        <f>IF(D511="","",ข้อมูลออเดอร์!AX510)</f>
        <v>0842292491</v>
      </c>
      <c r="R511" s="1" t="str">
        <f t="shared" si="86"/>
        <v>TH</v>
      </c>
      <c r="S511" s="1" t="str">
        <f>IF('ข้อมูลจังหวัด-อำเภอ'!C510="","",'ข้อมูลจังหวัด-อำเภอ'!C510)</f>
        <v>นครศรีธรรมราช/ Nakhon Si Thammarat</v>
      </c>
      <c r="T511" s="1" t="str">
        <f>IF('ข้อมูลจังหวัด-อำเภอ'!D510="","",'ข้อมูลจังหวัด-อำเภอ'!D510)</f>
        <v>พระพรหม/ Phra Phrom</v>
      </c>
      <c r="U511" s="1" t="str">
        <f>IFERROR(VLOOKUP(D511,ข้อมูลออเดอร์!A:EK,46,0),"")</f>
        <v>80000</v>
      </c>
      <c r="V511" s="1" t="str">
        <f>IFERROR(VLOOKUP(D511,ข้อมูลออเดอร์!A:EK,46,0),"")</f>
        <v>80000</v>
      </c>
      <c r="W511" s="1" t="str">
        <f>IFERROR(VLOOKUP(D511,ข้อมูลออเดอร์!A:EK,48,0),"")</f>
        <v>84 ม.4 ต.ท้ายสำเภา อ.พระพรหม จ.นครศรีธรรมราช 80000</v>
      </c>
      <c r="X511" s="1" t="str">
        <f t="shared" si="87"/>
        <v>COD</v>
      </c>
      <c r="Y511" s="1"/>
      <c r="Z511" s="1"/>
      <c r="AA511" s="1">
        <f t="shared" si="88"/>
        <v>0.41</v>
      </c>
      <c r="AB511" s="1"/>
      <c r="AC511" s="1"/>
      <c r="AD511" s="1"/>
      <c r="AE511" s="1">
        <f>IF(ข้อมูลน้ำหนักสินค้า!C510="","",ข้อมูลน้ำหนักสินค้า!C510)*J511</f>
        <v>0.1</v>
      </c>
    </row>
    <row r="512" spans="1:31">
      <c r="A512" s="1" t="str">
        <f t="shared" si="78"/>
        <v>EastlyncOffline</v>
      </c>
      <c r="B512" s="1" t="str">
        <f t="shared" si="79"/>
        <v>OFFLINE</v>
      </c>
      <c r="C512" s="1" t="str">
        <f t="shared" si="80"/>
        <v>SALE</v>
      </c>
      <c r="D512" s="1" t="str">
        <f>IF(ข้อมูลออเดอร์!A511="","",ข้อมูลออเดอร์!A511)</f>
        <v>KOO26092200307</v>
      </c>
      <c r="E512" s="1" t="str">
        <f>IFERROR(IF(VLOOKUP(D512,ข้อมูลออเดอร์!A:BV,74,0)="Express delivery","NORMAL",IF(VLOOKUP(D512,ข้อมูลออเดอร์!A:BV,74,0)="Lalamove","B2B_OFFLINE","")),"")</f>
        <v>NORMAL</v>
      </c>
      <c r="F512" s="1" t="str">
        <f t="shared" si="81"/>
        <v>EXPRESS</v>
      </c>
      <c r="G512" s="1" t="str">
        <f>IF(ข้อมูลออเดอร์!CV511="","",ข้อมูลออเดอร์!CV511)</f>
        <v>SKINTIFIC-355</v>
      </c>
      <c r="H512" s="1" t="str">
        <f>IF(ข้อมูลออเดอร์!CW511="","",ข้อมูลออเดอร์!CW511)</f>
        <v>4897147690029</v>
      </c>
      <c r="I512" s="1" t="str">
        <f>IF(ข้อมูลออเดอร์!CV511="","",ข้อมูลออเดอร์!CV511)</f>
        <v>SKINTIFIC-355</v>
      </c>
      <c r="J512" s="1" t="str">
        <f>IF(ข้อมูลออเดอร์!DD511="","",ข้อมูลออเดอร์!DD511)</f>
        <v>1</v>
      </c>
      <c r="K512" s="102">
        <f t="shared" si="82"/>
        <v>0</v>
      </c>
      <c r="L512" s="102">
        <f t="shared" si="83"/>
        <v>0</v>
      </c>
      <c r="M512" s="103">
        <f ca="1" t="shared" si="84"/>
        <v>46287.4479282407</v>
      </c>
      <c r="N512" s="103">
        <f ca="1" t="shared" si="85"/>
        <v>46287.4479282407</v>
      </c>
      <c r="O512" s="1" t="str">
        <f>IFERROR(VLOOKUP(D512,ข้อมูลออเดอร์!A:EK,49,0),"")</f>
        <v>K.ณัฐณิชา ม่วงพานิช</v>
      </c>
      <c r="P512" s="1" t="str">
        <f>IF(D512="","",ข้อมูลออเดอร์!AX511)</f>
        <v>0842292491</v>
      </c>
      <c r="Q512" s="1" t="str">
        <f>IF(D512="","",ข้อมูลออเดอร์!AX511)</f>
        <v>0842292491</v>
      </c>
      <c r="R512" s="1" t="str">
        <f t="shared" si="86"/>
        <v>TH</v>
      </c>
      <c r="S512" s="1" t="str">
        <f>IF('ข้อมูลจังหวัด-อำเภอ'!C511="","",'ข้อมูลจังหวัด-อำเภอ'!C511)</f>
        <v>นครศรีธรรมราช/ Nakhon Si Thammarat</v>
      </c>
      <c r="T512" s="1" t="str">
        <f>IF('ข้อมูลจังหวัด-อำเภอ'!D511="","",'ข้อมูลจังหวัด-อำเภอ'!D511)</f>
        <v>พระพรหม/ Phra Phrom</v>
      </c>
      <c r="U512" s="1" t="str">
        <f>IFERROR(VLOOKUP(D512,ข้อมูลออเดอร์!A:EK,46,0),"")</f>
        <v>80000</v>
      </c>
      <c r="V512" s="1" t="str">
        <f>IFERROR(VLOOKUP(D512,ข้อมูลออเดอร์!A:EK,46,0),"")</f>
        <v>80000</v>
      </c>
      <c r="W512" s="1" t="str">
        <f>IFERROR(VLOOKUP(D512,ข้อมูลออเดอร์!A:EK,48,0),"")</f>
        <v>84 ม.4 ต.ท้ายสำเภา อ.พระพรหม จ.นครศรีธรรมราช 80000</v>
      </c>
      <c r="X512" s="1" t="str">
        <f t="shared" si="87"/>
        <v>COD</v>
      </c>
      <c r="Y512" s="1"/>
      <c r="Z512" s="1"/>
      <c r="AA512" s="1">
        <f t="shared" si="88"/>
        <v>0.41</v>
      </c>
      <c r="AB512" s="1"/>
      <c r="AC512" s="1"/>
      <c r="AD512" s="1"/>
      <c r="AE512" s="1">
        <f>IF(ข้อมูลน้ำหนักสินค้า!C511="","",ข้อมูลน้ำหนักสินค้า!C511)*J512</f>
        <v>0.01</v>
      </c>
    </row>
    <row r="513" spans="1:31">
      <c r="A513" s="1" t="str">
        <f t="shared" si="78"/>
        <v>EastlyncOffline</v>
      </c>
      <c r="B513" s="1" t="str">
        <f t="shared" si="79"/>
        <v>OFFLINE</v>
      </c>
      <c r="C513" s="1" t="str">
        <f t="shared" si="80"/>
        <v>SALE</v>
      </c>
      <c r="D513" s="1" t="str">
        <f>IF(ข้อมูลออเดอร์!A512="","",ข้อมูลออเดอร์!A512)</f>
        <v>KOO26092200308</v>
      </c>
      <c r="E513" s="1" t="str">
        <f>IFERROR(IF(VLOOKUP(D513,ข้อมูลออเดอร์!A:BV,74,0)="Express delivery","NORMAL",IF(VLOOKUP(D513,ข้อมูลออเดอร์!A:BV,74,0)="Lalamove","B2B_OFFLINE","")),"")</f>
        <v>NORMAL</v>
      </c>
      <c r="F513" s="1" t="str">
        <f t="shared" si="81"/>
        <v>EXPRESS</v>
      </c>
      <c r="G513" s="1" t="str">
        <f>IF(ข้อมูลออเดอร์!CV512="","",ข้อมูลออเดอร์!CV512)</f>
        <v>SKINTIFIC-492001</v>
      </c>
      <c r="H513" s="1" t="str">
        <f>IF(ข้อมูลออเดอร์!CW512="","",ข้อมูลออเดอร์!CW512)</f>
        <v>4897147695994</v>
      </c>
      <c r="I513" s="1" t="str">
        <f>IF(ข้อมูลออเดอร์!CV512="","",ข้อมูลออเดอร์!CV512)</f>
        <v>SKINTIFIC-492001</v>
      </c>
      <c r="J513" s="1" t="str">
        <f>IF(ข้อมูลออเดอร์!DD512="","",ข้อมูลออเดอร์!DD512)</f>
        <v>1</v>
      </c>
      <c r="K513" s="102">
        <f t="shared" si="82"/>
        <v>0</v>
      </c>
      <c r="L513" s="102">
        <f t="shared" si="83"/>
        <v>0</v>
      </c>
      <c r="M513" s="103">
        <f ca="1" t="shared" si="84"/>
        <v>46287.4479282407</v>
      </c>
      <c r="N513" s="103">
        <f ca="1" t="shared" si="85"/>
        <v>46287.4479282407</v>
      </c>
      <c r="O513" s="1" t="str">
        <f>IFERROR(VLOOKUP(D513,ข้อมูลออเดอร์!A:EK,49,0),"")</f>
        <v>Tanakarn Damrongsin</v>
      </c>
      <c r="P513" s="1" t="str">
        <f>IF(D513="","",ข้อมูลออเดอร์!AX512)</f>
        <v>0962392449</v>
      </c>
      <c r="Q513" s="1" t="str">
        <f>IF(D513="","",ข้อมูลออเดอร์!AX512)</f>
        <v>0962392449</v>
      </c>
      <c r="R513" s="1" t="str">
        <f t="shared" si="86"/>
        <v>TH</v>
      </c>
      <c r="S513" s="1" t="str">
        <f>IF('ข้อมูลจังหวัด-อำเภอ'!C512="","",'ข้อมูลจังหวัด-อำเภอ'!C512)</f>
        <v>ปทุมธานี/ Pathum Thani</v>
      </c>
      <c r="T513" s="1" t="str">
        <f>IF('ข้อมูลจังหวัด-อำเภอ'!D512="","",'ข้อมูลจังหวัด-อำเภอ'!D512)</f>
        <v>ธัญบุรี/ Thanyaburi</v>
      </c>
      <c r="U513" s="1" t="str">
        <f>IFERROR(VLOOKUP(D513,ข้อมูลออเดอร์!A:EK,46,0),"")</f>
        <v>12130</v>
      </c>
      <c r="V513" s="1" t="str">
        <f>IFERROR(VLOOKUP(D513,ข้อมูลออเดอร์!A:EK,46,0),"")</f>
        <v>12130</v>
      </c>
      <c r="W513" s="1" t="str">
        <f>IFERROR(VLOOKUP(D513,ข้อมูลออเดอร์!A:EK,48,0),"")</f>
        <v>โครงการเสนาวิลล่ารังสิตคลอง 1 ซอยรังสิต-นครนายก 34/1 ตึกพานิชเลขที่ 2/178</v>
      </c>
      <c r="X513" s="1" t="str">
        <f t="shared" si="87"/>
        <v>COD</v>
      </c>
      <c r="Y513" s="1"/>
      <c r="Z513" s="1"/>
      <c r="AA513" s="1">
        <f t="shared" si="88"/>
        <v>0.42</v>
      </c>
      <c r="AB513" s="1"/>
      <c r="AC513" s="1"/>
      <c r="AD513" s="1"/>
      <c r="AE513" s="1">
        <f>IF(ข้อมูลน้ำหนักสินค้า!C512="","",ข้อมูลน้ำหนักสินค้า!C512)*J513</f>
        <v>0.1</v>
      </c>
    </row>
    <row r="514" spans="1:31">
      <c r="A514" s="1" t="str">
        <f t="shared" si="78"/>
        <v>EastlyncOffline</v>
      </c>
      <c r="B514" s="1" t="str">
        <f t="shared" si="79"/>
        <v>OFFLINE</v>
      </c>
      <c r="C514" s="1" t="str">
        <f t="shared" si="80"/>
        <v>SALE</v>
      </c>
      <c r="D514" s="1" t="str">
        <f>IF(ข้อมูลออเดอร์!A513="","",ข้อมูลออเดอร์!A513)</f>
        <v>KOO26092200308</v>
      </c>
      <c r="E514" s="1" t="str">
        <f>IFERROR(IF(VLOOKUP(D514,ข้อมูลออเดอร์!A:BV,74,0)="Express delivery","NORMAL",IF(VLOOKUP(D514,ข้อมูลออเดอร์!A:BV,74,0)="Lalamove","B2B_OFFLINE","")),"")</f>
        <v>NORMAL</v>
      </c>
      <c r="F514" s="1" t="str">
        <f t="shared" si="81"/>
        <v>EXPRESS</v>
      </c>
      <c r="G514" s="1" t="str">
        <f>IF(ข้อมูลออเดอร์!CV513="","",ข้อมูลออเดอร์!CV513)</f>
        <v>ZP000050</v>
      </c>
      <c r="H514" s="1" t="str">
        <f>IF(ข้อมูลออเดอร์!CW513="","",ข้อมูลออเดอร์!CW513)</f>
        <v>ZP000050</v>
      </c>
      <c r="I514" s="1" t="str">
        <f>IF(ข้อมูลออเดอร์!CV513="","",ข้อมูลออเดอร์!CV513)</f>
        <v>ZP000050</v>
      </c>
      <c r="J514" s="1" t="str">
        <f>IF(ข้อมูลออเดอร์!DD513="","",ข้อมูลออเดอร์!DD513)</f>
        <v>1</v>
      </c>
      <c r="K514" s="102">
        <f t="shared" si="82"/>
        <v>0</v>
      </c>
      <c r="L514" s="102">
        <f t="shared" si="83"/>
        <v>0</v>
      </c>
      <c r="M514" s="103">
        <f ca="1" t="shared" si="84"/>
        <v>46287.4479282407</v>
      </c>
      <c r="N514" s="103">
        <f ca="1" t="shared" si="85"/>
        <v>46287.4479282407</v>
      </c>
      <c r="O514" s="1" t="str">
        <f>IFERROR(VLOOKUP(D514,ข้อมูลออเดอร์!A:EK,49,0),"")</f>
        <v>Tanakarn Damrongsin</v>
      </c>
      <c r="P514" s="1" t="str">
        <f>IF(D514="","",ข้อมูลออเดอร์!AX513)</f>
        <v>0962392449</v>
      </c>
      <c r="Q514" s="1" t="str">
        <f>IF(D514="","",ข้อมูลออเดอร์!AX513)</f>
        <v>0962392449</v>
      </c>
      <c r="R514" s="1" t="str">
        <f t="shared" si="86"/>
        <v>TH</v>
      </c>
      <c r="S514" s="1" t="str">
        <f>IF('ข้อมูลจังหวัด-อำเภอ'!C513="","",'ข้อมูลจังหวัด-อำเภอ'!C513)</f>
        <v>ปทุมธานี/ Pathum Thani</v>
      </c>
      <c r="T514" s="1" t="str">
        <f>IF('ข้อมูลจังหวัด-อำเภอ'!D513="","",'ข้อมูลจังหวัด-อำเภอ'!D513)</f>
        <v>ธัญบุรี/ Thanyaburi</v>
      </c>
      <c r="U514" s="1" t="str">
        <f>IFERROR(VLOOKUP(D514,ข้อมูลออเดอร์!A:EK,46,0),"")</f>
        <v>12130</v>
      </c>
      <c r="V514" s="1" t="str">
        <f>IFERROR(VLOOKUP(D514,ข้อมูลออเดอร์!A:EK,46,0),"")</f>
        <v>12130</v>
      </c>
      <c r="W514" s="1" t="str">
        <f>IFERROR(VLOOKUP(D514,ข้อมูลออเดอร์!A:EK,48,0),"")</f>
        <v>โครงการเสนาวิลล่ารังสิตคลอง 1 ซอยรังสิต-นครนายก 34/1 ตึกพานิชเลขที่ 2/178</v>
      </c>
      <c r="X514" s="1" t="str">
        <f t="shared" si="87"/>
        <v>COD</v>
      </c>
      <c r="Y514" s="1"/>
      <c r="Z514" s="1"/>
      <c r="AA514" s="1">
        <f t="shared" si="88"/>
        <v>0.42</v>
      </c>
      <c r="AB514" s="1"/>
      <c r="AC514" s="1"/>
      <c r="AD514" s="1"/>
      <c r="AE514" s="1">
        <f>IF(ข้อมูลน้ำหนักสินค้า!C513="","",ข้อมูลน้ำหนักสินค้า!C513)*J514</f>
        <v>0.01</v>
      </c>
    </row>
    <row r="515" spans="1:31">
      <c r="A515" s="1" t="str">
        <f t="shared" si="78"/>
        <v>EastlyncOffline</v>
      </c>
      <c r="B515" s="1" t="str">
        <f t="shared" si="79"/>
        <v>OFFLINE</v>
      </c>
      <c r="C515" s="1" t="str">
        <f t="shared" si="80"/>
        <v>SALE</v>
      </c>
      <c r="D515" s="1" t="str">
        <f>IF(ข้อมูลออเดอร์!A514="","",ข้อมูลออเดอร์!A514)</f>
        <v>KOO26092200308</v>
      </c>
      <c r="E515" s="1" t="str">
        <f>IFERROR(IF(VLOOKUP(D515,ข้อมูลออเดอร์!A:BV,74,0)="Express delivery","NORMAL",IF(VLOOKUP(D515,ข้อมูลออเดอร์!A:BV,74,0)="Lalamove","B2B_OFFLINE","")),"")</f>
        <v>NORMAL</v>
      </c>
      <c r="F515" s="1" t="str">
        <f t="shared" si="81"/>
        <v>EXPRESS</v>
      </c>
      <c r="G515" s="1" t="str">
        <f>IF(ข้อมูลออเดอร์!CV514="","",ข้อมูลออเดอร์!CV514)</f>
        <v>SKINTIFIC-492003</v>
      </c>
      <c r="H515" s="1" t="str">
        <f>IF(ข้อมูลออเดอร์!CW514="","",ข้อมูลออเดอร์!CW514)</f>
        <v>4897147696014</v>
      </c>
      <c r="I515" s="1" t="str">
        <f>IF(ข้อมูลออเดอร์!CV514="","",ข้อมูลออเดอร์!CV514)</f>
        <v>SKINTIFIC-492003</v>
      </c>
      <c r="J515" s="1" t="str">
        <f>IF(ข้อมูลออเดอร์!DD514="","",ข้อมูลออเดอร์!DD514)</f>
        <v>1</v>
      </c>
      <c r="K515" s="102">
        <f t="shared" si="82"/>
        <v>0</v>
      </c>
      <c r="L515" s="102">
        <f t="shared" si="83"/>
        <v>0</v>
      </c>
      <c r="M515" s="103">
        <f ca="1" t="shared" si="84"/>
        <v>46287.4479282407</v>
      </c>
      <c r="N515" s="103">
        <f ca="1" t="shared" si="85"/>
        <v>46287.4479282407</v>
      </c>
      <c r="O515" s="1" t="str">
        <f>IFERROR(VLOOKUP(D515,ข้อมูลออเดอร์!A:EK,49,0),"")</f>
        <v>Tanakarn Damrongsin</v>
      </c>
      <c r="P515" s="1" t="str">
        <f>IF(D515="","",ข้อมูลออเดอร์!AX514)</f>
        <v>0962392449</v>
      </c>
      <c r="Q515" s="1" t="str">
        <f>IF(D515="","",ข้อมูลออเดอร์!AX514)</f>
        <v>0962392449</v>
      </c>
      <c r="R515" s="1" t="str">
        <f t="shared" si="86"/>
        <v>TH</v>
      </c>
      <c r="S515" s="1" t="str">
        <f>IF('ข้อมูลจังหวัด-อำเภอ'!C514="","",'ข้อมูลจังหวัด-อำเภอ'!C514)</f>
        <v>ปทุมธานี/ Pathum Thani</v>
      </c>
      <c r="T515" s="1" t="str">
        <f>IF('ข้อมูลจังหวัด-อำเภอ'!D514="","",'ข้อมูลจังหวัด-อำเภอ'!D514)</f>
        <v>ธัญบุรี/ Thanyaburi</v>
      </c>
      <c r="U515" s="1" t="str">
        <f>IFERROR(VLOOKUP(D515,ข้อมูลออเดอร์!A:EK,46,0),"")</f>
        <v>12130</v>
      </c>
      <c r="V515" s="1" t="str">
        <f>IFERROR(VLOOKUP(D515,ข้อมูลออเดอร์!A:EK,46,0),"")</f>
        <v>12130</v>
      </c>
      <c r="W515" s="1" t="str">
        <f>IFERROR(VLOOKUP(D515,ข้อมูลออเดอร์!A:EK,48,0),"")</f>
        <v>โครงการเสนาวิลล่ารังสิตคลอง 1 ซอยรังสิต-นครนายก 34/1 ตึกพานิชเลขที่ 2/178</v>
      </c>
      <c r="X515" s="1" t="str">
        <f t="shared" si="87"/>
        <v>COD</v>
      </c>
      <c r="Y515" s="1"/>
      <c r="Z515" s="1"/>
      <c r="AA515" s="1">
        <f t="shared" si="88"/>
        <v>0.42</v>
      </c>
      <c r="AB515" s="1"/>
      <c r="AC515" s="1"/>
      <c r="AD515" s="1"/>
      <c r="AE515" s="1">
        <f>IF(ข้อมูลน้ำหนักสินค้า!C514="","",ข้อมูลน้ำหนักสินค้า!C514)*J515</f>
        <v>0.1</v>
      </c>
    </row>
    <row r="516" spans="1:31">
      <c r="A516" s="1" t="str">
        <f t="shared" ref="A516:A579" si="89">IF(D516="","","EastlyncOffline")</f>
        <v>EastlyncOffline</v>
      </c>
      <c r="B516" s="1" t="str">
        <f t="shared" ref="B516:B579" si="90">IF(D516="","","OFFLINE")</f>
        <v>OFFLINE</v>
      </c>
      <c r="C516" s="1" t="str">
        <f t="shared" ref="C516:C579" si="91">IF(D516="","","SALE")</f>
        <v>SALE</v>
      </c>
      <c r="D516" s="1" t="str">
        <f>IF(ข้อมูลออเดอร์!A515="","",ข้อมูลออเดอร์!A515)</f>
        <v>KOO26092200308</v>
      </c>
      <c r="E516" s="1" t="str">
        <f>IFERROR(IF(VLOOKUP(D516,ข้อมูลออเดอร์!A:BV,74,0)="Express delivery","NORMAL",IF(VLOOKUP(D516,ข้อมูลออเดอร์!A:BV,74,0)="Lalamove","B2B_OFFLINE","")),"")</f>
        <v>NORMAL</v>
      </c>
      <c r="F516" s="1" t="str">
        <f t="shared" ref="F516:F579" si="92">IF(D516="","","EXPRESS")</f>
        <v>EXPRESS</v>
      </c>
      <c r="G516" s="1" t="str">
        <f>IF(ข้อมูลออเดอร์!CV515="","",ข้อมูลออเดอร์!CV515)</f>
        <v>SKINTIFIC-355</v>
      </c>
      <c r="H516" s="1" t="str">
        <f>IF(ข้อมูลออเดอร์!CW515="","",ข้อมูลออเดอร์!CW515)</f>
        <v>4897147690029</v>
      </c>
      <c r="I516" s="1" t="str">
        <f>IF(ข้อมูลออเดอร์!CV515="","",ข้อมูลออเดอร์!CV515)</f>
        <v>SKINTIFIC-355</v>
      </c>
      <c r="J516" s="1" t="str">
        <f>IF(ข้อมูลออเดอร์!DD515="","",ข้อมูลออเดอร์!DD515)</f>
        <v>1</v>
      </c>
      <c r="K516" s="102">
        <f t="shared" ref="K516:K579" si="93">IF(D516="","",0)</f>
        <v>0</v>
      </c>
      <c r="L516" s="102">
        <f t="shared" ref="L516:L579" si="94">IF(D516="","",0)</f>
        <v>0</v>
      </c>
      <c r="M516" s="103">
        <f ca="1" t="shared" ref="M516:M579" si="95">IF(D516="","",NOW())</f>
        <v>46287.4479282407</v>
      </c>
      <c r="N516" s="103">
        <f ca="1" t="shared" ref="N516:N579" si="96">IF(D516="","",NOW())</f>
        <v>46287.4479282407</v>
      </c>
      <c r="O516" s="1" t="str">
        <f>IFERROR(VLOOKUP(D516,ข้อมูลออเดอร์!A:EK,49,0),"")</f>
        <v>Tanakarn Damrongsin</v>
      </c>
      <c r="P516" s="1" t="str">
        <f>IF(D516="","",ข้อมูลออเดอร์!AX515)</f>
        <v>0962392449</v>
      </c>
      <c r="Q516" s="1" t="str">
        <f>IF(D516="","",ข้อมูลออเดอร์!AX515)</f>
        <v>0962392449</v>
      </c>
      <c r="R516" s="1" t="str">
        <f t="shared" ref="R516:R579" si="97">IF(D516="","","TH")</f>
        <v>TH</v>
      </c>
      <c r="S516" s="1" t="str">
        <f>IF('ข้อมูลจังหวัด-อำเภอ'!C515="","",'ข้อมูลจังหวัด-อำเภอ'!C515)</f>
        <v>ปทุมธานี/ Pathum Thani</v>
      </c>
      <c r="T516" s="1" t="str">
        <f>IF('ข้อมูลจังหวัด-อำเภอ'!D515="","",'ข้อมูลจังหวัด-อำเภอ'!D515)</f>
        <v>ธัญบุรี/ Thanyaburi</v>
      </c>
      <c r="U516" s="1" t="str">
        <f>IFERROR(VLOOKUP(D516,ข้อมูลออเดอร์!A:EK,46,0),"")</f>
        <v>12130</v>
      </c>
      <c r="V516" s="1" t="str">
        <f>IFERROR(VLOOKUP(D516,ข้อมูลออเดอร์!A:EK,46,0),"")</f>
        <v>12130</v>
      </c>
      <c r="W516" s="1" t="str">
        <f>IFERROR(VLOOKUP(D516,ข้อมูลออเดอร์!A:EK,48,0),"")</f>
        <v>โครงการเสนาวิลล่ารังสิตคลอง 1 ซอยรังสิต-นครนายก 34/1 ตึกพานิชเลขที่ 2/178</v>
      </c>
      <c r="X516" s="1" t="str">
        <f t="shared" ref="X516:X579" si="98">IF(D516="","","COD")</f>
        <v>COD</v>
      </c>
      <c r="Y516" s="1"/>
      <c r="Z516" s="1"/>
      <c r="AA516" s="1">
        <f t="shared" ref="AA516:AA579" si="99">SUMIF(W:W,W516,AE:AE)+0.2</f>
        <v>0.42</v>
      </c>
      <c r="AB516" s="1"/>
      <c r="AC516" s="1"/>
      <c r="AD516" s="1"/>
      <c r="AE516" s="1">
        <f>IF(ข้อมูลน้ำหนักสินค้า!C515="","",ข้อมูลน้ำหนักสินค้า!C515)*J516</f>
        <v>0.01</v>
      </c>
    </row>
    <row r="517" spans="1:31">
      <c r="A517" s="1" t="str">
        <f t="shared" si="89"/>
        <v>EastlyncOffline</v>
      </c>
      <c r="B517" s="1" t="str">
        <f t="shared" si="90"/>
        <v>OFFLINE</v>
      </c>
      <c r="C517" s="1" t="str">
        <f t="shared" si="91"/>
        <v>SALE</v>
      </c>
      <c r="D517" s="1" t="str">
        <f>IF(ข้อมูลออเดอร์!A516="","",ข้อมูลออเดอร์!A516)</f>
        <v>KOO26092200309</v>
      </c>
      <c r="E517" s="1" t="str">
        <f>IFERROR(IF(VLOOKUP(D517,ข้อมูลออเดอร์!A:BV,74,0)="Express delivery","NORMAL",IF(VLOOKUP(D517,ข้อมูลออเดอร์!A:BV,74,0)="Lalamove","B2B_OFFLINE","")),"")</f>
        <v>NORMAL</v>
      </c>
      <c r="F517" s="1" t="str">
        <f t="shared" si="92"/>
        <v>EXPRESS</v>
      </c>
      <c r="G517" s="1" t="str">
        <f>IF(ข้อมูลออเดอร์!CV516="","",ข้อมูลออเดอร์!CV516)</f>
        <v>SKINTIFIC-492001</v>
      </c>
      <c r="H517" s="1" t="str">
        <f>IF(ข้อมูลออเดอร์!CW516="","",ข้อมูลออเดอร์!CW516)</f>
        <v>4897147695994</v>
      </c>
      <c r="I517" s="1" t="str">
        <f>IF(ข้อมูลออเดอร์!CV516="","",ข้อมูลออเดอร์!CV516)</f>
        <v>SKINTIFIC-492001</v>
      </c>
      <c r="J517" s="1" t="str">
        <f>IF(ข้อมูลออเดอร์!DD516="","",ข้อมูลออเดอร์!DD516)</f>
        <v>1</v>
      </c>
      <c r="K517" s="102">
        <f t="shared" si="93"/>
        <v>0</v>
      </c>
      <c r="L517" s="102">
        <f t="shared" si="94"/>
        <v>0</v>
      </c>
      <c r="M517" s="103">
        <f ca="1" t="shared" si="95"/>
        <v>46287.4479282407</v>
      </c>
      <c r="N517" s="103">
        <f ca="1" t="shared" si="96"/>
        <v>46287.4479282407</v>
      </c>
      <c r="O517" s="1" t="str">
        <f>IFERROR(VLOOKUP(D517,ข้อมูลออเดอร์!A:EK,49,0),"")</f>
        <v>วิไลวรรณ แก้วขวัญ</v>
      </c>
      <c r="P517" s="1" t="str">
        <f>IF(D517="","",ข้อมูลออเดอร์!AX516)</f>
        <v>0948576309</v>
      </c>
      <c r="Q517" s="1" t="str">
        <f>IF(D517="","",ข้อมูลออเดอร์!AX516)</f>
        <v>0948576309</v>
      </c>
      <c r="R517" s="1" t="str">
        <f t="shared" si="97"/>
        <v>TH</v>
      </c>
      <c r="S517" s="1" t="str">
        <f>IF('ข้อมูลจังหวัด-อำเภอ'!C516="","",'ข้อมูลจังหวัด-อำเภอ'!C516)</f>
        <v>นนทบุรี/ Nonthaburi</v>
      </c>
      <c r="T517" s="1" t="str">
        <f>IF('ข้อมูลจังหวัด-อำเภอ'!D516="","",'ข้อมูลจังหวัด-อำเภอ'!D516)</f>
        <v>บางใหญ่/ Bang Yai</v>
      </c>
      <c r="U517" s="1" t="str">
        <f>IFERROR(VLOOKUP(D517,ข้อมูลออเดอร์!A:EK,46,0),"")</f>
        <v>11140</v>
      </c>
      <c r="V517" s="1" t="str">
        <f>IFERROR(VLOOKUP(D517,ข้อมูลออเดอร์!A:EK,46,0),"")</f>
        <v>11140</v>
      </c>
      <c r="W517" s="1" t="str">
        <f>IFERROR(VLOOKUP(D517,ข้อมูลออเดอร์!A:EK,48,0),"")</f>
        <v>4/11 หมู่ 1 ซ. กันตนา ถนน กาญจนาภิเษก ตำบล บางใหญ่ อำเภอ บางใหญ่จ.นนทบุรี 11140</v>
      </c>
      <c r="X517" s="1" t="str">
        <f t="shared" si="98"/>
        <v>COD</v>
      </c>
      <c r="Y517" s="1"/>
      <c r="Z517" s="1"/>
      <c r="AA517" s="1">
        <f t="shared" si="99"/>
        <v>0.41</v>
      </c>
      <c r="AB517" s="1"/>
      <c r="AC517" s="1"/>
      <c r="AD517" s="1"/>
      <c r="AE517" s="1">
        <f>IF(ข้อมูลน้ำหนักสินค้า!C516="","",ข้อมูลน้ำหนักสินค้า!C516)*J517</f>
        <v>0.1</v>
      </c>
    </row>
    <row r="518" spans="1:31">
      <c r="A518" s="1" t="str">
        <f t="shared" si="89"/>
        <v>EastlyncOffline</v>
      </c>
      <c r="B518" s="1" t="str">
        <f t="shared" si="90"/>
        <v>OFFLINE</v>
      </c>
      <c r="C518" s="1" t="str">
        <f t="shared" si="91"/>
        <v>SALE</v>
      </c>
      <c r="D518" s="1" t="str">
        <f>IF(ข้อมูลออเดอร์!A517="","",ข้อมูลออเดอร์!A517)</f>
        <v>KOO26092200309</v>
      </c>
      <c r="E518" s="1" t="str">
        <f>IFERROR(IF(VLOOKUP(D518,ข้อมูลออเดอร์!A:BV,74,0)="Express delivery","NORMAL",IF(VLOOKUP(D518,ข้อมูลออเดอร์!A:BV,74,0)="Lalamove","B2B_OFFLINE","")),"")</f>
        <v>NORMAL</v>
      </c>
      <c r="F518" s="1" t="str">
        <f t="shared" si="92"/>
        <v>EXPRESS</v>
      </c>
      <c r="G518" s="1" t="str">
        <f>IF(ข้อมูลออเดอร์!CV517="","",ข้อมูลออเดอร์!CV517)</f>
        <v>SKINTIFIC-492003</v>
      </c>
      <c r="H518" s="1" t="str">
        <f>IF(ข้อมูลออเดอร์!CW517="","",ข้อมูลออเดอร์!CW517)</f>
        <v>4897147696014</v>
      </c>
      <c r="I518" s="1" t="str">
        <f>IF(ข้อมูลออเดอร์!CV517="","",ข้อมูลออเดอร์!CV517)</f>
        <v>SKINTIFIC-492003</v>
      </c>
      <c r="J518" s="1" t="str">
        <f>IF(ข้อมูลออเดอร์!DD517="","",ข้อมูลออเดอร์!DD517)</f>
        <v>1</v>
      </c>
      <c r="K518" s="102">
        <f t="shared" si="93"/>
        <v>0</v>
      </c>
      <c r="L518" s="102">
        <f t="shared" si="94"/>
        <v>0</v>
      </c>
      <c r="M518" s="103">
        <f ca="1" t="shared" si="95"/>
        <v>46287.4479282407</v>
      </c>
      <c r="N518" s="103">
        <f ca="1" t="shared" si="96"/>
        <v>46287.4479282407</v>
      </c>
      <c r="O518" s="1" t="str">
        <f>IFERROR(VLOOKUP(D518,ข้อมูลออเดอร์!A:EK,49,0),"")</f>
        <v>วิไลวรรณ แก้วขวัญ</v>
      </c>
      <c r="P518" s="1" t="str">
        <f>IF(D518="","",ข้อมูลออเดอร์!AX517)</f>
        <v>0948576309</v>
      </c>
      <c r="Q518" s="1" t="str">
        <f>IF(D518="","",ข้อมูลออเดอร์!AX517)</f>
        <v>0948576309</v>
      </c>
      <c r="R518" s="1" t="str">
        <f t="shared" si="97"/>
        <v>TH</v>
      </c>
      <c r="S518" s="1" t="str">
        <f>IF('ข้อมูลจังหวัด-อำเภอ'!C517="","",'ข้อมูลจังหวัด-อำเภอ'!C517)</f>
        <v>นนทบุรี/ Nonthaburi</v>
      </c>
      <c r="T518" s="1" t="str">
        <f>IF('ข้อมูลจังหวัด-อำเภอ'!D517="","",'ข้อมูลจังหวัด-อำเภอ'!D517)</f>
        <v>บางใหญ่/ Bang Yai</v>
      </c>
      <c r="U518" s="1" t="str">
        <f>IFERROR(VLOOKUP(D518,ข้อมูลออเดอร์!A:EK,46,0),"")</f>
        <v>11140</v>
      </c>
      <c r="V518" s="1" t="str">
        <f>IFERROR(VLOOKUP(D518,ข้อมูลออเดอร์!A:EK,46,0),"")</f>
        <v>11140</v>
      </c>
      <c r="W518" s="1" t="str">
        <f>IFERROR(VLOOKUP(D518,ข้อมูลออเดอร์!A:EK,48,0),"")</f>
        <v>4/11 หมู่ 1 ซ. กันตนา ถนน กาญจนาภิเษก ตำบล บางใหญ่ อำเภอ บางใหญ่จ.นนทบุรี 11140</v>
      </c>
      <c r="X518" s="1" t="str">
        <f t="shared" si="98"/>
        <v>COD</v>
      </c>
      <c r="Y518" s="1"/>
      <c r="Z518" s="1"/>
      <c r="AA518" s="1">
        <f t="shared" si="99"/>
        <v>0.41</v>
      </c>
      <c r="AB518" s="1"/>
      <c r="AC518" s="1"/>
      <c r="AD518" s="1"/>
      <c r="AE518" s="1">
        <f>IF(ข้อมูลน้ำหนักสินค้า!C517="","",ข้อมูลน้ำหนักสินค้า!C517)*J518</f>
        <v>0.1</v>
      </c>
    </row>
    <row r="519" spans="1:31">
      <c r="A519" s="1" t="str">
        <f t="shared" si="89"/>
        <v>EastlyncOffline</v>
      </c>
      <c r="B519" s="1" t="str">
        <f t="shared" si="90"/>
        <v>OFFLINE</v>
      </c>
      <c r="C519" s="1" t="str">
        <f t="shared" si="91"/>
        <v>SALE</v>
      </c>
      <c r="D519" s="1" t="str">
        <f>IF(ข้อมูลออเดอร์!A518="","",ข้อมูลออเดอร์!A518)</f>
        <v>KOO26092200309</v>
      </c>
      <c r="E519" s="1" t="str">
        <f>IFERROR(IF(VLOOKUP(D519,ข้อมูลออเดอร์!A:BV,74,0)="Express delivery","NORMAL",IF(VLOOKUP(D519,ข้อมูลออเดอร์!A:BV,74,0)="Lalamove","B2B_OFFLINE","")),"")</f>
        <v>NORMAL</v>
      </c>
      <c r="F519" s="1" t="str">
        <f t="shared" si="92"/>
        <v>EXPRESS</v>
      </c>
      <c r="G519" s="1" t="str">
        <f>IF(ข้อมูลออเดอร์!CV518="","",ข้อมูลออเดอร์!CV518)</f>
        <v>SKINTIFIC-355</v>
      </c>
      <c r="H519" s="1" t="str">
        <f>IF(ข้อมูลออเดอร์!CW518="","",ข้อมูลออเดอร์!CW518)</f>
        <v>4897147690029</v>
      </c>
      <c r="I519" s="1" t="str">
        <f>IF(ข้อมูลออเดอร์!CV518="","",ข้อมูลออเดอร์!CV518)</f>
        <v>SKINTIFIC-355</v>
      </c>
      <c r="J519" s="1" t="str">
        <f>IF(ข้อมูลออเดอร์!DD518="","",ข้อมูลออเดอร์!DD518)</f>
        <v>1</v>
      </c>
      <c r="K519" s="102">
        <f t="shared" si="93"/>
        <v>0</v>
      </c>
      <c r="L519" s="102">
        <f t="shared" si="94"/>
        <v>0</v>
      </c>
      <c r="M519" s="103">
        <f ca="1" t="shared" si="95"/>
        <v>46287.4479282407</v>
      </c>
      <c r="N519" s="103">
        <f ca="1" t="shared" si="96"/>
        <v>46287.4479282407</v>
      </c>
      <c r="O519" s="1" t="str">
        <f>IFERROR(VLOOKUP(D519,ข้อมูลออเดอร์!A:EK,49,0),"")</f>
        <v>วิไลวรรณ แก้วขวัญ</v>
      </c>
      <c r="P519" s="1" t="str">
        <f>IF(D519="","",ข้อมูลออเดอร์!AX518)</f>
        <v>0948576309</v>
      </c>
      <c r="Q519" s="1" t="str">
        <f>IF(D519="","",ข้อมูลออเดอร์!AX518)</f>
        <v>0948576309</v>
      </c>
      <c r="R519" s="1" t="str">
        <f t="shared" si="97"/>
        <v>TH</v>
      </c>
      <c r="S519" s="1" t="str">
        <f>IF('ข้อมูลจังหวัด-อำเภอ'!C518="","",'ข้อมูลจังหวัด-อำเภอ'!C518)</f>
        <v>นนทบุรี/ Nonthaburi</v>
      </c>
      <c r="T519" s="1" t="str">
        <f>IF('ข้อมูลจังหวัด-อำเภอ'!D518="","",'ข้อมูลจังหวัด-อำเภอ'!D518)</f>
        <v>บางใหญ่/ Bang Yai</v>
      </c>
      <c r="U519" s="1" t="str">
        <f>IFERROR(VLOOKUP(D519,ข้อมูลออเดอร์!A:EK,46,0),"")</f>
        <v>11140</v>
      </c>
      <c r="V519" s="1" t="str">
        <f>IFERROR(VLOOKUP(D519,ข้อมูลออเดอร์!A:EK,46,0),"")</f>
        <v>11140</v>
      </c>
      <c r="W519" s="1" t="str">
        <f>IFERROR(VLOOKUP(D519,ข้อมูลออเดอร์!A:EK,48,0),"")</f>
        <v>4/11 หมู่ 1 ซ. กันตนา ถนน กาญจนาภิเษก ตำบล บางใหญ่ อำเภอ บางใหญ่จ.นนทบุรี 11140</v>
      </c>
      <c r="X519" s="1" t="str">
        <f t="shared" si="98"/>
        <v>COD</v>
      </c>
      <c r="Y519" s="1"/>
      <c r="Z519" s="1"/>
      <c r="AA519" s="1">
        <f t="shared" si="99"/>
        <v>0.41</v>
      </c>
      <c r="AB519" s="1"/>
      <c r="AC519" s="1"/>
      <c r="AD519" s="1"/>
      <c r="AE519" s="1">
        <f>IF(ข้อมูลน้ำหนักสินค้า!C518="","",ข้อมูลน้ำหนักสินค้า!C518)*J519</f>
        <v>0.01</v>
      </c>
    </row>
    <row r="520" spans="1:31">
      <c r="A520" s="1" t="str">
        <f t="shared" si="89"/>
        <v>EastlyncOffline</v>
      </c>
      <c r="B520" s="1" t="str">
        <f t="shared" si="90"/>
        <v>OFFLINE</v>
      </c>
      <c r="C520" s="1" t="str">
        <f t="shared" si="91"/>
        <v>SALE</v>
      </c>
      <c r="D520" s="1" t="str">
        <f>IF(ข้อมูลออเดอร์!A519="","",ข้อมูลออเดอร์!A519)</f>
        <v>KOO26092200310</v>
      </c>
      <c r="E520" s="1" t="str">
        <f>IFERROR(IF(VLOOKUP(D520,ข้อมูลออเดอร์!A:BV,74,0)="Express delivery","NORMAL",IF(VLOOKUP(D520,ข้อมูลออเดอร์!A:BV,74,0)="Lalamove","B2B_OFFLINE","")),"")</f>
        <v>NORMAL</v>
      </c>
      <c r="F520" s="1" t="str">
        <f t="shared" si="92"/>
        <v>EXPRESS</v>
      </c>
      <c r="G520" s="1" t="str">
        <f>IF(ข้อมูลออเดอร์!CV519="","",ข้อมูลออเดอร์!CV519)</f>
        <v>SKINTIFIC-492001</v>
      </c>
      <c r="H520" s="1" t="str">
        <f>IF(ข้อมูลออเดอร์!CW519="","",ข้อมูลออเดอร์!CW519)</f>
        <v>4897147695994</v>
      </c>
      <c r="I520" s="1" t="str">
        <f>IF(ข้อมูลออเดอร์!CV519="","",ข้อมูลออเดอร์!CV519)</f>
        <v>SKINTIFIC-492001</v>
      </c>
      <c r="J520" s="1" t="str">
        <f>IF(ข้อมูลออเดอร์!DD519="","",ข้อมูลออเดอร์!DD519)</f>
        <v>1</v>
      </c>
      <c r="K520" s="102">
        <f t="shared" si="93"/>
        <v>0</v>
      </c>
      <c r="L520" s="102">
        <f t="shared" si="94"/>
        <v>0</v>
      </c>
      <c r="M520" s="103">
        <f ca="1" t="shared" si="95"/>
        <v>46287.4479282407</v>
      </c>
      <c r="N520" s="103">
        <f ca="1" t="shared" si="96"/>
        <v>46287.4479282407</v>
      </c>
      <c r="O520" s="1" t="str">
        <f>IFERROR(VLOOKUP(D520,ข้อมูลออเดอร์!A:EK,49,0),"")</f>
        <v>นัทธมน ฮ่า</v>
      </c>
      <c r="P520" s="1" t="str">
        <f>IF(D520="","",ข้อมูลออเดอร์!AX519)</f>
        <v>0942395694</v>
      </c>
      <c r="Q520" s="1" t="str">
        <f>IF(D520="","",ข้อมูลออเดอร์!AX519)</f>
        <v>0942395694</v>
      </c>
      <c r="R520" s="1" t="str">
        <f t="shared" si="97"/>
        <v>TH</v>
      </c>
      <c r="S520" s="1" t="str">
        <f>IF('ข้อมูลจังหวัด-อำเภอ'!C519="","",'ข้อมูลจังหวัด-อำเภอ'!C519)</f>
        <v>กรุงเทพมหานคร/ Bangkok</v>
      </c>
      <c r="T520" s="1" t="str">
        <f>IF('ข้อมูลจังหวัด-อำเภอ'!D519="","",'ข้อมูลจังหวัด-อำเภอ'!D519)</f>
        <v>สายไหม/ Sai Mai</v>
      </c>
      <c r="U520" s="1" t="str">
        <f>IFERROR(VLOOKUP(D520,ข้อมูลออเดอร์!A:EK,46,0),"")</f>
        <v>10220</v>
      </c>
      <c r="V520" s="1" t="str">
        <f>IFERROR(VLOOKUP(D520,ข้อมูลออเดอร์!A:EK,46,0),"")</f>
        <v>10220</v>
      </c>
      <c r="W520" s="1" t="str">
        <f>IFERROR(VLOOKUP(D520,ข้อมูลออเดอร์!A:EK,48,0),"")</f>
        <v>55/137 ซอย9 โครงการ centro รามอินทรา-จตุโชติ2  ถนน01 กาญจนาภิเษก</v>
      </c>
      <c r="X520" s="1" t="str">
        <f t="shared" si="98"/>
        <v>COD</v>
      </c>
      <c r="Y520" s="1"/>
      <c r="Z520" s="1"/>
      <c r="AA520" s="1">
        <f t="shared" si="99"/>
        <v>0.41</v>
      </c>
      <c r="AB520" s="1"/>
      <c r="AC520" s="1"/>
      <c r="AD520" s="1"/>
      <c r="AE520" s="1">
        <f>IF(ข้อมูลน้ำหนักสินค้า!C519="","",ข้อมูลน้ำหนักสินค้า!C519)*J520</f>
        <v>0.1</v>
      </c>
    </row>
    <row r="521" spans="1:31">
      <c r="A521" s="1" t="str">
        <f t="shared" si="89"/>
        <v>EastlyncOffline</v>
      </c>
      <c r="B521" s="1" t="str">
        <f t="shared" si="90"/>
        <v>OFFLINE</v>
      </c>
      <c r="C521" s="1" t="str">
        <f t="shared" si="91"/>
        <v>SALE</v>
      </c>
      <c r="D521" s="1" t="str">
        <f>IF(ข้อมูลออเดอร์!A520="","",ข้อมูลออเดอร์!A520)</f>
        <v>KOO26092200310</v>
      </c>
      <c r="E521" s="1" t="str">
        <f>IFERROR(IF(VLOOKUP(D521,ข้อมูลออเดอร์!A:BV,74,0)="Express delivery","NORMAL",IF(VLOOKUP(D521,ข้อมูลออเดอร์!A:BV,74,0)="Lalamove","B2B_OFFLINE","")),"")</f>
        <v>NORMAL</v>
      </c>
      <c r="F521" s="1" t="str">
        <f t="shared" si="92"/>
        <v>EXPRESS</v>
      </c>
      <c r="G521" s="1" t="str">
        <f>IF(ข้อมูลออเดอร์!CV520="","",ข้อมูลออเดอร์!CV520)</f>
        <v>SKINTIFIC-492003</v>
      </c>
      <c r="H521" s="1" t="str">
        <f>IF(ข้อมูลออเดอร์!CW520="","",ข้อมูลออเดอร์!CW520)</f>
        <v>4897147696014</v>
      </c>
      <c r="I521" s="1" t="str">
        <f>IF(ข้อมูลออเดอร์!CV520="","",ข้อมูลออเดอร์!CV520)</f>
        <v>SKINTIFIC-492003</v>
      </c>
      <c r="J521" s="1" t="str">
        <f>IF(ข้อมูลออเดอร์!DD520="","",ข้อมูลออเดอร์!DD520)</f>
        <v>1</v>
      </c>
      <c r="K521" s="102">
        <f t="shared" si="93"/>
        <v>0</v>
      </c>
      <c r="L521" s="102">
        <f t="shared" si="94"/>
        <v>0</v>
      </c>
      <c r="M521" s="103">
        <f ca="1" t="shared" si="95"/>
        <v>46287.4479282407</v>
      </c>
      <c r="N521" s="103">
        <f ca="1" t="shared" si="96"/>
        <v>46287.4479282407</v>
      </c>
      <c r="O521" s="1" t="str">
        <f>IFERROR(VLOOKUP(D521,ข้อมูลออเดอร์!A:EK,49,0),"")</f>
        <v>นัทธมน ฮ่า</v>
      </c>
      <c r="P521" s="1" t="str">
        <f>IF(D521="","",ข้อมูลออเดอร์!AX520)</f>
        <v>0942395694</v>
      </c>
      <c r="Q521" s="1" t="str">
        <f>IF(D521="","",ข้อมูลออเดอร์!AX520)</f>
        <v>0942395694</v>
      </c>
      <c r="R521" s="1" t="str">
        <f t="shared" si="97"/>
        <v>TH</v>
      </c>
      <c r="S521" s="1" t="str">
        <f>IF('ข้อมูลจังหวัด-อำเภอ'!C520="","",'ข้อมูลจังหวัด-อำเภอ'!C520)</f>
        <v>กรุงเทพมหานคร/ Bangkok</v>
      </c>
      <c r="T521" s="1" t="str">
        <f>IF('ข้อมูลจังหวัด-อำเภอ'!D520="","",'ข้อมูลจังหวัด-อำเภอ'!D520)</f>
        <v>สายไหม/ Sai Mai</v>
      </c>
      <c r="U521" s="1" t="str">
        <f>IFERROR(VLOOKUP(D521,ข้อมูลออเดอร์!A:EK,46,0),"")</f>
        <v>10220</v>
      </c>
      <c r="V521" s="1" t="str">
        <f>IFERROR(VLOOKUP(D521,ข้อมูลออเดอร์!A:EK,46,0),"")</f>
        <v>10220</v>
      </c>
      <c r="W521" s="1" t="str">
        <f>IFERROR(VLOOKUP(D521,ข้อมูลออเดอร์!A:EK,48,0),"")</f>
        <v>55/137 ซอย9 โครงการ centro รามอินทรา-จตุโชติ2  ถนน01 กาญจนาภิเษก</v>
      </c>
      <c r="X521" s="1" t="str">
        <f t="shared" si="98"/>
        <v>COD</v>
      </c>
      <c r="Y521" s="1"/>
      <c r="Z521" s="1"/>
      <c r="AA521" s="1">
        <f t="shared" si="99"/>
        <v>0.41</v>
      </c>
      <c r="AB521" s="1"/>
      <c r="AC521" s="1"/>
      <c r="AD521" s="1"/>
      <c r="AE521" s="1">
        <f>IF(ข้อมูลน้ำหนักสินค้า!C520="","",ข้อมูลน้ำหนักสินค้า!C520)*J521</f>
        <v>0.1</v>
      </c>
    </row>
    <row r="522" spans="1:31">
      <c r="A522" s="1" t="str">
        <f t="shared" si="89"/>
        <v>EastlyncOffline</v>
      </c>
      <c r="B522" s="1" t="str">
        <f t="shared" si="90"/>
        <v>OFFLINE</v>
      </c>
      <c r="C522" s="1" t="str">
        <f t="shared" si="91"/>
        <v>SALE</v>
      </c>
      <c r="D522" s="1" t="str">
        <f>IF(ข้อมูลออเดอร์!A521="","",ข้อมูลออเดอร์!A521)</f>
        <v>KOO26092200310</v>
      </c>
      <c r="E522" s="1" t="str">
        <f>IFERROR(IF(VLOOKUP(D522,ข้อมูลออเดอร์!A:BV,74,0)="Express delivery","NORMAL",IF(VLOOKUP(D522,ข้อมูลออเดอร์!A:BV,74,0)="Lalamove","B2B_OFFLINE","")),"")</f>
        <v>NORMAL</v>
      </c>
      <c r="F522" s="1" t="str">
        <f t="shared" si="92"/>
        <v>EXPRESS</v>
      </c>
      <c r="G522" s="1" t="str">
        <f>IF(ข้อมูลออเดอร์!CV521="","",ข้อมูลออเดอร์!CV521)</f>
        <v>SKINTIFIC-355</v>
      </c>
      <c r="H522" s="1" t="str">
        <f>IF(ข้อมูลออเดอร์!CW521="","",ข้อมูลออเดอร์!CW521)</f>
        <v>4897147690029</v>
      </c>
      <c r="I522" s="1" t="str">
        <f>IF(ข้อมูลออเดอร์!CV521="","",ข้อมูลออเดอร์!CV521)</f>
        <v>SKINTIFIC-355</v>
      </c>
      <c r="J522" s="1" t="str">
        <f>IF(ข้อมูลออเดอร์!DD521="","",ข้อมูลออเดอร์!DD521)</f>
        <v>1</v>
      </c>
      <c r="K522" s="102">
        <f t="shared" si="93"/>
        <v>0</v>
      </c>
      <c r="L522" s="102">
        <f t="shared" si="94"/>
        <v>0</v>
      </c>
      <c r="M522" s="103">
        <f ca="1" t="shared" si="95"/>
        <v>46287.4479282407</v>
      </c>
      <c r="N522" s="103">
        <f ca="1" t="shared" si="96"/>
        <v>46287.4479282407</v>
      </c>
      <c r="O522" s="1" t="str">
        <f>IFERROR(VLOOKUP(D522,ข้อมูลออเดอร์!A:EK,49,0),"")</f>
        <v>นัทธมน ฮ่า</v>
      </c>
      <c r="P522" s="1" t="str">
        <f>IF(D522="","",ข้อมูลออเดอร์!AX521)</f>
        <v>0942395694</v>
      </c>
      <c r="Q522" s="1" t="str">
        <f>IF(D522="","",ข้อมูลออเดอร์!AX521)</f>
        <v>0942395694</v>
      </c>
      <c r="R522" s="1" t="str">
        <f t="shared" si="97"/>
        <v>TH</v>
      </c>
      <c r="S522" s="1" t="str">
        <f>IF('ข้อมูลจังหวัด-อำเภอ'!C521="","",'ข้อมูลจังหวัด-อำเภอ'!C521)</f>
        <v>กรุงเทพมหานคร/ Bangkok</v>
      </c>
      <c r="T522" s="1" t="str">
        <f>IF('ข้อมูลจังหวัด-อำเภอ'!D521="","",'ข้อมูลจังหวัด-อำเภอ'!D521)</f>
        <v>สายไหม/ Sai Mai</v>
      </c>
      <c r="U522" s="1" t="str">
        <f>IFERROR(VLOOKUP(D522,ข้อมูลออเดอร์!A:EK,46,0),"")</f>
        <v>10220</v>
      </c>
      <c r="V522" s="1" t="str">
        <f>IFERROR(VLOOKUP(D522,ข้อมูลออเดอร์!A:EK,46,0),"")</f>
        <v>10220</v>
      </c>
      <c r="W522" s="1" t="str">
        <f>IFERROR(VLOOKUP(D522,ข้อมูลออเดอร์!A:EK,48,0),"")</f>
        <v>55/137 ซอย9 โครงการ centro รามอินทรา-จตุโชติ2  ถนน01 กาญจนาภิเษก</v>
      </c>
      <c r="X522" s="1" t="str">
        <f t="shared" si="98"/>
        <v>COD</v>
      </c>
      <c r="Y522" s="1"/>
      <c r="Z522" s="1"/>
      <c r="AA522" s="1">
        <f t="shared" si="99"/>
        <v>0.41</v>
      </c>
      <c r="AB522" s="1"/>
      <c r="AC522" s="1"/>
      <c r="AD522" s="1"/>
      <c r="AE522" s="1">
        <f>IF(ข้อมูลน้ำหนักสินค้า!C521="","",ข้อมูลน้ำหนักสินค้า!C521)*J522</f>
        <v>0.01</v>
      </c>
    </row>
    <row r="523" spans="1:31">
      <c r="A523" s="1" t="str">
        <f t="shared" si="89"/>
        <v>EastlyncOffline</v>
      </c>
      <c r="B523" s="1" t="str">
        <f t="shared" si="90"/>
        <v>OFFLINE</v>
      </c>
      <c r="C523" s="1" t="str">
        <f t="shared" si="91"/>
        <v>SALE</v>
      </c>
      <c r="D523" s="1" t="str">
        <f>IF(ข้อมูลออเดอร์!A522="","",ข้อมูลออเดอร์!A522)</f>
        <v>KOO26092200311</v>
      </c>
      <c r="E523" s="1" t="str">
        <f>IFERROR(IF(VLOOKUP(D523,ข้อมูลออเดอร์!A:BV,74,0)="Express delivery","NORMAL",IF(VLOOKUP(D523,ข้อมูลออเดอร์!A:BV,74,0)="Lalamove","B2B_OFFLINE","")),"")</f>
        <v>NORMAL</v>
      </c>
      <c r="F523" s="1" t="str">
        <f t="shared" si="92"/>
        <v>EXPRESS</v>
      </c>
      <c r="G523" s="1" t="str">
        <f>IF(ข้อมูลออเดอร์!CV522="","",ข้อมูลออเดอร์!CV522)</f>
        <v>SKINTIFIC-492001</v>
      </c>
      <c r="H523" s="1" t="str">
        <f>IF(ข้อมูลออเดอร์!CW522="","",ข้อมูลออเดอร์!CW522)</f>
        <v>4897147695994</v>
      </c>
      <c r="I523" s="1" t="str">
        <f>IF(ข้อมูลออเดอร์!CV522="","",ข้อมูลออเดอร์!CV522)</f>
        <v>SKINTIFIC-492001</v>
      </c>
      <c r="J523" s="1" t="str">
        <f>IF(ข้อมูลออเดอร์!DD522="","",ข้อมูลออเดอร์!DD522)</f>
        <v>1</v>
      </c>
      <c r="K523" s="102">
        <f t="shared" si="93"/>
        <v>0</v>
      </c>
      <c r="L523" s="102">
        <f t="shared" si="94"/>
        <v>0</v>
      </c>
      <c r="M523" s="103">
        <f ca="1" t="shared" si="95"/>
        <v>46287.4479282407</v>
      </c>
      <c r="N523" s="103">
        <f ca="1" t="shared" si="96"/>
        <v>46287.4479282407</v>
      </c>
      <c r="O523" s="1" t="str">
        <f>IFERROR(VLOOKUP(D523,ข้อมูลออเดอร์!A:EK,49,0),"")</f>
        <v>คุณไอซ์</v>
      </c>
      <c r="P523" s="1" t="str">
        <f>IF(D523="","",ข้อมูลออเดอร์!AX522)</f>
        <v>0944987942</v>
      </c>
      <c r="Q523" s="1" t="str">
        <f>IF(D523="","",ข้อมูลออเดอร์!AX522)</f>
        <v>0944987942</v>
      </c>
      <c r="R523" s="1" t="str">
        <f t="shared" si="97"/>
        <v>TH</v>
      </c>
      <c r="S523" s="1" t="str">
        <f>IF('ข้อมูลจังหวัด-อำเภอ'!C522="","",'ข้อมูลจังหวัด-อำเภอ'!C522)</f>
        <v>สมุทรปราการ/ Samut Prakan</v>
      </c>
      <c r="T523" s="1" t="str">
        <f>IF('ข้อมูลจังหวัด-อำเภอ'!D522="","",'ข้อมูลจังหวัด-อำเภอ'!D522)</f>
        <v>เมืองสมุทรปราการ/ Mueang Samut Prakan</v>
      </c>
      <c r="U523" s="1" t="str">
        <f>IFERROR(VLOOKUP(D523,ข้อมูลออเดอร์!A:EK,46,0),"")</f>
        <v>10280</v>
      </c>
      <c r="V523" s="1" t="str">
        <f>IFERROR(VLOOKUP(D523,ข้อมูลออเดอร์!A:EK,46,0),"")</f>
        <v>10280</v>
      </c>
      <c r="W523" s="1" t="str">
        <f>IFERROR(VLOOKUP(D523,ข้อมูลออเดอร์!A:EK,48,0),"")</f>
        <v>11/220 หมู่บ้านศิวะนคร ซอย 2 หมู่ 8</v>
      </c>
      <c r="X523" s="1" t="str">
        <f t="shared" si="98"/>
        <v>COD</v>
      </c>
      <c r="Y523" s="1"/>
      <c r="Z523" s="1"/>
      <c r="AA523" s="1">
        <f t="shared" si="99"/>
        <v>0.81</v>
      </c>
      <c r="AB523" s="1"/>
      <c r="AC523" s="1"/>
      <c r="AD523" s="1"/>
      <c r="AE523" s="1">
        <f>IF(ข้อมูลน้ำหนักสินค้า!C522="","",ข้อมูลน้ำหนักสินค้า!C522)*J523</f>
        <v>0.1</v>
      </c>
    </row>
    <row r="524" spans="1:31">
      <c r="A524" s="1" t="str">
        <f t="shared" si="89"/>
        <v>EastlyncOffline</v>
      </c>
      <c r="B524" s="1" t="str">
        <f t="shared" si="90"/>
        <v>OFFLINE</v>
      </c>
      <c r="C524" s="1" t="str">
        <f t="shared" si="91"/>
        <v>SALE</v>
      </c>
      <c r="D524" s="1" t="str">
        <f>IF(ข้อมูลออเดอร์!A523="","",ข้อมูลออเดอร์!A523)</f>
        <v>KOO26092200311</v>
      </c>
      <c r="E524" s="1" t="str">
        <f>IFERROR(IF(VLOOKUP(D524,ข้อมูลออเดอร์!A:BV,74,0)="Express delivery","NORMAL",IF(VLOOKUP(D524,ข้อมูลออเดอร์!A:BV,74,0)="Lalamove","B2B_OFFLINE","")),"")</f>
        <v>NORMAL</v>
      </c>
      <c r="F524" s="1" t="str">
        <f t="shared" si="92"/>
        <v>EXPRESS</v>
      </c>
      <c r="G524" s="1" t="str">
        <f>IF(ข้อมูลออเดอร์!CV523="","",ข้อมูลออเดอร์!CV523)</f>
        <v>SKINTIFIC-492003</v>
      </c>
      <c r="H524" s="1" t="str">
        <f>IF(ข้อมูลออเดอร์!CW523="","",ข้อมูลออเดอร์!CW523)</f>
        <v>4897147696014</v>
      </c>
      <c r="I524" s="1" t="str">
        <f>IF(ข้อมูลออเดอร์!CV523="","",ข้อมูลออเดอร์!CV523)</f>
        <v>SKINTIFIC-492003</v>
      </c>
      <c r="J524" s="1" t="str">
        <f>IF(ข้อมูลออเดอร์!DD523="","",ข้อมูลออเดอร์!DD523)</f>
        <v>1</v>
      </c>
      <c r="K524" s="102">
        <f t="shared" si="93"/>
        <v>0</v>
      </c>
      <c r="L524" s="102">
        <f t="shared" si="94"/>
        <v>0</v>
      </c>
      <c r="M524" s="103">
        <f ca="1" t="shared" si="95"/>
        <v>46287.4479282407</v>
      </c>
      <c r="N524" s="103">
        <f ca="1" t="shared" si="96"/>
        <v>46287.4479282407</v>
      </c>
      <c r="O524" s="1" t="str">
        <f>IFERROR(VLOOKUP(D524,ข้อมูลออเดอร์!A:EK,49,0),"")</f>
        <v>คุณไอซ์</v>
      </c>
      <c r="P524" s="1" t="str">
        <f>IF(D524="","",ข้อมูลออเดอร์!AX523)</f>
        <v>0944987942</v>
      </c>
      <c r="Q524" s="1" t="str">
        <f>IF(D524="","",ข้อมูลออเดอร์!AX523)</f>
        <v>0944987942</v>
      </c>
      <c r="R524" s="1" t="str">
        <f t="shared" si="97"/>
        <v>TH</v>
      </c>
      <c r="S524" s="1" t="str">
        <f>IF('ข้อมูลจังหวัด-อำเภอ'!C523="","",'ข้อมูลจังหวัด-อำเภอ'!C523)</f>
        <v>สมุทรปราการ/ Samut Prakan</v>
      </c>
      <c r="T524" s="1" t="str">
        <f>IF('ข้อมูลจังหวัด-อำเภอ'!D523="","",'ข้อมูลจังหวัด-อำเภอ'!D523)</f>
        <v>เมืองสมุทรปราการ/ Mueang Samut Prakan</v>
      </c>
      <c r="U524" s="1" t="str">
        <f>IFERROR(VLOOKUP(D524,ข้อมูลออเดอร์!A:EK,46,0),"")</f>
        <v>10280</v>
      </c>
      <c r="V524" s="1" t="str">
        <f>IFERROR(VLOOKUP(D524,ข้อมูลออเดอร์!A:EK,46,0),"")</f>
        <v>10280</v>
      </c>
      <c r="W524" s="1" t="str">
        <f>IFERROR(VLOOKUP(D524,ข้อมูลออเดอร์!A:EK,48,0),"")</f>
        <v>11/220 หมู่บ้านศิวะนคร ซอย 2 หมู่ 8</v>
      </c>
      <c r="X524" s="1" t="str">
        <f t="shared" si="98"/>
        <v>COD</v>
      </c>
      <c r="Y524" s="1"/>
      <c r="Z524" s="1"/>
      <c r="AA524" s="1">
        <f t="shared" si="99"/>
        <v>0.81</v>
      </c>
      <c r="AB524" s="1"/>
      <c r="AC524" s="1"/>
      <c r="AD524" s="1"/>
      <c r="AE524" s="1">
        <f>IF(ข้อมูลน้ำหนักสินค้า!C523="","",ข้อมูลน้ำหนักสินค้า!C523)*J524</f>
        <v>0.1</v>
      </c>
    </row>
    <row r="525" spans="1:31">
      <c r="A525" s="1" t="str">
        <f t="shared" si="89"/>
        <v>EastlyncOffline</v>
      </c>
      <c r="B525" s="1" t="str">
        <f t="shared" si="90"/>
        <v>OFFLINE</v>
      </c>
      <c r="C525" s="1" t="str">
        <f t="shared" si="91"/>
        <v>SALE</v>
      </c>
      <c r="D525" s="1" t="str">
        <f>IF(ข้อมูลออเดอร์!A524="","",ข้อมูลออเดอร์!A524)</f>
        <v>KOO26092200311</v>
      </c>
      <c r="E525" s="1" t="str">
        <f>IFERROR(IF(VLOOKUP(D525,ข้อมูลออเดอร์!A:BV,74,0)="Express delivery","NORMAL",IF(VLOOKUP(D525,ข้อมูลออเดอร์!A:BV,74,0)="Lalamove","B2B_OFFLINE","")),"")</f>
        <v>NORMAL</v>
      </c>
      <c r="F525" s="1" t="str">
        <f t="shared" si="92"/>
        <v>EXPRESS</v>
      </c>
      <c r="G525" s="1" t="str">
        <f>IF(ข้อมูลออเดอร์!CV524="","",ข้อมูลออเดอร์!CV524)</f>
        <v>SKINTIFIC-355</v>
      </c>
      <c r="H525" s="1" t="str">
        <f>IF(ข้อมูลออเดอร์!CW524="","",ข้อมูลออเดอร์!CW524)</f>
        <v>4897147690029</v>
      </c>
      <c r="I525" s="1" t="str">
        <f>IF(ข้อมูลออเดอร์!CV524="","",ข้อมูลออเดอร์!CV524)</f>
        <v>SKINTIFIC-355</v>
      </c>
      <c r="J525" s="1" t="str">
        <f>IF(ข้อมูลออเดอร์!DD524="","",ข้อมูลออเดอร์!DD524)</f>
        <v>1</v>
      </c>
      <c r="K525" s="102">
        <f t="shared" si="93"/>
        <v>0</v>
      </c>
      <c r="L525" s="102">
        <f t="shared" si="94"/>
        <v>0</v>
      </c>
      <c r="M525" s="103">
        <f ca="1" t="shared" si="95"/>
        <v>46287.4479282407</v>
      </c>
      <c r="N525" s="103">
        <f ca="1" t="shared" si="96"/>
        <v>46287.4479282407</v>
      </c>
      <c r="O525" s="1" t="str">
        <f>IFERROR(VLOOKUP(D525,ข้อมูลออเดอร์!A:EK,49,0),"")</f>
        <v>คุณไอซ์</v>
      </c>
      <c r="P525" s="1" t="str">
        <f>IF(D525="","",ข้อมูลออเดอร์!AX524)</f>
        <v>0944987942</v>
      </c>
      <c r="Q525" s="1" t="str">
        <f>IF(D525="","",ข้อมูลออเดอร์!AX524)</f>
        <v>0944987942</v>
      </c>
      <c r="R525" s="1" t="str">
        <f t="shared" si="97"/>
        <v>TH</v>
      </c>
      <c r="S525" s="1" t="str">
        <f>IF('ข้อมูลจังหวัด-อำเภอ'!C524="","",'ข้อมูลจังหวัด-อำเภอ'!C524)</f>
        <v>สมุทรปราการ/ Samut Prakan</v>
      </c>
      <c r="T525" s="1" t="str">
        <f>IF('ข้อมูลจังหวัด-อำเภอ'!D524="","",'ข้อมูลจังหวัด-อำเภอ'!D524)</f>
        <v>เมืองสมุทรปราการ/ Mueang Samut Prakan</v>
      </c>
      <c r="U525" s="1" t="str">
        <f>IFERROR(VLOOKUP(D525,ข้อมูลออเดอร์!A:EK,46,0),"")</f>
        <v>10280</v>
      </c>
      <c r="V525" s="1" t="str">
        <f>IFERROR(VLOOKUP(D525,ข้อมูลออเดอร์!A:EK,46,0),"")</f>
        <v>10280</v>
      </c>
      <c r="W525" s="1" t="str">
        <f>IFERROR(VLOOKUP(D525,ข้อมูลออเดอร์!A:EK,48,0),"")</f>
        <v>11/220 หมู่บ้านศิวะนคร ซอย 2 หมู่ 8</v>
      </c>
      <c r="X525" s="1" t="str">
        <f t="shared" si="98"/>
        <v>COD</v>
      </c>
      <c r="Y525" s="1"/>
      <c r="Z525" s="1"/>
      <c r="AA525" s="1">
        <f t="shared" si="99"/>
        <v>0.81</v>
      </c>
      <c r="AB525" s="1"/>
      <c r="AC525" s="1"/>
      <c r="AD525" s="1"/>
      <c r="AE525" s="1">
        <f>IF(ข้อมูลน้ำหนักสินค้า!C524="","",ข้อมูลน้ำหนักสินค้า!C524)*J525</f>
        <v>0.01</v>
      </c>
    </row>
    <row r="526" spans="1:31">
      <c r="A526" s="1" t="str">
        <f t="shared" si="89"/>
        <v>EastlyncOffline</v>
      </c>
      <c r="B526" s="1" t="str">
        <f t="shared" si="90"/>
        <v>OFFLINE</v>
      </c>
      <c r="C526" s="1" t="str">
        <f t="shared" si="91"/>
        <v>SALE</v>
      </c>
      <c r="D526" s="1" t="str">
        <f>IF(ข้อมูลออเดอร์!A525="","",ข้อมูลออเดอร์!A525)</f>
        <v>KOO26092200312</v>
      </c>
      <c r="E526" s="1" t="str">
        <f>IFERROR(IF(VLOOKUP(D526,ข้อมูลออเดอร์!A:BV,74,0)="Express delivery","NORMAL",IF(VLOOKUP(D526,ข้อมูลออเดอร์!A:BV,74,0)="Lalamove","B2B_OFFLINE","")),"")</f>
        <v>NORMAL</v>
      </c>
      <c r="F526" s="1" t="str">
        <f t="shared" si="92"/>
        <v>EXPRESS</v>
      </c>
      <c r="G526" s="1" t="str">
        <f>IF(ข้อมูลออเดอร์!CV525="","",ข้อมูลออเดอร์!CV525)</f>
        <v>SKINTIFIC-492001</v>
      </c>
      <c r="H526" s="1" t="str">
        <f>IF(ข้อมูลออเดอร์!CW525="","",ข้อมูลออเดอร์!CW525)</f>
        <v>4897147695994</v>
      </c>
      <c r="I526" s="1" t="str">
        <f>IF(ข้อมูลออเดอร์!CV525="","",ข้อมูลออเดอร์!CV525)</f>
        <v>SKINTIFIC-492001</v>
      </c>
      <c r="J526" s="1" t="str">
        <f>IF(ข้อมูลออเดอร์!DD525="","",ข้อมูลออเดอร์!DD525)</f>
        <v>1</v>
      </c>
      <c r="K526" s="102">
        <f t="shared" si="93"/>
        <v>0</v>
      </c>
      <c r="L526" s="102">
        <f t="shared" si="94"/>
        <v>0</v>
      </c>
      <c r="M526" s="103">
        <f ca="1" t="shared" si="95"/>
        <v>46287.4479282407</v>
      </c>
      <c r="N526" s="103">
        <f ca="1" t="shared" si="96"/>
        <v>46287.4479282407</v>
      </c>
      <c r="O526" s="1" t="str">
        <f>IFERROR(VLOOKUP(D526,ข้อมูลออเดอร์!A:EK,49,0),"")</f>
        <v>K.เมล</v>
      </c>
      <c r="P526" s="1" t="str">
        <f>IF(D526="","",ข้อมูลออเดอร์!AX525)</f>
        <v>0953287192</v>
      </c>
      <c r="Q526" s="1" t="str">
        <f>IF(D526="","",ข้อมูลออเดอร์!AX525)</f>
        <v>0953287192</v>
      </c>
      <c r="R526" s="1" t="str">
        <f t="shared" si="97"/>
        <v>TH</v>
      </c>
      <c r="S526" s="1" t="str">
        <f>IF('ข้อมูลจังหวัด-อำเภอ'!C525="","",'ข้อมูลจังหวัด-อำเภอ'!C525)</f>
        <v>นนทบุรี/ Nonthaburi</v>
      </c>
      <c r="T526" s="1" t="str">
        <f>IF('ข้อมูลจังหวัด-อำเภอ'!D525="","",'ข้อมูลจังหวัด-อำเภอ'!D525)</f>
        <v>บางกรวย/ Bang Kruai</v>
      </c>
      <c r="U526" s="1" t="str">
        <f>IFERROR(VLOOKUP(D526,ข้อมูลออเดอร์!A:EK,46,0),"")</f>
        <v>11130</v>
      </c>
      <c r="V526" s="1" t="str">
        <f>IFERROR(VLOOKUP(D526,ข้อมูลออเดอร์!A:EK,46,0),"")</f>
        <v>11130</v>
      </c>
      <c r="W526" s="1" t="str">
        <f>IFERROR(VLOOKUP(D526,ข้อมูลออเดอร์!A:EK,48,0),"")</f>
        <v>89/18 หมู่ 3 หมู่บ้าน บางกอก บูเลอวาร์ด(2) ซอย บางกรวย-จงถนอม ถ. ราชพฤกษ์  ตำบล มหาสวัสดิ์ อำเภอ บางกรวย จังหวัด นนทบุรี 11130</v>
      </c>
      <c r="X526" s="1" t="str">
        <f t="shared" si="98"/>
        <v>COD</v>
      </c>
      <c r="Y526" s="1"/>
      <c r="Z526" s="1"/>
      <c r="AA526" s="1">
        <f t="shared" si="99"/>
        <v>0.41</v>
      </c>
      <c r="AB526" s="1"/>
      <c r="AC526" s="1"/>
      <c r="AD526" s="1"/>
      <c r="AE526" s="1">
        <f>IF(ข้อมูลน้ำหนักสินค้า!C525="","",ข้อมูลน้ำหนักสินค้า!C525)*J526</f>
        <v>0.1</v>
      </c>
    </row>
    <row r="527" spans="1:31">
      <c r="A527" s="1" t="str">
        <f t="shared" si="89"/>
        <v>EastlyncOffline</v>
      </c>
      <c r="B527" s="1" t="str">
        <f t="shared" si="90"/>
        <v>OFFLINE</v>
      </c>
      <c r="C527" s="1" t="str">
        <f t="shared" si="91"/>
        <v>SALE</v>
      </c>
      <c r="D527" s="1" t="str">
        <f>IF(ข้อมูลออเดอร์!A526="","",ข้อมูลออเดอร์!A526)</f>
        <v>KOO26092200312</v>
      </c>
      <c r="E527" s="1" t="str">
        <f>IFERROR(IF(VLOOKUP(D527,ข้อมูลออเดอร์!A:BV,74,0)="Express delivery","NORMAL",IF(VLOOKUP(D527,ข้อมูลออเดอร์!A:BV,74,0)="Lalamove","B2B_OFFLINE","")),"")</f>
        <v>NORMAL</v>
      </c>
      <c r="F527" s="1" t="str">
        <f t="shared" si="92"/>
        <v>EXPRESS</v>
      </c>
      <c r="G527" s="1" t="str">
        <f>IF(ข้อมูลออเดอร์!CV526="","",ข้อมูลออเดอร์!CV526)</f>
        <v>SKINTIFIC-492003</v>
      </c>
      <c r="H527" s="1" t="str">
        <f>IF(ข้อมูลออเดอร์!CW526="","",ข้อมูลออเดอร์!CW526)</f>
        <v>4897147696014</v>
      </c>
      <c r="I527" s="1" t="str">
        <f>IF(ข้อมูลออเดอร์!CV526="","",ข้อมูลออเดอร์!CV526)</f>
        <v>SKINTIFIC-492003</v>
      </c>
      <c r="J527" s="1" t="str">
        <f>IF(ข้อมูลออเดอร์!DD526="","",ข้อมูลออเดอร์!DD526)</f>
        <v>1</v>
      </c>
      <c r="K527" s="102">
        <f t="shared" si="93"/>
        <v>0</v>
      </c>
      <c r="L527" s="102">
        <f t="shared" si="94"/>
        <v>0</v>
      </c>
      <c r="M527" s="103">
        <f ca="1" t="shared" si="95"/>
        <v>46287.4479282407</v>
      </c>
      <c r="N527" s="103">
        <f ca="1" t="shared" si="96"/>
        <v>46287.4479282407</v>
      </c>
      <c r="O527" s="1" t="str">
        <f>IFERROR(VLOOKUP(D527,ข้อมูลออเดอร์!A:EK,49,0),"")</f>
        <v>K.เมล</v>
      </c>
      <c r="P527" s="1" t="str">
        <f>IF(D527="","",ข้อมูลออเดอร์!AX526)</f>
        <v>0953287192</v>
      </c>
      <c r="Q527" s="1" t="str">
        <f>IF(D527="","",ข้อมูลออเดอร์!AX526)</f>
        <v>0953287192</v>
      </c>
      <c r="R527" s="1" t="str">
        <f t="shared" si="97"/>
        <v>TH</v>
      </c>
      <c r="S527" s="1" t="str">
        <f>IF('ข้อมูลจังหวัด-อำเภอ'!C526="","",'ข้อมูลจังหวัด-อำเภอ'!C526)</f>
        <v>นนทบุรี/ Nonthaburi</v>
      </c>
      <c r="T527" s="1" t="str">
        <f>IF('ข้อมูลจังหวัด-อำเภอ'!D526="","",'ข้อมูลจังหวัด-อำเภอ'!D526)</f>
        <v>บางกรวย/ Bang Kruai</v>
      </c>
      <c r="U527" s="1" t="str">
        <f>IFERROR(VLOOKUP(D527,ข้อมูลออเดอร์!A:EK,46,0),"")</f>
        <v>11130</v>
      </c>
      <c r="V527" s="1" t="str">
        <f>IFERROR(VLOOKUP(D527,ข้อมูลออเดอร์!A:EK,46,0),"")</f>
        <v>11130</v>
      </c>
      <c r="W527" s="1" t="str">
        <f>IFERROR(VLOOKUP(D527,ข้อมูลออเดอร์!A:EK,48,0),"")</f>
        <v>89/18 หมู่ 3 หมู่บ้าน บางกอก บูเลอวาร์ด(2) ซอย บางกรวย-จงถนอม ถ. ราชพฤกษ์  ตำบล มหาสวัสดิ์ อำเภอ บางกรวย จังหวัด นนทบุรี 11130</v>
      </c>
      <c r="X527" s="1" t="str">
        <f t="shared" si="98"/>
        <v>COD</v>
      </c>
      <c r="Y527" s="1"/>
      <c r="Z527" s="1"/>
      <c r="AA527" s="1">
        <f t="shared" si="99"/>
        <v>0.41</v>
      </c>
      <c r="AB527" s="1"/>
      <c r="AC527" s="1"/>
      <c r="AD527" s="1"/>
      <c r="AE527" s="1">
        <f>IF(ข้อมูลน้ำหนักสินค้า!C526="","",ข้อมูลน้ำหนักสินค้า!C526)*J527</f>
        <v>0.1</v>
      </c>
    </row>
    <row r="528" spans="1:31">
      <c r="A528" s="1" t="str">
        <f t="shared" si="89"/>
        <v>EastlyncOffline</v>
      </c>
      <c r="B528" s="1" t="str">
        <f t="shared" si="90"/>
        <v>OFFLINE</v>
      </c>
      <c r="C528" s="1" t="str">
        <f t="shared" si="91"/>
        <v>SALE</v>
      </c>
      <c r="D528" s="1" t="str">
        <f>IF(ข้อมูลออเดอร์!A527="","",ข้อมูลออเดอร์!A527)</f>
        <v>KOO26092200312</v>
      </c>
      <c r="E528" s="1" t="str">
        <f>IFERROR(IF(VLOOKUP(D528,ข้อมูลออเดอร์!A:BV,74,0)="Express delivery","NORMAL",IF(VLOOKUP(D528,ข้อมูลออเดอร์!A:BV,74,0)="Lalamove","B2B_OFFLINE","")),"")</f>
        <v>NORMAL</v>
      </c>
      <c r="F528" s="1" t="str">
        <f t="shared" si="92"/>
        <v>EXPRESS</v>
      </c>
      <c r="G528" s="1" t="str">
        <f>IF(ข้อมูลออเดอร์!CV527="","",ข้อมูลออเดอร์!CV527)</f>
        <v>SKINTIFIC-355</v>
      </c>
      <c r="H528" s="1" t="str">
        <f>IF(ข้อมูลออเดอร์!CW527="","",ข้อมูลออเดอร์!CW527)</f>
        <v>4897147690029</v>
      </c>
      <c r="I528" s="1" t="str">
        <f>IF(ข้อมูลออเดอร์!CV527="","",ข้อมูลออเดอร์!CV527)</f>
        <v>SKINTIFIC-355</v>
      </c>
      <c r="J528" s="1" t="str">
        <f>IF(ข้อมูลออเดอร์!DD527="","",ข้อมูลออเดอร์!DD527)</f>
        <v>1</v>
      </c>
      <c r="K528" s="102">
        <f t="shared" si="93"/>
        <v>0</v>
      </c>
      <c r="L528" s="102">
        <f t="shared" si="94"/>
        <v>0</v>
      </c>
      <c r="M528" s="103">
        <f ca="1" t="shared" si="95"/>
        <v>46287.4479282407</v>
      </c>
      <c r="N528" s="103">
        <f ca="1" t="shared" si="96"/>
        <v>46287.4479282407</v>
      </c>
      <c r="O528" s="1" t="str">
        <f>IFERROR(VLOOKUP(D528,ข้อมูลออเดอร์!A:EK,49,0),"")</f>
        <v>K.เมล</v>
      </c>
      <c r="P528" s="1" t="str">
        <f>IF(D528="","",ข้อมูลออเดอร์!AX527)</f>
        <v>0953287192</v>
      </c>
      <c r="Q528" s="1" t="str">
        <f>IF(D528="","",ข้อมูลออเดอร์!AX527)</f>
        <v>0953287192</v>
      </c>
      <c r="R528" s="1" t="str">
        <f t="shared" si="97"/>
        <v>TH</v>
      </c>
      <c r="S528" s="1" t="str">
        <f>IF('ข้อมูลจังหวัด-อำเภอ'!C527="","",'ข้อมูลจังหวัด-อำเภอ'!C527)</f>
        <v>นนทบุรี/ Nonthaburi</v>
      </c>
      <c r="T528" s="1" t="str">
        <f>IF('ข้อมูลจังหวัด-อำเภอ'!D527="","",'ข้อมูลจังหวัด-อำเภอ'!D527)</f>
        <v>บางกรวย/ Bang Kruai</v>
      </c>
      <c r="U528" s="1" t="str">
        <f>IFERROR(VLOOKUP(D528,ข้อมูลออเดอร์!A:EK,46,0),"")</f>
        <v>11130</v>
      </c>
      <c r="V528" s="1" t="str">
        <f>IFERROR(VLOOKUP(D528,ข้อมูลออเดอร์!A:EK,46,0),"")</f>
        <v>11130</v>
      </c>
      <c r="W528" s="1" t="str">
        <f>IFERROR(VLOOKUP(D528,ข้อมูลออเดอร์!A:EK,48,0),"")</f>
        <v>89/18 หมู่ 3 หมู่บ้าน บางกอก บูเลอวาร์ด(2) ซอย บางกรวย-จงถนอม ถ. ราชพฤกษ์  ตำบล มหาสวัสดิ์ อำเภอ บางกรวย จังหวัด นนทบุรี 11130</v>
      </c>
      <c r="X528" s="1" t="str">
        <f t="shared" si="98"/>
        <v>COD</v>
      </c>
      <c r="Y528" s="1"/>
      <c r="Z528" s="1"/>
      <c r="AA528" s="1">
        <f t="shared" si="99"/>
        <v>0.41</v>
      </c>
      <c r="AB528" s="1"/>
      <c r="AC528" s="1"/>
      <c r="AD528" s="1"/>
      <c r="AE528" s="1">
        <f>IF(ข้อมูลน้ำหนักสินค้า!C527="","",ข้อมูลน้ำหนักสินค้า!C527)*J528</f>
        <v>0.01</v>
      </c>
    </row>
    <row r="529" spans="1:31">
      <c r="A529" s="1" t="str">
        <f t="shared" si="89"/>
        <v>EastlyncOffline</v>
      </c>
      <c r="B529" s="1" t="str">
        <f t="shared" si="90"/>
        <v>OFFLINE</v>
      </c>
      <c r="C529" s="1" t="str">
        <f t="shared" si="91"/>
        <v>SALE</v>
      </c>
      <c r="D529" s="1" t="str">
        <f>IF(ข้อมูลออเดอร์!A528="","",ข้อมูลออเดอร์!A528)</f>
        <v>KOO26092200313</v>
      </c>
      <c r="E529" s="1" t="str">
        <f>IFERROR(IF(VLOOKUP(D529,ข้อมูลออเดอร์!A:BV,74,0)="Express delivery","NORMAL",IF(VLOOKUP(D529,ข้อมูลออเดอร์!A:BV,74,0)="Lalamove","B2B_OFFLINE","")),"")</f>
        <v>NORMAL</v>
      </c>
      <c r="F529" s="1" t="str">
        <f t="shared" si="92"/>
        <v>EXPRESS</v>
      </c>
      <c r="G529" s="1" t="str">
        <f>IF(ข้อมูลออเดอร์!CV528="","",ข้อมูลออเดอร์!CV528)</f>
        <v>SKINTIFIC-492001</v>
      </c>
      <c r="H529" s="1" t="str">
        <f>IF(ข้อมูลออเดอร์!CW528="","",ข้อมูลออเดอร์!CW528)</f>
        <v>4897147695994</v>
      </c>
      <c r="I529" s="1" t="str">
        <f>IF(ข้อมูลออเดอร์!CV528="","",ข้อมูลออเดอร์!CV528)</f>
        <v>SKINTIFIC-492001</v>
      </c>
      <c r="J529" s="1" t="str">
        <f>IF(ข้อมูลออเดอร์!DD528="","",ข้อมูลออเดอร์!DD528)</f>
        <v>1</v>
      </c>
      <c r="K529" s="102">
        <f t="shared" si="93"/>
        <v>0</v>
      </c>
      <c r="L529" s="102">
        <f t="shared" si="94"/>
        <v>0</v>
      </c>
      <c r="M529" s="103">
        <f ca="1" t="shared" si="95"/>
        <v>46287.4479282407</v>
      </c>
      <c r="N529" s="103">
        <f ca="1" t="shared" si="96"/>
        <v>46287.4479282407</v>
      </c>
      <c r="O529" s="1" t="str">
        <f>IFERROR(VLOOKUP(D529,ข้อมูลออเดอร์!A:EK,49,0),"")</f>
        <v>คุณ สุธา คาลเคน</v>
      </c>
      <c r="P529" s="1" t="str">
        <f>IF(D529="","",ข้อมูลออเดอร์!AX528)</f>
        <v>0892928821</v>
      </c>
      <c r="Q529" s="1" t="str">
        <f>IF(D529="","",ข้อมูลออเดอร์!AX528)</f>
        <v>0892928821</v>
      </c>
      <c r="R529" s="1" t="str">
        <f t="shared" si="97"/>
        <v>TH</v>
      </c>
      <c r="S529" s="1" t="str">
        <f>IF('ข้อมูลจังหวัด-อำเภอ'!C528="","",'ข้อมูลจังหวัด-อำเภอ'!C528)</f>
        <v>ตรัง/ Trang</v>
      </c>
      <c r="T529" s="1" t="str">
        <f>IF('ข้อมูลจังหวัด-อำเภอ'!D528="","",'ข้อมูลจังหวัด-อำเภอ'!D528)</f>
        <v>ย่านตาขาว/ Yan Ta Khao</v>
      </c>
      <c r="U529" s="1" t="str">
        <f>IFERROR(VLOOKUP(D529,ข้อมูลออเดอร์!A:EK,46,0),"")</f>
        <v>92140</v>
      </c>
      <c r="V529" s="1" t="str">
        <f>IFERROR(VLOOKUP(D529,ข้อมูลออเดอร์!A:EK,46,0),"")</f>
        <v>92140</v>
      </c>
      <c r="W529" s="1" t="str">
        <f>IFERROR(VLOOKUP(D529,ข้อมูลออเดอร์!A:EK,48,0),"")</f>
        <v>3 ถ.ตรัง-ปะเหลียน</v>
      </c>
      <c r="X529" s="1" t="str">
        <f t="shared" si="98"/>
        <v>COD</v>
      </c>
      <c r="Y529" s="1"/>
      <c r="Z529" s="1"/>
      <c r="AA529" s="1">
        <f t="shared" si="99"/>
        <v>0.41</v>
      </c>
      <c r="AB529" s="1"/>
      <c r="AC529" s="1"/>
      <c r="AD529" s="1"/>
      <c r="AE529" s="1">
        <f>IF(ข้อมูลน้ำหนักสินค้า!C528="","",ข้อมูลน้ำหนักสินค้า!C528)*J529</f>
        <v>0.1</v>
      </c>
    </row>
    <row r="530" spans="1:31">
      <c r="A530" s="1" t="str">
        <f t="shared" si="89"/>
        <v>EastlyncOffline</v>
      </c>
      <c r="B530" s="1" t="str">
        <f t="shared" si="90"/>
        <v>OFFLINE</v>
      </c>
      <c r="C530" s="1" t="str">
        <f t="shared" si="91"/>
        <v>SALE</v>
      </c>
      <c r="D530" s="1" t="str">
        <f>IF(ข้อมูลออเดอร์!A529="","",ข้อมูลออเดอร์!A529)</f>
        <v>KOO26092200313</v>
      </c>
      <c r="E530" s="1" t="str">
        <f>IFERROR(IF(VLOOKUP(D530,ข้อมูลออเดอร์!A:BV,74,0)="Express delivery","NORMAL",IF(VLOOKUP(D530,ข้อมูลออเดอร์!A:BV,74,0)="Lalamove","B2B_OFFLINE","")),"")</f>
        <v>NORMAL</v>
      </c>
      <c r="F530" s="1" t="str">
        <f t="shared" si="92"/>
        <v>EXPRESS</v>
      </c>
      <c r="G530" s="1" t="str">
        <f>IF(ข้อมูลออเดอร์!CV529="","",ข้อมูลออเดอร์!CV529)</f>
        <v>SKINTIFIC-492003</v>
      </c>
      <c r="H530" s="1" t="str">
        <f>IF(ข้อมูลออเดอร์!CW529="","",ข้อมูลออเดอร์!CW529)</f>
        <v>4897147696014</v>
      </c>
      <c r="I530" s="1" t="str">
        <f>IF(ข้อมูลออเดอร์!CV529="","",ข้อมูลออเดอร์!CV529)</f>
        <v>SKINTIFIC-492003</v>
      </c>
      <c r="J530" s="1" t="str">
        <f>IF(ข้อมูลออเดอร์!DD529="","",ข้อมูลออเดอร์!DD529)</f>
        <v>1</v>
      </c>
      <c r="K530" s="102">
        <f t="shared" si="93"/>
        <v>0</v>
      </c>
      <c r="L530" s="102">
        <f t="shared" si="94"/>
        <v>0</v>
      </c>
      <c r="M530" s="103">
        <f ca="1" t="shared" si="95"/>
        <v>46287.4479282407</v>
      </c>
      <c r="N530" s="103">
        <f ca="1" t="shared" si="96"/>
        <v>46287.4479282407</v>
      </c>
      <c r="O530" s="1" t="str">
        <f>IFERROR(VLOOKUP(D530,ข้อมูลออเดอร์!A:EK,49,0),"")</f>
        <v>คุณ สุธา คาลเคน</v>
      </c>
      <c r="P530" s="1" t="str">
        <f>IF(D530="","",ข้อมูลออเดอร์!AX529)</f>
        <v>0892928821</v>
      </c>
      <c r="Q530" s="1" t="str">
        <f>IF(D530="","",ข้อมูลออเดอร์!AX529)</f>
        <v>0892928821</v>
      </c>
      <c r="R530" s="1" t="str">
        <f t="shared" si="97"/>
        <v>TH</v>
      </c>
      <c r="S530" s="1" t="str">
        <f>IF('ข้อมูลจังหวัด-อำเภอ'!C529="","",'ข้อมูลจังหวัด-อำเภอ'!C529)</f>
        <v>ตรัง/ Trang</v>
      </c>
      <c r="T530" s="1" t="str">
        <f>IF('ข้อมูลจังหวัด-อำเภอ'!D529="","",'ข้อมูลจังหวัด-อำเภอ'!D529)</f>
        <v>ย่านตาขาว/ Yan Ta Khao</v>
      </c>
      <c r="U530" s="1" t="str">
        <f>IFERROR(VLOOKUP(D530,ข้อมูลออเดอร์!A:EK,46,0),"")</f>
        <v>92140</v>
      </c>
      <c r="V530" s="1" t="str">
        <f>IFERROR(VLOOKUP(D530,ข้อมูลออเดอร์!A:EK,46,0),"")</f>
        <v>92140</v>
      </c>
      <c r="W530" s="1" t="str">
        <f>IFERROR(VLOOKUP(D530,ข้อมูลออเดอร์!A:EK,48,0),"")</f>
        <v>3 ถ.ตรัง-ปะเหลียน</v>
      </c>
      <c r="X530" s="1" t="str">
        <f t="shared" si="98"/>
        <v>COD</v>
      </c>
      <c r="Y530" s="1"/>
      <c r="Z530" s="1"/>
      <c r="AA530" s="1">
        <f t="shared" si="99"/>
        <v>0.41</v>
      </c>
      <c r="AB530" s="1"/>
      <c r="AC530" s="1"/>
      <c r="AD530" s="1"/>
      <c r="AE530" s="1">
        <f>IF(ข้อมูลน้ำหนักสินค้า!C529="","",ข้อมูลน้ำหนักสินค้า!C529)*J530</f>
        <v>0.1</v>
      </c>
    </row>
    <row r="531" spans="1:31">
      <c r="A531" s="1" t="str">
        <f t="shared" si="89"/>
        <v>EastlyncOffline</v>
      </c>
      <c r="B531" s="1" t="str">
        <f t="shared" si="90"/>
        <v>OFFLINE</v>
      </c>
      <c r="C531" s="1" t="str">
        <f t="shared" si="91"/>
        <v>SALE</v>
      </c>
      <c r="D531" s="1" t="str">
        <f>IF(ข้อมูลออเดอร์!A530="","",ข้อมูลออเดอร์!A530)</f>
        <v>KOO26092200313</v>
      </c>
      <c r="E531" s="1" t="str">
        <f>IFERROR(IF(VLOOKUP(D531,ข้อมูลออเดอร์!A:BV,74,0)="Express delivery","NORMAL",IF(VLOOKUP(D531,ข้อมูลออเดอร์!A:BV,74,0)="Lalamove","B2B_OFFLINE","")),"")</f>
        <v>NORMAL</v>
      </c>
      <c r="F531" s="1" t="str">
        <f t="shared" si="92"/>
        <v>EXPRESS</v>
      </c>
      <c r="G531" s="1" t="str">
        <f>IF(ข้อมูลออเดอร์!CV530="","",ข้อมูลออเดอร์!CV530)</f>
        <v>SKINTIFIC-355</v>
      </c>
      <c r="H531" s="1" t="str">
        <f>IF(ข้อมูลออเดอร์!CW530="","",ข้อมูลออเดอร์!CW530)</f>
        <v>4897147690029</v>
      </c>
      <c r="I531" s="1" t="str">
        <f>IF(ข้อมูลออเดอร์!CV530="","",ข้อมูลออเดอร์!CV530)</f>
        <v>SKINTIFIC-355</v>
      </c>
      <c r="J531" s="1" t="str">
        <f>IF(ข้อมูลออเดอร์!DD530="","",ข้อมูลออเดอร์!DD530)</f>
        <v>1</v>
      </c>
      <c r="K531" s="102">
        <f t="shared" si="93"/>
        <v>0</v>
      </c>
      <c r="L531" s="102">
        <f t="shared" si="94"/>
        <v>0</v>
      </c>
      <c r="M531" s="103">
        <f ca="1" t="shared" si="95"/>
        <v>46287.4479282407</v>
      </c>
      <c r="N531" s="103">
        <f ca="1" t="shared" si="96"/>
        <v>46287.4479282407</v>
      </c>
      <c r="O531" s="1" t="str">
        <f>IFERROR(VLOOKUP(D531,ข้อมูลออเดอร์!A:EK,49,0),"")</f>
        <v>คุณ สุธา คาลเคน</v>
      </c>
      <c r="P531" s="1" t="str">
        <f>IF(D531="","",ข้อมูลออเดอร์!AX530)</f>
        <v>0892928821</v>
      </c>
      <c r="Q531" s="1" t="str">
        <f>IF(D531="","",ข้อมูลออเดอร์!AX530)</f>
        <v>0892928821</v>
      </c>
      <c r="R531" s="1" t="str">
        <f t="shared" si="97"/>
        <v>TH</v>
      </c>
      <c r="S531" s="1" t="str">
        <f>IF('ข้อมูลจังหวัด-อำเภอ'!C530="","",'ข้อมูลจังหวัด-อำเภอ'!C530)</f>
        <v>ตรัง/ Trang</v>
      </c>
      <c r="T531" s="1" t="str">
        <f>IF('ข้อมูลจังหวัด-อำเภอ'!D530="","",'ข้อมูลจังหวัด-อำเภอ'!D530)</f>
        <v>ย่านตาขาว/ Yan Ta Khao</v>
      </c>
      <c r="U531" s="1" t="str">
        <f>IFERROR(VLOOKUP(D531,ข้อมูลออเดอร์!A:EK,46,0),"")</f>
        <v>92140</v>
      </c>
      <c r="V531" s="1" t="str">
        <f>IFERROR(VLOOKUP(D531,ข้อมูลออเดอร์!A:EK,46,0),"")</f>
        <v>92140</v>
      </c>
      <c r="W531" s="1" t="str">
        <f>IFERROR(VLOOKUP(D531,ข้อมูลออเดอร์!A:EK,48,0),"")</f>
        <v>3 ถ.ตรัง-ปะเหลียน</v>
      </c>
      <c r="X531" s="1" t="str">
        <f t="shared" si="98"/>
        <v>COD</v>
      </c>
      <c r="Y531" s="1"/>
      <c r="Z531" s="1"/>
      <c r="AA531" s="1">
        <f t="shared" si="99"/>
        <v>0.41</v>
      </c>
      <c r="AB531" s="1"/>
      <c r="AC531" s="1"/>
      <c r="AD531" s="1"/>
      <c r="AE531" s="1">
        <f>IF(ข้อมูลน้ำหนักสินค้า!C530="","",ข้อมูลน้ำหนักสินค้า!C530)*J531</f>
        <v>0.01</v>
      </c>
    </row>
    <row r="532" spans="1:31">
      <c r="A532" s="1" t="str">
        <f t="shared" si="89"/>
        <v>EastlyncOffline</v>
      </c>
      <c r="B532" s="1" t="str">
        <f t="shared" si="90"/>
        <v>OFFLINE</v>
      </c>
      <c r="C532" s="1" t="str">
        <f t="shared" si="91"/>
        <v>SALE</v>
      </c>
      <c r="D532" s="1" t="str">
        <f>IF(ข้อมูลออเดอร์!A531="","",ข้อมูลออเดอร์!A531)</f>
        <v>KOO26092200314</v>
      </c>
      <c r="E532" s="1" t="str">
        <f>IFERROR(IF(VLOOKUP(D532,ข้อมูลออเดอร์!A:BV,74,0)="Express delivery","NORMAL",IF(VLOOKUP(D532,ข้อมูลออเดอร์!A:BV,74,0)="Lalamove","B2B_OFFLINE","")),"")</f>
        <v>NORMAL</v>
      </c>
      <c r="F532" s="1" t="str">
        <f t="shared" si="92"/>
        <v>EXPRESS</v>
      </c>
      <c r="G532" s="1" t="str">
        <f>IF(ข้อมูลออเดอร์!CV531="","",ข้อมูลออเดอร์!CV531)</f>
        <v>SKINTIFIC-492001</v>
      </c>
      <c r="H532" s="1" t="str">
        <f>IF(ข้อมูลออเดอร์!CW531="","",ข้อมูลออเดอร์!CW531)</f>
        <v>4897147695994</v>
      </c>
      <c r="I532" s="1" t="str">
        <f>IF(ข้อมูลออเดอร์!CV531="","",ข้อมูลออเดอร์!CV531)</f>
        <v>SKINTIFIC-492001</v>
      </c>
      <c r="J532" s="1" t="str">
        <f>IF(ข้อมูลออเดอร์!DD531="","",ข้อมูลออเดอร์!DD531)</f>
        <v>1</v>
      </c>
      <c r="K532" s="102">
        <f t="shared" si="93"/>
        <v>0</v>
      </c>
      <c r="L532" s="102">
        <f t="shared" si="94"/>
        <v>0</v>
      </c>
      <c r="M532" s="103">
        <f ca="1" t="shared" si="95"/>
        <v>46287.4479282407</v>
      </c>
      <c r="N532" s="103">
        <f ca="1" t="shared" si="96"/>
        <v>46287.4479282407</v>
      </c>
      <c r="O532" s="1" t="str">
        <f>IFERROR(VLOOKUP(D532,ข้อมูลออเดอร์!A:EK,49,0),"")</f>
        <v>ภูธเนศ ศรีเมือง</v>
      </c>
      <c r="P532" s="1" t="str">
        <f>IF(D532="","",ข้อมูลออเดอร์!AX531)</f>
        <v>0813549294</v>
      </c>
      <c r="Q532" s="1" t="str">
        <f>IF(D532="","",ข้อมูลออเดอร์!AX531)</f>
        <v>0813549294</v>
      </c>
      <c r="R532" s="1" t="str">
        <f t="shared" si="97"/>
        <v>TH</v>
      </c>
      <c r="S532" s="1" t="str">
        <f>IF('ข้อมูลจังหวัด-อำเภอ'!C531="","",'ข้อมูลจังหวัด-อำเภอ'!C531)</f>
        <v>ปทุมธานี/ Pathum Thani</v>
      </c>
      <c r="T532" s="1" t="str">
        <f>IF('ข้อมูลจังหวัด-อำเภอ'!D531="","",'ข้อมูลจังหวัด-อำเภอ'!D531)</f>
        <v>ลำลูกกา/ Lam Luk Ka</v>
      </c>
      <c r="U532" s="1" t="str">
        <f>IFERROR(VLOOKUP(D532,ข้อมูลออเดอร์!A:EK,46,0),"")</f>
        <v>12130</v>
      </c>
      <c r="V532" s="1" t="str">
        <f>IFERROR(VLOOKUP(D532,ข้อมูลออเดอร์!A:EK,46,0),"")</f>
        <v>12130</v>
      </c>
      <c r="W532" s="1" t="str">
        <f>IFERROR(VLOOKUP(D532,ข้อมูลออเดอร์!A:EK,48,0),"")</f>
        <v>Nue Core Khu Khot อาคาร E เลขที่89/823 หมู่ที่18 ถ.ลำลูกกา</v>
      </c>
      <c r="X532" s="1" t="str">
        <f t="shared" si="98"/>
        <v>COD</v>
      </c>
      <c r="Y532" s="1"/>
      <c r="Z532" s="1"/>
      <c r="AA532" s="1">
        <f t="shared" si="99"/>
        <v>0.41</v>
      </c>
      <c r="AB532" s="1"/>
      <c r="AC532" s="1"/>
      <c r="AD532" s="1"/>
      <c r="AE532" s="1">
        <f>IF(ข้อมูลน้ำหนักสินค้า!C531="","",ข้อมูลน้ำหนักสินค้า!C531)*J532</f>
        <v>0.1</v>
      </c>
    </row>
    <row r="533" spans="1:31">
      <c r="A533" s="1" t="str">
        <f t="shared" si="89"/>
        <v>EastlyncOffline</v>
      </c>
      <c r="B533" s="1" t="str">
        <f t="shared" si="90"/>
        <v>OFFLINE</v>
      </c>
      <c r="C533" s="1" t="str">
        <f t="shared" si="91"/>
        <v>SALE</v>
      </c>
      <c r="D533" s="1" t="str">
        <f>IF(ข้อมูลออเดอร์!A532="","",ข้อมูลออเดอร์!A532)</f>
        <v>KOO26092200314</v>
      </c>
      <c r="E533" s="1" t="str">
        <f>IFERROR(IF(VLOOKUP(D533,ข้อมูลออเดอร์!A:BV,74,0)="Express delivery","NORMAL",IF(VLOOKUP(D533,ข้อมูลออเดอร์!A:BV,74,0)="Lalamove","B2B_OFFLINE","")),"")</f>
        <v>NORMAL</v>
      </c>
      <c r="F533" s="1" t="str">
        <f t="shared" si="92"/>
        <v>EXPRESS</v>
      </c>
      <c r="G533" s="1" t="str">
        <f>IF(ข้อมูลออเดอร์!CV532="","",ข้อมูลออเดอร์!CV532)</f>
        <v>SKINTIFIC-492003</v>
      </c>
      <c r="H533" s="1" t="str">
        <f>IF(ข้อมูลออเดอร์!CW532="","",ข้อมูลออเดอร์!CW532)</f>
        <v>4897147696014</v>
      </c>
      <c r="I533" s="1" t="str">
        <f>IF(ข้อมูลออเดอร์!CV532="","",ข้อมูลออเดอร์!CV532)</f>
        <v>SKINTIFIC-492003</v>
      </c>
      <c r="J533" s="1" t="str">
        <f>IF(ข้อมูลออเดอร์!DD532="","",ข้อมูลออเดอร์!DD532)</f>
        <v>1</v>
      </c>
      <c r="K533" s="102">
        <f t="shared" si="93"/>
        <v>0</v>
      </c>
      <c r="L533" s="102">
        <f t="shared" si="94"/>
        <v>0</v>
      </c>
      <c r="M533" s="103">
        <f ca="1" t="shared" si="95"/>
        <v>46287.4479282407</v>
      </c>
      <c r="N533" s="103">
        <f ca="1" t="shared" si="96"/>
        <v>46287.4479282407</v>
      </c>
      <c r="O533" s="1" t="str">
        <f>IFERROR(VLOOKUP(D533,ข้อมูลออเดอร์!A:EK,49,0),"")</f>
        <v>ภูธเนศ ศรีเมือง</v>
      </c>
      <c r="P533" s="1" t="str">
        <f>IF(D533="","",ข้อมูลออเดอร์!AX532)</f>
        <v>0813549294</v>
      </c>
      <c r="Q533" s="1" t="str">
        <f>IF(D533="","",ข้อมูลออเดอร์!AX532)</f>
        <v>0813549294</v>
      </c>
      <c r="R533" s="1" t="str">
        <f t="shared" si="97"/>
        <v>TH</v>
      </c>
      <c r="S533" s="1" t="str">
        <f>IF('ข้อมูลจังหวัด-อำเภอ'!C532="","",'ข้อมูลจังหวัด-อำเภอ'!C532)</f>
        <v>ปทุมธานี/ Pathum Thani</v>
      </c>
      <c r="T533" s="1" t="str">
        <f>IF('ข้อมูลจังหวัด-อำเภอ'!D532="","",'ข้อมูลจังหวัด-อำเภอ'!D532)</f>
        <v>ลำลูกกา/ Lam Luk Ka</v>
      </c>
      <c r="U533" s="1" t="str">
        <f>IFERROR(VLOOKUP(D533,ข้อมูลออเดอร์!A:EK,46,0),"")</f>
        <v>12130</v>
      </c>
      <c r="V533" s="1" t="str">
        <f>IFERROR(VLOOKUP(D533,ข้อมูลออเดอร์!A:EK,46,0),"")</f>
        <v>12130</v>
      </c>
      <c r="W533" s="1" t="str">
        <f>IFERROR(VLOOKUP(D533,ข้อมูลออเดอร์!A:EK,48,0),"")</f>
        <v>Nue Core Khu Khot อาคาร E เลขที่89/823 หมู่ที่18 ถ.ลำลูกกา</v>
      </c>
      <c r="X533" s="1" t="str">
        <f t="shared" si="98"/>
        <v>COD</v>
      </c>
      <c r="Y533" s="1"/>
      <c r="Z533" s="1"/>
      <c r="AA533" s="1">
        <f t="shared" si="99"/>
        <v>0.41</v>
      </c>
      <c r="AB533" s="1"/>
      <c r="AC533" s="1"/>
      <c r="AD533" s="1"/>
      <c r="AE533" s="1">
        <f>IF(ข้อมูลน้ำหนักสินค้า!C532="","",ข้อมูลน้ำหนักสินค้า!C532)*J533</f>
        <v>0.1</v>
      </c>
    </row>
    <row r="534" spans="1:31">
      <c r="A534" s="1" t="str">
        <f t="shared" si="89"/>
        <v>EastlyncOffline</v>
      </c>
      <c r="B534" s="1" t="str">
        <f t="shared" si="90"/>
        <v>OFFLINE</v>
      </c>
      <c r="C534" s="1" t="str">
        <f t="shared" si="91"/>
        <v>SALE</v>
      </c>
      <c r="D534" s="1" t="str">
        <f>IF(ข้อมูลออเดอร์!A533="","",ข้อมูลออเดอร์!A533)</f>
        <v>KOO26092200314</v>
      </c>
      <c r="E534" s="1" t="str">
        <f>IFERROR(IF(VLOOKUP(D534,ข้อมูลออเดอร์!A:BV,74,0)="Express delivery","NORMAL",IF(VLOOKUP(D534,ข้อมูลออเดอร์!A:BV,74,0)="Lalamove","B2B_OFFLINE","")),"")</f>
        <v>NORMAL</v>
      </c>
      <c r="F534" s="1" t="str">
        <f t="shared" si="92"/>
        <v>EXPRESS</v>
      </c>
      <c r="G534" s="1" t="str">
        <f>IF(ข้อมูลออเดอร์!CV533="","",ข้อมูลออเดอร์!CV533)</f>
        <v>SKINTIFIC-355</v>
      </c>
      <c r="H534" s="1" t="str">
        <f>IF(ข้อมูลออเดอร์!CW533="","",ข้อมูลออเดอร์!CW533)</f>
        <v>4897147690029</v>
      </c>
      <c r="I534" s="1" t="str">
        <f>IF(ข้อมูลออเดอร์!CV533="","",ข้อมูลออเดอร์!CV533)</f>
        <v>SKINTIFIC-355</v>
      </c>
      <c r="J534" s="1" t="str">
        <f>IF(ข้อมูลออเดอร์!DD533="","",ข้อมูลออเดอร์!DD533)</f>
        <v>1</v>
      </c>
      <c r="K534" s="102">
        <f t="shared" si="93"/>
        <v>0</v>
      </c>
      <c r="L534" s="102">
        <f t="shared" si="94"/>
        <v>0</v>
      </c>
      <c r="M534" s="103">
        <f ca="1" t="shared" si="95"/>
        <v>46287.4479282407</v>
      </c>
      <c r="N534" s="103">
        <f ca="1" t="shared" si="96"/>
        <v>46287.4479282407</v>
      </c>
      <c r="O534" s="1" t="str">
        <f>IFERROR(VLOOKUP(D534,ข้อมูลออเดอร์!A:EK,49,0),"")</f>
        <v>ภูธเนศ ศรีเมือง</v>
      </c>
      <c r="P534" s="1" t="str">
        <f>IF(D534="","",ข้อมูลออเดอร์!AX533)</f>
        <v>0813549294</v>
      </c>
      <c r="Q534" s="1" t="str">
        <f>IF(D534="","",ข้อมูลออเดอร์!AX533)</f>
        <v>0813549294</v>
      </c>
      <c r="R534" s="1" t="str">
        <f t="shared" si="97"/>
        <v>TH</v>
      </c>
      <c r="S534" s="1" t="str">
        <f>IF('ข้อมูลจังหวัด-อำเภอ'!C533="","",'ข้อมูลจังหวัด-อำเภอ'!C533)</f>
        <v>ปทุมธานี/ Pathum Thani</v>
      </c>
      <c r="T534" s="1" t="str">
        <f>IF('ข้อมูลจังหวัด-อำเภอ'!D533="","",'ข้อมูลจังหวัด-อำเภอ'!D533)</f>
        <v>ลำลูกกา/ Lam Luk Ka</v>
      </c>
      <c r="U534" s="1" t="str">
        <f>IFERROR(VLOOKUP(D534,ข้อมูลออเดอร์!A:EK,46,0),"")</f>
        <v>12130</v>
      </c>
      <c r="V534" s="1" t="str">
        <f>IFERROR(VLOOKUP(D534,ข้อมูลออเดอร์!A:EK,46,0),"")</f>
        <v>12130</v>
      </c>
      <c r="W534" s="1" t="str">
        <f>IFERROR(VLOOKUP(D534,ข้อมูลออเดอร์!A:EK,48,0),"")</f>
        <v>Nue Core Khu Khot อาคาร E เลขที่89/823 หมู่ที่18 ถ.ลำลูกกา</v>
      </c>
      <c r="X534" s="1" t="str">
        <f t="shared" si="98"/>
        <v>COD</v>
      </c>
      <c r="Y534" s="1"/>
      <c r="Z534" s="1"/>
      <c r="AA534" s="1">
        <f t="shared" si="99"/>
        <v>0.41</v>
      </c>
      <c r="AB534" s="1"/>
      <c r="AC534" s="1"/>
      <c r="AD534" s="1"/>
      <c r="AE534" s="1">
        <f>IF(ข้อมูลน้ำหนักสินค้า!C533="","",ข้อมูลน้ำหนักสินค้า!C533)*J534</f>
        <v>0.01</v>
      </c>
    </row>
    <row r="535" spans="1:31">
      <c r="A535" s="1" t="str">
        <f t="shared" si="89"/>
        <v>EastlyncOffline</v>
      </c>
      <c r="B535" s="1" t="str">
        <f t="shared" si="90"/>
        <v>OFFLINE</v>
      </c>
      <c r="C535" s="1" t="str">
        <f t="shared" si="91"/>
        <v>SALE</v>
      </c>
      <c r="D535" s="1" t="str">
        <f>IF(ข้อมูลออเดอร์!A534="","",ข้อมูลออเดอร์!A534)</f>
        <v>KOO26092200315</v>
      </c>
      <c r="E535" s="1" t="str">
        <f>IFERROR(IF(VLOOKUP(D535,ข้อมูลออเดอร์!A:BV,74,0)="Express delivery","NORMAL",IF(VLOOKUP(D535,ข้อมูลออเดอร์!A:BV,74,0)="Lalamove","B2B_OFFLINE","")),"")</f>
        <v>NORMAL</v>
      </c>
      <c r="F535" s="1" t="str">
        <f t="shared" si="92"/>
        <v>EXPRESS</v>
      </c>
      <c r="G535" s="1" t="str">
        <f>IF(ข้อมูลออเดอร์!CV534="","",ข้อมูลออเดอร์!CV534)</f>
        <v>SKINTIFIC-492001</v>
      </c>
      <c r="H535" s="1" t="str">
        <f>IF(ข้อมูลออเดอร์!CW534="","",ข้อมูลออเดอร์!CW534)</f>
        <v>4897147695994</v>
      </c>
      <c r="I535" s="1" t="str">
        <f>IF(ข้อมูลออเดอร์!CV534="","",ข้อมูลออเดอร์!CV534)</f>
        <v>SKINTIFIC-492001</v>
      </c>
      <c r="J535" s="1" t="str">
        <f>IF(ข้อมูลออเดอร์!DD534="","",ข้อมูลออเดอร์!DD534)</f>
        <v>1</v>
      </c>
      <c r="K535" s="102">
        <f t="shared" si="93"/>
        <v>0</v>
      </c>
      <c r="L535" s="102">
        <f t="shared" si="94"/>
        <v>0</v>
      </c>
      <c r="M535" s="103">
        <f ca="1" t="shared" si="95"/>
        <v>46287.4479282407</v>
      </c>
      <c r="N535" s="103">
        <f ca="1" t="shared" si="96"/>
        <v>46287.4479282407</v>
      </c>
      <c r="O535" s="1" t="str">
        <f>IFERROR(VLOOKUP(D535,ข้อมูลออเดอร์!A:EK,49,0),"")</f>
        <v>K.นุ่น</v>
      </c>
      <c r="P535" s="1" t="str">
        <f>IF(D535="","",ข้อมูลออเดอร์!AX534)</f>
        <v>0948715771</v>
      </c>
      <c r="Q535" s="1" t="str">
        <f>IF(D535="","",ข้อมูลออเดอร์!AX534)</f>
        <v>0948715771</v>
      </c>
      <c r="R535" s="1" t="str">
        <f t="shared" si="97"/>
        <v>TH</v>
      </c>
      <c r="S535" s="1" t="str">
        <f>IF('ข้อมูลจังหวัด-อำเภอ'!C534="","",'ข้อมูลจังหวัด-อำเภอ'!C534)</f>
        <v>กรุงเทพมหานคร/ Bangkok</v>
      </c>
      <c r="T535" s="1" t="str">
        <f>IF('ข้อมูลจังหวัด-อำเภอ'!D534="","",'ข้อมูลจังหวัด-อำเภอ'!D534)</f>
        <v>บางนา/ Bang Na</v>
      </c>
      <c r="U535" s="1" t="str">
        <f>IFERROR(VLOOKUP(D535,ข้อมูลออเดอร์!A:EK,46,0),"")</f>
        <v>10260</v>
      </c>
      <c r="V535" s="1" t="str">
        <f>IFERROR(VLOOKUP(D535,ข้อมูลออเดอร์!A:EK,46,0),"")</f>
        <v>10260</v>
      </c>
      <c r="W535" s="1" t="str">
        <f>IFERROR(VLOOKUP(D535,ข้อมูลออเดอร์!A:EK,48,0),"")</f>
        <v>คอนโด ดิโอนิกซ์ คอร์ (THE ONIX COURT) 406 ซอยสุขุมวิท66/1 แขวงบางนาเหนือ เขตบางนา กรุงเทพ 10260</v>
      </c>
      <c r="X535" s="1" t="str">
        <f t="shared" si="98"/>
        <v>COD</v>
      </c>
      <c r="Y535" s="1"/>
      <c r="Z535" s="1"/>
      <c r="AA535" s="1">
        <f t="shared" si="99"/>
        <v>0.41</v>
      </c>
      <c r="AB535" s="1"/>
      <c r="AC535" s="1"/>
      <c r="AD535" s="1"/>
      <c r="AE535" s="1">
        <f>IF(ข้อมูลน้ำหนักสินค้า!C534="","",ข้อมูลน้ำหนักสินค้า!C534)*J535</f>
        <v>0.1</v>
      </c>
    </row>
    <row r="536" spans="1:31">
      <c r="A536" s="1" t="str">
        <f t="shared" si="89"/>
        <v>EastlyncOffline</v>
      </c>
      <c r="B536" s="1" t="str">
        <f t="shared" si="90"/>
        <v>OFFLINE</v>
      </c>
      <c r="C536" s="1" t="str">
        <f t="shared" si="91"/>
        <v>SALE</v>
      </c>
      <c r="D536" s="1" t="str">
        <f>IF(ข้อมูลออเดอร์!A535="","",ข้อมูลออเดอร์!A535)</f>
        <v>KOO26092200315</v>
      </c>
      <c r="E536" s="1" t="str">
        <f>IFERROR(IF(VLOOKUP(D536,ข้อมูลออเดอร์!A:BV,74,0)="Express delivery","NORMAL",IF(VLOOKUP(D536,ข้อมูลออเดอร์!A:BV,74,0)="Lalamove","B2B_OFFLINE","")),"")</f>
        <v>NORMAL</v>
      </c>
      <c r="F536" s="1" t="str">
        <f t="shared" si="92"/>
        <v>EXPRESS</v>
      </c>
      <c r="G536" s="1" t="str">
        <f>IF(ข้อมูลออเดอร์!CV535="","",ข้อมูลออเดอร์!CV535)</f>
        <v>SKINTIFIC-492003</v>
      </c>
      <c r="H536" s="1" t="str">
        <f>IF(ข้อมูลออเดอร์!CW535="","",ข้อมูลออเดอร์!CW535)</f>
        <v>4897147696014</v>
      </c>
      <c r="I536" s="1" t="str">
        <f>IF(ข้อมูลออเดอร์!CV535="","",ข้อมูลออเดอร์!CV535)</f>
        <v>SKINTIFIC-492003</v>
      </c>
      <c r="J536" s="1" t="str">
        <f>IF(ข้อมูลออเดอร์!DD535="","",ข้อมูลออเดอร์!DD535)</f>
        <v>1</v>
      </c>
      <c r="K536" s="102">
        <f t="shared" si="93"/>
        <v>0</v>
      </c>
      <c r="L536" s="102">
        <f t="shared" si="94"/>
        <v>0</v>
      </c>
      <c r="M536" s="103">
        <f ca="1" t="shared" si="95"/>
        <v>46287.4479282407</v>
      </c>
      <c r="N536" s="103">
        <f ca="1" t="shared" si="96"/>
        <v>46287.4479282407</v>
      </c>
      <c r="O536" s="1" t="str">
        <f>IFERROR(VLOOKUP(D536,ข้อมูลออเดอร์!A:EK,49,0),"")</f>
        <v>K.นุ่น</v>
      </c>
      <c r="P536" s="1" t="str">
        <f>IF(D536="","",ข้อมูลออเดอร์!AX535)</f>
        <v>0948715771</v>
      </c>
      <c r="Q536" s="1" t="str">
        <f>IF(D536="","",ข้อมูลออเดอร์!AX535)</f>
        <v>0948715771</v>
      </c>
      <c r="R536" s="1" t="str">
        <f t="shared" si="97"/>
        <v>TH</v>
      </c>
      <c r="S536" s="1" t="str">
        <f>IF('ข้อมูลจังหวัด-อำเภอ'!C535="","",'ข้อมูลจังหวัด-อำเภอ'!C535)</f>
        <v>กรุงเทพมหานคร/ Bangkok</v>
      </c>
      <c r="T536" s="1" t="str">
        <f>IF('ข้อมูลจังหวัด-อำเภอ'!D535="","",'ข้อมูลจังหวัด-อำเภอ'!D535)</f>
        <v>บางนา/ Bang Na</v>
      </c>
      <c r="U536" s="1" t="str">
        <f>IFERROR(VLOOKUP(D536,ข้อมูลออเดอร์!A:EK,46,0),"")</f>
        <v>10260</v>
      </c>
      <c r="V536" s="1" t="str">
        <f>IFERROR(VLOOKUP(D536,ข้อมูลออเดอร์!A:EK,46,0),"")</f>
        <v>10260</v>
      </c>
      <c r="W536" s="1" t="str">
        <f>IFERROR(VLOOKUP(D536,ข้อมูลออเดอร์!A:EK,48,0),"")</f>
        <v>คอนโด ดิโอนิกซ์ คอร์ (THE ONIX COURT) 406 ซอยสุขุมวิท66/1 แขวงบางนาเหนือ เขตบางนา กรุงเทพ 10260</v>
      </c>
      <c r="X536" s="1" t="str">
        <f t="shared" si="98"/>
        <v>COD</v>
      </c>
      <c r="Y536" s="1"/>
      <c r="Z536" s="1"/>
      <c r="AA536" s="1">
        <f t="shared" si="99"/>
        <v>0.41</v>
      </c>
      <c r="AB536" s="1"/>
      <c r="AC536" s="1"/>
      <c r="AD536" s="1"/>
      <c r="AE536" s="1">
        <f>IF(ข้อมูลน้ำหนักสินค้า!C535="","",ข้อมูลน้ำหนักสินค้า!C535)*J536</f>
        <v>0.1</v>
      </c>
    </row>
    <row r="537" spans="1:31">
      <c r="A537" s="1" t="str">
        <f t="shared" si="89"/>
        <v>EastlyncOffline</v>
      </c>
      <c r="B537" s="1" t="str">
        <f t="shared" si="90"/>
        <v>OFFLINE</v>
      </c>
      <c r="C537" s="1" t="str">
        <f t="shared" si="91"/>
        <v>SALE</v>
      </c>
      <c r="D537" s="1" t="str">
        <f>IF(ข้อมูลออเดอร์!A536="","",ข้อมูลออเดอร์!A536)</f>
        <v>KOO26092200315</v>
      </c>
      <c r="E537" s="1" t="str">
        <f>IFERROR(IF(VLOOKUP(D537,ข้อมูลออเดอร์!A:BV,74,0)="Express delivery","NORMAL",IF(VLOOKUP(D537,ข้อมูลออเดอร์!A:BV,74,0)="Lalamove","B2B_OFFLINE","")),"")</f>
        <v>NORMAL</v>
      </c>
      <c r="F537" s="1" t="str">
        <f t="shared" si="92"/>
        <v>EXPRESS</v>
      </c>
      <c r="G537" s="1" t="str">
        <f>IF(ข้อมูลออเดอร์!CV536="","",ข้อมูลออเดอร์!CV536)</f>
        <v>SKINTIFIC-355</v>
      </c>
      <c r="H537" s="1" t="str">
        <f>IF(ข้อมูลออเดอร์!CW536="","",ข้อมูลออเดอร์!CW536)</f>
        <v>4897147690029</v>
      </c>
      <c r="I537" s="1" t="str">
        <f>IF(ข้อมูลออเดอร์!CV536="","",ข้อมูลออเดอร์!CV536)</f>
        <v>SKINTIFIC-355</v>
      </c>
      <c r="J537" s="1" t="str">
        <f>IF(ข้อมูลออเดอร์!DD536="","",ข้อมูลออเดอร์!DD536)</f>
        <v>1</v>
      </c>
      <c r="K537" s="102">
        <f t="shared" si="93"/>
        <v>0</v>
      </c>
      <c r="L537" s="102">
        <f t="shared" si="94"/>
        <v>0</v>
      </c>
      <c r="M537" s="103">
        <f ca="1" t="shared" si="95"/>
        <v>46287.4479282407</v>
      </c>
      <c r="N537" s="103">
        <f ca="1" t="shared" si="96"/>
        <v>46287.4479282407</v>
      </c>
      <c r="O537" s="1" t="str">
        <f>IFERROR(VLOOKUP(D537,ข้อมูลออเดอร์!A:EK,49,0),"")</f>
        <v>K.นุ่น</v>
      </c>
      <c r="P537" s="1" t="str">
        <f>IF(D537="","",ข้อมูลออเดอร์!AX536)</f>
        <v>0948715771</v>
      </c>
      <c r="Q537" s="1" t="str">
        <f>IF(D537="","",ข้อมูลออเดอร์!AX536)</f>
        <v>0948715771</v>
      </c>
      <c r="R537" s="1" t="str">
        <f t="shared" si="97"/>
        <v>TH</v>
      </c>
      <c r="S537" s="1" t="str">
        <f>IF('ข้อมูลจังหวัด-อำเภอ'!C536="","",'ข้อมูลจังหวัด-อำเภอ'!C536)</f>
        <v>กรุงเทพมหานคร/ Bangkok</v>
      </c>
      <c r="T537" s="1" t="str">
        <f>IF('ข้อมูลจังหวัด-อำเภอ'!D536="","",'ข้อมูลจังหวัด-อำเภอ'!D536)</f>
        <v>บางนา/ Bang Na</v>
      </c>
      <c r="U537" s="1" t="str">
        <f>IFERROR(VLOOKUP(D537,ข้อมูลออเดอร์!A:EK,46,0),"")</f>
        <v>10260</v>
      </c>
      <c r="V537" s="1" t="str">
        <f>IFERROR(VLOOKUP(D537,ข้อมูลออเดอร์!A:EK,46,0),"")</f>
        <v>10260</v>
      </c>
      <c r="W537" s="1" t="str">
        <f>IFERROR(VLOOKUP(D537,ข้อมูลออเดอร์!A:EK,48,0),"")</f>
        <v>คอนโด ดิโอนิกซ์ คอร์ (THE ONIX COURT) 406 ซอยสุขุมวิท66/1 แขวงบางนาเหนือ เขตบางนา กรุงเทพ 10260</v>
      </c>
      <c r="X537" s="1" t="str">
        <f t="shared" si="98"/>
        <v>COD</v>
      </c>
      <c r="Y537" s="1"/>
      <c r="Z537" s="1"/>
      <c r="AA537" s="1">
        <f t="shared" si="99"/>
        <v>0.41</v>
      </c>
      <c r="AB537" s="1"/>
      <c r="AC537" s="1"/>
      <c r="AD537" s="1"/>
      <c r="AE537" s="1">
        <f>IF(ข้อมูลน้ำหนักสินค้า!C536="","",ข้อมูลน้ำหนักสินค้า!C536)*J537</f>
        <v>0.01</v>
      </c>
    </row>
    <row r="538" spans="1:31">
      <c r="A538" s="1" t="str">
        <f t="shared" si="89"/>
        <v>EastlyncOffline</v>
      </c>
      <c r="B538" s="1" t="str">
        <f t="shared" si="90"/>
        <v>OFFLINE</v>
      </c>
      <c r="C538" s="1" t="str">
        <f t="shared" si="91"/>
        <v>SALE</v>
      </c>
      <c r="D538" s="1" t="str">
        <f>IF(ข้อมูลออเดอร์!A537="","",ข้อมูลออเดอร์!A537)</f>
        <v>KOO26092200316</v>
      </c>
      <c r="E538" s="1" t="str">
        <f>IFERROR(IF(VLOOKUP(D538,ข้อมูลออเดอร์!A:BV,74,0)="Express delivery","NORMAL",IF(VLOOKUP(D538,ข้อมูลออเดอร์!A:BV,74,0)="Lalamove","B2B_OFFLINE","")),"")</f>
        <v>NORMAL</v>
      </c>
      <c r="F538" s="1" t="str">
        <f t="shared" si="92"/>
        <v>EXPRESS</v>
      </c>
      <c r="G538" s="1" t="str">
        <f>IF(ข้อมูลออเดอร์!CV537="","",ข้อมูลออเดอร์!CV537)</f>
        <v>SKINTIFIC-492001</v>
      </c>
      <c r="H538" s="1" t="str">
        <f>IF(ข้อมูลออเดอร์!CW537="","",ข้อมูลออเดอร์!CW537)</f>
        <v>4897147695994</v>
      </c>
      <c r="I538" s="1" t="str">
        <f>IF(ข้อมูลออเดอร์!CV537="","",ข้อมูลออเดอร์!CV537)</f>
        <v>SKINTIFIC-492001</v>
      </c>
      <c r="J538" s="1" t="str">
        <f>IF(ข้อมูลออเดอร์!DD537="","",ข้อมูลออเดอร์!DD537)</f>
        <v>1</v>
      </c>
      <c r="K538" s="102">
        <f t="shared" si="93"/>
        <v>0</v>
      </c>
      <c r="L538" s="102">
        <f t="shared" si="94"/>
        <v>0</v>
      </c>
      <c r="M538" s="103">
        <f ca="1" t="shared" si="95"/>
        <v>46287.4479282407</v>
      </c>
      <c r="N538" s="103">
        <f ca="1" t="shared" si="96"/>
        <v>46287.4479282407</v>
      </c>
      <c r="O538" s="1" t="str">
        <f>IFERROR(VLOOKUP(D538,ข้อมูลออเดอร์!A:EK,49,0),"")</f>
        <v>กฤษฎาพันธ์ บุญรัตน์</v>
      </c>
      <c r="P538" s="1" t="str">
        <f>IF(D538="","",ข้อมูลออเดอร์!AX537)</f>
        <v>0611265663</v>
      </c>
      <c r="Q538" s="1" t="str">
        <f>IF(D538="","",ข้อมูลออเดอร์!AX537)</f>
        <v>0611265663</v>
      </c>
      <c r="R538" s="1" t="str">
        <f t="shared" si="97"/>
        <v>TH</v>
      </c>
      <c r="S538" s="1" t="str">
        <f>IF('ข้อมูลจังหวัด-อำเภอ'!C537="","",'ข้อมูลจังหวัด-อำเภอ'!C537)</f>
        <v>อุดรธานี/ Udon Thani</v>
      </c>
      <c r="T538" s="1" t="str">
        <f>IF('ข้อมูลจังหวัด-อำเภอ'!D537="","",'ข้อมูลจังหวัด-อำเภอ'!D537)</f>
        <v>หนองหาน/ Nong Han</v>
      </c>
      <c r="U538" s="1" t="str">
        <f>IFERROR(VLOOKUP(D538,ข้อมูลออเดอร์!A:EK,46,0),"")</f>
        <v>41130</v>
      </c>
      <c r="V538" s="1" t="str">
        <f>IFERROR(VLOOKUP(D538,ข้อมูลออเดอร์!A:EK,46,0),"")</f>
        <v>41130</v>
      </c>
      <c r="W538" s="1" t="str">
        <f>IFERROR(VLOOKUP(D538,ข้อมูลออเดอร์!A:EK,48,0),"")</f>
        <v>148 หมู่7 บ้านหนองตะใกล้ ต.สร้อยพร้าว
อ.หนองหาน จ.อุดรธานี 41130</v>
      </c>
      <c r="X538" s="1" t="str">
        <f t="shared" si="98"/>
        <v>COD</v>
      </c>
      <c r="Y538" s="1"/>
      <c r="Z538" s="1"/>
      <c r="AA538" s="1">
        <f t="shared" si="99"/>
        <v>0.41</v>
      </c>
      <c r="AB538" s="1"/>
      <c r="AC538" s="1"/>
      <c r="AD538" s="1"/>
      <c r="AE538" s="1">
        <f>IF(ข้อมูลน้ำหนักสินค้า!C537="","",ข้อมูลน้ำหนักสินค้า!C537)*J538</f>
        <v>0.1</v>
      </c>
    </row>
    <row r="539" spans="1:31">
      <c r="A539" s="1" t="str">
        <f t="shared" si="89"/>
        <v>EastlyncOffline</v>
      </c>
      <c r="B539" s="1" t="str">
        <f t="shared" si="90"/>
        <v>OFFLINE</v>
      </c>
      <c r="C539" s="1" t="str">
        <f t="shared" si="91"/>
        <v>SALE</v>
      </c>
      <c r="D539" s="1" t="str">
        <f>IF(ข้อมูลออเดอร์!A538="","",ข้อมูลออเดอร์!A538)</f>
        <v>KOO26092200316</v>
      </c>
      <c r="E539" s="1" t="str">
        <f>IFERROR(IF(VLOOKUP(D539,ข้อมูลออเดอร์!A:BV,74,0)="Express delivery","NORMAL",IF(VLOOKUP(D539,ข้อมูลออเดอร์!A:BV,74,0)="Lalamove","B2B_OFFLINE","")),"")</f>
        <v>NORMAL</v>
      </c>
      <c r="F539" s="1" t="str">
        <f t="shared" si="92"/>
        <v>EXPRESS</v>
      </c>
      <c r="G539" s="1" t="str">
        <f>IF(ข้อมูลออเดอร์!CV538="","",ข้อมูลออเดอร์!CV538)</f>
        <v>SKINTIFIC-492003</v>
      </c>
      <c r="H539" s="1" t="str">
        <f>IF(ข้อมูลออเดอร์!CW538="","",ข้อมูลออเดอร์!CW538)</f>
        <v>4897147696014</v>
      </c>
      <c r="I539" s="1" t="str">
        <f>IF(ข้อมูลออเดอร์!CV538="","",ข้อมูลออเดอร์!CV538)</f>
        <v>SKINTIFIC-492003</v>
      </c>
      <c r="J539" s="1" t="str">
        <f>IF(ข้อมูลออเดอร์!DD538="","",ข้อมูลออเดอร์!DD538)</f>
        <v>1</v>
      </c>
      <c r="K539" s="102">
        <f t="shared" si="93"/>
        <v>0</v>
      </c>
      <c r="L539" s="102">
        <f t="shared" si="94"/>
        <v>0</v>
      </c>
      <c r="M539" s="103">
        <f ca="1" t="shared" si="95"/>
        <v>46287.4479282407</v>
      </c>
      <c r="N539" s="103">
        <f ca="1" t="shared" si="96"/>
        <v>46287.4479282407</v>
      </c>
      <c r="O539" s="1" t="str">
        <f>IFERROR(VLOOKUP(D539,ข้อมูลออเดอร์!A:EK,49,0),"")</f>
        <v>กฤษฎาพันธ์ บุญรัตน์</v>
      </c>
      <c r="P539" s="1" t="str">
        <f>IF(D539="","",ข้อมูลออเดอร์!AX538)</f>
        <v>0611265663</v>
      </c>
      <c r="Q539" s="1" t="str">
        <f>IF(D539="","",ข้อมูลออเดอร์!AX538)</f>
        <v>0611265663</v>
      </c>
      <c r="R539" s="1" t="str">
        <f t="shared" si="97"/>
        <v>TH</v>
      </c>
      <c r="S539" s="1" t="str">
        <f>IF('ข้อมูลจังหวัด-อำเภอ'!C538="","",'ข้อมูลจังหวัด-อำเภอ'!C538)</f>
        <v>อุดรธานี/ Udon Thani</v>
      </c>
      <c r="T539" s="1" t="str">
        <f>IF('ข้อมูลจังหวัด-อำเภอ'!D538="","",'ข้อมูลจังหวัด-อำเภอ'!D538)</f>
        <v>หนองหาน/ Nong Han</v>
      </c>
      <c r="U539" s="1" t="str">
        <f>IFERROR(VLOOKUP(D539,ข้อมูลออเดอร์!A:EK,46,0),"")</f>
        <v>41130</v>
      </c>
      <c r="V539" s="1" t="str">
        <f>IFERROR(VLOOKUP(D539,ข้อมูลออเดอร์!A:EK,46,0),"")</f>
        <v>41130</v>
      </c>
      <c r="W539" s="1" t="str">
        <f>IFERROR(VLOOKUP(D539,ข้อมูลออเดอร์!A:EK,48,0),"")</f>
        <v>148 หมู่7 บ้านหนองตะใกล้ ต.สร้อยพร้าว
อ.หนองหาน จ.อุดรธานี 41130</v>
      </c>
      <c r="X539" s="1" t="str">
        <f t="shared" si="98"/>
        <v>COD</v>
      </c>
      <c r="Y539" s="1"/>
      <c r="Z539" s="1"/>
      <c r="AA539" s="1">
        <f t="shared" si="99"/>
        <v>0.41</v>
      </c>
      <c r="AB539" s="1"/>
      <c r="AC539" s="1"/>
      <c r="AD539" s="1"/>
      <c r="AE539" s="1">
        <f>IF(ข้อมูลน้ำหนักสินค้า!C538="","",ข้อมูลน้ำหนักสินค้า!C538)*J539</f>
        <v>0.1</v>
      </c>
    </row>
    <row r="540" spans="1:31">
      <c r="A540" s="1" t="str">
        <f t="shared" si="89"/>
        <v>EastlyncOffline</v>
      </c>
      <c r="B540" s="1" t="str">
        <f t="shared" si="90"/>
        <v>OFFLINE</v>
      </c>
      <c r="C540" s="1" t="str">
        <f t="shared" si="91"/>
        <v>SALE</v>
      </c>
      <c r="D540" s="1" t="str">
        <f>IF(ข้อมูลออเดอร์!A539="","",ข้อมูลออเดอร์!A539)</f>
        <v>KOO26092200316</v>
      </c>
      <c r="E540" s="1" t="str">
        <f>IFERROR(IF(VLOOKUP(D540,ข้อมูลออเดอร์!A:BV,74,0)="Express delivery","NORMAL",IF(VLOOKUP(D540,ข้อมูลออเดอร์!A:BV,74,0)="Lalamove","B2B_OFFLINE","")),"")</f>
        <v>NORMAL</v>
      </c>
      <c r="F540" s="1" t="str">
        <f t="shared" si="92"/>
        <v>EXPRESS</v>
      </c>
      <c r="G540" s="1" t="str">
        <f>IF(ข้อมูลออเดอร์!CV539="","",ข้อมูลออเดอร์!CV539)</f>
        <v>SKINTIFIC-355</v>
      </c>
      <c r="H540" s="1" t="str">
        <f>IF(ข้อมูลออเดอร์!CW539="","",ข้อมูลออเดอร์!CW539)</f>
        <v>4897147690029</v>
      </c>
      <c r="I540" s="1" t="str">
        <f>IF(ข้อมูลออเดอร์!CV539="","",ข้อมูลออเดอร์!CV539)</f>
        <v>SKINTIFIC-355</v>
      </c>
      <c r="J540" s="1" t="str">
        <f>IF(ข้อมูลออเดอร์!DD539="","",ข้อมูลออเดอร์!DD539)</f>
        <v>1</v>
      </c>
      <c r="K540" s="102">
        <f t="shared" si="93"/>
        <v>0</v>
      </c>
      <c r="L540" s="102">
        <f t="shared" si="94"/>
        <v>0</v>
      </c>
      <c r="M540" s="103">
        <f ca="1" t="shared" si="95"/>
        <v>46287.4479282407</v>
      </c>
      <c r="N540" s="103">
        <f ca="1" t="shared" si="96"/>
        <v>46287.4479282407</v>
      </c>
      <c r="O540" s="1" t="str">
        <f>IFERROR(VLOOKUP(D540,ข้อมูลออเดอร์!A:EK,49,0),"")</f>
        <v>กฤษฎาพันธ์ บุญรัตน์</v>
      </c>
      <c r="P540" s="1" t="str">
        <f>IF(D540="","",ข้อมูลออเดอร์!AX539)</f>
        <v>0611265663</v>
      </c>
      <c r="Q540" s="1" t="str">
        <f>IF(D540="","",ข้อมูลออเดอร์!AX539)</f>
        <v>0611265663</v>
      </c>
      <c r="R540" s="1" t="str">
        <f t="shared" si="97"/>
        <v>TH</v>
      </c>
      <c r="S540" s="1" t="str">
        <f>IF('ข้อมูลจังหวัด-อำเภอ'!C539="","",'ข้อมูลจังหวัด-อำเภอ'!C539)</f>
        <v>อุดรธานี/ Udon Thani</v>
      </c>
      <c r="T540" s="1" t="str">
        <f>IF('ข้อมูลจังหวัด-อำเภอ'!D539="","",'ข้อมูลจังหวัด-อำเภอ'!D539)</f>
        <v>หนองหาน/ Nong Han</v>
      </c>
      <c r="U540" s="1" t="str">
        <f>IFERROR(VLOOKUP(D540,ข้อมูลออเดอร์!A:EK,46,0),"")</f>
        <v>41130</v>
      </c>
      <c r="V540" s="1" t="str">
        <f>IFERROR(VLOOKUP(D540,ข้อมูลออเดอร์!A:EK,46,0),"")</f>
        <v>41130</v>
      </c>
      <c r="W540" s="1" t="str">
        <f>IFERROR(VLOOKUP(D540,ข้อมูลออเดอร์!A:EK,48,0),"")</f>
        <v>148 หมู่7 บ้านหนองตะใกล้ ต.สร้อยพร้าว
อ.หนองหาน จ.อุดรธานี 41130</v>
      </c>
      <c r="X540" s="1" t="str">
        <f t="shared" si="98"/>
        <v>COD</v>
      </c>
      <c r="Y540" s="1"/>
      <c r="Z540" s="1"/>
      <c r="AA540" s="1">
        <f t="shared" si="99"/>
        <v>0.41</v>
      </c>
      <c r="AB540" s="1"/>
      <c r="AC540" s="1"/>
      <c r="AD540" s="1"/>
      <c r="AE540" s="1">
        <f>IF(ข้อมูลน้ำหนักสินค้า!C539="","",ข้อมูลน้ำหนักสินค้า!C539)*J540</f>
        <v>0.01</v>
      </c>
    </row>
    <row r="541" spans="1:31">
      <c r="A541" s="1" t="str">
        <f t="shared" si="89"/>
        <v>EastlyncOffline</v>
      </c>
      <c r="B541" s="1" t="str">
        <f t="shared" si="90"/>
        <v>OFFLINE</v>
      </c>
      <c r="C541" s="1" t="str">
        <f t="shared" si="91"/>
        <v>SALE</v>
      </c>
      <c r="D541" s="1" t="str">
        <f>IF(ข้อมูลออเดอร์!A540="","",ข้อมูลออเดอร์!A540)</f>
        <v>KOO26092200317</v>
      </c>
      <c r="E541" s="1" t="str">
        <f>IFERROR(IF(VLOOKUP(D541,ข้อมูลออเดอร์!A:BV,74,0)="Express delivery","NORMAL",IF(VLOOKUP(D541,ข้อมูลออเดอร์!A:BV,74,0)="Lalamove","B2B_OFFLINE","")),"")</f>
        <v>NORMAL</v>
      </c>
      <c r="F541" s="1" t="str">
        <f t="shared" si="92"/>
        <v>EXPRESS</v>
      </c>
      <c r="G541" s="1" t="str">
        <f>IF(ข้อมูลออเดอร์!CV540="","",ข้อมูลออเดอร์!CV540)</f>
        <v>SKINTIFIC-492001</v>
      </c>
      <c r="H541" s="1" t="str">
        <f>IF(ข้อมูลออเดอร์!CW540="","",ข้อมูลออเดอร์!CW540)</f>
        <v>4897147695994</v>
      </c>
      <c r="I541" s="1" t="str">
        <f>IF(ข้อมูลออเดอร์!CV540="","",ข้อมูลออเดอร์!CV540)</f>
        <v>SKINTIFIC-492001</v>
      </c>
      <c r="J541" s="1" t="str">
        <f>IF(ข้อมูลออเดอร์!DD540="","",ข้อมูลออเดอร์!DD540)</f>
        <v>1</v>
      </c>
      <c r="K541" s="102">
        <f t="shared" si="93"/>
        <v>0</v>
      </c>
      <c r="L541" s="102">
        <f t="shared" si="94"/>
        <v>0</v>
      </c>
      <c r="M541" s="103">
        <f ca="1" t="shared" si="95"/>
        <v>46287.4479282407</v>
      </c>
      <c r="N541" s="103">
        <f ca="1" t="shared" si="96"/>
        <v>46287.4479282407</v>
      </c>
      <c r="O541" s="1" t="str">
        <f>IFERROR(VLOOKUP(D541,ข้อมูลออเดอร์!A:EK,49,0),"")</f>
        <v>k.orawi (ออย)</v>
      </c>
      <c r="P541" s="1" t="str">
        <f>IF(D541="","",ข้อมูลออเดอร์!AX540)</f>
        <v>0629825654</v>
      </c>
      <c r="Q541" s="1" t="str">
        <f>IF(D541="","",ข้อมูลออเดอร์!AX540)</f>
        <v>0629825654</v>
      </c>
      <c r="R541" s="1" t="str">
        <f t="shared" si="97"/>
        <v>TH</v>
      </c>
      <c r="S541" s="1" t="str">
        <f>IF('ข้อมูลจังหวัด-อำเภอ'!C540="","",'ข้อมูลจังหวัด-อำเภอ'!C540)</f>
        <v>ปัตตานี/ Pattani</v>
      </c>
      <c r="T541" s="1" t="str">
        <f>IF('ข้อมูลจังหวัด-อำเภอ'!D540="","",'ข้อมูลจังหวัด-อำเภอ'!D540)</f>
        <v>เมืองปัตตานี/ Mueang Pattani</v>
      </c>
      <c r="U541" s="1" t="str">
        <f>IFERROR(VLOOKUP(D541,ข้อมูลออเดอร์!A:EK,46,0),"")</f>
        <v>94000</v>
      </c>
      <c r="V541" s="1" t="str">
        <f>IFERROR(VLOOKUP(D541,ข้อมูลออเดอร์!A:EK,46,0),"")</f>
        <v>94000</v>
      </c>
      <c r="W541" s="1" t="str">
        <f>IFERROR(VLOOKUP(D541,ข้อมูลออเดอร์!A:EK,48,0),"")</f>
        <v>บ้านเลขที่ 73 ถ.รร.เทศบาล6 ต.อาเนาะรู อ.เมือง จ.ปัตตานี 94000</v>
      </c>
      <c r="X541" s="1" t="str">
        <f t="shared" si="98"/>
        <v>COD</v>
      </c>
      <c r="Y541" s="1"/>
      <c r="Z541" s="1"/>
      <c r="AA541" s="1">
        <f t="shared" si="99"/>
        <v>0.41</v>
      </c>
      <c r="AB541" s="1"/>
      <c r="AC541" s="1"/>
      <c r="AD541" s="1"/>
      <c r="AE541" s="1">
        <f>IF(ข้อมูลน้ำหนักสินค้า!C540="","",ข้อมูลน้ำหนักสินค้า!C540)*J541</f>
        <v>0.1</v>
      </c>
    </row>
    <row r="542" spans="1:31">
      <c r="A542" s="1" t="str">
        <f t="shared" si="89"/>
        <v>EastlyncOffline</v>
      </c>
      <c r="B542" s="1" t="str">
        <f t="shared" si="90"/>
        <v>OFFLINE</v>
      </c>
      <c r="C542" s="1" t="str">
        <f t="shared" si="91"/>
        <v>SALE</v>
      </c>
      <c r="D542" s="1" t="str">
        <f>IF(ข้อมูลออเดอร์!A541="","",ข้อมูลออเดอร์!A541)</f>
        <v>KOO26092200317</v>
      </c>
      <c r="E542" s="1" t="str">
        <f>IFERROR(IF(VLOOKUP(D542,ข้อมูลออเดอร์!A:BV,74,0)="Express delivery","NORMAL",IF(VLOOKUP(D542,ข้อมูลออเดอร์!A:BV,74,0)="Lalamove","B2B_OFFLINE","")),"")</f>
        <v>NORMAL</v>
      </c>
      <c r="F542" s="1" t="str">
        <f t="shared" si="92"/>
        <v>EXPRESS</v>
      </c>
      <c r="G542" s="1" t="str">
        <f>IF(ข้อมูลออเดอร์!CV541="","",ข้อมูลออเดอร์!CV541)</f>
        <v>SKINTIFIC-492003</v>
      </c>
      <c r="H542" s="1" t="str">
        <f>IF(ข้อมูลออเดอร์!CW541="","",ข้อมูลออเดอร์!CW541)</f>
        <v>4897147696014</v>
      </c>
      <c r="I542" s="1" t="str">
        <f>IF(ข้อมูลออเดอร์!CV541="","",ข้อมูลออเดอร์!CV541)</f>
        <v>SKINTIFIC-492003</v>
      </c>
      <c r="J542" s="1" t="str">
        <f>IF(ข้อมูลออเดอร์!DD541="","",ข้อมูลออเดอร์!DD541)</f>
        <v>1</v>
      </c>
      <c r="K542" s="102">
        <f t="shared" si="93"/>
        <v>0</v>
      </c>
      <c r="L542" s="102">
        <f t="shared" si="94"/>
        <v>0</v>
      </c>
      <c r="M542" s="103">
        <f ca="1" t="shared" si="95"/>
        <v>46287.4479282407</v>
      </c>
      <c r="N542" s="103">
        <f ca="1" t="shared" si="96"/>
        <v>46287.4479282407</v>
      </c>
      <c r="O542" s="1" t="str">
        <f>IFERROR(VLOOKUP(D542,ข้อมูลออเดอร์!A:EK,49,0),"")</f>
        <v>k.orawi (ออย)</v>
      </c>
      <c r="P542" s="1" t="str">
        <f>IF(D542="","",ข้อมูลออเดอร์!AX541)</f>
        <v>0629825654</v>
      </c>
      <c r="Q542" s="1" t="str">
        <f>IF(D542="","",ข้อมูลออเดอร์!AX541)</f>
        <v>0629825654</v>
      </c>
      <c r="R542" s="1" t="str">
        <f t="shared" si="97"/>
        <v>TH</v>
      </c>
      <c r="S542" s="1" t="str">
        <f>IF('ข้อมูลจังหวัด-อำเภอ'!C541="","",'ข้อมูลจังหวัด-อำเภอ'!C541)</f>
        <v>ปัตตานี/ Pattani</v>
      </c>
      <c r="T542" s="1" t="str">
        <f>IF('ข้อมูลจังหวัด-อำเภอ'!D541="","",'ข้อมูลจังหวัด-อำเภอ'!D541)</f>
        <v>เมืองปัตตานี/ Mueang Pattani</v>
      </c>
      <c r="U542" s="1" t="str">
        <f>IFERROR(VLOOKUP(D542,ข้อมูลออเดอร์!A:EK,46,0),"")</f>
        <v>94000</v>
      </c>
      <c r="V542" s="1" t="str">
        <f>IFERROR(VLOOKUP(D542,ข้อมูลออเดอร์!A:EK,46,0),"")</f>
        <v>94000</v>
      </c>
      <c r="W542" s="1" t="str">
        <f>IFERROR(VLOOKUP(D542,ข้อมูลออเดอร์!A:EK,48,0),"")</f>
        <v>บ้านเลขที่ 73 ถ.รร.เทศบาล6 ต.อาเนาะรู อ.เมือง จ.ปัตตานี 94000</v>
      </c>
      <c r="X542" s="1" t="str">
        <f t="shared" si="98"/>
        <v>COD</v>
      </c>
      <c r="Y542" s="1"/>
      <c r="Z542" s="1"/>
      <c r="AA542" s="1">
        <f t="shared" si="99"/>
        <v>0.41</v>
      </c>
      <c r="AB542" s="1"/>
      <c r="AC542" s="1"/>
      <c r="AD542" s="1"/>
      <c r="AE542" s="1">
        <f>IF(ข้อมูลน้ำหนักสินค้า!C541="","",ข้อมูลน้ำหนักสินค้า!C541)*J542</f>
        <v>0.1</v>
      </c>
    </row>
    <row r="543" spans="1:31">
      <c r="A543" s="1" t="str">
        <f t="shared" si="89"/>
        <v>EastlyncOffline</v>
      </c>
      <c r="B543" s="1" t="str">
        <f t="shared" si="90"/>
        <v>OFFLINE</v>
      </c>
      <c r="C543" s="1" t="str">
        <f t="shared" si="91"/>
        <v>SALE</v>
      </c>
      <c r="D543" s="1" t="str">
        <f>IF(ข้อมูลออเดอร์!A542="","",ข้อมูลออเดอร์!A542)</f>
        <v>KOO26092200317</v>
      </c>
      <c r="E543" s="1" t="str">
        <f>IFERROR(IF(VLOOKUP(D543,ข้อมูลออเดอร์!A:BV,74,0)="Express delivery","NORMAL",IF(VLOOKUP(D543,ข้อมูลออเดอร์!A:BV,74,0)="Lalamove","B2B_OFFLINE","")),"")</f>
        <v>NORMAL</v>
      </c>
      <c r="F543" s="1" t="str">
        <f t="shared" si="92"/>
        <v>EXPRESS</v>
      </c>
      <c r="G543" s="1" t="str">
        <f>IF(ข้อมูลออเดอร์!CV542="","",ข้อมูลออเดอร์!CV542)</f>
        <v>SKINTIFIC-355</v>
      </c>
      <c r="H543" s="1" t="str">
        <f>IF(ข้อมูลออเดอร์!CW542="","",ข้อมูลออเดอร์!CW542)</f>
        <v>4897147690029</v>
      </c>
      <c r="I543" s="1" t="str">
        <f>IF(ข้อมูลออเดอร์!CV542="","",ข้อมูลออเดอร์!CV542)</f>
        <v>SKINTIFIC-355</v>
      </c>
      <c r="J543" s="1" t="str">
        <f>IF(ข้อมูลออเดอร์!DD542="","",ข้อมูลออเดอร์!DD542)</f>
        <v>1</v>
      </c>
      <c r="K543" s="102">
        <f t="shared" si="93"/>
        <v>0</v>
      </c>
      <c r="L543" s="102">
        <f t="shared" si="94"/>
        <v>0</v>
      </c>
      <c r="M543" s="103">
        <f ca="1" t="shared" si="95"/>
        <v>46287.4479282407</v>
      </c>
      <c r="N543" s="103">
        <f ca="1" t="shared" si="96"/>
        <v>46287.4479282407</v>
      </c>
      <c r="O543" s="1" t="str">
        <f>IFERROR(VLOOKUP(D543,ข้อมูลออเดอร์!A:EK,49,0),"")</f>
        <v>k.orawi (ออย)</v>
      </c>
      <c r="P543" s="1" t="str">
        <f>IF(D543="","",ข้อมูลออเดอร์!AX542)</f>
        <v>0629825654</v>
      </c>
      <c r="Q543" s="1" t="str">
        <f>IF(D543="","",ข้อมูลออเดอร์!AX542)</f>
        <v>0629825654</v>
      </c>
      <c r="R543" s="1" t="str">
        <f t="shared" si="97"/>
        <v>TH</v>
      </c>
      <c r="S543" s="1" t="str">
        <f>IF('ข้อมูลจังหวัด-อำเภอ'!C542="","",'ข้อมูลจังหวัด-อำเภอ'!C542)</f>
        <v>ปัตตานี/ Pattani</v>
      </c>
      <c r="T543" s="1" t="str">
        <f>IF('ข้อมูลจังหวัด-อำเภอ'!D542="","",'ข้อมูลจังหวัด-อำเภอ'!D542)</f>
        <v>เมืองปัตตานี/ Mueang Pattani</v>
      </c>
      <c r="U543" s="1" t="str">
        <f>IFERROR(VLOOKUP(D543,ข้อมูลออเดอร์!A:EK,46,0),"")</f>
        <v>94000</v>
      </c>
      <c r="V543" s="1" t="str">
        <f>IFERROR(VLOOKUP(D543,ข้อมูลออเดอร์!A:EK,46,0),"")</f>
        <v>94000</v>
      </c>
      <c r="W543" s="1" t="str">
        <f>IFERROR(VLOOKUP(D543,ข้อมูลออเดอร์!A:EK,48,0),"")</f>
        <v>บ้านเลขที่ 73 ถ.รร.เทศบาล6 ต.อาเนาะรู อ.เมือง จ.ปัตตานี 94000</v>
      </c>
      <c r="X543" s="1" t="str">
        <f t="shared" si="98"/>
        <v>COD</v>
      </c>
      <c r="Y543" s="1"/>
      <c r="Z543" s="1"/>
      <c r="AA543" s="1">
        <f t="shared" si="99"/>
        <v>0.41</v>
      </c>
      <c r="AB543" s="1"/>
      <c r="AC543" s="1"/>
      <c r="AD543" s="1"/>
      <c r="AE543" s="1">
        <f>IF(ข้อมูลน้ำหนักสินค้า!C542="","",ข้อมูลน้ำหนักสินค้า!C542)*J543</f>
        <v>0.01</v>
      </c>
    </row>
    <row r="544" spans="1:31">
      <c r="A544" s="1" t="str">
        <f t="shared" si="89"/>
        <v>EastlyncOffline</v>
      </c>
      <c r="B544" s="1" t="str">
        <f t="shared" si="90"/>
        <v>OFFLINE</v>
      </c>
      <c r="C544" s="1" t="str">
        <f t="shared" si="91"/>
        <v>SALE</v>
      </c>
      <c r="D544" s="1" t="str">
        <f>IF(ข้อมูลออเดอร์!A543="","",ข้อมูลออเดอร์!A543)</f>
        <v>KOO26092200318</v>
      </c>
      <c r="E544" s="1" t="str">
        <f>IFERROR(IF(VLOOKUP(D544,ข้อมูลออเดอร์!A:BV,74,0)="Express delivery","NORMAL",IF(VLOOKUP(D544,ข้อมูลออเดอร์!A:BV,74,0)="Lalamove","B2B_OFFLINE","")),"")</f>
        <v>NORMAL</v>
      </c>
      <c r="F544" s="1" t="str">
        <f t="shared" si="92"/>
        <v>EXPRESS</v>
      </c>
      <c r="G544" s="1" t="str">
        <f>IF(ข้อมูลออเดอร์!CV543="","",ข้อมูลออเดอร์!CV543)</f>
        <v>SKINTIFIC-492001</v>
      </c>
      <c r="H544" s="1" t="str">
        <f>IF(ข้อมูลออเดอร์!CW543="","",ข้อมูลออเดอร์!CW543)</f>
        <v>4897147695994</v>
      </c>
      <c r="I544" s="1" t="str">
        <f>IF(ข้อมูลออเดอร์!CV543="","",ข้อมูลออเดอร์!CV543)</f>
        <v>SKINTIFIC-492001</v>
      </c>
      <c r="J544" s="1" t="str">
        <f>IF(ข้อมูลออเดอร์!DD543="","",ข้อมูลออเดอร์!DD543)</f>
        <v>1</v>
      </c>
      <c r="K544" s="102">
        <f t="shared" si="93"/>
        <v>0</v>
      </c>
      <c r="L544" s="102">
        <f t="shared" si="94"/>
        <v>0</v>
      </c>
      <c r="M544" s="103">
        <f ca="1" t="shared" si="95"/>
        <v>46287.4479282407</v>
      </c>
      <c r="N544" s="103">
        <f ca="1" t="shared" si="96"/>
        <v>46287.4479282407</v>
      </c>
      <c r="O544" s="1" t="str">
        <f>IFERROR(VLOOKUP(D544,ข้อมูลออเดอร์!A:EK,49,0),"")</f>
        <v>K.นาซ่า</v>
      </c>
      <c r="P544" s="1" t="str">
        <f>IF(D544="","",ข้อมูลออเดอร์!AX543)</f>
        <v>0969263482</v>
      </c>
      <c r="Q544" s="1" t="str">
        <f>IF(D544="","",ข้อมูลออเดอร์!AX543)</f>
        <v>0969263482</v>
      </c>
      <c r="R544" s="1" t="str">
        <f t="shared" si="97"/>
        <v>TH</v>
      </c>
      <c r="S544" s="1" t="str">
        <f>IF('ข้อมูลจังหวัด-อำเภอ'!C543="","",'ข้อมูลจังหวัด-อำเภอ'!C543)</f>
        <v>ชลบุรี/ Chonburi</v>
      </c>
      <c r="T544" s="1" t="str">
        <f>IF('ข้อมูลจังหวัด-อำเภอ'!D543="","",'ข้อมูลจังหวัด-อำเภอ'!D543)</f>
        <v>ศรีราชา/ Si Racha</v>
      </c>
      <c r="U544" s="1" t="str">
        <f>IFERROR(VLOOKUP(D544,ข้อมูลออเดอร์!A:EK,46,0),"")</f>
        <v>20230</v>
      </c>
      <c r="V544" s="1" t="str">
        <f>IFERROR(VLOOKUP(D544,ข้อมูลออเดอร์!A:EK,46,0),"")</f>
        <v>20230</v>
      </c>
      <c r="W544" s="1" t="str">
        <f>IFERROR(VLOOKUP(D544,ข้อมูลออเดอร์!A:EK,48,0),"")</f>
        <v>456/168 หมู่10
ตำบลทุ่งสุขลา
อำเภอศรีราชา
จังหวัดชลบุรี 20230</v>
      </c>
      <c r="X544" s="1" t="str">
        <f t="shared" si="98"/>
        <v>COD</v>
      </c>
      <c r="Y544" s="1"/>
      <c r="Z544" s="1"/>
      <c r="AA544" s="1">
        <f t="shared" si="99"/>
        <v>0.41</v>
      </c>
      <c r="AB544" s="1"/>
      <c r="AC544" s="1"/>
      <c r="AD544" s="1"/>
      <c r="AE544" s="1">
        <f>IF(ข้อมูลน้ำหนักสินค้า!C543="","",ข้อมูลน้ำหนักสินค้า!C543)*J544</f>
        <v>0.1</v>
      </c>
    </row>
    <row r="545" spans="1:31">
      <c r="A545" s="1" t="str">
        <f t="shared" si="89"/>
        <v>EastlyncOffline</v>
      </c>
      <c r="B545" s="1" t="str">
        <f t="shared" si="90"/>
        <v>OFFLINE</v>
      </c>
      <c r="C545" s="1" t="str">
        <f t="shared" si="91"/>
        <v>SALE</v>
      </c>
      <c r="D545" s="1" t="str">
        <f>IF(ข้อมูลออเดอร์!A544="","",ข้อมูลออเดอร์!A544)</f>
        <v>KOO26092200318</v>
      </c>
      <c r="E545" s="1" t="str">
        <f>IFERROR(IF(VLOOKUP(D545,ข้อมูลออเดอร์!A:BV,74,0)="Express delivery","NORMAL",IF(VLOOKUP(D545,ข้อมูลออเดอร์!A:BV,74,0)="Lalamove","B2B_OFFLINE","")),"")</f>
        <v>NORMAL</v>
      </c>
      <c r="F545" s="1" t="str">
        <f t="shared" si="92"/>
        <v>EXPRESS</v>
      </c>
      <c r="G545" s="1" t="str">
        <f>IF(ข้อมูลออเดอร์!CV544="","",ข้อมูลออเดอร์!CV544)</f>
        <v>SKINTIFIC-492003</v>
      </c>
      <c r="H545" s="1" t="str">
        <f>IF(ข้อมูลออเดอร์!CW544="","",ข้อมูลออเดอร์!CW544)</f>
        <v>4897147696014</v>
      </c>
      <c r="I545" s="1" t="str">
        <f>IF(ข้อมูลออเดอร์!CV544="","",ข้อมูลออเดอร์!CV544)</f>
        <v>SKINTIFIC-492003</v>
      </c>
      <c r="J545" s="1" t="str">
        <f>IF(ข้อมูลออเดอร์!DD544="","",ข้อมูลออเดอร์!DD544)</f>
        <v>1</v>
      </c>
      <c r="K545" s="102">
        <f t="shared" si="93"/>
        <v>0</v>
      </c>
      <c r="L545" s="102">
        <f t="shared" si="94"/>
        <v>0</v>
      </c>
      <c r="M545" s="103">
        <f ca="1" t="shared" si="95"/>
        <v>46287.4479282407</v>
      </c>
      <c r="N545" s="103">
        <f ca="1" t="shared" si="96"/>
        <v>46287.4479282407</v>
      </c>
      <c r="O545" s="1" t="str">
        <f>IFERROR(VLOOKUP(D545,ข้อมูลออเดอร์!A:EK,49,0),"")</f>
        <v>K.นาซ่า</v>
      </c>
      <c r="P545" s="1" t="str">
        <f>IF(D545="","",ข้อมูลออเดอร์!AX544)</f>
        <v>0969263482</v>
      </c>
      <c r="Q545" s="1" t="str">
        <f>IF(D545="","",ข้อมูลออเดอร์!AX544)</f>
        <v>0969263482</v>
      </c>
      <c r="R545" s="1" t="str">
        <f t="shared" si="97"/>
        <v>TH</v>
      </c>
      <c r="S545" s="1" t="str">
        <f>IF('ข้อมูลจังหวัด-อำเภอ'!C544="","",'ข้อมูลจังหวัด-อำเภอ'!C544)</f>
        <v>ชลบุรี/ Chonburi</v>
      </c>
      <c r="T545" s="1" t="str">
        <f>IF('ข้อมูลจังหวัด-อำเภอ'!D544="","",'ข้อมูลจังหวัด-อำเภอ'!D544)</f>
        <v>ศรีราชา/ Si Racha</v>
      </c>
      <c r="U545" s="1" t="str">
        <f>IFERROR(VLOOKUP(D545,ข้อมูลออเดอร์!A:EK,46,0),"")</f>
        <v>20230</v>
      </c>
      <c r="V545" s="1" t="str">
        <f>IFERROR(VLOOKUP(D545,ข้อมูลออเดอร์!A:EK,46,0),"")</f>
        <v>20230</v>
      </c>
      <c r="W545" s="1" t="str">
        <f>IFERROR(VLOOKUP(D545,ข้อมูลออเดอร์!A:EK,48,0),"")</f>
        <v>456/168 หมู่10
ตำบลทุ่งสุขลา
อำเภอศรีราชา
จังหวัดชลบุรี 20230</v>
      </c>
      <c r="X545" s="1" t="str">
        <f t="shared" si="98"/>
        <v>COD</v>
      </c>
      <c r="Y545" s="1"/>
      <c r="Z545" s="1"/>
      <c r="AA545" s="1">
        <f t="shared" si="99"/>
        <v>0.41</v>
      </c>
      <c r="AB545" s="1"/>
      <c r="AC545" s="1"/>
      <c r="AD545" s="1"/>
      <c r="AE545" s="1">
        <f>IF(ข้อมูลน้ำหนักสินค้า!C544="","",ข้อมูลน้ำหนักสินค้า!C544)*J545</f>
        <v>0.1</v>
      </c>
    </row>
    <row r="546" spans="1:31">
      <c r="A546" s="1" t="str">
        <f t="shared" si="89"/>
        <v>EastlyncOffline</v>
      </c>
      <c r="B546" s="1" t="str">
        <f t="shared" si="90"/>
        <v>OFFLINE</v>
      </c>
      <c r="C546" s="1" t="str">
        <f t="shared" si="91"/>
        <v>SALE</v>
      </c>
      <c r="D546" s="1" t="str">
        <f>IF(ข้อมูลออเดอร์!A545="","",ข้อมูลออเดอร์!A545)</f>
        <v>KOO26092200318</v>
      </c>
      <c r="E546" s="1" t="str">
        <f>IFERROR(IF(VLOOKUP(D546,ข้อมูลออเดอร์!A:BV,74,0)="Express delivery","NORMAL",IF(VLOOKUP(D546,ข้อมูลออเดอร์!A:BV,74,0)="Lalamove","B2B_OFFLINE","")),"")</f>
        <v>NORMAL</v>
      </c>
      <c r="F546" s="1" t="str">
        <f t="shared" si="92"/>
        <v>EXPRESS</v>
      </c>
      <c r="G546" s="1" t="str">
        <f>IF(ข้อมูลออเดอร์!CV545="","",ข้อมูลออเดอร์!CV545)</f>
        <v>SKINTIFIC-355</v>
      </c>
      <c r="H546" s="1" t="str">
        <f>IF(ข้อมูลออเดอร์!CW545="","",ข้อมูลออเดอร์!CW545)</f>
        <v>4897147690029</v>
      </c>
      <c r="I546" s="1" t="str">
        <f>IF(ข้อมูลออเดอร์!CV545="","",ข้อมูลออเดอร์!CV545)</f>
        <v>SKINTIFIC-355</v>
      </c>
      <c r="J546" s="1" t="str">
        <f>IF(ข้อมูลออเดอร์!DD545="","",ข้อมูลออเดอร์!DD545)</f>
        <v>1</v>
      </c>
      <c r="K546" s="102">
        <f t="shared" si="93"/>
        <v>0</v>
      </c>
      <c r="L546" s="102">
        <f t="shared" si="94"/>
        <v>0</v>
      </c>
      <c r="M546" s="103">
        <f ca="1" t="shared" si="95"/>
        <v>46287.4479282407</v>
      </c>
      <c r="N546" s="103">
        <f ca="1" t="shared" si="96"/>
        <v>46287.4479282407</v>
      </c>
      <c r="O546" s="1" t="str">
        <f>IFERROR(VLOOKUP(D546,ข้อมูลออเดอร์!A:EK,49,0),"")</f>
        <v>K.นาซ่า</v>
      </c>
      <c r="P546" s="1" t="str">
        <f>IF(D546="","",ข้อมูลออเดอร์!AX545)</f>
        <v>0969263482</v>
      </c>
      <c r="Q546" s="1" t="str">
        <f>IF(D546="","",ข้อมูลออเดอร์!AX545)</f>
        <v>0969263482</v>
      </c>
      <c r="R546" s="1" t="str">
        <f t="shared" si="97"/>
        <v>TH</v>
      </c>
      <c r="S546" s="1" t="str">
        <f>IF('ข้อมูลจังหวัด-อำเภอ'!C545="","",'ข้อมูลจังหวัด-อำเภอ'!C545)</f>
        <v>ชลบุรี/ Chonburi</v>
      </c>
      <c r="T546" s="1" t="str">
        <f>IF('ข้อมูลจังหวัด-อำเภอ'!D545="","",'ข้อมูลจังหวัด-อำเภอ'!D545)</f>
        <v>ศรีราชา/ Si Racha</v>
      </c>
      <c r="U546" s="1" t="str">
        <f>IFERROR(VLOOKUP(D546,ข้อมูลออเดอร์!A:EK,46,0),"")</f>
        <v>20230</v>
      </c>
      <c r="V546" s="1" t="str">
        <f>IFERROR(VLOOKUP(D546,ข้อมูลออเดอร์!A:EK,46,0),"")</f>
        <v>20230</v>
      </c>
      <c r="W546" s="1" t="str">
        <f>IFERROR(VLOOKUP(D546,ข้อมูลออเดอร์!A:EK,48,0),"")</f>
        <v>456/168 หมู่10
ตำบลทุ่งสุขลา
อำเภอศรีราชา
จังหวัดชลบุรี 20230</v>
      </c>
      <c r="X546" s="1" t="str">
        <f t="shared" si="98"/>
        <v>COD</v>
      </c>
      <c r="Y546" s="1"/>
      <c r="Z546" s="1"/>
      <c r="AA546" s="1">
        <f t="shared" si="99"/>
        <v>0.41</v>
      </c>
      <c r="AB546" s="1"/>
      <c r="AC546" s="1"/>
      <c r="AD546" s="1"/>
      <c r="AE546" s="1">
        <f>IF(ข้อมูลน้ำหนักสินค้า!C545="","",ข้อมูลน้ำหนักสินค้า!C545)*J546</f>
        <v>0.01</v>
      </c>
    </row>
    <row r="547" spans="1:31">
      <c r="A547" s="1" t="str">
        <f t="shared" si="89"/>
        <v>EastlyncOffline</v>
      </c>
      <c r="B547" s="1" t="str">
        <f t="shared" si="90"/>
        <v>OFFLINE</v>
      </c>
      <c r="C547" s="1" t="str">
        <f t="shared" si="91"/>
        <v>SALE</v>
      </c>
      <c r="D547" s="1" t="str">
        <f>IF(ข้อมูลออเดอร์!A546="","",ข้อมูลออเดอร์!A546)</f>
        <v>KOO26092200319</v>
      </c>
      <c r="E547" s="1" t="str">
        <f>IFERROR(IF(VLOOKUP(D547,ข้อมูลออเดอร์!A:BV,74,0)="Express delivery","NORMAL",IF(VLOOKUP(D547,ข้อมูลออเดอร์!A:BV,74,0)="Lalamove","B2B_OFFLINE","")),"")</f>
        <v>NORMAL</v>
      </c>
      <c r="F547" s="1" t="str">
        <f t="shared" si="92"/>
        <v>EXPRESS</v>
      </c>
      <c r="G547" s="1" t="str">
        <f>IF(ข้อมูลออเดอร์!CV546="","",ข้อมูลออเดอร์!CV546)</f>
        <v>ZP000050</v>
      </c>
      <c r="H547" s="1" t="str">
        <f>IF(ข้อมูลออเดอร์!CW546="","",ข้อมูลออเดอร์!CW546)</f>
        <v>ZP000050</v>
      </c>
      <c r="I547" s="1" t="str">
        <f>IF(ข้อมูลออเดอร์!CV546="","",ข้อมูลออเดอร์!CV546)</f>
        <v>ZP000050</v>
      </c>
      <c r="J547" s="1" t="str">
        <f>IF(ข้อมูลออเดอร์!DD546="","",ข้อมูลออเดอร์!DD546)</f>
        <v>1</v>
      </c>
      <c r="K547" s="102">
        <f t="shared" si="93"/>
        <v>0</v>
      </c>
      <c r="L547" s="102">
        <f t="shared" si="94"/>
        <v>0</v>
      </c>
      <c r="M547" s="103">
        <f ca="1" t="shared" si="95"/>
        <v>46287.4479282407</v>
      </c>
      <c r="N547" s="103">
        <f ca="1" t="shared" si="96"/>
        <v>46287.4479282407</v>
      </c>
      <c r="O547" s="1" t="str">
        <f>IFERROR(VLOOKUP(D547,ข้อมูลออเดอร์!A:EK,49,0),"")</f>
        <v>สุวนันท์ ชนะพันธ์</v>
      </c>
      <c r="P547" s="1" t="str">
        <f>IF(D547="","",ข้อมูลออเดอร์!AX546)</f>
        <v>0900425519</v>
      </c>
      <c r="Q547" s="1" t="str">
        <f>IF(D547="","",ข้อมูลออเดอร์!AX546)</f>
        <v>0900425519</v>
      </c>
      <c r="R547" s="1" t="str">
        <f t="shared" si="97"/>
        <v>TH</v>
      </c>
      <c r="S547" s="1" t="str">
        <f>IF('ข้อมูลจังหวัด-อำเภอ'!C546="","",'ข้อมูลจังหวัด-อำเภอ'!C546)</f>
        <v>กรุงเทพมหานคร/ Bangkok</v>
      </c>
      <c r="T547" s="1" t="str">
        <f>IF('ข้อมูลจังหวัด-อำเภอ'!D546="","",'ข้อมูลจังหวัด-อำเภอ'!D546)</f>
        <v>บางขุนเทียน/ Bang Khun Thian</v>
      </c>
      <c r="U547" s="1" t="str">
        <f>IFERROR(VLOOKUP(D547,ข้อมูลออเดอร์!A:EK,46,0),"")</f>
        <v>10150</v>
      </c>
      <c r="V547" s="1" t="str">
        <f>IFERROR(VLOOKUP(D547,ข้อมูลออเดอร์!A:EK,46,0),"")</f>
        <v>10150</v>
      </c>
      <c r="W547" s="1" t="str">
        <f>IFERROR(VLOOKUP(D547,ข้อมูลออเดอร์!A:EK,48,0),"")</f>
        <v>คอนโด ยูนิโอ พระราม 2
15/311 อาคาร บี 
ถนน ท่าข้าม แขวงแสมดำ 
เขตบางขุนเทียน กรุงเทพฯ</v>
      </c>
      <c r="X547" s="1" t="str">
        <f t="shared" si="98"/>
        <v>COD</v>
      </c>
      <c r="Y547" s="1"/>
      <c r="Z547" s="1"/>
      <c r="AA547" s="1">
        <f t="shared" si="99"/>
        <v>0.21</v>
      </c>
      <c r="AB547" s="1"/>
      <c r="AC547" s="1"/>
      <c r="AD547" s="1"/>
      <c r="AE547" s="1">
        <f>IF(ข้อมูลน้ำหนักสินค้า!C546="","",ข้อมูลน้ำหนักสินค้า!C546)*J547</f>
        <v>0.01</v>
      </c>
    </row>
    <row r="548" spans="1:31">
      <c r="A548" s="1" t="str">
        <f t="shared" si="89"/>
        <v>EastlyncOffline</v>
      </c>
      <c r="B548" s="1" t="str">
        <f t="shared" si="90"/>
        <v>OFFLINE</v>
      </c>
      <c r="C548" s="1" t="str">
        <f t="shared" si="91"/>
        <v>SALE</v>
      </c>
      <c r="D548" s="1" t="str">
        <f>IF(ข้อมูลออเดอร์!A547="","",ข้อมูลออเดอร์!A547)</f>
        <v>KOO26092200320</v>
      </c>
      <c r="E548" s="1" t="str">
        <f>IFERROR(IF(VLOOKUP(D548,ข้อมูลออเดอร์!A:BV,74,0)="Express delivery","NORMAL",IF(VLOOKUP(D548,ข้อมูลออเดอร์!A:BV,74,0)="Lalamove","B2B_OFFLINE","")),"")</f>
        <v>NORMAL</v>
      </c>
      <c r="F548" s="1" t="str">
        <f t="shared" si="92"/>
        <v>EXPRESS</v>
      </c>
      <c r="G548" s="1" t="str">
        <f>IF(ข้อมูลออเดอร์!CV547="","",ข้อมูลออเดอร์!CV547)</f>
        <v>SKINTIFIC-492001</v>
      </c>
      <c r="H548" s="1" t="str">
        <f>IF(ข้อมูลออเดอร์!CW547="","",ข้อมูลออเดอร์!CW547)</f>
        <v>4897147695994</v>
      </c>
      <c r="I548" s="1" t="str">
        <f>IF(ข้อมูลออเดอร์!CV547="","",ข้อมูลออเดอร์!CV547)</f>
        <v>SKINTIFIC-492001</v>
      </c>
      <c r="J548" s="1" t="str">
        <f>IF(ข้อมูลออเดอร์!DD547="","",ข้อมูลออเดอร์!DD547)</f>
        <v>1</v>
      </c>
      <c r="K548" s="102">
        <f t="shared" si="93"/>
        <v>0</v>
      </c>
      <c r="L548" s="102">
        <f t="shared" si="94"/>
        <v>0</v>
      </c>
      <c r="M548" s="103">
        <f ca="1" t="shared" si="95"/>
        <v>46287.4479282407</v>
      </c>
      <c r="N548" s="103">
        <f ca="1" t="shared" si="96"/>
        <v>46287.4479282407</v>
      </c>
      <c r="O548" s="1" t="str">
        <f>IFERROR(VLOOKUP(D548,ข้อมูลออเดอร์!A:EK,49,0),"")</f>
        <v>ATCHARA SONGKROH  USA</v>
      </c>
      <c r="P548" s="1" t="str">
        <f>IF(D548="","",ข้อมูลออเดอร์!AX547)</f>
        <v>0649871414</v>
      </c>
      <c r="Q548" s="1" t="str">
        <f>IF(D548="","",ข้อมูลออเดอร์!AX547)</f>
        <v>0649871414</v>
      </c>
      <c r="R548" s="1" t="str">
        <f t="shared" si="97"/>
        <v>TH</v>
      </c>
      <c r="S548" s="1" t="str">
        <f>IF('ข้อมูลจังหวัด-อำเภอ'!C547="","",'ข้อมูลจังหวัด-อำเภอ'!C547)</f>
        <v>กรุงเทพมหานคร/ Bangkok</v>
      </c>
      <c r="T548" s="1" t="str">
        <f>IF('ข้อมูลจังหวัด-อำเภอ'!D547="","",'ข้อมูลจังหวัด-อำเภอ'!D547)</f>
        <v>บางนา/ Bang Na</v>
      </c>
      <c r="U548" s="1" t="str">
        <f>IFERROR(VLOOKUP(D548,ข้อมูลออเดอร์!A:EK,46,0),"")</f>
        <v>10260</v>
      </c>
      <c r="V548" s="1" t="str">
        <f>IFERROR(VLOOKUP(D548,ข้อมูลออเดอร์!A:EK,46,0),"")</f>
        <v>10260</v>
      </c>
      <c r="W548" s="1" t="str">
        <f>IFERROR(VLOOKUP(D548,ข้อมูลออเดอร์!A:EK,48,0),"")</f>
        <v>🏘บริษัท สบาย เอ็กซ์เพรส จำกัด
เลขที่ 14 ซ.วชิรธรรมสาธิต14
ถ.สุขุมวิท 101/1 แขวงบางนาเหนือ
เขตบางนา กทม. 10260</v>
      </c>
      <c r="X548" s="1" t="str">
        <f t="shared" si="98"/>
        <v>COD</v>
      </c>
      <c r="Y548" s="1"/>
      <c r="Z548" s="1"/>
      <c r="AA548" s="1">
        <f t="shared" si="99"/>
        <v>0.41</v>
      </c>
      <c r="AB548" s="1"/>
      <c r="AC548" s="1"/>
      <c r="AD548" s="1"/>
      <c r="AE548" s="1">
        <f>IF(ข้อมูลน้ำหนักสินค้า!C547="","",ข้อมูลน้ำหนักสินค้า!C547)*J548</f>
        <v>0.1</v>
      </c>
    </row>
    <row r="549" spans="1:31">
      <c r="A549" s="1" t="str">
        <f t="shared" si="89"/>
        <v>EastlyncOffline</v>
      </c>
      <c r="B549" s="1" t="str">
        <f t="shared" si="90"/>
        <v>OFFLINE</v>
      </c>
      <c r="C549" s="1" t="str">
        <f t="shared" si="91"/>
        <v>SALE</v>
      </c>
      <c r="D549" s="1" t="str">
        <f>IF(ข้อมูลออเดอร์!A548="","",ข้อมูลออเดอร์!A548)</f>
        <v>KOO26092200320</v>
      </c>
      <c r="E549" s="1" t="str">
        <f>IFERROR(IF(VLOOKUP(D549,ข้อมูลออเดอร์!A:BV,74,0)="Express delivery","NORMAL",IF(VLOOKUP(D549,ข้อมูลออเดอร์!A:BV,74,0)="Lalamove","B2B_OFFLINE","")),"")</f>
        <v>NORMAL</v>
      </c>
      <c r="F549" s="1" t="str">
        <f t="shared" si="92"/>
        <v>EXPRESS</v>
      </c>
      <c r="G549" s="1" t="str">
        <f>IF(ข้อมูลออเดอร์!CV548="","",ข้อมูลออเดอร์!CV548)</f>
        <v>SKINTIFIC-492003</v>
      </c>
      <c r="H549" s="1" t="str">
        <f>IF(ข้อมูลออเดอร์!CW548="","",ข้อมูลออเดอร์!CW548)</f>
        <v>4897147696014</v>
      </c>
      <c r="I549" s="1" t="str">
        <f>IF(ข้อมูลออเดอร์!CV548="","",ข้อมูลออเดอร์!CV548)</f>
        <v>SKINTIFIC-492003</v>
      </c>
      <c r="J549" s="1" t="str">
        <f>IF(ข้อมูลออเดอร์!DD548="","",ข้อมูลออเดอร์!DD548)</f>
        <v>1</v>
      </c>
      <c r="K549" s="102">
        <f t="shared" si="93"/>
        <v>0</v>
      </c>
      <c r="L549" s="102">
        <f t="shared" si="94"/>
        <v>0</v>
      </c>
      <c r="M549" s="103">
        <f ca="1" t="shared" si="95"/>
        <v>46287.4479282407</v>
      </c>
      <c r="N549" s="103">
        <f ca="1" t="shared" si="96"/>
        <v>46287.4479282407</v>
      </c>
      <c r="O549" s="1" t="str">
        <f>IFERROR(VLOOKUP(D549,ข้อมูลออเดอร์!A:EK,49,0),"")</f>
        <v>ATCHARA SONGKROH  USA</v>
      </c>
      <c r="P549" s="1" t="str">
        <f>IF(D549="","",ข้อมูลออเดอร์!AX548)</f>
        <v>0649871414</v>
      </c>
      <c r="Q549" s="1" t="str">
        <f>IF(D549="","",ข้อมูลออเดอร์!AX548)</f>
        <v>0649871414</v>
      </c>
      <c r="R549" s="1" t="str">
        <f t="shared" si="97"/>
        <v>TH</v>
      </c>
      <c r="S549" s="1" t="str">
        <f>IF('ข้อมูลจังหวัด-อำเภอ'!C548="","",'ข้อมูลจังหวัด-อำเภอ'!C548)</f>
        <v>กรุงเทพมหานคร/ Bangkok</v>
      </c>
      <c r="T549" s="1" t="str">
        <f>IF('ข้อมูลจังหวัด-อำเภอ'!D548="","",'ข้อมูลจังหวัด-อำเภอ'!D548)</f>
        <v>บางนา/ Bang Na</v>
      </c>
      <c r="U549" s="1" t="str">
        <f>IFERROR(VLOOKUP(D549,ข้อมูลออเดอร์!A:EK,46,0),"")</f>
        <v>10260</v>
      </c>
      <c r="V549" s="1" t="str">
        <f>IFERROR(VLOOKUP(D549,ข้อมูลออเดอร์!A:EK,46,0),"")</f>
        <v>10260</v>
      </c>
      <c r="W549" s="1" t="str">
        <f>IFERROR(VLOOKUP(D549,ข้อมูลออเดอร์!A:EK,48,0),"")</f>
        <v>🏘บริษัท สบาย เอ็กซ์เพรส จำกัด
เลขที่ 14 ซ.วชิรธรรมสาธิต14
ถ.สุขุมวิท 101/1 แขวงบางนาเหนือ
เขตบางนา กทม. 10260</v>
      </c>
      <c r="X549" s="1" t="str">
        <f t="shared" si="98"/>
        <v>COD</v>
      </c>
      <c r="Y549" s="1"/>
      <c r="Z549" s="1"/>
      <c r="AA549" s="1">
        <f t="shared" si="99"/>
        <v>0.41</v>
      </c>
      <c r="AB549" s="1"/>
      <c r="AC549" s="1"/>
      <c r="AD549" s="1"/>
      <c r="AE549" s="1">
        <f>IF(ข้อมูลน้ำหนักสินค้า!C548="","",ข้อมูลน้ำหนักสินค้า!C548)*J549</f>
        <v>0.1</v>
      </c>
    </row>
    <row r="550" spans="1:31">
      <c r="A550" s="1" t="str">
        <f t="shared" si="89"/>
        <v>EastlyncOffline</v>
      </c>
      <c r="B550" s="1" t="str">
        <f t="shared" si="90"/>
        <v>OFFLINE</v>
      </c>
      <c r="C550" s="1" t="str">
        <f t="shared" si="91"/>
        <v>SALE</v>
      </c>
      <c r="D550" s="1" t="str">
        <f>IF(ข้อมูลออเดอร์!A549="","",ข้อมูลออเดอร์!A549)</f>
        <v>KOO26092200320</v>
      </c>
      <c r="E550" s="1" t="str">
        <f>IFERROR(IF(VLOOKUP(D550,ข้อมูลออเดอร์!A:BV,74,0)="Express delivery","NORMAL",IF(VLOOKUP(D550,ข้อมูลออเดอร์!A:BV,74,0)="Lalamove","B2B_OFFLINE","")),"")</f>
        <v>NORMAL</v>
      </c>
      <c r="F550" s="1" t="str">
        <f t="shared" si="92"/>
        <v>EXPRESS</v>
      </c>
      <c r="G550" s="1" t="str">
        <f>IF(ข้อมูลออเดอร์!CV549="","",ข้อมูลออเดอร์!CV549)</f>
        <v>SKINTIFIC-355</v>
      </c>
      <c r="H550" s="1" t="str">
        <f>IF(ข้อมูลออเดอร์!CW549="","",ข้อมูลออเดอร์!CW549)</f>
        <v>4897147690029</v>
      </c>
      <c r="I550" s="1" t="str">
        <f>IF(ข้อมูลออเดอร์!CV549="","",ข้อมูลออเดอร์!CV549)</f>
        <v>SKINTIFIC-355</v>
      </c>
      <c r="J550" s="1" t="str">
        <f>IF(ข้อมูลออเดอร์!DD549="","",ข้อมูลออเดอร์!DD549)</f>
        <v>1</v>
      </c>
      <c r="K550" s="102">
        <f t="shared" si="93"/>
        <v>0</v>
      </c>
      <c r="L550" s="102">
        <f t="shared" si="94"/>
        <v>0</v>
      </c>
      <c r="M550" s="103">
        <f ca="1" t="shared" si="95"/>
        <v>46287.4479282407</v>
      </c>
      <c r="N550" s="103">
        <f ca="1" t="shared" si="96"/>
        <v>46287.4479282407</v>
      </c>
      <c r="O550" s="1" t="str">
        <f>IFERROR(VLOOKUP(D550,ข้อมูลออเดอร์!A:EK,49,0),"")</f>
        <v>ATCHARA SONGKROH  USA</v>
      </c>
      <c r="P550" s="1" t="str">
        <f>IF(D550="","",ข้อมูลออเดอร์!AX549)</f>
        <v>0649871414</v>
      </c>
      <c r="Q550" s="1" t="str">
        <f>IF(D550="","",ข้อมูลออเดอร์!AX549)</f>
        <v>0649871414</v>
      </c>
      <c r="R550" s="1" t="str">
        <f t="shared" si="97"/>
        <v>TH</v>
      </c>
      <c r="S550" s="1" t="str">
        <f>IF('ข้อมูลจังหวัด-อำเภอ'!C549="","",'ข้อมูลจังหวัด-อำเภอ'!C549)</f>
        <v>กรุงเทพมหานคร/ Bangkok</v>
      </c>
      <c r="T550" s="1" t="str">
        <f>IF('ข้อมูลจังหวัด-อำเภอ'!D549="","",'ข้อมูลจังหวัด-อำเภอ'!D549)</f>
        <v>บางนา/ Bang Na</v>
      </c>
      <c r="U550" s="1" t="str">
        <f>IFERROR(VLOOKUP(D550,ข้อมูลออเดอร์!A:EK,46,0),"")</f>
        <v>10260</v>
      </c>
      <c r="V550" s="1" t="str">
        <f>IFERROR(VLOOKUP(D550,ข้อมูลออเดอร์!A:EK,46,0),"")</f>
        <v>10260</v>
      </c>
      <c r="W550" s="1" t="str">
        <f>IFERROR(VLOOKUP(D550,ข้อมูลออเดอร์!A:EK,48,0),"")</f>
        <v>🏘บริษัท สบาย เอ็กซ์เพรส จำกัด
เลขที่ 14 ซ.วชิรธรรมสาธิต14
ถ.สุขุมวิท 101/1 แขวงบางนาเหนือ
เขตบางนา กทม. 10260</v>
      </c>
      <c r="X550" s="1" t="str">
        <f t="shared" si="98"/>
        <v>COD</v>
      </c>
      <c r="Y550" s="1"/>
      <c r="Z550" s="1"/>
      <c r="AA550" s="1">
        <f t="shared" si="99"/>
        <v>0.41</v>
      </c>
      <c r="AB550" s="1"/>
      <c r="AC550" s="1"/>
      <c r="AD550" s="1"/>
      <c r="AE550" s="1">
        <f>IF(ข้อมูลน้ำหนักสินค้า!C549="","",ข้อมูลน้ำหนักสินค้า!C549)*J550</f>
        <v>0.01</v>
      </c>
    </row>
    <row r="551" spans="1:31">
      <c r="A551" s="1" t="str">
        <f t="shared" si="89"/>
        <v>EastlyncOffline</v>
      </c>
      <c r="B551" s="1" t="str">
        <f t="shared" si="90"/>
        <v>OFFLINE</v>
      </c>
      <c r="C551" s="1" t="str">
        <f t="shared" si="91"/>
        <v>SALE</v>
      </c>
      <c r="D551" s="1" t="str">
        <f>IF(ข้อมูลออเดอร์!A550="","",ข้อมูลออเดอร์!A550)</f>
        <v>KOO26092200321</v>
      </c>
      <c r="E551" s="1" t="str">
        <f>IFERROR(IF(VLOOKUP(D551,ข้อมูลออเดอร์!A:BV,74,0)="Express delivery","NORMAL",IF(VLOOKUP(D551,ข้อมูลออเดอร์!A:BV,74,0)="Lalamove","B2B_OFFLINE","")),"")</f>
        <v>NORMAL</v>
      </c>
      <c r="F551" s="1" t="str">
        <f t="shared" si="92"/>
        <v>EXPRESS</v>
      </c>
      <c r="G551" s="1" t="str">
        <f>IF(ข้อมูลออเดอร์!CV550="","",ข้อมูลออเดอร์!CV550)</f>
        <v>SKINTIFIC-492001</v>
      </c>
      <c r="H551" s="1" t="str">
        <f>IF(ข้อมูลออเดอร์!CW550="","",ข้อมูลออเดอร์!CW550)</f>
        <v>4897147695994</v>
      </c>
      <c r="I551" s="1" t="str">
        <f>IF(ข้อมูลออเดอร์!CV550="","",ข้อมูลออเดอร์!CV550)</f>
        <v>SKINTIFIC-492001</v>
      </c>
      <c r="J551" s="1" t="str">
        <f>IF(ข้อมูลออเดอร์!DD550="","",ข้อมูลออเดอร์!DD550)</f>
        <v>1</v>
      </c>
      <c r="K551" s="102">
        <f t="shared" si="93"/>
        <v>0</v>
      </c>
      <c r="L551" s="102">
        <f t="shared" si="94"/>
        <v>0</v>
      </c>
      <c r="M551" s="103">
        <f ca="1" t="shared" si="95"/>
        <v>46287.4479282407</v>
      </c>
      <c r="N551" s="103">
        <f ca="1" t="shared" si="96"/>
        <v>46287.4479282407</v>
      </c>
      <c r="O551" s="1" t="str">
        <f>IFERROR(VLOOKUP(D551,ข้อมูลออเดอร์!A:EK,49,0),"")</f>
        <v>คุณโซเนีย
ชื่อ : โซเนีย คาลเคน</v>
      </c>
      <c r="P551" s="1" t="str">
        <f>IF(D551="","",ข้อมูลออเดอร์!AX550)</f>
        <v>0802406365</v>
      </c>
      <c r="Q551" s="1" t="str">
        <f>IF(D551="","",ข้อมูลออเดอร์!AX550)</f>
        <v>0802406365</v>
      </c>
      <c r="R551" s="1" t="str">
        <f t="shared" si="97"/>
        <v>TH</v>
      </c>
      <c r="S551" s="1" t="str">
        <f>IF('ข้อมูลจังหวัด-อำเภอ'!C550="","",'ข้อมูลจังหวัด-อำเภอ'!C550)</f>
        <v>กรุงเทพมหานคร/ Bangkok</v>
      </c>
      <c r="T551" s="1" t="str">
        <f>IF('ข้อมูลจังหวัด-อำเภอ'!D550="","",'ข้อมูลจังหวัด-อำเภอ'!D550)</f>
        <v>วังทองหลาง/ Wang Thonglang</v>
      </c>
      <c r="U551" s="1" t="str">
        <f>IFERROR(VLOOKUP(D551,ข้อมูลออเดอร์!A:EK,46,0),"")</f>
        <v>10310</v>
      </c>
      <c r="V551" s="1" t="str">
        <f>IFERROR(VLOOKUP(D551,ข้อมูลออเดอร์!A:EK,46,0),"")</f>
        <v>10310</v>
      </c>
      <c r="W551" s="1" t="str">
        <f>IFERROR(VLOOKUP(D551,ข้อมูลออเดอร์!A:EK,48,0),"")</f>
        <v>ที่อยู่ : 387 ซ.ลาดพร้าว 112 แขวงพลับพลา เขตวังทองหลาง จ.กรุงเทพ 10310</v>
      </c>
      <c r="X551" s="1" t="str">
        <f t="shared" si="98"/>
        <v>COD</v>
      </c>
      <c r="Y551" s="1"/>
      <c r="Z551" s="1"/>
      <c r="AA551" s="1">
        <f t="shared" si="99"/>
        <v>0.42</v>
      </c>
      <c r="AB551" s="1"/>
      <c r="AC551" s="1"/>
      <c r="AD551" s="1"/>
      <c r="AE551" s="1">
        <f>IF(ข้อมูลน้ำหนักสินค้า!C550="","",ข้อมูลน้ำหนักสินค้า!C550)*J551</f>
        <v>0.1</v>
      </c>
    </row>
    <row r="552" spans="1:31">
      <c r="A552" s="1" t="str">
        <f t="shared" si="89"/>
        <v>EastlyncOffline</v>
      </c>
      <c r="B552" s="1" t="str">
        <f t="shared" si="90"/>
        <v>OFFLINE</v>
      </c>
      <c r="C552" s="1" t="str">
        <f t="shared" si="91"/>
        <v>SALE</v>
      </c>
      <c r="D552" s="1" t="str">
        <f>IF(ข้อมูลออเดอร์!A551="","",ข้อมูลออเดอร์!A551)</f>
        <v>KOO26092200321</v>
      </c>
      <c r="E552" s="1" t="str">
        <f>IFERROR(IF(VLOOKUP(D552,ข้อมูลออเดอร์!A:BV,74,0)="Express delivery","NORMAL",IF(VLOOKUP(D552,ข้อมูลออเดอร์!A:BV,74,0)="Lalamove","B2B_OFFLINE","")),"")</f>
        <v>NORMAL</v>
      </c>
      <c r="F552" s="1" t="str">
        <f t="shared" si="92"/>
        <v>EXPRESS</v>
      </c>
      <c r="G552" s="1" t="str">
        <f>IF(ข้อมูลออเดอร์!CV551="","",ข้อมูลออเดอร์!CV551)</f>
        <v>ZP000050</v>
      </c>
      <c r="H552" s="1" t="str">
        <f>IF(ข้อมูลออเดอร์!CW551="","",ข้อมูลออเดอร์!CW551)</f>
        <v>ZP000050</v>
      </c>
      <c r="I552" s="1" t="str">
        <f>IF(ข้อมูลออเดอร์!CV551="","",ข้อมูลออเดอร์!CV551)</f>
        <v>ZP000050</v>
      </c>
      <c r="J552" s="1" t="str">
        <f>IF(ข้อมูลออเดอร์!DD551="","",ข้อมูลออเดอร์!DD551)</f>
        <v>1</v>
      </c>
      <c r="K552" s="102">
        <f t="shared" si="93"/>
        <v>0</v>
      </c>
      <c r="L552" s="102">
        <f t="shared" si="94"/>
        <v>0</v>
      </c>
      <c r="M552" s="103">
        <f ca="1" t="shared" si="95"/>
        <v>46287.4479282407</v>
      </c>
      <c r="N552" s="103">
        <f ca="1" t="shared" si="96"/>
        <v>46287.4479282407</v>
      </c>
      <c r="O552" s="1" t="str">
        <f>IFERROR(VLOOKUP(D552,ข้อมูลออเดอร์!A:EK,49,0),"")</f>
        <v>คุณโซเนีย
ชื่อ : โซเนีย คาลเคน</v>
      </c>
      <c r="P552" s="1" t="str">
        <f>IF(D552="","",ข้อมูลออเดอร์!AX551)</f>
        <v>0802406365</v>
      </c>
      <c r="Q552" s="1" t="str">
        <f>IF(D552="","",ข้อมูลออเดอร์!AX551)</f>
        <v>0802406365</v>
      </c>
      <c r="R552" s="1" t="str">
        <f t="shared" si="97"/>
        <v>TH</v>
      </c>
      <c r="S552" s="1" t="str">
        <f>IF('ข้อมูลจังหวัด-อำเภอ'!C551="","",'ข้อมูลจังหวัด-อำเภอ'!C551)</f>
        <v>กรุงเทพมหานคร/ Bangkok</v>
      </c>
      <c r="T552" s="1" t="str">
        <f>IF('ข้อมูลจังหวัด-อำเภอ'!D551="","",'ข้อมูลจังหวัด-อำเภอ'!D551)</f>
        <v>วังทองหลาง/ Wang Thonglang</v>
      </c>
      <c r="U552" s="1" t="str">
        <f>IFERROR(VLOOKUP(D552,ข้อมูลออเดอร์!A:EK,46,0),"")</f>
        <v>10310</v>
      </c>
      <c r="V552" s="1" t="str">
        <f>IFERROR(VLOOKUP(D552,ข้อมูลออเดอร์!A:EK,46,0),"")</f>
        <v>10310</v>
      </c>
      <c r="W552" s="1" t="str">
        <f>IFERROR(VLOOKUP(D552,ข้อมูลออเดอร์!A:EK,48,0),"")</f>
        <v>ที่อยู่ : 387 ซ.ลาดพร้าว 112 แขวงพลับพลา เขตวังทองหลาง จ.กรุงเทพ 10310</v>
      </c>
      <c r="X552" s="1" t="str">
        <f t="shared" si="98"/>
        <v>COD</v>
      </c>
      <c r="Y552" s="1"/>
      <c r="Z552" s="1"/>
      <c r="AA552" s="1">
        <f t="shared" si="99"/>
        <v>0.42</v>
      </c>
      <c r="AB552" s="1"/>
      <c r="AC552" s="1"/>
      <c r="AD552" s="1"/>
      <c r="AE552" s="1">
        <f>IF(ข้อมูลน้ำหนักสินค้า!C551="","",ข้อมูลน้ำหนักสินค้า!C551)*J552</f>
        <v>0.01</v>
      </c>
    </row>
    <row r="553" spans="1:31">
      <c r="A553" s="1" t="str">
        <f t="shared" si="89"/>
        <v>EastlyncOffline</v>
      </c>
      <c r="B553" s="1" t="str">
        <f t="shared" si="90"/>
        <v>OFFLINE</v>
      </c>
      <c r="C553" s="1" t="str">
        <f t="shared" si="91"/>
        <v>SALE</v>
      </c>
      <c r="D553" s="1" t="str">
        <f>IF(ข้อมูลออเดอร์!A552="","",ข้อมูลออเดอร์!A552)</f>
        <v>KOO26092200321</v>
      </c>
      <c r="E553" s="1" t="str">
        <f>IFERROR(IF(VLOOKUP(D553,ข้อมูลออเดอร์!A:BV,74,0)="Express delivery","NORMAL",IF(VLOOKUP(D553,ข้อมูลออเดอร์!A:BV,74,0)="Lalamove","B2B_OFFLINE","")),"")</f>
        <v>NORMAL</v>
      </c>
      <c r="F553" s="1" t="str">
        <f t="shared" si="92"/>
        <v>EXPRESS</v>
      </c>
      <c r="G553" s="1" t="str">
        <f>IF(ข้อมูลออเดอร์!CV552="","",ข้อมูลออเดอร์!CV552)</f>
        <v>SKINTIFIC-492003</v>
      </c>
      <c r="H553" s="1" t="str">
        <f>IF(ข้อมูลออเดอร์!CW552="","",ข้อมูลออเดอร์!CW552)</f>
        <v>4897147696014</v>
      </c>
      <c r="I553" s="1" t="str">
        <f>IF(ข้อมูลออเดอร์!CV552="","",ข้อมูลออเดอร์!CV552)</f>
        <v>SKINTIFIC-492003</v>
      </c>
      <c r="J553" s="1" t="str">
        <f>IF(ข้อมูลออเดอร์!DD552="","",ข้อมูลออเดอร์!DD552)</f>
        <v>1</v>
      </c>
      <c r="K553" s="102">
        <f t="shared" si="93"/>
        <v>0</v>
      </c>
      <c r="L553" s="102">
        <f t="shared" si="94"/>
        <v>0</v>
      </c>
      <c r="M553" s="103">
        <f ca="1" t="shared" si="95"/>
        <v>46287.4479282407</v>
      </c>
      <c r="N553" s="103">
        <f ca="1" t="shared" si="96"/>
        <v>46287.4479282407</v>
      </c>
      <c r="O553" s="1" t="str">
        <f>IFERROR(VLOOKUP(D553,ข้อมูลออเดอร์!A:EK,49,0),"")</f>
        <v>คุณโซเนีย
ชื่อ : โซเนีย คาลเคน</v>
      </c>
      <c r="P553" s="1" t="str">
        <f>IF(D553="","",ข้อมูลออเดอร์!AX552)</f>
        <v>0802406365</v>
      </c>
      <c r="Q553" s="1" t="str">
        <f>IF(D553="","",ข้อมูลออเดอร์!AX552)</f>
        <v>0802406365</v>
      </c>
      <c r="R553" s="1" t="str">
        <f t="shared" si="97"/>
        <v>TH</v>
      </c>
      <c r="S553" s="1" t="str">
        <f>IF('ข้อมูลจังหวัด-อำเภอ'!C552="","",'ข้อมูลจังหวัด-อำเภอ'!C552)</f>
        <v>กรุงเทพมหานคร/ Bangkok</v>
      </c>
      <c r="T553" s="1" t="str">
        <f>IF('ข้อมูลจังหวัด-อำเภอ'!D552="","",'ข้อมูลจังหวัด-อำเภอ'!D552)</f>
        <v>วังทองหลาง/ Wang Thonglang</v>
      </c>
      <c r="U553" s="1" t="str">
        <f>IFERROR(VLOOKUP(D553,ข้อมูลออเดอร์!A:EK,46,0),"")</f>
        <v>10310</v>
      </c>
      <c r="V553" s="1" t="str">
        <f>IFERROR(VLOOKUP(D553,ข้อมูลออเดอร์!A:EK,46,0),"")</f>
        <v>10310</v>
      </c>
      <c r="W553" s="1" t="str">
        <f>IFERROR(VLOOKUP(D553,ข้อมูลออเดอร์!A:EK,48,0),"")</f>
        <v>ที่อยู่ : 387 ซ.ลาดพร้าว 112 แขวงพลับพลา เขตวังทองหลาง จ.กรุงเทพ 10310</v>
      </c>
      <c r="X553" s="1" t="str">
        <f t="shared" si="98"/>
        <v>COD</v>
      </c>
      <c r="Y553" s="1"/>
      <c r="Z553" s="1"/>
      <c r="AA553" s="1">
        <f t="shared" si="99"/>
        <v>0.42</v>
      </c>
      <c r="AB553" s="1"/>
      <c r="AC553" s="1"/>
      <c r="AD553" s="1"/>
      <c r="AE553" s="1">
        <f>IF(ข้อมูลน้ำหนักสินค้า!C552="","",ข้อมูลน้ำหนักสินค้า!C552)*J553</f>
        <v>0.1</v>
      </c>
    </row>
    <row r="554" spans="1:31">
      <c r="A554" s="1" t="str">
        <f t="shared" si="89"/>
        <v>EastlyncOffline</v>
      </c>
      <c r="B554" s="1" t="str">
        <f t="shared" si="90"/>
        <v>OFFLINE</v>
      </c>
      <c r="C554" s="1" t="str">
        <f t="shared" si="91"/>
        <v>SALE</v>
      </c>
      <c r="D554" s="1" t="str">
        <f>IF(ข้อมูลออเดอร์!A553="","",ข้อมูลออเดอร์!A553)</f>
        <v>KOO26092200321</v>
      </c>
      <c r="E554" s="1" t="str">
        <f>IFERROR(IF(VLOOKUP(D554,ข้อมูลออเดอร์!A:BV,74,0)="Express delivery","NORMAL",IF(VLOOKUP(D554,ข้อมูลออเดอร์!A:BV,74,0)="Lalamove","B2B_OFFLINE","")),"")</f>
        <v>NORMAL</v>
      </c>
      <c r="F554" s="1" t="str">
        <f t="shared" si="92"/>
        <v>EXPRESS</v>
      </c>
      <c r="G554" s="1" t="str">
        <f>IF(ข้อมูลออเดอร์!CV553="","",ข้อมูลออเดอร์!CV553)</f>
        <v>SKINTIFIC-355</v>
      </c>
      <c r="H554" s="1" t="str">
        <f>IF(ข้อมูลออเดอร์!CW553="","",ข้อมูลออเดอร์!CW553)</f>
        <v>4897147690029</v>
      </c>
      <c r="I554" s="1" t="str">
        <f>IF(ข้อมูลออเดอร์!CV553="","",ข้อมูลออเดอร์!CV553)</f>
        <v>SKINTIFIC-355</v>
      </c>
      <c r="J554" s="1" t="str">
        <f>IF(ข้อมูลออเดอร์!DD553="","",ข้อมูลออเดอร์!DD553)</f>
        <v>1</v>
      </c>
      <c r="K554" s="102">
        <f t="shared" si="93"/>
        <v>0</v>
      </c>
      <c r="L554" s="102">
        <f t="shared" si="94"/>
        <v>0</v>
      </c>
      <c r="M554" s="103">
        <f ca="1" t="shared" si="95"/>
        <v>46287.4479282407</v>
      </c>
      <c r="N554" s="103">
        <f ca="1" t="shared" si="96"/>
        <v>46287.4479282407</v>
      </c>
      <c r="O554" s="1" t="str">
        <f>IFERROR(VLOOKUP(D554,ข้อมูลออเดอร์!A:EK,49,0),"")</f>
        <v>คุณโซเนีย
ชื่อ : โซเนีย คาลเคน</v>
      </c>
      <c r="P554" s="1" t="str">
        <f>IF(D554="","",ข้อมูลออเดอร์!AX553)</f>
        <v>0802406365</v>
      </c>
      <c r="Q554" s="1" t="str">
        <f>IF(D554="","",ข้อมูลออเดอร์!AX553)</f>
        <v>0802406365</v>
      </c>
      <c r="R554" s="1" t="str">
        <f t="shared" si="97"/>
        <v>TH</v>
      </c>
      <c r="S554" s="1" t="str">
        <f>IF('ข้อมูลจังหวัด-อำเภอ'!C553="","",'ข้อมูลจังหวัด-อำเภอ'!C553)</f>
        <v>กรุงเทพมหานคร/ Bangkok</v>
      </c>
      <c r="T554" s="1" t="str">
        <f>IF('ข้อมูลจังหวัด-อำเภอ'!D553="","",'ข้อมูลจังหวัด-อำเภอ'!D553)</f>
        <v>วังทองหลาง/ Wang Thonglang</v>
      </c>
      <c r="U554" s="1" t="str">
        <f>IFERROR(VLOOKUP(D554,ข้อมูลออเดอร์!A:EK,46,0),"")</f>
        <v>10310</v>
      </c>
      <c r="V554" s="1" t="str">
        <f>IFERROR(VLOOKUP(D554,ข้อมูลออเดอร์!A:EK,46,0),"")</f>
        <v>10310</v>
      </c>
      <c r="W554" s="1" t="str">
        <f>IFERROR(VLOOKUP(D554,ข้อมูลออเดอร์!A:EK,48,0),"")</f>
        <v>ที่อยู่ : 387 ซ.ลาดพร้าว 112 แขวงพลับพลา เขตวังทองหลาง จ.กรุงเทพ 10310</v>
      </c>
      <c r="X554" s="1" t="str">
        <f t="shared" si="98"/>
        <v>COD</v>
      </c>
      <c r="Y554" s="1"/>
      <c r="Z554" s="1"/>
      <c r="AA554" s="1">
        <f t="shared" si="99"/>
        <v>0.42</v>
      </c>
      <c r="AB554" s="1"/>
      <c r="AC554" s="1"/>
      <c r="AD554" s="1"/>
      <c r="AE554" s="1">
        <f>IF(ข้อมูลน้ำหนักสินค้า!C553="","",ข้อมูลน้ำหนักสินค้า!C553)*J554</f>
        <v>0.01</v>
      </c>
    </row>
    <row r="555" spans="1:31">
      <c r="A555" s="1" t="str">
        <f t="shared" si="89"/>
        <v>EastlyncOffline</v>
      </c>
      <c r="B555" s="1" t="str">
        <f t="shared" si="90"/>
        <v>OFFLINE</v>
      </c>
      <c r="C555" s="1" t="str">
        <f t="shared" si="91"/>
        <v>SALE</v>
      </c>
      <c r="D555" s="1" t="str">
        <f>IF(ข้อมูลออเดอร์!A554="","",ข้อมูลออเดอร์!A554)</f>
        <v>KOO26092200322</v>
      </c>
      <c r="E555" s="1" t="str">
        <f>IFERROR(IF(VLOOKUP(D555,ข้อมูลออเดอร์!A:BV,74,0)="Express delivery","NORMAL",IF(VLOOKUP(D555,ข้อมูลออเดอร์!A:BV,74,0)="Lalamove","B2B_OFFLINE","")),"")</f>
        <v>NORMAL</v>
      </c>
      <c r="F555" s="1" t="str">
        <f t="shared" si="92"/>
        <v>EXPRESS</v>
      </c>
      <c r="G555" s="1" t="str">
        <f>IF(ข้อมูลออเดอร์!CV554="","",ข้อมูลออเดอร์!CV554)</f>
        <v>SKINTIFIC-492001</v>
      </c>
      <c r="H555" s="1" t="str">
        <f>IF(ข้อมูลออเดอร์!CW554="","",ข้อมูลออเดอร์!CW554)</f>
        <v>4897147695994</v>
      </c>
      <c r="I555" s="1" t="str">
        <f>IF(ข้อมูลออเดอร์!CV554="","",ข้อมูลออเดอร์!CV554)</f>
        <v>SKINTIFIC-492001</v>
      </c>
      <c r="J555" s="1" t="str">
        <f>IF(ข้อมูลออเดอร์!DD554="","",ข้อมูลออเดอร์!DD554)</f>
        <v>1</v>
      </c>
      <c r="K555" s="102">
        <f t="shared" si="93"/>
        <v>0</v>
      </c>
      <c r="L555" s="102">
        <f t="shared" si="94"/>
        <v>0</v>
      </c>
      <c r="M555" s="103">
        <f ca="1" t="shared" si="95"/>
        <v>46287.4479282407</v>
      </c>
      <c r="N555" s="103">
        <f ca="1" t="shared" si="96"/>
        <v>46287.4479282407</v>
      </c>
      <c r="O555" s="1" t="str">
        <f>IFERROR(VLOOKUP(D555,ข้อมูลออเดอร์!A:EK,49,0),"")</f>
        <v>ศิริวรรณ เจริญสุข</v>
      </c>
      <c r="P555" s="1" t="str">
        <f>IF(D555="","",ข้อมูลออเดอร์!AX554)</f>
        <v>0812760280</v>
      </c>
      <c r="Q555" s="1" t="str">
        <f>IF(D555="","",ข้อมูลออเดอร์!AX554)</f>
        <v>0812760280</v>
      </c>
      <c r="R555" s="1" t="str">
        <f t="shared" si="97"/>
        <v>TH</v>
      </c>
      <c r="S555" s="1" t="str">
        <f>IF('ข้อมูลจังหวัด-อำเภอ'!C554="","",'ข้อมูลจังหวัด-อำเภอ'!C554)</f>
        <v>ยโสธร/ Yasothon</v>
      </c>
      <c r="T555" s="1" t="str">
        <f>IF('ข้อมูลจังหวัด-อำเภอ'!D554="","",'ข้อมูลจังหวัด-อำเภอ'!D554)</f>
        <v>เมืองยโสธร/ Mueang Yasothon</v>
      </c>
      <c r="U555" s="1" t="str">
        <f>IFERROR(VLOOKUP(D555,ข้อมูลออเดอร์!A:EK,46,0),"")</f>
        <v>35000</v>
      </c>
      <c r="V555" s="1" t="str">
        <f>IFERROR(VLOOKUP(D555,ข้อมูลออเดอร์!A:EK,46,0),"")</f>
        <v>35000</v>
      </c>
      <c r="W555" s="1" t="str">
        <f>IFERROR(VLOOKUP(D555,ข้อมูลออเดอร์!A:EK,48,0),"")</f>
        <v>140 ม. 11 (ร้านยาง) ต.สำราญ อ.เมือง จ.ยโสธร 35000</v>
      </c>
      <c r="X555" s="1" t="str">
        <f t="shared" si="98"/>
        <v>COD</v>
      </c>
      <c r="Y555" s="1"/>
      <c r="Z555" s="1"/>
      <c r="AA555" s="1">
        <f t="shared" si="99"/>
        <v>0.42</v>
      </c>
      <c r="AB555" s="1"/>
      <c r="AC555" s="1"/>
      <c r="AD555" s="1"/>
      <c r="AE555" s="1">
        <f>IF(ข้อมูลน้ำหนักสินค้า!C554="","",ข้อมูลน้ำหนักสินค้า!C554)*J555</f>
        <v>0.1</v>
      </c>
    </row>
    <row r="556" spans="1:31">
      <c r="A556" s="1" t="str">
        <f t="shared" si="89"/>
        <v>EastlyncOffline</v>
      </c>
      <c r="B556" s="1" t="str">
        <f t="shared" si="90"/>
        <v>OFFLINE</v>
      </c>
      <c r="C556" s="1" t="str">
        <f t="shared" si="91"/>
        <v>SALE</v>
      </c>
      <c r="D556" s="1" t="str">
        <f>IF(ข้อมูลออเดอร์!A555="","",ข้อมูลออเดอร์!A555)</f>
        <v>KOO26092200322</v>
      </c>
      <c r="E556" s="1" t="str">
        <f>IFERROR(IF(VLOOKUP(D556,ข้อมูลออเดอร์!A:BV,74,0)="Express delivery","NORMAL",IF(VLOOKUP(D556,ข้อมูลออเดอร์!A:BV,74,0)="Lalamove","B2B_OFFLINE","")),"")</f>
        <v>NORMAL</v>
      </c>
      <c r="F556" s="1" t="str">
        <f t="shared" si="92"/>
        <v>EXPRESS</v>
      </c>
      <c r="G556" s="1" t="str">
        <f>IF(ข้อมูลออเดอร์!CV555="","",ข้อมูลออเดอร์!CV555)</f>
        <v>ZP000050</v>
      </c>
      <c r="H556" s="1" t="str">
        <f>IF(ข้อมูลออเดอร์!CW555="","",ข้อมูลออเดอร์!CW555)</f>
        <v>ZP000050</v>
      </c>
      <c r="I556" s="1" t="str">
        <f>IF(ข้อมูลออเดอร์!CV555="","",ข้อมูลออเดอร์!CV555)</f>
        <v>ZP000050</v>
      </c>
      <c r="J556" s="1" t="str">
        <f>IF(ข้อมูลออเดอร์!DD555="","",ข้อมูลออเดอร์!DD555)</f>
        <v>1</v>
      </c>
      <c r="K556" s="102">
        <f t="shared" si="93"/>
        <v>0</v>
      </c>
      <c r="L556" s="102">
        <f t="shared" si="94"/>
        <v>0</v>
      </c>
      <c r="M556" s="103">
        <f ca="1" t="shared" si="95"/>
        <v>46287.4479282407</v>
      </c>
      <c r="N556" s="103">
        <f ca="1" t="shared" si="96"/>
        <v>46287.4479282407</v>
      </c>
      <c r="O556" s="1" t="str">
        <f>IFERROR(VLOOKUP(D556,ข้อมูลออเดอร์!A:EK,49,0),"")</f>
        <v>ศิริวรรณ เจริญสุข</v>
      </c>
      <c r="P556" s="1" t="str">
        <f>IF(D556="","",ข้อมูลออเดอร์!AX555)</f>
        <v>0812760280</v>
      </c>
      <c r="Q556" s="1" t="str">
        <f>IF(D556="","",ข้อมูลออเดอร์!AX555)</f>
        <v>0812760280</v>
      </c>
      <c r="R556" s="1" t="str">
        <f t="shared" si="97"/>
        <v>TH</v>
      </c>
      <c r="S556" s="1" t="str">
        <f>IF('ข้อมูลจังหวัด-อำเภอ'!C555="","",'ข้อมูลจังหวัด-อำเภอ'!C555)</f>
        <v>ยโสธร/ Yasothon</v>
      </c>
      <c r="T556" s="1" t="str">
        <f>IF('ข้อมูลจังหวัด-อำเภอ'!D555="","",'ข้อมูลจังหวัด-อำเภอ'!D555)</f>
        <v>เมืองยโสธร/ Mueang Yasothon</v>
      </c>
      <c r="U556" s="1" t="str">
        <f>IFERROR(VLOOKUP(D556,ข้อมูลออเดอร์!A:EK,46,0),"")</f>
        <v>35000</v>
      </c>
      <c r="V556" s="1" t="str">
        <f>IFERROR(VLOOKUP(D556,ข้อมูลออเดอร์!A:EK,46,0),"")</f>
        <v>35000</v>
      </c>
      <c r="W556" s="1" t="str">
        <f>IFERROR(VLOOKUP(D556,ข้อมูลออเดอร์!A:EK,48,0),"")</f>
        <v>140 ม. 11 (ร้านยาง) ต.สำราญ อ.เมือง จ.ยโสธร 35000</v>
      </c>
      <c r="X556" s="1" t="str">
        <f t="shared" si="98"/>
        <v>COD</v>
      </c>
      <c r="Y556" s="1"/>
      <c r="Z556" s="1"/>
      <c r="AA556" s="1">
        <f t="shared" si="99"/>
        <v>0.42</v>
      </c>
      <c r="AB556" s="1"/>
      <c r="AC556" s="1"/>
      <c r="AD556" s="1"/>
      <c r="AE556" s="1">
        <f>IF(ข้อมูลน้ำหนักสินค้า!C555="","",ข้อมูลน้ำหนักสินค้า!C555)*J556</f>
        <v>0.01</v>
      </c>
    </row>
    <row r="557" spans="1:31">
      <c r="A557" s="1" t="str">
        <f t="shared" si="89"/>
        <v>EastlyncOffline</v>
      </c>
      <c r="B557" s="1" t="str">
        <f t="shared" si="90"/>
        <v>OFFLINE</v>
      </c>
      <c r="C557" s="1" t="str">
        <f t="shared" si="91"/>
        <v>SALE</v>
      </c>
      <c r="D557" s="1" t="str">
        <f>IF(ข้อมูลออเดอร์!A556="","",ข้อมูลออเดอร์!A556)</f>
        <v>KOO26092200322</v>
      </c>
      <c r="E557" s="1" t="str">
        <f>IFERROR(IF(VLOOKUP(D557,ข้อมูลออเดอร์!A:BV,74,0)="Express delivery","NORMAL",IF(VLOOKUP(D557,ข้อมูลออเดอร์!A:BV,74,0)="Lalamove","B2B_OFFLINE","")),"")</f>
        <v>NORMAL</v>
      </c>
      <c r="F557" s="1" t="str">
        <f t="shared" si="92"/>
        <v>EXPRESS</v>
      </c>
      <c r="G557" s="1" t="str">
        <f>IF(ข้อมูลออเดอร์!CV556="","",ข้อมูลออเดอร์!CV556)</f>
        <v>SKINTIFIC-492003</v>
      </c>
      <c r="H557" s="1" t="str">
        <f>IF(ข้อมูลออเดอร์!CW556="","",ข้อมูลออเดอร์!CW556)</f>
        <v>4897147696014</v>
      </c>
      <c r="I557" s="1" t="str">
        <f>IF(ข้อมูลออเดอร์!CV556="","",ข้อมูลออเดอร์!CV556)</f>
        <v>SKINTIFIC-492003</v>
      </c>
      <c r="J557" s="1" t="str">
        <f>IF(ข้อมูลออเดอร์!DD556="","",ข้อมูลออเดอร์!DD556)</f>
        <v>1</v>
      </c>
      <c r="K557" s="102">
        <f t="shared" si="93"/>
        <v>0</v>
      </c>
      <c r="L557" s="102">
        <f t="shared" si="94"/>
        <v>0</v>
      </c>
      <c r="M557" s="103">
        <f ca="1" t="shared" si="95"/>
        <v>46287.4479282407</v>
      </c>
      <c r="N557" s="103">
        <f ca="1" t="shared" si="96"/>
        <v>46287.4479282407</v>
      </c>
      <c r="O557" s="1" t="str">
        <f>IFERROR(VLOOKUP(D557,ข้อมูลออเดอร์!A:EK,49,0),"")</f>
        <v>ศิริวรรณ เจริญสุข</v>
      </c>
      <c r="P557" s="1" t="str">
        <f>IF(D557="","",ข้อมูลออเดอร์!AX556)</f>
        <v>0812760280</v>
      </c>
      <c r="Q557" s="1" t="str">
        <f>IF(D557="","",ข้อมูลออเดอร์!AX556)</f>
        <v>0812760280</v>
      </c>
      <c r="R557" s="1" t="str">
        <f t="shared" si="97"/>
        <v>TH</v>
      </c>
      <c r="S557" s="1" t="str">
        <f>IF('ข้อมูลจังหวัด-อำเภอ'!C556="","",'ข้อมูลจังหวัด-อำเภอ'!C556)</f>
        <v>ยโสธร/ Yasothon</v>
      </c>
      <c r="T557" s="1" t="str">
        <f>IF('ข้อมูลจังหวัด-อำเภอ'!D556="","",'ข้อมูลจังหวัด-อำเภอ'!D556)</f>
        <v>เมืองยโสธร/ Mueang Yasothon</v>
      </c>
      <c r="U557" s="1" t="str">
        <f>IFERROR(VLOOKUP(D557,ข้อมูลออเดอร์!A:EK,46,0),"")</f>
        <v>35000</v>
      </c>
      <c r="V557" s="1" t="str">
        <f>IFERROR(VLOOKUP(D557,ข้อมูลออเดอร์!A:EK,46,0),"")</f>
        <v>35000</v>
      </c>
      <c r="W557" s="1" t="str">
        <f>IFERROR(VLOOKUP(D557,ข้อมูลออเดอร์!A:EK,48,0),"")</f>
        <v>140 ม. 11 (ร้านยาง) ต.สำราญ อ.เมือง จ.ยโสธร 35000</v>
      </c>
      <c r="X557" s="1" t="str">
        <f t="shared" si="98"/>
        <v>COD</v>
      </c>
      <c r="Y557" s="1"/>
      <c r="Z557" s="1"/>
      <c r="AA557" s="1">
        <f t="shared" si="99"/>
        <v>0.42</v>
      </c>
      <c r="AB557" s="1"/>
      <c r="AC557" s="1"/>
      <c r="AD557" s="1"/>
      <c r="AE557" s="1">
        <f>IF(ข้อมูลน้ำหนักสินค้า!C556="","",ข้อมูลน้ำหนักสินค้า!C556)*J557</f>
        <v>0.1</v>
      </c>
    </row>
    <row r="558" spans="1:31">
      <c r="A558" s="1" t="str">
        <f t="shared" si="89"/>
        <v>EastlyncOffline</v>
      </c>
      <c r="B558" s="1" t="str">
        <f t="shared" si="90"/>
        <v>OFFLINE</v>
      </c>
      <c r="C558" s="1" t="str">
        <f t="shared" si="91"/>
        <v>SALE</v>
      </c>
      <c r="D558" s="1" t="str">
        <f>IF(ข้อมูลออเดอร์!A557="","",ข้อมูลออเดอร์!A557)</f>
        <v>KOO26092200322</v>
      </c>
      <c r="E558" s="1" t="str">
        <f>IFERROR(IF(VLOOKUP(D558,ข้อมูลออเดอร์!A:BV,74,0)="Express delivery","NORMAL",IF(VLOOKUP(D558,ข้อมูลออเดอร์!A:BV,74,0)="Lalamove","B2B_OFFLINE","")),"")</f>
        <v>NORMAL</v>
      </c>
      <c r="F558" s="1" t="str">
        <f t="shared" si="92"/>
        <v>EXPRESS</v>
      </c>
      <c r="G558" s="1" t="str">
        <f>IF(ข้อมูลออเดอร์!CV557="","",ข้อมูลออเดอร์!CV557)</f>
        <v>SKINTIFIC-355</v>
      </c>
      <c r="H558" s="1" t="str">
        <f>IF(ข้อมูลออเดอร์!CW557="","",ข้อมูลออเดอร์!CW557)</f>
        <v>4897147690029</v>
      </c>
      <c r="I558" s="1" t="str">
        <f>IF(ข้อมูลออเดอร์!CV557="","",ข้อมูลออเดอร์!CV557)</f>
        <v>SKINTIFIC-355</v>
      </c>
      <c r="J558" s="1" t="str">
        <f>IF(ข้อมูลออเดอร์!DD557="","",ข้อมูลออเดอร์!DD557)</f>
        <v>1</v>
      </c>
      <c r="K558" s="102">
        <f t="shared" si="93"/>
        <v>0</v>
      </c>
      <c r="L558" s="102">
        <f t="shared" si="94"/>
        <v>0</v>
      </c>
      <c r="M558" s="103">
        <f ca="1" t="shared" si="95"/>
        <v>46287.4479282407</v>
      </c>
      <c r="N558" s="103">
        <f ca="1" t="shared" si="96"/>
        <v>46287.4479282407</v>
      </c>
      <c r="O558" s="1" t="str">
        <f>IFERROR(VLOOKUP(D558,ข้อมูลออเดอร์!A:EK,49,0),"")</f>
        <v>ศิริวรรณ เจริญสุข</v>
      </c>
      <c r="P558" s="1" t="str">
        <f>IF(D558="","",ข้อมูลออเดอร์!AX557)</f>
        <v>0812760280</v>
      </c>
      <c r="Q558" s="1" t="str">
        <f>IF(D558="","",ข้อมูลออเดอร์!AX557)</f>
        <v>0812760280</v>
      </c>
      <c r="R558" s="1" t="str">
        <f t="shared" si="97"/>
        <v>TH</v>
      </c>
      <c r="S558" s="1" t="str">
        <f>IF('ข้อมูลจังหวัด-อำเภอ'!C557="","",'ข้อมูลจังหวัด-อำเภอ'!C557)</f>
        <v>ยโสธร/ Yasothon</v>
      </c>
      <c r="T558" s="1" t="str">
        <f>IF('ข้อมูลจังหวัด-อำเภอ'!D557="","",'ข้อมูลจังหวัด-อำเภอ'!D557)</f>
        <v>เมืองยโสธร/ Mueang Yasothon</v>
      </c>
      <c r="U558" s="1" t="str">
        <f>IFERROR(VLOOKUP(D558,ข้อมูลออเดอร์!A:EK,46,0),"")</f>
        <v>35000</v>
      </c>
      <c r="V558" s="1" t="str">
        <f>IFERROR(VLOOKUP(D558,ข้อมูลออเดอร์!A:EK,46,0),"")</f>
        <v>35000</v>
      </c>
      <c r="W558" s="1" t="str">
        <f>IFERROR(VLOOKUP(D558,ข้อมูลออเดอร์!A:EK,48,0),"")</f>
        <v>140 ม. 11 (ร้านยาง) ต.สำราญ อ.เมือง จ.ยโสธร 35000</v>
      </c>
      <c r="X558" s="1" t="str">
        <f t="shared" si="98"/>
        <v>COD</v>
      </c>
      <c r="Y558" s="1"/>
      <c r="Z558" s="1"/>
      <c r="AA558" s="1">
        <f t="shared" si="99"/>
        <v>0.42</v>
      </c>
      <c r="AB558" s="1"/>
      <c r="AC558" s="1"/>
      <c r="AD558" s="1"/>
      <c r="AE558" s="1">
        <f>IF(ข้อมูลน้ำหนักสินค้า!C557="","",ข้อมูลน้ำหนักสินค้า!C557)*J558</f>
        <v>0.01</v>
      </c>
    </row>
    <row r="559" spans="1:31">
      <c r="A559" s="1" t="str">
        <f t="shared" si="89"/>
        <v>EastlyncOffline</v>
      </c>
      <c r="B559" s="1" t="str">
        <f t="shared" si="90"/>
        <v>OFFLINE</v>
      </c>
      <c r="C559" s="1" t="str">
        <f t="shared" si="91"/>
        <v>SALE</v>
      </c>
      <c r="D559" s="1" t="str">
        <f>IF(ข้อมูลออเดอร์!A558="","",ข้อมูลออเดอร์!A558)</f>
        <v>KOO26092200323</v>
      </c>
      <c r="E559" s="1" t="str">
        <f>IFERROR(IF(VLOOKUP(D559,ข้อมูลออเดอร์!A:BV,74,0)="Express delivery","NORMAL",IF(VLOOKUP(D559,ข้อมูลออเดอร์!A:BV,74,0)="Lalamove","B2B_OFFLINE","")),"")</f>
        <v>NORMAL</v>
      </c>
      <c r="F559" s="1" t="str">
        <f t="shared" si="92"/>
        <v>EXPRESS</v>
      </c>
      <c r="G559" s="1" t="str">
        <f>IF(ข้อมูลออเดอร์!CV558="","",ข้อมูลออเดอร์!CV558)</f>
        <v>SKINTIFIC-492001</v>
      </c>
      <c r="H559" s="1" t="str">
        <f>IF(ข้อมูลออเดอร์!CW558="","",ข้อมูลออเดอร์!CW558)</f>
        <v>4897147695994</v>
      </c>
      <c r="I559" s="1" t="str">
        <f>IF(ข้อมูลออเดอร์!CV558="","",ข้อมูลออเดอร์!CV558)</f>
        <v>SKINTIFIC-492001</v>
      </c>
      <c r="J559" s="1" t="str">
        <f>IF(ข้อมูลออเดอร์!DD558="","",ข้อมูลออเดอร์!DD558)</f>
        <v>1</v>
      </c>
      <c r="K559" s="102">
        <f t="shared" si="93"/>
        <v>0</v>
      </c>
      <c r="L559" s="102">
        <f t="shared" si="94"/>
        <v>0</v>
      </c>
      <c r="M559" s="103">
        <f ca="1" t="shared" si="95"/>
        <v>46287.4479282407</v>
      </c>
      <c r="N559" s="103">
        <f ca="1" t="shared" si="96"/>
        <v>46287.4479282407</v>
      </c>
      <c r="O559" s="1" t="str">
        <f>IFERROR(VLOOKUP(D559,ข้อมูลออเดอร์!A:EK,49,0),"")</f>
        <v>คุณ ธันยพร สมบัติ</v>
      </c>
      <c r="P559" s="1" t="str">
        <f>IF(D559="","",ข้อมูลออเดอร์!AX558)</f>
        <v>0961635124</v>
      </c>
      <c r="Q559" s="1" t="str">
        <f>IF(D559="","",ข้อมูลออเดอร์!AX558)</f>
        <v>0961635124</v>
      </c>
      <c r="R559" s="1" t="str">
        <f t="shared" si="97"/>
        <v>TH</v>
      </c>
      <c r="S559" s="1" t="str">
        <f>IF('ข้อมูลจังหวัด-อำเภอ'!C558="","",'ข้อมูลจังหวัด-อำเภอ'!C558)</f>
        <v>นครสวรรค์/ Nakhon Sawan</v>
      </c>
      <c r="T559" s="1" t="str">
        <f>IF('ข้อมูลจังหวัด-อำเภอ'!D558="","",'ข้อมูลจังหวัด-อำเภอ'!D558)</f>
        <v>ชุมตาบง/ Chum Ta Bong</v>
      </c>
      <c r="U559" s="1" t="str">
        <f>IFERROR(VLOOKUP(D559,ข้อมูลออเดอร์!A:EK,46,0),"")</f>
        <v>60150</v>
      </c>
      <c r="V559" s="1" t="str">
        <f>IFERROR(VLOOKUP(D559,ข้อมูลออเดอร์!A:EK,46,0),"")</f>
        <v>60150</v>
      </c>
      <c r="W559" s="1" t="str">
        <f>IFERROR(VLOOKUP(D559,ข้อมูลออเดอร์!A:EK,48,0),"")</f>
        <v>115 หมู่ 11 อำเภอชุมตาบง 
ตำบลปางสวรรค์
 จังหวัดนครสวรรค์ 
60150</v>
      </c>
      <c r="X559" s="1" t="str">
        <f t="shared" si="98"/>
        <v>COD</v>
      </c>
      <c r="Y559" s="1"/>
      <c r="Z559" s="1"/>
      <c r="AA559" s="1">
        <f t="shared" si="99"/>
        <v>0.42</v>
      </c>
      <c r="AB559" s="1"/>
      <c r="AC559" s="1"/>
      <c r="AD559" s="1"/>
      <c r="AE559" s="1">
        <f>IF(ข้อมูลน้ำหนักสินค้า!C558="","",ข้อมูลน้ำหนักสินค้า!C558)*J559</f>
        <v>0.1</v>
      </c>
    </row>
    <row r="560" spans="1:31">
      <c r="A560" s="1" t="str">
        <f t="shared" si="89"/>
        <v>EastlyncOffline</v>
      </c>
      <c r="B560" s="1" t="str">
        <f t="shared" si="90"/>
        <v>OFFLINE</v>
      </c>
      <c r="C560" s="1" t="str">
        <f t="shared" si="91"/>
        <v>SALE</v>
      </c>
      <c r="D560" s="1" t="str">
        <f>IF(ข้อมูลออเดอร์!A559="","",ข้อมูลออเดอร์!A559)</f>
        <v>KOO26092200323</v>
      </c>
      <c r="E560" s="1" t="str">
        <f>IFERROR(IF(VLOOKUP(D560,ข้อมูลออเดอร์!A:BV,74,0)="Express delivery","NORMAL",IF(VLOOKUP(D560,ข้อมูลออเดอร์!A:BV,74,0)="Lalamove","B2B_OFFLINE","")),"")</f>
        <v>NORMAL</v>
      </c>
      <c r="F560" s="1" t="str">
        <f t="shared" si="92"/>
        <v>EXPRESS</v>
      </c>
      <c r="G560" s="1" t="str">
        <f>IF(ข้อมูลออเดอร์!CV559="","",ข้อมูลออเดอร์!CV559)</f>
        <v>ZP000050</v>
      </c>
      <c r="H560" s="1" t="str">
        <f>IF(ข้อมูลออเดอร์!CW559="","",ข้อมูลออเดอร์!CW559)</f>
        <v>ZP000050</v>
      </c>
      <c r="I560" s="1" t="str">
        <f>IF(ข้อมูลออเดอร์!CV559="","",ข้อมูลออเดอร์!CV559)</f>
        <v>ZP000050</v>
      </c>
      <c r="J560" s="1" t="str">
        <f>IF(ข้อมูลออเดอร์!DD559="","",ข้อมูลออเดอร์!DD559)</f>
        <v>1</v>
      </c>
      <c r="K560" s="102">
        <f t="shared" si="93"/>
        <v>0</v>
      </c>
      <c r="L560" s="102">
        <f t="shared" si="94"/>
        <v>0</v>
      </c>
      <c r="M560" s="103">
        <f ca="1" t="shared" si="95"/>
        <v>46287.4479282407</v>
      </c>
      <c r="N560" s="103">
        <f ca="1" t="shared" si="96"/>
        <v>46287.4479282407</v>
      </c>
      <c r="O560" s="1" t="str">
        <f>IFERROR(VLOOKUP(D560,ข้อมูลออเดอร์!A:EK,49,0),"")</f>
        <v>คุณ ธันยพร สมบัติ</v>
      </c>
      <c r="P560" s="1" t="str">
        <f>IF(D560="","",ข้อมูลออเดอร์!AX559)</f>
        <v>0961635124</v>
      </c>
      <c r="Q560" s="1" t="str">
        <f>IF(D560="","",ข้อมูลออเดอร์!AX559)</f>
        <v>0961635124</v>
      </c>
      <c r="R560" s="1" t="str">
        <f t="shared" si="97"/>
        <v>TH</v>
      </c>
      <c r="S560" s="1" t="str">
        <f>IF('ข้อมูลจังหวัด-อำเภอ'!C559="","",'ข้อมูลจังหวัด-อำเภอ'!C559)</f>
        <v>นครสวรรค์/ Nakhon Sawan</v>
      </c>
      <c r="T560" s="1" t="str">
        <f>IF('ข้อมูลจังหวัด-อำเภอ'!D559="","",'ข้อมูลจังหวัด-อำเภอ'!D559)</f>
        <v>ชุมตาบง/ Chum Ta Bong</v>
      </c>
      <c r="U560" s="1" t="str">
        <f>IFERROR(VLOOKUP(D560,ข้อมูลออเดอร์!A:EK,46,0),"")</f>
        <v>60150</v>
      </c>
      <c r="V560" s="1" t="str">
        <f>IFERROR(VLOOKUP(D560,ข้อมูลออเดอร์!A:EK,46,0),"")</f>
        <v>60150</v>
      </c>
      <c r="W560" s="1" t="str">
        <f>IFERROR(VLOOKUP(D560,ข้อมูลออเดอร์!A:EK,48,0),"")</f>
        <v>115 หมู่ 11 อำเภอชุมตาบง 
ตำบลปางสวรรค์
 จังหวัดนครสวรรค์ 
60150</v>
      </c>
      <c r="X560" s="1" t="str">
        <f t="shared" si="98"/>
        <v>COD</v>
      </c>
      <c r="Y560" s="1"/>
      <c r="Z560" s="1"/>
      <c r="AA560" s="1">
        <f t="shared" si="99"/>
        <v>0.42</v>
      </c>
      <c r="AB560" s="1"/>
      <c r="AC560" s="1"/>
      <c r="AD560" s="1"/>
      <c r="AE560" s="1">
        <f>IF(ข้อมูลน้ำหนักสินค้า!C559="","",ข้อมูลน้ำหนักสินค้า!C559)*J560</f>
        <v>0.01</v>
      </c>
    </row>
    <row r="561" spans="1:31">
      <c r="A561" s="1" t="str">
        <f t="shared" si="89"/>
        <v>EastlyncOffline</v>
      </c>
      <c r="B561" s="1" t="str">
        <f t="shared" si="90"/>
        <v>OFFLINE</v>
      </c>
      <c r="C561" s="1" t="str">
        <f t="shared" si="91"/>
        <v>SALE</v>
      </c>
      <c r="D561" s="1" t="str">
        <f>IF(ข้อมูลออเดอร์!A560="","",ข้อมูลออเดอร์!A560)</f>
        <v>KOO26092200323</v>
      </c>
      <c r="E561" s="1" t="str">
        <f>IFERROR(IF(VLOOKUP(D561,ข้อมูลออเดอร์!A:BV,74,0)="Express delivery","NORMAL",IF(VLOOKUP(D561,ข้อมูลออเดอร์!A:BV,74,0)="Lalamove","B2B_OFFLINE","")),"")</f>
        <v>NORMAL</v>
      </c>
      <c r="F561" s="1" t="str">
        <f t="shared" si="92"/>
        <v>EXPRESS</v>
      </c>
      <c r="G561" s="1" t="str">
        <f>IF(ข้อมูลออเดอร์!CV560="","",ข้อมูลออเดอร์!CV560)</f>
        <v>SKINTIFIC-492003</v>
      </c>
      <c r="H561" s="1" t="str">
        <f>IF(ข้อมูลออเดอร์!CW560="","",ข้อมูลออเดอร์!CW560)</f>
        <v>4897147696014</v>
      </c>
      <c r="I561" s="1" t="str">
        <f>IF(ข้อมูลออเดอร์!CV560="","",ข้อมูลออเดอร์!CV560)</f>
        <v>SKINTIFIC-492003</v>
      </c>
      <c r="J561" s="1" t="str">
        <f>IF(ข้อมูลออเดอร์!DD560="","",ข้อมูลออเดอร์!DD560)</f>
        <v>1</v>
      </c>
      <c r="K561" s="102">
        <f t="shared" si="93"/>
        <v>0</v>
      </c>
      <c r="L561" s="102">
        <f t="shared" si="94"/>
        <v>0</v>
      </c>
      <c r="M561" s="103">
        <f ca="1" t="shared" si="95"/>
        <v>46287.4479282407</v>
      </c>
      <c r="N561" s="103">
        <f ca="1" t="shared" si="96"/>
        <v>46287.4479282407</v>
      </c>
      <c r="O561" s="1" t="str">
        <f>IFERROR(VLOOKUP(D561,ข้อมูลออเดอร์!A:EK,49,0),"")</f>
        <v>คุณ ธันยพร สมบัติ</v>
      </c>
      <c r="P561" s="1" t="str">
        <f>IF(D561="","",ข้อมูลออเดอร์!AX560)</f>
        <v>0961635124</v>
      </c>
      <c r="Q561" s="1" t="str">
        <f>IF(D561="","",ข้อมูลออเดอร์!AX560)</f>
        <v>0961635124</v>
      </c>
      <c r="R561" s="1" t="str">
        <f t="shared" si="97"/>
        <v>TH</v>
      </c>
      <c r="S561" s="1" t="str">
        <f>IF('ข้อมูลจังหวัด-อำเภอ'!C560="","",'ข้อมูลจังหวัด-อำเภอ'!C560)</f>
        <v>นครสวรรค์/ Nakhon Sawan</v>
      </c>
      <c r="T561" s="1" t="str">
        <f>IF('ข้อมูลจังหวัด-อำเภอ'!D560="","",'ข้อมูลจังหวัด-อำเภอ'!D560)</f>
        <v>ชุมตาบง/ Chum Ta Bong</v>
      </c>
      <c r="U561" s="1" t="str">
        <f>IFERROR(VLOOKUP(D561,ข้อมูลออเดอร์!A:EK,46,0),"")</f>
        <v>60150</v>
      </c>
      <c r="V561" s="1" t="str">
        <f>IFERROR(VLOOKUP(D561,ข้อมูลออเดอร์!A:EK,46,0),"")</f>
        <v>60150</v>
      </c>
      <c r="W561" s="1" t="str">
        <f>IFERROR(VLOOKUP(D561,ข้อมูลออเดอร์!A:EK,48,0),"")</f>
        <v>115 หมู่ 11 อำเภอชุมตาบง 
ตำบลปางสวรรค์
 จังหวัดนครสวรรค์ 
60150</v>
      </c>
      <c r="X561" s="1" t="str">
        <f t="shared" si="98"/>
        <v>COD</v>
      </c>
      <c r="Y561" s="1"/>
      <c r="Z561" s="1"/>
      <c r="AA561" s="1">
        <f t="shared" si="99"/>
        <v>0.42</v>
      </c>
      <c r="AB561" s="1"/>
      <c r="AC561" s="1"/>
      <c r="AD561" s="1"/>
      <c r="AE561" s="1">
        <f>IF(ข้อมูลน้ำหนักสินค้า!C560="","",ข้อมูลน้ำหนักสินค้า!C560)*J561</f>
        <v>0.1</v>
      </c>
    </row>
    <row r="562" spans="1:31">
      <c r="A562" s="1" t="str">
        <f t="shared" si="89"/>
        <v>EastlyncOffline</v>
      </c>
      <c r="B562" s="1" t="str">
        <f t="shared" si="90"/>
        <v>OFFLINE</v>
      </c>
      <c r="C562" s="1" t="str">
        <f t="shared" si="91"/>
        <v>SALE</v>
      </c>
      <c r="D562" s="1" t="str">
        <f>IF(ข้อมูลออเดอร์!A561="","",ข้อมูลออเดอร์!A561)</f>
        <v>KOO26092200323</v>
      </c>
      <c r="E562" s="1" t="str">
        <f>IFERROR(IF(VLOOKUP(D562,ข้อมูลออเดอร์!A:BV,74,0)="Express delivery","NORMAL",IF(VLOOKUP(D562,ข้อมูลออเดอร์!A:BV,74,0)="Lalamove","B2B_OFFLINE","")),"")</f>
        <v>NORMAL</v>
      </c>
      <c r="F562" s="1" t="str">
        <f t="shared" si="92"/>
        <v>EXPRESS</v>
      </c>
      <c r="G562" s="1" t="str">
        <f>IF(ข้อมูลออเดอร์!CV561="","",ข้อมูลออเดอร์!CV561)</f>
        <v>SKINTIFIC-355</v>
      </c>
      <c r="H562" s="1" t="str">
        <f>IF(ข้อมูลออเดอร์!CW561="","",ข้อมูลออเดอร์!CW561)</f>
        <v>4897147690029</v>
      </c>
      <c r="I562" s="1" t="str">
        <f>IF(ข้อมูลออเดอร์!CV561="","",ข้อมูลออเดอร์!CV561)</f>
        <v>SKINTIFIC-355</v>
      </c>
      <c r="J562" s="1" t="str">
        <f>IF(ข้อมูลออเดอร์!DD561="","",ข้อมูลออเดอร์!DD561)</f>
        <v>1</v>
      </c>
      <c r="K562" s="102">
        <f t="shared" si="93"/>
        <v>0</v>
      </c>
      <c r="L562" s="102">
        <f t="shared" si="94"/>
        <v>0</v>
      </c>
      <c r="M562" s="103">
        <f ca="1" t="shared" si="95"/>
        <v>46287.4479282407</v>
      </c>
      <c r="N562" s="103">
        <f ca="1" t="shared" si="96"/>
        <v>46287.4479282407</v>
      </c>
      <c r="O562" s="1" t="str">
        <f>IFERROR(VLOOKUP(D562,ข้อมูลออเดอร์!A:EK,49,0),"")</f>
        <v>คุณ ธันยพร สมบัติ</v>
      </c>
      <c r="P562" s="1" t="str">
        <f>IF(D562="","",ข้อมูลออเดอร์!AX561)</f>
        <v>0961635124</v>
      </c>
      <c r="Q562" s="1" t="str">
        <f>IF(D562="","",ข้อมูลออเดอร์!AX561)</f>
        <v>0961635124</v>
      </c>
      <c r="R562" s="1" t="str">
        <f t="shared" si="97"/>
        <v>TH</v>
      </c>
      <c r="S562" s="1" t="str">
        <f>IF('ข้อมูลจังหวัด-อำเภอ'!C561="","",'ข้อมูลจังหวัด-อำเภอ'!C561)</f>
        <v>นครสวรรค์/ Nakhon Sawan</v>
      </c>
      <c r="T562" s="1" t="str">
        <f>IF('ข้อมูลจังหวัด-อำเภอ'!D561="","",'ข้อมูลจังหวัด-อำเภอ'!D561)</f>
        <v>ชุมตาบง/ Chum Ta Bong</v>
      </c>
      <c r="U562" s="1" t="str">
        <f>IFERROR(VLOOKUP(D562,ข้อมูลออเดอร์!A:EK,46,0),"")</f>
        <v>60150</v>
      </c>
      <c r="V562" s="1" t="str">
        <f>IFERROR(VLOOKUP(D562,ข้อมูลออเดอร์!A:EK,46,0),"")</f>
        <v>60150</v>
      </c>
      <c r="W562" s="1" t="str">
        <f>IFERROR(VLOOKUP(D562,ข้อมูลออเดอร์!A:EK,48,0),"")</f>
        <v>115 หมู่ 11 อำเภอชุมตาบง 
ตำบลปางสวรรค์
 จังหวัดนครสวรรค์ 
60150</v>
      </c>
      <c r="X562" s="1" t="str">
        <f t="shared" si="98"/>
        <v>COD</v>
      </c>
      <c r="Y562" s="1"/>
      <c r="Z562" s="1"/>
      <c r="AA562" s="1">
        <f t="shared" si="99"/>
        <v>0.42</v>
      </c>
      <c r="AB562" s="1"/>
      <c r="AC562" s="1"/>
      <c r="AD562" s="1"/>
      <c r="AE562" s="1">
        <f>IF(ข้อมูลน้ำหนักสินค้า!C561="","",ข้อมูลน้ำหนักสินค้า!C561)*J562</f>
        <v>0.01</v>
      </c>
    </row>
    <row r="563" spans="1:31">
      <c r="A563" s="1" t="str">
        <f t="shared" si="89"/>
        <v>EastlyncOffline</v>
      </c>
      <c r="B563" s="1" t="str">
        <f t="shared" si="90"/>
        <v>OFFLINE</v>
      </c>
      <c r="C563" s="1" t="str">
        <f t="shared" si="91"/>
        <v>SALE</v>
      </c>
      <c r="D563" s="1" t="str">
        <f>IF(ข้อมูลออเดอร์!A562="","",ข้อมูลออเดอร์!A562)</f>
        <v>KOO26092200324</v>
      </c>
      <c r="E563" s="1" t="str">
        <f>IFERROR(IF(VLOOKUP(D563,ข้อมูลออเดอร์!A:BV,74,0)="Express delivery","NORMAL",IF(VLOOKUP(D563,ข้อมูลออเดอร์!A:BV,74,0)="Lalamove","B2B_OFFLINE","")),"")</f>
        <v>NORMAL</v>
      </c>
      <c r="F563" s="1" t="str">
        <f t="shared" si="92"/>
        <v>EXPRESS</v>
      </c>
      <c r="G563" s="1" t="str">
        <f>IF(ข้อมูลออเดอร์!CV562="","",ข้อมูลออเดอร์!CV562)</f>
        <v>ZP000050</v>
      </c>
      <c r="H563" s="1" t="str">
        <f>IF(ข้อมูลออเดอร์!CW562="","",ข้อมูลออเดอร์!CW562)</f>
        <v>ZP000050</v>
      </c>
      <c r="I563" s="1" t="str">
        <f>IF(ข้อมูลออเดอร์!CV562="","",ข้อมูลออเดอร์!CV562)</f>
        <v>ZP000050</v>
      </c>
      <c r="J563" s="1" t="str">
        <f>IF(ข้อมูลออเดอร์!DD562="","",ข้อมูลออเดอร์!DD562)</f>
        <v>1</v>
      </c>
      <c r="K563" s="102">
        <f t="shared" si="93"/>
        <v>0</v>
      </c>
      <c r="L563" s="102">
        <f t="shared" si="94"/>
        <v>0</v>
      </c>
      <c r="M563" s="103">
        <f ca="1" t="shared" si="95"/>
        <v>46287.4479282407</v>
      </c>
      <c r="N563" s="103">
        <f ca="1" t="shared" si="96"/>
        <v>46287.4479282407</v>
      </c>
      <c r="O563" s="1" t="str">
        <f>IFERROR(VLOOKUP(D563,ข้อมูลออเดอร์!A:EK,49,0),"")</f>
        <v>Cherbeer</v>
      </c>
      <c r="P563" s="1" t="str">
        <f>IF(D563="","",ข้อมูลออเดอร์!AX562)</f>
        <v>0843565544</v>
      </c>
      <c r="Q563" s="1" t="str">
        <f>IF(D563="","",ข้อมูลออเดอร์!AX562)</f>
        <v>0843565544</v>
      </c>
      <c r="R563" s="1" t="str">
        <f t="shared" si="97"/>
        <v>TH</v>
      </c>
      <c r="S563" s="1" t="str">
        <f>IF('ข้อมูลจังหวัด-อำเภอ'!C562="","",'ข้อมูลจังหวัด-อำเภอ'!C562)</f>
        <v>กรุงเทพมหานคร/ Bangkok</v>
      </c>
      <c r="T563" s="1" t="str">
        <f>IF('ข้อมูลจังหวัด-อำเภอ'!D562="","",'ข้อมูลจังหวัด-อำเภอ'!D562)</f>
        <v>ลาดกระบัง/ Lat Krabang</v>
      </c>
      <c r="U563" s="1" t="str">
        <f>IFERROR(VLOOKUP(D563,ข้อมูลออเดอร์!A:EK,46,0),"")</f>
        <v>10520</v>
      </c>
      <c r="V563" s="1" t="str">
        <f>IFERROR(VLOOKUP(D563,ข้อมูลออเดอร์!A:EK,46,0),"")</f>
        <v>10520</v>
      </c>
      <c r="W563" s="1" t="str">
        <f>IFERROR(VLOOKUP(D563,ข้อมูลออเดอร์!A:EK,48,0),"")</f>
        <v>บ้านเลขที่ 118/84
โครงการปรัชญาบิซโฮม
ถนนอ่อนนุช-ลาดกระบัง
แขวง/เขต ลาดกระบัง กทม.10520</v>
      </c>
      <c r="X563" s="1" t="str">
        <f t="shared" si="98"/>
        <v>COD</v>
      </c>
      <c r="Y563" s="1"/>
      <c r="Z563" s="1"/>
      <c r="AA563" s="1">
        <f t="shared" si="99"/>
        <v>0.21</v>
      </c>
      <c r="AB563" s="1"/>
      <c r="AC563" s="1"/>
      <c r="AD563" s="1"/>
      <c r="AE563" s="1">
        <f>IF(ข้อมูลน้ำหนักสินค้า!C562="","",ข้อมูลน้ำหนักสินค้า!C562)*J563</f>
        <v>0.01</v>
      </c>
    </row>
    <row r="564" spans="1:31">
      <c r="A564" s="1" t="str">
        <f t="shared" si="89"/>
        <v>EastlyncOffline</v>
      </c>
      <c r="B564" s="1" t="str">
        <f t="shared" si="90"/>
        <v>OFFLINE</v>
      </c>
      <c r="C564" s="1" t="str">
        <f t="shared" si="91"/>
        <v>SALE</v>
      </c>
      <c r="D564" s="1" t="str">
        <f>IF(ข้อมูลออเดอร์!A563="","",ข้อมูลออเดอร์!A563)</f>
        <v>KOO26092200325</v>
      </c>
      <c r="E564" s="1" t="str">
        <f>IFERROR(IF(VLOOKUP(D564,ข้อมูลออเดอร์!A:BV,74,0)="Express delivery","NORMAL",IF(VLOOKUP(D564,ข้อมูลออเดอร์!A:BV,74,0)="Lalamove","B2B_OFFLINE","")),"")</f>
        <v>NORMAL</v>
      </c>
      <c r="F564" s="1" t="str">
        <f t="shared" si="92"/>
        <v>EXPRESS</v>
      </c>
      <c r="G564" s="1" t="str">
        <f>IF(ข้อมูลออเดอร์!CV563="","",ข้อมูลออเดอร์!CV563)</f>
        <v>SKINTIFIC-492001</v>
      </c>
      <c r="H564" s="1" t="str">
        <f>IF(ข้อมูลออเดอร์!CW563="","",ข้อมูลออเดอร์!CW563)</f>
        <v>4897147695994</v>
      </c>
      <c r="I564" s="1" t="str">
        <f>IF(ข้อมูลออเดอร์!CV563="","",ข้อมูลออเดอร์!CV563)</f>
        <v>SKINTIFIC-492001</v>
      </c>
      <c r="J564" s="1" t="str">
        <f>IF(ข้อมูลออเดอร์!DD563="","",ข้อมูลออเดอร์!DD563)</f>
        <v>1</v>
      </c>
      <c r="K564" s="102">
        <f t="shared" si="93"/>
        <v>0</v>
      </c>
      <c r="L564" s="102">
        <f t="shared" si="94"/>
        <v>0</v>
      </c>
      <c r="M564" s="103">
        <f ca="1" t="shared" si="95"/>
        <v>46287.4479282407</v>
      </c>
      <c r="N564" s="103">
        <f ca="1" t="shared" si="96"/>
        <v>46287.4479282407</v>
      </c>
      <c r="O564" s="1" t="str">
        <f>IFERROR(VLOOKUP(D564,ข้อมูลออเดอร์!A:EK,49,0),"")</f>
        <v>พัทธนันท์</v>
      </c>
      <c r="P564" s="1" t="str">
        <f>IF(D564="","",ข้อมูลออเดอร์!AX563)</f>
        <v>0654935366</v>
      </c>
      <c r="Q564" s="1" t="str">
        <f>IF(D564="","",ข้อมูลออเดอร์!AX563)</f>
        <v>0654935366</v>
      </c>
      <c r="R564" s="1" t="str">
        <f t="shared" si="97"/>
        <v>TH</v>
      </c>
      <c r="S564" s="1" t="str">
        <f>IF('ข้อมูลจังหวัด-อำเภอ'!C563="","",'ข้อมูลจังหวัด-อำเภอ'!C563)</f>
        <v>ประจวบคีรีขันธ์/ Prachuap Khiri Khan</v>
      </c>
      <c r="T564" s="1" t="str">
        <f>IF('ข้อมูลจังหวัด-อำเภอ'!D563="","",'ข้อมูลจังหวัด-อำเภอ'!D563)</f>
        <v>หัวหิน/ Hua Hin</v>
      </c>
      <c r="U564" s="1" t="str">
        <f>IFERROR(VLOOKUP(D564,ข้อมูลออเดอร์!A:EK,46,0),"")</f>
        <v>77110</v>
      </c>
      <c r="V564" s="1" t="str">
        <f>IFERROR(VLOOKUP(D564,ข้อมูลออเดอร์!A:EK,46,0),"")</f>
        <v>77110</v>
      </c>
      <c r="W564" s="1" t="str">
        <f>IFERROR(VLOOKUP(D564,ข้อมูลออเดอร์!A:EK,48,0),"")</f>
        <v>บ้านเลขที่ 41/42 หมู่บ้าน ทิพวรรณ3 ซ.สมอโพรง ต.หัวหิน อ.หัวหิน จ.ประจวบคีรีขันธ์ 77110</v>
      </c>
      <c r="X564" s="1" t="str">
        <f t="shared" si="98"/>
        <v>COD</v>
      </c>
      <c r="Y564" s="1"/>
      <c r="Z564" s="1"/>
      <c r="AA564" s="1">
        <f t="shared" si="99"/>
        <v>0.41</v>
      </c>
      <c r="AB564" s="1"/>
      <c r="AC564" s="1"/>
      <c r="AD564" s="1"/>
      <c r="AE564" s="1">
        <f>IF(ข้อมูลน้ำหนักสินค้า!C563="","",ข้อมูลน้ำหนักสินค้า!C563)*J564</f>
        <v>0.1</v>
      </c>
    </row>
    <row r="565" spans="1:31">
      <c r="A565" s="1" t="str">
        <f t="shared" si="89"/>
        <v>EastlyncOffline</v>
      </c>
      <c r="B565" s="1" t="str">
        <f t="shared" si="90"/>
        <v>OFFLINE</v>
      </c>
      <c r="C565" s="1" t="str">
        <f t="shared" si="91"/>
        <v>SALE</v>
      </c>
      <c r="D565" s="1" t="str">
        <f>IF(ข้อมูลออเดอร์!A564="","",ข้อมูลออเดอร์!A564)</f>
        <v>KOO26092200325</v>
      </c>
      <c r="E565" s="1" t="str">
        <f>IFERROR(IF(VLOOKUP(D565,ข้อมูลออเดอร์!A:BV,74,0)="Express delivery","NORMAL",IF(VLOOKUP(D565,ข้อมูลออเดอร์!A:BV,74,0)="Lalamove","B2B_OFFLINE","")),"")</f>
        <v>NORMAL</v>
      </c>
      <c r="F565" s="1" t="str">
        <f t="shared" si="92"/>
        <v>EXPRESS</v>
      </c>
      <c r="G565" s="1" t="str">
        <f>IF(ข้อมูลออเดอร์!CV564="","",ข้อมูลออเดอร์!CV564)</f>
        <v>SKINTIFIC-492003</v>
      </c>
      <c r="H565" s="1" t="str">
        <f>IF(ข้อมูลออเดอร์!CW564="","",ข้อมูลออเดอร์!CW564)</f>
        <v>4897147696014</v>
      </c>
      <c r="I565" s="1" t="str">
        <f>IF(ข้อมูลออเดอร์!CV564="","",ข้อมูลออเดอร์!CV564)</f>
        <v>SKINTIFIC-492003</v>
      </c>
      <c r="J565" s="1" t="str">
        <f>IF(ข้อมูลออเดอร์!DD564="","",ข้อมูลออเดอร์!DD564)</f>
        <v>1</v>
      </c>
      <c r="K565" s="102">
        <f t="shared" si="93"/>
        <v>0</v>
      </c>
      <c r="L565" s="102">
        <f t="shared" si="94"/>
        <v>0</v>
      </c>
      <c r="M565" s="103">
        <f ca="1" t="shared" si="95"/>
        <v>46287.4479282407</v>
      </c>
      <c r="N565" s="103">
        <f ca="1" t="shared" si="96"/>
        <v>46287.4479282407</v>
      </c>
      <c r="O565" s="1" t="str">
        <f>IFERROR(VLOOKUP(D565,ข้อมูลออเดอร์!A:EK,49,0),"")</f>
        <v>พัทธนันท์</v>
      </c>
      <c r="P565" s="1" t="str">
        <f>IF(D565="","",ข้อมูลออเดอร์!AX564)</f>
        <v>0654935366</v>
      </c>
      <c r="Q565" s="1" t="str">
        <f>IF(D565="","",ข้อมูลออเดอร์!AX564)</f>
        <v>0654935366</v>
      </c>
      <c r="R565" s="1" t="str">
        <f t="shared" si="97"/>
        <v>TH</v>
      </c>
      <c r="S565" s="1" t="str">
        <f>IF('ข้อมูลจังหวัด-อำเภอ'!C564="","",'ข้อมูลจังหวัด-อำเภอ'!C564)</f>
        <v>ประจวบคีรีขันธ์/ Prachuap Khiri Khan</v>
      </c>
      <c r="T565" s="1" t="str">
        <f>IF('ข้อมูลจังหวัด-อำเภอ'!D564="","",'ข้อมูลจังหวัด-อำเภอ'!D564)</f>
        <v>หัวหิน/ Hua Hin</v>
      </c>
      <c r="U565" s="1" t="str">
        <f>IFERROR(VLOOKUP(D565,ข้อมูลออเดอร์!A:EK,46,0),"")</f>
        <v>77110</v>
      </c>
      <c r="V565" s="1" t="str">
        <f>IFERROR(VLOOKUP(D565,ข้อมูลออเดอร์!A:EK,46,0),"")</f>
        <v>77110</v>
      </c>
      <c r="W565" s="1" t="str">
        <f>IFERROR(VLOOKUP(D565,ข้อมูลออเดอร์!A:EK,48,0),"")</f>
        <v>บ้านเลขที่ 41/42 หมู่บ้าน ทิพวรรณ3 ซ.สมอโพรง ต.หัวหิน อ.หัวหิน จ.ประจวบคีรีขันธ์ 77110</v>
      </c>
      <c r="X565" s="1" t="str">
        <f t="shared" si="98"/>
        <v>COD</v>
      </c>
      <c r="Y565" s="1"/>
      <c r="Z565" s="1"/>
      <c r="AA565" s="1">
        <f t="shared" si="99"/>
        <v>0.41</v>
      </c>
      <c r="AB565" s="1"/>
      <c r="AC565" s="1"/>
      <c r="AD565" s="1"/>
      <c r="AE565" s="1">
        <f>IF(ข้อมูลน้ำหนักสินค้า!C564="","",ข้อมูลน้ำหนักสินค้า!C564)*J565</f>
        <v>0.1</v>
      </c>
    </row>
    <row r="566" spans="1:31">
      <c r="A566" s="1" t="str">
        <f t="shared" si="89"/>
        <v>EastlyncOffline</v>
      </c>
      <c r="B566" s="1" t="str">
        <f t="shared" si="90"/>
        <v>OFFLINE</v>
      </c>
      <c r="C566" s="1" t="str">
        <f t="shared" si="91"/>
        <v>SALE</v>
      </c>
      <c r="D566" s="1" t="str">
        <f>IF(ข้อมูลออเดอร์!A565="","",ข้อมูลออเดอร์!A565)</f>
        <v>KOO26092200325</v>
      </c>
      <c r="E566" s="1" t="str">
        <f>IFERROR(IF(VLOOKUP(D566,ข้อมูลออเดอร์!A:BV,74,0)="Express delivery","NORMAL",IF(VLOOKUP(D566,ข้อมูลออเดอร์!A:BV,74,0)="Lalamove","B2B_OFFLINE","")),"")</f>
        <v>NORMAL</v>
      </c>
      <c r="F566" s="1" t="str">
        <f t="shared" si="92"/>
        <v>EXPRESS</v>
      </c>
      <c r="G566" s="1" t="str">
        <f>IF(ข้อมูลออเดอร์!CV565="","",ข้อมูลออเดอร์!CV565)</f>
        <v>SKINTIFIC-355</v>
      </c>
      <c r="H566" s="1" t="str">
        <f>IF(ข้อมูลออเดอร์!CW565="","",ข้อมูลออเดอร์!CW565)</f>
        <v>4897147690029</v>
      </c>
      <c r="I566" s="1" t="str">
        <f>IF(ข้อมูลออเดอร์!CV565="","",ข้อมูลออเดอร์!CV565)</f>
        <v>SKINTIFIC-355</v>
      </c>
      <c r="J566" s="1" t="str">
        <f>IF(ข้อมูลออเดอร์!DD565="","",ข้อมูลออเดอร์!DD565)</f>
        <v>1</v>
      </c>
      <c r="K566" s="102">
        <f t="shared" si="93"/>
        <v>0</v>
      </c>
      <c r="L566" s="102">
        <f t="shared" si="94"/>
        <v>0</v>
      </c>
      <c r="M566" s="103">
        <f ca="1" t="shared" si="95"/>
        <v>46287.4479282407</v>
      </c>
      <c r="N566" s="103">
        <f ca="1" t="shared" si="96"/>
        <v>46287.4479282407</v>
      </c>
      <c r="O566" s="1" t="str">
        <f>IFERROR(VLOOKUP(D566,ข้อมูลออเดอร์!A:EK,49,0),"")</f>
        <v>พัทธนันท์</v>
      </c>
      <c r="P566" s="1" t="str">
        <f>IF(D566="","",ข้อมูลออเดอร์!AX565)</f>
        <v>0654935366</v>
      </c>
      <c r="Q566" s="1" t="str">
        <f>IF(D566="","",ข้อมูลออเดอร์!AX565)</f>
        <v>0654935366</v>
      </c>
      <c r="R566" s="1" t="str">
        <f t="shared" si="97"/>
        <v>TH</v>
      </c>
      <c r="S566" s="1" t="str">
        <f>IF('ข้อมูลจังหวัด-อำเภอ'!C565="","",'ข้อมูลจังหวัด-อำเภอ'!C565)</f>
        <v>ประจวบคีรีขันธ์/ Prachuap Khiri Khan</v>
      </c>
      <c r="T566" s="1" t="str">
        <f>IF('ข้อมูลจังหวัด-อำเภอ'!D565="","",'ข้อมูลจังหวัด-อำเภอ'!D565)</f>
        <v>หัวหิน/ Hua Hin</v>
      </c>
      <c r="U566" s="1" t="str">
        <f>IFERROR(VLOOKUP(D566,ข้อมูลออเดอร์!A:EK,46,0),"")</f>
        <v>77110</v>
      </c>
      <c r="V566" s="1" t="str">
        <f>IFERROR(VLOOKUP(D566,ข้อมูลออเดอร์!A:EK,46,0),"")</f>
        <v>77110</v>
      </c>
      <c r="W566" s="1" t="str">
        <f>IFERROR(VLOOKUP(D566,ข้อมูลออเดอร์!A:EK,48,0),"")</f>
        <v>บ้านเลขที่ 41/42 หมู่บ้าน ทิพวรรณ3 ซ.สมอโพรง ต.หัวหิน อ.หัวหิน จ.ประจวบคีรีขันธ์ 77110</v>
      </c>
      <c r="X566" s="1" t="str">
        <f t="shared" si="98"/>
        <v>COD</v>
      </c>
      <c r="Y566" s="1"/>
      <c r="Z566" s="1"/>
      <c r="AA566" s="1">
        <f t="shared" si="99"/>
        <v>0.41</v>
      </c>
      <c r="AB566" s="1"/>
      <c r="AC566" s="1"/>
      <c r="AD566" s="1"/>
      <c r="AE566" s="1">
        <f>IF(ข้อมูลน้ำหนักสินค้า!C565="","",ข้อมูลน้ำหนักสินค้า!C565)*J566</f>
        <v>0.01</v>
      </c>
    </row>
    <row r="567" spans="1:31">
      <c r="A567" s="1" t="str">
        <f t="shared" si="89"/>
        <v>EastlyncOffline</v>
      </c>
      <c r="B567" s="1" t="str">
        <f t="shared" si="90"/>
        <v>OFFLINE</v>
      </c>
      <c r="C567" s="1" t="str">
        <f t="shared" si="91"/>
        <v>SALE</v>
      </c>
      <c r="D567" s="1" t="str">
        <f>IF(ข้อมูลออเดอร์!A566="","",ข้อมูลออเดอร์!A566)</f>
        <v>KOO26092200326</v>
      </c>
      <c r="E567" s="1" t="str">
        <f>IFERROR(IF(VLOOKUP(D567,ข้อมูลออเดอร์!A:BV,74,0)="Express delivery","NORMAL",IF(VLOOKUP(D567,ข้อมูลออเดอร์!A:BV,74,0)="Lalamove","B2B_OFFLINE","")),"")</f>
        <v>NORMAL</v>
      </c>
      <c r="F567" s="1" t="str">
        <f t="shared" si="92"/>
        <v>EXPRESS</v>
      </c>
      <c r="G567" s="1" t="str">
        <f>IF(ข้อมูลออเดอร์!CV566="","",ข้อมูลออเดอร์!CV566)</f>
        <v>SKINTIFIC-492001</v>
      </c>
      <c r="H567" s="1" t="str">
        <f>IF(ข้อมูลออเดอร์!CW566="","",ข้อมูลออเดอร์!CW566)</f>
        <v>4897147695994</v>
      </c>
      <c r="I567" s="1" t="str">
        <f>IF(ข้อมูลออเดอร์!CV566="","",ข้อมูลออเดอร์!CV566)</f>
        <v>SKINTIFIC-492001</v>
      </c>
      <c r="J567" s="1" t="str">
        <f>IF(ข้อมูลออเดอร์!DD566="","",ข้อมูลออเดอร์!DD566)</f>
        <v>1</v>
      </c>
      <c r="K567" s="102">
        <f t="shared" si="93"/>
        <v>0</v>
      </c>
      <c r="L567" s="102">
        <f t="shared" si="94"/>
        <v>0</v>
      </c>
      <c r="M567" s="103">
        <f ca="1" t="shared" si="95"/>
        <v>46287.4479282407</v>
      </c>
      <c r="N567" s="103">
        <f ca="1" t="shared" si="96"/>
        <v>46287.4479282407</v>
      </c>
      <c r="O567" s="1" t="str">
        <f>IFERROR(VLOOKUP(D567,ข้อมูลออเดอร์!A:EK,49,0),"")</f>
        <v>รสิกา ศาลางาม</v>
      </c>
      <c r="P567" s="1" t="str">
        <f>IF(D567="","",ข้อมูลออเดอร์!AX566)</f>
        <v>0971977295</v>
      </c>
      <c r="Q567" s="1" t="str">
        <f>IF(D567="","",ข้อมูลออเดอร์!AX566)</f>
        <v>0971977295</v>
      </c>
      <c r="R567" s="1" t="str">
        <f t="shared" si="97"/>
        <v>TH</v>
      </c>
      <c r="S567" s="1" t="str">
        <f>IF('ข้อมูลจังหวัด-อำเภอ'!C566="","",'ข้อมูลจังหวัด-อำเภอ'!C566)</f>
        <v>สมุทรปราการ/ Samut Prakan</v>
      </c>
      <c r="T567" s="1" t="str">
        <f>IF('ข้อมูลจังหวัด-อำเภอ'!D566="","",'ข้อมูลจังหวัด-อำเภอ'!D566)</f>
        <v>บางบ่อ/ Bang Bo</v>
      </c>
      <c r="U567" s="1" t="str">
        <f>IFERROR(VLOOKUP(D567,ข้อมูลออเดอร์!A:EK,46,0),"")</f>
        <v>10560</v>
      </c>
      <c r="V567" s="1" t="str">
        <f>IFERROR(VLOOKUP(D567,ข้อมูลออเดอร์!A:EK,46,0),"")</f>
        <v>10560</v>
      </c>
      <c r="W567" s="1" t="str">
        <f>IFERROR(VLOOKUP(D567,ข้อมูลออเดอร์!A:EK,48,0),"")</f>
        <v>รสิกา ศาลางาม
หมู่บ้านพฤกษา เฟด3 ซอย3
บ้านเลขที่298/412</v>
      </c>
      <c r="X567" s="1" t="str">
        <f t="shared" si="98"/>
        <v>COD</v>
      </c>
      <c r="Y567" s="1"/>
      <c r="Z567" s="1"/>
      <c r="AA567" s="1">
        <f t="shared" si="99"/>
        <v>0.41</v>
      </c>
      <c r="AB567" s="1"/>
      <c r="AC567" s="1"/>
      <c r="AD567" s="1"/>
      <c r="AE567" s="1">
        <f>IF(ข้อมูลน้ำหนักสินค้า!C566="","",ข้อมูลน้ำหนักสินค้า!C566)*J567</f>
        <v>0.1</v>
      </c>
    </row>
    <row r="568" spans="1:31">
      <c r="A568" s="1" t="str">
        <f t="shared" si="89"/>
        <v>EastlyncOffline</v>
      </c>
      <c r="B568" s="1" t="str">
        <f t="shared" si="90"/>
        <v>OFFLINE</v>
      </c>
      <c r="C568" s="1" t="str">
        <f t="shared" si="91"/>
        <v>SALE</v>
      </c>
      <c r="D568" s="1" t="str">
        <f>IF(ข้อมูลออเดอร์!A567="","",ข้อมูลออเดอร์!A567)</f>
        <v>KOO26092200326</v>
      </c>
      <c r="E568" s="1" t="str">
        <f>IFERROR(IF(VLOOKUP(D568,ข้อมูลออเดอร์!A:BV,74,0)="Express delivery","NORMAL",IF(VLOOKUP(D568,ข้อมูลออเดอร์!A:BV,74,0)="Lalamove","B2B_OFFLINE","")),"")</f>
        <v>NORMAL</v>
      </c>
      <c r="F568" s="1" t="str">
        <f t="shared" si="92"/>
        <v>EXPRESS</v>
      </c>
      <c r="G568" s="1" t="str">
        <f>IF(ข้อมูลออเดอร์!CV567="","",ข้อมูลออเดอร์!CV567)</f>
        <v>SKINTIFIC-492003</v>
      </c>
      <c r="H568" s="1" t="str">
        <f>IF(ข้อมูลออเดอร์!CW567="","",ข้อมูลออเดอร์!CW567)</f>
        <v>4897147696014</v>
      </c>
      <c r="I568" s="1" t="str">
        <f>IF(ข้อมูลออเดอร์!CV567="","",ข้อมูลออเดอร์!CV567)</f>
        <v>SKINTIFIC-492003</v>
      </c>
      <c r="J568" s="1" t="str">
        <f>IF(ข้อมูลออเดอร์!DD567="","",ข้อมูลออเดอร์!DD567)</f>
        <v>1</v>
      </c>
      <c r="K568" s="102">
        <f t="shared" si="93"/>
        <v>0</v>
      </c>
      <c r="L568" s="102">
        <f t="shared" si="94"/>
        <v>0</v>
      </c>
      <c r="M568" s="103">
        <f ca="1" t="shared" si="95"/>
        <v>46287.4479282407</v>
      </c>
      <c r="N568" s="103">
        <f ca="1" t="shared" si="96"/>
        <v>46287.4479282407</v>
      </c>
      <c r="O568" s="1" t="str">
        <f>IFERROR(VLOOKUP(D568,ข้อมูลออเดอร์!A:EK,49,0),"")</f>
        <v>รสิกา ศาลางาม</v>
      </c>
      <c r="P568" s="1" t="str">
        <f>IF(D568="","",ข้อมูลออเดอร์!AX567)</f>
        <v>0971977295</v>
      </c>
      <c r="Q568" s="1" t="str">
        <f>IF(D568="","",ข้อมูลออเดอร์!AX567)</f>
        <v>0971977295</v>
      </c>
      <c r="R568" s="1" t="str">
        <f t="shared" si="97"/>
        <v>TH</v>
      </c>
      <c r="S568" s="1" t="str">
        <f>IF('ข้อมูลจังหวัด-อำเภอ'!C567="","",'ข้อมูลจังหวัด-อำเภอ'!C567)</f>
        <v>สมุทรปราการ/ Samut Prakan</v>
      </c>
      <c r="T568" s="1" t="str">
        <f>IF('ข้อมูลจังหวัด-อำเภอ'!D567="","",'ข้อมูลจังหวัด-อำเภอ'!D567)</f>
        <v>บางบ่อ/ Bang Bo</v>
      </c>
      <c r="U568" s="1" t="str">
        <f>IFERROR(VLOOKUP(D568,ข้อมูลออเดอร์!A:EK,46,0),"")</f>
        <v>10560</v>
      </c>
      <c r="V568" s="1" t="str">
        <f>IFERROR(VLOOKUP(D568,ข้อมูลออเดอร์!A:EK,46,0),"")</f>
        <v>10560</v>
      </c>
      <c r="W568" s="1" t="str">
        <f>IFERROR(VLOOKUP(D568,ข้อมูลออเดอร์!A:EK,48,0),"")</f>
        <v>รสิกา ศาลางาม
หมู่บ้านพฤกษา เฟด3 ซอย3
บ้านเลขที่298/412</v>
      </c>
      <c r="X568" s="1" t="str">
        <f t="shared" si="98"/>
        <v>COD</v>
      </c>
      <c r="Y568" s="1"/>
      <c r="Z568" s="1"/>
      <c r="AA568" s="1">
        <f t="shared" si="99"/>
        <v>0.41</v>
      </c>
      <c r="AB568" s="1"/>
      <c r="AC568" s="1"/>
      <c r="AD568" s="1"/>
      <c r="AE568" s="1">
        <f>IF(ข้อมูลน้ำหนักสินค้า!C567="","",ข้อมูลน้ำหนักสินค้า!C567)*J568</f>
        <v>0.1</v>
      </c>
    </row>
    <row r="569" spans="1:31">
      <c r="A569" s="1" t="str">
        <f t="shared" si="89"/>
        <v>EastlyncOffline</v>
      </c>
      <c r="B569" s="1" t="str">
        <f t="shared" si="90"/>
        <v>OFFLINE</v>
      </c>
      <c r="C569" s="1" t="str">
        <f t="shared" si="91"/>
        <v>SALE</v>
      </c>
      <c r="D569" s="1" t="str">
        <f>IF(ข้อมูลออเดอร์!A568="","",ข้อมูลออเดอร์!A568)</f>
        <v>KOO26092200326</v>
      </c>
      <c r="E569" s="1" t="str">
        <f>IFERROR(IF(VLOOKUP(D569,ข้อมูลออเดอร์!A:BV,74,0)="Express delivery","NORMAL",IF(VLOOKUP(D569,ข้อมูลออเดอร์!A:BV,74,0)="Lalamove","B2B_OFFLINE","")),"")</f>
        <v>NORMAL</v>
      </c>
      <c r="F569" s="1" t="str">
        <f t="shared" si="92"/>
        <v>EXPRESS</v>
      </c>
      <c r="G569" s="1" t="str">
        <f>IF(ข้อมูลออเดอร์!CV568="","",ข้อมูลออเดอร์!CV568)</f>
        <v>SKINTIFIC-355</v>
      </c>
      <c r="H569" s="1" t="str">
        <f>IF(ข้อมูลออเดอร์!CW568="","",ข้อมูลออเดอร์!CW568)</f>
        <v>4897147690029</v>
      </c>
      <c r="I569" s="1" t="str">
        <f>IF(ข้อมูลออเดอร์!CV568="","",ข้อมูลออเดอร์!CV568)</f>
        <v>SKINTIFIC-355</v>
      </c>
      <c r="J569" s="1" t="str">
        <f>IF(ข้อมูลออเดอร์!DD568="","",ข้อมูลออเดอร์!DD568)</f>
        <v>1</v>
      </c>
      <c r="K569" s="102">
        <f t="shared" si="93"/>
        <v>0</v>
      </c>
      <c r="L569" s="102">
        <f t="shared" si="94"/>
        <v>0</v>
      </c>
      <c r="M569" s="103">
        <f ca="1" t="shared" si="95"/>
        <v>46287.4479282407</v>
      </c>
      <c r="N569" s="103">
        <f ca="1" t="shared" si="96"/>
        <v>46287.4479282407</v>
      </c>
      <c r="O569" s="1" t="str">
        <f>IFERROR(VLOOKUP(D569,ข้อมูลออเดอร์!A:EK,49,0),"")</f>
        <v>รสิกา ศาลางาม</v>
      </c>
      <c r="P569" s="1" t="str">
        <f>IF(D569="","",ข้อมูลออเดอร์!AX568)</f>
        <v>0971977295</v>
      </c>
      <c r="Q569" s="1" t="str">
        <f>IF(D569="","",ข้อมูลออเดอร์!AX568)</f>
        <v>0971977295</v>
      </c>
      <c r="R569" s="1" t="str">
        <f t="shared" si="97"/>
        <v>TH</v>
      </c>
      <c r="S569" s="1" t="str">
        <f>IF('ข้อมูลจังหวัด-อำเภอ'!C568="","",'ข้อมูลจังหวัด-อำเภอ'!C568)</f>
        <v>สมุทรปราการ/ Samut Prakan</v>
      </c>
      <c r="T569" s="1" t="str">
        <f>IF('ข้อมูลจังหวัด-อำเภอ'!D568="","",'ข้อมูลจังหวัด-อำเภอ'!D568)</f>
        <v>บางบ่อ/ Bang Bo</v>
      </c>
      <c r="U569" s="1" t="str">
        <f>IFERROR(VLOOKUP(D569,ข้อมูลออเดอร์!A:EK,46,0),"")</f>
        <v>10560</v>
      </c>
      <c r="V569" s="1" t="str">
        <f>IFERROR(VLOOKUP(D569,ข้อมูลออเดอร์!A:EK,46,0),"")</f>
        <v>10560</v>
      </c>
      <c r="W569" s="1" t="str">
        <f>IFERROR(VLOOKUP(D569,ข้อมูลออเดอร์!A:EK,48,0),"")</f>
        <v>รสิกา ศาลางาม
หมู่บ้านพฤกษา เฟด3 ซอย3
บ้านเลขที่298/412</v>
      </c>
      <c r="X569" s="1" t="str">
        <f t="shared" si="98"/>
        <v>COD</v>
      </c>
      <c r="Y569" s="1"/>
      <c r="Z569" s="1"/>
      <c r="AA569" s="1">
        <f t="shared" si="99"/>
        <v>0.41</v>
      </c>
      <c r="AB569" s="1"/>
      <c r="AC569" s="1"/>
      <c r="AD569" s="1"/>
      <c r="AE569" s="1">
        <f>IF(ข้อมูลน้ำหนักสินค้า!C568="","",ข้อมูลน้ำหนักสินค้า!C568)*J569</f>
        <v>0.01</v>
      </c>
    </row>
    <row r="570" spans="1:31">
      <c r="A570" s="1" t="str">
        <f t="shared" si="89"/>
        <v>EastlyncOffline</v>
      </c>
      <c r="B570" s="1" t="str">
        <f t="shared" si="90"/>
        <v>OFFLINE</v>
      </c>
      <c r="C570" s="1" t="str">
        <f t="shared" si="91"/>
        <v>SALE</v>
      </c>
      <c r="D570" s="1" t="str">
        <f>IF(ข้อมูลออเดอร์!A569="","",ข้อมูลออเดอร์!A569)</f>
        <v>KOO26092200327</v>
      </c>
      <c r="E570" s="1" t="str">
        <f>IFERROR(IF(VLOOKUP(D570,ข้อมูลออเดอร์!A:BV,74,0)="Express delivery","NORMAL",IF(VLOOKUP(D570,ข้อมูลออเดอร์!A:BV,74,0)="Lalamove","B2B_OFFLINE","")),"")</f>
        <v>NORMAL</v>
      </c>
      <c r="F570" s="1" t="str">
        <f t="shared" si="92"/>
        <v>EXPRESS</v>
      </c>
      <c r="G570" s="1" t="str">
        <f>IF(ข้อมูลออเดอร์!CV569="","",ข้อมูลออเดอร์!CV569)</f>
        <v>SKINTIFIC-492001</v>
      </c>
      <c r="H570" s="1" t="str">
        <f>IF(ข้อมูลออเดอร์!CW569="","",ข้อมูลออเดอร์!CW569)</f>
        <v>4897147695994</v>
      </c>
      <c r="I570" s="1" t="str">
        <f>IF(ข้อมูลออเดอร์!CV569="","",ข้อมูลออเดอร์!CV569)</f>
        <v>SKINTIFIC-492001</v>
      </c>
      <c r="J570" s="1" t="str">
        <f>IF(ข้อมูลออเดอร์!DD569="","",ข้อมูลออเดอร์!DD569)</f>
        <v>1</v>
      </c>
      <c r="K570" s="102">
        <f t="shared" si="93"/>
        <v>0</v>
      </c>
      <c r="L570" s="102">
        <f t="shared" si="94"/>
        <v>0</v>
      </c>
      <c r="M570" s="103">
        <f ca="1" t="shared" si="95"/>
        <v>46287.4479282407</v>
      </c>
      <c r="N570" s="103">
        <f ca="1" t="shared" si="96"/>
        <v>46287.4479282407</v>
      </c>
      <c r="O570" s="1" t="str">
        <f>IFERROR(VLOOKUP(D570,ข้อมูลออเดอร์!A:EK,49,0),"")</f>
        <v>ณัฐวดี ปรีชาชน</v>
      </c>
      <c r="P570" s="1" t="str">
        <f>IF(D570="","",ข้อมูลออเดอร์!AX569)</f>
        <v>0966928580</v>
      </c>
      <c r="Q570" s="1" t="str">
        <f>IF(D570="","",ข้อมูลออเดอร์!AX569)</f>
        <v>0966928580</v>
      </c>
      <c r="R570" s="1" t="str">
        <f t="shared" si="97"/>
        <v>TH</v>
      </c>
      <c r="S570" s="1" t="str">
        <f>IF('ข้อมูลจังหวัด-อำเภอ'!C569="","",'ข้อมูลจังหวัด-อำเภอ'!C569)</f>
        <v>กรุงเทพมหานคร/ Bangkok</v>
      </c>
      <c r="T570" s="1" t="str">
        <f>IF('ข้อมูลจังหวัด-อำเภอ'!D569="","",'ข้อมูลจังหวัด-อำเภอ'!D569)</f>
        <v>คลองสามวา/ Klong Sam Wa</v>
      </c>
      <c r="U570" s="1" t="str">
        <f>IFERROR(VLOOKUP(D570,ข้อมูลออเดอร์!A:EK,46,0),"")</f>
        <v>10510</v>
      </c>
      <c r="V570" s="1" t="str">
        <f>IFERROR(VLOOKUP(D570,ข้อมูลออเดอร์!A:EK,46,0),"")</f>
        <v>10510</v>
      </c>
      <c r="W570" s="1" t="str">
        <f>IFERROR(VLOOKUP(D570,ข้อมูลออเดอร์!A:EK,48,0),"")</f>
        <v>โครงการเดอะพราว ทาวน์โฮม 249/130  (อยู่กึ่งกลางซอย 13 และ 13/1 ซอยอยู่ตรงข้ามยูเทริน )
ถ.นิมิตใหม่ แขวงทรายกองดิน เขตคลองสามวา
กทม 10510</v>
      </c>
      <c r="X570" s="1" t="str">
        <f t="shared" si="98"/>
        <v>COD</v>
      </c>
      <c r="Y570" s="1"/>
      <c r="Z570" s="1"/>
      <c r="AA570" s="1">
        <f t="shared" si="99"/>
        <v>0.41</v>
      </c>
      <c r="AB570" s="1"/>
      <c r="AC570" s="1"/>
      <c r="AD570" s="1"/>
      <c r="AE570" s="1">
        <f>IF(ข้อมูลน้ำหนักสินค้า!C569="","",ข้อมูลน้ำหนักสินค้า!C569)*J570</f>
        <v>0.1</v>
      </c>
    </row>
    <row r="571" spans="1:31">
      <c r="A571" s="1" t="str">
        <f t="shared" si="89"/>
        <v>EastlyncOffline</v>
      </c>
      <c r="B571" s="1" t="str">
        <f t="shared" si="90"/>
        <v>OFFLINE</v>
      </c>
      <c r="C571" s="1" t="str">
        <f t="shared" si="91"/>
        <v>SALE</v>
      </c>
      <c r="D571" s="1" t="str">
        <f>IF(ข้อมูลออเดอร์!A570="","",ข้อมูลออเดอร์!A570)</f>
        <v>KOO26092200327</v>
      </c>
      <c r="E571" s="1" t="str">
        <f>IFERROR(IF(VLOOKUP(D571,ข้อมูลออเดอร์!A:BV,74,0)="Express delivery","NORMAL",IF(VLOOKUP(D571,ข้อมูลออเดอร์!A:BV,74,0)="Lalamove","B2B_OFFLINE","")),"")</f>
        <v>NORMAL</v>
      </c>
      <c r="F571" s="1" t="str">
        <f t="shared" si="92"/>
        <v>EXPRESS</v>
      </c>
      <c r="G571" s="1" t="str">
        <f>IF(ข้อมูลออเดอร์!CV570="","",ข้อมูลออเดอร์!CV570)</f>
        <v>SKINTIFIC-492003</v>
      </c>
      <c r="H571" s="1" t="str">
        <f>IF(ข้อมูลออเดอร์!CW570="","",ข้อมูลออเดอร์!CW570)</f>
        <v>4897147696014</v>
      </c>
      <c r="I571" s="1" t="str">
        <f>IF(ข้อมูลออเดอร์!CV570="","",ข้อมูลออเดอร์!CV570)</f>
        <v>SKINTIFIC-492003</v>
      </c>
      <c r="J571" s="1" t="str">
        <f>IF(ข้อมูลออเดอร์!DD570="","",ข้อมูลออเดอร์!DD570)</f>
        <v>1</v>
      </c>
      <c r="K571" s="102">
        <f t="shared" si="93"/>
        <v>0</v>
      </c>
      <c r="L571" s="102">
        <f t="shared" si="94"/>
        <v>0</v>
      </c>
      <c r="M571" s="103">
        <f ca="1" t="shared" si="95"/>
        <v>46287.4479282407</v>
      </c>
      <c r="N571" s="103">
        <f ca="1" t="shared" si="96"/>
        <v>46287.4479282407</v>
      </c>
      <c r="O571" s="1" t="str">
        <f>IFERROR(VLOOKUP(D571,ข้อมูลออเดอร์!A:EK,49,0),"")</f>
        <v>ณัฐวดี ปรีชาชน</v>
      </c>
      <c r="P571" s="1" t="str">
        <f>IF(D571="","",ข้อมูลออเดอร์!AX570)</f>
        <v>0966928580</v>
      </c>
      <c r="Q571" s="1" t="str">
        <f>IF(D571="","",ข้อมูลออเดอร์!AX570)</f>
        <v>0966928580</v>
      </c>
      <c r="R571" s="1" t="str">
        <f t="shared" si="97"/>
        <v>TH</v>
      </c>
      <c r="S571" s="1" t="str">
        <f>IF('ข้อมูลจังหวัด-อำเภอ'!C570="","",'ข้อมูลจังหวัด-อำเภอ'!C570)</f>
        <v>กรุงเทพมหานคร/ Bangkok</v>
      </c>
      <c r="T571" s="1" t="str">
        <f>IF('ข้อมูลจังหวัด-อำเภอ'!D570="","",'ข้อมูลจังหวัด-อำเภอ'!D570)</f>
        <v>คลองสามวา/ Klong Sam Wa</v>
      </c>
      <c r="U571" s="1" t="str">
        <f>IFERROR(VLOOKUP(D571,ข้อมูลออเดอร์!A:EK,46,0),"")</f>
        <v>10510</v>
      </c>
      <c r="V571" s="1" t="str">
        <f>IFERROR(VLOOKUP(D571,ข้อมูลออเดอร์!A:EK,46,0),"")</f>
        <v>10510</v>
      </c>
      <c r="W571" s="1" t="str">
        <f>IFERROR(VLOOKUP(D571,ข้อมูลออเดอร์!A:EK,48,0),"")</f>
        <v>โครงการเดอะพราว ทาวน์โฮม 249/130  (อยู่กึ่งกลางซอย 13 และ 13/1 ซอยอยู่ตรงข้ามยูเทริน )
ถ.นิมิตใหม่ แขวงทรายกองดิน เขตคลองสามวา
กทม 10510</v>
      </c>
      <c r="X571" s="1" t="str">
        <f t="shared" si="98"/>
        <v>COD</v>
      </c>
      <c r="Y571" s="1"/>
      <c r="Z571" s="1"/>
      <c r="AA571" s="1">
        <f t="shared" si="99"/>
        <v>0.41</v>
      </c>
      <c r="AB571" s="1"/>
      <c r="AC571" s="1"/>
      <c r="AD571" s="1"/>
      <c r="AE571" s="1">
        <f>IF(ข้อมูลน้ำหนักสินค้า!C570="","",ข้อมูลน้ำหนักสินค้า!C570)*J571</f>
        <v>0.1</v>
      </c>
    </row>
    <row r="572" spans="1:31">
      <c r="A572" s="1" t="str">
        <f t="shared" si="89"/>
        <v>EastlyncOffline</v>
      </c>
      <c r="B572" s="1" t="str">
        <f t="shared" si="90"/>
        <v>OFFLINE</v>
      </c>
      <c r="C572" s="1" t="str">
        <f t="shared" si="91"/>
        <v>SALE</v>
      </c>
      <c r="D572" s="1" t="str">
        <f>IF(ข้อมูลออเดอร์!A571="","",ข้อมูลออเดอร์!A571)</f>
        <v>KOO26092200327</v>
      </c>
      <c r="E572" s="1" t="str">
        <f>IFERROR(IF(VLOOKUP(D572,ข้อมูลออเดอร์!A:BV,74,0)="Express delivery","NORMAL",IF(VLOOKUP(D572,ข้อมูลออเดอร์!A:BV,74,0)="Lalamove","B2B_OFFLINE","")),"")</f>
        <v>NORMAL</v>
      </c>
      <c r="F572" s="1" t="str">
        <f t="shared" si="92"/>
        <v>EXPRESS</v>
      </c>
      <c r="G572" s="1" t="str">
        <f>IF(ข้อมูลออเดอร์!CV571="","",ข้อมูลออเดอร์!CV571)</f>
        <v>SKINTIFIC-355</v>
      </c>
      <c r="H572" s="1" t="str">
        <f>IF(ข้อมูลออเดอร์!CW571="","",ข้อมูลออเดอร์!CW571)</f>
        <v>4897147690029</v>
      </c>
      <c r="I572" s="1" t="str">
        <f>IF(ข้อมูลออเดอร์!CV571="","",ข้อมูลออเดอร์!CV571)</f>
        <v>SKINTIFIC-355</v>
      </c>
      <c r="J572" s="1" t="str">
        <f>IF(ข้อมูลออเดอร์!DD571="","",ข้อมูลออเดอร์!DD571)</f>
        <v>1</v>
      </c>
      <c r="K572" s="102">
        <f t="shared" si="93"/>
        <v>0</v>
      </c>
      <c r="L572" s="102">
        <f t="shared" si="94"/>
        <v>0</v>
      </c>
      <c r="M572" s="103">
        <f ca="1" t="shared" si="95"/>
        <v>46287.4479282407</v>
      </c>
      <c r="N572" s="103">
        <f ca="1" t="shared" si="96"/>
        <v>46287.4479282407</v>
      </c>
      <c r="O572" s="1" t="str">
        <f>IFERROR(VLOOKUP(D572,ข้อมูลออเดอร์!A:EK,49,0),"")</f>
        <v>ณัฐวดี ปรีชาชน</v>
      </c>
      <c r="P572" s="1" t="str">
        <f>IF(D572="","",ข้อมูลออเดอร์!AX571)</f>
        <v>0966928580</v>
      </c>
      <c r="Q572" s="1" t="str">
        <f>IF(D572="","",ข้อมูลออเดอร์!AX571)</f>
        <v>0966928580</v>
      </c>
      <c r="R572" s="1" t="str">
        <f t="shared" si="97"/>
        <v>TH</v>
      </c>
      <c r="S572" s="1" t="str">
        <f>IF('ข้อมูลจังหวัด-อำเภอ'!C571="","",'ข้อมูลจังหวัด-อำเภอ'!C571)</f>
        <v>กรุงเทพมหานคร/ Bangkok</v>
      </c>
      <c r="T572" s="1" t="str">
        <f>IF('ข้อมูลจังหวัด-อำเภอ'!D571="","",'ข้อมูลจังหวัด-อำเภอ'!D571)</f>
        <v>คลองสามวา/ Klong Sam Wa</v>
      </c>
      <c r="U572" s="1" t="str">
        <f>IFERROR(VLOOKUP(D572,ข้อมูลออเดอร์!A:EK,46,0),"")</f>
        <v>10510</v>
      </c>
      <c r="V572" s="1" t="str">
        <f>IFERROR(VLOOKUP(D572,ข้อมูลออเดอร์!A:EK,46,0),"")</f>
        <v>10510</v>
      </c>
      <c r="W572" s="1" t="str">
        <f>IFERROR(VLOOKUP(D572,ข้อมูลออเดอร์!A:EK,48,0),"")</f>
        <v>โครงการเดอะพราว ทาวน์โฮม 249/130  (อยู่กึ่งกลางซอย 13 และ 13/1 ซอยอยู่ตรงข้ามยูเทริน )
ถ.นิมิตใหม่ แขวงทรายกองดิน เขตคลองสามวา
กทม 10510</v>
      </c>
      <c r="X572" s="1" t="str">
        <f t="shared" si="98"/>
        <v>COD</v>
      </c>
      <c r="Y572" s="1"/>
      <c r="Z572" s="1"/>
      <c r="AA572" s="1">
        <f t="shared" si="99"/>
        <v>0.41</v>
      </c>
      <c r="AB572" s="1"/>
      <c r="AC572" s="1"/>
      <c r="AD572" s="1"/>
      <c r="AE572" s="1">
        <f>IF(ข้อมูลน้ำหนักสินค้า!C571="","",ข้อมูลน้ำหนักสินค้า!C571)*J572</f>
        <v>0.01</v>
      </c>
    </row>
    <row r="573" spans="1:31">
      <c r="A573" s="1" t="str">
        <f t="shared" si="89"/>
        <v>EastlyncOffline</v>
      </c>
      <c r="B573" s="1" t="str">
        <f t="shared" si="90"/>
        <v>OFFLINE</v>
      </c>
      <c r="C573" s="1" t="str">
        <f t="shared" si="91"/>
        <v>SALE</v>
      </c>
      <c r="D573" s="1" t="str">
        <f>IF(ข้อมูลออเดอร์!A572="","",ข้อมูลออเดอร์!A572)</f>
        <v>KOO26092200328</v>
      </c>
      <c r="E573" s="1" t="str">
        <f>IFERROR(IF(VLOOKUP(D573,ข้อมูลออเดอร์!A:BV,74,0)="Express delivery","NORMAL",IF(VLOOKUP(D573,ข้อมูลออเดอร์!A:BV,74,0)="Lalamove","B2B_OFFLINE","")),"")</f>
        <v>NORMAL</v>
      </c>
      <c r="F573" s="1" t="str">
        <f t="shared" si="92"/>
        <v>EXPRESS</v>
      </c>
      <c r="G573" s="1" t="str">
        <f>IF(ข้อมูลออเดอร์!CV572="","",ข้อมูลออเดอร์!CV572)</f>
        <v>SKINTIFIC-492001</v>
      </c>
      <c r="H573" s="1" t="str">
        <f>IF(ข้อมูลออเดอร์!CW572="","",ข้อมูลออเดอร์!CW572)</f>
        <v>4897147695994</v>
      </c>
      <c r="I573" s="1" t="str">
        <f>IF(ข้อมูลออเดอร์!CV572="","",ข้อมูลออเดอร์!CV572)</f>
        <v>SKINTIFIC-492001</v>
      </c>
      <c r="J573" s="1" t="str">
        <f>IF(ข้อมูลออเดอร์!DD572="","",ข้อมูลออเดอร์!DD572)</f>
        <v>1</v>
      </c>
      <c r="K573" s="102">
        <f t="shared" si="93"/>
        <v>0</v>
      </c>
      <c r="L573" s="102">
        <f t="shared" si="94"/>
        <v>0</v>
      </c>
      <c r="M573" s="103">
        <f ca="1" t="shared" si="95"/>
        <v>46287.4479282407</v>
      </c>
      <c r="N573" s="103">
        <f ca="1" t="shared" si="96"/>
        <v>46287.4479282407</v>
      </c>
      <c r="O573" s="1" t="str">
        <f>IFERROR(VLOOKUP(D573,ข้อมูลออเดอร์!A:EK,49,0),"")</f>
        <v>ดานีณ</v>
      </c>
      <c r="P573" s="1" t="str">
        <f>IF(D573="","",ข้อมูลออเดอร์!AX572)</f>
        <v>0611963501</v>
      </c>
      <c r="Q573" s="1" t="str">
        <f>IF(D573="","",ข้อมูลออเดอร์!AX572)</f>
        <v>0611963501</v>
      </c>
      <c r="R573" s="1" t="str">
        <f t="shared" si="97"/>
        <v>TH</v>
      </c>
      <c r="S573" s="1" t="str">
        <f>IF('ข้อมูลจังหวัด-อำเภอ'!C572="","",'ข้อมูลจังหวัด-อำเภอ'!C572)</f>
        <v>ปัตตานี/ Pattani</v>
      </c>
      <c r="T573" s="1" t="str">
        <f>IF('ข้อมูลจังหวัด-อำเภอ'!D572="","",'ข้อมูลจังหวัด-อำเภอ'!D572)</f>
        <v>มายอ/ Mayo</v>
      </c>
      <c r="U573" s="1" t="str">
        <f>IFERROR(VLOOKUP(D573,ข้อมูลออเดอร์!A:EK,46,0),"")</f>
        <v>94140</v>
      </c>
      <c r="V573" s="1" t="str">
        <f>IFERROR(VLOOKUP(D573,ข้อมูลออเดอร์!A:EK,46,0),"")</f>
        <v>94140</v>
      </c>
      <c r="W573" s="1" t="str">
        <f>IFERROR(VLOOKUP(D573,ข้อมูลออเดอร์!A:EK,48,0),"")</f>
        <v>14/9 ม.1</v>
      </c>
      <c r="X573" s="1" t="str">
        <f t="shared" si="98"/>
        <v>COD</v>
      </c>
      <c r="Y573" s="1"/>
      <c r="Z573" s="1"/>
      <c r="AA573" s="1">
        <f t="shared" si="99"/>
        <v>0.41</v>
      </c>
      <c r="AB573" s="1"/>
      <c r="AC573" s="1"/>
      <c r="AD573" s="1"/>
      <c r="AE573" s="1">
        <f>IF(ข้อมูลน้ำหนักสินค้า!C572="","",ข้อมูลน้ำหนักสินค้า!C572)*J573</f>
        <v>0.1</v>
      </c>
    </row>
    <row r="574" spans="1:31">
      <c r="A574" s="1" t="str">
        <f t="shared" si="89"/>
        <v>EastlyncOffline</v>
      </c>
      <c r="B574" s="1" t="str">
        <f t="shared" si="90"/>
        <v>OFFLINE</v>
      </c>
      <c r="C574" s="1" t="str">
        <f t="shared" si="91"/>
        <v>SALE</v>
      </c>
      <c r="D574" s="1" t="str">
        <f>IF(ข้อมูลออเดอร์!A573="","",ข้อมูลออเดอร์!A573)</f>
        <v>KOO26092200328</v>
      </c>
      <c r="E574" s="1" t="str">
        <f>IFERROR(IF(VLOOKUP(D574,ข้อมูลออเดอร์!A:BV,74,0)="Express delivery","NORMAL",IF(VLOOKUP(D574,ข้อมูลออเดอร์!A:BV,74,0)="Lalamove","B2B_OFFLINE","")),"")</f>
        <v>NORMAL</v>
      </c>
      <c r="F574" s="1" t="str">
        <f t="shared" si="92"/>
        <v>EXPRESS</v>
      </c>
      <c r="G574" s="1" t="str">
        <f>IF(ข้อมูลออเดอร์!CV573="","",ข้อมูลออเดอร์!CV573)</f>
        <v>SKINTIFIC-492003</v>
      </c>
      <c r="H574" s="1" t="str">
        <f>IF(ข้อมูลออเดอร์!CW573="","",ข้อมูลออเดอร์!CW573)</f>
        <v>4897147696014</v>
      </c>
      <c r="I574" s="1" t="str">
        <f>IF(ข้อมูลออเดอร์!CV573="","",ข้อมูลออเดอร์!CV573)</f>
        <v>SKINTIFIC-492003</v>
      </c>
      <c r="J574" s="1" t="str">
        <f>IF(ข้อมูลออเดอร์!DD573="","",ข้อมูลออเดอร์!DD573)</f>
        <v>1</v>
      </c>
      <c r="K574" s="102">
        <f t="shared" si="93"/>
        <v>0</v>
      </c>
      <c r="L574" s="102">
        <f t="shared" si="94"/>
        <v>0</v>
      </c>
      <c r="M574" s="103">
        <f ca="1" t="shared" si="95"/>
        <v>46287.4479282407</v>
      </c>
      <c r="N574" s="103">
        <f ca="1" t="shared" si="96"/>
        <v>46287.4479282407</v>
      </c>
      <c r="O574" s="1" t="str">
        <f>IFERROR(VLOOKUP(D574,ข้อมูลออเดอร์!A:EK,49,0),"")</f>
        <v>ดานีณ</v>
      </c>
      <c r="P574" s="1" t="str">
        <f>IF(D574="","",ข้อมูลออเดอร์!AX573)</f>
        <v>0611963501</v>
      </c>
      <c r="Q574" s="1" t="str">
        <f>IF(D574="","",ข้อมูลออเดอร์!AX573)</f>
        <v>0611963501</v>
      </c>
      <c r="R574" s="1" t="str">
        <f t="shared" si="97"/>
        <v>TH</v>
      </c>
      <c r="S574" s="1" t="str">
        <f>IF('ข้อมูลจังหวัด-อำเภอ'!C573="","",'ข้อมูลจังหวัด-อำเภอ'!C573)</f>
        <v>ปัตตานี/ Pattani</v>
      </c>
      <c r="T574" s="1" t="str">
        <f>IF('ข้อมูลจังหวัด-อำเภอ'!D573="","",'ข้อมูลจังหวัด-อำเภอ'!D573)</f>
        <v>มายอ/ Mayo</v>
      </c>
      <c r="U574" s="1" t="str">
        <f>IFERROR(VLOOKUP(D574,ข้อมูลออเดอร์!A:EK,46,0),"")</f>
        <v>94140</v>
      </c>
      <c r="V574" s="1" t="str">
        <f>IFERROR(VLOOKUP(D574,ข้อมูลออเดอร์!A:EK,46,0),"")</f>
        <v>94140</v>
      </c>
      <c r="W574" s="1" t="str">
        <f>IFERROR(VLOOKUP(D574,ข้อมูลออเดอร์!A:EK,48,0),"")</f>
        <v>14/9 ม.1</v>
      </c>
      <c r="X574" s="1" t="str">
        <f t="shared" si="98"/>
        <v>COD</v>
      </c>
      <c r="Y574" s="1"/>
      <c r="Z574" s="1"/>
      <c r="AA574" s="1">
        <f t="shared" si="99"/>
        <v>0.41</v>
      </c>
      <c r="AB574" s="1"/>
      <c r="AC574" s="1"/>
      <c r="AD574" s="1"/>
      <c r="AE574" s="1">
        <f>IF(ข้อมูลน้ำหนักสินค้า!C573="","",ข้อมูลน้ำหนักสินค้า!C573)*J574</f>
        <v>0.1</v>
      </c>
    </row>
    <row r="575" spans="1:31">
      <c r="A575" s="1" t="str">
        <f t="shared" si="89"/>
        <v>EastlyncOffline</v>
      </c>
      <c r="B575" s="1" t="str">
        <f t="shared" si="90"/>
        <v>OFFLINE</v>
      </c>
      <c r="C575" s="1" t="str">
        <f t="shared" si="91"/>
        <v>SALE</v>
      </c>
      <c r="D575" s="1" t="str">
        <f>IF(ข้อมูลออเดอร์!A574="","",ข้อมูลออเดอร์!A574)</f>
        <v>KOO26092200328</v>
      </c>
      <c r="E575" s="1" t="str">
        <f>IFERROR(IF(VLOOKUP(D575,ข้อมูลออเดอร์!A:BV,74,0)="Express delivery","NORMAL",IF(VLOOKUP(D575,ข้อมูลออเดอร์!A:BV,74,0)="Lalamove","B2B_OFFLINE","")),"")</f>
        <v>NORMAL</v>
      </c>
      <c r="F575" s="1" t="str">
        <f t="shared" si="92"/>
        <v>EXPRESS</v>
      </c>
      <c r="G575" s="1" t="str">
        <f>IF(ข้อมูลออเดอร์!CV574="","",ข้อมูลออเดอร์!CV574)</f>
        <v>SKINTIFIC-355</v>
      </c>
      <c r="H575" s="1" t="str">
        <f>IF(ข้อมูลออเดอร์!CW574="","",ข้อมูลออเดอร์!CW574)</f>
        <v>4897147690029</v>
      </c>
      <c r="I575" s="1" t="str">
        <f>IF(ข้อมูลออเดอร์!CV574="","",ข้อมูลออเดอร์!CV574)</f>
        <v>SKINTIFIC-355</v>
      </c>
      <c r="J575" s="1" t="str">
        <f>IF(ข้อมูลออเดอร์!DD574="","",ข้อมูลออเดอร์!DD574)</f>
        <v>1</v>
      </c>
      <c r="K575" s="102">
        <f t="shared" si="93"/>
        <v>0</v>
      </c>
      <c r="L575" s="102">
        <f t="shared" si="94"/>
        <v>0</v>
      </c>
      <c r="M575" s="103">
        <f ca="1" t="shared" si="95"/>
        <v>46287.4479282407</v>
      </c>
      <c r="N575" s="103">
        <f ca="1" t="shared" si="96"/>
        <v>46287.4479282407</v>
      </c>
      <c r="O575" s="1" t="str">
        <f>IFERROR(VLOOKUP(D575,ข้อมูลออเดอร์!A:EK,49,0),"")</f>
        <v>ดานีณ</v>
      </c>
      <c r="P575" s="1" t="str">
        <f>IF(D575="","",ข้อมูลออเดอร์!AX574)</f>
        <v>0611963501</v>
      </c>
      <c r="Q575" s="1" t="str">
        <f>IF(D575="","",ข้อมูลออเดอร์!AX574)</f>
        <v>0611963501</v>
      </c>
      <c r="R575" s="1" t="str">
        <f t="shared" si="97"/>
        <v>TH</v>
      </c>
      <c r="S575" s="1" t="str">
        <f>IF('ข้อมูลจังหวัด-อำเภอ'!C574="","",'ข้อมูลจังหวัด-อำเภอ'!C574)</f>
        <v>ปัตตานี/ Pattani</v>
      </c>
      <c r="T575" s="1" t="str">
        <f>IF('ข้อมูลจังหวัด-อำเภอ'!D574="","",'ข้อมูลจังหวัด-อำเภอ'!D574)</f>
        <v>มายอ/ Mayo</v>
      </c>
      <c r="U575" s="1" t="str">
        <f>IFERROR(VLOOKUP(D575,ข้อมูลออเดอร์!A:EK,46,0),"")</f>
        <v>94140</v>
      </c>
      <c r="V575" s="1" t="str">
        <f>IFERROR(VLOOKUP(D575,ข้อมูลออเดอร์!A:EK,46,0),"")</f>
        <v>94140</v>
      </c>
      <c r="W575" s="1" t="str">
        <f>IFERROR(VLOOKUP(D575,ข้อมูลออเดอร์!A:EK,48,0),"")</f>
        <v>14/9 ม.1</v>
      </c>
      <c r="X575" s="1" t="str">
        <f t="shared" si="98"/>
        <v>COD</v>
      </c>
      <c r="Y575" s="1"/>
      <c r="Z575" s="1"/>
      <c r="AA575" s="1">
        <f t="shared" si="99"/>
        <v>0.41</v>
      </c>
      <c r="AB575" s="1"/>
      <c r="AC575" s="1"/>
      <c r="AD575" s="1"/>
      <c r="AE575" s="1">
        <f>IF(ข้อมูลน้ำหนักสินค้า!C574="","",ข้อมูลน้ำหนักสินค้า!C574)*J575</f>
        <v>0.01</v>
      </c>
    </row>
    <row r="576" spans="1:31">
      <c r="A576" s="1" t="str">
        <f t="shared" si="89"/>
        <v>EastlyncOffline</v>
      </c>
      <c r="B576" s="1" t="str">
        <f t="shared" si="90"/>
        <v>OFFLINE</v>
      </c>
      <c r="C576" s="1" t="str">
        <f t="shared" si="91"/>
        <v>SALE</v>
      </c>
      <c r="D576" s="1" t="str">
        <f>IF(ข้อมูลออเดอร์!A575="","",ข้อมูลออเดอร์!A575)</f>
        <v>KOO26092200329</v>
      </c>
      <c r="E576" s="1" t="str">
        <f>IFERROR(IF(VLOOKUP(D576,ข้อมูลออเดอร์!A:BV,74,0)="Express delivery","NORMAL",IF(VLOOKUP(D576,ข้อมูลออเดอร์!A:BV,74,0)="Lalamove","B2B_OFFLINE","")),"")</f>
        <v>NORMAL</v>
      </c>
      <c r="F576" s="1" t="str">
        <f t="shared" si="92"/>
        <v>EXPRESS</v>
      </c>
      <c r="G576" s="1" t="str">
        <f>IF(ข้อมูลออเดอร์!CV575="","",ข้อมูลออเดอร์!CV575)</f>
        <v>SKINTIFIC-492001</v>
      </c>
      <c r="H576" s="1" t="str">
        <f>IF(ข้อมูลออเดอร์!CW575="","",ข้อมูลออเดอร์!CW575)</f>
        <v>4897147695994</v>
      </c>
      <c r="I576" s="1" t="str">
        <f>IF(ข้อมูลออเดอร์!CV575="","",ข้อมูลออเดอร์!CV575)</f>
        <v>SKINTIFIC-492001</v>
      </c>
      <c r="J576" s="1" t="str">
        <f>IF(ข้อมูลออเดอร์!DD575="","",ข้อมูลออเดอร์!DD575)</f>
        <v>1</v>
      </c>
      <c r="K576" s="102">
        <f t="shared" si="93"/>
        <v>0</v>
      </c>
      <c r="L576" s="102">
        <f t="shared" si="94"/>
        <v>0</v>
      </c>
      <c r="M576" s="103">
        <f ca="1" t="shared" si="95"/>
        <v>46287.4479282407</v>
      </c>
      <c r="N576" s="103">
        <f ca="1" t="shared" si="96"/>
        <v>46287.4479282407</v>
      </c>
      <c r="O576" s="1" t="str">
        <f>IFERROR(VLOOKUP(D576,ข้อมูลออเดอร์!A:EK,49,0),"")</f>
        <v>อะมามี่ คาลเคน (มี่)</v>
      </c>
      <c r="P576" s="1" t="str">
        <f>IF(D576="","",ข้อมูลออเดอร์!AX575)</f>
        <v>0838621657</v>
      </c>
      <c r="Q576" s="1" t="str">
        <f>IF(D576="","",ข้อมูลออเดอร์!AX575)</f>
        <v>0838621657</v>
      </c>
      <c r="R576" s="1" t="str">
        <f t="shared" si="97"/>
        <v>TH</v>
      </c>
      <c r="S576" s="1" t="str">
        <f>IF('ข้อมูลจังหวัด-อำเภอ'!C575="","",'ข้อมูลจังหวัด-อำเภอ'!C575)</f>
        <v>กรุงเทพมหานคร/ Bangkok</v>
      </c>
      <c r="T576" s="1" t="str">
        <f>IF('ข้อมูลจังหวัด-อำเภอ'!D575="","",'ข้อมูลจังหวัด-อำเภอ'!D575)</f>
        <v>วังทองหลาง/ Wang Thonglang</v>
      </c>
      <c r="U576" s="1" t="str">
        <f>IFERROR(VLOOKUP(D576,ข้อมูลออเดอร์!A:EK,46,0),"")</f>
        <v>10310</v>
      </c>
      <c r="V576" s="1" t="str">
        <f>IFERROR(VLOOKUP(D576,ข้อมูลออเดอร์!A:EK,46,0),"")</f>
        <v>10310</v>
      </c>
      <c r="W576" s="1" t="str">
        <f>IFERROR(VLOOKUP(D576,ข้อมูลออเดอร์!A:EK,48,0),"")</f>
        <v>387 ซอยลาดพร้าว 112</v>
      </c>
      <c r="X576" s="1" t="str">
        <f t="shared" si="98"/>
        <v>COD</v>
      </c>
      <c r="Y576" s="1"/>
      <c r="Z576" s="1"/>
      <c r="AA576" s="1">
        <f t="shared" si="99"/>
        <v>0.42</v>
      </c>
      <c r="AB576" s="1"/>
      <c r="AC576" s="1"/>
      <c r="AD576" s="1"/>
      <c r="AE576" s="1">
        <f>IF(ข้อมูลน้ำหนักสินค้า!C575="","",ข้อมูลน้ำหนักสินค้า!C575)*J576</f>
        <v>0.1</v>
      </c>
    </row>
    <row r="577" spans="1:31">
      <c r="A577" s="1" t="str">
        <f t="shared" si="89"/>
        <v>EastlyncOffline</v>
      </c>
      <c r="B577" s="1" t="str">
        <f t="shared" si="90"/>
        <v>OFFLINE</v>
      </c>
      <c r="C577" s="1" t="str">
        <f t="shared" si="91"/>
        <v>SALE</v>
      </c>
      <c r="D577" s="1" t="str">
        <f>IF(ข้อมูลออเดอร์!A576="","",ข้อมูลออเดอร์!A576)</f>
        <v>KOO26092200329</v>
      </c>
      <c r="E577" s="1" t="str">
        <f>IFERROR(IF(VLOOKUP(D577,ข้อมูลออเดอร์!A:BV,74,0)="Express delivery","NORMAL",IF(VLOOKUP(D577,ข้อมูลออเดอร์!A:BV,74,0)="Lalamove","B2B_OFFLINE","")),"")</f>
        <v>NORMAL</v>
      </c>
      <c r="F577" s="1" t="str">
        <f t="shared" si="92"/>
        <v>EXPRESS</v>
      </c>
      <c r="G577" s="1" t="str">
        <f>IF(ข้อมูลออเดอร์!CV576="","",ข้อมูลออเดอร์!CV576)</f>
        <v>ZP000050</v>
      </c>
      <c r="H577" s="1" t="str">
        <f>IF(ข้อมูลออเดอร์!CW576="","",ข้อมูลออเดอร์!CW576)</f>
        <v>ZP000050</v>
      </c>
      <c r="I577" s="1" t="str">
        <f>IF(ข้อมูลออเดอร์!CV576="","",ข้อมูลออเดอร์!CV576)</f>
        <v>ZP000050</v>
      </c>
      <c r="J577" s="1" t="str">
        <f>IF(ข้อมูลออเดอร์!DD576="","",ข้อมูลออเดอร์!DD576)</f>
        <v>1</v>
      </c>
      <c r="K577" s="102">
        <f t="shared" si="93"/>
        <v>0</v>
      </c>
      <c r="L577" s="102">
        <f t="shared" si="94"/>
        <v>0</v>
      </c>
      <c r="M577" s="103">
        <f ca="1" t="shared" si="95"/>
        <v>46287.4479282407</v>
      </c>
      <c r="N577" s="103">
        <f ca="1" t="shared" si="96"/>
        <v>46287.4479282407</v>
      </c>
      <c r="O577" s="1" t="str">
        <f>IFERROR(VLOOKUP(D577,ข้อมูลออเดอร์!A:EK,49,0),"")</f>
        <v>อะมามี่ คาลเคน (มี่)</v>
      </c>
      <c r="P577" s="1" t="str">
        <f>IF(D577="","",ข้อมูลออเดอร์!AX576)</f>
        <v>0838621657</v>
      </c>
      <c r="Q577" s="1" t="str">
        <f>IF(D577="","",ข้อมูลออเดอร์!AX576)</f>
        <v>0838621657</v>
      </c>
      <c r="R577" s="1" t="str">
        <f t="shared" si="97"/>
        <v>TH</v>
      </c>
      <c r="S577" s="1" t="str">
        <f>IF('ข้อมูลจังหวัด-อำเภอ'!C576="","",'ข้อมูลจังหวัด-อำเภอ'!C576)</f>
        <v>กรุงเทพมหานคร/ Bangkok</v>
      </c>
      <c r="T577" s="1" t="str">
        <f>IF('ข้อมูลจังหวัด-อำเภอ'!D576="","",'ข้อมูลจังหวัด-อำเภอ'!D576)</f>
        <v>วังทองหลาง/ Wang Thonglang</v>
      </c>
      <c r="U577" s="1" t="str">
        <f>IFERROR(VLOOKUP(D577,ข้อมูลออเดอร์!A:EK,46,0),"")</f>
        <v>10310</v>
      </c>
      <c r="V577" s="1" t="str">
        <f>IFERROR(VLOOKUP(D577,ข้อมูลออเดอร์!A:EK,46,0),"")</f>
        <v>10310</v>
      </c>
      <c r="W577" s="1" t="str">
        <f>IFERROR(VLOOKUP(D577,ข้อมูลออเดอร์!A:EK,48,0),"")</f>
        <v>387 ซอยลาดพร้าว 112</v>
      </c>
      <c r="X577" s="1" t="str">
        <f t="shared" si="98"/>
        <v>COD</v>
      </c>
      <c r="Y577" s="1"/>
      <c r="Z577" s="1"/>
      <c r="AA577" s="1">
        <f t="shared" si="99"/>
        <v>0.42</v>
      </c>
      <c r="AB577" s="1"/>
      <c r="AC577" s="1"/>
      <c r="AD577" s="1"/>
      <c r="AE577" s="1">
        <f>IF(ข้อมูลน้ำหนักสินค้า!C576="","",ข้อมูลน้ำหนักสินค้า!C576)*J577</f>
        <v>0.01</v>
      </c>
    </row>
    <row r="578" spans="1:31">
      <c r="A578" s="1" t="str">
        <f t="shared" si="89"/>
        <v>EastlyncOffline</v>
      </c>
      <c r="B578" s="1" t="str">
        <f t="shared" si="90"/>
        <v>OFFLINE</v>
      </c>
      <c r="C578" s="1" t="str">
        <f t="shared" si="91"/>
        <v>SALE</v>
      </c>
      <c r="D578" s="1" t="str">
        <f>IF(ข้อมูลออเดอร์!A577="","",ข้อมูลออเดอร์!A577)</f>
        <v>KOO26092200329</v>
      </c>
      <c r="E578" s="1" t="str">
        <f>IFERROR(IF(VLOOKUP(D578,ข้อมูลออเดอร์!A:BV,74,0)="Express delivery","NORMAL",IF(VLOOKUP(D578,ข้อมูลออเดอร์!A:BV,74,0)="Lalamove","B2B_OFFLINE","")),"")</f>
        <v>NORMAL</v>
      </c>
      <c r="F578" s="1" t="str">
        <f t="shared" si="92"/>
        <v>EXPRESS</v>
      </c>
      <c r="G578" s="1" t="str">
        <f>IF(ข้อมูลออเดอร์!CV577="","",ข้อมูลออเดอร์!CV577)</f>
        <v>SKINTIFIC-492003</v>
      </c>
      <c r="H578" s="1" t="str">
        <f>IF(ข้อมูลออเดอร์!CW577="","",ข้อมูลออเดอร์!CW577)</f>
        <v>4897147696014</v>
      </c>
      <c r="I578" s="1" t="str">
        <f>IF(ข้อมูลออเดอร์!CV577="","",ข้อมูลออเดอร์!CV577)</f>
        <v>SKINTIFIC-492003</v>
      </c>
      <c r="J578" s="1" t="str">
        <f>IF(ข้อมูลออเดอร์!DD577="","",ข้อมูลออเดอร์!DD577)</f>
        <v>1</v>
      </c>
      <c r="K578" s="102">
        <f t="shared" si="93"/>
        <v>0</v>
      </c>
      <c r="L578" s="102">
        <f t="shared" si="94"/>
        <v>0</v>
      </c>
      <c r="M578" s="103">
        <f ca="1" t="shared" si="95"/>
        <v>46287.4479282407</v>
      </c>
      <c r="N578" s="103">
        <f ca="1" t="shared" si="96"/>
        <v>46287.4479282407</v>
      </c>
      <c r="O578" s="1" t="str">
        <f>IFERROR(VLOOKUP(D578,ข้อมูลออเดอร์!A:EK,49,0),"")</f>
        <v>อะมามี่ คาลเคน (มี่)</v>
      </c>
      <c r="P578" s="1" t="str">
        <f>IF(D578="","",ข้อมูลออเดอร์!AX577)</f>
        <v>0838621657</v>
      </c>
      <c r="Q578" s="1" t="str">
        <f>IF(D578="","",ข้อมูลออเดอร์!AX577)</f>
        <v>0838621657</v>
      </c>
      <c r="R578" s="1" t="str">
        <f t="shared" si="97"/>
        <v>TH</v>
      </c>
      <c r="S578" s="1" t="str">
        <f>IF('ข้อมูลจังหวัด-อำเภอ'!C577="","",'ข้อมูลจังหวัด-อำเภอ'!C577)</f>
        <v>กรุงเทพมหานคร/ Bangkok</v>
      </c>
      <c r="T578" s="1" t="str">
        <f>IF('ข้อมูลจังหวัด-อำเภอ'!D577="","",'ข้อมูลจังหวัด-อำเภอ'!D577)</f>
        <v>วังทองหลาง/ Wang Thonglang</v>
      </c>
      <c r="U578" s="1" t="str">
        <f>IFERROR(VLOOKUP(D578,ข้อมูลออเดอร์!A:EK,46,0),"")</f>
        <v>10310</v>
      </c>
      <c r="V578" s="1" t="str">
        <f>IFERROR(VLOOKUP(D578,ข้อมูลออเดอร์!A:EK,46,0),"")</f>
        <v>10310</v>
      </c>
      <c r="W578" s="1" t="str">
        <f>IFERROR(VLOOKUP(D578,ข้อมูลออเดอร์!A:EK,48,0),"")</f>
        <v>387 ซอยลาดพร้าว 112</v>
      </c>
      <c r="X578" s="1" t="str">
        <f t="shared" si="98"/>
        <v>COD</v>
      </c>
      <c r="Y578" s="1"/>
      <c r="Z578" s="1"/>
      <c r="AA578" s="1">
        <f t="shared" si="99"/>
        <v>0.42</v>
      </c>
      <c r="AB578" s="1"/>
      <c r="AC578" s="1"/>
      <c r="AD578" s="1"/>
      <c r="AE578" s="1">
        <f>IF(ข้อมูลน้ำหนักสินค้า!C577="","",ข้อมูลน้ำหนักสินค้า!C577)*J578</f>
        <v>0.1</v>
      </c>
    </row>
    <row r="579" spans="1:31">
      <c r="A579" s="1" t="str">
        <f t="shared" si="89"/>
        <v>EastlyncOffline</v>
      </c>
      <c r="B579" s="1" t="str">
        <f t="shared" si="90"/>
        <v>OFFLINE</v>
      </c>
      <c r="C579" s="1" t="str">
        <f t="shared" si="91"/>
        <v>SALE</v>
      </c>
      <c r="D579" s="1" t="str">
        <f>IF(ข้อมูลออเดอร์!A578="","",ข้อมูลออเดอร์!A578)</f>
        <v>KOO26092200329</v>
      </c>
      <c r="E579" s="1" t="str">
        <f>IFERROR(IF(VLOOKUP(D579,ข้อมูลออเดอร์!A:BV,74,0)="Express delivery","NORMAL",IF(VLOOKUP(D579,ข้อมูลออเดอร์!A:BV,74,0)="Lalamove","B2B_OFFLINE","")),"")</f>
        <v>NORMAL</v>
      </c>
      <c r="F579" s="1" t="str">
        <f t="shared" si="92"/>
        <v>EXPRESS</v>
      </c>
      <c r="G579" s="1" t="str">
        <f>IF(ข้อมูลออเดอร์!CV578="","",ข้อมูลออเดอร์!CV578)</f>
        <v>SKINTIFIC-355</v>
      </c>
      <c r="H579" s="1" t="str">
        <f>IF(ข้อมูลออเดอร์!CW578="","",ข้อมูลออเดอร์!CW578)</f>
        <v>4897147690029</v>
      </c>
      <c r="I579" s="1" t="str">
        <f>IF(ข้อมูลออเดอร์!CV578="","",ข้อมูลออเดอร์!CV578)</f>
        <v>SKINTIFIC-355</v>
      </c>
      <c r="J579" s="1" t="str">
        <f>IF(ข้อมูลออเดอร์!DD578="","",ข้อมูลออเดอร์!DD578)</f>
        <v>1</v>
      </c>
      <c r="K579" s="102">
        <f t="shared" si="93"/>
        <v>0</v>
      </c>
      <c r="L579" s="102">
        <f t="shared" si="94"/>
        <v>0</v>
      </c>
      <c r="M579" s="103">
        <f ca="1" t="shared" si="95"/>
        <v>46287.4479282407</v>
      </c>
      <c r="N579" s="103">
        <f ca="1" t="shared" si="96"/>
        <v>46287.4479282407</v>
      </c>
      <c r="O579" s="1" t="str">
        <f>IFERROR(VLOOKUP(D579,ข้อมูลออเดอร์!A:EK,49,0),"")</f>
        <v>อะมามี่ คาลเคน (มี่)</v>
      </c>
      <c r="P579" s="1" t="str">
        <f>IF(D579="","",ข้อมูลออเดอร์!AX578)</f>
        <v>0838621657</v>
      </c>
      <c r="Q579" s="1" t="str">
        <f>IF(D579="","",ข้อมูลออเดอร์!AX578)</f>
        <v>0838621657</v>
      </c>
      <c r="R579" s="1" t="str">
        <f t="shared" si="97"/>
        <v>TH</v>
      </c>
      <c r="S579" s="1" t="str">
        <f>IF('ข้อมูลจังหวัด-อำเภอ'!C578="","",'ข้อมูลจังหวัด-อำเภอ'!C578)</f>
        <v>กรุงเทพมหานคร/ Bangkok</v>
      </c>
      <c r="T579" s="1" t="str">
        <f>IF('ข้อมูลจังหวัด-อำเภอ'!D578="","",'ข้อมูลจังหวัด-อำเภอ'!D578)</f>
        <v>วังทองหลาง/ Wang Thonglang</v>
      </c>
      <c r="U579" s="1" t="str">
        <f>IFERROR(VLOOKUP(D579,ข้อมูลออเดอร์!A:EK,46,0),"")</f>
        <v>10310</v>
      </c>
      <c r="V579" s="1" t="str">
        <f>IFERROR(VLOOKUP(D579,ข้อมูลออเดอร์!A:EK,46,0),"")</f>
        <v>10310</v>
      </c>
      <c r="W579" s="1" t="str">
        <f>IFERROR(VLOOKUP(D579,ข้อมูลออเดอร์!A:EK,48,0),"")</f>
        <v>387 ซอยลาดพร้าว 112</v>
      </c>
      <c r="X579" s="1" t="str">
        <f t="shared" si="98"/>
        <v>COD</v>
      </c>
      <c r="Y579" s="1"/>
      <c r="Z579" s="1"/>
      <c r="AA579" s="1">
        <f t="shared" si="99"/>
        <v>0.42</v>
      </c>
      <c r="AB579" s="1"/>
      <c r="AC579" s="1"/>
      <c r="AD579" s="1"/>
      <c r="AE579" s="1">
        <f>IF(ข้อมูลน้ำหนักสินค้า!C578="","",ข้อมูลน้ำหนักสินค้า!C578)*J579</f>
        <v>0.01</v>
      </c>
    </row>
    <row r="580" spans="1:31">
      <c r="A580" s="1" t="str">
        <f t="shared" ref="A580:A643" si="100">IF(D580="","","EastlyncOffline")</f>
        <v>EastlyncOffline</v>
      </c>
      <c r="B580" s="1" t="str">
        <f t="shared" ref="B580:B643" si="101">IF(D580="","","OFFLINE")</f>
        <v>OFFLINE</v>
      </c>
      <c r="C580" s="1" t="str">
        <f t="shared" ref="C580:C643" si="102">IF(D580="","","SALE")</f>
        <v>SALE</v>
      </c>
      <c r="D580" s="1" t="str">
        <f>IF(ข้อมูลออเดอร์!A579="","",ข้อมูลออเดอร์!A579)</f>
        <v>KOO26092200330</v>
      </c>
      <c r="E580" s="1" t="str">
        <f>IFERROR(IF(VLOOKUP(D580,ข้อมูลออเดอร์!A:BV,74,0)="Express delivery","NORMAL",IF(VLOOKUP(D580,ข้อมูลออเดอร์!A:BV,74,0)="Lalamove","B2B_OFFLINE","")),"")</f>
        <v>NORMAL</v>
      </c>
      <c r="F580" s="1" t="str">
        <f t="shared" ref="F580:F643" si="103">IF(D580="","","EXPRESS")</f>
        <v>EXPRESS</v>
      </c>
      <c r="G580" s="1" t="str">
        <f>IF(ข้อมูลออเดอร์!CV579="","",ข้อมูลออเดอร์!CV579)</f>
        <v>SKINTIFIC-492001</v>
      </c>
      <c r="H580" s="1" t="str">
        <f>IF(ข้อมูลออเดอร์!CW579="","",ข้อมูลออเดอร์!CW579)</f>
        <v>4897147695994</v>
      </c>
      <c r="I580" s="1" t="str">
        <f>IF(ข้อมูลออเดอร์!CV579="","",ข้อมูลออเดอร์!CV579)</f>
        <v>SKINTIFIC-492001</v>
      </c>
      <c r="J580" s="1" t="str">
        <f>IF(ข้อมูลออเดอร์!DD579="","",ข้อมูลออเดอร์!DD579)</f>
        <v>1</v>
      </c>
      <c r="K580" s="102">
        <f t="shared" ref="K580:K643" si="104">IF(D580="","",0)</f>
        <v>0</v>
      </c>
      <c r="L580" s="102">
        <f t="shared" ref="L580:L643" si="105">IF(D580="","",0)</f>
        <v>0</v>
      </c>
      <c r="M580" s="103">
        <f ca="1" t="shared" ref="M580:M643" si="106">IF(D580="","",NOW())</f>
        <v>46287.4479282407</v>
      </c>
      <c r="N580" s="103">
        <f ca="1" t="shared" ref="N580:N643" si="107">IF(D580="","",NOW())</f>
        <v>46287.4479282407</v>
      </c>
      <c r="O580" s="1" t="str">
        <f>IFERROR(VLOOKUP(D580,ข้อมูลออเดอร์!A:EK,49,0),"")</f>
        <v>ชื่อ : Candy Candy</v>
      </c>
      <c r="P580" s="1" t="str">
        <f>IF(D580="","",ข้อมูลออเดอร์!AX579)</f>
        <v>0610244134</v>
      </c>
      <c r="Q580" s="1" t="str">
        <f>IF(D580="","",ข้อมูลออเดอร์!AX579)</f>
        <v>0610244134</v>
      </c>
      <c r="R580" s="1" t="str">
        <f t="shared" ref="R580:R643" si="108">IF(D580="","","TH")</f>
        <v>TH</v>
      </c>
      <c r="S580" s="1" t="str">
        <f>IF('ข้อมูลจังหวัด-อำเภอ'!C579="","",'ข้อมูลจังหวัด-อำเภอ'!C579)</f>
        <v>สมุทรปราการ/ Samut Prakan</v>
      </c>
      <c r="T580" s="1" t="str">
        <f>IF('ข้อมูลจังหวัด-อำเภอ'!D579="","",'ข้อมูลจังหวัด-อำเภอ'!D579)</f>
        <v>เมืองสมุทรปราการ/ Mueang Samut Prakan</v>
      </c>
      <c r="U580" s="1" t="str">
        <f>IFERROR(VLOOKUP(D580,ข้อมูลออเดอร์!A:EK,46,0),"")</f>
        <v>10270</v>
      </c>
      <c r="V580" s="1" t="str">
        <f>IFERROR(VLOOKUP(D580,ข้อมูลออเดอร์!A:EK,46,0),"")</f>
        <v>10270</v>
      </c>
      <c r="W580" s="1" t="str">
        <f>IFERROR(VLOOKUP(D580,ข้อมูลออเดอร์!A:EK,48,0),"")</f>
        <v>ที่อยู่ : คอนโดลุมพินี มิกซ์ เทพารักษ์ ห้อง 84/83 ตึกB1  ถ. เทพารักษ์ ต.เทพารักษ์ อ.เมืองสมุทรปราการ จ.สมุทรปราการ 10270</v>
      </c>
      <c r="X580" s="1" t="str">
        <f t="shared" ref="X580:X643" si="109">IF(D580="","","COD")</f>
        <v>COD</v>
      </c>
      <c r="Y580" s="1"/>
      <c r="Z580" s="1"/>
      <c r="AA580" s="1">
        <f t="shared" ref="AA580:AA643" si="110">SUMIF(W:W,W580,AE:AE)+0.2</f>
        <v>0.41</v>
      </c>
      <c r="AB580" s="1"/>
      <c r="AC580" s="1"/>
      <c r="AD580" s="1"/>
      <c r="AE580" s="1">
        <f>IF(ข้อมูลน้ำหนักสินค้า!C579="","",ข้อมูลน้ำหนักสินค้า!C579)*J580</f>
        <v>0.1</v>
      </c>
    </row>
    <row r="581" spans="1:31">
      <c r="A581" s="1" t="str">
        <f t="shared" si="100"/>
        <v>EastlyncOffline</v>
      </c>
      <c r="B581" s="1" t="str">
        <f t="shared" si="101"/>
        <v>OFFLINE</v>
      </c>
      <c r="C581" s="1" t="str">
        <f t="shared" si="102"/>
        <v>SALE</v>
      </c>
      <c r="D581" s="1" t="str">
        <f>IF(ข้อมูลออเดอร์!A580="","",ข้อมูลออเดอร์!A580)</f>
        <v>KOO26092200330</v>
      </c>
      <c r="E581" s="1" t="str">
        <f>IFERROR(IF(VLOOKUP(D581,ข้อมูลออเดอร์!A:BV,74,0)="Express delivery","NORMAL",IF(VLOOKUP(D581,ข้อมูลออเดอร์!A:BV,74,0)="Lalamove","B2B_OFFLINE","")),"")</f>
        <v>NORMAL</v>
      </c>
      <c r="F581" s="1" t="str">
        <f t="shared" si="103"/>
        <v>EXPRESS</v>
      </c>
      <c r="G581" s="1" t="str">
        <f>IF(ข้อมูลออเดอร์!CV580="","",ข้อมูลออเดอร์!CV580)</f>
        <v>SKINTIFIC-492003</v>
      </c>
      <c r="H581" s="1" t="str">
        <f>IF(ข้อมูลออเดอร์!CW580="","",ข้อมูลออเดอร์!CW580)</f>
        <v>4897147696014</v>
      </c>
      <c r="I581" s="1" t="str">
        <f>IF(ข้อมูลออเดอร์!CV580="","",ข้อมูลออเดอร์!CV580)</f>
        <v>SKINTIFIC-492003</v>
      </c>
      <c r="J581" s="1" t="str">
        <f>IF(ข้อมูลออเดอร์!DD580="","",ข้อมูลออเดอร์!DD580)</f>
        <v>1</v>
      </c>
      <c r="K581" s="102">
        <f t="shared" si="104"/>
        <v>0</v>
      </c>
      <c r="L581" s="102">
        <f t="shared" si="105"/>
        <v>0</v>
      </c>
      <c r="M581" s="103">
        <f ca="1" t="shared" si="106"/>
        <v>46287.4479282407</v>
      </c>
      <c r="N581" s="103">
        <f ca="1" t="shared" si="107"/>
        <v>46287.4479282407</v>
      </c>
      <c r="O581" s="1" t="str">
        <f>IFERROR(VLOOKUP(D581,ข้อมูลออเดอร์!A:EK,49,0),"")</f>
        <v>ชื่อ : Candy Candy</v>
      </c>
      <c r="P581" s="1" t="str">
        <f>IF(D581="","",ข้อมูลออเดอร์!AX580)</f>
        <v>0610244134</v>
      </c>
      <c r="Q581" s="1" t="str">
        <f>IF(D581="","",ข้อมูลออเดอร์!AX580)</f>
        <v>0610244134</v>
      </c>
      <c r="R581" s="1" t="str">
        <f t="shared" si="108"/>
        <v>TH</v>
      </c>
      <c r="S581" s="1" t="str">
        <f>IF('ข้อมูลจังหวัด-อำเภอ'!C580="","",'ข้อมูลจังหวัด-อำเภอ'!C580)</f>
        <v>สมุทรปราการ/ Samut Prakan</v>
      </c>
      <c r="T581" s="1" t="str">
        <f>IF('ข้อมูลจังหวัด-อำเภอ'!D580="","",'ข้อมูลจังหวัด-อำเภอ'!D580)</f>
        <v>เมืองสมุทรปราการ/ Mueang Samut Prakan</v>
      </c>
      <c r="U581" s="1" t="str">
        <f>IFERROR(VLOOKUP(D581,ข้อมูลออเดอร์!A:EK,46,0),"")</f>
        <v>10270</v>
      </c>
      <c r="V581" s="1" t="str">
        <f>IFERROR(VLOOKUP(D581,ข้อมูลออเดอร์!A:EK,46,0),"")</f>
        <v>10270</v>
      </c>
      <c r="W581" s="1" t="str">
        <f>IFERROR(VLOOKUP(D581,ข้อมูลออเดอร์!A:EK,48,0),"")</f>
        <v>ที่อยู่ : คอนโดลุมพินี มิกซ์ เทพารักษ์ ห้อง 84/83 ตึกB1  ถ. เทพารักษ์ ต.เทพารักษ์ อ.เมืองสมุทรปราการ จ.สมุทรปราการ 10270</v>
      </c>
      <c r="X581" s="1" t="str">
        <f t="shared" si="109"/>
        <v>COD</v>
      </c>
      <c r="Y581" s="1"/>
      <c r="Z581" s="1"/>
      <c r="AA581" s="1">
        <f t="shared" si="110"/>
        <v>0.41</v>
      </c>
      <c r="AB581" s="1"/>
      <c r="AC581" s="1"/>
      <c r="AD581" s="1"/>
      <c r="AE581" s="1">
        <f>IF(ข้อมูลน้ำหนักสินค้า!C580="","",ข้อมูลน้ำหนักสินค้า!C580)*J581</f>
        <v>0.1</v>
      </c>
    </row>
    <row r="582" spans="1:31">
      <c r="A582" s="1" t="str">
        <f t="shared" si="100"/>
        <v>EastlyncOffline</v>
      </c>
      <c r="B582" s="1" t="str">
        <f t="shared" si="101"/>
        <v>OFFLINE</v>
      </c>
      <c r="C582" s="1" t="str">
        <f t="shared" si="102"/>
        <v>SALE</v>
      </c>
      <c r="D582" s="1" t="str">
        <f>IF(ข้อมูลออเดอร์!A581="","",ข้อมูลออเดอร์!A581)</f>
        <v>KOO26092200330</v>
      </c>
      <c r="E582" s="1" t="str">
        <f>IFERROR(IF(VLOOKUP(D582,ข้อมูลออเดอร์!A:BV,74,0)="Express delivery","NORMAL",IF(VLOOKUP(D582,ข้อมูลออเดอร์!A:BV,74,0)="Lalamove","B2B_OFFLINE","")),"")</f>
        <v>NORMAL</v>
      </c>
      <c r="F582" s="1" t="str">
        <f t="shared" si="103"/>
        <v>EXPRESS</v>
      </c>
      <c r="G582" s="1" t="str">
        <f>IF(ข้อมูลออเดอร์!CV581="","",ข้อมูลออเดอร์!CV581)</f>
        <v>SKINTIFIC-355</v>
      </c>
      <c r="H582" s="1" t="str">
        <f>IF(ข้อมูลออเดอร์!CW581="","",ข้อมูลออเดอร์!CW581)</f>
        <v>4897147690029</v>
      </c>
      <c r="I582" s="1" t="str">
        <f>IF(ข้อมูลออเดอร์!CV581="","",ข้อมูลออเดอร์!CV581)</f>
        <v>SKINTIFIC-355</v>
      </c>
      <c r="J582" s="1" t="str">
        <f>IF(ข้อมูลออเดอร์!DD581="","",ข้อมูลออเดอร์!DD581)</f>
        <v>1</v>
      </c>
      <c r="K582" s="102">
        <f t="shared" si="104"/>
        <v>0</v>
      </c>
      <c r="L582" s="102">
        <f t="shared" si="105"/>
        <v>0</v>
      </c>
      <c r="M582" s="103">
        <f ca="1" t="shared" si="106"/>
        <v>46287.4479282407</v>
      </c>
      <c r="N582" s="103">
        <f ca="1" t="shared" si="107"/>
        <v>46287.4479282407</v>
      </c>
      <c r="O582" s="1" t="str">
        <f>IFERROR(VLOOKUP(D582,ข้อมูลออเดอร์!A:EK,49,0),"")</f>
        <v>ชื่อ : Candy Candy</v>
      </c>
      <c r="P582" s="1" t="str">
        <f>IF(D582="","",ข้อมูลออเดอร์!AX581)</f>
        <v>0610244134</v>
      </c>
      <c r="Q582" s="1" t="str">
        <f>IF(D582="","",ข้อมูลออเดอร์!AX581)</f>
        <v>0610244134</v>
      </c>
      <c r="R582" s="1" t="str">
        <f t="shared" si="108"/>
        <v>TH</v>
      </c>
      <c r="S582" s="1" t="str">
        <f>IF('ข้อมูลจังหวัด-อำเภอ'!C581="","",'ข้อมูลจังหวัด-อำเภอ'!C581)</f>
        <v>สมุทรปราการ/ Samut Prakan</v>
      </c>
      <c r="T582" s="1" t="str">
        <f>IF('ข้อมูลจังหวัด-อำเภอ'!D581="","",'ข้อมูลจังหวัด-อำเภอ'!D581)</f>
        <v>เมืองสมุทรปราการ/ Mueang Samut Prakan</v>
      </c>
      <c r="U582" s="1" t="str">
        <f>IFERROR(VLOOKUP(D582,ข้อมูลออเดอร์!A:EK,46,0),"")</f>
        <v>10270</v>
      </c>
      <c r="V582" s="1" t="str">
        <f>IFERROR(VLOOKUP(D582,ข้อมูลออเดอร์!A:EK,46,0),"")</f>
        <v>10270</v>
      </c>
      <c r="W582" s="1" t="str">
        <f>IFERROR(VLOOKUP(D582,ข้อมูลออเดอร์!A:EK,48,0),"")</f>
        <v>ที่อยู่ : คอนโดลุมพินี มิกซ์ เทพารักษ์ ห้อง 84/83 ตึกB1  ถ. เทพารักษ์ ต.เทพารักษ์ อ.เมืองสมุทรปราการ จ.สมุทรปราการ 10270</v>
      </c>
      <c r="X582" s="1" t="str">
        <f t="shared" si="109"/>
        <v>COD</v>
      </c>
      <c r="Y582" s="1"/>
      <c r="Z582" s="1"/>
      <c r="AA582" s="1">
        <f t="shared" si="110"/>
        <v>0.41</v>
      </c>
      <c r="AB582" s="1"/>
      <c r="AC582" s="1"/>
      <c r="AD582" s="1"/>
      <c r="AE582" s="1">
        <f>IF(ข้อมูลน้ำหนักสินค้า!C581="","",ข้อมูลน้ำหนักสินค้า!C581)*J582</f>
        <v>0.01</v>
      </c>
    </row>
    <row r="583" spans="1:31">
      <c r="A583" s="1" t="str">
        <f t="shared" si="100"/>
        <v>EastlyncOffline</v>
      </c>
      <c r="B583" s="1" t="str">
        <f t="shared" si="101"/>
        <v>OFFLINE</v>
      </c>
      <c r="C583" s="1" t="str">
        <f t="shared" si="102"/>
        <v>SALE</v>
      </c>
      <c r="D583" s="1" t="str">
        <f>IF(ข้อมูลออเดอร์!A582="","",ข้อมูลออเดอร์!A582)</f>
        <v>KOO26092200331</v>
      </c>
      <c r="E583" s="1" t="str">
        <f>IFERROR(IF(VLOOKUP(D583,ข้อมูลออเดอร์!A:BV,74,0)="Express delivery","NORMAL",IF(VLOOKUP(D583,ข้อมูลออเดอร์!A:BV,74,0)="Lalamove","B2B_OFFLINE","")),"")</f>
        <v>NORMAL</v>
      </c>
      <c r="F583" s="1" t="str">
        <f t="shared" si="103"/>
        <v>EXPRESS</v>
      </c>
      <c r="G583" s="1" t="str">
        <f>IF(ข้อมูลออเดอร์!CV582="","",ข้อมูลออเดอร์!CV582)</f>
        <v>SKINTIFIC-492001</v>
      </c>
      <c r="H583" s="1" t="str">
        <f>IF(ข้อมูลออเดอร์!CW582="","",ข้อมูลออเดอร์!CW582)</f>
        <v>4897147695994</v>
      </c>
      <c r="I583" s="1" t="str">
        <f>IF(ข้อมูลออเดอร์!CV582="","",ข้อมูลออเดอร์!CV582)</f>
        <v>SKINTIFIC-492001</v>
      </c>
      <c r="J583" s="1" t="str">
        <f>IF(ข้อมูลออเดอร์!DD582="","",ข้อมูลออเดอร์!DD582)</f>
        <v>1</v>
      </c>
      <c r="K583" s="102">
        <f t="shared" si="104"/>
        <v>0</v>
      </c>
      <c r="L583" s="102">
        <f t="shared" si="105"/>
        <v>0</v>
      </c>
      <c r="M583" s="103">
        <f ca="1" t="shared" si="106"/>
        <v>46287.4479282407</v>
      </c>
      <c r="N583" s="103">
        <f ca="1" t="shared" si="107"/>
        <v>46287.4479282407</v>
      </c>
      <c r="O583" s="1" t="str">
        <f>IFERROR(VLOOKUP(D583,ข้อมูลออเดอร์!A:EK,49,0),"")</f>
        <v>ทัชนา เมืองสง</v>
      </c>
      <c r="P583" s="1" t="str">
        <f>IF(D583="","",ข้อมูลออเดอร์!AX582)</f>
        <v>0630723450</v>
      </c>
      <c r="Q583" s="1" t="str">
        <f>IF(D583="","",ข้อมูลออเดอร์!AX582)</f>
        <v>0630723450</v>
      </c>
      <c r="R583" s="1" t="str">
        <f t="shared" si="108"/>
        <v>TH</v>
      </c>
      <c r="S583" s="1" t="str">
        <f>IF('ข้อมูลจังหวัด-อำเภอ'!C582="","",'ข้อมูลจังหวัด-อำเภอ'!C582)</f>
        <v>สตูล/ Satun</v>
      </c>
      <c r="T583" s="1" t="str">
        <f>IF('ข้อมูลจังหวัด-อำเภอ'!D582="","",'ข้อมูลจังหวัด-อำเภอ'!D582)</f>
        <v>ทุ่งหว้า/ Thung Wa</v>
      </c>
      <c r="U583" s="1" t="str">
        <f>IFERROR(VLOOKUP(D583,ข้อมูลออเดอร์!A:EK,46,0),"")</f>
        <v>91120</v>
      </c>
      <c r="V583" s="1" t="str">
        <f>IFERROR(VLOOKUP(D583,ข้อมูลออเดอร์!A:EK,46,0),"")</f>
        <v>91120</v>
      </c>
      <c r="W583" s="1" t="str">
        <f>IFERROR(VLOOKUP(D583,ข้อมูลออเดอร์!A:EK,48,0),"")</f>
        <v>9/3 ม.9 ต.ทุ่งหว้า อ.ทุ่งหว้า จ.สตูล</v>
      </c>
      <c r="X583" s="1" t="str">
        <f t="shared" si="109"/>
        <v>COD</v>
      </c>
      <c r="Y583" s="1"/>
      <c r="Z583" s="1"/>
      <c r="AA583" s="1">
        <f t="shared" si="110"/>
        <v>0.42</v>
      </c>
      <c r="AB583" s="1"/>
      <c r="AC583" s="1"/>
      <c r="AD583" s="1"/>
      <c r="AE583" s="1">
        <f>IF(ข้อมูลน้ำหนักสินค้า!C582="","",ข้อมูลน้ำหนักสินค้า!C582)*J583</f>
        <v>0.1</v>
      </c>
    </row>
    <row r="584" spans="1:31">
      <c r="A584" s="1" t="str">
        <f t="shared" si="100"/>
        <v>EastlyncOffline</v>
      </c>
      <c r="B584" s="1" t="str">
        <f t="shared" si="101"/>
        <v>OFFLINE</v>
      </c>
      <c r="C584" s="1" t="str">
        <f t="shared" si="102"/>
        <v>SALE</v>
      </c>
      <c r="D584" s="1" t="str">
        <f>IF(ข้อมูลออเดอร์!A583="","",ข้อมูลออเดอร์!A583)</f>
        <v>KOO26092200331</v>
      </c>
      <c r="E584" s="1" t="str">
        <f>IFERROR(IF(VLOOKUP(D584,ข้อมูลออเดอร์!A:BV,74,0)="Express delivery","NORMAL",IF(VLOOKUP(D584,ข้อมูลออเดอร์!A:BV,74,0)="Lalamove","B2B_OFFLINE","")),"")</f>
        <v>NORMAL</v>
      </c>
      <c r="F584" s="1" t="str">
        <f t="shared" si="103"/>
        <v>EXPRESS</v>
      </c>
      <c r="G584" s="1" t="str">
        <f>IF(ข้อมูลออเดอร์!CV583="","",ข้อมูลออเดอร์!CV583)</f>
        <v>ZP000050</v>
      </c>
      <c r="H584" s="1" t="str">
        <f>IF(ข้อมูลออเดอร์!CW583="","",ข้อมูลออเดอร์!CW583)</f>
        <v>ZP000050</v>
      </c>
      <c r="I584" s="1" t="str">
        <f>IF(ข้อมูลออเดอร์!CV583="","",ข้อมูลออเดอร์!CV583)</f>
        <v>ZP000050</v>
      </c>
      <c r="J584" s="1" t="str">
        <f>IF(ข้อมูลออเดอร์!DD583="","",ข้อมูลออเดอร์!DD583)</f>
        <v>1</v>
      </c>
      <c r="K584" s="102">
        <f t="shared" si="104"/>
        <v>0</v>
      </c>
      <c r="L584" s="102">
        <f t="shared" si="105"/>
        <v>0</v>
      </c>
      <c r="M584" s="103">
        <f ca="1" t="shared" si="106"/>
        <v>46287.4479282407</v>
      </c>
      <c r="N584" s="103">
        <f ca="1" t="shared" si="107"/>
        <v>46287.4479282407</v>
      </c>
      <c r="O584" s="1" t="str">
        <f>IFERROR(VLOOKUP(D584,ข้อมูลออเดอร์!A:EK,49,0),"")</f>
        <v>ทัชนา เมืองสง</v>
      </c>
      <c r="P584" s="1" t="str">
        <f>IF(D584="","",ข้อมูลออเดอร์!AX583)</f>
        <v>0630723450</v>
      </c>
      <c r="Q584" s="1" t="str">
        <f>IF(D584="","",ข้อมูลออเดอร์!AX583)</f>
        <v>0630723450</v>
      </c>
      <c r="R584" s="1" t="str">
        <f t="shared" si="108"/>
        <v>TH</v>
      </c>
      <c r="S584" s="1" t="str">
        <f>IF('ข้อมูลจังหวัด-อำเภอ'!C583="","",'ข้อมูลจังหวัด-อำเภอ'!C583)</f>
        <v>สตูล/ Satun</v>
      </c>
      <c r="T584" s="1" t="str">
        <f>IF('ข้อมูลจังหวัด-อำเภอ'!D583="","",'ข้อมูลจังหวัด-อำเภอ'!D583)</f>
        <v>ทุ่งหว้า/ Thung Wa</v>
      </c>
      <c r="U584" s="1" t="str">
        <f>IFERROR(VLOOKUP(D584,ข้อมูลออเดอร์!A:EK,46,0),"")</f>
        <v>91120</v>
      </c>
      <c r="V584" s="1" t="str">
        <f>IFERROR(VLOOKUP(D584,ข้อมูลออเดอร์!A:EK,46,0),"")</f>
        <v>91120</v>
      </c>
      <c r="W584" s="1" t="str">
        <f>IFERROR(VLOOKUP(D584,ข้อมูลออเดอร์!A:EK,48,0),"")</f>
        <v>9/3 ม.9 ต.ทุ่งหว้า อ.ทุ่งหว้า จ.สตูล</v>
      </c>
      <c r="X584" s="1" t="str">
        <f t="shared" si="109"/>
        <v>COD</v>
      </c>
      <c r="Y584" s="1"/>
      <c r="Z584" s="1"/>
      <c r="AA584" s="1">
        <f t="shared" si="110"/>
        <v>0.42</v>
      </c>
      <c r="AB584" s="1"/>
      <c r="AC584" s="1"/>
      <c r="AD584" s="1"/>
      <c r="AE584" s="1">
        <f>IF(ข้อมูลน้ำหนักสินค้า!C583="","",ข้อมูลน้ำหนักสินค้า!C583)*J584</f>
        <v>0.01</v>
      </c>
    </row>
    <row r="585" spans="1:31">
      <c r="A585" s="1" t="str">
        <f t="shared" si="100"/>
        <v>EastlyncOffline</v>
      </c>
      <c r="B585" s="1" t="str">
        <f t="shared" si="101"/>
        <v>OFFLINE</v>
      </c>
      <c r="C585" s="1" t="str">
        <f t="shared" si="102"/>
        <v>SALE</v>
      </c>
      <c r="D585" s="1" t="str">
        <f>IF(ข้อมูลออเดอร์!A584="","",ข้อมูลออเดอร์!A584)</f>
        <v>KOO26092200331</v>
      </c>
      <c r="E585" s="1" t="str">
        <f>IFERROR(IF(VLOOKUP(D585,ข้อมูลออเดอร์!A:BV,74,0)="Express delivery","NORMAL",IF(VLOOKUP(D585,ข้อมูลออเดอร์!A:BV,74,0)="Lalamove","B2B_OFFLINE","")),"")</f>
        <v>NORMAL</v>
      </c>
      <c r="F585" s="1" t="str">
        <f t="shared" si="103"/>
        <v>EXPRESS</v>
      </c>
      <c r="G585" s="1" t="str">
        <f>IF(ข้อมูลออเดอร์!CV584="","",ข้อมูลออเดอร์!CV584)</f>
        <v>SKINTIFIC-492003</v>
      </c>
      <c r="H585" s="1" t="str">
        <f>IF(ข้อมูลออเดอร์!CW584="","",ข้อมูลออเดอร์!CW584)</f>
        <v>4897147696014</v>
      </c>
      <c r="I585" s="1" t="str">
        <f>IF(ข้อมูลออเดอร์!CV584="","",ข้อมูลออเดอร์!CV584)</f>
        <v>SKINTIFIC-492003</v>
      </c>
      <c r="J585" s="1" t="str">
        <f>IF(ข้อมูลออเดอร์!DD584="","",ข้อมูลออเดอร์!DD584)</f>
        <v>1</v>
      </c>
      <c r="K585" s="102">
        <f t="shared" si="104"/>
        <v>0</v>
      </c>
      <c r="L585" s="102">
        <f t="shared" si="105"/>
        <v>0</v>
      </c>
      <c r="M585" s="103">
        <f ca="1" t="shared" si="106"/>
        <v>46287.4479282407</v>
      </c>
      <c r="N585" s="103">
        <f ca="1" t="shared" si="107"/>
        <v>46287.4479282407</v>
      </c>
      <c r="O585" s="1" t="str">
        <f>IFERROR(VLOOKUP(D585,ข้อมูลออเดอร์!A:EK,49,0),"")</f>
        <v>ทัชนา เมืองสง</v>
      </c>
      <c r="P585" s="1" t="str">
        <f>IF(D585="","",ข้อมูลออเดอร์!AX584)</f>
        <v>0630723450</v>
      </c>
      <c r="Q585" s="1" t="str">
        <f>IF(D585="","",ข้อมูลออเดอร์!AX584)</f>
        <v>0630723450</v>
      </c>
      <c r="R585" s="1" t="str">
        <f t="shared" si="108"/>
        <v>TH</v>
      </c>
      <c r="S585" s="1" t="str">
        <f>IF('ข้อมูลจังหวัด-อำเภอ'!C584="","",'ข้อมูลจังหวัด-อำเภอ'!C584)</f>
        <v>สตูล/ Satun</v>
      </c>
      <c r="T585" s="1" t="str">
        <f>IF('ข้อมูลจังหวัด-อำเภอ'!D584="","",'ข้อมูลจังหวัด-อำเภอ'!D584)</f>
        <v>ทุ่งหว้า/ Thung Wa</v>
      </c>
      <c r="U585" s="1" t="str">
        <f>IFERROR(VLOOKUP(D585,ข้อมูลออเดอร์!A:EK,46,0),"")</f>
        <v>91120</v>
      </c>
      <c r="V585" s="1" t="str">
        <f>IFERROR(VLOOKUP(D585,ข้อมูลออเดอร์!A:EK,46,0),"")</f>
        <v>91120</v>
      </c>
      <c r="W585" s="1" t="str">
        <f>IFERROR(VLOOKUP(D585,ข้อมูลออเดอร์!A:EK,48,0),"")</f>
        <v>9/3 ม.9 ต.ทุ่งหว้า อ.ทุ่งหว้า จ.สตูล</v>
      </c>
      <c r="X585" s="1" t="str">
        <f t="shared" si="109"/>
        <v>COD</v>
      </c>
      <c r="Y585" s="1"/>
      <c r="Z585" s="1"/>
      <c r="AA585" s="1">
        <f t="shared" si="110"/>
        <v>0.42</v>
      </c>
      <c r="AB585" s="1"/>
      <c r="AC585" s="1"/>
      <c r="AD585" s="1"/>
      <c r="AE585" s="1">
        <f>IF(ข้อมูลน้ำหนักสินค้า!C584="","",ข้อมูลน้ำหนักสินค้า!C584)*J585</f>
        <v>0.1</v>
      </c>
    </row>
    <row r="586" spans="1:31">
      <c r="A586" s="1" t="str">
        <f t="shared" si="100"/>
        <v>EastlyncOffline</v>
      </c>
      <c r="B586" s="1" t="str">
        <f t="shared" si="101"/>
        <v>OFFLINE</v>
      </c>
      <c r="C586" s="1" t="str">
        <f t="shared" si="102"/>
        <v>SALE</v>
      </c>
      <c r="D586" s="1" t="str">
        <f>IF(ข้อมูลออเดอร์!A585="","",ข้อมูลออเดอร์!A585)</f>
        <v>KOO26092200331</v>
      </c>
      <c r="E586" s="1" t="str">
        <f>IFERROR(IF(VLOOKUP(D586,ข้อมูลออเดอร์!A:BV,74,0)="Express delivery","NORMAL",IF(VLOOKUP(D586,ข้อมูลออเดอร์!A:BV,74,0)="Lalamove","B2B_OFFLINE","")),"")</f>
        <v>NORMAL</v>
      </c>
      <c r="F586" s="1" t="str">
        <f t="shared" si="103"/>
        <v>EXPRESS</v>
      </c>
      <c r="G586" s="1" t="str">
        <f>IF(ข้อมูลออเดอร์!CV585="","",ข้อมูลออเดอร์!CV585)</f>
        <v>SKINTIFIC-355</v>
      </c>
      <c r="H586" s="1" t="str">
        <f>IF(ข้อมูลออเดอร์!CW585="","",ข้อมูลออเดอร์!CW585)</f>
        <v>4897147690029</v>
      </c>
      <c r="I586" s="1" t="str">
        <f>IF(ข้อมูลออเดอร์!CV585="","",ข้อมูลออเดอร์!CV585)</f>
        <v>SKINTIFIC-355</v>
      </c>
      <c r="J586" s="1" t="str">
        <f>IF(ข้อมูลออเดอร์!DD585="","",ข้อมูลออเดอร์!DD585)</f>
        <v>1</v>
      </c>
      <c r="K586" s="102">
        <f t="shared" si="104"/>
        <v>0</v>
      </c>
      <c r="L586" s="102">
        <f t="shared" si="105"/>
        <v>0</v>
      </c>
      <c r="M586" s="103">
        <f ca="1" t="shared" si="106"/>
        <v>46287.4479282407</v>
      </c>
      <c r="N586" s="103">
        <f ca="1" t="shared" si="107"/>
        <v>46287.4479282407</v>
      </c>
      <c r="O586" s="1" t="str">
        <f>IFERROR(VLOOKUP(D586,ข้อมูลออเดอร์!A:EK,49,0),"")</f>
        <v>ทัชนา เมืองสง</v>
      </c>
      <c r="P586" s="1" t="str">
        <f>IF(D586="","",ข้อมูลออเดอร์!AX585)</f>
        <v>0630723450</v>
      </c>
      <c r="Q586" s="1" t="str">
        <f>IF(D586="","",ข้อมูลออเดอร์!AX585)</f>
        <v>0630723450</v>
      </c>
      <c r="R586" s="1" t="str">
        <f t="shared" si="108"/>
        <v>TH</v>
      </c>
      <c r="S586" s="1" t="str">
        <f>IF('ข้อมูลจังหวัด-อำเภอ'!C585="","",'ข้อมูลจังหวัด-อำเภอ'!C585)</f>
        <v>สตูล/ Satun</v>
      </c>
      <c r="T586" s="1" t="str">
        <f>IF('ข้อมูลจังหวัด-อำเภอ'!D585="","",'ข้อมูลจังหวัด-อำเภอ'!D585)</f>
        <v>ทุ่งหว้า/ Thung Wa</v>
      </c>
      <c r="U586" s="1" t="str">
        <f>IFERROR(VLOOKUP(D586,ข้อมูลออเดอร์!A:EK,46,0),"")</f>
        <v>91120</v>
      </c>
      <c r="V586" s="1" t="str">
        <f>IFERROR(VLOOKUP(D586,ข้อมูลออเดอร์!A:EK,46,0),"")</f>
        <v>91120</v>
      </c>
      <c r="W586" s="1" t="str">
        <f>IFERROR(VLOOKUP(D586,ข้อมูลออเดอร์!A:EK,48,0),"")</f>
        <v>9/3 ม.9 ต.ทุ่งหว้า อ.ทุ่งหว้า จ.สตูล</v>
      </c>
      <c r="X586" s="1" t="str">
        <f t="shared" si="109"/>
        <v>COD</v>
      </c>
      <c r="Y586" s="1"/>
      <c r="Z586" s="1"/>
      <c r="AA586" s="1">
        <f t="shared" si="110"/>
        <v>0.42</v>
      </c>
      <c r="AB586" s="1"/>
      <c r="AC586" s="1"/>
      <c r="AD586" s="1"/>
      <c r="AE586" s="1">
        <f>IF(ข้อมูลน้ำหนักสินค้า!C585="","",ข้อมูลน้ำหนักสินค้า!C585)*J586</f>
        <v>0.01</v>
      </c>
    </row>
    <row r="587" spans="1:31">
      <c r="A587" s="1" t="str">
        <f t="shared" si="100"/>
        <v>EastlyncOffline</v>
      </c>
      <c r="B587" s="1" t="str">
        <f t="shared" si="101"/>
        <v>OFFLINE</v>
      </c>
      <c r="C587" s="1" t="str">
        <f t="shared" si="102"/>
        <v>SALE</v>
      </c>
      <c r="D587" s="1" t="str">
        <f>IF(ข้อมูลออเดอร์!A586="","",ข้อมูลออเดอร์!A586)</f>
        <v>KOO26092200332</v>
      </c>
      <c r="E587" s="1" t="str">
        <f>IFERROR(IF(VLOOKUP(D587,ข้อมูลออเดอร์!A:BV,74,0)="Express delivery","NORMAL",IF(VLOOKUP(D587,ข้อมูลออเดอร์!A:BV,74,0)="Lalamove","B2B_OFFLINE","")),"")</f>
        <v>NORMAL</v>
      </c>
      <c r="F587" s="1" t="str">
        <f t="shared" si="103"/>
        <v>EXPRESS</v>
      </c>
      <c r="G587" s="1" t="str">
        <f>IF(ข้อมูลออเดอร์!CV586="","",ข้อมูลออเดอร์!CV586)</f>
        <v>SKINTIFIC-492001</v>
      </c>
      <c r="H587" s="1" t="str">
        <f>IF(ข้อมูลออเดอร์!CW586="","",ข้อมูลออเดอร์!CW586)</f>
        <v>4897147695994</v>
      </c>
      <c r="I587" s="1" t="str">
        <f>IF(ข้อมูลออเดอร์!CV586="","",ข้อมูลออเดอร์!CV586)</f>
        <v>SKINTIFIC-492001</v>
      </c>
      <c r="J587" s="1" t="str">
        <f>IF(ข้อมูลออเดอร์!DD586="","",ข้อมูลออเดอร์!DD586)</f>
        <v>1</v>
      </c>
      <c r="K587" s="102">
        <f t="shared" si="104"/>
        <v>0</v>
      </c>
      <c r="L587" s="102">
        <f t="shared" si="105"/>
        <v>0</v>
      </c>
      <c r="M587" s="103">
        <f ca="1" t="shared" si="106"/>
        <v>46287.4479282407</v>
      </c>
      <c r="N587" s="103">
        <f ca="1" t="shared" si="107"/>
        <v>46287.4479282407</v>
      </c>
      <c r="O587" s="1" t="str">
        <f>IFERROR(VLOOKUP(D587,ข้อมูลออเดอร์!A:EK,49,0),"")</f>
        <v>ชื่อ : อิสราภรณ์</v>
      </c>
      <c r="P587" s="1" t="str">
        <f>IF(D587="","",ข้อมูลออเดอร์!AX586)</f>
        <v>0912699838</v>
      </c>
      <c r="Q587" s="1" t="str">
        <f>IF(D587="","",ข้อมูลออเดอร์!AX586)</f>
        <v>0912699838</v>
      </c>
      <c r="R587" s="1" t="str">
        <f t="shared" si="108"/>
        <v>TH</v>
      </c>
      <c r="S587" s="1" t="str">
        <f>IF('ข้อมูลจังหวัด-อำเภอ'!C586="","",'ข้อมูลจังหวัด-อำเภอ'!C586)</f>
        <v>เพชรบุรี/ Phetchaburi</v>
      </c>
      <c r="T587" s="1" t="str">
        <f>IF('ข้อมูลจังหวัด-อำเภอ'!D586="","",'ข้อมูลจังหวัด-อำเภอ'!D586)</f>
        <v>บ้านลาด/ Ban Lat</v>
      </c>
      <c r="U587" s="1" t="str">
        <f>IFERROR(VLOOKUP(D587,ข้อมูลออเดอร์!A:EK,46,0),"")</f>
        <v>76150</v>
      </c>
      <c r="V587" s="1" t="str">
        <f>IFERROR(VLOOKUP(D587,ข้อมูลออเดอร์!A:EK,46,0),"")</f>
        <v>76150</v>
      </c>
      <c r="W587" s="1" t="str">
        <f>IFERROR(VLOOKUP(D587,ข้อมูลออเดอร์!A:EK,48,0),"")</f>
        <v>ที่อยู่ : 30 หมู่ 1 หนองกาทอง ต.โรงเข้ อำเภอบ้านลาด จังหวัดเพชรบุรี 76150</v>
      </c>
      <c r="X587" s="1" t="str">
        <f t="shared" si="109"/>
        <v>COD</v>
      </c>
      <c r="Y587" s="1"/>
      <c r="Z587" s="1"/>
      <c r="AA587" s="1">
        <f t="shared" si="110"/>
        <v>0.41</v>
      </c>
      <c r="AB587" s="1"/>
      <c r="AC587" s="1"/>
      <c r="AD587" s="1"/>
      <c r="AE587" s="1">
        <f>IF(ข้อมูลน้ำหนักสินค้า!C586="","",ข้อมูลน้ำหนักสินค้า!C586)*J587</f>
        <v>0.1</v>
      </c>
    </row>
    <row r="588" spans="1:31">
      <c r="A588" s="1" t="str">
        <f t="shared" si="100"/>
        <v>EastlyncOffline</v>
      </c>
      <c r="B588" s="1" t="str">
        <f t="shared" si="101"/>
        <v>OFFLINE</v>
      </c>
      <c r="C588" s="1" t="str">
        <f t="shared" si="102"/>
        <v>SALE</v>
      </c>
      <c r="D588" s="1" t="str">
        <f>IF(ข้อมูลออเดอร์!A587="","",ข้อมูลออเดอร์!A587)</f>
        <v>KOO26092200332</v>
      </c>
      <c r="E588" s="1" t="str">
        <f>IFERROR(IF(VLOOKUP(D588,ข้อมูลออเดอร์!A:BV,74,0)="Express delivery","NORMAL",IF(VLOOKUP(D588,ข้อมูลออเดอร์!A:BV,74,0)="Lalamove","B2B_OFFLINE","")),"")</f>
        <v>NORMAL</v>
      </c>
      <c r="F588" s="1" t="str">
        <f t="shared" si="103"/>
        <v>EXPRESS</v>
      </c>
      <c r="G588" s="1" t="str">
        <f>IF(ข้อมูลออเดอร์!CV587="","",ข้อมูลออเดอร์!CV587)</f>
        <v>ZP000050</v>
      </c>
      <c r="H588" s="1" t="str">
        <f>IF(ข้อมูลออเดอร์!CW587="","",ข้อมูลออเดอร์!CW587)</f>
        <v>ZP000050</v>
      </c>
      <c r="I588" s="1" t="str">
        <f>IF(ข้อมูลออเดอร์!CV587="","",ข้อมูลออเดอร์!CV587)</f>
        <v>ZP000050</v>
      </c>
      <c r="J588" s="1" t="str">
        <f>IF(ข้อมูลออเดอร์!DD587="","",ข้อมูลออเดอร์!DD587)</f>
        <v>1</v>
      </c>
      <c r="K588" s="102">
        <f t="shared" si="104"/>
        <v>0</v>
      </c>
      <c r="L588" s="102">
        <f t="shared" si="105"/>
        <v>0</v>
      </c>
      <c r="M588" s="103">
        <f ca="1" t="shared" si="106"/>
        <v>46287.4479282407</v>
      </c>
      <c r="N588" s="103">
        <f ca="1" t="shared" si="107"/>
        <v>46287.4479282407</v>
      </c>
      <c r="O588" s="1" t="str">
        <f>IFERROR(VLOOKUP(D588,ข้อมูลออเดอร์!A:EK,49,0),"")</f>
        <v>ชื่อ : อิสราภรณ์</v>
      </c>
      <c r="P588" s="1" t="str">
        <f>IF(D588="","",ข้อมูลออเดอร์!AX587)</f>
        <v>0912699838</v>
      </c>
      <c r="Q588" s="1" t="str">
        <f>IF(D588="","",ข้อมูลออเดอร์!AX587)</f>
        <v>0912699838</v>
      </c>
      <c r="R588" s="1" t="str">
        <f t="shared" si="108"/>
        <v>TH</v>
      </c>
      <c r="S588" s="1" t="str">
        <f>IF('ข้อมูลจังหวัด-อำเภอ'!C587="","",'ข้อมูลจังหวัด-อำเภอ'!C587)</f>
        <v>เพชรบุรี/ Phetchaburi</v>
      </c>
      <c r="T588" s="1" t="str">
        <f>IF('ข้อมูลจังหวัด-อำเภอ'!D587="","",'ข้อมูลจังหวัด-อำเภอ'!D587)</f>
        <v>บ้านลาด/ Ban Lat</v>
      </c>
      <c r="U588" s="1" t="str">
        <f>IFERROR(VLOOKUP(D588,ข้อมูลออเดอร์!A:EK,46,0),"")</f>
        <v>76150</v>
      </c>
      <c r="V588" s="1" t="str">
        <f>IFERROR(VLOOKUP(D588,ข้อมูลออเดอร์!A:EK,46,0),"")</f>
        <v>76150</v>
      </c>
      <c r="W588" s="1" t="str">
        <f>IFERROR(VLOOKUP(D588,ข้อมูลออเดอร์!A:EK,48,0),"")</f>
        <v>ที่อยู่ : 30 หมู่ 1 หนองกาทอง ต.โรงเข้ อำเภอบ้านลาด จังหวัดเพชรบุรี 76150</v>
      </c>
      <c r="X588" s="1" t="str">
        <f t="shared" si="109"/>
        <v>COD</v>
      </c>
      <c r="Y588" s="1"/>
      <c r="Z588" s="1"/>
      <c r="AA588" s="1">
        <f t="shared" si="110"/>
        <v>0.41</v>
      </c>
      <c r="AB588" s="1"/>
      <c r="AC588" s="1"/>
      <c r="AD588" s="1"/>
      <c r="AE588" s="1">
        <f>IF(ข้อมูลน้ำหนักสินค้า!C587="","",ข้อมูลน้ำหนักสินค้า!C587)*J588</f>
        <v>0.01</v>
      </c>
    </row>
    <row r="589" spans="1:31">
      <c r="A589" s="1" t="str">
        <f t="shared" si="100"/>
        <v>EastlyncOffline</v>
      </c>
      <c r="B589" s="1" t="str">
        <f t="shared" si="101"/>
        <v>OFFLINE</v>
      </c>
      <c r="C589" s="1" t="str">
        <f t="shared" si="102"/>
        <v>SALE</v>
      </c>
      <c r="D589" s="1" t="str">
        <f>IF(ข้อมูลออเดอร์!A588="","",ข้อมูลออเดอร์!A588)</f>
        <v>KOO26092200332</v>
      </c>
      <c r="E589" s="1" t="str">
        <f>IFERROR(IF(VLOOKUP(D589,ข้อมูลออเดอร์!A:BV,74,0)="Express delivery","NORMAL",IF(VLOOKUP(D589,ข้อมูลออเดอร์!A:BV,74,0)="Lalamove","B2B_OFFLINE","")),"")</f>
        <v>NORMAL</v>
      </c>
      <c r="F589" s="1" t="str">
        <f t="shared" si="103"/>
        <v>EXPRESS</v>
      </c>
      <c r="G589" s="1" t="str">
        <f>IF(ข้อมูลออเดอร์!CV588="","",ข้อมูลออเดอร์!CV588)</f>
        <v>SKINTIFIC-492003</v>
      </c>
      <c r="H589" s="1" t="str">
        <f>IF(ข้อมูลออเดอร์!CW588="","",ข้อมูลออเดอร์!CW588)</f>
        <v>4897147696014</v>
      </c>
      <c r="I589" s="1" t="str">
        <f>IF(ข้อมูลออเดอร์!CV588="","",ข้อมูลออเดอร์!CV588)</f>
        <v>SKINTIFIC-492003</v>
      </c>
      <c r="J589" s="1" t="str">
        <f>IF(ข้อมูลออเดอร์!DD588="","",ข้อมูลออเดอร์!DD588)</f>
        <v>1</v>
      </c>
      <c r="K589" s="102">
        <f t="shared" si="104"/>
        <v>0</v>
      </c>
      <c r="L589" s="102">
        <f t="shared" si="105"/>
        <v>0</v>
      </c>
      <c r="M589" s="103">
        <f ca="1" t="shared" si="106"/>
        <v>46287.4479282407</v>
      </c>
      <c r="N589" s="103">
        <f ca="1" t="shared" si="107"/>
        <v>46287.4479282407</v>
      </c>
      <c r="O589" s="1" t="str">
        <f>IFERROR(VLOOKUP(D589,ข้อมูลออเดอร์!A:EK,49,0),"")</f>
        <v>ชื่อ : อิสราภรณ์</v>
      </c>
      <c r="P589" s="1" t="str">
        <f>IF(D589="","",ข้อมูลออเดอร์!AX588)</f>
        <v>0912699838</v>
      </c>
      <c r="Q589" s="1" t="str">
        <f>IF(D589="","",ข้อมูลออเดอร์!AX588)</f>
        <v>0912699838</v>
      </c>
      <c r="R589" s="1" t="str">
        <f t="shared" si="108"/>
        <v>TH</v>
      </c>
      <c r="S589" s="1" t="str">
        <f>IF('ข้อมูลจังหวัด-อำเภอ'!C588="","",'ข้อมูลจังหวัด-อำเภอ'!C588)</f>
        <v>เพชรบุรี/ Phetchaburi</v>
      </c>
      <c r="T589" s="1" t="str">
        <f>IF('ข้อมูลจังหวัด-อำเภอ'!D588="","",'ข้อมูลจังหวัด-อำเภอ'!D588)</f>
        <v>บ้านลาด/ Ban Lat</v>
      </c>
      <c r="U589" s="1" t="str">
        <f>IFERROR(VLOOKUP(D589,ข้อมูลออเดอร์!A:EK,46,0),"")</f>
        <v>76150</v>
      </c>
      <c r="V589" s="1" t="str">
        <f>IFERROR(VLOOKUP(D589,ข้อมูลออเดอร์!A:EK,46,0),"")</f>
        <v>76150</v>
      </c>
      <c r="W589" s="1" t="str">
        <f>IFERROR(VLOOKUP(D589,ข้อมูลออเดอร์!A:EK,48,0),"")</f>
        <v>ที่อยู่ : 30 หมู่ 1 หนองกาทอง ต.โรงเข้ อำเภอบ้านลาด จังหวัดเพชรบุรี 76150</v>
      </c>
      <c r="X589" s="1" t="str">
        <f t="shared" si="109"/>
        <v>COD</v>
      </c>
      <c r="Y589" s="1"/>
      <c r="Z589" s="1"/>
      <c r="AA589" s="1">
        <f t="shared" si="110"/>
        <v>0.41</v>
      </c>
      <c r="AB589" s="1"/>
      <c r="AC589" s="1"/>
      <c r="AD589" s="1"/>
      <c r="AE589" s="1">
        <f>IF(ข้อมูลน้ำหนักสินค้า!C588="","",ข้อมูลน้ำหนักสินค้า!C588)*J589</f>
        <v>0.1</v>
      </c>
    </row>
    <row r="590" spans="1:31">
      <c r="A590" s="1" t="str">
        <f t="shared" si="100"/>
        <v>EastlyncOffline</v>
      </c>
      <c r="B590" s="1" t="str">
        <f t="shared" si="101"/>
        <v>OFFLINE</v>
      </c>
      <c r="C590" s="1" t="str">
        <f t="shared" si="102"/>
        <v>SALE</v>
      </c>
      <c r="D590" s="1" t="str">
        <f>IF(ข้อมูลออเดอร์!A589="","",ข้อมูลออเดอร์!A589)</f>
        <v>KOO26092200333</v>
      </c>
      <c r="E590" s="1" t="str">
        <f>IFERROR(IF(VLOOKUP(D590,ข้อมูลออเดอร์!A:BV,74,0)="Express delivery","NORMAL",IF(VLOOKUP(D590,ข้อมูลออเดอร์!A:BV,74,0)="Lalamove","B2B_OFFLINE","")),"")</f>
        <v>NORMAL</v>
      </c>
      <c r="F590" s="1" t="str">
        <f t="shared" si="103"/>
        <v>EXPRESS</v>
      </c>
      <c r="G590" s="1" t="str">
        <f>IF(ข้อมูลออเดอร์!CV589="","",ข้อมูลออเดอร์!CV589)</f>
        <v>SKINTIFIC-492001</v>
      </c>
      <c r="H590" s="1" t="str">
        <f>IF(ข้อมูลออเดอร์!CW589="","",ข้อมูลออเดอร์!CW589)</f>
        <v>4897147695994</v>
      </c>
      <c r="I590" s="1" t="str">
        <f>IF(ข้อมูลออเดอร์!CV589="","",ข้อมูลออเดอร์!CV589)</f>
        <v>SKINTIFIC-492001</v>
      </c>
      <c r="J590" s="1" t="str">
        <f>IF(ข้อมูลออเดอร์!DD589="","",ข้อมูลออเดอร์!DD589)</f>
        <v>1</v>
      </c>
      <c r="K590" s="102">
        <f t="shared" si="104"/>
        <v>0</v>
      </c>
      <c r="L590" s="102">
        <f t="shared" si="105"/>
        <v>0</v>
      </c>
      <c r="M590" s="103">
        <f ca="1" t="shared" si="106"/>
        <v>46287.4479282407</v>
      </c>
      <c r="N590" s="103">
        <f ca="1" t="shared" si="107"/>
        <v>46287.4479282407</v>
      </c>
      <c r="O590" s="1" t="str">
        <f>IFERROR(VLOOKUP(D590,ข้อมูลออเดอร์!A:EK,49,0),"")</f>
        <v>ฝ้าย</v>
      </c>
      <c r="P590" s="1" t="str">
        <f>IF(D590="","",ข้อมูลออเดอร์!AX589)</f>
        <v>0961407134</v>
      </c>
      <c r="Q590" s="1" t="str">
        <f>IF(D590="","",ข้อมูลออเดอร์!AX589)</f>
        <v>0961407134</v>
      </c>
      <c r="R590" s="1" t="str">
        <f t="shared" si="108"/>
        <v>TH</v>
      </c>
      <c r="S590" s="1" t="str">
        <f>IF('ข้อมูลจังหวัด-อำเภอ'!C589="","",'ข้อมูลจังหวัด-อำเภอ'!C589)</f>
        <v>กรุงเทพมหานคร/ Bangkok</v>
      </c>
      <c r="T590" s="1" t="str">
        <f>IF('ข้อมูลจังหวัด-อำเภอ'!D589="","",'ข้อมูลจังหวัด-อำเภอ'!D589)</f>
        <v>สวนหลวง/ Suan Luang</v>
      </c>
      <c r="U590" s="1" t="str">
        <f>IFERROR(VLOOKUP(D590,ข้อมูลออเดอร์!A:EK,46,0),"")</f>
        <v>10250</v>
      </c>
      <c r="V590" s="1" t="str">
        <f>IFERROR(VLOOKUP(D590,ข้อมูลออเดอร์!A:EK,46,0),"")</f>
        <v>10250</v>
      </c>
      <c r="W590" s="1" t="str">
        <f>IFERROR(VLOOKUP(D590,ข้อมูลออเดอร์!A:EK,48,0),"")</f>
        <v>163/1 ซ.อ่อนนุช49 ถ.อ่อนนุช เขตสวนหลวง แขวง สวนหลวง กทม.10250</v>
      </c>
      <c r="X590" s="1" t="str">
        <f t="shared" si="109"/>
        <v>COD</v>
      </c>
      <c r="Y590" s="1"/>
      <c r="Z590" s="1"/>
      <c r="AA590" s="1">
        <f t="shared" si="110"/>
        <v>0.4</v>
      </c>
      <c r="AB590" s="1"/>
      <c r="AC590" s="1"/>
      <c r="AD590" s="1"/>
      <c r="AE590" s="1">
        <f>IF(ข้อมูลน้ำหนักสินค้า!C589="","",ข้อมูลน้ำหนักสินค้า!C589)*J590</f>
        <v>0.1</v>
      </c>
    </row>
    <row r="591" spans="1:31">
      <c r="A591" s="1" t="str">
        <f t="shared" si="100"/>
        <v>EastlyncOffline</v>
      </c>
      <c r="B591" s="1" t="str">
        <f t="shared" si="101"/>
        <v>OFFLINE</v>
      </c>
      <c r="C591" s="1" t="str">
        <f t="shared" si="102"/>
        <v>SALE</v>
      </c>
      <c r="D591" s="1" t="str">
        <f>IF(ข้อมูลออเดอร์!A590="","",ข้อมูลออเดอร์!A590)</f>
        <v>KOO26092200333</v>
      </c>
      <c r="E591" s="1" t="str">
        <f>IFERROR(IF(VLOOKUP(D591,ข้อมูลออเดอร์!A:BV,74,0)="Express delivery","NORMAL",IF(VLOOKUP(D591,ข้อมูลออเดอร์!A:BV,74,0)="Lalamove","B2B_OFFLINE","")),"")</f>
        <v>NORMAL</v>
      </c>
      <c r="F591" s="1" t="str">
        <f t="shared" si="103"/>
        <v>EXPRESS</v>
      </c>
      <c r="G591" s="1" t="str">
        <f>IF(ข้อมูลออเดอร์!CV590="","",ข้อมูลออเดอร์!CV590)</f>
        <v>SKINTIFIC-492003</v>
      </c>
      <c r="H591" s="1" t="str">
        <f>IF(ข้อมูลออเดอร์!CW590="","",ข้อมูลออเดอร์!CW590)</f>
        <v>4897147696014</v>
      </c>
      <c r="I591" s="1" t="str">
        <f>IF(ข้อมูลออเดอร์!CV590="","",ข้อมูลออเดอร์!CV590)</f>
        <v>SKINTIFIC-492003</v>
      </c>
      <c r="J591" s="1" t="str">
        <f>IF(ข้อมูลออเดอร์!DD590="","",ข้อมูลออเดอร์!DD590)</f>
        <v>1</v>
      </c>
      <c r="K591" s="102">
        <f t="shared" si="104"/>
        <v>0</v>
      </c>
      <c r="L591" s="102">
        <f t="shared" si="105"/>
        <v>0</v>
      </c>
      <c r="M591" s="103">
        <f ca="1" t="shared" si="106"/>
        <v>46287.4479282407</v>
      </c>
      <c r="N591" s="103">
        <f ca="1" t="shared" si="107"/>
        <v>46287.4479282407</v>
      </c>
      <c r="O591" s="1" t="str">
        <f>IFERROR(VLOOKUP(D591,ข้อมูลออเดอร์!A:EK,49,0),"")</f>
        <v>ฝ้าย</v>
      </c>
      <c r="P591" s="1" t="str">
        <f>IF(D591="","",ข้อมูลออเดอร์!AX590)</f>
        <v>0961407134</v>
      </c>
      <c r="Q591" s="1" t="str">
        <f>IF(D591="","",ข้อมูลออเดอร์!AX590)</f>
        <v>0961407134</v>
      </c>
      <c r="R591" s="1" t="str">
        <f t="shared" si="108"/>
        <v>TH</v>
      </c>
      <c r="S591" s="1" t="str">
        <f>IF('ข้อมูลจังหวัด-อำเภอ'!C590="","",'ข้อมูลจังหวัด-อำเภอ'!C590)</f>
        <v>กรุงเทพมหานคร/ Bangkok</v>
      </c>
      <c r="T591" s="1" t="str">
        <f>IF('ข้อมูลจังหวัด-อำเภอ'!D590="","",'ข้อมูลจังหวัด-อำเภอ'!D590)</f>
        <v>สวนหลวง/ Suan Luang</v>
      </c>
      <c r="U591" s="1" t="str">
        <f>IFERROR(VLOOKUP(D591,ข้อมูลออเดอร์!A:EK,46,0),"")</f>
        <v>10250</v>
      </c>
      <c r="V591" s="1" t="str">
        <f>IFERROR(VLOOKUP(D591,ข้อมูลออเดอร์!A:EK,46,0),"")</f>
        <v>10250</v>
      </c>
      <c r="W591" s="1" t="str">
        <f>IFERROR(VLOOKUP(D591,ข้อมูลออเดอร์!A:EK,48,0),"")</f>
        <v>163/1 ซ.อ่อนนุช49 ถ.อ่อนนุช เขตสวนหลวง แขวง สวนหลวง กทม.10250</v>
      </c>
      <c r="X591" s="1" t="str">
        <f t="shared" si="109"/>
        <v>COD</v>
      </c>
      <c r="Y591" s="1"/>
      <c r="Z591" s="1"/>
      <c r="AA591" s="1">
        <f t="shared" si="110"/>
        <v>0.4</v>
      </c>
      <c r="AB591" s="1"/>
      <c r="AC591" s="1"/>
      <c r="AD591" s="1"/>
      <c r="AE591" s="1">
        <f>IF(ข้อมูลน้ำหนักสินค้า!C590="","",ข้อมูลน้ำหนักสินค้า!C590)*J591</f>
        <v>0.1</v>
      </c>
    </row>
    <row r="592" spans="1:31">
      <c r="A592" s="1" t="str">
        <f t="shared" si="100"/>
        <v>EastlyncOffline</v>
      </c>
      <c r="B592" s="1" t="str">
        <f t="shared" si="101"/>
        <v>OFFLINE</v>
      </c>
      <c r="C592" s="1" t="str">
        <f t="shared" si="102"/>
        <v>SALE</v>
      </c>
      <c r="D592" s="1" t="str">
        <f>IF(ข้อมูลออเดอร์!A591="","",ข้อมูลออเดอร์!A591)</f>
        <v>KOO26092200334</v>
      </c>
      <c r="E592" s="1" t="str">
        <f>IFERROR(IF(VLOOKUP(D592,ข้อมูลออเดอร์!A:BV,74,0)="Express delivery","NORMAL",IF(VLOOKUP(D592,ข้อมูลออเดอร์!A:BV,74,0)="Lalamove","B2B_OFFLINE","")),"")</f>
        <v>NORMAL</v>
      </c>
      <c r="F592" s="1" t="str">
        <f t="shared" si="103"/>
        <v>EXPRESS</v>
      </c>
      <c r="G592" s="1" t="str">
        <f>IF(ข้อมูลออเดอร์!CV591="","",ข้อมูลออเดอร์!CV591)</f>
        <v>SKINTIFIC-492001</v>
      </c>
      <c r="H592" s="1" t="str">
        <f>IF(ข้อมูลออเดอร์!CW591="","",ข้อมูลออเดอร์!CW591)</f>
        <v>4897147695994</v>
      </c>
      <c r="I592" s="1" t="str">
        <f>IF(ข้อมูลออเดอร์!CV591="","",ข้อมูลออเดอร์!CV591)</f>
        <v>SKINTIFIC-492001</v>
      </c>
      <c r="J592" s="1" t="str">
        <f>IF(ข้อมูลออเดอร์!DD591="","",ข้อมูลออเดอร์!DD591)</f>
        <v>1</v>
      </c>
      <c r="K592" s="102">
        <f t="shared" si="104"/>
        <v>0</v>
      </c>
      <c r="L592" s="102">
        <f t="shared" si="105"/>
        <v>0</v>
      </c>
      <c r="M592" s="103">
        <f ca="1" t="shared" si="106"/>
        <v>46287.4479282407</v>
      </c>
      <c r="N592" s="103">
        <f ca="1" t="shared" si="107"/>
        <v>46287.4479282407</v>
      </c>
      <c r="O592" s="1" t="str">
        <f>IFERROR(VLOOKUP(D592,ข้อมูลออเดอร์!A:EK,49,0),"")</f>
        <v>โฟกัส</v>
      </c>
      <c r="P592" s="1" t="str">
        <f>IF(D592="","",ข้อมูลออเดอร์!AX591)</f>
        <v>0946988205</v>
      </c>
      <c r="Q592" s="1" t="str">
        <f>IF(D592="","",ข้อมูลออเดอร์!AX591)</f>
        <v>0946988205</v>
      </c>
      <c r="R592" s="1" t="str">
        <f t="shared" si="108"/>
        <v>TH</v>
      </c>
      <c r="S592" s="1" t="str">
        <f>IF('ข้อมูลจังหวัด-อำเภอ'!C591="","",'ข้อมูลจังหวัด-อำเภอ'!C591)</f>
        <v>กรุงเทพมหานคร/ Bangkok</v>
      </c>
      <c r="T592" s="1" t="str">
        <f>IF('ข้อมูลจังหวัด-อำเภอ'!D591="","",'ข้อมูลจังหวัด-อำเภอ'!D591)</f>
        <v>ราชเทวี/ Ratchathewi</v>
      </c>
      <c r="U592" s="1" t="str">
        <f>IFERROR(VLOOKUP(D592,ข้อมูลออเดอร์!A:EK,46,0),"")</f>
        <v>10400</v>
      </c>
      <c r="V592" s="1" t="str">
        <f>IFERROR(VLOOKUP(D592,ข้อมูลออเดอร์!A:EK,46,0),"")</f>
        <v>10400</v>
      </c>
      <c r="W592" s="1" t="str">
        <f>IFERROR(VLOOKUP(D592,ข้อมูลออเดอร์!A:EK,48,0),"")</f>
        <v>อพาร์ตเมนต์  239 เออเบิร์นไนน์  ห้อง 402  ซ.ไม้ดัด  ถ.จตุรทิศ</v>
      </c>
      <c r="X592" s="1" t="str">
        <f t="shared" si="109"/>
        <v>COD</v>
      </c>
      <c r="Y592" s="1"/>
      <c r="Z592" s="1"/>
      <c r="AA592" s="1">
        <f t="shared" si="110"/>
        <v>0.4</v>
      </c>
      <c r="AB592" s="1"/>
      <c r="AC592" s="1"/>
      <c r="AD592" s="1"/>
      <c r="AE592" s="1">
        <f>IF(ข้อมูลน้ำหนักสินค้า!C591="","",ข้อมูลน้ำหนักสินค้า!C591)*J592</f>
        <v>0.1</v>
      </c>
    </row>
    <row r="593" spans="1:31">
      <c r="A593" s="1" t="str">
        <f t="shared" si="100"/>
        <v>EastlyncOffline</v>
      </c>
      <c r="B593" s="1" t="str">
        <f t="shared" si="101"/>
        <v>OFFLINE</v>
      </c>
      <c r="C593" s="1" t="str">
        <f t="shared" si="102"/>
        <v>SALE</v>
      </c>
      <c r="D593" s="1" t="str">
        <f>IF(ข้อมูลออเดอร์!A592="","",ข้อมูลออเดอร์!A592)</f>
        <v>KOO26092200334</v>
      </c>
      <c r="E593" s="1" t="str">
        <f>IFERROR(IF(VLOOKUP(D593,ข้อมูลออเดอร์!A:BV,74,0)="Express delivery","NORMAL",IF(VLOOKUP(D593,ข้อมูลออเดอร์!A:BV,74,0)="Lalamove","B2B_OFFLINE","")),"")</f>
        <v>NORMAL</v>
      </c>
      <c r="F593" s="1" t="str">
        <f t="shared" si="103"/>
        <v>EXPRESS</v>
      </c>
      <c r="G593" s="1" t="str">
        <f>IF(ข้อมูลออเดอร์!CV592="","",ข้อมูลออเดอร์!CV592)</f>
        <v>SKINTIFIC-492003</v>
      </c>
      <c r="H593" s="1" t="str">
        <f>IF(ข้อมูลออเดอร์!CW592="","",ข้อมูลออเดอร์!CW592)</f>
        <v>4897147696014</v>
      </c>
      <c r="I593" s="1" t="str">
        <f>IF(ข้อมูลออเดอร์!CV592="","",ข้อมูลออเดอร์!CV592)</f>
        <v>SKINTIFIC-492003</v>
      </c>
      <c r="J593" s="1" t="str">
        <f>IF(ข้อมูลออเดอร์!DD592="","",ข้อมูลออเดอร์!DD592)</f>
        <v>1</v>
      </c>
      <c r="K593" s="102">
        <f t="shared" si="104"/>
        <v>0</v>
      </c>
      <c r="L593" s="102">
        <f t="shared" si="105"/>
        <v>0</v>
      </c>
      <c r="M593" s="103">
        <f ca="1" t="shared" si="106"/>
        <v>46287.4479282407</v>
      </c>
      <c r="N593" s="103">
        <f ca="1" t="shared" si="107"/>
        <v>46287.4479282407</v>
      </c>
      <c r="O593" s="1" t="str">
        <f>IFERROR(VLOOKUP(D593,ข้อมูลออเดอร์!A:EK,49,0),"")</f>
        <v>โฟกัส</v>
      </c>
      <c r="P593" s="1" t="str">
        <f>IF(D593="","",ข้อมูลออเดอร์!AX592)</f>
        <v>0946988205</v>
      </c>
      <c r="Q593" s="1" t="str">
        <f>IF(D593="","",ข้อมูลออเดอร์!AX592)</f>
        <v>0946988205</v>
      </c>
      <c r="R593" s="1" t="str">
        <f t="shared" si="108"/>
        <v>TH</v>
      </c>
      <c r="S593" s="1" t="str">
        <f>IF('ข้อมูลจังหวัด-อำเภอ'!C592="","",'ข้อมูลจังหวัด-อำเภอ'!C592)</f>
        <v>กรุงเทพมหานคร/ Bangkok</v>
      </c>
      <c r="T593" s="1" t="str">
        <f>IF('ข้อมูลจังหวัด-อำเภอ'!D592="","",'ข้อมูลจังหวัด-อำเภอ'!D592)</f>
        <v>ราชเทวี/ Ratchathewi</v>
      </c>
      <c r="U593" s="1" t="str">
        <f>IFERROR(VLOOKUP(D593,ข้อมูลออเดอร์!A:EK,46,0),"")</f>
        <v>10400</v>
      </c>
      <c r="V593" s="1" t="str">
        <f>IFERROR(VLOOKUP(D593,ข้อมูลออเดอร์!A:EK,46,0),"")</f>
        <v>10400</v>
      </c>
      <c r="W593" s="1" t="str">
        <f>IFERROR(VLOOKUP(D593,ข้อมูลออเดอร์!A:EK,48,0),"")</f>
        <v>อพาร์ตเมนต์  239 เออเบิร์นไนน์  ห้อง 402  ซ.ไม้ดัด  ถ.จตุรทิศ</v>
      </c>
      <c r="X593" s="1" t="str">
        <f t="shared" si="109"/>
        <v>COD</v>
      </c>
      <c r="Y593" s="1"/>
      <c r="Z593" s="1"/>
      <c r="AA593" s="1">
        <f t="shared" si="110"/>
        <v>0.4</v>
      </c>
      <c r="AB593" s="1"/>
      <c r="AC593" s="1"/>
      <c r="AD593" s="1"/>
      <c r="AE593" s="1">
        <f>IF(ข้อมูลน้ำหนักสินค้า!C592="","",ข้อมูลน้ำหนักสินค้า!C592)*J593</f>
        <v>0.1</v>
      </c>
    </row>
    <row r="594" spans="1:31">
      <c r="A594" s="1" t="str">
        <f t="shared" si="100"/>
        <v>EastlyncOffline</v>
      </c>
      <c r="B594" s="1" t="str">
        <f t="shared" si="101"/>
        <v>OFFLINE</v>
      </c>
      <c r="C594" s="1" t="str">
        <f t="shared" si="102"/>
        <v>SALE</v>
      </c>
      <c r="D594" s="1" t="str">
        <f>IF(ข้อมูลออเดอร์!A593="","",ข้อมูลออเดอร์!A593)</f>
        <v>KOO26092200335</v>
      </c>
      <c r="E594" s="1" t="str">
        <f>IFERROR(IF(VLOOKUP(D594,ข้อมูลออเดอร์!A:BV,74,0)="Express delivery","NORMAL",IF(VLOOKUP(D594,ข้อมูลออเดอร์!A:BV,74,0)="Lalamove","B2B_OFFLINE","")),"")</f>
        <v>NORMAL</v>
      </c>
      <c r="F594" s="1" t="str">
        <f t="shared" si="103"/>
        <v>EXPRESS</v>
      </c>
      <c r="G594" s="1" t="str">
        <f>IF(ข้อมูลออเดอร์!CV593="","",ข้อมูลออเดอร์!CV593)</f>
        <v>SKINTIFIC-492001</v>
      </c>
      <c r="H594" s="1" t="str">
        <f>IF(ข้อมูลออเดอร์!CW593="","",ข้อมูลออเดอร์!CW593)</f>
        <v>4897147695994</v>
      </c>
      <c r="I594" s="1" t="str">
        <f>IF(ข้อมูลออเดอร์!CV593="","",ข้อมูลออเดอร์!CV593)</f>
        <v>SKINTIFIC-492001</v>
      </c>
      <c r="J594" s="1" t="str">
        <f>IF(ข้อมูลออเดอร์!DD593="","",ข้อมูลออเดอร์!DD593)</f>
        <v>1</v>
      </c>
      <c r="K594" s="102">
        <f t="shared" si="104"/>
        <v>0</v>
      </c>
      <c r="L594" s="102">
        <f t="shared" si="105"/>
        <v>0</v>
      </c>
      <c r="M594" s="103">
        <f ca="1" t="shared" si="106"/>
        <v>46287.4479282407</v>
      </c>
      <c r="N594" s="103">
        <f ca="1" t="shared" si="107"/>
        <v>46287.4479282407</v>
      </c>
      <c r="O594" s="1" t="str">
        <f>IFERROR(VLOOKUP(D594,ข้อมูลออเดอร์!A:EK,49,0),"")</f>
        <v>มิ้ม</v>
      </c>
      <c r="P594" s="1" t="str">
        <f>IF(D594="","",ข้อมูลออเดอร์!AX593)</f>
        <v>0987414441</v>
      </c>
      <c r="Q594" s="1" t="str">
        <f>IF(D594="","",ข้อมูลออเดอร์!AX593)</f>
        <v>0987414441</v>
      </c>
      <c r="R594" s="1" t="str">
        <f t="shared" si="108"/>
        <v>TH</v>
      </c>
      <c r="S594" s="1" t="str">
        <f>IF('ข้อมูลจังหวัด-อำเภอ'!C593="","",'ข้อมูลจังหวัด-อำเภอ'!C593)</f>
        <v>นครสวรรค์/ Nakhon Sawan</v>
      </c>
      <c r="T594" s="1" t="str">
        <f>IF('ข้อมูลจังหวัด-อำเภอ'!D593="","",'ข้อมูลจังหวัด-อำเภอ'!D593)</f>
        <v>เมืองนครสวรรค์/ Mueang Nakhon Sawan</v>
      </c>
      <c r="U594" s="1" t="str">
        <f>IFERROR(VLOOKUP(D594,ข้อมูลออเดอร์!A:EK,46,0),"")</f>
        <v>60000</v>
      </c>
      <c r="V594" s="1" t="str">
        <f>IFERROR(VLOOKUP(D594,ข้อมูลออเดอร์!A:EK,46,0),"")</f>
        <v>60000</v>
      </c>
      <c r="W594" s="1" t="str">
        <f>IFERROR(VLOOKUP(D594,ข้อมูลออเดอร์!A:EK,48,0),"")</f>
        <v>887/5 ม.9</v>
      </c>
      <c r="X594" s="1" t="str">
        <f t="shared" si="109"/>
        <v>COD</v>
      </c>
      <c r="Y594" s="1"/>
      <c r="Z594" s="1"/>
      <c r="AA594" s="1">
        <f t="shared" si="110"/>
        <v>0.41</v>
      </c>
      <c r="AB594" s="1"/>
      <c r="AC594" s="1"/>
      <c r="AD594" s="1"/>
      <c r="AE594" s="1">
        <f>IF(ข้อมูลน้ำหนักสินค้า!C593="","",ข้อมูลน้ำหนักสินค้า!C593)*J594</f>
        <v>0.1</v>
      </c>
    </row>
    <row r="595" spans="1:31">
      <c r="A595" s="1" t="str">
        <f t="shared" si="100"/>
        <v>EastlyncOffline</v>
      </c>
      <c r="B595" s="1" t="str">
        <f t="shared" si="101"/>
        <v>OFFLINE</v>
      </c>
      <c r="C595" s="1" t="str">
        <f t="shared" si="102"/>
        <v>SALE</v>
      </c>
      <c r="D595" s="1" t="str">
        <f>IF(ข้อมูลออเดอร์!A594="","",ข้อมูลออเดอร์!A594)</f>
        <v>KOO26092200335</v>
      </c>
      <c r="E595" s="1" t="str">
        <f>IFERROR(IF(VLOOKUP(D595,ข้อมูลออเดอร์!A:BV,74,0)="Express delivery","NORMAL",IF(VLOOKUP(D595,ข้อมูลออเดอร์!A:BV,74,0)="Lalamove","B2B_OFFLINE","")),"")</f>
        <v>NORMAL</v>
      </c>
      <c r="F595" s="1" t="str">
        <f t="shared" si="103"/>
        <v>EXPRESS</v>
      </c>
      <c r="G595" s="1" t="str">
        <f>IF(ข้อมูลออเดอร์!CV594="","",ข้อมูลออเดอร์!CV594)</f>
        <v>ZP000050</v>
      </c>
      <c r="H595" s="1" t="str">
        <f>IF(ข้อมูลออเดอร์!CW594="","",ข้อมูลออเดอร์!CW594)</f>
        <v>ZP000050</v>
      </c>
      <c r="I595" s="1" t="str">
        <f>IF(ข้อมูลออเดอร์!CV594="","",ข้อมูลออเดอร์!CV594)</f>
        <v>ZP000050</v>
      </c>
      <c r="J595" s="1" t="str">
        <f>IF(ข้อมูลออเดอร์!DD594="","",ข้อมูลออเดอร์!DD594)</f>
        <v>1</v>
      </c>
      <c r="K595" s="102">
        <f t="shared" si="104"/>
        <v>0</v>
      </c>
      <c r="L595" s="102">
        <f t="shared" si="105"/>
        <v>0</v>
      </c>
      <c r="M595" s="103">
        <f ca="1" t="shared" si="106"/>
        <v>46287.4479282407</v>
      </c>
      <c r="N595" s="103">
        <f ca="1" t="shared" si="107"/>
        <v>46287.4479282407</v>
      </c>
      <c r="O595" s="1" t="str">
        <f>IFERROR(VLOOKUP(D595,ข้อมูลออเดอร์!A:EK,49,0),"")</f>
        <v>มิ้ม</v>
      </c>
      <c r="P595" s="1" t="str">
        <f>IF(D595="","",ข้อมูลออเดอร์!AX594)</f>
        <v>0987414441</v>
      </c>
      <c r="Q595" s="1" t="str">
        <f>IF(D595="","",ข้อมูลออเดอร์!AX594)</f>
        <v>0987414441</v>
      </c>
      <c r="R595" s="1" t="str">
        <f t="shared" si="108"/>
        <v>TH</v>
      </c>
      <c r="S595" s="1" t="str">
        <f>IF('ข้อมูลจังหวัด-อำเภอ'!C594="","",'ข้อมูลจังหวัด-อำเภอ'!C594)</f>
        <v>นครสวรรค์/ Nakhon Sawan</v>
      </c>
      <c r="T595" s="1" t="str">
        <f>IF('ข้อมูลจังหวัด-อำเภอ'!D594="","",'ข้อมูลจังหวัด-อำเภอ'!D594)</f>
        <v>เมืองนครสวรรค์/ Mueang Nakhon Sawan</v>
      </c>
      <c r="U595" s="1" t="str">
        <f>IFERROR(VLOOKUP(D595,ข้อมูลออเดอร์!A:EK,46,0),"")</f>
        <v>60000</v>
      </c>
      <c r="V595" s="1" t="str">
        <f>IFERROR(VLOOKUP(D595,ข้อมูลออเดอร์!A:EK,46,0),"")</f>
        <v>60000</v>
      </c>
      <c r="W595" s="1" t="str">
        <f>IFERROR(VLOOKUP(D595,ข้อมูลออเดอร์!A:EK,48,0),"")</f>
        <v>887/5 ม.9</v>
      </c>
      <c r="X595" s="1" t="str">
        <f t="shared" si="109"/>
        <v>COD</v>
      </c>
      <c r="Y595" s="1"/>
      <c r="Z595" s="1"/>
      <c r="AA595" s="1">
        <f t="shared" si="110"/>
        <v>0.41</v>
      </c>
      <c r="AB595" s="1"/>
      <c r="AC595" s="1"/>
      <c r="AD595" s="1"/>
      <c r="AE595" s="1">
        <f>IF(ข้อมูลน้ำหนักสินค้า!C594="","",ข้อมูลน้ำหนักสินค้า!C594)*J595</f>
        <v>0.01</v>
      </c>
    </row>
    <row r="596" spans="1:31">
      <c r="A596" s="1" t="str">
        <f t="shared" si="100"/>
        <v>EastlyncOffline</v>
      </c>
      <c r="B596" s="1" t="str">
        <f t="shared" si="101"/>
        <v>OFFLINE</v>
      </c>
      <c r="C596" s="1" t="str">
        <f t="shared" si="102"/>
        <v>SALE</v>
      </c>
      <c r="D596" s="1" t="str">
        <f>IF(ข้อมูลออเดอร์!A595="","",ข้อมูลออเดอร์!A595)</f>
        <v>KOO26092200335</v>
      </c>
      <c r="E596" s="1" t="str">
        <f>IFERROR(IF(VLOOKUP(D596,ข้อมูลออเดอร์!A:BV,74,0)="Express delivery","NORMAL",IF(VLOOKUP(D596,ข้อมูลออเดอร์!A:BV,74,0)="Lalamove","B2B_OFFLINE","")),"")</f>
        <v>NORMAL</v>
      </c>
      <c r="F596" s="1" t="str">
        <f t="shared" si="103"/>
        <v>EXPRESS</v>
      </c>
      <c r="G596" s="1" t="str">
        <f>IF(ข้อมูลออเดอร์!CV595="","",ข้อมูลออเดอร์!CV595)</f>
        <v>SKINTIFIC-492003</v>
      </c>
      <c r="H596" s="1" t="str">
        <f>IF(ข้อมูลออเดอร์!CW595="","",ข้อมูลออเดอร์!CW595)</f>
        <v>4897147696014</v>
      </c>
      <c r="I596" s="1" t="str">
        <f>IF(ข้อมูลออเดอร์!CV595="","",ข้อมูลออเดอร์!CV595)</f>
        <v>SKINTIFIC-492003</v>
      </c>
      <c r="J596" s="1" t="str">
        <f>IF(ข้อมูลออเดอร์!DD595="","",ข้อมูลออเดอร์!DD595)</f>
        <v>1</v>
      </c>
      <c r="K596" s="102">
        <f t="shared" si="104"/>
        <v>0</v>
      </c>
      <c r="L596" s="102">
        <f t="shared" si="105"/>
        <v>0</v>
      </c>
      <c r="M596" s="103">
        <f ca="1" t="shared" si="106"/>
        <v>46287.4479282407</v>
      </c>
      <c r="N596" s="103">
        <f ca="1" t="shared" si="107"/>
        <v>46287.4479282407</v>
      </c>
      <c r="O596" s="1" t="str">
        <f>IFERROR(VLOOKUP(D596,ข้อมูลออเดอร์!A:EK,49,0),"")</f>
        <v>มิ้ม</v>
      </c>
      <c r="P596" s="1" t="str">
        <f>IF(D596="","",ข้อมูลออเดอร์!AX595)</f>
        <v>0987414441</v>
      </c>
      <c r="Q596" s="1" t="str">
        <f>IF(D596="","",ข้อมูลออเดอร์!AX595)</f>
        <v>0987414441</v>
      </c>
      <c r="R596" s="1" t="str">
        <f t="shared" si="108"/>
        <v>TH</v>
      </c>
      <c r="S596" s="1" t="str">
        <f>IF('ข้อมูลจังหวัด-อำเภอ'!C595="","",'ข้อมูลจังหวัด-อำเภอ'!C595)</f>
        <v>นครสวรรค์/ Nakhon Sawan</v>
      </c>
      <c r="T596" s="1" t="str">
        <f>IF('ข้อมูลจังหวัด-อำเภอ'!D595="","",'ข้อมูลจังหวัด-อำเภอ'!D595)</f>
        <v>เมืองนครสวรรค์/ Mueang Nakhon Sawan</v>
      </c>
      <c r="U596" s="1" t="str">
        <f>IFERROR(VLOOKUP(D596,ข้อมูลออเดอร์!A:EK,46,0),"")</f>
        <v>60000</v>
      </c>
      <c r="V596" s="1" t="str">
        <f>IFERROR(VLOOKUP(D596,ข้อมูลออเดอร์!A:EK,46,0),"")</f>
        <v>60000</v>
      </c>
      <c r="W596" s="1" t="str">
        <f>IFERROR(VLOOKUP(D596,ข้อมูลออเดอร์!A:EK,48,0),"")</f>
        <v>887/5 ม.9</v>
      </c>
      <c r="X596" s="1" t="str">
        <f t="shared" si="109"/>
        <v>COD</v>
      </c>
      <c r="Y596" s="1"/>
      <c r="Z596" s="1"/>
      <c r="AA596" s="1">
        <f t="shared" si="110"/>
        <v>0.41</v>
      </c>
      <c r="AB596" s="1"/>
      <c r="AC596" s="1"/>
      <c r="AD596" s="1"/>
      <c r="AE596" s="1">
        <f>IF(ข้อมูลน้ำหนักสินค้า!C595="","",ข้อมูลน้ำหนักสินค้า!C595)*J596</f>
        <v>0.1</v>
      </c>
    </row>
    <row r="597" spans="1:31">
      <c r="A597" s="1" t="str">
        <f t="shared" si="100"/>
        <v>EastlyncOffline</v>
      </c>
      <c r="B597" s="1" t="str">
        <f t="shared" si="101"/>
        <v>OFFLINE</v>
      </c>
      <c r="C597" s="1" t="str">
        <f t="shared" si="102"/>
        <v>SALE</v>
      </c>
      <c r="D597" s="1" t="str">
        <f>IF(ข้อมูลออเดอร์!A596="","",ข้อมูลออเดอร์!A596)</f>
        <v>KOO26092200336</v>
      </c>
      <c r="E597" s="1" t="str">
        <f>IFERROR(IF(VLOOKUP(D597,ข้อมูลออเดอร์!A:BV,74,0)="Express delivery","NORMAL",IF(VLOOKUP(D597,ข้อมูลออเดอร์!A:BV,74,0)="Lalamove","B2B_OFFLINE","")),"")</f>
        <v>NORMAL</v>
      </c>
      <c r="F597" s="1" t="str">
        <f t="shared" si="103"/>
        <v>EXPRESS</v>
      </c>
      <c r="G597" s="1" t="str">
        <f>IF(ข้อมูลออเดอร์!CV596="","",ข้อมูลออเดอร์!CV596)</f>
        <v>SKINTIFIC-492001</v>
      </c>
      <c r="H597" s="1" t="str">
        <f>IF(ข้อมูลออเดอร์!CW596="","",ข้อมูลออเดอร์!CW596)</f>
        <v>4897147695994</v>
      </c>
      <c r="I597" s="1" t="str">
        <f>IF(ข้อมูลออเดอร์!CV596="","",ข้อมูลออเดอร์!CV596)</f>
        <v>SKINTIFIC-492001</v>
      </c>
      <c r="J597" s="1" t="str">
        <f>IF(ข้อมูลออเดอร์!DD596="","",ข้อมูลออเดอร์!DD596)</f>
        <v>1</v>
      </c>
      <c r="K597" s="102">
        <f t="shared" si="104"/>
        <v>0</v>
      </c>
      <c r="L597" s="102">
        <f t="shared" si="105"/>
        <v>0</v>
      </c>
      <c r="M597" s="103">
        <f ca="1" t="shared" si="106"/>
        <v>46287.4479282407</v>
      </c>
      <c r="N597" s="103">
        <f ca="1" t="shared" si="107"/>
        <v>46287.4479282407</v>
      </c>
      <c r="O597" s="1" t="str">
        <f>IFERROR(VLOOKUP(D597,ข้อมูลออเดอร์!A:EK,49,0),"")</f>
        <v>แพรวา</v>
      </c>
      <c r="P597" s="1" t="str">
        <f>IF(D597="","",ข้อมูลออเดอร์!AX596)</f>
        <v>0927948903</v>
      </c>
      <c r="Q597" s="1" t="str">
        <f>IF(D597="","",ข้อมูลออเดอร์!AX596)</f>
        <v>0927948903</v>
      </c>
      <c r="R597" s="1" t="str">
        <f t="shared" si="108"/>
        <v>TH</v>
      </c>
      <c r="S597" s="1" t="str">
        <f>IF('ข้อมูลจังหวัด-อำเภอ'!C596="","",'ข้อมูลจังหวัด-อำเภอ'!C596)</f>
        <v>มหาสารคาม/ Maha Sarakham</v>
      </c>
      <c r="T597" s="1" t="str">
        <f>IF('ข้อมูลจังหวัด-อำเภอ'!D596="","",'ข้อมูลจังหวัด-อำเภอ'!D596)</f>
        <v>กันทรวิชัย/ Kantharawichai</v>
      </c>
      <c r="U597" s="1" t="str">
        <f>IFERROR(VLOOKUP(D597,ข้อมูลออเดอร์!A:EK,46,0),"")</f>
        <v>44150</v>
      </c>
      <c r="V597" s="1" t="str">
        <f>IFERROR(VLOOKUP(D597,ข้อมูลออเดอร์!A:EK,46,0),"")</f>
        <v>44150</v>
      </c>
      <c r="W597" s="1" t="str">
        <f>IFERROR(VLOOKUP(D597,ข้อมูลออเดอร์!A:EK,48,0),"")</f>
        <v>328 ม.3 ขวัญจิราอพาร์ทเมนต์</v>
      </c>
      <c r="X597" s="1" t="str">
        <f t="shared" si="109"/>
        <v>COD</v>
      </c>
      <c r="Y597" s="1"/>
      <c r="Z597" s="1"/>
      <c r="AA597" s="1">
        <f t="shared" si="110"/>
        <v>0.4</v>
      </c>
      <c r="AB597" s="1"/>
      <c r="AC597" s="1"/>
      <c r="AD597" s="1"/>
      <c r="AE597" s="1">
        <f>IF(ข้อมูลน้ำหนักสินค้า!C596="","",ข้อมูลน้ำหนักสินค้า!C596)*J597</f>
        <v>0.1</v>
      </c>
    </row>
    <row r="598" spans="1:31">
      <c r="A598" s="1" t="str">
        <f t="shared" si="100"/>
        <v>EastlyncOffline</v>
      </c>
      <c r="B598" s="1" t="str">
        <f t="shared" si="101"/>
        <v>OFFLINE</v>
      </c>
      <c r="C598" s="1" t="str">
        <f t="shared" si="102"/>
        <v>SALE</v>
      </c>
      <c r="D598" s="1" t="str">
        <f>IF(ข้อมูลออเดอร์!A597="","",ข้อมูลออเดอร์!A597)</f>
        <v>KOO26092200336</v>
      </c>
      <c r="E598" s="1" t="str">
        <f>IFERROR(IF(VLOOKUP(D598,ข้อมูลออเดอร์!A:BV,74,0)="Express delivery","NORMAL",IF(VLOOKUP(D598,ข้อมูลออเดอร์!A:BV,74,0)="Lalamove","B2B_OFFLINE","")),"")</f>
        <v>NORMAL</v>
      </c>
      <c r="F598" s="1" t="str">
        <f t="shared" si="103"/>
        <v>EXPRESS</v>
      </c>
      <c r="G598" s="1" t="str">
        <f>IF(ข้อมูลออเดอร์!CV597="","",ข้อมูลออเดอร์!CV597)</f>
        <v>SKINTIFIC-492003</v>
      </c>
      <c r="H598" s="1" t="str">
        <f>IF(ข้อมูลออเดอร์!CW597="","",ข้อมูลออเดอร์!CW597)</f>
        <v>4897147696014</v>
      </c>
      <c r="I598" s="1" t="str">
        <f>IF(ข้อมูลออเดอร์!CV597="","",ข้อมูลออเดอร์!CV597)</f>
        <v>SKINTIFIC-492003</v>
      </c>
      <c r="J598" s="1" t="str">
        <f>IF(ข้อมูลออเดอร์!DD597="","",ข้อมูลออเดอร์!DD597)</f>
        <v>1</v>
      </c>
      <c r="K598" s="102">
        <f t="shared" si="104"/>
        <v>0</v>
      </c>
      <c r="L598" s="102">
        <f t="shared" si="105"/>
        <v>0</v>
      </c>
      <c r="M598" s="103">
        <f ca="1" t="shared" si="106"/>
        <v>46287.4479282407</v>
      </c>
      <c r="N598" s="103">
        <f ca="1" t="shared" si="107"/>
        <v>46287.4479282407</v>
      </c>
      <c r="O598" s="1" t="str">
        <f>IFERROR(VLOOKUP(D598,ข้อมูลออเดอร์!A:EK,49,0),"")</f>
        <v>แพรวา</v>
      </c>
      <c r="P598" s="1" t="str">
        <f>IF(D598="","",ข้อมูลออเดอร์!AX597)</f>
        <v>0927948903</v>
      </c>
      <c r="Q598" s="1" t="str">
        <f>IF(D598="","",ข้อมูลออเดอร์!AX597)</f>
        <v>0927948903</v>
      </c>
      <c r="R598" s="1" t="str">
        <f t="shared" si="108"/>
        <v>TH</v>
      </c>
      <c r="S598" s="1" t="str">
        <f>IF('ข้อมูลจังหวัด-อำเภอ'!C597="","",'ข้อมูลจังหวัด-อำเภอ'!C597)</f>
        <v>มหาสารคาม/ Maha Sarakham</v>
      </c>
      <c r="T598" s="1" t="str">
        <f>IF('ข้อมูลจังหวัด-อำเภอ'!D597="","",'ข้อมูลจังหวัด-อำเภอ'!D597)</f>
        <v>กันทรวิชัย/ Kantharawichai</v>
      </c>
      <c r="U598" s="1" t="str">
        <f>IFERROR(VLOOKUP(D598,ข้อมูลออเดอร์!A:EK,46,0),"")</f>
        <v>44150</v>
      </c>
      <c r="V598" s="1" t="str">
        <f>IFERROR(VLOOKUP(D598,ข้อมูลออเดอร์!A:EK,46,0),"")</f>
        <v>44150</v>
      </c>
      <c r="W598" s="1" t="str">
        <f>IFERROR(VLOOKUP(D598,ข้อมูลออเดอร์!A:EK,48,0),"")</f>
        <v>328 ม.3 ขวัญจิราอพาร์ทเมนต์</v>
      </c>
      <c r="X598" s="1" t="str">
        <f t="shared" si="109"/>
        <v>COD</v>
      </c>
      <c r="Y598" s="1"/>
      <c r="Z598" s="1"/>
      <c r="AA598" s="1">
        <f t="shared" si="110"/>
        <v>0.4</v>
      </c>
      <c r="AB598" s="1"/>
      <c r="AC598" s="1"/>
      <c r="AD598" s="1"/>
      <c r="AE598" s="1">
        <f>IF(ข้อมูลน้ำหนักสินค้า!C597="","",ข้อมูลน้ำหนักสินค้า!C597)*J598</f>
        <v>0.1</v>
      </c>
    </row>
    <row r="599" spans="1:31">
      <c r="A599" s="1" t="str">
        <f t="shared" si="100"/>
        <v>EastlyncOffline</v>
      </c>
      <c r="B599" s="1" t="str">
        <f t="shared" si="101"/>
        <v>OFFLINE</v>
      </c>
      <c r="C599" s="1" t="str">
        <f t="shared" si="102"/>
        <v>SALE</v>
      </c>
      <c r="D599" s="1" t="str">
        <f>IF(ข้อมูลออเดอร์!A598="","",ข้อมูลออเดอร์!A598)</f>
        <v>KOO26092200337</v>
      </c>
      <c r="E599" s="1" t="str">
        <f>IFERROR(IF(VLOOKUP(D599,ข้อมูลออเดอร์!A:BV,74,0)="Express delivery","NORMAL",IF(VLOOKUP(D599,ข้อมูลออเดอร์!A:BV,74,0)="Lalamove","B2B_OFFLINE","")),"")</f>
        <v>NORMAL</v>
      </c>
      <c r="F599" s="1" t="str">
        <f t="shared" si="103"/>
        <v>EXPRESS</v>
      </c>
      <c r="G599" s="1" t="str">
        <f>IF(ข้อมูลออเดอร์!CV598="","",ข้อมูลออเดอร์!CV598)</f>
        <v>SKINTIFIC-351</v>
      </c>
      <c r="H599" s="1" t="str">
        <f>IF(ข้อมูลออเดอร์!CW598="","",ข้อมูลออเดอร์!CW598)</f>
        <v>4897147691323</v>
      </c>
      <c r="I599" s="1" t="str">
        <f>IF(ข้อมูลออเดอร์!CV598="","",ข้อมูลออเดอร์!CV598)</f>
        <v>SKINTIFIC-351</v>
      </c>
      <c r="J599" s="1" t="str">
        <f>IF(ข้อมูลออเดอร์!DD598="","",ข้อมูลออเดอร์!DD598)</f>
        <v>1</v>
      </c>
      <c r="K599" s="102">
        <f t="shared" si="104"/>
        <v>0</v>
      </c>
      <c r="L599" s="102">
        <f t="shared" si="105"/>
        <v>0</v>
      </c>
      <c r="M599" s="103">
        <f ca="1" t="shared" si="106"/>
        <v>46287.4479282407</v>
      </c>
      <c r="N599" s="103">
        <f ca="1" t="shared" si="107"/>
        <v>46287.4479282407</v>
      </c>
      <c r="O599" s="1" t="str">
        <f>IFERROR(VLOOKUP(D599,ข้อมูลออเดอร์!A:EK,49,0),"")</f>
        <v>คุณหนึ่ง</v>
      </c>
      <c r="P599" s="1" t="str">
        <f>IF(D599="","",ข้อมูลออเดอร์!AX598)</f>
        <v>0842879145</v>
      </c>
      <c r="Q599" s="1" t="str">
        <f>IF(D599="","",ข้อมูลออเดอร์!AX598)</f>
        <v>0842879145</v>
      </c>
      <c r="R599" s="1" t="str">
        <f t="shared" si="108"/>
        <v>TH</v>
      </c>
      <c r="S599" s="1" t="str">
        <f>IF('ข้อมูลจังหวัด-อำเภอ'!C598="","",'ข้อมูลจังหวัด-อำเภอ'!C598)</f>
        <v>เชียงใหม่/ Chiang Mai</v>
      </c>
      <c r="T599" s="1" t="str">
        <f>IF('ข้อมูลจังหวัด-อำเภอ'!D598="","",'ข้อมูลจังหวัด-อำเภอ'!D598)</f>
        <v>สันกำแพง/ San Kamphaeng</v>
      </c>
      <c r="U599" s="1" t="str">
        <f>IFERROR(VLOOKUP(D599,ข้อมูลออเดอร์!A:EK,46,0),"")</f>
        <v>50130</v>
      </c>
      <c r="V599" s="1" t="str">
        <f>IFERROR(VLOOKUP(D599,ข้อมูลออเดอร์!A:EK,46,0),"")</f>
        <v>50130</v>
      </c>
      <c r="W599" s="1" t="str">
        <f>IFERROR(VLOOKUP(D599,ข้อมูลออเดอร์!A:EK,48,0),"")</f>
        <v>หมู่บ้านแกรนด์ล้านนา เมอริเดียน เลขที่ 119/94 หมู่ 12</v>
      </c>
      <c r="X599" s="1" t="str">
        <f t="shared" si="109"/>
        <v>COD</v>
      </c>
      <c r="Y599" s="1"/>
      <c r="Z599" s="1"/>
      <c r="AA599" s="1">
        <f t="shared" si="110"/>
        <v>2.64</v>
      </c>
      <c r="AB599" s="1"/>
      <c r="AC599" s="1"/>
      <c r="AD599" s="1"/>
      <c r="AE599" s="1">
        <f>IF(ข้อมูลน้ำหนักสินค้า!C598="","",ข้อมูลน้ำหนักสินค้า!C598)*J599</f>
        <v>0.001</v>
      </c>
    </row>
    <row r="600" spans="1:31">
      <c r="A600" s="1" t="str">
        <f t="shared" si="100"/>
        <v>EastlyncOffline</v>
      </c>
      <c r="B600" s="1" t="str">
        <f t="shared" si="101"/>
        <v>OFFLINE</v>
      </c>
      <c r="C600" s="1" t="str">
        <f t="shared" si="102"/>
        <v>SALE</v>
      </c>
      <c r="D600" s="1" t="str">
        <f>IF(ข้อมูลออเดอร์!A599="","",ข้อมูลออเดอร์!A599)</f>
        <v>KOO26092200337</v>
      </c>
      <c r="E600" s="1" t="str">
        <f>IFERROR(IF(VLOOKUP(D600,ข้อมูลออเดอร์!A:BV,74,0)="Express delivery","NORMAL",IF(VLOOKUP(D600,ข้อมูลออเดอร์!A:BV,74,0)="Lalamove","B2B_OFFLINE","")),"")</f>
        <v>NORMAL</v>
      </c>
      <c r="F600" s="1" t="str">
        <f t="shared" si="103"/>
        <v>EXPRESS</v>
      </c>
      <c r="G600" s="1" t="str">
        <f>IF(ข้อมูลออเดอร์!CV599="","",ข้อมูลออเดอร์!CV599)</f>
        <v>SKINTIFIC-13</v>
      </c>
      <c r="H600" s="1" t="str">
        <f>IF(ข้อมูลออเดอร์!CW599="","",ข้อมูลออเดอร์!CW599)</f>
        <v>7554411568916</v>
      </c>
      <c r="I600" s="1" t="str">
        <f>IF(ข้อมูลออเดอร์!CV599="","",ข้อมูลออเดอร์!CV599)</f>
        <v>SKINTIFIC-13</v>
      </c>
      <c r="J600" s="1" t="str">
        <f>IF(ข้อมูลออเดอร์!DD599="","",ข้อมูลออเดอร์!DD599)</f>
        <v>1</v>
      </c>
      <c r="K600" s="102">
        <f t="shared" si="104"/>
        <v>0</v>
      </c>
      <c r="L600" s="102">
        <f t="shared" si="105"/>
        <v>0</v>
      </c>
      <c r="M600" s="103">
        <f ca="1" t="shared" si="106"/>
        <v>46287.4479282407</v>
      </c>
      <c r="N600" s="103">
        <f ca="1" t="shared" si="107"/>
        <v>46287.4479282407</v>
      </c>
      <c r="O600" s="1" t="str">
        <f>IFERROR(VLOOKUP(D600,ข้อมูลออเดอร์!A:EK,49,0),"")</f>
        <v>คุณหนึ่ง</v>
      </c>
      <c r="P600" s="1" t="str">
        <f>IF(D600="","",ข้อมูลออเดอร์!AX599)</f>
        <v>0842879145</v>
      </c>
      <c r="Q600" s="1" t="str">
        <f>IF(D600="","",ข้อมูลออเดอร์!AX599)</f>
        <v>0842879145</v>
      </c>
      <c r="R600" s="1" t="str">
        <f t="shared" si="108"/>
        <v>TH</v>
      </c>
      <c r="S600" s="1" t="str">
        <f>IF('ข้อมูลจังหวัด-อำเภอ'!C599="","",'ข้อมูลจังหวัด-อำเภอ'!C599)</f>
        <v>เชียงใหม่/ Chiang Mai</v>
      </c>
      <c r="T600" s="1" t="str">
        <f>IF('ข้อมูลจังหวัด-อำเภอ'!D599="","",'ข้อมูลจังหวัด-อำเภอ'!D599)</f>
        <v>สันกำแพง/ San Kamphaeng</v>
      </c>
      <c r="U600" s="1" t="str">
        <f>IFERROR(VLOOKUP(D600,ข้อมูลออเดอร์!A:EK,46,0),"")</f>
        <v>50130</v>
      </c>
      <c r="V600" s="1" t="str">
        <f>IFERROR(VLOOKUP(D600,ข้อมูลออเดอร์!A:EK,46,0),"")</f>
        <v>50130</v>
      </c>
      <c r="W600" s="1" t="str">
        <f>IFERROR(VLOOKUP(D600,ข้อมูลออเดอร์!A:EK,48,0),"")</f>
        <v>หมู่บ้านแกรนด์ล้านนา เมอริเดียน เลขที่ 119/94 หมู่ 12</v>
      </c>
      <c r="X600" s="1" t="str">
        <f t="shared" si="109"/>
        <v>COD</v>
      </c>
      <c r="Y600" s="1"/>
      <c r="Z600" s="1"/>
      <c r="AA600" s="1">
        <f t="shared" si="110"/>
        <v>2.64</v>
      </c>
      <c r="AB600" s="1"/>
      <c r="AC600" s="1"/>
      <c r="AD600" s="1"/>
      <c r="AE600" s="1">
        <f>IF(ข้อมูลน้ำหนักสินค้า!C599="","",ข้อมูลน้ำหนักสินค้า!C599)*J600</f>
        <v>0.1</v>
      </c>
    </row>
    <row r="601" spans="1:31">
      <c r="A601" s="1" t="str">
        <f t="shared" si="100"/>
        <v>EastlyncOffline</v>
      </c>
      <c r="B601" s="1" t="str">
        <f t="shared" si="101"/>
        <v>OFFLINE</v>
      </c>
      <c r="C601" s="1" t="str">
        <f t="shared" si="102"/>
        <v>SALE</v>
      </c>
      <c r="D601" s="1" t="str">
        <f>IF(ข้อมูลออเดอร์!A600="","",ข้อมูลออเดอร์!A600)</f>
        <v>KOO26092200337</v>
      </c>
      <c r="E601" s="1" t="str">
        <f>IFERROR(IF(VLOOKUP(D601,ข้อมูลออเดอร์!A:BV,74,0)="Express delivery","NORMAL",IF(VLOOKUP(D601,ข้อมูลออเดอร์!A:BV,74,0)="Lalamove","B2B_OFFLINE","")),"")</f>
        <v>NORMAL</v>
      </c>
      <c r="F601" s="1" t="str">
        <f t="shared" si="103"/>
        <v>EXPRESS</v>
      </c>
      <c r="G601" s="1" t="str">
        <f>IF(ข้อมูลออเดอร์!CV600="","",ข้อมูลออเดอร์!CV600)</f>
        <v>SKINTIFIC-227</v>
      </c>
      <c r="H601" s="1" t="str">
        <f>IF(ข้อมูลออเดอร์!CW600="","",ข้อมูลออเดอร์!CW600)</f>
        <v>810114871874</v>
      </c>
      <c r="I601" s="1" t="str">
        <f>IF(ข้อมูลออเดอร์!CV600="","",ข้อมูลออเดอร์!CV600)</f>
        <v>SKINTIFIC-227</v>
      </c>
      <c r="J601" s="1" t="str">
        <f>IF(ข้อมูลออเดอร์!DD600="","",ข้อมูลออเดอร์!DD600)</f>
        <v>1</v>
      </c>
      <c r="K601" s="102">
        <f t="shared" si="104"/>
        <v>0</v>
      </c>
      <c r="L601" s="102">
        <f t="shared" si="105"/>
        <v>0</v>
      </c>
      <c r="M601" s="103">
        <f ca="1" t="shared" si="106"/>
        <v>46287.4479282407</v>
      </c>
      <c r="N601" s="103">
        <f ca="1" t="shared" si="107"/>
        <v>46287.4479282407</v>
      </c>
      <c r="O601" s="1" t="str">
        <f>IFERROR(VLOOKUP(D601,ข้อมูลออเดอร์!A:EK,49,0),"")</f>
        <v>คุณหนึ่ง</v>
      </c>
      <c r="P601" s="1" t="str">
        <f>IF(D601="","",ข้อมูลออเดอร์!AX600)</f>
        <v>0842879145</v>
      </c>
      <c r="Q601" s="1" t="str">
        <f>IF(D601="","",ข้อมูลออเดอร์!AX600)</f>
        <v>0842879145</v>
      </c>
      <c r="R601" s="1" t="str">
        <f t="shared" si="108"/>
        <v>TH</v>
      </c>
      <c r="S601" s="1" t="str">
        <f>IF('ข้อมูลจังหวัด-อำเภอ'!C600="","",'ข้อมูลจังหวัด-อำเภอ'!C600)</f>
        <v>เชียงใหม่/ Chiang Mai</v>
      </c>
      <c r="T601" s="1" t="str">
        <f>IF('ข้อมูลจังหวัด-อำเภอ'!D600="","",'ข้อมูลจังหวัด-อำเภอ'!D600)</f>
        <v>สันกำแพง/ San Kamphaeng</v>
      </c>
      <c r="U601" s="1" t="str">
        <f>IFERROR(VLOOKUP(D601,ข้อมูลออเดอร์!A:EK,46,0),"")</f>
        <v>50130</v>
      </c>
      <c r="V601" s="1" t="str">
        <f>IFERROR(VLOOKUP(D601,ข้อมูลออเดอร์!A:EK,46,0),"")</f>
        <v>50130</v>
      </c>
      <c r="W601" s="1" t="str">
        <f>IFERROR(VLOOKUP(D601,ข้อมูลออเดอร์!A:EK,48,0),"")</f>
        <v>หมู่บ้านแกรนด์ล้านนา เมอริเดียน เลขที่ 119/94 หมู่ 12</v>
      </c>
      <c r="X601" s="1" t="str">
        <f t="shared" si="109"/>
        <v>COD</v>
      </c>
      <c r="Y601" s="1"/>
      <c r="Z601" s="1"/>
      <c r="AA601" s="1">
        <f t="shared" si="110"/>
        <v>2.64</v>
      </c>
      <c r="AB601" s="1"/>
      <c r="AC601" s="1"/>
      <c r="AD601" s="1"/>
      <c r="AE601" s="1">
        <f>IF(ข้อมูลน้ำหนักสินค้า!C600="","",ข้อมูลน้ำหนักสินค้า!C600)*J601</f>
        <v>0.07</v>
      </c>
    </row>
    <row r="602" spans="1:31">
      <c r="A602" s="1" t="str">
        <f t="shared" si="100"/>
        <v>EastlyncOffline</v>
      </c>
      <c r="B602" s="1" t="str">
        <f t="shared" si="101"/>
        <v>OFFLINE</v>
      </c>
      <c r="C602" s="1" t="str">
        <f t="shared" si="102"/>
        <v>SALE</v>
      </c>
      <c r="D602" s="1" t="str">
        <f>IF(ข้อมูลออเดอร์!A601="","",ข้อมูลออเดอร์!A601)</f>
        <v>KOO26092200337</v>
      </c>
      <c r="E602" s="1" t="str">
        <f>IFERROR(IF(VLOOKUP(D602,ข้อมูลออเดอร์!A:BV,74,0)="Express delivery","NORMAL",IF(VLOOKUP(D602,ข้อมูลออเดอร์!A:BV,74,0)="Lalamove","B2B_OFFLINE","")),"")</f>
        <v>NORMAL</v>
      </c>
      <c r="F602" s="1" t="str">
        <f t="shared" si="103"/>
        <v>EXPRESS</v>
      </c>
      <c r="G602" s="1" t="str">
        <f>IF(ข้อมูลออเดอร์!CV601="","",ข้อมูลออเดอร์!CV601)</f>
        <v>SKINTIFIC-428</v>
      </c>
      <c r="H602" s="1" t="str">
        <f>IF(ข้อมูลออเดอร์!CW601="","",ข้อมูลออเดอร์!CW601)</f>
        <v>4897147691729</v>
      </c>
      <c r="I602" s="1" t="str">
        <f>IF(ข้อมูลออเดอร์!CV601="","",ข้อมูลออเดอร์!CV601)</f>
        <v>SKINTIFIC-428</v>
      </c>
      <c r="J602" s="1" t="str">
        <f>IF(ข้อมูลออเดอร์!DD601="","",ข้อมูลออเดอร์!DD601)</f>
        <v>1</v>
      </c>
      <c r="K602" s="102">
        <f t="shared" si="104"/>
        <v>0</v>
      </c>
      <c r="L602" s="102">
        <f t="shared" si="105"/>
        <v>0</v>
      </c>
      <c r="M602" s="103">
        <f ca="1" t="shared" si="106"/>
        <v>46287.4479282407</v>
      </c>
      <c r="N602" s="103">
        <f ca="1" t="shared" si="107"/>
        <v>46287.4479282407</v>
      </c>
      <c r="O602" s="1" t="str">
        <f>IFERROR(VLOOKUP(D602,ข้อมูลออเดอร์!A:EK,49,0),"")</f>
        <v>คุณหนึ่ง</v>
      </c>
      <c r="P602" s="1" t="str">
        <f>IF(D602="","",ข้อมูลออเดอร์!AX601)</f>
        <v>0842879145</v>
      </c>
      <c r="Q602" s="1" t="str">
        <f>IF(D602="","",ข้อมูลออเดอร์!AX601)</f>
        <v>0842879145</v>
      </c>
      <c r="R602" s="1" t="str">
        <f t="shared" si="108"/>
        <v>TH</v>
      </c>
      <c r="S602" s="1" t="str">
        <f>IF('ข้อมูลจังหวัด-อำเภอ'!C601="","",'ข้อมูลจังหวัด-อำเภอ'!C601)</f>
        <v>เชียงใหม่/ Chiang Mai</v>
      </c>
      <c r="T602" s="1" t="str">
        <f>IF('ข้อมูลจังหวัด-อำเภอ'!D601="","",'ข้อมูลจังหวัด-อำเภอ'!D601)</f>
        <v>สันกำแพง/ San Kamphaeng</v>
      </c>
      <c r="U602" s="1" t="str">
        <f>IFERROR(VLOOKUP(D602,ข้อมูลออเดอร์!A:EK,46,0),"")</f>
        <v>50130</v>
      </c>
      <c r="V602" s="1" t="str">
        <f>IFERROR(VLOOKUP(D602,ข้อมูลออเดอร์!A:EK,46,0),"")</f>
        <v>50130</v>
      </c>
      <c r="W602" s="1" t="str">
        <f>IFERROR(VLOOKUP(D602,ข้อมูลออเดอร์!A:EK,48,0),"")</f>
        <v>หมู่บ้านแกรนด์ล้านนา เมอริเดียน เลขที่ 119/94 หมู่ 12</v>
      </c>
      <c r="X602" s="1" t="str">
        <f t="shared" si="109"/>
        <v>COD</v>
      </c>
      <c r="Y602" s="1"/>
      <c r="Z602" s="1"/>
      <c r="AA602" s="1">
        <f t="shared" si="110"/>
        <v>2.64</v>
      </c>
      <c r="AB602" s="1"/>
      <c r="AC602" s="1"/>
      <c r="AD602" s="1"/>
      <c r="AE602" s="1">
        <f>IF(ข้อมูลน้ำหนักสินค้า!C601="","",ข้อมูลน้ำหนักสินค้า!C601)*J602</f>
        <v>0.1</v>
      </c>
    </row>
    <row r="603" spans="1:31">
      <c r="A603" s="1" t="str">
        <f t="shared" si="100"/>
        <v>EastlyncOffline</v>
      </c>
      <c r="B603" s="1" t="str">
        <f t="shared" si="101"/>
        <v>OFFLINE</v>
      </c>
      <c r="C603" s="1" t="str">
        <f t="shared" si="102"/>
        <v>SALE</v>
      </c>
      <c r="D603" s="1" t="str">
        <f>IF(ข้อมูลออเดอร์!A602="","",ข้อมูลออเดอร์!A602)</f>
        <v>KOO26092200337</v>
      </c>
      <c r="E603" s="1" t="str">
        <f>IFERROR(IF(VLOOKUP(D603,ข้อมูลออเดอร์!A:BV,74,0)="Express delivery","NORMAL",IF(VLOOKUP(D603,ข้อมูลออเดอร์!A:BV,74,0)="Lalamove","B2B_OFFLINE","")),"")</f>
        <v>NORMAL</v>
      </c>
      <c r="F603" s="1" t="str">
        <f t="shared" si="103"/>
        <v>EXPRESS</v>
      </c>
      <c r="G603" s="1" t="str">
        <f>IF(ข้อมูลออเดอร์!CV602="","",ข้อมูลออเดอร์!CV602)</f>
        <v>SKINTIFIC-388</v>
      </c>
      <c r="H603" s="1" t="str">
        <f>IF(ข้อมูลออเดอร์!CW602="","",ข้อมูลออเดอร์!CW602)</f>
        <v>4897147693372</v>
      </c>
      <c r="I603" s="1" t="str">
        <f>IF(ข้อมูลออเดอร์!CV602="","",ข้อมูลออเดอร์!CV602)</f>
        <v>SKINTIFIC-388</v>
      </c>
      <c r="J603" s="1" t="str">
        <f>IF(ข้อมูลออเดอร์!DD602="","",ข้อมูลออเดอร์!DD602)</f>
        <v>1</v>
      </c>
      <c r="K603" s="102">
        <f t="shared" si="104"/>
        <v>0</v>
      </c>
      <c r="L603" s="102">
        <f t="shared" si="105"/>
        <v>0</v>
      </c>
      <c r="M603" s="103">
        <f ca="1" t="shared" si="106"/>
        <v>46287.4479282407</v>
      </c>
      <c r="N603" s="103">
        <f ca="1" t="shared" si="107"/>
        <v>46287.4479282407</v>
      </c>
      <c r="O603" s="1" t="str">
        <f>IFERROR(VLOOKUP(D603,ข้อมูลออเดอร์!A:EK,49,0),"")</f>
        <v>คุณหนึ่ง</v>
      </c>
      <c r="P603" s="1" t="str">
        <f>IF(D603="","",ข้อมูลออเดอร์!AX602)</f>
        <v>0842879145</v>
      </c>
      <c r="Q603" s="1" t="str">
        <f>IF(D603="","",ข้อมูลออเดอร์!AX602)</f>
        <v>0842879145</v>
      </c>
      <c r="R603" s="1" t="str">
        <f t="shared" si="108"/>
        <v>TH</v>
      </c>
      <c r="S603" s="1" t="str">
        <f>IF('ข้อมูลจังหวัด-อำเภอ'!C602="","",'ข้อมูลจังหวัด-อำเภอ'!C602)</f>
        <v>เชียงใหม่/ Chiang Mai</v>
      </c>
      <c r="T603" s="1" t="str">
        <f>IF('ข้อมูลจังหวัด-อำเภอ'!D602="","",'ข้อมูลจังหวัด-อำเภอ'!D602)</f>
        <v>สันกำแพง/ San Kamphaeng</v>
      </c>
      <c r="U603" s="1" t="str">
        <f>IFERROR(VLOOKUP(D603,ข้อมูลออเดอร์!A:EK,46,0),"")</f>
        <v>50130</v>
      </c>
      <c r="V603" s="1" t="str">
        <f>IFERROR(VLOOKUP(D603,ข้อมูลออเดอร์!A:EK,46,0),"")</f>
        <v>50130</v>
      </c>
      <c r="W603" s="1" t="str">
        <f>IFERROR(VLOOKUP(D603,ข้อมูลออเดอร์!A:EK,48,0),"")</f>
        <v>หมู่บ้านแกรนด์ล้านนา เมอริเดียน เลขที่ 119/94 หมู่ 12</v>
      </c>
      <c r="X603" s="1" t="str">
        <f t="shared" si="109"/>
        <v>COD</v>
      </c>
      <c r="Y603" s="1"/>
      <c r="Z603" s="1"/>
      <c r="AA603" s="1">
        <f t="shared" si="110"/>
        <v>2.64</v>
      </c>
      <c r="AB603" s="1"/>
      <c r="AC603" s="1"/>
      <c r="AD603" s="1"/>
      <c r="AE603" s="1">
        <f>IF(ข้อมูลน้ำหนักสินค้า!C602="","",ข้อมูลน้ำหนักสินค้า!C602)*J603</f>
        <v>0.1</v>
      </c>
    </row>
    <row r="604" spans="1:31">
      <c r="A604" s="1" t="str">
        <f t="shared" si="100"/>
        <v>EastlyncOffline</v>
      </c>
      <c r="B604" s="1" t="str">
        <f t="shared" si="101"/>
        <v>OFFLINE</v>
      </c>
      <c r="C604" s="1" t="str">
        <f t="shared" si="102"/>
        <v>SALE</v>
      </c>
      <c r="D604" s="1" t="str">
        <f>IF(ข้อมูลออเดอร์!A603="","",ข้อมูลออเดอร์!A603)</f>
        <v>KOO26092200337</v>
      </c>
      <c r="E604" s="1" t="str">
        <f>IFERROR(IF(VLOOKUP(D604,ข้อมูลออเดอร์!A:BV,74,0)="Express delivery","NORMAL",IF(VLOOKUP(D604,ข้อมูลออเดอร์!A:BV,74,0)="Lalamove","B2B_OFFLINE","")),"")</f>
        <v>NORMAL</v>
      </c>
      <c r="F604" s="1" t="str">
        <f t="shared" si="103"/>
        <v>EXPRESS</v>
      </c>
      <c r="G604" s="1" t="str">
        <f>IF(ข้อมูลออเดอร์!CV603="","",ข้อมูลออเดอร์!CV603)</f>
        <v>SKINTIFIC-260N</v>
      </c>
      <c r="H604" s="1" t="str">
        <f>IF(ข้อมูลออเดอร์!CW603="","",ข้อมูลออเดอร์!CW603)</f>
        <v>810114871522</v>
      </c>
      <c r="I604" s="1" t="str">
        <f>IF(ข้อมูลออเดอร์!CV603="","",ข้อมูลออเดอร์!CV603)</f>
        <v>SKINTIFIC-260N</v>
      </c>
      <c r="J604" s="1" t="str">
        <f>IF(ข้อมูลออเดอร์!DD603="","",ข้อมูลออเดอร์!DD603)</f>
        <v>1</v>
      </c>
      <c r="K604" s="102">
        <f t="shared" si="104"/>
        <v>0</v>
      </c>
      <c r="L604" s="102">
        <f t="shared" si="105"/>
        <v>0</v>
      </c>
      <c r="M604" s="103">
        <f ca="1" t="shared" si="106"/>
        <v>46287.4479282407</v>
      </c>
      <c r="N604" s="103">
        <f ca="1" t="shared" si="107"/>
        <v>46287.4479282407</v>
      </c>
      <c r="O604" s="1" t="str">
        <f>IFERROR(VLOOKUP(D604,ข้อมูลออเดอร์!A:EK,49,0),"")</f>
        <v>คุณหนึ่ง</v>
      </c>
      <c r="P604" s="1" t="str">
        <f>IF(D604="","",ข้อมูลออเดอร์!AX603)</f>
        <v>0842879145</v>
      </c>
      <c r="Q604" s="1" t="str">
        <f>IF(D604="","",ข้อมูลออเดอร์!AX603)</f>
        <v>0842879145</v>
      </c>
      <c r="R604" s="1" t="str">
        <f t="shared" si="108"/>
        <v>TH</v>
      </c>
      <c r="S604" s="1" t="str">
        <f>IF('ข้อมูลจังหวัด-อำเภอ'!C603="","",'ข้อมูลจังหวัด-อำเภอ'!C603)</f>
        <v>เชียงใหม่/ Chiang Mai</v>
      </c>
      <c r="T604" s="1" t="str">
        <f>IF('ข้อมูลจังหวัด-อำเภอ'!D603="","",'ข้อมูลจังหวัด-อำเภอ'!D603)</f>
        <v>สันกำแพง/ San Kamphaeng</v>
      </c>
      <c r="U604" s="1" t="str">
        <f>IFERROR(VLOOKUP(D604,ข้อมูลออเดอร์!A:EK,46,0),"")</f>
        <v>50130</v>
      </c>
      <c r="V604" s="1" t="str">
        <f>IFERROR(VLOOKUP(D604,ข้อมูลออเดอร์!A:EK,46,0),"")</f>
        <v>50130</v>
      </c>
      <c r="W604" s="1" t="str">
        <f>IFERROR(VLOOKUP(D604,ข้อมูลออเดอร์!A:EK,48,0),"")</f>
        <v>หมู่บ้านแกรนด์ล้านนา เมอริเดียน เลขที่ 119/94 หมู่ 12</v>
      </c>
      <c r="X604" s="1" t="str">
        <f t="shared" si="109"/>
        <v>COD</v>
      </c>
      <c r="Y604" s="1"/>
      <c r="Z604" s="1"/>
      <c r="AA604" s="1">
        <f t="shared" si="110"/>
        <v>2.64</v>
      </c>
      <c r="AB604" s="1"/>
      <c r="AC604" s="1"/>
      <c r="AD604" s="1"/>
      <c r="AE604" s="1">
        <f>IF(ข้อมูลน้ำหนักสินค้า!C603="","",ข้อมูลน้ำหนักสินค้า!C603)*J604</f>
        <v>0.08</v>
      </c>
    </row>
    <row r="605" spans="1:31">
      <c r="A605" s="1" t="str">
        <f t="shared" si="100"/>
        <v>EastlyncOffline</v>
      </c>
      <c r="B605" s="1" t="str">
        <f t="shared" si="101"/>
        <v>OFFLINE</v>
      </c>
      <c r="C605" s="1" t="str">
        <f t="shared" si="102"/>
        <v>SALE</v>
      </c>
      <c r="D605" s="1" t="str">
        <f>IF(ข้อมูลออเดอร์!A604="","",ข้อมูลออเดอร์!A604)</f>
        <v>KOO26092200337</v>
      </c>
      <c r="E605" s="1" t="str">
        <f>IFERROR(IF(VLOOKUP(D605,ข้อมูลออเดอร์!A:BV,74,0)="Express delivery","NORMAL",IF(VLOOKUP(D605,ข้อมูลออเดอร์!A:BV,74,0)="Lalamove","B2B_OFFLINE","")),"")</f>
        <v>NORMAL</v>
      </c>
      <c r="F605" s="1" t="str">
        <f t="shared" si="103"/>
        <v>EXPRESS</v>
      </c>
      <c r="G605" s="1" t="str">
        <f>IF(ข้อมูลออเดอร์!CV604="","",ข้อมูลออเดอร์!CV604)</f>
        <v>SKINTIFIC-225</v>
      </c>
      <c r="H605" s="1" t="str">
        <f>IF(ข้อมูลออเดอร์!CW604="","",ข้อมูลออเดอร์!CW604)</f>
        <v>810114872581</v>
      </c>
      <c r="I605" s="1" t="str">
        <f>IF(ข้อมูลออเดอร์!CV604="","",ข้อมูลออเดอร์!CV604)</f>
        <v>SKINTIFIC-225</v>
      </c>
      <c r="J605" s="1" t="str">
        <f>IF(ข้อมูลออเดอร์!DD604="","",ข้อมูลออเดอร์!DD604)</f>
        <v>1</v>
      </c>
      <c r="K605" s="102">
        <f t="shared" si="104"/>
        <v>0</v>
      </c>
      <c r="L605" s="102">
        <f t="shared" si="105"/>
        <v>0</v>
      </c>
      <c r="M605" s="103">
        <f ca="1" t="shared" si="106"/>
        <v>46287.4479282407</v>
      </c>
      <c r="N605" s="103">
        <f ca="1" t="shared" si="107"/>
        <v>46287.4479282407</v>
      </c>
      <c r="O605" s="1" t="str">
        <f>IFERROR(VLOOKUP(D605,ข้อมูลออเดอร์!A:EK,49,0),"")</f>
        <v>คุณหนึ่ง</v>
      </c>
      <c r="P605" s="1" t="str">
        <f>IF(D605="","",ข้อมูลออเดอร์!AX604)</f>
        <v>0842879145</v>
      </c>
      <c r="Q605" s="1" t="str">
        <f>IF(D605="","",ข้อมูลออเดอร์!AX604)</f>
        <v>0842879145</v>
      </c>
      <c r="R605" s="1" t="str">
        <f t="shared" si="108"/>
        <v>TH</v>
      </c>
      <c r="S605" s="1" t="str">
        <f>IF('ข้อมูลจังหวัด-อำเภอ'!C604="","",'ข้อมูลจังหวัด-อำเภอ'!C604)</f>
        <v>เชียงใหม่/ Chiang Mai</v>
      </c>
      <c r="T605" s="1" t="str">
        <f>IF('ข้อมูลจังหวัด-อำเภอ'!D604="","",'ข้อมูลจังหวัด-อำเภอ'!D604)</f>
        <v>สันกำแพง/ San Kamphaeng</v>
      </c>
      <c r="U605" s="1" t="str">
        <f>IFERROR(VLOOKUP(D605,ข้อมูลออเดอร์!A:EK,46,0),"")</f>
        <v>50130</v>
      </c>
      <c r="V605" s="1" t="str">
        <f>IFERROR(VLOOKUP(D605,ข้อมูลออเดอร์!A:EK,46,0),"")</f>
        <v>50130</v>
      </c>
      <c r="W605" s="1" t="str">
        <f>IFERROR(VLOOKUP(D605,ข้อมูลออเดอร์!A:EK,48,0),"")</f>
        <v>หมู่บ้านแกรนด์ล้านนา เมอริเดียน เลขที่ 119/94 หมู่ 12</v>
      </c>
      <c r="X605" s="1" t="str">
        <f t="shared" si="109"/>
        <v>COD</v>
      </c>
      <c r="Y605" s="1"/>
      <c r="Z605" s="1"/>
      <c r="AA605" s="1">
        <f t="shared" si="110"/>
        <v>2.64</v>
      </c>
      <c r="AB605" s="1"/>
      <c r="AC605" s="1"/>
      <c r="AD605" s="1"/>
      <c r="AE605" s="1">
        <f>IF(ข้อมูลน้ำหนักสินค้า!C604="","",ข้อมูลน้ำหนักสินค้า!C604)*J605</f>
        <v>0.2</v>
      </c>
    </row>
    <row r="606" spans="1:31">
      <c r="A606" s="1" t="str">
        <f t="shared" si="100"/>
        <v>EastlyncOffline</v>
      </c>
      <c r="B606" s="1" t="str">
        <f t="shared" si="101"/>
        <v>OFFLINE</v>
      </c>
      <c r="C606" s="1" t="str">
        <f t="shared" si="102"/>
        <v>SALE</v>
      </c>
      <c r="D606" s="1" t="str">
        <f>IF(ข้อมูลออเดอร์!A605="","",ข้อมูลออเดอร์!A605)</f>
        <v>KOO26092200337</v>
      </c>
      <c r="E606" s="1" t="str">
        <f>IFERROR(IF(VLOOKUP(D606,ข้อมูลออเดอร์!A:BV,74,0)="Express delivery","NORMAL",IF(VLOOKUP(D606,ข้อมูลออเดอร์!A:BV,74,0)="Lalamove","B2B_OFFLINE","")),"")</f>
        <v>NORMAL</v>
      </c>
      <c r="F606" s="1" t="str">
        <f t="shared" si="103"/>
        <v>EXPRESS</v>
      </c>
      <c r="G606" s="1" t="str">
        <f>IF(ข้อมูลออเดอร์!CV605="","",ข้อมูลออเดอร์!CV605)</f>
        <v>SKINTIFIC-347</v>
      </c>
      <c r="H606" s="1" t="str">
        <f>IF(ข้อมูลออเดอร์!CW605="","",ข้อมูลออเดอร์!CW605)</f>
        <v>4897147691330</v>
      </c>
      <c r="I606" s="1" t="str">
        <f>IF(ข้อมูลออเดอร์!CV605="","",ข้อมูลออเดอร์!CV605)</f>
        <v>SKINTIFIC-347</v>
      </c>
      <c r="J606" s="1" t="str">
        <f>IF(ข้อมูลออเดอร์!DD605="","",ข้อมูลออเดอร์!DD605)</f>
        <v>1</v>
      </c>
      <c r="K606" s="102">
        <f t="shared" si="104"/>
        <v>0</v>
      </c>
      <c r="L606" s="102">
        <f t="shared" si="105"/>
        <v>0</v>
      </c>
      <c r="M606" s="103">
        <f ca="1" t="shared" si="106"/>
        <v>46287.4479282407</v>
      </c>
      <c r="N606" s="103">
        <f ca="1" t="shared" si="107"/>
        <v>46287.4479282407</v>
      </c>
      <c r="O606" s="1" t="str">
        <f>IFERROR(VLOOKUP(D606,ข้อมูลออเดอร์!A:EK,49,0),"")</f>
        <v>คุณหนึ่ง</v>
      </c>
      <c r="P606" s="1" t="str">
        <f>IF(D606="","",ข้อมูลออเดอร์!AX605)</f>
        <v>0842879145</v>
      </c>
      <c r="Q606" s="1" t="str">
        <f>IF(D606="","",ข้อมูลออเดอร์!AX605)</f>
        <v>0842879145</v>
      </c>
      <c r="R606" s="1" t="str">
        <f t="shared" si="108"/>
        <v>TH</v>
      </c>
      <c r="S606" s="1" t="str">
        <f>IF('ข้อมูลจังหวัด-อำเภอ'!C605="","",'ข้อมูลจังหวัด-อำเภอ'!C605)</f>
        <v>เชียงใหม่/ Chiang Mai</v>
      </c>
      <c r="T606" s="1" t="str">
        <f>IF('ข้อมูลจังหวัด-อำเภอ'!D605="","",'ข้อมูลจังหวัด-อำเภอ'!D605)</f>
        <v>สันกำแพง/ San Kamphaeng</v>
      </c>
      <c r="U606" s="1" t="str">
        <f>IFERROR(VLOOKUP(D606,ข้อมูลออเดอร์!A:EK,46,0),"")</f>
        <v>50130</v>
      </c>
      <c r="V606" s="1" t="str">
        <f>IFERROR(VLOOKUP(D606,ข้อมูลออเดอร์!A:EK,46,0),"")</f>
        <v>50130</v>
      </c>
      <c r="W606" s="1" t="str">
        <f>IFERROR(VLOOKUP(D606,ข้อมูลออเดอร์!A:EK,48,0),"")</f>
        <v>หมู่บ้านแกรนด์ล้านนา เมอริเดียน เลขที่ 119/94 หมู่ 12</v>
      </c>
      <c r="X606" s="1" t="str">
        <f t="shared" si="109"/>
        <v>COD</v>
      </c>
      <c r="Y606" s="1"/>
      <c r="Z606" s="1"/>
      <c r="AA606" s="1">
        <f t="shared" si="110"/>
        <v>2.64</v>
      </c>
      <c r="AB606" s="1"/>
      <c r="AC606" s="1"/>
      <c r="AD606" s="1"/>
      <c r="AE606" s="1">
        <f>IF(ข้อมูลน้ำหนักสินค้า!C605="","",ข้อมูลน้ำหนักสินค้า!C605)*J606</f>
        <v>0.1</v>
      </c>
    </row>
    <row r="607" spans="1:31">
      <c r="A607" s="1" t="str">
        <f t="shared" si="100"/>
        <v>EastlyncOffline</v>
      </c>
      <c r="B607" s="1" t="str">
        <f t="shared" si="101"/>
        <v>OFFLINE</v>
      </c>
      <c r="C607" s="1" t="str">
        <f t="shared" si="102"/>
        <v>SALE</v>
      </c>
      <c r="D607" s="1" t="str">
        <f>IF(ข้อมูลออเดอร์!A606="","",ข้อมูลออเดอร์!A606)</f>
        <v>KOO26092200337</v>
      </c>
      <c r="E607" s="1" t="str">
        <f>IFERROR(IF(VLOOKUP(D607,ข้อมูลออเดอร์!A:BV,74,0)="Express delivery","NORMAL",IF(VLOOKUP(D607,ข้อมูลออเดอร์!A:BV,74,0)="Lalamove","B2B_OFFLINE","")),"")</f>
        <v>NORMAL</v>
      </c>
      <c r="F607" s="1" t="str">
        <f t="shared" si="103"/>
        <v>EXPRESS</v>
      </c>
      <c r="G607" s="1" t="str">
        <f>IF(ข้อมูลออเดอร์!CV606="","",ข้อมูลออเดอร์!CV606)</f>
        <v>SKINTIFIC-12311U</v>
      </c>
      <c r="H607" s="1" t="str">
        <f>IF(ข้อมูลออเดอร์!CW606="","",ข้อมูลออเดอร์!CW606)</f>
        <v>4897147693211</v>
      </c>
      <c r="I607" s="1" t="str">
        <f>IF(ข้อมูลออเดอร์!CV606="","",ข้อมูลออเดอร์!CV606)</f>
        <v>SKINTIFIC-12311U</v>
      </c>
      <c r="J607" s="1" t="str">
        <f>IF(ข้อมูลออเดอร์!DD606="","",ข้อมูลออเดอร์!DD606)</f>
        <v>1</v>
      </c>
      <c r="K607" s="102">
        <f t="shared" si="104"/>
        <v>0</v>
      </c>
      <c r="L607" s="102">
        <f t="shared" si="105"/>
        <v>0</v>
      </c>
      <c r="M607" s="103">
        <f ca="1" t="shared" si="106"/>
        <v>46287.4479282407</v>
      </c>
      <c r="N607" s="103">
        <f ca="1" t="shared" si="107"/>
        <v>46287.4479282407</v>
      </c>
      <c r="O607" s="1" t="str">
        <f>IFERROR(VLOOKUP(D607,ข้อมูลออเดอร์!A:EK,49,0),"")</f>
        <v>คุณหนึ่ง</v>
      </c>
      <c r="P607" s="1" t="str">
        <f>IF(D607="","",ข้อมูลออเดอร์!AX606)</f>
        <v>0842879145</v>
      </c>
      <c r="Q607" s="1" t="str">
        <f>IF(D607="","",ข้อมูลออเดอร์!AX606)</f>
        <v>0842879145</v>
      </c>
      <c r="R607" s="1" t="str">
        <f t="shared" si="108"/>
        <v>TH</v>
      </c>
      <c r="S607" s="1" t="str">
        <f>IF('ข้อมูลจังหวัด-อำเภอ'!C606="","",'ข้อมูลจังหวัด-อำเภอ'!C606)</f>
        <v>เชียงใหม่/ Chiang Mai</v>
      </c>
      <c r="T607" s="1" t="str">
        <f>IF('ข้อมูลจังหวัด-อำเภอ'!D606="","",'ข้อมูลจังหวัด-อำเภอ'!D606)</f>
        <v>สันกำแพง/ San Kamphaeng</v>
      </c>
      <c r="U607" s="1" t="str">
        <f>IFERROR(VLOOKUP(D607,ข้อมูลออเดอร์!A:EK,46,0),"")</f>
        <v>50130</v>
      </c>
      <c r="V607" s="1" t="str">
        <f>IFERROR(VLOOKUP(D607,ข้อมูลออเดอร์!A:EK,46,0),"")</f>
        <v>50130</v>
      </c>
      <c r="W607" s="1" t="str">
        <f>IFERROR(VLOOKUP(D607,ข้อมูลออเดอร์!A:EK,48,0),"")</f>
        <v>หมู่บ้านแกรนด์ล้านนา เมอริเดียน เลขที่ 119/94 หมู่ 12</v>
      </c>
      <c r="X607" s="1" t="str">
        <f t="shared" si="109"/>
        <v>COD</v>
      </c>
      <c r="Y607" s="1"/>
      <c r="Z607" s="1"/>
      <c r="AA607" s="1">
        <f t="shared" si="110"/>
        <v>2.64</v>
      </c>
      <c r="AB607" s="1"/>
      <c r="AC607" s="1"/>
      <c r="AD607" s="1"/>
      <c r="AE607" s="1">
        <f>IF(ข้อมูลน้ำหนักสินค้า!C606="","",ข้อมูลน้ำหนักสินค้า!C606)*J607</f>
        <v>0.1</v>
      </c>
    </row>
    <row r="608" spans="1:31">
      <c r="A608" s="1" t="str">
        <f t="shared" si="100"/>
        <v>EastlyncOffline</v>
      </c>
      <c r="B608" s="1" t="str">
        <f t="shared" si="101"/>
        <v>OFFLINE</v>
      </c>
      <c r="C608" s="1" t="str">
        <f t="shared" si="102"/>
        <v>SALE</v>
      </c>
      <c r="D608" s="1" t="str">
        <f>IF(ข้อมูลออเดอร์!A607="","",ข้อมูลออเดอร์!A607)</f>
        <v>KOO26092200337</v>
      </c>
      <c r="E608" s="1" t="str">
        <f>IFERROR(IF(VLOOKUP(D608,ข้อมูลออเดอร์!A:BV,74,0)="Express delivery","NORMAL",IF(VLOOKUP(D608,ข้อมูลออเดอร์!A:BV,74,0)="Lalamove","B2B_OFFLINE","")),"")</f>
        <v>NORMAL</v>
      </c>
      <c r="F608" s="1" t="str">
        <f t="shared" si="103"/>
        <v>EXPRESS</v>
      </c>
      <c r="G608" s="1" t="str">
        <f>IF(ข้อมูลออเดอร์!CV607="","",ข้อมูลออเดอร์!CV607)</f>
        <v>SKINTIFIC-389</v>
      </c>
      <c r="H608" s="1" t="str">
        <f>IF(ข้อมูลออเดอร์!CW607="","",ข้อมูลออเดอร์!CW607)</f>
        <v>4897147690739</v>
      </c>
      <c r="I608" s="1" t="str">
        <f>IF(ข้อมูลออเดอร์!CV607="","",ข้อมูลออเดอร์!CV607)</f>
        <v>SKINTIFIC-389</v>
      </c>
      <c r="J608" s="1" t="str">
        <f>IF(ข้อมูลออเดอร์!DD607="","",ข้อมูลออเดอร์!DD607)</f>
        <v>1</v>
      </c>
      <c r="K608" s="102">
        <f t="shared" si="104"/>
        <v>0</v>
      </c>
      <c r="L608" s="102">
        <f t="shared" si="105"/>
        <v>0</v>
      </c>
      <c r="M608" s="103">
        <f ca="1" t="shared" si="106"/>
        <v>46287.4479282407</v>
      </c>
      <c r="N608" s="103">
        <f ca="1" t="shared" si="107"/>
        <v>46287.4479282407</v>
      </c>
      <c r="O608" s="1" t="str">
        <f>IFERROR(VLOOKUP(D608,ข้อมูลออเดอร์!A:EK,49,0),"")</f>
        <v>คุณหนึ่ง</v>
      </c>
      <c r="P608" s="1" t="str">
        <f>IF(D608="","",ข้อมูลออเดอร์!AX607)</f>
        <v>0842879145</v>
      </c>
      <c r="Q608" s="1" t="str">
        <f>IF(D608="","",ข้อมูลออเดอร์!AX607)</f>
        <v>0842879145</v>
      </c>
      <c r="R608" s="1" t="str">
        <f t="shared" si="108"/>
        <v>TH</v>
      </c>
      <c r="S608" s="1" t="str">
        <f>IF('ข้อมูลจังหวัด-อำเภอ'!C607="","",'ข้อมูลจังหวัด-อำเภอ'!C607)</f>
        <v>เชียงใหม่/ Chiang Mai</v>
      </c>
      <c r="T608" s="1" t="str">
        <f>IF('ข้อมูลจังหวัด-อำเภอ'!D607="","",'ข้อมูลจังหวัด-อำเภอ'!D607)</f>
        <v>สันกำแพง/ San Kamphaeng</v>
      </c>
      <c r="U608" s="1" t="str">
        <f>IFERROR(VLOOKUP(D608,ข้อมูลออเดอร์!A:EK,46,0),"")</f>
        <v>50130</v>
      </c>
      <c r="V608" s="1" t="str">
        <f>IFERROR(VLOOKUP(D608,ข้อมูลออเดอร์!A:EK,46,0),"")</f>
        <v>50130</v>
      </c>
      <c r="W608" s="1" t="str">
        <f>IFERROR(VLOOKUP(D608,ข้อมูลออเดอร์!A:EK,48,0),"")</f>
        <v>หมู่บ้านแกรนด์ล้านนา เมอริเดียน เลขที่ 119/94 หมู่ 12</v>
      </c>
      <c r="X608" s="1" t="str">
        <f t="shared" si="109"/>
        <v>COD</v>
      </c>
      <c r="Y608" s="1"/>
      <c r="Z608" s="1"/>
      <c r="AA608" s="1">
        <f t="shared" si="110"/>
        <v>2.64</v>
      </c>
      <c r="AB608" s="1"/>
      <c r="AC608" s="1"/>
      <c r="AD608" s="1"/>
      <c r="AE608" s="1">
        <f>IF(ข้อมูลน้ำหนักสินค้า!C607="","",ข้อมูลน้ำหนักสินค้า!C607)*J608</f>
        <v>0.1</v>
      </c>
    </row>
    <row r="609" spans="1:31">
      <c r="A609" s="1" t="str">
        <f t="shared" si="100"/>
        <v>EastlyncOffline</v>
      </c>
      <c r="B609" s="1" t="str">
        <f t="shared" si="101"/>
        <v>OFFLINE</v>
      </c>
      <c r="C609" s="1" t="str">
        <f t="shared" si="102"/>
        <v>SALE</v>
      </c>
      <c r="D609" s="1" t="str">
        <f>IF(ข้อมูลออเดอร์!A608="","",ข้อมูลออเดอร์!A608)</f>
        <v>KOO26092200337</v>
      </c>
      <c r="E609" s="1" t="str">
        <f>IFERROR(IF(VLOOKUP(D609,ข้อมูลออเดอร์!A:BV,74,0)="Express delivery","NORMAL",IF(VLOOKUP(D609,ข้อมูลออเดอร์!A:BV,74,0)="Lalamove","B2B_OFFLINE","")),"")</f>
        <v>NORMAL</v>
      </c>
      <c r="F609" s="1" t="str">
        <f t="shared" si="103"/>
        <v>EXPRESS</v>
      </c>
      <c r="G609" s="1" t="str">
        <f>IF(ข้อมูลออเดอร์!CV608="","",ข้อมูลออเดอร์!CV608)</f>
        <v>SKINTIFIC-05</v>
      </c>
      <c r="H609" s="1" t="str">
        <f>IF(ข้อมูลออเดอร์!CW608="","",ข้อมูลออเดอร์!CW608)</f>
        <v>7554411566554</v>
      </c>
      <c r="I609" s="1" t="str">
        <f>IF(ข้อมูลออเดอร์!CV608="","",ข้อมูลออเดอร์!CV608)</f>
        <v>SKINTIFIC-05</v>
      </c>
      <c r="J609" s="1" t="str">
        <f>IF(ข้อมูลออเดอร์!DD608="","",ข้อมูลออเดอร์!DD608)</f>
        <v>1</v>
      </c>
      <c r="K609" s="102">
        <f t="shared" si="104"/>
        <v>0</v>
      </c>
      <c r="L609" s="102">
        <f t="shared" si="105"/>
        <v>0</v>
      </c>
      <c r="M609" s="103">
        <f ca="1" t="shared" si="106"/>
        <v>46287.4479282407</v>
      </c>
      <c r="N609" s="103">
        <f ca="1" t="shared" si="107"/>
        <v>46287.4479282407</v>
      </c>
      <c r="O609" s="1" t="str">
        <f>IFERROR(VLOOKUP(D609,ข้อมูลออเดอร์!A:EK,49,0),"")</f>
        <v>คุณหนึ่ง</v>
      </c>
      <c r="P609" s="1" t="str">
        <f>IF(D609="","",ข้อมูลออเดอร์!AX608)</f>
        <v>0842879145</v>
      </c>
      <c r="Q609" s="1" t="str">
        <f>IF(D609="","",ข้อมูลออเดอร์!AX608)</f>
        <v>0842879145</v>
      </c>
      <c r="R609" s="1" t="str">
        <f t="shared" si="108"/>
        <v>TH</v>
      </c>
      <c r="S609" s="1" t="str">
        <f>IF('ข้อมูลจังหวัด-อำเภอ'!C608="","",'ข้อมูลจังหวัด-อำเภอ'!C608)</f>
        <v>เชียงใหม่/ Chiang Mai</v>
      </c>
      <c r="T609" s="1" t="str">
        <f>IF('ข้อมูลจังหวัด-อำเภอ'!D608="","",'ข้อมูลจังหวัด-อำเภอ'!D608)</f>
        <v>สันกำแพง/ San Kamphaeng</v>
      </c>
      <c r="U609" s="1" t="str">
        <f>IFERROR(VLOOKUP(D609,ข้อมูลออเดอร์!A:EK,46,0),"")</f>
        <v>50130</v>
      </c>
      <c r="V609" s="1" t="str">
        <f>IFERROR(VLOOKUP(D609,ข้อมูลออเดอร์!A:EK,46,0),"")</f>
        <v>50130</v>
      </c>
      <c r="W609" s="1" t="str">
        <f>IFERROR(VLOOKUP(D609,ข้อมูลออเดอร์!A:EK,48,0),"")</f>
        <v>หมู่บ้านแกรนด์ล้านนา เมอริเดียน เลขที่ 119/94 หมู่ 12</v>
      </c>
      <c r="X609" s="1" t="str">
        <f t="shared" si="109"/>
        <v>COD</v>
      </c>
      <c r="Y609" s="1"/>
      <c r="Z609" s="1"/>
      <c r="AA609" s="1">
        <f t="shared" si="110"/>
        <v>2.64</v>
      </c>
      <c r="AB609" s="1"/>
      <c r="AC609" s="1"/>
      <c r="AD609" s="1"/>
      <c r="AE609" s="1">
        <f>IF(ข้อมูลน้ำหนักสินค้า!C608="","",ข้อมูลน้ำหนักสินค้า!C608)*J609</f>
        <v>0.12</v>
      </c>
    </row>
    <row r="610" spans="1:31">
      <c r="A610" s="1" t="str">
        <f t="shared" si="100"/>
        <v>EastlyncOffline</v>
      </c>
      <c r="B610" s="1" t="str">
        <f t="shared" si="101"/>
        <v>OFFLINE</v>
      </c>
      <c r="C610" s="1" t="str">
        <f t="shared" si="102"/>
        <v>SALE</v>
      </c>
      <c r="D610" s="1" t="str">
        <f>IF(ข้อมูลออเดอร์!A609="","",ข้อมูลออเดอร์!A609)</f>
        <v>KOO26092200337</v>
      </c>
      <c r="E610" s="1" t="str">
        <f>IFERROR(IF(VLOOKUP(D610,ข้อมูลออเดอร์!A:BV,74,0)="Express delivery","NORMAL",IF(VLOOKUP(D610,ข้อมูลออเดอร์!A:BV,74,0)="Lalamove","B2B_OFFLINE","")),"")</f>
        <v>NORMAL</v>
      </c>
      <c r="F610" s="1" t="str">
        <f t="shared" si="103"/>
        <v>EXPRESS</v>
      </c>
      <c r="G610" s="1" t="str">
        <f>IF(ข้อมูลออเดอร์!CV609="","",ข้อมูลออเดอร์!CV609)</f>
        <v>SKINTIFIC-1340N</v>
      </c>
      <c r="H610" s="1" t="str">
        <f>IF(ข้อมูลออเดอร์!CW609="","",ข้อมูลออเดอร์!CW609)</f>
        <v>810114872239</v>
      </c>
      <c r="I610" s="1" t="str">
        <f>IF(ข้อมูลออเดอร์!CV609="","",ข้อมูลออเดอร์!CV609)</f>
        <v>SKINTIFIC-1340N</v>
      </c>
      <c r="J610" s="1" t="str">
        <f>IF(ข้อมูลออเดอร์!DD609="","",ข้อมูลออเดอร์!DD609)</f>
        <v>1</v>
      </c>
      <c r="K610" s="102">
        <f t="shared" si="104"/>
        <v>0</v>
      </c>
      <c r="L610" s="102">
        <f t="shared" si="105"/>
        <v>0</v>
      </c>
      <c r="M610" s="103">
        <f ca="1" t="shared" si="106"/>
        <v>46287.4479282407</v>
      </c>
      <c r="N610" s="103">
        <f ca="1" t="shared" si="107"/>
        <v>46287.4479282407</v>
      </c>
      <c r="O610" s="1" t="str">
        <f>IFERROR(VLOOKUP(D610,ข้อมูลออเดอร์!A:EK,49,0),"")</f>
        <v>คุณหนึ่ง</v>
      </c>
      <c r="P610" s="1" t="str">
        <f>IF(D610="","",ข้อมูลออเดอร์!AX609)</f>
        <v>0842879145</v>
      </c>
      <c r="Q610" s="1" t="str">
        <f>IF(D610="","",ข้อมูลออเดอร์!AX609)</f>
        <v>0842879145</v>
      </c>
      <c r="R610" s="1" t="str">
        <f t="shared" si="108"/>
        <v>TH</v>
      </c>
      <c r="S610" s="1" t="str">
        <f>IF('ข้อมูลจังหวัด-อำเภอ'!C609="","",'ข้อมูลจังหวัด-อำเภอ'!C609)</f>
        <v>เชียงใหม่/ Chiang Mai</v>
      </c>
      <c r="T610" s="1" t="str">
        <f>IF('ข้อมูลจังหวัด-อำเภอ'!D609="","",'ข้อมูลจังหวัด-อำเภอ'!D609)</f>
        <v>สันกำแพง/ San Kamphaeng</v>
      </c>
      <c r="U610" s="1" t="str">
        <f>IFERROR(VLOOKUP(D610,ข้อมูลออเดอร์!A:EK,46,0),"")</f>
        <v>50130</v>
      </c>
      <c r="V610" s="1" t="str">
        <f>IFERROR(VLOOKUP(D610,ข้อมูลออเดอร์!A:EK,46,0),"")</f>
        <v>50130</v>
      </c>
      <c r="W610" s="1" t="str">
        <f>IFERROR(VLOOKUP(D610,ข้อมูลออเดอร์!A:EK,48,0),"")</f>
        <v>หมู่บ้านแกรนด์ล้านนา เมอริเดียน เลขที่ 119/94 หมู่ 12</v>
      </c>
      <c r="X610" s="1" t="str">
        <f t="shared" si="109"/>
        <v>COD</v>
      </c>
      <c r="Y610" s="1"/>
      <c r="Z610" s="1"/>
      <c r="AA610" s="1">
        <f t="shared" si="110"/>
        <v>2.64</v>
      </c>
      <c r="AB610" s="1"/>
      <c r="AC610" s="1"/>
      <c r="AD610" s="1"/>
      <c r="AE610" s="1">
        <f>IF(ข้อมูลน้ำหนักสินค้า!C609="","",ข้อมูลน้ำหนักสินค้า!C609)*J610</f>
        <v>0.079</v>
      </c>
    </row>
    <row r="611" spans="1:31">
      <c r="A611" s="1" t="str">
        <f t="shared" si="100"/>
        <v>EastlyncOffline</v>
      </c>
      <c r="B611" s="1" t="str">
        <f t="shared" si="101"/>
        <v>OFFLINE</v>
      </c>
      <c r="C611" s="1" t="str">
        <f t="shared" si="102"/>
        <v>SALE</v>
      </c>
      <c r="D611" s="1" t="str">
        <f>IF(ข้อมูลออเดอร์!A610="","",ข้อมูลออเดอร์!A610)</f>
        <v>KOO26092200337</v>
      </c>
      <c r="E611" s="1" t="str">
        <f>IFERROR(IF(VLOOKUP(D611,ข้อมูลออเดอร์!A:BV,74,0)="Express delivery","NORMAL",IF(VLOOKUP(D611,ข้อมูลออเดอร์!A:BV,74,0)="Lalamove","B2B_OFFLINE","")),"")</f>
        <v>NORMAL</v>
      </c>
      <c r="F611" s="1" t="str">
        <f t="shared" si="103"/>
        <v>EXPRESS</v>
      </c>
      <c r="G611" s="1" t="str">
        <f>IF(ข้อมูลออเดอร์!CV610="","",ข้อมูลออเดอร์!CV610)</f>
        <v>SKINTIFIC-458</v>
      </c>
      <c r="H611" s="1" t="str">
        <f>IF(ข้อมูลออเดอร์!CW610="","",ข้อมูลออเดอร์!CW610)</f>
        <v>4897147694034</v>
      </c>
      <c r="I611" s="1" t="str">
        <f>IF(ข้อมูลออเดอร์!CV610="","",ข้อมูลออเดอร์!CV610)</f>
        <v>SKINTIFIC-458</v>
      </c>
      <c r="J611" s="1" t="str">
        <f>IF(ข้อมูลออเดอร์!DD610="","",ข้อมูลออเดอร์!DD610)</f>
        <v>5</v>
      </c>
      <c r="K611" s="102">
        <f t="shared" si="104"/>
        <v>0</v>
      </c>
      <c r="L611" s="102">
        <f t="shared" si="105"/>
        <v>0</v>
      </c>
      <c r="M611" s="103">
        <f ca="1" t="shared" si="106"/>
        <v>46287.4479282407</v>
      </c>
      <c r="N611" s="103">
        <f ca="1" t="shared" si="107"/>
        <v>46287.4479282407</v>
      </c>
      <c r="O611" s="1" t="str">
        <f>IFERROR(VLOOKUP(D611,ข้อมูลออเดอร์!A:EK,49,0),"")</f>
        <v>คุณหนึ่ง</v>
      </c>
      <c r="P611" s="1" t="str">
        <f>IF(D611="","",ข้อมูลออเดอร์!AX610)</f>
        <v>0842879145</v>
      </c>
      <c r="Q611" s="1" t="str">
        <f>IF(D611="","",ข้อมูลออเดอร์!AX610)</f>
        <v>0842879145</v>
      </c>
      <c r="R611" s="1" t="str">
        <f t="shared" si="108"/>
        <v>TH</v>
      </c>
      <c r="S611" s="1" t="str">
        <f>IF('ข้อมูลจังหวัด-อำเภอ'!C610="","",'ข้อมูลจังหวัด-อำเภอ'!C610)</f>
        <v>เชียงใหม่/ Chiang Mai</v>
      </c>
      <c r="T611" s="1" t="str">
        <f>IF('ข้อมูลจังหวัด-อำเภอ'!D610="","",'ข้อมูลจังหวัด-อำเภอ'!D610)</f>
        <v>สันกำแพง/ San Kamphaeng</v>
      </c>
      <c r="U611" s="1" t="str">
        <f>IFERROR(VLOOKUP(D611,ข้อมูลออเดอร์!A:EK,46,0),"")</f>
        <v>50130</v>
      </c>
      <c r="V611" s="1" t="str">
        <f>IFERROR(VLOOKUP(D611,ข้อมูลออเดอร์!A:EK,46,0),"")</f>
        <v>50130</v>
      </c>
      <c r="W611" s="1" t="str">
        <f>IFERROR(VLOOKUP(D611,ข้อมูลออเดอร์!A:EK,48,0),"")</f>
        <v>หมู่บ้านแกรนด์ล้านนา เมอริเดียน เลขที่ 119/94 หมู่ 12</v>
      </c>
      <c r="X611" s="1" t="str">
        <f t="shared" si="109"/>
        <v>COD</v>
      </c>
      <c r="Y611" s="1"/>
      <c r="Z611" s="1"/>
      <c r="AA611" s="1">
        <f t="shared" si="110"/>
        <v>2.64</v>
      </c>
      <c r="AB611" s="1"/>
      <c r="AC611" s="1"/>
      <c r="AD611" s="1"/>
      <c r="AE611" s="1">
        <f>IF(ข้อมูลน้ำหนักสินค้า!C610="","",ข้อมูลน้ำหนักสินค้า!C610)*J611</f>
        <v>0.5</v>
      </c>
    </row>
    <row r="612" spans="1:31">
      <c r="A612" s="1" t="str">
        <f t="shared" si="100"/>
        <v>EastlyncOffline</v>
      </c>
      <c r="B612" s="1" t="str">
        <f t="shared" si="101"/>
        <v>OFFLINE</v>
      </c>
      <c r="C612" s="1" t="str">
        <f t="shared" si="102"/>
        <v>SALE</v>
      </c>
      <c r="D612" s="1" t="str">
        <f>IF(ข้อมูลออเดอร์!A611="","",ข้อมูลออเดอร์!A611)</f>
        <v>KOO26092200337</v>
      </c>
      <c r="E612" s="1" t="str">
        <f>IFERROR(IF(VLOOKUP(D612,ข้อมูลออเดอร์!A:BV,74,0)="Express delivery","NORMAL",IF(VLOOKUP(D612,ข้อมูลออเดอร์!A:BV,74,0)="Lalamove","B2B_OFFLINE","")),"")</f>
        <v>NORMAL</v>
      </c>
      <c r="F612" s="1" t="str">
        <f t="shared" si="103"/>
        <v>EXPRESS</v>
      </c>
      <c r="G612" s="1" t="str">
        <f>IF(ข้อมูลออเดอร์!CV611="","",ข้อมูลออเดอร์!CV611)</f>
        <v>SKINTIFIC-3260N</v>
      </c>
      <c r="H612" s="1" t="str">
        <f>IF(ข้อมูลออเดอร์!CW611="","",ข้อมูลออเดอร์!CW611)</f>
        <v>4897147691194</v>
      </c>
      <c r="I612" s="1" t="str">
        <f>IF(ข้อมูลออเดอร์!CV611="","",ข้อมูลออเดอร์!CV611)</f>
        <v>SKINTIFIC-3260N</v>
      </c>
      <c r="J612" s="1" t="str">
        <f>IF(ข้อมูลออเดอร์!DD611="","",ข้อมูลออเดอร์!DD611)</f>
        <v>1</v>
      </c>
      <c r="K612" s="102">
        <f t="shared" si="104"/>
        <v>0</v>
      </c>
      <c r="L612" s="102">
        <f t="shared" si="105"/>
        <v>0</v>
      </c>
      <c r="M612" s="103">
        <f ca="1" t="shared" si="106"/>
        <v>46287.4479282407</v>
      </c>
      <c r="N612" s="103">
        <f ca="1" t="shared" si="107"/>
        <v>46287.4479282407</v>
      </c>
      <c r="O612" s="1" t="str">
        <f>IFERROR(VLOOKUP(D612,ข้อมูลออเดอร์!A:EK,49,0),"")</f>
        <v>คุณหนึ่ง</v>
      </c>
      <c r="P612" s="1" t="str">
        <f>IF(D612="","",ข้อมูลออเดอร์!AX611)</f>
        <v>0842879145</v>
      </c>
      <c r="Q612" s="1" t="str">
        <f>IF(D612="","",ข้อมูลออเดอร์!AX611)</f>
        <v>0842879145</v>
      </c>
      <c r="R612" s="1" t="str">
        <f t="shared" si="108"/>
        <v>TH</v>
      </c>
      <c r="S612" s="1" t="str">
        <f>IF('ข้อมูลจังหวัด-อำเภอ'!C611="","",'ข้อมูลจังหวัด-อำเภอ'!C611)</f>
        <v>เชียงใหม่/ Chiang Mai</v>
      </c>
      <c r="T612" s="1" t="str">
        <f>IF('ข้อมูลจังหวัด-อำเภอ'!D611="","",'ข้อมูลจังหวัด-อำเภอ'!D611)</f>
        <v>สันกำแพง/ San Kamphaeng</v>
      </c>
      <c r="U612" s="1" t="str">
        <f>IFERROR(VLOOKUP(D612,ข้อมูลออเดอร์!A:EK,46,0),"")</f>
        <v>50130</v>
      </c>
      <c r="V612" s="1" t="str">
        <f>IFERROR(VLOOKUP(D612,ข้อมูลออเดอร์!A:EK,46,0),"")</f>
        <v>50130</v>
      </c>
      <c r="W612" s="1" t="str">
        <f>IFERROR(VLOOKUP(D612,ข้อมูลออเดอร์!A:EK,48,0),"")</f>
        <v>หมู่บ้านแกรนด์ล้านนา เมอริเดียน เลขที่ 119/94 หมู่ 12</v>
      </c>
      <c r="X612" s="1" t="str">
        <f t="shared" si="109"/>
        <v>COD</v>
      </c>
      <c r="Y612" s="1"/>
      <c r="Z612" s="1"/>
      <c r="AA612" s="1">
        <f t="shared" si="110"/>
        <v>2.64</v>
      </c>
      <c r="AB612" s="1"/>
      <c r="AC612" s="1"/>
      <c r="AD612" s="1"/>
      <c r="AE612" s="1">
        <f>IF(ข้อมูลน้ำหนักสินค้า!C611="","",ข้อมูลน้ำหนักสินค้า!C611)*J612</f>
        <v>0.08</v>
      </c>
    </row>
    <row r="613" spans="1:31">
      <c r="A613" s="1" t="str">
        <f t="shared" si="100"/>
        <v>EastlyncOffline</v>
      </c>
      <c r="B613" s="1" t="str">
        <f t="shared" si="101"/>
        <v>OFFLINE</v>
      </c>
      <c r="C613" s="1" t="str">
        <f t="shared" si="102"/>
        <v>SALE</v>
      </c>
      <c r="D613" s="1" t="str">
        <f>IF(ข้อมูลออเดอร์!A612="","",ข้อมูลออเดอร์!A612)</f>
        <v>KOO26092200337</v>
      </c>
      <c r="E613" s="1" t="str">
        <f>IFERROR(IF(VLOOKUP(D613,ข้อมูลออเดอร์!A:BV,74,0)="Express delivery","NORMAL",IF(VLOOKUP(D613,ข้อมูลออเดอร์!A:BV,74,0)="Lalamove","B2B_OFFLINE","")),"")</f>
        <v>NORMAL</v>
      </c>
      <c r="F613" s="1" t="str">
        <f t="shared" si="103"/>
        <v>EXPRESS</v>
      </c>
      <c r="G613" s="1" t="str">
        <f>IF(ข้อมูลออเดอร์!CV612="","",ข้อมูลออเดอร์!CV612)</f>
        <v>SKINTIFIC-32101N</v>
      </c>
      <c r="H613" s="1" t="str">
        <f>IF(ข้อมูลออเดอร์!CW612="","",ข้อมูลออเดอร์!CW612)</f>
        <v>4897147694041</v>
      </c>
      <c r="I613" s="1" t="str">
        <f>IF(ข้อมูลออเดอร์!CV612="","",ข้อมูลออเดอร์!CV612)</f>
        <v>SKINTIFIC-32101N</v>
      </c>
      <c r="J613" s="1" t="str">
        <f>IF(ข้อมูลออเดอร์!DD612="","",ข้อมูลออเดอร์!DD612)</f>
        <v>1</v>
      </c>
      <c r="K613" s="102">
        <f t="shared" si="104"/>
        <v>0</v>
      </c>
      <c r="L613" s="102">
        <f t="shared" si="105"/>
        <v>0</v>
      </c>
      <c r="M613" s="103">
        <f ca="1" t="shared" si="106"/>
        <v>46287.4479282407</v>
      </c>
      <c r="N613" s="103">
        <f ca="1" t="shared" si="107"/>
        <v>46287.4479282407</v>
      </c>
      <c r="O613" s="1" t="str">
        <f>IFERROR(VLOOKUP(D613,ข้อมูลออเดอร์!A:EK,49,0),"")</f>
        <v>คุณหนึ่ง</v>
      </c>
      <c r="P613" s="1" t="str">
        <f>IF(D613="","",ข้อมูลออเดอร์!AX612)</f>
        <v>0842879145</v>
      </c>
      <c r="Q613" s="1" t="str">
        <f>IF(D613="","",ข้อมูลออเดอร์!AX612)</f>
        <v>0842879145</v>
      </c>
      <c r="R613" s="1" t="str">
        <f t="shared" si="108"/>
        <v>TH</v>
      </c>
      <c r="S613" s="1" t="str">
        <f>IF('ข้อมูลจังหวัด-อำเภอ'!C612="","",'ข้อมูลจังหวัด-อำเภอ'!C612)</f>
        <v>เชียงใหม่/ Chiang Mai</v>
      </c>
      <c r="T613" s="1" t="str">
        <f>IF('ข้อมูลจังหวัด-อำเภอ'!D612="","",'ข้อมูลจังหวัด-อำเภอ'!D612)</f>
        <v>สันกำแพง/ San Kamphaeng</v>
      </c>
      <c r="U613" s="1" t="str">
        <f>IFERROR(VLOOKUP(D613,ข้อมูลออเดอร์!A:EK,46,0),"")</f>
        <v>50130</v>
      </c>
      <c r="V613" s="1" t="str">
        <f>IFERROR(VLOOKUP(D613,ข้อมูลออเดอร์!A:EK,46,0),"")</f>
        <v>50130</v>
      </c>
      <c r="W613" s="1" t="str">
        <f>IFERROR(VLOOKUP(D613,ข้อมูลออเดอร์!A:EK,48,0),"")</f>
        <v>หมู่บ้านแกรนด์ล้านนา เมอริเดียน เลขที่ 119/94 หมู่ 12</v>
      </c>
      <c r="X613" s="1" t="str">
        <f t="shared" si="109"/>
        <v>COD</v>
      </c>
      <c r="Y613" s="1"/>
      <c r="Z613" s="1"/>
      <c r="AA613" s="1">
        <f t="shared" si="110"/>
        <v>2.64</v>
      </c>
      <c r="AB613" s="1"/>
      <c r="AC613" s="1"/>
      <c r="AD613" s="1"/>
      <c r="AE613" s="1">
        <f>IF(ข้อมูลน้ำหนักสินค้า!C612="","",ข้อมูลน้ำหนักสินค้า!C612)*J613</f>
        <v>0.01</v>
      </c>
    </row>
    <row r="614" spans="1:31">
      <c r="A614" s="1" t="str">
        <f t="shared" si="100"/>
        <v>EastlyncOffline</v>
      </c>
      <c r="B614" s="1" t="str">
        <f t="shared" si="101"/>
        <v>OFFLINE</v>
      </c>
      <c r="C614" s="1" t="str">
        <f t="shared" si="102"/>
        <v>SALE</v>
      </c>
      <c r="D614" s="1" t="str">
        <f>IF(ข้อมูลออเดอร์!A613="","",ข้อมูลออเดอร์!A613)</f>
        <v>KOO26092200337</v>
      </c>
      <c r="E614" s="1" t="str">
        <f>IFERROR(IF(VLOOKUP(D614,ข้อมูลออเดอร์!A:BV,74,0)="Express delivery","NORMAL",IF(VLOOKUP(D614,ข้อมูลออเดอร์!A:BV,74,0)="Lalamove","B2B_OFFLINE","")),"")</f>
        <v>NORMAL</v>
      </c>
      <c r="F614" s="1" t="str">
        <f t="shared" si="103"/>
        <v>EXPRESS</v>
      </c>
      <c r="G614" s="1" t="str">
        <f>IF(ข้อมูลออเดอร์!CV613="","",ข้อมูลออเดอร์!CV613)</f>
        <v>SKINTIFIC-31001</v>
      </c>
      <c r="H614" s="1" t="str">
        <f>IF(ข้อมูลออเดอร์!CW613="","",ข้อมูลออเดอร์!CW613)</f>
        <v>4897147691262</v>
      </c>
      <c r="I614" s="1" t="str">
        <f>IF(ข้อมูลออเดอร์!CV613="","",ข้อมูลออเดอร์!CV613)</f>
        <v>SKINTIFIC-31001</v>
      </c>
      <c r="J614" s="1" t="str">
        <f>IF(ข้อมูลออเดอร์!DD613="","",ข้อมูลออเดอร์!DD613)</f>
        <v>1</v>
      </c>
      <c r="K614" s="102">
        <f t="shared" si="104"/>
        <v>0</v>
      </c>
      <c r="L614" s="102">
        <f t="shared" si="105"/>
        <v>0</v>
      </c>
      <c r="M614" s="103">
        <f ca="1" t="shared" si="106"/>
        <v>46287.4479282407</v>
      </c>
      <c r="N614" s="103">
        <f ca="1" t="shared" si="107"/>
        <v>46287.4479282407</v>
      </c>
      <c r="O614" s="1" t="str">
        <f>IFERROR(VLOOKUP(D614,ข้อมูลออเดอร์!A:EK,49,0),"")</f>
        <v>คุณหนึ่ง</v>
      </c>
      <c r="P614" s="1" t="str">
        <f>IF(D614="","",ข้อมูลออเดอร์!AX613)</f>
        <v>0842879145</v>
      </c>
      <c r="Q614" s="1" t="str">
        <f>IF(D614="","",ข้อมูลออเดอร์!AX613)</f>
        <v>0842879145</v>
      </c>
      <c r="R614" s="1" t="str">
        <f t="shared" si="108"/>
        <v>TH</v>
      </c>
      <c r="S614" s="1" t="str">
        <f>IF('ข้อมูลจังหวัด-อำเภอ'!C613="","",'ข้อมูลจังหวัด-อำเภอ'!C613)</f>
        <v>เชียงใหม่/ Chiang Mai</v>
      </c>
      <c r="T614" s="1" t="str">
        <f>IF('ข้อมูลจังหวัด-อำเภอ'!D613="","",'ข้อมูลจังหวัด-อำเภอ'!D613)</f>
        <v>สันกำแพง/ San Kamphaeng</v>
      </c>
      <c r="U614" s="1" t="str">
        <f>IFERROR(VLOOKUP(D614,ข้อมูลออเดอร์!A:EK,46,0),"")</f>
        <v>50130</v>
      </c>
      <c r="V614" s="1" t="str">
        <f>IFERROR(VLOOKUP(D614,ข้อมูลออเดอร์!A:EK,46,0),"")</f>
        <v>50130</v>
      </c>
      <c r="W614" s="1" t="str">
        <f>IFERROR(VLOOKUP(D614,ข้อมูลออเดอร์!A:EK,48,0),"")</f>
        <v>หมู่บ้านแกรนด์ล้านนา เมอริเดียน เลขที่ 119/94 หมู่ 12</v>
      </c>
      <c r="X614" s="1" t="str">
        <f t="shared" si="109"/>
        <v>COD</v>
      </c>
      <c r="Y614" s="1"/>
      <c r="Z614" s="1"/>
      <c r="AA614" s="1">
        <f t="shared" si="110"/>
        <v>2.64</v>
      </c>
      <c r="AB614" s="1"/>
      <c r="AC614" s="1"/>
      <c r="AD614" s="1"/>
      <c r="AE614" s="1">
        <f>IF(ข้อมูลน้ำหนักสินค้า!C613="","",ข้อมูลน้ำหนักสินค้า!C613)*J614</f>
        <v>0.6</v>
      </c>
    </row>
    <row r="615" spans="1:31">
      <c r="A615" s="1" t="str">
        <f t="shared" si="100"/>
        <v>EastlyncOffline</v>
      </c>
      <c r="B615" s="1" t="str">
        <f t="shared" si="101"/>
        <v>OFFLINE</v>
      </c>
      <c r="C615" s="1" t="str">
        <f t="shared" si="102"/>
        <v>SALE</v>
      </c>
      <c r="D615" s="1" t="str">
        <f>IF(ข้อมูลออเดอร์!A614="","",ข้อมูลออเดอร์!A614)</f>
        <v>KOO26092200337</v>
      </c>
      <c r="E615" s="1" t="str">
        <f>IFERROR(IF(VLOOKUP(D615,ข้อมูลออเดอร์!A:BV,74,0)="Express delivery","NORMAL",IF(VLOOKUP(D615,ข้อมูลออเดอร์!A:BV,74,0)="Lalamove","B2B_OFFLINE","")),"")</f>
        <v>NORMAL</v>
      </c>
      <c r="F615" s="1" t="str">
        <f t="shared" si="103"/>
        <v>EXPRESS</v>
      </c>
      <c r="G615" s="1" t="str">
        <f>IF(ข้อมูลออเดอร์!CV614="","",ข้อมูลออเดอร์!CV614)</f>
        <v>SKINTIFIC-40600</v>
      </c>
      <c r="H615" s="1" t="str">
        <f>IF(ข้อมูลออเดอร์!CW614="","",ข้อมูลออเดอร์!CW614)</f>
        <v>4897147691378</v>
      </c>
      <c r="I615" s="1" t="str">
        <f>IF(ข้อมูลออเดอร์!CV614="","",ข้อมูลออเดอร์!CV614)</f>
        <v>SKINTIFIC-40600</v>
      </c>
      <c r="J615" s="1" t="str">
        <f>IF(ข้อมูลออเดอร์!DD614="","",ข้อมูลออเดอร์!DD614)</f>
        <v>1</v>
      </c>
      <c r="K615" s="102">
        <f t="shared" si="104"/>
        <v>0</v>
      </c>
      <c r="L615" s="102">
        <f t="shared" si="105"/>
        <v>0</v>
      </c>
      <c r="M615" s="103">
        <f ca="1" t="shared" si="106"/>
        <v>46287.4479282407</v>
      </c>
      <c r="N615" s="103">
        <f ca="1" t="shared" si="107"/>
        <v>46287.4479282407</v>
      </c>
      <c r="O615" s="1" t="str">
        <f>IFERROR(VLOOKUP(D615,ข้อมูลออเดอร์!A:EK,49,0),"")</f>
        <v>คุณหนึ่ง</v>
      </c>
      <c r="P615" s="1" t="str">
        <f>IF(D615="","",ข้อมูลออเดอร์!AX614)</f>
        <v>0842879145</v>
      </c>
      <c r="Q615" s="1" t="str">
        <f>IF(D615="","",ข้อมูลออเดอร์!AX614)</f>
        <v>0842879145</v>
      </c>
      <c r="R615" s="1" t="str">
        <f t="shared" si="108"/>
        <v>TH</v>
      </c>
      <c r="S615" s="1" t="str">
        <f>IF('ข้อมูลจังหวัด-อำเภอ'!C614="","",'ข้อมูลจังหวัด-อำเภอ'!C614)</f>
        <v>เชียงใหม่/ Chiang Mai</v>
      </c>
      <c r="T615" s="1" t="str">
        <f>IF('ข้อมูลจังหวัด-อำเภอ'!D614="","",'ข้อมูลจังหวัด-อำเภอ'!D614)</f>
        <v>สันกำแพง/ San Kamphaeng</v>
      </c>
      <c r="U615" s="1" t="str">
        <f>IFERROR(VLOOKUP(D615,ข้อมูลออเดอร์!A:EK,46,0),"")</f>
        <v>50130</v>
      </c>
      <c r="V615" s="1" t="str">
        <f>IFERROR(VLOOKUP(D615,ข้อมูลออเดอร์!A:EK,46,0),"")</f>
        <v>50130</v>
      </c>
      <c r="W615" s="1" t="str">
        <f>IFERROR(VLOOKUP(D615,ข้อมูลออเดอร์!A:EK,48,0),"")</f>
        <v>หมู่บ้านแกรนด์ล้านนา เมอริเดียน เลขที่ 119/94 หมู่ 12</v>
      </c>
      <c r="X615" s="1" t="str">
        <f t="shared" si="109"/>
        <v>COD</v>
      </c>
      <c r="Y615" s="1"/>
      <c r="Z615" s="1"/>
      <c r="AA615" s="1">
        <f t="shared" si="110"/>
        <v>2.64</v>
      </c>
      <c r="AB615" s="1"/>
      <c r="AC615" s="1"/>
      <c r="AD615" s="1"/>
      <c r="AE615" s="1">
        <f>IF(ข้อมูลน้ำหนักสินค้า!C614="","",ข้อมูลน้ำหนักสินค้า!C614)*J615</f>
        <v>0.1</v>
      </c>
    </row>
    <row r="616" spans="1:31">
      <c r="A616" s="1" t="str">
        <f t="shared" si="100"/>
        <v>EastlyncOffline</v>
      </c>
      <c r="B616" s="1" t="str">
        <f t="shared" si="101"/>
        <v>OFFLINE</v>
      </c>
      <c r="C616" s="1" t="str">
        <f t="shared" si="102"/>
        <v>SALE</v>
      </c>
      <c r="D616" s="1" t="str">
        <f>IF(ข้อมูลออเดอร์!A615="","",ข้อมูลออเดอร์!A615)</f>
        <v>KOO26092200338</v>
      </c>
      <c r="E616" s="1" t="str">
        <f>IFERROR(IF(VLOOKUP(D616,ข้อมูลออเดอร์!A:BV,74,0)="Express delivery","NORMAL",IF(VLOOKUP(D616,ข้อมูลออเดอร์!A:BV,74,0)="Lalamove","B2B_OFFLINE","")),"")</f>
        <v>NORMAL</v>
      </c>
      <c r="F616" s="1" t="str">
        <f t="shared" si="103"/>
        <v>EXPRESS</v>
      </c>
      <c r="G616" s="1" t="str">
        <f>IF(ข้อมูลออเดอร์!CV615="","",ข้อมูลออเดอร์!CV615)</f>
        <v>SKINTIFIC-492001</v>
      </c>
      <c r="H616" s="1" t="str">
        <f>IF(ข้อมูลออเดอร์!CW615="","",ข้อมูลออเดอร์!CW615)</f>
        <v>4897147695994</v>
      </c>
      <c r="I616" s="1" t="str">
        <f>IF(ข้อมูลออเดอร์!CV615="","",ข้อมูลออเดอร์!CV615)</f>
        <v>SKINTIFIC-492001</v>
      </c>
      <c r="J616" s="1" t="str">
        <f>IF(ข้อมูลออเดอร์!DD615="","",ข้อมูลออเดอร์!DD615)</f>
        <v>1</v>
      </c>
      <c r="K616" s="102">
        <f t="shared" si="104"/>
        <v>0</v>
      </c>
      <c r="L616" s="102">
        <f t="shared" si="105"/>
        <v>0</v>
      </c>
      <c r="M616" s="103">
        <f ca="1" t="shared" si="106"/>
        <v>46287.4479282407</v>
      </c>
      <c r="N616" s="103">
        <f ca="1" t="shared" si="107"/>
        <v>46287.4479282407</v>
      </c>
      <c r="O616" s="1" t="str">
        <f>IFERROR(VLOOKUP(D616,ข้อมูลออเดอร์!A:EK,49,0),"")</f>
        <v>เพ็ญนภา เทียนรุ่งเรือง</v>
      </c>
      <c r="P616" s="1" t="str">
        <f>IF(D616="","",ข้อมูลออเดอร์!AX615)</f>
        <v>0831537462</v>
      </c>
      <c r="Q616" s="1" t="str">
        <f>IF(D616="","",ข้อมูลออเดอร์!AX615)</f>
        <v>0831537462</v>
      </c>
      <c r="R616" s="1" t="str">
        <f t="shared" si="108"/>
        <v>TH</v>
      </c>
      <c r="S616" s="1" t="str">
        <f>IF('ข้อมูลจังหวัด-อำเภอ'!C615="","",'ข้อมูลจังหวัด-อำเภอ'!C615)</f>
        <v>นครปฐม/ Nakhon Pathom</v>
      </c>
      <c r="T616" s="1" t="str">
        <f>IF('ข้อมูลจังหวัด-อำเภอ'!D615="","",'ข้อมูลจังหวัด-อำเภอ'!D615)</f>
        <v>สามพราน/ Sam Phran</v>
      </c>
      <c r="U616" s="1" t="str">
        <f>IFERROR(VLOOKUP(D616,ข้อมูลออเดอร์!A:EK,46,0),"")</f>
        <v>73210</v>
      </c>
      <c r="V616" s="1" t="str">
        <f>IFERROR(VLOOKUP(D616,ข้อมูลออเดอร์!A:EK,46,0),"")</f>
        <v>73210</v>
      </c>
      <c r="W616" s="1" t="str">
        <f>IFERROR(VLOOKUP(D616,ข้อมูลออเดอร์!A:EK,48,0),"")</f>
        <v>108/136 หมู่บ้านพฤกษาวิล56</v>
      </c>
      <c r="X616" s="1" t="str">
        <f t="shared" si="109"/>
        <v>COD</v>
      </c>
      <c r="Y616" s="1"/>
      <c r="Z616" s="1"/>
      <c r="AA616" s="1">
        <f t="shared" si="110"/>
        <v>0.4</v>
      </c>
      <c r="AB616" s="1"/>
      <c r="AC616" s="1"/>
      <c r="AD616" s="1"/>
      <c r="AE616" s="1">
        <f>IF(ข้อมูลน้ำหนักสินค้า!C615="","",ข้อมูลน้ำหนักสินค้า!C615)*J616</f>
        <v>0.1</v>
      </c>
    </row>
    <row r="617" spans="1:31">
      <c r="A617" s="1" t="str">
        <f t="shared" si="100"/>
        <v>EastlyncOffline</v>
      </c>
      <c r="B617" s="1" t="str">
        <f t="shared" si="101"/>
        <v>OFFLINE</v>
      </c>
      <c r="C617" s="1" t="str">
        <f t="shared" si="102"/>
        <v>SALE</v>
      </c>
      <c r="D617" s="1" t="str">
        <f>IF(ข้อมูลออเดอร์!A616="","",ข้อมูลออเดอร์!A616)</f>
        <v>KOO26092200338</v>
      </c>
      <c r="E617" s="1" t="str">
        <f>IFERROR(IF(VLOOKUP(D617,ข้อมูลออเดอร์!A:BV,74,0)="Express delivery","NORMAL",IF(VLOOKUP(D617,ข้อมูลออเดอร์!A:BV,74,0)="Lalamove","B2B_OFFLINE","")),"")</f>
        <v>NORMAL</v>
      </c>
      <c r="F617" s="1" t="str">
        <f t="shared" si="103"/>
        <v>EXPRESS</v>
      </c>
      <c r="G617" s="1" t="str">
        <f>IF(ข้อมูลออเดอร์!CV616="","",ข้อมูลออเดอร์!CV616)</f>
        <v>SKINTIFIC-492003</v>
      </c>
      <c r="H617" s="1" t="str">
        <f>IF(ข้อมูลออเดอร์!CW616="","",ข้อมูลออเดอร์!CW616)</f>
        <v>4897147696014</v>
      </c>
      <c r="I617" s="1" t="str">
        <f>IF(ข้อมูลออเดอร์!CV616="","",ข้อมูลออเดอร์!CV616)</f>
        <v>SKINTIFIC-492003</v>
      </c>
      <c r="J617" s="1" t="str">
        <f>IF(ข้อมูลออเดอร์!DD616="","",ข้อมูลออเดอร์!DD616)</f>
        <v>1</v>
      </c>
      <c r="K617" s="102">
        <f t="shared" si="104"/>
        <v>0</v>
      </c>
      <c r="L617" s="102">
        <f t="shared" si="105"/>
        <v>0</v>
      </c>
      <c r="M617" s="103">
        <f ca="1" t="shared" si="106"/>
        <v>46287.4479282407</v>
      </c>
      <c r="N617" s="103">
        <f ca="1" t="shared" si="107"/>
        <v>46287.4479282407</v>
      </c>
      <c r="O617" s="1" t="str">
        <f>IFERROR(VLOOKUP(D617,ข้อมูลออเดอร์!A:EK,49,0),"")</f>
        <v>เพ็ญนภา เทียนรุ่งเรือง</v>
      </c>
      <c r="P617" s="1" t="str">
        <f>IF(D617="","",ข้อมูลออเดอร์!AX616)</f>
        <v>0831537462</v>
      </c>
      <c r="Q617" s="1" t="str">
        <f>IF(D617="","",ข้อมูลออเดอร์!AX616)</f>
        <v>0831537462</v>
      </c>
      <c r="R617" s="1" t="str">
        <f t="shared" si="108"/>
        <v>TH</v>
      </c>
      <c r="S617" s="1" t="str">
        <f>IF('ข้อมูลจังหวัด-อำเภอ'!C616="","",'ข้อมูลจังหวัด-อำเภอ'!C616)</f>
        <v>นครปฐม/ Nakhon Pathom</v>
      </c>
      <c r="T617" s="1" t="str">
        <f>IF('ข้อมูลจังหวัด-อำเภอ'!D616="","",'ข้อมูลจังหวัด-อำเภอ'!D616)</f>
        <v>สามพราน/ Sam Phran</v>
      </c>
      <c r="U617" s="1" t="str">
        <f>IFERROR(VLOOKUP(D617,ข้อมูลออเดอร์!A:EK,46,0),"")</f>
        <v>73210</v>
      </c>
      <c r="V617" s="1" t="str">
        <f>IFERROR(VLOOKUP(D617,ข้อมูลออเดอร์!A:EK,46,0),"")</f>
        <v>73210</v>
      </c>
      <c r="W617" s="1" t="str">
        <f>IFERROR(VLOOKUP(D617,ข้อมูลออเดอร์!A:EK,48,0),"")</f>
        <v>108/136 หมู่บ้านพฤกษาวิล56</v>
      </c>
      <c r="X617" s="1" t="str">
        <f t="shared" si="109"/>
        <v>COD</v>
      </c>
      <c r="Y617" s="1"/>
      <c r="Z617" s="1"/>
      <c r="AA617" s="1">
        <f t="shared" si="110"/>
        <v>0.4</v>
      </c>
      <c r="AB617" s="1"/>
      <c r="AC617" s="1"/>
      <c r="AD617" s="1"/>
      <c r="AE617" s="1">
        <f>IF(ข้อมูลน้ำหนักสินค้า!C616="","",ข้อมูลน้ำหนักสินค้า!C616)*J617</f>
        <v>0.1</v>
      </c>
    </row>
    <row r="618" spans="1:31">
      <c r="A618" s="1" t="str">
        <f t="shared" si="100"/>
        <v>EastlyncOffline</v>
      </c>
      <c r="B618" s="1" t="str">
        <f t="shared" si="101"/>
        <v>OFFLINE</v>
      </c>
      <c r="C618" s="1" t="str">
        <f t="shared" si="102"/>
        <v>SALE</v>
      </c>
      <c r="D618" s="1" t="str">
        <f>IF(ข้อมูลออเดอร์!A617="","",ข้อมูลออเดอร์!A617)</f>
        <v>KOO26092200339</v>
      </c>
      <c r="E618" s="1" t="str">
        <f>IFERROR(IF(VLOOKUP(D618,ข้อมูลออเดอร์!A:BV,74,0)="Express delivery","NORMAL",IF(VLOOKUP(D618,ข้อมูลออเดอร์!A:BV,74,0)="Lalamove","B2B_OFFLINE","")),"")</f>
        <v>NORMAL</v>
      </c>
      <c r="F618" s="1" t="str">
        <f t="shared" si="103"/>
        <v>EXPRESS</v>
      </c>
      <c r="G618" s="1" t="str">
        <f>IF(ข้อมูลออเดอร์!CV617="","",ข้อมูลออเดอร์!CV617)</f>
        <v>SKINTIFIC-351</v>
      </c>
      <c r="H618" s="1" t="str">
        <f>IF(ข้อมูลออเดอร์!CW617="","",ข้อมูลออเดอร์!CW617)</f>
        <v>4897147691323</v>
      </c>
      <c r="I618" s="1" t="str">
        <f>IF(ข้อมูลออเดอร์!CV617="","",ข้อมูลออเดอร์!CV617)</f>
        <v>SKINTIFIC-351</v>
      </c>
      <c r="J618" s="1" t="str">
        <f>IF(ข้อมูลออเดอร์!DD617="","",ข้อมูลออเดอร์!DD617)</f>
        <v>1</v>
      </c>
      <c r="K618" s="102">
        <f t="shared" si="104"/>
        <v>0</v>
      </c>
      <c r="L618" s="102">
        <f t="shared" si="105"/>
        <v>0</v>
      </c>
      <c r="M618" s="103">
        <f ca="1" t="shared" si="106"/>
        <v>46287.4479282407</v>
      </c>
      <c r="N618" s="103">
        <f ca="1" t="shared" si="107"/>
        <v>46287.4479282407</v>
      </c>
      <c r="O618" s="1" t="str">
        <f>IFERROR(VLOOKUP(D618,ข้อมูลออเดอร์!A:EK,49,0),"")</f>
        <v>ศศิกานต์ สุดรัก</v>
      </c>
      <c r="P618" s="1" t="str">
        <f>IF(D618="","",ข้อมูลออเดอร์!AX617)</f>
        <v>0617944233</v>
      </c>
      <c r="Q618" s="1" t="str">
        <f>IF(D618="","",ข้อมูลออเดอร์!AX617)</f>
        <v>0617944233</v>
      </c>
      <c r="R618" s="1" t="str">
        <f t="shared" si="108"/>
        <v>TH</v>
      </c>
      <c r="S618" s="1" t="str">
        <f>IF('ข้อมูลจังหวัด-อำเภอ'!C617="","",'ข้อมูลจังหวัด-อำเภอ'!C617)</f>
        <v>บึงกาฬ/ Bueng Kan</v>
      </c>
      <c r="T618" s="1" t="str">
        <f>IF('ข้อมูลจังหวัด-อำเภอ'!D617="","",'ข้อมูลจังหวัด-อำเภอ'!D617)</f>
        <v>ศรีวิไล/ Sri Wilai</v>
      </c>
      <c r="U618" s="1" t="str">
        <f>IFERROR(VLOOKUP(D618,ข้อมูลออเดอร์!A:EK,46,0),"")</f>
        <v>38210</v>
      </c>
      <c r="V618" s="1" t="str">
        <f>IFERROR(VLOOKUP(D618,ข้อมูลออเดอร์!A:EK,46,0),"")</f>
        <v>38210</v>
      </c>
      <c r="W618" s="1" t="str">
        <f>IFERROR(VLOOKUP(D618,ข้อมูลออเดอร์!A:EK,48,0),"")</f>
        <v>บ้านเลขที่115/1 หมู่10 บ้านห้วยลึก</v>
      </c>
      <c r="X618" s="1" t="str">
        <f t="shared" si="109"/>
        <v>COD</v>
      </c>
      <c r="Y618" s="1"/>
      <c r="Z618" s="1"/>
      <c r="AA618" s="1">
        <f t="shared" si="110"/>
        <v>2.64</v>
      </c>
      <c r="AB618" s="1"/>
      <c r="AC618" s="1"/>
      <c r="AD618" s="1"/>
      <c r="AE618" s="1">
        <f>IF(ข้อมูลน้ำหนักสินค้า!C617="","",ข้อมูลน้ำหนักสินค้า!C617)*J618</f>
        <v>0.001</v>
      </c>
    </row>
    <row r="619" spans="1:31">
      <c r="A619" s="1" t="str">
        <f t="shared" si="100"/>
        <v>EastlyncOffline</v>
      </c>
      <c r="B619" s="1" t="str">
        <f t="shared" si="101"/>
        <v>OFFLINE</v>
      </c>
      <c r="C619" s="1" t="str">
        <f t="shared" si="102"/>
        <v>SALE</v>
      </c>
      <c r="D619" s="1" t="str">
        <f>IF(ข้อมูลออเดอร์!A618="","",ข้อมูลออเดอร์!A618)</f>
        <v>KOO26092200339</v>
      </c>
      <c r="E619" s="1" t="str">
        <f>IFERROR(IF(VLOOKUP(D619,ข้อมูลออเดอร์!A:BV,74,0)="Express delivery","NORMAL",IF(VLOOKUP(D619,ข้อมูลออเดอร์!A:BV,74,0)="Lalamove","B2B_OFFLINE","")),"")</f>
        <v>NORMAL</v>
      </c>
      <c r="F619" s="1" t="str">
        <f t="shared" si="103"/>
        <v>EXPRESS</v>
      </c>
      <c r="G619" s="1" t="str">
        <f>IF(ข้อมูลออเดอร์!CV618="","",ข้อมูลออเดอร์!CV618)</f>
        <v>SKINTIFIC-13</v>
      </c>
      <c r="H619" s="1" t="str">
        <f>IF(ข้อมูลออเดอร์!CW618="","",ข้อมูลออเดอร์!CW618)</f>
        <v>7554411568916</v>
      </c>
      <c r="I619" s="1" t="str">
        <f>IF(ข้อมูลออเดอร์!CV618="","",ข้อมูลออเดอร์!CV618)</f>
        <v>SKINTIFIC-13</v>
      </c>
      <c r="J619" s="1" t="str">
        <f>IF(ข้อมูลออเดอร์!DD618="","",ข้อมูลออเดอร์!DD618)</f>
        <v>1</v>
      </c>
      <c r="K619" s="102">
        <f t="shared" si="104"/>
        <v>0</v>
      </c>
      <c r="L619" s="102">
        <f t="shared" si="105"/>
        <v>0</v>
      </c>
      <c r="M619" s="103">
        <f ca="1" t="shared" si="106"/>
        <v>46287.4479282407</v>
      </c>
      <c r="N619" s="103">
        <f ca="1" t="shared" si="107"/>
        <v>46287.4479282407</v>
      </c>
      <c r="O619" s="1" t="str">
        <f>IFERROR(VLOOKUP(D619,ข้อมูลออเดอร์!A:EK,49,0),"")</f>
        <v>ศศิกานต์ สุดรัก</v>
      </c>
      <c r="P619" s="1" t="str">
        <f>IF(D619="","",ข้อมูลออเดอร์!AX618)</f>
        <v>0617944233</v>
      </c>
      <c r="Q619" s="1" t="str">
        <f>IF(D619="","",ข้อมูลออเดอร์!AX618)</f>
        <v>0617944233</v>
      </c>
      <c r="R619" s="1" t="str">
        <f t="shared" si="108"/>
        <v>TH</v>
      </c>
      <c r="S619" s="1" t="str">
        <f>IF('ข้อมูลจังหวัด-อำเภอ'!C618="","",'ข้อมูลจังหวัด-อำเภอ'!C618)</f>
        <v>บึงกาฬ/ Bueng Kan</v>
      </c>
      <c r="T619" s="1" t="str">
        <f>IF('ข้อมูลจังหวัด-อำเภอ'!D618="","",'ข้อมูลจังหวัด-อำเภอ'!D618)</f>
        <v>ศรีวิไล/ Sri Wilai</v>
      </c>
      <c r="U619" s="1" t="str">
        <f>IFERROR(VLOOKUP(D619,ข้อมูลออเดอร์!A:EK,46,0),"")</f>
        <v>38210</v>
      </c>
      <c r="V619" s="1" t="str">
        <f>IFERROR(VLOOKUP(D619,ข้อมูลออเดอร์!A:EK,46,0),"")</f>
        <v>38210</v>
      </c>
      <c r="W619" s="1" t="str">
        <f>IFERROR(VLOOKUP(D619,ข้อมูลออเดอร์!A:EK,48,0),"")</f>
        <v>บ้านเลขที่115/1 หมู่10 บ้านห้วยลึก</v>
      </c>
      <c r="X619" s="1" t="str">
        <f t="shared" si="109"/>
        <v>COD</v>
      </c>
      <c r="Y619" s="1"/>
      <c r="Z619" s="1"/>
      <c r="AA619" s="1">
        <f t="shared" si="110"/>
        <v>2.64</v>
      </c>
      <c r="AB619" s="1"/>
      <c r="AC619" s="1"/>
      <c r="AD619" s="1"/>
      <c r="AE619" s="1">
        <f>IF(ข้อมูลน้ำหนักสินค้า!C618="","",ข้อมูลน้ำหนักสินค้า!C618)*J619</f>
        <v>0.1</v>
      </c>
    </row>
    <row r="620" spans="1:31">
      <c r="A620" s="1" t="str">
        <f t="shared" si="100"/>
        <v>EastlyncOffline</v>
      </c>
      <c r="B620" s="1" t="str">
        <f t="shared" si="101"/>
        <v>OFFLINE</v>
      </c>
      <c r="C620" s="1" t="str">
        <f t="shared" si="102"/>
        <v>SALE</v>
      </c>
      <c r="D620" s="1" t="str">
        <f>IF(ข้อมูลออเดอร์!A619="","",ข้อมูลออเดอร์!A619)</f>
        <v>KOO26092200339</v>
      </c>
      <c r="E620" s="1" t="str">
        <f>IFERROR(IF(VLOOKUP(D620,ข้อมูลออเดอร์!A:BV,74,0)="Express delivery","NORMAL",IF(VLOOKUP(D620,ข้อมูลออเดอร์!A:BV,74,0)="Lalamove","B2B_OFFLINE","")),"")</f>
        <v>NORMAL</v>
      </c>
      <c r="F620" s="1" t="str">
        <f t="shared" si="103"/>
        <v>EXPRESS</v>
      </c>
      <c r="G620" s="1" t="str">
        <f>IF(ข้อมูลออเดอร์!CV619="","",ข้อมูลออเดอร์!CV619)</f>
        <v>SKINTIFIC-227</v>
      </c>
      <c r="H620" s="1" t="str">
        <f>IF(ข้อมูลออเดอร์!CW619="","",ข้อมูลออเดอร์!CW619)</f>
        <v>810114871874</v>
      </c>
      <c r="I620" s="1" t="str">
        <f>IF(ข้อมูลออเดอร์!CV619="","",ข้อมูลออเดอร์!CV619)</f>
        <v>SKINTIFIC-227</v>
      </c>
      <c r="J620" s="1" t="str">
        <f>IF(ข้อมูลออเดอร์!DD619="","",ข้อมูลออเดอร์!DD619)</f>
        <v>1</v>
      </c>
      <c r="K620" s="102">
        <f t="shared" si="104"/>
        <v>0</v>
      </c>
      <c r="L620" s="102">
        <f t="shared" si="105"/>
        <v>0</v>
      </c>
      <c r="M620" s="103">
        <f ca="1" t="shared" si="106"/>
        <v>46287.4479282407</v>
      </c>
      <c r="N620" s="103">
        <f ca="1" t="shared" si="107"/>
        <v>46287.4479282407</v>
      </c>
      <c r="O620" s="1" t="str">
        <f>IFERROR(VLOOKUP(D620,ข้อมูลออเดอร์!A:EK,49,0),"")</f>
        <v>ศศิกานต์ สุดรัก</v>
      </c>
      <c r="P620" s="1" t="str">
        <f>IF(D620="","",ข้อมูลออเดอร์!AX619)</f>
        <v>0617944233</v>
      </c>
      <c r="Q620" s="1" t="str">
        <f>IF(D620="","",ข้อมูลออเดอร์!AX619)</f>
        <v>0617944233</v>
      </c>
      <c r="R620" s="1" t="str">
        <f t="shared" si="108"/>
        <v>TH</v>
      </c>
      <c r="S620" s="1" t="str">
        <f>IF('ข้อมูลจังหวัด-อำเภอ'!C619="","",'ข้อมูลจังหวัด-อำเภอ'!C619)</f>
        <v>บึงกาฬ/ Bueng Kan</v>
      </c>
      <c r="T620" s="1" t="str">
        <f>IF('ข้อมูลจังหวัด-อำเภอ'!D619="","",'ข้อมูลจังหวัด-อำเภอ'!D619)</f>
        <v>ศรีวิไล/ Sri Wilai</v>
      </c>
      <c r="U620" s="1" t="str">
        <f>IFERROR(VLOOKUP(D620,ข้อมูลออเดอร์!A:EK,46,0),"")</f>
        <v>38210</v>
      </c>
      <c r="V620" s="1" t="str">
        <f>IFERROR(VLOOKUP(D620,ข้อมูลออเดอร์!A:EK,46,0),"")</f>
        <v>38210</v>
      </c>
      <c r="W620" s="1" t="str">
        <f>IFERROR(VLOOKUP(D620,ข้อมูลออเดอร์!A:EK,48,0),"")</f>
        <v>บ้านเลขที่115/1 หมู่10 บ้านห้วยลึก</v>
      </c>
      <c r="X620" s="1" t="str">
        <f t="shared" si="109"/>
        <v>COD</v>
      </c>
      <c r="Y620" s="1"/>
      <c r="Z620" s="1"/>
      <c r="AA620" s="1">
        <f t="shared" si="110"/>
        <v>2.64</v>
      </c>
      <c r="AB620" s="1"/>
      <c r="AC620" s="1"/>
      <c r="AD620" s="1"/>
      <c r="AE620" s="1">
        <f>IF(ข้อมูลน้ำหนักสินค้า!C619="","",ข้อมูลน้ำหนักสินค้า!C619)*J620</f>
        <v>0.07</v>
      </c>
    </row>
    <row r="621" spans="1:31">
      <c r="A621" s="1" t="str">
        <f t="shared" si="100"/>
        <v>EastlyncOffline</v>
      </c>
      <c r="B621" s="1" t="str">
        <f t="shared" si="101"/>
        <v>OFFLINE</v>
      </c>
      <c r="C621" s="1" t="str">
        <f t="shared" si="102"/>
        <v>SALE</v>
      </c>
      <c r="D621" s="1" t="str">
        <f>IF(ข้อมูลออเดอร์!A620="","",ข้อมูลออเดอร์!A620)</f>
        <v>KOO26092200339</v>
      </c>
      <c r="E621" s="1" t="str">
        <f>IFERROR(IF(VLOOKUP(D621,ข้อมูลออเดอร์!A:BV,74,0)="Express delivery","NORMAL",IF(VLOOKUP(D621,ข้อมูลออเดอร์!A:BV,74,0)="Lalamove","B2B_OFFLINE","")),"")</f>
        <v>NORMAL</v>
      </c>
      <c r="F621" s="1" t="str">
        <f t="shared" si="103"/>
        <v>EXPRESS</v>
      </c>
      <c r="G621" s="1" t="str">
        <f>IF(ข้อมูลออเดอร์!CV620="","",ข้อมูลออเดอร์!CV620)</f>
        <v>SKINTIFIC-428</v>
      </c>
      <c r="H621" s="1" t="str">
        <f>IF(ข้อมูลออเดอร์!CW620="","",ข้อมูลออเดอร์!CW620)</f>
        <v>4897147691729</v>
      </c>
      <c r="I621" s="1" t="str">
        <f>IF(ข้อมูลออเดอร์!CV620="","",ข้อมูลออเดอร์!CV620)</f>
        <v>SKINTIFIC-428</v>
      </c>
      <c r="J621" s="1" t="str">
        <f>IF(ข้อมูลออเดอร์!DD620="","",ข้อมูลออเดอร์!DD620)</f>
        <v>1</v>
      </c>
      <c r="K621" s="102">
        <f t="shared" si="104"/>
        <v>0</v>
      </c>
      <c r="L621" s="102">
        <f t="shared" si="105"/>
        <v>0</v>
      </c>
      <c r="M621" s="103">
        <f ca="1" t="shared" si="106"/>
        <v>46287.4479282407</v>
      </c>
      <c r="N621" s="103">
        <f ca="1" t="shared" si="107"/>
        <v>46287.4479282407</v>
      </c>
      <c r="O621" s="1" t="str">
        <f>IFERROR(VLOOKUP(D621,ข้อมูลออเดอร์!A:EK,49,0),"")</f>
        <v>ศศิกานต์ สุดรัก</v>
      </c>
      <c r="P621" s="1" t="str">
        <f>IF(D621="","",ข้อมูลออเดอร์!AX620)</f>
        <v>0617944233</v>
      </c>
      <c r="Q621" s="1" t="str">
        <f>IF(D621="","",ข้อมูลออเดอร์!AX620)</f>
        <v>0617944233</v>
      </c>
      <c r="R621" s="1" t="str">
        <f t="shared" si="108"/>
        <v>TH</v>
      </c>
      <c r="S621" s="1" t="str">
        <f>IF('ข้อมูลจังหวัด-อำเภอ'!C620="","",'ข้อมูลจังหวัด-อำเภอ'!C620)</f>
        <v>บึงกาฬ/ Bueng Kan</v>
      </c>
      <c r="T621" s="1" t="str">
        <f>IF('ข้อมูลจังหวัด-อำเภอ'!D620="","",'ข้อมูลจังหวัด-อำเภอ'!D620)</f>
        <v>ศรีวิไล/ Sri Wilai</v>
      </c>
      <c r="U621" s="1" t="str">
        <f>IFERROR(VLOOKUP(D621,ข้อมูลออเดอร์!A:EK,46,0),"")</f>
        <v>38210</v>
      </c>
      <c r="V621" s="1" t="str">
        <f>IFERROR(VLOOKUP(D621,ข้อมูลออเดอร์!A:EK,46,0),"")</f>
        <v>38210</v>
      </c>
      <c r="W621" s="1" t="str">
        <f>IFERROR(VLOOKUP(D621,ข้อมูลออเดอร์!A:EK,48,0),"")</f>
        <v>บ้านเลขที่115/1 หมู่10 บ้านห้วยลึก</v>
      </c>
      <c r="X621" s="1" t="str">
        <f t="shared" si="109"/>
        <v>COD</v>
      </c>
      <c r="Y621" s="1"/>
      <c r="Z621" s="1"/>
      <c r="AA621" s="1">
        <f t="shared" si="110"/>
        <v>2.64</v>
      </c>
      <c r="AB621" s="1"/>
      <c r="AC621" s="1"/>
      <c r="AD621" s="1"/>
      <c r="AE621" s="1">
        <f>IF(ข้อมูลน้ำหนักสินค้า!C620="","",ข้อมูลน้ำหนักสินค้า!C620)*J621</f>
        <v>0.1</v>
      </c>
    </row>
    <row r="622" spans="1:31">
      <c r="A622" s="1" t="str">
        <f t="shared" si="100"/>
        <v>EastlyncOffline</v>
      </c>
      <c r="B622" s="1" t="str">
        <f t="shared" si="101"/>
        <v>OFFLINE</v>
      </c>
      <c r="C622" s="1" t="str">
        <f t="shared" si="102"/>
        <v>SALE</v>
      </c>
      <c r="D622" s="1" t="str">
        <f>IF(ข้อมูลออเดอร์!A621="","",ข้อมูลออเดอร์!A621)</f>
        <v>KOO26092200339</v>
      </c>
      <c r="E622" s="1" t="str">
        <f>IFERROR(IF(VLOOKUP(D622,ข้อมูลออเดอร์!A:BV,74,0)="Express delivery","NORMAL",IF(VLOOKUP(D622,ข้อมูลออเดอร์!A:BV,74,0)="Lalamove","B2B_OFFLINE","")),"")</f>
        <v>NORMAL</v>
      </c>
      <c r="F622" s="1" t="str">
        <f t="shared" si="103"/>
        <v>EXPRESS</v>
      </c>
      <c r="G622" s="1" t="str">
        <f>IF(ข้อมูลออเดอร์!CV621="","",ข้อมูลออเดอร์!CV621)</f>
        <v>SKINTIFIC-388</v>
      </c>
      <c r="H622" s="1" t="str">
        <f>IF(ข้อมูลออเดอร์!CW621="","",ข้อมูลออเดอร์!CW621)</f>
        <v>4897147693372</v>
      </c>
      <c r="I622" s="1" t="str">
        <f>IF(ข้อมูลออเดอร์!CV621="","",ข้อมูลออเดอร์!CV621)</f>
        <v>SKINTIFIC-388</v>
      </c>
      <c r="J622" s="1" t="str">
        <f>IF(ข้อมูลออเดอร์!DD621="","",ข้อมูลออเดอร์!DD621)</f>
        <v>1</v>
      </c>
      <c r="K622" s="102">
        <f t="shared" si="104"/>
        <v>0</v>
      </c>
      <c r="L622" s="102">
        <f t="shared" si="105"/>
        <v>0</v>
      </c>
      <c r="M622" s="103">
        <f ca="1" t="shared" si="106"/>
        <v>46287.4479282407</v>
      </c>
      <c r="N622" s="103">
        <f ca="1" t="shared" si="107"/>
        <v>46287.4479282407</v>
      </c>
      <c r="O622" s="1" t="str">
        <f>IFERROR(VLOOKUP(D622,ข้อมูลออเดอร์!A:EK,49,0),"")</f>
        <v>ศศิกานต์ สุดรัก</v>
      </c>
      <c r="P622" s="1" t="str">
        <f>IF(D622="","",ข้อมูลออเดอร์!AX621)</f>
        <v>0617944233</v>
      </c>
      <c r="Q622" s="1" t="str">
        <f>IF(D622="","",ข้อมูลออเดอร์!AX621)</f>
        <v>0617944233</v>
      </c>
      <c r="R622" s="1" t="str">
        <f t="shared" si="108"/>
        <v>TH</v>
      </c>
      <c r="S622" s="1" t="str">
        <f>IF('ข้อมูลจังหวัด-อำเภอ'!C621="","",'ข้อมูลจังหวัด-อำเภอ'!C621)</f>
        <v>บึงกาฬ/ Bueng Kan</v>
      </c>
      <c r="T622" s="1" t="str">
        <f>IF('ข้อมูลจังหวัด-อำเภอ'!D621="","",'ข้อมูลจังหวัด-อำเภอ'!D621)</f>
        <v>ศรีวิไล/ Sri Wilai</v>
      </c>
      <c r="U622" s="1" t="str">
        <f>IFERROR(VLOOKUP(D622,ข้อมูลออเดอร์!A:EK,46,0),"")</f>
        <v>38210</v>
      </c>
      <c r="V622" s="1" t="str">
        <f>IFERROR(VLOOKUP(D622,ข้อมูลออเดอร์!A:EK,46,0),"")</f>
        <v>38210</v>
      </c>
      <c r="W622" s="1" t="str">
        <f>IFERROR(VLOOKUP(D622,ข้อมูลออเดอร์!A:EK,48,0),"")</f>
        <v>บ้านเลขที่115/1 หมู่10 บ้านห้วยลึก</v>
      </c>
      <c r="X622" s="1" t="str">
        <f t="shared" si="109"/>
        <v>COD</v>
      </c>
      <c r="Y622" s="1"/>
      <c r="Z622" s="1"/>
      <c r="AA622" s="1">
        <f t="shared" si="110"/>
        <v>2.64</v>
      </c>
      <c r="AB622" s="1"/>
      <c r="AC622" s="1"/>
      <c r="AD622" s="1"/>
      <c r="AE622" s="1">
        <f>IF(ข้อมูลน้ำหนักสินค้า!C621="","",ข้อมูลน้ำหนักสินค้า!C621)*J622</f>
        <v>0.1</v>
      </c>
    </row>
    <row r="623" spans="1:31">
      <c r="A623" s="1" t="str">
        <f t="shared" si="100"/>
        <v>EastlyncOffline</v>
      </c>
      <c r="B623" s="1" t="str">
        <f t="shared" si="101"/>
        <v>OFFLINE</v>
      </c>
      <c r="C623" s="1" t="str">
        <f t="shared" si="102"/>
        <v>SALE</v>
      </c>
      <c r="D623" s="1" t="str">
        <f>IF(ข้อมูลออเดอร์!A622="","",ข้อมูลออเดอร์!A622)</f>
        <v>KOO26092200339</v>
      </c>
      <c r="E623" s="1" t="str">
        <f>IFERROR(IF(VLOOKUP(D623,ข้อมูลออเดอร์!A:BV,74,0)="Express delivery","NORMAL",IF(VLOOKUP(D623,ข้อมูลออเดอร์!A:BV,74,0)="Lalamove","B2B_OFFLINE","")),"")</f>
        <v>NORMAL</v>
      </c>
      <c r="F623" s="1" t="str">
        <f t="shared" si="103"/>
        <v>EXPRESS</v>
      </c>
      <c r="G623" s="1" t="str">
        <f>IF(ข้อมูลออเดอร์!CV622="","",ข้อมูลออเดอร์!CV622)</f>
        <v>SKINTIFIC-260N</v>
      </c>
      <c r="H623" s="1" t="str">
        <f>IF(ข้อมูลออเดอร์!CW622="","",ข้อมูลออเดอร์!CW622)</f>
        <v>810114871522</v>
      </c>
      <c r="I623" s="1" t="str">
        <f>IF(ข้อมูลออเดอร์!CV622="","",ข้อมูลออเดอร์!CV622)</f>
        <v>SKINTIFIC-260N</v>
      </c>
      <c r="J623" s="1" t="str">
        <f>IF(ข้อมูลออเดอร์!DD622="","",ข้อมูลออเดอร์!DD622)</f>
        <v>1</v>
      </c>
      <c r="K623" s="102">
        <f t="shared" si="104"/>
        <v>0</v>
      </c>
      <c r="L623" s="102">
        <f t="shared" si="105"/>
        <v>0</v>
      </c>
      <c r="M623" s="103">
        <f ca="1" t="shared" si="106"/>
        <v>46287.4479282407</v>
      </c>
      <c r="N623" s="103">
        <f ca="1" t="shared" si="107"/>
        <v>46287.4479282407</v>
      </c>
      <c r="O623" s="1" t="str">
        <f>IFERROR(VLOOKUP(D623,ข้อมูลออเดอร์!A:EK,49,0),"")</f>
        <v>ศศิกานต์ สุดรัก</v>
      </c>
      <c r="P623" s="1" t="str">
        <f>IF(D623="","",ข้อมูลออเดอร์!AX622)</f>
        <v>0617944233</v>
      </c>
      <c r="Q623" s="1" t="str">
        <f>IF(D623="","",ข้อมูลออเดอร์!AX622)</f>
        <v>0617944233</v>
      </c>
      <c r="R623" s="1" t="str">
        <f t="shared" si="108"/>
        <v>TH</v>
      </c>
      <c r="S623" s="1" t="str">
        <f>IF('ข้อมูลจังหวัด-อำเภอ'!C622="","",'ข้อมูลจังหวัด-อำเภอ'!C622)</f>
        <v>บึงกาฬ/ Bueng Kan</v>
      </c>
      <c r="T623" s="1" t="str">
        <f>IF('ข้อมูลจังหวัด-อำเภอ'!D622="","",'ข้อมูลจังหวัด-อำเภอ'!D622)</f>
        <v>ศรีวิไล/ Sri Wilai</v>
      </c>
      <c r="U623" s="1" t="str">
        <f>IFERROR(VLOOKUP(D623,ข้อมูลออเดอร์!A:EK,46,0),"")</f>
        <v>38210</v>
      </c>
      <c r="V623" s="1" t="str">
        <f>IFERROR(VLOOKUP(D623,ข้อมูลออเดอร์!A:EK,46,0),"")</f>
        <v>38210</v>
      </c>
      <c r="W623" s="1" t="str">
        <f>IFERROR(VLOOKUP(D623,ข้อมูลออเดอร์!A:EK,48,0),"")</f>
        <v>บ้านเลขที่115/1 หมู่10 บ้านห้วยลึก</v>
      </c>
      <c r="X623" s="1" t="str">
        <f t="shared" si="109"/>
        <v>COD</v>
      </c>
      <c r="Y623" s="1"/>
      <c r="Z623" s="1"/>
      <c r="AA623" s="1">
        <f t="shared" si="110"/>
        <v>2.64</v>
      </c>
      <c r="AB623" s="1"/>
      <c r="AC623" s="1"/>
      <c r="AD623" s="1"/>
      <c r="AE623" s="1">
        <f>IF(ข้อมูลน้ำหนักสินค้า!C622="","",ข้อมูลน้ำหนักสินค้า!C622)*J623</f>
        <v>0.08</v>
      </c>
    </row>
    <row r="624" spans="1:31">
      <c r="A624" s="1" t="str">
        <f t="shared" si="100"/>
        <v>EastlyncOffline</v>
      </c>
      <c r="B624" s="1" t="str">
        <f t="shared" si="101"/>
        <v>OFFLINE</v>
      </c>
      <c r="C624" s="1" t="str">
        <f t="shared" si="102"/>
        <v>SALE</v>
      </c>
      <c r="D624" s="1" t="str">
        <f>IF(ข้อมูลออเดอร์!A623="","",ข้อมูลออเดอร์!A623)</f>
        <v>KOO26092200339</v>
      </c>
      <c r="E624" s="1" t="str">
        <f>IFERROR(IF(VLOOKUP(D624,ข้อมูลออเดอร์!A:BV,74,0)="Express delivery","NORMAL",IF(VLOOKUP(D624,ข้อมูลออเดอร์!A:BV,74,0)="Lalamove","B2B_OFFLINE","")),"")</f>
        <v>NORMAL</v>
      </c>
      <c r="F624" s="1" t="str">
        <f t="shared" si="103"/>
        <v>EXPRESS</v>
      </c>
      <c r="G624" s="1" t="str">
        <f>IF(ข้อมูลออเดอร์!CV623="","",ข้อมูลออเดอร์!CV623)</f>
        <v>SKINTIFIC-225</v>
      </c>
      <c r="H624" s="1" t="str">
        <f>IF(ข้อมูลออเดอร์!CW623="","",ข้อมูลออเดอร์!CW623)</f>
        <v>810114872581</v>
      </c>
      <c r="I624" s="1" t="str">
        <f>IF(ข้อมูลออเดอร์!CV623="","",ข้อมูลออเดอร์!CV623)</f>
        <v>SKINTIFIC-225</v>
      </c>
      <c r="J624" s="1" t="str">
        <f>IF(ข้อมูลออเดอร์!DD623="","",ข้อมูลออเดอร์!DD623)</f>
        <v>1</v>
      </c>
      <c r="K624" s="102">
        <f t="shared" si="104"/>
        <v>0</v>
      </c>
      <c r="L624" s="102">
        <f t="shared" si="105"/>
        <v>0</v>
      </c>
      <c r="M624" s="103">
        <f ca="1" t="shared" si="106"/>
        <v>46287.4479282407</v>
      </c>
      <c r="N624" s="103">
        <f ca="1" t="shared" si="107"/>
        <v>46287.4479282407</v>
      </c>
      <c r="O624" s="1" t="str">
        <f>IFERROR(VLOOKUP(D624,ข้อมูลออเดอร์!A:EK,49,0),"")</f>
        <v>ศศิกานต์ สุดรัก</v>
      </c>
      <c r="P624" s="1" t="str">
        <f>IF(D624="","",ข้อมูลออเดอร์!AX623)</f>
        <v>0617944233</v>
      </c>
      <c r="Q624" s="1" t="str">
        <f>IF(D624="","",ข้อมูลออเดอร์!AX623)</f>
        <v>0617944233</v>
      </c>
      <c r="R624" s="1" t="str">
        <f t="shared" si="108"/>
        <v>TH</v>
      </c>
      <c r="S624" s="1" t="str">
        <f>IF('ข้อมูลจังหวัด-อำเภอ'!C623="","",'ข้อมูลจังหวัด-อำเภอ'!C623)</f>
        <v>บึงกาฬ/ Bueng Kan</v>
      </c>
      <c r="T624" s="1" t="str">
        <f>IF('ข้อมูลจังหวัด-อำเภอ'!D623="","",'ข้อมูลจังหวัด-อำเภอ'!D623)</f>
        <v>ศรีวิไล/ Sri Wilai</v>
      </c>
      <c r="U624" s="1" t="str">
        <f>IFERROR(VLOOKUP(D624,ข้อมูลออเดอร์!A:EK,46,0),"")</f>
        <v>38210</v>
      </c>
      <c r="V624" s="1" t="str">
        <f>IFERROR(VLOOKUP(D624,ข้อมูลออเดอร์!A:EK,46,0),"")</f>
        <v>38210</v>
      </c>
      <c r="W624" s="1" t="str">
        <f>IFERROR(VLOOKUP(D624,ข้อมูลออเดอร์!A:EK,48,0),"")</f>
        <v>บ้านเลขที่115/1 หมู่10 บ้านห้วยลึก</v>
      </c>
      <c r="X624" s="1" t="str">
        <f t="shared" si="109"/>
        <v>COD</v>
      </c>
      <c r="Y624" s="1"/>
      <c r="Z624" s="1"/>
      <c r="AA624" s="1">
        <f t="shared" si="110"/>
        <v>2.64</v>
      </c>
      <c r="AB624" s="1"/>
      <c r="AC624" s="1"/>
      <c r="AD624" s="1"/>
      <c r="AE624" s="1">
        <f>IF(ข้อมูลน้ำหนักสินค้า!C623="","",ข้อมูลน้ำหนักสินค้า!C623)*J624</f>
        <v>0.2</v>
      </c>
    </row>
    <row r="625" spans="1:31">
      <c r="A625" s="1" t="str">
        <f t="shared" si="100"/>
        <v>EastlyncOffline</v>
      </c>
      <c r="B625" s="1" t="str">
        <f t="shared" si="101"/>
        <v>OFFLINE</v>
      </c>
      <c r="C625" s="1" t="str">
        <f t="shared" si="102"/>
        <v>SALE</v>
      </c>
      <c r="D625" s="1" t="str">
        <f>IF(ข้อมูลออเดอร์!A624="","",ข้อมูลออเดอร์!A624)</f>
        <v>KOO26092200339</v>
      </c>
      <c r="E625" s="1" t="str">
        <f>IFERROR(IF(VLOOKUP(D625,ข้อมูลออเดอร์!A:BV,74,0)="Express delivery","NORMAL",IF(VLOOKUP(D625,ข้อมูลออเดอร์!A:BV,74,0)="Lalamove","B2B_OFFLINE","")),"")</f>
        <v>NORMAL</v>
      </c>
      <c r="F625" s="1" t="str">
        <f t="shared" si="103"/>
        <v>EXPRESS</v>
      </c>
      <c r="G625" s="1" t="str">
        <f>IF(ข้อมูลออเดอร์!CV624="","",ข้อมูลออเดอร์!CV624)</f>
        <v>SKINTIFIC-347</v>
      </c>
      <c r="H625" s="1" t="str">
        <f>IF(ข้อมูลออเดอร์!CW624="","",ข้อมูลออเดอร์!CW624)</f>
        <v>4897147691330</v>
      </c>
      <c r="I625" s="1" t="str">
        <f>IF(ข้อมูลออเดอร์!CV624="","",ข้อมูลออเดอร์!CV624)</f>
        <v>SKINTIFIC-347</v>
      </c>
      <c r="J625" s="1" t="str">
        <f>IF(ข้อมูลออเดอร์!DD624="","",ข้อมูลออเดอร์!DD624)</f>
        <v>1</v>
      </c>
      <c r="K625" s="102">
        <f t="shared" si="104"/>
        <v>0</v>
      </c>
      <c r="L625" s="102">
        <f t="shared" si="105"/>
        <v>0</v>
      </c>
      <c r="M625" s="103">
        <f ca="1" t="shared" si="106"/>
        <v>46287.4479282407</v>
      </c>
      <c r="N625" s="103">
        <f ca="1" t="shared" si="107"/>
        <v>46287.4479282407</v>
      </c>
      <c r="O625" s="1" t="str">
        <f>IFERROR(VLOOKUP(D625,ข้อมูลออเดอร์!A:EK,49,0),"")</f>
        <v>ศศิกานต์ สุดรัก</v>
      </c>
      <c r="P625" s="1" t="str">
        <f>IF(D625="","",ข้อมูลออเดอร์!AX624)</f>
        <v>0617944233</v>
      </c>
      <c r="Q625" s="1" t="str">
        <f>IF(D625="","",ข้อมูลออเดอร์!AX624)</f>
        <v>0617944233</v>
      </c>
      <c r="R625" s="1" t="str">
        <f t="shared" si="108"/>
        <v>TH</v>
      </c>
      <c r="S625" s="1" t="str">
        <f>IF('ข้อมูลจังหวัด-อำเภอ'!C624="","",'ข้อมูลจังหวัด-อำเภอ'!C624)</f>
        <v>บึงกาฬ/ Bueng Kan</v>
      </c>
      <c r="T625" s="1" t="str">
        <f>IF('ข้อมูลจังหวัด-อำเภอ'!D624="","",'ข้อมูลจังหวัด-อำเภอ'!D624)</f>
        <v>ศรีวิไล/ Sri Wilai</v>
      </c>
      <c r="U625" s="1" t="str">
        <f>IFERROR(VLOOKUP(D625,ข้อมูลออเดอร์!A:EK,46,0),"")</f>
        <v>38210</v>
      </c>
      <c r="V625" s="1" t="str">
        <f>IFERROR(VLOOKUP(D625,ข้อมูลออเดอร์!A:EK,46,0),"")</f>
        <v>38210</v>
      </c>
      <c r="W625" s="1" t="str">
        <f>IFERROR(VLOOKUP(D625,ข้อมูลออเดอร์!A:EK,48,0),"")</f>
        <v>บ้านเลขที่115/1 หมู่10 บ้านห้วยลึก</v>
      </c>
      <c r="X625" s="1" t="str">
        <f t="shared" si="109"/>
        <v>COD</v>
      </c>
      <c r="Y625" s="1"/>
      <c r="Z625" s="1"/>
      <c r="AA625" s="1">
        <f t="shared" si="110"/>
        <v>2.64</v>
      </c>
      <c r="AB625" s="1"/>
      <c r="AC625" s="1"/>
      <c r="AD625" s="1"/>
      <c r="AE625" s="1">
        <f>IF(ข้อมูลน้ำหนักสินค้า!C624="","",ข้อมูลน้ำหนักสินค้า!C624)*J625</f>
        <v>0.1</v>
      </c>
    </row>
    <row r="626" spans="1:31">
      <c r="A626" s="1" t="str">
        <f t="shared" si="100"/>
        <v>EastlyncOffline</v>
      </c>
      <c r="B626" s="1" t="str">
        <f t="shared" si="101"/>
        <v>OFFLINE</v>
      </c>
      <c r="C626" s="1" t="str">
        <f t="shared" si="102"/>
        <v>SALE</v>
      </c>
      <c r="D626" s="1" t="str">
        <f>IF(ข้อมูลออเดอร์!A625="","",ข้อมูลออเดอร์!A625)</f>
        <v>KOO26092200339</v>
      </c>
      <c r="E626" s="1" t="str">
        <f>IFERROR(IF(VLOOKUP(D626,ข้อมูลออเดอร์!A:BV,74,0)="Express delivery","NORMAL",IF(VLOOKUP(D626,ข้อมูลออเดอร์!A:BV,74,0)="Lalamove","B2B_OFFLINE","")),"")</f>
        <v>NORMAL</v>
      </c>
      <c r="F626" s="1" t="str">
        <f t="shared" si="103"/>
        <v>EXPRESS</v>
      </c>
      <c r="G626" s="1" t="str">
        <f>IF(ข้อมูลออเดอร์!CV625="","",ข้อมูลออเดอร์!CV625)</f>
        <v>SKINTIFIC-12311U</v>
      </c>
      <c r="H626" s="1" t="str">
        <f>IF(ข้อมูลออเดอร์!CW625="","",ข้อมูลออเดอร์!CW625)</f>
        <v>4897147693211</v>
      </c>
      <c r="I626" s="1" t="str">
        <f>IF(ข้อมูลออเดอร์!CV625="","",ข้อมูลออเดอร์!CV625)</f>
        <v>SKINTIFIC-12311U</v>
      </c>
      <c r="J626" s="1" t="str">
        <f>IF(ข้อมูลออเดอร์!DD625="","",ข้อมูลออเดอร์!DD625)</f>
        <v>1</v>
      </c>
      <c r="K626" s="102">
        <f t="shared" si="104"/>
        <v>0</v>
      </c>
      <c r="L626" s="102">
        <f t="shared" si="105"/>
        <v>0</v>
      </c>
      <c r="M626" s="103">
        <f ca="1" t="shared" si="106"/>
        <v>46287.4479282407</v>
      </c>
      <c r="N626" s="103">
        <f ca="1" t="shared" si="107"/>
        <v>46287.4479282407</v>
      </c>
      <c r="O626" s="1" t="str">
        <f>IFERROR(VLOOKUP(D626,ข้อมูลออเดอร์!A:EK,49,0),"")</f>
        <v>ศศิกานต์ สุดรัก</v>
      </c>
      <c r="P626" s="1" t="str">
        <f>IF(D626="","",ข้อมูลออเดอร์!AX625)</f>
        <v>0617944233</v>
      </c>
      <c r="Q626" s="1" t="str">
        <f>IF(D626="","",ข้อมูลออเดอร์!AX625)</f>
        <v>0617944233</v>
      </c>
      <c r="R626" s="1" t="str">
        <f t="shared" si="108"/>
        <v>TH</v>
      </c>
      <c r="S626" s="1" t="str">
        <f>IF('ข้อมูลจังหวัด-อำเภอ'!C625="","",'ข้อมูลจังหวัด-อำเภอ'!C625)</f>
        <v>บึงกาฬ/ Bueng Kan</v>
      </c>
      <c r="T626" s="1" t="str">
        <f>IF('ข้อมูลจังหวัด-อำเภอ'!D625="","",'ข้อมูลจังหวัด-อำเภอ'!D625)</f>
        <v>ศรีวิไล/ Sri Wilai</v>
      </c>
      <c r="U626" s="1" t="str">
        <f>IFERROR(VLOOKUP(D626,ข้อมูลออเดอร์!A:EK,46,0),"")</f>
        <v>38210</v>
      </c>
      <c r="V626" s="1" t="str">
        <f>IFERROR(VLOOKUP(D626,ข้อมูลออเดอร์!A:EK,46,0),"")</f>
        <v>38210</v>
      </c>
      <c r="W626" s="1" t="str">
        <f>IFERROR(VLOOKUP(D626,ข้อมูลออเดอร์!A:EK,48,0),"")</f>
        <v>บ้านเลขที่115/1 หมู่10 บ้านห้วยลึก</v>
      </c>
      <c r="X626" s="1" t="str">
        <f t="shared" si="109"/>
        <v>COD</v>
      </c>
      <c r="Y626" s="1"/>
      <c r="Z626" s="1"/>
      <c r="AA626" s="1">
        <f t="shared" si="110"/>
        <v>2.64</v>
      </c>
      <c r="AB626" s="1"/>
      <c r="AC626" s="1"/>
      <c r="AD626" s="1"/>
      <c r="AE626" s="1">
        <f>IF(ข้อมูลน้ำหนักสินค้า!C625="","",ข้อมูลน้ำหนักสินค้า!C625)*J626</f>
        <v>0.1</v>
      </c>
    </row>
    <row r="627" spans="1:31">
      <c r="A627" s="1" t="str">
        <f t="shared" si="100"/>
        <v>EastlyncOffline</v>
      </c>
      <c r="B627" s="1" t="str">
        <f t="shared" si="101"/>
        <v>OFFLINE</v>
      </c>
      <c r="C627" s="1" t="str">
        <f t="shared" si="102"/>
        <v>SALE</v>
      </c>
      <c r="D627" s="1" t="str">
        <f>IF(ข้อมูลออเดอร์!A626="","",ข้อมูลออเดอร์!A626)</f>
        <v>KOO26092200339</v>
      </c>
      <c r="E627" s="1" t="str">
        <f>IFERROR(IF(VLOOKUP(D627,ข้อมูลออเดอร์!A:BV,74,0)="Express delivery","NORMAL",IF(VLOOKUP(D627,ข้อมูลออเดอร์!A:BV,74,0)="Lalamove","B2B_OFFLINE","")),"")</f>
        <v>NORMAL</v>
      </c>
      <c r="F627" s="1" t="str">
        <f t="shared" si="103"/>
        <v>EXPRESS</v>
      </c>
      <c r="G627" s="1" t="str">
        <f>IF(ข้อมูลออเดอร์!CV626="","",ข้อมูลออเดอร์!CV626)</f>
        <v>SKINTIFIC-389</v>
      </c>
      <c r="H627" s="1" t="str">
        <f>IF(ข้อมูลออเดอร์!CW626="","",ข้อมูลออเดอร์!CW626)</f>
        <v>4897147690739</v>
      </c>
      <c r="I627" s="1" t="str">
        <f>IF(ข้อมูลออเดอร์!CV626="","",ข้อมูลออเดอร์!CV626)</f>
        <v>SKINTIFIC-389</v>
      </c>
      <c r="J627" s="1" t="str">
        <f>IF(ข้อมูลออเดอร์!DD626="","",ข้อมูลออเดอร์!DD626)</f>
        <v>1</v>
      </c>
      <c r="K627" s="102">
        <f t="shared" si="104"/>
        <v>0</v>
      </c>
      <c r="L627" s="102">
        <f t="shared" si="105"/>
        <v>0</v>
      </c>
      <c r="M627" s="103">
        <f ca="1" t="shared" si="106"/>
        <v>46287.4479282407</v>
      </c>
      <c r="N627" s="103">
        <f ca="1" t="shared" si="107"/>
        <v>46287.4479282407</v>
      </c>
      <c r="O627" s="1" t="str">
        <f>IFERROR(VLOOKUP(D627,ข้อมูลออเดอร์!A:EK,49,0),"")</f>
        <v>ศศิกานต์ สุดรัก</v>
      </c>
      <c r="P627" s="1" t="str">
        <f>IF(D627="","",ข้อมูลออเดอร์!AX626)</f>
        <v>0617944233</v>
      </c>
      <c r="Q627" s="1" t="str">
        <f>IF(D627="","",ข้อมูลออเดอร์!AX626)</f>
        <v>0617944233</v>
      </c>
      <c r="R627" s="1" t="str">
        <f t="shared" si="108"/>
        <v>TH</v>
      </c>
      <c r="S627" s="1" t="str">
        <f>IF('ข้อมูลจังหวัด-อำเภอ'!C626="","",'ข้อมูลจังหวัด-อำเภอ'!C626)</f>
        <v>บึงกาฬ/ Bueng Kan</v>
      </c>
      <c r="T627" s="1" t="str">
        <f>IF('ข้อมูลจังหวัด-อำเภอ'!D626="","",'ข้อมูลจังหวัด-อำเภอ'!D626)</f>
        <v>ศรีวิไล/ Sri Wilai</v>
      </c>
      <c r="U627" s="1" t="str">
        <f>IFERROR(VLOOKUP(D627,ข้อมูลออเดอร์!A:EK,46,0),"")</f>
        <v>38210</v>
      </c>
      <c r="V627" s="1" t="str">
        <f>IFERROR(VLOOKUP(D627,ข้อมูลออเดอร์!A:EK,46,0),"")</f>
        <v>38210</v>
      </c>
      <c r="W627" s="1" t="str">
        <f>IFERROR(VLOOKUP(D627,ข้อมูลออเดอร์!A:EK,48,0),"")</f>
        <v>บ้านเลขที่115/1 หมู่10 บ้านห้วยลึก</v>
      </c>
      <c r="X627" s="1" t="str">
        <f t="shared" si="109"/>
        <v>COD</v>
      </c>
      <c r="Y627" s="1"/>
      <c r="Z627" s="1"/>
      <c r="AA627" s="1">
        <f t="shared" si="110"/>
        <v>2.64</v>
      </c>
      <c r="AB627" s="1"/>
      <c r="AC627" s="1"/>
      <c r="AD627" s="1"/>
      <c r="AE627" s="1">
        <f>IF(ข้อมูลน้ำหนักสินค้า!C626="","",ข้อมูลน้ำหนักสินค้า!C626)*J627</f>
        <v>0.1</v>
      </c>
    </row>
    <row r="628" spans="1:31">
      <c r="A628" s="1" t="str">
        <f t="shared" si="100"/>
        <v>EastlyncOffline</v>
      </c>
      <c r="B628" s="1" t="str">
        <f t="shared" si="101"/>
        <v>OFFLINE</v>
      </c>
      <c r="C628" s="1" t="str">
        <f t="shared" si="102"/>
        <v>SALE</v>
      </c>
      <c r="D628" s="1" t="str">
        <f>IF(ข้อมูลออเดอร์!A627="","",ข้อมูลออเดอร์!A627)</f>
        <v>KOO26092200339</v>
      </c>
      <c r="E628" s="1" t="str">
        <f>IFERROR(IF(VLOOKUP(D628,ข้อมูลออเดอร์!A:BV,74,0)="Express delivery","NORMAL",IF(VLOOKUP(D628,ข้อมูลออเดอร์!A:BV,74,0)="Lalamove","B2B_OFFLINE","")),"")</f>
        <v>NORMAL</v>
      </c>
      <c r="F628" s="1" t="str">
        <f t="shared" si="103"/>
        <v>EXPRESS</v>
      </c>
      <c r="G628" s="1" t="str">
        <f>IF(ข้อมูลออเดอร์!CV627="","",ข้อมูลออเดอร์!CV627)</f>
        <v>SKINTIFIC-05</v>
      </c>
      <c r="H628" s="1" t="str">
        <f>IF(ข้อมูลออเดอร์!CW627="","",ข้อมูลออเดอร์!CW627)</f>
        <v>7554411566554</v>
      </c>
      <c r="I628" s="1" t="str">
        <f>IF(ข้อมูลออเดอร์!CV627="","",ข้อมูลออเดอร์!CV627)</f>
        <v>SKINTIFIC-05</v>
      </c>
      <c r="J628" s="1" t="str">
        <f>IF(ข้อมูลออเดอร์!DD627="","",ข้อมูลออเดอร์!DD627)</f>
        <v>1</v>
      </c>
      <c r="K628" s="102">
        <f t="shared" si="104"/>
        <v>0</v>
      </c>
      <c r="L628" s="102">
        <f t="shared" si="105"/>
        <v>0</v>
      </c>
      <c r="M628" s="103">
        <f ca="1" t="shared" si="106"/>
        <v>46287.4479282407</v>
      </c>
      <c r="N628" s="103">
        <f ca="1" t="shared" si="107"/>
        <v>46287.4479282407</v>
      </c>
      <c r="O628" s="1" t="str">
        <f>IFERROR(VLOOKUP(D628,ข้อมูลออเดอร์!A:EK,49,0),"")</f>
        <v>ศศิกานต์ สุดรัก</v>
      </c>
      <c r="P628" s="1" t="str">
        <f>IF(D628="","",ข้อมูลออเดอร์!AX627)</f>
        <v>0617944233</v>
      </c>
      <c r="Q628" s="1" t="str">
        <f>IF(D628="","",ข้อมูลออเดอร์!AX627)</f>
        <v>0617944233</v>
      </c>
      <c r="R628" s="1" t="str">
        <f t="shared" si="108"/>
        <v>TH</v>
      </c>
      <c r="S628" s="1" t="str">
        <f>IF('ข้อมูลจังหวัด-อำเภอ'!C627="","",'ข้อมูลจังหวัด-อำเภอ'!C627)</f>
        <v>บึงกาฬ/ Bueng Kan</v>
      </c>
      <c r="T628" s="1" t="str">
        <f>IF('ข้อมูลจังหวัด-อำเภอ'!D627="","",'ข้อมูลจังหวัด-อำเภอ'!D627)</f>
        <v>ศรีวิไล/ Sri Wilai</v>
      </c>
      <c r="U628" s="1" t="str">
        <f>IFERROR(VLOOKUP(D628,ข้อมูลออเดอร์!A:EK,46,0),"")</f>
        <v>38210</v>
      </c>
      <c r="V628" s="1" t="str">
        <f>IFERROR(VLOOKUP(D628,ข้อมูลออเดอร์!A:EK,46,0),"")</f>
        <v>38210</v>
      </c>
      <c r="W628" s="1" t="str">
        <f>IFERROR(VLOOKUP(D628,ข้อมูลออเดอร์!A:EK,48,0),"")</f>
        <v>บ้านเลขที่115/1 หมู่10 บ้านห้วยลึก</v>
      </c>
      <c r="X628" s="1" t="str">
        <f t="shared" si="109"/>
        <v>COD</v>
      </c>
      <c r="Y628" s="1"/>
      <c r="Z628" s="1"/>
      <c r="AA628" s="1">
        <f t="shared" si="110"/>
        <v>2.64</v>
      </c>
      <c r="AB628" s="1"/>
      <c r="AC628" s="1"/>
      <c r="AD628" s="1"/>
      <c r="AE628" s="1">
        <f>IF(ข้อมูลน้ำหนักสินค้า!C627="","",ข้อมูลน้ำหนักสินค้า!C627)*J628</f>
        <v>0.12</v>
      </c>
    </row>
    <row r="629" spans="1:31">
      <c r="A629" s="1" t="str">
        <f t="shared" si="100"/>
        <v>EastlyncOffline</v>
      </c>
      <c r="B629" s="1" t="str">
        <f t="shared" si="101"/>
        <v>OFFLINE</v>
      </c>
      <c r="C629" s="1" t="str">
        <f t="shared" si="102"/>
        <v>SALE</v>
      </c>
      <c r="D629" s="1" t="str">
        <f>IF(ข้อมูลออเดอร์!A628="","",ข้อมูลออเดอร์!A628)</f>
        <v>KOO26092200339</v>
      </c>
      <c r="E629" s="1" t="str">
        <f>IFERROR(IF(VLOOKUP(D629,ข้อมูลออเดอร์!A:BV,74,0)="Express delivery","NORMAL",IF(VLOOKUP(D629,ข้อมูลออเดอร์!A:BV,74,0)="Lalamove","B2B_OFFLINE","")),"")</f>
        <v>NORMAL</v>
      </c>
      <c r="F629" s="1" t="str">
        <f t="shared" si="103"/>
        <v>EXPRESS</v>
      </c>
      <c r="G629" s="1" t="str">
        <f>IF(ข้อมูลออเดอร์!CV628="","",ข้อมูลออเดอร์!CV628)</f>
        <v>SKINTIFIC-1340N</v>
      </c>
      <c r="H629" s="1" t="str">
        <f>IF(ข้อมูลออเดอร์!CW628="","",ข้อมูลออเดอร์!CW628)</f>
        <v>810114872239</v>
      </c>
      <c r="I629" s="1" t="str">
        <f>IF(ข้อมูลออเดอร์!CV628="","",ข้อมูลออเดอร์!CV628)</f>
        <v>SKINTIFIC-1340N</v>
      </c>
      <c r="J629" s="1" t="str">
        <f>IF(ข้อมูลออเดอร์!DD628="","",ข้อมูลออเดอร์!DD628)</f>
        <v>1</v>
      </c>
      <c r="K629" s="102">
        <f t="shared" si="104"/>
        <v>0</v>
      </c>
      <c r="L629" s="102">
        <f t="shared" si="105"/>
        <v>0</v>
      </c>
      <c r="M629" s="103">
        <f ca="1" t="shared" si="106"/>
        <v>46287.4479282407</v>
      </c>
      <c r="N629" s="103">
        <f ca="1" t="shared" si="107"/>
        <v>46287.4479282407</v>
      </c>
      <c r="O629" s="1" t="str">
        <f>IFERROR(VLOOKUP(D629,ข้อมูลออเดอร์!A:EK,49,0),"")</f>
        <v>ศศิกานต์ สุดรัก</v>
      </c>
      <c r="P629" s="1" t="str">
        <f>IF(D629="","",ข้อมูลออเดอร์!AX628)</f>
        <v>0617944233</v>
      </c>
      <c r="Q629" s="1" t="str">
        <f>IF(D629="","",ข้อมูลออเดอร์!AX628)</f>
        <v>0617944233</v>
      </c>
      <c r="R629" s="1" t="str">
        <f t="shared" si="108"/>
        <v>TH</v>
      </c>
      <c r="S629" s="1" t="str">
        <f>IF('ข้อมูลจังหวัด-อำเภอ'!C628="","",'ข้อมูลจังหวัด-อำเภอ'!C628)</f>
        <v>บึงกาฬ/ Bueng Kan</v>
      </c>
      <c r="T629" s="1" t="str">
        <f>IF('ข้อมูลจังหวัด-อำเภอ'!D628="","",'ข้อมูลจังหวัด-อำเภอ'!D628)</f>
        <v>ศรีวิไล/ Sri Wilai</v>
      </c>
      <c r="U629" s="1" t="str">
        <f>IFERROR(VLOOKUP(D629,ข้อมูลออเดอร์!A:EK,46,0),"")</f>
        <v>38210</v>
      </c>
      <c r="V629" s="1" t="str">
        <f>IFERROR(VLOOKUP(D629,ข้อมูลออเดอร์!A:EK,46,0),"")</f>
        <v>38210</v>
      </c>
      <c r="W629" s="1" t="str">
        <f>IFERROR(VLOOKUP(D629,ข้อมูลออเดอร์!A:EK,48,0),"")</f>
        <v>บ้านเลขที่115/1 หมู่10 บ้านห้วยลึก</v>
      </c>
      <c r="X629" s="1" t="str">
        <f t="shared" si="109"/>
        <v>COD</v>
      </c>
      <c r="Y629" s="1"/>
      <c r="Z629" s="1"/>
      <c r="AA629" s="1">
        <f t="shared" si="110"/>
        <v>2.64</v>
      </c>
      <c r="AB629" s="1"/>
      <c r="AC629" s="1"/>
      <c r="AD629" s="1"/>
      <c r="AE629" s="1">
        <f>IF(ข้อมูลน้ำหนักสินค้า!C628="","",ข้อมูลน้ำหนักสินค้า!C628)*J629</f>
        <v>0.079</v>
      </c>
    </row>
    <row r="630" spans="1:31">
      <c r="A630" s="1" t="str">
        <f t="shared" si="100"/>
        <v>EastlyncOffline</v>
      </c>
      <c r="B630" s="1" t="str">
        <f t="shared" si="101"/>
        <v>OFFLINE</v>
      </c>
      <c r="C630" s="1" t="str">
        <f t="shared" si="102"/>
        <v>SALE</v>
      </c>
      <c r="D630" s="1" t="str">
        <f>IF(ข้อมูลออเดอร์!A629="","",ข้อมูลออเดอร์!A629)</f>
        <v>KOO26092200339</v>
      </c>
      <c r="E630" s="1" t="str">
        <f>IFERROR(IF(VLOOKUP(D630,ข้อมูลออเดอร์!A:BV,74,0)="Express delivery","NORMAL",IF(VLOOKUP(D630,ข้อมูลออเดอร์!A:BV,74,0)="Lalamove","B2B_OFFLINE","")),"")</f>
        <v>NORMAL</v>
      </c>
      <c r="F630" s="1" t="str">
        <f t="shared" si="103"/>
        <v>EXPRESS</v>
      </c>
      <c r="G630" s="1" t="str">
        <f>IF(ข้อมูลออเดอร์!CV629="","",ข้อมูลออเดอร์!CV629)</f>
        <v>SKINTIFIC-458</v>
      </c>
      <c r="H630" s="1" t="str">
        <f>IF(ข้อมูลออเดอร์!CW629="","",ข้อมูลออเดอร์!CW629)</f>
        <v>4897147694034</v>
      </c>
      <c r="I630" s="1" t="str">
        <f>IF(ข้อมูลออเดอร์!CV629="","",ข้อมูลออเดอร์!CV629)</f>
        <v>SKINTIFIC-458</v>
      </c>
      <c r="J630" s="1" t="str">
        <f>IF(ข้อมูลออเดอร์!DD629="","",ข้อมูลออเดอร์!DD629)</f>
        <v>5</v>
      </c>
      <c r="K630" s="102">
        <f t="shared" si="104"/>
        <v>0</v>
      </c>
      <c r="L630" s="102">
        <f t="shared" si="105"/>
        <v>0</v>
      </c>
      <c r="M630" s="103">
        <f ca="1" t="shared" si="106"/>
        <v>46287.4479282407</v>
      </c>
      <c r="N630" s="103">
        <f ca="1" t="shared" si="107"/>
        <v>46287.4479282407</v>
      </c>
      <c r="O630" s="1" t="str">
        <f>IFERROR(VLOOKUP(D630,ข้อมูลออเดอร์!A:EK,49,0),"")</f>
        <v>ศศิกานต์ สุดรัก</v>
      </c>
      <c r="P630" s="1" t="str">
        <f>IF(D630="","",ข้อมูลออเดอร์!AX629)</f>
        <v>0617944233</v>
      </c>
      <c r="Q630" s="1" t="str">
        <f>IF(D630="","",ข้อมูลออเดอร์!AX629)</f>
        <v>0617944233</v>
      </c>
      <c r="R630" s="1" t="str">
        <f t="shared" si="108"/>
        <v>TH</v>
      </c>
      <c r="S630" s="1" t="str">
        <f>IF('ข้อมูลจังหวัด-อำเภอ'!C629="","",'ข้อมูลจังหวัด-อำเภอ'!C629)</f>
        <v>บึงกาฬ/ Bueng Kan</v>
      </c>
      <c r="T630" s="1" t="str">
        <f>IF('ข้อมูลจังหวัด-อำเภอ'!D629="","",'ข้อมูลจังหวัด-อำเภอ'!D629)</f>
        <v>ศรีวิไล/ Sri Wilai</v>
      </c>
      <c r="U630" s="1" t="str">
        <f>IFERROR(VLOOKUP(D630,ข้อมูลออเดอร์!A:EK,46,0),"")</f>
        <v>38210</v>
      </c>
      <c r="V630" s="1" t="str">
        <f>IFERROR(VLOOKUP(D630,ข้อมูลออเดอร์!A:EK,46,0),"")</f>
        <v>38210</v>
      </c>
      <c r="W630" s="1" t="str">
        <f>IFERROR(VLOOKUP(D630,ข้อมูลออเดอร์!A:EK,48,0),"")</f>
        <v>บ้านเลขที่115/1 หมู่10 บ้านห้วยลึก</v>
      </c>
      <c r="X630" s="1" t="str">
        <f t="shared" si="109"/>
        <v>COD</v>
      </c>
      <c r="Y630" s="1"/>
      <c r="Z630" s="1"/>
      <c r="AA630" s="1">
        <f t="shared" si="110"/>
        <v>2.64</v>
      </c>
      <c r="AB630" s="1"/>
      <c r="AC630" s="1"/>
      <c r="AD630" s="1"/>
      <c r="AE630" s="1">
        <f>IF(ข้อมูลน้ำหนักสินค้า!C629="","",ข้อมูลน้ำหนักสินค้า!C629)*J630</f>
        <v>0.5</v>
      </c>
    </row>
    <row r="631" spans="1:31">
      <c r="A631" s="1" t="str">
        <f t="shared" si="100"/>
        <v>EastlyncOffline</v>
      </c>
      <c r="B631" s="1" t="str">
        <f t="shared" si="101"/>
        <v>OFFLINE</v>
      </c>
      <c r="C631" s="1" t="str">
        <f t="shared" si="102"/>
        <v>SALE</v>
      </c>
      <c r="D631" s="1" t="str">
        <f>IF(ข้อมูลออเดอร์!A630="","",ข้อมูลออเดอร์!A630)</f>
        <v>KOO26092200339</v>
      </c>
      <c r="E631" s="1" t="str">
        <f>IFERROR(IF(VLOOKUP(D631,ข้อมูลออเดอร์!A:BV,74,0)="Express delivery","NORMAL",IF(VLOOKUP(D631,ข้อมูลออเดอร์!A:BV,74,0)="Lalamove","B2B_OFFLINE","")),"")</f>
        <v>NORMAL</v>
      </c>
      <c r="F631" s="1" t="str">
        <f t="shared" si="103"/>
        <v>EXPRESS</v>
      </c>
      <c r="G631" s="1" t="str">
        <f>IF(ข้อมูลออเดอร์!CV630="","",ข้อมูลออเดอร์!CV630)</f>
        <v>SKINTIFIC-3260N</v>
      </c>
      <c r="H631" s="1" t="str">
        <f>IF(ข้อมูลออเดอร์!CW630="","",ข้อมูลออเดอร์!CW630)</f>
        <v>4897147691194</v>
      </c>
      <c r="I631" s="1" t="str">
        <f>IF(ข้อมูลออเดอร์!CV630="","",ข้อมูลออเดอร์!CV630)</f>
        <v>SKINTIFIC-3260N</v>
      </c>
      <c r="J631" s="1" t="str">
        <f>IF(ข้อมูลออเดอร์!DD630="","",ข้อมูลออเดอร์!DD630)</f>
        <v>1</v>
      </c>
      <c r="K631" s="102">
        <f t="shared" si="104"/>
        <v>0</v>
      </c>
      <c r="L631" s="102">
        <f t="shared" si="105"/>
        <v>0</v>
      </c>
      <c r="M631" s="103">
        <f ca="1" t="shared" si="106"/>
        <v>46287.4479282407</v>
      </c>
      <c r="N631" s="103">
        <f ca="1" t="shared" si="107"/>
        <v>46287.4479282407</v>
      </c>
      <c r="O631" s="1" t="str">
        <f>IFERROR(VLOOKUP(D631,ข้อมูลออเดอร์!A:EK,49,0),"")</f>
        <v>ศศิกานต์ สุดรัก</v>
      </c>
      <c r="P631" s="1" t="str">
        <f>IF(D631="","",ข้อมูลออเดอร์!AX630)</f>
        <v>0617944233</v>
      </c>
      <c r="Q631" s="1" t="str">
        <f>IF(D631="","",ข้อมูลออเดอร์!AX630)</f>
        <v>0617944233</v>
      </c>
      <c r="R631" s="1" t="str">
        <f t="shared" si="108"/>
        <v>TH</v>
      </c>
      <c r="S631" s="1" t="str">
        <f>IF('ข้อมูลจังหวัด-อำเภอ'!C630="","",'ข้อมูลจังหวัด-อำเภอ'!C630)</f>
        <v>บึงกาฬ/ Bueng Kan</v>
      </c>
      <c r="T631" s="1" t="str">
        <f>IF('ข้อมูลจังหวัด-อำเภอ'!D630="","",'ข้อมูลจังหวัด-อำเภอ'!D630)</f>
        <v>ศรีวิไล/ Sri Wilai</v>
      </c>
      <c r="U631" s="1" t="str">
        <f>IFERROR(VLOOKUP(D631,ข้อมูลออเดอร์!A:EK,46,0),"")</f>
        <v>38210</v>
      </c>
      <c r="V631" s="1" t="str">
        <f>IFERROR(VLOOKUP(D631,ข้อมูลออเดอร์!A:EK,46,0),"")</f>
        <v>38210</v>
      </c>
      <c r="W631" s="1" t="str">
        <f>IFERROR(VLOOKUP(D631,ข้อมูลออเดอร์!A:EK,48,0),"")</f>
        <v>บ้านเลขที่115/1 หมู่10 บ้านห้วยลึก</v>
      </c>
      <c r="X631" s="1" t="str">
        <f t="shared" si="109"/>
        <v>COD</v>
      </c>
      <c r="Y631" s="1"/>
      <c r="Z631" s="1"/>
      <c r="AA631" s="1">
        <f t="shared" si="110"/>
        <v>2.64</v>
      </c>
      <c r="AB631" s="1"/>
      <c r="AC631" s="1"/>
      <c r="AD631" s="1"/>
      <c r="AE631" s="1">
        <f>IF(ข้อมูลน้ำหนักสินค้า!C630="","",ข้อมูลน้ำหนักสินค้า!C630)*J631</f>
        <v>0.08</v>
      </c>
    </row>
    <row r="632" spans="1:31">
      <c r="A632" s="1" t="str">
        <f t="shared" si="100"/>
        <v>EastlyncOffline</v>
      </c>
      <c r="B632" s="1" t="str">
        <f t="shared" si="101"/>
        <v>OFFLINE</v>
      </c>
      <c r="C632" s="1" t="str">
        <f t="shared" si="102"/>
        <v>SALE</v>
      </c>
      <c r="D632" s="1" t="str">
        <f>IF(ข้อมูลออเดอร์!A631="","",ข้อมูลออเดอร์!A631)</f>
        <v>KOO26092200339</v>
      </c>
      <c r="E632" s="1" t="str">
        <f>IFERROR(IF(VLOOKUP(D632,ข้อมูลออเดอร์!A:BV,74,0)="Express delivery","NORMAL",IF(VLOOKUP(D632,ข้อมูลออเดอร์!A:BV,74,0)="Lalamove","B2B_OFFLINE","")),"")</f>
        <v>NORMAL</v>
      </c>
      <c r="F632" s="1" t="str">
        <f t="shared" si="103"/>
        <v>EXPRESS</v>
      </c>
      <c r="G632" s="1" t="str">
        <f>IF(ข้อมูลออเดอร์!CV631="","",ข้อมูลออเดอร์!CV631)</f>
        <v>SKINTIFIC-32101N</v>
      </c>
      <c r="H632" s="1" t="str">
        <f>IF(ข้อมูลออเดอร์!CW631="","",ข้อมูลออเดอร์!CW631)</f>
        <v>4897147694041</v>
      </c>
      <c r="I632" s="1" t="str">
        <f>IF(ข้อมูลออเดอร์!CV631="","",ข้อมูลออเดอร์!CV631)</f>
        <v>SKINTIFIC-32101N</v>
      </c>
      <c r="J632" s="1" t="str">
        <f>IF(ข้อมูลออเดอร์!DD631="","",ข้อมูลออเดอร์!DD631)</f>
        <v>1</v>
      </c>
      <c r="K632" s="102">
        <f t="shared" si="104"/>
        <v>0</v>
      </c>
      <c r="L632" s="102">
        <f t="shared" si="105"/>
        <v>0</v>
      </c>
      <c r="M632" s="103">
        <f ca="1" t="shared" si="106"/>
        <v>46287.4479282407</v>
      </c>
      <c r="N632" s="103">
        <f ca="1" t="shared" si="107"/>
        <v>46287.4479282407</v>
      </c>
      <c r="O632" s="1" t="str">
        <f>IFERROR(VLOOKUP(D632,ข้อมูลออเดอร์!A:EK,49,0),"")</f>
        <v>ศศิกานต์ สุดรัก</v>
      </c>
      <c r="P632" s="1" t="str">
        <f>IF(D632="","",ข้อมูลออเดอร์!AX631)</f>
        <v>0617944233</v>
      </c>
      <c r="Q632" s="1" t="str">
        <f>IF(D632="","",ข้อมูลออเดอร์!AX631)</f>
        <v>0617944233</v>
      </c>
      <c r="R632" s="1" t="str">
        <f t="shared" si="108"/>
        <v>TH</v>
      </c>
      <c r="S632" s="1" t="str">
        <f>IF('ข้อมูลจังหวัด-อำเภอ'!C631="","",'ข้อมูลจังหวัด-อำเภอ'!C631)</f>
        <v>บึงกาฬ/ Bueng Kan</v>
      </c>
      <c r="T632" s="1" t="str">
        <f>IF('ข้อมูลจังหวัด-อำเภอ'!D631="","",'ข้อมูลจังหวัด-อำเภอ'!D631)</f>
        <v>ศรีวิไล/ Sri Wilai</v>
      </c>
      <c r="U632" s="1" t="str">
        <f>IFERROR(VLOOKUP(D632,ข้อมูลออเดอร์!A:EK,46,0),"")</f>
        <v>38210</v>
      </c>
      <c r="V632" s="1" t="str">
        <f>IFERROR(VLOOKUP(D632,ข้อมูลออเดอร์!A:EK,46,0),"")</f>
        <v>38210</v>
      </c>
      <c r="W632" s="1" t="str">
        <f>IFERROR(VLOOKUP(D632,ข้อมูลออเดอร์!A:EK,48,0),"")</f>
        <v>บ้านเลขที่115/1 หมู่10 บ้านห้วยลึก</v>
      </c>
      <c r="X632" s="1" t="str">
        <f t="shared" si="109"/>
        <v>COD</v>
      </c>
      <c r="Y632" s="1"/>
      <c r="Z632" s="1"/>
      <c r="AA632" s="1">
        <f t="shared" si="110"/>
        <v>2.64</v>
      </c>
      <c r="AB632" s="1"/>
      <c r="AC632" s="1"/>
      <c r="AD632" s="1"/>
      <c r="AE632" s="1">
        <f>IF(ข้อมูลน้ำหนักสินค้า!C631="","",ข้อมูลน้ำหนักสินค้า!C631)*J632</f>
        <v>0.01</v>
      </c>
    </row>
    <row r="633" spans="1:31">
      <c r="A633" s="1" t="str">
        <f t="shared" si="100"/>
        <v>EastlyncOffline</v>
      </c>
      <c r="B633" s="1" t="str">
        <f t="shared" si="101"/>
        <v>OFFLINE</v>
      </c>
      <c r="C633" s="1" t="str">
        <f t="shared" si="102"/>
        <v>SALE</v>
      </c>
      <c r="D633" s="1" t="str">
        <f>IF(ข้อมูลออเดอร์!A632="","",ข้อมูลออเดอร์!A632)</f>
        <v>KOO26092200339</v>
      </c>
      <c r="E633" s="1" t="str">
        <f>IFERROR(IF(VLOOKUP(D633,ข้อมูลออเดอร์!A:BV,74,0)="Express delivery","NORMAL",IF(VLOOKUP(D633,ข้อมูลออเดอร์!A:BV,74,0)="Lalamove","B2B_OFFLINE","")),"")</f>
        <v>NORMAL</v>
      </c>
      <c r="F633" s="1" t="str">
        <f t="shared" si="103"/>
        <v>EXPRESS</v>
      </c>
      <c r="G633" s="1" t="str">
        <f>IF(ข้อมูลออเดอร์!CV632="","",ข้อมูลออเดอร์!CV632)</f>
        <v>SKINTIFIC-31001</v>
      </c>
      <c r="H633" s="1" t="str">
        <f>IF(ข้อมูลออเดอร์!CW632="","",ข้อมูลออเดอร์!CW632)</f>
        <v>4897147691262</v>
      </c>
      <c r="I633" s="1" t="str">
        <f>IF(ข้อมูลออเดอร์!CV632="","",ข้อมูลออเดอร์!CV632)</f>
        <v>SKINTIFIC-31001</v>
      </c>
      <c r="J633" s="1" t="str">
        <f>IF(ข้อมูลออเดอร์!DD632="","",ข้อมูลออเดอร์!DD632)</f>
        <v>1</v>
      </c>
      <c r="K633" s="102">
        <f t="shared" si="104"/>
        <v>0</v>
      </c>
      <c r="L633" s="102">
        <f t="shared" si="105"/>
        <v>0</v>
      </c>
      <c r="M633" s="103">
        <f ca="1" t="shared" si="106"/>
        <v>46287.4479282407</v>
      </c>
      <c r="N633" s="103">
        <f ca="1" t="shared" si="107"/>
        <v>46287.4479282407</v>
      </c>
      <c r="O633" s="1" t="str">
        <f>IFERROR(VLOOKUP(D633,ข้อมูลออเดอร์!A:EK,49,0),"")</f>
        <v>ศศิกานต์ สุดรัก</v>
      </c>
      <c r="P633" s="1" t="str">
        <f>IF(D633="","",ข้อมูลออเดอร์!AX632)</f>
        <v>0617944233</v>
      </c>
      <c r="Q633" s="1" t="str">
        <f>IF(D633="","",ข้อมูลออเดอร์!AX632)</f>
        <v>0617944233</v>
      </c>
      <c r="R633" s="1" t="str">
        <f t="shared" si="108"/>
        <v>TH</v>
      </c>
      <c r="S633" s="1" t="str">
        <f>IF('ข้อมูลจังหวัด-อำเภอ'!C632="","",'ข้อมูลจังหวัด-อำเภอ'!C632)</f>
        <v>บึงกาฬ/ Bueng Kan</v>
      </c>
      <c r="T633" s="1" t="str">
        <f>IF('ข้อมูลจังหวัด-อำเภอ'!D632="","",'ข้อมูลจังหวัด-อำเภอ'!D632)</f>
        <v>ศรีวิไล/ Sri Wilai</v>
      </c>
      <c r="U633" s="1" t="str">
        <f>IFERROR(VLOOKUP(D633,ข้อมูลออเดอร์!A:EK,46,0),"")</f>
        <v>38210</v>
      </c>
      <c r="V633" s="1" t="str">
        <f>IFERROR(VLOOKUP(D633,ข้อมูลออเดอร์!A:EK,46,0),"")</f>
        <v>38210</v>
      </c>
      <c r="W633" s="1" t="str">
        <f>IFERROR(VLOOKUP(D633,ข้อมูลออเดอร์!A:EK,48,0),"")</f>
        <v>บ้านเลขที่115/1 หมู่10 บ้านห้วยลึก</v>
      </c>
      <c r="X633" s="1" t="str">
        <f t="shared" si="109"/>
        <v>COD</v>
      </c>
      <c r="Y633" s="1"/>
      <c r="Z633" s="1"/>
      <c r="AA633" s="1">
        <f t="shared" si="110"/>
        <v>2.64</v>
      </c>
      <c r="AB633" s="1"/>
      <c r="AC633" s="1"/>
      <c r="AD633" s="1"/>
      <c r="AE633" s="1">
        <f>IF(ข้อมูลน้ำหนักสินค้า!C632="","",ข้อมูลน้ำหนักสินค้า!C632)*J633</f>
        <v>0.6</v>
      </c>
    </row>
    <row r="634" spans="1:31">
      <c r="A634" s="1" t="str">
        <f t="shared" si="100"/>
        <v>EastlyncOffline</v>
      </c>
      <c r="B634" s="1" t="str">
        <f t="shared" si="101"/>
        <v>OFFLINE</v>
      </c>
      <c r="C634" s="1" t="str">
        <f t="shared" si="102"/>
        <v>SALE</v>
      </c>
      <c r="D634" s="1" t="str">
        <f>IF(ข้อมูลออเดอร์!A633="","",ข้อมูลออเดอร์!A633)</f>
        <v>KOO26092200339</v>
      </c>
      <c r="E634" s="1" t="str">
        <f>IFERROR(IF(VLOOKUP(D634,ข้อมูลออเดอร์!A:BV,74,0)="Express delivery","NORMAL",IF(VLOOKUP(D634,ข้อมูลออเดอร์!A:BV,74,0)="Lalamove","B2B_OFFLINE","")),"")</f>
        <v>NORMAL</v>
      </c>
      <c r="F634" s="1" t="str">
        <f t="shared" si="103"/>
        <v>EXPRESS</v>
      </c>
      <c r="G634" s="1" t="str">
        <f>IF(ข้อมูลออเดอร์!CV633="","",ข้อมูลออเดอร์!CV633)</f>
        <v>SKINTIFIC-40600</v>
      </c>
      <c r="H634" s="1" t="str">
        <f>IF(ข้อมูลออเดอร์!CW633="","",ข้อมูลออเดอร์!CW633)</f>
        <v>4897147691378</v>
      </c>
      <c r="I634" s="1" t="str">
        <f>IF(ข้อมูลออเดอร์!CV633="","",ข้อมูลออเดอร์!CV633)</f>
        <v>SKINTIFIC-40600</v>
      </c>
      <c r="J634" s="1" t="str">
        <f>IF(ข้อมูลออเดอร์!DD633="","",ข้อมูลออเดอร์!DD633)</f>
        <v>1</v>
      </c>
      <c r="K634" s="102">
        <f t="shared" si="104"/>
        <v>0</v>
      </c>
      <c r="L634" s="102">
        <f t="shared" si="105"/>
        <v>0</v>
      </c>
      <c r="M634" s="103">
        <f ca="1" t="shared" si="106"/>
        <v>46287.4479282407</v>
      </c>
      <c r="N634" s="103">
        <f ca="1" t="shared" si="107"/>
        <v>46287.4479282407</v>
      </c>
      <c r="O634" s="1" t="str">
        <f>IFERROR(VLOOKUP(D634,ข้อมูลออเดอร์!A:EK,49,0),"")</f>
        <v>ศศิกานต์ สุดรัก</v>
      </c>
      <c r="P634" s="1" t="str">
        <f>IF(D634="","",ข้อมูลออเดอร์!AX633)</f>
        <v>0617944233</v>
      </c>
      <c r="Q634" s="1" t="str">
        <f>IF(D634="","",ข้อมูลออเดอร์!AX633)</f>
        <v>0617944233</v>
      </c>
      <c r="R634" s="1" t="str">
        <f t="shared" si="108"/>
        <v>TH</v>
      </c>
      <c r="S634" s="1" t="str">
        <f>IF('ข้อมูลจังหวัด-อำเภอ'!C633="","",'ข้อมูลจังหวัด-อำเภอ'!C633)</f>
        <v>บึงกาฬ/ Bueng Kan</v>
      </c>
      <c r="T634" s="1" t="str">
        <f>IF('ข้อมูลจังหวัด-อำเภอ'!D633="","",'ข้อมูลจังหวัด-อำเภอ'!D633)</f>
        <v>ศรีวิไล/ Sri Wilai</v>
      </c>
      <c r="U634" s="1" t="str">
        <f>IFERROR(VLOOKUP(D634,ข้อมูลออเดอร์!A:EK,46,0),"")</f>
        <v>38210</v>
      </c>
      <c r="V634" s="1" t="str">
        <f>IFERROR(VLOOKUP(D634,ข้อมูลออเดอร์!A:EK,46,0),"")</f>
        <v>38210</v>
      </c>
      <c r="W634" s="1" t="str">
        <f>IFERROR(VLOOKUP(D634,ข้อมูลออเดอร์!A:EK,48,0),"")</f>
        <v>บ้านเลขที่115/1 หมู่10 บ้านห้วยลึก</v>
      </c>
      <c r="X634" s="1" t="str">
        <f t="shared" si="109"/>
        <v>COD</v>
      </c>
      <c r="Y634" s="1"/>
      <c r="Z634" s="1"/>
      <c r="AA634" s="1">
        <f t="shared" si="110"/>
        <v>2.64</v>
      </c>
      <c r="AB634" s="1"/>
      <c r="AC634" s="1"/>
      <c r="AD634" s="1"/>
      <c r="AE634" s="1">
        <f>IF(ข้อมูลน้ำหนักสินค้า!C633="","",ข้อมูลน้ำหนักสินค้า!C633)*J634</f>
        <v>0.1</v>
      </c>
    </row>
    <row r="635" spans="1:31">
      <c r="A635" s="1" t="str">
        <f t="shared" si="100"/>
        <v>EastlyncOffline</v>
      </c>
      <c r="B635" s="1" t="str">
        <f t="shared" si="101"/>
        <v>OFFLINE</v>
      </c>
      <c r="C635" s="1" t="str">
        <f t="shared" si="102"/>
        <v>SALE</v>
      </c>
      <c r="D635" s="1" t="str">
        <f>IF(ข้อมูลออเดอร์!A634="","",ข้อมูลออเดอร์!A634)</f>
        <v>KOO26092200340</v>
      </c>
      <c r="E635" s="1" t="str">
        <f>IFERROR(IF(VLOOKUP(D635,ข้อมูลออเดอร์!A:BV,74,0)="Express delivery","NORMAL",IF(VLOOKUP(D635,ข้อมูลออเดอร์!A:BV,74,0)="Lalamove","B2B_OFFLINE","")),"")</f>
        <v>NORMAL</v>
      </c>
      <c r="F635" s="1" t="str">
        <f t="shared" si="103"/>
        <v>EXPRESS</v>
      </c>
      <c r="G635" s="1" t="str">
        <f>IF(ข้อมูลออเดอร์!CV634="","",ข้อมูลออเดอร์!CV634)</f>
        <v>SKINTIFIC-492001</v>
      </c>
      <c r="H635" s="1" t="str">
        <f>IF(ข้อมูลออเดอร์!CW634="","",ข้อมูลออเดอร์!CW634)</f>
        <v>4897147695994</v>
      </c>
      <c r="I635" s="1" t="str">
        <f>IF(ข้อมูลออเดอร์!CV634="","",ข้อมูลออเดอร์!CV634)</f>
        <v>SKINTIFIC-492001</v>
      </c>
      <c r="J635" s="1" t="str">
        <f>IF(ข้อมูลออเดอร์!DD634="","",ข้อมูลออเดอร์!DD634)</f>
        <v>1</v>
      </c>
      <c r="K635" s="102">
        <f t="shared" si="104"/>
        <v>0</v>
      </c>
      <c r="L635" s="102">
        <f t="shared" si="105"/>
        <v>0</v>
      </c>
      <c r="M635" s="103">
        <f ca="1" t="shared" si="106"/>
        <v>46287.4479282407</v>
      </c>
      <c r="N635" s="103">
        <f ca="1" t="shared" si="107"/>
        <v>46287.4479282407</v>
      </c>
      <c r="O635" s="1" t="str">
        <f>IFERROR(VLOOKUP(D635,ข้อมูลออเดอร์!A:EK,49,0),"")</f>
        <v>โฟร์ค</v>
      </c>
      <c r="P635" s="1" t="str">
        <f>IF(D635="","",ข้อมูลออเดอร์!AX634)</f>
        <v>0629145814</v>
      </c>
      <c r="Q635" s="1" t="str">
        <f>IF(D635="","",ข้อมูลออเดอร์!AX634)</f>
        <v>0629145814</v>
      </c>
      <c r="R635" s="1" t="str">
        <f t="shared" si="108"/>
        <v>TH</v>
      </c>
      <c r="S635" s="1" t="str">
        <f>IF('ข้อมูลจังหวัด-อำเภอ'!C634="","",'ข้อมูลจังหวัด-อำเภอ'!C634)</f>
        <v>ขอนแก่น/ Khon Kaen</v>
      </c>
      <c r="T635" s="1" t="str">
        <f>IF('ข้อมูลจังหวัด-อำเภอ'!D634="","",'ข้อมูลจังหวัด-อำเภอ'!D634)</f>
        <v>เมืองขอนแก่น/ Mueang Khon Kaen</v>
      </c>
      <c r="U635" s="1" t="str">
        <f>IFERROR(VLOOKUP(D635,ข้อมูลออเดอร์!A:EK,46,0),"")</f>
        <v>40000</v>
      </c>
      <c r="V635" s="1" t="str">
        <f>IFERROR(VLOOKUP(D635,ข้อมูลออเดอร์!A:EK,46,0),"")</f>
        <v>40000</v>
      </c>
      <c r="W635" s="1" t="str">
        <f>IFERROR(VLOOKUP(D635,ข้อมูลออเดอร์!A:EK,48,0),"")</f>
        <v>วนาศิริเรสสิเดนซ์, 16/40 หมู่ที่14 ซอยสุขสวัสดิ์ ถนนมิตรภาพ</v>
      </c>
      <c r="X635" s="1" t="str">
        <f t="shared" si="109"/>
        <v>COD</v>
      </c>
      <c r="Y635" s="1"/>
      <c r="Z635" s="1"/>
      <c r="AA635" s="1">
        <f t="shared" si="110"/>
        <v>0.41</v>
      </c>
      <c r="AB635" s="1"/>
      <c r="AC635" s="1"/>
      <c r="AD635" s="1"/>
      <c r="AE635" s="1">
        <f>IF(ข้อมูลน้ำหนักสินค้า!C634="","",ข้อมูลน้ำหนักสินค้า!C634)*J635</f>
        <v>0.1</v>
      </c>
    </row>
    <row r="636" spans="1:31">
      <c r="A636" s="1" t="str">
        <f t="shared" si="100"/>
        <v>EastlyncOffline</v>
      </c>
      <c r="B636" s="1" t="str">
        <f t="shared" si="101"/>
        <v>OFFLINE</v>
      </c>
      <c r="C636" s="1" t="str">
        <f t="shared" si="102"/>
        <v>SALE</v>
      </c>
      <c r="D636" s="1" t="str">
        <f>IF(ข้อมูลออเดอร์!A635="","",ข้อมูลออเดอร์!A635)</f>
        <v>KOO26092200340</v>
      </c>
      <c r="E636" s="1" t="str">
        <f>IFERROR(IF(VLOOKUP(D636,ข้อมูลออเดอร์!A:BV,74,0)="Express delivery","NORMAL",IF(VLOOKUP(D636,ข้อมูลออเดอร์!A:BV,74,0)="Lalamove","B2B_OFFLINE","")),"")</f>
        <v>NORMAL</v>
      </c>
      <c r="F636" s="1" t="str">
        <f t="shared" si="103"/>
        <v>EXPRESS</v>
      </c>
      <c r="G636" s="1" t="str">
        <f>IF(ข้อมูลออเดอร์!CV635="","",ข้อมูลออเดอร์!CV635)</f>
        <v>ZP000050</v>
      </c>
      <c r="H636" s="1" t="str">
        <f>IF(ข้อมูลออเดอร์!CW635="","",ข้อมูลออเดอร์!CW635)</f>
        <v>ZP000050</v>
      </c>
      <c r="I636" s="1" t="str">
        <f>IF(ข้อมูลออเดอร์!CV635="","",ข้อมูลออเดอร์!CV635)</f>
        <v>ZP000050</v>
      </c>
      <c r="J636" s="1" t="str">
        <f>IF(ข้อมูลออเดอร์!DD635="","",ข้อมูลออเดอร์!DD635)</f>
        <v>1</v>
      </c>
      <c r="K636" s="102">
        <f t="shared" si="104"/>
        <v>0</v>
      </c>
      <c r="L636" s="102">
        <f t="shared" si="105"/>
        <v>0</v>
      </c>
      <c r="M636" s="103">
        <f ca="1" t="shared" si="106"/>
        <v>46287.4479282407</v>
      </c>
      <c r="N636" s="103">
        <f ca="1" t="shared" si="107"/>
        <v>46287.4479282407</v>
      </c>
      <c r="O636" s="1" t="str">
        <f>IFERROR(VLOOKUP(D636,ข้อมูลออเดอร์!A:EK,49,0),"")</f>
        <v>โฟร์ค</v>
      </c>
      <c r="P636" s="1" t="str">
        <f>IF(D636="","",ข้อมูลออเดอร์!AX635)</f>
        <v>0629145814</v>
      </c>
      <c r="Q636" s="1" t="str">
        <f>IF(D636="","",ข้อมูลออเดอร์!AX635)</f>
        <v>0629145814</v>
      </c>
      <c r="R636" s="1" t="str">
        <f t="shared" si="108"/>
        <v>TH</v>
      </c>
      <c r="S636" s="1" t="str">
        <f>IF('ข้อมูลจังหวัด-อำเภอ'!C635="","",'ข้อมูลจังหวัด-อำเภอ'!C635)</f>
        <v>ขอนแก่น/ Khon Kaen</v>
      </c>
      <c r="T636" s="1" t="str">
        <f>IF('ข้อมูลจังหวัด-อำเภอ'!D635="","",'ข้อมูลจังหวัด-อำเภอ'!D635)</f>
        <v>เมืองขอนแก่น/ Mueang Khon Kaen</v>
      </c>
      <c r="U636" s="1" t="str">
        <f>IFERROR(VLOOKUP(D636,ข้อมูลออเดอร์!A:EK,46,0),"")</f>
        <v>40000</v>
      </c>
      <c r="V636" s="1" t="str">
        <f>IFERROR(VLOOKUP(D636,ข้อมูลออเดอร์!A:EK,46,0),"")</f>
        <v>40000</v>
      </c>
      <c r="W636" s="1" t="str">
        <f>IFERROR(VLOOKUP(D636,ข้อมูลออเดอร์!A:EK,48,0),"")</f>
        <v>วนาศิริเรสสิเดนซ์, 16/40 หมู่ที่14 ซอยสุขสวัสดิ์ ถนนมิตรภาพ</v>
      </c>
      <c r="X636" s="1" t="str">
        <f t="shared" si="109"/>
        <v>COD</v>
      </c>
      <c r="Y636" s="1"/>
      <c r="Z636" s="1"/>
      <c r="AA636" s="1">
        <f t="shared" si="110"/>
        <v>0.41</v>
      </c>
      <c r="AB636" s="1"/>
      <c r="AC636" s="1"/>
      <c r="AD636" s="1"/>
      <c r="AE636" s="1">
        <f>IF(ข้อมูลน้ำหนักสินค้า!C635="","",ข้อมูลน้ำหนักสินค้า!C635)*J636</f>
        <v>0.01</v>
      </c>
    </row>
    <row r="637" spans="1:31">
      <c r="A637" s="1" t="str">
        <f t="shared" si="100"/>
        <v>EastlyncOffline</v>
      </c>
      <c r="B637" s="1" t="str">
        <f t="shared" si="101"/>
        <v>OFFLINE</v>
      </c>
      <c r="C637" s="1" t="str">
        <f t="shared" si="102"/>
        <v>SALE</v>
      </c>
      <c r="D637" s="1" t="str">
        <f>IF(ข้อมูลออเดอร์!A636="","",ข้อมูลออเดอร์!A636)</f>
        <v>KOO26092200340</v>
      </c>
      <c r="E637" s="1" t="str">
        <f>IFERROR(IF(VLOOKUP(D637,ข้อมูลออเดอร์!A:BV,74,0)="Express delivery","NORMAL",IF(VLOOKUP(D637,ข้อมูลออเดอร์!A:BV,74,0)="Lalamove","B2B_OFFLINE","")),"")</f>
        <v>NORMAL</v>
      </c>
      <c r="F637" s="1" t="str">
        <f t="shared" si="103"/>
        <v>EXPRESS</v>
      </c>
      <c r="G637" s="1" t="str">
        <f>IF(ข้อมูลออเดอร์!CV636="","",ข้อมูลออเดอร์!CV636)</f>
        <v>SKINTIFIC-492003</v>
      </c>
      <c r="H637" s="1" t="str">
        <f>IF(ข้อมูลออเดอร์!CW636="","",ข้อมูลออเดอร์!CW636)</f>
        <v>4897147696014</v>
      </c>
      <c r="I637" s="1" t="str">
        <f>IF(ข้อมูลออเดอร์!CV636="","",ข้อมูลออเดอร์!CV636)</f>
        <v>SKINTIFIC-492003</v>
      </c>
      <c r="J637" s="1" t="str">
        <f>IF(ข้อมูลออเดอร์!DD636="","",ข้อมูลออเดอร์!DD636)</f>
        <v>1</v>
      </c>
      <c r="K637" s="102">
        <f t="shared" si="104"/>
        <v>0</v>
      </c>
      <c r="L637" s="102">
        <f t="shared" si="105"/>
        <v>0</v>
      </c>
      <c r="M637" s="103">
        <f ca="1" t="shared" si="106"/>
        <v>46287.4479282407</v>
      </c>
      <c r="N637" s="103">
        <f ca="1" t="shared" si="107"/>
        <v>46287.4479282407</v>
      </c>
      <c r="O637" s="1" t="str">
        <f>IFERROR(VLOOKUP(D637,ข้อมูลออเดอร์!A:EK,49,0),"")</f>
        <v>โฟร์ค</v>
      </c>
      <c r="P637" s="1" t="str">
        <f>IF(D637="","",ข้อมูลออเดอร์!AX636)</f>
        <v>0629145814</v>
      </c>
      <c r="Q637" s="1" t="str">
        <f>IF(D637="","",ข้อมูลออเดอร์!AX636)</f>
        <v>0629145814</v>
      </c>
      <c r="R637" s="1" t="str">
        <f t="shared" si="108"/>
        <v>TH</v>
      </c>
      <c r="S637" s="1" t="str">
        <f>IF('ข้อมูลจังหวัด-อำเภอ'!C636="","",'ข้อมูลจังหวัด-อำเภอ'!C636)</f>
        <v>ขอนแก่น/ Khon Kaen</v>
      </c>
      <c r="T637" s="1" t="str">
        <f>IF('ข้อมูลจังหวัด-อำเภอ'!D636="","",'ข้อมูลจังหวัด-อำเภอ'!D636)</f>
        <v>เมืองขอนแก่น/ Mueang Khon Kaen</v>
      </c>
      <c r="U637" s="1" t="str">
        <f>IFERROR(VLOOKUP(D637,ข้อมูลออเดอร์!A:EK,46,0),"")</f>
        <v>40000</v>
      </c>
      <c r="V637" s="1" t="str">
        <f>IFERROR(VLOOKUP(D637,ข้อมูลออเดอร์!A:EK,46,0),"")</f>
        <v>40000</v>
      </c>
      <c r="W637" s="1" t="str">
        <f>IFERROR(VLOOKUP(D637,ข้อมูลออเดอร์!A:EK,48,0),"")</f>
        <v>วนาศิริเรสสิเดนซ์, 16/40 หมู่ที่14 ซอยสุขสวัสดิ์ ถนนมิตรภาพ</v>
      </c>
      <c r="X637" s="1" t="str">
        <f t="shared" si="109"/>
        <v>COD</v>
      </c>
      <c r="Y637" s="1"/>
      <c r="Z637" s="1"/>
      <c r="AA637" s="1">
        <f t="shared" si="110"/>
        <v>0.41</v>
      </c>
      <c r="AB637" s="1"/>
      <c r="AC637" s="1"/>
      <c r="AD637" s="1"/>
      <c r="AE637" s="1">
        <f>IF(ข้อมูลน้ำหนักสินค้า!C636="","",ข้อมูลน้ำหนักสินค้า!C636)*J637</f>
        <v>0.1</v>
      </c>
    </row>
    <row r="638" spans="1:31">
      <c r="A638" s="1" t="str">
        <f t="shared" si="100"/>
        <v>EastlyncOffline</v>
      </c>
      <c r="B638" s="1" t="str">
        <f t="shared" si="101"/>
        <v>OFFLINE</v>
      </c>
      <c r="C638" s="1" t="str">
        <f t="shared" si="102"/>
        <v>SALE</v>
      </c>
      <c r="D638" s="1" t="str">
        <f>IF(ข้อมูลออเดอร์!A637="","",ข้อมูลออเดอร์!A637)</f>
        <v>KOO26092200341</v>
      </c>
      <c r="E638" s="1" t="str">
        <f>IFERROR(IF(VLOOKUP(D638,ข้อมูลออเดอร์!A:BV,74,0)="Express delivery","NORMAL",IF(VLOOKUP(D638,ข้อมูลออเดอร์!A:BV,74,0)="Lalamove","B2B_OFFLINE","")),"")</f>
        <v>NORMAL</v>
      </c>
      <c r="F638" s="1" t="str">
        <f t="shared" si="103"/>
        <v>EXPRESS</v>
      </c>
      <c r="G638" s="1" t="str">
        <f>IF(ข้อมูลออเดอร์!CV637="","",ข้อมูลออเดอร์!CV637)</f>
        <v>SKINTIFIC-492001</v>
      </c>
      <c r="H638" s="1" t="str">
        <f>IF(ข้อมูลออเดอร์!CW637="","",ข้อมูลออเดอร์!CW637)</f>
        <v>4897147695994</v>
      </c>
      <c r="I638" s="1" t="str">
        <f>IF(ข้อมูลออเดอร์!CV637="","",ข้อมูลออเดอร์!CV637)</f>
        <v>SKINTIFIC-492001</v>
      </c>
      <c r="J638" s="1" t="str">
        <f>IF(ข้อมูลออเดอร์!DD637="","",ข้อมูลออเดอร์!DD637)</f>
        <v>1</v>
      </c>
      <c r="K638" s="102">
        <f t="shared" si="104"/>
        <v>0</v>
      </c>
      <c r="L638" s="102">
        <f t="shared" si="105"/>
        <v>0</v>
      </c>
      <c r="M638" s="103">
        <f ca="1" t="shared" si="106"/>
        <v>46287.4479282407</v>
      </c>
      <c r="N638" s="103">
        <f ca="1" t="shared" si="107"/>
        <v>46287.4479282407</v>
      </c>
      <c r="O638" s="1" t="str">
        <f>IFERROR(VLOOKUP(D638,ข้อมูลออเดอร์!A:EK,49,0),"")</f>
        <v>สุนิสา ชูผล</v>
      </c>
      <c r="P638" s="1" t="str">
        <f>IF(D638="","",ข้อมูลออเดอร์!AX637)</f>
        <v>0994281323</v>
      </c>
      <c r="Q638" s="1" t="str">
        <f>IF(D638="","",ข้อมูลออเดอร์!AX637)</f>
        <v>0994281323</v>
      </c>
      <c r="R638" s="1" t="str">
        <f t="shared" si="108"/>
        <v>TH</v>
      </c>
      <c r="S638" s="1" t="str">
        <f>IF('ข้อมูลจังหวัด-อำเภอ'!C637="","",'ข้อมูลจังหวัด-อำเภอ'!C637)</f>
        <v>นครศรีธรรมราช/ Nakhon Si Thammarat</v>
      </c>
      <c r="T638" s="1" t="str">
        <f>IF('ข้อมูลจังหวัด-อำเภอ'!D637="","",'ข้อมูลจังหวัด-อำเภอ'!D637)</f>
        <v>ร่อนพิบูลย์/ Ron Phibun</v>
      </c>
      <c r="U638" s="1" t="str">
        <f>IFERROR(VLOOKUP(D638,ข้อมูลออเดอร์!A:EK,46,0),"")</f>
        <v>80350</v>
      </c>
      <c r="V638" s="1" t="str">
        <f>IFERROR(VLOOKUP(D638,ข้อมูลออเดอร์!A:EK,46,0),"")</f>
        <v>80350</v>
      </c>
      <c r="W638" s="1" t="str">
        <f>IFERROR(VLOOKUP(D638,ข้อมูลออเดอร์!A:EK,48,0),"")</f>
        <v>บ้านเลขที่ 20 หมู่5</v>
      </c>
      <c r="X638" s="1" t="str">
        <f t="shared" si="109"/>
        <v>COD</v>
      </c>
      <c r="Y638" s="1"/>
      <c r="Z638" s="1"/>
      <c r="AA638" s="1">
        <f t="shared" si="110"/>
        <v>0.41</v>
      </c>
      <c r="AB638" s="1"/>
      <c r="AC638" s="1"/>
      <c r="AD638" s="1"/>
      <c r="AE638" s="1">
        <f>IF(ข้อมูลน้ำหนักสินค้า!C637="","",ข้อมูลน้ำหนักสินค้า!C637)*J638</f>
        <v>0.1</v>
      </c>
    </row>
    <row r="639" spans="1:31">
      <c r="A639" s="1" t="str">
        <f t="shared" si="100"/>
        <v>EastlyncOffline</v>
      </c>
      <c r="B639" s="1" t="str">
        <f t="shared" si="101"/>
        <v>OFFLINE</v>
      </c>
      <c r="C639" s="1" t="str">
        <f t="shared" si="102"/>
        <v>SALE</v>
      </c>
      <c r="D639" s="1" t="str">
        <f>IF(ข้อมูลออเดอร์!A638="","",ข้อมูลออเดอร์!A638)</f>
        <v>KOO26092200341</v>
      </c>
      <c r="E639" s="1" t="str">
        <f>IFERROR(IF(VLOOKUP(D639,ข้อมูลออเดอร์!A:BV,74,0)="Express delivery","NORMAL",IF(VLOOKUP(D639,ข้อมูลออเดอร์!A:BV,74,0)="Lalamove","B2B_OFFLINE","")),"")</f>
        <v>NORMAL</v>
      </c>
      <c r="F639" s="1" t="str">
        <f t="shared" si="103"/>
        <v>EXPRESS</v>
      </c>
      <c r="G639" s="1" t="str">
        <f>IF(ข้อมูลออเดอร์!CV638="","",ข้อมูลออเดอร์!CV638)</f>
        <v>ZP000050</v>
      </c>
      <c r="H639" s="1" t="str">
        <f>IF(ข้อมูลออเดอร์!CW638="","",ข้อมูลออเดอร์!CW638)</f>
        <v>ZP000050</v>
      </c>
      <c r="I639" s="1" t="str">
        <f>IF(ข้อมูลออเดอร์!CV638="","",ข้อมูลออเดอร์!CV638)</f>
        <v>ZP000050</v>
      </c>
      <c r="J639" s="1" t="str">
        <f>IF(ข้อมูลออเดอร์!DD638="","",ข้อมูลออเดอร์!DD638)</f>
        <v>1</v>
      </c>
      <c r="K639" s="102">
        <f t="shared" si="104"/>
        <v>0</v>
      </c>
      <c r="L639" s="102">
        <f t="shared" si="105"/>
        <v>0</v>
      </c>
      <c r="M639" s="103">
        <f ca="1" t="shared" si="106"/>
        <v>46287.4479282407</v>
      </c>
      <c r="N639" s="103">
        <f ca="1" t="shared" si="107"/>
        <v>46287.4479282407</v>
      </c>
      <c r="O639" s="1" t="str">
        <f>IFERROR(VLOOKUP(D639,ข้อมูลออเดอร์!A:EK,49,0),"")</f>
        <v>สุนิสา ชูผล</v>
      </c>
      <c r="P639" s="1" t="str">
        <f>IF(D639="","",ข้อมูลออเดอร์!AX638)</f>
        <v>0994281323</v>
      </c>
      <c r="Q639" s="1" t="str">
        <f>IF(D639="","",ข้อมูลออเดอร์!AX638)</f>
        <v>0994281323</v>
      </c>
      <c r="R639" s="1" t="str">
        <f t="shared" si="108"/>
        <v>TH</v>
      </c>
      <c r="S639" s="1" t="str">
        <f>IF('ข้อมูลจังหวัด-อำเภอ'!C638="","",'ข้อมูลจังหวัด-อำเภอ'!C638)</f>
        <v>นครศรีธรรมราช/ Nakhon Si Thammarat</v>
      </c>
      <c r="T639" s="1" t="str">
        <f>IF('ข้อมูลจังหวัด-อำเภอ'!D638="","",'ข้อมูลจังหวัด-อำเภอ'!D638)</f>
        <v>ร่อนพิบูลย์/ Ron Phibun</v>
      </c>
      <c r="U639" s="1" t="str">
        <f>IFERROR(VLOOKUP(D639,ข้อมูลออเดอร์!A:EK,46,0),"")</f>
        <v>80350</v>
      </c>
      <c r="V639" s="1" t="str">
        <f>IFERROR(VLOOKUP(D639,ข้อมูลออเดอร์!A:EK,46,0),"")</f>
        <v>80350</v>
      </c>
      <c r="W639" s="1" t="str">
        <f>IFERROR(VLOOKUP(D639,ข้อมูลออเดอร์!A:EK,48,0),"")</f>
        <v>บ้านเลขที่ 20 หมู่5</v>
      </c>
      <c r="X639" s="1" t="str">
        <f t="shared" si="109"/>
        <v>COD</v>
      </c>
      <c r="Y639" s="1"/>
      <c r="Z639" s="1"/>
      <c r="AA639" s="1">
        <f t="shared" si="110"/>
        <v>0.41</v>
      </c>
      <c r="AB639" s="1"/>
      <c r="AC639" s="1"/>
      <c r="AD639" s="1"/>
      <c r="AE639" s="1">
        <f>IF(ข้อมูลน้ำหนักสินค้า!C638="","",ข้อมูลน้ำหนักสินค้า!C638)*J639</f>
        <v>0.01</v>
      </c>
    </row>
    <row r="640" spans="1:31">
      <c r="A640" s="1" t="str">
        <f t="shared" si="100"/>
        <v>EastlyncOffline</v>
      </c>
      <c r="B640" s="1" t="str">
        <f t="shared" si="101"/>
        <v>OFFLINE</v>
      </c>
      <c r="C640" s="1" t="str">
        <f t="shared" si="102"/>
        <v>SALE</v>
      </c>
      <c r="D640" s="1" t="str">
        <f>IF(ข้อมูลออเดอร์!A639="","",ข้อมูลออเดอร์!A639)</f>
        <v>KOO26092200341</v>
      </c>
      <c r="E640" s="1" t="str">
        <f>IFERROR(IF(VLOOKUP(D640,ข้อมูลออเดอร์!A:BV,74,0)="Express delivery","NORMAL",IF(VLOOKUP(D640,ข้อมูลออเดอร์!A:BV,74,0)="Lalamove","B2B_OFFLINE","")),"")</f>
        <v>NORMAL</v>
      </c>
      <c r="F640" s="1" t="str">
        <f t="shared" si="103"/>
        <v>EXPRESS</v>
      </c>
      <c r="G640" s="1" t="str">
        <f>IF(ข้อมูลออเดอร์!CV639="","",ข้อมูลออเดอร์!CV639)</f>
        <v>SKINTIFIC-492003</v>
      </c>
      <c r="H640" s="1" t="str">
        <f>IF(ข้อมูลออเดอร์!CW639="","",ข้อมูลออเดอร์!CW639)</f>
        <v>4897147696014</v>
      </c>
      <c r="I640" s="1" t="str">
        <f>IF(ข้อมูลออเดอร์!CV639="","",ข้อมูลออเดอร์!CV639)</f>
        <v>SKINTIFIC-492003</v>
      </c>
      <c r="J640" s="1" t="str">
        <f>IF(ข้อมูลออเดอร์!DD639="","",ข้อมูลออเดอร์!DD639)</f>
        <v>1</v>
      </c>
      <c r="K640" s="102">
        <f t="shared" si="104"/>
        <v>0</v>
      </c>
      <c r="L640" s="102">
        <f t="shared" si="105"/>
        <v>0</v>
      </c>
      <c r="M640" s="103">
        <f ca="1" t="shared" si="106"/>
        <v>46287.4479282407</v>
      </c>
      <c r="N640" s="103">
        <f ca="1" t="shared" si="107"/>
        <v>46287.4479282407</v>
      </c>
      <c r="O640" s="1" t="str">
        <f>IFERROR(VLOOKUP(D640,ข้อมูลออเดอร์!A:EK,49,0),"")</f>
        <v>สุนิสา ชูผล</v>
      </c>
      <c r="P640" s="1" t="str">
        <f>IF(D640="","",ข้อมูลออเดอร์!AX639)</f>
        <v>0994281323</v>
      </c>
      <c r="Q640" s="1" t="str">
        <f>IF(D640="","",ข้อมูลออเดอร์!AX639)</f>
        <v>0994281323</v>
      </c>
      <c r="R640" s="1" t="str">
        <f t="shared" si="108"/>
        <v>TH</v>
      </c>
      <c r="S640" s="1" t="str">
        <f>IF('ข้อมูลจังหวัด-อำเภอ'!C639="","",'ข้อมูลจังหวัด-อำเภอ'!C639)</f>
        <v>นครศรีธรรมราช/ Nakhon Si Thammarat</v>
      </c>
      <c r="T640" s="1" t="str">
        <f>IF('ข้อมูลจังหวัด-อำเภอ'!D639="","",'ข้อมูลจังหวัด-อำเภอ'!D639)</f>
        <v>ร่อนพิบูลย์/ Ron Phibun</v>
      </c>
      <c r="U640" s="1" t="str">
        <f>IFERROR(VLOOKUP(D640,ข้อมูลออเดอร์!A:EK,46,0),"")</f>
        <v>80350</v>
      </c>
      <c r="V640" s="1" t="str">
        <f>IFERROR(VLOOKUP(D640,ข้อมูลออเดอร์!A:EK,46,0),"")</f>
        <v>80350</v>
      </c>
      <c r="W640" s="1" t="str">
        <f>IFERROR(VLOOKUP(D640,ข้อมูลออเดอร์!A:EK,48,0),"")</f>
        <v>บ้านเลขที่ 20 หมู่5</v>
      </c>
      <c r="X640" s="1" t="str">
        <f t="shared" si="109"/>
        <v>COD</v>
      </c>
      <c r="Y640" s="1"/>
      <c r="Z640" s="1"/>
      <c r="AA640" s="1">
        <f t="shared" si="110"/>
        <v>0.41</v>
      </c>
      <c r="AB640" s="1"/>
      <c r="AC640" s="1"/>
      <c r="AD640" s="1"/>
      <c r="AE640" s="1">
        <f>IF(ข้อมูลน้ำหนักสินค้า!C639="","",ข้อมูลน้ำหนักสินค้า!C639)*J640</f>
        <v>0.1</v>
      </c>
    </row>
    <row r="641" spans="1:31">
      <c r="A641" s="1" t="str">
        <f t="shared" si="100"/>
        <v>EastlyncOffline</v>
      </c>
      <c r="B641" s="1" t="str">
        <f t="shared" si="101"/>
        <v>OFFLINE</v>
      </c>
      <c r="C641" s="1" t="str">
        <f t="shared" si="102"/>
        <v>SALE</v>
      </c>
      <c r="D641" s="1" t="str">
        <f>IF(ข้อมูลออเดอร์!A640="","",ข้อมูลออเดอร์!A640)</f>
        <v>KOO26092200342</v>
      </c>
      <c r="E641" s="1" t="str">
        <f>IFERROR(IF(VLOOKUP(D641,ข้อมูลออเดอร์!A:BV,74,0)="Express delivery","NORMAL",IF(VLOOKUP(D641,ข้อมูลออเดอร์!A:BV,74,0)="Lalamove","B2B_OFFLINE","")),"")</f>
        <v>NORMAL</v>
      </c>
      <c r="F641" s="1" t="str">
        <f t="shared" si="103"/>
        <v>EXPRESS</v>
      </c>
      <c r="G641" s="1" t="str">
        <f>IF(ข้อมูลออเดอร์!CV640="","",ข้อมูลออเดอร์!CV640)</f>
        <v>SKINTIFIC-492001</v>
      </c>
      <c r="H641" s="1" t="str">
        <f>IF(ข้อมูลออเดอร์!CW640="","",ข้อมูลออเดอร์!CW640)</f>
        <v>4897147695994</v>
      </c>
      <c r="I641" s="1" t="str">
        <f>IF(ข้อมูลออเดอร์!CV640="","",ข้อมูลออเดอร์!CV640)</f>
        <v>SKINTIFIC-492001</v>
      </c>
      <c r="J641" s="1" t="str">
        <f>IF(ข้อมูลออเดอร์!DD640="","",ข้อมูลออเดอร์!DD640)</f>
        <v>1</v>
      </c>
      <c r="K641" s="102">
        <f t="shared" si="104"/>
        <v>0</v>
      </c>
      <c r="L641" s="102">
        <f t="shared" si="105"/>
        <v>0</v>
      </c>
      <c r="M641" s="103">
        <f ca="1" t="shared" si="106"/>
        <v>46287.4479282407</v>
      </c>
      <c r="N641" s="103">
        <f ca="1" t="shared" si="107"/>
        <v>46287.4479282407</v>
      </c>
      <c r="O641" s="1" t="str">
        <f>IFERROR(VLOOKUP(D641,ข้อมูลออเดอร์!A:EK,49,0),"")</f>
        <v>น้องเป้</v>
      </c>
      <c r="P641" s="1" t="str">
        <f>IF(D641="","",ข้อมูลออเดอร์!AX640)</f>
        <v>0969091200</v>
      </c>
      <c r="Q641" s="1" t="str">
        <f>IF(D641="","",ข้อมูลออเดอร์!AX640)</f>
        <v>0969091200</v>
      </c>
      <c r="R641" s="1" t="str">
        <f t="shared" si="108"/>
        <v>TH</v>
      </c>
      <c r="S641" s="1" t="str">
        <f>IF('ข้อมูลจังหวัด-อำเภอ'!C640="","",'ข้อมูลจังหวัด-อำเภอ'!C640)</f>
        <v>กรุงเทพมหานคร/ Bangkok</v>
      </c>
      <c r="T641" s="1" t="str">
        <f>IF('ข้อมูลจังหวัด-อำเภอ'!D640="","",'ข้อมูลจังหวัด-อำเภอ'!D640)</f>
        <v>จตุจักร/ Chatuchak</v>
      </c>
      <c r="U641" s="1" t="str">
        <f>IFERROR(VLOOKUP(D641,ข้อมูลออเดอร์!A:EK,46,0),"")</f>
        <v>10900</v>
      </c>
      <c r="V641" s="1" t="str">
        <f>IFERROR(VLOOKUP(D641,ข้อมูลออเดอร์!A:EK,46,0),"")</f>
        <v>10900</v>
      </c>
      <c r="W641" s="1" t="str">
        <f>IFERROR(VLOOKUP(D641,ข้อมูลออเดอร์!A:EK,48,0),"")</f>
        <v>42/110 ถนนกำแพงเพชร2</v>
      </c>
      <c r="X641" s="1" t="str">
        <f t="shared" si="109"/>
        <v>COD</v>
      </c>
      <c r="Y641" s="1"/>
      <c r="Z641" s="1"/>
      <c r="AA641" s="1">
        <f t="shared" si="110"/>
        <v>0.41</v>
      </c>
      <c r="AB641" s="1"/>
      <c r="AC641" s="1"/>
      <c r="AD641" s="1"/>
      <c r="AE641" s="1">
        <f>IF(ข้อมูลน้ำหนักสินค้า!C640="","",ข้อมูลน้ำหนักสินค้า!C640)*J641</f>
        <v>0.1</v>
      </c>
    </row>
    <row r="642" spans="1:31">
      <c r="A642" s="1" t="str">
        <f t="shared" si="100"/>
        <v>EastlyncOffline</v>
      </c>
      <c r="B642" s="1" t="str">
        <f t="shared" si="101"/>
        <v>OFFLINE</v>
      </c>
      <c r="C642" s="1" t="str">
        <f t="shared" si="102"/>
        <v>SALE</v>
      </c>
      <c r="D642" s="1" t="str">
        <f>IF(ข้อมูลออเดอร์!A641="","",ข้อมูลออเดอร์!A641)</f>
        <v>KOO26092200342</v>
      </c>
      <c r="E642" s="1" t="str">
        <f>IFERROR(IF(VLOOKUP(D642,ข้อมูลออเดอร์!A:BV,74,0)="Express delivery","NORMAL",IF(VLOOKUP(D642,ข้อมูลออเดอร์!A:BV,74,0)="Lalamove","B2B_OFFLINE","")),"")</f>
        <v>NORMAL</v>
      </c>
      <c r="F642" s="1" t="str">
        <f t="shared" si="103"/>
        <v>EXPRESS</v>
      </c>
      <c r="G642" s="1" t="str">
        <f>IF(ข้อมูลออเดอร์!CV641="","",ข้อมูลออเดอร์!CV641)</f>
        <v>ZP000050</v>
      </c>
      <c r="H642" s="1" t="str">
        <f>IF(ข้อมูลออเดอร์!CW641="","",ข้อมูลออเดอร์!CW641)</f>
        <v>ZP000050</v>
      </c>
      <c r="I642" s="1" t="str">
        <f>IF(ข้อมูลออเดอร์!CV641="","",ข้อมูลออเดอร์!CV641)</f>
        <v>ZP000050</v>
      </c>
      <c r="J642" s="1" t="str">
        <f>IF(ข้อมูลออเดอร์!DD641="","",ข้อมูลออเดอร์!DD641)</f>
        <v>1</v>
      </c>
      <c r="K642" s="102">
        <f t="shared" si="104"/>
        <v>0</v>
      </c>
      <c r="L642" s="102">
        <f t="shared" si="105"/>
        <v>0</v>
      </c>
      <c r="M642" s="103">
        <f ca="1" t="shared" si="106"/>
        <v>46287.4479282407</v>
      </c>
      <c r="N642" s="103">
        <f ca="1" t="shared" si="107"/>
        <v>46287.4479282407</v>
      </c>
      <c r="O642" s="1" t="str">
        <f>IFERROR(VLOOKUP(D642,ข้อมูลออเดอร์!A:EK,49,0),"")</f>
        <v>น้องเป้</v>
      </c>
      <c r="P642" s="1" t="str">
        <f>IF(D642="","",ข้อมูลออเดอร์!AX641)</f>
        <v>0969091200</v>
      </c>
      <c r="Q642" s="1" t="str">
        <f>IF(D642="","",ข้อมูลออเดอร์!AX641)</f>
        <v>0969091200</v>
      </c>
      <c r="R642" s="1" t="str">
        <f t="shared" si="108"/>
        <v>TH</v>
      </c>
      <c r="S642" s="1" t="str">
        <f>IF('ข้อมูลจังหวัด-อำเภอ'!C641="","",'ข้อมูลจังหวัด-อำเภอ'!C641)</f>
        <v>กรุงเทพมหานคร/ Bangkok</v>
      </c>
      <c r="T642" s="1" t="str">
        <f>IF('ข้อมูลจังหวัด-อำเภอ'!D641="","",'ข้อมูลจังหวัด-อำเภอ'!D641)</f>
        <v>จตุจักร/ Chatuchak</v>
      </c>
      <c r="U642" s="1" t="str">
        <f>IFERROR(VLOOKUP(D642,ข้อมูลออเดอร์!A:EK,46,0),"")</f>
        <v>10900</v>
      </c>
      <c r="V642" s="1" t="str">
        <f>IFERROR(VLOOKUP(D642,ข้อมูลออเดอร์!A:EK,46,0),"")</f>
        <v>10900</v>
      </c>
      <c r="W642" s="1" t="str">
        <f>IFERROR(VLOOKUP(D642,ข้อมูลออเดอร์!A:EK,48,0),"")</f>
        <v>42/110 ถนนกำแพงเพชร2</v>
      </c>
      <c r="X642" s="1" t="str">
        <f t="shared" si="109"/>
        <v>COD</v>
      </c>
      <c r="Y642" s="1"/>
      <c r="Z642" s="1"/>
      <c r="AA642" s="1">
        <f t="shared" si="110"/>
        <v>0.41</v>
      </c>
      <c r="AB642" s="1"/>
      <c r="AC642" s="1"/>
      <c r="AD642" s="1"/>
      <c r="AE642" s="1">
        <f>IF(ข้อมูลน้ำหนักสินค้า!C641="","",ข้อมูลน้ำหนักสินค้า!C641)*J642</f>
        <v>0.01</v>
      </c>
    </row>
    <row r="643" spans="1:31">
      <c r="A643" s="1" t="str">
        <f t="shared" si="100"/>
        <v>EastlyncOffline</v>
      </c>
      <c r="B643" s="1" t="str">
        <f t="shared" si="101"/>
        <v>OFFLINE</v>
      </c>
      <c r="C643" s="1" t="str">
        <f t="shared" si="102"/>
        <v>SALE</v>
      </c>
      <c r="D643" s="1" t="str">
        <f>IF(ข้อมูลออเดอร์!A642="","",ข้อมูลออเดอร์!A642)</f>
        <v>KOO26092200342</v>
      </c>
      <c r="E643" s="1" t="str">
        <f>IFERROR(IF(VLOOKUP(D643,ข้อมูลออเดอร์!A:BV,74,0)="Express delivery","NORMAL",IF(VLOOKUP(D643,ข้อมูลออเดอร์!A:BV,74,0)="Lalamove","B2B_OFFLINE","")),"")</f>
        <v>NORMAL</v>
      </c>
      <c r="F643" s="1" t="str">
        <f t="shared" si="103"/>
        <v>EXPRESS</v>
      </c>
      <c r="G643" s="1" t="str">
        <f>IF(ข้อมูลออเดอร์!CV642="","",ข้อมูลออเดอร์!CV642)</f>
        <v>SKINTIFIC-492003</v>
      </c>
      <c r="H643" s="1" t="str">
        <f>IF(ข้อมูลออเดอร์!CW642="","",ข้อมูลออเดอร์!CW642)</f>
        <v>4897147696014</v>
      </c>
      <c r="I643" s="1" t="str">
        <f>IF(ข้อมูลออเดอร์!CV642="","",ข้อมูลออเดอร์!CV642)</f>
        <v>SKINTIFIC-492003</v>
      </c>
      <c r="J643" s="1" t="str">
        <f>IF(ข้อมูลออเดอร์!DD642="","",ข้อมูลออเดอร์!DD642)</f>
        <v>1</v>
      </c>
      <c r="K643" s="102">
        <f t="shared" si="104"/>
        <v>0</v>
      </c>
      <c r="L643" s="102">
        <f t="shared" si="105"/>
        <v>0</v>
      </c>
      <c r="M643" s="103">
        <f ca="1" t="shared" si="106"/>
        <v>46287.4479282407</v>
      </c>
      <c r="N643" s="103">
        <f ca="1" t="shared" si="107"/>
        <v>46287.4479282407</v>
      </c>
      <c r="O643" s="1" t="str">
        <f>IFERROR(VLOOKUP(D643,ข้อมูลออเดอร์!A:EK,49,0),"")</f>
        <v>น้องเป้</v>
      </c>
      <c r="P643" s="1" t="str">
        <f>IF(D643="","",ข้อมูลออเดอร์!AX642)</f>
        <v>0969091200</v>
      </c>
      <c r="Q643" s="1" t="str">
        <f>IF(D643="","",ข้อมูลออเดอร์!AX642)</f>
        <v>0969091200</v>
      </c>
      <c r="R643" s="1" t="str">
        <f t="shared" si="108"/>
        <v>TH</v>
      </c>
      <c r="S643" s="1" t="str">
        <f>IF('ข้อมูลจังหวัด-อำเภอ'!C642="","",'ข้อมูลจังหวัด-อำเภอ'!C642)</f>
        <v>กรุงเทพมหานคร/ Bangkok</v>
      </c>
      <c r="T643" s="1" t="str">
        <f>IF('ข้อมูลจังหวัด-อำเภอ'!D642="","",'ข้อมูลจังหวัด-อำเภอ'!D642)</f>
        <v>จตุจักร/ Chatuchak</v>
      </c>
      <c r="U643" s="1" t="str">
        <f>IFERROR(VLOOKUP(D643,ข้อมูลออเดอร์!A:EK,46,0),"")</f>
        <v>10900</v>
      </c>
      <c r="V643" s="1" t="str">
        <f>IFERROR(VLOOKUP(D643,ข้อมูลออเดอร์!A:EK,46,0),"")</f>
        <v>10900</v>
      </c>
      <c r="W643" s="1" t="str">
        <f>IFERROR(VLOOKUP(D643,ข้อมูลออเดอร์!A:EK,48,0),"")</f>
        <v>42/110 ถนนกำแพงเพชร2</v>
      </c>
      <c r="X643" s="1" t="str">
        <f t="shared" si="109"/>
        <v>COD</v>
      </c>
      <c r="Y643" s="1"/>
      <c r="Z643" s="1"/>
      <c r="AA643" s="1">
        <f t="shared" si="110"/>
        <v>0.41</v>
      </c>
      <c r="AB643" s="1"/>
      <c r="AC643" s="1"/>
      <c r="AD643" s="1"/>
      <c r="AE643" s="1">
        <f>IF(ข้อมูลน้ำหนักสินค้า!C642="","",ข้อมูลน้ำหนักสินค้า!C642)*J643</f>
        <v>0.1</v>
      </c>
    </row>
    <row r="644" spans="1:31">
      <c r="A644" s="1" t="str">
        <f t="shared" ref="A644:A707" si="111">IF(D644="","","EastlyncOffline")</f>
        <v>EastlyncOffline</v>
      </c>
      <c r="B644" s="1" t="str">
        <f t="shared" ref="B644:B707" si="112">IF(D644="","","OFFLINE")</f>
        <v>OFFLINE</v>
      </c>
      <c r="C644" s="1" t="str">
        <f t="shared" ref="C644:C707" si="113">IF(D644="","","SALE")</f>
        <v>SALE</v>
      </c>
      <c r="D644" s="1" t="str">
        <f>IF(ข้อมูลออเดอร์!A643="","",ข้อมูลออเดอร์!A643)</f>
        <v>KOO26092200343</v>
      </c>
      <c r="E644" s="1" t="str">
        <f>IFERROR(IF(VLOOKUP(D644,ข้อมูลออเดอร์!A:BV,74,0)="Express delivery","NORMAL",IF(VLOOKUP(D644,ข้อมูลออเดอร์!A:BV,74,0)="Lalamove","B2B_OFFLINE","")),"")</f>
        <v>NORMAL</v>
      </c>
      <c r="F644" s="1" t="str">
        <f t="shared" ref="F644:F707" si="114">IF(D644="","","EXPRESS")</f>
        <v>EXPRESS</v>
      </c>
      <c r="G644" s="1" t="str">
        <f>IF(ข้อมูลออเดอร์!CV643="","",ข้อมูลออเดอร์!CV643)</f>
        <v>SKINTIFIC-492001</v>
      </c>
      <c r="H644" s="1" t="str">
        <f>IF(ข้อมูลออเดอร์!CW643="","",ข้อมูลออเดอร์!CW643)</f>
        <v>4897147695994</v>
      </c>
      <c r="I644" s="1" t="str">
        <f>IF(ข้อมูลออเดอร์!CV643="","",ข้อมูลออเดอร์!CV643)</f>
        <v>SKINTIFIC-492001</v>
      </c>
      <c r="J644" s="1" t="str">
        <f>IF(ข้อมูลออเดอร์!DD643="","",ข้อมูลออเดอร์!DD643)</f>
        <v>1</v>
      </c>
      <c r="K644" s="102">
        <f t="shared" ref="K644:K707" si="115">IF(D644="","",0)</f>
        <v>0</v>
      </c>
      <c r="L644" s="102">
        <f t="shared" ref="L644:L707" si="116">IF(D644="","",0)</f>
        <v>0</v>
      </c>
      <c r="M644" s="103">
        <f ca="1" t="shared" ref="M644:M707" si="117">IF(D644="","",NOW())</f>
        <v>46287.4479282407</v>
      </c>
      <c r="N644" s="103">
        <f ca="1" t="shared" ref="N644:N707" si="118">IF(D644="","",NOW())</f>
        <v>46287.4479282407</v>
      </c>
      <c r="O644" s="1" t="str">
        <f>IFERROR(VLOOKUP(D644,ข้อมูลออเดอร์!A:EK,49,0),"")</f>
        <v>เวียงพิง ดวงมณี</v>
      </c>
      <c r="P644" s="1" t="str">
        <f>IF(D644="","",ข้อมูลออเดอร์!AX643)</f>
        <v>0879885758</v>
      </c>
      <c r="Q644" s="1" t="str">
        <f>IF(D644="","",ข้อมูลออเดอร์!AX643)</f>
        <v>0879885758</v>
      </c>
      <c r="R644" s="1" t="str">
        <f t="shared" ref="R644:R707" si="119">IF(D644="","","TH")</f>
        <v>TH</v>
      </c>
      <c r="S644" s="1" t="str">
        <f>IF('ข้อมูลจังหวัด-อำเภอ'!C643="","",'ข้อมูลจังหวัด-อำเภอ'!C643)</f>
        <v>มุกดาหาร/ Mukdahan</v>
      </c>
      <c r="T644" s="1" t="str">
        <f>IF('ข้อมูลจังหวัด-อำเภอ'!D643="","",'ข้อมูลจังหวัด-อำเภอ'!D643)</f>
        <v>คำชะอี/ Khamcha-I</v>
      </c>
      <c r="U644" s="1" t="str">
        <f>IFERROR(VLOOKUP(D644,ข้อมูลออเดอร์!A:EK,46,0),"")</f>
        <v>49110</v>
      </c>
      <c r="V644" s="1" t="str">
        <f>IFERROR(VLOOKUP(D644,ข้อมูลออเดอร์!A:EK,46,0),"")</f>
        <v>49110</v>
      </c>
      <c r="W644" s="1" t="str">
        <f>IFERROR(VLOOKUP(D644,ข้อมูลออเดอร์!A:EK,48,0),"")</f>
        <v>40 ม.6</v>
      </c>
      <c r="X644" s="1" t="str">
        <f t="shared" ref="X644:X707" si="120">IF(D644="","","COD")</f>
        <v>COD</v>
      </c>
      <c r="Y644" s="1"/>
      <c r="Z644" s="1"/>
      <c r="AA644" s="1">
        <f t="shared" ref="AA644:AA707" si="121">SUMIF(W:W,W644,AE:AE)+0.2</f>
        <v>0.41</v>
      </c>
      <c r="AB644" s="1"/>
      <c r="AC644" s="1"/>
      <c r="AD644" s="1"/>
      <c r="AE644" s="1">
        <f>IF(ข้อมูลน้ำหนักสินค้า!C643="","",ข้อมูลน้ำหนักสินค้า!C643)*J644</f>
        <v>0.1</v>
      </c>
    </row>
    <row r="645" spans="1:31">
      <c r="A645" s="1" t="str">
        <f t="shared" si="111"/>
        <v>EastlyncOffline</v>
      </c>
      <c r="B645" s="1" t="str">
        <f t="shared" si="112"/>
        <v>OFFLINE</v>
      </c>
      <c r="C645" s="1" t="str">
        <f t="shared" si="113"/>
        <v>SALE</v>
      </c>
      <c r="D645" s="1" t="str">
        <f>IF(ข้อมูลออเดอร์!A644="","",ข้อมูลออเดอร์!A644)</f>
        <v>KOO26092200343</v>
      </c>
      <c r="E645" s="1" t="str">
        <f>IFERROR(IF(VLOOKUP(D645,ข้อมูลออเดอร์!A:BV,74,0)="Express delivery","NORMAL",IF(VLOOKUP(D645,ข้อมูลออเดอร์!A:BV,74,0)="Lalamove","B2B_OFFLINE","")),"")</f>
        <v>NORMAL</v>
      </c>
      <c r="F645" s="1" t="str">
        <f t="shared" si="114"/>
        <v>EXPRESS</v>
      </c>
      <c r="G645" s="1" t="str">
        <f>IF(ข้อมูลออเดอร์!CV644="","",ข้อมูลออเดอร์!CV644)</f>
        <v>ZP000050</v>
      </c>
      <c r="H645" s="1" t="str">
        <f>IF(ข้อมูลออเดอร์!CW644="","",ข้อมูลออเดอร์!CW644)</f>
        <v>ZP000050</v>
      </c>
      <c r="I645" s="1" t="str">
        <f>IF(ข้อมูลออเดอร์!CV644="","",ข้อมูลออเดอร์!CV644)</f>
        <v>ZP000050</v>
      </c>
      <c r="J645" s="1" t="str">
        <f>IF(ข้อมูลออเดอร์!DD644="","",ข้อมูลออเดอร์!DD644)</f>
        <v>1</v>
      </c>
      <c r="K645" s="102">
        <f t="shared" si="115"/>
        <v>0</v>
      </c>
      <c r="L645" s="102">
        <f t="shared" si="116"/>
        <v>0</v>
      </c>
      <c r="M645" s="103">
        <f ca="1" t="shared" si="117"/>
        <v>46287.4479282407</v>
      </c>
      <c r="N645" s="103">
        <f ca="1" t="shared" si="118"/>
        <v>46287.4479282407</v>
      </c>
      <c r="O645" s="1" t="str">
        <f>IFERROR(VLOOKUP(D645,ข้อมูลออเดอร์!A:EK,49,0),"")</f>
        <v>เวียงพิง ดวงมณี</v>
      </c>
      <c r="P645" s="1" t="str">
        <f>IF(D645="","",ข้อมูลออเดอร์!AX644)</f>
        <v>0879885758</v>
      </c>
      <c r="Q645" s="1" t="str">
        <f>IF(D645="","",ข้อมูลออเดอร์!AX644)</f>
        <v>0879885758</v>
      </c>
      <c r="R645" s="1" t="str">
        <f t="shared" si="119"/>
        <v>TH</v>
      </c>
      <c r="S645" s="1" t="str">
        <f>IF('ข้อมูลจังหวัด-อำเภอ'!C644="","",'ข้อมูลจังหวัด-อำเภอ'!C644)</f>
        <v>มุกดาหาร/ Mukdahan</v>
      </c>
      <c r="T645" s="1" t="str">
        <f>IF('ข้อมูลจังหวัด-อำเภอ'!D644="","",'ข้อมูลจังหวัด-อำเภอ'!D644)</f>
        <v>คำชะอี/ Khamcha-I</v>
      </c>
      <c r="U645" s="1" t="str">
        <f>IFERROR(VLOOKUP(D645,ข้อมูลออเดอร์!A:EK,46,0),"")</f>
        <v>49110</v>
      </c>
      <c r="V645" s="1" t="str">
        <f>IFERROR(VLOOKUP(D645,ข้อมูลออเดอร์!A:EK,46,0),"")</f>
        <v>49110</v>
      </c>
      <c r="W645" s="1" t="str">
        <f>IFERROR(VLOOKUP(D645,ข้อมูลออเดอร์!A:EK,48,0),"")</f>
        <v>40 ม.6</v>
      </c>
      <c r="X645" s="1" t="str">
        <f t="shared" si="120"/>
        <v>COD</v>
      </c>
      <c r="Y645" s="1"/>
      <c r="Z645" s="1"/>
      <c r="AA645" s="1">
        <f t="shared" si="121"/>
        <v>0.41</v>
      </c>
      <c r="AB645" s="1"/>
      <c r="AC645" s="1"/>
      <c r="AD645" s="1"/>
      <c r="AE645" s="1">
        <f>IF(ข้อมูลน้ำหนักสินค้า!C644="","",ข้อมูลน้ำหนักสินค้า!C644)*J645</f>
        <v>0.01</v>
      </c>
    </row>
    <row r="646" spans="1:31">
      <c r="A646" s="1" t="str">
        <f t="shared" si="111"/>
        <v>EastlyncOffline</v>
      </c>
      <c r="B646" s="1" t="str">
        <f t="shared" si="112"/>
        <v>OFFLINE</v>
      </c>
      <c r="C646" s="1" t="str">
        <f t="shared" si="113"/>
        <v>SALE</v>
      </c>
      <c r="D646" s="1" t="str">
        <f>IF(ข้อมูลออเดอร์!A645="","",ข้อมูลออเดอร์!A645)</f>
        <v>KOO26092200343</v>
      </c>
      <c r="E646" s="1" t="str">
        <f>IFERROR(IF(VLOOKUP(D646,ข้อมูลออเดอร์!A:BV,74,0)="Express delivery","NORMAL",IF(VLOOKUP(D646,ข้อมูลออเดอร์!A:BV,74,0)="Lalamove","B2B_OFFLINE","")),"")</f>
        <v>NORMAL</v>
      </c>
      <c r="F646" s="1" t="str">
        <f t="shared" si="114"/>
        <v>EXPRESS</v>
      </c>
      <c r="G646" s="1" t="str">
        <f>IF(ข้อมูลออเดอร์!CV645="","",ข้อมูลออเดอร์!CV645)</f>
        <v>SKINTIFIC-492003</v>
      </c>
      <c r="H646" s="1" t="str">
        <f>IF(ข้อมูลออเดอร์!CW645="","",ข้อมูลออเดอร์!CW645)</f>
        <v>4897147696014</v>
      </c>
      <c r="I646" s="1" t="str">
        <f>IF(ข้อมูลออเดอร์!CV645="","",ข้อมูลออเดอร์!CV645)</f>
        <v>SKINTIFIC-492003</v>
      </c>
      <c r="J646" s="1" t="str">
        <f>IF(ข้อมูลออเดอร์!DD645="","",ข้อมูลออเดอร์!DD645)</f>
        <v>1</v>
      </c>
      <c r="K646" s="102">
        <f t="shared" si="115"/>
        <v>0</v>
      </c>
      <c r="L646" s="102">
        <f t="shared" si="116"/>
        <v>0</v>
      </c>
      <c r="M646" s="103">
        <f ca="1" t="shared" si="117"/>
        <v>46287.4479282407</v>
      </c>
      <c r="N646" s="103">
        <f ca="1" t="shared" si="118"/>
        <v>46287.4479282407</v>
      </c>
      <c r="O646" s="1" t="str">
        <f>IFERROR(VLOOKUP(D646,ข้อมูลออเดอร์!A:EK,49,0),"")</f>
        <v>เวียงพิง ดวงมณี</v>
      </c>
      <c r="P646" s="1" t="str">
        <f>IF(D646="","",ข้อมูลออเดอร์!AX645)</f>
        <v>0879885758</v>
      </c>
      <c r="Q646" s="1" t="str">
        <f>IF(D646="","",ข้อมูลออเดอร์!AX645)</f>
        <v>0879885758</v>
      </c>
      <c r="R646" s="1" t="str">
        <f t="shared" si="119"/>
        <v>TH</v>
      </c>
      <c r="S646" s="1" t="str">
        <f>IF('ข้อมูลจังหวัด-อำเภอ'!C645="","",'ข้อมูลจังหวัด-อำเภอ'!C645)</f>
        <v>มุกดาหาร/ Mukdahan</v>
      </c>
      <c r="T646" s="1" t="str">
        <f>IF('ข้อมูลจังหวัด-อำเภอ'!D645="","",'ข้อมูลจังหวัด-อำเภอ'!D645)</f>
        <v>คำชะอี/ Khamcha-I</v>
      </c>
      <c r="U646" s="1" t="str">
        <f>IFERROR(VLOOKUP(D646,ข้อมูลออเดอร์!A:EK,46,0),"")</f>
        <v>49110</v>
      </c>
      <c r="V646" s="1" t="str">
        <f>IFERROR(VLOOKUP(D646,ข้อมูลออเดอร์!A:EK,46,0),"")</f>
        <v>49110</v>
      </c>
      <c r="W646" s="1" t="str">
        <f>IFERROR(VLOOKUP(D646,ข้อมูลออเดอร์!A:EK,48,0),"")</f>
        <v>40 ม.6</v>
      </c>
      <c r="X646" s="1" t="str">
        <f t="shared" si="120"/>
        <v>COD</v>
      </c>
      <c r="Y646" s="1"/>
      <c r="Z646" s="1"/>
      <c r="AA646" s="1">
        <f t="shared" si="121"/>
        <v>0.41</v>
      </c>
      <c r="AB646" s="1"/>
      <c r="AC646" s="1"/>
      <c r="AD646" s="1"/>
      <c r="AE646" s="1">
        <f>IF(ข้อมูลน้ำหนักสินค้า!C645="","",ข้อมูลน้ำหนักสินค้า!C645)*J646</f>
        <v>0.1</v>
      </c>
    </row>
    <row r="647" spans="1:31">
      <c r="A647" s="1" t="str">
        <f t="shared" si="111"/>
        <v>EastlyncOffline</v>
      </c>
      <c r="B647" s="1" t="str">
        <f t="shared" si="112"/>
        <v>OFFLINE</v>
      </c>
      <c r="C647" s="1" t="str">
        <f t="shared" si="113"/>
        <v>SALE</v>
      </c>
      <c r="D647" s="1" t="str">
        <f>IF(ข้อมูลออเดอร์!A646="","",ข้อมูลออเดอร์!A646)</f>
        <v>KOO26092200344</v>
      </c>
      <c r="E647" s="1" t="str">
        <f>IFERROR(IF(VLOOKUP(D647,ข้อมูลออเดอร์!A:BV,74,0)="Express delivery","NORMAL",IF(VLOOKUP(D647,ข้อมูลออเดอร์!A:BV,74,0)="Lalamove","B2B_OFFLINE","")),"")</f>
        <v>NORMAL</v>
      </c>
      <c r="F647" s="1" t="str">
        <f t="shared" si="114"/>
        <v>EXPRESS</v>
      </c>
      <c r="G647" s="1" t="str">
        <f>IF(ข้อมูลออเดอร์!CV646="","",ข้อมูลออเดอร์!CV646)</f>
        <v>SKINTIFIC-492001</v>
      </c>
      <c r="H647" s="1" t="str">
        <f>IF(ข้อมูลออเดอร์!CW646="","",ข้อมูลออเดอร์!CW646)</f>
        <v>4897147695994</v>
      </c>
      <c r="I647" s="1" t="str">
        <f>IF(ข้อมูลออเดอร์!CV646="","",ข้อมูลออเดอร์!CV646)</f>
        <v>SKINTIFIC-492001</v>
      </c>
      <c r="J647" s="1" t="str">
        <f>IF(ข้อมูลออเดอร์!DD646="","",ข้อมูลออเดอร์!DD646)</f>
        <v>1</v>
      </c>
      <c r="K647" s="102">
        <f t="shared" si="115"/>
        <v>0</v>
      </c>
      <c r="L647" s="102">
        <f t="shared" si="116"/>
        <v>0</v>
      </c>
      <c r="M647" s="103">
        <f ca="1" t="shared" si="117"/>
        <v>46287.4479282407</v>
      </c>
      <c r="N647" s="103">
        <f ca="1" t="shared" si="118"/>
        <v>46287.4479282407</v>
      </c>
      <c r="O647" s="1" t="str">
        <f>IFERROR(VLOOKUP(D647,ข้อมูลออเดอร์!A:EK,49,0),"")</f>
        <v>บุษราคัม แน่นสุวรรณ์</v>
      </c>
      <c r="P647" s="1" t="str">
        <f>IF(D647="","",ข้อมูลออเดอร์!AX646)</f>
        <v>0951792976</v>
      </c>
      <c r="Q647" s="1" t="str">
        <f>IF(D647="","",ข้อมูลออเดอร์!AX646)</f>
        <v>0951792976</v>
      </c>
      <c r="R647" s="1" t="str">
        <f t="shared" si="119"/>
        <v>TH</v>
      </c>
      <c r="S647" s="1" t="str">
        <f>IF('ข้อมูลจังหวัด-อำเภอ'!C646="","",'ข้อมูลจังหวัด-อำเภอ'!C646)</f>
        <v>อุดรธานี/ Udon Thani</v>
      </c>
      <c r="T647" s="1" t="str">
        <f>IF('ข้อมูลจังหวัด-อำเภอ'!D646="","",'ข้อมูลจังหวัด-อำเภอ'!D646)</f>
        <v>เมืองอุดรธานี/ Mueang Udon Thani</v>
      </c>
      <c r="U647" s="1" t="str">
        <f>IFERROR(VLOOKUP(D647,ข้อมูลออเดอร์!A:EK,46,0),"")</f>
        <v>41000</v>
      </c>
      <c r="V647" s="1" t="str">
        <f>IFERROR(VLOOKUP(D647,ข้อมูลออเดอร์!A:EK,46,0),"")</f>
        <v>41000</v>
      </c>
      <c r="W647" s="1" t="str">
        <f>IFERROR(VLOOKUP(D647,ข้อมูลออเดอร์!A:EK,48,0),"")</f>
        <v>หมู่บ้านเอกมันตรา 998/72  ต. หนองขอนกว้าง อ.เมือง จ.อุดรธานี 41000</v>
      </c>
      <c r="X647" s="1" t="str">
        <f t="shared" si="120"/>
        <v>COD</v>
      </c>
      <c r="Y647" s="1"/>
      <c r="Z647" s="1"/>
      <c r="AA647" s="1">
        <f t="shared" si="121"/>
        <v>0.4</v>
      </c>
      <c r="AB647" s="1"/>
      <c r="AC647" s="1"/>
      <c r="AD647" s="1"/>
      <c r="AE647" s="1">
        <f>IF(ข้อมูลน้ำหนักสินค้า!C646="","",ข้อมูลน้ำหนักสินค้า!C646)*J647</f>
        <v>0.1</v>
      </c>
    </row>
    <row r="648" spans="1:31">
      <c r="A648" s="1" t="str">
        <f t="shared" si="111"/>
        <v>EastlyncOffline</v>
      </c>
      <c r="B648" s="1" t="str">
        <f t="shared" si="112"/>
        <v>OFFLINE</v>
      </c>
      <c r="C648" s="1" t="str">
        <f t="shared" si="113"/>
        <v>SALE</v>
      </c>
      <c r="D648" s="1" t="str">
        <f>IF(ข้อมูลออเดอร์!A647="","",ข้อมูลออเดอร์!A647)</f>
        <v>KOO26092200344</v>
      </c>
      <c r="E648" s="1" t="str">
        <f>IFERROR(IF(VLOOKUP(D648,ข้อมูลออเดอร์!A:BV,74,0)="Express delivery","NORMAL",IF(VLOOKUP(D648,ข้อมูลออเดอร์!A:BV,74,0)="Lalamove","B2B_OFFLINE","")),"")</f>
        <v>NORMAL</v>
      </c>
      <c r="F648" s="1" t="str">
        <f t="shared" si="114"/>
        <v>EXPRESS</v>
      </c>
      <c r="G648" s="1" t="str">
        <f>IF(ข้อมูลออเดอร์!CV647="","",ข้อมูลออเดอร์!CV647)</f>
        <v>SKINTIFIC-492003</v>
      </c>
      <c r="H648" s="1" t="str">
        <f>IF(ข้อมูลออเดอร์!CW647="","",ข้อมูลออเดอร์!CW647)</f>
        <v>4897147696014</v>
      </c>
      <c r="I648" s="1" t="str">
        <f>IF(ข้อมูลออเดอร์!CV647="","",ข้อมูลออเดอร์!CV647)</f>
        <v>SKINTIFIC-492003</v>
      </c>
      <c r="J648" s="1" t="str">
        <f>IF(ข้อมูลออเดอร์!DD647="","",ข้อมูลออเดอร์!DD647)</f>
        <v>1</v>
      </c>
      <c r="K648" s="102">
        <f t="shared" si="115"/>
        <v>0</v>
      </c>
      <c r="L648" s="102">
        <f t="shared" si="116"/>
        <v>0</v>
      </c>
      <c r="M648" s="103">
        <f ca="1" t="shared" si="117"/>
        <v>46287.4479282407</v>
      </c>
      <c r="N648" s="103">
        <f ca="1" t="shared" si="118"/>
        <v>46287.4479282407</v>
      </c>
      <c r="O648" s="1" t="str">
        <f>IFERROR(VLOOKUP(D648,ข้อมูลออเดอร์!A:EK,49,0),"")</f>
        <v>บุษราคัม แน่นสุวรรณ์</v>
      </c>
      <c r="P648" s="1" t="str">
        <f>IF(D648="","",ข้อมูลออเดอร์!AX647)</f>
        <v>0951792976</v>
      </c>
      <c r="Q648" s="1" t="str">
        <f>IF(D648="","",ข้อมูลออเดอร์!AX647)</f>
        <v>0951792976</v>
      </c>
      <c r="R648" s="1" t="str">
        <f t="shared" si="119"/>
        <v>TH</v>
      </c>
      <c r="S648" s="1" t="str">
        <f>IF('ข้อมูลจังหวัด-อำเภอ'!C647="","",'ข้อมูลจังหวัด-อำเภอ'!C647)</f>
        <v>อุดรธานี/ Udon Thani</v>
      </c>
      <c r="T648" s="1" t="str">
        <f>IF('ข้อมูลจังหวัด-อำเภอ'!D647="","",'ข้อมูลจังหวัด-อำเภอ'!D647)</f>
        <v>เมืองอุดรธานี/ Mueang Udon Thani</v>
      </c>
      <c r="U648" s="1" t="str">
        <f>IFERROR(VLOOKUP(D648,ข้อมูลออเดอร์!A:EK,46,0),"")</f>
        <v>41000</v>
      </c>
      <c r="V648" s="1" t="str">
        <f>IFERROR(VLOOKUP(D648,ข้อมูลออเดอร์!A:EK,46,0),"")</f>
        <v>41000</v>
      </c>
      <c r="W648" s="1" t="str">
        <f>IFERROR(VLOOKUP(D648,ข้อมูลออเดอร์!A:EK,48,0),"")</f>
        <v>หมู่บ้านเอกมันตรา 998/72  ต. หนองขอนกว้าง อ.เมือง จ.อุดรธานี 41000</v>
      </c>
      <c r="X648" s="1" t="str">
        <f t="shared" si="120"/>
        <v>COD</v>
      </c>
      <c r="Y648" s="1"/>
      <c r="Z648" s="1"/>
      <c r="AA648" s="1">
        <f t="shared" si="121"/>
        <v>0.4</v>
      </c>
      <c r="AB648" s="1"/>
      <c r="AC648" s="1"/>
      <c r="AD648" s="1"/>
      <c r="AE648" s="1">
        <f>IF(ข้อมูลน้ำหนักสินค้า!C647="","",ข้อมูลน้ำหนักสินค้า!C647)*J648</f>
        <v>0.1</v>
      </c>
    </row>
    <row r="649" spans="1:31">
      <c r="A649" s="1" t="str">
        <f t="shared" si="111"/>
        <v>EastlyncOffline</v>
      </c>
      <c r="B649" s="1" t="str">
        <f t="shared" si="112"/>
        <v>OFFLINE</v>
      </c>
      <c r="C649" s="1" t="str">
        <f t="shared" si="113"/>
        <v>SALE</v>
      </c>
      <c r="D649" s="1" t="str">
        <f>IF(ข้อมูลออเดอร์!A648="","",ข้อมูลออเดอร์!A648)</f>
        <v>KOO26092200345</v>
      </c>
      <c r="E649" s="1" t="str">
        <f>IFERROR(IF(VLOOKUP(D649,ข้อมูลออเดอร์!A:BV,74,0)="Express delivery","NORMAL",IF(VLOOKUP(D649,ข้อมูลออเดอร์!A:BV,74,0)="Lalamove","B2B_OFFLINE","")),"")</f>
        <v>NORMAL</v>
      </c>
      <c r="F649" s="1" t="str">
        <f t="shared" si="114"/>
        <v>EXPRESS</v>
      </c>
      <c r="G649" s="1" t="str">
        <f>IF(ข้อมูลออเดอร์!CV648="","",ข้อมูลออเดอร์!CV648)</f>
        <v>SKINTIFIC-351</v>
      </c>
      <c r="H649" s="1" t="str">
        <f>IF(ข้อมูลออเดอร์!CW648="","",ข้อมูลออเดอร์!CW648)</f>
        <v>4897147691323</v>
      </c>
      <c r="I649" s="1" t="str">
        <f>IF(ข้อมูลออเดอร์!CV648="","",ข้อมูลออเดอร์!CV648)</f>
        <v>SKINTIFIC-351</v>
      </c>
      <c r="J649" s="1" t="str">
        <f>IF(ข้อมูลออเดอร์!DD648="","",ข้อมูลออเดอร์!DD648)</f>
        <v>1</v>
      </c>
      <c r="K649" s="102">
        <f t="shared" si="115"/>
        <v>0</v>
      </c>
      <c r="L649" s="102">
        <f t="shared" si="116"/>
        <v>0</v>
      </c>
      <c r="M649" s="103">
        <f ca="1" t="shared" si="117"/>
        <v>46287.4479282407</v>
      </c>
      <c r="N649" s="103">
        <f ca="1" t="shared" si="118"/>
        <v>46287.4479282407</v>
      </c>
      <c r="O649" s="1" t="str">
        <f>IFERROR(VLOOKUP(D649,ข้อมูลออเดอร์!A:EK,49,0),"")</f>
        <v>ศุภาพิชญ์ ย่องใย</v>
      </c>
      <c r="P649" s="1" t="str">
        <f>IF(D649="","",ข้อมูลออเดอร์!AX648)</f>
        <v>0805533869</v>
      </c>
      <c r="Q649" s="1" t="str">
        <f>IF(D649="","",ข้อมูลออเดอร์!AX648)</f>
        <v>0805533869</v>
      </c>
      <c r="R649" s="1" t="str">
        <f t="shared" si="119"/>
        <v>TH</v>
      </c>
      <c r="S649" s="1" t="str">
        <f>IF('ข้อมูลจังหวัด-อำเภอ'!C648="","",'ข้อมูลจังหวัด-อำเภอ'!C648)</f>
        <v>ระยอง/ Rayong</v>
      </c>
      <c r="T649" s="1" t="str">
        <f>IF('ข้อมูลจังหวัด-อำเภอ'!D648="","",'ข้อมูลจังหวัด-อำเภอ'!D648)</f>
        <v>แกลง/ Klaeng</v>
      </c>
      <c r="U649" s="1" t="str">
        <f>IFERROR(VLOOKUP(D649,ข้อมูลออเดอร์!A:EK,46,0),"")</f>
        <v>21170</v>
      </c>
      <c r="V649" s="1" t="str">
        <f>IFERROR(VLOOKUP(D649,ข้อมูลออเดอร์!A:EK,46,0),"")</f>
        <v>21170</v>
      </c>
      <c r="W649" s="1" t="str">
        <f>IFERROR(VLOOKUP(D649,ข้อมูลออเดอร์!A:EK,48,0),"")</f>
        <v>บ้านเลขที่9/2  ม.9</v>
      </c>
      <c r="X649" s="1" t="str">
        <f t="shared" si="120"/>
        <v>COD</v>
      </c>
      <c r="Y649" s="1"/>
      <c r="Z649" s="1"/>
      <c r="AA649" s="1">
        <f t="shared" si="121"/>
        <v>2.64</v>
      </c>
      <c r="AB649" s="1"/>
      <c r="AC649" s="1"/>
      <c r="AD649" s="1"/>
      <c r="AE649" s="1">
        <f>IF(ข้อมูลน้ำหนักสินค้า!C648="","",ข้อมูลน้ำหนักสินค้า!C648)*J649</f>
        <v>0.001</v>
      </c>
    </row>
    <row r="650" spans="1:31">
      <c r="A650" s="1" t="str">
        <f t="shared" si="111"/>
        <v>EastlyncOffline</v>
      </c>
      <c r="B650" s="1" t="str">
        <f t="shared" si="112"/>
        <v>OFFLINE</v>
      </c>
      <c r="C650" s="1" t="str">
        <f t="shared" si="113"/>
        <v>SALE</v>
      </c>
      <c r="D650" s="1" t="str">
        <f>IF(ข้อมูลออเดอร์!A649="","",ข้อมูลออเดอร์!A649)</f>
        <v>KOO26092200345</v>
      </c>
      <c r="E650" s="1" t="str">
        <f>IFERROR(IF(VLOOKUP(D650,ข้อมูลออเดอร์!A:BV,74,0)="Express delivery","NORMAL",IF(VLOOKUP(D650,ข้อมูลออเดอร์!A:BV,74,0)="Lalamove","B2B_OFFLINE","")),"")</f>
        <v>NORMAL</v>
      </c>
      <c r="F650" s="1" t="str">
        <f t="shared" si="114"/>
        <v>EXPRESS</v>
      </c>
      <c r="G650" s="1" t="str">
        <f>IF(ข้อมูลออเดอร์!CV649="","",ข้อมูลออเดอร์!CV649)</f>
        <v>SKINTIFIC-13</v>
      </c>
      <c r="H650" s="1" t="str">
        <f>IF(ข้อมูลออเดอร์!CW649="","",ข้อมูลออเดอร์!CW649)</f>
        <v>7554411568916</v>
      </c>
      <c r="I650" s="1" t="str">
        <f>IF(ข้อมูลออเดอร์!CV649="","",ข้อมูลออเดอร์!CV649)</f>
        <v>SKINTIFIC-13</v>
      </c>
      <c r="J650" s="1" t="str">
        <f>IF(ข้อมูลออเดอร์!DD649="","",ข้อมูลออเดอร์!DD649)</f>
        <v>1</v>
      </c>
      <c r="K650" s="102">
        <f t="shared" si="115"/>
        <v>0</v>
      </c>
      <c r="L650" s="102">
        <f t="shared" si="116"/>
        <v>0</v>
      </c>
      <c r="M650" s="103">
        <f ca="1" t="shared" si="117"/>
        <v>46287.4479282407</v>
      </c>
      <c r="N650" s="103">
        <f ca="1" t="shared" si="118"/>
        <v>46287.4479282407</v>
      </c>
      <c r="O650" s="1" t="str">
        <f>IFERROR(VLOOKUP(D650,ข้อมูลออเดอร์!A:EK,49,0),"")</f>
        <v>ศุภาพิชญ์ ย่องใย</v>
      </c>
      <c r="P650" s="1" t="str">
        <f>IF(D650="","",ข้อมูลออเดอร์!AX649)</f>
        <v>0805533869</v>
      </c>
      <c r="Q650" s="1" t="str">
        <f>IF(D650="","",ข้อมูลออเดอร์!AX649)</f>
        <v>0805533869</v>
      </c>
      <c r="R650" s="1" t="str">
        <f t="shared" si="119"/>
        <v>TH</v>
      </c>
      <c r="S650" s="1" t="str">
        <f>IF('ข้อมูลจังหวัด-อำเภอ'!C649="","",'ข้อมูลจังหวัด-อำเภอ'!C649)</f>
        <v>ระยอง/ Rayong</v>
      </c>
      <c r="T650" s="1" t="str">
        <f>IF('ข้อมูลจังหวัด-อำเภอ'!D649="","",'ข้อมูลจังหวัด-อำเภอ'!D649)</f>
        <v>แกลง/ Klaeng</v>
      </c>
      <c r="U650" s="1" t="str">
        <f>IFERROR(VLOOKUP(D650,ข้อมูลออเดอร์!A:EK,46,0),"")</f>
        <v>21170</v>
      </c>
      <c r="V650" s="1" t="str">
        <f>IFERROR(VLOOKUP(D650,ข้อมูลออเดอร์!A:EK,46,0),"")</f>
        <v>21170</v>
      </c>
      <c r="W650" s="1" t="str">
        <f>IFERROR(VLOOKUP(D650,ข้อมูลออเดอร์!A:EK,48,0),"")</f>
        <v>บ้านเลขที่9/2  ม.9</v>
      </c>
      <c r="X650" s="1" t="str">
        <f t="shared" si="120"/>
        <v>COD</v>
      </c>
      <c r="Y650" s="1"/>
      <c r="Z650" s="1"/>
      <c r="AA650" s="1">
        <f t="shared" si="121"/>
        <v>2.64</v>
      </c>
      <c r="AB650" s="1"/>
      <c r="AC650" s="1"/>
      <c r="AD650" s="1"/>
      <c r="AE650" s="1">
        <f>IF(ข้อมูลน้ำหนักสินค้า!C649="","",ข้อมูลน้ำหนักสินค้า!C649)*J650</f>
        <v>0.1</v>
      </c>
    </row>
    <row r="651" spans="1:31">
      <c r="A651" s="1" t="str">
        <f t="shared" si="111"/>
        <v>EastlyncOffline</v>
      </c>
      <c r="B651" s="1" t="str">
        <f t="shared" si="112"/>
        <v>OFFLINE</v>
      </c>
      <c r="C651" s="1" t="str">
        <f t="shared" si="113"/>
        <v>SALE</v>
      </c>
      <c r="D651" s="1" t="str">
        <f>IF(ข้อมูลออเดอร์!A650="","",ข้อมูลออเดอร์!A650)</f>
        <v>KOO26092200345</v>
      </c>
      <c r="E651" s="1" t="str">
        <f>IFERROR(IF(VLOOKUP(D651,ข้อมูลออเดอร์!A:BV,74,0)="Express delivery","NORMAL",IF(VLOOKUP(D651,ข้อมูลออเดอร์!A:BV,74,0)="Lalamove","B2B_OFFLINE","")),"")</f>
        <v>NORMAL</v>
      </c>
      <c r="F651" s="1" t="str">
        <f t="shared" si="114"/>
        <v>EXPRESS</v>
      </c>
      <c r="G651" s="1" t="str">
        <f>IF(ข้อมูลออเดอร์!CV650="","",ข้อมูลออเดอร์!CV650)</f>
        <v>SKINTIFIC-227</v>
      </c>
      <c r="H651" s="1" t="str">
        <f>IF(ข้อมูลออเดอร์!CW650="","",ข้อมูลออเดอร์!CW650)</f>
        <v>810114871874</v>
      </c>
      <c r="I651" s="1" t="str">
        <f>IF(ข้อมูลออเดอร์!CV650="","",ข้อมูลออเดอร์!CV650)</f>
        <v>SKINTIFIC-227</v>
      </c>
      <c r="J651" s="1" t="str">
        <f>IF(ข้อมูลออเดอร์!DD650="","",ข้อมูลออเดอร์!DD650)</f>
        <v>1</v>
      </c>
      <c r="K651" s="102">
        <f t="shared" si="115"/>
        <v>0</v>
      </c>
      <c r="L651" s="102">
        <f t="shared" si="116"/>
        <v>0</v>
      </c>
      <c r="M651" s="103">
        <f ca="1" t="shared" si="117"/>
        <v>46287.4479282407</v>
      </c>
      <c r="N651" s="103">
        <f ca="1" t="shared" si="118"/>
        <v>46287.4479282407</v>
      </c>
      <c r="O651" s="1" t="str">
        <f>IFERROR(VLOOKUP(D651,ข้อมูลออเดอร์!A:EK,49,0),"")</f>
        <v>ศุภาพิชญ์ ย่องใย</v>
      </c>
      <c r="P651" s="1" t="str">
        <f>IF(D651="","",ข้อมูลออเดอร์!AX650)</f>
        <v>0805533869</v>
      </c>
      <c r="Q651" s="1" t="str">
        <f>IF(D651="","",ข้อมูลออเดอร์!AX650)</f>
        <v>0805533869</v>
      </c>
      <c r="R651" s="1" t="str">
        <f t="shared" si="119"/>
        <v>TH</v>
      </c>
      <c r="S651" s="1" t="str">
        <f>IF('ข้อมูลจังหวัด-อำเภอ'!C650="","",'ข้อมูลจังหวัด-อำเภอ'!C650)</f>
        <v>ระยอง/ Rayong</v>
      </c>
      <c r="T651" s="1" t="str">
        <f>IF('ข้อมูลจังหวัด-อำเภอ'!D650="","",'ข้อมูลจังหวัด-อำเภอ'!D650)</f>
        <v>แกลง/ Klaeng</v>
      </c>
      <c r="U651" s="1" t="str">
        <f>IFERROR(VLOOKUP(D651,ข้อมูลออเดอร์!A:EK,46,0),"")</f>
        <v>21170</v>
      </c>
      <c r="V651" s="1" t="str">
        <f>IFERROR(VLOOKUP(D651,ข้อมูลออเดอร์!A:EK,46,0),"")</f>
        <v>21170</v>
      </c>
      <c r="W651" s="1" t="str">
        <f>IFERROR(VLOOKUP(D651,ข้อมูลออเดอร์!A:EK,48,0),"")</f>
        <v>บ้านเลขที่9/2  ม.9</v>
      </c>
      <c r="X651" s="1" t="str">
        <f t="shared" si="120"/>
        <v>COD</v>
      </c>
      <c r="Y651" s="1"/>
      <c r="Z651" s="1"/>
      <c r="AA651" s="1">
        <f t="shared" si="121"/>
        <v>2.64</v>
      </c>
      <c r="AB651" s="1"/>
      <c r="AC651" s="1"/>
      <c r="AD651" s="1"/>
      <c r="AE651" s="1">
        <f>IF(ข้อมูลน้ำหนักสินค้า!C650="","",ข้อมูลน้ำหนักสินค้า!C650)*J651</f>
        <v>0.07</v>
      </c>
    </row>
    <row r="652" spans="1:31">
      <c r="A652" s="1" t="str">
        <f t="shared" si="111"/>
        <v>EastlyncOffline</v>
      </c>
      <c r="B652" s="1" t="str">
        <f t="shared" si="112"/>
        <v>OFFLINE</v>
      </c>
      <c r="C652" s="1" t="str">
        <f t="shared" si="113"/>
        <v>SALE</v>
      </c>
      <c r="D652" s="1" t="str">
        <f>IF(ข้อมูลออเดอร์!A651="","",ข้อมูลออเดอร์!A651)</f>
        <v>KOO26092200345</v>
      </c>
      <c r="E652" s="1" t="str">
        <f>IFERROR(IF(VLOOKUP(D652,ข้อมูลออเดอร์!A:BV,74,0)="Express delivery","NORMAL",IF(VLOOKUP(D652,ข้อมูลออเดอร์!A:BV,74,0)="Lalamove","B2B_OFFLINE","")),"")</f>
        <v>NORMAL</v>
      </c>
      <c r="F652" s="1" t="str">
        <f t="shared" si="114"/>
        <v>EXPRESS</v>
      </c>
      <c r="G652" s="1" t="str">
        <f>IF(ข้อมูลออเดอร์!CV651="","",ข้อมูลออเดอร์!CV651)</f>
        <v>SKINTIFIC-428</v>
      </c>
      <c r="H652" s="1" t="str">
        <f>IF(ข้อมูลออเดอร์!CW651="","",ข้อมูลออเดอร์!CW651)</f>
        <v>4897147691729</v>
      </c>
      <c r="I652" s="1" t="str">
        <f>IF(ข้อมูลออเดอร์!CV651="","",ข้อมูลออเดอร์!CV651)</f>
        <v>SKINTIFIC-428</v>
      </c>
      <c r="J652" s="1" t="str">
        <f>IF(ข้อมูลออเดอร์!DD651="","",ข้อมูลออเดอร์!DD651)</f>
        <v>1</v>
      </c>
      <c r="K652" s="102">
        <f t="shared" si="115"/>
        <v>0</v>
      </c>
      <c r="L652" s="102">
        <f t="shared" si="116"/>
        <v>0</v>
      </c>
      <c r="M652" s="103">
        <f ca="1" t="shared" si="117"/>
        <v>46287.4479282407</v>
      </c>
      <c r="N652" s="103">
        <f ca="1" t="shared" si="118"/>
        <v>46287.4479282407</v>
      </c>
      <c r="O652" s="1" t="str">
        <f>IFERROR(VLOOKUP(D652,ข้อมูลออเดอร์!A:EK,49,0),"")</f>
        <v>ศุภาพิชญ์ ย่องใย</v>
      </c>
      <c r="P652" s="1" t="str">
        <f>IF(D652="","",ข้อมูลออเดอร์!AX651)</f>
        <v>0805533869</v>
      </c>
      <c r="Q652" s="1" t="str">
        <f>IF(D652="","",ข้อมูลออเดอร์!AX651)</f>
        <v>0805533869</v>
      </c>
      <c r="R652" s="1" t="str">
        <f t="shared" si="119"/>
        <v>TH</v>
      </c>
      <c r="S652" s="1" t="str">
        <f>IF('ข้อมูลจังหวัด-อำเภอ'!C651="","",'ข้อมูลจังหวัด-อำเภอ'!C651)</f>
        <v>ระยอง/ Rayong</v>
      </c>
      <c r="T652" s="1" t="str">
        <f>IF('ข้อมูลจังหวัด-อำเภอ'!D651="","",'ข้อมูลจังหวัด-อำเภอ'!D651)</f>
        <v>แกลง/ Klaeng</v>
      </c>
      <c r="U652" s="1" t="str">
        <f>IFERROR(VLOOKUP(D652,ข้อมูลออเดอร์!A:EK,46,0),"")</f>
        <v>21170</v>
      </c>
      <c r="V652" s="1" t="str">
        <f>IFERROR(VLOOKUP(D652,ข้อมูลออเดอร์!A:EK,46,0),"")</f>
        <v>21170</v>
      </c>
      <c r="W652" s="1" t="str">
        <f>IFERROR(VLOOKUP(D652,ข้อมูลออเดอร์!A:EK,48,0),"")</f>
        <v>บ้านเลขที่9/2  ม.9</v>
      </c>
      <c r="X652" s="1" t="str">
        <f t="shared" si="120"/>
        <v>COD</v>
      </c>
      <c r="Y652" s="1"/>
      <c r="Z652" s="1"/>
      <c r="AA652" s="1">
        <f t="shared" si="121"/>
        <v>2.64</v>
      </c>
      <c r="AB652" s="1"/>
      <c r="AC652" s="1"/>
      <c r="AD652" s="1"/>
      <c r="AE652" s="1">
        <f>IF(ข้อมูลน้ำหนักสินค้า!C651="","",ข้อมูลน้ำหนักสินค้า!C651)*J652</f>
        <v>0.1</v>
      </c>
    </row>
    <row r="653" spans="1:31">
      <c r="A653" s="1" t="str">
        <f t="shared" si="111"/>
        <v>EastlyncOffline</v>
      </c>
      <c r="B653" s="1" t="str">
        <f t="shared" si="112"/>
        <v>OFFLINE</v>
      </c>
      <c r="C653" s="1" t="str">
        <f t="shared" si="113"/>
        <v>SALE</v>
      </c>
      <c r="D653" s="1" t="str">
        <f>IF(ข้อมูลออเดอร์!A652="","",ข้อมูลออเดอร์!A652)</f>
        <v>KOO26092200345</v>
      </c>
      <c r="E653" s="1" t="str">
        <f>IFERROR(IF(VLOOKUP(D653,ข้อมูลออเดอร์!A:BV,74,0)="Express delivery","NORMAL",IF(VLOOKUP(D653,ข้อมูลออเดอร์!A:BV,74,0)="Lalamove","B2B_OFFLINE","")),"")</f>
        <v>NORMAL</v>
      </c>
      <c r="F653" s="1" t="str">
        <f t="shared" si="114"/>
        <v>EXPRESS</v>
      </c>
      <c r="G653" s="1" t="str">
        <f>IF(ข้อมูลออเดอร์!CV652="","",ข้อมูลออเดอร์!CV652)</f>
        <v>SKINTIFIC-388</v>
      </c>
      <c r="H653" s="1" t="str">
        <f>IF(ข้อมูลออเดอร์!CW652="","",ข้อมูลออเดอร์!CW652)</f>
        <v>4897147693372</v>
      </c>
      <c r="I653" s="1" t="str">
        <f>IF(ข้อมูลออเดอร์!CV652="","",ข้อมูลออเดอร์!CV652)</f>
        <v>SKINTIFIC-388</v>
      </c>
      <c r="J653" s="1" t="str">
        <f>IF(ข้อมูลออเดอร์!DD652="","",ข้อมูลออเดอร์!DD652)</f>
        <v>1</v>
      </c>
      <c r="K653" s="102">
        <f t="shared" si="115"/>
        <v>0</v>
      </c>
      <c r="L653" s="102">
        <f t="shared" si="116"/>
        <v>0</v>
      </c>
      <c r="M653" s="103">
        <f ca="1" t="shared" si="117"/>
        <v>46287.4479282407</v>
      </c>
      <c r="N653" s="103">
        <f ca="1" t="shared" si="118"/>
        <v>46287.4479282407</v>
      </c>
      <c r="O653" s="1" t="str">
        <f>IFERROR(VLOOKUP(D653,ข้อมูลออเดอร์!A:EK,49,0),"")</f>
        <v>ศุภาพิชญ์ ย่องใย</v>
      </c>
      <c r="P653" s="1" t="str">
        <f>IF(D653="","",ข้อมูลออเดอร์!AX652)</f>
        <v>0805533869</v>
      </c>
      <c r="Q653" s="1" t="str">
        <f>IF(D653="","",ข้อมูลออเดอร์!AX652)</f>
        <v>0805533869</v>
      </c>
      <c r="R653" s="1" t="str">
        <f t="shared" si="119"/>
        <v>TH</v>
      </c>
      <c r="S653" s="1" t="str">
        <f>IF('ข้อมูลจังหวัด-อำเภอ'!C652="","",'ข้อมูลจังหวัด-อำเภอ'!C652)</f>
        <v>ระยอง/ Rayong</v>
      </c>
      <c r="T653" s="1" t="str">
        <f>IF('ข้อมูลจังหวัด-อำเภอ'!D652="","",'ข้อมูลจังหวัด-อำเภอ'!D652)</f>
        <v>แกลง/ Klaeng</v>
      </c>
      <c r="U653" s="1" t="str">
        <f>IFERROR(VLOOKUP(D653,ข้อมูลออเดอร์!A:EK,46,0),"")</f>
        <v>21170</v>
      </c>
      <c r="V653" s="1" t="str">
        <f>IFERROR(VLOOKUP(D653,ข้อมูลออเดอร์!A:EK,46,0),"")</f>
        <v>21170</v>
      </c>
      <c r="W653" s="1" t="str">
        <f>IFERROR(VLOOKUP(D653,ข้อมูลออเดอร์!A:EK,48,0),"")</f>
        <v>บ้านเลขที่9/2  ม.9</v>
      </c>
      <c r="X653" s="1" t="str">
        <f t="shared" si="120"/>
        <v>COD</v>
      </c>
      <c r="Y653" s="1"/>
      <c r="Z653" s="1"/>
      <c r="AA653" s="1">
        <f t="shared" si="121"/>
        <v>2.64</v>
      </c>
      <c r="AB653" s="1"/>
      <c r="AC653" s="1"/>
      <c r="AD653" s="1"/>
      <c r="AE653" s="1">
        <f>IF(ข้อมูลน้ำหนักสินค้า!C652="","",ข้อมูลน้ำหนักสินค้า!C652)*J653</f>
        <v>0.1</v>
      </c>
    </row>
    <row r="654" spans="1:31">
      <c r="A654" s="1" t="str">
        <f t="shared" si="111"/>
        <v>EastlyncOffline</v>
      </c>
      <c r="B654" s="1" t="str">
        <f t="shared" si="112"/>
        <v>OFFLINE</v>
      </c>
      <c r="C654" s="1" t="str">
        <f t="shared" si="113"/>
        <v>SALE</v>
      </c>
      <c r="D654" s="1" t="str">
        <f>IF(ข้อมูลออเดอร์!A653="","",ข้อมูลออเดอร์!A653)</f>
        <v>KOO26092200345</v>
      </c>
      <c r="E654" s="1" t="str">
        <f>IFERROR(IF(VLOOKUP(D654,ข้อมูลออเดอร์!A:BV,74,0)="Express delivery","NORMAL",IF(VLOOKUP(D654,ข้อมูลออเดอร์!A:BV,74,0)="Lalamove","B2B_OFFLINE","")),"")</f>
        <v>NORMAL</v>
      </c>
      <c r="F654" s="1" t="str">
        <f t="shared" si="114"/>
        <v>EXPRESS</v>
      </c>
      <c r="G654" s="1" t="str">
        <f>IF(ข้อมูลออเดอร์!CV653="","",ข้อมูลออเดอร์!CV653)</f>
        <v>SKINTIFIC-262N</v>
      </c>
      <c r="H654" s="1" t="str">
        <f>IF(ข้อมูลออเดอร์!CW653="","",ข้อมูลออเดอร์!CW653)</f>
        <v>810114871560</v>
      </c>
      <c r="I654" s="1" t="str">
        <f>IF(ข้อมูลออเดอร์!CV653="","",ข้อมูลออเดอร์!CV653)</f>
        <v>SKINTIFIC-262N</v>
      </c>
      <c r="J654" s="1" t="str">
        <f>IF(ข้อมูลออเดอร์!DD653="","",ข้อมูลออเดอร์!DD653)</f>
        <v>1</v>
      </c>
      <c r="K654" s="102">
        <f t="shared" si="115"/>
        <v>0</v>
      </c>
      <c r="L654" s="102">
        <f t="shared" si="116"/>
        <v>0</v>
      </c>
      <c r="M654" s="103">
        <f ca="1" t="shared" si="117"/>
        <v>46287.4479282407</v>
      </c>
      <c r="N654" s="103">
        <f ca="1" t="shared" si="118"/>
        <v>46287.4479282407</v>
      </c>
      <c r="O654" s="1" t="str">
        <f>IFERROR(VLOOKUP(D654,ข้อมูลออเดอร์!A:EK,49,0),"")</f>
        <v>ศุภาพิชญ์ ย่องใย</v>
      </c>
      <c r="P654" s="1" t="str">
        <f>IF(D654="","",ข้อมูลออเดอร์!AX653)</f>
        <v>0805533869</v>
      </c>
      <c r="Q654" s="1" t="str">
        <f>IF(D654="","",ข้อมูลออเดอร์!AX653)</f>
        <v>0805533869</v>
      </c>
      <c r="R654" s="1" t="str">
        <f t="shared" si="119"/>
        <v>TH</v>
      </c>
      <c r="S654" s="1" t="str">
        <f>IF('ข้อมูลจังหวัด-อำเภอ'!C653="","",'ข้อมูลจังหวัด-อำเภอ'!C653)</f>
        <v>ระยอง/ Rayong</v>
      </c>
      <c r="T654" s="1" t="str">
        <f>IF('ข้อมูลจังหวัด-อำเภอ'!D653="","",'ข้อมูลจังหวัด-อำเภอ'!D653)</f>
        <v>แกลง/ Klaeng</v>
      </c>
      <c r="U654" s="1" t="str">
        <f>IFERROR(VLOOKUP(D654,ข้อมูลออเดอร์!A:EK,46,0),"")</f>
        <v>21170</v>
      </c>
      <c r="V654" s="1" t="str">
        <f>IFERROR(VLOOKUP(D654,ข้อมูลออเดอร์!A:EK,46,0),"")</f>
        <v>21170</v>
      </c>
      <c r="W654" s="1" t="str">
        <f>IFERROR(VLOOKUP(D654,ข้อมูลออเดอร์!A:EK,48,0),"")</f>
        <v>บ้านเลขที่9/2  ม.9</v>
      </c>
      <c r="X654" s="1" t="str">
        <f t="shared" si="120"/>
        <v>COD</v>
      </c>
      <c r="Y654" s="1"/>
      <c r="Z654" s="1"/>
      <c r="AA654" s="1">
        <f t="shared" si="121"/>
        <v>2.64</v>
      </c>
      <c r="AB654" s="1"/>
      <c r="AC654" s="1"/>
      <c r="AD654" s="1"/>
      <c r="AE654" s="1">
        <f>IF(ข้อมูลน้ำหนักสินค้า!C653="","",ข้อมูลน้ำหนักสินค้า!C653)*J654</f>
        <v>0.08</v>
      </c>
    </row>
    <row r="655" spans="1:31">
      <c r="A655" s="1" t="str">
        <f t="shared" si="111"/>
        <v>EastlyncOffline</v>
      </c>
      <c r="B655" s="1" t="str">
        <f t="shared" si="112"/>
        <v>OFFLINE</v>
      </c>
      <c r="C655" s="1" t="str">
        <f t="shared" si="113"/>
        <v>SALE</v>
      </c>
      <c r="D655" s="1" t="str">
        <f>IF(ข้อมูลออเดอร์!A654="","",ข้อมูลออเดอร์!A654)</f>
        <v>KOO26092200345</v>
      </c>
      <c r="E655" s="1" t="str">
        <f>IFERROR(IF(VLOOKUP(D655,ข้อมูลออเดอร์!A:BV,74,0)="Express delivery","NORMAL",IF(VLOOKUP(D655,ข้อมูลออเดอร์!A:BV,74,0)="Lalamove","B2B_OFFLINE","")),"")</f>
        <v>NORMAL</v>
      </c>
      <c r="F655" s="1" t="str">
        <f t="shared" si="114"/>
        <v>EXPRESS</v>
      </c>
      <c r="G655" s="1" t="str">
        <f>IF(ข้อมูลออเดอร์!CV654="","",ข้อมูลออเดอร์!CV654)</f>
        <v>SKINTIFIC-225</v>
      </c>
      <c r="H655" s="1" t="str">
        <f>IF(ข้อมูลออเดอร์!CW654="","",ข้อมูลออเดอร์!CW654)</f>
        <v>810114872581</v>
      </c>
      <c r="I655" s="1" t="str">
        <f>IF(ข้อมูลออเดอร์!CV654="","",ข้อมูลออเดอร์!CV654)</f>
        <v>SKINTIFIC-225</v>
      </c>
      <c r="J655" s="1" t="str">
        <f>IF(ข้อมูลออเดอร์!DD654="","",ข้อมูลออเดอร์!DD654)</f>
        <v>1</v>
      </c>
      <c r="K655" s="102">
        <f t="shared" si="115"/>
        <v>0</v>
      </c>
      <c r="L655" s="102">
        <f t="shared" si="116"/>
        <v>0</v>
      </c>
      <c r="M655" s="103">
        <f ca="1" t="shared" si="117"/>
        <v>46287.4479282407</v>
      </c>
      <c r="N655" s="103">
        <f ca="1" t="shared" si="118"/>
        <v>46287.4479282407</v>
      </c>
      <c r="O655" s="1" t="str">
        <f>IFERROR(VLOOKUP(D655,ข้อมูลออเดอร์!A:EK,49,0),"")</f>
        <v>ศุภาพิชญ์ ย่องใย</v>
      </c>
      <c r="P655" s="1" t="str">
        <f>IF(D655="","",ข้อมูลออเดอร์!AX654)</f>
        <v>0805533869</v>
      </c>
      <c r="Q655" s="1" t="str">
        <f>IF(D655="","",ข้อมูลออเดอร์!AX654)</f>
        <v>0805533869</v>
      </c>
      <c r="R655" s="1" t="str">
        <f t="shared" si="119"/>
        <v>TH</v>
      </c>
      <c r="S655" s="1" t="str">
        <f>IF('ข้อมูลจังหวัด-อำเภอ'!C654="","",'ข้อมูลจังหวัด-อำเภอ'!C654)</f>
        <v>ระยอง/ Rayong</v>
      </c>
      <c r="T655" s="1" t="str">
        <f>IF('ข้อมูลจังหวัด-อำเภอ'!D654="","",'ข้อมูลจังหวัด-อำเภอ'!D654)</f>
        <v>แกลง/ Klaeng</v>
      </c>
      <c r="U655" s="1" t="str">
        <f>IFERROR(VLOOKUP(D655,ข้อมูลออเดอร์!A:EK,46,0),"")</f>
        <v>21170</v>
      </c>
      <c r="V655" s="1" t="str">
        <f>IFERROR(VLOOKUP(D655,ข้อมูลออเดอร์!A:EK,46,0),"")</f>
        <v>21170</v>
      </c>
      <c r="W655" s="1" t="str">
        <f>IFERROR(VLOOKUP(D655,ข้อมูลออเดอร์!A:EK,48,0),"")</f>
        <v>บ้านเลขที่9/2  ม.9</v>
      </c>
      <c r="X655" s="1" t="str">
        <f t="shared" si="120"/>
        <v>COD</v>
      </c>
      <c r="Y655" s="1"/>
      <c r="Z655" s="1"/>
      <c r="AA655" s="1">
        <f t="shared" si="121"/>
        <v>2.64</v>
      </c>
      <c r="AB655" s="1"/>
      <c r="AC655" s="1"/>
      <c r="AD655" s="1"/>
      <c r="AE655" s="1">
        <f>IF(ข้อมูลน้ำหนักสินค้า!C654="","",ข้อมูลน้ำหนักสินค้า!C654)*J655</f>
        <v>0.2</v>
      </c>
    </row>
    <row r="656" spans="1:31">
      <c r="A656" s="1" t="str">
        <f t="shared" si="111"/>
        <v>EastlyncOffline</v>
      </c>
      <c r="B656" s="1" t="str">
        <f t="shared" si="112"/>
        <v>OFFLINE</v>
      </c>
      <c r="C656" s="1" t="str">
        <f t="shared" si="113"/>
        <v>SALE</v>
      </c>
      <c r="D656" s="1" t="str">
        <f>IF(ข้อมูลออเดอร์!A655="","",ข้อมูลออเดอร์!A655)</f>
        <v>KOO26092200345</v>
      </c>
      <c r="E656" s="1" t="str">
        <f>IFERROR(IF(VLOOKUP(D656,ข้อมูลออเดอร์!A:BV,74,0)="Express delivery","NORMAL",IF(VLOOKUP(D656,ข้อมูลออเดอร์!A:BV,74,0)="Lalamove","B2B_OFFLINE","")),"")</f>
        <v>NORMAL</v>
      </c>
      <c r="F656" s="1" t="str">
        <f t="shared" si="114"/>
        <v>EXPRESS</v>
      </c>
      <c r="G656" s="1" t="str">
        <f>IF(ข้อมูลออเดอร์!CV655="","",ข้อมูลออเดอร์!CV655)</f>
        <v>SKINTIFIC-347</v>
      </c>
      <c r="H656" s="1" t="str">
        <f>IF(ข้อมูลออเดอร์!CW655="","",ข้อมูลออเดอร์!CW655)</f>
        <v>4897147691330</v>
      </c>
      <c r="I656" s="1" t="str">
        <f>IF(ข้อมูลออเดอร์!CV655="","",ข้อมูลออเดอร์!CV655)</f>
        <v>SKINTIFIC-347</v>
      </c>
      <c r="J656" s="1" t="str">
        <f>IF(ข้อมูลออเดอร์!DD655="","",ข้อมูลออเดอร์!DD655)</f>
        <v>1</v>
      </c>
      <c r="K656" s="102">
        <f t="shared" si="115"/>
        <v>0</v>
      </c>
      <c r="L656" s="102">
        <f t="shared" si="116"/>
        <v>0</v>
      </c>
      <c r="M656" s="103">
        <f ca="1" t="shared" si="117"/>
        <v>46287.4479282407</v>
      </c>
      <c r="N656" s="103">
        <f ca="1" t="shared" si="118"/>
        <v>46287.4479282407</v>
      </c>
      <c r="O656" s="1" t="str">
        <f>IFERROR(VLOOKUP(D656,ข้อมูลออเดอร์!A:EK,49,0),"")</f>
        <v>ศุภาพิชญ์ ย่องใย</v>
      </c>
      <c r="P656" s="1" t="str">
        <f>IF(D656="","",ข้อมูลออเดอร์!AX655)</f>
        <v>0805533869</v>
      </c>
      <c r="Q656" s="1" t="str">
        <f>IF(D656="","",ข้อมูลออเดอร์!AX655)</f>
        <v>0805533869</v>
      </c>
      <c r="R656" s="1" t="str">
        <f t="shared" si="119"/>
        <v>TH</v>
      </c>
      <c r="S656" s="1" t="str">
        <f>IF('ข้อมูลจังหวัด-อำเภอ'!C655="","",'ข้อมูลจังหวัด-อำเภอ'!C655)</f>
        <v>ระยอง/ Rayong</v>
      </c>
      <c r="T656" s="1" t="str">
        <f>IF('ข้อมูลจังหวัด-อำเภอ'!D655="","",'ข้อมูลจังหวัด-อำเภอ'!D655)</f>
        <v>แกลง/ Klaeng</v>
      </c>
      <c r="U656" s="1" t="str">
        <f>IFERROR(VLOOKUP(D656,ข้อมูลออเดอร์!A:EK,46,0),"")</f>
        <v>21170</v>
      </c>
      <c r="V656" s="1" t="str">
        <f>IFERROR(VLOOKUP(D656,ข้อมูลออเดอร์!A:EK,46,0),"")</f>
        <v>21170</v>
      </c>
      <c r="W656" s="1" t="str">
        <f>IFERROR(VLOOKUP(D656,ข้อมูลออเดอร์!A:EK,48,0),"")</f>
        <v>บ้านเลขที่9/2  ม.9</v>
      </c>
      <c r="X656" s="1" t="str">
        <f t="shared" si="120"/>
        <v>COD</v>
      </c>
      <c r="Y656" s="1"/>
      <c r="Z656" s="1"/>
      <c r="AA656" s="1">
        <f t="shared" si="121"/>
        <v>2.64</v>
      </c>
      <c r="AB656" s="1"/>
      <c r="AC656" s="1"/>
      <c r="AD656" s="1"/>
      <c r="AE656" s="1">
        <f>IF(ข้อมูลน้ำหนักสินค้า!C655="","",ข้อมูลน้ำหนักสินค้า!C655)*J656</f>
        <v>0.1</v>
      </c>
    </row>
    <row r="657" spans="1:31">
      <c r="A657" s="1" t="str">
        <f t="shared" si="111"/>
        <v>EastlyncOffline</v>
      </c>
      <c r="B657" s="1" t="str">
        <f t="shared" si="112"/>
        <v>OFFLINE</v>
      </c>
      <c r="C657" s="1" t="str">
        <f t="shared" si="113"/>
        <v>SALE</v>
      </c>
      <c r="D657" s="1" t="str">
        <f>IF(ข้อมูลออเดอร์!A656="","",ข้อมูลออเดอร์!A656)</f>
        <v>KOO26092200345</v>
      </c>
      <c r="E657" s="1" t="str">
        <f>IFERROR(IF(VLOOKUP(D657,ข้อมูลออเดอร์!A:BV,74,0)="Express delivery","NORMAL",IF(VLOOKUP(D657,ข้อมูลออเดอร์!A:BV,74,0)="Lalamove","B2B_OFFLINE","")),"")</f>
        <v>NORMAL</v>
      </c>
      <c r="F657" s="1" t="str">
        <f t="shared" si="114"/>
        <v>EXPRESS</v>
      </c>
      <c r="G657" s="1" t="str">
        <f>IF(ข้อมูลออเดอร์!CV656="","",ข้อมูลออเดอร์!CV656)</f>
        <v>SKINTIFIC-12311U</v>
      </c>
      <c r="H657" s="1" t="str">
        <f>IF(ข้อมูลออเดอร์!CW656="","",ข้อมูลออเดอร์!CW656)</f>
        <v>4897147693211</v>
      </c>
      <c r="I657" s="1" t="str">
        <f>IF(ข้อมูลออเดอร์!CV656="","",ข้อมูลออเดอร์!CV656)</f>
        <v>SKINTIFIC-12311U</v>
      </c>
      <c r="J657" s="1" t="str">
        <f>IF(ข้อมูลออเดอร์!DD656="","",ข้อมูลออเดอร์!DD656)</f>
        <v>1</v>
      </c>
      <c r="K657" s="102">
        <f t="shared" si="115"/>
        <v>0</v>
      </c>
      <c r="L657" s="102">
        <f t="shared" si="116"/>
        <v>0</v>
      </c>
      <c r="M657" s="103">
        <f ca="1" t="shared" si="117"/>
        <v>46287.4479282407</v>
      </c>
      <c r="N657" s="103">
        <f ca="1" t="shared" si="118"/>
        <v>46287.4479282407</v>
      </c>
      <c r="O657" s="1" t="str">
        <f>IFERROR(VLOOKUP(D657,ข้อมูลออเดอร์!A:EK,49,0),"")</f>
        <v>ศุภาพิชญ์ ย่องใย</v>
      </c>
      <c r="P657" s="1" t="str">
        <f>IF(D657="","",ข้อมูลออเดอร์!AX656)</f>
        <v>0805533869</v>
      </c>
      <c r="Q657" s="1" t="str">
        <f>IF(D657="","",ข้อมูลออเดอร์!AX656)</f>
        <v>0805533869</v>
      </c>
      <c r="R657" s="1" t="str">
        <f t="shared" si="119"/>
        <v>TH</v>
      </c>
      <c r="S657" s="1" t="str">
        <f>IF('ข้อมูลจังหวัด-อำเภอ'!C656="","",'ข้อมูลจังหวัด-อำเภอ'!C656)</f>
        <v>ระยอง/ Rayong</v>
      </c>
      <c r="T657" s="1" t="str">
        <f>IF('ข้อมูลจังหวัด-อำเภอ'!D656="","",'ข้อมูลจังหวัด-อำเภอ'!D656)</f>
        <v>แกลง/ Klaeng</v>
      </c>
      <c r="U657" s="1" t="str">
        <f>IFERROR(VLOOKUP(D657,ข้อมูลออเดอร์!A:EK,46,0),"")</f>
        <v>21170</v>
      </c>
      <c r="V657" s="1" t="str">
        <f>IFERROR(VLOOKUP(D657,ข้อมูลออเดอร์!A:EK,46,0),"")</f>
        <v>21170</v>
      </c>
      <c r="W657" s="1" t="str">
        <f>IFERROR(VLOOKUP(D657,ข้อมูลออเดอร์!A:EK,48,0),"")</f>
        <v>บ้านเลขที่9/2  ม.9</v>
      </c>
      <c r="X657" s="1" t="str">
        <f t="shared" si="120"/>
        <v>COD</v>
      </c>
      <c r="Y657" s="1"/>
      <c r="Z657" s="1"/>
      <c r="AA657" s="1">
        <f t="shared" si="121"/>
        <v>2.64</v>
      </c>
      <c r="AB657" s="1"/>
      <c r="AC657" s="1"/>
      <c r="AD657" s="1"/>
      <c r="AE657" s="1">
        <f>IF(ข้อมูลน้ำหนักสินค้า!C656="","",ข้อมูลน้ำหนักสินค้า!C656)*J657</f>
        <v>0.1</v>
      </c>
    </row>
    <row r="658" spans="1:31">
      <c r="A658" s="1" t="str">
        <f t="shared" si="111"/>
        <v>EastlyncOffline</v>
      </c>
      <c r="B658" s="1" t="str">
        <f t="shared" si="112"/>
        <v>OFFLINE</v>
      </c>
      <c r="C658" s="1" t="str">
        <f t="shared" si="113"/>
        <v>SALE</v>
      </c>
      <c r="D658" s="1" t="str">
        <f>IF(ข้อมูลออเดอร์!A657="","",ข้อมูลออเดอร์!A657)</f>
        <v>KOO26092200345</v>
      </c>
      <c r="E658" s="1" t="str">
        <f>IFERROR(IF(VLOOKUP(D658,ข้อมูลออเดอร์!A:BV,74,0)="Express delivery","NORMAL",IF(VLOOKUP(D658,ข้อมูลออเดอร์!A:BV,74,0)="Lalamove","B2B_OFFLINE","")),"")</f>
        <v>NORMAL</v>
      </c>
      <c r="F658" s="1" t="str">
        <f t="shared" si="114"/>
        <v>EXPRESS</v>
      </c>
      <c r="G658" s="1" t="str">
        <f>IF(ข้อมูลออเดอร์!CV657="","",ข้อมูลออเดอร์!CV657)</f>
        <v>SKINTIFIC-389</v>
      </c>
      <c r="H658" s="1" t="str">
        <f>IF(ข้อมูลออเดอร์!CW657="","",ข้อมูลออเดอร์!CW657)</f>
        <v>4897147690739</v>
      </c>
      <c r="I658" s="1" t="str">
        <f>IF(ข้อมูลออเดอร์!CV657="","",ข้อมูลออเดอร์!CV657)</f>
        <v>SKINTIFIC-389</v>
      </c>
      <c r="J658" s="1" t="str">
        <f>IF(ข้อมูลออเดอร์!DD657="","",ข้อมูลออเดอร์!DD657)</f>
        <v>1</v>
      </c>
      <c r="K658" s="102">
        <f t="shared" si="115"/>
        <v>0</v>
      </c>
      <c r="L658" s="102">
        <f t="shared" si="116"/>
        <v>0</v>
      </c>
      <c r="M658" s="103">
        <f ca="1" t="shared" si="117"/>
        <v>46287.4479282407</v>
      </c>
      <c r="N658" s="103">
        <f ca="1" t="shared" si="118"/>
        <v>46287.4479282407</v>
      </c>
      <c r="O658" s="1" t="str">
        <f>IFERROR(VLOOKUP(D658,ข้อมูลออเดอร์!A:EK,49,0),"")</f>
        <v>ศุภาพิชญ์ ย่องใย</v>
      </c>
      <c r="P658" s="1" t="str">
        <f>IF(D658="","",ข้อมูลออเดอร์!AX657)</f>
        <v>0805533869</v>
      </c>
      <c r="Q658" s="1" t="str">
        <f>IF(D658="","",ข้อมูลออเดอร์!AX657)</f>
        <v>0805533869</v>
      </c>
      <c r="R658" s="1" t="str">
        <f t="shared" si="119"/>
        <v>TH</v>
      </c>
      <c r="S658" s="1" t="str">
        <f>IF('ข้อมูลจังหวัด-อำเภอ'!C657="","",'ข้อมูลจังหวัด-อำเภอ'!C657)</f>
        <v>ระยอง/ Rayong</v>
      </c>
      <c r="T658" s="1" t="str">
        <f>IF('ข้อมูลจังหวัด-อำเภอ'!D657="","",'ข้อมูลจังหวัด-อำเภอ'!D657)</f>
        <v>แกลง/ Klaeng</v>
      </c>
      <c r="U658" s="1" t="str">
        <f>IFERROR(VLOOKUP(D658,ข้อมูลออเดอร์!A:EK,46,0),"")</f>
        <v>21170</v>
      </c>
      <c r="V658" s="1" t="str">
        <f>IFERROR(VLOOKUP(D658,ข้อมูลออเดอร์!A:EK,46,0),"")</f>
        <v>21170</v>
      </c>
      <c r="W658" s="1" t="str">
        <f>IFERROR(VLOOKUP(D658,ข้อมูลออเดอร์!A:EK,48,0),"")</f>
        <v>บ้านเลขที่9/2  ม.9</v>
      </c>
      <c r="X658" s="1" t="str">
        <f t="shared" si="120"/>
        <v>COD</v>
      </c>
      <c r="Y658" s="1"/>
      <c r="Z658" s="1"/>
      <c r="AA658" s="1">
        <f t="shared" si="121"/>
        <v>2.64</v>
      </c>
      <c r="AB658" s="1"/>
      <c r="AC658" s="1"/>
      <c r="AD658" s="1"/>
      <c r="AE658" s="1">
        <f>IF(ข้อมูลน้ำหนักสินค้า!C657="","",ข้อมูลน้ำหนักสินค้า!C657)*J658</f>
        <v>0.1</v>
      </c>
    </row>
    <row r="659" spans="1:31">
      <c r="A659" s="1" t="str">
        <f t="shared" si="111"/>
        <v>EastlyncOffline</v>
      </c>
      <c r="B659" s="1" t="str">
        <f t="shared" si="112"/>
        <v>OFFLINE</v>
      </c>
      <c r="C659" s="1" t="str">
        <f t="shared" si="113"/>
        <v>SALE</v>
      </c>
      <c r="D659" s="1" t="str">
        <f>IF(ข้อมูลออเดอร์!A658="","",ข้อมูลออเดอร์!A658)</f>
        <v>KOO26092200345</v>
      </c>
      <c r="E659" s="1" t="str">
        <f>IFERROR(IF(VLOOKUP(D659,ข้อมูลออเดอร์!A:BV,74,0)="Express delivery","NORMAL",IF(VLOOKUP(D659,ข้อมูลออเดอร์!A:BV,74,0)="Lalamove","B2B_OFFLINE","")),"")</f>
        <v>NORMAL</v>
      </c>
      <c r="F659" s="1" t="str">
        <f t="shared" si="114"/>
        <v>EXPRESS</v>
      </c>
      <c r="G659" s="1" t="str">
        <f>IF(ข้อมูลออเดอร์!CV658="","",ข้อมูลออเดอร์!CV658)</f>
        <v>SKINTIFIC-05</v>
      </c>
      <c r="H659" s="1" t="str">
        <f>IF(ข้อมูลออเดอร์!CW658="","",ข้อมูลออเดอร์!CW658)</f>
        <v>7554411566554</v>
      </c>
      <c r="I659" s="1" t="str">
        <f>IF(ข้อมูลออเดอร์!CV658="","",ข้อมูลออเดอร์!CV658)</f>
        <v>SKINTIFIC-05</v>
      </c>
      <c r="J659" s="1" t="str">
        <f>IF(ข้อมูลออเดอร์!DD658="","",ข้อมูลออเดอร์!DD658)</f>
        <v>1</v>
      </c>
      <c r="K659" s="102">
        <f t="shared" si="115"/>
        <v>0</v>
      </c>
      <c r="L659" s="102">
        <f t="shared" si="116"/>
        <v>0</v>
      </c>
      <c r="M659" s="103">
        <f ca="1" t="shared" si="117"/>
        <v>46287.4479282407</v>
      </c>
      <c r="N659" s="103">
        <f ca="1" t="shared" si="118"/>
        <v>46287.4479282407</v>
      </c>
      <c r="O659" s="1" t="str">
        <f>IFERROR(VLOOKUP(D659,ข้อมูลออเดอร์!A:EK,49,0),"")</f>
        <v>ศุภาพิชญ์ ย่องใย</v>
      </c>
      <c r="P659" s="1" t="str">
        <f>IF(D659="","",ข้อมูลออเดอร์!AX658)</f>
        <v>0805533869</v>
      </c>
      <c r="Q659" s="1" t="str">
        <f>IF(D659="","",ข้อมูลออเดอร์!AX658)</f>
        <v>0805533869</v>
      </c>
      <c r="R659" s="1" t="str">
        <f t="shared" si="119"/>
        <v>TH</v>
      </c>
      <c r="S659" s="1" t="str">
        <f>IF('ข้อมูลจังหวัด-อำเภอ'!C658="","",'ข้อมูลจังหวัด-อำเภอ'!C658)</f>
        <v>ระยอง/ Rayong</v>
      </c>
      <c r="T659" s="1" t="str">
        <f>IF('ข้อมูลจังหวัด-อำเภอ'!D658="","",'ข้อมูลจังหวัด-อำเภอ'!D658)</f>
        <v>แกลง/ Klaeng</v>
      </c>
      <c r="U659" s="1" t="str">
        <f>IFERROR(VLOOKUP(D659,ข้อมูลออเดอร์!A:EK,46,0),"")</f>
        <v>21170</v>
      </c>
      <c r="V659" s="1" t="str">
        <f>IFERROR(VLOOKUP(D659,ข้อมูลออเดอร์!A:EK,46,0),"")</f>
        <v>21170</v>
      </c>
      <c r="W659" s="1" t="str">
        <f>IFERROR(VLOOKUP(D659,ข้อมูลออเดอร์!A:EK,48,0),"")</f>
        <v>บ้านเลขที่9/2  ม.9</v>
      </c>
      <c r="X659" s="1" t="str">
        <f t="shared" si="120"/>
        <v>COD</v>
      </c>
      <c r="Y659" s="1"/>
      <c r="Z659" s="1"/>
      <c r="AA659" s="1">
        <f t="shared" si="121"/>
        <v>2.64</v>
      </c>
      <c r="AB659" s="1"/>
      <c r="AC659" s="1"/>
      <c r="AD659" s="1"/>
      <c r="AE659" s="1">
        <f>IF(ข้อมูลน้ำหนักสินค้า!C658="","",ข้อมูลน้ำหนักสินค้า!C658)*J659</f>
        <v>0.12</v>
      </c>
    </row>
    <row r="660" spans="1:31">
      <c r="A660" s="1" t="str">
        <f t="shared" si="111"/>
        <v>EastlyncOffline</v>
      </c>
      <c r="B660" s="1" t="str">
        <f t="shared" si="112"/>
        <v>OFFLINE</v>
      </c>
      <c r="C660" s="1" t="str">
        <f t="shared" si="113"/>
        <v>SALE</v>
      </c>
      <c r="D660" s="1" t="str">
        <f>IF(ข้อมูลออเดอร์!A659="","",ข้อมูลออเดอร์!A659)</f>
        <v>KOO26092200345</v>
      </c>
      <c r="E660" s="1" t="str">
        <f>IFERROR(IF(VLOOKUP(D660,ข้อมูลออเดอร์!A:BV,74,0)="Express delivery","NORMAL",IF(VLOOKUP(D660,ข้อมูลออเดอร์!A:BV,74,0)="Lalamove","B2B_OFFLINE","")),"")</f>
        <v>NORMAL</v>
      </c>
      <c r="F660" s="1" t="str">
        <f t="shared" si="114"/>
        <v>EXPRESS</v>
      </c>
      <c r="G660" s="1" t="str">
        <f>IF(ข้อมูลออเดอร์!CV659="","",ข้อมูลออเดอร์!CV659)</f>
        <v>SKINTIFIC-1342N</v>
      </c>
      <c r="H660" s="1" t="str">
        <f>IF(ข้อมูลออเดอร์!CW659="","",ข้อมูลออเดอร์!CW659)</f>
        <v>810114872277</v>
      </c>
      <c r="I660" s="1" t="str">
        <f>IF(ข้อมูลออเดอร์!CV659="","",ข้อมูลออเดอร์!CV659)</f>
        <v>SKINTIFIC-1342N</v>
      </c>
      <c r="J660" s="1" t="str">
        <f>IF(ข้อมูลออเดอร์!DD659="","",ข้อมูลออเดอร์!DD659)</f>
        <v>1</v>
      </c>
      <c r="K660" s="102">
        <f t="shared" si="115"/>
        <v>0</v>
      </c>
      <c r="L660" s="102">
        <f t="shared" si="116"/>
        <v>0</v>
      </c>
      <c r="M660" s="103">
        <f ca="1" t="shared" si="117"/>
        <v>46287.4479282407</v>
      </c>
      <c r="N660" s="103">
        <f ca="1" t="shared" si="118"/>
        <v>46287.4479282407</v>
      </c>
      <c r="O660" s="1" t="str">
        <f>IFERROR(VLOOKUP(D660,ข้อมูลออเดอร์!A:EK,49,0),"")</f>
        <v>ศุภาพิชญ์ ย่องใย</v>
      </c>
      <c r="P660" s="1" t="str">
        <f>IF(D660="","",ข้อมูลออเดอร์!AX659)</f>
        <v>0805533869</v>
      </c>
      <c r="Q660" s="1" t="str">
        <f>IF(D660="","",ข้อมูลออเดอร์!AX659)</f>
        <v>0805533869</v>
      </c>
      <c r="R660" s="1" t="str">
        <f t="shared" si="119"/>
        <v>TH</v>
      </c>
      <c r="S660" s="1" t="str">
        <f>IF('ข้อมูลจังหวัด-อำเภอ'!C659="","",'ข้อมูลจังหวัด-อำเภอ'!C659)</f>
        <v>ระยอง/ Rayong</v>
      </c>
      <c r="T660" s="1" t="str">
        <f>IF('ข้อมูลจังหวัด-อำเภอ'!D659="","",'ข้อมูลจังหวัด-อำเภอ'!D659)</f>
        <v>แกลง/ Klaeng</v>
      </c>
      <c r="U660" s="1" t="str">
        <f>IFERROR(VLOOKUP(D660,ข้อมูลออเดอร์!A:EK,46,0),"")</f>
        <v>21170</v>
      </c>
      <c r="V660" s="1" t="str">
        <f>IFERROR(VLOOKUP(D660,ข้อมูลออเดอร์!A:EK,46,0),"")</f>
        <v>21170</v>
      </c>
      <c r="W660" s="1" t="str">
        <f>IFERROR(VLOOKUP(D660,ข้อมูลออเดอร์!A:EK,48,0),"")</f>
        <v>บ้านเลขที่9/2  ม.9</v>
      </c>
      <c r="X660" s="1" t="str">
        <f t="shared" si="120"/>
        <v>COD</v>
      </c>
      <c r="Y660" s="1"/>
      <c r="Z660" s="1"/>
      <c r="AA660" s="1">
        <f t="shared" si="121"/>
        <v>2.64</v>
      </c>
      <c r="AB660" s="1"/>
      <c r="AC660" s="1"/>
      <c r="AD660" s="1"/>
      <c r="AE660" s="1">
        <f>IF(ข้อมูลน้ำหนักสินค้า!C659="","",ข้อมูลน้ำหนักสินค้า!C659)*J660</f>
        <v>0.079</v>
      </c>
    </row>
    <row r="661" spans="1:31">
      <c r="A661" s="1" t="str">
        <f t="shared" si="111"/>
        <v>EastlyncOffline</v>
      </c>
      <c r="B661" s="1" t="str">
        <f t="shared" si="112"/>
        <v>OFFLINE</v>
      </c>
      <c r="C661" s="1" t="str">
        <f t="shared" si="113"/>
        <v>SALE</v>
      </c>
      <c r="D661" s="1" t="str">
        <f>IF(ข้อมูลออเดอร์!A660="","",ข้อมูลออเดอร์!A660)</f>
        <v>KOO26092200345</v>
      </c>
      <c r="E661" s="1" t="str">
        <f>IFERROR(IF(VLOOKUP(D661,ข้อมูลออเดอร์!A:BV,74,0)="Express delivery","NORMAL",IF(VLOOKUP(D661,ข้อมูลออเดอร์!A:BV,74,0)="Lalamove","B2B_OFFLINE","")),"")</f>
        <v>NORMAL</v>
      </c>
      <c r="F661" s="1" t="str">
        <f t="shared" si="114"/>
        <v>EXPRESS</v>
      </c>
      <c r="G661" s="1" t="str">
        <f>IF(ข้อมูลออเดอร์!CV660="","",ข้อมูลออเดอร์!CV660)</f>
        <v>SKINTIFIC-458</v>
      </c>
      <c r="H661" s="1" t="str">
        <f>IF(ข้อมูลออเดอร์!CW660="","",ข้อมูลออเดอร์!CW660)</f>
        <v>4897147694034</v>
      </c>
      <c r="I661" s="1" t="str">
        <f>IF(ข้อมูลออเดอร์!CV660="","",ข้อมูลออเดอร์!CV660)</f>
        <v>SKINTIFIC-458</v>
      </c>
      <c r="J661" s="1" t="str">
        <f>IF(ข้อมูลออเดอร์!DD660="","",ข้อมูลออเดอร์!DD660)</f>
        <v>5</v>
      </c>
      <c r="K661" s="102">
        <f t="shared" si="115"/>
        <v>0</v>
      </c>
      <c r="L661" s="102">
        <f t="shared" si="116"/>
        <v>0</v>
      </c>
      <c r="M661" s="103">
        <f ca="1" t="shared" si="117"/>
        <v>46287.4479282407</v>
      </c>
      <c r="N661" s="103">
        <f ca="1" t="shared" si="118"/>
        <v>46287.4479282407</v>
      </c>
      <c r="O661" s="1" t="str">
        <f>IFERROR(VLOOKUP(D661,ข้อมูลออเดอร์!A:EK,49,0),"")</f>
        <v>ศุภาพิชญ์ ย่องใย</v>
      </c>
      <c r="P661" s="1" t="str">
        <f>IF(D661="","",ข้อมูลออเดอร์!AX660)</f>
        <v>0805533869</v>
      </c>
      <c r="Q661" s="1" t="str">
        <f>IF(D661="","",ข้อมูลออเดอร์!AX660)</f>
        <v>0805533869</v>
      </c>
      <c r="R661" s="1" t="str">
        <f t="shared" si="119"/>
        <v>TH</v>
      </c>
      <c r="S661" s="1" t="str">
        <f>IF('ข้อมูลจังหวัด-อำเภอ'!C660="","",'ข้อมูลจังหวัด-อำเภอ'!C660)</f>
        <v>ระยอง/ Rayong</v>
      </c>
      <c r="T661" s="1" t="str">
        <f>IF('ข้อมูลจังหวัด-อำเภอ'!D660="","",'ข้อมูลจังหวัด-อำเภอ'!D660)</f>
        <v>แกลง/ Klaeng</v>
      </c>
      <c r="U661" s="1" t="str">
        <f>IFERROR(VLOOKUP(D661,ข้อมูลออเดอร์!A:EK,46,0),"")</f>
        <v>21170</v>
      </c>
      <c r="V661" s="1" t="str">
        <f>IFERROR(VLOOKUP(D661,ข้อมูลออเดอร์!A:EK,46,0),"")</f>
        <v>21170</v>
      </c>
      <c r="W661" s="1" t="str">
        <f>IFERROR(VLOOKUP(D661,ข้อมูลออเดอร์!A:EK,48,0),"")</f>
        <v>บ้านเลขที่9/2  ม.9</v>
      </c>
      <c r="X661" s="1" t="str">
        <f t="shared" si="120"/>
        <v>COD</v>
      </c>
      <c r="Y661" s="1"/>
      <c r="Z661" s="1"/>
      <c r="AA661" s="1">
        <f t="shared" si="121"/>
        <v>2.64</v>
      </c>
      <c r="AB661" s="1"/>
      <c r="AC661" s="1"/>
      <c r="AD661" s="1"/>
      <c r="AE661" s="1">
        <f>IF(ข้อมูลน้ำหนักสินค้า!C660="","",ข้อมูลน้ำหนักสินค้า!C660)*J661</f>
        <v>0.5</v>
      </c>
    </row>
    <row r="662" spans="1:31">
      <c r="A662" s="1" t="str">
        <f t="shared" si="111"/>
        <v>EastlyncOffline</v>
      </c>
      <c r="B662" s="1" t="str">
        <f t="shared" si="112"/>
        <v>OFFLINE</v>
      </c>
      <c r="C662" s="1" t="str">
        <f t="shared" si="113"/>
        <v>SALE</v>
      </c>
      <c r="D662" s="1" t="str">
        <f>IF(ข้อมูลออเดอร์!A661="","",ข้อมูลออเดอร์!A661)</f>
        <v>KOO26092200345</v>
      </c>
      <c r="E662" s="1" t="str">
        <f>IFERROR(IF(VLOOKUP(D662,ข้อมูลออเดอร์!A:BV,74,0)="Express delivery","NORMAL",IF(VLOOKUP(D662,ข้อมูลออเดอร์!A:BV,74,0)="Lalamove","B2B_OFFLINE","")),"")</f>
        <v>NORMAL</v>
      </c>
      <c r="F662" s="1" t="str">
        <f t="shared" si="114"/>
        <v>EXPRESS</v>
      </c>
      <c r="G662" s="1" t="str">
        <f>IF(ข้อมูลออเดอร์!CV661="","",ข้อมูลออเดอร์!CV661)</f>
        <v>SKINTIFIC-3262N</v>
      </c>
      <c r="H662" s="1" t="str">
        <f>IF(ข้อมูลออเดอร์!CW661="","",ข้อมูลออเดอร์!CW661)</f>
        <v>4897147691217</v>
      </c>
      <c r="I662" s="1" t="str">
        <f>IF(ข้อมูลออเดอร์!CV661="","",ข้อมูลออเดอร์!CV661)</f>
        <v>SKINTIFIC-3262N</v>
      </c>
      <c r="J662" s="1" t="str">
        <f>IF(ข้อมูลออเดอร์!DD661="","",ข้อมูลออเดอร์!DD661)</f>
        <v>1</v>
      </c>
      <c r="K662" s="102">
        <f t="shared" si="115"/>
        <v>0</v>
      </c>
      <c r="L662" s="102">
        <f t="shared" si="116"/>
        <v>0</v>
      </c>
      <c r="M662" s="103">
        <f ca="1" t="shared" si="117"/>
        <v>46287.4479282407</v>
      </c>
      <c r="N662" s="103">
        <f ca="1" t="shared" si="118"/>
        <v>46287.4479282407</v>
      </c>
      <c r="O662" s="1" t="str">
        <f>IFERROR(VLOOKUP(D662,ข้อมูลออเดอร์!A:EK,49,0),"")</f>
        <v>ศุภาพิชญ์ ย่องใย</v>
      </c>
      <c r="P662" s="1" t="str">
        <f>IF(D662="","",ข้อมูลออเดอร์!AX661)</f>
        <v>0805533869</v>
      </c>
      <c r="Q662" s="1" t="str">
        <f>IF(D662="","",ข้อมูลออเดอร์!AX661)</f>
        <v>0805533869</v>
      </c>
      <c r="R662" s="1" t="str">
        <f t="shared" si="119"/>
        <v>TH</v>
      </c>
      <c r="S662" s="1" t="str">
        <f>IF('ข้อมูลจังหวัด-อำเภอ'!C661="","",'ข้อมูลจังหวัด-อำเภอ'!C661)</f>
        <v>ระยอง/ Rayong</v>
      </c>
      <c r="T662" s="1" t="str">
        <f>IF('ข้อมูลจังหวัด-อำเภอ'!D661="","",'ข้อมูลจังหวัด-อำเภอ'!D661)</f>
        <v>แกลง/ Klaeng</v>
      </c>
      <c r="U662" s="1" t="str">
        <f>IFERROR(VLOOKUP(D662,ข้อมูลออเดอร์!A:EK,46,0),"")</f>
        <v>21170</v>
      </c>
      <c r="V662" s="1" t="str">
        <f>IFERROR(VLOOKUP(D662,ข้อมูลออเดอร์!A:EK,46,0),"")</f>
        <v>21170</v>
      </c>
      <c r="W662" s="1" t="str">
        <f>IFERROR(VLOOKUP(D662,ข้อมูลออเดอร์!A:EK,48,0),"")</f>
        <v>บ้านเลขที่9/2  ม.9</v>
      </c>
      <c r="X662" s="1" t="str">
        <f t="shared" si="120"/>
        <v>COD</v>
      </c>
      <c r="Y662" s="1"/>
      <c r="Z662" s="1"/>
      <c r="AA662" s="1">
        <f t="shared" si="121"/>
        <v>2.64</v>
      </c>
      <c r="AB662" s="1"/>
      <c r="AC662" s="1"/>
      <c r="AD662" s="1"/>
      <c r="AE662" s="1">
        <f>IF(ข้อมูลน้ำหนักสินค้า!C661="","",ข้อมูลน้ำหนักสินค้า!C661)*J662</f>
        <v>0.08</v>
      </c>
    </row>
    <row r="663" spans="1:31">
      <c r="A663" s="1" t="str">
        <f t="shared" si="111"/>
        <v>EastlyncOffline</v>
      </c>
      <c r="B663" s="1" t="str">
        <f t="shared" si="112"/>
        <v>OFFLINE</v>
      </c>
      <c r="C663" s="1" t="str">
        <f t="shared" si="113"/>
        <v>SALE</v>
      </c>
      <c r="D663" s="1" t="str">
        <f>IF(ข้อมูลออเดอร์!A662="","",ข้อมูลออเดอร์!A662)</f>
        <v>KOO26092200345</v>
      </c>
      <c r="E663" s="1" t="str">
        <f>IFERROR(IF(VLOOKUP(D663,ข้อมูลออเดอร์!A:BV,74,0)="Express delivery","NORMAL",IF(VLOOKUP(D663,ข้อมูลออเดอร์!A:BV,74,0)="Lalamove","B2B_OFFLINE","")),"")</f>
        <v>NORMAL</v>
      </c>
      <c r="F663" s="1" t="str">
        <f t="shared" si="114"/>
        <v>EXPRESS</v>
      </c>
      <c r="G663" s="1" t="str">
        <f>IF(ข้อมูลออเดอร์!CV662="","",ข้อมูลออเดอร์!CV662)</f>
        <v>SKINTIFIC-32102N</v>
      </c>
      <c r="H663" s="1" t="str">
        <f>IF(ข้อมูลออเดอร์!CW662="","",ข้อมูลออเดอร์!CW662)</f>
        <v>4897147694058</v>
      </c>
      <c r="I663" s="1" t="str">
        <f>IF(ข้อมูลออเดอร์!CV662="","",ข้อมูลออเดอร์!CV662)</f>
        <v>SKINTIFIC-32102N</v>
      </c>
      <c r="J663" s="1" t="str">
        <f>IF(ข้อมูลออเดอร์!DD662="","",ข้อมูลออเดอร์!DD662)</f>
        <v>1</v>
      </c>
      <c r="K663" s="102">
        <f t="shared" si="115"/>
        <v>0</v>
      </c>
      <c r="L663" s="102">
        <f t="shared" si="116"/>
        <v>0</v>
      </c>
      <c r="M663" s="103">
        <f ca="1" t="shared" si="117"/>
        <v>46287.4479282407</v>
      </c>
      <c r="N663" s="103">
        <f ca="1" t="shared" si="118"/>
        <v>46287.4479282407</v>
      </c>
      <c r="O663" s="1" t="str">
        <f>IFERROR(VLOOKUP(D663,ข้อมูลออเดอร์!A:EK,49,0),"")</f>
        <v>ศุภาพิชญ์ ย่องใย</v>
      </c>
      <c r="P663" s="1" t="str">
        <f>IF(D663="","",ข้อมูลออเดอร์!AX662)</f>
        <v>0805533869</v>
      </c>
      <c r="Q663" s="1" t="str">
        <f>IF(D663="","",ข้อมูลออเดอร์!AX662)</f>
        <v>0805533869</v>
      </c>
      <c r="R663" s="1" t="str">
        <f t="shared" si="119"/>
        <v>TH</v>
      </c>
      <c r="S663" s="1" t="str">
        <f>IF('ข้อมูลจังหวัด-อำเภอ'!C662="","",'ข้อมูลจังหวัด-อำเภอ'!C662)</f>
        <v>ระยอง/ Rayong</v>
      </c>
      <c r="T663" s="1" t="str">
        <f>IF('ข้อมูลจังหวัด-อำเภอ'!D662="","",'ข้อมูลจังหวัด-อำเภอ'!D662)</f>
        <v>แกลง/ Klaeng</v>
      </c>
      <c r="U663" s="1" t="str">
        <f>IFERROR(VLOOKUP(D663,ข้อมูลออเดอร์!A:EK,46,0),"")</f>
        <v>21170</v>
      </c>
      <c r="V663" s="1" t="str">
        <f>IFERROR(VLOOKUP(D663,ข้อมูลออเดอร์!A:EK,46,0),"")</f>
        <v>21170</v>
      </c>
      <c r="W663" s="1" t="str">
        <f>IFERROR(VLOOKUP(D663,ข้อมูลออเดอร์!A:EK,48,0),"")</f>
        <v>บ้านเลขที่9/2  ม.9</v>
      </c>
      <c r="X663" s="1" t="str">
        <f t="shared" si="120"/>
        <v>COD</v>
      </c>
      <c r="Y663" s="1"/>
      <c r="Z663" s="1"/>
      <c r="AA663" s="1">
        <f t="shared" si="121"/>
        <v>2.64</v>
      </c>
      <c r="AB663" s="1"/>
      <c r="AC663" s="1"/>
      <c r="AD663" s="1"/>
      <c r="AE663" s="1">
        <f>IF(ข้อมูลน้ำหนักสินค้า!C662="","",ข้อมูลน้ำหนักสินค้า!C662)*J663</f>
        <v>0.01</v>
      </c>
    </row>
    <row r="664" spans="1:31">
      <c r="A664" s="1" t="str">
        <f t="shared" si="111"/>
        <v>EastlyncOffline</v>
      </c>
      <c r="B664" s="1" t="str">
        <f t="shared" si="112"/>
        <v>OFFLINE</v>
      </c>
      <c r="C664" s="1" t="str">
        <f t="shared" si="113"/>
        <v>SALE</v>
      </c>
      <c r="D664" s="1" t="str">
        <f>IF(ข้อมูลออเดอร์!A663="","",ข้อมูลออเดอร์!A663)</f>
        <v>KOO26092200345</v>
      </c>
      <c r="E664" s="1" t="str">
        <f>IFERROR(IF(VLOOKUP(D664,ข้อมูลออเดอร์!A:BV,74,0)="Express delivery","NORMAL",IF(VLOOKUP(D664,ข้อมูลออเดอร์!A:BV,74,0)="Lalamove","B2B_OFFLINE","")),"")</f>
        <v>NORMAL</v>
      </c>
      <c r="F664" s="1" t="str">
        <f t="shared" si="114"/>
        <v>EXPRESS</v>
      </c>
      <c r="G664" s="1" t="str">
        <f>IF(ข้อมูลออเดอร์!CV663="","",ข้อมูลออเดอร์!CV663)</f>
        <v>SKINTIFIC-31001</v>
      </c>
      <c r="H664" s="1" t="str">
        <f>IF(ข้อมูลออเดอร์!CW663="","",ข้อมูลออเดอร์!CW663)</f>
        <v>4897147691262</v>
      </c>
      <c r="I664" s="1" t="str">
        <f>IF(ข้อมูลออเดอร์!CV663="","",ข้อมูลออเดอร์!CV663)</f>
        <v>SKINTIFIC-31001</v>
      </c>
      <c r="J664" s="1" t="str">
        <f>IF(ข้อมูลออเดอร์!DD663="","",ข้อมูลออเดอร์!DD663)</f>
        <v>1</v>
      </c>
      <c r="K664" s="102">
        <f t="shared" si="115"/>
        <v>0</v>
      </c>
      <c r="L664" s="102">
        <f t="shared" si="116"/>
        <v>0</v>
      </c>
      <c r="M664" s="103">
        <f ca="1" t="shared" si="117"/>
        <v>46287.4479282407</v>
      </c>
      <c r="N664" s="103">
        <f ca="1" t="shared" si="118"/>
        <v>46287.4479282407</v>
      </c>
      <c r="O664" s="1" t="str">
        <f>IFERROR(VLOOKUP(D664,ข้อมูลออเดอร์!A:EK,49,0),"")</f>
        <v>ศุภาพิชญ์ ย่องใย</v>
      </c>
      <c r="P664" s="1" t="str">
        <f>IF(D664="","",ข้อมูลออเดอร์!AX663)</f>
        <v>0805533869</v>
      </c>
      <c r="Q664" s="1" t="str">
        <f>IF(D664="","",ข้อมูลออเดอร์!AX663)</f>
        <v>0805533869</v>
      </c>
      <c r="R664" s="1" t="str">
        <f t="shared" si="119"/>
        <v>TH</v>
      </c>
      <c r="S664" s="1" t="str">
        <f>IF('ข้อมูลจังหวัด-อำเภอ'!C663="","",'ข้อมูลจังหวัด-อำเภอ'!C663)</f>
        <v>ระยอง/ Rayong</v>
      </c>
      <c r="T664" s="1" t="str">
        <f>IF('ข้อมูลจังหวัด-อำเภอ'!D663="","",'ข้อมูลจังหวัด-อำเภอ'!D663)</f>
        <v>แกลง/ Klaeng</v>
      </c>
      <c r="U664" s="1" t="str">
        <f>IFERROR(VLOOKUP(D664,ข้อมูลออเดอร์!A:EK,46,0),"")</f>
        <v>21170</v>
      </c>
      <c r="V664" s="1" t="str">
        <f>IFERROR(VLOOKUP(D664,ข้อมูลออเดอร์!A:EK,46,0),"")</f>
        <v>21170</v>
      </c>
      <c r="W664" s="1" t="str">
        <f>IFERROR(VLOOKUP(D664,ข้อมูลออเดอร์!A:EK,48,0),"")</f>
        <v>บ้านเลขที่9/2  ม.9</v>
      </c>
      <c r="X664" s="1" t="str">
        <f t="shared" si="120"/>
        <v>COD</v>
      </c>
      <c r="Y664" s="1"/>
      <c r="Z664" s="1"/>
      <c r="AA664" s="1">
        <f t="shared" si="121"/>
        <v>2.64</v>
      </c>
      <c r="AB664" s="1"/>
      <c r="AC664" s="1"/>
      <c r="AD664" s="1"/>
      <c r="AE664" s="1">
        <f>IF(ข้อมูลน้ำหนักสินค้า!C663="","",ข้อมูลน้ำหนักสินค้า!C663)*J664</f>
        <v>0.6</v>
      </c>
    </row>
    <row r="665" spans="1:31">
      <c r="A665" s="1" t="str">
        <f t="shared" si="111"/>
        <v>EastlyncOffline</v>
      </c>
      <c r="B665" s="1" t="str">
        <f t="shared" si="112"/>
        <v>OFFLINE</v>
      </c>
      <c r="C665" s="1" t="str">
        <f t="shared" si="113"/>
        <v>SALE</v>
      </c>
      <c r="D665" s="1" t="str">
        <f>IF(ข้อมูลออเดอร์!A664="","",ข้อมูลออเดอร์!A664)</f>
        <v>KOO26092200345</v>
      </c>
      <c r="E665" s="1" t="str">
        <f>IFERROR(IF(VLOOKUP(D665,ข้อมูลออเดอร์!A:BV,74,0)="Express delivery","NORMAL",IF(VLOOKUP(D665,ข้อมูลออเดอร์!A:BV,74,0)="Lalamove","B2B_OFFLINE","")),"")</f>
        <v>NORMAL</v>
      </c>
      <c r="F665" s="1" t="str">
        <f t="shared" si="114"/>
        <v>EXPRESS</v>
      </c>
      <c r="G665" s="1" t="str">
        <f>IF(ข้อมูลออเดอร์!CV664="","",ข้อมูลออเดอร์!CV664)</f>
        <v>SKINTIFIC-40600</v>
      </c>
      <c r="H665" s="1" t="str">
        <f>IF(ข้อมูลออเดอร์!CW664="","",ข้อมูลออเดอร์!CW664)</f>
        <v>4897147691378</v>
      </c>
      <c r="I665" s="1" t="str">
        <f>IF(ข้อมูลออเดอร์!CV664="","",ข้อมูลออเดอร์!CV664)</f>
        <v>SKINTIFIC-40600</v>
      </c>
      <c r="J665" s="1" t="str">
        <f>IF(ข้อมูลออเดอร์!DD664="","",ข้อมูลออเดอร์!DD664)</f>
        <v>1</v>
      </c>
      <c r="K665" s="102">
        <f t="shared" si="115"/>
        <v>0</v>
      </c>
      <c r="L665" s="102">
        <f t="shared" si="116"/>
        <v>0</v>
      </c>
      <c r="M665" s="103">
        <f ca="1" t="shared" si="117"/>
        <v>46287.4479282407</v>
      </c>
      <c r="N665" s="103">
        <f ca="1" t="shared" si="118"/>
        <v>46287.4479282407</v>
      </c>
      <c r="O665" s="1" t="str">
        <f>IFERROR(VLOOKUP(D665,ข้อมูลออเดอร์!A:EK,49,0),"")</f>
        <v>ศุภาพิชญ์ ย่องใย</v>
      </c>
      <c r="P665" s="1" t="str">
        <f>IF(D665="","",ข้อมูลออเดอร์!AX664)</f>
        <v>0805533869</v>
      </c>
      <c r="Q665" s="1" t="str">
        <f>IF(D665="","",ข้อมูลออเดอร์!AX664)</f>
        <v>0805533869</v>
      </c>
      <c r="R665" s="1" t="str">
        <f t="shared" si="119"/>
        <v>TH</v>
      </c>
      <c r="S665" s="1" t="str">
        <f>IF('ข้อมูลจังหวัด-อำเภอ'!C664="","",'ข้อมูลจังหวัด-อำเภอ'!C664)</f>
        <v>ระยอง/ Rayong</v>
      </c>
      <c r="T665" s="1" t="str">
        <f>IF('ข้อมูลจังหวัด-อำเภอ'!D664="","",'ข้อมูลจังหวัด-อำเภอ'!D664)</f>
        <v>แกลง/ Klaeng</v>
      </c>
      <c r="U665" s="1" t="str">
        <f>IFERROR(VLOOKUP(D665,ข้อมูลออเดอร์!A:EK,46,0),"")</f>
        <v>21170</v>
      </c>
      <c r="V665" s="1" t="str">
        <f>IFERROR(VLOOKUP(D665,ข้อมูลออเดอร์!A:EK,46,0),"")</f>
        <v>21170</v>
      </c>
      <c r="W665" s="1" t="str">
        <f>IFERROR(VLOOKUP(D665,ข้อมูลออเดอร์!A:EK,48,0),"")</f>
        <v>บ้านเลขที่9/2  ม.9</v>
      </c>
      <c r="X665" s="1" t="str">
        <f t="shared" si="120"/>
        <v>COD</v>
      </c>
      <c r="Y665" s="1"/>
      <c r="Z665" s="1"/>
      <c r="AA665" s="1">
        <f t="shared" si="121"/>
        <v>2.64</v>
      </c>
      <c r="AB665" s="1"/>
      <c r="AC665" s="1"/>
      <c r="AD665" s="1"/>
      <c r="AE665" s="1">
        <f>IF(ข้อมูลน้ำหนักสินค้า!C664="","",ข้อมูลน้ำหนักสินค้า!C664)*J665</f>
        <v>0.1</v>
      </c>
    </row>
    <row r="666" spans="1:31">
      <c r="A666" s="1" t="str">
        <f t="shared" si="111"/>
        <v>EastlyncOffline</v>
      </c>
      <c r="B666" s="1" t="str">
        <f t="shared" si="112"/>
        <v>OFFLINE</v>
      </c>
      <c r="C666" s="1" t="str">
        <f t="shared" si="113"/>
        <v>SALE</v>
      </c>
      <c r="D666" s="1" t="str">
        <f>IF(ข้อมูลออเดอร์!A665="","",ข้อมูลออเดอร์!A665)</f>
        <v>KOO26092200346</v>
      </c>
      <c r="E666" s="1" t="str">
        <f>IFERROR(IF(VLOOKUP(D666,ข้อมูลออเดอร์!A:BV,74,0)="Express delivery","NORMAL",IF(VLOOKUP(D666,ข้อมูลออเดอร์!A:BV,74,0)="Lalamove","B2B_OFFLINE","")),"")</f>
        <v>NORMAL</v>
      </c>
      <c r="F666" s="1" t="str">
        <f t="shared" si="114"/>
        <v>EXPRESS</v>
      </c>
      <c r="G666" s="1" t="str">
        <f>IF(ข้อมูลออเดอร์!CV665="","",ข้อมูลออเดอร์!CV665)</f>
        <v>SKINTIFIC-492001</v>
      </c>
      <c r="H666" s="1" t="str">
        <f>IF(ข้อมูลออเดอร์!CW665="","",ข้อมูลออเดอร์!CW665)</f>
        <v>4897147695994</v>
      </c>
      <c r="I666" s="1" t="str">
        <f>IF(ข้อมูลออเดอร์!CV665="","",ข้อมูลออเดอร์!CV665)</f>
        <v>SKINTIFIC-492001</v>
      </c>
      <c r="J666" s="1" t="str">
        <f>IF(ข้อมูลออเดอร์!DD665="","",ข้อมูลออเดอร์!DD665)</f>
        <v>1</v>
      </c>
      <c r="K666" s="102">
        <f t="shared" si="115"/>
        <v>0</v>
      </c>
      <c r="L666" s="102">
        <f t="shared" si="116"/>
        <v>0</v>
      </c>
      <c r="M666" s="103">
        <f ca="1" t="shared" si="117"/>
        <v>46287.4479282407</v>
      </c>
      <c r="N666" s="103">
        <f ca="1" t="shared" si="118"/>
        <v>46287.4479282407</v>
      </c>
      <c r="O666" s="1" t="str">
        <f>IFERROR(VLOOKUP(D666,ข้อมูลออเดอร์!A:EK,49,0),"")</f>
        <v>คิดตี้ป้ายยา</v>
      </c>
      <c r="P666" s="1" t="str">
        <f>IF(D666="","",ข้อมูลออเดอร์!AX665)</f>
        <v>0926644651</v>
      </c>
      <c r="Q666" s="1" t="str">
        <f>IF(D666="","",ข้อมูลออเดอร์!AX665)</f>
        <v>0926644651</v>
      </c>
      <c r="R666" s="1" t="str">
        <f t="shared" si="119"/>
        <v>TH</v>
      </c>
      <c r="S666" s="1" t="str">
        <f>IF('ข้อมูลจังหวัด-อำเภอ'!C665="","",'ข้อมูลจังหวัด-อำเภอ'!C665)</f>
        <v>พิษณุโลก/ Phitsanulok</v>
      </c>
      <c r="T666" s="1" t="str">
        <f>IF('ข้อมูลจังหวัด-อำเภอ'!D665="","",'ข้อมูลจังหวัด-อำเภอ'!D665)</f>
        <v>เมืองพิษณุโลก/ Mueang Phitsanulok</v>
      </c>
      <c r="U666" s="1" t="str">
        <f>IFERROR(VLOOKUP(D666,ข้อมูลออเดอร์!A:EK,46,0),"")</f>
        <v>65000</v>
      </c>
      <c r="V666" s="1" t="str">
        <f>IFERROR(VLOOKUP(D666,ข้อมูลออเดอร์!A:EK,46,0),"")</f>
        <v>65000</v>
      </c>
      <c r="W666" s="1" t="str">
        <f>IFERROR(VLOOKUP(D666,ข้อมูลออเดอร์!A:EK,48,0),"")</f>
        <v>อัจฉริยา อพาร์ทเมนท์  ห้องB41 เลขที่  19/1 ถนน สีหราชเดโชชัย(ฝากไว้ที่แม่บ้านเลยค่ะ)</v>
      </c>
      <c r="X666" s="1" t="str">
        <f t="shared" si="120"/>
        <v>COD</v>
      </c>
      <c r="Y666" s="1"/>
      <c r="Z666" s="1"/>
      <c r="AA666" s="1">
        <f t="shared" si="121"/>
        <v>0.41</v>
      </c>
      <c r="AB666" s="1"/>
      <c r="AC666" s="1"/>
      <c r="AD666" s="1"/>
      <c r="AE666" s="1">
        <f>IF(ข้อมูลน้ำหนักสินค้า!C665="","",ข้อมูลน้ำหนักสินค้า!C665)*J666</f>
        <v>0.1</v>
      </c>
    </row>
    <row r="667" spans="1:31">
      <c r="A667" s="1" t="str">
        <f t="shared" si="111"/>
        <v>EastlyncOffline</v>
      </c>
      <c r="B667" s="1" t="str">
        <f t="shared" si="112"/>
        <v>OFFLINE</v>
      </c>
      <c r="C667" s="1" t="str">
        <f t="shared" si="113"/>
        <v>SALE</v>
      </c>
      <c r="D667" s="1" t="str">
        <f>IF(ข้อมูลออเดอร์!A666="","",ข้อมูลออเดอร์!A666)</f>
        <v>KOO26092200346</v>
      </c>
      <c r="E667" s="1" t="str">
        <f>IFERROR(IF(VLOOKUP(D667,ข้อมูลออเดอร์!A:BV,74,0)="Express delivery","NORMAL",IF(VLOOKUP(D667,ข้อมูลออเดอร์!A:BV,74,0)="Lalamove","B2B_OFFLINE","")),"")</f>
        <v>NORMAL</v>
      </c>
      <c r="F667" s="1" t="str">
        <f t="shared" si="114"/>
        <v>EXPRESS</v>
      </c>
      <c r="G667" s="1" t="str">
        <f>IF(ข้อมูลออเดอร์!CV666="","",ข้อมูลออเดอร์!CV666)</f>
        <v>ZP000050</v>
      </c>
      <c r="H667" s="1" t="str">
        <f>IF(ข้อมูลออเดอร์!CW666="","",ข้อมูลออเดอร์!CW666)</f>
        <v>ZP000050</v>
      </c>
      <c r="I667" s="1" t="str">
        <f>IF(ข้อมูลออเดอร์!CV666="","",ข้อมูลออเดอร์!CV666)</f>
        <v>ZP000050</v>
      </c>
      <c r="J667" s="1" t="str">
        <f>IF(ข้อมูลออเดอร์!DD666="","",ข้อมูลออเดอร์!DD666)</f>
        <v>1</v>
      </c>
      <c r="K667" s="102">
        <f t="shared" si="115"/>
        <v>0</v>
      </c>
      <c r="L667" s="102">
        <f t="shared" si="116"/>
        <v>0</v>
      </c>
      <c r="M667" s="103">
        <f ca="1" t="shared" si="117"/>
        <v>46287.4479282407</v>
      </c>
      <c r="N667" s="103">
        <f ca="1" t="shared" si="118"/>
        <v>46287.4479282407</v>
      </c>
      <c r="O667" s="1" t="str">
        <f>IFERROR(VLOOKUP(D667,ข้อมูลออเดอร์!A:EK,49,0),"")</f>
        <v>คิดตี้ป้ายยา</v>
      </c>
      <c r="P667" s="1" t="str">
        <f>IF(D667="","",ข้อมูลออเดอร์!AX666)</f>
        <v>0926644651</v>
      </c>
      <c r="Q667" s="1" t="str">
        <f>IF(D667="","",ข้อมูลออเดอร์!AX666)</f>
        <v>0926644651</v>
      </c>
      <c r="R667" s="1" t="str">
        <f t="shared" si="119"/>
        <v>TH</v>
      </c>
      <c r="S667" s="1" t="str">
        <f>IF('ข้อมูลจังหวัด-อำเภอ'!C666="","",'ข้อมูลจังหวัด-อำเภอ'!C666)</f>
        <v>พิษณุโลก/ Phitsanulok</v>
      </c>
      <c r="T667" s="1" t="str">
        <f>IF('ข้อมูลจังหวัด-อำเภอ'!D666="","",'ข้อมูลจังหวัด-อำเภอ'!D666)</f>
        <v>เมืองพิษณุโลก/ Mueang Phitsanulok</v>
      </c>
      <c r="U667" s="1" t="str">
        <f>IFERROR(VLOOKUP(D667,ข้อมูลออเดอร์!A:EK,46,0),"")</f>
        <v>65000</v>
      </c>
      <c r="V667" s="1" t="str">
        <f>IFERROR(VLOOKUP(D667,ข้อมูลออเดอร์!A:EK,46,0),"")</f>
        <v>65000</v>
      </c>
      <c r="W667" s="1" t="str">
        <f>IFERROR(VLOOKUP(D667,ข้อมูลออเดอร์!A:EK,48,0),"")</f>
        <v>อัจฉริยา อพาร์ทเมนท์  ห้องB41 เลขที่  19/1 ถนน สีหราชเดโชชัย(ฝากไว้ที่แม่บ้านเลยค่ะ)</v>
      </c>
      <c r="X667" s="1" t="str">
        <f t="shared" si="120"/>
        <v>COD</v>
      </c>
      <c r="Y667" s="1"/>
      <c r="Z667" s="1"/>
      <c r="AA667" s="1">
        <f t="shared" si="121"/>
        <v>0.41</v>
      </c>
      <c r="AB667" s="1"/>
      <c r="AC667" s="1"/>
      <c r="AD667" s="1"/>
      <c r="AE667" s="1">
        <f>IF(ข้อมูลน้ำหนักสินค้า!C666="","",ข้อมูลน้ำหนักสินค้า!C666)*J667</f>
        <v>0.01</v>
      </c>
    </row>
    <row r="668" spans="1:31">
      <c r="A668" s="1" t="str">
        <f t="shared" si="111"/>
        <v>EastlyncOffline</v>
      </c>
      <c r="B668" s="1" t="str">
        <f t="shared" si="112"/>
        <v>OFFLINE</v>
      </c>
      <c r="C668" s="1" t="str">
        <f t="shared" si="113"/>
        <v>SALE</v>
      </c>
      <c r="D668" s="1" t="str">
        <f>IF(ข้อมูลออเดอร์!A667="","",ข้อมูลออเดอร์!A667)</f>
        <v>KOO26092200346</v>
      </c>
      <c r="E668" s="1" t="str">
        <f>IFERROR(IF(VLOOKUP(D668,ข้อมูลออเดอร์!A:BV,74,0)="Express delivery","NORMAL",IF(VLOOKUP(D668,ข้อมูลออเดอร์!A:BV,74,0)="Lalamove","B2B_OFFLINE","")),"")</f>
        <v>NORMAL</v>
      </c>
      <c r="F668" s="1" t="str">
        <f t="shared" si="114"/>
        <v>EXPRESS</v>
      </c>
      <c r="G668" s="1" t="str">
        <f>IF(ข้อมูลออเดอร์!CV667="","",ข้อมูลออเดอร์!CV667)</f>
        <v>SKINTIFIC-492003</v>
      </c>
      <c r="H668" s="1" t="str">
        <f>IF(ข้อมูลออเดอร์!CW667="","",ข้อมูลออเดอร์!CW667)</f>
        <v>4897147696014</v>
      </c>
      <c r="I668" s="1" t="str">
        <f>IF(ข้อมูลออเดอร์!CV667="","",ข้อมูลออเดอร์!CV667)</f>
        <v>SKINTIFIC-492003</v>
      </c>
      <c r="J668" s="1" t="str">
        <f>IF(ข้อมูลออเดอร์!DD667="","",ข้อมูลออเดอร์!DD667)</f>
        <v>1</v>
      </c>
      <c r="K668" s="102">
        <f t="shared" si="115"/>
        <v>0</v>
      </c>
      <c r="L668" s="102">
        <f t="shared" si="116"/>
        <v>0</v>
      </c>
      <c r="M668" s="103">
        <f ca="1" t="shared" si="117"/>
        <v>46287.4479282407</v>
      </c>
      <c r="N668" s="103">
        <f ca="1" t="shared" si="118"/>
        <v>46287.4479282407</v>
      </c>
      <c r="O668" s="1" t="str">
        <f>IFERROR(VLOOKUP(D668,ข้อมูลออเดอร์!A:EK,49,0),"")</f>
        <v>คิดตี้ป้ายยา</v>
      </c>
      <c r="P668" s="1" t="str">
        <f>IF(D668="","",ข้อมูลออเดอร์!AX667)</f>
        <v>0926644651</v>
      </c>
      <c r="Q668" s="1" t="str">
        <f>IF(D668="","",ข้อมูลออเดอร์!AX667)</f>
        <v>0926644651</v>
      </c>
      <c r="R668" s="1" t="str">
        <f t="shared" si="119"/>
        <v>TH</v>
      </c>
      <c r="S668" s="1" t="str">
        <f>IF('ข้อมูลจังหวัด-อำเภอ'!C667="","",'ข้อมูลจังหวัด-อำเภอ'!C667)</f>
        <v>พิษณุโลก/ Phitsanulok</v>
      </c>
      <c r="T668" s="1" t="str">
        <f>IF('ข้อมูลจังหวัด-อำเภอ'!D667="","",'ข้อมูลจังหวัด-อำเภอ'!D667)</f>
        <v>เมืองพิษณุโลก/ Mueang Phitsanulok</v>
      </c>
      <c r="U668" s="1" t="str">
        <f>IFERROR(VLOOKUP(D668,ข้อมูลออเดอร์!A:EK,46,0),"")</f>
        <v>65000</v>
      </c>
      <c r="V668" s="1" t="str">
        <f>IFERROR(VLOOKUP(D668,ข้อมูลออเดอร์!A:EK,46,0),"")</f>
        <v>65000</v>
      </c>
      <c r="W668" s="1" t="str">
        <f>IFERROR(VLOOKUP(D668,ข้อมูลออเดอร์!A:EK,48,0),"")</f>
        <v>อัจฉริยา อพาร์ทเมนท์  ห้องB41 เลขที่  19/1 ถนน สีหราชเดโชชัย(ฝากไว้ที่แม่บ้านเลยค่ะ)</v>
      </c>
      <c r="X668" s="1" t="str">
        <f t="shared" si="120"/>
        <v>COD</v>
      </c>
      <c r="Y668" s="1"/>
      <c r="Z668" s="1"/>
      <c r="AA668" s="1">
        <f t="shared" si="121"/>
        <v>0.41</v>
      </c>
      <c r="AB668" s="1"/>
      <c r="AC668" s="1"/>
      <c r="AD668" s="1"/>
      <c r="AE668" s="1">
        <f>IF(ข้อมูลน้ำหนักสินค้า!C667="","",ข้อมูลน้ำหนักสินค้า!C667)*J668</f>
        <v>0.1</v>
      </c>
    </row>
    <row r="669" spans="1:31">
      <c r="A669" s="1" t="str">
        <f t="shared" si="111"/>
        <v>EastlyncOffline</v>
      </c>
      <c r="B669" s="1" t="str">
        <f t="shared" si="112"/>
        <v>OFFLINE</v>
      </c>
      <c r="C669" s="1" t="str">
        <f t="shared" si="113"/>
        <v>SALE</v>
      </c>
      <c r="D669" s="1" t="str">
        <f>IF(ข้อมูลออเดอร์!A668="","",ข้อมูลออเดอร์!A668)</f>
        <v>KOO26092200347</v>
      </c>
      <c r="E669" s="1" t="str">
        <f>IFERROR(IF(VLOOKUP(D669,ข้อมูลออเดอร์!A:BV,74,0)="Express delivery","NORMAL",IF(VLOOKUP(D669,ข้อมูลออเดอร์!A:BV,74,0)="Lalamove","B2B_OFFLINE","")),"")</f>
        <v>NORMAL</v>
      </c>
      <c r="F669" s="1" t="str">
        <f t="shared" si="114"/>
        <v>EXPRESS</v>
      </c>
      <c r="G669" s="1" t="str">
        <f>IF(ข้อมูลออเดอร์!CV668="","",ข้อมูลออเดอร์!CV668)</f>
        <v>SKINTIFIC-492001</v>
      </c>
      <c r="H669" s="1" t="str">
        <f>IF(ข้อมูลออเดอร์!CW668="","",ข้อมูลออเดอร์!CW668)</f>
        <v>4897147695994</v>
      </c>
      <c r="I669" s="1" t="str">
        <f>IF(ข้อมูลออเดอร์!CV668="","",ข้อมูลออเดอร์!CV668)</f>
        <v>SKINTIFIC-492001</v>
      </c>
      <c r="J669" s="1" t="str">
        <f>IF(ข้อมูลออเดอร์!DD668="","",ข้อมูลออเดอร์!DD668)</f>
        <v>1</v>
      </c>
      <c r="K669" s="102">
        <f t="shared" si="115"/>
        <v>0</v>
      </c>
      <c r="L669" s="102">
        <f t="shared" si="116"/>
        <v>0</v>
      </c>
      <c r="M669" s="103">
        <f ca="1" t="shared" si="117"/>
        <v>46287.4479282407</v>
      </c>
      <c r="N669" s="103">
        <f ca="1" t="shared" si="118"/>
        <v>46287.4479282407</v>
      </c>
      <c r="O669" s="1" t="str">
        <f>IFERROR(VLOOKUP(D669,ข้อมูลออเดอร์!A:EK,49,0),"")</f>
        <v>กันต์พจน์ สุริวงศ์</v>
      </c>
      <c r="P669" s="1" t="str">
        <f>IF(D669="","",ข้อมูลออเดอร์!AX668)</f>
        <v>0805616245</v>
      </c>
      <c r="Q669" s="1" t="str">
        <f>IF(D669="","",ข้อมูลออเดอร์!AX668)</f>
        <v>0805616245</v>
      </c>
      <c r="R669" s="1" t="str">
        <f t="shared" si="119"/>
        <v>TH</v>
      </c>
      <c r="S669" s="1" t="str">
        <f>IF('ข้อมูลจังหวัด-อำเภอ'!C668="","",'ข้อมูลจังหวัด-อำเภอ'!C668)</f>
        <v>กำแพงเพชร/ Kamphaeng Phet</v>
      </c>
      <c r="T669" s="1" t="str">
        <f>IF('ข้อมูลจังหวัด-อำเภอ'!D668="","",'ข้อมูลจังหวัด-อำเภอ'!D668)</f>
        <v>เมืองกำแพงเพชร/ Mueang Kamphaeng Phet</v>
      </c>
      <c r="U669" s="1" t="str">
        <f>IFERROR(VLOOKUP(D669,ข้อมูลออเดอร์!A:EK,46,0),"")</f>
        <v>62000</v>
      </c>
      <c r="V669" s="1" t="str">
        <f>IFERROR(VLOOKUP(D669,ข้อมูลออเดอร์!A:EK,46,0),"")</f>
        <v>62000</v>
      </c>
      <c r="W669" s="1" t="str">
        <f>IFERROR(VLOOKUP(D669,ข้อมูลออเดอร์!A:EK,48,0),"")</f>
        <v>144/43 หมู่6</v>
      </c>
      <c r="X669" s="1" t="str">
        <f t="shared" si="120"/>
        <v>COD</v>
      </c>
      <c r="Y669" s="1"/>
      <c r="Z669" s="1"/>
      <c r="AA669" s="1">
        <f t="shared" si="121"/>
        <v>0.42</v>
      </c>
      <c r="AB669" s="1"/>
      <c r="AC669" s="1"/>
      <c r="AD669" s="1"/>
      <c r="AE669" s="1">
        <f>IF(ข้อมูลน้ำหนักสินค้า!C668="","",ข้อมูลน้ำหนักสินค้า!C668)*J669</f>
        <v>0.1</v>
      </c>
    </row>
    <row r="670" spans="1:31">
      <c r="A670" s="1" t="str">
        <f t="shared" si="111"/>
        <v>EastlyncOffline</v>
      </c>
      <c r="B670" s="1" t="str">
        <f t="shared" si="112"/>
        <v>OFFLINE</v>
      </c>
      <c r="C670" s="1" t="str">
        <f t="shared" si="113"/>
        <v>SALE</v>
      </c>
      <c r="D670" s="1" t="str">
        <f>IF(ข้อมูลออเดอร์!A669="","",ข้อมูลออเดอร์!A669)</f>
        <v>KOO26092200347</v>
      </c>
      <c r="E670" s="1" t="str">
        <f>IFERROR(IF(VLOOKUP(D670,ข้อมูลออเดอร์!A:BV,74,0)="Express delivery","NORMAL",IF(VLOOKUP(D670,ข้อมูลออเดอร์!A:BV,74,0)="Lalamove","B2B_OFFLINE","")),"")</f>
        <v>NORMAL</v>
      </c>
      <c r="F670" s="1" t="str">
        <f t="shared" si="114"/>
        <v>EXPRESS</v>
      </c>
      <c r="G670" s="1" t="str">
        <f>IF(ข้อมูลออเดอร์!CV669="","",ข้อมูลออเดอร์!CV669)</f>
        <v>SKINTIFIC-32101N</v>
      </c>
      <c r="H670" s="1" t="str">
        <f>IF(ข้อมูลออเดอร์!CW669="","",ข้อมูลออเดอร์!CW669)</f>
        <v>4897147694041</v>
      </c>
      <c r="I670" s="1" t="str">
        <f>IF(ข้อมูลออเดอร์!CV669="","",ข้อมูลออเดอร์!CV669)</f>
        <v>SKINTIFIC-32101N</v>
      </c>
      <c r="J670" s="1" t="str">
        <f>IF(ข้อมูลออเดอร์!DD669="","",ข้อมูลออเดอร์!DD669)</f>
        <v>1</v>
      </c>
      <c r="K670" s="102">
        <f t="shared" si="115"/>
        <v>0</v>
      </c>
      <c r="L670" s="102">
        <f t="shared" si="116"/>
        <v>0</v>
      </c>
      <c r="M670" s="103">
        <f ca="1" t="shared" si="117"/>
        <v>46287.4479282407</v>
      </c>
      <c r="N670" s="103">
        <f ca="1" t="shared" si="118"/>
        <v>46287.4479282407</v>
      </c>
      <c r="O670" s="1" t="str">
        <f>IFERROR(VLOOKUP(D670,ข้อมูลออเดอร์!A:EK,49,0),"")</f>
        <v>กันต์พจน์ สุริวงศ์</v>
      </c>
      <c r="P670" s="1" t="str">
        <f>IF(D670="","",ข้อมูลออเดอร์!AX669)</f>
        <v>0805616245</v>
      </c>
      <c r="Q670" s="1" t="str">
        <f>IF(D670="","",ข้อมูลออเดอร์!AX669)</f>
        <v>0805616245</v>
      </c>
      <c r="R670" s="1" t="str">
        <f t="shared" si="119"/>
        <v>TH</v>
      </c>
      <c r="S670" s="1" t="str">
        <f>IF('ข้อมูลจังหวัด-อำเภอ'!C669="","",'ข้อมูลจังหวัด-อำเภอ'!C669)</f>
        <v>กำแพงเพชร/ Kamphaeng Phet</v>
      </c>
      <c r="T670" s="1" t="str">
        <f>IF('ข้อมูลจังหวัด-อำเภอ'!D669="","",'ข้อมูลจังหวัด-อำเภอ'!D669)</f>
        <v>เมืองกำแพงเพชร/ Mueang Kamphaeng Phet</v>
      </c>
      <c r="U670" s="1" t="str">
        <f>IFERROR(VLOOKUP(D670,ข้อมูลออเดอร์!A:EK,46,0),"")</f>
        <v>62000</v>
      </c>
      <c r="V670" s="1" t="str">
        <f>IFERROR(VLOOKUP(D670,ข้อมูลออเดอร์!A:EK,46,0),"")</f>
        <v>62000</v>
      </c>
      <c r="W670" s="1" t="str">
        <f>IFERROR(VLOOKUP(D670,ข้อมูลออเดอร์!A:EK,48,0),"")</f>
        <v>144/43 หมู่6</v>
      </c>
      <c r="X670" s="1" t="str">
        <f t="shared" si="120"/>
        <v>COD</v>
      </c>
      <c r="Y670" s="1"/>
      <c r="Z670" s="1"/>
      <c r="AA670" s="1">
        <f t="shared" si="121"/>
        <v>0.42</v>
      </c>
      <c r="AB670" s="1"/>
      <c r="AC670" s="1"/>
      <c r="AD670" s="1"/>
      <c r="AE670" s="1">
        <f>IF(ข้อมูลน้ำหนักสินค้า!C669="","",ข้อมูลน้ำหนักสินค้า!C669)*J670</f>
        <v>0.01</v>
      </c>
    </row>
    <row r="671" spans="1:31">
      <c r="A671" s="1" t="str">
        <f t="shared" si="111"/>
        <v>EastlyncOffline</v>
      </c>
      <c r="B671" s="1" t="str">
        <f t="shared" si="112"/>
        <v>OFFLINE</v>
      </c>
      <c r="C671" s="1" t="str">
        <f t="shared" si="113"/>
        <v>SALE</v>
      </c>
      <c r="D671" s="1" t="str">
        <f>IF(ข้อมูลออเดอร์!A670="","",ข้อมูลออเดอร์!A670)</f>
        <v>KOO26092200347</v>
      </c>
      <c r="E671" s="1" t="str">
        <f>IFERROR(IF(VLOOKUP(D671,ข้อมูลออเดอร์!A:BV,74,0)="Express delivery","NORMAL",IF(VLOOKUP(D671,ข้อมูลออเดอร์!A:BV,74,0)="Lalamove","B2B_OFFLINE","")),"")</f>
        <v>NORMAL</v>
      </c>
      <c r="F671" s="1" t="str">
        <f t="shared" si="114"/>
        <v>EXPRESS</v>
      </c>
      <c r="G671" s="1" t="str">
        <f>IF(ข้อมูลออเดอร์!CV670="","",ข้อมูลออเดอร์!CV670)</f>
        <v>SKINTIFIC-32103N</v>
      </c>
      <c r="H671" s="1" t="str">
        <f>IF(ข้อมูลออเดอร์!CW670="","",ข้อมูลออเดอร์!CW670)</f>
        <v>4897147694065</v>
      </c>
      <c r="I671" s="1" t="str">
        <f>IF(ข้อมูลออเดอร์!CV670="","",ข้อมูลออเดอร์!CV670)</f>
        <v>SKINTIFIC-32103N</v>
      </c>
      <c r="J671" s="1" t="str">
        <f>IF(ข้อมูลออเดอร์!DD670="","",ข้อมูลออเดอร์!DD670)</f>
        <v>1</v>
      </c>
      <c r="K671" s="102">
        <f t="shared" si="115"/>
        <v>0</v>
      </c>
      <c r="L671" s="102">
        <f t="shared" si="116"/>
        <v>0</v>
      </c>
      <c r="M671" s="103">
        <f ca="1" t="shared" si="117"/>
        <v>46287.4479282407</v>
      </c>
      <c r="N671" s="103">
        <f ca="1" t="shared" si="118"/>
        <v>46287.4479282407</v>
      </c>
      <c r="O671" s="1" t="str">
        <f>IFERROR(VLOOKUP(D671,ข้อมูลออเดอร์!A:EK,49,0),"")</f>
        <v>กันต์พจน์ สุริวงศ์</v>
      </c>
      <c r="P671" s="1" t="str">
        <f>IF(D671="","",ข้อมูลออเดอร์!AX670)</f>
        <v>0805616245</v>
      </c>
      <c r="Q671" s="1" t="str">
        <f>IF(D671="","",ข้อมูลออเดอร์!AX670)</f>
        <v>0805616245</v>
      </c>
      <c r="R671" s="1" t="str">
        <f t="shared" si="119"/>
        <v>TH</v>
      </c>
      <c r="S671" s="1" t="str">
        <f>IF('ข้อมูลจังหวัด-อำเภอ'!C670="","",'ข้อมูลจังหวัด-อำเภอ'!C670)</f>
        <v>กำแพงเพชร/ Kamphaeng Phet</v>
      </c>
      <c r="T671" s="1" t="str">
        <f>IF('ข้อมูลจังหวัด-อำเภอ'!D670="","",'ข้อมูลจังหวัด-อำเภอ'!D670)</f>
        <v>เมืองกำแพงเพชร/ Mueang Kamphaeng Phet</v>
      </c>
      <c r="U671" s="1" t="str">
        <f>IFERROR(VLOOKUP(D671,ข้อมูลออเดอร์!A:EK,46,0),"")</f>
        <v>62000</v>
      </c>
      <c r="V671" s="1" t="str">
        <f>IFERROR(VLOOKUP(D671,ข้อมูลออเดอร์!A:EK,46,0),"")</f>
        <v>62000</v>
      </c>
      <c r="W671" s="1" t="str">
        <f>IFERROR(VLOOKUP(D671,ข้อมูลออเดอร์!A:EK,48,0),"")</f>
        <v>144/43 หมู่6</v>
      </c>
      <c r="X671" s="1" t="str">
        <f t="shared" si="120"/>
        <v>COD</v>
      </c>
      <c r="Y671" s="1"/>
      <c r="Z671" s="1"/>
      <c r="AA671" s="1">
        <f t="shared" si="121"/>
        <v>0.42</v>
      </c>
      <c r="AB671" s="1"/>
      <c r="AC671" s="1"/>
      <c r="AD671" s="1"/>
      <c r="AE671" s="1">
        <f>IF(ข้อมูลน้ำหนักสินค้า!C670="","",ข้อมูลน้ำหนักสินค้า!C670)*J671</f>
        <v>0</v>
      </c>
    </row>
    <row r="672" spans="1:31">
      <c r="A672" s="1" t="str">
        <f t="shared" si="111"/>
        <v>EastlyncOffline</v>
      </c>
      <c r="B672" s="1" t="str">
        <f t="shared" si="112"/>
        <v>OFFLINE</v>
      </c>
      <c r="C672" s="1" t="str">
        <f t="shared" si="113"/>
        <v>SALE</v>
      </c>
      <c r="D672" s="1" t="str">
        <f>IF(ข้อมูลออเดอร์!A671="","",ข้อมูลออเดอร์!A671)</f>
        <v>KOO26092200347</v>
      </c>
      <c r="E672" s="1" t="str">
        <f>IFERROR(IF(VLOOKUP(D672,ข้อมูลออเดอร์!A:BV,74,0)="Express delivery","NORMAL",IF(VLOOKUP(D672,ข้อมูลออเดอร์!A:BV,74,0)="Lalamove","B2B_OFFLINE","")),"")</f>
        <v>NORMAL</v>
      </c>
      <c r="F672" s="1" t="str">
        <f t="shared" si="114"/>
        <v>EXPRESS</v>
      </c>
      <c r="G672" s="1" t="str">
        <f>IF(ข้อมูลออเดอร์!CV671="","",ข้อมูลออเดอร์!CV671)</f>
        <v>SKINTIFIC-32102N</v>
      </c>
      <c r="H672" s="1" t="str">
        <f>IF(ข้อมูลออเดอร์!CW671="","",ข้อมูลออเดอร์!CW671)</f>
        <v>4897147694058</v>
      </c>
      <c r="I672" s="1" t="str">
        <f>IF(ข้อมูลออเดอร์!CV671="","",ข้อมูลออเดอร์!CV671)</f>
        <v>SKINTIFIC-32102N</v>
      </c>
      <c r="J672" s="1" t="str">
        <f>IF(ข้อมูลออเดอร์!DD671="","",ข้อมูลออเดอร์!DD671)</f>
        <v>1</v>
      </c>
      <c r="K672" s="102">
        <f t="shared" si="115"/>
        <v>0</v>
      </c>
      <c r="L672" s="102">
        <f t="shared" si="116"/>
        <v>0</v>
      </c>
      <c r="M672" s="103">
        <f ca="1" t="shared" si="117"/>
        <v>46287.4479282407</v>
      </c>
      <c r="N672" s="103">
        <f ca="1" t="shared" si="118"/>
        <v>46287.4479282407</v>
      </c>
      <c r="O672" s="1" t="str">
        <f>IFERROR(VLOOKUP(D672,ข้อมูลออเดอร์!A:EK,49,0),"")</f>
        <v>กันต์พจน์ สุริวงศ์</v>
      </c>
      <c r="P672" s="1" t="str">
        <f>IF(D672="","",ข้อมูลออเดอร์!AX671)</f>
        <v>0805616245</v>
      </c>
      <c r="Q672" s="1" t="str">
        <f>IF(D672="","",ข้อมูลออเดอร์!AX671)</f>
        <v>0805616245</v>
      </c>
      <c r="R672" s="1" t="str">
        <f t="shared" si="119"/>
        <v>TH</v>
      </c>
      <c r="S672" s="1" t="str">
        <f>IF('ข้อมูลจังหวัด-อำเภอ'!C671="","",'ข้อมูลจังหวัด-อำเภอ'!C671)</f>
        <v>กำแพงเพชร/ Kamphaeng Phet</v>
      </c>
      <c r="T672" s="1" t="str">
        <f>IF('ข้อมูลจังหวัด-อำเภอ'!D671="","",'ข้อมูลจังหวัด-อำเภอ'!D671)</f>
        <v>เมืองกำแพงเพชร/ Mueang Kamphaeng Phet</v>
      </c>
      <c r="U672" s="1" t="str">
        <f>IFERROR(VLOOKUP(D672,ข้อมูลออเดอร์!A:EK,46,0),"")</f>
        <v>62000</v>
      </c>
      <c r="V672" s="1" t="str">
        <f>IFERROR(VLOOKUP(D672,ข้อมูลออเดอร์!A:EK,46,0),"")</f>
        <v>62000</v>
      </c>
      <c r="W672" s="1" t="str">
        <f>IFERROR(VLOOKUP(D672,ข้อมูลออเดอร์!A:EK,48,0),"")</f>
        <v>144/43 หมู่6</v>
      </c>
      <c r="X672" s="1" t="str">
        <f t="shared" si="120"/>
        <v>COD</v>
      </c>
      <c r="Y672" s="1"/>
      <c r="Z672" s="1"/>
      <c r="AA672" s="1">
        <f t="shared" si="121"/>
        <v>0.42</v>
      </c>
      <c r="AB672" s="1"/>
      <c r="AC672" s="1"/>
      <c r="AD672" s="1"/>
      <c r="AE672" s="1">
        <f>IF(ข้อมูลน้ำหนักสินค้า!C671="","",ข้อมูลน้ำหนักสินค้า!C671)*J672</f>
        <v>0.01</v>
      </c>
    </row>
    <row r="673" spans="1:31">
      <c r="A673" s="1" t="str">
        <f t="shared" si="111"/>
        <v>EastlyncOffline</v>
      </c>
      <c r="B673" s="1" t="str">
        <f t="shared" si="112"/>
        <v>OFFLINE</v>
      </c>
      <c r="C673" s="1" t="str">
        <f t="shared" si="113"/>
        <v>SALE</v>
      </c>
      <c r="D673" s="1" t="str">
        <f>IF(ข้อมูลออเดอร์!A672="","",ข้อมูลออเดอร์!A672)</f>
        <v>KOO26092200347</v>
      </c>
      <c r="E673" s="1" t="str">
        <f>IFERROR(IF(VLOOKUP(D673,ข้อมูลออเดอร์!A:BV,74,0)="Express delivery","NORMAL",IF(VLOOKUP(D673,ข้อมูลออเดอร์!A:BV,74,0)="Lalamove","B2B_OFFLINE","")),"")</f>
        <v>NORMAL</v>
      </c>
      <c r="F673" s="1" t="str">
        <f t="shared" si="114"/>
        <v>EXPRESS</v>
      </c>
      <c r="G673" s="1" t="str">
        <f>IF(ข้อมูลออเดอร์!CV672="","",ข้อมูลออเดอร์!CV672)</f>
        <v>SKINTIFIC-492003</v>
      </c>
      <c r="H673" s="1" t="str">
        <f>IF(ข้อมูลออเดอร์!CW672="","",ข้อมูลออเดอร์!CW672)</f>
        <v>4897147696014</v>
      </c>
      <c r="I673" s="1" t="str">
        <f>IF(ข้อมูลออเดอร์!CV672="","",ข้อมูลออเดอร์!CV672)</f>
        <v>SKINTIFIC-492003</v>
      </c>
      <c r="J673" s="1" t="str">
        <f>IF(ข้อมูลออเดอร์!DD672="","",ข้อมูลออเดอร์!DD672)</f>
        <v>1</v>
      </c>
      <c r="K673" s="102">
        <f t="shared" si="115"/>
        <v>0</v>
      </c>
      <c r="L673" s="102">
        <f t="shared" si="116"/>
        <v>0</v>
      </c>
      <c r="M673" s="103">
        <f ca="1" t="shared" si="117"/>
        <v>46287.4479282407</v>
      </c>
      <c r="N673" s="103">
        <f ca="1" t="shared" si="118"/>
        <v>46287.4479282407</v>
      </c>
      <c r="O673" s="1" t="str">
        <f>IFERROR(VLOOKUP(D673,ข้อมูลออเดอร์!A:EK,49,0),"")</f>
        <v>กันต์พจน์ สุริวงศ์</v>
      </c>
      <c r="P673" s="1" t="str">
        <f>IF(D673="","",ข้อมูลออเดอร์!AX672)</f>
        <v>0805616245</v>
      </c>
      <c r="Q673" s="1" t="str">
        <f>IF(D673="","",ข้อมูลออเดอร์!AX672)</f>
        <v>0805616245</v>
      </c>
      <c r="R673" s="1" t="str">
        <f t="shared" si="119"/>
        <v>TH</v>
      </c>
      <c r="S673" s="1" t="str">
        <f>IF('ข้อมูลจังหวัด-อำเภอ'!C672="","",'ข้อมูลจังหวัด-อำเภอ'!C672)</f>
        <v>กำแพงเพชร/ Kamphaeng Phet</v>
      </c>
      <c r="T673" s="1" t="str">
        <f>IF('ข้อมูลจังหวัด-อำเภอ'!D672="","",'ข้อมูลจังหวัด-อำเภอ'!D672)</f>
        <v>เมืองกำแพงเพชร/ Mueang Kamphaeng Phet</v>
      </c>
      <c r="U673" s="1" t="str">
        <f>IFERROR(VLOOKUP(D673,ข้อมูลออเดอร์!A:EK,46,0),"")</f>
        <v>62000</v>
      </c>
      <c r="V673" s="1" t="str">
        <f>IFERROR(VLOOKUP(D673,ข้อมูลออเดอร์!A:EK,46,0),"")</f>
        <v>62000</v>
      </c>
      <c r="W673" s="1" t="str">
        <f>IFERROR(VLOOKUP(D673,ข้อมูลออเดอร์!A:EK,48,0),"")</f>
        <v>144/43 หมู่6</v>
      </c>
      <c r="X673" s="1" t="str">
        <f t="shared" si="120"/>
        <v>COD</v>
      </c>
      <c r="Y673" s="1"/>
      <c r="Z673" s="1"/>
      <c r="AA673" s="1">
        <f t="shared" si="121"/>
        <v>0.42</v>
      </c>
      <c r="AB673" s="1"/>
      <c r="AC673" s="1"/>
      <c r="AD673" s="1"/>
      <c r="AE673" s="1">
        <f>IF(ข้อมูลน้ำหนักสินค้า!C672="","",ข้อมูลน้ำหนักสินค้า!C672)*J673</f>
        <v>0.1</v>
      </c>
    </row>
    <row r="674" spans="1:31">
      <c r="A674" s="1" t="str">
        <f t="shared" si="111"/>
        <v>EastlyncOffline</v>
      </c>
      <c r="B674" s="1" t="str">
        <f t="shared" si="112"/>
        <v>OFFLINE</v>
      </c>
      <c r="C674" s="1" t="str">
        <f t="shared" si="113"/>
        <v>SALE</v>
      </c>
      <c r="D674" s="1" t="str">
        <f>IF(ข้อมูลออเดอร์!A673="","",ข้อมูลออเดอร์!A673)</f>
        <v>KOO26092200348</v>
      </c>
      <c r="E674" s="1" t="str">
        <f>IFERROR(IF(VLOOKUP(D674,ข้อมูลออเดอร์!A:BV,74,0)="Express delivery","NORMAL",IF(VLOOKUP(D674,ข้อมูลออเดอร์!A:BV,74,0)="Lalamove","B2B_OFFLINE","")),"")</f>
        <v>NORMAL</v>
      </c>
      <c r="F674" s="1" t="str">
        <f t="shared" si="114"/>
        <v>EXPRESS</v>
      </c>
      <c r="G674" s="1" t="str">
        <f>IF(ข้อมูลออเดอร์!CV673="","",ข้อมูลออเดอร์!CV673)</f>
        <v>SKINTIFIC-492001</v>
      </c>
      <c r="H674" s="1" t="str">
        <f>IF(ข้อมูลออเดอร์!CW673="","",ข้อมูลออเดอร์!CW673)</f>
        <v>4897147695994</v>
      </c>
      <c r="I674" s="1" t="str">
        <f>IF(ข้อมูลออเดอร์!CV673="","",ข้อมูลออเดอร์!CV673)</f>
        <v>SKINTIFIC-492001</v>
      </c>
      <c r="J674" s="1" t="str">
        <f>IF(ข้อมูลออเดอร์!DD673="","",ข้อมูลออเดอร์!DD673)</f>
        <v>1</v>
      </c>
      <c r="K674" s="102">
        <f t="shared" si="115"/>
        <v>0</v>
      </c>
      <c r="L674" s="102">
        <f t="shared" si="116"/>
        <v>0</v>
      </c>
      <c r="M674" s="103">
        <f ca="1" t="shared" si="117"/>
        <v>46287.4479282407</v>
      </c>
      <c r="N674" s="103">
        <f ca="1" t="shared" si="118"/>
        <v>46287.4479282407</v>
      </c>
      <c r="O674" s="1" t="str">
        <f>IFERROR(VLOOKUP(D674,ข้อมูลออเดอร์!A:EK,49,0),"")</f>
        <v>หมูยอ</v>
      </c>
      <c r="P674" s="1" t="str">
        <f>IF(D674="","",ข้อมูลออเดอร์!AX673)</f>
        <v>0959167165</v>
      </c>
      <c r="Q674" s="1" t="str">
        <f>IF(D674="","",ข้อมูลออเดอร์!AX673)</f>
        <v>0959167165</v>
      </c>
      <c r="R674" s="1" t="str">
        <f t="shared" si="119"/>
        <v>TH</v>
      </c>
      <c r="S674" s="1" t="str">
        <f>IF('ข้อมูลจังหวัด-อำเภอ'!C673="","",'ข้อมูลจังหวัด-อำเภอ'!C673)</f>
        <v>เชียงราย/ Chiang Rai</v>
      </c>
      <c r="T674" s="1" t="str">
        <f>IF('ข้อมูลจังหวัด-อำเภอ'!D673="","",'ข้อมูลจังหวัด-อำเภอ'!D673)</f>
        <v>เวียงป่าเป้า/ Wiang Pa Pao</v>
      </c>
      <c r="U674" s="1" t="str">
        <f>IFERROR(VLOOKUP(D674,ข้อมูลออเดอร์!A:EK,46,0),"")</f>
        <v>57260</v>
      </c>
      <c r="V674" s="1" t="str">
        <f>IFERROR(VLOOKUP(D674,ข้อมูลออเดอร์!A:EK,46,0),"")</f>
        <v>57260</v>
      </c>
      <c r="W674" s="1" t="str">
        <f>IFERROR(VLOOKUP(D674,ข้อมูลออเดอร์!A:EK,48,0),"")</f>
        <v>254 ม.1</v>
      </c>
      <c r="X674" s="1" t="str">
        <f t="shared" si="120"/>
        <v>COD</v>
      </c>
      <c r="Y674" s="1"/>
      <c r="Z674" s="1"/>
      <c r="AA674" s="1">
        <f t="shared" si="121"/>
        <v>0.4</v>
      </c>
      <c r="AB674" s="1"/>
      <c r="AC674" s="1"/>
      <c r="AD674" s="1"/>
      <c r="AE674" s="1">
        <f>IF(ข้อมูลน้ำหนักสินค้า!C673="","",ข้อมูลน้ำหนักสินค้า!C673)*J674</f>
        <v>0.1</v>
      </c>
    </row>
    <row r="675" spans="1:31">
      <c r="A675" s="1" t="str">
        <f t="shared" si="111"/>
        <v>EastlyncOffline</v>
      </c>
      <c r="B675" s="1" t="str">
        <f t="shared" si="112"/>
        <v>OFFLINE</v>
      </c>
      <c r="C675" s="1" t="str">
        <f t="shared" si="113"/>
        <v>SALE</v>
      </c>
      <c r="D675" s="1" t="str">
        <f>IF(ข้อมูลออเดอร์!A674="","",ข้อมูลออเดอร์!A674)</f>
        <v>KOO26092200348</v>
      </c>
      <c r="E675" s="1" t="str">
        <f>IFERROR(IF(VLOOKUP(D675,ข้อมูลออเดอร์!A:BV,74,0)="Express delivery","NORMAL",IF(VLOOKUP(D675,ข้อมูลออเดอร์!A:BV,74,0)="Lalamove","B2B_OFFLINE","")),"")</f>
        <v>NORMAL</v>
      </c>
      <c r="F675" s="1" t="str">
        <f t="shared" si="114"/>
        <v>EXPRESS</v>
      </c>
      <c r="G675" s="1" t="str">
        <f>IF(ข้อมูลออเดอร์!CV674="","",ข้อมูลออเดอร์!CV674)</f>
        <v>SKINTIFIC-492003</v>
      </c>
      <c r="H675" s="1" t="str">
        <f>IF(ข้อมูลออเดอร์!CW674="","",ข้อมูลออเดอร์!CW674)</f>
        <v>4897147696014</v>
      </c>
      <c r="I675" s="1" t="str">
        <f>IF(ข้อมูลออเดอร์!CV674="","",ข้อมูลออเดอร์!CV674)</f>
        <v>SKINTIFIC-492003</v>
      </c>
      <c r="J675" s="1" t="str">
        <f>IF(ข้อมูลออเดอร์!DD674="","",ข้อมูลออเดอร์!DD674)</f>
        <v>1</v>
      </c>
      <c r="K675" s="102">
        <f t="shared" si="115"/>
        <v>0</v>
      </c>
      <c r="L675" s="102">
        <f t="shared" si="116"/>
        <v>0</v>
      </c>
      <c r="M675" s="103">
        <f ca="1" t="shared" si="117"/>
        <v>46287.4479282407</v>
      </c>
      <c r="N675" s="103">
        <f ca="1" t="shared" si="118"/>
        <v>46287.4479282407</v>
      </c>
      <c r="O675" s="1" t="str">
        <f>IFERROR(VLOOKUP(D675,ข้อมูลออเดอร์!A:EK,49,0),"")</f>
        <v>หมูยอ</v>
      </c>
      <c r="P675" s="1" t="str">
        <f>IF(D675="","",ข้อมูลออเดอร์!AX674)</f>
        <v>0959167165</v>
      </c>
      <c r="Q675" s="1" t="str">
        <f>IF(D675="","",ข้อมูลออเดอร์!AX674)</f>
        <v>0959167165</v>
      </c>
      <c r="R675" s="1" t="str">
        <f t="shared" si="119"/>
        <v>TH</v>
      </c>
      <c r="S675" s="1" t="str">
        <f>IF('ข้อมูลจังหวัด-อำเภอ'!C674="","",'ข้อมูลจังหวัด-อำเภอ'!C674)</f>
        <v>เชียงราย/ Chiang Rai</v>
      </c>
      <c r="T675" s="1" t="str">
        <f>IF('ข้อมูลจังหวัด-อำเภอ'!D674="","",'ข้อมูลจังหวัด-อำเภอ'!D674)</f>
        <v>เวียงป่าเป้า/ Wiang Pa Pao</v>
      </c>
      <c r="U675" s="1" t="str">
        <f>IFERROR(VLOOKUP(D675,ข้อมูลออเดอร์!A:EK,46,0),"")</f>
        <v>57260</v>
      </c>
      <c r="V675" s="1" t="str">
        <f>IFERROR(VLOOKUP(D675,ข้อมูลออเดอร์!A:EK,46,0),"")</f>
        <v>57260</v>
      </c>
      <c r="W675" s="1" t="str">
        <f>IFERROR(VLOOKUP(D675,ข้อมูลออเดอร์!A:EK,48,0),"")</f>
        <v>254 ม.1</v>
      </c>
      <c r="X675" s="1" t="str">
        <f t="shared" si="120"/>
        <v>COD</v>
      </c>
      <c r="Y675" s="1"/>
      <c r="Z675" s="1"/>
      <c r="AA675" s="1">
        <f t="shared" si="121"/>
        <v>0.4</v>
      </c>
      <c r="AB675" s="1"/>
      <c r="AC675" s="1"/>
      <c r="AD675" s="1"/>
      <c r="AE675" s="1">
        <f>IF(ข้อมูลน้ำหนักสินค้า!C674="","",ข้อมูลน้ำหนักสินค้า!C674)*J675</f>
        <v>0.1</v>
      </c>
    </row>
    <row r="676" spans="1:31">
      <c r="A676" s="1" t="str">
        <f t="shared" si="111"/>
        <v>EastlyncOffline</v>
      </c>
      <c r="B676" s="1" t="str">
        <f t="shared" si="112"/>
        <v>OFFLINE</v>
      </c>
      <c r="C676" s="1" t="str">
        <f t="shared" si="113"/>
        <v>SALE</v>
      </c>
      <c r="D676" s="1" t="str">
        <f>IF(ข้อมูลออเดอร์!A675="","",ข้อมูลออเดอร์!A675)</f>
        <v>KOO26092200349</v>
      </c>
      <c r="E676" s="1" t="str">
        <f>IFERROR(IF(VLOOKUP(D676,ข้อมูลออเดอร์!A:BV,74,0)="Express delivery","NORMAL",IF(VLOOKUP(D676,ข้อมูลออเดอร์!A:BV,74,0)="Lalamove","B2B_OFFLINE","")),"")</f>
        <v>NORMAL</v>
      </c>
      <c r="F676" s="1" t="str">
        <f t="shared" si="114"/>
        <v>EXPRESS</v>
      </c>
      <c r="G676" s="1" t="str">
        <f>IF(ข้อมูลออเดอร์!CV675="","",ข้อมูลออเดอร์!CV675)</f>
        <v>SKINTIFIC-492001</v>
      </c>
      <c r="H676" s="1" t="str">
        <f>IF(ข้อมูลออเดอร์!CW675="","",ข้อมูลออเดอร์!CW675)</f>
        <v>4897147695994</v>
      </c>
      <c r="I676" s="1" t="str">
        <f>IF(ข้อมูลออเดอร์!CV675="","",ข้อมูลออเดอร์!CV675)</f>
        <v>SKINTIFIC-492001</v>
      </c>
      <c r="J676" s="1" t="str">
        <f>IF(ข้อมูลออเดอร์!DD675="","",ข้อมูลออเดอร์!DD675)</f>
        <v>1</v>
      </c>
      <c r="K676" s="102">
        <f t="shared" si="115"/>
        <v>0</v>
      </c>
      <c r="L676" s="102">
        <f t="shared" si="116"/>
        <v>0</v>
      </c>
      <c r="M676" s="103">
        <f ca="1" t="shared" si="117"/>
        <v>46287.4479282407</v>
      </c>
      <c r="N676" s="103">
        <f ca="1" t="shared" si="118"/>
        <v>46287.4479282407</v>
      </c>
      <c r="O676" s="1" t="str">
        <f>IFERROR(VLOOKUP(D676,ข้อมูลออเดอร์!A:EK,49,0),"")</f>
        <v>หนูเล็ก</v>
      </c>
      <c r="P676" s="1" t="str">
        <f>IF(D676="","",ข้อมูลออเดอร์!AX675)</f>
        <v>0956959094</v>
      </c>
      <c r="Q676" s="1" t="str">
        <f>IF(D676="","",ข้อมูลออเดอร์!AX675)</f>
        <v>0956959094</v>
      </c>
      <c r="R676" s="1" t="str">
        <f t="shared" si="119"/>
        <v>TH</v>
      </c>
      <c r="S676" s="1" t="str">
        <f>IF('ข้อมูลจังหวัด-อำเภอ'!C675="","",'ข้อมูลจังหวัด-อำเภอ'!C675)</f>
        <v>น่าน/ Nan</v>
      </c>
      <c r="T676" s="1" t="str">
        <f>IF('ข้อมูลจังหวัด-อำเภอ'!D675="","",'ข้อมูลจังหวัด-อำเภอ'!D675)</f>
        <v>สันติสุข/ Santi Suk</v>
      </c>
      <c r="U676" s="1" t="str">
        <f>IFERROR(VLOOKUP(D676,ข้อมูลออเดอร์!A:EK,46,0),"")</f>
        <v>55210</v>
      </c>
      <c r="V676" s="1" t="str">
        <f>IFERROR(VLOOKUP(D676,ข้อมูลออเดอร์!A:EK,46,0),"")</f>
        <v>55210</v>
      </c>
      <c r="W676" s="1" t="str">
        <f>IFERROR(VLOOKUP(D676,ข้อมูลออเดอร์!A:EK,48,0),"")</f>
        <v>171 ม.5</v>
      </c>
      <c r="X676" s="1" t="str">
        <f t="shared" si="120"/>
        <v>COD</v>
      </c>
      <c r="Y676" s="1"/>
      <c r="Z676" s="1"/>
      <c r="AA676" s="1">
        <f t="shared" si="121"/>
        <v>0.41</v>
      </c>
      <c r="AB676" s="1"/>
      <c r="AC676" s="1"/>
      <c r="AD676" s="1"/>
      <c r="AE676" s="1">
        <f>IF(ข้อมูลน้ำหนักสินค้า!C675="","",ข้อมูลน้ำหนักสินค้า!C675)*J676</f>
        <v>0.1</v>
      </c>
    </row>
    <row r="677" spans="1:31">
      <c r="A677" s="1" t="str">
        <f t="shared" si="111"/>
        <v>EastlyncOffline</v>
      </c>
      <c r="B677" s="1" t="str">
        <f t="shared" si="112"/>
        <v>OFFLINE</v>
      </c>
      <c r="C677" s="1" t="str">
        <f t="shared" si="113"/>
        <v>SALE</v>
      </c>
      <c r="D677" s="1" t="str">
        <f>IF(ข้อมูลออเดอร์!A676="","",ข้อมูลออเดอร์!A676)</f>
        <v>KOO26092200349</v>
      </c>
      <c r="E677" s="1" t="str">
        <f>IFERROR(IF(VLOOKUP(D677,ข้อมูลออเดอร์!A:BV,74,0)="Express delivery","NORMAL",IF(VLOOKUP(D677,ข้อมูลออเดอร์!A:BV,74,0)="Lalamove","B2B_OFFLINE","")),"")</f>
        <v>NORMAL</v>
      </c>
      <c r="F677" s="1" t="str">
        <f t="shared" si="114"/>
        <v>EXPRESS</v>
      </c>
      <c r="G677" s="1" t="str">
        <f>IF(ข้อมูลออเดอร์!CV676="","",ข้อมูลออเดอร์!CV676)</f>
        <v>ZP000050</v>
      </c>
      <c r="H677" s="1" t="str">
        <f>IF(ข้อมูลออเดอร์!CW676="","",ข้อมูลออเดอร์!CW676)</f>
        <v>ZP000050</v>
      </c>
      <c r="I677" s="1" t="str">
        <f>IF(ข้อมูลออเดอร์!CV676="","",ข้อมูลออเดอร์!CV676)</f>
        <v>ZP000050</v>
      </c>
      <c r="J677" s="1" t="str">
        <f>IF(ข้อมูลออเดอร์!DD676="","",ข้อมูลออเดอร์!DD676)</f>
        <v>1</v>
      </c>
      <c r="K677" s="102">
        <f t="shared" si="115"/>
        <v>0</v>
      </c>
      <c r="L677" s="102">
        <f t="shared" si="116"/>
        <v>0</v>
      </c>
      <c r="M677" s="103">
        <f ca="1" t="shared" si="117"/>
        <v>46287.4479282407</v>
      </c>
      <c r="N677" s="103">
        <f ca="1" t="shared" si="118"/>
        <v>46287.4479282407</v>
      </c>
      <c r="O677" s="1" t="str">
        <f>IFERROR(VLOOKUP(D677,ข้อมูลออเดอร์!A:EK,49,0),"")</f>
        <v>หนูเล็ก</v>
      </c>
      <c r="P677" s="1" t="str">
        <f>IF(D677="","",ข้อมูลออเดอร์!AX676)</f>
        <v>0956959094</v>
      </c>
      <c r="Q677" s="1" t="str">
        <f>IF(D677="","",ข้อมูลออเดอร์!AX676)</f>
        <v>0956959094</v>
      </c>
      <c r="R677" s="1" t="str">
        <f t="shared" si="119"/>
        <v>TH</v>
      </c>
      <c r="S677" s="1" t="str">
        <f>IF('ข้อมูลจังหวัด-อำเภอ'!C676="","",'ข้อมูลจังหวัด-อำเภอ'!C676)</f>
        <v>น่าน/ Nan</v>
      </c>
      <c r="T677" s="1" t="str">
        <f>IF('ข้อมูลจังหวัด-อำเภอ'!D676="","",'ข้อมูลจังหวัด-อำเภอ'!D676)</f>
        <v>สันติสุข/ Santi Suk</v>
      </c>
      <c r="U677" s="1" t="str">
        <f>IFERROR(VLOOKUP(D677,ข้อมูลออเดอร์!A:EK,46,0),"")</f>
        <v>55210</v>
      </c>
      <c r="V677" s="1" t="str">
        <f>IFERROR(VLOOKUP(D677,ข้อมูลออเดอร์!A:EK,46,0),"")</f>
        <v>55210</v>
      </c>
      <c r="W677" s="1" t="str">
        <f>IFERROR(VLOOKUP(D677,ข้อมูลออเดอร์!A:EK,48,0),"")</f>
        <v>171 ม.5</v>
      </c>
      <c r="X677" s="1" t="str">
        <f t="shared" si="120"/>
        <v>COD</v>
      </c>
      <c r="Y677" s="1"/>
      <c r="Z677" s="1"/>
      <c r="AA677" s="1">
        <f t="shared" si="121"/>
        <v>0.41</v>
      </c>
      <c r="AB677" s="1"/>
      <c r="AC677" s="1"/>
      <c r="AD677" s="1"/>
      <c r="AE677" s="1">
        <f>IF(ข้อมูลน้ำหนักสินค้า!C676="","",ข้อมูลน้ำหนักสินค้า!C676)*J677</f>
        <v>0.01</v>
      </c>
    </row>
    <row r="678" spans="1:31">
      <c r="A678" s="1" t="str">
        <f t="shared" si="111"/>
        <v>EastlyncOffline</v>
      </c>
      <c r="B678" s="1" t="str">
        <f t="shared" si="112"/>
        <v>OFFLINE</v>
      </c>
      <c r="C678" s="1" t="str">
        <f t="shared" si="113"/>
        <v>SALE</v>
      </c>
      <c r="D678" s="1" t="str">
        <f>IF(ข้อมูลออเดอร์!A677="","",ข้อมูลออเดอร์!A677)</f>
        <v>KOO26092200349</v>
      </c>
      <c r="E678" s="1" t="str">
        <f>IFERROR(IF(VLOOKUP(D678,ข้อมูลออเดอร์!A:BV,74,0)="Express delivery","NORMAL",IF(VLOOKUP(D678,ข้อมูลออเดอร์!A:BV,74,0)="Lalamove","B2B_OFFLINE","")),"")</f>
        <v>NORMAL</v>
      </c>
      <c r="F678" s="1" t="str">
        <f t="shared" si="114"/>
        <v>EXPRESS</v>
      </c>
      <c r="G678" s="1" t="str">
        <f>IF(ข้อมูลออเดอร์!CV677="","",ข้อมูลออเดอร์!CV677)</f>
        <v>SKINTIFIC-492003</v>
      </c>
      <c r="H678" s="1" t="str">
        <f>IF(ข้อมูลออเดอร์!CW677="","",ข้อมูลออเดอร์!CW677)</f>
        <v>4897147696014</v>
      </c>
      <c r="I678" s="1" t="str">
        <f>IF(ข้อมูลออเดอร์!CV677="","",ข้อมูลออเดอร์!CV677)</f>
        <v>SKINTIFIC-492003</v>
      </c>
      <c r="J678" s="1" t="str">
        <f>IF(ข้อมูลออเดอร์!DD677="","",ข้อมูลออเดอร์!DD677)</f>
        <v>1</v>
      </c>
      <c r="K678" s="102">
        <f t="shared" si="115"/>
        <v>0</v>
      </c>
      <c r="L678" s="102">
        <f t="shared" si="116"/>
        <v>0</v>
      </c>
      <c r="M678" s="103">
        <f ca="1" t="shared" si="117"/>
        <v>46287.4479282407</v>
      </c>
      <c r="N678" s="103">
        <f ca="1" t="shared" si="118"/>
        <v>46287.4479282407</v>
      </c>
      <c r="O678" s="1" t="str">
        <f>IFERROR(VLOOKUP(D678,ข้อมูลออเดอร์!A:EK,49,0),"")</f>
        <v>หนูเล็ก</v>
      </c>
      <c r="P678" s="1" t="str">
        <f>IF(D678="","",ข้อมูลออเดอร์!AX677)</f>
        <v>0956959094</v>
      </c>
      <c r="Q678" s="1" t="str">
        <f>IF(D678="","",ข้อมูลออเดอร์!AX677)</f>
        <v>0956959094</v>
      </c>
      <c r="R678" s="1" t="str">
        <f t="shared" si="119"/>
        <v>TH</v>
      </c>
      <c r="S678" s="1" t="str">
        <f>IF('ข้อมูลจังหวัด-อำเภอ'!C677="","",'ข้อมูลจังหวัด-อำเภอ'!C677)</f>
        <v>น่าน/ Nan</v>
      </c>
      <c r="T678" s="1" t="str">
        <f>IF('ข้อมูลจังหวัด-อำเภอ'!D677="","",'ข้อมูลจังหวัด-อำเภอ'!D677)</f>
        <v>สันติสุข/ Santi Suk</v>
      </c>
      <c r="U678" s="1" t="str">
        <f>IFERROR(VLOOKUP(D678,ข้อมูลออเดอร์!A:EK,46,0),"")</f>
        <v>55210</v>
      </c>
      <c r="V678" s="1" t="str">
        <f>IFERROR(VLOOKUP(D678,ข้อมูลออเดอร์!A:EK,46,0),"")</f>
        <v>55210</v>
      </c>
      <c r="W678" s="1" t="str">
        <f>IFERROR(VLOOKUP(D678,ข้อมูลออเดอร์!A:EK,48,0),"")</f>
        <v>171 ม.5</v>
      </c>
      <c r="X678" s="1" t="str">
        <f t="shared" si="120"/>
        <v>COD</v>
      </c>
      <c r="Y678" s="1"/>
      <c r="Z678" s="1"/>
      <c r="AA678" s="1">
        <f t="shared" si="121"/>
        <v>0.41</v>
      </c>
      <c r="AB678" s="1"/>
      <c r="AC678" s="1"/>
      <c r="AD678" s="1"/>
      <c r="AE678" s="1">
        <f>IF(ข้อมูลน้ำหนักสินค้า!C677="","",ข้อมูลน้ำหนักสินค้า!C677)*J678</f>
        <v>0.1</v>
      </c>
    </row>
    <row r="679" spans="1:31">
      <c r="A679" s="1" t="str">
        <f t="shared" si="111"/>
        <v>EastlyncOffline</v>
      </c>
      <c r="B679" s="1" t="str">
        <f t="shared" si="112"/>
        <v>OFFLINE</v>
      </c>
      <c r="C679" s="1" t="str">
        <f t="shared" si="113"/>
        <v>SALE</v>
      </c>
      <c r="D679" s="1" t="str">
        <f>IF(ข้อมูลออเดอร์!A678="","",ข้อมูลออเดอร์!A678)</f>
        <v>KOO26092200350</v>
      </c>
      <c r="E679" s="1" t="str">
        <f>IFERROR(IF(VLOOKUP(D679,ข้อมูลออเดอร์!A:BV,74,0)="Express delivery","NORMAL",IF(VLOOKUP(D679,ข้อมูลออเดอร์!A:BV,74,0)="Lalamove","B2B_OFFLINE","")),"")</f>
        <v>NORMAL</v>
      </c>
      <c r="F679" s="1" t="str">
        <f t="shared" si="114"/>
        <v>EXPRESS</v>
      </c>
      <c r="G679" s="1" t="str">
        <f>IF(ข้อมูลออเดอร์!CV678="","",ข้อมูลออเดอร์!CV678)</f>
        <v>SKINTIFIC-492001</v>
      </c>
      <c r="H679" s="1" t="str">
        <f>IF(ข้อมูลออเดอร์!CW678="","",ข้อมูลออเดอร์!CW678)</f>
        <v>4897147695994</v>
      </c>
      <c r="I679" s="1" t="str">
        <f>IF(ข้อมูลออเดอร์!CV678="","",ข้อมูลออเดอร์!CV678)</f>
        <v>SKINTIFIC-492001</v>
      </c>
      <c r="J679" s="1" t="str">
        <f>IF(ข้อมูลออเดอร์!DD678="","",ข้อมูลออเดอร์!DD678)</f>
        <v>1</v>
      </c>
      <c r="K679" s="102">
        <f t="shared" si="115"/>
        <v>0</v>
      </c>
      <c r="L679" s="102">
        <f t="shared" si="116"/>
        <v>0</v>
      </c>
      <c r="M679" s="103">
        <f ca="1" t="shared" si="117"/>
        <v>46287.4479282407</v>
      </c>
      <c r="N679" s="103">
        <f ca="1" t="shared" si="118"/>
        <v>46287.4479282407</v>
      </c>
      <c r="O679" s="1" t="str">
        <f>IFERROR(VLOOKUP(D679,ข้อมูลออเดอร์!A:EK,49,0),"")</f>
        <v>รินริน</v>
      </c>
      <c r="P679" s="1" t="str">
        <f>IF(D679="","",ข้อมูลออเดอร์!AX678)</f>
        <v>0937434403</v>
      </c>
      <c r="Q679" s="1" t="str">
        <f>IF(D679="","",ข้อมูลออเดอร์!AX678)</f>
        <v>0937434403</v>
      </c>
      <c r="R679" s="1" t="str">
        <f t="shared" si="119"/>
        <v>TH</v>
      </c>
      <c r="S679" s="1" t="str">
        <f>IF('ข้อมูลจังหวัด-อำเภอ'!C678="","",'ข้อมูลจังหวัด-อำเภอ'!C678)</f>
        <v>กรุงเทพมหานคร/ Bangkok</v>
      </c>
      <c r="T679" s="1" t="str">
        <f>IF('ข้อมูลจังหวัด-อำเภอ'!D678="","",'ข้อมูลจังหวัด-อำเภอ'!D678)</f>
        <v>ดินแดง/ Din Daeng</v>
      </c>
      <c r="U679" s="1" t="str">
        <f>IFERROR(VLOOKUP(D679,ข้อมูลออเดอร์!A:EK,46,0),"")</f>
        <v>10400</v>
      </c>
      <c r="V679" s="1" t="str">
        <f>IFERROR(VLOOKUP(D679,ข้อมูลออเดอร์!A:EK,46,0),"")</f>
        <v>10400</v>
      </c>
      <c r="W679" s="1" t="str">
        <f>IFERROR(VLOOKUP(D679,ข้อมูลออเดอร์!A:EK,48,0),"")</f>
        <v>เกียรติพงษ์ แมนชั่น 46 ซอย อินทามระ 33</v>
      </c>
      <c r="X679" s="1" t="str">
        <f t="shared" si="120"/>
        <v>COD</v>
      </c>
      <c r="Y679" s="1"/>
      <c r="Z679" s="1"/>
      <c r="AA679" s="1">
        <f t="shared" si="121"/>
        <v>0.41</v>
      </c>
      <c r="AB679" s="1"/>
      <c r="AC679" s="1"/>
      <c r="AD679" s="1"/>
      <c r="AE679" s="1">
        <f>IF(ข้อมูลน้ำหนักสินค้า!C678="","",ข้อมูลน้ำหนักสินค้า!C678)*J679</f>
        <v>0.1</v>
      </c>
    </row>
    <row r="680" spans="1:31">
      <c r="A680" s="1" t="str">
        <f t="shared" si="111"/>
        <v>EastlyncOffline</v>
      </c>
      <c r="B680" s="1" t="str">
        <f t="shared" si="112"/>
        <v>OFFLINE</v>
      </c>
      <c r="C680" s="1" t="str">
        <f t="shared" si="113"/>
        <v>SALE</v>
      </c>
      <c r="D680" s="1" t="str">
        <f>IF(ข้อมูลออเดอร์!A679="","",ข้อมูลออเดอร์!A679)</f>
        <v>KOO26092200350</v>
      </c>
      <c r="E680" s="1" t="str">
        <f>IFERROR(IF(VLOOKUP(D680,ข้อมูลออเดอร์!A:BV,74,0)="Express delivery","NORMAL",IF(VLOOKUP(D680,ข้อมูลออเดอร์!A:BV,74,0)="Lalamove","B2B_OFFLINE","")),"")</f>
        <v>NORMAL</v>
      </c>
      <c r="F680" s="1" t="str">
        <f t="shared" si="114"/>
        <v>EXPRESS</v>
      </c>
      <c r="G680" s="1" t="str">
        <f>IF(ข้อมูลออเดอร์!CV679="","",ข้อมูลออเดอร์!CV679)</f>
        <v>ZP000050</v>
      </c>
      <c r="H680" s="1" t="str">
        <f>IF(ข้อมูลออเดอร์!CW679="","",ข้อมูลออเดอร์!CW679)</f>
        <v>ZP000050</v>
      </c>
      <c r="I680" s="1" t="str">
        <f>IF(ข้อมูลออเดอร์!CV679="","",ข้อมูลออเดอร์!CV679)</f>
        <v>ZP000050</v>
      </c>
      <c r="J680" s="1" t="str">
        <f>IF(ข้อมูลออเดอร์!DD679="","",ข้อมูลออเดอร์!DD679)</f>
        <v>1</v>
      </c>
      <c r="K680" s="102">
        <f t="shared" si="115"/>
        <v>0</v>
      </c>
      <c r="L680" s="102">
        <f t="shared" si="116"/>
        <v>0</v>
      </c>
      <c r="M680" s="103">
        <f ca="1" t="shared" si="117"/>
        <v>46287.4479282407</v>
      </c>
      <c r="N680" s="103">
        <f ca="1" t="shared" si="118"/>
        <v>46287.4479282407</v>
      </c>
      <c r="O680" s="1" t="str">
        <f>IFERROR(VLOOKUP(D680,ข้อมูลออเดอร์!A:EK,49,0),"")</f>
        <v>รินริน</v>
      </c>
      <c r="P680" s="1" t="str">
        <f>IF(D680="","",ข้อมูลออเดอร์!AX679)</f>
        <v>0937434403</v>
      </c>
      <c r="Q680" s="1" t="str">
        <f>IF(D680="","",ข้อมูลออเดอร์!AX679)</f>
        <v>0937434403</v>
      </c>
      <c r="R680" s="1" t="str">
        <f t="shared" si="119"/>
        <v>TH</v>
      </c>
      <c r="S680" s="1" t="str">
        <f>IF('ข้อมูลจังหวัด-อำเภอ'!C679="","",'ข้อมูลจังหวัด-อำเภอ'!C679)</f>
        <v>กรุงเทพมหานคร/ Bangkok</v>
      </c>
      <c r="T680" s="1" t="str">
        <f>IF('ข้อมูลจังหวัด-อำเภอ'!D679="","",'ข้อมูลจังหวัด-อำเภอ'!D679)</f>
        <v>ดินแดง/ Din Daeng</v>
      </c>
      <c r="U680" s="1" t="str">
        <f>IFERROR(VLOOKUP(D680,ข้อมูลออเดอร์!A:EK,46,0),"")</f>
        <v>10400</v>
      </c>
      <c r="V680" s="1" t="str">
        <f>IFERROR(VLOOKUP(D680,ข้อมูลออเดอร์!A:EK,46,0),"")</f>
        <v>10400</v>
      </c>
      <c r="W680" s="1" t="str">
        <f>IFERROR(VLOOKUP(D680,ข้อมูลออเดอร์!A:EK,48,0),"")</f>
        <v>เกียรติพงษ์ แมนชั่น 46 ซอย อินทามระ 33</v>
      </c>
      <c r="X680" s="1" t="str">
        <f t="shared" si="120"/>
        <v>COD</v>
      </c>
      <c r="Y680" s="1"/>
      <c r="Z680" s="1"/>
      <c r="AA680" s="1">
        <f t="shared" si="121"/>
        <v>0.41</v>
      </c>
      <c r="AB680" s="1"/>
      <c r="AC680" s="1"/>
      <c r="AD680" s="1"/>
      <c r="AE680" s="1">
        <f>IF(ข้อมูลน้ำหนักสินค้า!C679="","",ข้อมูลน้ำหนักสินค้า!C679)*J680</f>
        <v>0.01</v>
      </c>
    </row>
    <row r="681" spans="1:31">
      <c r="A681" s="1" t="str">
        <f t="shared" si="111"/>
        <v>EastlyncOffline</v>
      </c>
      <c r="B681" s="1" t="str">
        <f t="shared" si="112"/>
        <v>OFFLINE</v>
      </c>
      <c r="C681" s="1" t="str">
        <f t="shared" si="113"/>
        <v>SALE</v>
      </c>
      <c r="D681" s="1" t="str">
        <f>IF(ข้อมูลออเดอร์!A680="","",ข้อมูลออเดอร์!A680)</f>
        <v>KOO26092200350</v>
      </c>
      <c r="E681" s="1" t="str">
        <f>IFERROR(IF(VLOOKUP(D681,ข้อมูลออเดอร์!A:BV,74,0)="Express delivery","NORMAL",IF(VLOOKUP(D681,ข้อมูลออเดอร์!A:BV,74,0)="Lalamove","B2B_OFFLINE","")),"")</f>
        <v>NORMAL</v>
      </c>
      <c r="F681" s="1" t="str">
        <f t="shared" si="114"/>
        <v>EXPRESS</v>
      </c>
      <c r="G681" s="1" t="str">
        <f>IF(ข้อมูลออเดอร์!CV680="","",ข้อมูลออเดอร์!CV680)</f>
        <v>SKINTIFIC-492003</v>
      </c>
      <c r="H681" s="1" t="str">
        <f>IF(ข้อมูลออเดอร์!CW680="","",ข้อมูลออเดอร์!CW680)</f>
        <v>4897147696014</v>
      </c>
      <c r="I681" s="1" t="str">
        <f>IF(ข้อมูลออเดอร์!CV680="","",ข้อมูลออเดอร์!CV680)</f>
        <v>SKINTIFIC-492003</v>
      </c>
      <c r="J681" s="1" t="str">
        <f>IF(ข้อมูลออเดอร์!DD680="","",ข้อมูลออเดอร์!DD680)</f>
        <v>1</v>
      </c>
      <c r="K681" s="102">
        <f t="shared" si="115"/>
        <v>0</v>
      </c>
      <c r="L681" s="102">
        <f t="shared" si="116"/>
        <v>0</v>
      </c>
      <c r="M681" s="103">
        <f ca="1" t="shared" si="117"/>
        <v>46287.4479282407</v>
      </c>
      <c r="N681" s="103">
        <f ca="1" t="shared" si="118"/>
        <v>46287.4479282407</v>
      </c>
      <c r="O681" s="1" t="str">
        <f>IFERROR(VLOOKUP(D681,ข้อมูลออเดอร์!A:EK,49,0),"")</f>
        <v>รินริน</v>
      </c>
      <c r="P681" s="1" t="str">
        <f>IF(D681="","",ข้อมูลออเดอร์!AX680)</f>
        <v>0937434403</v>
      </c>
      <c r="Q681" s="1" t="str">
        <f>IF(D681="","",ข้อมูลออเดอร์!AX680)</f>
        <v>0937434403</v>
      </c>
      <c r="R681" s="1" t="str">
        <f t="shared" si="119"/>
        <v>TH</v>
      </c>
      <c r="S681" s="1" t="str">
        <f>IF('ข้อมูลจังหวัด-อำเภอ'!C680="","",'ข้อมูลจังหวัด-อำเภอ'!C680)</f>
        <v>กรุงเทพมหานคร/ Bangkok</v>
      </c>
      <c r="T681" s="1" t="str">
        <f>IF('ข้อมูลจังหวัด-อำเภอ'!D680="","",'ข้อมูลจังหวัด-อำเภอ'!D680)</f>
        <v>ดินแดง/ Din Daeng</v>
      </c>
      <c r="U681" s="1" t="str">
        <f>IFERROR(VLOOKUP(D681,ข้อมูลออเดอร์!A:EK,46,0),"")</f>
        <v>10400</v>
      </c>
      <c r="V681" s="1" t="str">
        <f>IFERROR(VLOOKUP(D681,ข้อมูลออเดอร์!A:EK,46,0),"")</f>
        <v>10400</v>
      </c>
      <c r="W681" s="1" t="str">
        <f>IFERROR(VLOOKUP(D681,ข้อมูลออเดอร์!A:EK,48,0),"")</f>
        <v>เกียรติพงษ์ แมนชั่น 46 ซอย อินทามระ 33</v>
      </c>
      <c r="X681" s="1" t="str">
        <f t="shared" si="120"/>
        <v>COD</v>
      </c>
      <c r="Y681" s="1"/>
      <c r="Z681" s="1"/>
      <c r="AA681" s="1">
        <f t="shared" si="121"/>
        <v>0.41</v>
      </c>
      <c r="AB681" s="1"/>
      <c r="AC681" s="1"/>
      <c r="AD681" s="1"/>
      <c r="AE681" s="1">
        <f>IF(ข้อมูลน้ำหนักสินค้า!C680="","",ข้อมูลน้ำหนักสินค้า!C680)*J681</f>
        <v>0.1</v>
      </c>
    </row>
    <row r="682" spans="1:31">
      <c r="A682" s="1" t="str">
        <f t="shared" si="111"/>
        <v>EastlyncOffline</v>
      </c>
      <c r="B682" s="1" t="str">
        <f t="shared" si="112"/>
        <v>OFFLINE</v>
      </c>
      <c r="C682" s="1" t="str">
        <f t="shared" si="113"/>
        <v>SALE</v>
      </c>
      <c r="D682" s="1" t="str">
        <f>IF(ข้อมูลออเดอร์!A681="","",ข้อมูลออเดอร์!A681)</f>
        <v>KOO26092200351</v>
      </c>
      <c r="E682" s="1" t="str">
        <f>IFERROR(IF(VLOOKUP(D682,ข้อมูลออเดอร์!A:BV,74,0)="Express delivery","NORMAL",IF(VLOOKUP(D682,ข้อมูลออเดอร์!A:BV,74,0)="Lalamove","B2B_OFFLINE","")),"")</f>
        <v>NORMAL</v>
      </c>
      <c r="F682" s="1" t="str">
        <f t="shared" si="114"/>
        <v>EXPRESS</v>
      </c>
      <c r="G682" s="1" t="str">
        <f>IF(ข้อมูลออเดอร์!CV681="","",ข้อมูลออเดอร์!CV681)</f>
        <v>SKINTIFIC-492001</v>
      </c>
      <c r="H682" s="1" t="str">
        <f>IF(ข้อมูลออเดอร์!CW681="","",ข้อมูลออเดอร์!CW681)</f>
        <v>4897147695994</v>
      </c>
      <c r="I682" s="1" t="str">
        <f>IF(ข้อมูลออเดอร์!CV681="","",ข้อมูลออเดอร์!CV681)</f>
        <v>SKINTIFIC-492001</v>
      </c>
      <c r="J682" s="1" t="str">
        <f>IF(ข้อมูลออเดอร์!DD681="","",ข้อมูลออเดอร์!DD681)</f>
        <v>1</v>
      </c>
      <c r="K682" s="102">
        <f t="shared" si="115"/>
        <v>0</v>
      </c>
      <c r="L682" s="102">
        <f t="shared" si="116"/>
        <v>0</v>
      </c>
      <c r="M682" s="103">
        <f ca="1" t="shared" si="117"/>
        <v>46287.4479282407</v>
      </c>
      <c r="N682" s="103">
        <f ca="1" t="shared" si="118"/>
        <v>46287.4479282407</v>
      </c>
      <c r="O682" s="1" t="str">
        <f>IFERROR(VLOOKUP(D682,ข้อมูลออเดอร์!A:EK,49,0),"")</f>
        <v>เจน</v>
      </c>
      <c r="P682" s="1" t="str">
        <f>IF(D682="","",ข้อมูลออเดอร์!AX681)</f>
        <v>0849689607</v>
      </c>
      <c r="Q682" s="1" t="str">
        <f>IF(D682="","",ข้อมูลออเดอร์!AX681)</f>
        <v>0849689607</v>
      </c>
      <c r="R682" s="1" t="str">
        <f t="shared" si="119"/>
        <v>TH</v>
      </c>
      <c r="S682" s="1" t="str">
        <f>IF('ข้อมูลจังหวัด-อำเภอ'!C681="","",'ข้อมูลจังหวัด-อำเภอ'!C681)</f>
        <v>สงขลา/ Songkhla</v>
      </c>
      <c r="T682" s="1" t="str">
        <f>IF('ข้อมูลจังหวัด-อำเภอ'!D681="","",'ข้อมูลจังหวัด-อำเภอ'!D681)</f>
        <v>สะบ้าย้อย/ Saba Yoi</v>
      </c>
      <c r="U682" s="1" t="str">
        <f>IFERROR(VLOOKUP(D682,ข้อมูลออเดอร์!A:EK,46,0),"")</f>
        <v>90210</v>
      </c>
      <c r="V682" s="1" t="str">
        <f>IFERROR(VLOOKUP(D682,ข้อมูลออเดอร์!A:EK,46,0),"")</f>
        <v>90210</v>
      </c>
      <c r="W682" s="1" t="str">
        <f>IFERROR(VLOOKUP(D682,ข้อมูลออเดอร์!A:EK,48,0),"")</f>
        <v>9/4 ม.6</v>
      </c>
      <c r="X682" s="1" t="str">
        <f t="shared" si="120"/>
        <v>COD</v>
      </c>
      <c r="Y682" s="1"/>
      <c r="Z682" s="1"/>
      <c r="AA682" s="1">
        <f t="shared" si="121"/>
        <v>0.41</v>
      </c>
      <c r="AB682" s="1"/>
      <c r="AC682" s="1"/>
      <c r="AD682" s="1"/>
      <c r="AE682" s="1">
        <f>IF(ข้อมูลน้ำหนักสินค้า!C681="","",ข้อมูลน้ำหนักสินค้า!C681)*J682</f>
        <v>0.1</v>
      </c>
    </row>
    <row r="683" spans="1:31">
      <c r="A683" s="1" t="str">
        <f t="shared" si="111"/>
        <v>EastlyncOffline</v>
      </c>
      <c r="B683" s="1" t="str">
        <f t="shared" si="112"/>
        <v>OFFLINE</v>
      </c>
      <c r="C683" s="1" t="str">
        <f t="shared" si="113"/>
        <v>SALE</v>
      </c>
      <c r="D683" s="1" t="str">
        <f>IF(ข้อมูลออเดอร์!A682="","",ข้อมูลออเดอร์!A682)</f>
        <v>KOO26092200351</v>
      </c>
      <c r="E683" s="1" t="str">
        <f>IFERROR(IF(VLOOKUP(D683,ข้อมูลออเดอร์!A:BV,74,0)="Express delivery","NORMAL",IF(VLOOKUP(D683,ข้อมูลออเดอร์!A:BV,74,0)="Lalamove","B2B_OFFLINE","")),"")</f>
        <v>NORMAL</v>
      </c>
      <c r="F683" s="1" t="str">
        <f t="shared" si="114"/>
        <v>EXPRESS</v>
      </c>
      <c r="G683" s="1" t="str">
        <f>IF(ข้อมูลออเดอร์!CV682="","",ข้อมูลออเดอร์!CV682)</f>
        <v>ZP000050</v>
      </c>
      <c r="H683" s="1" t="str">
        <f>IF(ข้อมูลออเดอร์!CW682="","",ข้อมูลออเดอร์!CW682)</f>
        <v>ZP000050</v>
      </c>
      <c r="I683" s="1" t="str">
        <f>IF(ข้อมูลออเดอร์!CV682="","",ข้อมูลออเดอร์!CV682)</f>
        <v>ZP000050</v>
      </c>
      <c r="J683" s="1" t="str">
        <f>IF(ข้อมูลออเดอร์!DD682="","",ข้อมูลออเดอร์!DD682)</f>
        <v>1</v>
      </c>
      <c r="K683" s="102">
        <f t="shared" si="115"/>
        <v>0</v>
      </c>
      <c r="L683" s="102">
        <f t="shared" si="116"/>
        <v>0</v>
      </c>
      <c r="M683" s="103">
        <f ca="1" t="shared" si="117"/>
        <v>46287.4479282407</v>
      </c>
      <c r="N683" s="103">
        <f ca="1" t="shared" si="118"/>
        <v>46287.4479282407</v>
      </c>
      <c r="O683" s="1" t="str">
        <f>IFERROR(VLOOKUP(D683,ข้อมูลออเดอร์!A:EK,49,0),"")</f>
        <v>เจน</v>
      </c>
      <c r="P683" s="1" t="str">
        <f>IF(D683="","",ข้อมูลออเดอร์!AX682)</f>
        <v>0849689607</v>
      </c>
      <c r="Q683" s="1" t="str">
        <f>IF(D683="","",ข้อมูลออเดอร์!AX682)</f>
        <v>0849689607</v>
      </c>
      <c r="R683" s="1" t="str">
        <f t="shared" si="119"/>
        <v>TH</v>
      </c>
      <c r="S683" s="1" t="str">
        <f>IF('ข้อมูลจังหวัด-อำเภอ'!C682="","",'ข้อมูลจังหวัด-อำเภอ'!C682)</f>
        <v>สงขลา/ Songkhla</v>
      </c>
      <c r="T683" s="1" t="str">
        <f>IF('ข้อมูลจังหวัด-อำเภอ'!D682="","",'ข้อมูลจังหวัด-อำเภอ'!D682)</f>
        <v>สะบ้าย้อย/ Saba Yoi</v>
      </c>
      <c r="U683" s="1" t="str">
        <f>IFERROR(VLOOKUP(D683,ข้อมูลออเดอร์!A:EK,46,0),"")</f>
        <v>90210</v>
      </c>
      <c r="V683" s="1" t="str">
        <f>IFERROR(VLOOKUP(D683,ข้อมูลออเดอร์!A:EK,46,0),"")</f>
        <v>90210</v>
      </c>
      <c r="W683" s="1" t="str">
        <f>IFERROR(VLOOKUP(D683,ข้อมูลออเดอร์!A:EK,48,0),"")</f>
        <v>9/4 ม.6</v>
      </c>
      <c r="X683" s="1" t="str">
        <f t="shared" si="120"/>
        <v>COD</v>
      </c>
      <c r="Y683" s="1"/>
      <c r="Z683" s="1"/>
      <c r="AA683" s="1">
        <f t="shared" si="121"/>
        <v>0.41</v>
      </c>
      <c r="AB683" s="1"/>
      <c r="AC683" s="1"/>
      <c r="AD683" s="1"/>
      <c r="AE683" s="1">
        <f>IF(ข้อมูลน้ำหนักสินค้า!C682="","",ข้อมูลน้ำหนักสินค้า!C682)*J683</f>
        <v>0.01</v>
      </c>
    </row>
    <row r="684" spans="1:31">
      <c r="A684" s="1" t="str">
        <f t="shared" si="111"/>
        <v>EastlyncOffline</v>
      </c>
      <c r="B684" s="1" t="str">
        <f t="shared" si="112"/>
        <v>OFFLINE</v>
      </c>
      <c r="C684" s="1" t="str">
        <f t="shared" si="113"/>
        <v>SALE</v>
      </c>
      <c r="D684" s="1" t="str">
        <f>IF(ข้อมูลออเดอร์!A683="","",ข้อมูลออเดอร์!A683)</f>
        <v>KOO26092200351</v>
      </c>
      <c r="E684" s="1" t="str">
        <f>IFERROR(IF(VLOOKUP(D684,ข้อมูลออเดอร์!A:BV,74,0)="Express delivery","NORMAL",IF(VLOOKUP(D684,ข้อมูลออเดอร์!A:BV,74,0)="Lalamove","B2B_OFFLINE","")),"")</f>
        <v>NORMAL</v>
      </c>
      <c r="F684" s="1" t="str">
        <f t="shared" si="114"/>
        <v>EXPRESS</v>
      </c>
      <c r="G684" s="1" t="str">
        <f>IF(ข้อมูลออเดอร์!CV683="","",ข้อมูลออเดอร์!CV683)</f>
        <v>SKINTIFIC-492003</v>
      </c>
      <c r="H684" s="1" t="str">
        <f>IF(ข้อมูลออเดอร์!CW683="","",ข้อมูลออเดอร์!CW683)</f>
        <v>4897147696014</v>
      </c>
      <c r="I684" s="1" t="str">
        <f>IF(ข้อมูลออเดอร์!CV683="","",ข้อมูลออเดอร์!CV683)</f>
        <v>SKINTIFIC-492003</v>
      </c>
      <c r="J684" s="1" t="str">
        <f>IF(ข้อมูลออเดอร์!DD683="","",ข้อมูลออเดอร์!DD683)</f>
        <v>1</v>
      </c>
      <c r="K684" s="102">
        <f t="shared" si="115"/>
        <v>0</v>
      </c>
      <c r="L684" s="102">
        <f t="shared" si="116"/>
        <v>0</v>
      </c>
      <c r="M684" s="103">
        <f ca="1" t="shared" si="117"/>
        <v>46287.4479282407</v>
      </c>
      <c r="N684" s="103">
        <f ca="1" t="shared" si="118"/>
        <v>46287.4479282407</v>
      </c>
      <c r="O684" s="1" t="str">
        <f>IFERROR(VLOOKUP(D684,ข้อมูลออเดอร์!A:EK,49,0),"")</f>
        <v>เจน</v>
      </c>
      <c r="P684" s="1" t="str">
        <f>IF(D684="","",ข้อมูลออเดอร์!AX683)</f>
        <v>0849689607</v>
      </c>
      <c r="Q684" s="1" t="str">
        <f>IF(D684="","",ข้อมูลออเดอร์!AX683)</f>
        <v>0849689607</v>
      </c>
      <c r="R684" s="1" t="str">
        <f t="shared" si="119"/>
        <v>TH</v>
      </c>
      <c r="S684" s="1" t="str">
        <f>IF('ข้อมูลจังหวัด-อำเภอ'!C683="","",'ข้อมูลจังหวัด-อำเภอ'!C683)</f>
        <v>สงขลา/ Songkhla</v>
      </c>
      <c r="T684" s="1" t="str">
        <f>IF('ข้อมูลจังหวัด-อำเภอ'!D683="","",'ข้อมูลจังหวัด-อำเภอ'!D683)</f>
        <v>สะบ้าย้อย/ Saba Yoi</v>
      </c>
      <c r="U684" s="1" t="str">
        <f>IFERROR(VLOOKUP(D684,ข้อมูลออเดอร์!A:EK,46,0),"")</f>
        <v>90210</v>
      </c>
      <c r="V684" s="1" t="str">
        <f>IFERROR(VLOOKUP(D684,ข้อมูลออเดอร์!A:EK,46,0),"")</f>
        <v>90210</v>
      </c>
      <c r="W684" s="1" t="str">
        <f>IFERROR(VLOOKUP(D684,ข้อมูลออเดอร์!A:EK,48,0),"")</f>
        <v>9/4 ม.6</v>
      </c>
      <c r="X684" s="1" t="str">
        <f t="shared" si="120"/>
        <v>COD</v>
      </c>
      <c r="Y684" s="1"/>
      <c r="Z684" s="1"/>
      <c r="AA684" s="1">
        <f t="shared" si="121"/>
        <v>0.41</v>
      </c>
      <c r="AB684" s="1"/>
      <c r="AC684" s="1"/>
      <c r="AD684" s="1"/>
      <c r="AE684" s="1">
        <f>IF(ข้อมูลน้ำหนักสินค้า!C683="","",ข้อมูลน้ำหนักสินค้า!C683)*J684</f>
        <v>0.1</v>
      </c>
    </row>
    <row r="685" spans="1:31">
      <c r="A685" s="1" t="str">
        <f t="shared" si="111"/>
        <v>EastlyncOffline</v>
      </c>
      <c r="B685" s="1" t="str">
        <f t="shared" si="112"/>
        <v>OFFLINE</v>
      </c>
      <c r="C685" s="1" t="str">
        <f t="shared" si="113"/>
        <v>SALE</v>
      </c>
      <c r="D685" s="1" t="str">
        <f>IF(ข้อมูลออเดอร์!A684="","",ข้อมูลออเดอร์!A684)</f>
        <v>KOO26092200352</v>
      </c>
      <c r="E685" s="1" t="str">
        <f>IFERROR(IF(VLOOKUP(D685,ข้อมูลออเดอร์!A:BV,74,0)="Express delivery","NORMAL",IF(VLOOKUP(D685,ข้อมูลออเดอร์!A:BV,74,0)="Lalamove","B2B_OFFLINE","")),"")</f>
        <v>NORMAL</v>
      </c>
      <c r="F685" s="1" t="str">
        <f t="shared" si="114"/>
        <v>EXPRESS</v>
      </c>
      <c r="G685" s="1" t="str">
        <f>IF(ข้อมูลออเดอร์!CV684="","",ข้อมูลออเดอร์!CV684)</f>
        <v>SKINTIFIC-492001</v>
      </c>
      <c r="H685" s="1" t="str">
        <f>IF(ข้อมูลออเดอร์!CW684="","",ข้อมูลออเดอร์!CW684)</f>
        <v>4897147695994</v>
      </c>
      <c r="I685" s="1" t="str">
        <f>IF(ข้อมูลออเดอร์!CV684="","",ข้อมูลออเดอร์!CV684)</f>
        <v>SKINTIFIC-492001</v>
      </c>
      <c r="J685" s="1" t="str">
        <f>IF(ข้อมูลออเดอร์!DD684="","",ข้อมูลออเดอร์!DD684)</f>
        <v>1</v>
      </c>
      <c r="K685" s="102">
        <f t="shared" si="115"/>
        <v>0</v>
      </c>
      <c r="L685" s="102">
        <f t="shared" si="116"/>
        <v>0</v>
      </c>
      <c r="M685" s="103">
        <f ca="1" t="shared" si="117"/>
        <v>46287.4479282407</v>
      </c>
      <c r="N685" s="103">
        <f ca="1" t="shared" si="118"/>
        <v>46287.4479282407</v>
      </c>
      <c r="O685" s="1" t="str">
        <f>IFERROR(VLOOKUP(D685,ข้อมูลออเดอร์!A:EK,49,0),"")</f>
        <v>นางสาวกรรณิกา บุญระมี</v>
      </c>
      <c r="P685" s="1" t="str">
        <f>IF(D685="","",ข้อมูลออเดอร์!AX684)</f>
        <v>0829396248</v>
      </c>
      <c r="Q685" s="1" t="str">
        <f>IF(D685="","",ข้อมูลออเดอร์!AX684)</f>
        <v>0829396248</v>
      </c>
      <c r="R685" s="1" t="str">
        <f t="shared" si="119"/>
        <v>TH</v>
      </c>
      <c r="S685" s="1" t="str">
        <f>IF('ข้อมูลจังหวัด-อำเภอ'!C684="","",'ข้อมูลจังหวัด-อำเภอ'!C684)</f>
        <v>ชลบุรี/ Chonburi</v>
      </c>
      <c r="T685" s="1" t="str">
        <f>IF('ข้อมูลจังหวัด-อำเภอ'!D684="","",'ข้อมูลจังหวัด-อำเภอ'!D684)</f>
        <v>พนัสนิคม/ Phanat Nikhom</v>
      </c>
      <c r="U685" s="1" t="str">
        <f>IFERROR(VLOOKUP(D685,ข้อมูลออเดอร์!A:EK,46,0),"")</f>
        <v>20140</v>
      </c>
      <c r="V685" s="1" t="str">
        <f>IFERROR(VLOOKUP(D685,ข้อมูลออเดอร์!A:EK,46,0),"")</f>
        <v>20140</v>
      </c>
      <c r="W685" s="1" t="str">
        <f>IFERROR(VLOOKUP(D685,ข้อมูลออเดอร์!A:EK,48,0),"")</f>
        <v>โรงพยาบาลพนัสนิคม ม.6 ถนนศุขประยูร</v>
      </c>
      <c r="X685" s="1" t="str">
        <f t="shared" si="120"/>
        <v>COD</v>
      </c>
      <c r="Y685" s="1"/>
      <c r="Z685" s="1"/>
      <c r="AA685" s="1">
        <f t="shared" si="121"/>
        <v>0.4</v>
      </c>
      <c r="AB685" s="1"/>
      <c r="AC685" s="1"/>
      <c r="AD685" s="1"/>
      <c r="AE685" s="1">
        <f>IF(ข้อมูลน้ำหนักสินค้า!C684="","",ข้อมูลน้ำหนักสินค้า!C684)*J685</f>
        <v>0.1</v>
      </c>
    </row>
    <row r="686" spans="1:31">
      <c r="A686" s="1" t="str">
        <f t="shared" si="111"/>
        <v>EastlyncOffline</v>
      </c>
      <c r="B686" s="1" t="str">
        <f t="shared" si="112"/>
        <v>OFFLINE</v>
      </c>
      <c r="C686" s="1" t="str">
        <f t="shared" si="113"/>
        <v>SALE</v>
      </c>
      <c r="D686" s="1" t="str">
        <f>IF(ข้อมูลออเดอร์!A685="","",ข้อมูลออเดอร์!A685)</f>
        <v>KOO26092200352</v>
      </c>
      <c r="E686" s="1" t="str">
        <f>IFERROR(IF(VLOOKUP(D686,ข้อมูลออเดอร์!A:BV,74,0)="Express delivery","NORMAL",IF(VLOOKUP(D686,ข้อมูลออเดอร์!A:BV,74,0)="Lalamove","B2B_OFFLINE","")),"")</f>
        <v>NORMAL</v>
      </c>
      <c r="F686" s="1" t="str">
        <f t="shared" si="114"/>
        <v>EXPRESS</v>
      </c>
      <c r="G686" s="1" t="str">
        <f>IF(ข้อมูลออเดอร์!CV685="","",ข้อมูลออเดอร์!CV685)</f>
        <v>SKINTIFIC-492003</v>
      </c>
      <c r="H686" s="1" t="str">
        <f>IF(ข้อมูลออเดอร์!CW685="","",ข้อมูลออเดอร์!CW685)</f>
        <v>4897147696014</v>
      </c>
      <c r="I686" s="1" t="str">
        <f>IF(ข้อมูลออเดอร์!CV685="","",ข้อมูลออเดอร์!CV685)</f>
        <v>SKINTIFIC-492003</v>
      </c>
      <c r="J686" s="1" t="str">
        <f>IF(ข้อมูลออเดอร์!DD685="","",ข้อมูลออเดอร์!DD685)</f>
        <v>1</v>
      </c>
      <c r="K686" s="102">
        <f t="shared" si="115"/>
        <v>0</v>
      </c>
      <c r="L686" s="102">
        <f t="shared" si="116"/>
        <v>0</v>
      </c>
      <c r="M686" s="103">
        <f ca="1" t="shared" si="117"/>
        <v>46287.4479282407</v>
      </c>
      <c r="N686" s="103">
        <f ca="1" t="shared" si="118"/>
        <v>46287.4479282407</v>
      </c>
      <c r="O686" s="1" t="str">
        <f>IFERROR(VLOOKUP(D686,ข้อมูลออเดอร์!A:EK,49,0),"")</f>
        <v>นางสาวกรรณิกา บุญระมี</v>
      </c>
      <c r="P686" s="1" t="str">
        <f>IF(D686="","",ข้อมูลออเดอร์!AX685)</f>
        <v>0829396248</v>
      </c>
      <c r="Q686" s="1" t="str">
        <f>IF(D686="","",ข้อมูลออเดอร์!AX685)</f>
        <v>0829396248</v>
      </c>
      <c r="R686" s="1" t="str">
        <f t="shared" si="119"/>
        <v>TH</v>
      </c>
      <c r="S686" s="1" t="str">
        <f>IF('ข้อมูลจังหวัด-อำเภอ'!C685="","",'ข้อมูลจังหวัด-อำเภอ'!C685)</f>
        <v>ชลบุรี/ Chonburi</v>
      </c>
      <c r="T686" s="1" t="str">
        <f>IF('ข้อมูลจังหวัด-อำเภอ'!D685="","",'ข้อมูลจังหวัด-อำเภอ'!D685)</f>
        <v>พนัสนิคม/ Phanat Nikhom</v>
      </c>
      <c r="U686" s="1" t="str">
        <f>IFERROR(VLOOKUP(D686,ข้อมูลออเดอร์!A:EK,46,0),"")</f>
        <v>20140</v>
      </c>
      <c r="V686" s="1" t="str">
        <f>IFERROR(VLOOKUP(D686,ข้อมูลออเดอร์!A:EK,46,0),"")</f>
        <v>20140</v>
      </c>
      <c r="W686" s="1" t="str">
        <f>IFERROR(VLOOKUP(D686,ข้อมูลออเดอร์!A:EK,48,0),"")</f>
        <v>โรงพยาบาลพนัสนิคม ม.6 ถนนศุขประยูร</v>
      </c>
      <c r="X686" s="1" t="str">
        <f t="shared" si="120"/>
        <v>COD</v>
      </c>
      <c r="Y686" s="1"/>
      <c r="Z686" s="1"/>
      <c r="AA686" s="1">
        <f t="shared" si="121"/>
        <v>0.4</v>
      </c>
      <c r="AB686" s="1"/>
      <c r="AC686" s="1"/>
      <c r="AD686" s="1"/>
      <c r="AE686" s="1">
        <f>IF(ข้อมูลน้ำหนักสินค้า!C685="","",ข้อมูลน้ำหนักสินค้า!C685)*J686</f>
        <v>0.1</v>
      </c>
    </row>
    <row r="687" spans="1:31">
      <c r="A687" s="1" t="str">
        <f t="shared" si="111"/>
        <v>EastlyncOffline</v>
      </c>
      <c r="B687" s="1" t="str">
        <f t="shared" si="112"/>
        <v>OFFLINE</v>
      </c>
      <c r="C687" s="1" t="str">
        <f t="shared" si="113"/>
        <v>SALE</v>
      </c>
      <c r="D687" s="1" t="str">
        <f>IF(ข้อมูลออเดอร์!A686="","",ข้อมูลออเดอร์!A686)</f>
        <v>KOO26092200353</v>
      </c>
      <c r="E687" s="1" t="str">
        <f>IFERROR(IF(VLOOKUP(D687,ข้อมูลออเดอร์!A:BV,74,0)="Express delivery","NORMAL",IF(VLOOKUP(D687,ข้อมูลออเดอร์!A:BV,74,0)="Lalamove","B2B_OFFLINE","")),"")</f>
        <v>NORMAL</v>
      </c>
      <c r="F687" s="1" t="str">
        <f t="shared" si="114"/>
        <v>EXPRESS</v>
      </c>
      <c r="G687" s="1" t="str">
        <f>IF(ข้อมูลออเดอร์!CV686="","",ข้อมูลออเดอร์!CV686)</f>
        <v>SKINTIFIC-492001</v>
      </c>
      <c r="H687" s="1" t="str">
        <f>IF(ข้อมูลออเดอร์!CW686="","",ข้อมูลออเดอร์!CW686)</f>
        <v>4897147695994</v>
      </c>
      <c r="I687" s="1" t="str">
        <f>IF(ข้อมูลออเดอร์!CV686="","",ข้อมูลออเดอร์!CV686)</f>
        <v>SKINTIFIC-492001</v>
      </c>
      <c r="J687" s="1" t="str">
        <f>IF(ข้อมูลออเดอร์!DD686="","",ข้อมูลออเดอร์!DD686)</f>
        <v>1</v>
      </c>
      <c r="K687" s="102">
        <f t="shared" si="115"/>
        <v>0</v>
      </c>
      <c r="L687" s="102">
        <f t="shared" si="116"/>
        <v>0</v>
      </c>
      <c r="M687" s="103">
        <f ca="1" t="shared" si="117"/>
        <v>46287.4479282407</v>
      </c>
      <c r="N687" s="103">
        <f ca="1" t="shared" si="118"/>
        <v>46287.4479282407</v>
      </c>
      <c r="O687" s="1" t="str">
        <f>IFERROR(VLOOKUP(D687,ข้อมูลออเดอร์!A:EK,49,0),"")</f>
        <v>มีน</v>
      </c>
      <c r="P687" s="1" t="str">
        <f>IF(D687="","",ข้อมูลออเดอร์!AX686)</f>
        <v>0655602051</v>
      </c>
      <c r="Q687" s="1" t="str">
        <f>IF(D687="","",ข้อมูลออเดอร์!AX686)</f>
        <v>0655602051</v>
      </c>
      <c r="R687" s="1" t="str">
        <f t="shared" si="119"/>
        <v>TH</v>
      </c>
      <c r="S687" s="1" t="str">
        <f>IF('ข้อมูลจังหวัด-อำเภอ'!C686="","",'ข้อมูลจังหวัด-อำเภอ'!C686)</f>
        <v>ลพบุรี/ Lopburi</v>
      </c>
      <c r="T687" s="1" t="str">
        <f>IF('ข้อมูลจังหวัด-อำเภอ'!D686="","",'ข้อมูลจังหวัด-อำเภอ'!D686)</f>
        <v>ชัยบาดาล/ Chai Badan</v>
      </c>
      <c r="U687" s="1" t="str">
        <f>IFERROR(VLOOKUP(D687,ข้อมูลออเดอร์!A:EK,46,0),"")</f>
        <v>15130</v>
      </c>
      <c r="V687" s="1" t="str">
        <f>IFERROR(VLOOKUP(D687,ข้อมูลออเดอร์!A:EK,46,0),"")</f>
        <v>15130</v>
      </c>
      <c r="W687" s="1" t="str">
        <f>IFERROR(VLOOKUP(D687,ข้อมูลออเดอร์!A:EK,48,0),"")</f>
        <v>58 หมู่1 (ลงบ้านร้านค้ารังสรรค์น้ำแข็ง)</v>
      </c>
      <c r="X687" s="1" t="str">
        <f t="shared" si="120"/>
        <v>COD</v>
      </c>
      <c r="Y687" s="1"/>
      <c r="Z687" s="1"/>
      <c r="AA687" s="1">
        <f t="shared" si="121"/>
        <v>0.4</v>
      </c>
      <c r="AB687" s="1"/>
      <c r="AC687" s="1"/>
      <c r="AD687" s="1"/>
      <c r="AE687" s="1">
        <f>IF(ข้อมูลน้ำหนักสินค้า!C686="","",ข้อมูลน้ำหนักสินค้า!C686)*J687</f>
        <v>0.1</v>
      </c>
    </row>
    <row r="688" spans="1:31">
      <c r="A688" s="1" t="str">
        <f t="shared" si="111"/>
        <v>EastlyncOffline</v>
      </c>
      <c r="B688" s="1" t="str">
        <f t="shared" si="112"/>
        <v>OFFLINE</v>
      </c>
      <c r="C688" s="1" t="str">
        <f t="shared" si="113"/>
        <v>SALE</v>
      </c>
      <c r="D688" s="1" t="str">
        <f>IF(ข้อมูลออเดอร์!A687="","",ข้อมูลออเดอร์!A687)</f>
        <v>KOO26092200353</v>
      </c>
      <c r="E688" s="1" t="str">
        <f>IFERROR(IF(VLOOKUP(D688,ข้อมูลออเดอร์!A:BV,74,0)="Express delivery","NORMAL",IF(VLOOKUP(D688,ข้อมูลออเดอร์!A:BV,74,0)="Lalamove","B2B_OFFLINE","")),"")</f>
        <v>NORMAL</v>
      </c>
      <c r="F688" s="1" t="str">
        <f t="shared" si="114"/>
        <v>EXPRESS</v>
      </c>
      <c r="G688" s="1" t="str">
        <f>IF(ข้อมูลออเดอร์!CV687="","",ข้อมูลออเดอร์!CV687)</f>
        <v>SKINTIFIC-492003</v>
      </c>
      <c r="H688" s="1" t="str">
        <f>IF(ข้อมูลออเดอร์!CW687="","",ข้อมูลออเดอร์!CW687)</f>
        <v>4897147696014</v>
      </c>
      <c r="I688" s="1" t="str">
        <f>IF(ข้อมูลออเดอร์!CV687="","",ข้อมูลออเดอร์!CV687)</f>
        <v>SKINTIFIC-492003</v>
      </c>
      <c r="J688" s="1" t="str">
        <f>IF(ข้อมูลออเดอร์!DD687="","",ข้อมูลออเดอร์!DD687)</f>
        <v>1</v>
      </c>
      <c r="K688" s="102">
        <f t="shared" si="115"/>
        <v>0</v>
      </c>
      <c r="L688" s="102">
        <f t="shared" si="116"/>
        <v>0</v>
      </c>
      <c r="M688" s="103">
        <f ca="1" t="shared" si="117"/>
        <v>46287.4479282407</v>
      </c>
      <c r="N688" s="103">
        <f ca="1" t="shared" si="118"/>
        <v>46287.4479282407</v>
      </c>
      <c r="O688" s="1" t="str">
        <f>IFERROR(VLOOKUP(D688,ข้อมูลออเดอร์!A:EK,49,0),"")</f>
        <v>มีน</v>
      </c>
      <c r="P688" s="1" t="str">
        <f>IF(D688="","",ข้อมูลออเดอร์!AX687)</f>
        <v>0655602051</v>
      </c>
      <c r="Q688" s="1" t="str">
        <f>IF(D688="","",ข้อมูลออเดอร์!AX687)</f>
        <v>0655602051</v>
      </c>
      <c r="R688" s="1" t="str">
        <f t="shared" si="119"/>
        <v>TH</v>
      </c>
      <c r="S688" s="1" t="str">
        <f>IF('ข้อมูลจังหวัด-อำเภอ'!C687="","",'ข้อมูลจังหวัด-อำเภอ'!C687)</f>
        <v>ลพบุรี/ Lopburi</v>
      </c>
      <c r="T688" s="1" t="str">
        <f>IF('ข้อมูลจังหวัด-อำเภอ'!D687="","",'ข้อมูลจังหวัด-อำเภอ'!D687)</f>
        <v>ชัยบาดาล/ Chai Badan</v>
      </c>
      <c r="U688" s="1" t="str">
        <f>IFERROR(VLOOKUP(D688,ข้อมูลออเดอร์!A:EK,46,0),"")</f>
        <v>15130</v>
      </c>
      <c r="V688" s="1" t="str">
        <f>IFERROR(VLOOKUP(D688,ข้อมูลออเดอร์!A:EK,46,0),"")</f>
        <v>15130</v>
      </c>
      <c r="W688" s="1" t="str">
        <f>IFERROR(VLOOKUP(D688,ข้อมูลออเดอร์!A:EK,48,0),"")</f>
        <v>58 หมู่1 (ลงบ้านร้านค้ารังสรรค์น้ำแข็ง)</v>
      </c>
      <c r="X688" s="1" t="str">
        <f t="shared" si="120"/>
        <v>COD</v>
      </c>
      <c r="Y688" s="1"/>
      <c r="Z688" s="1"/>
      <c r="AA688" s="1">
        <f t="shared" si="121"/>
        <v>0.4</v>
      </c>
      <c r="AB688" s="1"/>
      <c r="AC688" s="1"/>
      <c r="AD688" s="1"/>
      <c r="AE688" s="1">
        <f>IF(ข้อมูลน้ำหนักสินค้า!C687="","",ข้อมูลน้ำหนักสินค้า!C687)*J688</f>
        <v>0.1</v>
      </c>
    </row>
    <row r="689" spans="1:31">
      <c r="A689" s="1" t="str">
        <f t="shared" si="111"/>
        <v>EastlyncOffline</v>
      </c>
      <c r="B689" s="1" t="str">
        <f t="shared" si="112"/>
        <v>OFFLINE</v>
      </c>
      <c r="C689" s="1" t="str">
        <f t="shared" si="113"/>
        <v>SALE</v>
      </c>
      <c r="D689" s="1" t="str">
        <f>IF(ข้อมูลออเดอร์!A688="","",ข้อมูลออเดอร์!A688)</f>
        <v>KOO26092200354</v>
      </c>
      <c r="E689" s="1" t="str">
        <f>IFERROR(IF(VLOOKUP(D689,ข้อมูลออเดอร์!A:BV,74,0)="Express delivery","NORMAL",IF(VLOOKUP(D689,ข้อมูลออเดอร์!A:BV,74,0)="Lalamove","B2B_OFFLINE","")),"")</f>
        <v>NORMAL</v>
      </c>
      <c r="F689" s="1" t="str">
        <f t="shared" si="114"/>
        <v>EXPRESS</v>
      </c>
      <c r="G689" s="1" t="str">
        <f>IF(ข้อมูลออเดอร์!CV688="","",ข้อมูลออเดอร์!CV688)</f>
        <v>SKINTIFIC-492001</v>
      </c>
      <c r="H689" s="1" t="str">
        <f>IF(ข้อมูลออเดอร์!CW688="","",ข้อมูลออเดอร์!CW688)</f>
        <v>4897147695994</v>
      </c>
      <c r="I689" s="1" t="str">
        <f>IF(ข้อมูลออเดอร์!CV688="","",ข้อมูลออเดอร์!CV688)</f>
        <v>SKINTIFIC-492001</v>
      </c>
      <c r="J689" s="1" t="str">
        <f>IF(ข้อมูลออเดอร์!DD688="","",ข้อมูลออเดอร์!DD688)</f>
        <v>1</v>
      </c>
      <c r="K689" s="102">
        <f t="shared" si="115"/>
        <v>0</v>
      </c>
      <c r="L689" s="102">
        <f t="shared" si="116"/>
        <v>0</v>
      </c>
      <c r="M689" s="103">
        <f ca="1" t="shared" si="117"/>
        <v>46287.4479282407</v>
      </c>
      <c r="N689" s="103">
        <f ca="1" t="shared" si="118"/>
        <v>46287.4479282407</v>
      </c>
      <c r="O689" s="1" t="str">
        <f>IFERROR(VLOOKUP(D689,ข้อมูลออเดอร์!A:EK,49,0),"")</f>
        <v>กั๊ม</v>
      </c>
      <c r="P689" s="1" t="str">
        <f>IF(D689="","",ข้อมูลออเดอร์!AX688)</f>
        <v>0987490864</v>
      </c>
      <c r="Q689" s="1" t="str">
        <f>IF(D689="","",ข้อมูลออเดอร์!AX688)</f>
        <v>0987490864</v>
      </c>
      <c r="R689" s="1" t="str">
        <f t="shared" si="119"/>
        <v>TH</v>
      </c>
      <c r="S689" s="1" t="str">
        <f>IF('ข้อมูลจังหวัด-อำเภอ'!C688="","",'ข้อมูลจังหวัด-อำเภอ'!C688)</f>
        <v>เชียงใหม่/ Chiang Mai</v>
      </c>
      <c r="T689" s="1" t="str">
        <f>IF('ข้อมูลจังหวัด-อำเภอ'!D688="","",'ข้อมูลจังหวัด-อำเภอ'!D688)</f>
        <v>สารภี/ Saraphi</v>
      </c>
      <c r="U689" s="1" t="str">
        <f>IFERROR(VLOOKUP(D689,ข้อมูลออเดอร์!A:EK,46,0),"")</f>
        <v>50140</v>
      </c>
      <c r="V689" s="1" t="str">
        <f>IFERROR(VLOOKUP(D689,ข้อมูลออเดอร์!A:EK,46,0),"")</f>
        <v>50140</v>
      </c>
      <c r="W689" s="1" t="str">
        <f>IFERROR(VLOOKUP(D689,ข้อมูลออเดอร์!A:EK,48,0),"")</f>
        <v>119/12 ออฟฟิศตั้งสุดหล่อ หมู่ที่5</v>
      </c>
      <c r="X689" s="1" t="str">
        <f t="shared" si="120"/>
        <v>COD</v>
      </c>
      <c r="Y689" s="1"/>
      <c r="Z689" s="1"/>
      <c r="AA689" s="1">
        <f t="shared" si="121"/>
        <v>0.4</v>
      </c>
      <c r="AB689" s="1"/>
      <c r="AC689" s="1"/>
      <c r="AD689" s="1"/>
      <c r="AE689" s="1">
        <f>IF(ข้อมูลน้ำหนักสินค้า!C688="","",ข้อมูลน้ำหนักสินค้า!C688)*J689</f>
        <v>0.1</v>
      </c>
    </row>
    <row r="690" spans="1:31">
      <c r="A690" s="1" t="str">
        <f t="shared" si="111"/>
        <v>EastlyncOffline</v>
      </c>
      <c r="B690" s="1" t="str">
        <f t="shared" si="112"/>
        <v>OFFLINE</v>
      </c>
      <c r="C690" s="1" t="str">
        <f t="shared" si="113"/>
        <v>SALE</v>
      </c>
      <c r="D690" s="1" t="str">
        <f>IF(ข้อมูลออเดอร์!A689="","",ข้อมูลออเดอร์!A689)</f>
        <v>KOO26092200354</v>
      </c>
      <c r="E690" s="1" t="str">
        <f>IFERROR(IF(VLOOKUP(D690,ข้อมูลออเดอร์!A:BV,74,0)="Express delivery","NORMAL",IF(VLOOKUP(D690,ข้อมูลออเดอร์!A:BV,74,0)="Lalamove","B2B_OFFLINE","")),"")</f>
        <v>NORMAL</v>
      </c>
      <c r="F690" s="1" t="str">
        <f t="shared" si="114"/>
        <v>EXPRESS</v>
      </c>
      <c r="G690" s="1" t="str">
        <f>IF(ข้อมูลออเดอร์!CV689="","",ข้อมูลออเดอร์!CV689)</f>
        <v>SKINTIFIC-492003</v>
      </c>
      <c r="H690" s="1" t="str">
        <f>IF(ข้อมูลออเดอร์!CW689="","",ข้อมูลออเดอร์!CW689)</f>
        <v>4897147696014</v>
      </c>
      <c r="I690" s="1" t="str">
        <f>IF(ข้อมูลออเดอร์!CV689="","",ข้อมูลออเดอร์!CV689)</f>
        <v>SKINTIFIC-492003</v>
      </c>
      <c r="J690" s="1" t="str">
        <f>IF(ข้อมูลออเดอร์!DD689="","",ข้อมูลออเดอร์!DD689)</f>
        <v>1</v>
      </c>
      <c r="K690" s="102">
        <f t="shared" si="115"/>
        <v>0</v>
      </c>
      <c r="L690" s="102">
        <f t="shared" si="116"/>
        <v>0</v>
      </c>
      <c r="M690" s="103">
        <f ca="1" t="shared" si="117"/>
        <v>46287.4479282407</v>
      </c>
      <c r="N690" s="103">
        <f ca="1" t="shared" si="118"/>
        <v>46287.4479282407</v>
      </c>
      <c r="O690" s="1" t="str">
        <f>IFERROR(VLOOKUP(D690,ข้อมูลออเดอร์!A:EK,49,0),"")</f>
        <v>กั๊ม</v>
      </c>
      <c r="P690" s="1" t="str">
        <f>IF(D690="","",ข้อมูลออเดอร์!AX689)</f>
        <v>0987490864</v>
      </c>
      <c r="Q690" s="1" t="str">
        <f>IF(D690="","",ข้อมูลออเดอร์!AX689)</f>
        <v>0987490864</v>
      </c>
      <c r="R690" s="1" t="str">
        <f t="shared" si="119"/>
        <v>TH</v>
      </c>
      <c r="S690" s="1" t="str">
        <f>IF('ข้อมูลจังหวัด-อำเภอ'!C689="","",'ข้อมูลจังหวัด-อำเภอ'!C689)</f>
        <v>เชียงใหม่/ Chiang Mai</v>
      </c>
      <c r="T690" s="1" t="str">
        <f>IF('ข้อมูลจังหวัด-อำเภอ'!D689="","",'ข้อมูลจังหวัด-อำเภอ'!D689)</f>
        <v>สารภี/ Saraphi</v>
      </c>
      <c r="U690" s="1" t="str">
        <f>IFERROR(VLOOKUP(D690,ข้อมูลออเดอร์!A:EK,46,0),"")</f>
        <v>50140</v>
      </c>
      <c r="V690" s="1" t="str">
        <f>IFERROR(VLOOKUP(D690,ข้อมูลออเดอร์!A:EK,46,0),"")</f>
        <v>50140</v>
      </c>
      <c r="W690" s="1" t="str">
        <f>IFERROR(VLOOKUP(D690,ข้อมูลออเดอร์!A:EK,48,0),"")</f>
        <v>119/12 ออฟฟิศตั้งสุดหล่อ หมู่ที่5</v>
      </c>
      <c r="X690" s="1" t="str">
        <f t="shared" si="120"/>
        <v>COD</v>
      </c>
      <c r="Y690" s="1"/>
      <c r="Z690" s="1"/>
      <c r="AA690" s="1">
        <f t="shared" si="121"/>
        <v>0.4</v>
      </c>
      <c r="AB690" s="1"/>
      <c r="AC690" s="1"/>
      <c r="AD690" s="1"/>
      <c r="AE690" s="1">
        <f>IF(ข้อมูลน้ำหนักสินค้า!C689="","",ข้อมูลน้ำหนักสินค้า!C689)*J690</f>
        <v>0.1</v>
      </c>
    </row>
    <row r="691" spans="1:31">
      <c r="A691" s="1" t="str">
        <f t="shared" si="111"/>
        <v>EastlyncOffline</v>
      </c>
      <c r="B691" s="1" t="str">
        <f t="shared" si="112"/>
        <v>OFFLINE</v>
      </c>
      <c r="C691" s="1" t="str">
        <f t="shared" si="113"/>
        <v>SALE</v>
      </c>
      <c r="D691" s="1" t="str">
        <f>IF(ข้อมูลออเดอร์!A690="","",ข้อมูลออเดอร์!A690)</f>
        <v>KOO26092200355</v>
      </c>
      <c r="E691" s="1" t="str">
        <f>IFERROR(IF(VLOOKUP(D691,ข้อมูลออเดอร์!A:BV,74,0)="Express delivery","NORMAL",IF(VLOOKUP(D691,ข้อมูลออเดอร์!A:BV,74,0)="Lalamove","B2B_OFFLINE","")),"")</f>
        <v>NORMAL</v>
      </c>
      <c r="F691" s="1" t="str">
        <f t="shared" si="114"/>
        <v>EXPRESS</v>
      </c>
      <c r="G691" s="1" t="str">
        <f>IF(ข้อมูลออเดอร์!CV690="","",ข้อมูลออเดอร์!CV690)</f>
        <v>SKINTIFIC-492001</v>
      </c>
      <c r="H691" s="1" t="str">
        <f>IF(ข้อมูลออเดอร์!CW690="","",ข้อมูลออเดอร์!CW690)</f>
        <v>4897147695994</v>
      </c>
      <c r="I691" s="1" t="str">
        <f>IF(ข้อมูลออเดอร์!CV690="","",ข้อมูลออเดอร์!CV690)</f>
        <v>SKINTIFIC-492001</v>
      </c>
      <c r="J691" s="1" t="str">
        <f>IF(ข้อมูลออเดอร์!DD690="","",ข้อมูลออเดอร์!DD690)</f>
        <v>1</v>
      </c>
      <c r="K691" s="102">
        <f t="shared" si="115"/>
        <v>0</v>
      </c>
      <c r="L691" s="102">
        <f t="shared" si="116"/>
        <v>0</v>
      </c>
      <c r="M691" s="103">
        <f ca="1" t="shared" si="117"/>
        <v>46287.4479282407</v>
      </c>
      <c r="N691" s="103">
        <f ca="1" t="shared" si="118"/>
        <v>46287.4479282407</v>
      </c>
      <c r="O691" s="1" t="str">
        <f>IFERROR(VLOOKUP(D691,ข้อมูลออเดอร์!A:EK,49,0),"")</f>
        <v>พรีม</v>
      </c>
      <c r="P691" s="1" t="str">
        <f>IF(D691="","",ข้อมูลออเดอร์!AX690)</f>
        <v>0660892706</v>
      </c>
      <c r="Q691" s="1" t="str">
        <f>IF(D691="","",ข้อมูลออเดอร์!AX690)</f>
        <v>0660892706</v>
      </c>
      <c r="R691" s="1" t="str">
        <f t="shared" si="119"/>
        <v>TH</v>
      </c>
      <c r="S691" s="1" t="str">
        <f>IF('ข้อมูลจังหวัด-อำเภอ'!C690="","",'ข้อมูลจังหวัด-อำเภอ'!C690)</f>
        <v>สงขลา/ Songkhla</v>
      </c>
      <c r="T691" s="1" t="str">
        <f>IF('ข้อมูลจังหวัด-อำเภอ'!D690="","",'ข้อมูลจังหวัด-อำเภอ'!D690)</f>
        <v>เมืองสงขลา/ Mueang Songkhla</v>
      </c>
      <c r="U691" s="1" t="str">
        <f>IFERROR(VLOOKUP(D691,ข้อมูลออเดอร์!A:EK,46,0),"")</f>
        <v>90000</v>
      </c>
      <c r="V691" s="1" t="str">
        <f>IFERROR(VLOOKUP(D691,ข้อมูลออเดอร์!A:EK,46,0),"")</f>
        <v>90000</v>
      </c>
      <c r="W691" s="1" t="str">
        <f>IFERROR(VLOOKUP(D691,ข้อมูลออเดอร์!A:EK,48,0),"")</f>
        <v>ชื่อเล่น : พรีม
เบอร์โทร : 0660892706
ที่อยู่ : 326 ม.8 ต.เกาะแต้ว อ.เมืองสงขลา จ.สงขลา 90000</v>
      </c>
      <c r="X691" s="1" t="str">
        <f t="shared" si="120"/>
        <v>COD</v>
      </c>
      <c r="Y691" s="1"/>
      <c r="Z691" s="1"/>
      <c r="AA691" s="1">
        <f t="shared" si="121"/>
        <v>0.4</v>
      </c>
      <c r="AB691" s="1"/>
      <c r="AC691" s="1"/>
      <c r="AD691" s="1"/>
      <c r="AE691" s="1">
        <f>IF(ข้อมูลน้ำหนักสินค้า!C690="","",ข้อมูลน้ำหนักสินค้า!C690)*J691</f>
        <v>0.1</v>
      </c>
    </row>
    <row r="692" spans="1:31">
      <c r="A692" s="1" t="str">
        <f t="shared" si="111"/>
        <v>EastlyncOffline</v>
      </c>
      <c r="B692" s="1" t="str">
        <f t="shared" si="112"/>
        <v>OFFLINE</v>
      </c>
      <c r="C692" s="1" t="str">
        <f t="shared" si="113"/>
        <v>SALE</v>
      </c>
      <c r="D692" s="1" t="str">
        <f>IF(ข้อมูลออเดอร์!A691="","",ข้อมูลออเดอร์!A691)</f>
        <v>KOO26092200355</v>
      </c>
      <c r="E692" s="1" t="str">
        <f>IFERROR(IF(VLOOKUP(D692,ข้อมูลออเดอร์!A:BV,74,0)="Express delivery","NORMAL",IF(VLOOKUP(D692,ข้อมูลออเดอร์!A:BV,74,0)="Lalamove","B2B_OFFLINE","")),"")</f>
        <v>NORMAL</v>
      </c>
      <c r="F692" s="1" t="str">
        <f t="shared" si="114"/>
        <v>EXPRESS</v>
      </c>
      <c r="G692" s="1" t="str">
        <f>IF(ข้อมูลออเดอร์!CV691="","",ข้อมูลออเดอร์!CV691)</f>
        <v>SKINTIFIC-492003</v>
      </c>
      <c r="H692" s="1" t="str">
        <f>IF(ข้อมูลออเดอร์!CW691="","",ข้อมูลออเดอร์!CW691)</f>
        <v>4897147696014</v>
      </c>
      <c r="I692" s="1" t="str">
        <f>IF(ข้อมูลออเดอร์!CV691="","",ข้อมูลออเดอร์!CV691)</f>
        <v>SKINTIFIC-492003</v>
      </c>
      <c r="J692" s="1" t="str">
        <f>IF(ข้อมูลออเดอร์!DD691="","",ข้อมูลออเดอร์!DD691)</f>
        <v>1</v>
      </c>
      <c r="K692" s="102">
        <f t="shared" si="115"/>
        <v>0</v>
      </c>
      <c r="L692" s="102">
        <f t="shared" si="116"/>
        <v>0</v>
      </c>
      <c r="M692" s="103">
        <f ca="1" t="shared" si="117"/>
        <v>46287.4479282407</v>
      </c>
      <c r="N692" s="103">
        <f ca="1" t="shared" si="118"/>
        <v>46287.4479282407</v>
      </c>
      <c r="O692" s="1" t="str">
        <f>IFERROR(VLOOKUP(D692,ข้อมูลออเดอร์!A:EK,49,0),"")</f>
        <v>พรีม</v>
      </c>
      <c r="P692" s="1" t="str">
        <f>IF(D692="","",ข้อมูลออเดอร์!AX691)</f>
        <v>0660892706</v>
      </c>
      <c r="Q692" s="1" t="str">
        <f>IF(D692="","",ข้อมูลออเดอร์!AX691)</f>
        <v>0660892706</v>
      </c>
      <c r="R692" s="1" t="str">
        <f t="shared" si="119"/>
        <v>TH</v>
      </c>
      <c r="S692" s="1" t="str">
        <f>IF('ข้อมูลจังหวัด-อำเภอ'!C691="","",'ข้อมูลจังหวัด-อำเภอ'!C691)</f>
        <v>สงขลา/ Songkhla</v>
      </c>
      <c r="T692" s="1" t="str">
        <f>IF('ข้อมูลจังหวัด-อำเภอ'!D691="","",'ข้อมูลจังหวัด-อำเภอ'!D691)</f>
        <v>เมืองสงขลา/ Mueang Songkhla</v>
      </c>
      <c r="U692" s="1" t="str">
        <f>IFERROR(VLOOKUP(D692,ข้อมูลออเดอร์!A:EK,46,0),"")</f>
        <v>90000</v>
      </c>
      <c r="V692" s="1" t="str">
        <f>IFERROR(VLOOKUP(D692,ข้อมูลออเดอร์!A:EK,46,0),"")</f>
        <v>90000</v>
      </c>
      <c r="W692" s="1" t="str">
        <f>IFERROR(VLOOKUP(D692,ข้อมูลออเดอร์!A:EK,48,0),"")</f>
        <v>ชื่อเล่น : พรีม
เบอร์โทร : 0660892706
ที่อยู่ : 326 ม.8 ต.เกาะแต้ว อ.เมืองสงขลา จ.สงขลา 90000</v>
      </c>
      <c r="X692" s="1" t="str">
        <f t="shared" si="120"/>
        <v>COD</v>
      </c>
      <c r="Y692" s="1"/>
      <c r="Z692" s="1"/>
      <c r="AA692" s="1">
        <f t="shared" si="121"/>
        <v>0.4</v>
      </c>
      <c r="AB692" s="1"/>
      <c r="AC692" s="1"/>
      <c r="AD692" s="1"/>
      <c r="AE692" s="1">
        <f>IF(ข้อมูลน้ำหนักสินค้า!C691="","",ข้อมูลน้ำหนักสินค้า!C691)*J692</f>
        <v>0.1</v>
      </c>
    </row>
    <row r="693" spans="1:31">
      <c r="A693" s="1" t="str">
        <f t="shared" si="111"/>
        <v>EastlyncOffline</v>
      </c>
      <c r="B693" s="1" t="str">
        <f t="shared" si="112"/>
        <v>OFFLINE</v>
      </c>
      <c r="C693" s="1" t="str">
        <f t="shared" si="113"/>
        <v>SALE</v>
      </c>
      <c r="D693" s="1" t="str">
        <f>IF(ข้อมูลออเดอร์!A692="","",ข้อมูลออเดอร์!A692)</f>
        <v>KOO26092200356</v>
      </c>
      <c r="E693" s="1" t="str">
        <f>IFERROR(IF(VLOOKUP(D693,ข้อมูลออเดอร์!A:BV,74,0)="Express delivery","NORMAL",IF(VLOOKUP(D693,ข้อมูลออเดอร์!A:BV,74,0)="Lalamove","B2B_OFFLINE","")),"")</f>
        <v>NORMAL</v>
      </c>
      <c r="F693" s="1" t="str">
        <f t="shared" si="114"/>
        <v>EXPRESS</v>
      </c>
      <c r="G693" s="1" t="str">
        <f>IF(ข้อมูลออเดอร์!CV692="","",ข้อมูลออเดอร์!CV692)</f>
        <v>SKINTIFIC-492001</v>
      </c>
      <c r="H693" s="1" t="str">
        <f>IF(ข้อมูลออเดอร์!CW692="","",ข้อมูลออเดอร์!CW692)</f>
        <v>4897147695994</v>
      </c>
      <c r="I693" s="1" t="str">
        <f>IF(ข้อมูลออเดอร์!CV692="","",ข้อมูลออเดอร์!CV692)</f>
        <v>SKINTIFIC-492001</v>
      </c>
      <c r="J693" s="1" t="str">
        <f>IF(ข้อมูลออเดอร์!DD692="","",ข้อมูลออเดอร์!DD692)</f>
        <v>1</v>
      </c>
      <c r="K693" s="102">
        <f t="shared" si="115"/>
        <v>0</v>
      </c>
      <c r="L693" s="102">
        <f t="shared" si="116"/>
        <v>0</v>
      </c>
      <c r="M693" s="103">
        <f ca="1" t="shared" si="117"/>
        <v>46287.4479282407</v>
      </c>
      <c r="N693" s="103">
        <f ca="1" t="shared" si="118"/>
        <v>46287.4479282407</v>
      </c>
      <c r="O693" s="1" t="str">
        <f>IFERROR(VLOOKUP(D693,ข้อมูลออเดอร์!A:EK,49,0),"")</f>
        <v>ใหม่</v>
      </c>
      <c r="P693" s="1" t="str">
        <f>IF(D693="","",ข้อมูลออเดอร์!AX692)</f>
        <v>0640926700</v>
      </c>
      <c r="Q693" s="1" t="str">
        <f>IF(D693="","",ข้อมูลออเดอร์!AX692)</f>
        <v>0640926700</v>
      </c>
      <c r="R693" s="1" t="str">
        <f t="shared" si="119"/>
        <v>TH</v>
      </c>
      <c r="S693" s="1" t="str">
        <f>IF('ข้อมูลจังหวัด-อำเภอ'!C692="","",'ข้อมูลจังหวัด-อำเภอ'!C692)</f>
        <v>ปทุมธานี/ Pathum Thani</v>
      </c>
      <c r="T693" s="1" t="str">
        <f>IF('ข้อมูลจังหวัด-อำเภอ'!D692="","",'ข้อมูลจังหวัด-อำเภอ'!D692)</f>
        <v>ธัญบุรี/ Thanyaburi</v>
      </c>
      <c r="U693" s="1" t="str">
        <f>IFERROR(VLOOKUP(D693,ข้อมูลออเดอร์!A:EK,46,0),"")</f>
        <v>12130</v>
      </c>
      <c r="V693" s="1" t="str">
        <f>IFERROR(VLOOKUP(D693,ข้อมูลออเดอร์!A:EK,46,0),"")</f>
        <v>12130</v>
      </c>
      <c r="W693" s="1" t="str">
        <f>IFERROR(VLOOKUP(D693,ข้อมูลออเดอร์!A:EK,48,0),"")</f>
        <v>108 ซอยรังสิตนครนายก26 ซอย1</v>
      </c>
      <c r="X693" s="1" t="str">
        <f t="shared" si="120"/>
        <v>COD</v>
      </c>
      <c r="Y693" s="1"/>
      <c r="Z693" s="1"/>
      <c r="AA693" s="1">
        <f t="shared" si="121"/>
        <v>0.41</v>
      </c>
      <c r="AB693" s="1"/>
      <c r="AC693" s="1"/>
      <c r="AD693" s="1"/>
      <c r="AE693" s="1">
        <f>IF(ข้อมูลน้ำหนักสินค้า!C692="","",ข้อมูลน้ำหนักสินค้า!C692)*J693</f>
        <v>0.1</v>
      </c>
    </row>
    <row r="694" spans="1:31">
      <c r="A694" s="1" t="str">
        <f t="shared" si="111"/>
        <v>EastlyncOffline</v>
      </c>
      <c r="B694" s="1" t="str">
        <f t="shared" si="112"/>
        <v>OFFLINE</v>
      </c>
      <c r="C694" s="1" t="str">
        <f t="shared" si="113"/>
        <v>SALE</v>
      </c>
      <c r="D694" s="1" t="str">
        <f>IF(ข้อมูลออเดอร์!A693="","",ข้อมูลออเดอร์!A693)</f>
        <v>KOO26092200356</v>
      </c>
      <c r="E694" s="1" t="str">
        <f>IFERROR(IF(VLOOKUP(D694,ข้อมูลออเดอร์!A:BV,74,0)="Express delivery","NORMAL",IF(VLOOKUP(D694,ข้อมูลออเดอร์!A:BV,74,0)="Lalamove","B2B_OFFLINE","")),"")</f>
        <v>NORMAL</v>
      </c>
      <c r="F694" s="1" t="str">
        <f t="shared" si="114"/>
        <v>EXPRESS</v>
      </c>
      <c r="G694" s="1" t="str">
        <f>IF(ข้อมูลออเดอร์!CV693="","",ข้อมูลออเดอร์!CV693)</f>
        <v>ZP000050</v>
      </c>
      <c r="H694" s="1" t="str">
        <f>IF(ข้อมูลออเดอร์!CW693="","",ข้อมูลออเดอร์!CW693)</f>
        <v>ZP000050</v>
      </c>
      <c r="I694" s="1" t="str">
        <f>IF(ข้อมูลออเดอร์!CV693="","",ข้อมูลออเดอร์!CV693)</f>
        <v>ZP000050</v>
      </c>
      <c r="J694" s="1" t="str">
        <f>IF(ข้อมูลออเดอร์!DD693="","",ข้อมูลออเดอร์!DD693)</f>
        <v>1</v>
      </c>
      <c r="K694" s="102">
        <f t="shared" si="115"/>
        <v>0</v>
      </c>
      <c r="L694" s="102">
        <f t="shared" si="116"/>
        <v>0</v>
      </c>
      <c r="M694" s="103">
        <f ca="1" t="shared" si="117"/>
        <v>46287.4479282407</v>
      </c>
      <c r="N694" s="103">
        <f ca="1" t="shared" si="118"/>
        <v>46287.4479282407</v>
      </c>
      <c r="O694" s="1" t="str">
        <f>IFERROR(VLOOKUP(D694,ข้อมูลออเดอร์!A:EK,49,0),"")</f>
        <v>ใหม่</v>
      </c>
      <c r="P694" s="1" t="str">
        <f>IF(D694="","",ข้อมูลออเดอร์!AX693)</f>
        <v>0640926700</v>
      </c>
      <c r="Q694" s="1" t="str">
        <f>IF(D694="","",ข้อมูลออเดอร์!AX693)</f>
        <v>0640926700</v>
      </c>
      <c r="R694" s="1" t="str">
        <f t="shared" si="119"/>
        <v>TH</v>
      </c>
      <c r="S694" s="1" t="str">
        <f>IF('ข้อมูลจังหวัด-อำเภอ'!C693="","",'ข้อมูลจังหวัด-อำเภอ'!C693)</f>
        <v>ปทุมธานี/ Pathum Thani</v>
      </c>
      <c r="T694" s="1" t="str">
        <f>IF('ข้อมูลจังหวัด-อำเภอ'!D693="","",'ข้อมูลจังหวัด-อำเภอ'!D693)</f>
        <v>ธัญบุรี/ Thanyaburi</v>
      </c>
      <c r="U694" s="1" t="str">
        <f>IFERROR(VLOOKUP(D694,ข้อมูลออเดอร์!A:EK,46,0),"")</f>
        <v>12130</v>
      </c>
      <c r="V694" s="1" t="str">
        <f>IFERROR(VLOOKUP(D694,ข้อมูลออเดอร์!A:EK,46,0),"")</f>
        <v>12130</v>
      </c>
      <c r="W694" s="1" t="str">
        <f>IFERROR(VLOOKUP(D694,ข้อมูลออเดอร์!A:EK,48,0),"")</f>
        <v>108 ซอยรังสิตนครนายก26 ซอย1</v>
      </c>
      <c r="X694" s="1" t="str">
        <f t="shared" si="120"/>
        <v>COD</v>
      </c>
      <c r="Y694" s="1"/>
      <c r="Z694" s="1"/>
      <c r="AA694" s="1">
        <f t="shared" si="121"/>
        <v>0.41</v>
      </c>
      <c r="AB694" s="1"/>
      <c r="AC694" s="1"/>
      <c r="AD694" s="1"/>
      <c r="AE694" s="1">
        <f>IF(ข้อมูลน้ำหนักสินค้า!C693="","",ข้อมูลน้ำหนักสินค้า!C693)*J694</f>
        <v>0.01</v>
      </c>
    </row>
    <row r="695" spans="1:31">
      <c r="A695" s="1" t="str">
        <f t="shared" si="111"/>
        <v>EastlyncOffline</v>
      </c>
      <c r="B695" s="1" t="str">
        <f t="shared" si="112"/>
        <v>OFFLINE</v>
      </c>
      <c r="C695" s="1" t="str">
        <f t="shared" si="113"/>
        <v>SALE</v>
      </c>
      <c r="D695" s="1" t="str">
        <f>IF(ข้อมูลออเดอร์!A694="","",ข้อมูลออเดอร์!A694)</f>
        <v>KOO26092200356</v>
      </c>
      <c r="E695" s="1" t="str">
        <f>IFERROR(IF(VLOOKUP(D695,ข้อมูลออเดอร์!A:BV,74,0)="Express delivery","NORMAL",IF(VLOOKUP(D695,ข้อมูลออเดอร์!A:BV,74,0)="Lalamove","B2B_OFFLINE","")),"")</f>
        <v>NORMAL</v>
      </c>
      <c r="F695" s="1" t="str">
        <f t="shared" si="114"/>
        <v>EXPRESS</v>
      </c>
      <c r="G695" s="1" t="str">
        <f>IF(ข้อมูลออเดอร์!CV694="","",ข้อมูลออเดอร์!CV694)</f>
        <v>SKINTIFIC-492003</v>
      </c>
      <c r="H695" s="1" t="str">
        <f>IF(ข้อมูลออเดอร์!CW694="","",ข้อมูลออเดอร์!CW694)</f>
        <v>4897147696014</v>
      </c>
      <c r="I695" s="1" t="str">
        <f>IF(ข้อมูลออเดอร์!CV694="","",ข้อมูลออเดอร์!CV694)</f>
        <v>SKINTIFIC-492003</v>
      </c>
      <c r="J695" s="1" t="str">
        <f>IF(ข้อมูลออเดอร์!DD694="","",ข้อมูลออเดอร์!DD694)</f>
        <v>1</v>
      </c>
      <c r="K695" s="102">
        <f t="shared" si="115"/>
        <v>0</v>
      </c>
      <c r="L695" s="102">
        <f t="shared" si="116"/>
        <v>0</v>
      </c>
      <c r="M695" s="103">
        <f ca="1" t="shared" si="117"/>
        <v>46287.4479282407</v>
      </c>
      <c r="N695" s="103">
        <f ca="1" t="shared" si="118"/>
        <v>46287.4479282407</v>
      </c>
      <c r="O695" s="1" t="str">
        <f>IFERROR(VLOOKUP(D695,ข้อมูลออเดอร์!A:EK,49,0),"")</f>
        <v>ใหม่</v>
      </c>
      <c r="P695" s="1" t="str">
        <f>IF(D695="","",ข้อมูลออเดอร์!AX694)</f>
        <v>0640926700</v>
      </c>
      <c r="Q695" s="1" t="str">
        <f>IF(D695="","",ข้อมูลออเดอร์!AX694)</f>
        <v>0640926700</v>
      </c>
      <c r="R695" s="1" t="str">
        <f t="shared" si="119"/>
        <v>TH</v>
      </c>
      <c r="S695" s="1" t="str">
        <f>IF('ข้อมูลจังหวัด-อำเภอ'!C694="","",'ข้อมูลจังหวัด-อำเภอ'!C694)</f>
        <v>ปทุมธานี/ Pathum Thani</v>
      </c>
      <c r="T695" s="1" t="str">
        <f>IF('ข้อมูลจังหวัด-อำเภอ'!D694="","",'ข้อมูลจังหวัด-อำเภอ'!D694)</f>
        <v>ธัญบุรี/ Thanyaburi</v>
      </c>
      <c r="U695" s="1" t="str">
        <f>IFERROR(VLOOKUP(D695,ข้อมูลออเดอร์!A:EK,46,0),"")</f>
        <v>12130</v>
      </c>
      <c r="V695" s="1" t="str">
        <f>IFERROR(VLOOKUP(D695,ข้อมูลออเดอร์!A:EK,46,0),"")</f>
        <v>12130</v>
      </c>
      <c r="W695" s="1" t="str">
        <f>IFERROR(VLOOKUP(D695,ข้อมูลออเดอร์!A:EK,48,0),"")</f>
        <v>108 ซอยรังสิตนครนายก26 ซอย1</v>
      </c>
      <c r="X695" s="1" t="str">
        <f t="shared" si="120"/>
        <v>COD</v>
      </c>
      <c r="Y695" s="1"/>
      <c r="Z695" s="1"/>
      <c r="AA695" s="1">
        <f t="shared" si="121"/>
        <v>0.41</v>
      </c>
      <c r="AB695" s="1"/>
      <c r="AC695" s="1"/>
      <c r="AD695" s="1"/>
      <c r="AE695" s="1">
        <f>IF(ข้อมูลน้ำหนักสินค้า!C694="","",ข้อมูลน้ำหนักสินค้า!C694)*J695</f>
        <v>0.1</v>
      </c>
    </row>
    <row r="696" spans="1:31">
      <c r="A696" s="1" t="str">
        <f t="shared" si="111"/>
        <v>EastlyncOffline</v>
      </c>
      <c r="B696" s="1" t="str">
        <f t="shared" si="112"/>
        <v>OFFLINE</v>
      </c>
      <c r="C696" s="1" t="str">
        <f t="shared" si="113"/>
        <v>SALE</v>
      </c>
      <c r="D696" s="1" t="str">
        <f>IF(ข้อมูลออเดอร์!A695="","",ข้อมูลออเดอร์!A695)</f>
        <v>KOO26092200357</v>
      </c>
      <c r="E696" s="1" t="str">
        <f>IFERROR(IF(VLOOKUP(D696,ข้อมูลออเดอร์!A:BV,74,0)="Express delivery","NORMAL",IF(VLOOKUP(D696,ข้อมูลออเดอร์!A:BV,74,0)="Lalamove","B2B_OFFLINE","")),"")</f>
        <v>NORMAL</v>
      </c>
      <c r="F696" s="1" t="str">
        <f t="shared" si="114"/>
        <v>EXPRESS</v>
      </c>
      <c r="G696" s="1" t="str">
        <f>IF(ข้อมูลออเดอร์!CV695="","",ข้อมูลออเดอร์!CV695)</f>
        <v>SKINTIFIC-492001</v>
      </c>
      <c r="H696" s="1" t="str">
        <f>IF(ข้อมูลออเดอร์!CW695="","",ข้อมูลออเดอร์!CW695)</f>
        <v>4897147695994</v>
      </c>
      <c r="I696" s="1" t="str">
        <f>IF(ข้อมูลออเดอร์!CV695="","",ข้อมูลออเดอร์!CV695)</f>
        <v>SKINTIFIC-492001</v>
      </c>
      <c r="J696" s="1" t="str">
        <f>IF(ข้อมูลออเดอร์!DD695="","",ข้อมูลออเดอร์!DD695)</f>
        <v>1</v>
      </c>
      <c r="K696" s="102">
        <f t="shared" si="115"/>
        <v>0</v>
      </c>
      <c r="L696" s="102">
        <f t="shared" si="116"/>
        <v>0</v>
      </c>
      <c r="M696" s="103">
        <f ca="1" t="shared" si="117"/>
        <v>46287.4479282407</v>
      </c>
      <c r="N696" s="103">
        <f ca="1" t="shared" si="118"/>
        <v>46287.4479282407</v>
      </c>
      <c r="O696" s="1" t="str">
        <f>IFERROR(VLOOKUP(D696,ข้อมูลออเดอร์!A:EK,49,0),"")</f>
        <v>คุณมะลิ เหว่ยซือ</v>
      </c>
      <c r="P696" s="1" t="str">
        <f>IF(D696="","",ข้อมูลออเดอร์!AX695)</f>
        <v>0808536474</v>
      </c>
      <c r="Q696" s="1" t="str">
        <f>IF(D696="","",ข้อมูลออเดอร์!AX695)</f>
        <v>0808536474</v>
      </c>
      <c r="R696" s="1" t="str">
        <f t="shared" si="119"/>
        <v>TH</v>
      </c>
      <c r="S696" s="1" t="str">
        <f>IF('ข้อมูลจังหวัด-อำเภอ'!C695="","",'ข้อมูลจังหวัด-อำเภอ'!C695)</f>
        <v>พระนครศรีอยุธยา/ Phra Nakhon Si Ayutthaya</v>
      </c>
      <c r="T696" s="1" t="str">
        <f>IF('ข้อมูลจังหวัด-อำเภอ'!D695="","",'ข้อมูลจังหวัด-อำเภอ'!D695)</f>
        <v>บางปะอิน/ Bang Pa-in</v>
      </c>
      <c r="U696" s="1" t="str">
        <f>IFERROR(VLOOKUP(D696,ข้อมูลออเดอร์!A:EK,46,0),"")</f>
        <v>13160</v>
      </c>
      <c r="V696" s="1" t="str">
        <f>IFERROR(VLOOKUP(D696,ข้อมูลออเดอร์!A:EK,46,0),"")</f>
        <v>13160</v>
      </c>
      <c r="W696" s="1" t="str">
        <f>IFERROR(VLOOKUP(D696,ข้อมูลออเดอร์!A:EK,48,0),"")</f>
        <v>299/257 หมู่บ้านนราเฮ้าส์ ม.5</v>
      </c>
      <c r="X696" s="1" t="str">
        <f t="shared" si="120"/>
        <v>COD</v>
      </c>
      <c r="Y696" s="1"/>
      <c r="Z696" s="1"/>
      <c r="AA696" s="1">
        <f t="shared" si="121"/>
        <v>0.92</v>
      </c>
      <c r="AB696" s="1"/>
      <c r="AC696" s="1"/>
      <c r="AD696" s="1"/>
      <c r="AE696" s="1">
        <f>IF(ข้อมูลน้ำหนักสินค้า!C695="","",ข้อมูลน้ำหนักสินค้า!C695)*J696</f>
        <v>0.1</v>
      </c>
    </row>
    <row r="697" spans="1:31">
      <c r="A697" s="1" t="str">
        <f t="shared" si="111"/>
        <v>EastlyncOffline</v>
      </c>
      <c r="B697" s="1" t="str">
        <f t="shared" si="112"/>
        <v>OFFLINE</v>
      </c>
      <c r="C697" s="1" t="str">
        <f t="shared" si="113"/>
        <v>SALE</v>
      </c>
      <c r="D697" s="1" t="str">
        <f>IF(ข้อมูลออเดอร์!A696="","",ข้อมูลออเดอร์!A696)</f>
        <v>KOO26092200357</v>
      </c>
      <c r="E697" s="1" t="str">
        <f>IFERROR(IF(VLOOKUP(D697,ข้อมูลออเดอร์!A:BV,74,0)="Express delivery","NORMAL",IF(VLOOKUP(D697,ข้อมูลออเดอร์!A:BV,74,0)="Lalamove","B2B_OFFLINE","")),"")</f>
        <v>NORMAL</v>
      </c>
      <c r="F697" s="1" t="str">
        <f t="shared" si="114"/>
        <v>EXPRESS</v>
      </c>
      <c r="G697" s="1" t="str">
        <f>IF(ข้อมูลออเดอร์!CV696="","",ข้อมูลออเดอร์!CV696)</f>
        <v>SKINTIFIC-458</v>
      </c>
      <c r="H697" s="1" t="str">
        <f>IF(ข้อมูลออเดอร์!CW696="","",ข้อมูลออเดอร์!CW696)</f>
        <v>4897147694034</v>
      </c>
      <c r="I697" s="1" t="str">
        <f>IF(ข้อมูลออเดอร์!CV696="","",ข้อมูลออเดอร์!CV696)</f>
        <v>SKINTIFIC-458</v>
      </c>
      <c r="J697" s="1" t="str">
        <f>IF(ข้อมูลออเดอร์!DD696="","",ข้อมูลออเดอร์!DD696)</f>
        <v>5</v>
      </c>
      <c r="K697" s="102">
        <f t="shared" si="115"/>
        <v>0</v>
      </c>
      <c r="L697" s="102">
        <f t="shared" si="116"/>
        <v>0</v>
      </c>
      <c r="M697" s="103">
        <f ca="1" t="shared" si="117"/>
        <v>46287.4479282407</v>
      </c>
      <c r="N697" s="103">
        <f ca="1" t="shared" si="118"/>
        <v>46287.4479282407</v>
      </c>
      <c r="O697" s="1" t="str">
        <f>IFERROR(VLOOKUP(D697,ข้อมูลออเดอร์!A:EK,49,0),"")</f>
        <v>คุณมะลิ เหว่ยซือ</v>
      </c>
      <c r="P697" s="1" t="str">
        <f>IF(D697="","",ข้อมูลออเดอร์!AX696)</f>
        <v>0808536474</v>
      </c>
      <c r="Q697" s="1" t="str">
        <f>IF(D697="","",ข้อมูลออเดอร์!AX696)</f>
        <v>0808536474</v>
      </c>
      <c r="R697" s="1" t="str">
        <f t="shared" si="119"/>
        <v>TH</v>
      </c>
      <c r="S697" s="1" t="str">
        <f>IF('ข้อมูลจังหวัด-อำเภอ'!C696="","",'ข้อมูลจังหวัด-อำเภอ'!C696)</f>
        <v>พระนครศรีอยุธยา/ Phra Nakhon Si Ayutthaya</v>
      </c>
      <c r="T697" s="1" t="str">
        <f>IF('ข้อมูลจังหวัด-อำเภอ'!D696="","",'ข้อมูลจังหวัด-อำเภอ'!D696)</f>
        <v>บางปะอิน/ Bang Pa-in</v>
      </c>
      <c r="U697" s="1" t="str">
        <f>IFERROR(VLOOKUP(D697,ข้อมูลออเดอร์!A:EK,46,0),"")</f>
        <v>13160</v>
      </c>
      <c r="V697" s="1" t="str">
        <f>IFERROR(VLOOKUP(D697,ข้อมูลออเดอร์!A:EK,46,0),"")</f>
        <v>13160</v>
      </c>
      <c r="W697" s="1" t="str">
        <f>IFERROR(VLOOKUP(D697,ข้อมูลออเดอร์!A:EK,48,0),"")</f>
        <v>299/257 หมู่บ้านนราเฮ้าส์ ม.5</v>
      </c>
      <c r="X697" s="1" t="str">
        <f t="shared" si="120"/>
        <v>COD</v>
      </c>
      <c r="Y697" s="1"/>
      <c r="Z697" s="1"/>
      <c r="AA697" s="1">
        <f t="shared" si="121"/>
        <v>0.92</v>
      </c>
      <c r="AB697" s="1"/>
      <c r="AC697" s="1"/>
      <c r="AD697" s="1"/>
      <c r="AE697" s="1">
        <f>IF(ข้อมูลน้ำหนักสินค้า!C696="","",ข้อมูลน้ำหนักสินค้า!C696)*J697</f>
        <v>0.5</v>
      </c>
    </row>
    <row r="698" spans="1:31">
      <c r="A698" s="1" t="str">
        <f t="shared" si="111"/>
        <v>EastlyncOffline</v>
      </c>
      <c r="B698" s="1" t="str">
        <f t="shared" si="112"/>
        <v>OFFLINE</v>
      </c>
      <c r="C698" s="1" t="str">
        <f t="shared" si="113"/>
        <v>SALE</v>
      </c>
      <c r="D698" s="1" t="str">
        <f>IF(ข้อมูลออเดอร์!A697="","",ข้อมูลออเดอร์!A697)</f>
        <v>KOO26092200357</v>
      </c>
      <c r="E698" s="1" t="str">
        <f>IFERROR(IF(VLOOKUP(D698,ข้อมูลออเดอร์!A:BV,74,0)="Express delivery","NORMAL",IF(VLOOKUP(D698,ข้อมูลออเดอร์!A:BV,74,0)="Lalamove","B2B_OFFLINE","")),"")</f>
        <v>NORMAL</v>
      </c>
      <c r="F698" s="1" t="str">
        <f t="shared" si="114"/>
        <v>EXPRESS</v>
      </c>
      <c r="G698" s="1" t="str">
        <f>IF(ข้อมูลออเดอร์!CV697="","",ข้อมูลออเดอร์!CV697)</f>
        <v>ZP000050</v>
      </c>
      <c r="H698" s="1" t="str">
        <f>IF(ข้อมูลออเดอร์!CW697="","",ข้อมูลออเดอร์!CW697)</f>
        <v>ZP000050</v>
      </c>
      <c r="I698" s="1" t="str">
        <f>IF(ข้อมูลออเดอร์!CV697="","",ข้อมูลออเดอร์!CV697)</f>
        <v>ZP000050</v>
      </c>
      <c r="J698" s="1" t="str">
        <f>IF(ข้อมูลออเดอร์!DD697="","",ข้อมูลออเดอร์!DD697)</f>
        <v>1</v>
      </c>
      <c r="K698" s="102">
        <f t="shared" si="115"/>
        <v>0</v>
      </c>
      <c r="L698" s="102">
        <f t="shared" si="116"/>
        <v>0</v>
      </c>
      <c r="M698" s="103">
        <f ca="1" t="shared" si="117"/>
        <v>46287.4479282407</v>
      </c>
      <c r="N698" s="103">
        <f ca="1" t="shared" si="118"/>
        <v>46287.4479282407</v>
      </c>
      <c r="O698" s="1" t="str">
        <f>IFERROR(VLOOKUP(D698,ข้อมูลออเดอร์!A:EK,49,0),"")</f>
        <v>คุณมะลิ เหว่ยซือ</v>
      </c>
      <c r="P698" s="1" t="str">
        <f>IF(D698="","",ข้อมูลออเดอร์!AX697)</f>
        <v>0808536474</v>
      </c>
      <c r="Q698" s="1" t="str">
        <f>IF(D698="","",ข้อมูลออเดอร์!AX697)</f>
        <v>0808536474</v>
      </c>
      <c r="R698" s="1" t="str">
        <f t="shared" si="119"/>
        <v>TH</v>
      </c>
      <c r="S698" s="1" t="str">
        <f>IF('ข้อมูลจังหวัด-อำเภอ'!C697="","",'ข้อมูลจังหวัด-อำเภอ'!C697)</f>
        <v>พระนครศรีอยุธยา/ Phra Nakhon Si Ayutthaya</v>
      </c>
      <c r="T698" s="1" t="str">
        <f>IF('ข้อมูลจังหวัด-อำเภอ'!D697="","",'ข้อมูลจังหวัด-อำเภอ'!D697)</f>
        <v>บางปะอิน/ Bang Pa-in</v>
      </c>
      <c r="U698" s="1" t="str">
        <f>IFERROR(VLOOKUP(D698,ข้อมูลออเดอร์!A:EK,46,0),"")</f>
        <v>13160</v>
      </c>
      <c r="V698" s="1" t="str">
        <f>IFERROR(VLOOKUP(D698,ข้อมูลออเดอร์!A:EK,46,0),"")</f>
        <v>13160</v>
      </c>
      <c r="W698" s="1" t="str">
        <f>IFERROR(VLOOKUP(D698,ข้อมูลออเดอร์!A:EK,48,0),"")</f>
        <v>299/257 หมู่บ้านนราเฮ้าส์ ม.5</v>
      </c>
      <c r="X698" s="1" t="str">
        <f t="shared" si="120"/>
        <v>COD</v>
      </c>
      <c r="Y698" s="1"/>
      <c r="Z698" s="1"/>
      <c r="AA698" s="1">
        <f t="shared" si="121"/>
        <v>0.92</v>
      </c>
      <c r="AB698" s="1"/>
      <c r="AC698" s="1"/>
      <c r="AD698" s="1"/>
      <c r="AE698" s="1">
        <f>IF(ข้อมูลน้ำหนักสินค้า!C697="","",ข้อมูลน้ำหนักสินค้า!C697)*J698</f>
        <v>0.01</v>
      </c>
    </row>
    <row r="699" spans="1:31">
      <c r="A699" s="1" t="str">
        <f t="shared" si="111"/>
        <v>EastlyncOffline</v>
      </c>
      <c r="B699" s="1" t="str">
        <f t="shared" si="112"/>
        <v>OFFLINE</v>
      </c>
      <c r="C699" s="1" t="str">
        <f t="shared" si="113"/>
        <v>SALE</v>
      </c>
      <c r="D699" s="1" t="str">
        <f>IF(ข้อมูลออเดอร์!A698="","",ข้อมูลออเดอร์!A698)</f>
        <v>KOO26092200357</v>
      </c>
      <c r="E699" s="1" t="str">
        <f>IFERROR(IF(VLOOKUP(D699,ข้อมูลออเดอร์!A:BV,74,0)="Express delivery","NORMAL",IF(VLOOKUP(D699,ข้อมูลออเดอร์!A:BV,74,0)="Lalamove","B2B_OFFLINE","")),"")</f>
        <v>NORMAL</v>
      </c>
      <c r="F699" s="1" t="str">
        <f t="shared" si="114"/>
        <v>EXPRESS</v>
      </c>
      <c r="G699" s="1" t="str">
        <f>IF(ข้อมูลออเดอร์!CV698="","",ข้อมูลออเดอร์!CV698)</f>
        <v>SKINTIFIC-32101N</v>
      </c>
      <c r="H699" s="1" t="str">
        <f>IF(ข้อมูลออเดอร์!CW698="","",ข้อมูลออเดอร์!CW698)</f>
        <v>4897147694041</v>
      </c>
      <c r="I699" s="1" t="str">
        <f>IF(ข้อมูลออเดอร์!CV698="","",ข้อมูลออเดอร์!CV698)</f>
        <v>SKINTIFIC-32101N</v>
      </c>
      <c r="J699" s="1" t="str">
        <f>IF(ข้อมูลออเดอร์!DD698="","",ข้อมูลออเดอร์!DD698)</f>
        <v>1</v>
      </c>
      <c r="K699" s="102">
        <f t="shared" si="115"/>
        <v>0</v>
      </c>
      <c r="L699" s="102">
        <f t="shared" si="116"/>
        <v>0</v>
      </c>
      <c r="M699" s="103">
        <f ca="1" t="shared" si="117"/>
        <v>46287.4479282407</v>
      </c>
      <c r="N699" s="103">
        <f ca="1" t="shared" si="118"/>
        <v>46287.4479282407</v>
      </c>
      <c r="O699" s="1" t="str">
        <f>IFERROR(VLOOKUP(D699,ข้อมูลออเดอร์!A:EK,49,0),"")</f>
        <v>คุณมะลิ เหว่ยซือ</v>
      </c>
      <c r="P699" s="1" t="str">
        <f>IF(D699="","",ข้อมูลออเดอร์!AX698)</f>
        <v>0808536474</v>
      </c>
      <c r="Q699" s="1" t="str">
        <f>IF(D699="","",ข้อมูลออเดอร์!AX698)</f>
        <v>0808536474</v>
      </c>
      <c r="R699" s="1" t="str">
        <f t="shared" si="119"/>
        <v>TH</v>
      </c>
      <c r="S699" s="1" t="str">
        <f>IF('ข้อมูลจังหวัด-อำเภอ'!C698="","",'ข้อมูลจังหวัด-อำเภอ'!C698)</f>
        <v>พระนครศรีอยุธยา/ Phra Nakhon Si Ayutthaya</v>
      </c>
      <c r="T699" s="1" t="str">
        <f>IF('ข้อมูลจังหวัด-อำเภอ'!D698="","",'ข้อมูลจังหวัด-อำเภอ'!D698)</f>
        <v>บางปะอิน/ Bang Pa-in</v>
      </c>
      <c r="U699" s="1" t="str">
        <f>IFERROR(VLOOKUP(D699,ข้อมูลออเดอร์!A:EK,46,0),"")</f>
        <v>13160</v>
      </c>
      <c r="V699" s="1" t="str">
        <f>IFERROR(VLOOKUP(D699,ข้อมูลออเดอร์!A:EK,46,0),"")</f>
        <v>13160</v>
      </c>
      <c r="W699" s="1" t="str">
        <f>IFERROR(VLOOKUP(D699,ข้อมูลออเดอร์!A:EK,48,0),"")</f>
        <v>299/257 หมู่บ้านนราเฮ้าส์ ม.5</v>
      </c>
      <c r="X699" s="1" t="str">
        <f t="shared" si="120"/>
        <v>COD</v>
      </c>
      <c r="Y699" s="1"/>
      <c r="Z699" s="1"/>
      <c r="AA699" s="1">
        <f t="shared" si="121"/>
        <v>0.92</v>
      </c>
      <c r="AB699" s="1"/>
      <c r="AC699" s="1"/>
      <c r="AD699" s="1"/>
      <c r="AE699" s="1">
        <f>IF(ข้อมูลน้ำหนักสินค้า!C698="","",ข้อมูลน้ำหนักสินค้า!C698)*J699</f>
        <v>0.01</v>
      </c>
    </row>
    <row r="700" spans="1:31">
      <c r="A700" s="1" t="str">
        <f t="shared" si="111"/>
        <v>EastlyncOffline</v>
      </c>
      <c r="B700" s="1" t="str">
        <f t="shared" si="112"/>
        <v>OFFLINE</v>
      </c>
      <c r="C700" s="1" t="str">
        <f t="shared" si="113"/>
        <v>SALE</v>
      </c>
      <c r="D700" s="1" t="str">
        <f>IF(ข้อมูลออเดอร์!A699="","",ข้อมูลออเดอร์!A699)</f>
        <v>KOO26092200357</v>
      </c>
      <c r="E700" s="1" t="str">
        <f>IFERROR(IF(VLOOKUP(D700,ข้อมูลออเดอร์!A:BV,74,0)="Express delivery","NORMAL",IF(VLOOKUP(D700,ข้อมูลออเดอร์!A:BV,74,0)="Lalamove","B2B_OFFLINE","")),"")</f>
        <v>NORMAL</v>
      </c>
      <c r="F700" s="1" t="str">
        <f t="shared" si="114"/>
        <v>EXPRESS</v>
      </c>
      <c r="G700" s="1" t="str">
        <f>IF(ข้อมูลออเดอร์!CV699="","",ข้อมูลออเดอร์!CV699)</f>
        <v>SKINTIFIC-492003</v>
      </c>
      <c r="H700" s="1" t="str">
        <f>IF(ข้อมูลออเดอร์!CW699="","",ข้อมูลออเดอร์!CW699)</f>
        <v>4897147696014</v>
      </c>
      <c r="I700" s="1" t="str">
        <f>IF(ข้อมูลออเดอร์!CV699="","",ข้อมูลออเดอร์!CV699)</f>
        <v>SKINTIFIC-492003</v>
      </c>
      <c r="J700" s="1" t="str">
        <f>IF(ข้อมูลออเดอร์!DD699="","",ข้อมูลออเดอร์!DD699)</f>
        <v>1</v>
      </c>
      <c r="K700" s="102">
        <f t="shared" si="115"/>
        <v>0</v>
      </c>
      <c r="L700" s="102">
        <f t="shared" si="116"/>
        <v>0</v>
      </c>
      <c r="M700" s="103">
        <f ca="1" t="shared" si="117"/>
        <v>46287.4479282407</v>
      </c>
      <c r="N700" s="103">
        <f ca="1" t="shared" si="118"/>
        <v>46287.4479282407</v>
      </c>
      <c r="O700" s="1" t="str">
        <f>IFERROR(VLOOKUP(D700,ข้อมูลออเดอร์!A:EK,49,0),"")</f>
        <v>คุณมะลิ เหว่ยซือ</v>
      </c>
      <c r="P700" s="1" t="str">
        <f>IF(D700="","",ข้อมูลออเดอร์!AX699)</f>
        <v>0808536474</v>
      </c>
      <c r="Q700" s="1" t="str">
        <f>IF(D700="","",ข้อมูลออเดอร์!AX699)</f>
        <v>0808536474</v>
      </c>
      <c r="R700" s="1" t="str">
        <f t="shared" si="119"/>
        <v>TH</v>
      </c>
      <c r="S700" s="1" t="str">
        <f>IF('ข้อมูลจังหวัด-อำเภอ'!C699="","",'ข้อมูลจังหวัด-อำเภอ'!C699)</f>
        <v>พระนครศรีอยุธยา/ Phra Nakhon Si Ayutthaya</v>
      </c>
      <c r="T700" s="1" t="str">
        <f>IF('ข้อมูลจังหวัด-อำเภอ'!D699="","",'ข้อมูลจังหวัด-อำเภอ'!D699)</f>
        <v>บางปะอิน/ Bang Pa-in</v>
      </c>
      <c r="U700" s="1" t="str">
        <f>IFERROR(VLOOKUP(D700,ข้อมูลออเดอร์!A:EK,46,0),"")</f>
        <v>13160</v>
      </c>
      <c r="V700" s="1" t="str">
        <f>IFERROR(VLOOKUP(D700,ข้อมูลออเดอร์!A:EK,46,0),"")</f>
        <v>13160</v>
      </c>
      <c r="W700" s="1" t="str">
        <f>IFERROR(VLOOKUP(D700,ข้อมูลออเดอร์!A:EK,48,0),"")</f>
        <v>299/257 หมู่บ้านนราเฮ้าส์ ม.5</v>
      </c>
      <c r="X700" s="1" t="str">
        <f t="shared" si="120"/>
        <v>COD</v>
      </c>
      <c r="Y700" s="1"/>
      <c r="Z700" s="1"/>
      <c r="AA700" s="1">
        <f t="shared" si="121"/>
        <v>0.92</v>
      </c>
      <c r="AB700" s="1"/>
      <c r="AC700" s="1"/>
      <c r="AD700" s="1"/>
      <c r="AE700" s="1">
        <f>IF(ข้อมูลน้ำหนักสินค้า!C699="","",ข้อมูลน้ำหนักสินค้า!C699)*J700</f>
        <v>0.1</v>
      </c>
    </row>
    <row r="701" spans="1:31">
      <c r="A701" s="1" t="str">
        <f t="shared" si="111"/>
        <v>EastlyncOffline</v>
      </c>
      <c r="B701" s="1" t="str">
        <f t="shared" si="112"/>
        <v>OFFLINE</v>
      </c>
      <c r="C701" s="1" t="str">
        <f t="shared" si="113"/>
        <v>SALE</v>
      </c>
      <c r="D701" s="1" t="str">
        <f>IF(ข้อมูลออเดอร์!A700="","",ข้อมูลออเดอร์!A700)</f>
        <v>KOO26092200358</v>
      </c>
      <c r="E701" s="1" t="str">
        <f>IFERROR(IF(VLOOKUP(D701,ข้อมูลออเดอร์!A:BV,74,0)="Express delivery","NORMAL",IF(VLOOKUP(D701,ข้อมูลออเดอร์!A:BV,74,0)="Lalamove","B2B_OFFLINE","")),"")</f>
        <v>NORMAL</v>
      </c>
      <c r="F701" s="1" t="str">
        <f t="shared" si="114"/>
        <v>EXPRESS</v>
      </c>
      <c r="G701" s="1" t="str">
        <f>IF(ข้อมูลออเดอร์!CV700="","",ข้อมูลออเดอร์!CV700)</f>
        <v>SKINTIFIC-492001</v>
      </c>
      <c r="H701" s="1" t="str">
        <f>IF(ข้อมูลออเดอร์!CW700="","",ข้อมูลออเดอร์!CW700)</f>
        <v>4897147695994</v>
      </c>
      <c r="I701" s="1" t="str">
        <f>IF(ข้อมูลออเดอร์!CV700="","",ข้อมูลออเดอร์!CV700)</f>
        <v>SKINTIFIC-492001</v>
      </c>
      <c r="J701" s="1" t="str">
        <f>IF(ข้อมูลออเดอร์!DD700="","",ข้อมูลออเดอร์!DD700)</f>
        <v>1</v>
      </c>
      <c r="K701" s="102">
        <f t="shared" si="115"/>
        <v>0</v>
      </c>
      <c r="L701" s="102">
        <f t="shared" si="116"/>
        <v>0</v>
      </c>
      <c r="M701" s="103">
        <f ca="1" t="shared" si="117"/>
        <v>46287.4479282407</v>
      </c>
      <c r="N701" s="103">
        <f ca="1" t="shared" si="118"/>
        <v>46287.4479282407</v>
      </c>
      <c r="O701" s="1" t="str">
        <f>IFERROR(VLOOKUP(D701,ข้อมูลออเดอร์!A:EK,49,0),"")</f>
        <v>น้ำฝน</v>
      </c>
      <c r="P701" s="1" t="str">
        <f>IF(D701="","",ข้อมูลออเดอร์!AX700)</f>
        <v>0960477333</v>
      </c>
      <c r="Q701" s="1" t="str">
        <f>IF(D701="","",ข้อมูลออเดอร์!AX700)</f>
        <v>0960477333</v>
      </c>
      <c r="R701" s="1" t="str">
        <f t="shared" si="119"/>
        <v>TH</v>
      </c>
      <c r="S701" s="1" t="str">
        <f>IF('ข้อมูลจังหวัด-อำเภอ'!C700="","",'ข้อมูลจังหวัด-อำเภอ'!C700)</f>
        <v>กาญจนบุรี/ Kanchanaburi</v>
      </c>
      <c r="T701" s="1" t="str">
        <f>IF('ข้อมูลจังหวัด-อำเภอ'!D700="","",'ข้อมูลจังหวัด-อำเภอ'!D700)</f>
        <v>ท่าม่วง/ Tha Muang</v>
      </c>
      <c r="U701" s="1" t="str">
        <f>IFERROR(VLOOKUP(D701,ข้อมูลออเดอร์!A:EK,46,0),"")</f>
        <v>71110</v>
      </c>
      <c r="V701" s="1" t="str">
        <f>IFERROR(VLOOKUP(D701,ข้อมูลออเดอร์!A:EK,46,0),"")</f>
        <v>71110</v>
      </c>
      <c r="W701" s="1" t="str">
        <f>IFERROR(VLOOKUP(D701,ข้อมูลออเดอร์!A:EK,48,0),"")</f>
        <v>70/1 หมุ่4</v>
      </c>
      <c r="X701" s="1" t="str">
        <f t="shared" si="120"/>
        <v>COD</v>
      </c>
      <c r="Y701" s="1"/>
      <c r="Z701" s="1"/>
      <c r="AA701" s="1">
        <f t="shared" si="121"/>
        <v>0.42</v>
      </c>
      <c r="AB701" s="1"/>
      <c r="AC701" s="1"/>
      <c r="AD701" s="1"/>
      <c r="AE701" s="1">
        <f>IF(ข้อมูลน้ำหนักสินค้า!C700="","",ข้อมูลน้ำหนักสินค้า!C700)*J701</f>
        <v>0.1</v>
      </c>
    </row>
    <row r="702" spans="1:31">
      <c r="A702" s="1" t="str">
        <f t="shared" si="111"/>
        <v>EastlyncOffline</v>
      </c>
      <c r="B702" s="1" t="str">
        <f t="shared" si="112"/>
        <v>OFFLINE</v>
      </c>
      <c r="C702" s="1" t="str">
        <f t="shared" si="113"/>
        <v>SALE</v>
      </c>
      <c r="D702" s="1" t="str">
        <f>IF(ข้อมูลออเดอร์!A701="","",ข้อมูลออเดอร์!A701)</f>
        <v>KOO26092200358</v>
      </c>
      <c r="E702" s="1" t="str">
        <f>IFERROR(IF(VLOOKUP(D702,ข้อมูลออเดอร์!A:BV,74,0)="Express delivery","NORMAL",IF(VLOOKUP(D702,ข้อมูลออเดอร์!A:BV,74,0)="Lalamove","B2B_OFFLINE","")),"")</f>
        <v>NORMAL</v>
      </c>
      <c r="F702" s="1" t="str">
        <f t="shared" si="114"/>
        <v>EXPRESS</v>
      </c>
      <c r="G702" s="1" t="str">
        <f>IF(ข้อมูลออเดอร์!CV701="","",ข้อมูลออเดอร์!CV701)</f>
        <v>ZP000050</v>
      </c>
      <c r="H702" s="1" t="str">
        <f>IF(ข้อมูลออเดอร์!CW701="","",ข้อมูลออเดอร์!CW701)</f>
        <v>ZP000050</v>
      </c>
      <c r="I702" s="1" t="str">
        <f>IF(ข้อมูลออเดอร์!CV701="","",ข้อมูลออเดอร์!CV701)</f>
        <v>ZP000050</v>
      </c>
      <c r="J702" s="1" t="str">
        <f>IF(ข้อมูลออเดอร์!DD701="","",ข้อมูลออเดอร์!DD701)</f>
        <v>1</v>
      </c>
      <c r="K702" s="102">
        <f t="shared" si="115"/>
        <v>0</v>
      </c>
      <c r="L702" s="102">
        <f t="shared" si="116"/>
        <v>0</v>
      </c>
      <c r="M702" s="103">
        <f ca="1" t="shared" si="117"/>
        <v>46287.4479282407</v>
      </c>
      <c r="N702" s="103">
        <f ca="1" t="shared" si="118"/>
        <v>46287.4479282407</v>
      </c>
      <c r="O702" s="1" t="str">
        <f>IFERROR(VLOOKUP(D702,ข้อมูลออเดอร์!A:EK,49,0),"")</f>
        <v>น้ำฝน</v>
      </c>
      <c r="P702" s="1" t="str">
        <f>IF(D702="","",ข้อมูลออเดอร์!AX701)</f>
        <v>0960477333</v>
      </c>
      <c r="Q702" s="1" t="str">
        <f>IF(D702="","",ข้อมูลออเดอร์!AX701)</f>
        <v>0960477333</v>
      </c>
      <c r="R702" s="1" t="str">
        <f t="shared" si="119"/>
        <v>TH</v>
      </c>
      <c r="S702" s="1" t="str">
        <f>IF('ข้อมูลจังหวัด-อำเภอ'!C701="","",'ข้อมูลจังหวัด-อำเภอ'!C701)</f>
        <v>กาญจนบุรี/ Kanchanaburi</v>
      </c>
      <c r="T702" s="1" t="str">
        <f>IF('ข้อมูลจังหวัด-อำเภอ'!D701="","",'ข้อมูลจังหวัด-อำเภอ'!D701)</f>
        <v>ท่าม่วง/ Tha Muang</v>
      </c>
      <c r="U702" s="1" t="str">
        <f>IFERROR(VLOOKUP(D702,ข้อมูลออเดอร์!A:EK,46,0),"")</f>
        <v>71110</v>
      </c>
      <c r="V702" s="1" t="str">
        <f>IFERROR(VLOOKUP(D702,ข้อมูลออเดอร์!A:EK,46,0),"")</f>
        <v>71110</v>
      </c>
      <c r="W702" s="1" t="str">
        <f>IFERROR(VLOOKUP(D702,ข้อมูลออเดอร์!A:EK,48,0),"")</f>
        <v>70/1 หมุ่4</v>
      </c>
      <c r="X702" s="1" t="str">
        <f t="shared" si="120"/>
        <v>COD</v>
      </c>
      <c r="Y702" s="1"/>
      <c r="Z702" s="1"/>
      <c r="AA702" s="1">
        <f t="shared" si="121"/>
        <v>0.42</v>
      </c>
      <c r="AB702" s="1"/>
      <c r="AC702" s="1"/>
      <c r="AD702" s="1"/>
      <c r="AE702" s="1">
        <f>IF(ข้อมูลน้ำหนักสินค้า!C701="","",ข้อมูลน้ำหนักสินค้า!C701)*J702</f>
        <v>0.01</v>
      </c>
    </row>
    <row r="703" spans="1:31">
      <c r="A703" s="1" t="str">
        <f t="shared" si="111"/>
        <v>EastlyncOffline</v>
      </c>
      <c r="B703" s="1" t="str">
        <f t="shared" si="112"/>
        <v>OFFLINE</v>
      </c>
      <c r="C703" s="1" t="str">
        <f t="shared" si="113"/>
        <v>SALE</v>
      </c>
      <c r="D703" s="1" t="str">
        <f>IF(ข้อมูลออเดอร์!A702="","",ข้อมูลออเดอร์!A702)</f>
        <v>KOO26092200358</v>
      </c>
      <c r="E703" s="1" t="str">
        <f>IFERROR(IF(VLOOKUP(D703,ข้อมูลออเดอร์!A:BV,74,0)="Express delivery","NORMAL",IF(VLOOKUP(D703,ข้อมูลออเดอร์!A:BV,74,0)="Lalamove","B2B_OFFLINE","")),"")</f>
        <v>NORMAL</v>
      </c>
      <c r="F703" s="1" t="str">
        <f t="shared" si="114"/>
        <v>EXPRESS</v>
      </c>
      <c r="G703" s="1" t="str">
        <f>IF(ข้อมูลออเดอร์!CV702="","",ข้อมูลออเดอร์!CV702)</f>
        <v>SKINTIFIC-32101N</v>
      </c>
      <c r="H703" s="1" t="str">
        <f>IF(ข้อมูลออเดอร์!CW702="","",ข้อมูลออเดอร์!CW702)</f>
        <v>4897147694041</v>
      </c>
      <c r="I703" s="1" t="str">
        <f>IF(ข้อมูลออเดอร์!CV702="","",ข้อมูลออเดอร์!CV702)</f>
        <v>SKINTIFIC-32101N</v>
      </c>
      <c r="J703" s="1" t="str">
        <f>IF(ข้อมูลออเดอร์!DD702="","",ข้อมูลออเดอร์!DD702)</f>
        <v>1</v>
      </c>
      <c r="K703" s="102">
        <f t="shared" si="115"/>
        <v>0</v>
      </c>
      <c r="L703" s="102">
        <f t="shared" si="116"/>
        <v>0</v>
      </c>
      <c r="M703" s="103">
        <f ca="1" t="shared" si="117"/>
        <v>46287.4479282407</v>
      </c>
      <c r="N703" s="103">
        <f ca="1" t="shared" si="118"/>
        <v>46287.4479282407</v>
      </c>
      <c r="O703" s="1" t="str">
        <f>IFERROR(VLOOKUP(D703,ข้อมูลออเดอร์!A:EK,49,0),"")</f>
        <v>น้ำฝน</v>
      </c>
      <c r="P703" s="1" t="str">
        <f>IF(D703="","",ข้อมูลออเดอร์!AX702)</f>
        <v>0960477333</v>
      </c>
      <c r="Q703" s="1" t="str">
        <f>IF(D703="","",ข้อมูลออเดอร์!AX702)</f>
        <v>0960477333</v>
      </c>
      <c r="R703" s="1" t="str">
        <f t="shared" si="119"/>
        <v>TH</v>
      </c>
      <c r="S703" s="1" t="str">
        <f>IF('ข้อมูลจังหวัด-อำเภอ'!C702="","",'ข้อมูลจังหวัด-อำเภอ'!C702)</f>
        <v>กาญจนบุรี/ Kanchanaburi</v>
      </c>
      <c r="T703" s="1" t="str">
        <f>IF('ข้อมูลจังหวัด-อำเภอ'!D702="","",'ข้อมูลจังหวัด-อำเภอ'!D702)</f>
        <v>ท่าม่วง/ Tha Muang</v>
      </c>
      <c r="U703" s="1" t="str">
        <f>IFERROR(VLOOKUP(D703,ข้อมูลออเดอร์!A:EK,46,0),"")</f>
        <v>71110</v>
      </c>
      <c r="V703" s="1" t="str">
        <f>IFERROR(VLOOKUP(D703,ข้อมูลออเดอร์!A:EK,46,0),"")</f>
        <v>71110</v>
      </c>
      <c r="W703" s="1" t="str">
        <f>IFERROR(VLOOKUP(D703,ข้อมูลออเดอร์!A:EK,48,0),"")</f>
        <v>70/1 หมุ่4</v>
      </c>
      <c r="X703" s="1" t="str">
        <f t="shared" si="120"/>
        <v>COD</v>
      </c>
      <c r="Y703" s="1"/>
      <c r="Z703" s="1"/>
      <c r="AA703" s="1">
        <f t="shared" si="121"/>
        <v>0.42</v>
      </c>
      <c r="AB703" s="1"/>
      <c r="AC703" s="1"/>
      <c r="AD703" s="1"/>
      <c r="AE703" s="1">
        <f>IF(ข้อมูลน้ำหนักสินค้า!C702="","",ข้อมูลน้ำหนักสินค้า!C702)*J703</f>
        <v>0.01</v>
      </c>
    </row>
    <row r="704" spans="1:31">
      <c r="A704" s="1" t="str">
        <f t="shared" si="111"/>
        <v>EastlyncOffline</v>
      </c>
      <c r="B704" s="1" t="str">
        <f t="shared" si="112"/>
        <v>OFFLINE</v>
      </c>
      <c r="C704" s="1" t="str">
        <f t="shared" si="113"/>
        <v>SALE</v>
      </c>
      <c r="D704" s="1" t="str">
        <f>IF(ข้อมูลออเดอร์!A703="","",ข้อมูลออเดอร์!A703)</f>
        <v>KOO26092200358</v>
      </c>
      <c r="E704" s="1" t="str">
        <f>IFERROR(IF(VLOOKUP(D704,ข้อมูลออเดอร์!A:BV,74,0)="Express delivery","NORMAL",IF(VLOOKUP(D704,ข้อมูลออเดอร์!A:BV,74,0)="Lalamove","B2B_OFFLINE","")),"")</f>
        <v>NORMAL</v>
      </c>
      <c r="F704" s="1" t="str">
        <f t="shared" si="114"/>
        <v>EXPRESS</v>
      </c>
      <c r="G704" s="1" t="str">
        <f>IF(ข้อมูลออเดอร์!CV703="","",ข้อมูลออเดอร์!CV703)</f>
        <v>SKINTIFIC-492003</v>
      </c>
      <c r="H704" s="1" t="str">
        <f>IF(ข้อมูลออเดอร์!CW703="","",ข้อมูลออเดอร์!CW703)</f>
        <v>4897147696014</v>
      </c>
      <c r="I704" s="1" t="str">
        <f>IF(ข้อมูลออเดอร์!CV703="","",ข้อมูลออเดอร์!CV703)</f>
        <v>SKINTIFIC-492003</v>
      </c>
      <c r="J704" s="1" t="str">
        <f>IF(ข้อมูลออเดอร์!DD703="","",ข้อมูลออเดอร์!DD703)</f>
        <v>1</v>
      </c>
      <c r="K704" s="102">
        <f t="shared" si="115"/>
        <v>0</v>
      </c>
      <c r="L704" s="102">
        <f t="shared" si="116"/>
        <v>0</v>
      </c>
      <c r="M704" s="103">
        <f ca="1" t="shared" si="117"/>
        <v>46287.4479282407</v>
      </c>
      <c r="N704" s="103">
        <f ca="1" t="shared" si="118"/>
        <v>46287.4479282407</v>
      </c>
      <c r="O704" s="1" t="str">
        <f>IFERROR(VLOOKUP(D704,ข้อมูลออเดอร์!A:EK,49,0),"")</f>
        <v>น้ำฝน</v>
      </c>
      <c r="P704" s="1" t="str">
        <f>IF(D704="","",ข้อมูลออเดอร์!AX703)</f>
        <v>0960477333</v>
      </c>
      <c r="Q704" s="1" t="str">
        <f>IF(D704="","",ข้อมูลออเดอร์!AX703)</f>
        <v>0960477333</v>
      </c>
      <c r="R704" s="1" t="str">
        <f t="shared" si="119"/>
        <v>TH</v>
      </c>
      <c r="S704" s="1" t="str">
        <f>IF('ข้อมูลจังหวัด-อำเภอ'!C703="","",'ข้อมูลจังหวัด-อำเภอ'!C703)</f>
        <v>กาญจนบุรี/ Kanchanaburi</v>
      </c>
      <c r="T704" s="1" t="str">
        <f>IF('ข้อมูลจังหวัด-อำเภอ'!D703="","",'ข้อมูลจังหวัด-อำเภอ'!D703)</f>
        <v>ท่าม่วง/ Tha Muang</v>
      </c>
      <c r="U704" s="1" t="str">
        <f>IFERROR(VLOOKUP(D704,ข้อมูลออเดอร์!A:EK,46,0),"")</f>
        <v>71110</v>
      </c>
      <c r="V704" s="1" t="str">
        <f>IFERROR(VLOOKUP(D704,ข้อมูลออเดอร์!A:EK,46,0),"")</f>
        <v>71110</v>
      </c>
      <c r="W704" s="1" t="str">
        <f>IFERROR(VLOOKUP(D704,ข้อมูลออเดอร์!A:EK,48,0),"")</f>
        <v>70/1 หมุ่4</v>
      </c>
      <c r="X704" s="1" t="str">
        <f t="shared" si="120"/>
        <v>COD</v>
      </c>
      <c r="Y704" s="1"/>
      <c r="Z704" s="1"/>
      <c r="AA704" s="1">
        <f t="shared" si="121"/>
        <v>0.42</v>
      </c>
      <c r="AB704" s="1"/>
      <c r="AC704" s="1"/>
      <c r="AD704" s="1"/>
      <c r="AE704" s="1">
        <f>IF(ข้อมูลน้ำหนักสินค้า!C703="","",ข้อมูลน้ำหนักสินค้า!C703)*J704</f>
        <v>0.1</v>
      </c>
    </row>
    <row r="705" spans="1:31">
      <c r="A705" s="1" t="str">
        <f t="shared" si="111"/>
        <v>EastlyncOffline</v>
      </c>
      <c r="B705" s="1" t="str">
        <f t="shared" si="112"/>
        <v>OFFLINE</v>
      </c>
      <c r="C705" s="1" t="str">
        <f t="shared" si="113"/>
        <v>SALE</v>
      </c>
      <c r="D705" s="1" t="str">
        <f>IF(ข้อมูลออเดอร์!A704="","",ข้อมูลออเดอร์!A704)</f>
        <v>KOO26092200359</v>
      </c>
      <c r="E705" s="1" t="str">
        <f>IFERROR(IF(VLOOKUP(D705,ข้อมูลออเดอร์!A:BV,74,0)="Express delivery","NORMAL",IF(VLOOKUP(D705,ข้อมูลออเดอร์!A:BV,74,0)="Lalamove","B2B_OFFLINE","")),"")</f>
        <v>NORMAL</v>
      </c>
      <c r="F705" s="1" t="str">
        <f t="shared" si="114"/>
        <v>EXPRESS</v>
      </c>
      <c r="G705" s="1" t="str">
        <f>IF(ข้อมูลออเดอร์!CV704="","",ข้อมูลออเดอร์!CV704)</f>
        <v>SKINTIFIC-492001</v>
      </c>
      <c r="H705" s="1" t="str">
        <f>IF(ข้อมูลออเดอร์!CW704="","",ข้อมูลออเดอร์!CW704)</f>
        <v>4897147695994</v>
      </c>
      <c r="I705" s="1" t="str">
        <f>IF(ข้อมูลออเดอร์!CV704="","",ข้อมูลออเดอร์!CV704)</f>
        <v>SKINTIFIC-492001</v>
      </c>
      <c r="J705" s="1" t="str">
        <f>IF(ข้อมูลออเดอร์!DD704="","",ข้อมูลออเดอร์!DD704)</f>
        <v>1</v>
      </c>
      <c r="K705" s="102">
        <f t="shared" si="115"/>
        <v>0</v>
      </c>
      <c r="L705" s="102">
        <f t="shared" si="116"/>
        <v>0</v>
      </c>
      <c r="M705" s="103">
        <f ca="1" t="shared" si="117"/>
        <v>46287.4479282407</v>
      </c>
      <c r="N705" s="103">
        <f ca="1" t="shared" si="118"/>
        <v>46287.4479282407</v>
      </c>
      <c r="O705" s="1" t="str">
        <f>IFERROR(VLOOKUP(D705,ข้อมูลออเดอร์!A:EK,49,0),"")</f>
        <v>สุวนันท์ ทวีบุญปัญญาสุข</v>
      </c>
      <c r="P705" s="1" t="str">
        <f>IF(D705="","",ข้อมูลออเดอร์!AX704)</f>
        <v>0658257841</v>
      </c>
      <c r="Q705" s="1" t="str">
        <f>IF(D705="","",ข้อมูลออเดอร์!AX704)</f>
        <v>0658257841</v>
      </c>
      <c r="R705" s="1" t="str">
        <f t="shared" si="119"/>
        <v>TH</v>
      </c>
      <c r="S705" s="1" t="str">
        <f>IF('ข้อมูลจังหวัด-อำเภอ'!C704="","",'ข้อมูลจังหวัด-อำเภอ'!C704)</f>
        <v>เชียงใหม่/ Chiang Mai</v>
      </c>
      <c r="T705" s="1" t="str">
        <f>IF('ข้อมูลจังหวัด-อำเภอ'!D704="","",'ข้อมูลจังหวัด-อำเภอ'!D704)</f>
        <v>สันทราย/ San Sai</v>
      </c>
      <c r="U705" s="1" t="str">
        <f>IFERROR(VLOOKUP(D705,ข้อมูลออเดอร์!A:EK,46,0),"")</f>
        <v>50210</v>
      </c>
      <c r="V705" s="1" t="str">
        <f>IFERROR(VLOOKUP(D705,ข้อมูลออเดอร์!A:EK,46,0),"")</f>
        <v>50210</v>
      </c>
      <c r="W705" s="1" t="str">
        <f>IFERROR(VLOOKUP(D705,ข้อมูลออเดอร์!A:EK,48,0),"")</f>
        <v>124 หมู่ 10 ต.ป่าไผ่ อ.สันทราย จ.เชียงใหม่ 50210</v>
      </c>
      <c r="X705" s="1" t="str">
        <f t="shared" si="120"/>
        <v>COD</v>
      </c>
      <c r="Y705" s="1"/>
      <c r="Z705" s="1"/>
      <c r="AA705" s="1">
        <f t="shared" si="121"/>
        <v>0.4</v>
      </c>
      <c r="AB705" s="1"/>
      <c r="AC705" s="1"/>
      <c r="AD705" s="1"/>
      <c r="AE705" s="1">
        <f>IF(ข้อมูลน้ำหนักสินค้า!C704="","",ข้อมูลน้ำหนักสินค้า!C704)*J705</f>
        <v>0.1</v>
      </c>
    </row>
    <row r="706" spans="1:31">
      <c r="A706" s="1" t="str">
        <f t="shared" si="111"/>
        <v>EastlyncOffline</v>
      </c>
      <c r="B706" s="1" t="str">
        <f t="shared" si="112"/>
        <v>OFFLINE</v>
      </c>
      <c r="C706" s="1" t="str">
        <f t="shared" si="113"/>
        <v>SALE</v>
      </c>
      <c r="D706" s="1" t="str">
        <f>IF(ข้อมูลออเดอร์!A705="","",ข้อมูลออเดอร์!A705)</f>
        <v>KOO26092200359</v>
      </c>
      <c r="E706" s="1" t="str">
        <f>IFERROR(IF(VLOOKUP(D706,ข้อมูลออเดอร์!A:BV,74,0)="Express delivery","NORMAL",IF(VLOOKUP(D706,ข้อมูลออเดอร์!A:BV,74,0)="Lalamove","B2B_OFFLINE","")),"")</f>
        <v>NORMAL</v>
      </c>
      <c r="F706" s="1" t="str">
        <f t="shared" si="114"/>
        <v>EXPRESS</v>
      </c>
      <c r="G706" s="1" t="str">
        <f>IF(ข้อมูลออเดอร์!CV705="","",ข้อมูลออเดอร์!CV705)</f>
        <v>SKINTIFIC-492003</v>
      </c>
      <c r="H706" s="1" t="str">
        <f>IF(ข้อมูลออเดอร์!CW705="","",ข้อมูลออเดอร์!CW705)</f>
        <v>4897147696014</v>
      </c>
      <c r="I706" s="1" t="str">
        <f>IF(ข้อมูลออเดอร์!CV705="","",ข้อมูลออเดอร์!CV705)</f>
        <v>SKINTIFIC-492003</v>
      </c>
      <c r="J706" s="1" t="str">
        <f>IF(ข้อมูลออเดอร์!DD705="","",ข้อมูลออเดอร์!DD705)</f>
        <v>1</v>
      </c>
      <c r="K706" s="102">
        <f t="shared" si="115"/>
        <v>0</v>
      </c>
      <c r="L706" s="102">
        <f t="shared" si="116"/>
        <v>0</v>
      </c>
      <c r="M706" s="103">
        <f ca="1" t="shared" si="117"/>
        <v>46287.4479282407</v>
      </c>
      <c r="N706" s="103">
        <f ca="1" t="shared" si="118"/>
        <v>46287.4479282407</v>
      </c>
      <c r="O706" s="1" t="str">
        <f>IFERROR(VLOOKUP(D706,ข้อมูลออเดอร์!A:EK,49,0),"")</f>
        <v>สุวนันท์ ทวีบุญปัญญาสุข</v>
      </c>
      <c r="P706" s="1" t="str">
        <f>IF(D706="","",ข้อมูลออเดอร์!AX705)</f>
        <v>0658257841</v>
      </c>
      <c r="Q706" s="1" t="str">
        <f>IF(D706="","",ข้อมูลออเดอร์!AX705)</f>
        <v>0658257841</v>
      </c>
      <c r="R706" s="1" t="str">
        <f t="shared" si="119"/>
        <v>TH</v>
      </c>
      <c r="S706" s="1" t="str">
        <f>IF('ข้อมูลจังหวัด-อำเภอ'!C705="","",'ข้อมูลจังหวัด-อำเภอ'!C705)</f>
        <v>เชียงใหม่/ Chiang Mai</v>
      </c>
      <c r="T706" s="1" t="str">
        <f>IF('ข้อมูลจังหวัด-อำเภอ'!D705="","",'ข้อมูลจังหวัด-อำเภอ'!D705)</f>
        <v>สันทราย/ San Sai</v>
      </c>
      <c r="U706" s="1" t="str">
        <f>IFERROR(VLOOKUP(D706,ข้อมูลออเดอร์!A:EK,46,0),"")</f>
        <v>50210</v>
      </c>
      <c r="V706" s="1" t="str">
        <f>IFERROR(VLOOKUP(D706,ข้อมูลออเดอร์!A:EK,46,0),"")</f>
        <v>50210</v>
      </c>
      <c r="W706" s="1" t="str">
        <f>IFERROR(VLOOKUP(D706,ข้อมูลออเดอร์!A:EK,48,0),"")</f>
        <v>124 หมู่ 10 ต.ป่าไผ่ อ.สันทราย จ.เชียงใหม่ 50210</v>
      </c>
      <c r="X706" s="1" t="str">
        <f t="shared" si="120"/>
        <v>COD</v>
      </c>
      <c r="Y706" s="1"/>
      <c r="Z706" s="1"/>
      <c r="AA706" s="1">
        <f t="shared" si="121"/>
        <v>0.4</v>
      </c>
      <c r="AB706" s="1"/>
      <c r="AC706" s="1"/>
      <c r="AD706" s="1"/>
      <c r="AE706" s="1">
        <f>IF(ข้อมูลน้ำหนักสินค้า!C705="","",ข้อมูลน้ำหนักสินค้า!C705)*J706</f>
        <v>0.1</v>
      </c>
    </row>
    <row r="707" spans="1:31">
      <c r="A707" s="1" t="str">
        <f t="shared" si="111"/>
        <v>EastlyncOffline</v>
      </c>
      <c r="B707" s="1" t="str">
        <f t="shared" si="112"/>
        <v>OFFLINE</v>
      </c>
      <c r="C707" s="1" t="str">
        <f t="shared" si="113"/>
        <v>SALE</v>
      </c>
      <c r="D707" s="1" t="str">
        <f>IF(ข้อมูลออเดอร์!A706="","",ข้อมูลออเดอร์!A706)</f>
        <v>KOO26092200360</v>
      </c>
      <c r="E707" s="1" t="str">
        <f>IFERROR(IF(VLOOKUP(D707,ข้อมูลออเดอร์!A:BV,74,0)="Express delivery","NORMAL",IF(VLOOKUP(D707,ข้อมูลออเดอร์!A:BV,74,0)="Lalamove","B2B_OFFLINE","")),"")</f>
        <v>NORMAL</v>
      </c>
      <c r="F707" s="1" t="str">
        <f t="shared" si="114"/>
        <v>EXPRESS</v>
      </c>
      <c r="G707" s="1" t="str">
        <f>IF(ข้อมูลออเดอร์!CV706="","",ข้อมูลออเดอร์!CV706)</f>
        <v>SKINTIFIC-492001</v>
      </c>
      <c r="H707" s="1" t="str">
        <f>IF(ข้อมูลออเดอร์!CW706="","",ข้อมูลออเดอร์!CW706)</f>
        <v>4897147695994</v>
      </c>
      <c r="I707" s="1" t="str">
        <f>IF(ข้อมูลออเดอร์!CV706="","",ข้อมูลออเดอร์!CV706)</f>
        <v>SKINTIFIC-492001</v>
      </c>
      <c r="J707" s="1" t="str">
        <f>IF(ข้อมูลออเดอร์!DD706="","",ข้อมูลออเดอร์!DD706)</f>
        <v>1</v>
      </c>
      <c r="K707" s="102">
        <f t="shared" si="115"/>
        <v>0</v>
      </c>
      <c r="L707" s="102">
        <f t="shared" si="116"/>
        <v>0</v>
      </c>
      <c r="M707" s="103">
        <f ca="1" t="shared" si="117"/>
        <v>46287.4479282407</v>
      </c>
      <c r="N707" s="103">
        <f ca="1" t="shared" si="118"/>
        <v>46287.4479282407</v>
      </c>
      <c r="O707" s="1" t="str">
        <f>IFERROR(VLOOKUP(D707,ข้อมูลออเดอร์!A:EK,49,0),"")</f>
        <v>jaijai2you</v>
      </c>
      <c r="P707" s="1" t="str">
        <f>IF(D707="","",ข้อมูลออเดอร์!AX706)</f>
        <v>0825099988</v>
      </c>
      <c r="Q707" s="1" t="str">
        <f>IF(D707="","",ข้อมูลออเดอร์!AX706)</f>
        <v>0825099988</v>
      </c>
      <c r="R707" s="1" t="str">
        <f t="shared" si="119"/>
        <v>TH</v>
      </c>
      <c r="S707" s="1" t="str">
        <f>IF('ข้อมูลจังหวัด-อำเภอ'!C706="","",'ข้อมูลจังหวัด-อำเภอ'!C706)</f>
        <v>กรุงเทพมหานคร/ Bangkok</v>
      </c>
      <c r="T707" s="1" t="str">
        <f>IF('ข้อมูลจังหวัด-อำเภอ'!D706="","",'ข้อมูลจังหวัด-อำเภอ'!D706)</f>
        <v>คลองสามวา/ Klong Sam Wa</v>
      </c>
      <c r="U707" s="1" t="str">
        <f>IFERROR(VLOOKUP(D707,ข้อมูลออเดอร์!A:EK,46,0),"")</f>
        <v>10510</v>
      </c>
      <c r="V707" s="1" t="str">
        <f>IFERROR(VLOOKUP(D707,ข้อมูลออเดอร์!A:EK,46,0),"")</f>
        <v>10510</v>
      </c>
      <c r="W707" s="1" t="str">
        <f>IFERROR(VLOOKUP(D707,ข้อมูลออเดอร์!A:EK,48,0),"")</f>
        <v>55/330 พระยาสุเรนทร์ 44</v>
      </c>
      <c r="X707" s="1" t="str">
        <f t="shared" si="120"/>
        <v>COD</v>
      </c>
      <c r="Y707" s="1"/>
      <c r="Z707" s="1"/>
      <c r="AA707" s="1">
        <f t="shared" si="121"/>
        <v>0.4</v>
      </c>
      <c r="AB707" s="1"/>
      <c r="AC707" s="1"/>
      <c r="AD707" s="1"/>
      <c r="AE707" s="1">
        <f>IF(ข้อมูลน้ำหนักสินค้า!C706="","",ข้อมูลน้ำหนักสินค้า!C706)*J707</f>
        <v>0.1</v>
      </c>
    </row>
    <row r="708" spans="1:31">
      <c r="A708" s="1" t="str">
        <f t="shared" ref="A708:A771" si="122">IF(D708="","","EastlyncOffline")</f>
        <v>EastlyncOffline</v>
      </c>
      <c r="B708" s="1" t="str">
        <f t="shared" ref="B708:B771" si="123">IF(D708="","","OFFLINE")</f>
        <v>OFFLINE</v>
      </c>
      <c r="C708" s="1" t="str">
        <f t="shared" ref="C708:C771" si="124">IF(D708="","","SALE")</f>
        <v>SALE</v>
      </c>
      <c r="D708" s="1" t="str">
        <f>IF(ข้อมูลออเดอร์!A707="","",ข้อมูลออเดอร์!A707)</f>
        <v>KOO26092200360</v>
      </c>
      <c r="E708" s="1" t="str">
        <f>IFERROR(IF(VLOOKUP(D708,ข้อมูลออเดอร์!A:BV,74,0)="Express delivery","NORMAL",IF(VLOOKUP(D708,ข้อมูลออเดอร์!A:BV,74,0)="Lalamove","B2B_OFFLINE","")),"")</f>
        <v>NORMAL</v>
      </c>
      <c r="F708" s="1" t="str">
        <f t="shared" ref="F708:F771" si="125">IF(D708="","","EXPRESS")</f>
        <v>EXPRESS</v>
      </c>
      <c r="G708" s="1" t="str">
        <f>IF(ข้อมูลออเดอร์!CV707="","",ข้อมูลออเดอร์!CV707)</f>
        <v>SKINTIFIC-492003</v>
      </c>
      <c r="H708" s="1" t="str">
        <f>IF(ข้อมูลออเดอร์!CW707="","",ข้อมูลออเดอร์!CW707)</f>
        <v>4897147696014</v>
      </c>
      <c r="I708" s="1" t="str">
        <f>IF(ข้อมูลออเดอร์!CV707="","",ข้อมูลออเดอร์!CV707)</f>
        <v>SKINTIFIC-492003</v>
      </c>
      <c r="J708" s="1" t="str">
        <f>IF(ข้อมูลออเดอร์!DD707="","",ข้อมูลออเดอร์!DD707)</f>
        <v>1</v>
      </c>
      <c r="K708" s="102">
        <f t="shared" ref="K708:K771" si="126">IF(D708="","",0)</f>
        <v>0</v>
      </c>
      <c r="L708" s="102">
        <f t="shared" ref="L708:L771" si="127">IF(D708="","",0)</f>
        <v>0</v>
      </c>
      <c r="M708" s="103">
        <f ca="1" t="shared" ref="M708:M771" si="128">IF(D708="","",NOW())</f>
        <v>46287.4479282407</v>
      </c>
      <c r="N708" s="103">
        <f ca="1" t="shared" ref="N708:N771" si="129">IF(D708="","",NOW())</f>
        <v>46287.4479282407</v>
      </c>
      <c r="O708" s="1" t="str">
        <f>IFERROR(VLOOKUP(D708,ข้อมูลออเดอร์!A:EK,49,0),"")</f>
        <v>jaijai2you</v>
      </c>
      <c r="P708" s="1" t="str">
        <f>IF(D708="","",ข้อมูลออเดอร์!AX707)</f>
        <v>0825099988</v>
      </c>
      <c r="Q708" s="1" t="str">
        <f>IF(D708="","",ข้อมูลออเดอร์!AX707)</f>
        <v>0825099988</v>
      </c>
      <c r="R708" s="1" t="str">
        <f t="shared" ref="R708:R771" si="130">IF(D708="","","TH")</f>
        <v>TH</v>
      </c>
      <c r="S708" s="1" t="str">
        <f>IF('ข้อมูลจังหวัด-อำเภอ'!C707="","",'ข้อมูลจังหวัด-อำเภอ'!C707)</f>
        <v>กรุงเทพมหานคร/ Bangkok</v>
      </c>
      <c r="T708" s="1" t="str">
        <f>IF('ข้อมูลจังหวัด-อำเภอ'!D707="","",'ข้อมูลจังหวัด-อำเภอ'!D707)</f>
        <v>คลองสามวา/ Klong Sam Wa</v>
      </c>
      <c r="U708" s="1" t="str">
        <f>IFERROR(VLOOKUP(D708,ข้อมูลออเดอร์!A:EK,46,0),"")</f>
        <v>10510</v>
      </c>
      <c r="V708" s="1" t="str">
        <f>IFERROR(VLOOKUP(D708,ข้อมูลออเดอร์!A:EK,46,0),"")</f>
        <v>10510</v>
      </c>
      <c r="W708" s="1" t="str">
        <f>IFERROR(VLOOKUP(D708,ข้อมูลออเดอร์!A:EK,48,0),"")</f>
        <v>55/330 พระยาสุเรนทร์ 44</v>
      </c>
      <c r="X708" s="1" t="str">
        <f t="shared" ref="X708:X771" si="131">IF(D708="","","COD")</f>
        <v>COD</v>
      </c>
      <c r="Y708" s="1"/>
      <c r="Z708" s="1"/>
      <c r="AA708" s="1">
        <f t="shared" ref="AA708:AA771" si="132">SUMIF(W:W,W708,AE:AE)+0.2</f>
        <v>0.4</v>
      </c>
      <c r="AB708" s="1"/>
      <c r="AC708" s="1"/>
      <c r="AD708" s="1"/>
      <c r="AE708" s="1">
        <f>IF(ข้อมูลน้ำหนักสินค้า!C707="","",ข้อมูลน้ำหนักสินค้า!C707)*J708</f>
        <v>0.1</v>
      </c>
    </row>
    <row r="709" spans="1:31">
      <c r="A709" s="1" t="str">
        <f t="shared" si="122"/>
        <v>EastlyncOffline</v>
      </c>
      <c r="B709" s="1" t="str">
        <f t="shared" si="123"/>
        <v>OFFLINE</v>
      </c>
      <c r="C709" s="1" t="str">
        <f t="shared" si="124"/>
        <v>SALE</v>
      </c>
      <c r="D709" s="1" t="str">
        <f>IF(ข้อมูลออเดอร์!A708="","",ข้อมูลออเดอร์!A708)</f>
        <v>KOO26092200361</v>
      </c>
      <c r="E709" s="1" t="str">
        <f>IFERROR(IF(VLOOKUP(D709,ข้อมูลออเดอร์!A:BV,74,0)="Express delivery","NORMAL",IF(VLOOKUP(D709,ข้อมูลออเดอร์!A:BV,74,0)="Lalamove","B2B_OFFLINE","")),"")</f>
        <v>NORMAL</v>
      </c>
      <c r="F709" s="1" t="str">
        <f t="shared" si="125"/>
        <v>EXPRESS</v>
      </c>
      <c r="G709" s="1" t="str">
        <f>IF(ข้อมูลออเดอร์!CV708="","",ข้อมูลออเดอร์!CV708)</f>
        <v>SKINTIFIC-492001</v>
      </c>
      <c r="H709" s="1" t="str">
        <f>IF(ข้อมูลออเดอร์!CW708="","",ข้อมูลออเดอร์!CW708)</f>
        <v>4897147695994</v>
      </c>
      <c r="I709" s="1" t="str">
        <f>IF(ข้อมูลออเดอร์!CV708="","",ข้อมูลออเดอร์!CV708)</f>
        <v>SKINTIFIC-492001</v>
      </c>
      <c r="J709" s="1" t="str">
        <f>IF(ข้อมูลออเดอร์!DD708="","",ข้อมูลออเดอร์!DD708)</f>
        <v>1</v>
      </c>
      <c r="K709" s="102">
        <f t="shared" si="126"/>
        <v>0</v>
      </c>
      <c r="L709" s="102">
        <f t="shared" si="127"/>
        <v>0</v>
      </c>
      <c r="M709" s="103">
        <f ca="1" t="shared" si="128"/>
        <v>46287.4479282407</v>
      </c>
      <c r="N709" s="103">
        <f ca="1" t="shared" si="129"/>
        <v>46287.4479282407</v>
      </c>
      <c r="O709" s="1" t="str">
        <f>IFERROR(VLOOKUP(D709,ข้อมูลออเดอร์!A:EK,49,0),"")</f>
        <v>คุณมิก</v>
      </c>
      <c r="P709" s="1" t="str">
        <f>IF(D709="","",ข้อมูลออเดอร์!AX708)</f>
        <v>0903167871</v>
      </c>
      <c r="Q709" s="1" t="str">
        <f>IF(D709="","",ข้อมูลออเดอร์!AX708)</f>
        <v>0903167871</v>
      </c>
      <c r="R709" s="1" t="str">
        <f t="shared" si="130"/>
        <v>TH</v>
      </c>
      <c r="S709" s="1" t="str">
        <f>IF('ข้อมูลจังหวัด-อำเภอ'!C708="","",'ข้อมูลจังหวัด-อำเภอ'!C708)</f>
        <v>เชียงใหม่/ Chiang Mai</v>
      </c>
      <c r="T709" s="1" t="str">
        <f>IF('ข้อมูลจังหวัด-อำเภอ'!D708="","",'ข้อมูลจังหวัด-อำเภอ'!D708)</f>
        <v>เมืองเชียงใหม่/ Mueang Chiang Mai</v>
      </c>
      <c r="U709" s="1" t="str">
        <f>IFERROR(VLOOKUP(D709,ข้อมูลออเดอร์!A:EK,46,0),"")</f>
        <v>50000</v>
      </c>
      <c r="V709" s="1" t="str">
        <f>IFERROR(VLOOKUP(D709,ข้อมูลออเดอร์!A:EK,46,0),"")</f>
        <v>50000</v>
      </c>
      <c r="W709" s="1" t="str">
        <f>IFERROR(VLOOKUP(D709,ข้อมูลออเดอร์!A:EK,48,0),"")</f>
        <v>ศุภาลัยวิวล์ ดอนจั่น 88/71 ซอย 2/14</v>
      </c>
      <c r="X709" s="1" t="str">
        <f t="shared" si="131"/>
        <v>COD</v>
      </c>
      <c r="Y709" s="1"/>
      <c r="Z709" s="1"/>
      <c r="AA709" s="1">
        <f t="shared" si="132"/>
        <v>0.92</v>
      </c>
      <c r="AB709" s="1"/>
      <c r="AC709" s="1"/>
      <c r="AD709" s="1"/>
      <c r="AE709" s="1">
        <f>IF(ข้อมูลน้ำหนักสินค้า!C708="","",ข้อมูลน้ำหนักสินค้า!C708)*J709</f>
        <v>0.1</v>
      </c>
    </row>
    <row r="710" spans="1:31">
      <c r="A710" s="1" t="str">
        <f t="shared" si="122"/>
        <v>EastlyncOffline</v>
      </c>
      <c r="B710" s="1" t="str">
        <f t="shared" si="123"/>
        <v>OFFLINE</v>
      </c>
      <c r="C710" s="1" t="str">
        <f t="shared" si="124"/>
        <v>SALE</v>
      </c>
      <c r="D710" s="1" t="str">
        <f>IF(ข้อมูลออเดอร์!A709="","",ข้อมูลออเดอร์!A709)</f>
        <v>KOO26092200361</v>
      </c>
      <c r="E710" s="1" t="str">
        <f>IFERROR(IF(VLOOKUP(D710,ข้อมูลออเดอร์!A:BV,74,0)="Express delivery","NORMAL",IF(VLOOKUP(D710,ข้อมูลออเดอร์!A:BV,74,0)="Lalamove","B2B_OFFLINE","")),"")</f>
        <v>NORMAL</v>
      </c>
      <c r="F710" s="1" t="str">
        <f t="shared" si="125"/>
        <v>EXPRESS</v>
      </c>
      <c r="G710" s="1" t="str">
        <f>IF(ข้อมูลออเดอร์!CV709="","",ข้อมูลออเดอร์!CV709)</f>
        <v>SKINTIFIC-458</v>
      </c>
      <c r="H710" s="1" t="str">
        <f>IF(ข้อมูลออเดอร์!CW709="","",ข้อมูลออเดอร์!CW709)</f>
        <v>4897147694034</v>
      </c>
      <c r="I710" s="1" t="str">
        <f>IF(ข้อมูลออเดอร์!CV709="","",ข้อมูลออเดอร์!CV709)</f>
        <v>SKINTIFIC-458</v>
      </c>
      <c r="J710" s="1" t="str">
        <f>IF(ข้อมูลออเดอร์!DD709="","",ข้อมูลออเดอร์!DD709)</f>
        <v>5</v>
      </c>
      <c r="K710" s="102">
        <f t="shared" si="126"/>
        <v>0</v>
      </c>
      <c r="L710" s="102">
        <f t="shared" si="127"/>
        <v>0</v>
      </c>
      <c r="M710" s="103">
        <f ca="1" t="shared" si="128"/>
        <v>46287.4479282407</v>
      </c>
      <c r="N710" s="103">
        <f ca="1" t="shared" si="129"/>
        <v>46287.4479282407</v>
      </c>
      <c r="O710" s="1" t="str">
        <f>IFERROR(VLOOKUP(D710,ข้อมูลออเดอร์!A:EK,49,0),"")</f>
        <v>คุณมิก</v>
      </c>
      <c r="P710" s="1" t="str">
        <f>IF(D710="","",ข้อมูลออเดอร์!AX709)</f>
        <v>0903167871</v>
      </c>
      <c r="Q710" s="1" t="str">
        <f>IF(D710="","",ข้อมูลออเดอร์!AX709)</f>
        <v>0903167871</v>
      </c>
      <c r="R710" s="1" t="str">
        <f t="shared" si="130"/>
        <v>TH</v>
      </c>
      <c r="S710" s="1" t="str">
        <f>IF('ข้อมูลจังหวัด-อำเภอ'!C709="","",'ข้อมูลจังหวัด-อำเภอ'!C709)</f>
        <v>เชียงใหม่/ Chiang Mai</v>
      </c>
      <c r="T710" s="1" t="str">
        <f>IF('ข้อมูลจังหวัด-อำเภอ'!D709="","",'ข้อมูลจังหวัด-อำเภอ'!D709)</f>
        <v>เมืองเชียงใหม่/ Mueang Chiang Mai</v>
      </c>
      <c r="U710" s="1" t="str">
        <f>IFERROR(VLOOKUP(D710,ข้อมูลออเดอร์!A:EK,46,0),"")</f>
        <v>50000</v>
      </c>
      <c r="V710" s="1" t="str">
        <f>IFERROR(VLOOKUP(D710,ข้อมูลออเดอร์!A:EK,46,0),"")</f>
        <v>50000</v>
      </c>
      <c r="W710" s="1" t="str">
        <f>IFERROR(VLOOKUP(D710,ข้อมูลออเดอร์!A:EK,48,0),"")</f>
        <v>ศุภาลัยวิวล์ ดอนจั่น 88/71 ซอย 2/14</v>
      </c>
      <c r="X710" s="1" t="str">
        <f t="shared" si="131"/>
        <v>COD</v>
      </c>
      <c r="Y710" s="1"/>
      <c r="Z710" s="1"/>
      <c r="AA710" s="1">
        <f t="shared" si="132"/>
        <v>0.92</v>
      </c>
      <c r="AB710" s="1"/>
      <c r="AC710" s="1"/>
      <c r="AD710" s="1"/>
      <c r="AE710" s="1">
        <f>IF(ข้อมูลน้ำหนักสินค้า!C709="","",ข้อมูลน้ำหนักสินค้า!C709)*J710</f>
        <v>0.5</v>
      </c>
    </row>
    <row r="711" spans="1:31">
      <c r="A711" s="1" t="str">
        <f t="shared" si="122"/>
        <v>EastlyncOffline</v>
      </c>
      <c r="B711" s="1" t="str">
        <f t="shared" si="123"/>
        <v>OFFLINE</v>
      </c>
      <c r="C711" s="1" t="str">
        <f t="shared" si="124"/>
        <v>SALE</v>
      </c>
      <c r="D711" s="1" t="str">
        <f>IF(ข้อมูลออเดอร์!A710="","",ข้อมูลออเดอร์!A710)</f>
        <v>KOO26092200361</v>
      </c>
      <c r="E711" s="1" t="str">
        <f>IFERROR(IF(VLOOKUP(D711,ข้อมูลออเดอร์!A:BV,74,0)="Express delivery","NORMAL",IF(VLOOKUP(D711,ข้อมูลออเดอร์!A:BV,74,0)="Lalamove","B2B_OFFLINE","")),"")</f>
        <v>NORMAL</v>
      </c>
      <c r="F711" s="1" t="str">
        <f t="shared" si="125"/>
        <v>EXPRESS</v>
      </c>
      <c r="G711" s="1" t="str">
        <f>IF(ข้อมูลออเดอร์!CV710="","",ข้อมูลออเดอร์!CV710)</f>
        <v>ZP000050</v>
      </c>
      <c r="H711" s="1" t="str">
        <f>IF(ข้อมูลออเดอร์!CW710="","",ข้อมูลออเดอร์!CW710)</f>
        <v>ZP000050</v>
      </c>
      <c r="I711" s="1" t="str">
        <f>IF(ข้อมูลออเดอร์!CV710="","",ข้อมูลออเดอร์!CV710)</f>
        <v>ZP000050</v>
      </c>
      <c r="J711" s="1" t="str">
        <f>IF(ข้อมูลออเดอร์!DD710="","",ข้อมูลออเดอร์!DD710)</f>
        <v>1</v>
      </c>
      <c r="K711" s="102">
        <f t="shared" si="126"/>
        <v>0</v>
      </c>
      <c r="L711" s="102">
        <f t="shared" si="127"/>
        <v>0</v>
      </c>
      <c r="M711" s="103">
        <f ca="1" t="shared" si="128"/>
        <v>46287.4479282407</v>
      </c>
      <c r="N711" s="103">
        <f ca="1" t="shared" si="129"/>
        <v>46287.4479282407</v>
      </c>
      <c r="O711" s="1" t="str">
        <f>IFERROR(VLOOKUP(D711,ข้อมูลออเดอร์!A:EK,49,0),"")</f>
        <v>คุณมิก</v>
      </c>
      <c r="P711" s="1" t="str">
        <f>IF(D711="","",ข้อมูลออเดอร์!AX710)</f>
        <v>0903167871</v>
      </c>
      <c r="Q711" s="1" t="str">
        <f>IF(D711="","",ข้อมูลออเดอร์!AX710)</f>
        <v>0903167871</v>
      </c>
      <c r="R711" s="1" t="str">
        <f t="shared" si="130"/>
        <v>TH</v>
      </c>
      <c r="S711" s="1" t="str">
        <f>IF('ข้อมูลจังหวัด-อำเภอ'!C710="","",'ข้อมูลจังหวัด-อำเภอ'!C710)</f>
        <v>เชียงใหม่/ Chiang Mai</v>
      </c>
      <c r="T711" s="1" t="str">
        <f>IF('ข้อมูลจังหวัด-อำเภอ'!D710="","",'ข้อมูลจังหวัด-อำเภอ'!D710)</f>
        <v>เมืองเชียงใหม่/ Mueang Chiang Mai</v>
      </c>
      <c r="U711" s="1" t="str">
        <f>IFERROR(VLOOKUP(D711,ข้อมูลออเดอร์!A:EK,46,0),"")</f>
        <v>50000</v>
      </c>
      <c r="V711" s="1" t="str">
        <f>IFERROR(VLOOKUP(D711,ข้อมูลออเดอร์!A:EK,46,0),"")</f>
        <v>50000</v>
      </c>
      <c r="W711" s="1" t="str">
        <f>IFERROR(VLOOKUP(D711,ข้อมูลออเดอร์!A:EK,48,0),"")</f>
        <v>ศุภาลัยวิวล์ ดอนจั่น 88/71 ซอย 2/14</v>
      </c>
      <c r="X711" s="1" t="str">
        <f t="shared" si="131"/>
        <v>COD</v>
      </c>
      <c r="Y711" s="1"/>
      <c r="Z711" s="1"/>
      <c r="AA711" s="1">
        <f t="shared" si="132"/>
        <v>0.92</v>
      </c>
      <c r="AB711" s="1"/>
      <c r="AC711" s="1"/>
      <c r="AD711" s="1"/>
      <c r="AE711" s="1">
        <f>IF(ข้อมูลน้ำหนักสินค้า!C710="","",ข้อมูลน้ำหนักสินค้า!C710)*J711</f>
        <v>0.01</v>
      </c>
    </row>
    <row r="712" spans="1:31">
      <c r="A712" s="1" t="str">
        <f t="shared" si="122"/>
        <v>EastlyncOffline</v>
      </c>
      <c r="B712" s="1" t="str">
        <f t="shared" si="123"/>
        <v>OFFLINE</v>
      </c>
      <c r="C712" s="1" t="str">
        <f t="shared" si="124"/>
        <v>SALE</v>
      </c>
      <c r="D712" s="1" t="str">
        <f>IF(ข้อมูลออเดอร์!A711="","",ข้อมูลออเดอร์!A711)</f>
        <v>KOO26092200361</v>
      </c>
      <c r="E712" s="1" t="str">
        <f>IFERROR(IF(VLOOKUP(D712,ข้อมูลออเดอร์!A:BV,74,0)="Express delivery","NORMAL",IF(VLOOKUP(D712,ข้อมูลออเดอร์!A:BV,74,0)="Lalamove","B2B_OFFLINE","")),"")</f>
        <v>NORMAL</v>
      </c>
      <c r="F712" s="1" t="str">
        <f t="shared" si="125"/>
        <v>EXPRESS</v>
      </c>
      <c r="G712" s="1" t="str">
        <f>IF(ข้อมูลออเดอร์!CV711="","",ข้อมูลออเดอร์!CV711)</f>
        <v>SKINTIFIC-32101N</v>
      </c>
      <c r="H712" s="1" t="str">
        <f>IF(ข้อมูลออเดอร์!CW711="","",ข้อมูลออเดอร์!CW711)</f>
        <v>4897147694041</v>
      </c>
      <c r="I712" s="1" t="str">
        <f>IF(ข้อมูลออเดอร์!CV711="","",ข้อมูลออเดอร์!CV711)</f>
        <v>SKINTIFIC-32101N</v>
      </c>
      <c r="J712" s="1" t="str">
        <f>IF(ข้อมูลออเดอร์!DD711="","",ข้อมูลออเดอร์!DD711)</f>
        <v>1</v>
      </c>
      <c r="K712" s="102">
        <f t="shared" si="126"/>
        <v>0</v>
      </c>
      <c r="L712" s="102">
        <f t="shared" si="127"/>
        <v>0</v>
      </c>
      <c r="M712" s="103">
        <f ca="1" t="shared" si="128"/>
        <v>46287.4479282407</v>
      </c>
      <c r="N712" s="103">
        <f ca="1" t="shared" si="129"/>
        <v>46287.4479282407</v>
      </c>
      <c r="O712" s="1" t="str">
        <f>IFERROR(VLOOKUP(D712,ข้อมูลออเดอร์!A:EK,49,0),"")</f>
        <v>คุณมิก</v>
      </c>
      <c r="P712" s="1" t="str">
        <f>IF(D712="","",ข้อมูลออเดอร์!AX711)</f>
        <v>0903167871</v>
      </c>
      <c r="Q712" s="1" t="str">
        <f>IF(D712="","",ข้อมูลออเดอร์!AX711)</f>
        <v>0903167871</v>
      </c>
      <c r="R712" s="1" t="str">
        <f t="shared" si="130"/>
        <v>TH</v>
      </c>
      <c r="S712" s="1" t="str">
        <f>IF('ข้อมูลจังหวัด-อำเภอ'!C711="","",'ข้อมูลจังหวัด-อำเภอ'!C711)</f>
        <v>เชียงใหม่/ Chiang Mai</v>
      </c>
      <c r="T712" s="1" t="str">
        <f>IF('ข้อมูลจังหวัด-อำเภอ'!D711="","",'ข้อมูลจังหวัด-อำเภอ'!D711)</f>
        <v>เมืองเชียงใหม่/ Mueang Chiang Mai</v>
      </c>
      <c r="U712" s="1" t="str">
        <f>IFERROR(VLOOKUP(D712,ข้อมูลออเดอร์!A:EK,46,0),"")</f>
        <v>50000</v>
      </c>
      <c r="V712" s="1" t="str">
        <f>IFERROR(VLOOKUP(D712,ข้อมูลออเดอร์!A:EK,46,0),"")</f>
        <v>50000</v>
      </c>
      <c r="W712" s="1" t="str">
        <f>IFERROR(VLOOKUP(D712,ข้อมูลออเดอร์!A:EK,48,0),"")</f>
        <v>ศุภาลัยวิวล์ ดอนจั่น 88/71 ซอย 2/14</v>
      </c>
      <c r="X712" s="1" t="str">
        <f t="shared" si="131"/>
        <v>COD</v>
      </c>
      <c r="Y712" s="1"/>
      <c r="Z712" s="1"/>
      <c r="AA712" s="1">
        <f t="shared" si="132"/>
        <v>0.92</v>
      </c>
      <c r="AB712" s="1"/>
      <c r="AC712" s="1"/>
      <c r="AD712" s="1"/>
      <c r="AE712" s="1">
        <f>IF(ข้อมูลน้ำหนักสินค้า!C711="","",ข้อมูลน้ำหนักสินค้า!C711)*J712</f>
        <v>0.01</v>
      </c>
    </row>
    <row r="713" spans="1:31">
      <c r="A713" s="1" t="str">
        <f t="shared" si="122"/>
        <v>EastlyncOffline</v>
      </c>
      <c r="B713" s="1" t="str">
        <f t="shared" si="123"/>
        <v>OFFLINE</v>
      </c>
      <c r="C713" s="1" t="str">
        <f t="shared" si="124"/>
        <v>SALE</v>
      </c>
      <c r="D713" s="1" t="str">
        <f>IF(ข้อมูลออเดอร์!A712="","",ข้อมูลออเดอร์!A712)</f>
        <v>KOO26092200361</v>
      </c>
      <c r="E713" s="1" t="str">
        <f>IFERROR(IF(VLOOKUP(D713,ข้อมูลออเดอร์!A:BV,74,0)="Express delivery","NORMAL",IF(VLOOKUP(D713,ข้อมูลออเดอร์!A:BV,74,0)="Lalamove","B2B_OFFLINE","")),"")</f>
        <v>NORMAL</v>
      </c>
      <c r="F713" s="1" t="str">
        <f t="shared" si="125"/>
        <v>EXPRESS</v>
      </c>
      <c r="G713" s="1" t="str">
        <f>IF(ข้อมูลออเดอร์!CV712="","",ข้อมูลออเดอร์!CV712)</f>
        <v>SKINTIFIC-492003</v>
      </c>
      <c r="H713" s="1" t="str">
        <f>IF(ข้อมูลออเดอร์!CW712="","",ข้อมูลออเดอร์!CW712)</f>
        <v>4897147696014</v>
      </c>
      <c r="I713" s="1" t="str">
        <f>IF(ข้อมูลออเดอร์!CV712="","",ข้อมูลออเดอร์!CV712)</f>
        <v>SKINTIFIC-492003</v>
      </c>
      <c r="J713" s="1" t="str">
        <f>IF(ข้อมูลออเดอร์!DD712="","",ข้อมูลออเดอร์!DD712)</f>
        <v>1</v>
      </c>
      <c r="K713" s="102">
        <f t="shared" si="126"/>
        <v>0</v>
      </c>
      <c r="L713" s="102">
        <f t="shared" si="127"/>
        <v>0</v>
      </c>
      <c r="M713" s="103">
        <f ca="1" t="shared" si="128"/>
        <v>46287.4479282407</v>
      </c>
      <c r="N713" s="103">
        <f ca="1" t="shared" si="129"/>
        <v>46287.4479282407</v>
      </c>
      <c r="O713" s="1" t="str">
        <f>IFERROR(VLOOKUP(D713,ข้อมูลออเดอร์!A:EK,49,0),"")</f>
        <v>คุณมิก</v>
      </c>
      <c r="P713" s="1" t="str">
        <f>IF(D713="","",ข้อมูลออเดอร์!AX712)</f>
        <v>0903167871</v>
      </c>
      <c r="Q713" s="1" t="str">
        <f>IF(D713="","",ข้อมูลออเดอร์!AX712)</f>
        <v>0903167871</v>
      </c>
      <c r="R713" s="1" t="str">
        <f t="shared" si="130"/>
        <v>TH</v>
      </c>
      <c r="S713" s="1" t="str">
        <f>IF('ข้อมูลจังหวัด-อำเภอ'!C712="","",'ข้อมูลจังหวัด-อำเภอ'!C712)</f>
        <v>เชียงใหม่/ Chiang Mai</v>
      </c>
      <c r="T713" s="1" t="str">
        <f>IF('ข้อมูลจังหวัด-อำเภอ'!D712="","",'ข้อมูลจังหวัด-อำเภอ'!D712)</f>
        <v>เมืองเชียงใหม่/ Mueang Chiang Mai</v>
      </c>
      <c r="U713" s="1" t="str">
        <f>IFERROR(VLOOKUP(D713,ข้อมูลออเดอร์!A:EK,46,0),"")</f>
        <v>50000</v>
      </c>
      <c r="V713" s="1" t="str">
        <f>IFERROR(VLOOKUP(D713,ข้อมูลออเดอร์!A:EK,46,0),"")</f>
        <v>50000</v>
      </c>
      <c r="W713" s="1" t="str">
        <f>IFERROR(VLOOKUP(D713,ข้อมูลออเดอร์!A:EK,48,0),"")</f>
        <v>ศุภาลัยวิวล์ ดอนจั่น 88/71 ซอย 2/14</v>
      </c>
      <c r="X713" s="1" t="str">
        <f t="shared" si="131"/>
        <v>COD</v>
      </c>
      <c r="Y713" s="1"/>
      <c r="Z713" s="1"/>
      <c r="AA713" s="1">
        <f t="shared" si="132"/>
        <v>0.92</v>
      </c>
      <c r="AB713" s="1"/>
      <c r="AC713" s="1"/>
      <c r="AD713" s="1"/>
      <c r="AE713" s="1">
        <f>IF(ข้อมูลน้ำหนักสินค้า!C712="","",ข้อมูลน้ำหนักสินค้า!C712)*J713</f>
        <v>0.1</v>
      </c>
    </row>
    <row r="714" spans="1:31">
      <c r="A714" s="1" t="str">
        <f t="shared" si="122"/>
        <v>EastlyncOffline</v>
      </c>
      <c r="B714" s="1" t="str">
        <f t="shared" si="123"/>
        <v>OFFLINE</v>
      </c>
      <c r="C714" s="1" t="str">
        <f t="shared" si="124"/>
        <v>SALE</v>
      </c>
      <c r="D714" s="1" t="str">
        <f>IF(ข้อมูลออเดอร์!A713="","",ข้อมูลออเดอร์!A713)</f>
        <v>KOO26092200362</v>
      </c>
      <c r="E714" s="1" t="str">
        <f>IFERROR(IF(VLOOKUP(D714,ข้อมูลออเดอร์!A:BV,74,0)="Express delivery","NORMAL",IF(VLOOKUP(D714,ข้อมูลออเดอร์!A:BV,74,0)="Lalamove","B2B_OFFLINE","")),"")</f>
        <v>NORMAL</v>
      </c>
      <c r="F714" s="1" t="str">
        <f t="shared" si="125"/>
        <v>EXPRESS</v>
      </c>
      <c r="G714" s="1" t="str">
        <f>IF(ข้อมูลออเดอร์!CV713="","",ข้อมูลออเดอร์!CV713)</f>
        <v>SKINTIFIC-389</v>
      </c>
      <c r="H714" s="1" t="str">
        <f>IF(ข้อมูลออเดอร์!CW713="","",ข้อมูลออเดอร์!CW713)</f>
        <v>4897147690739</v>
      </c>
      <c r="I714" s="1" t="str">
        <f>IF(ข้อมูลออเดอร์!CV713="","",ข้อมูลออเดอร์!CV713)</f>
        <v>SKINTIFIC-389</v>
      </c>
      <c r="J714" s="1" t="str">
        <f>IF(ข้อมูลออเดอร์!DD713="","",ข้อมูลออเดอร์!DD713)</f>
        <v>1</v>
      </c>
      <c r="K714" s="102">
        <f t="shared" si="126"/>
        <v>0</v>
      </c>
      <c r="L714" s="102">
        <f t="shared" si="127"/>
        <v>0</v>
      </c>
      <c r="M714" s="103">
        <f ca="1" t="shared" si="128"/>
        <v>46287.4479282407</v>
      </c>
      <c r="N714" s="103">
        <f ca="1" t="shared" si="129"/>
        <v>46287.4479282407</v>
      </c>
      <c r="O714" s="1" t="str">
        <f>IFERROR(VLOOKUP(D714,ข้อมูลออเดอร์!A:EK,49,0),"")</f>
        <v>ชื่อ : คุณตุ๊กติ๊ก  (**รบกวนขนส่งโทรหาทุกครั้งก่อนส่งของ)</v>
      </c>
      <c r="P714" s="1" t="str">
        <f>IF(D714="","",ข้อมูลออเดอร์!AX713)</f>
        <v>0624496949</v>
      </c>
      <c r="Q714" s="1" t="str">
        <f>IF(D714="","",ข้อมูลออเดอร์!AX713)</f>
        <v>0624496949</v>
      </c>
      <c r="R714" s="1" t="str">
        <f t="shared" si="130"/>
        <v>TH</v>
      </c>
      <c r="S714" s="1" t="str">
        <f>IF('ข้อมูลจังหวัด-อำเภอ'!C713="","",'ข้อมูลจังหวัด-อำเภอ'!C713)</f>
        <v>กรุงเทพมหานคร/ Bangkok</v>
      </c>
      <c r="T714" s="1" t="str">
        <f>IF('ข้อมูลจังหวัด-อำเภอ'!D713="","",'ข้อมูลจังหวัด-อำเภอ'!D713)</f>
        <v>คันนายาว/ Khan Na Yao</v>
      </c>
      <c r="U714" s="1" t="str">
        <f>IFERROR(VLOOKUP(D714,ข้อมูลออเดอร์!A:EK,46,0),"")</f>
        <v>10230</v>
      </c>
      <c r="V714" s="1" t="str">
        <f>IFERROR(VLOOKUP(D714,ข้อมูลออเดอร์!A:EK,46,0),"")</f>
        <v>10230</v>
      </c>
      <c r="W714" s="1" t="str">
        <f>IFERROR(VLOOKUP(D714,ข้อมูลออเดอร์!A:EK,48,0),"")</f>
        <v>ชื่อ : คุณตุ๊กติ๊ก  (**รบกวนขนส่งโทรหาทุกครั้งก่อนส่งของ)
เบอร์โทร : 062-4496949
ที่อยู่ : บ้านเลขที่ 79/118 หมู่บ้าน The Plant citi nawamin ซอยนวมินทร์ 86 ต.แขวงรามอินทรา อ.เขตคันนายาว จ.กทม. 10230</v>
      </c>
      <c r="X714" s="1" t="str">
        <f t="shared" si="131"/>
        <v>COD</v>
      </c>
      <c r="Y714" s="1"/>
      <c r="Z714" s="1"/>
      <c r="AA714" s="1">
        <f t="shared" si="132"/>
        <v>0.92</v>
      </c>
      <c r="AB714" s="1"/>
      <c r="AC714" s="1"/>
      <c r="AD714" s="1"/>
      <c r="AE714" s="1">
        <f>IF(ข้อมูลน้ำหนักสินค้า!C713="","",ข้อมูลน้ำหนักสินค้า!C713)*J714</f>
        <v>0.1</v>
      </c>
    </row>
    <row r="715" spans="1:31">
      <c r="A715" s="1" t="str">
        <f t="shared" si="122"/>
        <v>EastlyncOffline</v>
      </c>
      <c r="B715" s="1" t="str">
        <f t="shared" si="123"/>
        <v>OFFLINE</v>
      </c>
      <c r="C715" s="1" t="str">
        <f t="shared" si="124"/>
        <v>SALE</v>
      </c>
      <c r="D715" s="1" t="str">
        <f>IF(ข้อมูลออเดอร์!A714="","",ข้อมูลออเดอร์!A714)</f>
        <v>KOO26092200362</v>
      </c>
      <c r="E715" s="1" t="str">
        <f>IFERROR(IF(VLOOKUP(D715,ข้อมูลออเดอร์!A:BV,74,0)="Express delivery","NORMAL",IF(VLOOKUP(D715,ข้อมูลออเดอร์!A:BV,74,0)="Lalamove","B2B_OFFLINE","")),"")</f>
        <v>NORMAL</v>
      </c>
      <c r="F715" s="1" t="str">
        <f t="shared" si="125"/>
        <v>EXPRESS</v>
      </c>
      <c r="G715" s="1" t="str">
        <f>IF(ข้อมูลออเดอร์!CV714="","",ข้อมูลออเดอร์!CV714)</f>
        <v>SKINTIFIC-05</v>
      </c>
      <c r="H715" s="1" t="str">
        <f>IF(ข้อมูลออเดอร์!CW714="","",ข้อมูลออเดอร์!CW714)</f>
        <v>7554411566554</v>
      </c>
      <c r="I715" s="1" t="str">
        <f>IF(ข้อมูลออเดอร์!CV714="","",ข้อมูลออเดอร์!CV714)</f>
        <v>SKINTIFIC-05</v>
      </c>
      <c r="J715" s="1" t="str">
        <f>IF(ข้อมูลออเดอร์!DD714="","",ข้อมูลออเดอร์!DD714)</f>
        <v>1</v>
      </c>
      <c r="K715" s="102">
        <f t="shared" si="126"/>
        <v>0</v>
      </c>
      <c r="L715" s="102">
        <f t="shared" si="127"/>
        <v>0</v>
      </c>
      <c r="M715" s="103">
        <f ca="1" t="shared" si="128"/>
        <v>46287.4479282407</v>
      </c>
      <c r="N715" s="103">
        <f ca="1" t="shared" si="129"/>
        <v>46287.4479282407</v>
      </c>
      <c r="O715" s="1" t="str">
        <f>IFERROR(VLOOKUP(D715,ข้อมูลออเดอร์!A:EK,49,0),"")</f>
        <v>ชื่อ : คุณตุ๊กติ๊ก  (**รบกวนขนส่งโทรหาทุกครั้งก่อนส่งของ)</v>
      </c>
      <c r="P715" s="1" t="str">
        <f>IF(D715="","",ข้อมูลออเดอร์!AX714)</f>
        <v>0624496949</v>
      </c>
      <c r="Q715" s="1" t="str">
        <f>IF(D715="","",ข้อมูลออเดอร์!AX714)</f>
        <v>0624496949</v>
      </c>
      <c r="R715" s="1" t="str">
        <f t="shared" si="130"/>
        <v>TH</v>
      </c>
      <c r="S715" s="1" t="str">
        <f>IF('ข้อมูลจังหวัด-อำเภอ'!C714="","",'ข้อมูลจังหวัด-อำเภอ'!C714)</f>
        <v>กรุงเทพมหานคร/ Bangkok</v>
      </c>
      <c r="T715" s="1" t="str">
        <f>IF('ข้อมูลจังหวัด-อำเภอ'!D714="","",'ข้อมูลจังหวัด-อำเภอ'!D714)</f>
        <v>คันนายาว/ Khan Na Yao</v>
      </c>
      <c r="U715" s="1" t="str">
        <f>IFERROR(VLOOKUP(D715,ข้อมูลออเดอร์!A:EK,46,0),"")</f>
        <v>10230</v>
      </c>
      <c r="V715" s="1" t="str">
        <f>IFERROR(VLOOKUP(D715,ข้อมูลออเดอร์!A:EK,46,0),"")</f>
        <v>10230</v>
      </c>
      <c r="W715" s="1" t="str">
        <f>IFERROR(VLOOKUP(D715,ข้อมูลออเดอร์!A:EK,48,0),"")</f>
        <v>ชื่อ : คุณตุ๊กติ๊ก  (**รบกวนขนส่งโทรหาทุกครั้งก่อนส่งของ)
เบอร์โทร : 062-4496949
ที่อยู่ : บ้านเลขที่ 79/118 หมู่บ้าน The Plant citi nawamin ซอยนวมินทร์ 86 ต.แขวงรามอินทรา อ.เขตคันนายาว จ.กทม. 10230</v>
      </c>
      <c r="X715" s="1" t="str">
        <f t="shared" si="131"/>
        <v>COD</v>
      </c>
      <c r="Y715" s="1"/>
      <c r="Z715" s="1"/>
      <c r="AA715" s="1">
        <f t="shared" si="132"/>
        <v>0.92</v>
      </c>
      <c r="AB715" s="1"/>
      <c r="AC715" s="1"/>
      <c r="AD715" s="1"/>
      <c r="AE715" s="1">
        <f>IF(ข้อมูลน้ำหนักสินค้า!C714="","",ข้อมูลน้ำหนักสินค้า!C714)*J715</f>
        <v>0.12</v>
      </c>
    </row>
    <row r="716" spans="1:31">
      <c r="A716" s="1" t="str">
        <f t="shared" si="122"/>
        <v>EastlyncOffline</v>
      </c>
      <c r="B716" s="1" t="str">
        <f t="shared" si="123"/>
        <v>OFFLINE</v>
      </c>
      <c r="C716" s="1" t="str">
        <f t="shared" si="124"/>
        <v>SALE</v>
      </c>
      <c r="D716" s="1" t="str">
        <f>IF(ข้อมูลออเดอร์!A715="","",ข้อมูลออเดอร์!A715)</f>
        <v>KOO26092200362</v>
      </c>
      <c r="E716" s="1" t="str">
        <f>IFERROR(IF(VLOOKUP(D716,ข้อมูลออเดอร์!A:BV,74,0)="Express delivery","NORMAL",IF(VLOOKUP(D716,ข้อมูลออเดอร์!A:BV,74,0)="Lalamove","B2B_OFFLINE","")),"")</f>
        <v>NORMAL</v>
      </c>
      <c r="F716" s="1" t="str">
        <f t="shared" si="125"/>
        <v>EXPRESS</v>
      </c>
      <c r="G716" s="1" t="str">
        <f>IF(ข้อมูลออเดอร์!CV715="","",ข้อมูลออเดอร์!CV715)</f>
        <v>SKINTIFIC-492001</v>
      </c>
      <c r="H716" s="1" t="str">
        <f>IF(ข้อมูลออเดอร์!CW715="","",ข้อมูลออเดอร์!CW715)</f>
        <v>4897147695994</v>
      </c>
      <c r="I716" s="1" t="str">
        <f>IF(ข้อมูลออเดอร์!CV715="","",ข้อมูลออเดอร์!CV715)</f>
        <v>SKINTIFIC-492001</v>
      </c>
      <c r="J716" s="1" t="str">
        <f>IF(ข้อมูลออเดอร์!DD715="","",ข้อมูลออเดอร์!DD715)</f>
        <v>1</v>
      </c>
      <c r="K716" s="102">
        <f t="shared" si="126"/>
        <v>0</v>
      </c>
      <c r="L716" s="102">
        <f t="shared" si="127"/>
        <v>0</v>
      </c>
      <c r="M716" s="103">
        <f ca="1" t="shared" si="128"/>
        <v>46287.4479282407</v>
      </c>
      <c r="N716" s="103">
        <f ca="1" t="shared" si="129"/>
        <v>46287.4479282407</v>
      </c>
      <c r="O716" s="1" t="str">
        <f>IFERROR(VLOOKUP(D716,ข้อมูลออเดอร์!A:EK,49,0),"")</f>
        <v>ชื่อ : คุณตุ๊กติ๊ก  (**รบกวนขนส่งโทรหาทุกครั้งก่อนส่งของ)</v>
      </c>
      <c r="P716" s="1" t="str">
        <f>IF(D716="","",ข้อมูลออเดอร์!AX715)</f>
        <v>0624496949</v>
      </c>
      <c r="Q716" s="1" t="str">
        <f>IF(D716="","",ข้อมูลออเดอร์!AX715)</f>
        <v>0624496949</v>
      </c>
      <c r="R716" s="1" t="str">
        <f t="shared" si="130"/>
        <v>TH</v>
      </c>
      <c r="S716" s="1" t="str">
        <f>IF('ข้อมูลจังหวัด-อำเภอ'!C715="","",'ข้อมูลจังหวัด-อำเภอ'!C715)</f>
        <v>กรุงเทพมหานคร/ Bangkok</v>
      </c>
      <c r="T716" s="1" t="str">
        <f>IF('ข้อมูลจังหวัด-อำเภอ'!D715="","",'ข้อมูลจังหวัด-อำเภอ'!D715)</f>
        <v>คันนายาว/ Khan Na Yao</v>
      </c>
      <c r="U716" s="1" t="str">
        <f>IFERROR(VLOOKUP(D716,ข้อมูลออเดอร์!A:EK,46,0),"")</f>
        <v>10230</v>
      </c>
      <c r="V716" s="1" t="str">
        <f>IFERROR(VLOOKUP(D716,ข้อมูลออเดอร์!A:EK,46,0),"")</f>
        <v>10230</v>
      </c>
      <c r="W716" s="1" t="str">
        <f>IFERROR(VLOOKUP(D716,ข้อมูลออเดอร์!A:EK,48,0),"")</f>
        <v>ชื่อ : คุณตุ๊กติ๊ก  (**รบกวนขนส่งโทรหาทุกครั้งก่อนส่งของ)
เบอร์โทร : 062-4496949
ที่อยู่ : บ้านเลขที่ 79/118 หมู่บ้าน The Plant citi nawamin ซอยนวมินทร์ 86 ต.แขวงรามอินทรา อ.เขตคันนายาว จ.กทม. 10230</v>
      </c>
      <c r="X716" s="1" t="str">
        <f t="shared" si="131"/>
        <v>COD</v>
      </c>
      <c r="Y716" s="1"/>
      <c r="Z716" s="1"/>
      <c r="AA716" s="1">
        <f t="shared" si="132"/>
        <v>0.92</v>
      </c>
      <c r="AB716" s="1"/>
      <c r="AC716" s="1"/>
      <c r="AD716" s="1"/>
      <c r="AE716" s="1">
        <f>IF(ข้อมูลน้ำหนักสินค้า!C715="","",ข้อมูลน้ำหนักสินค้า!C715)*J716</f>
        <v>0.1</v>
      </c>
    </row>
    <row r="717" spans="1:31">
      <c r="A717" s="1" t="str">
        <f t="shared" si="122"/>
        <v>EastlyncOffline</v>
      </c>
      <c r="B717" s="1" t="str">
        <f t="shared" si="123"/>
        <v>OFFLINE</v>
      </c>
      <c r="C717" s="1" t="str">
        <f t="shared" si="124"/>
        <v>SALE</v>
      </c>
      <c r="D717" s="1" t="str">
        <f>IF(ข้อมูลออเดอร์!A716="","",ข้อมูลออเดอร์!A716)</f>
        <v>KOO26092200362</v>
      </c>
      <c r="E717" s="1" t="str">
        <f>IFERROR(IF(VLOOKUP(D717,ข้อมูลออเดอร์!A:BV,74,0)="Express delivery","NORMAL",IF(VLOOKUP(D717,ข้อมูลออเดอร์!A:BV,74,0)="Lalamove","B2B_OFFLINE","")),"")</f>
        <v>NORMAL</v>
      </c>
      <c r="F717" s="1" t="str">
        <f t="shared" si="125"/>
        <v>EXPRESS</v>
      </c>
      <c r="G717" s="1" t="str">
        <f>IF(ข้อมูลออเดอร์!CV716="","",ข้อมูลออเดอร์!CV716)</f>
        <v>SKINTIFIC-13</v>
      </c>
      <c r="H717" s="1" t="str">
        <f>IF(ข้อมูลออเดอร์!CW716="","",ข้อมูลออเดอร์!CW716)</f>
        <v>7554411568916</v>
      </c>
      <c r="I717" s="1" t="str">
        <f>IF(ข้อมูลออเดอร์!CV716="","",ข้อมูลออเดอร์!CV716)</f>
        <v>SKINTIFIC-13</v>
      </c>
      <c r="J717" s="1" t="str">
        <f>IF(ข้อมูลออเดอร์!DD716="","",ข้อมูลออเดอร์!DD716)</f>
        <v>1</v>
      </c>
      <c r="K717" s="102">
        <f t="shared" si="126"/>
        <v>0</v>
      </c>
      <c r="L717" s="102">
        <f t="shared" si="127"/>
        <v>0</v>
      </c>
      <c r="M717" s="103">
        <f ca="1" t="shared" si="128"/>
        <v>46287.4479282407</v>
      </c>
      <c r="N717" s="103">
        <f ca="1" t="shared" si="129"/>
        <v>46287.4479282407</v>
      </c>
      <c r="O717" s="1" t="str">
        <f>IFERROR(VLOOKUP(D717,ข้อมูลออเดอร์!A:EK,49,0),"")</f>
        <v>ชื่อ : คุณตุ๊กติ๊ก  (**รบกวนขนส่งโทรหาทุกครั้งก่อนส่งของ)</v>
      </c>
      <c r="P717" s="1" t="str">
        <f>IF(D717="","",ข้อมูลออเดอร์!AX716)</f>
        <v>0624496949</v>
      </c>
      <c r="Q717" s="1" t="str">
        <f>IF(D717="","",ข้อมูลออเดอร์!AX716)</f>
        <v>0624496949</v>
      </c>
      <c r="R717" s="1" t="str">
        <f t="shared" si="130"/>
        <v>TH</v>
      </c>
      <c r="S717" s="1" t="str">
        <f>IF('ข้อมูลจังหวัด-อำเภอ'!C716="","",'ข้อมูลจังหวัด-อำเภอ'!C716)</f>
        <v>กรุงเทพมหานคร/ Bangkok</v>
      </c>
      <c r="T717" s="1" t="str">
        <f>IF('ข้อมูลจังหวัด-อำเภอ'!D716="","",'ข้อมูลจังหวัด-อำเภอ'!D716)</f>
        <v>คันนายาว/ Khan Na Yao</v>
      </c>
      <c r="U717" s="1" t="str">
        <f>IFERROR(VLOOKUP(D717,ข้อมูลออเดอร์!A:EK,46,0),"")</f>
        <v>10230</v>
      </c>
      <c r="V717" s="1" t="str">
        <f>IFERROR(VLOOKUP(D717,ข้อมูลออเดอร์!A:EK,46,0),"")</f>
        <v>10230</v>
      </c>
      <c r="W717" s="1" t="str">
        <f>IFERROR(VLOOKUP(D717,ข้อมูลออเดอร์!A:EK,48,0),"")</f>
        <v>ชื่อ : คุณตุ๊กติ๊ก  (**รบกวนขนส่งโทรหาทุกครั้งก่อนส่งของ)
เบอร์โทร : 062-4496949
ที่อยู่ : บ้านเลขที่ 79/118 หมู่บ้าน The Plant citi nawamin ซอยนวมินทร์ 86 ต.แขวงรามอินทรา อ.เขตคันนายาว จ.กทม. 10230</v>
      </c>
      <c r="X717" s="1" t="str">
        <f t="shared" si="131"/>
        <v>COD</v>
      </c>
      <c r="Y717" s="1"/>
      <c r="Z717" s="1"/>
      <c r="AA717" s="1">
        <f t="shared" si="132"/>
        <v>0.92</v>
      </c>
      <c r="AB717" s="1"/>
      <c r="AC717" s="1"/>
      <c r="AD717" s="1"/>
      <c r="AE717" s="1">
        <f>IF(ข้อมูลน้ำหนักสินค้า!C716="","",ข้อมูลน้ำหนักสินค้า!C716)*J717</f>
        <v>0.1</v>
      </c>
    </row>
    <row r="718" spans="1:31">
      <c r="A718" s="1" t="str">
        <f t="shared" si="122"/>
        <v>EastlyncOffline</v>
      </c>
      <c r="B718" s="1" t="str">
        <f t="shared" si="123"/>
        <v>OFFLINE</v>
      </c>
      <c r="C718" s="1" t="str">
        <f t="shared" si="124"/>
        <v>SALE</v>
      </c>
      <c r="D718" s="1" t="str">
        <f>IF(ข้อมูลออเดอร์!A717="","",ข้อมูลออเดอร์!A717)</f>
        <v>KOO26092200362</v>
      </c>
      <c r="E718" s="1" t="str">
        <f>IFERROR(IF(VLOOKUP(D718,ข้อมูลออเดอร์!A:BV,74,0)="Express delivery","NORMAL",IF(VLOOKUP(D718,ข้อมูลออเดอร์!A:BV,74,0)="Lalamove","B2B_OFFLINE","")),"")</f>
        <v>NORMAL</v>
      </c>
      <c r="F718" s="1" t="str">
        <f t="shared" si="125"/>
        <v>EXPRESS</v>
      </c>
      <c r="G718" s="1" t="str">
        <f>IF(ข้อมูลออเดอร์!CV717="","",ข้อมูลออเดอร์!CV717)</f>
        <v>SKINTIFIC-492003</v>
      </c>
      <c r="H718" s="1" t="str">
        <f>IF(ข้อมูลออเดอร์!CW717="","",ข้อมูลออเดอร์!CW717)</f>
        <v>4897147696014</v>
      </c>
      <c r="I718" s="1" t="str">
        <f>IF(ข้อมูลออเดอร์!CV717="","",ข้อมูลออเดอร์!CV717)</f>
        <v>SKINTIFIC-492003</v>
      </c>
      <c r="J718" s="1" t="str">
        <f>IF(ข้อมูลออเดอร์!DD717="","",ข้อมูลออเดอร์!DD717)</f>
        <v>1</v>
      </c>
      <c r="K718" s="102">
        <f t="shared" si="126"/>
        <v>0</v>
      </c>
      <c r="L718" s="102">
        <f t="shared" si="127"/>
        <v>0</v>
      </c>
      <c r="M718" s="103">
        <f ca="1" t="shared" si="128"/>
        <v>46287.4479282407</v>
      </c>
      <c r="N718" s="103">
        <f ca="1" t="shared" si="129"/>
        <v>46287.4479282407</v>
      </c>
      <c r="O718" s="1" t="str">
        <f>IFERROR(VLOOKUP(D718,ข้อมูลออเดอร์!A:EK,49,0),"")</f>
        <v>ชื่อ : คุณตุ๊กติ๊ก  (**รบกวนขนส่งโทรหาทุกครั้งก่อนส่งของ)</v>
      </c>
      <c r="P718" s="1" t="str">
        <f>IF(D718="","",ข้อมูลออเดอร์!AX717)</f>
        <v>0624496949</v>
      </c>
      <c r="Q718" s="1" t="str">
        <f>IF(D718="","",ข้อมูลออเดอร์!AX717)</f>
        <v>0624496949</v>
      </c>
      <c r="R718" s="1" t="str">
        <f t="shared" si="130"/>
        <v>TH</v>
      </c>
      <c r="S718" s="1" t="str">
        <f>IF('ข้อมูลจังหวัด-อำเภอ'!C717="","",'ข้อมูลจังหวัด-อำเภอ'!C717)</f>
        <v>กรุงเทพมหานคร/ Bangkok</v>
      </c>
      <c r="T718" s="1" t="str">
        <f>IF('ข้อมูลจังหวัด-อำเภอ'!D717="","",'ข้อมูลจังหวัด-อำเภอ'!D717)</f>
        <v>คันนายาว/ Khan Na Yao</v>
      </c>
      <c r="U718" s="1" t="str">
        <f>IFERROR(VLOOKUP(D718,ข้อมูลออเดอร์!A:EK,46,0),"")</f>
        <v>10230</v>
      </c>
      <c r="V718" s="1" t="str">
        <f>IFERROR(VLOOKUP(D718,ข้อมูลออเดอร์!A:EK,46,0),"")</f>
        <v>10230</v>
      </c>
      <c r="W718" s="1" t="str">
        <f>IFERROR(VLOOKUP(D718,ข้อมูลออเดอร์!A:EK,48,0),"")</f>
        <v>ชื่อ : คุณตุ๊กติ๊ก  (**รบกวนขนส่งโทรหาทุกครั้งก่อนส่งของ)
เบอร์โทร : 062-4496949
ที่อยู่ : บ้านเลขที่ 79/118 หมู่บ้าน The Plant citi nawamin ซอยนวมินทร์ 86 ต.แขวงรามอินทรา อ.เขตคันนายาว จ.กทม. 10230</v>
      </c>
      <c r="X718" s="1" t="str">
        <f t="shared" si="131"/>
        <v>COD</v>
      </c>
      <c r="Y718" s="1"/>
      <c r="Z718" s="1"/>
      <c r="AA718" s="1">
        <f t="shared" si="132"/>
        <v>0.92</v>
      </c>
      <c r="AB718" s="1"/>
      <c r="AC718" s="1"/>
      <c r="AD718" s="1"/>
      <c r="AE718" s="1">
        <f>IF(ข้อมูลน้ำหนักสินค้า!C717="","",ข้อมูลน้ำหนักสินค้า!C717)*J718</f>
        <v>0.1</v>
      </c>
    </row>
    <row r="719" spans="1:31">
      <c r="A719" s="1" t="str">
        <f t="shared" si="122"/>
        <v>EastlyncOffline</v>
      </c>
      <c r="B719" s="1" t="str">
        <f t="shared" si="123"/>
        <v>OFFLINE</v>
      </c>
      <c r="C719" s="1" t="str">
        <f t="shared" si="124"/>
        <v>SALE</v>
      </c>
      <c r="D719" s="1" t="str">
        <f>IF(ข้อมูลออเดอร์!A718="","",ข้อมูลออเดอร์!A718)</f>
        <v>KOO26092200362</v>
      </c>
      <c r="E719" s="1" t="str">
        <f>IFERROR(IF(VLOOKUP(D719,ข้อมูลออเดอร์!A:BV,74,0)="Express delivery","NORMAL",IF(VLOOKUP(D719,ข้อมูลออเดอร์!A:BV,74,0)="Lalamove","B2B_OFFLINE","")),"")</f>
        <v>NORMAL</v>
      </c>
      <c r="F719" s="1" t="str">
        <f t="shared" si="125"/>
        <v>EXPRESS</v>
      </c>
      <c r="G719" s="1" t="str">
        <f>IF(ข้อมูลออเดอร์!CV718="","",ข้อมูลออเดอร์!CV718)</f>
        <v>SKINTIFIC-225</v>
      </c>
      <c r="H719" s="1" t="str">
        <f>IF(ข้อมูลออเดอร์!CW718="","",ข้อมูลออเดอร์!CW718)</f>
        <v>810114872581</v>
      </c>
      <c r="I719" s="1" t="str">
        <f>IF(ข้อมูลออเดอร์!CV718="","",ข้อมูลออเดอร์!CV718)</f>
        <v>SKINTIFIC-225</v>
      </c>
      <c r="J719" s="1" t="str">
        <f>IF(ข้อมูลออเดอร์!DD718="","",ข้อมูลออเดอร์!DD718)</f>
        <v>1</v>
      </c>
      <c r="K719" s="102">
        <f t="shared" si="126"/>
        <v>0</v>
      </c>
      <c r="L719" s="102">
        <f t="shared" si="127"/>
        <v>0</v>
      </c>
      <c r="M719" s="103">
        <f ca="1" t="shared" si="128"/>
        <v>46287.4479282407</v>
      </c>
      <c r="N719" s="103">
        <f ca="1" t="shared" si="129"/>
        <v>46287.4479282407</v>
      </c>
      <c r="O719" s="1" t="str">
        <f>IFERROR(VLOOKUP(D719,ข้อมูลออเดอร์!A:EK,49,0),"")</f>
        <v>ชื่อ : คุณตุ๊กติ๊ก  (**รบกวนขนส่งโทรหาทุกครั้งก่อนส่งของ)</v>
      </c>
      <c r="P719" s="1" t="str">
        <f>IF(D719="","",ข้อมูลออเดอร์!AX718)</f>
        <v>0624496949</v>
      </c>
      <c r="Q719" s="1" t="str">
        <f>IF(D719="","",ข้อมูลออเดอร์!AX718)</f>
        <v>0624496949</v>
      </c>
      <c r="R719" s="1" t="str">
        <f t="shared" si="130"/>
        <v>TH</v>
      </c>
      <c r="S719" s="1" t="str">
        <f>IF('ข้อมูลจังหวัด-อำเภอ'!C718="","",'ข้อมูลจังหวัด-อำเภอ'!C718)</f>
        <v>กรุงเทพมหานคร/ Bangkok</v>
      </c>
      <c r="T719" s="1" t="str">
        <f>IF('ข้อมูลจังหวัด-อำเภอ'!D718="","",'ข้อมูลจังหวัด-อำเภอ'!D718)</f>
        <v>คันนายาว/ Khan Na Yao</v>
      </c>
      <c r="U719" s="1" t="str">
        <f>IFERROR(VLOOKUP(D719,ข้อมูลออเดอร์!A:EK,46,0),"")</f>
        <v>10230</v>
      </c>
      <c r="V719" s="1" t="str">
        <f>IFERROR(VLOOKUP(D719,ข้อมูลออเดอร์!A:EK,46,0),"")</f>
        <v>10230</v>
      </c>
      <c r="W719" s="1" t="str">
        <f>IFERROR(VLOOKUP(D719,ข้อมูลออเดอร์!A:EK,48,0),"")</f>
        <v>ชื่อ : คุณตุ๊กติ๊ก  (**รบกวนขนส่งโทรหาทุกครั้งก่อนส่งของ)
เบอร์โทร : 062-4496949
ที่อยู่ : บ้านเลขที่ 79/118 หมู่บ้าน The Plant citi nawamin ซอยนวมินทร์ 86 ต.แขวงรามอินทรา อ.เขตคันนายาว จ.กทม. 10230</v>
      </c>
      <c r="X719" s="1" t="str">
        <f t="shared" si="131"/>
        <v>COD</v>
      </c>
      <c r="Y719" s="1"/>
      <c r="Z719" s="1"/>
      <c r="AA719" s="1">
        <f t="shared" si="132"/>
        <v>0.92</v>
      </c>
      <c r="AB719" s="1"/>
      <c r="AC719" s="1"/>
      <c r="AD719" s="1"/>
      <c r="AE719" s="1">
        <f>IF(ข้อมูลน้ำหนักสินค้า!C718="","",ข้อมูลน้ำหนักสินค้า!C718)*J719</f>
        <v>0.2</v>
      </c>
    </row>
    <row r="720" spans="1:31">
      <c r="A720" s="1" t="str">
        <f t="shared" si="122"/>
        <v>EastlyncOffline</v>
      </c>
      <c r="B720" s="1" t="str">
        <f t="shared" si="123"/>
        <v>OFFLINE</v>
      </c>
      <c r="C720" s="1" t="str">
        <f t="shared" si="124"/>
        <v>SALE</v>
      </c>
      <c r="D720" s="1" t="str">
        <f>IF(ข้อมูลออเดอร์!A719="","",ข้อมูลออเดอร์!A719)</f>
        <v>KOO26092200363</v>
      </c>
      <c r="E720" s="1" t="str">
        <f>IFERROR(IF(VLOOKUP(D720,ข้อมูลออเดอร์!A:BV,74,0)="Express delivery","NORMAL",IF(VLOOKUP(D720,ข้อมูลออเดอร์!A:BV,74,0)="Lalamove","B2B_OFFLINE","")),"")</f>
        <v>NORMAL</v>
      </c>
      <c r="F720" s="1" t="str">
        <f t="shared" si="125"/>
        <v>EXPRESS</v>
      </c>
      <c r="G720" s="1" t="str">
        <f>IF(ข้อมูลออเดอร์!CV719="","",ข้อมูลออเดอร์!CV719)</f>
        <v>SKINTIFIC-492001</v>
      </c>
      <c r="H720" s="1" t="str">
        <f>IF(ข้อมูลออเดอร์!CW719="","",ข้อมูลออเดอร์!CW719)</f>
        <v>4897147695994</v>
      </c>
      <c r="I720" s="1" t="str">
        <f>IF(ข้อมูลออเดอร์!CV719="","",ข้อมูลออเดอร์!CV719)</f>
        <v>SKINTIFIC-492001</v>
      </c>
      <c r="J720" s="1" t="str">
        <f>IF(ข้อมูลออเดอร์!DD719="","",ข้อมูลออเดอร์!DD719)</f>
        <v>1</v>
      </c>
      <c r="K720" s="102">
        <f t="shared" si="126"/>
        <v>0</v>
      </c>
      <c r="L720" s="102">
        <f t="shared" si="127"/>
        <v>0</v>
      </c>
      <c r="M720" s="103">
        <f ca="1" t="shared" si="128"/>
        <v>46287.4479282407</v>
      </c>
      <c r="N720" s="103">
        <f ca="1" t="shared" si="129"/>
        <v>46287.4479282407</v>
      </c>
      <c r="O720" s="1" t="str">
        <f>IFERROR(VLOOKUP(D720,ข้อมูลออเดอร์!A:EK,49,0),"")</f>
        <v>ชื่อ : ภวัต (สอง)</v>
      </c>
      <c r="P720" s="1" t="str">
        <f>IF(D720="","",ข้อมูลออเดอร์!AX719)</f>
        <v>0928236556</v>
      </c>
      <c r="Q720" s="1" t="str">
        <f>IF(D720="","",ข้อมูลออเดอร์!AX719)</f>
        <v>0928236556</v>
      </c>
      <c r="R720" s="1" t="str">
        <f t="shared" si="130"/>
        <v>TH</v>
      </c>
      <c r="S720" s="1" t="str">
        <f>IF('ข้อมูลจังหวัด-อำเภอ'!C719="","",'ข้อมูลจังหวัด-อำเภอ'!C719)</f>
        <v>กรุงเทพมหานคร/ Bangkok</v>
      </c>
      <c r="T720" s="1" t="str">
        <f>IF('ข้อมูลจังหวัด-อำเภอ'!D719="","",'ข้อมูลจังหวัด-อำเภอ'!D719)</f>
        <v>หนองแขม/ Nong Khaem</v>
      </c>
      <c r="U720" s="1" t="str">
        <f>IFERROR(VLOOKUP(D720,ข้อมูลออเดอร์!A:EK,46,0),"")</f>
        <v>10160</v>
      </c>
      <c r="V720" s="1" t="str">
        <f>IFERROR(VLOOKUP(D720,ข้อมูลออเดอร์!A:EK,46,0),"")</f>
        <v>10160</v>
      </c>
      <c r="W720" s="1" t="str">
        <f>IFERROR(VLOOKUP(D720,ข้อมูลออเดอร์!A:EK,48,0),"")</f>
        <v>ชื่อ : ภวัต (สอง) 
เบอร์โทร : 092-823-6556
ที่อยู่ : เลขที่ 2/151 มบ. ธรรมชาติ ซ.เพชรเกษม114 ถ.เพชรเกษม  ต.แขวงหนองค้างพูล  อ.เขตหนองแขม  จ.กทม. 10160</v>
      </c>
      <c r="X720" s="1" t="str">
        <f t="shared" si="131"/>
        <v>COD</v>
      </c>
      <c r="Y720" s="1"/>
      <c r="Z720" s="1"/>
      <c r="AA720" s="1">
        <f t="shared" si="132"/>
        <v>0.41</v>
      </c>
      <c r="AB720" s="1"/>
      <c r="AC720" s="1"/>
      <c r="AD720" s="1"/>
      <c r="AE720" s="1">
        <f>IF(ข้อมูลน้ำหนักสินค้า!C719="","",ข้อมูลน้ำหนักสินค้า!C719)*J720</f>
        <v>0.1</v>
      </c>
    </row>
    <row r="721" spans="1:31">
      <c r="A721" s="1" t="str">
        <f t="shared" si="122"/>
        <v>EastlyncOffline</v>
      </c>
      <c r="B721" s="1" t="str">
        <f t="shared" si="123"/>
        <v>OFFLINE</v>
      </c>
      <c r="C721" s="1" t="str">
        <f t="shared" si="124"/>
        <v>SALE</v>
      </c>
      <c r="D721" s="1" t="str">
        <f>IF(ข้อมูลออเดอร์!A720="","",ข้อมูลออเดอร์!A720)</f>
        <v>KOO26092200363</v>
      </c>
      <c r="E721" s="1" t="str">
        <f>IFERROR(IF(VLOOKUP(D721,ข้อมูลออเดอร์!A:BV,74,0)="Express delivery","NORMAL",IF(VLOOKUP(D721,ข้อมูลออเดอร์!A:BV,74,0)="Lalamove","B2B_OFFLINE","")),"")</f>
        <v>NORMAL</v>
      </c>
      <c r="F721" s="1" t="str">
        <f t="shared" si="125"/>
        <v>EXPRESS</v>
      </c>
      <c r="G721" s="1" t="str">
        <f>IF(ข้อมูลออเดอร์!CV720="","",ข้อมูลออเดอร์!CV720)</f>
        <v>ZP000050</v>
      </c>
      <c r="H721" s="1" t="str">
        <f>IF(ข้อมูลออเดอร์!CW720="","",ข้อมูลออเดอร์!CW720)</f>
        <v>ZP000050</v>
      </c>
      <c r="I721" s="1" t="str">
        <f>IF(ข้อมูลออเดอร์!CV720="","",ข้อมูลออเดอร์!CV720)</f>
        <v>ZP000050</v>
      </c>
      <c r="J721" s="1" t="str">
        <f>IF(ข้อมูลออเดอร์!DD720="","",ข้อมูลออเดอร์!DD720)</f>
        <v>1</v>
      </c>
      <c r="K721" s="102">
        <f t="shared" si="126"/>
        <v>0</v>
      </c>
      <c r="L721" s="102">
        <f t="shared" si="127"/>
        <v>0</v>
      </c>
      <c r="M721" s="103">
        <f ca="1" t="shared" si="128"/>
        <v>46287.4479282407</v>
      </c>
      <c r="N721" s="103">
        <f ca="1" t="shared" si="129"/>
        <v>46287.4479282407</v>
      </c>
      <c r="O721" s="1" t="str">
        <f>IFERROR(VLOOKUP(D721,ข้อมูลออเดอร์!A:EK,49,0),"")</f>
        <v>ชื่อ : ภวัต (สอง)</v>
      </c>
      <c r="P721" s="1" t="str">
        <f>IF(D721="","",ข้อมูลออเดอร์!AX720)</f>
        <v>0928236556</v>
      </c>
      <c r="Q721" s="1" t="str">
        <f>IF(D721="","",ข้อมูลออเดอร์!AX720)</f>
        <v>0928236556</v>
      </c>
      <c r="R721" s="1" t="str">
        <f t="shared" si="130"/>
        <v>TH</v>
      </c>
      <c r="S721" s="1" t="str">
        <f>IF('ข้อมูลจังหวัด-อำเภอ'!C720="","",'ข้อมูลจังหวัด-อำเภอ'!C720)</f>
        <v>กรุงเทพมหานคร/ Bangkok</v>
      </c>
      <c r="T721" s="1" t="str">
        <f>IF('ข้อมูลจังหวัด-อำเภอ'!D720="","",'ข้อมูลจังหวัด-อำเภอ'!D720)</f>
        <v>หนองแขม/ Nong Khaem</v>
      </c>
      <c r="U721" s="1" t="str">
        <f>IFERROR(VLOOKUP(D721,ข้อมูลออเดอร์!A:EK,46,0),"")</f>
        <v>10160</v>
      </c>
      <c r="V721" s="1" t="str">
        <f>IFERROR(VLOOKUP(D721,ข้อมูลออเดอร์!A:EK,46,0),"")</f>
        <v>10160</v>
      </c>
      <c r="W721" s="1" t="str">
        <f>IFERROR(VLOOKUP(D721,ข้อมูลออเดอร์!A:EK,48,0),"")</f>
        <v>ชื่อ : ภวัต (สอง) 
เบอร์โทร : 092-823-6556
ที่อยู่ : เลขที่ 2/151 มบ. ธรรมชาติ ซ.เพชรเกษม114 ถ.เพชรเกษม  ต.แขวงหนองค้างพูล  อ.เขตหนองแขม  จ.กทม. 10160</v>
      </c>
      <c r="X721" s="1" t="str">
        <f t="shared" si="131"/>
        <v>COD</v>
      </c>
      <c r="Y721" s="1"/>
      <c r="Z721" s="1"/>
      <c r="AA721" s="1">
        <f t="shared" si="132"/>
        <v>0.41</v>
      </c>
      <c r="AB721" s="1"/>
      <c r="AC721" s="1"/>
      <c r="AD721" s="1"/>
      <c r="AE721" s="1">
        <f>IF(ข้อมูลน้ำหนักสินค้า!C720="","",ข้อมูลน้ำหนักสินค้า!C720)*J721</f>
        <v>0.01</v>
      </c>
    </row>
    <row r="722" spans="1:31">
      <c r="A722" s="1" t="str">
        <f t="shared" si="122"/>
        <v>EastlyncOffline</v>
      </c>
      <c r="B722" s="1" t="str">
        <f t="shared" si="123"/>
        <v>OFFLINE</v>
      </c>
      <c r="C722" s="1" t="str">
        <f t="shared" si="124"/>
        <v>SALE</v>
      </c>
      <c r="D722" s="1" t="str">
        <f>IF(ข้อมูลออเดอร์!A721="","",ข้อมูลออเดอร์!A721)</f>
        <v>KOO26092200363</v>
      </c>
      <c r="E722" s="1" t="str">
        <f>IFERROR(IF(VLOOKUP(D722,ข้อมูลออเดอร์!A:BV,74,0)="Express delivery","NORMAL",IF(VLOOKUP(D722,ข้อมูลออเดอร์!A:BV,74,0)="Lalamove","B2B_OFFLINE","")),"")</f>
        <v>NORMAL</v>
      </c>
      <c r="F722" s="1" t="str">
        <f t="shared" si="125"/>
        <v>EXPRESS</v>
      </c>
      <c r="G722" s="1" t="str">
        <f>IF(ข้อมูลออเดอร์!CV721="","",ข้อมูลออเดอร์!CV721)</f>
        <v>SKINTIFIC-492003</v>
      </c>
      <c r="H722" s="1" t="str">
        <f>IF(ข้อมูลออเดอร์!CW721="","",ข้อมูลออเดอร์!CW721)</f>
        <v>4897147696014</v>
      </c>
      <c r="I722" s="1" t="str">
        <f>IF(ข้อมูลออเดอร์!CV721="","",ข้อมูลออเดอร์!CV721)</f>
        <v>SKINTIFIC-492003</v>
      </c>
      <c r="J722" s="1" t="str">
        <f>IF(ข้อมูลออเดอร์!DD721="","",ข้อมูลออเดอร์!DD721)</f>
        <v>1</v>
      </c>
      <c r="K722" s="102">
        <f t="shared" si="126"/>
        <v>0</v>
      </c>
      <c r="L722" s="102">
        <f t="shared" si="127"/>
        <v>0</v>
      </c>
      <c r="M722" s="103">
        <f ca="1" t="shared" si="128"/>
        <v>46287.4479282407</v>
      </c>
      <c r="N722" s="103">
        <f ca="1" t="shared" si="129"/>
        <v>46287.4479282407</v>
      </c>
      <c r="O722" s="1" t="str">
        <f>IFERROR(VLOOKUP(D722,ข้อมูลออเดอร์!A:EK,49,0),"")</f>
        <v>ชื่อ : ภวัต (สอง)</v>
      </c>
      <c r="P722" s="1" t="str">
        <f>IF(D722="","",ข้อมูลออเดอร์!AX721)</f>
        <v>0928236556</v>
      </c>
      <c r="Q722" s="1" t="str">
        <f>IF(D722="","",ข้อมูลออเดอร์!AX721)</f>
        <v>0928236556</v>
      </c>
      <c r="R722" s="1" t="str">
        <f t="shared" si="130"/>
        <v>TH</v>
      </c>
      <c r="S722" s="1" t="str">
        <f>IF('ข้อมูลจังหวัด-อำเภอ'!C721="","",'ข้อมูลจังหวัด-อำเภอ'!C721)</f>
        <v>กรุงเทพมหานคร/ Bangkok</v>
      </c>
      <c r="T722" s="1" t="str">
        <f>IF('ข้อมูลจังหวัด-อำเภอ'!D721="","",'ข้อมูลจังหวัด-อำเภอ'!D721)</f>
        <v>หนองแขม/ Nong Khaem</v>
      </c>
      <c r="U722" s="1" t="str">
        <f>IFERROR(VLOOKUP(D722,ข้อมูลออเดอร์!A:EK,46,0),"")</f>
        <v>10160</v>
      </c>
      <c r="V722" s="1" t="str">
        <f>IFERROR(VLOOKUP(D722,ข้อมูลออเดอร์!A:EK,46,0),"")</f>
        <v>10160</v>
      </c>
      <c r="W722" s="1" t="str">
        <f>IFERROR(VLOOKUP(D722,ข้อมูลออเดอร์!A:EK,48,0),"")</f>
        <v>ชื่อ : ภวัต (สอง) 
เบอร์โทร : 092-823-6556
ที่อยู่ : เลขที่ 2/151 มบ. ธรรมชาติ ซ.เพชรเกษม114 ถ.เพชรเกษม  ต.แขวงหนองค้างพูล  อ.เขตหนองแขม  จ.กทม. 10160</v>
      </c>
      <c r="X722" s="1" t="str">
        <f t="shared" si="131"/>
        <v>COD</v>
      </c>
      <c r="Y722" s="1"/>
      <c r="Z722" s="1"/>
      <c r="AA722" s="1">
        <f t="shared" si="132"/>
        <v>0.41</v>
      </c>
      <c r="AB722" s="1"/>
      <c r="AC722" s="1"/>
      <c r="AD722" s="1"/>
      <c r="AE722" s="1">
        <f>IF(ข้อมูลน้ำหนักสินค้า!C721="","",ข้อมูลน้ำหนักสินค้า!C721)*J722</f>
        <v>0.1</v>
      </c>
    </row>
    <row r="723" spans="1:31">
      <c r="A723" s="1" t="str">
        <f t="shared" si="122"/>
        <v>EastlyncOffline</v>
      </c>
      <c r="B723" s="1" t="str">
        <f t="shared" si="123"/>
        <v>OFFLINE</v>
      </c>
      <c r="C723" s="1" t="str">
        <f t="shared" si="124"/>
        <v>SALE</v>
      </c>
      <c r="D723" s="1" t="str">
        <f>IF(ข้อมูลออเดอร์!A722="","",ข้อมูลออเดอร์!A722)</f>
        <v>KOO26092200364</v>
      </c>
      <c r="E723" s="1" t="str">
        <f>IFERROR(IF(VLOOKUP(D723,ข้อมูลออเดอร์!A:BV,74,0)="Express delivery","NORMAL",IF(VLOOKUP(D723,ข้อมูลออเดอร์!A:BV,74,0)="Lalamove","B2B_OFFLINE","")),"")</f>
        <v>NORMAL</v>
      </c>
      <c r="F723" s="1" t="str">
        <f t="shared" si="125"/>
        <v>EXPRESS</v>
      </c>
      <c r="G723" s="1" t="str">
        <f>IF(ข้อมูลออเดอร์!CV722="","",ข้อมูลออเดอร์!CV722)</f>
        <v>SKINTIFIC-492001</v>
      </c>
      <c r="H723" s="1" t="str">
        <f>IF(ข้อมูลออเดอร์!CW722="","",ข้อมูลออเดอร์!CW722)</f>
        <v>4897147695994</v>
      </c>
      <c r="I723" s="1" t="str">
        <f>IF(ข้อมูลออเดอร์!CV722="","",ข้อมูลออเดอร์!CV722)</f>
        <v>SKINTIFIC-492001</v>
      </c>
      <c r="J723" s="1" t="str">
        <f>IF(ข้อมูลออเดอร์!DD722="","",ข้อมูลออเดอร์!DD722)</f>
        <v>1</v>
      </c>
      <c r="K723" s="102">
        <f t="shared" si="126"/>
        <v>0</v>
      </c>
      <c r="L723" s="102">
        <f t="shared" si="127"/>
        <v>0</v>
      </c>
      <c r="M723" s="103">
        <f ca="1" t="shared" si="128"/>
        <v>46287.4479282407</v>
      </c>
      <c r="N723" s="103">
        <f ca="1" t="shared" si="129"/>
        <v>46287.4479282407</v>
      </c>
      <c r="O723" s="1" t="str">
        <f>IFERROR(VLOOKUP(D723,ข้อมูลออเดอร์!A:EK,49,0),"")</f>
        <v>แป้งร่ำ</v>
      </c>
      <c r="P723" s="1" t="str">
        <f>IF(D723="","",ข้อมูลออเดอร์!AX722)</f>
        <v>0651929561</v>
      </c>
      <c r="Q723" s="1" t="str">
        <f>IF(D723="","",ข้อมูลออเดอร์!AX722)</f>
        <v>0651929561</v>
      </c>
      <c r="R723" s="1" t="str">
        <f t="shared" si="130"/>
        <v>TH</v>
      </c>
      <c r="S723" s="1" t="str">
        <f>IF('ข้อมูลจังหวัด-อำเภอ'!C722="","",'ข้อมูลจังหวัด-อำเภอ'!C722)</f>
        <v>สมุทรสาคร/ Samut Sakhon</v>
      </c>
      <c r="T723" s="1" t="str">
        <f>IF('ข้อมูลจังหวัด-อำเภอ'!D722="","",'ข้อมูลจังหวัด-อำเภอ'!D722)</f>
        <v>เมืองสมุทรสาคร/ Mueang Samut Sakhon</v>
      </c>
      <c r="U723" s="1" t="str">
        <f>IFERROR(VLOOKUP(D723,ข้อมูลออเดอร์!A:EK,46,0),"")</f>
        <v>74000</v>
      </c>
      <c r="V723" s="1" t="str">
        <f>IFERROR(VLOOKUP(D723,ข้อมูลออเดอร์!A:EK,46,0),"")</f>
        <v>74000</v>
      </c>
      <c r="W723" s="1" t="str">
        <f>IFERROR(VLOOKUP(D723,ข้อมูลออเดอร์!A:EK,48,0),"")</f>
        <v>121/30 หมู่7 ต.ท่าทราย อ.เมือง จ.สมุทรสาคร 74000</v>
      </c>
      <c r="X723" s="1" t="str">
        <f t="shared" si="131"/>
        <v>COD</v>
      </c>
      <c r="Y723" s="1"/>
      <c r="Z723" s="1"/>
      <c r="AA723" s="1">
        <f t="shared" si="132"/>
        <v>0.41</v>
      </c>
      <c r="AB723" s="1"/>
      <c r="AC723" s="1"/>
      <c r="AD723" s="1"/>
      <c r="AE723" s="1">
        <f>IF(ข้อมูลน้ำหนักสินค้า!C722="","",ข้อมูลน้ำหนักสินค้า!C722)*J723</f>
        <v>0.1</v>
      </c>
    </row>
    <row r="724" spans="1:31">
      <c r="A724" s="1" t="str">
        <f t="shared" si="122"/>
        <v>EastlyncOffline</v>
      </c>
      <c r="B724" s="1" t="str">
        <f t="shared" si="123"/>
        <v>OFFLINE</v>
      </c>
      <c r="C724" s="1" t="str">
        <f t="shared" si="124"/>
        <v>SALE</v>
      </c>
      <c r="D724" s="1" t="str">
        <f>IF(ข้อมูลออเดอร์!A723="","",ข้อมูลออเดอร์!A723)</f>
        <v>KOO26092200364</v>
      </c>
      <c r="E724" s="1" t="str">
        <f>IFERROR(IF(VLOOKUP(D724,ข้อมูลออเดอร์!A:BV,74,0)="Express delivery","NORMAL",IF(VLOOKUP(D724,ข้อมูลออเดอร์!A:BV,74,0)="Lalamove","B2B_OFFLINE","")),"")</f>
        <v>NORMAL</v>
      </c>
      <c r="F724" s="1" t="str">
        <f t="shared" si="125"/>
        <v>EXPRESS</v>
      </c>
      <c r="G724" s="1" t="str">
        <f>IF(ข้อมูลออเดอร์!CV723="","",ข้อมูลออเดอร์!CV723)</f>
        <v>ZP000050</v>
      </c>
      <c r="H724" s="1" t="str">
        <f>IF(ข้อมูลออเดอร์!CW723="","",ข้อมูลออเดอร์!CW723)</f>
        <v>ZP000050</v>
      </c>
      <c r="I724" s="1" t="str">
        <f>IF(ข้อมูลออเดอร์!CV723="","",ข้อมูลออเดอร์!CV723)</f>
        <v>ZP000050</v>
      </c>
      <c r="J724" s="1" t="str">
        <f>IF(ข้อมูลออเดอร์!DD723="","",ข้อมูลออเดอร์!DD723)</f>
        <v>1</v>
      </c>
      <c r="K724" s="102">
        <f t="shared" si="126"/>
        <v>0</v>
      </c>
      <c r="L724" s="102">
        <f t="shared" si="127"/>
        <v>0</v>
      </c>
      <c r="M724" s="103">
        <f ca="1" t="shared" si="128"/>
        <v>46287.4479282407</v>
      </c>
      <c r="N724" s="103">
        <f ca="1" t="shared" si="129"/>
        <v>46287.4479282407</v>
      </c>
      <c r="O724" s="1" t="str">
        <f>IFERROR(VLOOKUP(D724,ข้อมูลออเดอร์!A:EK,49,0),"")</f>
        <v>แป้งร่ำ</v>
      </c>
      <c r="P724" s="1" t="str">
        <f>IF(D724="","",ข้อมูลออเดอร์!AX723)</f>
        <v>0651929561</v>
      </c>
      <c r="Q724" s="1" t="str">
        <f>IF(D724="","",ข้อมูลออเดอร์!AX723)</f>
        <v>0651929561</v>
      </c>
      <c r="R724" s="1" t="str">
        <f t="shared" si="130"/>
        <v>TH</v>
      </c>
      <c r="S724" s="1" t="str">
        <f>IF('ข้อมูลจังหวัด-อำเภอ'!C723="","",'ข้อมูลจังหวัด-อำเภอ'!C723)</f>
        <v>สมุทรสาคร/ Samut Sakhon</v>
      </c>
      <c r="T724" s="1" t="str">
        <f>IF('ข้อมูลจังหวัด-อำเภอ'!D723="","",'ข้อมูลจังหวัด-อำเภอ'!D723)</f>
        <v>เมืองสมุทรสาคร/ Mueang Samut Sakhon</v>
      </c>
      <c r="U724" s="1" t="str">
        <f>IFERROR(VLOOKUP(D724,ข้อมูลออเดอร์!A:EK,46,0),"")</f>
        <v>74000</v>
      </c>
      <c r="V724" s="1" t="str">
        <f>IFERROR(VLOOKUP(D724,ข้อมูลออเดอร์!A:EK,46,0),"")</f>
        <v>74000</v>
      </c>
      <c r="W724" s="1" t="str">
        <f>IFERROR(VLOOKUP(D724,ข้อมูลออเดอร์!A:EK,48,0),"")</f>
        <v>121/30 หมู่7 ต.ท่าทราย อ.เมือง จ.สมุทรสาคร 74000</v>
      </c>
      <c r="X724" s="1" t="str">
        <f t="shared" si="131"/>
        <v>COD</v>
      </c>
      <c r="Y724" s="1"/>
      <c r="Z724" s="1"/>
      <c r="AA724" s="1">
        <f t="shared" si="132"/>
        <v>0.41</v>
      </c>
      <c r="AB724" s="1"/>
      <c r="AC724" s="1"/>
      <c r="AD724" s="1"/>
      <c r="AE724" s="1">
        <f>IF(ข้อมูลน้ำหนักสินค้า!C723="","",ข้อมูลน้ำหนักสินค้า!C723)*J724</f>
        <v>0.01</v>
      </c>
    </row>
    <row r="725" spans="1:31">
      <c r="A725" s="1" t="str">
        <f t="shared" si="122"/>
        <v>EastlyncOffline</v>
      </c>
      <c r="B725" s="1" t="str">
        <f t="shared" si="123"/>
        <v>OFFLINE</v>
      </c>
      <c r="C725" s="1" t="str">
        <f t="shared" si="124"/>
        <v>SALE</v>
      </c>
      <c r="D725" s="1" t="str">
        <f>IF(ข้อมูลออเดอร์!A724="","",ข้อมูลออเดอร์!A724)</f>
        <v>KOO26092200364</v>
      </c>
      <c r="E725" s="1" t="str">
        <f>IFERROR(IF(VLOOKUP(D725,ข้อมูลออเดอร์!A:BV,74,0)="Express delivery","NORMAL",IF(VLOOKUP(D725,ข้อมูลออเดอร์!A:BV,74,0)="Lalamove","B2B_OFFLINE","")),"")</f>
        <v>NORMAL</v>
      </c>
      <c r="F725" s="1" t="str">
        <f t="shared" si="125"/>
        <v>EXPRESS</v>
      </c>
      <c r="G725" s="1" t="str">
        <f>IF(ข้อมูลออเดอร์!CV724="","",ข้อมูลออเดอร์!CV724)</f>
        <v>SKINTIFIC-492003</v>
      </c>
      <c r="H725" s="1" t="str">
        <f>IF(ข้อมูลออเดอร์!CW724="","",ข้อมูลออเดอร์!CW724)</f>
        <v>4897147696014</v>
      </c>
      <c r="I725" s="1" t="str">
        <f>IF(ข้อมูลออเดอร์!CV724="","",ข้อมูลออเดอร์!CV724)</f>
        <v>SKINTIFIC-492003</v>
      </c>
      <c r="J725" s="1" t="str">
        <f>IF(ข้อมูลออเดอร์!DD724="","",ข้อมูลออเดอร์!DD724)</f>
        <v>1</v>
      </c>
      <c r="K725" s="102">
        <f t="shared" si="126"/>
        <v>0</v>
      </c>
      <c r="L725" s="102">
        <f t="shared" si="127"/>
        <v>0</v>
      </c>
      <c r="M725" s="103">
        <f ca="1" t="shared" si="128"/>
        <v>46287.4479282407</v>
      </c>
      <c r="N725" s="103">
        <f ca="1" t="shared" si="129"/>
        <v>46287.4479282407</v>
      </c>
      <c r="O725" s="1" t="str">
        <f>IFERROR(VLOOKUP(D725,ข้อมูลออเดอร์!A:EK,49,0),"")</f>
        <v>แป้งร่ำ</v>
      </c>
      <c r="P725" s="1" t="str">
        <f>IF(D725="","",ข้อมูลออเดอร์!AX724)</f>
        <v>0651929561</v>
      </c>
      <c r="Q725" s="1" t="str">
        <f>IF(D725="","",ข้อมูลออเดอร์!AX724)</f>
        <v>0651929561</v>
      </c>
      <c r="R725" s="1" t="str">
        <f t="shared" si="130"/>
        <v>TH</v>
      </c>
      <c r="S725" s="1" t="str">
        <f>IF('ข้อมูลจังหวัด-อำเภอ'!C724="","",'ข้อมูลจังหวัด-อำเภอ'!C724)</f>
        <v>สมุทรสาคร/ Samut Sakhon</v>
      </c>
      <c r="T725" s="1" t="str">
        <f>IF('ข้อมูลจังหวัด-อำเภอ'!D724="","",'ข้อมูลจังหวัด-อำเภอ'!D724)</f>
        <v>เมืองสมุทรสาคร/ Mueang Samut Sakhon</v>
      </c>
      <c r="U725" s="1" t="str">
        <f>IFERROR(VLOOKUP(D725,ข้อมูลออเดอร์!A:EK,46,0),"")</f>
        <v>74000</v>
      </c>
      <c r="V725" s="1" t="str">
        <f>IFERROR(VLOOKUP(D725,ข้อมูลออเดอร์!A:EK,46,0),"")</f>
        <v>74000</v>
      </c>
      <c r="W725" s="1" t="str">
        <f>IFERROR(VLOOKUP(D725,ข้อมูลออเดอร์!A:EK,48,0),"")</f>
        <v>121/30 หมู่7 ต.ท่าทราย อ.เมือง จ.สมุทรสาคร 74000</v>
      </c>
      <c r="X725" s="1" t="str">
        <f t="shared" si="131"/>
        <v>COD</v>
      </c>
      <c r="Y725" s="1"/>
      <c r="Z725" s="1"/>
      <c r="AA725" s="1">
        <f t="shared" si="132"/>
        <v>0.41</v>
      </c>
      <c r="AB725" s="1"/>
      <c r="AC725" s="1"/>
      <c r="AD725" s="1"/>
      <c r="AE725" s="1">
        <f>IF(ข้อมูลน้ำหนักสินค้า!C724="","",ข้อมูลน้ำหนักสินค้า!C724)*J725</f>
        <v>0.1</v>
      </c>
    </row>
    <row r="726" spans="1:31">
      <c r="A726" s="1" t="str">
        <f t="shared" si="122"/>
        <v>EastlyncOffline</v>
      </c>
      <c r="B726" s="1" t="str">
        <f t="shared" si="123"/>
        <v>OFFLINE</v>
      </c>
      <c r="C726" s="1" t="str">
        <f t="shared" si="124"/>
        <v>SALE</v>
      </c>
      <c r="D726" s="1" t="str">
        <f>IF(ข้อมูลออเดอร์!A725="","",ข้อมูลออเดอร์!A725)</f>
        <v>KOO26092200365</v>
      </c>
      <c r="E726" s="1" t="str">
        <f>IFERROR(IF(VLOOKUP(D726,ข้อมูลออเดอร์!A:BV,74,0)="Express delivery","NORMAL",IF(VLOOKUP(D726,ข้อมูลออเดอร์!A:BV,74,0)="Lalamove","B2B_OFFLINE","")),"")</f>
        <v>NORMAL</v>
      </c>
      <c r="F726" s="1" t="str">
        <f t="shared" si="125"/>
        <v>EXPRESS</v>
      </c>
      <c r="G726" s="1" t="str">
        <f>IF(ข้อมูลออเดอร์!CV725="","",ข้อมูลออเดอร์!CV725)</f>
        <v>SKINTIFIC-492001</v>
      </c>
      <c r="H726" s="1" t="str">
        <f>IF(ข้อมูลออเดอร์!CW725="","",ข้อมูลออเดอร์!CW725)</f>
        <v>4897147695994</v>
      </c>
      <c r="I726" s="1" t="str">
        <f>IF(ข้อมูลออเดอร์!CV725="","",ข้อมูลออเดอร์!CV725)</f>
        <v>SKINTIFIC-492001</v>
      </c>
      <c r="J726" s="1" t="str">
        <f>IF(ข้อมูลออเดอร์!DD725="","",ข้อมูลออเดอร์!DD725)</f>
        <v>1</v>
      </c>
      <c r="K726" s="102">
        <f t="shared" si="126"/>
        <v>0</v>
      </c>
      <c r="L726" s="102">
        <f t="shared" si="127"/>
        <v>0</v>
      </c>
      <c r="M726" s="103">
        <f ca="1" t="shared" si="128"/>
        <v>46287.4479282407</v>
      </c>
      <c r="N726" s="103">
        <f ca="1" t="shared" si="129"/>
        <v>46287.4479282407</v>
      </c>
      <c r="O726" s="1" t="str">
        <f>IFERROR(VLOOKUP(D726,ข้อมูลออเดอร์!A:EK,49,0),"")</f>
        <v>ไอซ์</v>
      </c>
      <c r="P726" s="1" t="str">
        <f>IF(D726="","",ข้อมูลออเดอร์!AX725)</f>
        <v>0644205618</v>
      </c>
      <c r="Q726" s="1" t="str">
        <f>IF(D726="","",ข้อมูลออเดอร์!AX725)</f>
        <v>0644205618</v>
      </c>
      <c r="R726" s="1" t="str">
        <f t="shared" si="130"/>
        <v>TH</v>
      </c>
      <c r="S726" s="1" t="str">
        <f>IF('ข้อมูลจังหวัด-อำเภอ'!C725="","",'ข้อมูลจังหวัด-อำเภอ'!C725)</f>
        <v>พิษณุโลก/ Phitsanulok</v>
      </c>
      <c r="T726" s="1" t="str">
        <f>IF('ข้อมูลจังหวัด-อำเภอ'!D725="","",'ข้อมูลจังหวัด-อำเภอ'!D725)</f>
        <v>เมืองพิษณุโลก/ Mueang Phitsanulok</v>
      </c>
      <c r="U726" s="1" t="str">
        <f>IFERROR(VLOOKUP(D726,ข้อมูลออเดอร์!A:EK,46,0),"")</f>
        <v>65000</v>
      </c>
      <c r="V726" s="1" t="str">
        <f>IFERROR(VLOOKUP(D726,ข้อมูลออเดอร์!A:EK,46,0),"")</f>
        <v>65000</v>
      </c>
      <c r="W726" s="1" t="str">
        <f>IFERROR(VLOOKUP(D726,ข้อมูลออเดอร์!A:EK,48,0),"")</f>
        <v>298 ม.3 ต.สมอแข อ.เมือง จ.พิษณุโลก 65000</v>
      </c>
      <c r="X726" s="1" t="str">
        <f t="shared" si="131"/>
        <v>COD</v>
      </c>
      <c r="Y726" s="1"/>
      <c r="Z726" s="1"/>
      <c r="AA726" s="1">
        <f t="shared" si="132"/>
        <v>0.41</v>
      </c>
      <c r="AB726" s="1"/>
      <c r="AC726" s="1"/>
      <c r="AD726" s="1"/>
      <c r="AE726" s="1">
        <f>IF(ข้อมูลน้ำหนักสินค้า!C725="","",ข้อมูลน้ำหนักสินค้า!C725)*J726</f>
        <v>0.1</v>
      </c>
    </row>
    <row r="727" spans="1:31">
      <c r="A727" s="1" t="str">
        <f t="shared" si="122"/>
        <v>EastlyncOffline</v>
      </c>
      <c r="B727" s="1" t="str">
        <f t="shared" si="123"/>
        <v>OFFLINE</v>
      </c>
      <c r="C727" s="1" t="str">
        <f t="shared" si="124"/>
        <v>SALE</v>
      </c>
      <c r="D727" s="1" t="str">
        <f>IF(ข้อมูลออเดอร์!A726="","",ข้อมูลออเดอร์!A726)</f>
        <v>KOO26092200365</v>
      </c>
      <c r="E727" s="1" t="str">
        <f>IFERROR(IF(VLOOKUP(D727,ข้อมูลออเดอร์!A:BV,74,0)="Express delivery","NORMAL",IF(VLOOKUP(D727,ข้อมูลออเดอร์!A:BV,74,0)="Lalamove","B2B_OFFLINE","")),"")</f>
        <v>NORMAL</v>
      </c>
      <c r="F727" s="1" t="str">
        <f t="shared" si="125"/>
        <v>EXPRESS</v>
      </c>
      <c r="G727" s="1" t="str">
        <f>IF(ข้อมูลออเดอร์!CV726="","",ข้อมูลออเดอร์!CV726)</f>
        <v>ZP000050</v>
      </c>
      <c r="H727" s="1" t="str">
        <f>IF(ข้อมูลออเดอร์!CW726="","",ข้อมูลออเดอร์!CW726)</f>
        <v>ZP000050</v>
      </c>
      <c r="I727" s="1" t="str">
        <f>IF(ข้อมูลออเดอร์!CV726="","",ข้อมูลออเดอร์!CV726)</f>
        <v>ZP000050</v>
      </c>
      <c r="J727" s="1" t="str">
        <f>IF(ข้อมูลออเดอร์!DD726="","",ข้อมูลออเดอร์!DD726)</f>
        <v>1</v>
      </c>
      <c r="K727" s="102">
        <f t="shared" si="126"/>
        <v>0</v>
      </c>
      <c r="L727" s="102">
        <f t="shared" si="127"/>
        <v>0</v>
      </c>
      <c r="M727" s="103">
        <f ca="1" t="shared" si="128"/>
        <v>46287.4479282407</v>
      </c>
      <c r="N727" s="103">
        <f ca="1" t="shared" si="129"/>
        <v>46287.4479282407</v>
      </c>
      <c r="O727" s="1" t="str">
        <f>IFERROR(VLOOKUP(D727,ข้อมูลออเดอร์!A:EK,49,0),"")</f>
        <v>ไอซ์</v>
      </c>
      <c r="P727" s="1" t="str">
        <f>IF(D727="","",ข้อมูลออเดอร์!AX726)</f>
        <v>0644205618</v>
      </c>
      <c r="Q727" s="1" t="str">
        <f>IF(D727="","",ข้อมูลออเดอร์!AX726)</f>
        <v>0644205618</v>
      </c>
      <c r="R727" s="1" t="str">
        <f t="shared" si="130"/>
        <v>TH</v>
      </c>
      <c r="S727" s="1" t="str">
        <f>IF('ข้อมูลจังหวัด-อำเภอ'!C726="","",'ข้อมูลจังหวัด-อำเภอ'!C726)</f>
        <v>พิษณุโลก/ Phitsanulok</v>
      </c>
      <c r="T727" s="1" t="str">
        <f>IF('ข้อมูลจังหวัด-อำเภอ'!D726="","",'ข้อมูลจังหวัด-อำเภอ'!D726)</f>
        <v>เมืองพิษณุโลก/ Mueang Phitsanulok</v>
      </c>
      <c r="U727" s="1" t="str">
        <f>IFERROR(VLOOKUP(D727,ข้อมูลออเดอร์!A:EK,46,0),"")</f>
        <v>65000</v>
      </c>
      <c r="V727" s="1" t="str">
        <f>IFERROR(VLOOKUP(D727,ข้อมูลออเดอร์!A:EK,46,0),"")</f>
        <v>65000</v>
      </c>
      <c r="W727" s="1" t="str">
        <f>IFERROR(VLOOKUP(D727,ข้อมูลออเดอร์!A:EK,48,0),"")</f>
        <v>298 ม.3 ต.สมอแข อ.เมือง จ.พิษณุโลก 65000</v>
      </c>
      <c r="X727" s="1" t="str">
        <f t="shared" si="131"/>
        <v>COD</v>
      </c>
      <c r="Y727" s="1"/>
      <c r="Z727" s="1"/>
      <c r="AA727" s="1">
        <f t="shared" si="132"/>
        <v>0.41</v>
      </c>
      <c r="AB727" s="1"/>
      <c r="AC727" s="1"/>
      <c r="AD727" s="1"/>
      <c r="AE727" s="1">
        <f>IF(ข้อมูลน้ำหนักสินค้า!C726="","",ข้อมูลน้ำหนักสินค้า!C726)*J727</f>
        <v>0.01</v>
      </c>
    </row>
    <row r="728" spans="1:31">
      <c r="A728" s="1" t="str">
        <f t="shared" si="122"/>
        <v>EastlyncOffline</v>
      </c>
      <c r="B728" s="1" t="str">
        <f t="shared" si="123"/>
        <v>OFFLINE</v>
      </c>
      <c r="C728" s="1" t="str">
        <f t="shared" si="124"/>
        <v>SALE</v>
      </c>
      <c r="D728" s="1" t="str">
        <f>IF(ข้อมูลออเดอร์!A727="","",ข้อมูลออเดอร์!A727)</f>
        <v>KOO26092200365</v>
      </c>
      <c r="E728" s="1" t="str">
        <f>IFERROR(IF(VLOOKUP(D728,ข้อมูลออเดอร์!A:BV,74,0)="Express delivery","NORMAL",IF(VLOOKUP(D728,ข้อมูลออเดอร์!A:BV,74,0)="Lalamove","B2B_OFFLINE","")),"")</f>
        <v>NORMAL</v>
      </c>
      <c r="F728" s="1" t="str">
        <f t="shared" si="125"/>
        <v>EXPRESS</v>
      </c>
      <c r="G728" s="1" t="str">
        <f>IF(ข้อมูลออเดอร์!CV727="","",ข้อมูลออเดอร์!CV727)</f>
        <v>SKINTIFIC-492003</v>
      </c>
      <c r="H728" s="1" t="str">
        <f>IF(ข้อมูลออเดอร์!CW727="","",ข้อมูลออเดอร์!CW727)</f>
        <v>4897147696014</v>
      </c>
      <c r="I728" s="1" t="str">
        <f>IF(ข้อมูลออเดอร์!CV727="","",ข้อมูลออเดอร์!CV727)</f>
        <v>SKINTIFIC-492003</v>
      </c>
      <c r="J728" s="1" t="str">
        <f>IF(ข้อมูลออเดอร์!DD727="","",ข้อมูลออเดอร์!DD727)</f>
        <v>1</v>
      </c>
      <c r="K728" s="102">
        <f t="shared" si="126"/>
        <v>0</v>
      </c>
      <c r="L728" s="102">
        <f t="shared" si="127"/>
        <v>0</v>
      </c>
      <c r="M728" s="103">
        <f ca="1" t="shared" si="128"/>
        <v>46287.4479282407</v>
      </c>
      <c r="N728" s="103">
        <f ca="1" t="shared" si="129"/>
        <v>46287.4479282407</v>
      </c>
      <c r="O728" s="1" t="str">
        <f>IFERROR(VLOOKUP(D728,ข้อมูลออเดอร์!A:EK,49,0),"")</f>
        <v>ไอซ์</v>
      </c>
      <c r="P728" s="1" t="str">
        <f>IF(D728="","",ข้อมูลออเดอร์!AX727)</f>
        <v>0644205618</v>
      </c>
      <c r="Q728" s="1" t="str">
        <f>IF(D728="","",ข้อมูลออเดอร์!AX727)</f>
        <v>0644205618</v>
      </c>
      <c r="R728" s="1" t="str">
        <f t="shared" si="130"/>
        <v>TH</v>
      </c>
      <c r="S728" s="1" t="str">
        <f>IF('ข้อมูลจังหวัด-อำเภอ'!C727="","",'ข้อมูลจังหวัด-อำเภอ'!C727)</f>
        <v>พิษณุโลก/ Phitsanulok</v>
      </c>
      <c r="T728" s="1" t="str">
        <f>IF('ข้อมูลจังหวัด-อำเภอ'!D727="","",'ข้อมูลจังหวัด-อำเภอ'!D727)</f>
        <v>เมืองพิษณุโลก/ Mueang Phitsanulok</v>
      </c>
      <c r="U728" s="1" t="str">
        <f>IFERROR(VLOOKUP(D728,ข้อมูลออเดอร์!A:EK,46,0),"")</f>
        <v>65000</v>
      </c>
      <c r="V728" s="1" t="str">
        <f>IFERROR(VLOOKUP(D728,ข้อมูลออเดอร์!A:EK,46,0),"")</f>
        <v>65000</v>
      </c>
      <c r="W728" s="1" t="str">
        <f>IFERROR(VLOOKUP(D728,ข้อมูลออเดอร์!A:EK,48,0),"")</f>
        <v>298 ม.3 ต.สมอแข อ.เมือง จ.พิษณุโลก 65000</v>
      </c>
      <c r="X728" s="1" t="str">
        <f t="shared" si="131"/>
        <v>COD</v>
      </c>
      <c r="Y728" s="1"/>
      <c r="Z728" s="1"/>
      <c r="AA728" s="1">
        <f t="shared" si="132"/>
        <v>0.41</v>
      </c>
      <c r="AB728" s="1"/>
      <c r="AC728" s="1"/>
      <c r="AD728" s="1"/>
      <c r="AE728" s="1">
        <f>IF(ข้อมูลน้ำหนักสินค้า!C727="","",ข้อมูลน้ำหนักสินค้า!C727)*J728</f>
        <v>0.1</v>
      </c>
    </row>
    <row r="729" spans="1:31">
      <c r="A729" s="1" t="str">
        <f t="shared" si="122"/>
        <v>EastlyncOffline</v>
      </c>
      <c r="B729" s="1" t="str">
        <f t="shared" si="123"/>
        <v>OFFLINE</v>
      </c>
      <c r="C729" s="1" t="str">
        <f t="shared" si="124"/>
        <v>SALE</v>
      </c>
      <c r="D729" s="1" t="str">
        <f>IF(ข้อมูลออเดอร์!A728="","",ข้อมูลออเดอร์!A728)</f>
        <v>KOO26092200366</v>
      </c>
      <c r="E729" s="1" t="str">
        <f>IFERROR(IF(VLOOKUP(D729,ข้อมูลออเดอร์!A:BV,74,0)="Express delivery","NORMAL",IF(VLOOKUP(D729,ข้อมูลออเดอร์!A:BV,74,0)="Lalamove","B2B_OFFLINE","")),"")</f>
        <v>NORMAL</v>
      </c>
      <c r="F729" s="1" t="str">
        <f t="shared" si="125"/>
        <v>EXPRESS</v>
      </c>
      <c r="G729" s="1" t="str">
        <f>IF(ข้อมูลออเดอร์!CV728="","",ข้อมูลออเดอร์!CV728)</f>
        <v>SKINTIFIC-492001</v>
      </c>
      <c r="H729" s="1" t="str">
        <f>IF(ข้อมูลออเดอร์!CW728="","",ข้อมูลออเดอร์!CW728)</f>
        <v>4897147695994</v>
      </c>
      <c r="I729" s="1" t="str">
        <f>IF(ข้อมูลออเดอร์!CV728="","",ข้อมูลออเดอร์!CV728)</f>
        <v>SKINTIFIC-492001</v>
      </c>
      <c r="J729" s="1" t="str">
        <f>IF(ข้อมูลออเดอร์!DD728="","",ข้อมูลออเดอร์!DD728)</f>
        <v>1</v>
      </c>
      <c r="K729" s="102">
        <f t="shared" si="126"/>
        <v>0</v>
      </c>
      <c r="L729" s="102">
        <f t="shared" si="127"/>
        <v>0</v>
      </c>
      <c r="M729" s="103">
        <f ca="1" t="shared" si="128"/>
        <v>46287.4479282407</v>
      </c>
      <c r="N729" s="103">
        <f ca="1" t="shared" si="129"/>
        <v>46287.4479282407</v>
      </c>
      <c r="O729" s="1" t="str">
        <f>IFERROR(VLOOKUP(D729,ข้อมูลออเดอร์!A:EK,49,0),"")</f>
        <v>ชื่อเล่น: ไอซ์ ชื่อ : น.ส.สุนันทา ดุษฎี</v>
      </c>
      <c r="P729" s="1" t="str">
        <f>IF(D729="","",ข้อมูลออเดอร์!AX728)</f>
        <v>0841868163</v>
      </c>
      <c r="Q729" s="1" t="str">
        <f>IF(D729="","",ข้อมูลออเดอร์!AX728)</f>
        <v>0841868163</v>
      </c>
      <c r="R729" s="1" t="str">
        <f t="shared" si="130"/>
        <v>TH</v>
      </c>
      <c r="S729" s="1" t="str">
        <f>IF('ข้อมูลจังหวัด-อำเภอ'!C728="","",'ข้อมูลจังหวัด-อำเภอ'!C728)</f>
        <v>ฉะเชิงเทรา/ Chachoengsao</v>
      </c>
      <c r="T729" s="1" t="str">
        <f>IF('ข้อมูลจังหวัด-อำเภอ'!D728="","",'ข้อมูลจังหวัด-อำเภอ'!D728)</f>
        <v>พนมสารคาม/ Phanom Sarakham</v>
      </c>
      <c r="U729" s="1" t="str">
        <f>IFERROR(VLOOKUP(D729,ข้อมูลออเดอร์!A:EK,46,0),"")</f>
        <v>24120</v>
      </c>
      <c r="V729" s="1" t="str">
        <f>IFERROR(VLOOKUP(D729,ข้อมูลออเดอร์!A:EK,46,0),"")</f>
        <v>24120</v>
      </c>
      <c r="W729" s="1" t="str">
        <f>IFERROR(VLOOKUP(D729,ข้อมูลออเดอร์!A:EK,48,0),"")</f>
        <v>ที่อยู่ : 97/2 หมู่7 ต.เขาหินซ้อน อ.พนมสารคาม จ.ฉะเชิงเทรา 24120</v>
      </c>
      <c r="X729" s="1" t="str">
        <f t="shared" si="131"/>
        <v>COD</v>
      </c>
      <c r="Y729" s="1"/>
      <c r="Z729" s="1"/>
      <c r="AA729" s="1">
        <f t="shared" si="132"/>
        <v>0.41</v>
      </c>
      <c r="AB729" s="1"/>
      <c r="AC729" s="1"/>
      <c r="AD729" s="1"/>
      <c r="AE729" s="1">
        <f>IF(ข้อมูลน้ำหนักสินค้า!C728="","",ข้อมูลน้ำหนักสินค้า!C728)*J729</f>
        <v>0.1</v>
      </c>
    </row>
    <row r="730" spans="1:31">
      <c r="A730" s="1" t="str">
        <f t="shared" si="122"/>
        <v>EastlyncOffline</v>
      </c>
      <c r="B730" s="1" t="str">
        <f t="shared" si="123"/>
        <v>OFFLINE</v>
      </c>
      <c r="C730" s="1" t="str">
        <f t="shared" si="124"/>
        <v>SALE</v>
      </c>
      <c r="D730" s="1" t="str">
        <f>IF(ข้อมูลออเดอร์!A729="","",ข้อมูลออเดอร์!A729)</f>
        <v>KOO26092200366</v>
      </c>
      <c r="E730" s="1" t="str">
        <f>IFERROR(IF(VLOOKUP(D730,ข้อมูลออเดอร์!A:BV,74,0)="Express delivery","NORMAL",IF(VLOOKUP(D730,ข้อมูลออเดอร์!A:BV,74,0)="Lalamove","B2B_OFFLINE","")),"")</f>
        <v>NORMAL</v>
      </c>
      <c r="F730" s="1" t="str">
        <f t="shared" si="125"/>
        <v>EXPRESS</v>
      </c>
      <c r="G730" s="1" t="str">
        <f>IF(ข้อมูลออเดอร์!CV729="","",ข้อมูลออเดอร์!CV729)</f>
        <v>ZP000050</v>
      </c>
      <c r="H730" s="1" t="str">
        <f>IF(ข้อมูลออเดอร์!CW729="","",ข้อมูลออเดอร์!CW729)</f>
        <v>ZP000050</v>
      </c>
      <c r="I730" s="1" t="str">
        <f>IF(ข้อมูลออเดอร์!CV729="","",ข้อมูลออเดอร์!CV729)</f>
        <v>ZP000050</v>
      </c>
      <c r="J730" s="1" t="str">
        <f>IF(ข้อมูลออเดอร์!DD729="","",ข้อมูลออเดอร์!DD729)</f>
        <v>1</v>
      </c>
      <c r="K730" s="102">
        <f t="shared" si="126"/>
        <v>0</v>
      </c>
      <c r="L730" s="102">
        <f t="shared" si="127"/>
        <v>0</v>
      </c>
      <c r="M730" s="103">
        <f ca="1" t="shared" si="128"/>
        <v>46287.4479282407</v>
      </c>
      <c r="N730" s="103">
        <f ca="1" t="shared" si="129"/>
        <v>46287.4479282407</v>
      </c>
      <c r="O730" s="1" t="str">
        <f>IFERROR(VLOOKUP(D730,ข้อมูลออเดอร์!A:EK,49,0),"")</f>
        <v>ชื่อเล่น: ไอซ์ ชื่อ : น.ส.สุนันทา ดุษฎี</v>
      </c>
      <c r="P730" s="1" t="str">
        <f>IF(D730="","",ข้อมูลออเดอร์!AX729)</f>
        <v>0841868163</v>
      </c>
      <c r="Q730" s="1" t="str">
        <f>IF(D730="","",ข้อมูลออเดอร์!AX729)</f>
        <v>0841868163</v>
      </c>
      <c r="R730" s="1" t="str">
        <f t="shared" si="130"/>
        <v>TH</v>
      </c>
      <c r="S730" s="1" t="str">
        <f>IF('ข้อมูลจังหวัด-อำเภอ'!C729="","",'ข้อมูลจังหวัด-อำเภอ'!C729)</f>
        <v>ฉะเชิงเทรา/ Chachoengsao</v>
      </c>
      <c r="T730" s="1" t="str">
        <f>IF('ข้อมูลจังหวัด-อำเภอ'!D729="","",'ข้อมูลจังหวัด-อำเภอ'!D729)</f>
        <v>พนมสารคาม/ Phanom Sarakham</v>
      </c>
      <c r="U730" s="1" t="str">
        <f>IFERROR(VLOOKUP(D730,ข้อมูลออเดอร์!A:EK,46,0),"")</f>
        <v>24120</v>
      </c>
      <c r="V730" s="1" t="str">
        <f>IFERROR(VLOOKUP(D730,ข้อมูลออเดอร์!A:EK,46,0),"")</f>
        <v>24120</v>
      </c>
      <c r="W730" s="1" t="str">
        <f>IFERROR(VLOOKUP(D730,ข้อมูลออเดอร์!A:EK,48,0),"")</f>
        <v>ที่อยู่ : 97/2 หมู่7 ต.เขาหินซ้อน อ.พนมสารคาม จ.ฉะเชิงเทรา 24120</v>
      </c>
      <c r="X730" s="1" t="str">
        <f t="shared" si="131"/>
        <v>COD</v>
      </c>
      <c r="Y730" s="1"/>
      <c r="Z730" s="1"/>
      <c r="AA730" s="1">
        <f t="shared" si="132"/>
        <v>0.41</v>
      </c>
      <c r="AB730" s="1"/>
      <c r="AC730" s="1"/>
      <c r="AD730" s="1"/>
      <c r="AE730" s="1">
        <f>IF(ข้อมูลน้ำหนักสินค้า!C729="","",ข้อมูลน้ำหนักสินค้า!C729)*J730</f>
        <v>0.01</v>
      </c>
    </row>
    <row r="731" spans="1:31">
      <c r="A731" s="1" t="str">
        <f t="shared" si="122"/>
        <v>EastlyncOffline</v>
      </c>
      <c r="B731" s="1" t="str">
        <f t="shared" si="123"/>
        <v>OFFLINE</v>
      </c>
      <c r="C731" s="1" t="str">
        <f t="shared" si="124"/>
        <v>SALE</v>
      </c>
      <c r="D731" s="1" t="str">
        <f>IF(ข้อมูลออเดอร์!A730="","",ข้อมูลออเดอร์!A730)</f>
        <v>KOO26092200366</v>
      </c>
      <c r="E731" s="1" t="str">
        <f>IFERROR(IF(VLOOKUP(D731,ข้อมูลออเดอร์!A:BV,74,0)="Express delivery","NORMAL",IF(VLOOKUP(D731,ข้อมูลออเดอร์!A:BV,74,0)="Lalamove","B2B_OFFLINE","")),"")</f>
        <v>NORMAL</v>
      </c>
      <c r="F731" s="1" t="str">
        <f t="shared" si="125"/>
        <v>EXPRESS</v>
      </c>
      <c r="G731" s="1" t="str">
        <f>IF(ข้อมูลออเดอร์!CV730="","",ข้อมูลออเดอร์!CV730)</f>
        <v>SKINTIFIC-492003</v>
      </c>
      <c r="H731" s="1" t="str">
        <f>IF(ข้อมูลออเดอร์!CW730="","",ข้อมูลออเดอร์!CW730)</f>
        <v>4897147696014</v>
      </c>
      <c r="I731" s="1" t="str">
        <f>IF(ข้อมูลออเดอร์!CV730="","",ข้อมูลออเดอร์!CV730)</f>
        <v>SKINTIFIC-492003</v>
      </c>
      <c r="J731" s="1" t="str">
        <f>IF(ข้อมูลออเดอร์!DD730="","",ข้อมูลออเดอร์!DD730)</f>
        <v>1</v>
      </c>
      <c r="K731" s="102">
        <f t="shared" si="126"/>
        <v>0</v>
      </c>
      <c r="L731" s="102">
        <f t="shared" si="127"/>
        <v>0</v>
      </c>
      <c r="M731" s="103">
        <f ca="1" t="shared" si="128"/>
        <v>46287.4479282407</v>
      </c>
      <c r="N731" s="103">
        <f ca="1" t="shared" si="129"/>
        <v>46287.4479282407</v>
      </c>
      <c r="O731" s="1" t="str">
        <f>IFERROR(VLOOKUP(D731,ข้อมูลออเดอร์!A:EK,49,0),"")</f>
        <v>ชื่อเล่น: ไอซ์ ชื่อ : น.ส.สุนันทา ดุษฎี</v>
      </c>
      <c r="P731" s="1" t="str">
        <f>IF(D731="","",ข้อมูลออเดอร์!AX730)</f>
        <v>0841868163</v>
      </c>
      <c r="Q731" s="1" t="str">
        <f>IF(D731="","",ข้อมูลออเดอร์!AX730)</f>
        <v>0841868163</v>
      </c>
      <c r="R731" s="1" t="str">
        <f t="shared" si="130"/>
        <v>TH</v>
      </c>
      <c r="S731" s="1" t="str">
        <f>IF('ข้อมูลจังหวัด-อำเภอ'!C730="","",'ข้อมูลจังหวัด-อำเภอ'!C730)</f>
        <v>ฉะเชิงเทรา/ Chachoengsao</v>
      </c>
      <c r="T731" s="1" t="str">
        <f>IF('ข้อมูลจังหวัด-อำเภอ'!D730="","",'ข้อมูลจังหวัด-อำเภอ'!D730)</f>
        <v>พนมสารคาม/ Phanom Sarakham</v>
      </c>
      <c r="U731" s="1" t="str">
        <f>IFERROR(VLOOKUP(D731,ข้อมูลออเดอร์!A:EK,46,0),"")</f>
        <v>24120</v>
      </c>
      <c r="V731" s="1" t="str">
        <f>IFERROR(VLOOKUP(D731,ข้อมูลออเดอร์!A:EK,46,0),"")</f>
        <v>24120</v>
      </c>
      <c r="W731" s="1" t="str">
        <f>IFERROR(VLOOKUP(D731,ข้อมูลออเดอร์!A:EK,48,0),"")</f>
        <v>ที่อยู่ : 97/2 หมู่7 ต.เขาหินซ้อน อ.พนมสารคาม จ.ฉะเชิงเทรา 24120</v>
      </c>
      <c r="X731" s="1" t="str">
        <f t="shared" si="131"/>
        <v>COD</v>
      </c>
      <c r="Y731" s="1"/>
      <c r="Z731" s="1"/>
      <c r="AA731" s="1">
        <f t="shared" si="132"/>
        <v>0.41</v>
      </c>
      <c r="AB731" s="1"/>
      <c r="AC731" s="1"/>
      <c r="AD731" s="1"/>
      <c r="AE731" s="1">
        <f>IF(ข้อมูลน้ำหนักสินค้า!C730="","",ข้อมูลน้ำหนักสินค้า!C730)*J731</f>
        <v>0.1</v>
      </c>
    </row>
    <row r="732" spans="1:31">
      <c r="A732" s="1" t="str">
        <f t="shared" si="122"/>
        <v>EastlyncOffline</v>
      </c>
      <c r="B732" s="1" t="str">
        <f t="shared" si="123"/>
        <v>OFFLINE</v>
      </c>
      <c r="C732" s="1" t="str">
        <f t="shared" si="124"/>
        <v>SALE</v>
      </c>
      <c r="D732" s="1" t="str">
        <f>IF(ข้อมูลออเดอร์!A731="","",ข้อมูลออเดอร์!A731)</f>
        <v>KOO26092200367</v>
      </c>
      <c r="E732" s="1" t="str">
        <f>IFERROR(IF(VLOOKUP(D732,ข้อมูลออเดอร์!A:BV,74,0)="Express delivery","NORMAL",IF(VLOOKUP(D732,ข้อมูลออเดอร์!A:BV,74,0)="Lalamove","B2B_OFFLINE","")),"")</f>
        <v>NORMAL</v>
      </c>
      <c r="F732" s="1" t="str">
        <f t="shared" si="125"/>
        <v>EXPRESS</v>
      </c>
      <c r="G732" s="1" t="str">
        <f>IF(ข้อมูลออเดอร์!CV731="","",ข้อมูลออเดอร์!CV731)</f>
        <v>SKINTIFIC-492001</v>
      </c>
      <c r="H732" s="1" t="str">
        <f>IF(ข้อมูลออเดอร์!CW731="","",ข้อมูลออเดอร์!CW731)</f>
        <v>4897147695994</v>
      </c>
      <c r="I732" s="1" t="str">
        <f>IF(ข้อมูลออเดอร์!CV731="","",ข้อมูลออเดอร์!CV731)</f>
        <v>SKINTIFIC-492001</v>
      </c>
      <c r="J732" s="1" t="str">
        <f>IF(ข้อมูลออเดอร์!DD731="","",ข้อมูลออเดอร์!DD731)</f>
        <v>1</v>
      </c>
      <c r="K732" s="102">
        <f t="shared" si="126"/>
        <v>0</v>
      </c>
      <c r="L732" s="102">
        <f t="shared" si="127"/>
        <v>0</v>
      </c>
      <c r="M732" s="103">
        <f ca="1" t="shared" si="128"/>
        <v>46287.4479282407</v>
      </c>
      <c r="N732" s="103">
        <f ca="1" t="shared" si="129"/>
        <v>46287.4479282407</v>
      </c>
      <c r="O732" s="1" t="str">
        <f>IFERROR(VLOOKUP(D732,ข้อมูลออเดอร์!A:EK,49,0),"")</f>
        <v>จิรัชยา</v>
      </c>
      <c r="P732" s="1" t="str">
        <f>IF(D732="","",ข้อมูลออเดอร์!AX731)</f>
        <v>0828206904</v>
      </c>
      <c r="Q732" s="1" t="str">
        <f>IF(D732="","",ข้อมูลออเดอร์!AX731)</f>
        <v>0828206904</v>
      </c>
      <c r="R732" s="1" t="str">
        <f t="shared" si="130"/>
        <v>TH</v>
      </c>
      <c r="S732" s="1" t="str">
        <f>IF('ข้อมูลจังหวัด-อำเภอ'!C731="","",'ข้อมูลจังหวัด-อำเภอ'!C731)</f>
        <v>บุรีรัมย์/ Buriram</v>
      </c>
      <c r="T732" s="1" t="str">
        <f>IF('ข้อมูลจังหวัด-อำเภอ'!D731="","",'ข้อมูลจังหวัด-อำเภอ'!D731)</f>
        <v>บ้านกรวด/ Ban Kruat</v>
      </c>
      <c r="U732" s="1" t="str">
        <f>IFERROR(VLOOKUP(D732,ข้อมูลออเดอร์!A:EK,46,0),"")</f>
        <v>31180</v>
      </c>
      <c r="V732" s="1" t="str">
        <f>IFERROR(VLOOKUP(D732,ข้อมูลออเดอร์!A:EK,46,0),"")</f>
        <v>31180</v>
      </c>
      <c r="W732" s="1" t="str">
        <f>IFERROR(VLOOKUP(D732,ข้อมูลออเดอร์!A:EK,48,0),"")</f>
        <v>บ้านถนนน้อย 17หมู่ที่1 ตำบลหินลาด อำเภอบ้านกรวด จ.บุรีรัมย์</v>
      </c>
      <c r="X732" s="1" t="str">
        <f t="shared" si="131"/>
        <v>COD</v>
      </c>
      <c r="Y732" s="1"/>
      <c r="Z732" s="1"/>
      <c r="AA732" s="1">
        <f t="shared" si="132"/>
        <v>0.41</v>
      </c>
      <c r="AB732" s="1"/>
      <c r="AC732" s="1"/>
      <c r="AD732" s="1"/>
      <c r="AE732" s="1">
        <f>IF(ข้อมูลน้ำหนักสินค้า!C731="","",ข้อมูลน้ำหนักสินค้า!C731)*J732</f>
        <v>0.1</v>
      </c>
    </row>
    <row r="733" spans="1:31">
      <c r="A733" s="1" t="str">
        <f t="shared" si="122"/>
        <v>EastlyncOffline</v>
      </c>
      <c r="B733" s="1" t="str">
        <f t="shared" si="123"/>
        <v>OFFLINE</v>
      </c>
      <c r="C733" s="1" t="str">
        <f t="shared" si="124"/>
        <v>SALE</v>
      </c>
      <c r="D733" s="1" t="str">
        <f>IF(ข้อมูลออเดอร์!A732="","",ข้อมูลออเดอร์!A732)</f>
        <v>KOO26092200367</v>
      </c>
      <c r="E733" s="1" t="str">
        <f>IFERROR(IF(VLOOKUP(D733,ข้อมูลออเดอร์!A:BV,74,0)="Express delivery","NORMAL",IF(VLOOKUP(D733,ข้อมูลออเดอร์!A:BV,74,0)="Lalamove","B2B_OFFLINE","")),"")</f>
        <v>NORMAL</v>
      </c>
      <c r="F733" s="1" t="str">
        <f t="shared" si="125"/>
        <v>EXPRESS</v>
      </c>
      <c r="G733" s="1" t="str">
        <f>IF(ข้อมูลออเดอร์!CV732="","",ข้อมูลออเดอร์!CV732)</f>
        <v>ZP000050</v>
      </c>
      <c r="H733" s="1" t="str">
        <f>IF(ข้อมูลออเดอร์!CW732="","",ข้อมูลออเดอร์!CW732)</f>
        <v>ZP000050</v>
      </c>
      <c r="I733" s="1" t="str">
        <f>IF(ข้อมูลออเดอร์!CV732="","",ข้อมูลออเดอร์!CV732)</f>
        <v>ZP000050</v>
      </c>
      <c r="J733" s="1" t="str">
        <f>IF(ข้อมูลออเดอร์!DD732="","",ข้อมูลออเดอร์!DD732)</f>
        <v>1</v>
      </c>
      <c r="K733" s="102">
        <f t="shared" si="126"/>
        <v>0</v>
      </c>
      <c r="L733" s="102">
        <f t="shared" si="127"/>
        <v>0</v>
      </c>
      <c r="M733" s="103">
        <f ca="1" t="shared" si="128"/>
        <v>46287.4479282407</v>
      </c>
      <c r="N733" s="103">
        <f ca="1" t="shared" si="129"/>
        <v>46287.4479282407</v>
      </c>
      <c r="O733" s="1" t="str">
        <f>IFERROR(VLOOKUP(D733,ข้อมูลออเดอร์!A:EK,49,0),"")</f>
        <v>จิรัชยา</v>
      </c>
      <c r="P733" s="1" t="str">
        <f>IF(D733="","",ข้อมูลออเดอร์!AX732)</f>
        <v>0828206904</v>
      </c>
      <c r="Q733" s="1" t="str">
        <f>IF(D733="","",ข้อมูลออเดอร์!AX732)</f>
        <v>0828206904</v>
      </c>
      <c r="R733" s="1" t="str">
        <f t="shared" si="130"/>
        <v>TH</v>
      </c>
      <c r="S733" s="1" t="str">
        <f>IF('ข้อมูลจังหวัด-อำเภอ'!C732="","",'ข้อมูลจังหวัด-อำเภอ'!C732)</f>
        <v>บุรีรัมย์/ Buriram</v>
      </c>
      <c r="T733" s="1" t="str">
        <f>IF('ข้อมูลจังหวัด-อำเภอ'!D732="","",'ข้อมูลจังหวัด-อำเภอ'!D732)</f>
        <v>บ้านกรวด/ Ban Kruat</v>
      </c>
      <c r="U733" s="1" t="str">
        <f>IFERROR(VLOOKUP(D733,ข้อมูลออเดอร์!A:EK,46,0),"")</f>
        <v>31180</v>
      </c>
      <c r="V733" s="1" t="str">
        <f>IFERROR(VLOOKUP(D733,ข้อมูลออเดอร์!A:EK,46,0),"")</f>
        <v>31180</v>
      </c>
      <c r="W733" s="1" t="str">
        <f>IFERROR(VLOOKUP(D733,ข้อมูลออเดอร์!A:EK,48,0),"")</f>
        <v>บ้านถนนน้อย 17หมู่ที่1 ตำบลหินลาด อำเภอบ้านกรวด จ.บุรีรัมย์</v>
      </c>
      <c r="X733" s="1" t="str">
        <f t="shared" si="131"/>
        <v>COD</v>
      </c>
      <c r="Y733" s="1"/>
      <c r="Z733" s="1"/>
      <c r="AA733" s="1">
        <f t="shared" si="132"/>
        <v>0.41</v>
      </c>
      <c r="AB733" s="1"/>
      <c r="AC733" s="1"/>
      <c r="AD733" s="1"/>
      <c r="AE733" s="1">
        <f>IF(ข้อมูลน้ำหนักสินค้า!C732="","",ข้อมูลน้ำหนักสินค้า!C732)*J733</f>
        <v>0.01</v>
      </c>
    </row>
    <row r="734" spans="1:31">
      <c r="A734" s="1" t="str">
        <f t="shared" si="122"/>
        <v>EastlyncOffline</v>
      </c>
      <c r="B734" s="1" t="str">
        <f t="shared" si="123"/>
        <v>OFFLINE</v>
      </c>
      <c r="C734" s="1" t="str">
        <f t="shared" si="124"/>
        <v>SALE</v>
      </c>
      <c r="D734" s="1" t="str">
        <f>IF(ข้อมูลออเดอร์!A733="","",ข้อมูลออเดอร์!A733)</f>
        <v>KOO26092200367</v>
      </c>
      <c r="E734" s="1" t="str">
        <f>IFERROR(IF(VLOOKUP(D734,ข้อมูลออเดอร์!A:BV,74,0)="Express delivery","NORMAL",IF(VLOOKUP(D734,ข้อมูลออเดอร์!A:BV,74,0)="Lalamove","B2B_OFFLINE","")),"")</f>
        <v>NORMAL</v>
      </c>
      <c r="F734" s="1" t="str">
        <f t="shared" si="125"/>
        <v>EXPRESS</v>
      </c>
      <c r="G734" s="1" t="str">
        <f>IF(ข้อมูลออเดอร์!CV733="","",ข้อมูลออเดอร์!CV733)</f>
        <v>SKINTIFIC-492003</v>
      </c>
      <c r="H734" s="1" t="str">
        <f>IF(ข้อมูลออเดอร์!CW733="","",ข้อมูลออเดอร์!CW733)</f>
        <v>4897147696014</v>
      </c>
      <c r="I734" s="1" t="str">
        <f>IF(ข้อมูลออเดอร์!CV733="","",ข้อมูลออเดอร์!CV733)</f>
        <v>SKINTIFIC-492003</v>
      </c>
      <c r="J734" s="1" t="str">
        <f>IF(ข้อมูลออเดอร์!DD733="","",ข้อมูลออเดอร์!DD733)</f>
        <v>1</v>
      </c>
      <c r="K734" s="102">
        <f t="shared" si="126"/>
        <v>0</v>
      </c>
      <c r="L734" s="102">
        <f t="shared" si="127"/>
        <v>0</v>
      </c>
      <c r="M734" s="103">
        <f ca="1" t="shared" si="128"/>
        <v>46287.4479282407</v>
      </c>
      <c r="N734" s="103">
        <f ca="1" t="shared" si="129"/>
        <v>46287.4479282407</v>
      </c>
      <c r="O734" s="1" t="str">
        <f>IFERROR(VLOOKUP(D734,ข้อมูลออเดอร์!A:EK,49,0),"")</f>
        <v>จิรัชยา</v>
      </c>
      <c r="P734" s="1" t="str">
        <f>IF(D734="","",ข้อมูลออเดอร์!AX733)</f>
        <v>0828206904</v>
      </c>
      <c r="Q734" s="1" t="str">
        <f>IF(D734="","",ข้อมูลออเดอร์!AX733)</f>
        <v>0828206904</v>
      </c>
      <c r="R734" s="1" t="str">
        <f t="shared" si="130"/>
        <v>TH</v>
      </c>
      <c r="S734" s="1" t="str">
        <f>IF('ข้อมูลจังหวัด-อำเภอ'!C733="","",'ข้อมูลจังหวัด-อำเภอ'!C733)</f>
        <v>บุรีรัมย์/ Buriram</v>
      </c>
      <c r="T734" s="1" t="str">
        <f>IF('ข้อมูลจังหวัด-อำเภอ'!D733="","",'ข้อมูลจังหวัด-อำเภอ'!D733)</f>
        <v>บ้านกรวด/ Ban Kruat</v>
      </c>
      <c r="U734" s="1" t="str">
        <f>IFERROR(VLOOKUP(D734,ข้อมูลออเดอร์!A:EK,46,0),"")</f>
        <v>31180</v>
      </c>
      <c r="V734" s="1" t="str">
        <f>IFERROR(VLOOKUP(D734,ข้อมูลออเดอร์!A:EK,46,0),"")</f>
        <v>31180</v>
      </c>
      <c r="W734" s="1" t="str">
        <f>IFERROR(VLOOKUP(D734,ข้อมูลออเดอร์!A:EK,48,0),"")</f>
        <v>บ้านถนนน้อย 17หมู่ที่1 ตำบลหินลาด อำเภอบ้านกรวด จ.บุรีรัมย์</v>
      </c>
      <c r="X734" s="1" t="str">
        <f t="shared" si="131"/>
        <v>COD</v>
      </c>
      <c r="Y734" s="1"/>
      <c r="Z734" s="1"/>
      <c r="AA734" s="1">
        <f t="shared" si="132"/>
        <v>0.41</v>
      </c>
      <c r="AB734" s="1"/>
      <c r="AC734" s="1"/>
      <c r="AD734" s="1"/>
      <c r="AE734" s="1">
        <f>IF(ข้อมูลน้ำหนักสินค้า!C733="","",ข้อมูลน้ำหนักสินค้า!C733)*J734</f>
        <v>0.1</v>
      </c>
    </row>
    <row r="735" spans="1:31">
      <c r="A735" s="1" t="str">
        <f t="shared" si="122"/>
        <v>EastlyncOffline</v>
      </c>
      <c r="B735" s="1" t="str">
        <f t="shared" si="123"/>
        <v>OFFLINE</v>
      </c>
      <c r="C735" s="1" t="str">
        <f t="shared" si="124"/>
        <v>SALE</v>
      </c>
      <c r="D735" s="1" t="str">
        <f>IF(ข้อมูลออเดอร์!A734="","",ข้อมูลออเดอร์!A734)</f>
        <v>KOO26092200368</v>
      </c>
      <c r="E735" s="1" t="str">
        <f>IFERROR(IF(VLOOKUP(D735,ข้อมูลออเดอร์!A:BV,74,0)="Express delivery","NORMAL",IF(VLOOKUP(D735,ข้อมูลออเดอร์!A:BV,74,0)="Lalamove","B2B_OFFLINE","")),"")</f>
        <v>NORMAL</v>
      </c>
      <c r="F735" s="1" t="str">
        <f t="shared" si="125"/>
        <v>EXPRESS</v>
      </c>
      <c r="G735" s="1" t="str">
        <f>IF(ข้อมูลออเดอร์!CV734="","",ข้อมูลออเดอร์!CV734)</f>
        <v>SKINTIFIC-492001</v>
      </c>
      <c r="H735" s="1" t="str">
        <f>IF(ข้อมูลออเดอร์!CW734="","",ข้อมูลออเดอร์!CW734)</f>
        <v>4897147695994</v>
      </c>
      <c r="I735" s="1" t="str">
        <f>IF(ข้อมูลออเดอร์!CV734="","",ข้อมูลออเดอร์!CV734)</f>
        <v>SKINTIFIC-492001</v>
      </c>
      <c r="J735" s="1" t="str">
        <f>IF(ข้อมูลออเดอร์!DD734="","",ข้อมูลออเดอร์!DD734)</f>
        <v>1</v>
      </c>
      <c r="K735" s="102">
        <f t="shared" si="126"/>
        <v>0</v>
      </c>
      <c r="L735" s="102">
        <f t="shared" si="127"/>
        <v>0</v>
      </c>
      <c r="M735" s="103">
        <f ca="1" t="shared" si="128"/>
        <v>46287.4479282407</v>
      </c>
      <c r="N735" s="103">
        <f ca="1" t="shared" si="129"/>
        <v>46287.4479282407</v>
      </c>
      <c r="O735" s="1" t="str">
        <f>IFERROR(VLOOKUP(D735,ข้อมูลออเดอร์!A:EK,49,0),"")</f>
        <v>น้องดา</v>
      </c>
      <c r="P735" s="1" t="str">
        <f>IF(D735="","",ข้อมูลออเดอร์!AX734)</f>
        <v>0922694755</v>
      </c>
      <c r="Q735" s="1" t="str">
        <f>IF(D735="","",ข้อมูลออเดอร์!AX734)</f>
        <v>0922694755</v>
      </c>
      <c r="R735" s="1" t="str">
        <f t="shared" si="130"/>
        <v>TH</v>
      </c>
      <c r="S735" s="1" t="str">
        <f>IF('ข้อมูลจังหวัด-อำเภอ'!C734="","",'ข้อมูลจังหวัด-อำเภอ'!C734)</f>
        <v>กรุงเทพมหานคร/ Bangkok</v>
      </c>
      <c r="T735" s="1" t="str">
        <f>IF('ข้อมูลจังหวัด-อำเภอ'!D734="","",'ข้อมูลจังหวัด-อำเภอ'!D734)</f>
        <v>บางกะปิ/ Bang Kapi</v>
      </c>
      <c r="U735" s="1" t="str">
        <f>IFERROR(VLOOKUP(D735,ข้อมูลออเดอร์!A:EK,46,0),"")</f>
        <v>10240</v>
      </c>
      <c r="V735" s="1" t="str">
        <f>IFERROR(VLOOKUP(D735,ข้อมูลออเดอร์!A:EK,46,0),"")</f>
        <v>10240</v>
      </c>
      <c r="W735" s="1" t="str">
        <f>IFERROR(VLOOKUP(D735,ข้อมูลออเดอร์!A:EK,48,0),"")</f>
        <v>1  เสกเสริมอพาร์ทเม้นท์ ซอยรามคำแหง 89 ถนนรามคำแหง</v>
      </c>
      <c r="X735" s="1" t="str">
        <f t="shared" si="131"/>
        <v>COD</v>
      </c>
      <c r="Y735" s="1"/>
      <c r="Z735" s="1"/>
      <c r="AA735" s="1">
        <f t="shared" si="132"/>
        <v>0.4</v>
      </c>
      <c r="AB735" s="1"/>
      <c r="AC735" s="1"/>
      <c r="AD735" s="1"/>
      <c r="AE735" s="1">
        <f>IF(ข้อมูลน้ำหนักสินค้า!C734="","",ข้อมูลน้ำหนักสินค้า!C734)*J735</f>
        <v>0.1</v>
      </c>
    </row>
    <row r="736" spans="1:31">
      <c r="A736" s="1" t="str">
        <f t="shared" si="122"/>
        <v>EastlyncOffline</v>
      </c>
      <c r="B736" s="1" t="str">
        <f t="shared" si="123"/>
        <v>OFFLINE</v>
      </c>
      <c r="C736" s="1" t="str">
        <f t="shared" si="124"/>
        <v>SALE</v>
      </c>
      <c r="D736" s="1" t="str">
        <f>IF(ข้อมูลออเดอร์!A735="","",ข้อมูลออเดอร์!A735)</f>
        <v>KOO26092200368</v>
      </c>
      <c r="E736" s="1" t="str">
        <f>IFERROR(IF(VLOOKUP(D736,ข้อมูลออเดอร์!A:BV,74,0)="Express delivery","NORMAL",IF(VLOOKUP(D736,ข้อมูลออเดอร์!A:BV,74,0)="Lalamove","B2B_OFFLINE","")),"")</f>
        <v>NORMAL</v>
      </c>
      <c r="F736" s="1" t="str">
        <f t="shared" si="125"/>
        <v>EXPRESS</v>
      </c>
      <c r="G736" s="1" t="str">
        <f>IF(ข้อมูลออเดอร์!CV735="","",ข้อมูลออเดอร์!CV735)</f>
        <v>SKINTIFIC-492003</v>
      </c>
      <c r="H736" s="1" t="str">
        <f>IF(ข้อมูลออเดอร์!CW735="","",ข้อมูลออเดอร์!CW735)</f>
        <v>4897147696014</v>
      </c>
      <c r="I736" s="1" t="str">
        <f>IF(ข้อมูลออเดอร์!CV735="","",ข้อมูลออเดอร์!CV735)</f>
        <v>SKINTIFIC-492003</v>
      </c>
      <c r="J736" s="1" t="str">
        <f>IF(ข้อมูลออเดอร์!DD735="","",ข้อมูลออเดอร์!DD735)</f>
        <v>1</v>
      </c>
      <c r="K736" s="102">
        <f t="shared" si="126"/>
        <v>0</v>
      </c>
      <c r="L736" s="102">
        <f t="shared" si="127"/>
        <v>0</v>
      </c>
      <c r="M736" s="103">
        <f ca="1" t="shared" si="128"/>
        <v>46287.4479282407</v>
      </c>
      <c r="N736" s="103">
        <f ca="1" t="shared" si="129"/>
        <v>46287.4479282407</v>
      </c>
      <c r="O736" s="1" t="str">
        <f>IFERROR(VLOOKUP(D736,ข้อมูลออเดอร์!A:EK,49,0),"")</f>
        <v>น้องดา</v>
      </c>
      <c r="P736" s="1" t="str">
        <f>IF(D736="","",ข้อมูลออเดอร์!AX735)</f>
        <v>0922694755</v>
      </c>
      <c r="Q736" s="1" t="str">
        <f>IF(D736="","",ข้อมูลออเดอร์!AX735)</f>
        <v>0922694755</v>
      </c>
      <c r="R736" s="1" t="str">
        <f t="shared" si="130"/>
        <v>TH</v>
      </c>
      <c r="S736" s="1" t="str">
        <f>IF('ข้อมูลจังหวัด-อำเภอ'!C735="","",'ข้อมูลจังหวัด-อำเภอ'!C735)</f>
        <v>กรุงเทพมหานคร/ Bangkok</v>
      </c>
      <c r="T736" s="1" t="str">
        <f>IF('ข้อมูลจังหวัด-อำเภอ'!D735="","",'ข้อมูลจังหวัด-อำเภอ'!D735)</f>
        <v>บางกะปิ/ Bang Kapi</v>
      </c>
      <c r="U736" s="1" t="str">
        <f>IFERROR(VLOOKUP(D736,ข้อมูลออเดอร์!A:EK,46,0),"")</f>
        <v>10240</v>
      </c>
      <c r="V736" s="1" t="str">
        <f>IFERROR(VLOOKUP(D736,ข้อมูลออเดอร์!A:EK,46,0),"")</f>
        <v>10240</v>
      </c>
      <c r="W736" s="1" t="str">
        <f>IFERROR(VLOOKUP(D736,ข้อมูลออเดอร์!A:EK,48,0),"")</f>
        <v>1  เสกเสริมอพาร์ทเม้นท์ ซอยรามคำแหง 89 ถนนรามคำแหง</v>
      </c>
      <c r="X736" s="1" t="str">
        <f t="shared" si="131"/>
        <v>COD</v>
      </c>
      <c r="Y736" s="1"/>
      <c r="Z736" s="1"/>
      <c r="AA736" s="1">
        <f t="shared" si="132"/>
        <v>0.4</v>
      </c>
      <c r="AB736" s="1"/>
      <c r="AC736" s="1"/>
      <c r="AD736" s="1"/>
      <c r="AE736" s="1">
        <f>IF(ข้อมูลน้ำหนักสินค้า!C735="","",ข้อมูลน้ำหนักสินค้า!C735)*J736</f>
        <v>0.1</v>
      </c>
    </row>
    <row r="737" spans="1:31">
      <c r="A737" s="1" t="str">
        <f t="shared" si="122"/>
        <v>EastlyncOffline</v>
      </c>
      <c r="B737" s="1" t="str">
        <f t="shared" si="123"/>
        <v>OFFLINE</v>
      </c>
      <c r="C737" s="1" t="str">
        <f t="shared" si="124"/>
        <v>SALE</v>
      </c>
      <c r="D737" s="1" t="str">
        <f>IF(ข้อมูลออเดอร์!A736="","",ข้อมูลออเดอร์!A736)</f>
        <v>KOO26092200369</v>
      </c>
      <c r="E737" s="1" t="str">
        <f>IFERROR(IF(VLOOKUP(D737,ข้อมูลออเดอร์!A:BV,74,0)="Express delivery","NORMAL",IF(VLOOKUP(D737,ข้อมูลออเดอร์!A:BV,74,0)="Lalamove","B2B_OFFLINE","")),"")</f>
        <v>NORMAL</v>
      </c>
      <c r="F737" s="1" t="str">
        <f t="shared" si="125"/>
        <v>EXPRESS</v>
      </c>
      <c r="G737" s="1" t="str">
        <f>IF(ข้อมูลออเดอร์!CV736="","",ข้อมูลออเดอร์!CV736)</f>
        <v>SKINTIFIC-492001</v>
      </c>
      <c r="H737" s="1" t="str">
        <f>IF(ข้อมูลออเดอร์!CW736="","",ข้อมูลออเดอร์!CW736)</f>
        <v>4897147695994</v>
      </c>
      <c r="I737" s="1" t="str">
        <f>IF(ข้อมูลออเดอร์!CV736="","",ข้อมูลออเดอร์!CV736)</f>
        <v>SKINTIFIC-492001</v>
      </c>
      <c r="J737" s="1" t="str">
        <f>IF(ข้อมูลออเดอร์!DD736="","",ข้อมูลออเดอร์!DD736)</f>
        <v>1</v>
      </c>
      <c r="K737" s="102">
        <f t="shared" si="126"/>
        <v>0</v>
      </c>
      <c r="L737" s="102">
        <f t="shared" si="127"/>
        <v>0</v>
      </c>
      <c r="M737" s="103">
        <f ca="1" t="shared" si="128"/>
        <v>46287.4479282407</v>
      </c>
      <c r="N737" s="103">
        <f ca="1" t="shared" si="129"/>
        <v>46287.4479282407</v>
      </c>
      <c r="O737" s="1" t="str">
        <f>IFERROR(VLOOKUP(D737,ข้อมูลออเดอร์!A:EK,49,0),"")</f>
        <v>สหฤทัย ขุนราช</v>
      </c>
      <c r="P737" s="1" t="str">
        <f>IF(D737="","",ข้อมูลออเดอร์!AX736)</f>
        <v>0934407083</v>
      </c>
      <c r="Q737" s="1" t="str">
        <f>IF(D737="","",ข้อมูลออเดอร์!AX736)</f>
        <v>0934407083</v>
      </c>
      <c r="R737" s="1" t="str">
        <f t="shared" si="130"/>
        <v>TH</v>
      </c>
      <c r="S737" s="1" t="str">
        <f>IF('ข้อมูลจังหวัด-อำเภอ'!C736="","",'ข้อมูลจังหวัด-อำเภอ'!C736)</f>
        <v>มหาสารคาม/ Maha Sarakham</v>
      </c>
      <c r="T737" s="1" t="str">
        <f>IF('ข้อมูลจังหวัด-อำเภอ'!D736="","",'ข้อมูลจังหวัด-อำเภอ'!D736)</f>
        <v>กันทรวิชัย/ Kantharawichai</v>
      </c>
      <c r="U737" s="1" t="str">
        <f>IFERROR(VLOOKUP(D737,ข้อมูลออเดอร์!A:EK,46,0),"")</f>
        <v>44150</v>
      </c>
      <c r="V737" s="1" t="str">
        <f>IFERROR(VLOOKUP(D737,ข้อมูลออเดอร์!A:EK,46,0),"")</f>
        <v>44150</v>
      </c>
      <c r="W737" s="1" t="str">
        <f>IFERROR(VLOOKUP(D737,ข้อมูลออเดอร์!A:EK,48,0),"")</f>
        <v>หอพักอินเตอร์แมนชั่นตึกc 454/2 ม.2</v>
      </c>
      <c r="X737" s="1" t="str">
        <f t="shared" si="131"/>
        <v>COD</v>
      </c>
      <c r="Y737" s="1"/>
      <c r="Z737" s="1"/>
      <c r="AA737" s="1">
        <f t="shared" si="132"/>
        <v>0.41</v>
      </c>
      <c r="AB737" s="1"/>
      <c r="AC737" s="1"/>
      <c r="AD737" s="1"/>
      <c r="AE737" s="1">
        <f>IF(ข้อมูลน้ำหนักสินค้า!C736="","",ข้อมูลน้ำหนักสินค้า!C736)*J737</f>
        <v>0.1</v>
      </c>
    </row>
    <row r="738" spans="1:31">
      <c r="A738" s="1" t="str">
        <f t="shared" si="122"/>
        <v>EastlyncOffline</v>
      </c>
      <c r="B738" s="1" t="str">
        <f t="shared" si="123"/>
        <v>OFFLINE</v>
      </c>
      <c r="C738" s="1" t="str">
        <f t="shared" si="124"/>
        <v>SALE</v>
      </c>
      <c r="D738" s="1" t="str">
        <f>IF(ข้อมูลออเดอร์!A737="","",ข้อมูลออเดอร์!A737)</f>
        <v>KOO26092200369</v>
      </c>
      <c r="E738" s="1" t="str">
        <f>IFERROR(IF(VLOOKUP(D738,ข้อมูลออเดอร์!A:BV,74,0)="Express delivery","NORMAL",IF(VLOOKUP(D738,ข้อมูลออเดอร์!A:BV,74,0)="Lalamove","B2B_OFFLINE","")),"")</f>
        <v>NORMAL</v>
      </c>
      <c r="F738" s="1" t="str">
        <f t="shared" si="125"/>
        <v>EXPRESS</v>
      </c>
      <c r="G738" s="1" t="str">
        <f>IF(ข้อมูลออเดอร์!CV737="","",ข้อมูลออเดอร์!CV737)</f>
        <v>ZP000050</v>
      </c>
      <c r="H738" s="1" t="str">
        <f>IF(ข้อมูลออเดอร์!CW737="","",ข้อมูลออเดอร์!CW737)</f>
        <v>ZP000050</v>
      </c>
      <c r="I738" s="1" t="str">
        <f>IF(ข้อมูลออเดอร์!CV737="","",ข้อมูลออเดอร์!CV737)</f>
        <v>ZP000050</v>
      </c>
      <c r="J738" s="1" t="str">
        <f>IF(ข้อมูลออเดอร์!DD737="","",ข้อมูลออเดอร์!DD737)</f>
        <v>1</v>
      </c>
      <c r="K738" s="102">
        <f t="shared" si="126"/>
        <v>0</v>
      </c>
      <c r="L738" s="102">
        <f t="shared" si="127"/>
        <v>0</v>
      </c>
      <c r="M738" s="103">
        <f ca="1" t="shared" si="128"/>
        <v>46287.4479282407</v>
      </c>
      <c r="N738" s="103">
        <f ca="1" t="shared" si="129"/>
        <v>46287.4479282407</v>
      </c>
      <c r="O738" s="1" t="str">
        <f>IFERROR(VLOOKUP(D738,ข้อมูลออเดอร์!A:EK,49,0),"")</f>
        <v>สหฤทัย ขุนราช</v>
      </c>
      <c r="P738" s="1" t="str">
        <f>IF(D738="","",ข้อมูลออเดอร์!AX737)</f>
        <v>0934407083</v>
      </c>
      <c r="Q738" s="1" t="str">
        <f>IF(D738="","",ข้อมูลออเดอร์!AX737)</f>
        <v>0934407083</v>
      </c>
      <c r="R738" s="1" t="str">
        <f t="shared" si="130"/>
        <v>TH</v>
      </c>
      <c r="S738" s="1" t="str">
        <f>IF('ข้อมูลจังหวัด-อำเภอ'!C737="","",'ข้อมูลจังหวัด-อำเภอ'!C737)</f>
        <v>มหาสารคาม/ Maha Sarakham</v>
      </c>
      <c r="T738" s="1" t="str">
        <f>IF('ข้อมูลจังหวัด-อำเภอ'!D737="","",'ข้อมูลจังหวัด-อำเภอ'!D737)</f>
        <v>กันทรวิชัย/ Kantharawichai</v>
      </c>
      <c r="U738" s="1" t="str">
        <f>IFERROR(VLOOKUP(D738,ข้อมูลออเดอร์!A:EK,46,0),"")</f>
        <v>44150</v>
      </c>
      <c r="V738" s="1" t="str">
        <f>IFERROR(VLOOKUP(D738,ข้อมูลออเดอร์!A:EK,46,0),"")</f>
        <v>44150</v>
      </c>
      <c r="W738" s="1" t="str">
        <f>IFERROR(VLOOKUP(D738,ข้อมูลออเดอร์!A:EK,48,0),"")</f>
        <v>หอพักอินเตอร์แมนชั่นตึกc 454/2 ม.2</v>
      </c>
      <c r="X738" s="1" t="str">
        <f t="shared" si="131"/>
        <v>COD</v>
      </c>
      <c r="Y738" s="1"/>
      <c r="Z738" s="1"/>
      <c r="AA738" s="1">
        <f t="shared" si="132"/>
        <v>0.41</v>
      </c>
      <c r="AB738" s="1"/>
      <c r="AC738" s="1"/>
      <c r="AD738" s="1"/>
      <c r="AE738" s="1">
        <f>IF(ข้อมูลน้ำหนักสินค้า!C737="","",ข้อมูลน้ำหนักสินค้า!C737)*J738</f>
        <v>0.01</v>
      </c>
    </row>
    <row r="739" spans="1:31">
      <c r="A739" s="1" t="str">
        <f t="shared" si="122"/>
        <v>EastlyncOffline</v>
      </c>
      <c r="B739" s="1" t="str">
        <f t="shared" si="123"/>
        <v>OFFLINE</v>
      </c>
      <c r="C739" s="1" t="str">
        <f t="shared" si="124"/>
        <v>SALE</v>
      </c>
      <c r="D739" s="1" t="str">
        <f>IF(ข้อมูลออเดอร์!A738="","",ข้อมูลออเดอร์!A738)</f>
        <v>KOO26092200369</v>
      </c>
      <c r="E739" s="1" t="str">
        <f>IFERROR(IF(VLOOKUP(D739,ข้อมูลออเดอร์!A:BV,74,0)="Express delivery","NORMAL",IF(VLOOKUP(D739,ข้อมูลออเดอร์!A:BV,74,0)="Lalamove","B2B_OFFLINE","")),"")</f>
        <v>NORMAL</v>
      </c>
      <c r="F739" s="1" t="str">
        <f t="shared" si="125"/>
        <v>EXPRESS</v>
      </c>
      <c r="G739" s="1" t="str">
        <f>IF(ข้อมูลออเดอร์!CV738="","",ข้อมูลออเดอร์!CV738)</f>
        <v>SKINTIFIC-492003</v>
      </c>
      <c r="H739" s="1" t="str">
        <f>IF(ข้อมูลออเดอร์!CW738="","",ข้อมูลออเดอร์!CW738)</f>
        <v>4897147696014</v>
      </c>
      <c r="I739" s="1" t="str">
        <f>IF(ข้อมูลออเดอร์!CV738="","",ข้อมูลออเดอร์!CV738)</f>
        <v>SKINTIFIC-492003</v>
      </c>
      <c r="J739" s="1" t="str">
        <f>IF(ข้อมูลออเดอร์!DD738="","",ข้อมูลออเดอร์!DD738)</f>
        <v>1</v>
      </c>
      <c r="K739" s="102">
        <f t="shared" si="126"/>
        <v>0</v>
      </c>
      <c r="L739" s="102">
        <f t="shared" si="127"/>
        <v>0</v>
      </c>
      <c r="M739" s="103">
        <f ca="1" t="shared" si="128"/>
        <v>46287.4479282407</v>
      </c>
      <c r="N739" s="103">
        <f ca="1" t="shared" si="129"/>
        <v>46287.4479282407</v>
      </c>
      <c r="O739" s="1" t="str">
        <f>IFERROR(VLOOKUP(D739,ข้อมูลออเดอร์!A:EK,49,0),"")</f>
        <v>สหฤทัย ขุนราช</v>
      </c>
      <c r="P739" s="1" t="str">
        <f>IF(D739="","",ข้อมูลออเดอร์!AX738)</f>
        <v>0934407083</v>
      </c>
      <c r="Q739" s="1" t="str">
        <f>IF(D739="","",ข้อมูลออเดอร์!AX738)</f>
        <v>0934407083</v>
      </c>
      <c r="R739" s="1" t="str">
        <f t="shared" si="130"/>
        <v>TH</v>
      </c>
      <c r="S739" s="1" t="str">
        <f>IF('ข้อมูลจังหวัด-อำเภอ'!C738="","",'ข้อมูลจังหวัด-อำเภอ'!C738)</f>
        <v>มหาสารคาม/ Maha Sarakham</v>
      </c>
      <c r="T739" s="1" t="str">
        <f>IF('ข้อมูลจังหวัด-อำเภอ'!D738="","",'ข้อมูลจังหวัด-อำเภอ'!D738)</f>
        <v>กันทรวิชัย/ Kantharawichai</v>
      </c>
      <c r="U739" s="1" t="str">
        <f>IFERROR(VLOOKUP(D739,ข้อมูลออเดอร์!A:EK,46,0),"")</f>
        <v>44150</v>
      </c>
      <c r="V739" s="1" t="str">
        <f>IFERROR(VLOOKUP(D739,ข้อมูลออเดอร์!A:EK,46,0),"")</f>
        <v>44150</v>
      </c>
      <c r="W739" s="1" t="str">
        <f>IFERROR(VLOOKUP(D739,ข้อมูลออเดอร์!A:EK,48,0),"")</f>
        <v>หอพักอินเตอร์แมนชั่นตึกc 454/2 ม.2</v>
      </c>
      <c r="X739" s="1" t="str">
        <f t="shared" si="131"/>
        <v>COD</v>
      </c>
      <c r="Y739" s="1"/>
      <c r="Z739" s="1"/>
      <c r="AA739" s="1">
        <f t="shared" si="132"/>
        <v>0.41</v>
      </c>
      <c r="AB739" s="1"/>
      <c r="AC739" s="1"/>
      <c r="AD739" s="1"/>
      <c r="AE739" s="1">
        <f>IF(ข้อมูลน้ำหนักสินค้า!C738="","",ข้อมูลน้ำหนักสินค้า!C738)*J739</f>
        <v>0.1</v>
      </c>
    </row>
    <row r="740" spans="1:31">
      <c r="A740" s="1" t="str">
        <f t="shared" si="122"/>
        <v>EastlyncOffline</v>
      </c>
      <c r="B740" s="1" t="str">
        <f t="shared" si="123"/>
        <v>OFFLINE</v>
      </c>
      <c r="C740" s="1" t="str">
        <f t="shared" si="124"/>
        <v>SALE</v>
      </c>
      <c r="D740" s="1" t="str">
        <f>IF(ข้อมูลออเดอร์!A739="","",ข้อมูลออเดอร์!A739)</f>
        <v>KOO26092200370</v>
      </c>
      <c r="E740" s="1" t="str">
        <f>IFERROR(IF(VLOOKUP(D740,ข้อมูลออเดอร์!A:BV,74,0)="Express delivery","NORMAL",IF(VLOOKUP(D740,ข้อมูลออเดอร์!A:BV,74,0)="Lalamove","B2B_OFFLINE","")),"")</f>
        <v>NORMAL</v>
      </c>
      <c r="F740" s="1" t="str">
        <f t="shared" si="125"/>
        <v>EXPRESS</v>
      </c>
      <c r="G740" s="1" t="str">
        <f>IF(ข้อมูลออเดอร์!CV739="","",ข้อมูลออเดอร์!CV739)</f>
        <v>SKINTIFIC-492001</v>
      </c>
      <c r="H740" s="1" t="str">
        <f>IF(ข้อมูลออเดอร์!CW739="","",ข้อมูลออเดอร์!CW739)</f>
        <v>4897147695994</v>
      </c>
      <c r="I740" s="1" t="str">
        <f>IF(ข้อมูลออเดอร์!CV739="","",ข้อมูลออเดอร์!CV739)</f>
        <v>SKINTIFIC-492001</v>
      </c>
      <c r="J740" s="1" t="str">
        <f>IF(ข้อมูลออเดอร์!DD739="","",ข้อมูลออเดอร์!DD739)</f>
        <v>1</v>
      </c>
      <c r="K740" s="102">
        <f t="shared" si="126"/>
        <v>0</v>
      </c>
      <c r="L740" s="102">
        <f t="shared" si="127"/>
        <v>0</v>
      </c>
      <c r="M740" s="103">
        <f ca="1" t="shared" si="128"/>
        <v>46287.4479282407</v>
      </c>
      <c r="N740" s="103">
        <f ca="1" t="shared" si="129"/>
        <v>46287.4479282407</v>
      </c>
      <c r="O740" s="1" t="str">
        <f>IFERROR(VLOOKUP(D740,ข้อมูลออเดอร์!A:EK,49,0),"")</f>
        <v>ฮากีมะห์</v>
      </c>
      <c r="P740" s="1" t="str">
        <f>IF(D740="","",ข้อมูลออเดอร์!AX739)</f>
        <v>0617377781</v>
      </c>
      <c r="Q740" s="1" t="str">
        <f>IF(D740="","",ข้อมูลออเดอร์!AX739)</f>
        <v>0617377781</v>
      </c>
      <c r="R740" s="1" t="str">
        <f t="shared" si="130"/>
        <v>TH</v>
      </c>
      <c r="S740" s="1" t="str">
        <f>IF('ข้อมูลจังหวัด-อำเภอ'!C739="","",'ข้อมูลจังหวัด-อำเภอ'!C739)</f>
        <v>นราธิวาส/ Narathiwat</v>
      </c>
      <c r="T740" s="1" t="str">
        <f>IF('ข้อมูลจังหวัด-อำเภอ'!D739="","",'ข้อมูลจังหวัด-อำเภอ'!D739)</f>
        <v>สุไหงปาดี/ Su-ngai Padi</v>
      </c>
      <c r="U740" s="1" t="str">
        <f>IFERROR(VLOOKUP(D740,ข้อมูลออเดอร์!A:EK,46,0),"")</f>
        <v>96140</v>
      </c>
      <c r="V740" s="1" t="str">
        <f>IFERROR(VLOOKUP(D740,ข้อมูลออเดอร์!A:EK,46,0),"")</f>
        <v>96140</v>
      </c>
      <c r="W740" s="1" t="str">
        <f>IFERROR(VLOOKUP(D740,ข้อมูลออเดอร์!A:EK,48,0),"")</f>
        <v>38/1 หมู่7</v>
      </c>
      <c r="X740" s="1" t="str">
        <f t="shared" si="131"/>
        <v>COD</v>
      </c>
      <c r="Y740" s="1"/>
      <c r="Z740" s="1"/>
      <c r="AA740" s="1">
        <f t="shared" si="132"/>
        <v>0.41</v>
      </c>
      <c r="AB740" s="1"/>
      <c r="AC740" s="1"/>
      <c r="AD740" s="1"/>
      <c r="AE740" s="1">
        <f>IF(ข้อมูลน้ำหนักสินค้า!C739="","",ข้อมูลน้ำหนักสินค้า!C739)*J740</f>
        <v>0.1</v>
      </c>
    </row>
    <row r="741" spans="1:31">
      <c r="A741" s="1" t="str">
        <f t="shared" si="122"/>
        <v>EastlyncOffline</v>
      </c>
      <c r="B741" s="1" t="str">
        <f t="shared" si="123"/>
        <v>OFFLINE</v>
      </c>
      <c r="C741" s="1" t="str">
        <f t="shared" si="124"/>
        <v>SALE</v>
      </c>
      <c r="D741" s="1" t="str">
        <f>IF(ข้อมูลออเดอร์!A740="","",ข้อมูลออเดอร์!A740)</f>
        <v>KOO26092200370</v>
      </c>
      <c r="E741" s="1" t="str">
        <f>IFERROR(IF(VLOOKUP(D741,ข้อมูลออเดอร์!A:BV,74,0)="Express delivery","NORMAL",IF(VLOOKUP(D741,ข้อมูลออเดอร์!A:BV,74,0)="Lalamove","B2B_OFFLINE","")),"")</f>
        <v>NORMAL</v>
      </c>
      <c r="F741" s="1" t="str">
        <f t="shared" si="125"/>
        <v>EXPRESS</v>
      </c>
      <c r="G741" s="1" t="str">
        <f>IF(ข้อมูลออเดอร์!CV740="","",ข้อมูลออเดอร์!CV740)</f>
        <v>ZP000050</v>
      </c>
      <c r="H741" s="1" t="str">
        <f>IF(ข้อมูลออเดอร์!CW740="","",ข้อมูลออเดอร์!CW740)</f>
        <v>ZP000050</v>
      </c>
      <c r="I741" s="1" t="str">
        <f>IF(ข้อมูลออเดอร์!CV740="","",ข้อมูลออเดอร์!CV740)</f>
        <v>ZP000050</v>
      </c>
      <c r="J741" s="1" t="str">
        <f>IF(ข้อมูลออเดอร์!DD740="","",ข้อมูลออเดอร์!DD740)</f>
        <v>1</v>
      </c>
      <c r="K741" s="102">
        <f t="shared" si="126"/>
        <v>0</v>
      </c>
      <c r="L741" s="102">
        <f t="shared" si="127"/>
        <v>0</v>
      </c>
      <c r="M741" s="103">
        <f ca="1" t="shared" si="128"/>
        <v>46287.4479282407</v>
      </c>
      <c r="N741" s="103">
        <f ca="1" t="shared" si="129"/>
        <v>46287.4479282407</v>
      </c>
      <c r="O741" s="1" t="str">
        <f>IFERROR(VLOOKUP(D741,ข้อมูลออเดอร์!A:EK,49,0),"")</f>
        <v>ฮากีมะห์</v>
      </c>
      <c r="P741" s="1" t="str">
        <f>IF(D741="","",ข้อมูลออเดอร์!AX740)</f>
        <v>0617377781</v>
      </c>
      <c r="Q741" s="1" t="str">
        <f>IF(D741="","",ข้อมูลออเดอร์!AX740)</f>
        <v>0617377781</v>
      </c>
      <c r="R741" s="1" t="str">
        <f t="shared" si="130"/>
        <v>TH</v>
      </c>
      <c r="S741" s="1" t="str">
        <f>IF('ข้อมูลจังหวัด-อำเภอ'!C740="","",'ข้อมูลจังหวัด-อำเภอ'!C740)</f>
        <v>นราธิวาส/ Narathiwat</v>
      </c>
      <c r="T741" s="1" t="str">
        <f>IF('ข้อมูลจังหวัด-อำเภอ'!D740="","",'ข้อมูลจังหวัด-อำเภอ'!D740)</f>
        <v>สุไหงปาดี/ Su-ngai Padi</v>
      </c>
      <c r="U741" s="1" t="str">
        <f>IFERROR(VLOOKUP(D741,ข้อมูลออเดอร์!A:EK,46,0),"")</f>
        <v>96140</v>
      </c>
      <c r="V741" s="1" t="str">
        <f>IFERROR(VLOOKUP(D741,ข้อมูลออเดอร์!A:EK,46,0),"")</f>
        <v>96140</v>
      </c>
      <c r="W741" s="1" t="str">
        <f>IFERROR(VLOOKUP(D741,ข้อมูลออเดอร์!A:EK,48,0),"")</f>
        <v>38/1 หมู่7</v>
      </c>
      <c r="X741" s="1" t="str">
        <f t="shared" si="131"/>
        <v>COD</v>
      </c>
      <c r="Y741" s="1"/>
      <c r="Z741" s="1"/>
      <c r="AA741" s="1">
        <f t="shared" si="132"/>
        <v>0.41</v>
      </c>
      <c r="AB741" s="1"/>
      <c r="AC741" s="1"/>
      <c r="AD741" s="1"/>
      <c r="AE741" s="1">
        <f>IF(ข้อมูลน้ำหนักสินค้า!C740="","",ข้อมูลน้ำหนักสินค้า!C740)*J741</f>
        <v>0.01</v>
      </c>
    </row>
    <row r="742" spans="1:31">
      <c r="A742" s="1" t="str">
        <f t="shared" si="122"/>
        <v>EastlyncOffline</v>
      </c>
      <c r="B742" s="1" t="str">
        <f t="shared" si="123"/>
        <v>OFFLINE</v>
      </c>
      <c r="C742" s="1" t="str">
        <f t="shared" si="124"/>
        <v>SALE</v>
      </c>
      <c r="D742" s="1" t="str">
        <f>IF(ข้อมูลออเดอร์!A741="","",ข้อมูลออเดอร์!A741)</f>
        <v>KOO26092200370</v>
      </c>
      <c r="E742" s="1" t="str">
        <f>IFERROR(IF(VLOOKUP(D742,ข้อมูลออเดอร์!A:BV,74,0)="Express delivery","NORMAL",IF(VLOOKUP(D742,ข้อมูลออเดอร์!A:BV,74,0)="Lalamove","B2B_OFFLINE","")),"")</f>
        <v>NORMAL</v>
      </c>
      <c r="F742" s="1" t="str">
        <f t="shared" si="125"/>
        <v>EXPRESS</v>
      </c>
      <c r="G742" s="1" t="str">
        <f>IF(ข้อมูลออเดอร์!CV741="","",ข้อมูลออเดอร์!CV741)</f>
        <v>SKINTIFIC-492003</v>
      </c>
      <c r="H742" s="1" t="str">
        <f>IF(ข้อมูลออเดอร์!CW741="","",ข้อมูลออเดอร์!CW741)</f>
        <v>4897147696014</v>
      </c>
      <c r="I742" s="1" t="str">
        <f>IF(ข้อมูลออเดอร์!CV741="","",ข้อมูลออเดอร์!CV741)</f>
        <v>SKINTIFIC-492003</v>
      </c>
      <c r="J742" s="1" t="str">
        <f>IF(ข้อมูลออเดอร์!DD741="","",ข้อมูลออเดอร์!DD741)</f>
        <v>1</v>
      </c>
      <c r="K742" s="102">
        <f t="shared" si="126"/>
        <v>0</v>
      </c>
      <c r="L742" s="102">
        <f t="shared" si="127"/>
        <v>0</v>
      </c>
      <c r="M742" s="103">
        <f ca="1" t="shared" si="128"/>
        <v>46287.4479282407</v>
      </c>
      <c r="N742" s="103">
        <f ca="1" t="shared" si="129"/>
        <v>46287.4479282407</v>
      </c>
      <c r="O742" s="1" t="str">
        <f>IFERROR(VLOOKUP(D742,ข้อมูลออเดอร์!A:EK,49,0),"")</f>
        <v>ฮากีมะห์</v>
      </c>
      <c r="P742" s="1" t="str">
        <f>IF(D742="","",ข้อมูลออเดอร์!AX741)</f>
        <v>0617377781</v>
      </c>
      <c r="Q742" s="1" t="str">
        <f>IF(D742="","",ข้อมูลออเดอร์!AX741)</f>
        <v>0617377781</v>
      </c>
      <c r="R742" s="1" t="str">
        <f t="shared" si="130"/>
        <v>TH</v>
      </c>
      <c r="S742" s="1" t="str">
        <f>IF('ข้อมูลจังหวัด-อำเภอ'!C741="","",'ข้อมูลจังหวัด-อำเภอ'!C741)</f>
        <v>นราธิวาส/ Narathiwat</v>
      </c>
      <c r="T742" s="1" t="str">
        <f>IF('ข้อมูลจังหวัด-อำเภอ'!D741="","",'ข้อมูลจังหวัด-อำเภอ'!D741)</f>
        <v>สุไหงปาดี/ Su-ngai Padi</v>
      </c>
      <c r="U742" s="1" t="str">
        <f>IFERROR(VLOOKUP(D742,ข้อมูลออเดอร์!A:EK,46,0),"")</f>
        <v>96140</v>
      </c>
      <c r="V742" s="1" t="str">
        <f>IFERROR(VLOOKUP(D742,ข้อมูลออเดอร์!A:EK,46,0),"")</f>
        <v>96140</v>
      </c>
      <c r="W742" s="1" t="str">
        <f>IFERROR(VLOOKUP(D742,ข้อมูลออเดอร์!A:EK,48,0),"")</f>
        <v>38/1 หมู่7</v>
      </c>
      <c r="X742" s="1" t="str">
        <f t="shared" si="131"/>
        <v>COD</v>
      </c>
      <c r="Y742" s="1"/>
      <c r="Z742" s="1"/>
      <c r="AA742" s="1">
        <f t="shared" si="132"/>
        <v>0.41</v>
      </c>
      <c r="AB742" s="1"/>
      <c r="AC742" s="1"/>
      <c r="AD742" s="1"/>
      <c r="AE742" s="1">
        <f>IF(ข้อมูลน้ำหนักสินค้า!C741="","",ข้อมูลน้ำหนักสินค้า!C741)*J742</f>
        <v>0.1</v>
      </c>
    </row>
    <row r="743" spans="1:31">
      <c r="A743" s="1" t="str">
        <f t="shared" si="122"/>
        <v>EastlyncOffline</v>
      </c>
      <c r="B743" s="1" t="str">
        <f t="shared" si="123"/>
        <v>OFFLINE</v>
      </c>
      <c r="C743" s="1" t="str">
        <f t="shared" si="124"/>
        <v>SALE</v>
      </c>
      <c r="D743" s="1" t="str">
        <f>IF(ข้อมูลออเดอร์!A742="","",ข้อมูลออเดอร์!A742)</f>
        <v>KOO26092200371</v>
      </c>
      <c r="E743" s="1" t="str">
        <f>IFERROR(IF(VLOOKUP(D743,ข้อมูลออเดอร์!A:BV,74,0)="Express delivery","NORMAL",IF(VLOOKUP(D743,ข้อมูลออเดอร์!A:BV,74,0)="Lalamove","B2B_OFFLINE","")),"")</f>
        <v>NORMAL</v>
      </c>
      <c r="F743" s="1" t="str">
        <f t="shared" si="125"/>
        <v>EXPRESS</v>
      </c>
      <c r="G743" s="1" t="str">
        <f>IF(ข้อมูลออเดอร์!CV742="","",ข้อมูลออเดอร์!CV742)</f>
        <v>SKINTIFIC-492001</v>
      </c>
      <c r="H743" s="1" t="str">
        <f>IF(ข้อมูลออเดอร์!CW742="","",ข้อมูลออเดอร์!CW742)</f>
        <v>4897147695994</v>
      </c>
      <c r="I743" s="1" t="str">
        <f>IF(ข้อมูลออเดอร์!CV742="","",ข้อมูลออเดอร์!CV742)</f>
        <v>SKINTIFIC-492001</v>
      </c>
      <c r="J743" s="1" t="str">
        <f>IF(ข้อมูลออเดอร์!DD742="","",ข้อมูลออเดอร์!DD742)</f>
        <v>1</v>
      </c>
      <c r="K743" s="102">
        <f t="shared" si="126"/>
        <v>0</v>
      </c>
      <c r="L743" s="102">
        <f t="shared" si="127"/>
        <v>0</v>
      </c>
      <c r="M743" s="103">
        <f ca="1" t="shared" si="128"/>
        <v>46287.4479282407</v>
      </c>
      <c r="N743" s="103">
        <f ca="1" t="shared" si="129"/>
        <v>46287.4479282407</v>
      </c>
      <c r="O743" s="1" t="str">
        <f>IFERROR(VLOOKUP(D743,ข้อมูลออเดอร์!A:EK,49,0),"")</f>
        <v>รินรดา เทินสะเกษ</v>
      </c>
      <c r="P743" s="1" t="str">
        <f>IF(D743="","",ข้อมูลออเดอร์!AX742)</f>
        <v>0814124956</v>
      </c>
      <c r="Q743" s="1" t="str">
        <f>IF(D743="","",ข้อมูลออเดอร์!AX742)</f>
        <v>0814124956</v>
      </c>
      <c r="R743" s="1" t="str">
        <f t="shared" si="130"/>
        <v>TH</v>
      </c>
      <c r="S743" s="1" t="str">
        <f>IF('ข้อมูลจังหวัด-อำเภอ'!C742="","",'ข้อมูลจังหวัด-อำเภอ'!C742)</f>
        <v>มหาสารคาม/ Maha Sarakham</v>
      </c>
      <c r="T743" s="1" t="str">
        <f>IF('ข้อมูลจังหวัด-อำเภอ'!D742="","",'ข้อมูลจังหวัด-อำเภอ'!D742)</f>
        <v>กันทรวิชัย/ Kantharawichai</v>
      </c>
      <c r="U743" s="1" t="str">
        <f>IFERROR(VLOOKUP(D743,ข้อมูลออเดอร์!A:EK,46,0),"")</f>
        <v>44150</v>
      </c>
      <c r="V743" s="1" t="str">
        <f>IFERROR(VLOOKUP(D743,ข้อมูลออเดอร์!A:EK,46,0),"")</f>
        <v>44150</v>
      </c>
      <c r="W743" s="1" t="str">
        <f>IFERROR(VLOOKUP(D743,ข้อมูลออเดอร์!A:EK,48,0),"")</f>
        <v>155/83 เดอะทาดิโอ้ (The Tadeo) (ใกล้มมส. ใหม่)</v>
      </c>
      <c r="X743" s="1" t="str">
        <f t="shared" si="131"/>
        <v>COD</v>
      </c>
      <c r="Y743" s="1"/>
      <c r="Z743" s="1"/>
      <c r="AA743" s="1">
        <f t="shared" si="132"/>
        <v>0.41</v>
      </c>
      <c r="AB743" s="1"/>
      <c r="AC743" s="1"/>
      <c r="AD743" s="1"/>
      <c r="AE743" s="1">
        <f>IF(ข้อมูลน้ำหนักสินค้า!C742="","",ข้อมูลน้ำหนักสินค้า!C742)*J743</f>
        <v>0.1</v>
      </c>
    </row>
    <row r="744" spans="1:31">
      <c r="A744" s="1" t="str">
        <f t="shared" si="122"/>
        <v>EastlyncOffline</v>
      </c>
      <c r="B744" s="1" t="str">
        <f t="shared" si="123"/>
        <v>OFFLINE</v>
      </c>
      <c r="C744" s="1" t="str">
        <f t="shared" si="124"/>
        <v>SALE</v>
      </c>
      <c r="D744" s="1" t="str">
        <f>IF(ข้อมูลออเดอร์!A743="","",ข้อมูลออเดอร์!A743)</f>
        <v>KOO26092200371</v>
      </c>
      <c r="E744" s="1" t="str">
        <f>IFERROR(IF(VLOOKUP(D744,ข้อมูลออเดอร์!A:BV,74,0)="Express delivery","NORMAL",IF(VLOOKUP(D744,ข้อมูลออเดอร์!A:BV,74,0)="Lalamove","B2B_OFFLINE","")),"")</f>
        <v>NORMAL</v>
      </c>
      <c r="F744" s="1" t="str">
        <f t="shared" si="125"/>
        <v>EXPRESS</v>
      </c>
      <c r="G744" s="1" t="str">
        <f>IF(ข้อมูลออเดอร์!CV743="","",ข้อมูลออเดอร์!CV743)</f>
        <v>ZP000050</v>
      </c>
      <c r="H744" s="1" t="str">
        <f>IF(ข้อมูลออเดอร์!CW743="","",ข้อมูลออเดอร์!CW743)</f>
        <v>ZP000050</v>
      </c>
      <c r="I744" s="1" t="str">
        <f>IF(ข้อมูลออเดอร์!CV743="","",ข้อมูลออเดอร์!CV743)</f>
        <v>ZP000050</v>
      </c>
      <c r="J744" s="1" t="str">
        <f>IF(ข้อมูลออเดอร์!DD743="","",ข้อมูลออเดอร์!DD743)</f>
        <v>1</v>
      </c>
      <c r="K744" s="102">
        <f t="shared" si="126"/>
        <v>0</v>
      </c>
      <c r="L744" s="102">
        <f t="shared" si="127"/>
        <v>0</v>
      </c>
      <c r="M744" s="103">
        <f ca="1" t="shared" si="128"/>
        <v>46287.4479282407</v>
      </c>
      <c r="N744" s="103">
        <f ca="1" t="shared" si="129"/>
        <v>46287.4479282407</v>
      </c>
      <c r="O744" s="1" t="str">
        <f>IFERROR(VLOOKUP(D744,ข้อมูลออเดอร์!A:EK,49,0),"")</f>
        <v>รินรดา เทินสะเกษ</v>
      </c>
      <c r="P744" s="1" t="str">
        <f>IF(D744="","",ข้อมูลออเดอร์!AX743)</f>
        <v>0814124956</v>
      </c>
      <c r="Q744" s="1" t="str">
        <f>IF(D744="","",ข้อมูลออเดอร์!AX743)</f>
        <v>0814124956</v>
      </c>
      <c r="R744" s="1" t="str">
        <f t="shared" si="130"/>
        <v>TH</v>
      </c>
      <c r="S744" s="1" t="str">
        <f>IF('ข้อมูลจังหวัด-อำเภอ'!C743="","",'ข้อมูลจังหวัด-อำเภอ'!C743)</f>
        <v>มหาสารคาม/ Maha Sarakham</v>
      </c>
      <c r="T744" s="1" t="str">
        <f>IF('ข้อมูลจังหวัด-อำเภอ'!D743="","",'ข้อมูลจังหวัด-อำเภอ'!D743)</f>
        <v>กันทรวิชัย/ Kantharawichai</v>
      </c>
      <c r="U744" s="1" t="str">
        <f>IFERROR(VLOOKUP(D744,ข้อมูลออเดอร์!A:EK,46,0),"")</f>
        <v>44150</v>
      </c>
      <c r="V744" s="1" t="str">
        <f>IFERROR(VLOOKUP(D744,ข้อมูลออเดอร์!A:EK,46,0),"")</f>
        <v>44150</v>
      </c>
      <c r="W744" s="1" t="str">
        <f>IFERROR(VLOOKUP(D744,ข้อมูลออเดอร์!A:EK,48,0),"")</f>
        <v>155/83 เดอะทาดิโอ้ (The Tadeo) (ใกล้มมส. ใหม่)</v>
      </c>
      <c r="X744" s="1" t="str">
        <f t="shared" si="131"/>
        <v>COD</v>
      </c>
      <c r="Y744" s="1"/>
      <c r="Z744" s="1"/>
      <c r="AA744" s="1">
        <f t="shared" si="132"/>
        <v>0.41</v>
      </c>
      <c r="AB744" s="1"/>
      <c r="AC744" s="1"/>
      <c r="AD744" s="1"/>
      <c r="AE744" s="1">
        <f>IF(ข้อมูลน้ำหนักสินค้า!C743="","",ข้อมูลน้ำหนักสินค้า!C743)*J744</f>
        <v>0.01</v>
      </c>
    </row>
    <row r="745" spans="1:31">
      <c r="A745" s="1" t="str">
        <f t="shared" si="122"/>
        <v>EastlyncOffline</v>
      </c>
      <c r="B745" s="1" t="str">
        <f t="shared" si="123"/>
        <v>OFFLINE</v>
      </c>
      <c r="C745" s="1" t="str">
        <f t="shared" si="124"/>
        <v>SALE</v>
      </c>
      <c r="D745" s="1" t="str">
        <f>IF(ข้อมูลออเดอร์!A744="","",ข้อมูลออเดอร์!A744)</f>
        <v>KOO26092200371</v>
      </c>
      <c r="E745" s="1" t="str">
        <f>IFERROR(IF(VLOOKUP(D745,ข้อมูลออเดอร์!A:BV,74,0)="Express delivery","NORMAL",IF(VLOOKUP(D745,ข้อมูลออเดอร์!A:BV,74,0)="Lalamove","B2B_OFFLINE","")),"")</f>
        <v>NORMAL</v>
      </c>
      <c r="F745" s="1" t="str">
        <f t="shared" si="125"/>
        <v>EXPRESS</v>
      </c>
      <c r="G745" s="1" t="str">
        <f>IF(ข้อมูลออเดอร์!CV744="","",ข้อมูลออเดอร์!CV744)</f>
        <v>SKINTIFIC-492003</v>
      </c>
      <c r="H745" s="1" t="str">
        <f>IF(ข้อมูลออเดอร์!CW744="","",ข้อมูลออเดอร์!CW744)</f>
        <v>4897147696014</v>
      </c>
      <c r="I745" s="1" t="str">
        <f>IF(ข้อมูลออเดอร์!CV744="","",ข้อมูลออเดอร์!CV744)</f>
        <v>SKINTIFIC-492003</v>
      </c>
      <c r="J745" s="1" t="str">
        <f>IF(ข้อมูลออเดอร์!DD744="","",ข้อมูลออเดอร์!DD744)</f>
        <v>1</v>
      </c>
      <c r="K745" s="102">
        <f t="shared" si="126"/>
        <v>0</v>
      </c>
      <c r="L745" s="102">
        <f t="shared" si="127"/>
        <v>0</v>
      </c>
      <c r="M745" s="103">
        <f ca="1" t="shared" si="128"/>
        <v>46287.4479282407</v>
      </c>
      <c r="N745" s="103">
        <f ca="1" t="shared" si="129"/>
        <v>46287.4479282407</v>
      </c>
      <c r="O745" s="1" t="str">
        <f>IFERROR(VLOOKUP(D745,ข้อมูลออเดอร์!A:EK,49,0),"")</f>
        <v>รินรดา เทินสะเกษ</v>
      </c>
      <c r="P745" s="1" t="str">
        <f>IF(D745="","",ข้อมูลออเดอร์!AX744)</f>
        <v>0814124956</v>
      </c>
      <c r="Q745" s="1" t="str">
        <f>IF(D745="","",ข้อมูลออเดอร์!AX744)</f>
        <v>0814124956</v>
      </c>
      <c r="R745" s="1" t="str">
        <f t="shared" si="130"/>
        <v>TH</v>
      </c>
      <c r="S745" s="1" t="str">
        <f>IF('ข้อมูลจังหวัด-อำเภอ'!C744="","",'ข้อมูลจังหวัด-อำเภอ'!C744)</f>
        <v>มหาสารคาม/ Maha Sarakham</v>
      </c>
      <c r="T745" s="1" t="str">
        <f>IF('ข้อมูลจังหวัด-อำเภอ'!D744="","",'ข้อมูลจังหวัด-อำเภอ'!D744)</f>
        <v>กันทรวิชัย/ Kantharawichai</v>
      </c>
      <c r="U745" s="1" t="str">
        <f>IFERROR(VLOOKUP(D745,ข้อมูลออเดอร์!A:EK,46,0),"")</f>
        <v>44150</v>
      </c>
      <c r="V745" s="1" t="str">
        <f>IFERROR(VLOOKUP(D745,ข้อมูลออเดอร์!A:EK,46,0),"")</f>
        <v>44150</v>
      </c>
      <c r="W745" s="1" t="str">
        <f>IFERROR(VLOOKUP(D745,ข้อมูลออเดอร์!A:EK,48,0),"")</f>
        <v>155/83 เดอะทาดิโอ้ (The Tadeo) (ใกล้มมส. ใหม่)</v>
      </c>
      <c r="X745" s="1" t="str">
        <f t="shared" si="131"/>
        <v>COD</v>
      </c>
      <c r="Y745" s="1"/>
      <c r="Z745" s="1"/>
      <c r="AA745" s="1">
        <f t="shared" si="132"/>
        <v>0.41</v>
      </c>
      <c r="AB745" s="1"/>
      <c r="AC745" s="1"/>
      <c r="AD745" s="1"/>
      <c r="AE745" s="1">
        <f>IF(ข้อมูลน้ำหนักสินค้า!C744="","",ข้อมูลน้ำหนักสินค้า!C744)*J745</f>
        <v>0.1</v>
      </c>
    </row>
    <row r="746" spans="1:31">
      <c r="A746" s="1" t="str">
        <f t="shared" si="122"/>
        <v>EastlyncOffline</v>
      </c>
      <c r="B746" s="1" t="str">
        <f t="shared" si="123"/>
        <v>OFFLINE</v>
      </c>
      <c r="C746" s="1" t="str">
        <f t="shared" si="124"/>
        <v>SALE</v>
      </c>
      <c r="D746" s="1" t="str">
        <f>IF(ข้อมูลออเดอร์!A745="","",ข้อมูลออเดอร์!A745)</f>
        <v>KOO26092200372</v>
      </c>
      <c r="E746" s="1" t="str">
        <f>IFERROR(IF(VLOOKUP(D746,ข้อมูลออเดอร์!A:BV,74,0)="Express delivery","NORMAL",IF(VLOOKUP(D746,ข้อมูลออเดอร์!A:BV,74,0)="Lalamove","B2B_OFFLINE","")),"")</f>
        <v>NORMAL</v>
      </c>
      <c r="F746" s="1" t="str">
        <f t="shared" si="125"/>
        <v>EXPRESS</v>
      </c>
      <c r="G746" s="1" t="str">
        <f>IF(ข้อมูลออเดอร์!CV745="","",ข้อมูลออเดอร์!CV745)</f>
        <v>SKINTIFIC-492001</v>
      </c>
      <c r="H746" s="1" t="str">
        <f>IF(ข้อมูลออเดอร์!CW745="","",ข้อมูลออเดอร์!CW745)</f>
        <v>4897147695994</v>
      </c>
      <c r="I746" s="1" t="str">
        <f>IF(ข้อมูลออเดอร์!CV745="","",ข้อมูลออเดอร์!CV745)</f>
        <v>SKINTIFIC-492001</v>
      </c>
      <c r="J746" s="1" t="str">
        <f>IF(ข้อมูลออเดอร์!DD745="","",ข้อมูลออเดอร์!DD745)</f>
        <v>1</v>
      </c>
      <c r="K746" s="102">
        <f t="shared" si="126"/>
        <v>0</v>
      </c>
      <c r="L746" s="102">
        <f t="shared" si="127"/>
        <v>0</v>
      </c>
      <c r="M746" s="103">
        <f ca="1" t="shared" si="128"/>
        <v>46287.4479282407</v>
      </c>
      <c r="N746" s="103">
        <f ca="1" t="shared" si="129"/>
        <v>46287.4479282407</v>
      </c>
      <c r="O746" s="1" t="str">
        <f>IFERROR(VLOOKUP(D746,ข้อมูลออเดอร์!A:EK,49,0),"")</f>
        <v>นภัสสร พานิชกรณ์</v>
      </c>
      <c r="P746" s="1" t="str">
        <f>IF(D746="","",ข้อมูลออเดอร์!AX745)</f>
        <v>0937767327</v>
      </c>
      <c r="Q746" s="1" t="str">
        <f>IF(D746="","",ข้อมูลออเดอร์!AX745)</f>
        <v>0937767327</v>
      </c>
      <c r="R746" s="1" t="str">
        <f t="shared" si="130"/>
        <v>TH</v>
      </c>
      <c r="S746" s="1" t="str">
        <f>IF('ข้อมูลจังหวัด-อำเภอ'!C745="","",'ข้อมูลจังหวัด-อำเภอ'!C745)</f>
        <v>สงขลา/ Songkhla</v>
      </c>
      <c r="T746" s="1" t="str">
        <f>IF('ข้อมูลจังหวัด-อำเภอ'!D745="","",'ข้อมูลจังหวัด-อำเภอ'!D745)</f>
        <v>สทิงพระ/ Sathing Phra</v>
      </c>
      <c r="U746" s="1" t="str">
        <f>IFERROR(VLOOKUP(D746,ข้อมูลออเดอร์!A:EK,46,0),"")</f>
        <v>90190</v>
      </c>
      <c r="V746" s="1" t="str">
        <f>IFERROR(VLOOKUP(D746,ข้อมูลออเดอร์!A:EK,46,0),"")</f>
        <v>90190</v>
      </c>
      <c r="W746" s="1" t="str">
        <f>IFERROR(VLOOKUP(D746,ข้อมูลออเดอร์!A:EK,48,0),"")</f>
        <v>119 ม.7</v>
      </c>
      <c r="X746" s="1" t="str">
        <f t="shared" si="131"/>
        <v>COD</v>
      </c>
      <c r="Y746" s="1"/>
      <c r="Z746" s="1"/>
      <c r="AA746" s="1">
        <f t="shared" si="132"/>
        <v>0.41</v>
      </c>
      <c r="AB746" s="1"/>
      <c r="AC746" s="1"/>
      <c r="AD746" s="1"/>
      <c r="AE746" s="1">
        <f>IF(ข้อมูลน้ำหนักสินค้า!C745="","",ข้อมูลน้ำหนักสินค้า!C745)*J746</f>
        <v>0.1</v>
      </c>
    </row>
    <row r="747" spans="1:31">
      <c r="A747" s="1" t="str">
        <f t="shared" si="122"/>
        <v>EastlyncOffline</v>
      </c>
      <c r="B747" s="1" t="str">
        <f t="shared" si="123"/>
        <v>OFFLINE</v>
      </c>
      <c r="C747" s="1" t="str">
        <f t="shared" si="124"/>
        <v>SALE</v>
      </c>
      <c r="D747" s="1" t="str">
        <f>IF(ข้อมูลออเดอร์!A746="","",ข้อมูลออเดอร์!A746)</f>
        <v>KOO26092200372</v>
      </c>
      <c r="E747" s="1" t="str">
        <f>IFERROR(IF(VLOOKUP(D747,ข้อมูลออเดอร์!A:BV,74,0)="Express delivery","NORMAL",IF(VLOOKUP(D747,ข้อมูลออเดอร์!A:BV,74,0)="Lalamove","B2B_OFFLINE","")),"")</f>
        <v>NORMAL</v>
      </c>
      <c r="F747" s="1" t="str">
        <f t="shared" si="125"/>
        <v>EXPRESS</v>
      </c>
      <c r="G747" s="1" t="str">
        <f>IF(ข้อมูลออเดอร์!CV746="","",ข้อมูลออเดอร์!CV746)</f>
        <v>ZP000050</v>
      </c>
      <c r="H747" s="1" t="str">
        <f>IF(ข้อมูลออเดอร์!CW746="","",ข้อมูลออเดอร์!CW746)</f>
        <v>ZP000050</v>
      </c>
      <c r="I747" s="1" t="str">
        <f>IF(ข้อมูลออเดอร์!CV746="","",ข้อมูลออเดอร์!CV746)</f>
        <v>ZP000050</v>
      </c>
      <c r="J747" s="1" t="str">
        <f>IF(ข้อมูลออเดอร์!DD746="","",ข้อมูลออเดอร์!DD746)</f>
        <v>1</v>
      </c>
      <c r="K747" s="102">
        <f t="shared" si="126"/>
        <v>0</v>
      </c>
      <c r="L747" s="102">
        <f t="shared" si="127"/>
        <v>0</v>
      </c>
      <c r="M747" s="103">
        <f ca="1" t="shared" si="128"/>
        <v>46287.4479282407</v>
      </c>
      <c r="N747" s="103">
        <f ca="1" t="shared" si="129"/>
        <v>46287.4479282407</v>
      </c>
      <c r="O747" s="1" t="str">
        <f>IFERROR(VLOOKUP(D747,ข้อมูลออเดอร์!A:EK,49,0),"")</f>
        <v>นภัสสร พานิชกรณ์</v>
      </c>
      <c r="P747" s="1" t="str">
        <f>IF(D747="","",ข้อมูลออเดอร์!AX746)</f>
        <v>0937767327</v>
      </c>
      <c r="Q747" s="1" t="str">
        <f>IF(D747="","",ข้อมูลออเดอร์!AX746)</f>
        <v>0937767327</v>
      </c>
      <c r="R747" s="1" t="str">
        <f t="shared" si="130"/>
        <v>TH</v>
      </c>
      <c r="S747" s="1" t="str">
        <f>IF('ข้อมูลจังหวัด-อำเภอ'!C746="","",'ข้อมูลจังหวัด-อำเภอ'!C746)</f>
        <v>สงขลา/ Songkhla</v>
      </c>
      <c r="T747" s="1" t="str">
        <f>IF('ข้อมูลจังหวัด-อำเภอ'!D746="","",'ข้อมูลจังหวัด-อำเภอ'!D746)</f>
        <v>สทิงพระ/ Sathing Phra</v>
      </c>
      <c r="U747" s="1" t="str">
        <f>IFERROR(VLOOKUP(D747,ข้อมูลออเดอร์!A:EK,46,0),"")</f>
        <v>90190</v>
      </c>
      <c r="V747" s="1" t="str">
        <f>IFERROR(VLOOKUP(D747,ข้อมูลออเดอร์!A:EK,46,0),"")</f>
        <v>90190</v>
      </c>
      <c r="W747" s="1" t="str">
        <f>IFERROR(VLOOKUP(D747,ข้อมูลออเดอร์!A:EK,48,0),"")</f>
        <v>119 ม.7</v>
      </c>
      <c r="X747" s="1" t="str">
        <f t="shared" si="131"/>
        <v>COD</v>
      </c>
      <c r="Y747" s="1"/>
      <c r="Z747" s="1"/>
      <c r="AA747" s="1">
        <f t="shared" si="132"/>
        <v>0.41</v>
      </c>
      <c r="AB747" s="1"/>
      <c r="AC747" s="1"/>
      <c r="AD747" s="1"/>
      <c r="AE747" s="1">
        <f>IF(ข้อมูลน้ำหนักสินค้า!C746="","",ข้อมูลน้ำหนักสินค้า!C746)*J747</f>
        <v>0.01</v>
      </c>
    </row>
    <row r="748" spans="1:31">
      <c r="A748" s="1" t="str">
        <f t="shared" si="122"/>
        <v>EastlyncOffline</v>
      </c>
      <c r="B748" s="1" t="str">
        <f t="shared" si="123"/>
        <v>OFFLINE</v>
      </c>
      <c r="C748" s="1" t="str">
        <f t="shared" si="124"/>
        <v>SALE</v>
      </c>
      <c r="D748" s="1" t="str">
        <f>IF(ข้อมูลออเดอร์!A747="","",ข้อมูลออเดอร์!A747)</f>
        <v>KOO26092200372</v>
      </c>
      <c r="E748" s="1" t="str">
        <f>IFERROR(IF(VLOOKUP(D748,ข้อมูลออเดอร์!A:BV,74,0)="Express delivery","NORMAL",IF(VLOOKUP(D748,ข้อมูลออเดอร์!A:BV,74,0)="Lalamove","B2B_OFFLINE","")),"")</f>
        <v>NORMAL</v>
      </c>
      <c r="F748" s="1" t="str">
        <f t="shared" si="125"/>
        <v>EXPRESS</v>
      </c>
      <c r="G748" s="1" t="str">
        <f>IF(ข้อมูลออเดอร์!CV747="","",ข้อมูลออเดอร์!CV747)</f>
        <v>SKINTIFIC-492003</v>
      </c>
      <c r="H748" s="1" t="str">
        <f>IF(ข้อมูลออเดอร์!CW747="","",ข้อมูลออเดอร์!CW747)</f>
        <v>4897147696014</v>
      </c>
      <c r="I748" s="1" t="str">
        <f>IF(ข้อมูลออเดอร์!CV747="","",ข้อมูลออเดอร์!CV747)</f>
        <v>SKINTIFIC-492003</v>
      </c>
      <c r="J748" s="1" t="str">
        <f>IF(ข้อมูลออเดอร์!DD747="","",ข้อมูลออเดอร์!DD747)</f>
        <v>1</v>
      </c>
      <c r="K748" s="102">
        <f t="shared" si="126"/>
        <v>0</v>
      </c>
      <c r="L748" s="102">
        <f t="shared" si="127"/>
        <v>0</v>
      </c>
      <c r="M748" s="103">
        <f ca="1" t="shared" si="128"/>
        <v>46287.4479282407</v>
      </c>
      <c r="N748" s="103">
        <f ca="1" t="shared" si="129"/>
        <v>46287.4479282407</v>
      </c>
      <c r="O748" s="1" t="str">
        <f>IFERROR(VLOOKUP(D748,ข้อมูลออเดอร์!A:EK,49,0),"")</f>
        <v>นภัสสร พานิชกรณ์</v>
      </c>
      <c r="P748" s="1" t="str">
        <f>IF(D748="","",ข้อมูลออเดอร์!AX747)</f>
        <v>0937767327</v>
      </c>
      <c r="Q748" s="1" t="str">
        <f>IF(D748="","",ข้อมูลออเดอร์!AX747)</f>
        <v>0937767327</v>
      </c>
      <c r="R748" s="1" t="str">
        <f t="shared" si="130"/>
        <v>TH</v>
      </c>
      <c r="S748" s="1" t="str">
        <f>IF('ข้อมูลจังหวัด-อำเภอ'!C747="","",'ข้อมูลจังหวัด-อำเภอ'!C747)</f>
        <v>สงขลา/ Songkhla</v>
      </c>
      <c r="T748" s="1" t="str">
        <f>IF('ข้อมูลจังหวัด-อำเภอ'!D747="","",'ข้อมูลจังหวัด-อำเภอ'!D747)</f>
        <v>สทิงพระ/ Sathing Phra</v>
      </c>
      <c r="U748" s="1" t="str">
        <f>IFERROR(VLOOKUP(D748,ข้อมูลออเดอร์!A:EK,46,0),"")</f>
        <v>90190</v>
      </c>
      <c r="V748" s="1" t="str">
        <f>IFERROR(VLOOKUP(D748,ข้อมูลออเดอร์!A:EK,46,0),"")</f>
        <v>90190</v>
      </c>
      <c r="W748" s="1" t="str">
        <f>IFERROR(VLOOKUP(D748,ข้อมูลออเดอร์!A:EK,48,0),"")</f>
        <v>119 ม.7</v>
      </c>
      <c r="X748" s="1" t="str">
        <f t="shared" si="131"/>
        <v>COD</v>
      </c>
      <c r="Y748" s="1"/>
      <c r="Z748" s="1"/>
      <c r="AA748" s="1">
        <f t="shared" si="132"/>
        <v>0.41</v>
      </c>
      <c r="AB748" s="1"/>
      <c r="AC748" s="1"/>
      <c r="AD748" s="1"/>
      <c r="AE748" s="1">
        <f>IF(ข้อมูลน้ำหนักสินค้า!C747="","",ข้อมูลน้ำหนักสินค้า!C747)*J748</f>
        <v>0.1</v>
      </c>
    </row>
    <row r="749" spans="1:31">
      <c r="A749" s="1" t="str">
        <f t="shared" si="122"/>
        <v>EastlyncOffline</v>
      </c>
      <c r="B749" s="1" t="str">
        <f t="shared" si="123"/>
        <v>OFFLINE</v>
      </c>
      <c r="C749" s="1" t="str">
        <f t="shared" si="124"/>
        <v>SALE</v>
      </c>
      <c r="D749" s="1" t="str">
        <f>IF(ข้อมูลออเดอร์!A748="","",ข้อมูลออเดอร์!A748)</f>
        <v>KOO26092200373</v>
      </c>
      <c r="E749" s="1" t="str">
        <f>IFERROR(IF(VLOOKUP(D749,ข้อมูลออเดอร์!A:BV,74,0)="Express delivery","NORMAL",IF(VLOOKUP(D749,ข้อมูลออเดอร์!A:BV,74,0)="Lalamove","B2B_OFFLINE","")),"")</f>
        <v>NORMAL</v>
      </c>
      <c r="F749" s="1" t="str">
        <f t="shared" si="125"/>
        <v>EXPRESS</v>
      </c>
      <c r="G749" s="1" t="str">
        <f>IF(ข้อมูลออเดอร์!CV748="","",ข้อมูลออเดอร์!CV748)</f>
        <v>SKINTIFIC-492001</v>
      </c>
      <c r="H749" s="1" t="str">
        <f>IF(ข้อมูลออเดอร์!CW748="","",ข้อมูลออเดอร์!CW748)</f>
        <v>4897147695994</v>
      </c>
      <c r="I749" s="1" t="str">
        <f>IF(ข้อมูลออเดอร์!CV748="","",ข้อมูลออเดอร์!CV748)</f>
        <v>SKINTIFIC-492001</v>
      </c>
      <c r="J749" s="1" t="str">
        <f>IF(ข้อมูลออเดอร์!DD748="","",ข้อมูลออเดอร์!DD748)</f>
        <v>1</v>
      </c>
      <c r="K749" s="102">
        <f t="shared" si="126"/>
        <v>0</v>
      </c>
      <c r="L749" s="102">
        <f t="shared" si="127"/>
        <v>0</v>
      </c>
      <c r="M749" s="103">
        <f ca="1" t="shared" si="128"/>
        <v>46287.4479282407</v>
      </c>
      <c r="N749" s="103">
        <f ca="1" t="shared" si="129"/>
        <v>46287.4479282407</v>
      </c>
      <c r="O749" s="1" t="str">
        <f>IFERROR(VLOOKUP(D749,ข้อมูลออเดอร์!A:EK,49,0),"")</f>
        <v>Tangkwa</v>
      </c>
      <c r="P749" s="1" t="str">
        <f>IF(D749="","",ข้อมูลออเดอร์!AX748)</f>
        <v>0942095691</v>
      </c>
      <c r="Q749" s="1" t="str">
        <f>IF(D749="","",ข้อมูลออเดอร์!AX748)</f>
        <v>0942095691</v>
      </c>
      <c r="R749" s="1" t="str">
        <f t="shared" si="130"/>
        <v>TH</v>
      </c>
      <c r="S749" s="1" t="str">
        <f>IF('ข้อมูลจังหวัด-อำเภอ'!C748="","",'ข้อมูลจังหวัด-อำเภอ'!C748)</f>
        <v>นนทบุรี/ Nonthaburi</v>
      </c>
      <c r="T749" s="1" t="str">
        <f>IF('ข้อมูลจังหวัด-อำเภอ'!D748="","",'ข้อมูลจังหวัด-อำเภอ'!D748)</f>
        <v>เมืองนนทบุรี/ Mueang Nonthaburi</v>
      </c>
      <c r="U749" s="1" t="str">
        <f>IFERROR(VLOOKUP(D749,ข้อมูลออเดอร์!A:EK,46,0),"")</f>
        <v>11000</v>
      </c>
      <c r="V749" s="1" t="str">
        <f>IFERROR(VLOOKUP(D749,ข้อมูลออเดอร์!A:EK,46,0),"")</f>
        <v>11000</v>
      </c>
      <c r="W749" s="1" t="str">
        <f>IFERROR(VLOOKUP(D749,ข้อมูลออเดอร์!A:EK,48,0),"")</f>
        <v>159/583 ม.3 โครงการ RICH PARK@CHOA PRAYA (ริชปาร์ค@เจ้าพระยา) ถ.รัตนาธิเบศร์</v>
      </c>
      <c r="X749" s="1" t="str">
        <f t="shared" si="131"/>
        <v>COD</v>
      </c>
      <c r="Y749" s="1"/>
      <c r="Z749" s="1"/>
      <c r="AA749" s="1">
        <f t="shared" si="132"/>
        <v>0.4</v>
      </c>
      <c r="AB749" s="1"/>
      <c r="AC749" s="1"/>
      <c r="AD749" s="1"/>
      <c r="AE749" s="1">
        <f>IF(ข้อมูลน้ำหนักสินค้า!C748="","",ข้อมูลน้ำหนักสินค้า!C748)*J749</f>
        <v>0.1</v>
      </c>
    </row>
    <row r="750" spans="1:31">
      <c r="A750" s="1" t="str">
        <f t="shared" si="122"/>
        <v>EastlyncOffline</v>
      </c>
      <c r="B750" s="1" t="str">
        <f t="shared" si="123"/>
        <v>OFFLINE</v>
      </c>
      <c r="C750" s="1" t="str">
        <f t="shared" si="124"/>
        <v>SALE</v>
      </c>
      <c r="D750" s="1" t="str">
        <f>IF(ข้อมูลออเดอร์!A749="","",ข้อมูลออเดอร์!A749)</f>
        <v>KOO26092200373</v>
      </c>
      <c r="E750" s="1" t="str">
        <f>IFERROR(IF(VLOOKUP(D750,ข้อมูลออเดอร์!A:BV,74,0)="Express delivery","NORMAL",IF(VLOOKUP(D750,ข้อมูลออเดอร์!A:BV,74,0)="Lalamove","B2B_OFFLINE","")),"")</f>
        <v>NORMAL</v>
      </c>
      <c r="F750" s="1" t="str">
        <f t="shared" si="125"/>
        <v>EXPRESS</v>
      </c>
      <c r="G750" s="1" t="str">
        <f>IF(ข้อมูลออเดอร์!CV749="","",ข้อมูลออเดอร์!CV749)</f>
        <v>SKINTIFIC-492003</v>
      </c>
      <c r="H750" s="1" t="str">
        <f>IF(ข้อมูลออเดอร์!CW749="","",ข้อมูลออเดอร์!CW749)</f>
        <v>4897147696014</v>
      </c>
      <c r="I750" s="1" t="str">
        <f>IF(ข้อมูลออเดอร์!CV749="","",ข้อมูลออเดอร์!CV749)</f>
        <v>SKINTIFIC-492003</v>
      </c>
      <c r="J750" s="1" t="str">
        <f>IF(ข้อมูลออเดอร์!DD749="","",ข้อมูลออเดอร์!DD749)</f>
        <v>1</v>
      </c>
      <c r="K750" s="102">
        <f t="shared" si="126"/>
        <v>0</v>
      </c>
      <c r="L750" s="102">
        <f t="shared" si="127"/>
        <v>0</v>
      </c>
      <c r="M750" s="103">
        <f ca="1" t="shared" si="128"/>
        <v>46287.4479282407</v>
      </c>
      <c r="N750" s="103">
        <f ca="1" t="shared" si="129"/>
        <v>46287.4479282407</v>
      </c>
      <c r="O750" s="1" t="str">
        <f>IFERROR(VLOOKUP(D750,ข้อมูลออเดอร์!A:EK,49,0),"")</f>
        <v>Tangkwa</v>
      </c>
      <c r="P750" s="1" t="str">
        <f>IF(D750="","",ข้อมูลออเดอร์!AX749)</f>
        <v>0942095691</v>
      </c>
      <c r="Q750" s="1" t="str">
        <f>IF(D750="","",ข้อมูลออเดอร์!AX749)</f>
        <v>0942095691</v>
      </c>
      <c r="R750" s="1" t="str">
        <f t="shared" si="130"/>
        <v>TH</v>
      </c>
      <c r="S750" s="1" t="str">
        <f>IF('ข้อมูลจังหวัด-อำเภอ'!C749="","",'ข้อมูลจังหวัด-อำเภอ'!C749)</f>
        <v>นนทบุรี/ Nonthaburi</v>
      </c>
      <c r="T750" s="1" t="str">
        <f>IF('ข้อมูลจังหวัด-อำเภอ'!D749="","",'ข้อมูลจังหวัด-อำเภอ'!D749)</f>
        <v>เมืองนนทบุรี/ Mueang Nonthaburi</v>
      </c>
      <c r="U750" s="1" t="str">
        <f>IFERROR(VLOOKUP(D750,ข้อมูลออเดอร์!A:EK,46,0),"")</f>
        <v>11000</v>
      </c>
      <c r="V750" s="1" t="str">
        <f>IFERROR(VLOOKUP(D750,ข้อมูลออเดอร์!A:EK,46,0),"")</f>
        <v>11000</v>
      </c>
      <c r="W750" s="1" t="str">
        <f>IFERROR(VLOOKUP(D750,ข้อมูลออเดอร์!A:EK,48,0),"")</f>
        <v>159/583 ม.3 โครงการ RICH PARK@CHOA PRAYA (ริชปาร์ค@เจ้าพระยา) ถ.รัตนาธิเบศร์</v>
      </c>
      <c r="X750" s="1" t="str">
        <f t="shared" si="131"/>
        <v>COD</v>
      </c>
      <c r="Y750" s="1"/>
      <c r="Z750" s="1"/>
      <c r="AA750" s="1">
        <f t="shared" si="132"/>
        <v>0.4</v>
      </c>
      <c r="AB750" s="1"/>
      <c r="AC750" s="1"/>
      <c r="AD750" s="1"/>
      <c r="AE750" s="1">
        <f>IF(ข้อมูลน้ำหนักสินค้า!C749="","",ข้อมูลน้ำหนักสินค้า!C749)*J750</f>
        <v>0.1</v>
      </c>
    </row>
    <row r="751" spans="1:31">
      <c r="A751" s="1" t="str">
        <f t="shared" si="122"/>
        <v>EastlyncOffline</v>
      </c>
      <c r="B751" s="1" t="str">
        <f t="shared" si="123"/>
        <v>OFFLINE</v>
      </c>
      <c r="C751" s="1" t="str">
        <f t="shared" si="124"/>
        <v>SALE</v>
      </c>
      <c r="D751" s="1" t="str">
        <f>IF(ข้อมูลออเดอร์!A750="","",ข้อมูลออเดอร์!A750)</f>
        <v>KOO26092200374</v>
      </c>
      <c r="E751" s="1" t="str">
        <f>IFERROR(IF(VLOOKUP(D751,ข้อมูลออเดอร์!A:BV,74,0)="Express delivery","NORMAL",IF(VLOOKUP(D751,ข้อมูลออเดอร์!A:BV,74,0)="Lalamove","B2B_OFFLINE","")),"")</f>
        <v>NORMAL</v>
      </c>
      <c r="F751" s="1" t="str">
        <f t="shared" si="125"/>
        <v>EXPRESS</v>
      </c>
      <c r="G751" s="1" t="str">
        <f>IF(ข้อมูลออเดอร์!CV750="","",ข้อมูลออเดอร์!CV750)</f>
        <v>SKINTIFIC-492001</v>
      </c>
      <c r="H751" s="1" t="str">
        <f>IF(ข้อมูลออเดอร์!CW750="","",ข้อมูลออเดอร์!CW750)</f>
        <v>4897147695994</v>
      </c>
      <c r="I751" s="1" t="str">
        <f>IF(ข้อมูลออเดอร์!CV750="","",ข้อมูลออเดอร์!CV750)</f>
        <v>SKINTIFIC-492001</v>
      </c>
      <c r="J751" s="1" t="str">
        <f>IF(ข้อมูลออเดอร์!DD750="","",ข้อมูลออเดอร์!DD750)</f>
        <v>1</v>
      </c>
      <c r="K751" s="102">
        <f t="shared" si="126"/>
        <v>0</v>
      </c>
      <c r="L751" s="102">
        <f t="shared" si="127"/>
        <v>0</v>
      </c>
      <c r="M751" s="103">
        <f ca="1" t="shared" si="128"/>
        <v>46287.4479282407</v>
      </c>
      <c r="N751" s="103">
        <f ca="1" t="shared" si="129"/>
        <v>46287.4479282407</v>
      </c>
      <c r="O751" s="1" t="str">
        <f>IFERROR(VLOOKUP(D751,ข้อมูลออเดอร์!A:EK,49,0),"")</f>
        <v>วรพล โพธิ์แก้ว</v>
      </c>
      <c r="P751" s="1" t="str">
        <f>IF(D751="","",ข้อมูลออเดอร์!AX750)</f>
        <v>0995456575</v>
      </c>
      <c r="Q751" s="1" t="str">
        <f>IF(D751="","",ข้อมูลออเดอร์!AX750)</f>
        <v>0995456575</v>
      </c>
      <c r="R751" s="1" t="str">
        <f t="shared" si="130"/>
        <v>TH</v>
      </c>
      <c r="S751" s="1" t="str">
        <f>IF('ข้อมูลจังหวัด-อำเภอ'!C750="","",'ข้อมูลจังหวัด-อำเภอ'!C750)</f>
        <v>สมุทรปราการ/ Samut Prakan</v>
      </c>
      <c r="T751" s="1" t="str">
        <f>IF('ข้อมูลจังหวัด-อำเภอ'!D750="","",'ข้อมูลจังหวัด-อำเภอ'!D750)</f>
        <v>เมืองสมุทรปราการ/ Mueang Samut Prakan</v>
      </c>
      <c r="U751" s="1" t="str">
        <f>IFERROR(VLOOKUP(D751,ข้อมูลออเดอร์!A:EK,46,0),"")</f>
        <v>10270</v>
      </c>
      <c r="V751" s="1" t="str">
        <f>IFERROR(VLOOKUP(D751,ข้อมูลออเดอร์!A:EK,46,0),"")</f>
        <v>10270</v>
      </c>
      <c r="W751" s="1" t="str">
        <f>IFERROR(VLOOKUP(D751,ข้อมูลออเดอร์!A:EK,48,0),"")</f>
        <v>57 นารถสุนทร 17 ซอย 4 ถนนสุขุมวิท</v>
      </c>
      <c r="X751" s="1" t="str">
        <f t="shared" si="131"/>
        <v>COD</v>
      </c>
      <c r="Y751" s="1"/>
      <c r="Z751" s="1"/>
      <c r="AA751" s="1">
        <f t="shared" si="132"/>
        <v>0.4</v>
      </c>
      <c r="AB751" s="1"/>
      <c r="AC751" s="1"/>
      <c r="AD751" s="1"/>
      <c r="AE751" s="1">
        <f>IF(ข้อมูลน้ำหนักสินค้า!C750="","",ข้อมูลน้ำหนักสินค้า!C750)*J751</f>
        <v>0.1</v>
      </c>
    </row>
    <row r="752" spans="1:31">
      <c r="A752" s="1" t="str">
        <f t="shared" si="122"/>
        <v>EastlyncOffline</v>
      </c>
      <c r="B752" s="1" t="str">
        <f t="shared" si="123"/>
        <v>OFFLINE</v>
      </c>
      <c r="C752" s="1" t="str">
        <f t="shared" si="124"/>
        <v>SALE</v>
      </c>
      <c r="D752" s="1" t="str">
        <f>IF(ข้อมูลออเดอร์!A751="","",ข้อมูลออเดอร์!A751)</f>
        <v>KOO26092200374</v>
      </c>
      <c r="E752" s="1" t="str">
        <f>IFERROR(IF(VLOOKUP(D752,ข้อมูลออเดอร์!A:BV,74,0)="Express delivery","NORMAL",IF(VLOOKUP(D752,ข้อมูลออเดอร์!A:BV,74,0)="Lalamove","B2B_OFFLINE","")),"")</f>
        <v>NORMAL</v>
      </c>
      <c r="F752" s="1" t="str">
        <f t="shared" si="125"/>
        <v>EXPRESS</v>
      </c>
      <c r="G752" s="1" t="str">
        <f>IF(ข้อมูลออเดอร์!CV751="","",ข้อมูลออเดอร์!CV751)</f>
        <v>SKINTIFIC-492003</v>
      </c>
      <c r="H752" s="1" t="str">
        <f>IF(ข้อมูลออเดอร์!CW751="","",ข้อมูลออเดอร์!CW751)</f>
        <v>4897147696014</v>
      </c>
      <c r="I752" s="1" t="str">
        <f>IF(ข้อมูลออเดอร์!CV751="","",ข้อมูลออเดอร์!CV751)</f>
        <v>SKINTIFIC-492003</v>
      </c>
      <c r="J752" s="1" t="str">
        <f>IF(ข้อมูลออเดอร์!DD751="","",ข้อมูลออเดอร์!DD751)</f>
        <v>1</v>
      </c>
      <c r="K752" s="102">
        <f t="shared" si="126"/>
        <v>0</v>
      </c>
      <c r="L752" s="102">
        <f t="shared" si="127"/>
        <v>0</v>
      </c>
      <c r="M752" s="103">
        <f ca="1" t="shared" si="128"/>
        <v>46287.4479282407</v>
      </c>
      <c r="N752" s="103">
        <f ca="1" t="shared" si="129"/>
        <v>46287.4479282407</v>
      </c>
      <c r="O752" s="1" t="str">
        <f>IFERROR(VLOOKUP(D752,ข้อมูลออเดอร์!A:EK,49,0),"")</f>
        <v>วรพล โพธิ์แก้ว</v>
      </c>
      <c r="P752" s="1" t="str">
        <f>IF(D752="","",ข้อมูลออเดอร์!AX751)</f>
        <v>0995456575</v>
      </c>
      <c r="Q752" s="1" t="str">
        <f>IF(D752="","",ข้อมูลออเดอร์!AX751)</f>
        <v>0995456575</v>
      </c>
      <c r="R752" s="1" t="str">
        <f t="shared" si="130"/>
        <v>TH</v>
      </c>
      <c r="S752" s="1" t="str">
        <f>IF('ข้อมูลจังหวัด-อำเภอ'!C751="","",'ข้อมูลจังหวัด-อำเภอ'!C751)</f>
        <v>สมุทรปราการ/ Samut Prakan</v>
      </c>
      <c r="T752" s="1" t="str">
        <f>IF('ข้อมูลจังหวัด-อำเภอ'!D751="","",'ข้อมูลจังหวัด-อำเภอ'!D751)</f>
        <v>เมืองสมุทรปราการ/ Mueang Samut Prakan</v>
      </c>
      <c r="U752" s="1" t="str">
        <f>IFERROR(VLOOKUP(D752,ข้อมูลออเดอร์!A:EK,46,0),"")</f>
        <v>10270</v>
      </c>
      <c r="V752" s="1" t="str">
        <f>IFERROR(VLOOKUP(D752,ข้อมูลออเดอร์!A:EK,46,0),"")</f>
        <v>10270</v>
      </c>
      <c r="W752" s="1" t="str">
        <f>IFERROR(VLOOKUP(D752,ข้อมูลออเดอร์!A:EK,48,0),"")</f>
        <v>57 นารถสุนทร 17 ซอย 4 ถนนสุขุมวิท</v>
      </c>
      <c r="X752" s="1" t="str">
        <f t="shared" si="131"/>
        <v>COD</v>
      </c>
      <c r="Y752" s="1"/>
      <c r="Z752" s="1"/>
      <c r="AA752" s="1">
        <f t="shared" si="132"/>
        <v>0.4</v>
      </c>
      <c r="AB752" s="1"/>
      <c r="AC752" s="1"/>
      <c r="AD752" s="1"/>
      <c r="AE752" s="1">
        <f>IF(ข้อมูลน้ำหนักสินค้า!C751="","",ข้อมูลน้ำหนักสินค้า!C751)*J752</f>
        <v>0.1</v>
      </c>
    </row>
    <row r="753" spans="1:31">
      <c r="A753" s="1" t="str">
        <f t="shared" si="122"/>
        <v>EastlyncOffline</v>
      </c>
      <c r="B753" s="1" t="str">
        <f t="shared" si="123"/>
        <v>OFFLINE</v>
      </c>
      <c r="C753" s="1" t="str">
        <f t="shared" si="124"/>
        <v>SALE</v>
      </c>
      <c r="D753" s="1" t="str">
        <f>IF(ข้อมูลออเดอร์!A752="","",ข้อมูลออเดอร์!A752)</f>
        <v>KOO26092200375</v>
      </c>
      <c r="E753" s="1" t="str">
        <f>IFERROR(IF(VLOOKUP(D753,ข้อมูลออเดอร์!A:BV,74,0)="Express delivery","NORMAL",IF(VLOOKUP(D753,ข้อมูลออเดอร์!A:BV,74,0)="Lalamove","B2B_OFFLINE","")),"")</f>
        <v>NORMAL</v>
      </c>
      <c r="F753" s="1" t="str">
        <f t="shared" si="125"/>
        <v>EXPRESS</v>
      </c>
      <c r="G753" s="1" t="str">
        <f>IF(ข้อมูลออเดอร์!CV752="","",ข้อมูลออเดอร์!CV752)</f>
        <v>SKINTIFIC-492001</v>
      </c>
      <c r="H753" s="1" t="str">
        <f>IF(ข้อมูลออเดอร์!CW752="","",ข้อมูลออเดอร์!CW752)</f>
        <v>4897147695994</v>
      </c>
      <c r="I753" s="1" t="str">
        <f>IF(ข้อมูลออเดอร์!CV752="","",ข้อมูลออเดอร์!CV752)</f>
        <v>SKINTIFIC-492001</v>
      </c>
      <c r="J753" s="1" t="str">
        <f>IF(ข้อมูลออเดอร์!DD752="","",ข้อมูลออเดอร์!DD752)</f>
        <v>1</v>
      </c>
      <c r="K753" s="102">
        <f t="shared" si="126"/>
        <v>0</v>
      </c>
      <c r="L753" s="102">
        <f t="shared" si="127"/>
        <v>0</v>
      </c>
      <c r="M753" s="103">
        <f ca="1" t="shared" si="128"/>
        <v>46287.4479282407</v>
      </c>
      <c r="N753" s="103">
        <f ca="1" t="shared" si="129"/>
        <v>46287.4479282407</v>
      </c>
      <c r="O753" s="1" t="str">
        <f>IFERROR(VLOOKUP(D753,ข้อมูลออเดอร์!A:EK,49,0),"")</f>
        <v>อุ๋มอิ๋ม</v>
      </c>
      <c r="P753" s="1" t="str">
        <f>IF(D753="","",ข้อมูลออเดอร์!AX752)</f>
        <v>0621484415</v>
      </c>
      <c r="Q753" s="1" t="str">
        <f>IF(D753="","",ข้อมูลออเดอร์!AX752)</f>
        <v>0621484415</v>
      </c>
      <c r="R753" s="1" t="str">
        <f t="shared" si="130"/>
        <v>TH</v>
      </c>
      <c r="S753" s="1" t="str">
        <f>IF('ข้อมูลจังหวัด-อำเภอ'!C752="","",'ข้อมูลจังหวัด-อำเภอ'!C752)</f>
        <v>บุรีรัมย์/ Buriram</v>
      </c>
      <c r="T753" s="1" t="str">
        <f>IF('ข้อมูลจังหวัด-อำเภอ'!D752="","",'ข้อมูลจังหวัด-อำเภอ'!D752)</f>
        <v>บ้านกรวด/ Ban Kruat</v>
      </c>
      <c r="U753" s="1" t="str">
        <f>IFERROR(VLOOKUP(D753,ข้อมูลออเดอร์!A:EK,46,0),"")</f>
        <v>31180</v>
      </c>
      <c r="V753" s="1" t="str">
        <f>IFERROR(VLOOKUP(D753,ข้อมูลออเดอร์!A:EK,46,0),"")</f>
        <v>31180</v>
      </c>
      <c r="W753" s="1" t="str">
        <f>IFERROR(VLOOKUP(D753,ข้อมูลออเดอร์!A:EK,48,0),"")</f>
        <v>189 หมู่ 1 ต. โนนเจริญ อ.บ้านกรวด จ. บุรีรัมย์ 31180</v>
      </c>
      <c r="X753" s="1" t="str">
        <f t="shared" si="131"/>
        <v>COD</v>
      </c>
      <c r="Y753" s="1"/>
      <c r="Z753" s="1"/>
      <c r="AA753" s="1">
        <f t="shared" si="132"/>
        <v>0.4</v>
      </c>
      <c r="AB753" s="1"/>
      <c r="AC753" s="1"/>
      <c r="AD753" s="1"/>
      <c r="AE753" s="1">
        <f>IF(ข้อมูลน้ำหนักสินค้า!C752="","",ข้อมูลน้ำหนักสินค้า!C752)*J753</f>
        <v>0.1</v>
      </c>
    </row>
    <row r="754" spans="1:31">
      <c r="A754" s="1" t="str">
        <f t="shared" si="122"/>
        <v>EastlyncOffline</v>
      </c>
      <c r="B754" s="1" t="str">
        <f t="shared" si="123"/>
        <v>OFFLINE</v>
      </c>
      <c r="C754" s="1" t="str">
        <f t="shared" si="124"/>
        <v>SALE</v>
      </c>
      <c r="D754" s="1" t="str">
        <f>IF(ข้อมูลออเดอร์!A753="","",ข้อมูลออเดอร์!A753)</f>
        <v>KOO26092200375</v>
      </c>
      <c r="E754" s="1" t="str">
        <f>IFERROR(IF(VLOOKUP(D754,ข้อมูลออเดอร์!A:BV,74,0)="Express delivery","NORMAL",IF(VLOOKUP(D754,ข้อมูลออเดอร์!A:BV,74,0)="Lalamove","B2B_OFFLINE","")),"")</f>
        <v>NORMAL</v>
      </c>
      <c r="F754" s="1" t="str">
        <f t="shared" si="125"/>
        <v>EXPRESS</v>
      </c>
      <c r="G754" s="1" t="str">
        <f>IF(ข้อมูลออเดอร์!CV753="","",ข้อมูลออเดอร์!CV753)</f>
        <v>SKINTIFIC-492003</v>
      </c>
      <c r="H754" s="1" t="str">
        <f>IF(ข้อมูลออเดอร์!CW753="","",ข้อมูลออเดอร์!CW753)</f>
        <v>4897147696014</v>
      </c>
      <c r="I754" s="1" t="str">
        <f>IF(ข้อมูลออเดอร์!CV753="","",ข้อมูลออเดอร์!CV753)</f>
        <v>SKINTIFIC-492003</v>
      </c>
      <c r="J754" s="1" t="str">
        <f>IF(ข้อมูลออเดอร์!DD753="","",ข้อมูลออเดอร์!DD753)</f>
        <v>1</v>
      </c>
      <c r="K754" s="102">
        <f t="shared" si="126"/>
        <v>0</v>
      </c>
      <c r="L754" s="102">
        <f t="shared" si="127"/>
        <v>0</v>
      </c>
      <c r="M754" s="103">
        <f ca="1" t="shared" si="128"/>
        <v>46287.4479282407</v>
      </c>
      <c r="N754" s="103">
        <f ca="1" t="shared" si="129"/>
        <v>46287.4479282407</v>
      </c>
      <c r="O754" s="1" t="str">
        <f>IFERROR(VLOOKUP(D754,ข้อมูลออเดอร์!A:EK,49,0),"")</f>
        <v>อุ๋มอิ๋ม</v>
      </c>
      <c r="P754" s="1" t="str">
        <f>IF(D754="","",ข้อมูลออเดอร์!AX753)</f>
        <v>0621484415</v>
      </c>
      <c r="Q754" s="1" t="str">
        <f>IF(D754="","",ข้อมูลออเดอร์!AX753)</f>
        <v>0621484415</v>
      </c>
      <c r="R754" s="1" t="str">
        <f t="shared" si="130"/>
        <v>TH</v>
      </c>
      <c r="S754" s="1" t="str">
        <f>IF('ข้อมูลจังหวัด-อำเภอ'!C753="","",'ข้อมูลจังหวัด-อำเภอ'!C753)</f>
        <v>บุรีรัมย์/ Buriram</v>
      </c>
      <c r="T754" s="1" t="str">
        <f>IF('ข้อมูลจังหวัด-อำเภอ'!D753="","",'ข้อมูลจังหวัด-อำเภอ'!D753)</f>
        <v>บ้านกรวด/ Ban Kruat</v>
      </c>
      <c r="U754" s="1" t="str">
        <f>IFERROR(VLOOKUP(D754,ข้อมูลออเดอร์!A:EK,46,0),"")</f>
        <v>31180</v>
      </c>
      <c r="V754" s="1" t="str">
        <f>IFERROR(VLOOKUP(D754,ข้อมูลออเดอร์!A:EK,46,0),"")</f>
        <v>31180</v>
      </c>
      <c r="W754" s="1" t="str">
        <f>IFERROR(VLOOKUP(D754,ข้อมูลออเดอร์!A:EK,48,0),"")</f>
        <v>189 หมู่ 1 ต. โนนเจริญ อ.บ้านกรวด จ. บุรีรัมย์ 31180</v>
      </c>
      <c r="X754" s="1" t="str">
        <f t="shared" si="131"/>
        <v>COD</v>
      </c>
      <c r="Y754" s="1"/>
      <c r="Z754" s="1"/>
      <c r="AA754" s="1">
        <f t="shared" si="132"/>
        <v>0.4</v>
      </c>
      <c r="AB754" s="1"/>
      <c r="AC754" s="1"/>
      <c r="AD754" s="1"/>
      <c r="AE754" s="1">
        <f>IF(ข้อมูลน้ำหนักสินค้า!C753="","",ข้อมูลน้ำหนักสินค้า!C753)*J754</f>
        <v>0.1</v>
      </c>
    </row>
    <row r="755" spans="1:31">
      <c r="A755" s="1" t="str">
        <f t="shared" si="122"/>
        <v>EastlyncOffline</v>
      </c>
      <c r="B755" s="1" t="str">
        <f t="shared" si="123"/>
        <v>OFFLINE</v>
      </c>
      <c r="C755" s="1" t="str">
        <f t="shared" si="124"/>
        <v>SALE</v>
      </c>
      <c r="D755" s="1" t="str">
        <f>IF(ข้อมูลออเดอร์!A754="","",ข้อมูลออเดอร์!A754)</f>
        <v>KOO26092200376</v>
      </c>
      <c r="E755" s="1" t="str">
        <f>IFERROR(IF(VLOOKUP(D755,ข้อมูลออเดอร์!A:BV,74,0)="Express delivery","NORMAL",IF(VLOOKUP(D755,ข้อมูลออเดอร์!A:BV,74,0)="Lalamove","B2B_OFFLINE","")),"")</f>
        <v>NORMAL</v>
      </c>
      <c r="F755" s="1" t="str">
        <f t="shared" si="125"/>
        <v>EXPRESS</v>
      </c>
      <c r="G755" s="1" t="str">
        <f>IF(ข้อมูลออเดอร์!CV754="","",ข้อมูลออเดอร์!CV754)</f>
        <v>SKINTIFIC-492001</v>
      </c>
      <c r="H755" s="1" t="str">
        <f>IF(ข้อมูลออเดอร์!CW754="","",ข้อมูลออเดอร์!CW754)</f>
        <v>4897147695994</v>
      </c>
      <c r="I755" s="1" t="str">
        <f>IF(ข้อมูลออเดอร์!CV754="","",ข้อมูลออเดอร์!CV754)</f>
        <v>SKINTIFIC-492001</v>
      </c>
      <c r="J755" s="1" t="str">
        <f>IF(ข้อมูลออเดอร์!DD754="","",ข้อมูลออเดอร์!DD754)</f>
        <v>1</v>
      </c>
      <c r="K755" s="102">
        <f t="shared" si="126"/>
        <v>0</v>
      </c>
      <c r="L755" s="102">
        <f t="shared" si="127"/>
        <v>0</v>
      </c>
      <c r="M755" s="103">
        <f ca="1" t="shared" si="128"/>
        <v>46287.4479282407</v>
      </c>
      <c r="N755" s="103">
        <f ca="1" t="shared" si="129"/>
        <v>46287.4479282407</v>
      </c>
      <c r="O755" s="1" t="str">
        <f>IFERROR(VLOOKUP(D755,ข้อมูลออเดอร์!A:EK,49,0),"")</f>
        <v>เตชินี</v>
      </c>
      <c r="P755" s="1" t="str">
        <f>IF(D755="","",ข้อมูลออเดอร์!AX754)</f>
        <v>0986359432</v>
      </c>
      <c r="Q755" s="1" t="str">
        <f>IF(D755="","",ข้อมูลออเดอร์!AX754)</f>
        <v>0986359432</v>
      </c>
      <c r="R755" s="1" t="str">
        <f t="shared" si="130"/>
        <v>TH</v>
      </c>
      <c r="S755" s="1" t="str">
        <f>IF('ข้อมูลจังหวัด-อำเภอ'!C754="","",'ข้อมูลจังหวัด-อำเภอ'!C754)</f>
        <v>บุรีรัมย์/ Buriram</v>
      </c>
      <c r="T755" s="1" t="str">
        <f>IF('ข้อมูลจังหวัด-อำเภอ'!D754="","",'ข้อมูลจังหวัด-อำเภอ'!D754)</f>
        <v>โนนสุวรรณ/ Non Suwan</v>
      </c>
      <c r="U755" s="1" t="str">
        <f>IFERROR(VLOOKUP(D755,ข้อมูลออเดอร์!A:EK,46,0),"")</f>
        <v>31110</v>
      </c>
      <c r="V755" s="1" t="str">
        <f>IFERROR(VLOOKUP(D755,ข้อมูลออเดอร์!A:EK,46,0),"")</f>
        <v>31110</v>
      </c>
      <c r="W755" s="1" t="str">
        <f>IFERROR(VLOOKUP(D755,ข้อมูลออเดอร์!A:EK,48,0),"")</f>
        <v>100 หมู่13 ต.ดงอีจาน อ.โนนสุวรรณ จ.บุรีรัมย์ 31110</v>
      </c>
      <c r="X755" s="1" t="str">
        <f t="shared" si="131"/>
        <v>COD</v>
      </c>
      <c r="Y755" s="1"/>
      <c r="Z755" s="1"/>
      <c r="AA755" s="1">
        <f t="shared" si="132"/>
        <v>0.4</v>
      </c>
      <c r="AB755" s="1"/>
      <c r="AC755" s="1"/>
      <c r="AD755" s="1"/>
      <c r="AE755" s="1">
        <f>IF(ข้อมูลน้ำหนักสินค้า!C754="","",ข้อมูลน้ำหนักสินค้า!C754)*J755</f>
        <v>0.1</v>
      </c>
    </row>
    <row r="756" spans="1:31">
      <c r="A756" s="1" t="str">
        <f t="shared" si="122"/>
        <v>EastlyncOffline</v>
      </c>
      <c r="B756" s="1" t="str">
        <f t="shared" si="123"/>
        <v>OFFLINE</v>
      </c>
      <c r="C756" s="1" t="str">
        <f t="shared" si="124"/>
        <v>SALE</v>
      </c>
      <c r="D756" s="1" t="str">
        <f>IF(ข้อมูลออเดอร์!A755="","",ข้อมูลออเดอร์!A755)</f>
        <v>KOO26092200376</v>
      </c>
      <c r="E756" s="1" t="str">
        <f>IFERROR(IF(VLOOKUP(D756,ข้อมูลออเดอร์!A:BV,74,0)="Express delivery","NORMAL",IF(VLOOKUP(D756,ข้อมูลออเดอร์!A:BV,74,0)="Lalamove","B2B_OFFLINE","")),"")</f>
        <v>NORMAL</v>
      </c>
      <c r="F756" s="1" t="str">
        <f t="shared" si="125"/>
        <v>EXPRESS</v>
      </c>
      <c r="G756" s="1" t="str">
        <f>IF(ข้อมูลออเดอร์!CV755="","",ข้อมูลออเดอร์!CV755)</f>
        <v>SKINTIFIC-32103N</v>
      </c>
      <c r="H756" s="1" t="str">
        <f>IF(ข้อมูลออเดอร์!CW755="","",ข้อมูลออเดอร์!CW755)</f>
        <v>4897147694065</v>
      </c>
      <c r="I756" s="1" t="str">
        <f>IF(ข้อมูลออเดอร์!CV755="","",ข้อมูลออเดอร์!CV755)</f>
        <v>SKINTIFIC-32103N</v>
      </c>
      <c r="J756" s="1" t="str">
        <f>IF(ข้อมูลออเดอร์!DD755="","",ข้อมูลออเดอร์!DD755)</f>
        <v>1</v>
      </c>
      <c r="K756" s="102">
        <f t="shared" si="126"/>
        <v>0</v>
      </c>
      <c r="L756" s="102">
        <f t="shared" si="127"/>
        <v>0</v>
      </c>
      <c r="M756" s="103">
        <f ca="1" t="shared" si="128"/>
        <v>46287.4479282407</v>
      </c>
      <c r="N756" s="103">
        <f ca="1" t="shared" si="129"/>
        <v>46287.4479282407</v>
      </c>
      <c r="O756" s="1" t="str">
        <f>IFERROR(VLOOKUP(D756,ข้อมูลออเดอร์!A:EK,49,0),"")</f>
        <v>เตชินี</v>
      </c>
      <c r="P756" s="1" t="str">
        <f>IF(D756="","",ข้อมูลออเดอร์!AX755)</f>
        <v>0986359432</v>
      </c>
      <c r="Q756" s="1" t="str">
        <f>IF(D756="","",ข้อมูลออเดอร์!AX755)</f>
        <v>0986359432</v>
      </c>
      <c r="R756" s="1" t="str">
        <f t="shared" si="130"/>
        <v>TH</v>
      </c>
      <c r="S756" s="1" t="str">
        <f>IF('ข้อมูลจังหวัด-อำเภอ'!C755="","",'ข้อมูลจังหวัด-อำเภอ'!C755)</f>
        <v>บุรีรัมย์/ Buriram</v>
      </c>
      <c r="T756" s="1" t="str">
        <f>IF('ข้อมูลจังหวัด-อำเภอ'!D755="","",'ข้อมูลจังหวัด-อำเภอ'!D755)</f>
        <v>โนนสุวรรณ/ Non Suwan</v>
      </c>
      <c r="U756" s="1" t="str">
        <f>IFERROR(VLOOKUP(D756,ข้อมูลออเดอร์!A:EK,46,0),"")</f>
        <v>31110</v>
      </c>
      <c r="V756" s="1" t="str">
        <f>IFERROR(VLOOKUP(D756,ข้อมูลออเดอร์!A:EK,46,0),"")</f>
        <v>31110</v>
      </c>
      <c r="W756" s="1" t="str">
        <f>IFERROR(VLOOKUP(D756,ข้อมูลออเดอร์!A:EK,48,0),"")</f>
        <v>100 หมู่13 ต.ดงอีจาน อ.โนนสุวรรณ จ.บุรีรัมย์ 31110</v>
      </c>
      <c r="X756" s="1" t="str">
        <f t="shared" si="131"/>
        <v>COD</v>
      </c>
      <c r="Y756" s="1"/>
      <c r="Z756" s="1"/>
      <c r="AA756" s="1">
        <f t="shared" si="132"/>
        <v>0.4</v>
      </c>
      <c r="AB756" s="1"/>
      <c r="AC756" s="1"/>
      <c r="AD756" s="1"/>
      <c r="AE756" s="1">
        <f>IF(ข้อมูลน้ำหนักสินค้า!C755="","",ข้อมูลน้ำหนักสินค้า!C755)*J756</f>
        <v>0</v>
      </c>
    </row>
    <row r="757" spans="1:31">
      <c r="A757" s="1" t="str">
        <f t="shared" si="122"/>
        <v>EastlyncOffline</v>
      </c>
      <c r="B757" s="1" t="str">
        <f t="shared" si="123"/>
        <v>OFFLINE</v>
      </c>
      <c r="C757" s="1" t="str">
        <f t="shared" si="124"/>
        <v>SALE</v>
      </c>
      <c r="D757" s="1" t="str">
        <f>IF(ข้อมูลออเดอร์!A756="","",ข้อมูลออเดอร์!A756)</f>
        <v>KOO26092200376</v>
      </c>
      <c r="E757" s="1" t="str">
        <f>IFERROR(IF(VLOOKUP(D757,ข้อมูลออเดอร์!A:BV,74,0)="Express delivery","NORMAL",IF(VLOOKUP(D757,ข้อมูลออเดอร์!A:BV,74,0)="Lalamove","B2B_OFFLINE","")),"")</f>
        <v>NORMAL</v>
      </c>
      <c r="F757" s="1" t="str">
        <f t="shared" si="125"/>
        <v>EXPRESS</v>
      </c>
      <c r="G757" s="1" t="str">
        <f>IF(ข้อมูลออเดอร์!CV756="","",ข้อมูลออเดอร์!CV756)</f>
        <v>SKINTIFIC-492003</v>
      </c>
      <c r="H757" s="1" t="str">
        <f>IF(ข้อมูลออเดอร์!CW756="","",ข้อมูลออเดอร์!CW756)</f>
        <v>4897147696014</v>
      </c>
      <c r="I757" s="1" t="str">
        <f>IF(ข้อมูลออเดอร์!CV756="","",ข้อมูลออเดอร์!CV756)</f>
        <v>SKINTIFIC-492003</v>
      </c>
      <c r="J757" s="1" t="str">
        <f>IF(ข้อมูลออเดอร์!DD756="","",ข้อมูลออเดอร์!DD756)</f>
        <v>1</v>
      </c>
      <c r="K757" s="102">
        <f t="shared" si="126"/>
        <v>0</v>
      </c>
      <c r="L757" s="102">
        <f t="shared" si="127"/>
        <v>0</v>
      </c>
      <c r="M757" s="103">
        <f ca="1" t="shared" si="128"/>
        <v>46287.4479282407</v>
      </c>
      <c r="N757" s="103">
        <f ca="1" t="shared" si="129"/>
        <v>46287.4479282407</v>
      </c>
      <c r="O757" s="1" t="str">
        <f>IFERROR(VLOOKUP(D757,ข้อมูลออเดอร์!A:EK,49,0),"")</f>
        <v>เตชินี</v>
      </c>
      <c r="P757" s="1" t="str">
        <f>IF(D757="","",ข้อมูลออเดอร์!AX756)</f>
        <v>0986359432</v>
      </c>
      <c r="Q757" s="1" t="str">
        <f>IF(D757="","",ข้อมูลออเดอร์!AX756)</f>
        <v>0986359432</v>
      </c>
      <c r="R757" s="1" t="str">
        <f t="shared" si="130"/>
        <v>TH</v>
      </c>
      <c r="S757" s="1" t="str">
        <f>IF('ข้อมูลจังหวัด-อำเภอ'!C756="","",'ข้อมูลจังหวัด-อำเภอ'!C756)</f>
        <v>บุรีรัมย์/ Buriram</v>
      </c>
      <c r="T757" s="1" t="str">
        <f>IF('ข้อมูลจังหวัด-อำเภอ'!D756="","",'ข้อมูลจังหวัด-อำเภอ'!D756)</f>
        <v>โนนสุวรรณ/ Non Suwan</v>
      </c>
      <c r="U757" s="1" t="str">
        <f>IFERROR(VLOOKUP(D757,ข้อมูลออเดอร์!A:EK,46,0),"")</f>
        <v>31110</v>
      </c>
      <c r="V757" s="1" t="str">
        <f>IFERROR(VLOOKUP(D757,ข้อมูลออเดอร์!A:EK,46,0),"")</f>
        <v>31110</v>
      </c>
      <c r="W757" s="1" t="str">
        <f>IFERROR(VLOOKUP(D757,ข้อมูลออเดอร์!A:EK,48,0),"")</f>
        <v>100 หมู่13 ต.ดงอีจาน อ.โนนสุวรรณ จ.บุรีรัมย์ 31110</v>
      </c>
      <c r="X757" s="1" t="str">
        <f t="shared" si="131"/>
        <v>COD</v>
      </c>
      <c r="Y757" s="1"/>
      <c r="Z757" s="1"/>
      <c r="AA757" s="1">
        <f t="shared" si="132"/>
        <v>0.4</v>
      </c>
      <c r="AB757" s="1"/>
      <c r="AC757" s="1"/>
      <c r="AD757" s="1"/>
      <c r="AE757" s="1">
        <f>IF(ข้อมูลน้ำหนักสินค้า!C756="","",ข้อมูลน้ำหนักสินค้า!C756)*J757</f>
        <v>0.1</v>
      </c>
    </row>
    <row r="758" spans="1:31">
      <c r="A758" s="1" t="str">
        <f t="shared" si="122"/>
        <v>EastlyncOffline</v>
      </c>
      <c r="B758" s="1" t="str">
        <f t="shared" si="123"/>
        <v>OFFLINE</v>
      </c>
      <c r="C758" s="1" t="str">
        <f t="shared" si="124"/>
        <v>SALE</v>
      </c>
      <c r="D758" s="1" t="str">
        <f>IF(ข้อมูลออเดอร์!A757="","",ข้อมูลออเดอร์!A757)</f>
        <v>KOO26092200377</v>
      </c>
      <c r="E758" s="1" t="str">
        <f>IFERROR(IF(VLOOKUP(D758,ข้อมูลออเดอร์!A:BV,74,0)="Express delivery","NORMAL",IF(VLOOKUP(D758,ข้อมูลออเดอร์!A:BV,74,0)="Lalamove","B2B_OFFLINE","")),"")</f>
        <v>NORMAL</v>
      </c>
      <c r="F758" s="1" t="str">
        <f t="shared" si="125"/>
        <v>EXPRESS</v>
      </c>
      <c r="G758" s="1" t="str">
        <f>IF(ข้อมูลออเดอร์!CV757="","",ข้อมูลออเดอร์!CV757)</f>
        <v>SKINTIFIC-492001</v>
      </c>
      <c r="H758" s="1" t="str">
        <f>IF(ข้อมูลออเดอร์!CW757="","",ข้อมูลออเดอร์!CW757)</f>
        <v>4897147695994</v>
      </c>
      <c r="I758" s="1" t="str">
        <f>IF(ข้อมูลออเดอร์!CV757="","",ข้อมูลออเดอร์!CV757)</f>
        <v>SKINTIFIC-492001</v>
      </c>
      <c r="J758" s="1" t="str">
        <f>IF(ข้อมูลออเดอร์!DD757="","",ข้อมูลออเดอร์!DD757)</f>
        <v>1</v>
      </c>
      <c r="K758" s="102">
        <f t="shared" si="126"/>
        <v>0</v>
      </c>
      <c r="L758" s="102">
        <f t="shared" si="127"/>
        <v>0</v>
      </c>
      <c r="M758" s="103">
        <f ca="1" t="shared" si="128"/>
        <v>46287.4479282407</v>
      </c>
      <c r="N758" s="103">
        <f ca="1" t="shared" si="129"/>
        <v>46287.4479282407</v>
      </c>
      <c r="O758" s="1" t="str">
        <f>IFERROR(VLOOKUP(D758,ข้อมูลออเดอร์!A:EK,49,0),"")</f>
        <v>ชื่อ: ชรินธร</v>
      </c>
      <c r="P758" s="1" t="str">
        <f>IF(D758="","",ข้อมูลออเดอร์!AX757)</f>
        <v>0625158994</v>
      </c>
      <c r="Q758" s="1" t="str">
        <f>IF(D758="","",ข้อมูลออเดอร์!AX757)</f>
        <v>0625158994</v>
      </c>
      <c r="R758" s="1" t="str">
        <f t="shared" si="130"/>
        <v>TH</v>
      </c>
      <c r="S758" s="1" t="str">
        <f>IF('ข้อมูลจังหวัด-อำเภอ'!C757="","",'ข้อมูลจังหวัด-อำเภอ'!C757)</f>
        <v>เชียงใหม่/ Chiang Mai</v>
      </c>
      <c r="T758" s="1" t="str">
        <f>IF('ข้อมูลจังหวัด-อำเภอ'!D757="","",'ข้อมูลจังหวัด-อำเภอ'!D757)</f>
        <v>สันทราย/ San Sai</v>
      </c>
      <c r="U758" s="1" t="str">
        <f>IFERROR(VLOOKUP(D758,ข้อมูลออเดอร์!A:EK,46,0),"")</f>
        <v>50210</v>
      </c>
      <c r="V758" s="1" t="str">
        <f>IFERROR(VLOOKUP(D758,ข้อมูลออเดอร์!A:EK,46,0),"")</f>
        <v>50210</v>
      </c>
      <c r="W758" s="1" t="str">
        <f>IFERROR(VLOOKUP(D758,ข้อมูลออเดอร์!A:EK,48,0),"")</f>
        <v>ที่อยู่: เลขที่ 399/87, หมู่ที่ 3, หมู่บ้าน ศิริพรการ์เด้นโฮม ต.สันนาเม็ง อำเภอสันทราย จ.เชียงใหม่ 50210</v>
      </c>
      <c r="X758" s="1" t="str">
        <f t="shared" si="131"/>
        <v>COD</v>
      </c>
      <c r="Y758" s="1"/>
      <c r="Z758" s="1"/>
      <c r="AA758" s="1">
        <f t="shared" si="132"/>
        <v>0.4</v>
      </c>
      <c r="AB758" s="1"/>
      <c r="AC758" s="1"/>
      <c r="AD758" s="1"/>
      <c r="AE758" s="1">
        <f>IF(ข้อมูลน้ำหนักสินค้า!C757="","",ข้อมูลน้ำหนักสินค้า!C757)*J758</f>
        <v>0.1</v>
      </c>
    </row>
    <row r="759" spans="1:31">
      <c r="A759" s="1" t="str">
        <f t="shared" si="122"/>
        <v>EastlyncOffline</v>
      </c>
      <c r="B759" s="1" t="str">
        <f t="shared" si="123"/>
        <v>OFFLINE</v>
      </c>
      <c r="C759" s="1" t="str">
        <f t="shared" si="124"/>
        <v>SALE</v>
      </c>
      <c r="D759" s="1" t="str">
        <f>IF(ข้อมูลออเดอร์!A758="","",ข้อมูลออเดอร์!A758)</f>
        <v>KOO26092200377</v>
      </c>
      <c r="E759" s="1" t="str">
        <f>IFERROR(IF(VLOOKUP(D759,ข้อมูลออเดอร์!A:BV,74,0)="Express delivery","NORMAL",IF(VLOOKUP(D759,ข้อมูลออเดอร์!A:BV,74,0)="Lalamove","B2B_OFFLINE","")),"")</f>
        <v>NORMAL</v>
      </c>
      <c r="F759" s="1" t="str">
        <f t="shared" si="125"/>
        <v>EXPRESS</v>
      </c>
      <c r="G759" s="1" t="str">
        <f>IF(ข้อมูลออเดอร์!CV758="","",ข้อมูลออเดอร์!CV758)</f>
        <v>SKINTIFIC-492003</v>
      </c>
      <c r="H759" s="1" t="str">
        <f>IF(ข้อมูลออเดอร์!CW758="","",ข้อมูลออเดอร์!CW758)</f>
        <v>4897147696014</v>
      </c>
      <c r="I759" s="1" t="str">
        <f>IF(ข้อมูลออเดอร์!CV758="","",ข้อมูลออเดอร์!CV758)</f>
        <v>SKINTIFIC-492003</v>
      </c>
      <c r="J759" s="1" t="str">
        <f>IF(ข้อมูลออเดอร์!DD758="","",ข้อมูลออเดอร์!DD758)</f>
        <v>1</v>
      </c>
      <c r="K759" s="102">
        <f t="shared" si="126"/>
        <v>0</v>
      </c>
      <c r="L759" s="102">
        <f t="shared" si="127"/>
        <v>0</v>
      </c>
      <c r="M759" s="103">
        <f ca="1" t="shared" si="128"/>
        <v>46287.4479282407</v>
      </c>
      <c r="N759" s="103">
        <f ca="1" t="shared" si="129"/>
        <v>46287.4479282407</v>
      </c>
      <c r="O759" s="1" t="str">
        <f>IFERROR(VLOOKUP(D759,ข้อมูลออเดอร์!A:EK,49,0),"")</f>
        <v>ชื่อ: ชรินธร</v>
      </c>
      <c r="P759" s="1" t="str">
        <f>IF(D759="","",ข้อมูลออเดอร์!AX758)</f>
        <v>0625158994</v>
      </c>
      <c r="Q759" s="1" t="str">
        <f>IF(D759="","",ข้อมูลออเดอร์!AX758)</f>
        <v>0625158994</v>
      </c>
      <c r="R759" s="1" t="str">
        <f t="shared" si="130"/>
        <v>TH</v>
      </c>
      <c r="S759" s="1" t="str">
        <f>IF('ข้อมูลจังหวัด-อำเภอ'!C758="","",'ข้อมูลจังหวัด-อำเภอ'!C758)</f>
        <v>เชียงใหม่/ Chiang Mai</v>
      </c>
      <c r="T759" s="1" t="str">
        <f>IF('ข้อมูลจังหวัด-อำเภอ'!D758="","",'ข้อมูลจังหวัด-อำเภอ'!D758)</f>
        <v>สันทราย/ San Sai</v>
      </c>
      <c r="U759" s="1" t="str">
        <f>IFERROR(VLOOKUP(D759,ข้อมูลออเดอร์!A:EK,46,0),"")</f>
        <v>50210</v>
      </c>
      <c r="V759" s="1" t="str">
        <f>IFERROR(VLOOKUP(D759,ข้อมูลออเดอร์!A:EK,46,0),"")</f>
        <v>50210</v>
      </c>
      <c r="W759" s="1" t="str">
        <f>IFERROR(VLOOKUP(D759,ข้อมูลออเดอร์!A:EK,48,0),"")</f>
        <v>ที่อยู่: เลขที่ 399/87, หมู่ที่ 3, หมู่บ้าน ศิริพรการ์เด้นโฮม ต.สันนาเม็ง อำเภอสันทราย จ.เชียงใหม่ 50210</v>
      </c>
      <c r="X759" s="1" t="str">
        <f t="shared" si="131"/>
        <v>COD</v>
      </c>
      <c r="Y759" s="1"/>
      <c r="Z759" s="1"/>
      <c r="AA759" s="1">
        <f t="shared" si="132"/>
        <v>0.4</v>
      </c>
      <c r="AB759" s="1"/>
      <c r="AC759" s="1"/>
      <c r="AD759" s="1"/>
      <c r="AE759" s="1">
        <f>IF(ข้อมูลน้ำหนักสินค้า!C758="","",ข้อมูลน้ำหนักสินค้า!C758)*J759</f>
        <v>0.1</v>
      </c>
    </row>
    <row r="760" spans="1:31">
      <c r="A760" s="1" t="str">
        <f t="shared" si="122"/>
        <v>EastlyncOffline</v>
      </c>
      <c r="B760" s="1" t="str">
        <f t="shared" si="123"/>
        <v>OFFLINE</v>
      </c>
      <c r="C760" s="1" t="str">
        <f t="shared" si="124"/>
        <v>SALE</v>
      </c>
      <c r="D760" s="1" t="str">
        <f>IF(ข้อมูลออเดอร์!A759="","",ข้อมูลออเดอร์!A759)</f>
        <v>KOO26092200378</v>
      </c>
      <c r="E760" s="1" t="str">
        <f>IFERROR(IF(VLOOKUP(D760,ข้อมูลออเดอร์!A:BV,74,0)="Express delivery","NORMAL",IF(VLOOKUP(D760,ข้อมูลออเดอร์!A:BV,74,0)="Lalamove","B2B_OFFLINE","")),"")</f>
        <v>NORMAL</v>
      </c>
      <c r="F760" s="1" t="str">
        <f t="shared" si="125"/>
        <v>EXPRESS</v>
      </c>
      <c r="G760" s="1" t="str">
        <f>IF(ข้อมูลออเดอร์!CV759="","",ข้อมูลออเดอร์!CV759)</f>
        <v>SKINTIFIC-492001</v>
      </c>
      <c r="H760" s="1" t="str">
        <f>IF(ข้อมูลออเดอร์!CW759="","",ข้อมูลออเดอร์!CW759)</f>
        <v>4897147695994</v>
      </c>
      <c r="I760" s="1" t="str">
        <f>IF(ข้อมูลออเดอร์!CV759="","",ข้อมูลออเดอร์!CV759)</f>
        <v>SKINTIFIC-492001</v>
      </c>
      <c r="J760" s="1" t="str">
        <f>IF(ข้อมูลออเดอร์!DD759="","",ข้อมูลออเดอร์!DD759)</f>
        <v>1</v>
      </c>
      <c r="K760" s="102">
        <f t="shared" si="126"/>
        <v>0</v>
      </c>
      <c r="L760" s="102">
        <f t="shared" si="127"/>
        <v>0</v>
      </c>
      <c r="M760" s="103">
        <f ca="1" t="shared" si="128"/>
        <v>46287.4479282407</v>
      </c>
      <c r="N760" s="103">
        <f ca="1" t="shared" si="129"/>
        <v>46287.4479282407</v>
      </c>
      <c r="O760" s="1" t="str">
        <f>IFERROR(VLOOKUP(D760,ข้อมูลออเดอร์!A:EK,49,0),"")</f>
        <v>บีม</v>
      </c>
      <c r="P760" s="1" t="str">
        <f>IF(D760="","",ข้อมูลออเดอร์!AX759)</f>
        <v>0968129333</v>
      </c>
      <c r="Q760" s="1" t="str">
        <f>IF(D760="","",ข้อมูลออเดอร์!AX759)</f>
        <v>0968129333</v>
      </c>
      <c r="R760" s="1" t="str">
        <f t="shared" si="130"/>
        <v>TH</v>
      </c>
      <c r="S760" s="1" t="str">
        <f>IF('ข้อมูลจังหวัด-อำเภอ'!C759="","",'ข้อมูลจังหวัด-อำเภอ'!C759)</f>
        <v>กรุงเทพมหานคร/ Bangkok</v>
      </c>
      <c r="T760" s="1" t="str">
        <f>IF('ข้อมูลจังหวัด-อำเภอ'!D759="","",'ข้อมูลจังหวัด-อำเภอ'!D759)</f>
        <v>บางกะปิ/ Bang Kapi</v>
      </c>
      <c r="U760" s="1" t="str">
        <f>IFERROR(VLOOKUP(D760,ข้อมูลออเดอร์!A:EK,46,0),"")</f>
        <v>10240</v>
      </c>
      <c r="V760" s="1" t="str">
        <f>IFERROR(VLOOKUP(D760,ข้อมูลออเดอร์!A:EK,46,0),"")</f>
        <v>10240</v>
      </c>
      <c r="W760" s="1" t="str">
        <f>IFERROR(VLOOKUP(D760,ข้อมูลออเดอร์!A:EK,48,0),"")</f>
        <v>บจก. ติยะ มาสเตอร์ ซิสเต็มส์ 94 ซ.โยธินพัฒนา</v>
      </c>
      <c r="X760" s="1" t="str">
        <f t="shared" si="131"/>
        <v>COD</v>
      </c>
      <c r="Y760" s="1"/>
      <c r="Z760" s="1"/>
      <c r="AA760" s="1">
        <f t="shared" si="132"/>
        <v>0.41</v>
      </c>
      <c r="AB760" s="1"/>
      <c r="AC760" s="1"/>
      <c r="AD760" s="1"/>
      <c r="AE760" s="1">
        <f>IF(ข้อมูลน้ำหนักสินค้า!C759="","",ข้อมูลน้ำหนักสินค้า!C759)*J760</f>
        <v>0.1</v>
      </c>
    </row>
    <row r="761" spans="1:31">
      <c r="A761" s="1" t="str">
        <f t="shared" si="122"/>
        <v>EastlyncOffline</v>
      </c>
      <c r="B761" s="1" t="str">
        <f t="shared" si="123"/>
        <v>OFFLINE</v>
      </c>
      <c r="C761" s="1" t="str">
        <f t="shared" si="124"/>
        <v>SALE</v>
      </c>
      <c r="D761" s="1" t="str">
        <f>IF(ข้อมูลออเดอร์!A760="","",ข้อมูลออเดอร์!A760)</f>
        <v>KOO26092200378</v>
      </c>
      <c r="E761" s="1" t="str">
        <f>IFERROR(IF(VLOOKUP(D761,ข้อมูลออเดอร์!A:BV,74,0)="Express delivery","NORMAL",IF(VLOOKUP(D761,ข้อมูลออเดอร์!A:BV,74,0)="Lalamove","B2B_OFFLINE","")),"")</f>
        <v>NORMAL</v>
      </c>
      <c r="F761" s="1" t="str">
        <f t="shared" si="125"/>
        <v>EXPRESS</v>
      </c>
      <c r="G761" s="1" t="str">
        <f>IF(ข้อมูลออเดอร์!CV760="","",ข้อมูลออเดอร์!CV760)</f>
        <v>ZP000050</v>
      </c>
      <c r="H761" s="1" t="str">
        <f>IF(ข้อมูลออเดอร์!CW760="","",ข้อมูลออเดอร์!CW760)</f>
        <v>ZP000050</v>
      </c>
      <c r="I761" s="1" t="str">
        <f>IF(ข้อมูลออเดอร์!CV760="","",ข้อมูลออเดอร์!CV760)</f>
        <v>ZP000050</v>
      </c>
      <c r="J761" s="1" t="str">
        <f>IF(ข้อมูลออเดอร์!DD760="","",ข้อมูลออเดอร์!DD760)</f>
        <v>1</v>
      </c>
      <c r="K761" s="102">
        <f t="shared" si="126"/>
        <v>0</v>
      </c>
      <c r="L761" s="102">
        <f t="shared" si="127"/>
        <v>0</v>
      </c>
      <c r="M761" s="103">
        <f ca="1" t="shared" si="128"/>
        <v>46287.4479282407</v>
      </c>
      <c r="N761" s="103">
        <f ca="1" t="shared" si="129"/>
        <v>46287.4479282407</v>
      </c>
      <c r="O761" s="1" t="str">
        <f>IFERROR(VLOOKUP(D761,ข้อมูลออเดอร์!A:EK,49,0),"")</f>
        <v>บีม</v>
      </c>
      <c r="P761" s="1" t="str">
        <f>IF(D761="","",ข้อมูลออเดอร์!AX760)</f>
        <v>0968129333</v>
      </c>
      <c r="Q761" s="1" t="str">
        <f>IF(D761="","",ข้อมูลออเดอร์!AX760)</f>
        <v>0968129333</v>
      </c>
      <c r="R761" s="1" t="str">
        <f t="shared" si="130"/>
        <v>TH</v>
      </c>
      <c r="S761" s="1" t="str">
        <f>IF('ข้อมูลจังหวัด-อำเภอ'!C760="","",'ข้อมูลจังหวัด-อำเภอ'!C760)</f>
        <v>กรุงเทพมหานคร/ Bangkok</v>
      </c>
      <c r="T761" s="1" t="str">
        <f>IF('ข้อมูลจังหวัด-อำเภอ'!D760="","",'ข้อมูลจังหวัด-อำเภอ'!D760)</f>
        <v>บางกะปิ/ Bang Kapi</v>
      </c>
      <c r="U761" s="1" t="str">
        <f>IFERROR(VLOOKUP(D761,ข้อมูลออเดอร์!A:EK,46,0),"")</f>
        <v>10240</v>
      </c>
      <c r="V761" s="1" t="str">
        <f>IFERROR(VLOOKUP(D761,ข้อมูลออเดอร์!A:EK,46,0),"")</f>
        <v>10240</v>
      </c>
      <c r="W761" s="1" t="str">
        <f>IFERROR(VLOOKUP(D761,ข้อมูลออเดอร์!A:EK,48,0),"")</f>
        <v>บจก. ติยะ มาสเตอร์ ซิสเต็มส์ 94 ซ.โยธินพัฒนา</v>
      </c>
      <c r="X761" s="1" t="str">
        <f t="shared" si="131"/>
        <v>COD</v>
      </c>
      <c r="Y761" s="1"/>
      <c r="Z761" s="1"/>
      <c r="AA761" s="1">
        <f t="shared" si="132"/>
        <v>0.41</v>
      </c>
      <c r="AB761" s="1"/>
      <c r="AC761" s="1"/>
      <c r="AD761" s="1"/>
      <c r="AE761" s="1">
        <f>IF(ข้อมูลน้ำหนักสินค้า!C760="","",ข้อมูลน้ำหนักสินค้า!C760)*J761</f>
        <v>0.01</v>
      </c>
    </row>
    <row r="762" spans="1:31">
      <c r="A762" s="1" t="str">
        <f t="shared" si="122"/>
        <v>EastlyncOffline</v>
      </c>
      <c r="B762" s="1" t="str">
        <f t="shared" si="123"/>
        <v>OFFLINE</v>
      </c>
      <c r="C762" s="1" t="str">
        <f t="shared" si="124"/>
        <v>SALE</v>
      </c>
      <c r="D762" s="1" t="str">
        <f>IF(ข้อมูลออเดอร์!A761="","",ข้อมูลออเดอร์!A761)</f>
        <v>KOO26092200378</v>
      </c>
      <c r="E762" s="1" t="str">
        <f>IFERROR(IF(VLOOKUP(D762,ข้อมูลออเดอร์!A:BV,74,0)="Express delivery","NORMAL",IF(VLOOKUP(D762,ข้อมูลออเดอร์!A:BV,74,0)="Lalamove","B2B_OFFLINE","")),"")</f>
        <v>NORMAL</v>
      </c>
      <c r="F762" s="1" t="str">
        <f t="shared" si="125"/>
        <v>EXPRESS</v>
      </c>
      <c r="G762" s="1" t="str">
        <f>IF(ข้อมูลออเดอร์!CV761="","",ข้อมูลออเดอร์!CV761)</f>
        <v>SKINTIFIC-492003</v>
      </c>
      <c r="H762" s="1" t="str">
        <f>IF(ข้อมูลออเดอร์!CW761="","",ข้อมูลออเดอร์!CW761)</f>
        <v>4897147696014</v>
      </c>
      <c r="I762" s="1" t="str">
        <f>IF(ข้อมูลออเดอร์!CV761="","",ข้อมูลออเดอร์!CV761)</f>
        <v>SKINTIFIC-492003</v>
      </c>
      <c r="J762" s="1" t="str">
        <f>IF(ข้อมูลออเดอร์!DD761="","",ข้อมูลออเดอร์!DD761)</f>
        <v>1</v>
      </c>
      <c r="K762" s="102">
        <f t="shared" si="126"/>
        <v>0</v>
      </c>
      <c r="L762" s="102">
        <f t="shared" si="127"/>
        <v>0</v>
      </c>
      <c r="M762" s="103">
        <f ca="1" t="shared" si="128"/>
        <v>46287.4479282407</v>
      </c>
      <c r="N762" s="103">
        <f ca="1" t="shared" si="129"/>
        <v>46287.4479282407</v>
      </c>
      <c r="O762" s="1" t="str">
        <f>IFERROR(VLOOKUP(D762,ข้อมูลออเดอร์!A:EK,49,0),"")</f>
        <v>บีม</v>
      </c>
      <c r="P762" s="1" t="str">
        <f>IF(D762="","",ข้อมูลออเดอร์!AX761)</f>
        <v>0968129333</v>
      </c>
      <c r="Q762" s="1" t="str">
        <f>IF(D762="","",ข้อมูลออเดอร์!AX761)</f>
        <v>0968129333</v>
      </c>
      <c r="R762" s="1" t="str">
        <f t="shared" si="130"/>
        <v>TH</v>
      </c>
      <c r="S762" s="1" t="str">
        <f>IF('ข้อมูลจังหวัด-อำเภอ'!C761="","",'ข้อมูลจังหวัด-อำเภอ'!C761)</f>
        <v>กรุงเทพมหานคร/ Bangkok</v>
      </c>
      <c r="T762" s="1" t="str">
        <f>IF('ข้อมูลจังหวัด-อำเภอ'!D761="","",'ข้อมูลจังหวัด-อำเภอ'!D761)</f>
        <v>บางกะปิ/ Bang Kapi</v>
      </c>
      <c r="U762" s="1" t="str">
        <f>IFERROR(VLOOKUP(D762,ข้อมูลออเดอร์!A:EK,46,0),"")</f>
        <v>10240</v>
      </c>
      <c r="V762" s="1" t="str">
        <f>IFERROR(VLOOKUP(D762,ข้อมูลออเดอร์!A:EK,46,0),"")</f>
        <v>10240</v>
      </c>
      <c r="W762" s="1" t="str">
        <f>IFERROR(VLOOKUP(D762,ข้อมูลออเดอร์!A:EK,48,0),"")</f>
        <v>บจก. ติยะ มาสเตอร์ ซิสเต็มส์ 94 ซ.โยธินพัฒนา</v>
      </c>
      <c r="X762" s="1" t="str">
        <f t="shared" si="131"/>
        <v>COD</v>
      </c>
      <c r="Y762" s="1"/>
      <c r="Z762" s="1"/>
      <c r="AA762" s="1">
        <f t="shared" si="132"/>
        <v>0.41</v>
      </c>
      <c r="AB762" s="1"/>
      <c r="AC762" s="1"/>
      <c r="AD762" s="1"/>
      <c r="AE762" s="1">
        <f>IF(ข้อมูลน้ำหนักสินค้า!C761="","",ข้อมูลน้ำหนักสินค้า!C761)*J762</f>
        <v>0.1</v>
      </c>
    </row>
    <row r="763" spans="1:31">
      <c r="A763" s="1" t="str">
        <f t="shared" si="122"/>
        <v>EastlyncOffline</v>
      </c>
      <c r="B763" s="1" t="str">
        <f t="shared" si="123"/>
        <v>OFFLINE</v>
      </c>
      <c r="C763" s="1" t="str">
        <f t="shared" si="124"/>
        <v>SALE</v>
      </c>
      <c r="D763" s="1" t="str">
        <f>IF(ข้อมูลออเดอร์!A762="","",ข้อมูลออเดอร์!A762)</f>
        <v>KOO26092200379</v>
      </c>
      <c r="E763" s="1" t="str">
        <f>IFERROR(IF(VLOOKUP(D763,ข้อมูลออเดอร์!A:BV,74,0)="Express delivery","NORMAL",IF(VLOOKUP(D763,ข้อมูลออเดอร์!A:BV,74,0)="Lalamove","B2B_OFFLINE","")),"")</f>
        <v>NORMAL</v>
      </c>
      <c r="F763" s="1" t="str">
        <f t="shared" si="125"/>
        <v>EXPRESS</v>
      </c>
      <c r="G763" s="1" t="str">
        <f>IF(ข้อมูลออเดอร์!CV762="","",ข้อมูลออเดอร์!CV762)</f>
        <v>SKINTIFIC-492001</v>
      </c>
      <c r="H763" s="1" t="str">
        <f>IF(ข้อมูลออเดอร์!CW762="","",ข้อมูลออเดอร์!CW762)</f>
        <v>4897147695994</v>
      </c>
      <c r="I763" s="1" t="str">
        <f>IF(ข้อมูลออเดอร์!CV762="","",ข้อมูลออเดอร์!CV762)</f>
        <v>SKINTIFIC-492001</v>
      </c>
      <c r="J763" s="1" t="str">
        <f>IF(ข้อมูลออเดอร์!DD762="","",ข้อมูลออเดอร์!DD762)</f>
        <v>1</v>
      </c>
      <c r="K763" s="102">
        <f t="shared" si="126"/>
        <v>0</v>
      </c>
      <c r="L763" s="102">
        <f t="shared" si="127"/>
        <v>0</v>
      </c>
      <c r="M763" s="103">
        <f ca="1" t="shared" si="128"/>
        <v>46287.4479282407</v>
      </c>
      <c r="N763" s="103">
        <f ca="1" t="shared" si="129"/>
        <v>46287.4479282407</v>
      </c>
      <c r="O763" s="1" t="str">
        <f>IFERROR(VLOOKUP(D763,ข้อมูลออเดอร์!A:EK,49,0),"")</f>
        <v>อั้ม</v>
      </c>
      <c r="P763" s="1" t="str">
        <f>IF(D763="","",ข้อมูลออเดอร์!AX762)</f>
        <v>0642812558</v>
      </c>
      <c r="Q763" s="1" t="str">
        <f>IF(D763="","",ข้อมูลออเดอร์!AX762)</f>
        <v>0642812558</v>
      </c>
      <c r="R763" s="1" t="str">
        <f t="shared" si="130"/>
        <v>TH</v>
      </c>
      <c r="S763" s="1" t="str">
        <f>IF('ข้อมูลจังหวัด-อำเภอ'!C762="","",'ข้อมูลจังหวัด-อำเภอ'!C762)</f>
        <v>กาฬสินธุ์/ Kalasin</v>
      </c>
      <c r="T763" s="1" t="str">
        <f>IF('ข้อมูลจังหวัด-อำเภอ'!D762="","",'ข้อมูลจังหวัด-อำเภอ'!D762)</f>
        <v>สหัสขันธ์/ Sahatsakhan</v>
      </c>
      <c r="U763" s="1" t="str">
        <f>IFERROR(VLOOKUP(D763,ข้อมูลออเดอร์!A:EK,46,0),"")</f>
        <v>46140</v>
      </c>
      <c r="V763" s="1" t="str">
        <f>IFERROR(VLOOKUP(D763,ข้อมูลออเดอร์!A:EK,46,0),"")</f>
        <v>46140</v>
      </c>
      <c r="W763" s="1" t="str">
        <f>IFERROR(VLOOKUP(D763,ข้อมูลออเดอร์!A:EK,48,0),"")</f>
        <v>20 หมู่4 บ้านศรีสมบูรณ์ ตำบลนิคม อำเภอสหัสขันธ์ จังหวัดกาฬสินธุ์ 46140</v>
      </c>
      <c r="X763" s="1" t="str">
        <f t="shared" si="131"/>
        <v>COD</v>
      </c>
      <c r="Y763" s="1"/>
      <c r="Z763" s="1"/>
      <c r="AA763" s="1">
        <f t="shared" si="132"/>
        <v>0.41</v>
      </c>
      <c r="AB763" s="1"/>
      <c r="AC763" s="1"/>
      <c r="AD763" s="1"/>
      <c r="AE763" s="1">
        <f>IF(ข้อมูลน้ำหนักสินค้า!C762="","",ข้อมูลน้ำหนักสินค้า!C762)*J763</f>
        <v>0.1</v>
      </c>
    </row>
    <row r="764" spans="1:31">
      <c r="A764" s="1" t="str">
        <f t="shared" si="122"/>
        <v>EastlyncOffline</v>
      </c>
      <c r="B764" s="1" t="str">
        <f t="shared" si="123"/>
        <v>OFFLINE</v>
      </c>
      <c r="C764" s="1" t="str">
        <f t="shared" si="124"/>
        <v>SALE</v>
      </c>
      <c r="D764" s="1" t="str">
        <f>IF(ข้อมูลออเดอร์!A763="","",ข้อมูลออเดอร์!A763)</f>
        <v>KOO26092200379</v>
      </c>
      <c r="E764" s="1" t="str">
        <f>IFERROR(IF(VLOOKUP(D764,ข้อมูลออเดอร์!A:BV,74,0)="Express delivery","NORMAL",IF(VLOOKUP(D764,ข้อมูลออเดอร์!A:BV,74,0)="Lalamove","B2B_OFFLINE","")),"")</f>
        <v>NORMAL</v>
      </c>
      <c r="F764" s="1" t="str">
        <f t="shared" si="125"/>
        <v>EXPRESS</v>
      </c>
      <c r="G764" s="1" t="str">
        <f>IF(ข้อมูลออเดอร์!CV763="","",ข้อมูลออเดอร์!CV763)</f>
        <v>ZP000050</v>
      </c>
      <c r="H764" s="1" t="str">
        <f>IF(ข้อมูลออเดอร์!CW763="","",ข้อมูลออเดอร์!CW763)</f>
        <v>ZP000050</v>
      </c>
      <c r="I764" s="1" t="str">
        <f>IF(ข้อมูลออเดอร์!CV763="","",ข้อมูลออเดอร์!CV763)</f>
        <v>ZP000050</v>
      </c>
      <c r="J764" s="1" t="str">
        <f>IF(ข้อมูลออเดอร์!DD763="","",ข้อมูลออเดอร์!DD763)</f>
        <v>1</v>
      </c>
      <c r="K764" s="102">
        <f t="shared" si="126"/>
        <v>0</v>
      </c>
      <c r="L764" s="102">
        <f t="shared" si="127"/>
        <v>0</v>
      </c>
      <c r="M764" s="103">
        <f ca="1" t="shared" si="128"/>
        <v>46287.4479282407</v>
      </c>
      <c r="N764" s="103">
        <f ca="1" t="shared" si="129"/>
        <v>46287.4479282407</v>
      </c>
      <c r="O764" s="1" t="str">
        <f>IFERROR(VLOOKUP(D764,ข้อมูลออเดอร์!A:EK,49,0),"")</f>
        <v>อั้ม</v>
      </c>
      <c r="P764" s="1" t="str">
        <f>IF(D764="","",ข้อมูลออเดอร์!AX763)</f>
        <v>0642812558</v>
      </c>
      <c r="Q764" s="1" t="str">
        <f>IF(D764="","",ข้อมูลออเดอร์!AX763)</f>
        <v>0642812558</v>
      </c>
      <c r="R764" s="1" t="str">
        <f t="shared" si="130"/>
        <v>TH</v>
      </c>
      <c r="S764" s="1" t="str">
        <f>IF('ข้อมูลจังหวัด-อำเภอ'!C763="","",'ข้อมูลจังหวัด-อำเภอ'!C763)</f>
        <v>กาฬสินธุ์/ Kalasin</v>
      </c>
      <c r="T764" s="1" t="str">
        <f>IF('ข้อมูลจังหวัด-อำเภอ'!D763="","",'ข้อมูลจังหวัด-อำเภอ'!D763)</f>
        <v>สหัสขันธ์/ Sahatsakhan</v>
      </c>
      <c r="U764" s="1" t="str">
        <f>IFERROR(VLOOKUP(D764,ข้อมูลออเดอร์!A:EK,46,0),"")</f>
        <v>46140</v>
      </c>
      <c r="V764" s="1" t="str">
        <f>IFERROR(VLOOKUP(D764,ข้อมูลออเดอร์!A:EK,46,0),"")</f>
        <v>46140</v>
      </c>
      <c r="W764" s="1" t="str">
        <f>IFERROR(VLOOKUP(D764,ข้อมูลออเดอร์!A:EK,48,0),"")</f>
        <v>20 หมู่4 บ้านศรีสมบูรณ์ ตำบลนิคม อำเภอสหัสขันธ์ จังหวัดกาฬสินธุ์ 46140</v>
      </c>
      <c r="X764" s="1" t="str">
        <f t="shared" si="131"/>
        <v>COD</v>
      </c>
      <c r="Y764" s="1"/>
      <c r="Z764" s="1"/>
      <c r="AA764" s="1">
        <f t="shared" si="132"/>
        <v>0.41</v>
      </c>
      <c r="AB764" s="1"/>
      <c r="AC764" s="1"/>
      <c r="AD764" s="1"/>
      <c r="AE764" s="1">
        <f>IF(ข้อมูลน้ำหนักสินค้า!C763="","",ข้อมูลน้ำหนักสินค้า!C763)*J764</f>
        <v>0.01</v>
      </c>
    </row>
    <row r="765" spans="1:31">
      <c r="A765" s="1" t="str">
        <f t="shared" si="122"/>
        <v>EastlyncOffline</v>
      </c>
      <c r="B765" s="1" t="str">
        <f t="shared" si="123"/>
        <v>OFFLINE</v>
      </c>
      <c r="C765" s="1" t="str">
        <f t="shared" si="124"/>
        <v>SALE</v>
      </c>
      <c r="D765" s="1" t="str">
        <f>IF(ข้อมูลออเดอร์!A764="","",ข้อมูลออเดอร์!A764)</f>
        <v>KOO26092200379</v>
      </c>
      <c r="E765" s="1" t="str">
        <f>IFERROR(IF(VLOOKUP(D765,ข้อมูลออเดอร์!A:BV,74,0)="Express delivery","NORMAL",IF(VLOOKUP(D765,ข้อมูลออเดอร์!A:BV,74,0)="Lalamove","B2B_OFFLINE","")),"")</f>
        <v>NORMAL</v>
      </c>
      <c r="F765" s="1" t="str">
        <f t="shared" si="125"/>
        <v>EXPRESS</v>
      </c>
      <c r="G765" s="1" t="str">
        <f>IF(ข้อมูลออเดอร์!CV764="","",ข้อมูลออเดอร์!CV764)</f>
        <v>SKINTIFIC-492003</v>
      </c>
      <c r="H765" s="1" t="str">
        <f>IF(ข้อมูลออเดอร์!CW764="","",ข้อมูลออเดอร์!CW764)</f>
        <v>4897147696014</v>
      </c>
      <c r="I765" s="1" t="str">
        <f>IF(ข้อมูลออเดอร์!CV764="","",ข้อมูลออเดอร์!CV764)</f>
        <v>SKINTIFIC-492003</v>
      </c>
      <c r="J765" s="1" t="str">
        <f>IF(ข้อมูลออเดอร์!DD764="","",ข้อมูลออเดอร์!DD764)</f>
        <v>1</v>
      </c>
      <c r="K765" s="102">
        <f t="shared" si="126"/>
        <v>0</v>
      </c>
      <c r="L765" s="102">
        <f t="shared" si="127"/>
        <v>0</v>
      </c>
      <c r="M765" s="103">
        <f ca="1" t="shared" si="128"/>
        <v>46287.4479282407</v>
      </c>
      <c r="N765" s="103">
        <f ca="1" t="shared" si="129"/>
        <v>46287.4479282407</v>
      </c>
      <c r="O765" s="1" t="str">
        <f>IFERROR(VLOOKUP(D765,ข้อมูลออเดอร์!A:EK,49,0),"")</f>
        <v>อั้ม</v>
      </c>
      <c r="P765" s="1" t="str">
        <f>IF(D765="","",ข้อมูลออเดอร์!AX764)</f>
        <v>0642812558</v>
      </c>
      <c r="Q765" s="1" t="str">
        <f>IF(D765="","",ข้อมูลออเดอร์!AX764)</f>
        <v>0642812558</v>
      </c>
      <c r="R765" s="1" t="str">
        <f t="shared" si="130"/>
        <v>TH</v>
      </c>
      <c r="S765" s="1" t="str">
        <f>IF('ข้อมูลจังหวัด-อำเภอ'!C764="","",'ข้อมูลจังหวัด-อำเภอ'!C764)</f>
        <v>กาฬสินธุ์/ Kalasin</v>
      </c>
      <c r="T765" s="1" t="str">
        <f>IF('ข้อมูลจังหวัด-อำเภอ'!D764="","",'ข้อมูลจังหวัด-อำเภอ'!D764)</f>
        <v>สหัสขันธ์/ Sahatsakhan</v>
      </c>
      <c r="U765" s="1" t="str">
        <f>IFERROR(VLOOKUP(D765,ข้อมูลออเดอร์!A:EK,46,0),"")</f>
        <v>46140</v>
      </c>
      <c r="V765" s="1" t="str">
        <f>IFERROR(VLOOKUP(D765,ข้อมูลออเดอร์!A:EK,46,0),"")</f>
        <v>46140</v>
      </c>
      <c r="W765" s="1" t="str">
        <f>IFERROR(VLOOKUP(D765,ข้อมูลออเดอร์!A:EK,48,0),"")</f>
        <v>20 หมู่4 บ้านศรีสมบูรณ์ ตำบลนิคม อำเภอสหัสขันธ์ จังหวัดกาฬสินธุ์ 46140</v>
      </c>
      <c r="X765" s="1" t="str">
        <f t="shared" si="131"/>
        <v>COD</v>
      </c>
      <c r="Y765" s="1"/>
      <c r="Z765" s="1"/>
      <c r="AA765" s="1">
        <f t="shared" si="132"/>
        <v>0.41</v>
      </c>
      <c r="AB765" s="1"/>
      <c r="AC765" s="1"/>
      <c r="AD765" s="1"/>
      <c r="AE765" s="1">
        <f>IF(ข้อมูลน้ำหนักสินค้า!C764="","",ข้อมูลน้ำหนักสินค้า!C764)*J765</f>
        <v>0.1</v>
      </c>
    </row>
    <row r="766" spans="1:31">
      <c r="A766" s="1" t="str">
        <f t="shared" si="122"/>
        <v>EastlyncOffline</v>
      </c>
      <c r="B766" s="1" t="str">
        <f t="shared" si="123"/>
        <v>OFFLINE</v>
      </c>
      <c r="C766" s="1" t="str">
        <f t="shared" si="124"/>
        <v>SALE</v>
      </c>
      <c r="D766" s="1" t="str">
        <f>IF(ข้อมูลออเดอร์!A765="","",ข้อมูลออเดอร์!A765)</f>
        <v>KOO26092200380</v>
      </c>
      <c r="E766" s="1" t="str">
        <f>IFERROR(IF(VLOOKUP(D766,ข้อมูลออเดอร์!A:BV,74,0)="Express delivery","NORMAL",IF(VLOOKUP(D766,ข้อมูลออเดอร์!A:BV,74,0)="Lalamove","B2B_OFFLINE","")),"")</f>
        <v>NORMAL</v>
      </c>
      <c r="F766" s="1" t="str">
        <f t="shared" si="125"/>
        <v>EXPRESS</v>
      </c>
      <c r="G766" s="1" t="str">
        <f>IF(ข้อมูลออเดอร์!CV765="","",ข้อมูลออเดอร์!CV765)</f>
        <v>SKINTIFIC-492001</v>
      </c>
      <c r="H766" s="1" t="str">
        <f>IF(ข้อมูลออเดอร์!CW765="","",ข้อมูลออเดอร์!CW765)</f>
        <v>4897147695994</v>
      </c>
      <c r="I766" s="1" t="str">
        <f>IF(ข้อมูลออเดอร์!CV765="","",ข้อมูลออเดอร์!CV765)</f>
        <v>SKINTIFIC-492001</v>
      </c>
      <c r="J766" s="1" t="str">
        <f>IF(ข้อมูลออเดอร์!DD765="","",ข้อมูลออเดอร์!DD765)</f>
        <v>1</v>
      </c>
      <c r="K766" s="102">
        <f t="shared" si="126"/>
        <v>0</v>
      </c>
      <c r="L766" s="102">
        <f t="shared" si="127"/>
        <v>0</v>
      </c>
      <c r="M766" s="103">
        <f ca="1" t="shared" si="128"/>
        <v>46287.4479282407</v>
      </c>
      <c r="N766" s="103">
        <f ca="1" t="shared" si="129"/>
        <v>46287.4479282407</v>
      </c>
      <c r="O766" s="1" t="str">
        <f>IFERROR(VLOOKUP(D766,ข้อมูลออเดอร์!A:EK,49,0),"")</f>
        <v>แป๋ม</v>
      </c>
      <c r="P766" s="1" t="str">
        <f>IF(D766="","",ข้อมูลออเดอร์!AX765)</f>
        <v>0616239547</v>
      </c>
      <c r="Q766" s="1" t="str">
        <f>IF(D766="","",ข้อมูลออเดอร์!AX765)</f>
        <v>0616239547</v>
      </c>
      <c r="R766" s="1" t="str">
        <f t="shared" si="130"/>
        <v>TH</v>
      </c>
      <c r="S766" s="1" t="str">
        <f>IF('ข้อมูลจังหวัด-อำเภอ'!C765="","",'ข้อมูลจังหวัด-อำเภอ'!C765)</f>
        <v>อำนาจเจริญ/ Amnat Charoen</v>
      </c>
      <c r="T766" s="1" t="str">
        <f>IF('ข้อมูลจังหวัด-อำเภอ'!D765="","",'ข้อมูลจังหวัด-อำเภอ'!D765)</f>
        <v>เมืองอำนาจเจริญ/ Mueang Amnat Charoen</v>
      </c>
      <c r="U766" s="1" t="str">
        <f>IFERROR(VLOOKUP(D766,ข้อมูลออเดอร์!A:EK,46,0),"")</f>
        <v>37000</v>
      </c>
      <c r="V766" s="1" t="str">
        <f>IFERROR(VLOOKUP(D766,ข้อมูลออเดอร์!A:EK,46,0),"")</f>
        <v>37000</v>
      </c>
      <c r="W766" s="1" t="str">
        <f>IFERROR(VLOOKUP(D766,ข้อมูลออเดอร์!A:EK,48,0),"")</f>
        <v>ฟอร์มูล่า สาขาอำนาจเจริญ  เลขที่ 471-473 ม.8</v>
      </c>
      <c r="X766" s="1" t="str">
        <f t="shared" si="131"/>
        <v>COD</v>
      </c>
      <c r="Y766" s="1"/>
      <c r="Z766" s="1"/>
      <c r="AA766" s="1">
        <f t="shared" si="132"/>
        <v>0.41</v>
      </c>
      <c r="AB766" s="1"/>
      <c r="AC766" s="1"/>
      <c r="AD766" s="1"/>
      <c r="AE766" s="1">
        <f>IF(ข้อมูลน้ำหนักสินค้า!C765="","",ข้อมูลน้ำหนักสินค้า!C765)*J766</f>
        <v>0.1</v>
      </c>
    </row>
    <row r="767" spans="1:31">
      <c r="A767" s="1" t="str">
        <f t="shared" si="122"/>
        <v>EastlyncOffline</v>
      </c>
      <c r="B767" s="1" t="str">
        <f t="shared" si="123"/>
        <v>OFFLINE</v>
      </c>
      <c r="C767" s="1" t="str">
        <f t="shared" si="124"/>
        <v>SALE</v>
      </c>
      <c r="D767" s="1" t="str">
        <f>IF(ข้อมูลออเดอร์!A766="","",ข้อมูลออเดอร์!A766)</f>
        <v>KOO26092200380</v>
      </c>
      <c r="E767" s="1" t="str">
        <f>IFERROR(IF(VLOOKUP(D767,ข้อมูลออเดอร์!A:BV,74,0)="Express delivery","NORMAL",IF(VLOOKUP(D767,ข้อมูลออเดอร์!A:BV,74,0)="Lalamove","B2B_OFFLINE","")),"")</f>
        <v>NORMAL</v>
      </c>
      <c r="F767" s="1" t="str">
        <f t="shared" si="125"/>
        <v>EXPRESS</v>
      </c>
      <c r="G767" s="1" t="str">
        <f>IF(ข้อมูลออเดอร์!CV766="","",ข้อมูลออเดอร์!CV766)</f>
        <v>ZP000050</v>
      </c>
      <c r="H767" s="1" t="str">
        <f>IF(ข้อมูลออเดอร์!CW766="","",ข้อมูลออเดอร์!CW766)</f>
        <v>ZP000050</v>
      </c>
      <c r="I767" s="1" t="str">
        <f>IF(ข้อมูลออเดอร์!CV766="","",ข้อมูลออเดอร์!CV766)</f>
        <v>ZP000050</v>
      </c>
      <c r="J767" s="1" t="str">
        <f>IF(ข้อมูลออเดอร์!DD766="","",ข้อมูลออเดอร์!DD766)</f>
        <v>1</v>
      </c>
      <c r="K767" s="102">
        <f t="shared" si="126"/>
        <v>0</v>
      </c>
      <c r="L767" s="102">
        <f t="shared" si="127"/>
        <v>0</v>
      </c>
      <c r="M767" s="103">
        <f ca="1" t="shared" si="128"/>
        <v>46287.4479282407</v>
      </c>
      <c r="N767" s="103">
        <f ca="1" t="shared" si="129"/>
        <v>46287.4479282407</v>
      </c>
      <c r="O767" s="1" t="str">
        <f>IFERROR(VLOOKUP(D767,ข้อมูลออเดอร์!A:EK,49,0),"")</f>
        <v>แป๋ม</v>
      </c>
      <c r="P767" s="1" t="str">
        <f>IF(D767="","",ข้อมูลออเดอร์!AX766)</f>
        <v>0616239547</v>
      </c>
      <c r="Q767" s="1" t="str">
        <f>IF(D767="","",ข้อมูลออเดอร์!AX766)</f>
        <v>0616239547</v>
      </c>
      <c r="R767" s="1" t="str">
        <f t="shared" si="130"/>
        <v>TH</v>
      </c>
      <c r="S767" s="1" t="str">
        <f>IF('ข้อมูลจังหวัด-อำเภอ'!C766="","",'ข้อมูลจังหวัด-อำเภอ'!C766)</f>
        <v>อำนาจเจริญ/ Amnat Charoen</v>
      </c>
      <c r="T767" s="1" t="str">
        <f>IF('ข้อมูลจังหวัด-อำเภอ'!D766="","",'ข้อมูลจังหวัด-อำเภอ'!D766)</f>
        <v>เมืองอำนาจเจริญ/ Mueang Amnat Charoen</v>
      </c>
      <c r="U767" s="1" t="str">
        <f>IFERROR(VLOOKUP(D767,ข้อมูลออเดอร์!A:EK,46,0),"")</f>
        <v>37000</v>
      </c>
      <c r="V767" s="1" t="str">
        <f>IFERROR(VLOOKUP(D767,ข้อมูลออเดอร์!A:EK,46,0),"")</f>
        <v>37000</v>
      </c>
      <c r="W767" s="1" t="str">
        <f>IFERROR(VLOOKUP(D767,ข้อมูลออเดอร์!A:EK,48,0),"")</f>
        <v>ฟอร์มูล่า สาขาอำนาจเจริญ  เลขที่ 471-473 ม.8</v>
      </c>
      <c r="X767" s="1" t="str">
        <f t="shared" si="131"/>
        <v>COD</v>
      </c>
      <c r="Y767" s="1"/>
      <c r="Z767" s="1"/>
      <c r="AA767" s="1">
        <f t="shared" si="132"/>
        <v>0.41</v>
      </c>
      <c r="AB767" s="1"/>
      <c r="AC767" s="1"/>
      <c r="AD767" s="1"/>
      <c r="AE767" s="1">
        <f>IF(ข้อมูลน้ำหนักสินค้า!C766="","",ข้อมูลน้ำหนักสินค้า!C766)*J767</f>
        <v>0.01</v>
      </c>
    </row>
    <row r="768" spans="1:31">
      <c r="A768" s="1" t="str">
        <f t="shared" si="122"/>
        <v>EastlyncOffline</v>
      </c>
      <c r="B768" s="1" t="str">
        <f t="shared" si="123"/>
        <v>OFFLINE</v>
      </c>
      <c r="C768" s="1" t="str">
        <f t="shared" si="124"/>
        <v>SALE</v>
      </c>
      <c r="D768" s="1" t="str">
        <f>IF(ข้อมูลออเดอร์!A767="","",ข้อมูลออเดอร์!A767)</f>
        <v>KOO26092200380</v>
      </c>
      <c r="E768" s="1" t="str">
        <f>IFERROR(IF(VLOOKUP(D768,ข้อมูลออเดอร์!A:BV,74,0)="Express delivery","NORMAL",IF(VLOOKUP(D768,ข้อมูลออเดอร์!A:BV,74,0)="Lalamove","B2B_OFFLINE","")),"")</f>
        <v>NORMAL</v>
      </c>
      <c r="F768" s="1" t="str">
        <f t="shared" si="125"/>
        <v>EXPRESS</v>
      </c>
      <c r="G768" s="1" t="str">
        <f>IF(ข้อมูลออเดอร์!CV767="","",ข้อมูลออเดอร์!CV767)</f>
        <v>SKINTIFIC-492003</v>
      </c>
      <c r="H768" s="1" t="str">
        <f>IF(ข้อมูลออเดอร์!CW767="","",ข้อมูลออเดอร์!CW767)</f>
        <v>4897147696014</v>
      </c>
      <c r="I768" s="1" t="str">
        <f>IF(ข้อมูลออเดอร์!CV767="","",ข้อมูลออเดอร์!CV767)</f>
        <v>SKINTIFIC-492003</v>
      </c>
      <c r="J768" s="1" t="str">
        <f>IF(ข้อมูลออเดอร์!DD767="","",ข้อมูลออเดอร์!DD767)</f>
        <v>1</v>
      </c>
      <c r="K768" s="102">
        <f t="shared" si="126"/>
        <v>0</v>
      </c>
      <c r="L768" s="102">
        <f t="shared" si="127"/>
        <v>0</v>
      </c>
      <c r="M768" s="103">
        <f ca="1" t="shared" si="128"/>
        <v>46287.4479282407</v>
      </c>
      <c r="N768" s="103">
        <f ca="1" t="shared" si="129"/>
        <v>46287.4479282407</v>
      </c>
      <c r="O768" s="1" t="str">
        <f>IFERROR(VLOOKUP(D768,ข้อมูลออเดอร์!A:EK,49,0),"")</f>
        <v>แป๋ม</v>
      </c>
      <c r="P768" s="1" t="str">
        <f>IF(D768="","",ข้อมูลออเดอร์!AX767)</f>
        <v>0616239547</v>
      </c>
      <c r="Q768" s="1" t="str">
        <f>IF(D768="","",ข้อมูลออเดอร์!AX767)</f>
        <v>0616239547</v>
      </c>
      <c r="R768" s="1" t="str">
        <f t="shared" si="130"/>
        <v>TH</v>
      </c>
      <c r="S768" s="1" t="str">
        <f>IF('ข้อมูลจังหวัด-อำเภอ'!C767="","",'ข้อมูลจังหวัด-อำเภอ'!C767)</f>
        <v>อำนาจเจริญ/ Amnat Charoen</v>
      </c>
      <c r="T768" s="1" t="str">
        <f>IF('ข้อมูลจังหวัด-อำเภอ'!D767="","",'ข้อมูลจังหวัด-อำเภอ'!D767)</f>
        <v>เมืองอำนาจเจริญ/ Mueang Amnat Charoen</v>
      </c>
      <c r="U768" s="1" t="str">
        <f>IFERROR(VLOOKUP(D768,ข้อมูลออเดอร์!A:EK,46,0),"")</f>
        <v>37000</v>
      </c>
      <c r="V768" s="1" t="str">
        <f>IFERROR(VLOOKUP(D768,ข้อมูลออเดอร์!A:EK,46,0),"")</f>
        <v>37000</v>
      </c>
      <c r="W768" s="1" t="str">
        <f>IFERROR(VLOOKUP(D768,ข้อมูลออเดอร์!A:EK,48,0),"")</f>
        <v>ฟอร์มูล่า สาขาอำนาจเจริญ  เลขที่ 471-473 ม.8</v>
      </c>
      <c r="X768" s="1" t="str">
        <f t="shared" si="131"/>
        <v>COD</v>
      </c>
      <c r="Y768" s="1"/>
      <c r="Z768" s="1"/>
      <c r="AA768" s="1">
        <f t="shared" si="132"/>
        <v>0.41</v>
      </c>
      <c r="AB768" s="1"/>
      <c r="AC768" s="1"/>
      <c r="AD768" s="1"/>
      <c r="AE768" s="1">
        <f>IF(ข้อมูลน้ำหนักสินค้า!C767="","",ข้อมูลน้ำหนักสินค้า!C767)*J768</f>
        <v>0.1</v>
      </c>
    </row>
    <row r="769" spans="1:31">
      <c r="A769" s="1" t="str">
        <f t="shared" si="122"/>
        <v>EastlyncOffline</v>
      </c>
      <c r="B769" s="1" t="str">
        <f t="shared" si="123"/>
        <v>OFFLINE</v>
      </c>
      <c r="C769" s="1" t="str">
        <f t="shared" si="124"/>
        <v>SALE</v>
      </c>
      <c r="D769" s="1" t="str">
        <f>IF(ข้อมูลออเดอร์!A768="","",ข้อมูลออเดอร์!A768)</f>
        <v>KOO26092200381</v>
      </c>
      <c r="E769" s="1" t="str">
        <f>IFERROR(IF(VLOOKUP(D769,ข้อมูลออเดอร์!A:BV,74,0)="Express delivery","NORMAL",IF(VLOOKUP(D769,ข้อมูลออเดอร์!A:BV,74,0)="Lalamove","B2B_OFFLINE","")),"")</f>
        <v>NORMAL</v>
      </c>
      <c r="F769" s="1" t="str">
        <f t="shared" si="125"/>
        <v>EXPRESS</v>
      </c>
      <c r="G769" s="1" t="str">
        <f>IF(ข้อมูลออเดอร์!CV768="","",ข้อมูลออเดอร์!CV768)</f>
        <v>SKINTIFIC-492001</v>
      </c>
      <c r="H769" s="1" t="str">
        <f>IF(ข้อมูลออเดอร์!CW768="","",ข้อมูลออเดอร์!CW768)</f>
        <v>4897147695994</v>
      </c>
      <c r="I769" s="1" t="str">
        <f>IF(ข้อมูลออเดอร์!CV768="","",ข้อมูลออเดอร์!CV768)</f>
        <v>SKINTIFIC-492001</v>
      </c>
      <c r="J769" s="1" t="str">
        <f>IF(ข้อมูลออเดอร์!DD768="","",ข้อมูลออเดอร์!DD768)</f>
        <v>1</v>
      </c>
      <c r="K769" s="102">
        <f t="shared" si="126"/>
        <v>0</v>
      </c>
      <c r="L769" s="102">
        <f t="shared" si="127"/>
        <v>0</v>
      </c>
      <c r="M769" s="103">
        <f ca="1" t="shared" si="128"/>
        <v>46287.4479282407</v>
      </c>
      <c r="N769" s="103">
        <f ca="1" t="shared" si="129"/>
        <v>46287.4479282407</v>
      </c>
      <c r="O769" s="1" t="str">
        <f>IFERROR(VLOOKUP(D769,ข้อมูลออเดอร์!A:EK,49,0),"")</f>
        <v>คุณฟิรดาวส์
ชื่อ : ฟิรดาวส์ สะนิดาราสนิ</v>
      </c>
      <c r="P769" s="1" t="str">
        <f>IF(D769="","",ข้อมูลออเดอร์!AX768)</f>
        <v>0810996714</v>
      </c>
      <c r="Q769" s="1" t="str">
        <f>IF(D769="","",ข้อมูลออเดอร์!AX768)</f>
        <v>0810996714</v>
      </c>
      <c r="R769" s="1" t="str">
        <f t="shared" si="130"/>
        <v>TH</v>
      </c>
      <c r="S769" s="1" t="str">
        <f>IF('ข้อมูลจังหวัด-อำเภอ'!C768="","",'ข้อมูลจังหวัด-อำเภอ'!C768)</f>
        <v>ยะลา/ Yala</v>
      </c>
      <c r="T769" s="1" t="str">
        <f>IF('ข้อมูลจังหวัด-อำเภอ'!D768="","",'ข้อมูลจังหวัด-อำเภอ'!D768)</f>
        <v>รามัน/ Raman</v>
      </c>
      <c r="U769" s="1" t="str">
        <f>IFERROR(VLOOKUP(D769,ข้อมูลออเดอร์!A:EK,46,0),"")</f>
        <v>95140</v>
      </c>
      <c r="V769" s="1" t="str">
        <f>IFERROR(VLOOKUP(D769,ข้อมูลออเดอร์!A:EK,46,0),"")</f>
        <v>95140</v>
      </c>
      <c r="W769" s="1" t="str">
        <f>IFERROR(VLOOKUP(D769,ข้อมูลออเดอร์!A:EK,48,0),"")</f>
        <v>ที่อยู่ : 64/5 หมู่3 ต.เนินงาม อ.รามัน จ.ยะลา 95140</v>
      </c>
      <c r="X769" s="1" t="str">
        <f t="shared" si="131"/>
        <v>COD</v>
      </c>
      <c r="Y769" s="1"/>
      <c r="Z769" s="1"/>
      <c r="AA769" s="1">
        <f t="shared" si="132"/>
        <v>1.55</v>
      </c>
      <c r="AB769" s="1"/>
      <c r="AC769" s="1"/>
      <c r="AD769" s="1"/>
      <c r="AE769" s="1">
        <f>IF(ข้อมูลน้ำหนักสินค้า!C768="","",ข้อมูลน้ำหนักสินค้า!C768)*J769</f>
        <v>0.1</v>
      </c>
    </row>
    <row r="770" spans="1:31">
      <c r="A770" s="1" t="str">
        <f t="shared" si="122"/>
        <v>EastlyncOffline</v>
      </c>
      <c r="B770" s="1" t="str">
        <f t="shared" si="123"/>
        <v>OFFLINE</v>
      </c>
      <c r="C770" s="1" t="str">
        <f t="shared" si="124"/>
        <v>SALE</v>
      </c>
      <c r="D770" s="1" t="str">
        <f>IF(ข้อมูลออเดอร์!A769="","",ข้อมูลออเดอร์!A769)</f>
        <v>KOO26092200381</v>
      </c>
      <c r="E770" s="1" t="str">
        <f>IFERROR(IF(VLOOKUP(D770,ข้อมูลออเดอร์!A:BV,74,0)="Express delivery","NORMAL",IF(VLOOKUP(D770,ข้อมูลออเดอร์!A:BV,74,0)="Lalamove","B2B_OFFLINE","")),"")</f>
        <v>NORMAL</v>
      </c>
      <c r="F770" s="1" t="str">
        <f t="shared" si="125"/>
        <v>EXPRESS</v>
      </c>
      <c r="G770" s="1" t="str">
        <f>IF(ข้อมูลออเดอร์!CV769="","",ข้อมูลออเดอร์!CV769)</f>
        <v>SKINTIFIC-227</v>
      </c>
      <c r="H770" s="1" t="str">
        <f>IF(ข้อมูลออเดอร์!CW769="","",ข้อมูลออเดอร์!CW769)</f>
        <v>810114871874</v>
      </c>
      <c r="I770" s="1" t="str">
        <f>IF(ข้อมูลออเดอร์!CV769="","",ข้อมูลออเดอร์!CV769)</f>
        <v>SKINTIFIC-227</v>
      </c>
      <c r="J770" s="1" t="str">
        <f>IF(ข้อมูลออเดอร์!DD769="","",ข้อมูลออเดอร์!DD769)</f>
        <v>1</v>
      </c>
      <c r="K770" s="102">
        <f t="shared" si="126"/>
        <v>0</v>
      </c>
      <c r="L770" s="102">
        <f t="shared" si="127"/>
        <v>0</v>
      </c>
      <c r="M770" s="103">
        <f ca="1" t="shared" si="128"/>
        <v>46287.4479282407</v>
      </c>
      <c r="N770" s="103">
        <f ca="1" t="shared" si="129"/>
        <v>46287.4479282407</v>
      </c>
      <c r="O770" s="1" t="str">
        <f>IFERROR(VLOOKUP(D770,ข้อมูลออเดอร์!A:EK,49,0),"")</f>
        <v>คุณฟิรดาวส์
ชื่อ : ฟิรดาวส์ สะนิดาราสนิ</v>
      </c>
      <c r="P770" s="1" t="str">
        <f>IF(D770="","",ข้อมูลออเดอร์!AX769)</f>
        <v>0810996714</v>
      </c>
      <c r="Q770" s="1" t="str">
        <f>IF(D770="","",ข้อมูลออเดอร์!AX769)</f>
        <v>0810996714</v>
      </c>
      <c r="R770" s="1" t="str">
        <f t="shared" si="130"/>
        <v>TH</v>
      </c>
      <c r="S770" s="1" t="str">
        <f>IF('ข้อมูลจังหวัด-อำเภอ'!C769="","",'ข้อมูลจังหวัด-อำเภอ'!C769)</f>
        <v>ยะลา/ Yala</v>
      </c>
      <c r="T770" s="1" t="str">
        <f>IF('ข้อมูลจังหวัด-อำเภอ'!D769="","",'ข้อมูลจังหวัด-อำเภอ'!D769)</f>
        <v>รามัน/ Raman</v>
      </c>
      <c r="U770" s="1" t="str">
        <f>IFERROR(VLOOKUP(D770,ข้อมูลออเดอร์!A:EK,46,0),"")</f>
        <v>95140</v>
      </c>
      <c r="V770" s="1" t="str">
        <f>IFERROR(VLOOKUP(D770,ข้อมูลออเดอร์!A:EK,46,0),"")</f>
        <v>95140</v>
      </c>
      <c r="W770" s="1" t="str">
        <f>IFERROR(VLOOKUP(D770,ข้อมูลออเดอร์!A:EK,48,0),"")</f>
        <v>ที่อยู่ : 64/5 หมู่3 ต.เนินงาม อ.รามัน จ.ยะลา 95140</v>
      </c>
      <c r="X770" s="1" t="str">
        <f t="shared" si="131"/>
        <v>COD</v>
      </c>
      <c r="Y770" s="1"/>
      <c r="Z770" s="1"/>
      <c r="AA770" s="1">
        <f t="shared" si="132"/>
        <v>1.55</v>
      </c>
      <c r="AB770" s="1"/>
      <c r="AC770" s="1"/>
      <c r="AD770" s="1"/>
      <c r="AE770" s="1">
        <f>IF(ข้อมูลน้ำหนักสินค้า!C769="","",ข้อมูลน้ำหนักสินค้า!C769)*J770</f>
        <v>0.07</v>
      </c>
    </row>
    <row r="771" spans="1:31">
      <c r="A771" s="1" t="str">
        <f t="shared" si="122"/>
        <v>EastlyncOffline</v>
      </c>
      <c r="B771" s="1" t="str">
        <f t="shared" si="123"/>
        <v>OFFLINE</v>
      </c>
      <c r="C771" s="1" t="str">
        <f t="shared" si="124"/>
        <v>SALE</v>
      </c>
      <c r="D771" s="1" t="str">
        <f>IF(ข้อมูลออเดอร์!A770="","",ข้อมูลออเดอร์!A770)</f>
        <v>KOO26092200381</v>
      </c>
      <c r="E771" s="1" t="str">
        <f>IFERROR(IF(VLOOKUP(D771,ข้อมูลออเดอร์!A:BV,74,0)="Express delivery","NORMAL",IF(VLOOKUP(D771,ข้อมูลออเดอร์!A:BV,74,0)="Lalamove","B2B_OFFLINE","")),"")</f>
        <v>NORMAL</v>
      </c>
      <c r="F771" s="1" t="str">
        <f t="shared" si="125"/>
        <v>EXPRESS</v>
      </c>
      <c r="G771" s="1" t="str">
        <f>IF(ข้อมูลออเดอร์!CV770="","",ข้อมูลออเดอร์!CV770)</f>
        <v>SKINTIFIC-305</v>
      </c>
      <c r="H771" s="1" t="str">
        <f>IF(ข้อมูลออเดอร์!CW770="","",ข้อมูลออเดอร์!CW770)</f>
        <v>4897147690579</v>
      </c>
      <c r="I771" s="1" t="str">
        <f>IF(ข้อมูลออเดอร์!CV770="","",ข้อมูลออเดอร์!CV770)</f>
        <v>SKINTIFIC-305</v>
      </c>
      <c r="J771" s="1" t="str">
        <f>IF(ข้อมูลออเดอร์!DD770="","",ข้อมูลออเดอร์!DD770)</f>
        <v>1</v>
      </c>
      <c r="K771" s="102">
        <f t="shared" si="126"/>
        <v>0</v>
      </c>
      <c r="L771" s="102">
        <f t="shared" si="127"/>
        <v>0</v>
      </c>
      <c r="M771" s="103">
        <f ca="1" t="shared" si="128"/>
        <v>46287.4479282407</v>
      </c>
      <c r="N771" s="103">
        <f ca="1" t="shared" si="129"/>
        <v>46287.4479282407</v>
      </c>
      <c r="O771" s="1" t="str">
        <f>IFERROR(VLOOKUP(D771,ข้อมูลออเดอร์!A:EK,49,0),"")</f>
        <v>คุณฟิรดาวส์
ชื่อ : ฟิรดาวส์ สะนิดาราสนิ</v>
      </c>
      <c r="P771" s="1" t="str">
        <f>IF(D771="","",ข้อมูลออเดอร์!AX770)</f>
        <v>0810996714</v>
      </c>
      <c r="Q771" s="1" t="str">
        <f>IF(D771="","",ข้อมูลออเดอร์!AX770)</f>
        <v>0810996714</v>
      </c>
      <c r="R771" s="1" t="str">
        <f t="shared" si="130"/>
        <v>TH</v>
      </c>
      <c r="S771" s="1" t="str">
        <f>IF('ข้อมูลจังหวัด-อำเภอ'!C770="","",'ข้อมูลจังหวัด-อำเภอ'!C770)</f>
        <v>ยะลา/ Yala</v>
      </c>
      <c r="T771" s="1" t="str">
        <f>IF('ข้อมูลจังหวัด-อำเภอ'!D770="","",'ข้อมูลจังหวัด-อำเภอ'!D770)</f>
        <v>รามัน/ Raman</v>
      </c>
      <c r="U771" s="1" t="str">
        <f>IFERROR(VLOOKUP(D771,ข้อมูลออเดอร์!A:EK,46,0),"")</f>
        <v>95140</v>
      </c>
      <c r="V771" s="1" t="str">
        <f>IFERROR(VLOOKUP(D771,ข้อมูลออเดอร์!A:EK,46,0),"")</f>
        <v>95140</v>
      </c>
      <c r="W771" s="1" t="str">
        <f>IFERROR(VLOOKUP(D771,ข้อมูลออเดอร์!A:EK,48,0),"")</f>
        <v>ที่อยู่ : 64/5 หมู่3 ต.เนินงาม อ.รามัน จ.ยะลา 95140</v>
      </c>
      <c r="X771" s="1" t="str">
        <f t="shared" si="131"/>
        <v>COD</v>
      </c>
      <c r="Y771" s="1"/>
      <c r="Z771" s="1"/>
      <c r="AA771" s="1">
        <f t="shared" si="132"/>
        <v>1.55</v>
      </c>
      <c r="AB771" s="1"/>
      <c r="AC771" s="1"/>
      <c r="AD771" s="1"/>
      <c r="AE771" s="1">
        <f>IF(ข้อมูลน้ำหนักสินค้า!C770="","",ข้อมูลน้ำหนักสินค้า!C770)*J771</f>
        <v>0.28</v>
      </c>
    </row>
    <row r="772" spans="1:31">
      <c r="A772" s="1" t="str">
        <f t="shared" ref="A772:A835" si="133">IF(D772="","","EastlyncOffline")</f>
        <v>EastlyncOffline</v>
      </c>
      <c r="B772" s="1" t="str">
        <f t="shared" ref="B772:B835" si="134">IF(D772="","","OFFLINE")</f>
        <v>OFFLINE</v>
      </c>
      <c r="C772" s="1" t="str">
        <f t="shared" ref="C772:C835" si="135">IF(D772="","","SALE")</f>
        <v>SALE</v>
      </c>
      <c r="D772" s="1" t="str">
        <f>IF(ข้อมูลออเดอร์!A771="","",ข้อมูลออเดอร์!A771)</f>
        <v>KOO26092200381</v>
      </c>
      <c r="E772" s="1" t="str">
        <f>IFERROR(IF(VLOOKUP(D772,ข้อมูลออเดอร์!A:BV,74,0)="Express delivery","NORMAL",IF(VLOOKUP(D772,ข้อมูลออเดอร์!A:BV,74,0)="Lalamove","B2B_OFFLINE","")),"")</f>
        <v>NORMAL</v>
      </c>
      <c r="F772" s="1" t="str">
        <f t="shared" ref="F772:F835" si="136">IF(D772="","","EXPRESS")</f>
        <v>EXPRESS</v>
      </c>
      <c r="G772" s="1" t="str">
        <f>IF(ข้อมูลออเดอร์!CV771="","",ข้อมูลออเดอร์!CV771)</f>
        <v>SKINTIFIC-296</v>
      </c>
      <c r="H772" s="1" t="str">
        <f>IF(ข้อมูลออเดอร์!CW771="","",ข้อมูลออเดอร์!CW771)</f>
        <v>810114874042</v>
      </c>
      <c r="I772" s="1" t="str">
        <f>IF(ข้อมูลออเดอร์!CV771="","",ข้อมูลออเดอร์!CV771)</f>
        <v>SKINTIFIC-296</v>
      </c>
      <c r="J772" s="1" t="str">
        <f>IF(ข้อมูลออเดอร์!DD771="","",ข้อมูลออเดอร์!DD771)</f>
        <v>1</v>
      </c>
      <c r="K772" s="102">
        <f t="shared" ref="K772:K835" si="137">IF(D772="","",0)</f>
        <v>0</v>
      </c>
      <c r="L772" s="102">
        <f t="shared" ref="L772:L835" si="138">IF(D772="","",0)</f>
        <v>0</v>
      </c>
      <c r="M772" s="103">
        <f ca="1" t="shared" ref="M772:M835" si="139">IF(D772="","",NOW())</f>
        <v>46287.4479282407</v>
      </c>
      <c r="N772" s="103">
        <f ca="1" t="shared" ref="N772:N835" si="140">IF(D772="","",NOW())</f>
        <v>46287.4479282407</v>
      </c>
      <c r="O772" s="1" t="str">
        <f>IFERROR(VLOOKUP(D772,ข้อมูลออเดอร์!A:EK,49,0),"")</f>
        <v>คุณฟิรดาวส์
ชื่อ : ฟิรดาวส์ สะนิดาราสนิ</v>
      </c>
      <c r="P772" s="1" t="str">
        <f>IF(D772="","",ข้อมูลออเดอร์!AX771)</f>
        <v>0810996714</v>
      </c>
      <c r="Q772" s="1" t="str">
        <f>IF(D772="","",ข้อมูลออเดอร์!AX771)</f>
        <v>0810996714</v>
      </c>
      <c r="R772" s="1" t="str">
        <f t="shared" ref="R772:R835" si="141">IF(D772="","","TH")</f>
        <v>TH</v>
      </c>
      <c r="S772" s="1" t="str">
        <f>IF('ข้อมูลจังหวัด-อำเภอ'!C771="","",'ข้อมูลจังหวัด-อำเภอ'!C771)</f>
        <v>ยะลา/ Yala</v>
      </c>
      <c r="T772" s="1" t="str">
        <f>IF('ข้อมูลจังหวัด-อำเภอ'!D771="","",'ข้อมูลจังหวัด-อำเภอ'!D771)</f>
        <v>รามัน/ Raman</v>
      </c>
      <c r="U772" s="1" t="str">
        <f>IFERROR(VLOOKUP(D772,ข้อมูลออเดอร์!A:EK,46,0),"")</f>
        <v>95140</v>
      </c>
      <c r="V772" s="1" t="str">
        <f>IFERROR(VLOOKUP(D772,ข้อมูลออเดอร์!A:EK,46,0),"")</f>
        <v>95140</v>
      </c>
      <c r="W772" s="1" t="str">
        <f>IFERROR(VLOOKUP(D772,ข้อมูลออเดอร์!A:EK,48,0),"")</f>
        <v>ที่อยู่ : 64/5 หมู่3 ต.เนินงาม อ.รามัน จ.ยะลา 95140</v>
      </c>
      <c r="X772" s="1" t="str">
        <f t="shared" ref="X772:X835" si="142">IF(D772="","","COD")</f>
        <v>COD</v>
      </c>
      <c r="Y772" s="1"/>
      <c r="Z772" s="1"/>
      <c r="AA772" s="1">
        <f t="shared" ref="AA772:AA835" si="143">SUMIF(W:W,W772,AE:AE)+0.2</f>
        <v>1.55</v>
      </c>
      <c r="AB772" s="1"/>
      <c r="AC772" s="1"/>
      <c r="AD772" s="1"/>
      <c r="AE772" s="1">
        <f>IF(ข้อมูลน้ำหนักสินค้า!C771="","",ข้อมูลน้ำหนักสินค้า!C771)*J772</f>
        <v>0.1</v>
      </c>
    </row>
    <row r="773" spans="1:31">
      <c r="A773" s="1" t="str">
        <f t="shared" si="133"/>
        <v>EastlyncOffline</v>
      </c>
      <c r="B773" s="1" t="str">
        <f t="shared" si="134"/>
        <v>OFFLINE</v>
      </c>
      <c r="C773" s="1" t="str">
        <f t="shared" si="135"/>
        <v>SALE</v>
      </c>
      <c r="D773" s="1" t="str">
        <f>IF(ข้อมูลออเดอร์!A772="","",ข้อมูลออเดอร์!A772)</f>
        <v>KOO26092200381</v>
      </c>
      <c r="E773" s="1" t="str">
        <f>IFERROR(IF(VLOOKUP(D773,ข้อมูลออเดอร์!A:BV,74,0)="Express delivery","NORMAL",IF(VLOOKUP(D773,ข้อมูลออเดอร์!A:BV,74,0)="Lalamove","B2B_OFFLINE","")),"")</f>
        <v>NORMAL</v>
      </c>
      <c r="F773" s="1" t="str">
        <f t="shared" si="136"/>
        <v>EXPRESS</v>
      </c>
      <c r="G773" s="1" t="str">
        <f>IF(ข้อมูลออเดอร์!CV772="","",ข้อมูลออเดอร์!CV772)</f>
        <v>SKINTIFIC-492003</v>
      </c>
      <c r="H773" s="1" t="str">
        <f>IF(ข้อมูลออเดอร์!CW772="","",ข้อมูลออเดอร์!CW772)</f>
        <v>4897147696014</v>
      </c>
      <c r="I773" s="1" t="str">
        <f>IF(ข้อมูลออเดอร์!CV772="","",ข้อมูลออเดอร์!CV772)</f>
        <v>SKINTIFIC-492003</v>
      </c>
      <c r="J773" s="1" t="str">
        <f>IF(ข้อมูลออเดอร์!DD772="","",ข้อมูลออเดอร์!DD772)</f>
        <v>1</v>
      </c>
      <c r="K773" s="102">
        <f t="shared" si="137"/>
        <v>0</v>
      </c>
      <c r="L773" s="102">
        <f t="shared" si="138"/>
        <v>0</v>
      </c>
      <c r="M773" s="103">
        <f ca="1" t="shared" si="139"/>
        <v>46287.4479282407</v>
      </c>
      <c r="N773" s="103">
        <f ca="1" t="shared" si="140"/>
        <v>46287.4479282407</v>
      </c>
      <c r="O773" s="1" t="str">
        <f>IFERROR(VLOOKUP(D773,ข้อมูลออเดอร์!A:EK,49,0),"")</f>
        <v>คุณฟิรดาวส์
ชื่อ : ฟิรดาวส์ สะนิดาราสนิ</v>
      </c>
      <c r="P773" s="1" t="str">
        <f>IF(D773="","",ข้อมูลออเดอร์!AX772)</f>
        <v>0810996714</v>
      </c>
      <c r="Q773" s="1" t="str">
        <f>IF(D773="","",ข้อมูลออเดอร์!AX772)</f>
        <v>0810996714</v>
      </c>
      <c r="R773" s="1" t="str">
        <f t="shared" si="141"/>
        <v>TH</v>
      </c>
      <c r="S773" s="1" t="str">
        <f>IF('ข้อมูลจังหวัด-อำเภอ'!C772="","",'ข้อมูลจังหวัด-อำเภอ'!C772)</f>
        <v>ยะลา/ Yala</v>
      </c>
      <c r="T773" s="1" t="str">
        <f>IF('ข้อมูลจังหวัด-อำเภอ'!D772="","",'ข้อมูลจังหวัด-อำเภอ'!D772)</f>
        <v>รามัน/ Raman</v>
      </c>
      <c r="U773" s="1" t="str">
        <f>IFERROR(VLOOKUP(D773,ข้อมูลออเดอร์!A:EK,46,0),"")</f>
        <v>95140</v>
      </c>
      <c r="V773" s="1" t="str">
        <f>IFERROR(VLOOKUP(D773,ข้อมูลออเดอร์!A:EK,46,0),"")</f>
        <v>95140</v>
      </c>
      <c r="W773" s="1" t="str">
        <f>IFERROR(VLOOKUP(D773,ข้อมูลออเดอร์!A:EK,48,0),"")</f>
        <v>ที่อยู่ : 64/5 หมู่3 ต.เนินงาม อ.รามัน จ.ยะลา 95140</v>
      </c>
      <c r="X773" s="1" t="str">
        <f t="shared" si="142"/>
        <v>COD</v>
      </c>
      <c r="Y773" s="1"/>
      <c r="Z773" s="1"/>
      <c r="AA773" s="1">
        <f t="shared" si="143"/>
        <v>1.55</v>
      </c>
      <c r="AB773" s="1"/>
      <c r="AC773" s="1"/>
      <c r="AD773" s="1"/>
      <c r="AE773" s="1">
        <f>IF(ข้อมูลน้ำหนักสินค้า!C772="","",ข้อมูลน้ำหนักสินค้า!C772)*J773</f>
        <v>0.1</v>
      </c>
    </row>
    <row r="774" spans="1:31">
      <c r="A774" s="1" t="str">
        <f t="shared" si="133"/>
        <v>EastlyncOffline</v>
      </c>
      <c r="B774" s="1" t="str">
        <f t="shared" si="134"/>
        <v>OFFLINE</v>
      </c>
      <c r="C774" s="1" t="str">
        <f t="shared" si="135"/>
        <v>SALE</v>
      </c>
      <c r="D774" s="1" t="str">
        <f>IF(ข้อมูลออเดอร์!A773="","",ข้อมูลออเดอร์!A773)</f>
        <v>KOO26092200381</v>
      </c>
      <c r="E774" s="1" t="str">
        <f>IFERROR(IF(VLOOKUP(D774,ข้อมูลออเดอร์!A:BV,74,0)="Express delivery","NORMAL",IF(VLOOKUP(D774,ข้อมูลออเดอร์!A:BV,74,0)="Lalamove","B2B_OFFLINE","")),"")</f>
        <v>NORMAL</v>
      </c>
      <c r="F774" s="1" t="str">
        <f t="shared" si="136"/>
        <v>EXPRESS</v>
      </c>
      <c r="G774" s="1" t="str">
        <f>IF(ข้อมูลออเดอร์!CV773="","",ข้อมูลออเดอร์!CV773)</f>
        <v>SKINTIFIC-31001</v>
      </c>
      <c r="H774" s="1" t="str">
        <f>IF(ข้อมูลออเดอร์!CW773="","",ข้อมูลออเดอร์!CW773)</f>
        <v>4897147691262</v>
      </c>
      <c r="I774" s="1" t="str">
        <f>IF(ข้อมูลออเดอร์!CV773="","",ข้อมูลออเดอร์!CV773)</f>
        <v>SKINTIFIC-31001</v>
      </c>
      <c r="J774" s="1" t="str">
        <f>IF(ข้อมูลออเดอร์!DD773="","",ข้อมูลออเดอร์!DD773)</f>
        <v>1</v>
      </c>
      <c r="K774" s="102">
        <f t="shared" si="137"/>
        <v>0</v>
      </c>
      <c r="L774" s="102">
        <f t="shared" si="138"/>
        <v>0</v>
      </c>
      <c r="M774" s="103">
        <f ca="1" t="shared" si="139"/>
        <v>46287.4479282407</v>
      </c>
      <c r="N774" s="103">
        <f ca="1" t="shared" si="140"/>
        <v>46287.4479282407</v>
      </c>
      <c r="O774" s="1" t="str">
        <f>IFERROR(VLOOKUP(D774,ข้อมูลออเดอร์!A:EK,49,0),"")</f>
        <v>คุณฟิรดาวส์
ชื่อ : ฟิรดาวส์ สะนิดาราสนิ</v>
      </c>
      <c r="P774" s="1" t="str">
        <f>IF(D774="","",ข้อมูลออเดอร์!AX773)</f>
        <v>0810996714</v>
      </c>
      <c r="Q774" s="1" t="str">
        <f>IF(D774="","",ข้อมูลออเดอร์!AX773)</f>
        <v>0810996714</v>
      </c>
      <c r="R774" s="1" t="str">
        <f t="shared" si="141"/>
        <v>TH</v>
      </c>
      <c r="S774" s="1" t="str">
        <f>IF('ข้อมูลจังหวัด-อำเภอ'!C773="","",'ข้อมูลจังหวัด-อำเภอ'!C773)</f>
        <v>ยะลา/ Yala</v>
      </c>
      <c r="T774" s="1" t="str">
        <f>IF('ข้อมูลจังหวัด-อำเภอ'!D773="","",'ข้อมูลจังหวัด-อำเภอ'!D773)</f>
        <v>รามัน/ Raman</v>
      </c>
      <c r="U774" s="1" t="str">
        <f>IFERROR(VLOOKUP(D774,ข้อมูลออเดอร์!A:EK,46,0),"")</f>
        <v>95140</v>
      </c>
      <c r="V774" s="1" t="str">
        <f>IFERROR(VLOOKUP(D774,ข้อมูลออเดอร์!A:EK,46,0),"")</f>
        <v>95140</v>
      </c>
      <c r="W774" s="1" t="str">
        <f>IFERROR(VLOOKUP(D774,ข้อมูลออเดอร์!A:EK,48,0),"")</f>
        <v>ที่อยู่ : 64/5 หมู่3 ต.เนินงาม อ.รามัน จ.ยะลา 95140</v>
      </c>
      <c r="X774" s="1" t="str">
        <f t="shared" si="142"/>
        <v>COD</v>
      </c>
      <c r="Y774" s="1"/>
      <c r="Z774" s="1"/>
      <c r="AA774" s="1">
        <f t="shared" si="143"/>
        <v>1.55</v>
      </c>
      <c r="AB774" s="1"/>
      <c r="AC774" s="1"/>
      <c r="AD774" s="1"/>
      <c r="AE774" s="1">
        <f>IF(ข้อมูลน้ำหนักสินค้า!C773="","",ข้อมูลน้ำหนักสินค้า!C773)*J774</f>
        <v>0.6</v>
      </c>
    </row>
    <row r="775" spans="1:31">
      <c r="A775" s="1" t="str">
        <f t="shared" si="133"/>
        <v>EastlyncOffline</v>
      </c>
      <c r="B775" s="1" t="str">
        <f t="shared" si="134"/>
        <v>OFFLINE</v>
      </c>
      <c r="C775" s="1" t="str">
        <f t="shared" si="135"/>
        <v>SALE</v>
      </c>
      <c r="D775" s="1" t="str">
        <f>IF(ข้อมูลออเดอร์!A774="","",ข้อมูลออเดอร์!A774)</f>
        <v>KOO26092200381</v>
      </c>
      <c r="E775" s="1" t="str">
        <f>IFERROR(IF(VLOOKUP(D775,ข้อมูลออเดอร์!A:BV,74,0)="Express delivery","NORMAL",IF(VLOOKUP(D775,ข้อมูลออเดอร์!A:BV,74,0)="Lalamove","B2B_OFFLINE","")),"")</f>
        <v>NORMAL</v>
      </c>
      <c r="F775" s="1" t="str">
        <f t="shared" si="136"/>
        <v>EXPRESS</v>
      </c>
      <c r="G775" s="1" t="str">
        <f>IF(ข้อมูลออเดอร์!CV774="","",ข้อมูลออเดอร์!CV774)</f>
        <v>SKINTIFIC-426001</v>
      </c>
      <c r="H775" s="1" t="str">
        <f>IF(ข้อมูลออเดอร์!CW774="","",ข้อมูลออเดอร์!CW774)</f>
        <v>4897147693358</v>
      </c>
      <c r="I775" s="1" t="str">
        <f>IF(ข้อมูลออเดอร์!CV774="","",ข้อมูลออเดอร์!CV774)</f>
        <v>SKINTIFIC-426001</v>
      </c>
      <c r="J775" s="1" t="str">
        <f>IF(ข้อมูลออเดอร์!DD774="","",ข้อมูลออเดอร์!DD774)</f>
        <v>1</v>
      </c>
      <c r="K775" s="102">
        <f t="shared" si="137"/>
        <v>0</v>
      </c>
      <c r="L775" s="102">
        <f t="shared" si="138"/>
        <v>0</v>
      </c>
      <c r="M775" s="103">
        <f ca="1" t="shared" si="139"/>
        <v>46287.4479282407</v>
      </c>
      <c r="N775" s="103">
        <f ca="1" t="shared" si="140"/>
        <v>46287.4479282407</v>
      </c>
      <c r="O775" s="1" t="str">
        <f>IFERROR(VLOOKUP(D775,ข้อมูลออเดอร์!A:EK,49,0),"")</f>
        <v>คุณฟิรดาวส์
ชื่อ : ฟิรดาวส์ สะนิดาราสนิ</v>
      </c>
      <c r="P775" s="1" t="str">
        <f>IF(D775="","",ข้อมูลออเดอร์!AX774)</f>
        <v>0810996714</v>
      </c>
      <c r="Q775" s="1" t="str">
        <f>IF(D775="","",ข้อมูลออเดอร์!AX774)</f>
        <v>0810996714</v>
      </c>
      <c r="R775" s="1" t="str">
        <f t="shared" si="141"/>
        <v>TH</v>
      </c>
      <c r="S775" s="1" t="str">
        <f>IF('ข้อมูลจังหวัด-อำเภอ'!C774="","",'ข้อมูลจังหวัด-อำเภอ'!C774)</f>
        <v>ยะลา/ Yala</v>
      </c>
      <c r="T775" s="1" t="str">
        <f>IF('ข้อมูลจังหวัด-อำเภอ'!D774="","",'ข้อมูลจังหวัด-อำเภอ'!D774)</f>
        <v>รามัน/ Raman</v>
      </c>
      <c r="U775" s="1" t="str">
        <f>IFERROR(VLOOKUP(D775,ข้อมูลออเดอร์!A:EK,46,0),"")</f>
        <v>95140</v>
      </c>
      <c r="V775" s="1" t="str">
        <f>IFERROR(VLOOKUP(D775,ข้อมูลออเดอร์!A:EK,46,0),"")</f>
        <v>95140</v>
      </c>
      <c r="W775" s="1" t="str">
        <f>IFERROR(VLOOKUP(D775,ข้อมูลออเดอร์!A:EK,48,0),"")</f>
        <v>ที่อยู่ : 64/5 หมู่3 ต.เนินงาม อ.รามัน จ.ยะลา 95140</v>
      </c>
      <c r="X775" s="1" t="str">
        <f t="shared" si="142"/>
        <v>COD</v>
      </c>
      <c r="Y775" s="1"/>
      <c r="Z775" s="1"/>
      <c r="AA775" s="1">
        <f t="shared" si="143"/>
        <v>1.55</v>
      </c>
      <c r="AB775" s="1"/>
      <c r="AC775" s="1"/>
      <c r="AD775" s="1"/>
      <c r="AE775" s="1">
        <f>IF(ข้อมูลน้ำหนักสินค้า!C774="","",ข้อมูลน้ำหนักสินค้า!C774)*J775</f>
        <v>0.1</v>
      </c>
    </row>
    <row r="776" spans="1:31">
      <c r="A776" s="1" t="str">
        <f t="shared" si="133"/>
        <v>EastlyncOffline</v>
      </c>
      <c r="B776" s="1" t="str">
        <f t="shared" si="134"/>
        <v>OFFLINE</v>
      </c>
      <c r="C776" s="1" t="str">
        <f t="shared" si="135"/>
        <v>SALE</v>
      </c>
      <c r="D776" s="1" t="str">
        <f>IF(ข้อมูลออเดอร์!A775="","",ข้อมูลออเดอร์!A775)</f>
        <v>KOO26092200382</v>
      </c>
      <c r="E776" s="1" t="str">
        <f>IFERROR(IF(VLOOKUP(D776,ข้อมูลออเดอร์!A:BV,74,0)="Express delivery","NORMAL",IF(VLOOKUP(D776,ข้อมูลออเดอร์!A:BV,74,0)="Lalamove","B2B_OFFLINE","")),"")</f>
        <v>NORMAL</v>
      </c>
      <c r="F776" s="1" t="str">
        <f t="shared" si="136"/>
        <v>EXPRESS</v>
      </c>
      <c r="G776" s="1" t="str">
        <f>IF(ข้อมูลออเดอร์!CV775="","",ข้อมูลออเดอร์!CV775)</f>
        <v>SKINTIFIC-492001</v>
      </c>
      <c r="H776" s="1" t="str">
        <f>IF(ข้อมูลออเดอร์!CW775="","",ข้อมูลออเดอร์!CW775)</f>
        <v>4897147695994</v>
      </c>
      <c r="I776" s="1" t="str">
        <f>IF(ข้อมูลออเดอร์!CV775="","",ข้อมูลออเดอร์!CV775)</f>
        <v>SKINTIFIC-492001</v>
      </c>
      <c r="J776" s="1" t="str">
        <f>IF(ข้อมูลออเดอร์!DD775="","",ข้อมูลออเดอร์!DD775)</f>
        <v>1</v>
      </c>
      <c r="K776" s="102">
        <f t="shared" si="137"/>
        <v>0</v>
      </c>
      <c r="L776" s="102">
        <f t="shared" si="138"/>
        <v>0</v>
      </c>
      <c r="M776" s="103">
        <f ca="1" t="shared" si="139"/>
        <v>46287.4479282407</v>
      </c>
      <c r="N776" s="103">
        <f ca="1" t="shared" si="140"/>
        <v>46287.4479282407</v>
      </c>
      <c r="O776" s="1" t="str">
        <f>IFERROR(VLOOKUP(D776,ข้อมูลออเดอร์!A:EK,49,0),"")</f>
        <v>แพร</v>
      </c>
      <c r="P776" s="1" t="str">
        <f>IF(D776="","",ข้อมูลออเดอร์!AX775)</f>
        <v>0933322705</v>
      </c>
      <c r="Q776" s="1" t="str">
        <f>IF(D776="","",ข้อมูลออเดอร์!AX775)</f>
        <v>0933322705</v>
      </c>
      <c r="R776" s="1" t="str">
        <f t="shared" si="141"/>
        <v>TH</v>
      </c>
      <c r="S776" s="1" t="str">
        <f>IF('ข้อมูลจังหวัด-อำเภอ'!C775="","",'ข้อมูลจังหวัด-อำเภอ'!C775)</f>
        <v>กรุงเทพมหานคร/ Bangkok</v>
      </c>
      <c r="T776" s="1" t="str">
        <f>IF('ข้อมูลจังหวัด-อำเภอ'!D775="","",'ข้อมูลจังหวัด-อำเภอ'!D775)</f>
        <v>บางนา/ Bang Na</v>
      </c>
      <c r="U776" s="1" t="str">
        <f>IFERROR(VLOOKUP(D776,ข้อมูลออเดอร์!A:EK,46,0),"")</f>
        <v>10260</v>
      </c>
      <c r="V776" s="1" t="str">
        <f>IFERROR(VLOOKUP(D776,ข้อมูลออเดอร์!A:EK,46,0),"")</f>
        <v>10260</v>
      </c>
      <c r="W776" s="1" t="str">
        <f>IFERROR(VLOOKUP(D776,ข้อมูลออเดอร์!A:EK,48,0),"")</f>
        <v>ตึกอพาท์รเม้นต์ไอสกาย 16/3 ถ.สุขุมวิท70/5 ซ.จ่าโสด24 ห้องเลขที่2204</v>
      </c>
      <c r="X776" s="1" t="str">
        <f t="shared" si="142"/>
        <v>COD</v>
      </c>
      <c r="Y776" s="1"/>
      <c r="Z776" s="1"/>
      <c r="AA776" s="1">
        <f t="shared" si="143"/>
        <v>0.4</v>
      </c>
      <c r="AB776" s="1"/>
      <c r="AC776" s="1"/>
      <c r="AD776" s="1"/>
      <c r="AE776" s="1">
        <f>IF(ข้อมูลน้ำหนักสินค้า!C775="","",ข้อมูลน้ำหนักสินค้า!C775)*J776</f>
        <v>0.1</v>
      </c>
    </row>
    <row r="777" spans="1:31">
      <c r="A777" s="1" t="str">
        <f t="shared" si="133"/>
        <v>EastlyncOffline</v>
      </c>
      <c r="B777" s="1" t="str">
        <f t="shared" si="134"/>
        <v>OFFLINE</v>
      </c>
      <c r="C777" s="1" t="str">
        <f t="shared" si="135"/>
        <v>SALE</v>
      </c>
      <c r="D777" s="1" t="str">
        <f>IF(ข้อมูลออเดอร์!A776="","",ข้อมูลออเดอร์!A776)</f>
        <v>KOO26092200382</v>
      </c>
      <c r="E777" s="1" t="str">
        <f>IFERROR(IF(VLOOKUP(D777,ข้อมูลออเดอร์!A:BV,74,0)="Express delivery","NORMAL",IF(VLOOKUP(D777,ข้อมูลออเดอร์!A:BV,74,0)="Lalamove","B2B_OFFLINE","")),"")</f>
        <v>NORMAL</v>
      </c>
      <c r="F777" s="1" t="str">
        <f t="shared" si="136"/>
        <v>EXPRESS</v>
      </c>
      <c r="G777" s="1" t="str">
        <f>IF(ข้อมูลออเดอร์!CV776="","",ข้อมูลออเดอร์!CV776)</f>
        <v>SKINTIFIC-492003</v>
      </c>
      <c r="H777" s="1" t="str">
        <f>IF(ข้อมูลออเดอร์!CW776="","",ข้อมูลออเดอร์!CW776)</f>
        <v>4897147696014</v>
      </c>
      <c r="I777" s="1" t="str">
        <f>IF(ข้อมูลออเดอร์!CV776="","",ข้อมูลออเดอร์!CV776)</f>
        <v>SKINTIFIC-492003</v>
      </c>
      <c r="J777" s="1" t="str">
        <f>IF(ข้อมูลออเดอร์!DD776="","",ข้อมูลออเดอร์!DD776)</f>
        <v>1</v>
      </c>
      <c r="K777" s="102">
        <f t="shared" si="137"/>
        <v>0</v>
      </c>
      <c r="L777" s="102">
        <f t="shared" si="138"/>
        <v>0</v>
      </c>
      <c r="M777" s="103">
        <f ca="1" t="shared" si="139"/>
        <v>46287.4479282407</v>
      </c>
      <c r="N777" s="103">
        <f ca="1" t="shared" si="140"/>
        <v>46287.4479282407</v>
      </c>
      <c r="O777" s="1" t="str">
        <f>IFERROR(VLOOKUP(D777,ข้อมูลออเดอร์!A:EK,49,0),"")</f>
        <v>แพร</v>
      </c>
      <c r="P777" s="1" t="str">
        <f>IF(D777="","",ข้อมูลออเดอร์!AX776)</f>
        <v>0933322705</v>
      </c>
      <c r="Q777" s="1" t="str">
        <f>IF(D777="","",ข้อมูลออเดอร์!AX776)</f>
        <v>0933322705</v>
      </c>
      <c r="R777" s="1" t="str">
        <f t="shared" si="141"/>
        <v>TH</v>
      </c>
      <c r="S777" s="1" t="str">
        <f>IF('ข้อมูลจังหวัด-อำเภอ'!C776="","",'ข้อมูลจังหวัด-อำเภอ'!C776)</f>
        <v>กรุงเทพมหานคร/ Bangkok</v>
      </c>
      <c r="T777" s="1" t="str">
        <f>IF('ข้อมูลจังหวัด-อำเภอ'!D776="","",'ข้อมูลจังหวัด-อำเภอ'!D776)</f>
        <v>บางนา/ Bang Na</v>
      </c>
      <c r="U777" s="1" t="str">
        <f>IFERROR(VLOOKUP(D777,ข้อมูลออเดอร์!A:EK,46,0),"")</f>
        <v>10260</v>
      </c>
      <c r="V777" s="1" t="str">
        <f>IFERROR(VLOOKUP(D777,ข้อมูลออเดอร์!A:EK,46,0),"")</f>
        <v>10260</v>
      </c>
      <c r="W777" s="1" t="str">
        <f>IFERROR(VLOOKUP(D777,ข้อมูลออเดอร์!A:EK,48,0),"")</f>
        <v>ตึกอพาท์รเม้นต์ไอสกาย 16/3 ถ.สุขุมวิท70/5 ซ.จ่าโสด24 ห้องเลขที่2204</v>
      </c>
      <c r="X777" s="1" t="str">
        <f t="shared" si="142"/>
        <v>COD</v>
      </c>
      <c r="Y777" s="1"/>
      <c r="Z777" s="1"/>
      <c r="AA777" s="1">
        <f t="shared" si="143"/>
        <v>0.4</v>
      </c>
      <c r="AB777" s="1"/>
      <c r="AC777" s="1"/>
      <c r="AD777" s="1"/>
      <c r="AE777" s="1">
        <f>IF(ข้อมูลน้ำหนักสินค้า!C776="","",ข้อมูลน้ำหนักสินค้า!C776)*J777</f>
        <v>0.1</v>
      </c>
    </row>
    <row r="778" spans="1:31">
      <c r="A778" s="1" t="str">
        <f t="shared" si="133"/>
        <v>EastlyncOffline</v>
      </c>
      <c r="B778" s="1" t="str">
        <f t="shared" si="134"/>
        <v>OFFLINE</v>
      </c>
      <c r="C778" s="1" t="str">
        <f t="shared" si="135"/>
        <v>SALE</v>
      </c>
      <c r="D778" s="1" t="str">
        <f>IF(ข้อมูลออเดอร์!A777="","",ข้อมูลออเดอร์!A777)</f>
        <v>KOO26092200383</v>
      </c>
      <c r="E778" s="1" t="str">
        <f>IFERROR(IF(VLOOKUP(D778,ข้อมูลออเดอร์!A:BV,74,0)="Express delivery","NORMAL",IF(VLOOKUP(D778,ข้อมูลออเดอร์!A:BV,74,0)="Lalamove","B2B_OFFLINE","")),"")</f>
        <v>NORMAL</v>
      </c>
      <c r="F778" s="1" t="str">
        <f t="shared" si="136"/>
        <v>EXPRESS</v>
      </c>
      <c r="G778" s="1" t="str">
        <f>IF(ข้อมูลออเดอร์!CV777="","",ข้อมูลออเดอร์!CV777)</f>
        <v>SKINTIFIC-492001</v>
      </c>
      <c r="H778" s="1" t="str">
        <f>IF(ข้อมูลออเดอร์!CW777="","",ข้อมูลออเดอร์!CW777)</f>
        <v>4897147695994</v>
      </c>
      <c r="I778" s="1" t="str">
        <f>IF(ข้อมูลออเดอร์!CV777="","",ข้อมูลออเดอร์!CV777)</f>
        <v>SKINTIFIC-492001</v>
      </c>
      <c r="J778" s="1" t="str">
        <f>IF(ข้อมูลออเดอร์!DD777="","",ข้อมูลออเดอร์!DD777)</f>
        <v>1</v>
      </c>
      <c r="K778" s="102">
        <f t="shared" si="137"/>
        <v>0</v>
      </c>
      <c r="L778" s="102">
        <f t="shared" si="138"/>
        <v>0</v>
      </c>
      <c r="M778" s="103">
        <f ca="1" t="shared" si="139"/>
        <v>46287.4479282407</v>
      </c>
      <c r="N778" s="103">
        <f ca="1" t="shared" si="140"/>
        <v>46287.4479282407</v>
      </c>
      <c r="O778" s="1" t="str">
        <f>IFERROR(VLOOKUP(D778,ข้อมูลออเดอร์!A:EK,49,0),"")</f>
        <v>คุณนารีรัตน์ ศิลา</v>
      </c>
      <c r="P778" s="1" t="str">
        <f>IF(D778="","",ข้อมูลออเดอร์!AX777)</f>
        <v>0879444696</v>
      </c>
      <c r="Q778" s="1" t="str">
        <f>IF(D778="","",ข้อมูลออเดอร์!AX777)</f>
        <v>0879444696</v>
      </c>
      <c r="R778" s="1" t="str">
        <f t="shared" si="141"/>
        <v>TH</v>
      </c>
      <c r="S778" s="1" t="str">
        <f>IF('ข้อมูลจังหวัด-อำเภอ'!C777="","",'ข้อมูลจังหวัด-อำเภอ'!C777)</f>
        <v>ขอนแก่น/ Khon Kaen</v>
      </c>
      <c r="T778" s="1" t="str">
        <f>IF('ข้อมูลจังหวัด-อำเภอ'!D777="","",'ข้อมูลจังหวัด-อำเภอ'!D777)</f>
        <v>เมืองขอนแก่น/ Mueang Khon Kaen</v>
      </c>
      <c r="U778" s="1" t="str">
        <f>IFERROR(VLOOKUP(D778,ข้อมูลออเดอร์!A:EK,46,0),"")</f>
        <v>40000</v>
      </c>
      <c r="V778" s="1" t="str">
        <f>IFERROR(VLOOKUP(D778,ข้อมูลออเดอร์!A:EK,46,0),"")</f>
        <v>40000</v>
      </c>
      <c r="W778" s="1" t="str">
        <f>IFERROR(VLOOKUP(D778,ข้อมูลออเดอร์!A:EK,48,0),"")</f>
        <v>345/34 หมู่5 หมู่บ้านเดอะริช</v>
      </c>
      <c r="X778" s="1" t="str">
        <f t="shared" si="142"/>
        <v>COD</v>
      </c>
      <c r="Y778" s="1"/>
      <c r="Z778" s="1"/>
      <c r="AA778" s="1">
        <f t="shared" si="143"/>
        <v>0.4</v>
      </c>
      <c r="AB778" s="1"/>
      <c r="AC778" s="1"/>
      <c r="AD778" s="1"/>
      <c r="AE778" s="1">
        <f>IF(ข้อมูลน้ำหนักสินค้า!C777="","",ข้อมูลน้ำหนักสินค้า!C777)*J778</f>
        <v>0.1</v>
      </c>
    </row>
    <row r="779" spans="1:31">
      <c r="A779" s="1" t="str">
        <f t="shared" si="133"/>
        <v>EastlyncOffline</v>
      </c>
      <c r="B779" s="1" t="str">
        <f t="shared" si="134"/>
        <v>OFFLINE</v>
      </c>
      <c r="C779" s="1" t="str">
        <f t="shared" si="135"/>
        <v>SALE</v>
      </c>
      <c r="D779" s="1" t="str">
        <f>IF(ข้อมูลออเดอร์!A778="","",ข้อมูลออเดอร์!A778)</f>
        <v>KOO26092200383</v>
      </c>
      <c r="E779" s="1" t="str">
        <f>IFERROR(IF(VLOOKUP(D779,ข้อมูลออเดอร์!A:BV,74,0)="Express delivery","NORMAL",IF(VLOOKUP(D779,ข้อมูลออเดอร์!A:BV,74,0)="Lalamove","B2B_OFFLINE","")),"")</f>
        <v>NORMAL</v>
      </c>
      <c r="F779" s="1" t="str">
        <f t="shared" si="136"/>
        <v>EXPRESS</v>
      </c>
      <c r="G779" s="1" t="str">
        <f>IF(ข้อมูลออเดอร์!CV778="","",ข้อมูลออเดอร์!CV778)</f>
        <v>SKINTIFIC-492003</v>
      </c>
      <c r="H779" s="1" t="str">
        <f>IF(ข้อมูลออเดอร์!CW778="","",ข้อมูลออเดอร์!CW778)</f>
        <v>4897147696014</v>
      </c>
      <c r="I779" s="1" t="str">
        <f>IF(ข้อมูลออเดอร์!CV778="","",ข้อมูลออเดอร์!CV778)</f>
        <v>SKINTIFIC-492003</v>
      </c>
      <c r="J779" s="1" t="str">
        <f>IF(ข้อมูลออเดอร์!DD778="","",ข้อมูลออเดอร์!DD778)</f>
        <v>1</v>
      </c>
      <c r="K779" s="102">
        <f t="shared" si="137"/>
        <v>0</v>
      </c>
      <c r="L779" s="102">
        <f t="shared" si="138"/>
        <v>0</v>
      </c>
      <c r="M779" s="103">
        <f ca="1" t="shared" si="139"/>
        <v>46287.4479282407</v>
      </c>
      <c r="N779" s="103">
        <f ca="1" t="shared" si="140"/>
        <v>46287.4479282407</v>
      </c>
      <c r="O779" s="1" t="str">
        <f>IFERROR(VLOOKUP(D779,ข้อมูลออเดอร์!A:EK,49,0),"")</f>
        <v>คุณนารีรัตน์ ศิลา</v>
      </c>
      <c r="P779" s="1" t="str">
        <f>IF(D779="","",ข้อมูลออเดอร์!AX778)</f>
        <v>0879444696</v>
      </c>
      <c r="Q779" s="1" t="str">
        <f>IF(D779="","",ข้อมูลออเดอร์!AX778)</f>
        <v>0879444696</v>
      </c>
      <c r="R779" s="1" t="str">
        <f t="shared" si="141"/>
        <v>TH</v>
      </c>
      <c r="S779" s="1" t="str">
        <f>IF('ข้อมูลจังหวัด-อำเภอ'!C778="","",'ข้อมูลจังหวัด-อำเภอ'!C778)</f>
        <v>ขอนแก่น/ Khon Kaen</v>
      </c>
      <c r="T779" s="1" t="str">
        <f>IF('ข้อมูลจังหวัด-อำเภอ'!D778="","",'ข้อมูลจังหวัด-อำเภอ'!D778)</f>
        <v>เมืองขอนแก่น/ Mueang Khon Kaen</v>
      </c>
      <c r="U779" s="1" t="str">
        <f>IFERROR(VLOOKUP(D779,ข้อมูลออเดอร์!A:EK,46,0),"")</f>
        <v>40000</v>
      </c>
      <c r="V779" s="1" t="str">
        <f>IFERROR(VLOOKUP(D779,ข้อมูลออเดอร์!A:EK,46,0),"")</f>
        <v>40000</v>
      </c>
      <c r="W779" s="1" t="str">
        <f>IFERROR(VLOOKUP(D779,ข้อมูลออเดอร์!A:EK,48,0),"")</f>
        <v>345/34 หมู่5 หมู่บ้านเดอะริช</v>
      </c>
      <c r="X779" s="1" t="str">
        <f t="shared" si="142"/>
        <v>COD</v>
      </c>
      <c r="Y779" s="1"/>
      <c r="Z779" s="1"/>
      <c r="AA779" s="1">
        <f t="shared" si="143"/>
        <v>0.4</v>
      </c>
      <c r="AB779" s="1"/>
      <c r="AC779" s="1"/>
      <c r="AD779" s="1"/>
      <c r="AE779" s="1">
        <f>IF(ข้อมูลน้ำหนักสินค้า!C778="","",ข้อมูลน้ำหนักสินค้า!C778)*J779</f>
        <v>0.1</v>
      </c>
    </row>
    <row r="780" spans="1:31">
      <c r="A780" s="1" t="str">
        <f t="shared" si="133"/>
        <v>EastlyncOffline</v>
      </c>
      <c r="B780" s="1" t="str">
        <f t="shared" si="134"/>
        <v>OFFLINE</v>
      </c>
      <c r="C780" s="1" t="str">
        <f t="shared" si="135"/>
        <v>SALE</v>
      </c>
      <c r="D780" s="1" t="str">
        <f>IF(ข้อมูลออเดอร์!A779="","",ข้อมูลออเดอร์!A779)</f>
        <v>KOO26092200384</v>
      </c>
      <c r="E780" s="1" t="str">
        <f>IFERROR(IF(VLOOKUP(D780,ข้อมูลออเดอร์!A:BV,74,0)="Express delivery","NORMAL",IF(VLOOKUP(D780,ข้อมูลออเดอร์!A:BV,74,0)="Lalamove","B2B_OFFLINE","")),"")</f>
        <v>NORMAL</v>
      </c>
      <c r="F780" s="1" t="str">
        <f t="shared" si="136"/>
        <v>EXPRESS</v>
      </c>
      <c r="G780" s="1" t="str">
        <f>IF(ข้อมูลออเดอร์!CV779="","",ข้อมูลออเดอร์!CV779)</f>
        <v>SKINTIFIC-492001</v>
      </c>
      <c r="H780" s="1" t="str">
        <f>IF(ข้อมูลออเดอร์!CW779="","",ข้อมูลออเดอร์!CW779)</f>
        <v>4897147695994</v>
      </c>
      <c r="I780" s="1" t="str">
        <f>IF(ข้อมูลออเดอร์!CV779="","",ข้อมูลออเดอร์!CV779)</f>
        <v>SKINTIFIC-492001</v>
      </c>
      <c r="J780" s="1" t="str">
        <f>IF(ข้อมูลออเดอร์!DD779="","",ข้อมูลออเดอร์!DD779)</f>
        <v>1</v>
      </c>
      <c r="K780" s="102">
        <f t="shared" si="137"/>
        <v>0</v>
      </c>
      <c r="L780" s="102">
        <f t="shared" si="138"/>
        <v>0</v>
      </c>
      <c r="M780" s="103">
        <f ca="1" t="shared" si="139"/>
        <v>46287.4479282407</v>
      </c>
      <c r="N780" s="103">
        <f ca="1" t="shared" si="140"/>
        <v>46287.4479282407</v>
      </c>
      <c r="O780" s="1" t="str">
        <f>IFERROR(VLOOKUP(D780,ข้อมูลออเดอร์!A:EK,49,0),"")</f>
        <v>โบว์</v>
      </c>
      <c r="P780" s="1" t="str">
        <f>IF(D780="","",ข้อมูลออเดอร์!AX779)</f>
        <v>0992527293</v>
      </c>
      <c r="Q780" s="1" t="str">
        <f>IF(D780="","",ข้อมูลออเดอร์!AX779)</f>
        <v>0992527293</v>
      </c>
      <c r="R780" s="1" t="str">
        <f t="shared" si="141"/>
        <v>TH</v>
      </c>
      <c r="S780" s="1" t="str">
        <f>IF('ข้อมูลจังหวัด-อำเภอ'!C779="","",'ข้อมูลจังหวัด-อำเภอ'!C779)</f>
        <v>นครสวรรค์/ Nakhon Sawan</v>
      </c>
      <c r="T780" s="1" t="str">
        <f>IF('ข้อมูลจังหวัด-อำเภอ'!D779="","",'ข้อมูลจังหวัด-อำเภอ'!D779)</f>
        <v>บรรพตพิสัย/ Banphot Phisai</v>
      </c>
      <c r="U780" s="1" t="str">
        <f>IFERROR(VLOOKUP(D780,ข้อมูลออเดอร์!A:EK,46,0),"")</f>
        <v>60180</v>
      </c>
      <c r="V780" s="1" t="str">
        <f>IFERROR(VLOOKUP(D780,ข้อมูลออเดอร์!A:EK,46,0),"")</f>
        <v>60180</v>
      </c>
      <c r="W780" s="1" t="str">
        <f>IFERROR(VLOOKUP(D780,ข้อมูลออเดอร์!A:EK,48,0),"")</f>
        <v>10 หมู่1</v>
      </c>
      <c r="X780" s="1" t="str">
        <f t="shared" si="142"/>
        <v>COD</v>
      </c>
      <c r="Y780" s="1"/>
      <c r="Z780" s="1"/>
      <c r="AA780" s="1">
        <f t="shared" si="143"/>
        <v>0.4</v>
      </c>
      <c r="AB780" s="1"/>
      <c r="AC780" s="1"/>
      <c r="AD780" s="1"/>
      <c r="AE780" s="1">
        <f>IF(ข้อมูลน้ำหนักสินค้า!C779="","",ข้อมูลน้ำหนักสินค้า!C779)*J780</f>
        <v>0.1</v>
      </c>
    </row>
    <row r="781" spans="1:31">
      <c r="A781" s="1" t="str">
        <f t="shared" si="133"/>
        <v>EastlyncOffline</v>
      </c>
      <c r="B781" s="1" t="str">
        <f t="shared" si="134"/>
        <v>OFFLINE</v>
      </c>
      <c r="C781" s="1" t="str">
        <f t="shared" si="135"/>
        <v>SALE</v>
      </c>
      <c r="D781" s="1" t="str">
        <f>IF(ข้อมูลออเดอร์!A780="","",ข้อมูลออเดอร์!A780)</f>
        <v>KOO26092200384</v>
      </c>
      <c r="E781" s="1" t="str">
        <f>IFERROR(IF(VLOOKUP(D781,ข้อมูลออเดอร์!A:BV,74,0)="Express delivery","NORMAL",IF(VLOOKUP(D781,ข้อมูลออเดอร์!A:BV,74,0)="Lalamove","B2B_OFFLINE","")),"")</f>
        <v>NORMAL</v>
      </c>
      <c r="F781" s="1" t="str">
        <f t="shared" si="136"/>
        <v>EXPRESS</v>
      </c>
      <c r="G781" s="1" t="str">
        <f>IF(ข้อมูลออเดอร์!CV780="","",ข้อมูลออเดอร์!CV780)</f>
        <v>SKINTIFIC-492003</v>
      </c>
      <c r="H781" s="1" t="str">
        <f>IF(ข้อมูลออเดอร์!CW780="","",ข้อมูลออเดอร์!CW780)</f>
        <v>4897147696014</v>
      </c>
      <c r="I781" s="1" t="str">
        <f>IF(ข้อมูลออเดอร์!CV780="","",ข้อมูลออเดอร์!CV780)</f>
        <v>SKINTIFIC-492003</v>
      </c>
      <c r="J781" s="1" t="str">
        <f>IF(ข้อมูลออเดอร์!DD780="","",ข้อมูลออเดอร์!DD780)</f>
        <v>1</v>
      </c>
      <c r="K781" s="102">
        <f t="shared" si="137"/>
        <v>0</v>
      </c>
      <c r="L781" s="102">
        <f t="shared" si="138"/>
        <v>0</v>
      </c>
      <c r="M781" s="103">
        <f ca="1" t="shared" si="139"/>
        <v>46287.4479282407</v>
      </c>
      <c r="N781" s="103">
        <f ca="1" t="shared" si="140"/>
        <v>46287.4479282407</v>
      </c>
      <c r="O781" s="1" t="str">
        <f>IFERROR(VLOOKUP(D781,ข้อมูลออเดอร์!A:EK,49,0),"")</f>
        <v>โบว์</v>
      </c>
      <c r="P781" s="1" t="str">
        <f>IF(D781="","",ข้อมูลออเดอร์!AX780)</f>
        <v>0992527293</v>
      </c>
      <c r="Q781" s="1" t="str">
        <f>IF(D781="","",ข้อมูลออเดอร์!AX780)</f>
        <v>0992527293</v>
      </c>
      <c r="R781" s="1" t="str">
        <f t="shared" si="141"/>
        <v>TH</v>
      </c>
      <c r="S781" s="1" t="str">
        <f>IF('ข้อมูลจังหวัด-อำเภอ'!C780="","",'ข้อมูลจังหวัด-อำเภอ'!C780)</f>
        <v>นครสวรรค์/ Nakhon Sawan</v>
      </c>
      <c r="T781" s="1" t="str">
        <f>IF('ข้อมูลจังหวัด-อำเภอ'!D780="","",'ข้อมูลจังหวัด-อำเภอ'!D780)</f>
        <v>บรรพตพิสัย/ Banphot Phisai</v>
      </c>
      <c r="U781" s="1" t="str">
        <f>IFERROR(VLOOKUP(D781,ข้อมูลออเดอร์!A:EK,46,0),"")</f>
        <v>60180</v>
      </c>
      <c r="V781" s="1" t="str">
        <f>IFERROR(VLOOKUP(D781,ข้อมูลออเดอร์!A:EK,46,0),"")</f>
        <v>60180</v>
      </c>
      <c r="W781" s="1" t="str">
        <f>IFERROR(VLOOKUP(D781,ข้อมูลออเดอร์!A:EK,48,0),"")</f>
        <v>10 หมู่1</v>
      </c>
      <c r="X781" s="1" t="str">
        <f t="shared" si="142"/>
        <v>COD</v>
      </c>
      <c r="Y781" s="1"/>
      <c r="Z781" s="1"/>
      <c r="AA781" s="1">
        <f t="shared" si="143"/>
        <v>0.4</v>
      </c>
      <c r="AB781" s="1"/>
      <c r="AC781" s="1"/>
      <c r="AD781" s="1"/>
      <c r="AE781" s="1">
        <f>IF(ข้อมูลน้ำหนักสินค้า!C780="","",ข้อมูลน้ำหนักสินค้า!C780)*J781</f>
        <v>0.1</v>
      </c>
    </row>
    <row r="782" spans="1:31">
      <c r="A782" s="1" t="str">
        <f t="shared" si="133"/>
        <v>EastlyncOffline</v>
      </c>
      <c r="B782" s="1" t="str">
        <f t="shared" si="134"/>
        <v>OFFLINE</v>
      </c>
      <c r="C782" s="1" t="str">
        <f t="shared" si="135"/>
        <v>SALE</v>
      </c>
      <c r="D782" s="1" t="str">
        <f>IF(ข้อมูลออเดอร์!A781="","",ข้อมูลออเดอร์!A781)</f>
        <v>KOO26092200385</v>
      </c>
      <c r="E782" s="1" t="str">
        <f>IFERROR(IF(VLOOKUP(D782,ข้อมูลออเดอร์!A:BV,74,0)="Express delivery","NORMAL",IF(VLOOKUP(D782,ข้อมูลออเดอร์!A:BV,74,0)="Lalamove","B2B_OFFLINE","")),"")</f>
        <v>NORMAL</v>
      </c>
      <c r="F782" s="1" t="str">
        <f t="shared" si="136"/>
        <v>EXPRESS</v>
      </c>
      <c r="G782" s="1" t="str">
        <f>IF(ข้อมูลออเดอร์!CV781="","",ข้อมูลออเดอร์!CV781)</f>
        <v>SKINTIFIC-492001</v>
      </c>
      <c r="H782" s="1" t="str">
        <f>IF(ข้อมูลออเดอร์!CW781="","",ข้อมูลออเดอร์!CW781)</f>
        <v>4897147695994</v>
      </c>
      <c r="I782" s="1" t="str">
        <f>IF(ข้อมูลออเดอร์!CV781="","",ข้อมูลออเดอร์!CV781)</f>
        <v>SKINTIFIC-492001</v>
      </c>
      <c r="J782" s="1" t="str">
        <f>IF(ข้อมูลออเดอร์!DD781="","",ข้อมูลออเดอร์!DD781)</f>
        <v>1</v>
      </c>
      <c r="K782" s="102">
        <f t="shared" si="137"/>
        <v>0</v>
      </c>
      <c r="L782" s="102">
        <f t="shared" si="138"/>
        <v>0</v>
      </c>
      <c r="M782" s="103">
        <f ca="1" t="shared" si="139"/>
        <v>46287.4479282407</v>
      </c>
      <c r="N782" s="103">
        <f ca="1" t="shared" si="140"/>
        <v>46287.4479282407</v>
      </c>
      <c r="O782" s="1" t="str">
        <f>IFERROR(VLOOKUP(D782,ข้อมูลออเดอร์!A:EK,49,0),"")</f>
        <v>อาย</v>
      </c>
      <c r="P782" s="1" t="str">
        <f>IF(D782="","",ข้อมูลออเดอร์!AX781)</f>
        <v>0654150172</v>
      </c>
      <c r="Q782" s="1" t="str">
        <f>IF(D782="","",ข้อมูลออเดอร์!AX781)</f>
        <v>0654150172</v>
      </c>
      <c r="R782" s="1" t="str">
        <f t="shared" si="141"/>
        <v>TH</v>
      </c>
      <c r="S782" s="1" t="str">
        <f>IF('ข้อมูลจังหวัด-อำเภอ'!C781="","",'ข้อมูลจังหวัด-อำเภอ'!C781)</f>
        <v>สมุทรปราการ/ Samut Prakan</v>
      </c>
      <c r="T782" s="1" t="str">
        <f>IF('ข้อมูลจังหวัด-อำเภอ'!D781="","",'ข้อมูลจังหวัด-อำเภอ'!D781)</f>
        <v>พระสมุทรเจดีย์/ Phra Samut Chedi</v>
      </c>
      <c r="U782" s="1" t="str">
        <f>IFERROR(VLOOKUP(D782,ข้อมูลออเดอร์!A:EK,46,0),"")</f>
        <v>10290</v>
      </c>
      <c r="V782" s="1" t="str">
        <f>IFERROR(VLOOKUP(D782,ข้อมูลออเดอร์!A:EK,46,0),"")</f>
        <v>10290</v>
      </c>
      <c r="W782" s="1" t="str">
        <f>IFERROR(VLOOKUP(D782,ข้อมูลออเดอร์!A:EK,48,0),"")</f>
        <v>236/79ซอยหมอบาง ต.ในคลองบางปลากด อ.พระสมุทรเจดีย์ จ.สมุทรปราการ 10290</v>
      </c>
      <c r="X782" s="1" t="str">
        <f t="shared" si="142"/>
        <v>COD</v>
      </c>
      <c r="Y782" s="1"/>
      <c r="Z782" s="1"/>
      <c r="AA782" s="1">
        <f t="shared" si="143"/>
        <v>0.4</v>
      </c>
      <c r="AB782" s="1"/>
      <c r="AC782" s="1"/>
      <c r="AD782" s="1"/>
      <c r="AE782" s="1">
        <f>IF(ข้อมูลน้ำหนักสินค้า!C781="","",ข้อมูลน้ำหนักสินค้า!C781)*J782</f>
        <v>0.1</v>
      </c>
    </row>
    <row r="783" spans="1:31">
      <c r="A783" s="1" t="str">
        <f t="shared" si="133"/>
        <v>EastlyncOffline</v>
      </c>
      <c r="B783" s="1" t="str">
        <f t="shared" si="134"/>
        <v>OFFLINE</v>
      </c>
      <c r="C783" s="1" t="str">
        <f t="shared" si="135"/>
        <v>SALE</v>
      </c>
      <c r="D783" s="1" t="str">
        <f>IF(ข้อมูลออเดอร์!A782="","",ข้อมูลออเดอร์!A782)</f>
        <v>KOO26092200385</v>
      </c>
      <c r="E783" s="1" t="str">
        <f>IFERROR(IF(VLOOKUP(D783,ข้อมูลออเดอร์!A:BV,74,0)="Express delivery","NORMAL",IF(VLOOKUP(D783,ข้อมูลออเดอร์!A:BV,74,0)="Lalamove","B2B_OFFLINE","")),"")</f>
        <v>NORMAL</v>
      </c>
      <c r="F783" s="1" t="str">
        <f t="shared" si="136"/>
        <v>EXPRESS</v>
      </c>
      <c r="G783" s="1" t="str">
        <f>IF(ข้อมูลออเดอร์!CV782="","",ข้อมูลออเดอร์!CV782)</f>
        <v>SKINTIFIC-492003</v>
      </c>
      <c r="H783" s="1" t="str">
        <f>IF(ข้อมูลออเดอร์!CW782="","",ข้อมูลออเดอร์!CW782)</f>
        <v>4897147696014</v>
      </c>
      <c r="I783" s="1" t="str">
        <f>IF(ข้อมูลออเดอร์!CV782="","",ข้อมูลออเดอร์!CV782)</f>
        <v>SKINTIFIC-492003</v>
      </c>
      <c r="J783" s="1" t="str">
        <f>IF(ข้อมูลออเดอร์!DD782="","",ข้อมูลออเดอร์!DD782)</f>
        <v>1</v>
      </c>
      <c r="K783" s="102">
        <f t="shared" si="137"/>
        <v>0</v>
      </c>
      <c r="L783" s="102">
        <f t="shared" si="138"/>
        <v>0</v>
      </c>
      <c r="M783" s="103">
        <f ca="1" t="shared" si="139"/>
        <v>46287.4479282407</v>
      </c>
      <c r="N783" s="103">
        <f ca="1" t="shared" si="140"/>
        <v>46287.4479282407</v>
      </c>
      <c r="O783" s="1" t="str">
        <f>IFERROR(VLOOKUP(D783,ข้อมูลออเดอร์!A:EK,49,0),"")</f>
        <v>อาย</v>
      </c>
      <c r="P783" s="1" t="str">
        <f>IF(D783="","",ข้อมูลออเดอร์!AX782)</f>
        <v>0654150172</v>
      </c>
      <c r="Q783" s="1" t="str">
        <f>IF(D783="","",ข้อมูลออเดอร์!AX782)</f>
        <v>0654150172</v>
      </c>
      <c r="R783" s="1" t="str">
        <f t="shared" si="141"/>
        <v>TH</v>
      </c>
      <c r="S783" s="1" t="str">
        <f>IF('ข้อมูลจังหวัด-อำเภอ'!C782="","",'ข้อมูลจังหวัด-อำเภอ'!C782)</f>
        <v>สมุทรปราการ/ Samut Prakan</v>
      </c>
      <c r="T783" s="1" t="str">
        <f>IF('ข้อมูลจังหวัด-อำเภอ'!D782="","",'ข้อมูลจังหวัด-อำเภอ'!D782)</f>
        <v>พระสมุทรเจดีย์/ Phra Samut Chedi</v>
      </c>
      <c r="U783" s="1" t="str">
        <f>IFERROR(VLOOKUP(D783,ข้อมูลออเดอร์!A:EK,46,0),"")</f>
        <v>10290</v>
      </c>
      <c r="V783" s="1" t="str">
        <f>IFERROR(VLOOKUP(D783,ข้อมูลออเดอร์!A:EK,46,0),"")</f>
        <v>10290</v>
      </c>
      <c r="W783" s="1" t="str">
        <f>IFERROR(VLOOKUP(D783,ข้อมูลออเดอร์!A:EK,48,0),"")</f>
        <v>236/79ซอยหมอบาง ต.ในคลองบางปลากด อ.พระสมุทรเจดีย์ จ.สมุทรปราการ 10290</v>
      </c>
      <c r="X783" s="1" t="str">
        <f t="shared" si="142"/>
        <v>COD</v>
      </c>
      <c r="Y783" s="1"/>
      <c r="Z783" s="1"/>
      <c r="AA783" s="1">
        <f t="shared" si="143"/>
        <v>0.4</v>
      </c>
      <c r="AB783" s="1"/>
      <c r="AC783" s="1"/>
      <c r="AD783" s="1"/>
      <c r="AE783" s="1">
        <f>IF(ข้อมูลน้ำหนักสินค้า!C782="","",ข้อมูลน้ำหนักสินค้า!C782)*J783</f>
        <v>0.1</v>
      </c>
    </row>
    <row r="784" spans="1:31">
      <c r="A784" s="1" t="str">
        <f t="shared" si="133"/>
        <v>EastlyncOffline</v>
      </c>
      <c r="B784" s="1" t="str">
        <f t="shared" si="134"/>
        <v>OFFLINE</v>
      </c>
      <c r="C784" s="1" t="str">
        <f t="shared" si="135"/>
        <v>SALE</v>
      </c>
      <c r="D784" s="1" t="str">
        <f>IF(ข้อมูลออเดอร์!A783="","",ข้อมูลออเดอร์!A783)</f>
        <v>KOO26092200386</v>
      </c>
      <c r="E784" s="1" t="str">
        <f>IFERROR(IF(VLOOKUP(D784,ข้อมูลออเดอร์!A:BV,74,0)="Express delivery","NORMAL",IF(VLOOKUP(D784,ข้อมูลออเดอร์!A:BV,74,0)="Lalamove","B2B_OFFLINE","")),"")</f>
        <v>NORMAL</v>
      </c>
      <c r="F784" s="1" t="str">
        <f t="shared" si="136"/>
        <v>EXPRESS</v>
      </c>
      <c r="G784" s="1" t="str">
        <f>IF(ข้อมูลออเดอร์!CV783="","",ข้อมูลออเดอร์!CV783)</f>
        <v>SKINTIFIC-492001</v>
      </c>
      <c r="H784" s="1" t="str">
        <f>IF(ข้อมูลออเดอร์!CW783="","",ข้อมูลออเดอร์!CW783)</f>
        <v>4897147695994</v>
      </c>
      <c r="I784" s="1" t="str">
        <f>IF(ข้อมูลออเดอร์!CV783="","",ข้อมูลออเดอร์!CV783)</f>
        <v>SKINTIFIC-492001</v>
      </c>
      <c r="J784" s="1" t="str">
        <f>IF(ข้อมูลออเดอร์!DD783="","",ข้อมูลออเดอร์!DD783)</f>
        <v>1</v>
      </c>
      <c r="K784" s="102">
        <f t="shared" si="137"/>
        <v>0</v>
      </c>
      <c r="L784" s="102">
        <f t="shared" si="138"/>
        <v>0</v>
      </c>
      <c r="M784" s="103">
        <f ca="1" t="shared" si="139"/>
        <v>46287.4479282407</v>
      </c>
      <c r="N784" s="103">
        <f ca="1" t="shared" si="140"/>
        <v>46287.4479282407</v>
      </c>
      <c r="O784" s="1" t="str">
        <f>IFERROR(VLOOKUP(D784,ข้อมูลออเดอร์!A:EK,49,0),"")</f>
        <v>คุณการ์ตูน
ชื่อ : ทัตธีญา ศรีเพ่ง</v>
      </c>
      <c r="P784" s="1" t="str">
        <f>IF(D784="","",ข้อมูลออเดอร์!AX783)</f>
        <v>0924436938</v>
      </c>
      <c r="Q784" s="1" t="str">
        <f>IF(D784="","",ข้อมูลออเดอร์!AX783)</f>
        <v>0924436938</v>
      </c>
      <c r="R784" s="1" t="str">
        <f t="shared" si="141"/>
        <v>TH</v>
      </c>
      <c r="S784" s="1" t="str">
        <f>IF('ข้อมูลจังหวัด-อำเภอ'!C783="","",'ข้อมูลจังหวัด-อำเภอ'!C783)</f>
        <v>ชลบุรี/ Chonburi</v>
      </c>
      <c r="T784" s="1" t="str">
        <f>IF('ข้อมูลจังหวัด-อำเภอ'!D783="","",'ข้อมูลจังหวัด-อำเภอ'!D783)</f>
        <v>ศรีราชา/ Si Racha</v>
      </c>
      <c r="U784" s="1" t="str">
        <f>IFERROR(VLOOKUP(D784,ข้อมูลออเดอร์!A:EK,46,0),"")</f>
        <v>20230</v>
      </c>
      <c r="V784" s="1" t="str">
        <f>IFERROR(VLOOKUP(D784,ข้อมูลออเดอร์!A:EK,46,0),"")</f>
        <v>20230</v>
      </c>
      <c r="W784" s="1" t="str">
        <f>IFERROR(VLOOKUP(D784,ข้อมูลออเดอร์!A:EK,48,0),"")</f>
        <v>ที่อยู่ : PT house(408) 155/6 ม.7 ต.ทุ่งสุขลา อ.ศรีราชา จ.ชลบุรี 20230</v>
      </c>
      <c r="X784" s="1" t="str">
        <f t="shared" si="142"/>
        <v>COD</v>
      </c>
      <c r="Y784" s="1"/>
      <c r="Z784" s="1"/>
      <c r="AA784" s="1">
        <f t="shared" si="143"/>
        <v>0.41</v>
      </c>
      <c r="AB784" s="1"/>
      <c r="AC784" s="1"/>
      <c r="AD784" s="1"/>
      <c r="AE784" s="1">
        <f>IF(ข้อมูลน้ำหนักสินค้า!C783="","",ข้อมูลน้ำหนักสินค้า!C783)*J784</f>
        <v>0.1</v>
      </c>
    </row>
    <row r="785" spans="1:31">
      <c r="A785" s="1" t="str">
        <f t="shared" si="133"/>
        <v>EastlyncOffline</v>
      </c>
      <c r="B785" s="1" t="str">
        <f t="shared" si="134"/>
        <v>OFFLINE</v>
      </c>
      <c r="C785" s="1" t="str">
        <f t="shared" si="135"/>
        <v>SALE</v>
      </c>
      <c r="D785" s="1" t="str">
        <f>IF(ข้อมูลออเดอร์!A784="","",ข้อมูลออเดอร์!A784)</f>
        <v>KOO26092200386</v>
      </c>
      <c r="E785" s="1" t="str">
        <f>IFERROR(IF(VLOOKUP(D785,ข้อมูลออเดอร์!A:BV,74,0)="Express delivery","NORMAL",IF(VLOOKUP(D785,ข้อมูลออเดอร์!A:BV,74,0)="Lalamove","B2B_OFFLINE","")),"")</f>
        <v>NORMAL</v>
      </c>
      <c r="F785" s="1" t="str">
        <f t="shared" si="136"/>
        <v>EXPRESS</v>
      </c>
      <c r="G785" s="1" t="str">
        <f>IF(ข้อมูลออเดอร์!CV784="","",ข้อมูลออเดอร์!CV784)</f>
        <v>ZP000050</v>
      </c>
      <c r="H785" s="1" t="str">
        <f>IF(ข้อมูลออเดอร์!CW784="","",ข้อมูลออเดอร์!CW784)</f>
        <v>ZP000050</v>
      </c>
      <c r="I785" s="1" t="str">
        <f>IF(ข้อมูลออเดอร์!CV784="","",ข้อมูลออเดอร์!CV784)</f>
        <v>ZP000050</v>
      </c>
      <c r="J785" s="1" t="str">
        <f>IF(ข้อมูลออเดอร์!DD784="","",ข้อมูลออเดอร์!DD784)</f>
        <v>1</v>
      </c>
      <c r="K785" s="102">
        <f t="shared" si="137"/>
        <v>0</v>
      </c>
      <c r="L785" s="102">
        <f t="shared" si="138"/>
        <v>0</v>
      </c>
      <c r="M785" s="103">
        <f ca="1" t="shared" si="139"/>
        <v>46287.4479282407</v>
      </c>
      <c r="N785" s="103">
        <f ca="1" t="shared" si="140"/>
        <v>46287.4479282407</v>
      </c>
      <c r="O785" s="1" t="str">
        <f>IFERROR(VLOOKUP(D785,ข้อมูลออเดอร์!A:EK,49,0),"")</f>
        <v>คุณการ์ตูน
ชื่อ : ทัตธีญา ศรีเพ่ง</v>
      </c>
      <c r="P785" s="1" t="str">
        <f>IF(D785="","",ข้อมูลออเดอร์!AX784)</f>
        <v>0924436938</v>
      </c>
      <c r="Q785" s="1" t="str">
        <f>IF(D785="","",ข้อมูลออเดอร์!AX784)</f>
        <v>0924436938</v>
      </c>
      <c r="R785" s="1" t="str">
        <f t="shared" si="141"/>
        <v>TH</v>
      </c>
      <c r="S785" s="1" t="str">
        <f>IF('ข้อมูลจังหวัด-อำเภอ'!C784="","",'ข้อมูลจังหวัด-อำเภอ'!C784)</f>
        <v>ชลบุรี/ Chonburi</v>
      </c>
      <c r="T785" s="1" t="str">
        <f>IF('ข้อมูลจังหวัด-อำเภอ'!D784="","",'ข้อมูลจังหวัด-อำเภอ'!D784)</f>
        <v>ศรีราชา/ Si Racha</v>
      </c>
      <c r="U785" s="1" t="str">
        <f>IFERROR(VLOOKUP(D785,ข้อมูลออเดอร์!A:EK,46,0),"")</f>
        <v>20230</v>
      </c>
      <c r="V785" s="1" t="str">
        <f>IFERROR(VLOOKUP(D785,ข้อมูลออเดอร์!A:EK,46,0),"")</f>
        <v>20230</v>
      </c>
      <c r="W785" s="1" t="str">
        <f>IFERROR(VLOOKUP(D785,ข้อมูลออเดอร์!A:EK,48,0),"")</f>
        <v>ที่อยู่ : PT house(408) 155/6 ม.7 ต.ทุ่งสุขลา อ.ศรีราชา จ.ชลบุรี 20230</v>
      </c>
      <c r="X785" s="1" t="str">
        <f t="shared" si="142"/>
        <v>COD</v>
      </c>
      <c r="Y785" s="1"/>
      <c r="Z785" s="1"/>
      <c r="AA785" s="1">
        <f t="shared" si="143"/>
        <v>0.41</v>
      </c>
      <c r="AB785" s="1"/>
      <c r="AC785" s="1"/>
      <c r="AD785" s="1"/>
      <c r="AE785" s="1">
        <f>IF(ข้อมูลน้ำหนักสินค้า!C784="","",ข้อมูลน้ำหนักสินค้า!C784)*J785</f>
        <v>0.01</v>
      </c>
    </row>
    <row r="786" spans="1:31">
      <c r="A786" s="1" t="str">
        <f t="shared" si="133"/>
        <v>EastlyncOffline</v>
      </c>
      <c r="B786" s="1" t="str">
        <f t="shared" si="134"/>
        <v>OFFLINE</v>
      </c>
      <c r="C786" s="1" t="str">
        <f t="shared" si="135"/>
        <v>SALE</v>
      </c>
      <c r="D786" s="1" t="str">
        <f>IF(ข้อมูลออเดอร์!A785="","",ข้อมูลออเดอร์!A785)</f>
        <v>KOO26092200386</v>
      </c>
      <c r="E786" s="1" t="str">
        <f>IFERROR(IF(VLOOKUP(D786,ข้อมูลออเดอร์!A:BV,74,0)="Express delivery","NORMAL",IF(VLOOKUP(D786,ข้อมูลออเดอร์!A:BV,74,0)="Lalamove","B2B_OFFLINE","")),"")</f>
        <v>NORMAL</v>
      </c>
      <c r="F786" s="1" t="str">
        <f t="shared" si="136"/>
        <v>EXPRESS</v>
      </c>
      <c r="G786" s="1" t="str">
        <f>IF(ข้อมูลออเดอร์!CV785="","",ข้อมูลออเดอร์!CV785)</f>
        <v>SKINTIFIC-492003</v>
      </c>
      <c r="H786" s="1" t="str">
        <f>IF(ข้อมูลออเดอร์!CW785="","",ข้อมูลออเดอร์!CW785)</f>
        <v>4897147696014</v>
      </c>
      <c r="I786" s="1" t="str">
        <f>IF(ข้อมูลออเดอร์!CV785="","",ข้อมูลออเดอร์!CV785)</f>
        <v>SKINTIFIC-492003</v>
      </c>
      <c r="J786" s="1" t="str">
        <f>IF(ข้อมูลออเดอร์!DD785="","",ข้อมูลออเดอร์!DD785)</f>
        <v>1</v>
      </c>
      <c r="K786" s="102">
        <f t="shared" si="137"/>
        <v>0</v>
      </c>
      <c r="L786" s="102">
        <f t="shared" si="138"/>
        <v>0</v>
      </c>
      <c r="M786" s="103">
        <f ca="1" t="shared" si="139"/>
        <v>46287.4479282407</v>
      </c>
      <c r="N786" s="103">
        <f ca="1" t="shared" si="140"/>
        <v>46287.4479282407</v>
      </c>
      <c r="O786" s="1" t="str">
        <f>IFERROR(VLOOKUP(D786,ข้อมูลออเดอร์!A:EK,49,0),"")</f>
        <v>คุณการ์ตูน
ชื่อ : ทัตธีญา ศรีเพ่ง</v>
      </c>
      <c r="P786" s="1" t="str">
        <f>IF(D786="","",ข้อมูลออเดอร์!AX785)</f>
        <v>0924436938</v>
      </c>
      <c r="Q786" s="1" t="str">
        <f>IF(D786="","",ข้อมูลออเดอร์!AX785)</f>
        <v>0924436938</v>
      </c>
      <c r="R786" s="1" t="str">
        <f t="shared" si="141"/>
        <v>TH</v>
      </c>
      <c r="S786" s="1" t="str">
        <f>IF('ข้อมูลจังหวัด-อำเภอ'!C785="","",'ข้อมูลจังหวัด-อำเภอ'!C785)</f>
        <v>ชลบุรี/ Chonburi</v>
      </c>
      <c r="T786" s="1" t="str">
        <f>IF('ข้อมูลจังหวัด-อำเภอ'!D785="","",'ข้อมูลจังหวัด-อำเภอ'!D785)</f>
        <v>ศรีราชา/ Si Racha</v>
      </c>
      <c r="U786" s="1" t="str">
        <f>IFERROR(VLOOKUP(D786,ข้อมูลออเดอร์!A:EK,46,0),"")</f>
        <v>20230</v>
      </c>
      <c r="V786" s="1" t="str">
        <f>IFERROR(VLOOKUP(D786,ข้อมูลออเดอร์!A:EK,46,0),"")</f>
        <v>20230</v>
      </c>
      <c r="W786" s="1" t="str">
        <f>IFERROR(VLOOKUP(D786,ข้อมูลออเดอร์!A:EK,48,0),"")</f>
        <v>ที่อยู่ : PT house(408) 155/6 ม.7 ต.ทุ่งสุขลา อ.ศรีราชา จ.ชลบุรี 20230</v>
      </c>
      <c r="X786" s="1" t="str">
        <f t="shared" si="142"/>
        <v>COD</v>
      </c>
      <c r="Y786" s="1"/>
      <c r="Z786" s="1"/>
      <c r="AA786" s="1">
        <f t="shared" si="143"/>
        <v>0.41</v>
      </c>
      <c r="AB786" s="1"/>
      <c r="AC786" s="1"/>
      <c r="AD786" s="1"/>
      <c r="AE786" s="1">
        <f>IF(ข้อมูลน้ำหนักสินค้า!C785="","",ข้อมูลน้ำหนักสินค้า!C785)*J786</f>
        <v>0.1</v>
      </c>
    </row>
    <row r="787" spans="1:31">
      <c r="A787" s="1" t="str">
        <f t="shared" si="133"/>
        <v>EastlyncOffline</v>
      </c>
      <c r="B787" s="1" t="str">
        <f t="shared" si="134"/>
        <v>OFFLINE</v>
      </c>
      <c r="C787" s="1" t="str">
        <f t="shared" si="135"/>
        <v>SALE</v>
      </c>
      <c r="D787" s="1" t="str">
        <f>IF(ข้อมูลออเดอร์!A786="","",ข้อมูลออเดอร์!A786)</f>
        <v>KOO26092200387</v>
      </c>
      <c r="E787" s="1" t="str">
        <f>IFERROR(IF(VLOOKUP(D787,ข้อมูลออเดอร์!A:BV,74,0)="Express delivery","NORMAL",IF(VLOOKUP(D787,ข้อมูลออเดอร์!A:BV,74,0)="Lalamove","B2B_OFFLINE","")),"")</f>
        <v>NORMAL</v>
      </c>
      <c r="F787" s="1" t="str">
        <f t="shared" si="136"/>
        <v>EXPRESS</v>
      </c>
      <c r="G787" s="1" t="str">
        <f>IF(ข้อมูลออเดอร์!CV786="","",ข้อมูลออเดอร์!CV786)</f>
        <v>SKINTIFIC-492001</v>
      </c>
      <c r="H787" s="1" t="str">
        <f>IF(ข้อมูลออเดอร์!CW786="","",ข้อมูลออเดอร์!CW786)</f>
        <v>4897147695994</v>
      </c>
      <c r="I787" s="1" t="str">
        <f>IF(ข้อมูลออเดอร์!CV786="","",ข้อมูลออเดอร์!CV786)</f>
        <v>SKINTIFIC-492001</v>
      </c>
      <c r="J787" s="1" t="str">
        <f>IF(ข้อมูลออเดอร์!DD786="","",ข้อมูลออเดอร์!DD786)</f>
        <v>1</v>
      </c>
      <c r="K787" s="102">
        <f t="shared" si="137"/>
        <v>0</v>
      </c>
      <c r="L787" s="102">
        <f t="shared" si="138"/>
        <v>0</v>
      </c>
      <c r="M787" s="103">
        <f ca="1" t="shared" si="139"/>
        <v>46287.4479282407</v>
      </c>
      <c r="N787" s="103">
        <f ca="1" t="shared" si="140"/>
        <v>46287.4479282407</v>
      </c>
      <c r="O787" s="1" t="str">
        <f>IFERROR(VLOOKUP(D787,ข้อมูลออเดอร์!A:EK,49,0),"")</f>
        <v>แพร</v>
      </c>
      <c r="P787" s="1" t="str">
        <f>IF(D787="","",ข้อมูลออเดอร์!AX786)</f>
        <v>0955049905</v>
      </c>
      <c r="Q787" s="1" t="str">
        <f>IF(D787="","",ข้อมูลออเดอร์!AX786)</f>
        <v>0955049905</v>
      </c>
      <c r="R787" s="1" t="str">
        <f t="shared" si="141"/>
        <v>TH</v>
      </c>
      <c r="S787" s="1" t="str">
        <f>IF('ข้อมูลจังหวัด-อำเภอ'!C786="","",'ข้อมูลจังหวัด-อำเภอ'!C786)</f>
        <v>กรุงเทพมหานคร/ Bangkok</v>
      </c>
      <c r="T787" s="1" t="str">
        <f>IF('ข้อมูลจังหวัด-อำเภอ'!D786="","",'ข้อมูลจังหวัด-อำเภอ'!D786)</f>
        <v>พญาไท/ Phaya Thai</v>
      </c>
      <c r="U787" s="1" t="str">
        <f>IFERROR(VLOOKUP(D787,ข้อมูลออเดอร์!A:EK,46,0),"")</f>
        <v>10400</v>
      </c>
      <c r="V787" s="1" t="str">
        <f>IFERROR(VLOOKUP(D787,ข้อมูลออเดอร์!A:EK,46,0),"")</f>
        <v>10400</v>
      </c>
      <c r="W787" s="1" t="str">
        <f>IFERROR(VLOOKUP(D787,ข้อมูลออเดอร์!A:EK,48,0),"")</f>
        <v>ห้อง T214 TNK Place เลขที่ 158/1 ซอยบุญชูศรี ถนนดินแดง</v>
      </c>
      <c r="X787" s="1" t="str">
        <f t="shared" si="142"/>
        <v>COD</v>
      </c>
      <c r="Y787" s="1"/>
      <c r="Z787" s="1"/>
      <c r="AA787" s="1">
        <f t="shared" si="143"/>
        <v>0.4</v>
      </c>
      <c r="AB787" s="1"/>
      <c r="AC787" s="1"/>
      <c r="AD787" s="1"/>
      <c r="AE787" s="1">
        <f>IF(ข้อมูลน้ำหนักสินค้า!C786="","",ข้อมูลน้ำหนักสินค้า!C786)*J787</f>
        <v>0.1</v>
      </c>
    </row>
    <row r="788" spans="1:31">
      <c r="A788" s="1" t="str">
        <f t="shared" si="133"/>
        <v>EastlyncOffline</v>
      </c>
      <c r="B788" s="1" t="str">
        <f t="shared" si="134"/>
        <v>OFFLINE</v>
      </c>
      <c r="C788" s="1" t="str">
        <f t="shared" si="135"/>
        <v>SALE</v>
      </c>
      <c r="D788" s="1" t="str">
        <f>IF(ข้อมูลออเดอร์!A787="","",ข้อมูลออเดอร์!A787)</f>
        <v>KOO26092200387</v>
      </c>
      <c r="E788" s="1" t="str">
        <f>IFERROR(IF(VLOOKUP(D788,ข้อมูลออเดอร์!A:BV,74,0)="Express delivery","NORMAL",IF(VLOOKUP(D788,ข้อมูลออเดอร์!A:BV,74,0)="Lalamove","B2B_OFFLINE","")),"")</f>
        <v>NORMAL</v>
      </c>
      <c r="F788" s="1" t="str">
        <f t="shared" si="136"/>
        <v>EXPRESS</v>
      </c>
      <c r="G788" s="1" t="str">
        <f>IF(ข้อมูลออเดอร์!CV787="","",ข้อมูลออเดอร์!CV787)</f>
        <v>SKINTIFIC-492003</v>
      </c>
      <c r="H788" s="1" t="str">
        <f>IF(ข้อมูลออเดอร์!CW787="","",ข้อมูลออเดอร์!CW787)</f>
        <v>4897147696014</v>
      </c>
      <c r="I788" s="1" t="str">
        <f>IF(ข้อมูลออเดอร์!CV787="","",ข้อมูลออเดอร์!CV787)</f>
        <v>SKINTIFIC-492003</v>
      </c>
      <c r="J788" s="1" t="str">
        <f>IF(ข้อมูลออเดอร์!DD787="","",ข้อมูลออเดอร์!DD787)</f>
        <v>1</v>
      </c>
      <c r="K788" s="102">
        <f t="shared" si="137"/>
        <v>0</v>
      </c>
      <c r="L788" s="102">
        <f t="shared" si="138"/>
        <v>0</v>
      </c>
      <c r="M788" s="103">
        <f ca="1" t="shared" si="139"/>
        <v>46287.4479282407</v>
      </c>
      <c r="N788" s="103">
        <f ca="1" t="shared" si="140"/>
        <v>46287.4479282407</v>
      </c>
      <c r="O788" s="1" t="str">
        <f>IFERROR(VLOOKUP(D788,ข้อมูลออเดอร์!A:EK,49,0),"")</f>
        <v>แพร</v>
      </c>
      <c r="P788" s="1" t="str">
        <f>IF(D788="","",ข้อมูลออเดอร์!AX787)</f>
        <v>0955049905</v>
      </c>
      <c r="Q788" s="1" t="str">
        <f>IF(D788="","",ข้อมูลออเดอร์!AX787)</f>
        <v>0955049905</v>
      </c>
      <c r="R788" s="1" t="str">
        <f t="shared" si="141"/>
        <v>TH</v>
      </c>
      <c r="S788" s="1" t="str">
        <f>IF('ข้อมูลจังหวัด-อำเภอ'!C787="","",'ข้อมูลจังหวัด-อำเภอ'!C787)</f>
        <v>กรุงเทพมหานคร/ Bangkok</v>
      </c>
      <c r="T788" s="1" t="str">
        <f>IF('ข้อมูลจังหวัด-อำเภอ'!D787="","",'ข้อมูลจังหวัด-อำเภอ'!D787)</f>
        <v>พญาไท/ Phaya Thai</v>
      </c>
      <c r="U788" s="1" t="str">
        <f>IFERROR(VLOOKUP(D788,ข้อมูลออเดอร์!A:EK,46,0),"")</f>
        <v>10400</v>
      </c>
      <c r="V788" s="1" t="str">
        <f>IFERROR(VLOOKUP(D788,ข้อมูลออเดอร์!A:EK,46,0),"")</f>
        <v>10400</v>
      </c>
      <c r="W788" s="1" t="str">
        <f>IFERROR(VLOOKUP(D788,ข้อมูลออเดอร์!A:EK,48,0),"")</f>
        <v>ห้อง T214 TNK Place เลขที่ 158/1 ซอยบุญชูศรี ถนนดินแดง</v>
      </c>
      <c r="X788" s="1" t="str">
        <f t="shared" si="142"/>
        <v>COD</v>
      </c>
      <c r="Y788" s="1"/>
      <c r="Z788" s="1"/>
      <c r="AA788" s="1">
        <f t="shared" si="143"/>
        <v>0.4</v>
      </c>
      <c r="AB788" s="1"/>
      <c r="AC788" s="1"/>
      <c r="AD788" s="1"/>
      <c r="AE788" s="1">
        <f>IF(ข้อมูลน้ำหนักสินค้า!C787="","",ข้อมูลน้ำหนักสินค้า!C787)*J788</f>
        <v>0.1</v>
      </c>
    </row>
    <row r="789" spans="1:31">
      <c r="A789" s="1" t="str">
        <f t="shared" si="133"/>
        <v>EastlyncOffline</v>
      </c>
      <c r="B789" s="1" t="str">
        <f t="shared" si="134"/>
        <v>OFFLINE</v>
      </c>
      <c r="C789" s="1" t="str">
        <f t="shared" si="135"/>
        <v>SALE</v>
      </c>
      <c r="D789" s="1" t="str">
        <f>IF(ข้อมูลออเดอร์!A788="","",ข้อมูลออเดอร์!A788)</f>
        <v>KOO26092200388</v>
      </c>
      <c r="E789" s="1" t="str">
        <f>IFERROR(IF(VLOOKUP(D789,ข้อมูลออเดอร์!A:BV,74,0)="Express delivery","NORMAL",IF(VLOOKUP(D789,ข้อมูลออเดอร์!A:BV,74,0)="Lalamove","B2B_OFFLINE","")),"")</f>
        <v>NORMAL</v>
      </c>
      <c r="F789" s="1" t="str">
        <f t="shared" si="136"/>
        <v>EXPRESS</v>
      </c>
      <c r="G789" s="1" t="str">
        <f>IF(ข้อมูลออเดอร์!CV788="","",ข้อมูลออเดอร์!CV788)</f>
        <v>SKINTIFIC-492001</v>
      </c>
      <c r="H789" s="1" t="str">
        <f>IF(ข้อมูลออเดอร์!CW788="","",ข้อมูลออเดอร์!CW788)</f>
        <v>4897147695994</v>
      </c>
      <c r="I789" s="1" t="str">
        <f>IF(ข้อมูลออเดอร์!CV788="","",ข้อมูลออเดอร์!CV788)</f>
        <v>SKINTIFIC-492001</v>
      </c>
      <c r="J789" s="1" t="str">
        <f>IF(ข้อมูลออเดอร์!DD788="","",ข้อมูลออเดอร์!DD788)</f>
        <v>1</v>
      </c>
      <c r="K789" s="102">
        <f t="shared" si="137"/>
        <v>0</v>
      </c>
      <c r="L789" s="102">
        <f t="shared" si="138"/>
        <v>0</v>
      </c>
      <c r="M789" s="103">
        <f ca="1" t="shared" si="139"/>
        <v>46287.4479282407</v>
      </c>
      <c r="N789" s="103">
        <f ca="1" t="shared" si="140"/>
        <v>46287.4479282407</v>
      </c>
      <c r="O789" s="1" t="str">
        <f>IFERROR(VLOOKUP(D789,ข้อมูลออเดอร์!A:EK,49,0),"")</f>
        <v>ทัศนีม</v>
      </c>
      <c r="P789" s="1" t="str">
        <f>IF(D789="","",ข้อมูลออเดอร์!AX788)</f>
        <v>0929570607</v>
      </c>
      <c r="Q789" s="1" t="str">
        <f>IF(D789="","",ข้อมูลออเดอร์!AX788)</f>
        <v>0929570607</v>
      </c>
      <c r="R789" s="1" t="str">
        <f t="shared" si="141"/>
        <v>TH</v>
      </c>
      <c r="S789" s="1" t="str">
        <f>IF('ข้อมูลจังหวัด-อำเภอ'!C788="","",'ข้อมูลจังหวัด-อำเภอ'!C788)</f>
        <v>ยะลา/ Yala</v>
      </c>
      <c r="T789" s="1" t="str">
        <f>IF('ข้อมูลจังหวัด-อำเภอ'!D788="","",'ข้อมูลจังหวัด-อำเภอ'!D788)</f>
        <v>บันนังสตา/ Bannang Sata</v>
      </c>
      <c r="U789" s="1" t="str">
        <f>IFERROR(VLOOKUP(D789,ข้อมูลออเดอร์!A:EK,46,0),"")</f>
        <v>95130</v>
      </c>
      <c r="V789" s="1" t="str">
        <f>IFERROR(VLOOKUP(D789,ข้อมูลออเดอร์!A:EK,46,0),"")</f>
        <v>95130</v>
      </c>
      <c r="W789" s="1" t="str">
        <f>IFERROR(VLOOKUP(D789,ข้อมูลออเดอร์!A:EK,48,0),"")</f>
        <v>156 ม.9</v>
      </c>
      <c r="X789" s="1" t="str">
        <f t="shared" si="142"/>
        <v>COD</v>
      </c>
      <c r="Y789" s="1"/>
      <c r="Z789" s="1"/>
      <c r="AA789" s="1">
        <f t="shared" si="143"/>
        <v>0.41</v>
      </c>
      <c r="AB789" s="1"/>
      <c r="AC789" s="1"/>
      <c r="AD789" s="1"/>
      <c r="AE789" s="1">
        <f>IF(ข้อมูลน้ำหนักสินค้า!C788="","",ข้อมูลน้ำหนักสินค้า!C788)*J789</f>
        <v>0.1</v>
      </c>
    </row>
    <row r="790" spans="1:31">
      <c r="A790" s="1" t="str">
        <f t="shared" si="133"/>
        <v>EastlyncOffline</v>
      </c>
      <c r="B790" s="1" t="str">
        <f t="shared" si="134"/>
        <v>OFFLINE</v>
      </c>
      <c r="C790" s="1" t="str">
        <f t="shared" si="135"/>
        <v>SALE</v>
      </c>
      <c r="D790" s="1" t="str">
        <f>IF(ข้อมูลออเดอร์!A789="","",ข้อมูลออเดอร์!A789)</f>
        <v>KOO26092200388</v>
      </c>
      <c r="E790" s="1" t="str">
        <f>IFERROR(IF(VLOOKUP(D790,ข้อมูลออเดอร์!A:BV,74,0)="Express delivery","NORMAL",IF(VLOOKUP(D790,ข้อมูลออเดอร์!A:BV,74,0)="Lalamove","B2B_OFFLINE","")),"")</f>
        <v>NORMAL</v>
      </c>
      <c r="F790" s="1" t="str">
        <f t="shared" si="136"/>
        <v>EXPRESS</v>
      </c>
      <c r="G790" s="1" t="str">
        <f>IF(ข้อมูลออเดอร์!CV789="","",ข้อมูลออเดอร์!CV789)</f>
        <v>ZP000050</v>
      </c>
      <c r="H790" s="1" t="str">
        <f>IF(ข้อมูลออเดอร์!CW789="","",ข้อมูลออเดอร์!CW789)</f>
        <v>ZP000050</v>
      </c>
      <c r="I790" s="1" t="str">
        <f>IF(ข้อมูลออเดอร์!CV789="","",ข้อมูลออเดอร์!CV789)</f>
        <v>ZP000050</v>
      </c>
      <c r="J790" s="1" t="str">
        <f>IF(ข้อมูลออเดอร์!DD789="","",ข้อมูลออเดอร์!DD789)</f>
        <v>1</v>
      </c>
      <c r="K790" s="102">
        <f t="shared" si="137"/>
        <v>0</v>
      </c>
      <c r="L790" s="102">
        <f t="shared" si="138"/>
        <v>0</v>
      </c>
      <c r="M790" s="103">
        <f ca="1" t="shared" si="139"/>
        <v>46287.4479282407</v>
      </c>
      <c r="N790" s="103">
        <f ca="1" t="shared" si="140"/>
        <v>46287.4479282407</v>
      </c>
      <c r="O790" s="1" t="str">
        <f>IFERROR(VLOOKUP(D790,ข้อมูลออเดอร์!A:EK,49,0),"")</f>
        <v>ทัศนีม</v>
      </c>
      <c r="P790" s="1" t="str">
        <f>IF(D790="","",ข้อมูลออเดอร์!AX789)</f>
        <v>0929570607</v>
      </c>
      <c r="Q790" s="1" t="str">
        <f>IF(D790="","",ข้อมูลออเดอร์!AX789)</f>
        <v>0929570607</v>
      </c>
      <c r="R790" s="1" t="str">
        <f t="shared" si="141"/>
        <v>TH</v>
      </c>
      <c r="S790" s="1" t="str">
        <f>IF('ข้อมูลจังหวัด-อำเภอ'!C789="","",'ข้อมูลจังหวัด-อำเภอ'!C789)</f>
        <v>ยะลา/ Yala</v>
      </c>
      <c r="T790" s="1" t="str">
        <f>IF('ข้อมูลจังหวัด-อำเภอ'!D789="","",'ข้อมูลจังหวัด-อำเภอ'!D789)</f>
        <v>บันนังสตา/ Bannang Sata</v>
      </c>
      <c r="U790" s="1" t="str">
        <f>IFERROR(VLOOKUP(D790,ข้อมูลออเดอร์!A:EK,46,0),"")</f>
        <v>95130</v>
      </c>
      <c r="V790" s="1" t="str">
        <f>IFERROR(VLOOKUP(D790,ข้อมูลออเดอร์!A:EK,46,0),"")</f>
        <v>95130</v>
      </c>
      <c r="W790" s="1" t="str">
        <f>IFERROR(VLOOKUP(D790,ข้อมูลออเดอร์!A:EK,48,0),"")</f>
        <v>156 ม.9</v>
      </c>
      <c r="X790" s="1" t="str">
        <f t="shared" si="142"/>
        <v>COD</v>
      </c>
      <c r="Y790" s="1"/>
      <c r="Z790" s="1"/>
      <c r="AA790" s="1">
        <f t="shared" si="143"/>
        <v>0.41</v>
      </c>
      <c r="AB790" s="1"/>
      <c r="AC790" s="1"/>
      <c r="AD790" s="1"/>
      <c r="AE790" s="1">
        <f>IF(ข้อมูลน้ำหนักสินค้า!C789="","",ข้อมูลน้ำหนักสินค้า!C789)*J790</f>
        <v>0.01</v>
      </c>
    </row>
    <row r="791" spans="1:31">
      <c r="A791" s="1" t="str">
        <f t="shared" si="133"/>
        <v>EastlyncOffline</v>
      </c>
      <c r="B791" s="1" t="str">
        <f t="shared" si="134"/>
        <v>OFFLINE</v>
      </c>
      <c r="C791" s="1" t="str">
        <f t="shared" si="135"/>
        <v>SALE</v>
      </c>
      <c r="D791" s="1" t="str">
        <f>IF(ข้อมูลออเดอร์!A790="","",ข้อมูลออเดอร์!A790)</f>
        <v>KOO26092200388</v>
      </c>
      <c r="E791" s="1" t="str">
        <f>IFERROR(IF(VLOOKUP(D791,ข้อมูลออเดอร์!A:BV,74,0)="Express delivery","NORMAL",IF(VLOOKUP(D791,ข้อมูลออเดอร์!A:BV,74,0)="Lalamove","B2B_OFFLINE","")),"")</f>
        <v>NORMAL</v>
      </c>
      <c r="F791" s="1" t="str">
        <f t="shared" si="136"/>
        <v>EXPRESS</v>
      </c>
      <c r="G791" s="1" t="str">
        <f>IF(ข้อมูลออเดอร์!CV790="","",ข้อมูลออเดอร์!CV790)</f>
        <v>SKINTIFIC-492003</v>
      </c>
      <c r="H791" s="1" t="str">
        <f>IF(ข้อมูลออเดอร์!CW790="","",ข้อมูลออเดอร์!CW790)</f>
        <v>4897147696014</v>
      </c>
      <c r="I791" s="1" t="str">
        <f>IF(ข้อมูลออเดอร์!CV790="","",ข้อมูลออเดอร์!CV790)</f>
        <v>SKINTIFIC-492003</v>
      </c>
      <c r="J791" s="1" t="str">
        <f>IF(ข้อมูลออเดอร์!DD790="","",ข้อมูลออเดอร์!DD790)</f>
        <v>1</v>
      </c>
      <c r="K791" s="102">
        <f t="shared" si="137"/>
        <v>0</v>
      </c>
      <c r="L791" s="102">
        <f t="shared" si="138"/>
        <v>0</v>
      </c>
      <c r="M791" s="103">
        <f ca="1" t="shared" si="139"/>
        <v>46287.4479282407</v>
      </c>
      <c r="N791" s="103">
        <f ca="1" t="shared" si="140"/>
        <v>46287.4479282407</v>
      </c>
      <c r="O791" s="1" t="str">
        <f>IFERROR(VLOOKUP(D791,ข้อมูลออเดอร์!A:EK,49,0),"")</f>
        <v>ทัศนีม</v>
      </c>
      <c r="P791" s="1" t="str">
        <f>IF(D791="","",ข้อมูลออเดอร์!AX790)</f>
        <v>0929570607</v>
      </c>
      <c r="Q791" s="1" t="str">
        <f>IF(D791="","",ข้อมูลออเดอร์!AX790)</f>
        <v>0929570607</v>
      </c>
      <c r="R791" s="1" t="str">
        <f t="shared" si="141"/>
        <v>TH</v>
      </c>
      <c r="S791" s="1" t="str">
        <f>IF('ข้อมูลจังหวัด-อำเภอ'!C790="","",'ข้อมูลจังหวัด-อำเภอ'!C790)</f>
        <v>ยะลา/ Yala</v>
      </c>
      <c r="T791" s="1" t="str">
        <f>IF('ข้อมูลจังหวัด-อำเภอ'!D790="","",'ข้อมูลจังหวัด-อำเภอ'!D790)</f>
        <v>บันนังสตา/ Bannang Sata</v>
      </c>
      <c r="U791" s="1" t="str">
        <f>IFERROR(VLOOKUP(D791,ข้อมูลออเดอร์!A:EK,46,0),"")</f>
        <v>95130</v>
      </c>
      <c r="V791" s="1" t="str">
        <f>IFERROR(VLOOKUP(D791,ข้อมูลออเดอร์!A:EK,46,0),"")</f>
        <v>95130</v>
      </c>
      <c r="W791" s="1" t="str">
        <f>IFERROR(VLOOKUP(D791,ข้อมูลออเดอร์!A:EK,48,0),"")</f>
        <v>156 ม.9</v>
      </c>
      <c r="X791" s="1" t="str">
        <f t="shared" si="142"/>
        <v>COD</v>
      </c>
      <c r="Y791" s="1"/>
      <c r="Z791" s="1"/>
      <c r="AA791" s="1">
        <f t="shared" si="143"/>
        <v>0.41</v>
      </c>
      <c r="AB791" s="1"/>
      <c r="AC791" s="1"/>
      <c r="AD791" s="1"/>
      <c r="AE791" s="1">
        <f>IF(ข้อมูลน้ำหนักสินค้า!C790="","",ข้อมูลน้ำหนักสินค้า!C790)*J791</f>
        <v>0.1</v>
      </c>
    </row>
    <row r="792" spans="1:31">
      <c r="A792" s="1" t="str">
        <f t="shared" si="133"/>
        <v>EastlyncOffline</v>
      </c>
      <c r="B792" s="1" t="str">
        <f t="shared" si="134"/>
        <v>OFFLINE</v>
      </c>
      <c r="C792" s="1" t="str">
        <f t="shared" si="135"/>
        <v>SALE</v>
      </c>
      <c r="D792" s="1" t="str">
        <f>IF(ข้อมูลออเดอร์!A791="","",ข้อมูลออเดอร์!A791)</f>
        <v>KOO26092200389</v>
      </c>
      <c r="E792" s="1" t="str">
        <f>IFERROR(IF(VLOOKUP(D792,ข้อมูลออเดอร์!A:BV,74,0)="Express delivery","NORMAL",IF(VLOOKUP(D792,ข้อมูลออเดอร์!A:BV,74,0)="Lalamove","B2B_OFFLINE","")),"")</f>
        <v>NORMAL</v>
      </c>
      <c r="F792" s="1" t="str">
        <f t="shared" si="136"/>
        <v>EXPRESS</v>
      </c>
      <c r="G792" s="1" t="str">
        <f>IF(ข้อมูลออเดอร์!CV791="","",ข้อมูลออเดอร์!CV791)</f>
        <v>SKINTIFIC-492001</v>
      </c>
      <c r="H792" s="1" t="str">
        <f>IF(ข้อมูลออเดอร์!CW791="","",ข้อมูลออเดอร์!CW791)</f>
        <v>4897147695994</v>
      </c>
      <c r="I792" s="1" t="str">
        <f>IF(ข้อมูลออเดอร์!CV791="","",ข้อมูลออเดอร์!CV791)</f>
        <v>SKINTIFIC-492001</v>
      </c>
      <c r="J792" s="1" t="str">
        <f>IF(ข้อมูลออเดอร์!DD791="","",ข้อมูลออเดอร์!DD791)</f>
        <v>1</v>
      </c>
      <c r="K792" s="102">
        <f t="shared" si="137"/>
        <v>0</v>
      </c>
      <c r="L792" s="102">
        <f t="shared" si="138"/>
        <v>0</v>
      </c>
      <c r="M792" s="103">
        <f ca="1" t="shared" si="139"/>
        <v>46287.4479282407</v>
      </c>
      <c r="N792" s="103">
        <f ca="1" t="shared" si="140"/>
        <v>46287.4479282407</v>
      </c>
      <c r="O792" s="1" t="str">
        <f>IFERROR(VLOOKUP(D792,ข้อมูลออเดอร์!A:EK,49,0),"")</f>
        <v>ชมภู่ บุญเจียม</v>
      </c>
      <c r="P792" s="1" t="str">
        <f>IF(D792="","",ข้อมูลออเดอร์!AX791)</f>
        <v>0827835405</v>
      </c>
      <c r="Q792" s="1" t="str">
        <f>IF(D792="","",ข้อมูลออเดอร์!AX791)</f>
        <v>0827835405</v>
      </c>
      <c r="R792" s="1" t="str">
        <f t="shared" si="141"/>
        <v>TH</v>
      </c>
      <c r="S792" s="1" t="str">
        <f>IF('ข้อมูลจังหวัด-อำเภอ'!C791="","",'ข้อมูลจังหวัด-อำเภอ'!C791)</f>
        <v>ศรีสะเกษ/ Sisaket</v>
      </c>
      <c r="T792" s="1" t="str">
        <f>IF('ข้อมูลจังหวัด-อำเภอ'!D791="","",'ข้อมูลจังหวัด-อำเภอ'!D791)</f>
        <v>เมืองศรีสะเกษ/ Mueang Si Sa Ket</v>
      </c>
      <c r="U792" s="1" t="str">
        <f>IFERROR(VLOOKUP(D792,ข้อมูลออเดอร์!A:EK,46,0),"")</f>
        <v>33000</v>
      </c>
      <c r="V792" s="1" t="str">
        <f>IFERROR(VLOOKUP(D792,ข้อมูลออเดอร์!A:EK,46,0),"")</f>
        <v>33000</v>
      </c>
      <c r="W792" s="1" t="str">
        <f>IFERROR(VLOOKUP(D792,ข้อมูลออเดอร์!A:EK,48,0),"")</f>
        <v>เบอร์โทร : 0827835405
ที่อยู่ : ชมภู่ บุญเจียม
หอพักสิทธิเพลส 29/79 ม.11 ต.หญ้าปล้อง อ.เมือง จ.ศรีสะเกษ 33000</v>
      </c>
      <c r="X792" s="1" t="str">
        <f t="shared" si="142"/>
        <v>COD</v>
      </c>
      <c r="Y792" s="1"/>
      <c r="Z792" s="1"/>
      <c r="AA792" s="1">
        <f t="shared" si="143"/>
        <v>0.4</v>
      </c>
      <c r="AB792" s="1"/>
      <c r="AC792" s="1"/>
      <c r="AD792" s="1"/>
      <c r="AE792" s="1">
        <f>IF(ข้อมูลน้ำหนักสินค้า!C791="","",ข้อมูลน้ำหนักสินค้า!C791)*J792</f>
        <v>0.1</v>
      </c>
    </row>
    <row r="793" spans="1:31">
      <c r="A793" s="1" t="str">
        <f t="shared" si="133"/>
        <v>EastlyncOffline</v>
      </c>
      <c r="B793" s="1" t="str">
        <f t="shared" si="134"/>
        <v>OFFLINE</v>
      </c>
      <c r="C793" s="1" t="str">
        <f t="shared" si="135"/>
        <v>SALE</v>
      </c>
      <c r="D793" s="1" t="str">
        <f>IF(ข้อมูลออเดอร์!A792="","",ข้อมูลออเดอร์!A792)</f>
        <v>KOO26092200389</v>
      </c>
      <c r="E793" s="1" t="str">
        <f>IFERROR(IF(VLOOKUP(D793,ข้อมูลออเดอร์!A:BV,74,0)="Express delivery","NORMAL",IF(VLOOKUP(D793,ข้อมูลออเดอร์!A:BV,74,0)="Lalamove","B2B_OFFLINE","")),"")</f>
        <v>NORMAL</v>
      </c>
      <c r="F793" s="1" t="str">
        <f t="shared" si="136"/>
        <v>EXPRESS</v>
      </c>
      <c r="G793" s="1" t="str">
        <f>IF(ข้อมูลออเดอร์!CV792="","",ข้อมูลออเดอร์!CV792)</f>
        <v>SKINTIFIC-492003</v>
      </c>
      <c r="H793" s="1" t="str">
        <f>IF(ข้อมูลออเดอร์!CW792="","",ข้อมูลออเดอร์!CW792)</f>
        <v>4897147696014</v>
      </c>
      <c r="I793" s="1" t="str">
        <f>IF(ข้อมูลออเดอร์!CV792="","",ข้อมูลออเดอร์!CV792)</f>
        <v>SKINTIFIC-492003</v>
      </c>
      <c r="J793" s="1" t="str">
        <f>IF(ข้อมูลออเดอร์!DD792="","",ข้อมูลออเดอร์!DD792)</f>
        <v>1</v>
      </c>
      <c r="K793" s="102">
        <f t="shared" si="137"/>
        <v>0</v>
      </c>
      <c r="L793" s="102">
        <f t="shared" si="138"/>
        <v>0</v>
      </c>
      <c r="M793" s="103">
        <f ca="1" t="shared" si="139"/>
        <v>46287.4479282407</v>
      </c>
      <c r="N793" s="103">
        <f ca="1" t="shared" si="140"/>
        <v>46287.4479282407</v>
      </c>
      <c r="O793" s="1" t="str">
        <f>IFERROR(VLOOKUP(D793,ข้อมูลออเดอร์!A:EK,49,0),"")</f>
        <v>ชมภู่ บุญเจียม</v>
      </c>
      <c r="P793" s="1" t="str">
        <f>IF(D793="","",ข้อมูลออเดอร์!AX792)</f>
        <v>0827835405</v>
      </c>
      <c r="Q793" s="1" t="str">
        <f>IF(D793="","",ข้อมูลออเดอร์!AX792)</f>
        <v>0827835405</v>
      </c>
      <c r="R793" s="1" t="str">
        <f t="shared" si="141"/>
        <v>TH</v>
      </c>
      <c r="S793" s="1" t="str">
        <f>IF('ข้อมูลจังหวัด-อำเภอ'!C792="","",'ข้อมูลจังหวัด-อำเภอ'!C792)</f>
        <v>ศรีสะเกษ/ Sisaket</v>
      </c>
      <c r="T793" s="1" t="str">
        <f>IF('ข้อมูลจังหวัด-อำเภอ'!D792="","",'ข้อมูลจังหวัด-อำเภอ'!D792)</f>
        <v>เมืองศรีสะเกษ/ Mueang Si Sa Ket</v>
      </c>
      <c r="U793" s="1" t="str">
        <f>IFERROR(VLOOKUP(D793,ข้อมูลออเดอร์!A:EK,46,0),"")</f>
        <v>33000</v>
      </c>
      <c r="V793" s="1" t="str">
        <f>IFERROR(VLOOKUP(D793,ข้อมูลออเดอร์!A:EK,46,0),"")</f>
        <v>33000</v>
      </c>
      <c r="W793" s="1" t="str">
        <f>IFERROR(VLOOKUP(D793,ข้อมูลออเดอร์!A:EK,48,0),"")</f>
        <v>เบอร์โทร : 0827835405
ที่อยู่ : ชมภู่ บุญเจียม
หอพักสิทธิเพลส 29/79 ม.11 ต.หญ้าปล้อง อ.เมือง จ.ศรีสะเกษ 33000</v>
      </c>
      <c r="X793" s="1" t="str">
        <f t="shared" si="142"/>
        <v>COD</v>
      </c>
      <c r="Y793" s="1"/>
      <c r="Z793" s="1"/>
      <c r="AA793" s="1">
        <f t="shared" si="143"/>
        <v>0.4</v>
      </c>
      <c r="AB793" s="1"/>
      <c r="AC793" s="1"/>
      <c r="AD793" s="1"/>
      <c r="AE793" s="1">
        <f>IF(ข้อมูลน้ำหนักสินค้า!C792="","",ข้อมูลน้ำหนักสินค้า!C792)*J793</f>
        <v>0.1</v>
      </c>
    </row>
    <row r="794" spans="1:31">
      <c r="A794" s="1" t="str">
        <f t="shared" si="133"/>
        <v>EastlyncOffline</v>
      </c>
      <c r="B794" s="1" t="str">
        <f t="shared" si="134"/>
        <v>OFFLINE</v>
      </c>
      <c r="C794" s="1" t="str">
        <f t="shared" si="135"/>
        <v>SALE</v>
      </c>
      <c r="D794" s="1" t="str">
        <f>IF(ข้อมูลออเดอร์!A793="","",ข้อมูลออเดอร์!A793)</f>
        <v>KOO26092200390</v>
      </c>
      <c r="E794" s="1" t="str">
        <f>IFERROR(IF(VLOOKUP(D794,ข้อมูลออเดอร์!A:BV,74,0)="Express delivery","NORMAL",IF(VLOOKUP(D794,ข้อมูลออเดอร์!A:BV,74,0)="Lalamove","B2B_OFFLINE","")),"")</f>
        <v>NORMAL</v>
      </c>
      <c r="F794" s="1" t="str">
        <f t="shared" si="136"/>
        <v>EXPRESS</v>
      </c>
      <c r="G794" s="1" t="str">
        <f>IF(ข้อมูลออเดอร์!CV793="","",ข้อมูลออเดอร์!CV793)</f>
        <v>SKINTIFIC-492001</v>
      </c>
      <c r="H794" s="1" t="str">
        <f>IF(ข้อมูลออเดอร์!CW793="","",ข้อมูลออเดอร์!CW793)</f>
        <v>4897147695994</v>
      </c>
      <c r="I794" s="1" t="str">
        <f>IF(ข้อมูลออเดอร์!CV793="","",ข้อมูลออเดอร์!CV793)</f>
        <v>SKINTIFIC-492001</v>
      </c>
      <c r="J794" s="1" t="str">
        <f>IF(ข้อมูลออเดอร์!DD793="","",ข้อมูลออเดอร์!DD793)</f>
        <v>1</v>
      </c>
      <c r="K794" s="102">
        <f t="shared" si="137"/>
        <v>0</v>
      </c>
      <c r="L794" s="102">
        <f t="shared" si="138"/>
        <v>0</v>
      </c>
      <c r="M794" s="103">
        <f ca="1" t="shared" si="139"/>
        <v>46287.4479282407</v>
      </c>
      <c r="N794" s="103">
        <f ca="1" t="shared" si="140"/>
        <v>46287.4479282407</v>
      </c>
      <c r="O794" s="1" t="str">
        <f>IFERROR(VLOOKUP(D794,ข้อมูลออเดอร์!A:EK,49,0),"")</f>
        <v>นางสาวสุกัญญา  จันทะดวง</v>
      </c>
      <c r="P794" s="1" t="str">
        <f>IF(D794="","",ข้อมูลออเดอร์!AX793)</f>
        <v>0983188635</v>
      </c>
      <c r="Q794" s="1" t="str">
        <f>IF(D794="","",ข้อมูลออเดอร์!AX793)</f>
        <v>0983188635</v>
      </c>
      <c r="R794" s="1" t="str">
        <f t="shared" si="141"/>
        <v>TH</v>
      </c>
      <c r="S794" s="1" t="str">
        <f>IF('ข้อมูลจังหวัด-อำเภอ'!C793="","",'ข้อมูลจังหวัด-อำเภอ'!C793)</f>
        <v>สระบุรี/ Saraburi</v>
      </c>
      <c r="T794" s="1" t="str">
        <f>IF('ข้อมูลจังหวัด-อำเภอ'!D793="","",'ข้อมูลจังหวัด-อำเภอ'!D793)</f>
        <v>วิหารแดง/ Wihan Daeng</v>
      </c>
      <c r="U794" s="1" t="str">
        <f>IFERROR(VLOOKUP(D794,ข้อมูลออเดอร์!A:EK,46,0),"")</f>
        <v>18150</v>
      </c>
      <c r="V794" s="1" t="str">
        <f>IFERROR(VLOOKUP(D794,ข้อมูลออเดอร์!A:EK,46,0),"")</f>
        <v>18150</v>
      </c>
      <c r="W794" s="1" t="str">
        <f>IFERROR(VLOOKUP(D794,ข้อมูลออเดอร์!A:EK,48,0),"")</f>
        <v>ห้อง 198/10 หอข้าวหอม 2, ถนน เทศบาล 14</v>
      </c>
      <c r="X794" s="1" t="str">
        <f t="shared" si="142"/>
        <v>COD</v>
      </c>
      <c r="Y794" s="1"/>
      <c r="Z794" s="1"/>
      <c r="AA794" s="1">
        <f t="shared" si="143"/>
        <v>0.4</v>
      </c>
      <c r="AB794" s="1"/>
      <c r="AC794" s="1"/>
      <c r="AD794" s="1"/>
      <c r="AE794" s="1">
        <f>IF(ข้อมูลน้ำหนักสินค้า!C793="","",ข้อมูลน้ำหนักสินค้า!C793)*J794</f>
        <v>0.1</v>
      </c>
    </row>
    <row r="795" spans="1:31">
      <c r="A795" s="1" t="str">
        <f t="shared" si="133"/>
        <v>EastlyncOffline</v>
      </c>
      <c r="B795" s="1" t="str">
        <f t="shared" si="134"/>
        <v>OFFLINE</v>
      </c>
      <c r="C795" s="1" t="str">
        <f t="shared" si="135"/>
        <v>SALE</v>
      </c>
      <c r="D795" s="1" t="str">
        <f>IF(ข้อมูลออเดอร์!A794="","",ข้อมูลออเดอร์!A794)</f>
        <v>KOO26092200390</v>
      </c>
      <c r="E795" s="1" t="str">
        <f>IFERROR(IF(VLOOKUP(D795,ข้อมูลออเดอร์!A:BV,74,0)="Express delivery","NORMAL",IF(VLOOKUP(D795,ข้อมูลออเดอร์!A:BV,74,0)="Lalamove","B2B_OFFLINE","")),"")</f>
        <v>NORMAL</v>
      </c>
      <c r="F795" s="1" t="str">
        <f t="shared" si="136"/>
        <v>EXPRESS</v>
      </c>
      <c r="G795" s="1" t="str">
        <f>IF(ข้อมูลออเดอร์!CV794="","",ข้อมูลออเดอร์!CV794)</f>
        <v>SKINTIFIC-492003</v>
      </c>
      <c r="H795" s="1" t="str">
        <f>IF(ข้อมูลออเดอร์!CW794="","",ข้อมูลออเดอร์!CW794)</f>
        <v>4897147696014</v>
      </c>
      <c r="I795" s="1" t="str">
        <f>IF(ข้อมูลออเดอร์!CV794="","",ข้อมูลออเดอร์!CV794)</f>
        <v>SKINTIFIC-492003</v>
      </c>
      <c r="J795" s="1" t="str">
        <f>IF(ข้อมูลออเดอร์!DD794="","",ข้อมูลออเดอร์!DD794)</f>
        <v>1</v>
      </c>
      <c r="K795" s="102">
        <f t="shared" si="137"/>
        <v>0</v>
      </c>
      <c r="L795" s="102">
        <f t="shared" si="138"/>
        <v>0</v>
      </c>
      <c r="M795" s="103">
        <f ca="1" t="shared" si="139"/>
        <v>46287.4479282407</v>
      </c>
      <c r="N795" s="103">
        <f ca="1" t="shared" si="140"/>
        <v>46287.4479282407</v>
      </c>
      <c r="O795" s="1" t="str">
        <f>IFERROR(VLOOKUP(D795,ข้อมูลออเดอร์!A:EK,49,0),"")</f>
        <v>นางสาวสุกัญญา  จันทะดวง</v>
      </c>
      <c r="P795" s="1" t="str">
        <f>IF(D795="","",ข้อมูลออเดอร์!AX794)</f>
        <v>0983188635</v>
      </c>
      <c r="Q795" s="1" t="str">
        <f>IF(D795="","",ข้อมูลออเดอร์!AX794)</f>
        <v>0983188635</v>
      </c>
      <c r="R795" s="1" t="str">
        <f t="shared" si="141"/>
        <v>TH</v>
      </c>
      <c r="S795" s="1" t="str">
        <f>IF('ข้อมูลจังหวัด-อำเภอ'!C794="","",'ข้อมูลจังหวัด-อำเภอ'!C794)</f>
        <v>สระบุรี/ Saraburi</v>
      </c>
      <c r="T795" s="1" t="str">
        <f>IF('ข้อมูลจังหวัด-อำเภอ'!D794="","",'ข้อมูลจังหวัด-อำเภอ'!D794)</f>
        <v>วิหารแดง/ Wihan Daeng</v>
      </c>
      <c r="U795" s="1" t="str">
        <f>IFERROR(VLOOKUP(D795,ข้อมูลออเดอร์!A:EK,46,0),"")</f>
        <v>18150</v>
      </c>
      <c r="V795" s="1" t="str">
        <f>IFERROR(VLOOKUP(D795,ข้อมูลออเดอร์!A:EK,46,0),"")</f>
        <v>18150</v>
      </c>
      <c r="W795" s="1" t="str">
        <f>IFERROR(VLOOKUP(D795,ข้อมูลออเดอร์!A:EK,48,0),"")</f>
        <v>ห้อง 198/10 หอข้าวหอม 2, ถนน เทศบาล 14</v>
      </c>
      <c r="X795" s="1" t="str">
        <f t="shared" si="142"/>
        <v>COD</v>
      </c>
      <c r="Y795" s="1"/>
      <c r="Z795" s="1"/>
      <c r="AA795" s="1">
        <f t="shared" si="143"/>
        <v>0.4</v>
      </c>
      <c r="AB795" s="1"/>
      <c r="AC795" s="1"/>
      <c r="AD795" s="1"/>
      <c r="AE795" s="1">
        <f>IF(ข้อมูลน้ำหนักสินค้า!C794="","",ข้อมูลน้ำหนักสินค้า!C794)*J795</f>
        <v>0.1</v>
      </c>
    </row>
    <row r="796" spans="1:31">
      <c r="A796" s="1" t="str">
        <f t="shared" si="133"/>
        <v>EastlyncOffline</v>
      </c>
      <c r="B796" s="1" t="str">
        <f t="shared" si="134"/>
        <v>OFFLINE</v>
      </c>
      <c r="C796" s="1" t="str">
        <f t="shared" si="135"/>
        <v>SALE</v>
      </c>
      <c r="D796" s="1" t="str">
        <f>IF(ข้อมูลออเดอร์!A795="","",ข้อมูลออเดอร์!A795)</f>
        <v>KOO26092200391</v>
      </c>
      <c r="E796" s="1" t="str">
        <f>IFERROR(IF(VLOOKUP(D796,ข้อมูลออเดอร์!A:BV,74,0)="Express delivery","NORMAL",IF(VLOOKUP(D796,ข้อมูลออเดอร์!A:BV,74,0)="Lalamove","B2B_OFFLINE","")),"")</f>
        <v>NORMAL</v>
      </c>
      <c r="F796" s="1" t="str">
        <f t="shared" si="136"/>
        <v>EXPRESS</v>
      </c>
      <c r="G796" s="1" t="str">
        <f>IF(ข้อมูลออเดอร์!CV795="","",ข้อมูลออเดอร์!CV795)</f>
        <v>SKINTIFIC-492001</v>
      </c>
      <c r="H796" s="1" t="str">
        <f>IF(ข้อมูลออเดอร์!CW795="","",ข้อมูลออเดอร์!CW795)</f>
        <v>4897147695994</v>
      </c>
      <c r="I796" s="1" t="str">
        <f>IF(ข้อมูลออเดอร์!CV795="","",ข้อมูลออเดอร์!CV795)</f>
        <v>SKINTIFIC-492001</v>
      </c>
      <c r="J796" s="1" t="str">
        <f>IF(ข้อมูลออเดอร์!DD795="","",ข้อมูลออเดอร์!DD795)</f>
        <v>1</v>
      </c>
      <c r="K796" s="102">
        <f t="shared" si="137"/>
        <v>0</v>
      </c>
      <c r="L796" s="102">
        <f t="shared" si="138"/>
        <v>0</v>
      </c>
      <c r="M796" s="103">
        <f ca="1" t="shared" si="139"/>
        <v>46287.4479282407</v>
      </c>
      <c r="N796" s="103">
        <f ca="1" t="shared" si="140"/>
        <v>46287.4479282407</v>
      </c>
      <c r="O796" s="1" t="str">
        <f>IFERROR(VLOOKUP(D796,ข้อมูลออเดอร์!A:EK,49,0),"")</f>
        <v>แอ๊ด ชิมิ</v>
      </c>
      <c r="P796" s="1" t="str">
        <f>IF(D796="","",ข้อมูลออเดอร์!AX795)</f>
        <v>0619355650</v>
      </c>
      <c r="Q796" s="1" t="str">
        <f>IF(D796="","",ข้อมูลออเดอร์!AX795)</f>
        <v>0619355650</v>
      </c>
      <c r="R796" s="1" t="str">
        <f t="shared" si="141"/>
        <v>TH</v>
      </c>
      <c r="S796" s="1" t="str">
        <f>IF('ข้อมูลจังหวัด-อำเภอ'!C795="","",'ข้อมูลจังหวัด-อำเภอ'!C795)</f>
        <v>กรุงเทพมหานคร/ Bangkok</v>
      </c>
      <c r="T796" s="1" t="str">
        <f>IF('ข้อมูลจังหวัด-อำเภอ'!D795="","",'ข้อมูลจังหวัด-อำเภอ'!D795)</f>
        <v>ดินแดง/ Din Daeng</v>
      </c>
      <c r="U796" s="1" t="str">
        <f>IFERROR(VLOOKUP(D796,ข้อมูลออเดอร์!A:EK,46,0),"")</f>
        <v>10400</v>
      </c>
      <c r="V796" s="1" t="str">
        <f>IFERROR(VLOOKUP(D796,ข้อมูลออเดอร์!A:EK,46,0),"")</f>
        <v>10400</v>
      </c>
      <c r="W796" s="1" t="str">
        <f>IFERROR(VLOOKUP(D796,ข้อมูลออเดอร์!A:EK,48,0),"")</f>
        <v>บ้านพัชระ เลขที่ 340 ซอย สุทธิพร 1, แขวงดินแดง กทม 10400</v>
      </c>
      <c r="X796" s="1" t="str">
        <f t="shared" si="142"/>
        <v>COD</v>
      </c>
      <c r="Y796" s="1"/>
      <c r="Z796" s="1"/>
      <c r="AA796" s="1">
        <f t="shared" si="143"/>
        <v>0.4</v>
      </c>
      <c r="AB796" s="1"/>
      <c r="AC796" s="1"/>
      <c r="AD796" s="1"/>
      <c r="AE796" s="1">
        <f>IF(ข้อมูลน้ำหนักสินค้า!C795="","",ข้อมูลน้ำหนักสินค้า!C795)*J796</f>
        <v>0.1</v>
      </c>
    </row>
    <row r="797" spans="1:31">
      <c r="A797" s="1" t="str">
        <f t="shared" si="133"/>
        <v>EastlyncOffline</v>
      </c>
      <c r="B797" s="1" t="str">
        <f t="shared" si="134"/>
        <v>OFFLINE</v>
      </c>
      <c r="C797" s="1" t="str">
        <f t="shared" si="135"/>
        <v>SALE</v>
      </c>
      <c r="D797" s="1" t="str">
        <f>IF(ข้อมูลออเดอร์!A796="","",ข้อมูลออเดอร์!A796)</f>
        <v>KOO26092200391</v>
      </c>
      <c r="E797" s="1" t="str">
        <f>IFERROR(IF(VLOOKUP(D797,ข้อมูลออเดอร์!A:BV,74,0)="Express delivery","NORMAL",IF(VLOOKUP(D797,ข้อมูลออเดอร์!A:BV,74,0)="Lalamove","B2B_OFFLINE","")),"")</f>
        <v>NORMAL</v>
      </c>
      <c r="F797" s="1" t="str">
        <f t="shared" si="136"/>
        <v>EXPRESS</v>
      </c>
      <c r="G797" s="1" t="str">
        <f>IF(ข้อมูลออเดอร์!CV796="","",ข้อมูลออเดอร์!CV796)</f>
        <v>SKINTIFIC-492003</v>
      </c>
      <c r="H797" s="1" t="str">
        <f>IF(ข้อมูลออเดอร์!CW796="","",ข้อมูลออเดอร์!CW796)</f>
        <v>4897147696014</v>
      </c>
      <c r="I797" s="1" t="str">
        <f>IF(ข้อมูลออเดอร์!CV796="","",ข้อมูลออเดอร์!CV796)</f>
        <v>SKINTIFIC-492003</v>
      </c>
      <c r="J797" s="1" t="str">
        <f>IF(ข้อมูลออเดอร์!DD796="","",ข้อมูลออเดอร์!DD796)</f>
        <v>1</v>
      </c>
      <c r="K797" s="102">
        <f t="shared" si="137"/>
        <v>0</v>
      </c>
      <c r="L797" s="102">
        <f t="shared" si="138"/>
        <v>0</v>
      </c>
      <c r="M797" s="103">
        <f ca="1" t="shared" si="139"/>
        <v>46287.4479282407</v>
      </c>
      <c r="N797" s="103">
        <f ca="1" t="shared" si="140"/>
        <v>46287.4479282407</v>
      </c>
      <c r="O797" s="1" t="str">
        <f>IFERROR(VLOOKUP(D797,ข้อมูลออเดอร์!A:EK,49,0),"")</f>
        <v>แอ๊ด ชิมิ</v>
      </c>
      <c r="P797" s="1" t="str">
        <f>IF(D797="","",ข้อมูลออเดอร์!AX796)</f>
        <v>0619355650</v>
      </c>
      <c r="Q797" s="1" t="str">
        <f>IF(D797="","",ข้อมูลออเดอร์!AX796)</f>
        <v>0619355650</v>
      </c>
      <c r="R797" s="1" t="str">
        <f t="shared" si="141"/>
        <v>TH</v>
      </c>
      <c r="S797" s="1" t="str">
        <f>IF('ข้อมูลจังหวัด-อำเภอ'!C796="","",'ข้อมูลจังหวัด-อำเภอ'!C796)</f>
        <v>กรุงเทพมหานคร/ Bangkok</v>
      </c>
      <c r="T797" s="1" t="str">
        <f>IF('ข้อมูลจังหวัด-อำเภอ'!D796="","",'ข้อมูลจังหวัด-อำเภอ'!D796)</f>
        <v>ดินแดง/ Din Daeng</v>
      </c>
      <c r="U797" s="1" t="str">
        <f>IFERROR(VLOOKUP(D797,ข้อมูลออเดอร์!A:EK,46,0),"")</f>
        <v>10400</v>
      </c>
      <c r="V797" s="1" t="str">
        <f>IFERROR(VLOOKUP(D797,ข้อมูลออเดอร์!A:EK,46,0),"")</f>
        <v>10400</v>
      </c>
      <c r="W797" s="1" t="str">
        <f>IFERROR(VLOOKUP(D797,ข้อมูลออเดอร์!A:EK,48,0),"")</f>
        <v>บ้านพัชระ เลขที่ 340 ซอย สุทธิพร 1, แขวงดินแดง กทม 10400</v>
      </c>
      <c r="X797" s="1" t="str">
        <f t="shared" si="142"/>
        <v>COD</v>
      </c>
      <c r="Y797" s="1"/>
      <c r="Z797" s="1"/>
      <c r="AA797" s="1">
        <f t="shared" si="143"/>
        <v>0.4</v>
      </c>
      <c r="AB797" s="1"/>
      <c r="AC797" s="1"/>
      <c r="AD797" s="1"/>
      <c r="AE797" s="1">
        <f>IF(ข้อมูลน้ำหนักสินค้า!C796="","",ข้อมูลน้ำหนักสินค้า!C796)*J797</f>
        <v>0.1</v>
      </c>
    </row>
    <row r="798" spans="1:31">
      <c r="A798" s="1" t="str">
        <f t="shared" si="133"/>
        <v/>
      </c>
      <c r="B798" s="1" t="str">
        <f t="shared" si="134"/>
        <v/>
      </c>
      <c r="C798" s="1" t="str">
        <f t="shared" si="135"/>
        <v/>
      </c>
      <c r="D798" s="1" t="str">
        <f>IF(ข้อมูลออเดอร์!A797="","",ข้อมูลออเดอร์!A797)</f>
        <v/>
      </c>
      <c r="E798" s="1" t="str">
        <f>IFERROR(IF(VLOOKUP(D798,ข้อมูลออเดอร์!A:BV,74,0)="Express delivery","NORMAL",IF(VLOOKUP(D798,ข้อมูลออเดอร์!A:BV,74,0)="Lalamove","B2B_OFFLINE","")),"")</f>
        <v/>
      </c>
      <c r="F798" s="1" t="str">
        <f t="shared" si="136"/>
        <v/>
      </c>
      <c r="G798" s="1" t="str">
        <f>IF(ข้อมูลออเดอร์!CV797="","",ข้อมูลออเดอร์!CV797)</f>
        <v/>
      </c>
      <c r="H798" s="1" t="str">
        <f>IF(ข้อมูลออเดอร์!CW797="","",ข้อมูลออเดอร์!CW797)</f>
        <v/>
      </c>
      <c r="I798" s="1" t="str">
        <f>IF(ข้อมูลออเดอร์!CV797="","",ข้อมูลออเดอร์!CV797)</f>
        <v/>
      </c>
      <c r="J798" s="1" t="str">
        <f>IF(ข้อมูลออเดอร์!DD797="","",ข้อมูลออเดอร์!DD797)</f>
        <v/>
      </c>
      <c r="K798" s="102" t="str">
        <f t="shared" si="137"/>
        <v/>
      </c>
      <c r="L798" s="102" t="str">
        <f t="shared" si="138"/>
        <v/>
      </c>
      <c r="M798" s="103" t="str">
        <f ca="1" t="shared" si="139"/>
        <v/>
      </c>
      <c r="N798" s="103" t="str">
        <f ca="1" t="shared" si="140"/>
        <v/>
      </c>
      <c r="O798" s="1" t="str">
        <f>IFERROR(VLOOKUP(D798,ข้อมูลออเดอร์!A:EK,49,0),"")</f>
        <v/>
      </c>
      <c r="P798" s="1" t="str">
        <f>IF(D798="","",ข้อมูลออเดอร์!AX797)</f>
        <v/>
      </c>
      <c r="Q798" s="1" t="str">
        <f>IF(D798="","",ข้อมูลออเดอร์!AX797)</f>
        <v/>
      </c>
      <c r="R798" s="1" t="str">
        <f t="shared" si="141"/>
        <v/>
      </c>
      <c r="S798" s="1">
        <f>IF('ข้อมูลจังหวัด-อำเภอ'!C797="","",'ข้อมูลจังหวัด-อำเภอ'!C797)</f>
        <v>0</v>
      </c>
      <c r="T798" s="1">
        <f>IF('ข้อมูลจังหวัด-อำเภอ'!D797="","",'ข้อมูลจังหวัด-อำเภอ'!D797)</f>
        <v>0</v>
      </c>
      <c r="U798" s="1" t="str">
        <f>IFERROR(VLOOKUP(D798,ข้อมูลออเดอร์!A:EK,46,0),"")</f>
        <v/>
      </c>
      <c r="V798" s="1" t="str">
        <f>IFERROR(VLOOKUP(D798,ข้อมูลออเดอร์!A:EK,46,0),"")</f>
        <v/>
      </c>
      <c r="W798" s="1" t="str">
        <f>IFERROR(VLOOKUP(D798,ข้อมูลออเดอร์!A:EK,48,0),"")</f>
        <v/>
      </c>
      <c r="X798" s="1" t="str">
        <f t="shared" si="142"/>
        <v/>
      </c>
      <c r="Y798" s="1"/>
      <c r="Z798" s="1"/>
      <c r="AA798" s="1" t="e">
        <f t="shared" si="143"/>
        <v>#N/A</v>
      </c>
      <c r="AB798" s="1"/>
      <c r="AC798" s="1"/>
      <c r="AD798" s="1"/>
      <c r="AE798" s="1" t="e">
        <f>IF(ข้อมูลน้ำหนักสินค้า!C797="","",ข้อมูลน้ำหนักสินค้า!C797)*J798</f>
        <v>#N/A</v>
      </c>
    </row>
    <row r="799" spans="1:31">
      <c r="A799" s="1" t="str">
        <f t="shared" si="133"/>
        <v/>
      </c>
      <c r="B799" s="1" t="str">
        <f t="shared" si="134"/>
        <v/>
      </c>
      <c r="C799" s="1" t="str">
        <f t="shared" si="135"/>
        <v/>
      </c>
      <c r="D799" s="1" t="str">
        <f>IF(ข้อมูลออเดอร์!A798="","",ข้อมูลออเดอร์!A798)</f>
        <v/>
      </c>
      <c r="E799" s="1" t="str">
        <f>IFERROR(IF(VLOOKUP(D799,ข้อมูลออเดอร์!A:BV,74,0)="Express delivery","NORMAL",IF(VLOOKUP(D799,ข้อมูลออเดอร์!A:BV,74,0)="Lalamove","B2B_OFFLINE","")),"")</f>
        <v/>
      </c>
      <c r="F799" s="1" t="str">
        <f t="shared" si="136"/>
        <v/>
      </c>
      <c r="G799" s="1" t="str">
        <f>IF(ข้อมูลออเดอร์!CV798="","",ข้อมูลออเดอร์!CV798)</f>
        <v/>
      </c>
      <c r="H799" s="1" t="str">
        <f>IF(ข้อมูลออเดอร์!CW798="","",ข้อมูลออเดอร์!CW798)</f>
        <v/>
      </c>
      <c r="I799" s="1" t="str">
        <f>IF(ข้อมูลออเดอร์!CV798="","",ข้อมูลออเดอร์!CV798)</f>
        <v/>
      </c>
      <c r="J799" s="1" t="str">
        <f>IF(ข้อมูลออเดอร์!DD798="","",ข้อมูลออเดอร์!DD798)</f>
        <v/>
      </c>
      <c r="K799" s="102" t="str">
        <f t="shared" si="137"/>
        <v/>
      </c>
      <c r="L799" s="102" t="str">
        <f t="shared" si="138"/>
        <v/>
      </c>
      <c r="M799" s="103" t="str">
        <f ca="1" t="shared" si="139"/>
        <v/>
      </c>
      <c r="N799" s="103" t="str">
        <f ca="1" t="shared" si="140"/>
        <v/>
      </c>
      <c r="O799" s="1" t="str">
        <f>IFERROR(VLOOKUP(D799,ข้อมูลออเดอร์!A:EK,49,0),"")</f>
        <v/>
      </c>
      <c r="P799" s="1" t="str">
        <f>IF(D799="","",ข้อมูลออเดอร์!AX798)</f>
        <v/>
      </c>
      <c r="Q799" s="1" t="str">
        <f>IF(D799="","",ข้อมูลออเดอร์!AX798)</f>
        <v/>
      </c>
      <c r="R799" s="1" t="str">
        <f t="shared" si="141"/>
        <v/>
      </c>
      <c r="S799" s="1">
        <f>IF('ข้อมูลจังหวัด-อำเภอ'!C798="","",'ข้อมูลจังหวัด-อำเภอ'!C798)</f>
        <v>0</v>
      </c>
      <c r="T799" s="1">
        <f>IF('ข้อมูลจังหวัด-อำเภอ'!D798="","",'ข้อมูลจังหวัด-อำเภอ'!D798)</f>
        <v>0</v>
      </c>
      <c r="U799" s="1" t="str">
        <f>IFERROR(VLOOKUP(D799,ข้อมูลออเดอร์!A:EK,46,0),"")</f>
        <v/>
      </c>
      <c r="V799" s="1" t="str">
        <f>IFERROR(VLOOKUP(D799,ข้อมูลออเดอร์!A:EK,46,0),"")</f>
        <v/>
      </c>
      <c r="W799" s="1" t="str">
        <f>IFERROR(VLOOKUP(D799,ข้อมูลออเดอร์!A:EK,48,0),"")</f>
        <v/>
      </c>
      <c r="X799" s="1" t="str">
        <f t="shared" si="142"/>
        <v/>
      </c>
      <c r="Y799" s="1"/>
      <c r="Z799" s="1"/>
      <c r="AA799" s="1" t="e">
        <f t="shared" si="143"/>
        <v>#N/A</v>
      </c>
      <c r="AB799" s="1"/>
      <c r="AC799" s="1"/>
      <c r="AD799" s="1"/>
      <c r="AE799" s="1" t="e">
        <f>IF(ข้อมูลน้ำหนักสินค้า!C798="","",ข้อมูลน้ำหนักสินค้า!C798)*J799</f>
        <v>#N/A</v>
      </c>
    </row>
    <row r="800" spans="1:31">
      <c r="A800" s="1" t="str">
        <f t="shared" si="133"/>
        <v/>
      </c>
      <c r="B800" s="1" t="str">
        <f t="shared" si="134"/>
        <v/>
      </c>
      <c r="C800" s="1" t="str">
        <f t="shared" si="135"/>
        <v/>
      </c>
      <c r="D800" s="1" t="str">
        <f>IF(ข้อมูลออเดอร์!A799="","",ข้อมูลออเดอร์!A799)</f>
        <v/>
      </c>
      <c r="E800" s="1" t="str">
        <f>IFERROR(IF(VLOOKUP(D800,ข้อมูลออเดอร์!A:BV,74,0)="Express delivery","NORMAL",IF(VLOOKUP(D800,ข้อมูลออเดอร์!A:BV,74,0)="Lalamove","B2B_OFFLINE","")),"")</f>
        <v/>
      </c>
      <c r="F800" s="1" t="str">
        <f t="shared" si="136"/>
        <v/>
      </c>
      <c r="G800" s="1" t="str">
        <f>IF(ข้อมูลออเดอร์!CV799="","",ข้อมูลออเดอร์!CV799)</f>
        <v/>
      </c>
      <c r="H800" s="1" t="str">
        <f>IF(ข้อมูลออเดอร์!CW799="","",ข้อมูลออเดอร์!CW799)</f>
        <v/>
      </c>
      <c r="I800" s="1" t="str">
        <f>IF(ข้อมูลออเดอร์!CV799="","",ข้อมูลออเดอร์!CV799)</f>
        <v/>
      </c>
      <c r="J800" s="1" t="str">
        <f>IF(ข้อมูลออเดอร์!DD799="","",ข้อมูลออเดอร์!DD799)</f>
        <v/>
      </c>
      <c r="K800" s="102" t="str">
        <f t="shared" si="137"/>
        <v/>
      </c>
      <c r="L800" s="102" t="str">
        <f t="shared" si="138"/>
        <v/>
      </c>
      <c r="M800" s="103" t="str">
        <f ca="1" t="shared" si="139"/>
        <v/>
      </c>
      <c r="N800" s="103" t="str">
        <f ca="1" t="shared" si="140"/>
        <v/>
      </c>
      <c r="O800" s="1" t="str">
        <f>IFERROR(VLOOKUP(D800,ข้อมูลออเดอร์!A:EK,49,0),"")</f>
        <v/>
      </c>
      <c r="P800" s="1" t="str">
        <f>IF(D800="","",ข้อมูลออเดอร์!AX799)</f>
        <v/>
      </c>
      <c r="Q800" s="1" t="str">
        <f>IF(D800="","",ข้อมูลออเดอร์!AX799)</f>
        <v/>
      </c>
      <c r="R800" s="1" t="str">
        <f t="shared" si="141"/>
        <v/>
      </c>
      <c r="S800" s="1">
        <f>IF('ข้อมูลจังหวัด-อำเภอ'!C799="","",'ข้อมูลจังหวัด-อำเภอ'!C799)</f>
        <v>0</v>
      </c>
      <c r="T800" s="1">
        <f>IF('ข้อมูลจังหวัด-อำเภอ'!D799="","",'ข้อมูลจังหวัด-อำเภอ'!D799)</f>
        <v>0</v>
      </c>
      <c r="U800" s="1" t="str">
        <f>IFERROR(VLOOKUP(D800,ข้อมูลออเดอร์!A:EK,46,0),"")</f>
        <v/>
      </c>
      <c r="V800" s="1" t="str">
        <f>IFERROR(VLOOKUP(D800,ข้อมูลออเดอร์!A:EK,46,0),"")</f>
        <v/>
      </c>
      <c r="W800" s="1" t="str">
        <f>IFERROR(VLOOKUP(D800,ข้อมูลออเดอร์!A:EK,48,0),"")</f>
        <v/>
      </c>
      <c r="X800" s="1" t="str">
        <f t="shared" si="142"/>
        <v/>
      </c>
      <c r="Y800" s="1"/>
      <c r="Z800" s="1"/>
      <c r="AA800" s="1" t="e">
        <f t="shared" si="143"/>
        <v>#N/A</v>
      </c>
      <c r="AB800" s="1"/>
      <c r="AC800" s="1"/>
      <c r="AD800" s="1"/>
      <c r="AE800" s="1" t="e">
        <f>IF(ข้อมูลน้ำหนักสินค้า!C799="","",ข้อมูลน้ำหนักสินค้า!C799)*J800</f>
        <v>#N/A</v>
      </c>
    </row>
    <row r="801" spans="1:31">
      <c r="A801" s="1" t="str">
        <f t="shared" si="133"/>
        <v/>
      </c>
      <c r="B801" s="1" t="str">
        <f t="shared" si="134"/>
        <v/>
      </c>
      <c r="C801" s="1" t="str">
        <f t="shared" si="135"/>
        <v/>
      </c>
      <c r="D801" s="1" t="str">
        <f>IF(ข้อมูลออเดอร์!A800="","",ข้อมูลออเดอร์!A800)</f>
        <v/>
      </c>
      <c r="E801" s="1" t="str">
        <f>IFERROR(IF(VLOOKUP(D801,ข้อมูลออเดอร์!A:BV,74,0)="Express delivery","NORMAL",IF(VLOOKUP(D801,ข้อมูลออเดอร์!A:BV,74,0)="Lalamove","B2B_OFFLINE","")),"")</f>
        <v/>
      </c>
      <c r="F801" s="1" t="str">
        <f t="shared" si="136"/>
        <v/>
      </c>
      <c r="G801" s="1" t="str">
        <f>IF(ข้อมูลออเดอร์!CV800="","",ข้อมูลออเดอร์!CV800)</f>
        <v/>
      </c>
      <c r="H801" s="1" t="str">
        <f>IF(ข้อมูลออเดอร์!CW800="","",ข้อมูลออเดอร์!CW800)</f>
        <v/>
      </c>
      <c r="I801" s="1" t="str">
        <f>IF(ข้อมูลออเดอร์!CV800="","",ข้อมูลออเดอร์!CV800)</f>
        <v/>
      </c>
      <c r="J801" s="1" t="str">
        <f>IF(ข้อมูลออเดอร์!DD800="","",ข้อมูลออเดอร์!DD800)</f>
        <v/>
      </c>
      <c r="K801" s="102" t="str">
        <f t="shared" si="137"/>
        <v/>
      </c>
      <c r="L801" s="102" t="str">
        <f t="shared" si="138"/>
        <v/>
      </c>
      <c r="M801" s="103" t="str">
        <f ca="1" t="shared" si="139"/>
        <v/>
      </c>
      <c r="N801" s="103" t="str">
        <f ca="1" t="shared" si="140"/>
        <v/>
      </c>
      <c r="O801" s="1" t="str">
        <f>IFERROR(VLOOKUP(D801,ข้อมูลออเดอร์!A:EK,49,0),"")</f>
        <v/>
      </c>
      <c r="P801" s="1" t="str">
        <f>IF(D801="","",ข้อมูลออเดอร์!AX800)</f>
        <v/>
      </c>
      <c r="Q801" s="1" t="str">
        <f>IF(D801="","",ข้อมูลออเดอร์!AX800)</f>
        <v/>
      </c>
      <c r="R801" s="1" t="str">
        <f t="shared" si="141"/>
        <v/>
      </c>
      <c r="S801" s="1">
        <f>IF('ข้อมูลจังหวัด-อำเภอ'!C800="","",'ข้อมูลจังหวัด-อำเภอ'!C800)</f>
        <v>0</v>
      </c>
      <c r="T801" s="1">
        <f>IF('ข้อมูลจังหวัด-อำเภอ'!D800="","",'ข้อมูลจังหวัด-อำเภอ'!D800)</f>
        <v>0</v>
      </c>
      <c r="U801" s="1" t="str">
        <f>IFERROR(VLOOKUP(D801,ข้อมูลออเดอร์!A:EK,46,0),"")</f>
        <v/>
      </c>
      <c r="V801" s="1" t="str">
        <f>IFERROR(VLOOKUP(D801,ข้อมูลออเดอร์!A:EK,46,0),"")</f>
        <v/>
      </c>
      <c r="W801" s="1" t="str">
        <f>IFERROR(VLOOKUP(D801,ข้อมูลออเดอร์!A:EK,48,0),"")</f>
        <v/>
      </c>
      <c r="X801" s="1" t="str">
        <f t="shared" si="142"/>
        <v/>
      </c>
      <c r="Y801" s="1"/>
      <c r="Z801" s="1"/>
      <c r="AA801" s="1" t="e">
        <f t="shared" si="143"/>
        <v>#N/A</v>
      </c>
      <c r="AB801" s="1"/>
      <c r="AC801" s="1"/>
      <c r="AD801" s="1"/>
      <c r="AE801" s="1" t="e">
        <f>IF(ข้อมูลน้ำหนักสินค้า!C800="","",ข้อมูลน้ำหนักสินค้า!C800)*J801</f>
        <v>#N/A</v>
      </c>
    </row>
    <row r="802" spans="1:31">
      <c r="A802" s="1" t="str">
        <f t="shared" si="133"/>
        <v/>
      </c>
      <c r="B802" s="1" t="str">
        <f t="shared" si="134"/>
        <v/>
      </c>
      <c r="C802" s="1" t="str">
        <f t="shared" si="135"/>
        <v/>
      </c>
      <c r="D802" s="1" t="str">
        <f>IF(ข้อมูลออเดอร์!A801="","",ข้อมูลออเดอร์!A801)</f>
        <v/>
      </c>
      <c r="E802" s="1" t="str">
        <f>IFERROR(IF(VLOOKUP(D802,ข้อมูลออเดอร์!A:BV,74,0)="Express delivery","NORMAL",IF(VLOOKUP(D802,ข้อมูลออเดอร์!A:BV,74,0)="Lalamove","B2B_OFFLINE","")),"")</f>
        <v/>
      </c>
      <c r="F802" s="1" t="str">
        <f t="shared" si="136"/>
        <v/>
      </c>
      <c r="G802" s="1" t="str">
        <f>IF(ข้อมูลออเดอร์!CV801="","",ข้อมูลออเดอร์!CV801)</f>
        <v/>
      </c>
      <c r="H802" s="1" t="str">
        <f>IF(ข้อมูลออเดอร์!CW801="","",ข้อมูลออเดอร์!CW801)</f>
        <v/>
      </c>
      <c r="I802" s="1" t="str">
        <f>IF(ข้อมูลออเดอร์!CV801="","",ข้อมูลออเดอร์!CV801)</f>
        <v/>
      </c>
      <c r="J802" s="1" t="str">
        <f>IF(ข้อมูลออเดอร์!DD801="","",ข้อมูลออเดอร์!DD801)</f>
        <v/>
      </c>
      <c r="K802" s="102" t="str">
        <f t="shared" si="137"/>
        <v/>
      </c>
      <c r="L802" s="102" t="str">
        <f t="shared" si="138"/>
        <v/>
      </c>
      <c r="M802" s="103" t="str">
        <f ca="1" t="shared" si="139"/>
        <v/>
      </c>
      <c r="N802" s="103" t="str">
        <f ca="1" t="shared" si="140"/>
        <v/>
      </c>
      <c r="O802" s="1" t="str">
        <f>IFERROR(VLOOKUP(D802,ข้อมูลออเดอร์!A:EK,49,0),"")</f>
        <v/>
      </c>
      <c r="P802" s="1" t="str">
        <f>IF(D802="","",ข้อมูลออเดอร์!AX801)</f>
        <v/>
      </c>
      <c r="Q802" s="1" t="str">
        <f>IF(D802="","",ข้อมูลออเดอร์!AX801)</f>
        <v/>
      </c>
      <c r="R802" s="1" t="str">
        <f t="shared" si="141"/>
        <v/>
      </c>
      <c r="S802" s="1">
        <f>IF('ข้อมูลจังหวัด-อำเภอ'!C801="","",'ข้อมูลจังหวัด-อำเภอ'!C801)</f>
        <v>0</v>
      </c>
      <c r="T802" s="1">
        <f>IF('ข้อมูลจังหวัด-อำเภอ'!D801="","",'ข้อมูลจังหวัด-อำเภอ'!D801)</f>
        <v>0</v>
      </c>
      <c r="U802" s="1" t="str">
        <f>IFERROR(VLOOKUP(D802,ข้อมูลออเดอร์!A:EK,46,0),"")</f>
        <v/>
      </c>
      <c r="V802" s="1" t="str">
        <f>IFERROR(VLOOKUP(D802,ข้อมูลออเดอร์!A:EK,46,0),"")</f>
        <v/>
      </c>
      <c r="W802" s="1" t="str">
        <f>IFERROR(VLOOKUP(D802,ข้อมูลออเดอร์!A:EK,48,0),"")</f>
        <v/>
      </c>
      <c r="X802" s="1" t="str">
        <f t="shared" si="142"/>
        <v/>
      </c>
      <c r="Y802" s="1"/>
      <c r="Z802" s="1"/>
      <c r="AA802" s="1" t="e">
        <f t="shared" si="143"/>
        <v>#N/A</v>
      </c>
      <c r="AB802" s="1"/>
      <c r="AC802" s="1"/>
      <c r="AD802" s="1"/>
      <c r="AE802" s="1" t="e">
        <f>IF(ข้อมูลน้ำหนักสินค้า!C801="","",ข้อมูลน้ำหนักสินค้า!C801)*J802</f>
        <v>#N/A</v>
      </c>
    </row>
    <row r="803" spans="1:31">
      <c r="A803" s="1" t="str">
        <f t="shared" si="133"/>
        <v/>
      </c>
      <c r="B803" s="1" t="str">
        <f t="shared" si="134"/>
        <v/>
      </c>
      <c r="C803" s="1" t="str">
        <f t="shared" si="135"/>
        <v/>
      </c>
      <c r="D803" s="1" t="str">
        <f>IF(ข้อมูลออเดอร์!A802="","",ข้อมูลออเดอร์!A802)</f>
        <v/>
      </c>
      <c r="E803" s="1" t="str">
        <f>IFERROR(IF(VLOOKUP(D803,ข้อมูลออเดอร์!A:BV,74,0)="Express delivery","NORMAL",IF(VLOOKUP(D803,ข้อมูลออเดอร์!A:BV,74,0)="Lalamove","B2B_OFFLINE","")),"")</f>
        <v/>
      </c>
      <c r="F803" s="1" t="str">
        <f t="shared" si="136"/>
        <v/>
      </c>
      <c r="G803" s="1" t="str">
        <f>IF(ข้อมูลออเดอร์!CV802="","",ข้อมูลออเดอร์!CV802)</f>
        <v/>
      </c>
      <c r="H803" s="1" t="str">
        <f>IF(ข้อมูลออเดอร์!CW802="","",ข้อมูลออเดอร์!CW802)</f>
        <v/>
      </c>
      <c r="I803" s="1" t="str">
        <f>IF(ข้อมูลออเดอร์!CV802="","",ข้อมูลออเดอร์!CV802)</f>
        <v/>
      </c>
      <c r="J803" s="1" t="str">
        <f>IF(ข้อมูลออเดอร์!DD802="","",ข้อมูลออเดอร์!DD802)</f>
        <v/>
      </c>
      <c r="K803" s="102" t="str">
        <f t="shared" si="137"/>
        <v/>
      </c>
      <c r="L803" s="102" t="str">
        <f t="shared" si="138"/>
        <v/>
      </c>
      <c r="M803" s="103" t="str">
        <f ca="1" t="shared" si="139"/>
        <v/>
      </c>
      <c r="N803" s="103" t="str">
        <f ca="1" t="shared" si="140"/>
        <v/>
      </c>
      <c r="O803" s="1" t="str">
        <f>IFERROR(VLOOKUP(D803,ข้อมูลออเดอร์!A:EK,49,0),"")</f>
        <v/>
      </c>
      <c r="P803" s="1" t="str">
        <f>IF(D803="","",ข้อมูลออเดอร์!AX802)</f>
        <v/>
      </c>
      <c r="Q803" s="1" t="str">
        <f>IF(D803="","",ข้อมูลออเดอร์!AX802)</f>
        <v/>
      </c>
      <c r="R803" s="1" t="str">
        <f t="shared" si="141"/>
        <v/>
      </c>
      <c r="S803" s="1">
        <f>IF('ข้อมูลจังหวัด-อำเภอ'!C802="","",'ข้อมูลจังหวัด-อำเภอ'!C802)</f>
        <v>0</v>
      </c>
      <c r="T803" s="1">
        <f>IF('ข้อมูลจังหวัด-อำเภอ'!D802="","",'ข้อมูลจังหวัด-อำเภอ'!D802)</f>
        <v>0</v>
      </c>
      <c r="U803" s="1" t="str">
        <f>IFERROR(VLOOKUP(D803,ข้อมูลออเดอร์!A:EK,46,0),"")</f>
        <v/>
      </c>
      <c r="V803" s="1" t="str">
        <f>IFERROR(VLOOKUP(D803,ข้อมูลออเดอร์!A:EK,46,0),"")</f>
        <v/>
      </c>
      <c r="W803" s="1" t="str">
        <f>IFERROR(VLOOKUP(D803,ข้อมูลออเดอร์!A:EK,48,0),"")</f>
        <v/>
      </c>
      <c r="X803" s="1" t="str">
        <f t="shared" si="142"/>
        <v/>
      </c>
      <c r="Y803" s="1"/>
      <c r="Z803" s="1"/>
      <c r="AA803" s="1" t="e">
        <f t="shared" si="143"/>
        <v>#N/A</v>
      </c>
      <c r="AB803" s="1"/>
      <c r="AC803" s="1"/>
      <c r="AD803" s="1"/>
      <c r="AE803" s="1" t="e">
        <f>IF(ข้อมูลน้ำหนักสินค้า!C802="","",ข้อมูลน้ำหนักสินค้า!C802)*J803</f>
        <v>#N/A</v>
      </c>
    </row>
    <row r="804" spans="1:31">
      <c r="A804" s="1" t="str">
        <f t="shared" si="133"/>
        <v/>
      </c>
      <c r="B804" s="1" t="str">
        <f t="shared" si="134"/>
        <v/>
      </c>
      <c r="C804" s="1" t="str">
        <f t="shared" si="135"/>
        <v/>
      </c>
      <c r="D804" s="1" t="str">
        <f>IF(ข้อมูลออเดอร์!A803="","",ข้อมูลออเดอร์!A803)</f>
        <v/>
      </c>
      <c r="E804" s="1" t="str">
        <f>IFERROR(IF(VLOOKUP(D804,ข้อมูลออเดอร์!A:BV,74,0)="Express delivery","NORMAL",IF(VLOOKUP(D804,ข้อมูลออเดอร์!A:BV,74,0)="Lalamove","B2B_OFFLINE","")),"")</f>
        <v/>
      </c>
      <c r="F804" s="1" t="str">
        <f t="shared" si="136"/>
        <v/>
      </c>
      <c r="G804" s="1" t="str">
        <f>IF(ข้อมูลออเดอร์!CV803="","",ข้อมูลออเดอร์!CV803)</f>
        <v/>
      </c>
      <c r="H804" s="1" t="str">
        <f>IF(ข้อมูลออเดอร์!CW803="","",ข้อมูลออเดอร์!CW803)</f>
        <v/>
      </c>
      <c r="I804" s="1" t="str">
        <f>IF(ข้อมูลออเดอร์!CV803="","",ข้อมูลออเดอร์!CV803)</f>
        <v/>
      </c>
      <c r="J804" s="1" t="str">
        <f>IF(ข้อมูลออเดอร์!DD803="","",ข้อมูลออเดอร์!DD803)</f>
        <v/>
      </c>
      <c r="K804" s="102" t="str">
        <f t="shared" si="137"/>
        <v/>
      </c>
      <c r="L804" s="102" t="str">
        <f t="shared" si="138"/>
        <v/>
      </c>
      <c r="M804" s="103" t="str">
        <f ca="1" t="shared" si="139"/>
        <v/>
      </c>
      <c r="N804" s="103" t="str">
        <f ca="1" t="shared" si="140"/>
        <v/>
      </c>
      <c r="O804" s="1" t="str">
        <f>IFERROR(VLOOKUP(D804,ข้อมูลออเดอร์!A:EK,49,0),"")</f>
        <v/>
      </c>
      <c r="P804" s="1" t="str">
        <f>IF(D804="","",ข้อมูลออเดอร์!AX803)</f>
        <v/>
      </c>
      <c r="Q804" s="1" t="str">
        <f>IF(D804="","",ข้อมูลออเดอร์!AX803)</f>
        <v/>
      </c>
      <c r="R804" s="1" t="str">
        <f t="shared" si="141"/>
        <v/>
      </c>
      <c r="S804" s="1">
        <f>IF('ข้อมูลจังหวัด-อำเภอ'!C803="","",'ข้อมูลจังหวัด-อำเภอ'!C803)</f>
        <v>0</v>
      </c>
      <c r="T804" s="1">
        <f>IF('ข้อมูลจังหวัด-อำเภอ'!D803="","",'ข้อมูลจังหวัด-อำเภอ'!D803)</f>
        <v>0</v>
      </c>
      <c r="U804" s="1" t="str">
        <f>IFERROR(VLOOKUP(D804,ข้อมูลออเดอร์!A:EK,46,0),"")</f>
        <v/>
      </c>
      <c r="V804" s="1" t="str">
        <f>IFERROR(VLOOKUP(D804,ข้อมูลออเดอร์!A:EK,46,0),"")</f>
        <v/>
      </c>
      <c r="W804" s="1" t="str">
        <f>IFERROR(VLOOKUP(D804,ข้อมูลออเดอร์!A:EK,48,0),"")</f>
        <v/>
      </c>
      <c r="X804" s="1" t="str">
        <f t="shared" si="142"/>
        <v/>
      </c>
      <c r="Y804" s="1"/>
      <c r="Z804" s="1"/>
      <c r="AA804" s="1" t="e">
        <f t="shared" si="143"/>
        <v>#N/A</v>
      </c>
      <c r="AB804" s="1"/>
      <c r="AC804" s="1"/>
      <c r="AD804" s="1"/>
      <c r="AE804" s="1" t="e">
        <f>IF(ข้อมูลน้ำหนักสินค้า!C803="","",ข้อมูลน้ำหนักสินค้า!C803)*J804</f>
        <v>#N/A</v>
      </c>
    </row>
    <row r="805" spans="1:31">
      <c r="A805" s="1" t="str">
        <f t="shared" si="133"/>
        <v/>
      </c>
      <c r="B805" s="1" t="str">
        <f t="shared" si="134"/>
        <v/>
      </c>
      <c r="C805" s="1" t="str">
        <f t="shared" si="135"/>
        <v/>
      </c>
      <c r="D805" s="1" t="str">
        <f>IF(ข้อมูลออเดอร์!A804="","",ข้อมูลออเดอร์!A804)</f>
        <v/>
      </c>
      <c r="E805" s="1" t="str">
        <f>IFERROR(IF(VLOOKUP(D805,ข้อมูลออเดอร์!A:BV,74,0)="Express delivery","NORMAL",IF(VLOOKUP(D805,ข้อมูลออเดอร์!A:BV,74,0)="Lalamove","B2B_OFFLINE","")),"")</f>
        <v/>
      </c>
      <c r="F805" s="1" t="str">
        <f t="shared" si="136"/>
        <v/>
      </c>
      <c r="G805" s="1" t="str">
        <f>IF(ข้อมูลออเดอร์!CV804="","",ข้อมูลออเดอร์!CV804)</f>
        <v/>
      </c>
      <c r="H805" s="1" t="str">
        <f>IF(ข้อมูลออเดอร์!CW804="","",ข้อมูลออเดอร์!CW804)</f>
        <v/>
      </c>
      <c r="I805" s="1" t="str">
        <f>IF(ข้อมูลออเดอร์!CV804="","",ข้อมูลออเดอร์!CV804)</f>
        <v/>
      </c>
      <c r="J805" s="1" t="str">
        <f>IF(ข้อมูลออเดอร์!DD804="","",ข้อมูลออเดอร์!DD804)</f>
        <v/>
      </c>
      <c r="K805" s="102" t="str">
        <f t="shared" si="137"/>
        <v/>
      </c>
      <c r="L805" s="102" t="str">
        <f t="shared" si="138"/>
        <v/>
      </c>
      <c r="M805" s="103" t="str">
        <f ca="1" t="shared" si="139"/>
        <v/>
      </c>
      <c r="N805" s="103" t="str">
        <f ca="1" t="shared" si="140"/>
        <v/>
      </c>
      <c r="O805" s="1" t="str">
        <f>IFERROR(VLOOKUP(D805,ข้อมูลออเดอร์!A:EK,49,0),"")</f>
        <v/>
      </c>
      <c r="P805" s="1" t="str">
        <f>IF(D805="","",ข้อมูลออเดอร์!AX804)</f>
        <v/>
      </c>
      <c r="Q805" s="1" t="str">
        <f>IF(D805="","",ข้อมูลออเดอร์!AX804)</f>
        <v/>
      </c>
      <c r="R805" s="1" t="str">
        <f t="shared" si="141"/>
        <v/>
      </c>
      <c r="S805" s="1">
        <f>IF('ข้อมูลจังหวัด-อำเภอ'!C804="","",'ข้อมูลจังหวัด-อำเภอ'!C804)</f>
        <v>0</v>
      </c>
      <c r="T805" s="1">
        <f>IF('ข้อมูลจังหวัด-อำเภอ'!D804="","",'ข้อมูลจังหวัด-อำเภอ'!D804)</f>
        <v>0</v>
      </c>
      <c r="U805" s="1" t="str">
        <f>IFERROR(VLOOKUP(D805,ข้อมูลออเดอร์!A:EK,46,0),"")</f>
        <v/>
      </c>
      <c r="V805" s="1" t="str">
        <f>IFERROR(VLOOKUP(D805,ข้อมูลออเดอร์!A:EK,46,0),"")</f>
        <v/>
      </c>
      <c r="W805" s="1" t="str">
        <f>IFERROR(VLOOKUP(D805,ข้อมูลออเดอร์!A:EK,48,0),"")</f>
        <v/>
      </c>
      <c r="X805" s="1" t="str">
        <f t="shared" si="142"/>
        <v/>
      </c>
      <c r="Y805" s="1"/>
      <c r="Z805" s="1"/>
      <c r="AA805" s="1" t="e">
        <f t="shared" si="143"/>
        <v>#N/A</v>
      </c>
      <c r="AB805" s="1"/>
      <c r="AC805" s="1"/>
      <c r="AD805" s="1"/>
      <c r="AE805" s="1" t="e">
        <f>IF(ข้อมูลน้ำหนักสินค้า!C804="","",ข้อมูลน้ำหนักสินค้า!C804)*J805</f>
        <v>#N/A</v>
      </c>
    </row>
    <row r="806" spans="1:31">
      <c r="A806" s="1" t="str">
        <f t="shared" si="133"/>
        <v/>
      </c>
      <c r="B806" s="1" t="str">
        <f t="shared" si="134"/>
        <v/>
      </c>
      <c r="C806" s="1" t="str">
        <f t="shared" si="135"/>
        <v/>
      </c>
      <c r="D806" s="1" t="str">
        <f>IF(ข้อมูลออเดอร์!A805="","",ข้อมูลออเดอร์!A805)</f>
        <v/>
      </c>
      <c r="E806" s="1" t="str">
        <f>IFERROR(IF(VLOOKUP(D806,ข้อมูลออเดอร์!A:BV,74,0)="Express delivery","NORMAL",IF(VLOOKUP(D806,ข้อมูลออเดอร์!A:BV,74,0)="Lalamove","B2B_OFFLINE","")),"")</f>
        <v/>
      </c>
      <c r="F806" s="1" t="str">
        <f t="shared" si="136"/>
        <v/>
      </c>
      <c r="G806" s="1" t="str">
        <f>IF(ข้อมูลออเดอร์!CV805="","",ข้อมูลออเดอร์!CV805)</f>
        <v/>
      </c>
      <c r="H806" s="1" t="str">
        <f>IF(ข้อมูลออเดอร์!CW805="","",ข้อมูลออเดอร์!CW805)</f>
        <v/>
      </c>
      <c r="I806" s="1" t="str">
        <f>IF(ข้อมูลออเดอร์!CV805="","",ข้อมูลออเดอร์!CV805)</f>
        <v/>
      </c>
      <c r="J806" s="1" t="str">
        <f>IF(ข้อมูลออเดอร์!DD805="","",ข้อมูลออเดอร์!DD805)</f>
        <v/>
      </c>
      <c r="K806" s="102" t="str">
        <f t="shared" si="137"/>
        <v/>
      </c>
      <c r="L806" s="102" t="str">
        <f t="shared" si="138"/>
        <v/>
      </c>
      <c r="M806" s="103" t="str">
        <f ca="1" t="shared" si="139"/>
        <v/>
      </c>
      <c r="N806" s="103" t="str">
        <f ca="1" t="shared" si="140"/>
        <v/>
      </c>
      <c r="O806" s="1" t="str">
        <f>IFERROR(VLOOKUP(D806,ข้อมูลออเดอร์!A:EK,49,0),"")</f>
        <v/>
      </c>
      <c r="P806" s="1" t="str">
        <f>IF(D806="","",ข้อมูลออเดอร์!AX805)</f>
        <v/>
      </c>
      <c r="Q806" s="1" t="str">
        <f>IF(D806="","",ข้อมูลออเดอร์!AX805)</f>
        <v/>
      </c>
      <c r="R806" s="1" t="str">
        <f t="shared" si="141"/>
        <v/>
      </c>
      <c r="S806" s="1">
        <f>IF('ข้อมูลจังหวัด-อำเภอ'!C805="","",'ข้อมูลจังหวัด-อำเภอ'!C805)</f>
        <v>0</v>
      </c>
      <c r="T806" s="1">
        <f>IF('ข้อมูลจังหวัด-อำเภอ'!D805="","",'ข้อมูลจังหวัด-อำเภอ'!D805)</f>
        <v>0</v>
      </c>
      <c r="U806" s="1" t="str">
        <f>IFERROR(VLOOKUP(D806,ข้อมูลออเดอร์!A:EK,46,0),"")</f>
        <v/>
      </c>
      <c r="V806" s="1" t="str">
        <f>IFERROR(VLOOKUP(D806,ข้อมูลออเดอร์!A:EK,46,0),"")</f>
        <v/>
      </c>
      <c r="W806" s="1" t="str">
        <f>IFERROR(VLOOKUP(D806,ข้อมูลออเดอร์!A:EK,48,0),"")</f>
        <v/>
      </c>
      <c r="X806" s="1" t="str">
        <f t="shared" si="142"/>
        <v/>
      </c>
      <c r="Y806" s="1"/>
      <c r="Z806" s="1"/>
      <c r="AA806" s="1" t="e">
        <f t="shared" si="143"/>
        <v>#N/A</v>
      </c>
      <c r="AB806" s="1"/>
      <c r="AC806" s="1"/>
      <c r="AD806" s="1"/>
      <c r="AE806" s="1" t="e">
        <f>IF(ข้อมูลน้ำหนักสินค้า!C805="","",ข้อมูลน้ำหนักสินค้า!C805)*J806</f>
        <v>#N/A</v>
      </c>
    </row>
    <row r="807" spans="1:31">
      <c r="A807" s="1" t="str">
        <f t="shared" si="133"/>
        <v/>
      </c>
      <c r="B807" s="1" t="str">
        <f t="shared" si="134"/>
        <v/>
      </c>
      <c r="C807" s="1" t="str">
        <f t="shared" si="135"/>
        <v/>
      </c>
      <c r="D807" s="1" t="str">
        <f>IF(ข้อมูลออเดอร์!A806="","",ข้อมูลออเดอร์!A806)</f>
        <v/>
      </c>
      <c r="E807" s="1" t="str">
        <f>IFERROR(IF(VLOOKUP(D807,ข้อมูลออเดอร์!A:BV,74,0)="Express delivery","NORMAL",IF(VLOOKUP(D807,ข้อมูลออเดอร์!A:BV,74,0)="Lalamove","B2B_OFFLINE","")),"")</f>
        <v/>
      </c>
      <c r="F807" s="1" t="str">
        <f t="shared" si="136"/>
        <v/>
      </c>
      <c r="G807" s="1" t="str">
        <f>IF(ข้อมูลออเดอร์!CV806="","",ข้อมูลออเดอร์!CV806)</f>
        <v/>
      </c>
      <c r="H807" s="1" t="str">
        <f>IF(ข้อมูลออเดอร์!CW806="","",ข้อมูลออเดอร์!CW806)</f>
        <v/>
      </c>
      <c r="I807" s="1" t="str">
        <f>IF(ข้อมูลออเดอร์!CV806="","",ข้อมูลออเดอร์!CV806)</f>
        <v/>
      </c>
      <c r="J807" s="1" t="str">
        <f>IF(ข้อมูลออเดอร์!DD806="","",ข้อมูลออเดอร์!DD806)</f>
        <v/>
      </c>
      <c r="K807" s="102" t="str">
        <f t="shared" si="137"/>
        <v/>
      </c>
      <c r="L807" s="102" t="str">
        <f t="shared" si="138"/>
        <v/>
      </c>
      <c r="M807" s="103" t="str">
        <f ca="1" t="shared" si="139"/>
        <v/>
      </c>
      <c r="N807" s="103" t="str">
        <f ca="1" t="shared" si="140"/>
        <v/>
      </c>
      <c r="O807" s="1" t="str">
        <f>IFERROR(VLOOKUP(D807,ข้อมูลออเดอร์!A:EK,49,0),"")</f>
        <v/>
      </c>
      <c r="P807" s="1" t="str">
        <f>IF(D807="","",ข้อมูลออเดอร์!AX806)</f>
        <v/>
      </c>
      <c r="Q807" s="1" t="str">
        <f>IF(D807="","",ข้อมูลออเดอร์!AX806)</f>
        <v/>
      </c>
      <c r="R807" s="1" t="str">
        <f t="shared" si="141"/>
        <v/>
      </c>
      <c r="S807" s="1">
        <f>IF('ข้อมูลจังหวัด-อำเภอ'!C806="","",'ข้อมูลจังหวัด-อำเภอ'!C806)</f>
        <v>0</v>
      </c>
      <c r="T807" s="1">
        <f>IF('ข้อมูลจังหวัด-อำเภอ'!D806="","",'ข้อมูลจังหวัด-อำเภอ'!D806)</f>
        <v>0</v>
      </c>
      <c r="U807" s="1" t="str">
        <f>IFERROR(VLOOKUP(D807,ข้อมูลออเดอร์!A:EK,46,0),"")</f>
        <v/>
      </c>
      <c r="V807" s="1" t="str">
        <f>IFERROR(VLOOKUP(D807,ข้อมูลออเดอร์!A:EK,46,0),"")</f>
        <v/>
      </c>
      <c r="W807" s="1" t="str">
        <f>IFERROR(VLOOKUP(D807,ข้อมูลออเดอร์!A:EK,48,0),"")</f>
        <v/>
      </c>
      <c r="X807" s="1" t="str">
        <f t="shared" si="142"/>
        <v/>
      </c>
      <c r="Y807" s="1"/>
      <c r="Z807" s="1"/>
      <c r="AA807" s="1" t="e">
        <f t="shared" si="143"/>
        <v>#N/A</v>
      </c>
      <c r="AB807" s="1"/>
      <c r="AC807" s="1"/>
      <c r="AD807" s="1"/>
      <c r="AE807" s="1" t="e">
        <f>IF(ข้อมูลน้ำหนักสินค้า!C806="","",ข้อมูลน้ำหนักสินค้า!C806)*J807</f>
        <v>#N/A</v>
      </c>
    </row>
    <row r="808" spans="1:31">
      <c r="A808" s="1" t="str">
        <f t="shared" si="133"/>
        <v/>
      </c>
      <c r="B808" s="1" t="str">
        <f t="shared" si="134"/>
        <v/>
      </c>
      <c r="C808" s="1" t="str">
        <f t="shared" si="135"/>
        <v/>
      </c>
      <c r="D808" s="1" t="str">
        <f>IF(ข้อมูลออเดอร์!A807="","",ข้อมูลออเดอร์!A807)</f>
        <v/>
      </c>
      <c r="E808" s="1" t="str">
        <f>IFERROR(IF(VLOOKUP(D808,ข้อมูลออเดอร์!A:BV,74,0)="Express delivery","NORMAL",IF(VLOOKUP(D808,ข้อมูลออเดอร์!A:BV,74,0)="Lalamove","B2B_OFFLINE","")),"")</f>
        <v/>
      </c>
      <c r="F808" s="1" t="str">
        <f t="shared" si="136"/>
        <v/>
      </c>
      <c r="G808" s="1" t="str">
        <f>IF(ข้อมูลออเดอร์!CV807="","",ข้อมูลออเดอร์!CV807)</f>
        <v/>
      </c>
      <c r="H808" s="1" t="str">
        <f>IF(ข้อมูลออเดอร์!CW807="","",ข้อมูลออเดอร์!CW807)</f>
        <v/>
      </c>
      <c r="I808" s="1" t="str">
        <f>IF(ข้อมูลออเดอร์!CV807="","",ข้อมูลออเดอร์!CV807)</f>
        <v/>
      </c>
      <c r="J808" s="1" t="str">
        <f>IF(ข้อมูลออเดอร์!DD807="","",ข้อมูลออเดอร์!DD807)</f>
        <v/>
      </c>
      <c r="K808" s="102" t="str">
        <f t="shared" si="137"/>
        <v/>
      </c>
      <c r="L808" s="102" t="str">
        <f t="shared" si="138"/>
        <v/>
      </c>
      <c r="M808" s="103" t="str">
        <f ca="1" t="shared" si="139"/>
        <v/>
      </c>
      <c r="N808" s="103" t="str">
        <f ca="1" t="shared" si="140"/>
        <v/>
      </c>
      <c r="O808" s="1" t="str">
        <f>IFERROR(VLOOKUP(D808,ข้อมูลออเดอร์!A:EK,49,0),"")</f>
        <v/>
      </c>
      <c r="P808" s="1" t="str">
        <f>IF(D808="","",ข้อมูลออเดอร์!AX807)</f>
        <v/>
      </c>
      <c r="Q808" s="1" t="str">
        <f>IF(D808="","",ข้อมูลออเดอร์!AX807)</f>
        <v/>
      </c>
      <c r="R808" s="1" t="str">
        <f t="shared" si="141"/>
        <v/>
      </c>
      <c r="S808" s="1">
        <f>IF('ข้อมูลจังหวัด-อำเภอ'!C807="","",'ข้อมูลจังหวัด-อำเภอ'!C807)</f>
        <v>0</v>
      </c>
      <c r="T808" s="1">
        <f>IF('ข้อมูลจังหวัด-อำเภอ'!D807="","",'ข้อมูลจังหวัด-อำเภอ'!D807)</f>
        <v>0</v>
      </c>
      <c r="U808" s="1" t="str">
        <f>IFERROR(VLOOKUP(D808,ข้อมูลออเดอร์!A:EK,46,0),"")</f>
        <v/>
      </c>
      <c r="V808" s="1" t="str">
        <f>IFERROR(VLOOKUP(D808,ข้อมูลออเดอร์!A:EK,46,0),"")</f>
        <v/>
      </c>
      <c r="W808" s="1" t="str">
        <f>IFERROR(VLOOKUP(D808,ข้อมูลออเดอร์!A:EK,48,0),"")</f>
        <v/>
      </c>
      <c r="X808" s="1" t="str">
        <f t="shared" si="142"/>
        <v/>
      </c>
      <c r="Y808" s="1"/>
      <c r="Z808" s="1"/>
      <c r="AA808" s="1" t="e">
        <f t="shared" si="143"/>
        <v>#N/A</v>
      </c>
      <c r="AB808" s="1"/>
      <c r="AC808" s="1"/>
      <c r="AD808" s="1"/>
      <c r="AE808" s="1" t="e">
        <f>IF(ข้อมูลน้ำหนักสินค้า!C807="","",ข้อมูลน้ำหนักสินค้า!C807)*J808</f>
        <v>#N/A</v>
      </c>
    </row>
    <row r="809" spans="1:31">
      <c r="A809" s="1" t="str">
        <f t="shared" si="133"/>
        <v/>
      </c>
      <c r="B809" s="1" t="str">
        <f t="shared" si="134"/>
        <v/>
      </c>
      <c r="C809" s="1" t="str">
        <f t="shared" si="135"/>
        <v/>
      </c>
      <c r="D809" s="1" t="str">
        <f>IF(ข้อมูลออเดอร์!A808="","",ข้อมูลออเดอร์!A808)</f>
        <v/>
      </c>
      <c r="E809" s="1" t="str">
        <f>IFERROR(IF(VLOOKUP(D809,ข้อมูลออเดอร์!A:BV,74,0)="Express delivery","NORMAL",IF(VLOOKUP(D809,ข้อมูลออเดอร์!A:BV,74,0)="Lalamove","B2B_OFFLINE","")),"")</f>
        <v/>
      </c>
      <c r="F809" s="1" t="str">
        <f t="shared" si="136"/>
        <v/>
      </c>
      <c r="G809" s="1" t="str">
        <f>IF(ข้อมูลออเดอร์!CV808="","",ข้อมูลออเดอร์!CV808)</f>
        <v/>
      </c>
      <c r="H809" s="1" t="str">
        <f>IF(ข้อมูลออเดอร์!CW808="","",ข้อมูลออเดอร์!CW808)</f>
        <v/>
      </c>
      <c r="I809" s="1" t="str">
        <f>IF(ข้อมูลออเดอร์!CV808="","",ข้อมูลออเดอร์!CV808)</f>
        <v/>
      </c>
      <c r="J809" s="1" t="str">
        <f>IF(ข้อมูลออเดอร์!DD808="","",ข้อมูลออเดอร์!DD808)</f>
        <v/>
      </c>
      <c r="K809" s="102" t="str">
        <f t="shared" si="137"/>
        <v/>
      </c>
      <c r="L809" s="102" t="str">
        <f t="shared" si="138"/>
        <v/>
      </c>
      <c r="M809" s="103" t="str">
        <f ca="1" t="shared" si="139"/>
        <v/>
      </c>
      <c r="N809" s="103" t="str">
        <f ca="1" t="shared" si="140"/>
        <v/>
      </c>
      <c r="O809" s="1" t="str">
        <f>IFERROR(VLOOKUP(D809,ข้อมูลออเดอร์!A:EK,49,0),"")</f>
        <v/>
      </c>
      <c r="P809" s="1" t="str">
        <f>IF(D809="","",ข้อมูลออเดอร์!AX808)</f>
        <v/>
      </c>
      <c r="Q809" s="1" t="str">
        <f>IF(D809="","",ข้อมูลออเดอร์!AX808)</f>
        <v/>
      </c>
      <c r="R809" s="1" t="str">
        <f t="shared" si="141"/>
        <v/>
      </c>
      <c r="S809" s="1">
        <f>IF('ข้อมูลจังหวัด-อำเภอ'!C808="","",'ข้อมูลจังหวัด-อำเภอ'!C808)</f>
        <v>0</v>
      </c>
      <c r="T809" s="1">
        <f>IF('ข้อมูลจังหวัด-อำเภอ'!D808="","",'ข้อมูลจังหวัด-อำเภอ'!D808)</f>
        <v>0</v>
      </c>
      <c r="U809" s="1" t="str">
        <f>IFERROR(VLOOKUP(D809,ข้อมูลออเดอร์!A:EK,46,0),"")</f>
        <v/>
      </c>
      <c r="V809" s="1" t="str">
        <f>IFERROR(VLOOKUP(D809,ข้อมูลออเดอร์!A:EK,46,0),"")</f>
        <v/>
      </c>
      <c r="W809" s="1" t="str">
        <f>IFERROR(VLOOKUP(D809,ข้อมูลออเดอร์!A:EK,48,0),"")</f>
        <v/>
      </c>
      <c r="X809" s="1" t="str">
        <f t="shared" si="142"/>
        <v/>
      </c>
      <c r="Y809" s="1"/>
      <c r="Z809" s="1"/>
      <c r="AA809" s="1" t="e">
        <f t="shared" si="143"/>
        <v>#N/A</v>
      </c>
      <c r="AB809" s="1"/>
      <c r="AC809" s="1"/>
      <c r="AD809" s="1"/>
      <c r="AE809" s="1" t="e">
        <f>IF(ข้อมูลน้ำหนักสินค้า!C808="","",ข้อมูลน้ำหนักสินค้า!C808)*J809</f>
        <v>#N/A</v>
      </c>
    </row>
    <row r="810" spans="1:31">
      <c r="A810" s="1" t="str">
        <f t="shared" si="133"/>
        <v/>
      </c>
      <c r="B810" s="1" t="str">
        <f t="shared" si="134"/>
        <v/>
      </c>
      <c r="C810" s="1" t="str">
        <f t="shared" si="135"/>
        <v/>
      </c>
      <c r="D810" s="1" t="str">
        <f>IF(ข้อมูลออเดอร์!A809="","",ข้อมูลออเดอร์!A809)</f>
        <v/>
      </c>
      <c r="E810" s="1" t="str">
        <f>IFERROR(IF(VLOOKUP(D810,ข้อมูลออเดอร์!A:BV,74,0)="Express delivery","NORMAL",IF(VLOOKUP(D810,ข้อมูลออเดอร์!A:BV,74,0)="Lalamove","B2B_OFFLINE","")),"")</f>
        <v/>
      </c>
      <c r="F810" s="1" t="str">
        <f t="shared" si="136"/>
        <v/>
      </c>
      <c r="G810" s="1" t="str">
        <f>IF(ข้อมูลออเดอร์!CV809="","",ข้อมูลออเดอร์!CV809)</f>
        <v/>
      </c>
      <c r="H810" s="1" t="str">
        <f>IF(ข้อมูลออเดอร์!CW809="","",ข้อมูลออเดอร์!CW809)</f>
        <v/>
      </c>
      <c r="I810" s="1" t="str">
        <f>IF(ข้อมูลออเดอร์!CV809="","",ข้อมูลออเดอร์!CV809)</f>
        <v/>
      </c>
      <c r="J810" s="1" t="str">
        <f>IF(ข้อมูลออเดอร์!DD809="","",ข้อมูลออเดอร์!DD809)</f>
        <v/>
      </c>
      <c r="K810" s="102" t="str">
        <f t="shared" si="137"/>
        <v/>
      </c>
      <c r="L810" s="102" t="str">
        <f t="shared" si="138"/>
        <v/>
      </c>
      <c r="M810" s="103" t="str">
        <f ca="1" t="shared" si="139"/>
        <v/>
      </c>
      <c r="N810" s="103" t="str">
        <f ca="1" t="shared" si="140"/>
        <v/>
      </c>
      <c r="O810" s="1" t="str">
        <f>IFERROR(VLOOKUP(D810,ข้อมูลออเดอร์!A:EK,49,0),"")</f>
        <v/>
      </c>
      <c r="P810" s="1" t="str">
        <f>IF(D810="","",ข้อมูลออเดอร์!AX809)</f>
        <v/>
      </c>
      <c r="Q810" s="1" t="str">
        <f>IF(D810="","",ข้อมูลออเดอร์!AX809)</f>
        <v/>
      </c>
      <c r="R810" s="1" t="str">
        <f t="shared" si="141"/>
        <v/>
      </c>
      <c r="S810" s="1">
        <f>IF('ข้อมูลจังหวัด-อำเภอ'!C809="","",'ข้อมูลจังหวัด-อำเภอ'!C809)</f>
        <v>0</v>
      </c>
      <c r="T810" s="1">
        <f>IF('ข้อมูลจังหวัด-อำเภอ'!D809="","",'ข้อมูลจังหวัด-อำเภอ'!D809)</f>
        <v>0</v>
      </c>
      <c r="U810" s="1" t="str">
        <f>IFERROR(VLOOKUP(D810,ข้อมูลออเดอร์!A:EK,46,0),"")</f>
        <v/>
      </c>
      <c r="V810" s="1" t="str">
        <f>IFERROR(VLOOKUP(D810,ข้อมูลออเดอร์!A:EK,46,0),"")</f>
        <v/>
      </c>
      <c r="W810" s="1" t="str">
        <f>IFERROR(VLOOKUP(D810,ข้อมูลออเดอร์!A:EK,48,0),"")</f>
        <v/>
      </c>
      <c r="X810" s="1" t="str">
        <f t="shared" si="142"/>
        <v/>
      </c>
      <c r="Y810" s="1"/>
      <c r="Z810" s="1"/>
      <c r="AA810" s="1" t="e">
        <f t="shared" si="143"/>
        <v>#N/A</v>
      </c>
      <c r="AB810" s="1"/>
      <c r="AC810" s="1"/>
      <c r="AD810" s="1"/>
      <c r="AE810" s="1" t="e">
        <f>IF(ข้อมูลน้ำหนักสินค้า!C809="","",ข้อมูลน้ำหนักสินค้า!C809)*J810</f>
        <v>#N/A</v>
      </c>
    </row>
    <row r="811" spans="1:31">
      <c r="A811" s="1" t="str">
        <f t="shared" si="133"/>
        <v/>
      </c>
      <c r="B811" s="1" t="str">
        <f t="shared" si="134"/>
        <v/>
      </c>
      <c r="C811" s="1" t="str">
        <f t="shared" si="135"/>
        <v/>
      </c>
      <c r="D811" s="1" t="str">
        <f>IF(ข้อมูลออเดอร์!A810="","",ข้อมูลออเดอร์!A810)</f>
        <v/>
      </c>
      <c r="E811" s="1" t="str">
        <f>IFERROR(IF(VLOOKUP(D811,ข้อมูลออเดอร์!A:BV,74,0)="Express delivery","NORMAL",IF(VLOOKUP(D811,ข้อมูลออเดอร์!A:BV,74,0)="Lalamove","B2B_OFFLINE","")),"")</f>
        <v/>
      </c>
      <c r="F811" s="1" t="str">
        <f t="shared" si="136"/>
        <v/>
      </c>
      <c r="G811" s="1" t="str">
        <f>IF(ข้อมูลออเดอร์!CV810="","",ข้อมูลออเดอร์!CV810)</f>
        <v/>
      </c>
      <c r="H811" s="1" t="str">
        <f>IF(ข้อมูลออเดอร์!CW810="","",ข้อมูลออเดอร์!CW810)</f>
        <v/>
      </c>
      <c r="I811" s="1" t="str">
        <f>IF(ข้อมูลออเดอร์!CV810="","",ข้อมูลออเดอร์!CV810)</f>
        <v/>
      </c>
      <c r="J811" s="1" t="str">
        <f>IF(ข้อมูลออเดอร์!DD810="","",ข้อมูลออเดอร์!DD810)</f>
        <v/>
      </c>
      <c r="K811" s="102" t="str">
        <f t="shared" si="137"/>
        <v/>
      </c>
      <c r="L811" s="102" t="str">
        <f t="shared" si="138"/>
        <v/>
      </c>
      <c r="M811" s="103" t="str">
        <f ca="1" t="shared" si="139"/>
        <v/>
      </c>
      <c r="N811" s="103" t="str">
        <f ca="1" t="shared" si="140"/>
        <v/>
      </c>
      <c r="O811" s="1" t="str">
        <f>IFERROR(VLOOKUP(D811,ข้อมูลออเดอร์!A:EK,49,0),"")</f>
        <v/>
      </c>
      <c r="P811" s="1" t="str">
        <f>IF(D811="","",ข้อมูลออเดอร์!AX810)</f>
        <v/>
      </c>
      <c r="Q811" s="1" t="str">
        <f>IF(D811="","",ข้อมูลออเดอร์!AX810)</f>
        <v/>
      </c>
      <c r="R811" s="1" t="str">
        <f t="shared" si="141"/>
        <v/>
      </c>
      <c r="S811" s="1">
        <f>IF('ข้อมูลจังหวัด-อำเภอ'!C810="","",'ข้อมูลจังหวัด-อำเภอ'!C810)</f>
        <v>0</v>
      </c>
      <c r="T811" s="1">
        <f>IF('ข้อมูลจังหวัด-อำเภอ'!D810="","",'ข้อมูลจังหวัด-อำเภอ'!D810)</f>
        <v>0</v>
      </c>
      <c r="U811" s="1" t="str">
        <f>IFERROR(VLOOKUP(D811,ข้อมูลออเดอร์!A:EK,46,0),"")</f>
        <v/>
      </c>
      <c r="V811" s="1" t="str">
        <f>IFERROR(VLOOKUP(D811,ข้อมูลออเดอร์!A:EK,46,0),"")</f>
        <v/>
      </c>
      <c r="W811" s="1" t="str">
        <f>IFERROR(VLOOKUP(D811,ข้อมูลออเดอร์!A:EK,48,0),"")</f>
        <v/>
      </c>
      <c r="X811" s="1" t="str">
        <f t="shared" si="142"/>
        <v/>
      </c>
      <c r="Y811" s="1"/>
      <c r="Z811" s="1"/>
      <c r="AA811" s="1" t="e">
        <f t="shared" si="143"/>
        <v>#N/A</v>
      </c>
      <c r="AB811" s="1"/>
      <c r="AC811" s="1"/>
      <c r="AD811" s="1"/>
      <c r="AE811" s="1" t="e">
        <f>IF(ข้อมูลน้ำหนักสินค้า!C810="","",ข้อมูลน้ำหนักสินค้า!C810)*J811</f>
        <v>#N/A</v>
      </c>
    </row>
    <row r="812" spans="1:31">
      <c r="A812" s="1" t="str">
        <f t="shared" si="133"/>
        <v/>
      </c>
      <c r="B812" s="1" t="str">
        <f t="shared" si="134"/>
        <v/>
      </c>
      <c r="C812" s="1" t="str">
        <f t="shared" si="135"/>
        <v/>
      </c>
      <c r="D812" s="1" t="str">
        <f>IF(ข้อมูลออเดอร์!A811="","",ข้อมูลออเดอร์!A811)</f>
        <v/>
      </c>
      <c r="E812" s="1" t="str">
        <f>IFERROR(IF(VLOOKUP(D812,ข้อมูลออเดอร์!A:BV,74,0)="Express delivery","NORMAL",IF(VLOOKUP(D812,ข้อมูลออเดอร์!A:BV,74,0)="Lalamove","B2B_OFFLINE","")),"")</f>
        <v/>
      </c>
      <c r="F812" s="1" t="str">
        <f t="shared" si="136"/>
        <v/>
      </c>
      <c r="G812" s="1" t="str">
        <f>IF(ข้อมูลออเดอร์!CV811="","",ข้อมูลออเดอร์!CV811)</f>
        <v/>
      </c>
      <c r="H812" s="1" t="str">
        <f>IF(ข้อมูลออเดอร์!CW811="","",ข้อมูลออเดอร์!CW811)</f>
        <v/>
      </c>
      <c r="I812" s="1" t="str">
        <f>IF(ข้อมูลออเดอร์!CV811="","",ข้อมูลออเดอร์!CV811)</f>
        <v/>
      </c>
      <c r="J812" s="1" t="str">
        <f>IF(ข้อมูลออเดอร์!DD811="","",ข้อมูลออเดอร์!DD811)</f>
        <v/>
      </c>
      <c r="K812" s="102" t="str">
        <f t="shared" si="137"/>
        <v/>
      </c>
      <c r="L812" s="102" t="str">
        <f t="shared" si="138"/>
        <v/>
      </c>
      <c r="M812" s="103" t="str">
        <f ca="1" t="shared" si="139"/>
        <v/>
      </c>
      <c r="N812" s="103" t="str">
        <f ca="1" t="shared" si="140"/>
        <v/>
      </c>
      <c r="O812" s="1" t="str">
        <f>IFERROR(VLOOKUP(D812,ข้อมูลออเดอร์!A:EK,49,0),"")</f>
        <v/>
      </c>
      <c r="P812" s="1" t="str">
        <f>IF(D812="","",ข้อมูลออเดอร์!AX811)</f>
        <v/>
      </c>
      <c r="Q812" s="1" t="str">
        <f>IF(D812="","",ข้อมูลออเดอร์!AX811)</f>
        <v/>
      </c>
      <c r="R812" s="1" t="str">
        <f t="shared" si="141"/>
        <v/>
      </c>
      <c r="S812" s="1">
        <f>IF('ข้อมูลจังหวัด-อำเภอ'!C811="","",'ข้อมูลจังหวัด-อำเภอ'!C811)</f>
        <v>0</v>
      </c>
      <c r="T812" s="1">
        <f>IF('ข้อมูลจังหวัด-อำเภอ'!D811="","",'ข้อมูลจังหวัด-อำเภอ'!D811)</f>
        <v>0</v>
      </c>
      <c r="U812" s="1" t="str">
        <f>IFERROR(VLOOKUP(D812,ข้อมูลออเดอร์!A:EK,46,0),"")</f>
        <v/>
      </c>
      <c r="V812" s="1" t="str">
        <f>IFERROR(VLOOKUP(D812,ข้อมูลออเดอร์!A:EK,46,0),"")</f>
        <v/>
      </c>
      <c r="W812" s="1" t="str">
        <f>IFERROR(VLOOKUP(D812,ข้อมูลออเดอร์!A:EK,48,0),"")</f>
        <v/>
      </c>
      <c r="X812" s="1" t="str">
        <f t="shared" si="142"/>
        <v/>
      </c>
      <c r="Y812" s="1"/>
      <c r="Z812" s="1"/>
      <c r="AA812" s="1" t="e">
        <f t="shared" si="143"/>
        <v>#N/A</v>
      </c>
      <c r="AB812" s="1"/>
      <c r="AC812" s="1"/>
      <c r="AD812" s="1"/>
      <c r="AE812" s="1" t="e">
        <f>IF(ข้อมูลน้ำหนักสินค้า!C811="","",ข้อมูลน้ำหนักสินค้า!C811)*J812</f>
        <v>#N/A</v>
      </c>
    </row>
    <row r="813" spans="1:31">
      <c r="A813" s="1" t="str">
        <f t="shared" si="133"/>
        <v/>
      </c>
      <c r="B813" s="1" t="str">
        <f t="shared" si="134"/>
        <v/>
      </c>
      <c r="C813" s="1" t="str">
        <f t="shared" si="135"/>
        <v/>
      </c>
      <c r="D813" s="1" t="str">
        <f>IF(ข้อมูลออเดอร์!A812="","",ข้อมูลออเดอร์!A812)</f>
        <v/>
      </c>
      <c r="E813" s="1" t="str">
        <f>IFERROR(IF(VLOOKUP(D813,ข้อมูลออเดอร์!A:BV,74,0)="Express delivery","NORMAL",IF(VLOOKUP(D813,ข้อมูลออเดอร์!A:BV,74,0)="Lalamove","B2B_OFFLINE","")),"")</f>
        <v/>
      </c>
      <c r="F813" s="1" t="str">
        <f t="shared" si="136"/>
        <v/>
      </c>
      <c r="G813" s="1" t="str">
        <f>IF(ข้อมูลออเดอร์!CV812="","",ข้อมูลออเดอร์!CV812)</f>
        <v/>
      </c>
      <c r="H813" s="1" t="str">
        <f>IF(ข้อมูลออเดอร์!CW812="","",ข้อมูลออเดอร์!CW812)</f>
        <v/>
      </c>
      <c r="I813" s="1" t="str">
        <f>IF(ข้อมูลออเดอร์!CV812="","",ข้อมูลออเดอร์!CV812)</f>
        <v/>
      </c>
      <c r="J813" s="1" t="str">
        <f>IF(ข้อมูลออเดอร์!DD812="","",ข้อมูลออเดอร์!DD812)</f>
        <v/>
      </c>
      <c r="K813" s="102" t="str">
        <f t="shared" si="137"/>
        <v/>
      </c>
      <c r="L813" s="102" t="str">
        <f t="shared" si="138"/>
        <v/>
      </c>
      <c r="M813" s="103" t="str">
        <f ca="1" t="shared" si="139"/>
        <v/>
      </c>
      <c r="N813" s="103" t="str">
        <f ca="1" t="shared" si="140"/>
        <v/>
      </c>
      <c r="O813" s="1" t="str">
        <f>IFERROR(VLOOKUP(D813,ข้อมูลออเดอร์!A:EK,49,0),"")</f>
        <v/>
      </c>
      <c r="P813" s="1" t="str">
        <f>IF(D813="","",ข้อมูลออเดอร์!AX812)</f>
        <v/>
      </c>
      <c r="Q813" s="1" t="str">
        <f>IF(D813="","",ข้อมูลออเดอร์!AX812)</f>
        <v/>
      </c>
      <c r="R813" s="1" t="str">
        <f t="shared" si="141"/>
        <v/>
      </c>
      <c r="S813" s="1">
        <f>IF('ข้อมูลจังหวัด-อำเภอ'!C812="","",'ข้อมูลจังหวัด-อำเภอ'!C812)</f>
        <v>0</v>
      </c>
      <c r="T813" s="1">
        <f>IF('ข้อมูลจังหวัด-อำเภอ'!D812="","",'ข้อมูลจังหวัด-อำเภอ'!D812)</f>
        <v>0</v>
      </c>
      <c r="U813" s="1" t="str">
        <f>IFERROR(VLOOKUP(D813,ข้อมูลออเดอร์!A:EK,46,0),"")</f>
        <v/>
      </c>
      <c r="V813" s="1" t="str">
        <f>IFERROR(VLOOKUP(D813,ข้อมูลออเดอร์!A:EK,46,0),"")</f>
        <v/>
      </c>
      <c r="W813" s="1" t="str">
        <f>IFERROR(VLOOKUP(D813,ข้อมูลออเดอร์!A:EK,48,0),"")</f>
        <v/>
      </c>
      <c r="X813" s="1" t="str">
        <f t="shared" si="142"/>
        <v/>
      </c>
      <c r="Y813" s="1"/>
      <c r="Z813" s="1"/>
      <c r="AA813" s="1" t="e">
        <f t="shared" si="143"/>
        <v>#N/A</v>
      </c>
      <c r="AB813" s="1"/>
      <c r="AC813" s="1"/>
      <c r="AD813" s="1"/>
      <c r="AE813" s="1" t="e">
        <f>IF(ข้อมูลน้ำหนักสินค้า!C812="","",ข้อมูลน้ำหนักสินค้า!C812)*J813</f>
        <v>#N/A</v>
      </c>
    </row>
    <row r="814" spans="1:31">
      <c r="A814" s="1" t="str">
        <f t="shared" si="133"/>
        <v/>
      </c>
      <c r="B814" s="1" t="str">
        <f t="shared" si="134"/>
        <v/>
      </c>
      <c r="C814" s="1" t="str">
        <f t="shared" si="135"/>
        <v/>
      </c>
      <c r="D814" s="1" t="str">
        <f>IF(ข้อมูลออเดอร์!A813="","",ข้อมูลออเดอร์!A813)</f>
        <v/>
      </c>
      <c r="E814" s="1" t="str">
        <f>IFERROR(IF(VLOOKUP(D814,ข้อมูลออเดอร์!A:BV,74,0)="Express delivery","NORMAL",IF(VLOOKUP(D814,ข้อมูลออเดอร์!A:BV,74,0)="Lalamove","B2B_OFFLINE","")),"")</f>
        <v/>
      </c>
      <c r="F814" s="1" t="str">
        <f t="shared" si="136"/>
        <v/>
      </c>
      <c r="G814" s="1" t="str">
        <f>IF(ข้อมูลออเดอร์!CV813="","",ข้อมูลออเดอร์!CV813)</f>
        <v/>
      </c>
      <c r="H814" s="1" t="str">
        <f>IF(ข้อมูลออเดอร์!CW813="","",ข้อมูลออเดอร์!CW813)</f>
        <v/>
      </c>
      <c r="I814" s="1" t="str">
        <f>IF(ข้อมูลออเดอร์!CV813="","",ข้อมูลออเดอร์!CV813)</f>
        <v/>
      </c>
      <c r="J814" s="1" t="str">
        <f>IF(ข้อมูลออเดอร์!DD813="","",ข้อมูลออเดอร์!DD813)</f>
        <v/>
      </c>
      <c r="K814" s="102" t="str">
        <f t="shared" si="137"/>
        <v/>
      </c>
      <c r="L814" s="102" t="str">
        <f t="shared" si="138"/>
        <v/>
      </c>
      <c r="M814" s="103" t="str">
        <f ca="1" t="shared" si="139"/>
        <v/>
      </c>
      <c r="N814" s="103" t="str">
        <f ca="1" t="shared" si="140"/>
        <v/>
      </c>
      <c r="O814" s="1" t="str">
        <f>IFERROR(VLOOKUP(D814,ข้อมูลออเดอร์!A:EK,49,0),"")</f>
        <v/>
      </c>
      <c r="P814" s="1" t="str">
        <f>IF(D814="","",ข้อมูลออเดอร์!AX813)</f>
        <v/>
      </c>
      <c r="Q814" s="1" t="str">
        <f>IF(D814="","",ข้อมูลออเดอร์!AX813)</f>
        <v/>
      </c>
      <c r="R814" s="1" t="str">
        <f t="shared" si="141"/>
        <v/>
      </c>
      <c r="S814" s="1">
        <f>IF('ข้อมูลจังหวัด-อำเภอ'!C813="","",'ข้อมูลจังหวัด-อำเภอ'!C813)</f>
        <v>0</v>
      </c>
      <c r="T814" s="1">
        <f>IF('ข้อมูลจังหวัด-อำเภอ'!D813="","",'ข้อมูลจังหวัด-อำเภอ'!D813)</f>
        <v>0</v>
      </c>
      <c r="U814" s="1" t="str">
        <f>IFERROR(VLOOKUP(D814,ข้อมูลออเดอร์!A:EK,46,0),"")</f>
        <v/>
      </c>
      <c r="V814" s="1" t="str">
        <f>IFERROR(VLOOKUP(D814,ข้อมูลออเดอร์!A:EK,46,0),"")</f>
        <v/>
      </c>
      <c r="W814" s="1" t="str">
        <f>IFERROR(VLOOKUP(D814,ข้อมูลออเดอร์!A:EK,48,0),"")</f>
        <v/>
      </c>
      <c r="X814" s="1" t="str">
        <f t="shared" si="142"/>
        <v/>
      </c>
      <c r="Y814" s="1"/>
      <c r="Z814" s="1"/>
      <c r="AA814" s="1" t="e">
        <f t="shared" si="143"/>
        <v>#N/A</v>
      </c>
      <c r="AB814" s="1"/>
      <c r="AC814" s="1"/>
      <c r="AD814" s="1"/>
      <c r="AE814" s="1" t="e">
        <f>IF(ข้อมูลน้ำหนักสินค้า!C813="","",ข้อมูลน้ำหนักสินค้า!C813)*J814</f>
        <v>#N/A</v>
      </c>
    </row>
    <row r="815" spans="1:31">
      <c r="A815" s="1" t="str">
        <f t="shared" si="133"/>
        <v/>
      </c>
      <c r="B815" s="1" t="str">
        <f t="shared" si="134"/>
        <v/>
      </c>
      <c r="C815" s="1" t="str">
        <f t="shared" si="135"/>
        <v/>
      </c>
      <c r="D815" s="1" t="str">
        <f>IF(ข้อมูลออเดอร์!A814="","",ข้อมูลออเดอร์!A814)</f>
        <v/>
      </c>
      <c r="E815" s="1" t="str">
        <f>IFERROR(IF(VLOOKUP(D815,ข้อมูลออเดอร์!A:BV,74,0)="Express delivery","NORMAL",IF(VLOOKUP(D815,ข้อมูลออเดอร์!A:BV,74,0)="Lalamove","B2B_OFFLINE","")),"")</f>
        <v/>
      </c>
      <c r="F815" s="1" t="str">
        <f t="shared" si="136"/>
        <v/>
      </c>
      <c r="G815" s="1" t="str">
        <f>IF(ข้อมูลออเดอร์!CV814="","",ข้อมูลออเดอร์!CV814)</f>
        <v/>
      </c>
      <c r="H815" s="1" t="str">
        <f>IF(ข้อมูลออเดอร์!CW814="","",ข้อมูลออเดอร์!CW814)</f>
        <v/>
      </c>
      <c r="I815" s="1" t="str">
        <f>IF(ข้อมูลออเดอร์!CV814="","",ข้อมูลออเดอร์!CV814)</f>
        <v/>
      </c>
      <c r="J815" s="1" t="str">
        <f>IF(ข้อมูลออเดอร์!DD814="","",ข้อมูลออเดอร์!DD814)</f>
        <v/>
      </c>
      <c r="K815" s="102" t="str">
        <f t="shared" si="137"/>
        <v/>
      </c>
      <c r="L815" s="102" t="str">
        <f t="shared" si="138"/>
        <v/>
      </c>
      <c r="M815" s="103" t="str">
        <f ca="1" t="shared" si="139"/>
        <v/>
      </c>
      <c r="N815" s="103" t="str">
        <f ca="1" t="shared" si="140"/>
        <v/>
      </c>
      <c r="O815" s="1" t="str">
        <f>IFERROR(VLOOKUP(D815,ข้อมูลออเดอร์!A:EK,49,0),"")</f>
        <v/>
      </c>
      <c r="P815" s="1" t="str">
        <f>IF(D815="","",ข้อมูลออเดอร์!AX814)</f>
        <v/>
      </c>
      <c r="Q815" s="1" t="str">
        <f>IF(D815="","",ข้อมูลออเดอร์!AX814)</f>
        <v/>
      </c>
      <c r="R815" s="1" t="str">
        <f t="shared" si="141"/>
        <v/>
      </c>
      <c r="S815" s="1">
        <f>IF('ข้อมูลจังหวัด-อำเภอ'!C814="","",'ข้อมูลจังหวัด-อำเภอ'!C814)</f>
        <v>0</v>
      </c>
      <c r="T815" s="1">
        <f>IF('ข้อมูลจังหวัด-อำเภอ'!D814="","",'ข้อมูลจังหวัด-อำเภอ'!D814)</f>
        <v>0</v>
      </c>
      <c r="U815" s="1" t="str">
        <f>IFERROR(VLOOKUP(D815,ข้อมูลออเดอร์!A:EK,46,0),"")</f>
        <v/>
      </c>
      <c r="V815" s="1" t="str">
        <f>IFERROR(VLOOKUP(D815,ข้อมูลออเดอร์!A:EK,46,0),"")</f>
        <v/>
      </c>
      <c r="W815" s="1" t="str">
        <f>IFERROR(VLOOKUP(D815,ข้อมูลออเดอร์!A:EK,48,0),"")</f>
        <v/>
      </c>
      <c r="X815" s="1" t="str">
        <f t="shared" si="142"/>
        <v/>
      </c>
      <c r="Y815" s="1"/>
      <c r="Z815" s="1"/>
      <c r="AA815" s="1" t="e">
        <f t="shared" si="143"/>
        <v>#N/A</v>
      </c>
      <c r="AB815" s="1"/>
      <c r="AC815" s="1"/>
      <c r="AD815" s="1"/>
      <c r="AE815" s="1" t="e">
        <f>IF(ข้อมูลน้ำหนักสินค้า!C814="","",ข้อมูลน้ำหนักสินค้า!C814)*J815</f>
        <v>#N/A</v>
      </c>
    </row>
    <row r="816" spans="1:31">
      <c r="A816" s="1" t="str">
        <f t="shared" si="133"/>
        <v/>
      </c>
      <c r="B816" s="1" t="str">
        <f t="shared" si="134"/>
        <v/>
      </c>
      <c r="C816" s="1" t="str">
        <f t="shared" si="135"/>
        <v/>
      </c>
      <c r="D816" s="1" t="str">
        <f>IF(ข้อมูลออเดอร์!A815="","",ข้อมูลออเดอร์!A815)</f>
        <v/>
      </c>
      <c r="E816" s="1" t="str">
        <f>IFERROR(IF(VLOOKUP(D816,ข้อมูลออเดอร์!A:BV,74,0)="Express delivery","NORMAL",IF(VLOOKUP(D816,ข้อมูลออเดอร์!A:BV,74,0)="Lalamove","B2B_OFFLINE","")),"")</f>
        <v/>
      </c>
      <c r="F816" s="1" t="str">
        <f t="shared" si="136"/>
        <v/>
      </c>
      <c r="G816" s="1" t="str">
        <f>IF(ข้อมูลออเดอร์!CV815="","",ข้อมูลออเดอร์!CV815)</f>
        <v/>
      </c>
      <c r="H816" s="1" t="str">
        <f>IF(ข้อมูลออเดอร์!CW815="","",ข้อมูลออเดอร์!CW815)</f>
        <v/>
      </c>
      <c r="I816" s="1" t="str">
        <f>IF(ข้อมูลออเดอร์!CV815="","",ข้อมูลออเดอร์!CV815)</f>
        <v/>
      </c>
      <c r="J816" s="1" t="str">
        <f>IF(ข้อมูลออเดอร์!DD815="","",ข้อมูลออเดอร์!DD815)</f>
        <v/>
      </c>
      <c r="K816" s="102" t="str">
        <f t="shared" si="137"/>
        <v/>
      </c>
      <c r="L816" s="102" t="str">
        <f t="shared" si="138"/>
        <v/>
      </c>
      <c r="M816" s="103" t="str">
        <f ca="1" t="shared" si="139"/>
        <v/>
      </c>
      <c r="N816" s="103" t="str">
        <f ca="1" t="shared" si="140"/>
        <v/>
      </c>
      <c r="O816" s="1" t="str">
        <f>IFERROR(VLOOKUP(D816,ข้อมูลออเดอร์!A:EK,49,0),"")</f>
        <v/>
      </c>
      <c r="P816" s="1" t="str">
        <f>IF(D816="","",ข้อมูลออเดอร์!AX815)</f>
        <v/>
      </c>
      <c r="Q816" s="1" t="str">
        <f>IF(D816="","",ข้อมูลออเดอร์!AX815)</f>
        <v/>
      </c>
      <c r="R816" s="1" t="str">
        <f t="shared" si="141"/>
        <v/>
      </c>
      <c r="S816" s="1">
        <f>IF('ข้อมูลจังหวัด-อำเภอ'!C815="","",'ข้อมูลจังหวัด-อำเภอ'!C815)</f>
        <v>0</v>
      </c>
      <c r="T816" s="1">
        <f>IF('ข้อมูลจังหวัด-อำเภอ'!D815="","",'ข้อมูลจังหวัด-อำเภอ'!D815)</f>
        <v>0</v>
      </c>
      <c r="U816" s="1" t="str">
        <f>IFERROR(VLOOKUP(D816,ข้อมูลออเดอร์!A:EK,46,0),"")</f>
        <v/>
      </c>
      <c r="V816" s="1" t="str">
        <f>IFERROR(VLOOKUP(D816,ข้อมูลออเดอร์!A:EK,46,0),"")</f>
        <v/>
      </c>
      <c r="W816" s="1" t="str">
        <f>IFERROR(VLOOKUP(D816,ข้อมูลออเดอร์!A:EK,48,0),"")</f>
        <v/>
      </c>
      <c r="X816" s="1" t="str">
        <f t="shared" si="142"/>
        <v/>
      </c>
      <c r="Y816" s="1"/>
      <c r="Z816" s="1"/>
      <c r="AA816" s="1" t="e">
        <f t="shared" si="143"/>
        <v>#N/A</v>
      </c>
      <c r="AB816" s="1"/>
      <c r="AC816" s="1"/>
      <c r="AD816" s="1"/>
      <c r="AE816" s="1" t="e">
        <f>IF(ข้อมูลน้ำหนักสินค้า!C815="","",ข้อมูลน้ำหนักสินค้า!C815)*J816</f>
        <v>#N/A</v>
      </c>
    </row>
    <row r="817" spans="1:31">
      <c r="A817" s="1" t="str">
        <f t="shared" si="133"/>
        <v/>
      </c>
      <c r="B817" s="1" t="str">
        <f t="shared" si="134"/>
        <v/>
      </c>
      <c r="C817" s="1" t="str">
        <f t="shared" si="135"/>
        <v/>
      </c>
      <c r="D817" s="1" t="str">
        <f>IF(ข้อมูลออเดอร์!A816="","",ข้อมูลออเดอร์!A816)</f>
        <v/>
      </c>
      <c r="E817" s="1" t="str">
        <f>IFERROR(IF(VLOOKUP(D817,ข้อมูลออเดอร์!A:BV,74,0)="Express delivery","NORMAL",IF(VLOOKUP(D817,ข้อมูลออเดอร์!A:BV,74,0)="Lalamove","B2B_OFFLINE","")),"")</f>
        <v/>
      </c>
      <c r="F817" s="1" t="str">
        <f t="shared" si="136"/>
        <v/>
      </c>
      <c r="G817" s="1" t="str">
        <f>IF(ข้อมูลออเดอร์!CV816="","",ข้อมูลออเดอร์!CV816)</f>
        <v/>
      </c>
      <c r="H817" s="1" t="str">
        <f>IF(ข้อมูลออเดอร์!CW816="","",ข้อมูลออเดอร์!CW816)</f>
        <v/>
      </c>
      <c r="I817" s="1" t="str">
        <f>IF(ข้อมูลออเดอร์!CV816="","",ข้อมูลออเดอร์!CV816)</f>
        <v/>
      </c>
      <c r="J817" s="1" t="str">
        <f>IF(ข้อมูลออเดอร์!DD816="","",ข้อมูลออเดอร์!DD816)</f>
        <v/>
      </c>
      <c r="K817" s="102" t="str">
        <f t="shared" si="137"/>
        <v/>
      </c>
      <c r="L817" s="102" t="str">
        <f t="shared" si="138"/>
        <v/>
      </c>
      <c r="M817" s="103" t="str">
        <f ca="1" t="shared" si="139"/>
        <v/>
      </c>
      <c r="N817" s="103" t="str">
        <f ca="1" t="shared" si="140"/>
        <v/>
      </c>
      <c r="O817" s="1" t="str">
        <f>IFERROR(VLOOKUP(D817,ข้อมูลออเดอร์!A:EK,49,0),"")</f>
        <v/>
      </c>
      <c r="P817" s="1" t="str">
        <f>IF(D817="","",ข้อมูลออเดอร์!AX816)</f>
        <v/>
      </c>
      <c r="Q817" s="1" t="str">
        <f>IF(D817="","",ข้อมูลออเดอร์!AX816)</f>
        <v/>
      </c>
      <c r="R817" s="1" t="str">
        <f t="shared" si="141"/>
        <v/>
      </c>
      <c r="S817" s="1">
        <f>IF('ข้อมูลจังหวัด-อำเภอ'!C816="","",'ข้อมูลจังหวัด-อำเภอ'!C816)</f>
        <v>0</v>
      </c>
      <c r="T817" s="1">
        <f>IF('ข้อมูลจังหวัด-อำเภอ'!D816="","",'ข้อมูลจังหวัด-อำเภอ'!D816)</f>
        <v>0</v>
      </c>
      <c r="U817" s="1" t="str">
        <f>IFERROR(VLOOKUP(D817,ข้อมูลออเดอร์!A:EK,46,0),"")</f>
        <v/>
      </c>
      <c r="V817" s="1" t="str">
        <f>IFERROR(VLOOKUP(D817,ข้อมูลออเดอร์!A:EK,46,0),"")</f>
        <v/>
      </c>
      <c r="W817" s="1" t="str">
        <f>IFERROR(VLOOKUP(D817,ข้อมูลออเดอร์!A:EK,48,0),"")</f>
        <v/>
      </c>
      <c r="X817" s="1" t="str">
        <f t="shared" si="142"/>
        <v/>
      </c>
      <c r="Y817" s="1"/>
      <c r="Z817" s="1"/>
      <c r="AA817" s="1" t="e">
        <f t="shared" si="143"/>
        <v>#N/A</v>
      </c>
      <c r="AB817" s="1"/>
      <c r="AC817" s="1"/>
      <c r="AD817" s="1"/>
      <c r="AE817" s="1" t="e">
        <f>IF(ข้อมูลน้ำหนักสินค้า!C816="","",ข้อมูลน้ำหนักสินค้า!C816)*J817</f>
        <v>#N/A</v>
      </c>
    </row>
    <row r="818" spans="1:31">
      <c r="A818" s="1" t="str">
        <f t="shared" si="133"/>
        <v/>
      </c>
      <c r="B818" s="1" t="str">
        <f t="shared" si="134"/>
        <v/>
      </c>
      <c r="C818" s="1" t="str">
        <f t="shared" si="135"/>
        <v/>
      </c>
      <c r="D818" s="1" t="str">
        <f>IF(ข้อมูลออเดอร์!A817="","",ข้อมูลออเดอร์!A817)</f>
        <v/>
      </c>
      <c r="E818" s="1" t="str">
        <f>IFERROR(IF(VLOOKUP(D818,ข้อมูลออเดอร์!A:BV,74,0)="Express delivery","NORMAL",IF(VLOOKUP(D818,ข้อมูลออเดอร์!A:BV,74,0)="Lalamove","B2B_OFFLINE","")),"")</f>
        <v/>
      </c>
      <c r="F818" s="1" t="str">
        <f t="shared" si="136"/>
        <v/>
      </c>
      <c r="G818" s="1" t="str">
        <f>IF(ข้อมูลออเดอร์!CV817="","",ข้อมูลออเดอร์!CV817)</f>
        <v/>
      </c>
      <c r="H818" s="1" t="str">
        <f>IF(ข้อมูลออเดอร์!CW817="","",ข้อมูลออเดอร์!CW817)</f>
        <v/>
      </c>
      <c r="I818" s="1" t="str">
        <f>IF(ข้อมูลออเดอร์!CV817="","",ข้อมูลออเดอร์!CV817)</f>
        <v/>
      </c>
      <c r="J818" s="1" t="str">
        <f>IF(ข้อมูลออเดอร์!DD817="","",ข้อมูลออเดอร์!DD817)</f>
        <v/>
      </c>
      <c r="K818" s="102" t="str">
        <f t="shared" si="137"/>
        <v/>
      </c>
      <c r="L818" s="102" t="str">
        <f t="shared" si="138"/>
        <v/>
      </c>
      <c r="M818" s="103" t="str">
        <f ca="1" t="shared" si="139"/>
        <v/>
      </c>
      <c r="N818" s="103" t="str">
        <f ca="1" t="shared" si="140"/>
        <v/>
      </c>
      <c r="O818" s="1" t="str">
        <f>IFERROR(VLOOKUP(D818,ข้อมูลออเดอร์!A:EK,49,0),"")</f>
        <v/>
      </c>
      <c r="P818" s="1" t="str">
        <f>IF(D818="","",ข้อมูลออเดอร์!AX817)</f>
        <v/>
      </c>
      <c r="Q818" s="1" t="str">
        <f>IF(D818="","",ข้อมูลออเดอร์!AX817)</f>
        <v/>
      </c>
      <c r="R818" s="1" t="str">
        <f t="shared" si="141"/>
        <v/>
      </c>
      <c r="S818" s="1">
        <f>IF('ข้อมูลจังหวัด-อำเภอ'!C817="","",'ข้อมูลจังหวัด-อำเภอ'!C817)</f>
        <v>0</v>
      </c>
      <c r="T818" s="1">
        <f>IF('ข้อมูลจังหวัด-อำเภอ'!D817="","",'ข้อมูลจังหวัด-อำเภอ'!D817)</f>
        <v>0</v>
      </c>
      <c r="U818" s="1" t="str">
        <f>IFERROR(VLOOKUP(D818,ข้อมูลออเดอร์!A:EK,46,0),"")</f>
        <v/>
      </c>
      <c r="V818" s="1" t="str">
        <f>IFERROR(VLOOKUP(D818,ข้อมูลออเดอร์!A:EK,46,0),"")</f>
        <v/>
      </c>
      <c r="W818" s="1" t="str">
        <f>IFERROR(VLOOKUP(D818,ข้อมูลออเดอร์!A:EK,48,0),"")</f>
        <v/>
      </c>
      <c r="X818" s="1" t="str">
        <f t="shared" si="142"/>
        <v/>
      </c>
      <c r="Y818" s="1"/>
      <c r="Z818" s="1"/>
      <c r="AA818" s="1" t="e">
        <f t="shared" si="143"/>
        <v>#N/A</v>
      </c>
      <c r="AB818" s="1"/>
      <c r="AC818" s="1"/>
      <c r="AD818" s="1"/>
      <c r="AE818" s="1" t="e">
        <f>IF(ข้อมูลน้ำหนักสินค้า!C817="","",ข้อมูลน้ำหนักสินค้า!C817)*J818</f>
        <v>#N/A</v>
      </c>
    </row>
    <row r="819" spans="1:31">
      <c r="A819" s="1" t="str">
        <f t="shared" si="133"/>
        <v/>
      </c>
      <c r="B819" s="1" t="str">
        <f t="shared" si="134"/>
        <v/>
      </c>
      <c r="C819" s="1" t="str">
        <f t="shared" si="135"/>
        <v/>
      </c>
      <c r="D819" s="1" t="str">
        <f>IF(ข้อมูลออเดอร์!A818="","",ข้อมูลออเดอร์!A818)</f>
        <v/>
      </c>
      <c r="E819" s="1" t="str">
        <f>IFERROR(IF(VLOOKUP(D819,ข้อมูลออเดอร์!A:BV,74,0)="Express delivery","NORMAL",IF(VLOOKUP(D819,ข้อมูลออเดอร์!A:BV,74,0)="Lalamove","B2B_OFFLINE","")),"")</f>
        <v/>
      </c>
      <c r="F819" s="1" t="str">
        <f t="shared" si="136"/>
        <v/>
      </c>
      <c r="G819" s="1" t="str">
        <f>IF(ข้อมูลออเดอร์!CV818="","",ข้อมูลออเดอร์!CV818)</f>
        <v/>
      </c>
      <c r="H819" s="1" t="str">
        <f>IF(ข้อมูลออเดอร์!CW818="","",ข้อมูลออเดอร์!CW818)</f>
        <v/>
      </c>
      <c r="I819" s="1" t="str">
        <f>IF(ข้อมูลออเดอร์!CV818="","",ข้อมูลออเดอร์!CV818)</f>
        <v/>
      </c>
      <c r="J819" s="1" t="str">
        <f>IF(ข้อมูลออเดอร์!DD818="","",ข้อมูลออเดอร์!DD818)</f>
        <v/>
      </c>
      <c r="K819" s="102" t="str">
        <f t="shared" si="137"/>
        <v/>
      </c>
      <c r="L819" s="102" t="str">
        <f t="shared" si="138"/>
        <v/>
      </c>
      <c r="M819" s="103" t="str">
        <f ca="1" t="shared" si="139"/>
        <v/>
      </c>
      <c r="N819" s="103" t="str">
        <f ca="1" t="shared" si="140"/>
        <v/>
      </c>
      <c r="O819" s="1" t="str">
        <f>IFERROR(VLOOKUP(D819,ข้อมูลออเดอร์!A:EK,49,0),"")</f>
        <v/>
      </c>
      <c r="P819" s="1" t="str">
        <f>IF(D819="","",ข้อมูลออเดอร์!AX818)</f>
        <v/>
      </c>
      <c r="Q819" s="1" t="str">
        <f>IF(D819="","",ข้อมูลออเดอร์!AX818)</f>
        <v/>
      </c>
      <c r="R819" s="1" t="str">
        <f t="shared" si="141"/>
        <v/>
      </c>
      <c r="S819" s="1">
        <f>IF('ข้อมูลจังหวัด-อำเภอ'!C818="","",'ข้อมูลจังหวัด-อำเภอ'!C818)</f>
        <v>0</v>
      </c>
      <c r="T819" s="1">
        <f>IF('ข้อมูลจังหวัด-อำเภอ'!D818="","",'ข้อมูลจังหวัด-อำเภอ'!D818)</f>
        <v>0</v>
      </c>
      <c r="U819" s="1" t="str">
        <f>IFERROR(VLOOKUP(D819,ข้อมูลออเดอร์!A:EK,46,0),"")</f>
        <v/>
      </c>
      <c r="V819" s="1" t="str">
        <f>IFERROR(VLOOKUP(D819,ข้อมูลออเดอร์!A:EK,46,0),"")</f>
        <v/>
      </c>
      <c r="W819" s="1" t="str">
        <f>IFERROR(VLOOKUP(D819,ข้อมูลออเดอร์!A:EK,48,0),"")</f>
        <v/>
      </c>
      <c r="X819" s="1" t="str">
        <f t="shared" si="142"/>
        <v/>
      </c>
      <c r="Y819" s="1"/>
      <c r="Z819" s="1"/>
      <c r="AA819" s="1" t="e">
        <f t="shared" si="143"/>
        <v>#N/A</v>
      </c>
      <c r="AB819" s="1"/>
      <c r="AC819" s="1"/>
      <c r="AD819" s="1"/>
      <c r="AE819" s="1" t="e">
        <f>IF(ข้อมูลน้ำหนักสินค้า!C818="","",ข้อมูลน้ำหนักสินค้า!C818)*J819</f>
        <v>#N/A</v>
      </c>
    </row>
    <row r="820" spans="1:31">
      <c r="A820" s="1" t="str">
        <f t="shared" si="133"/>
        <v/>
      </c>
      <c r="B820" s="1" t="str">
        <f t="shared" si="134"/>
        <v/>
      </c>
      <c r="C820" s="1" t="str">
        <f t="shared" si="135"/>
        <v/>
      </c>
      <c r="D820" s="1" t="str">
        <f>IF(ข้อมูลออเดอร์!A819="","",ข้อมูลออเดอร์!A819)</f>
        <v/>
      </c>
      <c r="E820" s="1" t="str">
        <f>IFERROR(IF(VLOOKUP(D820,ข้อมูลออเดอร์!A:BV,74,0)="Express delivery","NORMAL",IF(VLOOKUP(D820,ข้อมูลออเดอร์!A:BV,74,0)="Lalamove","B2B_OFFLINE","")),"")</f>
        <v/>
      </c>
      <c r="F820" s="1" t="str">
        <f t="shared" si="136"/>
        <v/>
      </c>
      <c r="G820" s="1" t="str">
        <f>IF(ข้อมูลออเดอร์!CV819="","",ข้อมูลออเดอร์!CV819)</f>
        <v/>
      </c>
      <c r="H820" s="1" t="str">
        <f>IF(ข้อมูลออเดอร์!CW819="","",ข้อมูลออเดอร์!CW819)</f>
        <v/>
      </c>
      <c r="I820" s="1" t="str">
        <f>IF(ข้อมูลออเดอร์!CV819="","",ข้อมูลออเดอร์!CV819)</f>
        <v/>
      </c>
      <c r="J820" s="1" t="str">
        <f>IF(ข้อมูลออเดอร์!DD819="","",ข้อมูลออเดอร์!DD819)</f>
        <v/>
      </c>
      <c r="K820" s="102" t="str">
        <f t="shared" si="137"/>
        <v/>
      </c>
      <c r="L820" s="102" t="str">
        <f t="shared" si="138"/>
        <v/>
      </c>
      <c r="M820" s="103" t="str">
        <f ca="1" t="shared" si="139"/>
        <v/>
      </c>
      <c r="N820" s="103" t="str">
        <f ca="1" t="shared" si="140"/>
        <v/>
      </c>
      <c r="O820" s="1" t="str">
        <f>IFERROR(VLOOKUP(D820,ข้อมูลออเดอร์!A:EK,49,0),"")</f>
        <v/>
      </c>
      <c r="P820" s="1" t="str">
        <f>IF(D820="","",ข้อมูลออเดอร์!AX819)</f>
        <v/>
      </c>
      <c r="Q820" s="1" t="str">
        <f>IF(D820="","",ข้อมูลออเดอร์!AX819)</f>
        <v/>
      </c>
      <c r="R820" s="1" t="str">
        <f t="shared" si="141"/>
        <v/>
      </c>
      <c r="S820" s="1">
        <f>IF('ข้อมูลจังหวัด-อำเภอ'!C819="","",'ข้อมูลจังหวัด-อำเภอ'!C819)</f>
        <v>0</v>
      </c>
      <c r="T820" s="1">
        <f>IF('ข้อมูลจังหวัด-อำเภอ'!D819="","",'ข้อมูลจังหวัด-อำเภอ'!D819)</f>
        <v>0</v>
      </c>
      <c r="U820" s="1" t="str">
        <f>IFERROR(VLOOKUP(D820,ข้อมูลออเดอร์!A:EK,46,0),"")</f>
        <v/>
      </c>
      <c r="V820" s="1" t="str">
        <f>IFERROR(VLOOKUP(D820,ข้อมูลออเดอร์!A:EK,46,0),"")</f>
        <v/>
      </c>
      <c r="W820" s="1" t="str">
        <f>IFERROR(VLOOKUP(D820,ข้อมูลออเดอร์!A:EK,48,0),"")</f>
        <v/>
      </c>
      <c r="X820" s="1" t="str">
        <f t="shared" si="142"/>
        <v/>
      </c>
      <c r="Y820" s="1"/>
      <c r="Z820" s="1"/>
      <c r="AA820" s="1" t="e">
        <f t="shared" si="143"/>
        <v>#N/A</v>
      </c>
      <c r="AB820" s="1"/>
      <c r="AC820" s="1"/>
      <c r="AD820" s="1"/>
      <c r="AE820" s="1" t="e">
        <f>IF(ข้อมูลน้ำหนักสินค้า!C819="","",ข้อมูลน้ำหนักสินค้า!C819)*J820</f>
        <v>#N/A</v>
      </c>
    </row>
    <row r="821" spans="1:31">
      <c r="A821" s="1" t="str">
        <f t="shared" si="133"/>
        <v/>
      </c>
      <c r="B821" s="1" t="str">
        <f t="shared" si="134"/>
        <v/>
      </c>
      <c r="C821" s="1" t="str">
        <f t="shared" si="135"/>
        <v/>
      </c>
      <c r="D821" s="1" t="str">
        <f>IF(ข้อมูลออเดอร์!A820="","",ข้อมูลออเดอร์!A820)</f>
        <v/>
      </c>
      <c r="E821" s="1" t="str">
        <f>IFERROR(IF(VLOOKUP(D821,ข้อมูลออเดอร์!A:BV,74,0)="Express delivery","NORMAL",IF(VLOOKUP(D821,ข้อมูลออเดอร์!A:BV,74,0)="Lalamove","B2B_OFFLINE","")),"")</f>
        <v/>
      </c>
      <c r="F821" s="1" t="str">
        <f t="shared" si="136"/>
        <v/>
      </c>
      <c r="G821" s="1" t="str">
        <f>IF(ข้อมูลออเดอร์!CV820="","",ข้อมูลออเดอร์!CV820)</f>
        <v/>
      </c>
      <c r="H821" s="1" t="str">
        <f>IF(ข้อมูลออเดอร์!CW820="","",ข้อมูลออเดอร์!CW820)</f>
        <v/>
      </c>
      <c r="I821" s="1" t="str">
        <f>IF(ข้อมูลออเดอร์!CV820="","",ข้อมูลออเดอร์!CV820)</f>
        <v/>
      </c>
      <c r="J821" s="1" t="str">
        <f>IF(ข้อมูลออเดอร์!DD820="","",ข้อมูลออเดอร์!DD820)</f>
        <v/>
      </c>
      <c r="K821" s="102" t="str">
        <f t="shared" si="137"/>
        <v/>
      </c>
      <c r="L821" s="102" t="str">
        <f t="shared" si="138"/>
        <v/>
      </c>
      <c r="M821" s="103" t="str">
        <f ca="1" t="shared" si="139"/>
        <v/>
      </c>
      <c r="N821" s="103" t="str">
        <f ca="1" t="shared" si="140"/>
        <v/>
      </c>
      <c r="O821" s="1" t="str">
        <f>IFERROR(VLOOKUP(D821,ข้อมูลออเดอร์!A:EK,49,0),"")</f>
        <v/>
      </c>
      <c r="P821" s="1" t="str">
        <f>IF(D821="","",ข้อมูลออเดอร์!AX820)</f>
        <v/>
      </c>
      <c r="Q821" s="1" t="str">
        <f>IF(D821="","",ข้อมูลออเดอร์!AX820)</f>
        <v/>
      </c>
      <c r="R821" s="1" t="str">
        <f t="shared" si="141"/>
        <v/>
      </c>
      <c r="S821" s="1">
        <f>IF('ข้อมูลจังหวัด-อำเภอ'!C820="","",'ข้อมูลจังหวัด-อำเภอ'!C820)</f>
        <v>0</v>
      </c>
      <c r="T821" s="1">
        <f>IF('ข้อมูลจังหวัด-อำเภอ'!D820="","",'ข้อมูลจังหวัด-อำเภอ'!D820)</f>
        <v>0</v>
      </c>
      <c r="U821" s="1" t="str">
        <f>IFERROR(VLOOKUP(D821,ข้อมูลออเดอร์!A:EK,46,0),"")</f>
        <v/>
      </c>
      <c r="V821" s="1" t="str">
        <f>IFERROR(VLOOKUP(D821,ข้อมูลออเดอร์!A:EK,46,0),"")</f>
        <v/>
      </c>
      <c r="W821" s="1" t="str">
        <f>IFERROR(VLOOKUP(D821,ข้อมูลออเดอร์!A:EK,48,0),"")</f>
        <v/>
      </c>
      <c r="X821" s="1" t="str">
        <f t="shared" si="142"/>
        <v/>
      </c>
      <c r="Y821" s="1"/>
      <c r="Z821" s="1"/>
      <c r="AA821" s="1" t="e">
        <f t="shared" si="143"/>
        <v>#N/A</v>
      </c>
      <c r="AB821" s="1"/>
      <c r="AC821" s="1"/>
      <c r="AD821" s="1"/>
      <c r="AE821" s="1" t="e">
        <f>IF(ข้อมูลน้ำหนักสินค้า!C820="","",ข้อมูลน้ำหนักสินค้า!C820)*J821</f>
        <v>#N/A</v>
      </c>
    </row>
    <row r="822" spans="1:31">
      <c r="A822" s="1" t="str">
        <f t="shared" si="133"/>
        <v/>
      </c>
      <c r="B822" s="1" t="str">
        <f t="shared" si="134"/>
        <v/>
      </c>
      <c r="C822" s="1" t="str">
        <f t="shared" si="135"/>
        <v/>
      </c>
      <c r="D822" s="1" t="str">
        <f>IF(ข้อมูลออเดอร์!A821="","",ข้อมูลออเดอร์!A821)</f>
        <v/>
      </c>
      <c r="E822" s="1" t="str">
        <f>IFERROR(IF(VLOOKUP(D822,ข้อมูลออเดอร์!A:BV,74,0)="Express delivery","NORMAL",IF(VLOOKUP(D822,ข้อมูลออเดอร์!A:BV,74,0)="Lalamove","B2B_OFFLINE","")),"")</f>
        <v/>
      </c>
      <c r="F822" s="1" t="str">
        <f t="shared" si="136"/>
        <v/>
      </c>
      <c r="G822" s="1" t="str">
        <f>IF(ข้อมูลออเดอร์!CV821="","",ข้อมูลออเดอร์!CV821)</f>
        <v/>
      </c>
      <c r="H822" s="1" t="str">
        <f>IF(ข้อมูลออเดอร์!CW821="","",ข้อมูลออเดอร์!CW821)</f>
        <v/>
      </c>
      <c r="I822" s="1" t="str">
        <f>IF(ข้อมูลออเดอร์!CV821="","",ข้อมูลออเดอร์!CV821)</f>
        <v/>
      </c>
      <c r="J822" s="1" t="str">
        <f>IF(ข้อมูลออเดอร์!DD821="","",ข้อมูลออเดอร์!DD821)</f>
        <v/>
      </c>
      <c r="K822" s="102" t="str">
        <f t="shared" si="137"/>
        <v/>
      </c>
      <c r="L822" s="102" t="str">
        <f t="shared" si="138"/>
        <v/>
      </c>
      <c r="M822" s="103" t="str">
        <f ca="1" t="shared" si="139"/>
        <v/>
      </c>
      <c r="N822" s="103" t="str">
        <f ca="1" t="shared" si="140"/>
        <v/>
      </c>
      <c r="O822" s="1" t="str">
        <f>IFERROR(VLOOKUP(D822,ข้อมูลออเดอร์!A:EK,49,0),"")</f>
        <v/>
      </c>
      <c r="P822" s="1" t="str">
        <f>IF(D822="","",ข้อมูลออเดอร์!AX821)</f>
        <v/>
      </c>
      <c r="Q822" s="1" t="str">
        <f>IF(D822="","",ข้อมูลออเดอร์!AX821)</f>
        <v/>
      </c>
      <c r="R822" s="1" t="str">
        <f t="shared" si="141"/>
        <v/>
      </c>
      <c r="S822" s="1">
        <f>IF('ข้อมูลจังหวัด-อำเภอ'!C821="","",'ข้อมูลจังหวัด-อำเภอ'!C821)</f>
        <v>0</v>
      </c>
      <c r="T822" s="1">
        <f>IF('ข้อมูลจังหวัด-อำเภอ'!D821="","",'ข้อมูลจังหวัด-อำเภอ'!D821)</f>
        <v>0</v>
      </c>
      <c r="U822" s="1" t="str">
        <f>IFERROR(VLOOKUP(D822,ข้อมูลออเดอร์!A:EK,46,0),"")</f>
        <v/>
      </c>
      <c r="V822" s="1" t="str">
        <f>IFERROR(VLOOKUP(D822,ข้อมูลออเดอร์!A:EK,46,0),"")</f>
        <v/>
      </c>
      <c r="W822" s="1" t="str">
        <f>IFERROR(VLOOKUP(D822,ข้อมูลออเดอร์!A:EK,48,0),"")</f>
        <v/>
      </c>
      <c r="X822" s="1" t="str">
        <f t="shared" si="142"/>
        <v/>
      </c>
      <c r="Y822" s="1"/>
      <c r="Z822" s="1"/>
      <c r="AA822" s="1" t="e">
        <f t="shared" si="143"/>
        <v>#N/A</v>
      </c>
      <c r="AB822" s="1"/>
      <c r="AC822" s="1"/>
      <c r="AD822" s="1"/>
      <c r="AE822" s="1" t="e">
        <f>IF(ข้อมูลน้ำหนักสินค้า!C821="","",ข้อมูลน้ำหนักสินค้า!C821)*J822</f>
        <v>#N/A</v>
      </c>
    </row>
    <row r="823" spans="1:31">
      <c r="A823" s="1" t="str">
        <f t="shared" si="133"/>
        <v/>
      </c>
      <c r="B823" s="1" t="str">
        <f t="shared" si="134"/>
        <v/>
      </c>
      <c r="C823" s="1" t="str">
        <f t="shared" si="135"/>
        <v/>
      </c>
      <c r="D823" s="1" t="str">
        <f>IF(ข้อมูลออเดอร์!A822="","",ข้อมูลออเดอร์!A822)</f>
        <v/>
      </c>
      <c r="E823" s="1" t="str">
        <f>IFERROR(IF(VLOOKUP(D823,ข้อมูลออเดอร์!A:BV,74,0)="Express delivery","NORMAL",IF(VLOOKUP(D823,ข้อมูลออเดอร์!A:BV,74,0)="Lalamove","B2B_OFFLINE","")),"")</f>
        <v/>
      </c>
      <c r="F823" s="1" t="str">
        <f t="shared" si="136"/>
        <v/>
      </c>
      <c r="G823" s="1" t="str">
        <f>IF(ข้อมูลออเดอร์!CV822="","",ข้อมูลออเดอร์!CV822)</f>
        <v/>
      </c>
      <c r="H823" s="1" t="str">
        <f>IF(ข้อมูลออเดอร์!CW822="","",ข้อมูลออเดอร์!CW822)</f>
        <v/>
      </c>
      <c r="I823" s="1" t="str">
        <f>IF(ข้อมูลออเดอร์!CV822="","",ข้อมูลออเดอร์!CV822)</f>
        <v/>
      </c>
      <c r="J823" s="1" t="str">
        <f>IF(ข้อมูลออเดอร์!DD822="","",ข้อมูลออเดอร์!DD822)</f>
        <v/>
      </c>
      <c r="K823" s="102" t="str">
        <f t="shared" si="137"/>
        <v/>
      </c>
      <c r="L823" s="102" t="str">
        <f t="shared" si="138"/>
        <v/>
      </c>
      <c r="M823" s="103" t="str">
        <f ca="1" t="shared" si="139"/>
        <v/>
      </c>
      <c r="N823" s="103" t="str">
        <f ca="1" t="shared" si="140"/>
        <v/>
      </c>
      <c r="O823" s="1" t="str">
        <f>IFERROR(VLOOKUP(D823,ข้อมูลออเดอร์!A:EK,49,0),"")</f>
        <v/>
      </c>
      <c r="P823" s="1" t="str">
        <f>IF(D823="","",ข้อมูลออเดอร์!AX822)</f>
        <v/>
      </c>
      <c r="Q823" s="1" t="str">
        <f>IF(D823="","",ข้อมูลออเดอร์!AX822)</f>
        <v/>
      </c>
      <c r="R823" s="1" t="str">
        <f t="shared" si="141"/>
        <v/>
      </c>
      <c r="S823" s="1">
        <f>IF('ข้อมูลจังหวัด-อำเภอ'!C822="","",'ข้อมูลจังหวัด-อำเภอ'!C822)</f>
        <v>0</v>
      </c>
      <c r="T823" s="1">
        <f>IF('ข้อมูลจังหวัด-อำเภอ'!D822="","",'ข้อมูลจังหวัด-อำเภอ'!D822)</f>
        <v>0</v>
      </c>
      <c r="U823" s="1" t="str">
        <f>IFERROR(VLOOKUP(D823,ข้อมูลออเดอร์!A:EK,46,0),"")</f>
        <v/>
      </c>
      <c r="V823" s="1" t="str">
        <f>IFERROR(VLOOKUP(D823,ข้อมูลออเดอร์!A:EK,46,0),"")</f>
        <v/>
      </c>
      <c r="W823" s="1" t="str">
        <f>IFERROR(VLOOKUP(D823,ข้อมูลออเดอร์!A:EK,48,0),"")</f>
        <v/>
      </c>
      <c r="X823" s="1" t="str">
        <f t="shared" si="142"/>
        <v/>
      </c>
      <c r="Y823" s="1"/>
      <c r="Z823" s="1"/>
      <c r="AA823" s="1" t="e">
        <f t="shared" si="143"/>
        <v>#N/A</v>
      </c>
      <c r="AB823" s="1"/>
      <c r="AC823" s="1"/>
      <c r="AD823" s="1"/>
      <c r="AE823" s="1" t="e">
        <f>IF(ข้อมูลน้ำหนักสินค้า!C822="","",ข้อมูลน้ำหนักสินค้า!C822)*J823</f>
        <v>#N/A</v>
      </c>
    </row>
    <row r="824" spans="1:31">
      <c r="A824" s="1" t="str">
        <f t="shared" si="133"/>
        <v/>
      </c>
      <c r="B824" s="1" t="str">
        <f t="shared" si="134"/>
        <v/>
      </c>
      <c r="C824" s="1" t="str">
        <f t="shared" si="135"/>
        <v/>
      </c>
      <c r="D824" s="1" t="str">
        <f>IF(ข้อมูลออเดอร์!A823="","",ข้อมูลออเดอร์!A823)</f>
        <v/>
      </c>
      <c r="E824" s="1" t="str">
        <f>IFERROR(IF(VLOOKUP(D824,ข้อมูลออเดอร์!A:BV,74,0)="Express delivery","NORMAL",IF(VLOOKUP(D824,ข้อมูลออเดอร์!A:BV,74,0)="Lalamove","B2B_OFFLINE","")),"")</f>
        <v/>
      </c>
      <c r="F824" s="1" t="str">
        <f t="shared" si="136"/>
        <v/>
      </c>
      <c r="G824" s="1" t="str">
        <f>IF(ข้อมูลออเดอร์!CV823="","",ข้อมูลออเดอร์!CV823)</f>
        <v/>
      </c>
      <c r="H824" s="1" t="str">
        <f>IF(ข้อมูลออเดอร์!CW823="","",ข้อมูลออเดอร์!CW823)</f>
        <v/>
      </c>
      <c r="I824" s="1" t="str">
        <f>IF(ข้อมูลออเดอร์!CV823="","",ข้อมูลออเดอร์!CV823)</f>
        <v/>
      </c>
      <c r="J824" s="1" t="str">
        <f>IF(ข้อมูลออเดอร์!DD823="","",ข้อมูลออเดอร์!DD823)</f>
        <v/>
      </c>
      <c r="K824" s="102" t="str">
        <f t="shared" si="137"/>
        <v/>
      </c>
      <c r="L824" s="102" t="str">
        <f t="shared" si="138"/>
        <v/>
      </c>
      <c r="M824" s="103" t="str">
        <f ca="1" t="shared" si="139"/>
        <v/>
      </c>
      <c r="N824" s="103" t="str">
        <f ca="1" t="shared" si="140"/>
        <v/>
      </c>
      <c r="O824" s="1" t="str">
        <f>IFERROR(VLOOKUP(D824,ข้อมูลออเดอร์!A:EK,49,0),"")</f>
        <v/>
      </c>
      <c r="P824" s="1" t="str">
        <f>IF(D824="","",ข้อมูลออเดอร์!AX823)</f>
        <v/>
      </c>
      <c r="Q824" s="1" t="str">
        <f>IF(D824="","",ข้อมูลออเดอร์!AX823)</f>
        <v/>
      </c>
      <c r="R824" s="1" t="str">
        <f t="shared" si="141"/>
        <v/>
      </c>
      <c r="S824" s="1">
        <f>IF('ข้อมูลจังหวัด-อำเภอ'!C823="","",'ข้อมูลจังหวัด-อำเภอ'!C823)</f>
        <v>0</v>
      </c>
      <c r="T824" s="1">
        <f>IF('ข้อมูลจังหวัด-อำเภอ'!D823="","",'ข้อมูลจังหวัด-อำเภอ'!D823)</f>
        <v>0</v>
      </c>
      <c r="U824" s="1" t="str">
        <f>IFERROR(VLOOKUP(D824,ข้อมูลออเดอร์!A:EK,46,0),"")</f>
        <v/>
      </c>
      <c r="V824" s="1" t="str">
        <f>IFERROR(VLOOKUP(D824,ข้อมูลออเดอร์!A:EK,46,0),"")</f>
        <v/>
      </c>
      <c r="W824" s="1" t="str">
        <f>IFERROR(VLOOKUP(D824,ข้อมูลออเดอร์!A:EK,48,0),"")</f>
        <v/>
      </c>
      <c r="X824" s="1" t="str">
        <f t="shared" si="142"/>
        <v/>
      </c>
      <c r="Y824" s="1"/>
      <c r="Z824" s="1"/>
      <c r="AA824" s="1" t="e">
        <f t="shared" si="143"/>
        <v>#N/A</v>
      </c>
      <c r="AB824" s="1"/>
      <c r="AC824" s="1"/>
      <c r="AD824" s="1"/>
      <c r="AE824" s="1" t="e">
        <f>IF(ข้อมูลน้ำหนักสินค้า!C823="","",ข้อมูลน้ำหนักสินค้า!C823)*J824</f>
        <v>#N/A</v>
      </c>
    </row>
    <row r="825" spans="1:31">
      <c r="A825" s="1" t="str">
        <f t="shared" si="133"/>
        <v/>
      </c>
      <c r="B825" s="1" t="str">
        <f t="shared" si="134"/>
        <v/>
      </c>
      <c r="C825" s="1" t="str">
        <f t="shared" si="135"/>
        <v/>
      </c>
      <c r="D825" s="1" t="str">
        <f>IF(ข้อมูลออเดอร์!A824="","",ข้อมูลออเดอร์!A824)</f>
        <v/>
      </c>
      <c r="E825" s="1" t="str">
        <f>IFERROR(IF(VLOOKUP(D825,ข้อมูลออเดอร์!A:BV,74,0)="Express delivery","NORMAL",IF(VLOOKUP(D825,ข้อมูลออเดอร์!A:BV,74,0)="Lalamove","B2B_OFFLINE","")),"")</f>
        <v/>
      </c>
      <c r="F825" s="1" t="str">
        <f t="shared" si="136"/>
        <v/>
      </c>
      <c r="G825" s="1" t="str">
        <f>IF(ข้อมูลออเดอร์!CV824="","",ข้อมูลออเดอร์!CV824)</f>
        <v/>
      </c>
      <c r="H825" s="1" t="str">
        <f>IF(ข้อมูลออเดอร์!CW824="","",ข้อมูลออเดอร์!CW824)</f>
        <v/>
      </c>
      <c r="I825" s="1" t="str">
        <f>IF(ข้อมูลออเดอร์!CV824="","",ข้อมูลออเดอร์!CV824)</f>
        <v/>
      </c>
      <c r="J825" s="1" t="str">
        <f>IF(ข้อมูลออเดอร์!DD824="","",ข้อมูลออเดอร์!DD824)</f>
        <v/>
      </c>
      <c r="K825" s="102" t="str">
        <f t="shared" si="137"/>
        <v/>
      </c>
      <c r="L825" s="102" t="str">
        <f t="shared" si="138"/>
        <v/>
      </c>
      <c r="M825" s="103" t="str">
        <f ca="1" t="shared" si="139"/>
        <v/>
      </c>
      <c r="N825" s="103" t="str">
        <f ca="1" t="shared" si="140"/>
        <v/>
      </c>
      <c r="O825" s="1" t="str">
        <f>IFERROR(VLOOKUP(D825,ข้อมูลออเดอร์!A:EK,49,0),"")</f>
        <v/>
      </c>
      <c r="P825" s="1" t="str">
        <f>IF(D825="","",ข้อมูลออเดอร์!AX824)</f>
        <v/>
      </c>
      <c r="Q825" s="1" t="str">
        <f>IF(D825="","",ข้อมูลออเดอร์!AX824)</f>
        <v/>
      </c>
      <c r="R825" s="1" t="str">
        <f t="shared" si="141"/>
        <v/>
      </c>
      <c r="S825" s="1">
        <f>IF('ข้อมูลจังหวัด-อำเภอ'!C824="","",'ข้อมูลจังหวัด-อำเภอ'!C824)</f>
        <v>0</v>
      </c>
      <c r="T825" s="1">
        <f>IF('ข้อมูลจังหวัด-อำเภอ'!D824="","",'ข้อมูลจังหวัด-อำเภอ'!D824)</f>
        <v>0</v>
      </c>
      <c r="U825" s="1" t="str">
        <f>IFERROR(VLOOKUP(D825,ข้อมูลออเดอร์!A:EK,46,0),"")</f>
        <v/>
      </c>
      <c r="V825" s="1" t="str">
        <f>IFERROR(VLOOKUP(D825,ข้อมูลออเดอร์!A:EK,46,0),"")</f>
        <v/>
      </c>
      <c r="W825" s="1" t="str">
        <f>IFERROR(VLOOKUP(D825,ข้อมูลออเดอร์!A:EK,48,0),"")</f>
        <v/>
      </c>
      <c r="X825" s="1" t="str">
        <f t="shared" si="142"/>
        <v/>
      </c>
      <c r="Y825" s="1"/>
      <c r="Z825" s="1"/>
      <c r="AA825" s="1" t="e">
        <f t="shared" si="143"/>
        <v>#N/A</v>
      </c>
      <c r="AB825" s="1"/>
      <c r="AC825" s="1"/>
      <c r="AD825" s="1"/>
      <c r="AE825" s="1" t="e">
        <f>IF(ข้อมูลน้ำหนักสินค้า!C824="","",ข้อมูลน้ำหนักสินค้า!C824)*J825</f>
        <v>#N/A</v>
      </c>
    </row>
    <row r="826" spans="1:31">
      <c r="A826" s="1" t="str">
        <f t="shared" si="133"/>
        <v/>
      </c>
      <c r="B826" s="1" t="str">
        <f t="shared" si="134"/>
        <v/>
      </c>
      <c r="C826" s="1" t="str">
        <f t="shared" si="135"/>
        <v/>
      </c>
      <c r="D826" s="1" t="str">
        <f>IF(ข้อมูลออเดอร์!A825="","",ข้อมูลออเดอร์!A825)</f>
        <v/>
      </c>
      <c r="E826" s="1" t="str">
        <f>IFERROR(IF(VLOOKUP(D826,ข้อมูลออเดอร์!A:BV,74,0)="Express delivery","NORMAL",IF(VLOOKUP(D826,ข้อมูลออเดอร์!A:BV,74,0)="Lalamove","B2B_OFFLINE","")),"")</f>
        <v/>
      </c>
      <c r="F826" s="1" t="str">
        <f t="shared" si="136"/>
        <v/>
      </c>
      <c r="G826" s="1" t="str">
        <f>IF(ข้อมูลออเดอร์!CV825="","",ข้อมูลออเดอร์!CV825)</f>
        <v/>
      </c>
      <c r="H826" s="1" t="str">
        <f>IF(ข้อมูลออเดอร์!CW825="","",ข้อมูลออเดอร์!CW825)</f>
        <v/>
      </c>
      <c r="I826" s="1" t="str">
        <f>IF(ข้อมูลออเดอร์!CV825="","",ข้อมูลออเดอร์!CV825)</f>
        <v/>
      </c>
      <c r="J826" s="1" t="str">
        <f>IF(ข้อมูลออเดอร์!DD825="","",ข้อมูลออเดอร์!DD825)</f>
        <v/>
      </c>
      <c r="K826" s="102" t="str">
        <f t="shared" si="137"/>
        <v/>
      </c>
      <c r="L826" s="102" t="str">
        <f t="shared" si="138"/>
        <v/>
      </c>
      <c r="M826" s="103" t="str">
        <f ca="1" t="shared" si="139"/>
        <v/>
      </c>
      <c r="N826" s="103" t="str">
        <f ca="1" t="shared" si="140"/>
        <v/>
      </c>
      <c r="O826" s="1" t="str">
        <f>IFERROR(VLOOKUP(D826,ข้อมูลออเดอร์!A:EK,49,0),"")</f>
        <v/>
      </c>
      <c r="P826" s="1" t="str">
        <f>IF(D826="","",ข้อมูลออเดอร์!AX825)</f>
        <v/>
      </c>
      <c r="Q826" s="1" t="str">
        <f>IF(D826="","",ข้อมูลออเดอร์!AX825)</f>
        <v/>
      </c>
      <c r="R826" s="1" t="str">
        <f t="shared" si="141"/>
        <v/>
      </c>
      <c r="S826" s="1">
        <f>IF('ข้อมูลจังหวัด-อำเภอ'!C825="","",'ข้อมูลจังหวัด-อำเภอ'!C825)</f>
        <v>0</v>
      </c>
      <c r="T826" s="1">
        <f>IF('ข้อมูลจังหวัด-อำเภอ'!D825="","",'ข้อมูลจังหวัด-อำเภอ'!D825)</f>
        <v>0</v>
      </c>
      <c r="U826" s="1" t="str">
        <f>IFERROR(VLOOKUP(D826,ข้อมูลออเดอร์!A:EK,46,0),"")</f>
        <v/>
      </c>
      <c r="V826" s="1" t="str">
        <f>IFERROR(VLOOKUP(D826,ข้อมูลออเดอร์!A:EK,46,0),"")</f>
        <v/>
      </c>
      <c r="W826" s="1" t="str">
        <f>IFERROR(VLOOKUP(D826,ข้อมูลออเดอร์!A:EK,48,0),"")</f>
        <v/>
      </c>
      <c r="X826" s="1" t="str">
        <f t="shared" si="142"/>
        <v/>
      </c>
      <c r="Y826" s="1"/>
      <c r="Z826" s="1"/>
      <c r="AA826" s="1" t="e">
        <f t="shared" si="143"/>
        <v>#N/A</v>
      </c>
      <c r="AB826" s="1"/>
      <c r="AC826" s="1"/>
      <c r="AD826" s="1"/>
      <c r="AE826" s="1" t="e">
        <f>IF(ข้อมูลน้ำหนักสินค้า!C825="","",ข้อมูลน้ำหนักสินค้า!C825)*J826</f>
        <v>#N/A</v>
      </c>
    </row>
    <row r="827" spans="1:31">
      <c r="A827" s="1" t="str">
        <f t="shared" si="133"/>
        <v/>
      </c>
      <c r="B827" s="1" t="str">
        <f t="shared" si="134"/>
        <v/>
      </c>
      <c r="C827" s="1" t="str">
        <f t="shared" si="135"/>
        <v/>
      </c>
      <c r="D827" s="1" t="str">
        <f>IF(ข้อมูลออเดอร์!A826="","",ข้อมูลออเดอร์!A826)</f>
        <v/>
      </c>
      <c r="E827" s="1" t="str">
        <f>IFERROR(IF(VLOOKUP(D827,ข้อมูลออเดอร์!A:BV,74,0)="Express delivery","NORMAL",IF(VLOOKUP(D827,ข้อมูลออเดอร์!A:BV,74,0)="Lalamove","B2B_OFFLINE","")),"")</f>
        <v/>
      </c>
      <c r="F827" s="1" t="str">
        <f t="shared" si="136"/>
        <v/>
      </c>
      <c r="G827" s="1" t="str">
        <f>IF(ข้อมูลออเดอร์!CV826="","",ข้อมูลออเดอร์!CV826)</f>
        <v/>
      </c>
      <c r="H827" s="1" t="str">
        <f>IF(ข้อมูลออเดอร์!CW826="","",ข้อมูลออเดอร์!CW826)</f>
        <v/>
      </c>
      <c r="I827" s="1" t="str">
        <f>IF(ข้อมูลออเดอร์!CV826="","",ข้อมูลออเดอร์!CV826)</f>
        <v/>
      </c>
      <c r="J827" s="1" t="str">
        <f>IF(ข้อมูลออเดอร์!DD826="","",ข้อมูลออเดอร์!DD826)</f>
        <v/>
      </c>
      <c r="K827" s="102" t="str">
        <f t="shared" si="137"/>
        <v/>
      </c>
      <c r="L827" s="102" t="str">
        <f t="shared" si="138"/>
        <v/>
      </c>
      <c r="M827" s="103" t="str">
        <f ca="1" t="shared" si="139"/>
        <v/>
      </c>
      <c r="N827" s="103" t="str">
        <f ca="1" t="shared" si="140"/>
        <v/>
      </c>
      <c r="O827" s="1" t="str">
        <f>IFERROR(VLOOKUP(D827,ข้อมูลออเดอร์!A:EK,49,0),"")</f>
        <v/>
      </c>
      <c r="P827" s="1" t="str">
        <f>IF(D827="","",ข้อมูลออเดอร์!AX826)</f>
        <v/>
      </c>
      <c r="Q827" s="1" t="str">
        <f>IF(D827="","",ข้อมูลออเดอร์!AX826)</f>
        <v/>
      </c>
      <c r="R827" s="1" t="str">
        <f t="shared" si="141"/>
        <v/>
      </c>
      <c r="S827" s="1">
        <f>IF('ข้อมูลจังหวัด-อำเภอ'!C826="","",'ข้อมูลจังหวัด-อำเภอ'!C826)</f>
        <v>0</v>
      </c>
      <c r="T827" s="1">
        <f>IF('ข้อมูลจังหวัด-อำเภอ'!D826="","",'ข้อมูลจังหวัด-อำเภอ'!D826)</f>
        <v>0</v>
      </c>
      <c r="U827" s="1" t="str">
        <f>IFERROR(VLOOKUP(D827,ข้อมูลออเดอร์!A:EK,46,0),"")</f>
        <v/>
      </c>
      <c r="V827" s="1" t="str">
        <f>IFERROR(VLOOKUP(D827,ข้อมูลออเดอร์!A:EK,46,0),"")</f>
        <v/>
      </c>
      <c r="W827" s="1" t="str">
        <f>IFERROR(VLOOKUP(D827,ข้อมูลออเดอร์!A:EK,48,0),"")</f>
        <v/>
      </c>
      <c r="X827" s="1" t="str">
        <f t="shared" si="142"/>
        <v/>
      </c>
      <c r="Y827" s="1"/>
      <c r="Z827" s="1"/>
      <c r="AA827" s="1" t="e">
        <f t="shared" si="143"/>
        <v>#N/A</v>
      </c>
      <c r="AB827" s="1"/>
      <c r="AC827" s="1"/>
      <c r="AD827" s="1"/>
      <c r="AE827" s="1" t="e">
        <f>IF(ข้อมูลน้ำหนักสินค้า!C826="","",ข้อมูลน้ำหนักสินค้า!C826)*J827</f>
        <v>#N/A</v>
      </c>
    </row>
    <row r="828" spans="1:31">
      <c r="A828" s="1" t="str">
        <f t="shared" si="133"/>
        <v/>
      </c>
      <c r="B828" s="1" t="str">
        <f t="shared" si="134"/>
        <v/>
      </c>
      <c r="C828" s="1" t="str">
        <f t="shared" si="135"/>
        <v/>
      </c>
      <c r="D828" s="1" t="str">
        <f>IF(ข้อมูลออเดอร์!A827="","",ข้อมูลออเดอร์!A827)</f>
        <v/>
      </c>
      <c r="E828" s="1" t="str">
        <f>IFERROR(IF(VLOOKUP(D828,ข้อมูลออเดอร์!A:BV,74,0)="Express delivery","NORMAL",IF(VLOOKUP(D828,ข้อมูลออเดอร์!A:BV,74,0)="Lalamove","B2B_OFFLINE","")),"")</f>
        <v/>
      </c>
      <c r="F828" s="1" t="str">
        <f t="shared" si="136"/>
        <v/>
      </c>
      <c r="G828" s="1" t="str">
        <f>IF(ข้อมูลออเดอร์!CV827="","",ข้อมูลออเดอร์!CV827)</f>
        <v/>
      </c>
      <c r="H828" s="1" t="str">
        <f>IF(ข้อมูลออเดอร์!CW827="","",ข้อมูลออเดอร์!CW827)</f>
        <v/>
      </c>
      <c r="I828" s="1" t="str">
        <f>IF(ข้อมูลออเดอร์!CV827="","",ข้อมูลออเดอร์!CV827)</f>
        <v/>
      </c>
      <c r="J828" s="1" t="str">
        <f>IF(ข้อมูลออเดอร์!DD827="","",ข้อมูลออเดอร์!DD827)</f>
        <v/>
      </c>
      <c r="K828" s="102" t="str">
        <f t="shared" si="137"/>
        <v/>
      </c>
      <c r="L828" s="102" t="str">
        <f t="shared" si="138"/>
        <v/>
      </c>
      <c r="M828" s="103" t="str">
        <f ca="1" t="shared" si="139"/>
        <v/>
      </c>
      <c r="N828" s="103" t="str">
        <f ca="1" t="shared" si="140"/>
        <v/>
      </c>
      <c r="O828" s="1" t="str">
        <f>IFERROR(VLOOKUP(D828,ข้อมูลออเดอร์!A:EK,49,0),"")</f>
        <v/>
      </c>
      <c r="P828" s="1" t="str">
        <f>IF(D828="","",ข้อมูลออเดอร์!AX827)</f>
        <v/>
      </c>
      <c r="Q828" s="1" t="str">
        <f>IF(D828="","",ข้อมูลออเดอร์!AX827)</f>
        <v/>
      </c>
      <c r="R828" s="1" t="str">
        <f t="shared" si="141"/>
        <v/>
      </c>
      <c r="S828" s="1">
        <f>IF('ข้อมูลจังหวัด-อำเภอ'!C827="","",'ข้อมูลจังหวัด-อำเภอ'!C827)</f>
        <v>0</v>
      </c>
      <c r="T828" s="1">
        <f>IF('ข้อมูลจังหวัด-อำเภอ'!D827="","",'ข้อมูลจังหวัด-อำเภอ'!D827)</f>
        <v>0</v>
      </c>
      <c r="U828" s="1" t="str">
        <f>IFERROR(VLOOKUP(D828,ข้อมูลออเดอร์!A:EK,46,0),"")</f>
        <v/>
      </c>
      <c r="V828" s="1" t="str">
        <f>IFERROR(VLOOKUP(D828,ข้อมูลออเดอร์!A:EK,46,0),"")</f>
        <v/>
      </c>
      <c r="W828" s="1" t="str">
        <f>IFERROR(VLOOKUP(D828,ข้อมูลออเดอร์!A:EK,48,0),"")</f>
        <v/>
      </c>
      <c r="X828" s="1" t="str">
        <f t="shared" si="142"/>
        <v/>
      </c>
      <c r="Y828" s="1"/>
      <c r="Z828" s="1"/>
      <c r="AA828" s="1" t="e">
        <f t="shared" si="143"/>
        <v>#N/A</v>
      </c>
      <c r="AB828" s="1"/>
      <c r="AC828" s="1"/>
      <c r="AD828" s="1"/>
      <c r="AE828" s="1" t="e">
        <f>IF(ข้อมูลน้ำหนักสินค้า!C827="","",ข้อมูลน้ำหนักสินค้า!C827)*J828</f>
        <v>#N/A</v>
      </c>
    </row>
    <row r="829" spans="1:31">
      <c r="A829" s="1" t="str">
        <f t="shared" si="133"/>
        <v/>
      </c>
      <c r="B829" s="1" t="str">
        <f t="shared" si="134"/>
        <v/>
      </c>
      <c r="C829" s="1" t="str">
        <f t="shared" si="135"/>
        <v/>
      </c>
      <c r="D829" s="1" t="str">
        <f>IF(ข้อมูลออเดอร์!A828="","",ข้อมูลออเดอร์!A828)</f>
        <v/>
      </c>
      <c r="E829" s="1" t="str">
        <f>IFERROR(IF(VLOOKUP(D829,ข้อมูลออเดอร์!A:BV,74,0)="Express delivery","NORMAL",IF(VLOOKUP(D829,ข้อมูลออเดอร์!A:BV,74,0)="Lalamove","B2B_OFFLINE","")),"")</f>
        <v/>
      </c>
      <c r="F829" s="1" t="str">
        <f t="shared" si="136"/>
        <v/>
      </c>
      <c r="G829" s="1" t="str">
        <f>IF(ข้อมูลออเดอร์!CV828="","",ข้อมูลออเดอร์!CV828)</f>
        <v/>
      </c>
      <c r="H829" s="1" t="str">
        <f>IF(ข้อมูลออเดอร์!CW828="","",ข้อมูลออเดอร์!CW828)</f>
        <v/>
      </c>
      <c r="I829" s="1" t="str">
        <f>IF(ข้อมูลออเดอร์!CV828="","",ข้อมูลออเดอร์!CV828)</f>
        <v/>
      </c>
      <c r="J829" s="1" t="str">
        <f>IF(ข้อมูลออเดอร์!DD828="","",ข้อมูลออเดอร์!DD828)</f>
        <v/>
      </c>
      <c r="K829" s="102" t="str">
        <f t="shared" si="137"/>
        <v/>
      </c>
      <c r="L829" s="102" t="str">
        <f t="shared" si="138"/>
        <v/>
      </c>
      <c r="M829" s="103" t="str">
        <f ca="1" t="shared" si="139"/>
        <v/>
      </c>
      <c r="N829" s="103" t="str">
        <f ca="1" t="shared" si="140"/>
        <v/>
      </c>
      <c r="O829" s="1" t="str">
        <f>IFERROR(VLOOKUP(D829,ข้อมูลออเดอร์!A:EK,49,0),"")</f>
        <v/>
      </c>
      <c r="P829" s="1" t="str">
        <f>IF(D829="","",ข้อมูลออเดอร์!AX828)</f>
        <v/>
      </c>
      <c r="Q829" s="1" t="str">
        <f>IF(D829="","",ข้อมูลออเดอร์!AX828)</f>
        <v/>
      </c>
      <c r="R829" s="1" t="str">
        <f t="shared" si="141"/>
        <v/>
      </c>
      <c r="S829" s="1">
        <f>IF('ข้อมูลจังหวัด-อำเภอ'!C828="","",'ข้อมูลจังหวัด-อำเภอ'!C828)</f>
        <v>0</v>
      </c>
      <c r="T829" s="1">
        <f>IF('ข้อมูลจังหวัด-อำเภอ'!D828="","",'ข้อมูลจังหวัด-อำเภอ'!D828)</f>
        <v>0</v>
      </c>
      <c r="U829" s="1" t="str">
        <f>IFERROR(VLOOKUP(D829,ข้อมูลออเดอร์!A:EK,46,0),"")</f>
        <v/>
      </c>
      <c r="V829" s="1" t="str">
        <f>IFERROR(VLOOKUP(D829,ข้อมูลออเดอร์!A:EK,46,0),"")</f>
        <v/>
      </c>
      <c r="W829" s="1" t="str">
        <f>IFERROR(VLOOKUP(D829,ข้อมูลออเดอร์!A:EK,48,0),"")</f>
        <v/>
      </c>
      <c r="X829" s="1" t="str">
        <f t="shared" si="142"/>
        <v/>
      </c>
      <c r="Y829" s="1"/>
      <c r="Z829" s="1"/>
      <c r="AA829" s="1" t="e">
        <f t="shared" si="143"/>
        <v>#N/A</v>
      </c>
      <c r="AB829" s="1"/>
      <c r="AC829" s="1"/>
      <c r="AD829" s="1"/>
      <c r="AE829" s="1" t="e">
        <f>IF(ข้อมูลน้ำหนักสินค้า!C828="","",ข้อมูลน้ำหนักสินค้า!C828)*J829</f>
        <v>#N/A</v>
      </c>
    </row>
    <row r="830" spans="1:31">
      <c r="A830" s="1" t="str">
        <f t="shared" si="133"/>
        <v/>
      </c>
      <c r="B830" s="1" t="str">
        <f t="shared" si="134"/>
        <v/>
      </c>
      <c r="C830" s="1" t="str">
        <f t="shared" si="135"/>
        <v/>
      </c>
      <c r="D830" s="1" t="str">
        <f>IF(ข้อมูลออเดอร์!A829="","",ข้อมูลออเดอร์!A829)</f>
        <v/>
      </c>
      <c r="E830" s="1" t="str">
        <f>IFERROR(IF(VLOOKUP(D830,ข้อมูลออเดอร์!A:BV,74,0)="Express delivery","NORMAL",IF(VLOOKUP(D830,ข้อมูลออเดอร์!A:BV,74,0)="Lalamove","B2B_OFFLINE","")),"")</f>
        <v/>
      </c>
      <c r="F830" s="1" t="str">
        <f t="shared" si="136"/>
        <v/>
      </c>
      <c r="G830" s="1" t="str">
        <f>IF(ข้อมูลออเดอร์!CV829="","",ข้อมูลออเดอร์!CV829)</f>
        <v/>
      </c>
      <c r="H830" s="1" t="str">
        <f>IF(ข้อมูลออเดอร์!CW829="","",ข้อมูลออเดอร์!CW829)</f>
        <v/>
      </c>
      <c r="I830" s="1" t="str">
        <f>IF(ข้อมูลออเดอร์!CV829="","",ข้อมูลออเดอร์!CV829)</f>
        <v/>
      </c>
      <c r="J830" s="1" t="str">
        <f>IF(ข้อมูลออเดอร์!DD829="","",ข้อมูลออเดอร์!DD829)</f>
        <v/>
      </c>
      <c r="K830" s="102" t="str">
        <f t="shared" si="137"/>
        <v/>
      </c>
      <c r="L830" s="102" t="str">
        <f t="shared" si="138"/>
        <v/>
      </c>
      <c r="M830" s="103" t="str">
        <f ca="1" t="shared" si="139"/>
        <v/>
      </c>
      <c r="N830" s="103" t="str">
        <f ca="1" t="shared" si="140"/>
        <v/>
      </c>
      <c r="O830" s="1" t="str">
        <f>IFERROR(VLOOKUP(D830,ข้อมูลออเดอร์!A:EK,49,0),"")</f>
        <v/>
      </c>
      <c r="P830" s="1" t="str">
        <f>IF(D830="","",ข้อมูลออเดอร์!AX829)</f>
        <v/>
      </c>
      <c r="Q830" s="1" t="str">
        <f>IF(D830="","",ข้อมูลออเดอร์!AX829)</f>
        <v/>
      </c>
      <c r="R830" s="1" t="str">
        <f t="shared" si="141"/>
        <v/>
      </c>
      <c r="S830" s="1">
        <f>IF('ข้อมูลจังหวัด-อำเภอ'!C829="","",'ข้อมูลจังหวัด-อำเภอ'!C829)</f>
        <v>0</v>
      </c>
      <c r="T830" s="1">
        <f>IF('ข้อมูลจังหวัด-อำเภอ'!D829="","",'ข้อมูลจังหวัด-อำเภอ'!D829)</f>
        <v>0</v>
      </c>
      <c r="U830" s="1" t="str">
        <f>IFERROR(VLOOKUP(D830,ข้อมูลออเดอร์!A:EK,46,0),"")</f>
        <v/>
      </c>
      <c r="V830" s="1" t="str">
        <f>IFERROR(VLOOKUP(D830,ข้อมูลออเดอร์!A:EK,46,0),"")</f>
        <v/>
      </c>
      <c r="W830" s="1" t="str">
        <f>IFERROR(VLOOKUP(D830,ข้อมูลออเดอร์!A:EK,48,0),"")</f>
        <v/>
      </c>
      <c r="X830" s="1" t="str">
        <f t="shared" si="142"/>
        <v/>
      </c>
      <c r="Y830" s="1"/>
      <c r="Z830" s="1"/>
      <c r="AA830" s="1" t="e">
        <f t="shared" si="143"/>
        <v>#N/A</v>
      </c>
      <c r="AB830" s="1"/>
      <c r="AC830" s="1"/>
      <c r="AD830" s="1"/>
      <c r="AE830" s="1" t="e">
        <f>IF(ข้อมูลน้ำหนักสินค้า!C829="","",ข้อมูลน้ำหนักสินค้า!C829)*J830</f>
        <v>#N/A</v>
      </c>
    </row>
    <row r="831" spans="1:31">
      <c r="A831" s="1" t="str">
        <f t="shared" si="133"/>
        <v/>
      </c>
      <c r="B831" s="1" t="str">
        <f t="shared" si="134"/>
        <v/>
      </c>
      <c r="C831" s="1" t="str">
        <f t="shared" si="135"/>
        <v/>
      </c>
      <c r="D831" s="1" t="str">
        <f>IF(ข้อมูลออเดอร์!A830="","",ข้อมูลออเดอร์!A830)</f>
        <v/>
      </c>
      <c r="E831" s="1" t="str">
        <f>IFERROR(IF(VLOOKUP(D831,ข้อมูลออเดอร์!A:BV,74,0)="Express delivery","NORMAL",IF(VLOOKUP(D831,ข้อมูลออเดอร์!A:BV,74,0)="Lalamove","B2B_OFFLINE","")),"")</f>
        <v/>
      </c>
      <c r="F831" s="1" t="str">
        <f t="shared" si="136"/>
        <v/>
      </c>
      <c r="G831" s="1" t="str">
        <f>IF(ข้อมูลออเดอร์!CV830="","",ข้อมูลออเดอร์!CV830)</f>
        <v/>
      </c>
      <c r="H831" s="1" t="str">
        <f>IF(ข้อมูลออเดอร์!CW830="","",ข้อมูลออเดอร์!CW830)</f>
        <v/>
      </c>
      <c r="I831" s="1" t="str">
        <f>IF(ข้อมูลออเดอร์!CV830="","",ข้อมูลออเดอร์!CV830)</f>
        <v/>
      </c>
      <c r="J831" s="1" t="str">
        <f>IF(ข้อมูลออเดอร์!DD830="","",ข้อมูลออเดอร์!DD830)</f>
        <v/>
      </c>
      <c r="K831" s="102" t="str">
        <f t="shared" si="137"/>
        <v/>
      </c>
      <c r="L831" s="102" t="str">
        <f t="shared" si="138"/>
        <v/>
      </c>
      <c r="M831" s="103" t="str">
        <f ca="1" t="shared" si="139"/>
        <v/>
      </c>
      <c r="N831" s="103" t="str">
        <f ca="1" t="shared" si="140"/>
        <v/>
      </c>
      <c r="O831" s="1" t="str">
        <f>IFERROR(VLOOKUP(D831,ข้อมูลออเดอร์!A:EK,49,0),"")</f>
        <v/>
      </c>
      <c r="P831" s="1" t="str">
        <f>IF(D831="","",ข้อมูลออเดอร์!AX830)</f>
        <v/>
      </c>
      <c r="Q831" s="1" t="str">
        <f>IF(D831="","",ข้อมูลออเดอร์!AX830)</f>
        <v/>
      </c>
      <c r="R831" s="1" t="str">
        <f t="shared" si="141"/>
        <v/>
      </c>
      <c r="S831" s="1">
        <f>IF('ข้อมูลจังหวัด-อำเภอ'!C830="","",'ข้อมูลจังหวัด-อำเภอ'!C830)</f>
        <v>0</v>
      </c>
      <c r="T831" s="1">
        <f>IF('ข้อมูลจังหวัด-อำเภอ'!D830="","",'ข้อมูลจังหวัด-อำเภอ'!D830)</f>
        <v>0</v>
      </c>
      <c r="U831" s="1" t="str">
        <f>IFERROR(VLOOKUP(D831,ข้อมูลออเดอร์!A:EK,46,0),"")</f>
        <v/>
      </c>
      <c r="V831" s="1" t="str">
        <f>IFERROR(VLOOKUP(D831,ข้อมูลออเดอร์!A:EK,46,0),"")</f>
        <v/>
      </c>
      <c r="W831" s="1" t="str">
        <f>IFERROR(VLOOKUP(D831,ข้อมูลออเดอร์!A:EK,48,0),"")</f>
        <v/>
      </c>
      <c r="X831" s="1" t="str">
        <f t="shared" si="142"/>
        <v/>
      </c>
      <c r="Y831" s="1"/>
      <c r="Z831" s="1"/>
      <c r="AA831" s="1" t="e">
        <f t="shared" si="143"/>
        <v>#N/A</v>
      </c>
      <c r="AB831" s="1"/>
      <c r="AC831" s="1"/>
      <c r="AD831" s="1"/>
      <c r="AE831" s="1" t="e">
        <f>IF(ข้อมูลน้ำหนักสินค้า!C830="","",ข้อมูลน้ำหนักสินค้า!C830)*J831</f>
        <v>#N/A</v>
      </c>
    </row>
    <row r="832" spans="1:31">
      <c r="A832" s="1" t="str">
        <f t="shared" si="133"/>
        <v/>
      </c>
      <c r="B832" s="1" t="str">
        <f t="shared" si="134"/>
        <v/>
      </c>
      <c r="C832" s="1" t="str">
        <f t="shared" si="135"/>
        <v/>
      </c>
      <c r="D832" s="1" t="str">
        <f>IF(ข้อมูลออเดอร์!A831="","",ข้อมูลออเดอร์!A831)</f>
        <v/>
      </c>
      <c r="E832" s="1" t="str">
        <f>IFERROR(IF(VLOOKUP(D832,ข้อมูลออเดอร์!A:BV,74,0)="Express delivery","NORMAL",IF(VLOOKUP(D832,ข้อมูลออเดอร์!A:BV,74,0)="Lalamove","B2B_OFFLINE","")),"")</f>
        <v/>
      </c>
      <c r="F832" s="1" t="str">
        <f t="shared" si="136"/>
        <v/>
      </c>
      <c r="G832" s="1" t="str">
        <f>IF(ข้อมูลออเดอร์!CV831="","",ข้อมูลออเดอร์!CV831)</f>
        <v/>
      </c>
      <c r="H832" s="1" t="str">
        <f>IF(ข้อมูลออเดอร์!CW831="","",ข้อมูลออเดอร์!CW831)</f>
        <v/>
      </c>
      <c r="I832" s="1" t="str">
        <f>IF(ข้อมูลออเดอร์!CV831="","",ข้อมูลออเดอร์!CV831)</f>
        <v/>
      </c>
      <c r="J832" s="1" t="str">
        <f>IF(ข้อมูลออเดอร์!DD831="","",ข้อมูลออเดอร์!DD831)</f>
        <v/>
      </c>
      <c r="K832" s="102" t="str">
        <f t="shared" si="137"/>
        <v/>
      </c>
      <c r="L832" s="102" t="str">
        <f t="shared" si="138"/>
        <v/>
      </c>
      <c r="M832" s="103" t="str">
        <f ca="1" t="shared" si="139"/>
        <v/>
      </c>
      <c r="N832" s="103" t="str">
        <f ca="1" t="shared" si="140"/>
        <v/>
      </c>
      <c r="O832" s="1" t="str">
        <f>IFERROR(VLOOKUP(D832,ข้อมูลออเดอร์!A:EK,49,0),"")</f>
        <v/>
      </c>
      <c r="P832" s="1" t="str">
        <f>IF(D832="","",ข้อมูลออเดอร์!AX831)</f>
        <v/>
      </c>
      <c r="Q832" s="1" t="str">
        <f>IF(D832="","",ข้อมูลออเดอร์!AX831)</f>
        <v/>
      </c>
      <c r="R832" s="1" t="str">
        <f t="shared" si="141"/>
        <v/>
      </c>
      <c r="S832" s="1">
        <f>IF('ข้อมูลจังหวัด-อำเภอ'!C831="","",'ข้อมูลจังหวัด-อำเภอ'!C831)</f>
        <v>0</v>
      </c>
      <c r="T832" s="1">
        <f>IF('ข้อมูลจังหวัด-อำเภอ'!D831="","",'ข้อมูลจังหวัด-อำเภอ'!D831)</f>
        <v>0</v>
      </c>
      <c r="U832" s="1" t="str">
        <f>IFERROR(VLOOKUP(D832,ข้อมูลออเดอร์!A:EK,46,0),"")</f>
        <v/>
      </c>
      <c r="V832" s="1" t="str">
        <f>IFERROR(VLOOKUP(D832,ข้อมูลออเดอร์!A:EK,46,0),"")</f>
        <v/>
      </c>
      <c r="W832" s="1" t="str">
        <f>IFERROR(VLOOKUP(D832,ข้อมูลออเดอร์!A:EK,48,0),"")</f>
        <v/>
      </c>
      <c r="X832" s="1" t="str">
        <f t="shared" si="142"/>
        <v/>
      </c>
      <c r="Y832" s="1"/>
      <c r="Z832" s="1"/>
      <c r="AA832" s="1" t="e">
        <f t="shared" si="143"/>
        <v>#N/A</v>
      </c>
      <c r="AB832" s="1"/>
      <c r="AC832" s="1"/>
      <c r="AD832" s="1"/>
      <c r="AE832" s="1" t="e">
        <f>IF(ข้อมูลน้ำหนักสินค้า!C831="","",ข้อมูลน้ำหนักสินค้า!C831)*J832</f>
        <v>#N/A</v>
      </c>
    </row>
    <row r="833" spans="1:31">
      <c r="A833" s="1" t="str">
        <f t="shared" si="133"/>
        <v/>
      </c>
      <c r="B833" s="1" t="str">
        <f t="shared" si="134"/>
        <v/>
      </c>
      <c r="C833" s="1" t="str">
        <f t="shared" si="135"/>
        <v/>
      </c>
      <c r="D833" s="1" t="str">
        <f>IF(ข้อมูลออเดอร์!A832="","",ข้อมูลออเดอร์!A832)</f>
        <v/>
      </c>
      <c r="E833" s="1" t="str">
        <f>IFERROR(IF(VLOOKUP(D833,ข้อมูลออเดอร์!A:BV,74,0)="Express delivery","NORMAL",IF(VLOOKUP(D833,ข้อมูลออเดอร์!A:BV,74,0)="Lalamove","B2B_OFFLINE","")),"")</f>
        <v/>
      </c>
      <c r="F833" s="1" t="str">
        <f t="shared" si="136"/>
        <v/>
      </c>
      <c r="G833" s="1" t="str">
        <f>IF(ข้อมูลออเดอร์!CV832="","",ข้อมูลออเดอร์!CV832)</f>
        <v/>
      </c>
      <c r="H833" s="1" t="str">
        <f>IF(ข้อมูลออเดอร์!CW832="","",ข้อมูลออเดอร์!CW832)</f>
        <v/>
      </c>
      <c r="I833" s="1" t="str">
        <f>IF(ข้อมูลออเดอร์!CV832="","",ข้อมูลออเดอร์!CV832)</f>
        <v/>
      </c>
      <c r="J833" s="1" t="str">
        <f>IF(ข้อมูลออเดอร์!DD832="","",ข้อมูลออเดอร์!DD832)</f>
        <v/>
      </c>
      <c r="K833" s="102" t="str">
        <f t="shared" si="137"/>
        <v/>
      </c>
      <c r="L833" s="102" t="str">
        <f t="shared" si="138"/>
        <v/>
      </c>
      <c r="M833" s="103" t="str">
        <f ca="1" t="shared" si="139"/>
        <v/>
      </c>
      <c r="N833" s="103" t="str">
        <f ca="1" t="shared" si="140"/>
        <v/>
      </c>
      <c r="O833" s="1" t="str">
        <f>IFERROR(VLOOKUP(D833,ข้อมูลออเดอร์!A:EK,49,0),"")</f>
        <v/>
      </c>
      <c r="P833" s="1" t="str">
        <f>IF(D833="","",ข้อมูลออเดอร์!AX832)</f>
        <v/>
      </c>
      <c r="Q833" s="1" t="str">
        <f>IF(D833="","",ข้อมูลออเดอร์!AX832)</f>
        <v/>
      </c>
      <c r="R833" s="1" t="str">
        <f t="shared" si="141"/>
        <v/>
      </c>
      <c r="S833" s="1">
        <f>IF('ข้อมูลจังหวัด-อำเภอ'!C832="","",'ข้อมูลจังหวัด-อำเภอ'!C832)</f>
        <v>0</v>
      </c>
      <c r="T833" s="1">
        <f>IF('ข้อมูลจังหวัด-อำเภอ'!D832="","",'ข้อมูลจังหวัด-อำเภอ'!D832)</f>
        <v>0</v>
      </c>
      <c r="U833" s="1" t="str">
        <f>IFERROR(VLOOKUP(D833,ข้อมูลออเดอร์!A:EK,46,0),"")</f>
        <v/>
      </c>
      <c r="V833" s="1" t="str">
        <f>IFERROR(VLOOKUP(D833,ข้อมูลออเดอร์!A:EK,46,0),"")</f>
        <v/>
      </c>
      <c r="W833" s="1" t="str">
        <f>IFERROR(VLOOKUP(D833,ข้อมูลออเดอร์!A:EK,48,0),"")</f>
        <v/>
      </c>
      <c r="X833" s="1" t="str">
        <f t="shared" si="142"/>
        <v/>
      </c>
      <c r="Y833" s="1"/>
      <c r="Z833" s="1"/>
      <c r="AA833" s="1" t="e">
        <f t="shared" si="143"/>
        <v>#N/A</v>
      </c>
      <c r="AB833" s="1"/>
      <c r="AC833" s="1"/>
      <c r="AD833" s="1"/>
      <c r="AE833" s="1" t="e">
        <f>IF(ข้อมูลน้ำหนักสินค้า!C832="","",ข้อมูลน้ำหนักสินค้า!C832)*J833</f>
        <v>#N/A</v>
      </c>
    </row>
    <row r="834" spans="1:31">
      <c r="A834" s="1" t="str">
        <f t="shared" si="133"/>
        <v/>
      </c>
      <c r="B834" s="1" t="str">
        <f t="shared" si="134"/>
        <v/>
      </c>
      <c r="C834" s="1" t="str">
        <f t="shared" si="135"/>
        <v/>
      </c>
      <c r="D834" s="1" t="str">
        <f>IF(ข้อมูลออเดอร์!A833="","",ข้อมูลออเดอร์!A833)</f>
        <v/>
      </c>
      <c r="E834" s="1" t="str">
        <f>IFERROR(IF(VLOOKUP(D834,ข้อมูลออเดอร์!A:BV,74,0)="Express delivery","NORMAL",IF(VLOOKUP(D834,ข้อมูลออเดอร์!A:BV,74,0)="Lalamove","B2B_OFFLINE","")),"")</f>
        <v/>
      </c>
      <c r="F834" s="1" t="str">
        <f t="shared" si="136"/>
        <v/>
      </c>
      <c r="G834" s="1" t="str">
        <f>IF(ข้อมูลออเดอร์!CV833="","",ข้อมูลออเดอร์!CV833)</f>
        <v/>
      </c>
      <c r="H834" s="1" t="str">
        <f>IF(ข้อมูลออเดอร์!CW833="","",ข้อมูลออเดอร์!CW833)</f>
        <v/>
      </c>
      <c r="I834" s="1" t="str">
        <f>IF(ข้อมูลออเดอร์!CV833="","",ข้อมูลออเดอร์!CV833)</f>
        <v/>
      </c>
      <c r="J834" s="1" t="str">
        <f>IF(ข้อมูลออเดอร์!DD833="","",ข้อมูลออเดอร์!DD833)</f>
        <v/>
      </c>
      <c r="K834" s="102" t="str">
        <f t="shared" si="137"/>
        <v/>
      </c>
      <c r="L834" s="102" t="str">
        <f t="shared" si="138"/>
        <v/>
      </c>
      <c r="M834" s="103" t="str">
        <f ca="1" t="shared" si="139"/>
        <v/>
      </c>
      <c r="N834" s="103" t="str">
        <f ca="1" t="shared" si="140"/>
        <v/>
      </c>
      <c r="O834" s="1" t="str">
        <f>IFERROR(VLOOKUP(D834,ข้อมูลออเดอร์!A:EK,49,0),"")</f>
        <v/>
      </c>
      <c r="P834" s="1" t="str">
        <f>IF(D834="","",ข้อมูลออเดอร์!AX833)</f>
        <v/>
      </c>
      <c r="Q834" s="1" t="str">
        <f>IF(D834="","",ข้อมูลออเดอร์!AX833)</f>
        <v/>
      </c>
      <c r="R834" s="1" t="str">
        <f t="shared" si="141"/>
        <v/>
      </c>
      <c r="S834" s="1">
        <f>IF('ข้อมูลจังหวัด-อำเภอ'!C833="","",'ข้อมูลจังหวัด-อำเภอ'!C833)</f>
        <v>0</v>
      </c>
      <c r="T834" s="1">
        <f>IF('ข้อมูลจังหวัด-อำเภอ'!D833="","",'ข้อมูลจังหวัด-อำเภอ'!D833)</f>
        <v>0</v>
      </c>
      <c r="U834" s="1" t="str">
        <f>IFERROR(VLOOKUP(D834,ข้อมูลออเดอร์!A:EK,46,0),"")</f>
        <v/>
      </c>
      <c r="V834" s="1" t="str">
        <f>IFERROR(VLOOKUP(D834,ข้อมูลออเดอร์!A:EK,46,0),"")</f>
        <v/>
      </c>
      <c r="W834" s="1" t="str">
        <f>IFERROR(VLOOKUP(D834,ข้อมูลออเดอร์!A:EK,48,0),"")</f>
        <v/>
      </c>
      <c r="X834" s="1" t="str">
        <f t="shared" si="142"/>
        <v/>
      </c>
      <c r="Y834" s="1"/>
      <c r="Z834" s="1"/>
      <c r="AA834" s="1" t="e">
        <f t="shared" si="143"/>
        <v>#N/A</v>
      </c>
      <c r="AB834" s="1"/>
      <c r="AC834" s="1"/>
      <c r="AD834" s="1"/>
      <c r="AE834" s="1" t="e">
        <f>IF(ข้อมูลน้ำหนักสินค้า!C833="","",ข้อมูลน้ำหนักสินค้า!C833)*J834</f>
        <v>#N/A</v>
      </c>
    </row>
    <row r="835" spans="1:31">
      <c r="A835" s="1" t="str">
        <f t="shared" si="133"/>
        <v/>
      </c>
      <c r="B835" s="1" t="str">
        <f t="shared" si="134"/>
        <v/>
      </c>
      <c r="C835" s="1" t="str">
        <f t="shared" si="135"/>
        <v/>
      </c>
      <c r="D835" s="1" t="str">
        <f>IF(ข้อมูลออเดอร์!A834="","",ข้อมูลออเดอร์!A834)</f>
        <v/>
      </c>
      <c r="E835" s="1" t="str">
        <f>IFERROR(IF(VLOOKUP(D835,ข้อมูลออเดอร์!A:BV,74,0)="Express delivery","NORMAL",IF(VLOOKUP(D835,ข้อมูลออเดอร์!A:BV,74,0)="Lalamove","B2B_OFFLINE","")),"")</f>
        <v/>
      </c>
      <c r="F835" s="1" t="str">
        <f t="shared" si="136"/>
        <v/>
      </c>
      <c r="G835" s="1" t="str">
        <f>IF(ข้อมูลออเดอร์!CV834="","",ข้อมูลออเดอร์!CV834)</f>
        <v/>
      </c>
      <c r="H835" s="1" t="str">
        <f>IF(ข้อมูลออเดอร์!CW834="","",ข้อมูลออเดอร์!CW834)</f>
        <v/>
      </c>
      <c r="I835" s="1" t="str">
        <f>IF(ข้อมูลออเดอร์!CV834="","",ข้อมูลออเดอร์!CV834)</f>
        <v/>
      </c>
      <c r="J835" s="1" t="str">
        <f>IF(ข้อมูลออเดอร์!DD834="","",ข้อมูลออเดอร์!DD834)</f>
        <v/>
      </c>
      <c r="K835" s="102" t="str">
        <f t="shared" si="137"/>
        <v/>
      </c>
      <c r="L835" s="102" t="str">
        <f t="shared" si="138"/>
        <v/>
      </c>
      <c r="M835" s="103" t="str">
        <f ca="1" t="shared" si="139"/>
        <v/>
      </c>
      <c r="N835" s="103" t="str">
        <f ca="1" t="shared" si="140"/>
        <v/>
      </c>
      <c r="O835" s="1" t="str">
        <f>IFERROR(VLOOKUP(D835,ข้อมูลออเดอร์!A:EK,49,0),"")</f>
        <v/>
      </c>
      <c r="P835" s="1" t="str">
        <f>IF(D835="","",ข้อมูลออเดอร์!AX834)</f>
        <v/>
      </c>
      <c r="Q835" s="1" t="str">
        <f>IF(D835="","",ข้อมูลออเดอร์!AX834)</f>
        <v/>
      </c>
      <c r="R835" s="1" t="str">
        <f t="shared" si="141"/>
        <v/>
      </c>
      <c r="S835" s="1">
        <f>IF('ข้อมูลจังหวัด-อำเภอ'!C834="","",'ข้อมูลจังหวัด-อำเภอ'!C834)</f>
        <v>0</v>
      </c>
      <c r="T835" s="1">
        <f>IF('ข้อมูลจังหวัด-อำเภอ'!D834="","",'ข้อมูลจังหวัด-อำเภอ'!D834)</f>
        <v>0</v>
      </c>
      <c r="U835" s="1" t="str">
        <f>IFERROR(VLOOKUP(D835,ข้อมูลออเดอร์!A:EK,46,0),"")</f>
        <v/>
      </c>
      <c r="V835" s="1" t="str">
        <f>IFERROR(VLOOKUP(D835,ข้อมูลออเดอร์!A:EK,46,0),"")</f>
        <v/>
      </c>
      <c r="W835" s="1" t="str">
        <f>IFERROR(VLOOKUP(D835,ข้อมูลออเดอร์!A:EK,48,0),"")</f>
        <v/>
      </c>
      <c r="X835" s="1" t="str">
        <f t="shared" si="142"/>
        <v/>
      </c>
      <c r="Y835" s="1"/>
      <c r="Z835" s="1"/>
      <c r="AA835" s="1" t="e">
        <f t="shared" si="143"/>
        <v>#N/A</v>
      </c>
      <c r="AB835" s="1"/>
      <c r="AC835" s="1"/>
      <c r="AD835" s="1"/>
      <c r="AE835" s="1" t="e">
        <f>IF(ข้อมูลน้ำหนักสินค้า!C834="","",ข้อมูลน้ำหนักสินค้า!C834)*J835</f>
        <v>#N/A</v>
      </c>
    </row>
    <row r="836" spans="1:31">
      <c r="A836" s="1" t="str">
        <f t="shared" ref="A836:A899" si="144">IF(D836="","","EastlyncOffline")</f>
        <v/>
      </c>
      <c r="B836" s="1" t="str">
        <f t="shared" ref="B836:B899" si="145">IF(D836="","","OFFLINE")</f>
        <v/>
      </c>
      <c r="C836" s="1" t="str">
        <f t="shared" ref="C836:C899" si="146">IF(D836="","","SALE")</f>
        <v/>
      </c>
      <c r="D836" s="1" t="str">
        <f>IF(ข้อมูลออเดอร์!A835="","",ข้อมูลออเดอร์!A835)</f>
        <v/>
      </c>
      <c r="E836" s="1" t="str">
        <f>IFERROR(IF(VLOOKUP(D836,ข้อมูลออเดอร์!A:BV,74,0)="Express delivery","NORMAL",IF(VLOOKUP(D836,ข้อมูลออเดอร์!A:BV,74,0)="Lalamove","B2B_OFFLINE","")),"")</f>
        <v/>
      </c>
      <c r="F836" s="1" t="str">
        <f t="shared" ref="F836:F899" si="147">IF(D836="","","EXPRESS")</f>
        <v/>
      </c>
      <c r="G836" s="1" t="str">
        <f>IF(ข้อมูลออเดอร์!CV835="","",ข้อมูลออเดอร์!CV835)</f>
        <v/>
      </c>
      <c r="H836" s="1" t="str">
        <f>IF(ข้อมูลออเดอร์!CW835="","",ข้อมูลออเดอร์!CW835)</f>
        <v/>
      </c>
      <c r="I836" s="1" t="str">
        <f>IF(ข้อมูลออเดอร์!CV835="","",ข้อมูลออเดอร์!CV835)</f>
        <v/>
      </c>
      <c r="J836" s="1" t="str">
        <f>IF(ข้อมูลออเดอร์!DD835="","",ข้อมูลออเดอร์!DD835)</f>
        <v/>
      </c>
      <c r="K836" s="102" t="str">
        <f t="shared" ref="K836:K899" si="148">IF(D836="","",0)</f>
        <v/>
      </c>
      <c r="L836" s="102" t="str">
        <f t="shared" ref="L836:L899" si="149">IF(D836="","",0)</f>
        <v/>
      </c>
      <c r="M836" s="103" t="str">
        <f ca="1" t="shared" ref="M836:M899" si="150">IF(D836="","",NOW())</f>
        <v/>
      </c>
      <c r="N836" s="103" t="str">
        <f ca="1" t="shared" ref="N836:N899" si="151">IF(D836="","",NOW())</f>
        <v/>
      </c>
      <c r="O836" s="1" t="str">
        <f>IFERROR(VLOOKUP(D836,ข้อมูลออเดอร์!A:EK,49,0),"")</f>
        <v/>
      </c>
      <c r="P836" s="1" t="str">
        <f>IF(D836="","",ข้อมูลออเดอร์!AX835)</f>
        <v/>
      </c>
      <c r="Q836" s="1" t="str">
        <f>IF(D836="","",ข้อมูลออเดอร์!AX835)</f>
        <v/>
      </c>
      <c r="R836" s="1" t="str">
        <f t="shared" ref="R836:R899" si="152">IF(D836="","","TH")</f>
        <v/>
      </c>
      <c r="S836" s="1">
        <f>IF('ข้อมูลจังหวัด-อำเภอ'!C835="","",'ข้อมูลจังหวัด-อำเภอ'!C835)</f>
        <v>0</v>
      </c>
      <c r="T836" s="1">
        <f>IF('ข้อมูลจังหวัด-อำเภอ'!D835="","",'ข้อมูลจังหวัด-อำเภอ'!D835)</f>
        <v>0</v>
      </c>
      <c r="U836" s="1" t="str">
        <f>IFERROR(VLOOKUP(D836,ข้อมูลออเดอร์!A:EK,46,0),"")</f>
        <v/>
      </c>
      <c r="V836" s="1" t="str">
        <f>IFERROR(VLOOKUP(D836,ข้อมูลออเดอร์!A:EK,46,0),"")</f>
        <v/>
      </c>
      <c r="W836" s="1" t="str">
        <f>IFERROR(VLOOKUP(D836,ข้อมูลออเดอร์!A:EK,48,0),"")</f>
        <v/>
      </c>
      <c r="X836" s="1" t="str">
        <f t="shared" ref="X836:X899" si="153">IF(D836="","","COD")</f>
        <v/>
      </c>
      <c r="Y836" s="1"/>
      <c r="Z836" s="1"/>
      <c r="AA836" s="1" t="e">
        <f t="shared" ref="AA836:AA899" si="154">SUMIF(W:W,W836,AE:AE)+0.2</f>
        <v>#N/A</v>
      </c>
      <c r="AB836" s="1"/>
      <c r="AC836" s="1"/>
      <c r="AD836" s="1"/>
      <c r="AE836" s="1" t="e">
        <f>IF(ข้อมูลน้ำหนักสินค้า!C835="","",ข้อมูลน้ำหนักสินค้า!C835)*J836</f>
        <v>#N/A</v>
      </c>
    </row>
    <row r="837" spans="1:31">
      <c r="A837" s="1" t="str">
        <f t="shared" si="144"/>
        <v/>
      </c>
      <c r="B837" s="1" t="str">
        <f t="shared" si="145"/>
        <v/>
      </c>
      <c r="C837" s="1" t="str">
        <f t="shared" si="146"/>
        <v/>
      </c>
      <c r="D837" s="1" t="str">
        <f>IF(ข้อมูลออเดอร์!A836="","",ข้อมูลออเดอร์!A836)</f>
        <v/>
      </c>
      <c r="E837" s="1" t="str">
        <f>IFERROR(IF(VLOOKUP(D837,ข้อมูลออเดอร์!A:BV,74,0)="Express delivery","NORMAL",IF(VLOOKUP(D837,ข้อมูลออเดอร์!A:BV,74,0)="Lalamove","B2B_OFFLINE","")),"")</f>
        <v/>
      </c>
      <c r="F837" s="1" t="str">
        <f t="shared" si="147"/>
        <v/>
      </c>
      <c r="G837" s="1" t="str">
        <f>IF(ข้อมูลออเดอร์!CV836="","",ข้อมูลออเดอร์!CV836)</f>
        <v/>
      </c>
      <c r="H837" s="1" t="str">
        <f>IF(ข้อมูลออเดอร์!CW836="","",ข้อมูลออเดอร์!CW836)</f>
        <v/>
      </c>
      <c r="I837" s="1" t="str">
        <f>IF(ข้อมูลออเดอร์!CV836="","",ข้อมูลออเดอร์!CV836)</f>
        <v/>
      </c>
      <c r="J837" s="1" t="str">
        <f>IF(ข้อมูลออเดอร์!DD836="","",ข้อมูลออเดอร์!DD836)</f>
        <v/>
      </c>
      <c r="K837" s="102" t="str">
        <f t="shared" si="148"/>
        <v/>
      </c>
      <c r="L837" s="102" t="str">
        <f t="shared" si="149"/>
        <v/>
      </c>
      <c r="M837" s="103" t="str">
        <f ca="1" t="shared" si="150"/>
        <v/>
      </c>
      <c r="N837" s="103" t="str">
        <f ca="1" t="shared" si="151"/>
        <v/>
      </c>
      <c r="O837" s="1" t="str">
        <f>IFERROR(VLOOKUP(D837,ข้อมูลออเดอร์!A:EK,49,0),"")</f>
        <v/>
      </c>
      <c r="P837" s="1" t="str">
        <f>IF(D837="","",ข้อมูลออเดอร์!AX836)</f>
        <v/>
      </c>
      <c r="Q837" s="1" t="str">
        <f>IF(D837="","",ข้อมูลออเดอร์!AX836)</f>
        <v/>
      </c>
      <c r="R837" s="1" t="str">
        <f t="shared" si="152"/>
        <v/>
      </c>
      <c r="S837" s="1">
        <f>IF('ข้อมูลจังหวัด-อำเภอ'!C836="","",'ข้อมูลจังหวัด-อำเภอ'!C836)</f>
        <v>0</v>
      </c>
      <c r="T837" s="1">
        <f>IF('ข้อมูลจังหวัด-อำเภอ'!D836="","",'ข้อมูลจังหวัด-อำเภอ'!D836)</f>
        <v>0</v>
      </c>
      <c r="U837" s="1" t="str">
        <f>IFERROR(VLOOKUP(D837,ข้อมูลออเดอร์!A:EK,46,0),"")</f>
        <v/>
      </c>
      <c r="V837" s="1" t="str">
        <f>IFERROR(VLOOKUP(D837,ข้อมูลออเดอร์!A:EK,46,0),"")</f>
        <v/>
      </c>
      <c r="W837" s="1" t="str">
        <f>IFERROR(VLOOKUP(D837,ข้อมูลออเดอร์!A:EK,48,0),"")</f>
        <v/>
      </c>
      <c r="X837" s="1" t="str">
        <f t="shared" si="153"/>
        <v/>
      </c>
      <c r="Y837" s="1"/>
      <c r="Z837" s="1"/>
      <c r="AA837" s="1" t="e">
        <f t="shared" si="154"/>
        <v>#N/A</v>
      </c>
      <c r="AB837" s="1"/>
      <c r="AC837" s="1"/>
      <c r="AD837" s="1"/>
      <c r="AE837" s="1" t="e">
        <f>IF(ข้อมูลน้ำหนักสินค้า!C836="","",ข้อมูลน้ำหนักสินค้า!C836)*J837</f>
        <v>#N/A</v>
      </c>
    </row>
    <row r="838" spans="1:31">
      <c r="A838" s="1" t="str">
        <f t="shared" si="144"/>
        <v/>
      </c>
      <c r="B838" s="1" t="str">
        <f t="shared" si="145"/>
        <v/>
      </c>
      <c r="C838" s="1" t="str">
        <f t="shared" si="146"/>
        <v/>
      </c>
      <c r="D838" s="1" t="str">
        <f>IF(ข้อมูลออเดอร์!A837="","",ข้อมูลออเดอร์!A837)</f>
        <v/>
      </c>
      <c r="E838" s="1" t="str">
        <f>IFERROR(IF(VLOOKUP(D838,ข้อมูลออเดอร์!A:BV,74,0)="Express delivery","NORMAL",IF(VLOOKUP(D838,ข้อมูลออเดอร์!A:BV,74,0)="Lalamove","B2B_OFFLINE","")),"")</f>
        <v/>
      </c>
      <c r="F838" s="1" t="str">
        <f t="shared" si="147"/>
        <v/>
      </c>
      <c r="G838" s="1" t="str">
        <f>IF(ข้อมูลออเดอร์!CV837="","",ข้อมูลออเดอร์!CV837)</f>
        <v/>
      </c>
      <c r="H838" s="1" t="str">
        <f>IF(ข้อมูลออเดอร์!CW837="","",ข้อมูลออเดอร์!CW837)</f>
        <v/>
      </c>
      <c r="I838" s="1" t="str">
        <f>IF(ข้อมูลออเดอร์!CV837="","",ข้อมูลออเดอร์!CV837)</f>
        <v/>
      </c>
      <c r="J838" s="1" t="str">
        <f>IF(ข้อมูลออเดอร์!DD837="","",ข้อมูลออเดอร์!DD837)</f>
        <v/>
      </c>
      <c r="K838" s="102" t="str">
        <f t="shared" si="148"/>
        <v/>
      </c>
      <c r="L838" s="102" t="str">
        <f t="shared" si="149"/>
        <v/>
      </c>
      <c r="M838" s="103" t="str">
        <f ca="1" t="shared" si="150"/>
        <v/>
      </c>
      <c r="N838" s="103" t="str">
        <f ca="1" t="shared" si="151"/>
        <v/>
      </c>
      <c r="O838" s="1" t="str">
        <f>IFERROR(VLOOKUP(D838,ข้อมูลออเดอร์!A:EK,49,0),"")</f>
        <v/>
      </c>
      <c r="P838" s="1" t="str">
        <f>IF(D838="","",ข้อมูลออเดอร์!AX837)</f>
        <v/>
      </c>
      <c r="Q838" s="1" t="str">
        <f>IF(D838="","",ข้อมูลออเดอร์!AX837)</f>
        <v/>
      </c>
      <c r="R838" s="1" t="str">
        <f t="shared" si="152"/>
        <v/>
      </c>
      <c r="S838" s="1">
        <f>IF('ข้อมูลจังหวัด-อำเภอ'!C837="","",'ข้อมูลจังหวัด-อำเภอ'!C837)</f>
        <v>0</v>
      </c>
      <c r="T838" s="1">
        <f>IF('ข้อมูลจังหวัด-อำเภอ'!D837="","",'ข้อมูลจังหวัด-อำเภอ'!D837)</f>
        <v>0</v>
      </c>
      <c r="U838" s="1" t="str">
        <f>IFERROR(VLOOKUP(D838,ข้อมูลออเดอร์!A:EK,46,0),"")</f>
        <v/>
      </c>
      <c r="V838" s="1" t="str">
        <f>IFERROR(VLOOKUP(D838,ข้อมูลออเดอร์!A:EK,46,0),"")</f>
        <v/>
      </c>
      <c r="W838" s="1" t="str">
        <f>IFERROR(VLOOKUP(D838,ข้อมูลออเดอร์!A:EK,48,0),"")</f>
        <v/>
      </c>
      <c r="X838" s="1" t="str">
        <f t="shared" si="153"/>
        <v/>
      </c>
      <c r="Y838" s="1"/>
      <c r="Z838" s="1"/>
      <c r="AA838" s="1" t="e">
        <f t="shared" si="154"/>
        <v>#N/A</v>
      </c>
      <c r="AB838" s="1"/>
      <c r="AC838" s="1"/>
      <c r="AD838" s="1"/>
      <c r="AE838" s="1" t="e">
        <f>IF(ข้อมูลน้ำหนักสินค้า!C837="","",ข้อมูลน้ำหนักสินค้า!C837)*J838</f>
        <v>#N/A</v>
      </c>
    </row>
    <row r="839" spans="1:31">
      <c r="A839" s="1" t="str">
        <f t="shared" si="144"/>
        <v/>
      </c>
      <c r="B839" s="1" t="str">
        <f t="shared" si="145"/>
        <v/>
      </c>
      <c r="C839" s="1" t="str">
        <f t="shared" si="146"/>
        <v/>
      </c>
      <c r="D839" s="1" t="str">
        <f>IF(ข้อมูลออเดอร์!A838="","",ข้อมูลออเดอร์!A838)</f>
        <v/>
      </c>
      <c r="E839" s="1" t="str">
        <f>IFERROR(IF(VLOOKUP(D839,ข้อมูลออเดอร์!A:BV,74,0)="Express delivery","NORMAL",IF(VLOOKUP(D839,ข้อมูลออเดอร์!A:BV,74,0)="Lalamove","B2B_OFFLINE","")),"")</f>
        <v/>
      </c>
      <c r="F839" s="1" t="str">
        <f t="shared" si="147"/>
        <v/>
      </c>
      <c r="G839" s="1" t="str">
        <f>IF(ข้อมูลออเดอร์!CV838="","",ข้อมูลออเดอร์!CV838)</f>
        <v/>
      </c>
      <c r="H839" s="1" t="str">
        <f>IF(ข้อมูลออเดอร์!CW838="","",ข้อมูลออเดอร์!CW838)</f>
        <v/>
      </c>
      <c r="I839" s="1" t="str">
        <f>IF(ข้อมูลออเดอร์!CV838="","",ข้อมูลออเดอร์!CV838)</f>
        <v/>
      </c>
      <c r="J839" s="1" t="str">
        <f>IF(ข้อมูลออเดอร์!DD838="","",ข้อมูลออเดอร์!DD838)</f>
        <v/>
      </c>
      <c r="K839" s="102" t="str">
        <f t="shared" si="148"/>
        <v/>
      </c>
      <c r="L839" s="102" t="str">
        <f t="shared" si="149"/>
        <v/>
      </c>
      <c r="M839" s="103" t="str">
        <f ca="1" t="shared" si="150"/>
        <v/>
      </c>
      <c r="N839" s="103" t="str">
        <f ca="1" t="shared" si="151"/>
        <v/>
      </c>
      <c r="O839" s="1" t="str">
        <f>IFERROR(VLOOKUP(D839,ข้อมูลออเดอร์!A:EK,49,0),"")</f>
        <v/>
      </c>
      <c r="P839" s="1" t="str">
        <f>IF(D839="","",ข้อมูลออเดอร์!AX838)</f>
        <v/>
      </c>
      <c r="Q839" s="1" t="str">
        <f>IF(D839="","",ข้อมูลออเดอร์!AX838)</f>
        <v/>
      </c>
      <c r="R839" s="1" t="str">
        <f t="shared" si="152"/>
        <v/>
      </c>
      <c r="S839" s="1">
        <f>IF('ข้อมูลจังหวัด-อำเภอ'!C838="","",'ข้อมูลจังหวัด-อำเภอ'!C838)</f>
        <v>0</v>
      </c>
      <c r="T839" s="1">
        <f>IF('ข้อมูลจังหวัด-อำเภอ'!D838="","",'ข้อมูลจังหวัด-อำเภอ'!D838)</f>
        <v>0</v>
      </c>
      <c r="U839" s="1" t="str">
        <f>IFERROR(VLOOKUP(D839,ข้อมูลออเดอร์!A:EK,46,0),"")</f>
        <v/>
      </c>
      <c r="V839" s="1" t="str">
        <f>IFERROR(VLOOKUP(D839,ข้อมูลออเดอร์!A:EK,46,0),"")</f>
        <v/>
      </c>
      <c r="W839" s="1" t="str">
        <f>IFERROR(VLOOKUP(D839,ข้อมูลออเดอร์!A:EK,48,0),"")</f>
        <v/>
      </c>
      <c r="X839" s="1" t="str">
        <f t="shared" si="153"/>
        <v/>
      </c>
      <c r="Y839" s="1"/>
      <c r="Z839" s="1"/>
      <c r="AA839" s="1" t="e">
        <f t="shared" si="154"/>
        <v>#N/A</v>
      </c>
      <c r="AB839" s="1"/>
      <c r="AC839" s="1"/>
      <c r="AD839" s="1"/>
      <c r="AE839" s="1" t="e">
        <f>IF(ข้อมูลน้ำหนักสินค้า!C838="","",ข้อมูลน้ำหนักสินค้า!C838)*J839</f>
        <v>#N/A</v>
      </c>
    </row>
    <row r="840" spans="1:31">
      <c r="A840" s="1" t="str">
        <f t="shared" si="144"/>
        <v/>
      </c>
      <c r="B840" s="1" t="str">
        <f t="shared" si="145"/>
        <v/>
      </c>
      <c r="C840" s="1" t="str">
        <f t="shared" si="146"/>
        <v/>
      </c>
      <c r="D840" s="1" t="str">
        <f>IF(ข้อมูลออเดอร์!A839="","",ข้อมูลออเดอร์!A839)</f>
        <v/>
      </c>
      <c r="E840" s="1" t="str">
        <f>IFERROR(IF(VLOOKUP(D840,ข้อมูลออเดอร์!A:BV,74,0)="Express delivery","NORMAL",IF(VLOOKUP(D840,ข้อมูลออเดอร์!A:BV,74,0)="Lalamove","B2B_OFFLINE","")),"")</f>
        <v/>
      </c>
      <c r="F840" s="1" t="str">
        <f t="shared" si="147"/>
        <v/>
      </c>
      <c r="G840" s="1" t="str">
        <f>IF(ข้อมูลออเดอร์!CV839="","",ข้อมูลออเดอร์!CV839)</f>
        <v/>
      </c>
      <c r="H840" s="1" t="str">
        <f>IF(ข้อมูลออเดอร์!CW839="","",ข้อมูลออเดอร์!CW839)</f>
        <v/>
      </c>
      <c r="I840" s="1" t="str">
        <f>IF(ข้อมูลออเดอร์!CV839="","",ข้อมูลออเดอร์!CV839)</f>
        <v/>
      </c>
      <c r="J840" s="1" t="str">
        <f>IF(ข้อมูลออเดอร์!DD839="","",ข้อมูลออเดอร์!DD839)</f>
        <v/>
      </c>
      <c r="K840" s="102" t="str">
        <f t="shared" si="148"/>
        <v/>
      </c>
      <c r="L840" s="102" t="str">
        <f t="shared" si="149"/>
        <v/>
      </c>
      <c r="M840" s="103" t="str">
        <f ca="1" t="shared" si="150"/>
        <v/>
      </c>
      <c r="N840" s="103" t="str">
        <f ca="1" t="shared" si="151"/>
        <v/>
      </c>
      <c r="O840" s="1" t="str">
        <f>IFERROR(VLOOKUP(D840,ข้อมูลออเดอร์!A:EK,49,0),"")</f>
        <v/>
      </c>
      <c r="P840" s="1" t="str">
        <f>IF(D840="","",ข้อมูลออเดอร์!AX839)</f>
        <v/>
      </c>
      <c r="Q840" s="1" t="str">
        <f>IF(D840="","",ข้อมูลออเดอร์!AX839)</f>
        <v/>
      </c>
      <c r="R840" s="1" t="str">
        <f t="shared" si="152"/>
        <v/>
      </c>
      <c r="S840" s="1">
        <f>IF('ข้อมูลจังหวัด-อำเภอ'!C839="","",'ข้อมูลจังหวัด-อำเภอ'!C839)</f>
        <v>0</v>
      </c>
      <c r="T840" s="1">
        <f>IF('ข้อมูลจังหวัด-อำเภอ'!D839="","",'ข้อมูลจังหวัด-อำเภอ'!D839)</f>
        <v>0</v>
      </c>
      <c r="U840" s="1" t="str">
        <f>IFERROR(VLOOKUP(D840,ข้อมูลออเดอร์!A:EK,46,0),"")</f>
        <v/>
      </c>
      <c r="V840" s="1" t="str">
        <f>IFERROR(VLOOKUP(D840,ข้อมูลออเดอร์!A:EK,46,0),"")</f>
        <v/>
      </c>
      <c r="W840" s="1" t="str">
        <f>IFERROR(VLOOKUP(D840,ข้อมูลออเดอร์!A:EK,48,0),"")</f>
        <v/>
      </c>
      <c r="X840" s="1" t="str">
        <f t="shared" si="153"/>
        <v/>
      </c>
      <c r="Y840" s="1"/>
      <c r="Z840" s="1"/>
      <c r="AA840" s="1" t="e">
        <f t="shared" si="154"/>
        <v>#N/A</v>
      </c>
      <c r="AB840" s="1"/>
      <c r="AC840" s="1"/>
      <c r="AD840" s="1"/>
      <c r="AE840" s="1" t="e">
        <f>IF(ข้อมูลน้ำหนักสินค้า!C839="","",ข้อมูลน้ำหนักสินค้า!C839)*J840</f>
        <v>#N/A</v>
      </c>
    </row>
    <row r="841" spans="1:31">
      <c r="A841" s="1" t="str">
        <f t="shared" si="144"/>
        <v/>
      </c>
      <c r="B841" s="1" t="str">
        <f t="shared" si="145"/>
        <v/>
      </c>
      <c r="C841" s="1" t="str">
        <f t="shared" si="146"/>
        <v/>
      </c>
      <c r="D841" s="1" t="str">
        <f>IF(ข้อมูลออเดอร์!A840="","",ข้อมูลออเดอร์!A840)</f>
        <v/>
      </c>
      <c r="E841" s="1" t="str">
        <f>IFERROR(IF(VLOOKUP(D841,ข้อมูลออเดอร์!A:BV,74,0)="Express delivery","NORMAL",IF(VLOOKUP(D841,ข้อมูลออเดอร์!A:BV,74,0)="Lalamove","B2B_OFFLINE","")),"")</f>
        <v/>
      </c>
      <c r="F841" s="1" t="str">
        <f t="shared" si="147"/>
        <v/>
      </c>
      <c r="G841" s="1" t="str">
        <f>IF(ข้อมูลออเดอร์!CV840="","",ข้อมูลออเดอร์!CV840)</f>
        <v/>
      </c>
      <c r="H841" s="1" t="str">
        <f>IF(ข้อมูลออเดอร์!CW840="","",ข้อมูลออเดอร์!CW840)</f>
        <v/>
      </c>
      <c r="I841" s="1" t="str">
        <f>IF(ข้อมูลออเดอร์!CV840="","",ข้อมูลออเดอร์!CV840)</f>
        <v/>
      </c>
      <c r="J841" s="1" t="str">
        <f>IF(ข้อมูลออเดอร์!DD840="","",ข้อมูลออเดอร์!DD840)</f>
        <v/>
      </c>
      <c r="K841" s="102" t="str">
        <f t="shared" si="148"/>
        <v/>
      </c>
      <c r="L841" s="102" t="str">
        <f t="shared" si="149"/>
        <v/>
      </c>
      <c r="M841" s="103" t="str">
        <f ca="1" t="shared" si="150"/>
        <v/>
      </c>
      <c r="N841" s="103" t="str">
        <f ca="1" t="shared" si="151"/>
        <v/>
      </c>
      <c r="O841" s="1" t="str">
        <f>IFERROR(VLOOKUP(D841,ข้อมูลออเดอร์!A:EK,49,0),"")</f>
        <v/>
      </c>
      <c r="P841" s="1" t="str">
        <f>IF(D841="","",ข้อมูลออเดอร์!AX840)</f>
        <v/>
      </c>
      <c r="Q841" s="1" t="str">
        <f>IF(D841="","",ข้อมูลออเดอร์!AX840)</f>
        <v/>
      </c>
      <c r="R841" s="1" t="str">
        <f t="shared" si="152"/>
        <v/>
      </c>
      <c r="S841" s="1">
        <f>IF('ข้อมูลจังหวัด-อำเภอ'!C840="","",'ข้อมูลจังหวัด-อำเภอ'!C840)</f>
        <v>0</v>
      </c>
      <c r="T841" s="1">
        <f>IF('ข้อมูลจังหวัด-อำเภอ'!D840="","",'ข้อมูลจังหวัด-อำเภอ'!D840)</f>
        <v>0</v>
      </c>
      <c r="U841" s="1" t="str">
        <f>IFERROR(VLOOKUP(D841,ข้อมูลออเดอร์!A:EK,46,0),"")</f>
        <v/>
      </c>
      <c r="V841" s="1" t="str">
        <f>IFERROR(VLOOKUP(D841,ข้อมูลออเดอร์!A:EK,46,0),"")</f>
        <v/>
      </c>
      <c r="W841" s="1" t="str">
        <f>IFERROR(VLOOKUP(D841,ข้อมูลออเดอร์!A:EK,48,0),"")</f>
        <v/>
      </c>
      <c r="X841" s="1" t="str">
        <f t="shared" si="153"/>
        <v/>
      </c>
      <c r="Y841" s="1"/>
      <c r="Z841" s="1"/>
      <c r="AA841" s="1" t="e">
        <f t="shared" si="154"/>
        <v>#N/A</v>
      </c>
      <c r="AB841" s="1"/>
      <c r="AC841" s="1"/>
      <c r="AD841" s="1"/>
      <c r="AE841" s="1" t="e">
        <f>IF(ข้อมูลน้ำหนักสินค้า!C840="","",ข้อมูลน้ำหนักสินค้า!C840)*J841</f>
        <v>#N/A</v>
      </c>
    </row>
    <row r="842" spans="1:31">
      <c r="A842" s="1" t="str">
        <f t="shared" si="144"/>
        <v/>
      </c>
      <c r="B842" s="1" t="str">
        <f t="shared" si="145"/>
        <v/>
      </c>
      <c r="C842" s="1" t="str">
        <f t="shared" si="146"/>
        <v/>
      </c>
      <c r="D842" s="1" t="str">
        <f>IF(ข้อมูลออเดอร์!A841="","",ข้อมูลออเดอร์!A841)</f>
        <v/>
      </c>
      <c r="E842" s="1" t="str">
        <f>IFERROR(IF(VLOOKUP(D842,ข้อมูลออเดอร์!A:BV,74,0)="Express delivery","NORMAL",IF(VLOOKUP(D842,ข้อมูลออเดอร์!A:BV,74,0)="Lalamove","B2B_OFFLINE","")),"")</f>
        <v/>
      </c>
      <c r="F842" s="1" t="str">
        <f t="shared" si="147"/>
        <v/>
      </c>
      <c r="G842" s="1" t="str">
        <f>IF(ข้อมูลออเดอร์!CV841="","",ข้อมูลออเดอร์!CV841)</f>
        <v/>
      </c>
      <c r="H842" s="1" t="str">
        <f>IF(ข้อมูลออเดอร์!CW841="","",ข้อมูลออเดอร์!CW841)</f>
        <v/>
      </c>
      <c r="I842" s="1" t="str">
        <f>IF(ข้อมูลออเดอร์!CV841="","",ข้อมูลออเดอร์!CV841)</f>
        <v/>
      </c>
      <c r="J842" s="1" t="str">
        <f>IF(ข้อมูลออเดอร์!DD841="","",ข้อมูลออเดอร์!DD841)</f>
        <v/>
      </c>
      <c r="K842" s="102" t="str">
        <f t="shared" si="148"/>
        <v/>
      </c>
      <c r="L842" s="102" t="str">
        <f t="shared" si="149"/>
        <v/>
      </c>
      <c r="M842" s="103" t="str">
        <f ca="1" t="shared" si="150"/>
        <v/>
      </c>
      <c r="N842" s="103" t="str">
        <f ca="1" t="shared" si="151"/>
        <v/>
      </c>
      <c r="O842" s="1" t="str">
        <f>IFERROR(VLOOKUP(D842,ข้อมูลออเดอร์!A:EK,49,0),"")</f>
        <v/>
      </c>
      <c r="P842" s="1" t="str">
        <f>IF(D842="","",ข้อมูลออเดอร์!AX841)</f>
        <v/>
      </c>
      <c r="Q842" s="1" t="str">
        <f>IF(D842="","",ข้อมูลออเดอร์!AX841)</f>
        <v/>
      </c>
      <c r="R842" s="1" t="str">
        <f t="shared" si="152"/>
        <v/>
      </c>
      <c r="S842" s="1">
        <f>IF('ข้อมูลจังหวัด-อำเภอ'!C841="","",'ข้อมูลจังหวัด-อำเภอ'!C841)</f>
        <v>0</v>
      </c>
      <c r="T842" s="1">
        <f>IF('ข้อมูลจังหวัด-อำเภอ'!D841="","",'ข้อมูลจังหวัด-อำเภอ'!D841)</f>
        <v>0</v>
      </c>
      <c r="U842" s="1" t="str">
        <f>IFERROR(VLOOKUP(D842,ข้อมูลออเดอร์!A:EK,46,0),"")</f>
        <v/>
      </c>
      <c r="V842" s="1" t="str">
        <f>IFERROR(VLOOKUP(D842,ข้อมูลออเดอร์!A:EK,46,0),"")</f>
        <v/>
      </c>
      <c r="W842" s="1" t="str">
        <f>IFERROR(VLOOKUP(D842,ข้อมูลออเดอร์!A:EK,48,0),"")</f>
        <v/>
      </c>
      <c r="X842" s="1" t="str">
        <f t="shared" si="153"/>
        <v/>
      </c>
      <c r="Y842" s="1"/>
      <c r="Z842" s="1"/>
      <c r="AA842" s="1" t="e">
        <f t="shared" si="154"/>
        <v>#N/A</v>
      </c>
      <c r="AB842" s="1"/>
      <c r="AC842" s="1"/>
      <c r="AD842" s="1"/>
      <c r="AE842" s="1" t="e">
        <f>IF(ข้อมูลน้ำหนักสินค้า!C841="","",ข้อมูลน้ำหนักสินค้า!C841)*J842</f>
        <v>#N/A</v>
      </c>
    </row>
    <row r="843" spans="1:31">
      <c r="A843" s="1" t="str">
        <f t="shared" si="144"/>
        <v/>
      </c>
      <c r="B843" s="1" t="str">
        <f t="shared" si="145"/>
        <v/>
      </c>
      <c r="C843" s="1" t="str">
        <f t="shared" si="146"/>
        <v/>
      </c>
      <c r="D843" s="1" t="str">
        <f>IF(ข้อมูลออเดอร์!A842="","",ข้อมูลออเดอร์!A842)</f>
        <v/>
      </c>
      <c r="E843" s="1" t="str">
        <f>IFERROR(IF(VLOOKUP(D843,ข้อมูลออเดอร์!A:BV,74,0)="Express delivery","NORMAL",IF(VLOOKUP(D843,ข้อมูลออเดอร์!A:BV,74,0)="Lalamove","B2B_OFFLINE","")),"")</f>
        <v/>
      </c>
      <c r="F843" s="1" t="str">
        <f t="shared" si="147"/>
        <v/>
      </c>
      <c r="G843" s="1" t="str">
        <f>IF(ข้อมูลออเดอร์!CV842="","",ข้อมูลออเดอร์!CV842)</f>
        <v/>
      </c>
      <c r="H843" s="1" t="str">
        <f>IF(ข้อมูลออเดอร์!CW842="","",ข้อมูลออเดอร์!CW842)</f>
        <v/>
      </c>
      <c r="I843" s="1" t="str">
        <f>IF(ข้อมูลออเดอร์!CV842="","",ข้อมูลออเดอร์!CV842)</f>
        <v/>
      </c>
      <c r="J843" s="1" t="str">
        <f>IF(ข้อมูลออเดอร์!DD842="","",ข้อมูลออเดอร์!DD842)</f>
        <v/>
      </c>
      <c r="K843" s="102" t="str">
        <f t="shared" si="148"/>
        <v/>
      </c>
      <c r="L843" s="102" t="str">
        <f t="shared" si="149"/>
        <v/>
      </c>
      <c r="M843" s="103" t="str">
        <f ca="1" t="shared" si="150"/>
        <v/>
      </c>
      <c r="N843" s="103" t="str">
        <f ca="1" t="shared" si="151"/>
        <v/>
      </c>
      <c r="O843" s="1" t="str">
        <f>IFERROR(VLOOKUP(D843,ข้อมูลออเดอร์!A:EK,49,0),"")</f>
        <v/>
      </c>
      <c r="P843" s="1" t="str">
        <f>IF(D843="","",ข้อมูลออเดอร์!AX842)</f>
        <v/>
      </c>
      <c r="Q843" s="1" t="str">
        <f>IF(D843="","",ข้อมูลออเดอร์!AX842)</f>
        <v/>
      </c>
      <c r="R843" s="1" t="str">
        <f t="shared" si="152"/>
        <v/>
      </c>
      <c r="S843" s="1">
        <f>IF('ข้อมูลจังหวัด-อำเภอ'!C842="","",'ข้อมูลจังหวัด-อำเภอ'!C842)</f>
        <v>0</v>
      </c>
      <c r="T843" s="1">
        <f>IF('ข้อมูลจังหวัด-อำเภอ'!D842="","",'ข้อมูลจังหวัด-อำเภอ'!D842)</f>
        <v>0</v>
      </c>
      <c r="U843" s="1" t="str">
        <f>IFERROR(VLOOKUP(D843,ข้อมูลออเดอร์!A:EK,46,0),"")</f>
        <v/>
      </c>
      <c r="V843" s="1" t="str">
        <f>IFERROR(VLOOKUP(D843,ข้อมูลออเดอร์!A:EK,46,0),"")</f>
        <v/>
      </c>
      <c r="W843" s="1" t="str">
        <f>IFERROR(VLOOKUP(D843,ข้อมูลออเดอร์!A:EK,48,0),"")</f>
        <v/>
      </c>
      <c r="X843" s="1" t="str">
        <f t="shared" si="153"/>
        <v/>
      </c>
      <c r="Y843" s="1"/>
      <c r="Z843" s="1"/>
      <c r="AA843" s="1" t="e">
        <f t="shared" si="154"/>
        <v>#N/A</v>
      </c>
      <c r="AB843" s="1"/>
      <c r="AC843" s="1"/>
      <c r="AD843" s="1"/>
      <c r="AE843" s="1" t="e">
        <f>IF(ข้อมูลน้ำหนักสินค้า!C842="","",ข้อมูลน้ำหนักสินค้า!C842)*J843</f>
        <v>#N/A</v>
      </c>
    </row>
    <row r="844" spans="1:31">
      <c r="A844" s="1" t="str">
        <f t="shared" si="144"/>
        <v/>
      </c>
      <c r="B844" s="1" t="str">
        <f t="shared" si="145"/>
        <v/>
      </c>
      <c r="C844" s="1" t="str">
        <f t="shared" si="146"/>
        <v/>
      </c>
      <c r="D844" s="1" t="str">
        <f>IF(ข้อมูลออเดอร์!A843="","",ข้อมูลออเดอร์!A843)</f>
        <v/>
      </c>
      <c r="E844" s="1" t="str">
        <f>IFERROR(IF(VLOOKUP(D844,ข้อมูลออเดอร์!A:BV,74,0)="Express delivery","NORMAL",IF(VLOOKUP(D844,ข้อมูลออเดอร์!A:BV,74,0)="Lalamove","B2B_OFFLINE","")),"")</f>
        <v/>
      </c>
      <c r="F844" s="1" t="str">
        <f t="shared" si="147"/>
        <v/>
      </c>
      <c r="G844" s="1" t="str">
        <f>IF(ข้อมูลออเดอร์!CV843="","",ข้อมูลออเดอร์!CV843)</f>
        <v/>
      </c>
      <c r="H844" s="1" t="str">
        <f>IF(ข้อมูลออเดอร์!CW843="","",ข้อมูลออเดอร์!CW843)</f>
        <v/>
      </c>
      <c r="I844" s="1" t="str">
        <f>IF(ข้อมูลออเดอร์!CV843="","",ข้อมูลออเดอร์!CV843)</f>
        <v/>
      </c>
      <c r="J844" s="1" t="str">
        <f>IF(ข้อมูลออเดอร์!DD843="","",ข้อมูลออเดอร์!DD843)</f>
        <v/>
      </c>
      <c r="K844" s="102" t="str">
        <f t="shared" si="148"/>
        <v/>
      </c>
      <c r="L844" s="102" t="str">
        <f t="shared" si="149"/>
        <v/>
      </c>
      <c r="M844" s="103" t="str">
        <f ca="1" t="shared" si="150"/>
        <v/>
      </c>
      <c r="N844" s="103" t="str">
        <f ca="1" t="shared" si="151"/>
        <v/>
      </c>
      <c r="O844" s="1" t="str">
        <f>IFERROR(VLOOKUP(D844,ข้อมูลออเดอร์!A:EK,49,0),"")</f>
        <v/>
      </c>
      <c r="P844" s="1" t="str">
        <f>IF(D844="","",ข้อมูลออเดอร์!AX843)</f>
        <v/>
      </c>
      <c r="Q844" s="1" t="str">
        <f>IF(D844="","",ข้อมูลออเดอร์!AX843)</f>
        <v/>
      </c>
      <c r="R844" s="1" t="str">
        <f t="shared" si="152"/>
        <v/>
      </c>
      <c r="S844" s="1">
        <f>IF('ข้อมูลจังหวัด-อำเภอ'!C843="","",'ข้อมูลจังหวัด-อำเภอ'!C843)</f>
        <v>0</v>
      </c>
      <c r="T844" s="1">
        <f>IF('ข้อมูลจังหวัด-อำเภอ'!D843="","",'ข้อมูลจังหวัด-อำเภอ'!D843)</f>
        <v>0</v>
      </c>
      <c r="U844" s="1" t="str">
        <f>IFERROR(VLOOKUP(D844,ข้อมูลออเดอร์!A:EK,46,0),"")</f>
        <v/>
      </c>
      <c r="V844" s="1" t="str">
        <f>IFERROR(VLOOKUP(D844,ข้อมูลออเดอร์!A:EK,46,0),"")</f>
        <v/>
      </c>
      <c r="W844" s="1" t="str">
        <f>IFERROR(VLOOKUP(D844,ข้อมูลออเดอร์!A:EK,48,0),"")</f>
        <v/>
      </c>
      <c r="X844" s="1" t="str">
        <f t="shared" si="153"/>
        <v/>
      </c>
      <c r="Y844" s="1"/>
      <c r="Z844" s="1"/>
      <c r="AA844" s="1" t="e">
        <f t="shared" si="154"/>
        <v>#N/A</v>
      </c>
      <c r="AB844" s="1"/>
      <c r="AC844" s="1"/>
      <c r="AD844" s="1"/>
      <c r="AE844" s="1" t="e">
        <f>IF(ข้อมูลน้ำหนักสินค้า!C843="","",ข้อมูลน้ำหนักสินค้า!C843)*J844</f>
        <v>#N/A</v>
      </c>
    </row>
    <row r="845" spans="1:31">
      <c r="A845" s="1" t="str">
        <f t="shared" si="144"/>
        <v/>
      </c>
      <c r="B845" s="1" t="str">
        <f t="shared" si="145"/>
        <v/>
      </c>
      <c r="C845" s="1" t="str">
        <f t="shared" si="146"/>
        <v/>
      </c>
      <c r="D845" s="1" t="str">
        <f>IF(ข้อมูลออเดอร์!A844="","",ข้อมูลออเดอร์!A844)</f>
        <v/>
      </c>
      <c r="E845" s="1" t="str">
        <f>IFERROR(IF(VLOOKUP(D845,ข้อมูลออเดอร์!A:BV,74,0)="Express delivery","NORMAL",IF(VLOOKUP(D845,ข้อมูลออเดอร์!A:BV,74,0)="Lalamove","B2B_OFFLINE","")),"")</f>
        <v/>
      </c>
      <c r="F845" s="1" t="str">
        <f t="shared" si="147"/>
        <v/>
      </c>
      <c r="G845" s="1" t="str">
        <f>IF(ข้อมูลออเดอร์!CV844="","",ข้อมูลออเดอร์!CV844)</f>
        <v/>
      </c>
      <c r="H845" s="1" t="str">
        <f>IF(ข้อมูลออเดอร์!CW844="","",ข้อมูลออเดอร์!CW844)</f>
        <v/>
      </c>
      <c r="I845" s="1" t="str">
        <f>IF(ข้อมูลออเดอร์!CV844="","",ข้อมูลออเดอร์!CV844)</f>
        <v/>
      </c>
      <c r="J845" s="1" t="str">
        <f>IF(ข้อมูลออเดอร์!DD844="","",ข้อมูลออเดอร์!DD844)</f>
        <v/>
      </c>
      <c r="K845" s="102" t="str">
        <f t="shared" si="148"/>
        <v/>
      </c>
      <c r="L845" s="102" t="str">
        <f t="shared" si="149"/>
        <v/>
      </c>
      <c r="M845" s="103" t="str">
        <f ca="1" t="shared" si="150"/>
        <v/>
      </c>
      <c r="N845" s="103" t="str">
        <f ca="1" t="shared" si="151"/>
        <v/>
      </c>
      <c r="O845" s="1" t="str">
        <f>IFERROR(VLOOKUP(D845,ข้อมูลออเดอร์!A:EK,49,0),"")</f>
        <v/>
      </c>
      <c r="P845" s="1" t="str">
        <f>IF(D845="","",ข้อมูลออเดอร์!AX844)</f>
        <v/>
      </c>
      <c r="Q845" s="1" t="str">
        <f>IF(D845="","",ข้อมูลออเดอร์!AX844)</f>
        <v/>
      </c>
      <c r="R845" s="1" t="str">
        <f t="shared" si="152"/>
        <v/>
      </c>
      <c r="S845" s="1">
        <f>IF('ข้อมูลจังหวัด-อำเภอ'!C844="","",'ข้อมูลจังหวัด-อำเภอ'!C844)</f>
        <v>0</v>
      </c>
      <c r="T845" s="1">
        <f>IF('ข้อมูลจังหวัด-อำเภอ'!D844="","",'ข้อมูลจังหวัด-อำเภอ'!D844)</f>
        <v>0</v>
      </c>
      <c r="U845" s="1" t="str">
        <f>IFERROR(VLOOKUP(D845,ข้อมูลออเดอร์!A:EK,46,0),"")</f>
        <v/>
      </c>
      <c r="V845" s="1" t="str">
        <f>IFERROR(VLOOKUP(D845,ข้อมูลออเดอร์!A:EK,46,0),"")</f>
        <v/>
      </c>
      <c r="W845" s="1" t="str">
        <f>IFERROR(VLOOKUP(D845,ข้อมูลออเดอร์!A:EK,48,0),"")</f>
        <v/>
      </c>
      <c r="X845" s="1" t="str">
        <f t="shared" si="153"/>
        <v/>
      </c>
      <c r="Y845" s="1"/>
      <c r="Z845" s="1"/>
      <c r="AA845" s="1" t="e">
        <f t="shared" si="154"/>
        <v>#N/A</v>
      </c>
      <c r="AB845" s="1"/>
      <c r="AC845" s="1"/>
      <c r="AD845" s="1"/>
      <c r="AE845" s="1" t="e">
        <f>IF(ข้อมูลน้ำหนักสินค้า!C844="","",ข้อมูลน้ำหนักสินค้า!C844)*J845</f>
        <v>#N/A</v>
      </c>
    </row>
    <row r="846" spans="1:31">
      <c r="A846" s="1" t="str">
        <f t="shared" si="144"/>
        <v/>
      </c>
      <c r="B846" s="1" t="str">
        <f t="shared" si="145"/>
        <v/>
      </c>
      <c r="C846" s="1" t="str">
        <f t="shared" si="146"/>
        <v/>
      </c>
      <c r="D846" s="1" t="str">
        <f>IF(ข้อมูลออเดอร์!A845="","",ข้อมูลออเดอร์!A845)</f>
        <v/>
      </c>
      <c r="E846" s="1" t="str">
        <f>IFERROR(IF(VLOOKUP(D846,ข้อมูลออเดอร์!A:BV,74,0)="Express delivery","NORMAL",IF(VLOOKUP(D846,ข้อมูลออเดอร์!A:BV,74,0)="Lalamove","B2B_OFFLINE","")),"")</f>
        <v/>
      </c>
      <c r="F846" s="1" t="str">
        <f t="shared" si="147"/>
        <v/>
      </c>
      <c r="G846" s="1" t="str">
        <f>IF(ข้อมูลออเดอร์!CV845="","",ข้อมูลออเดอร์!CV845)</f>
        <v/>
      </c>
      <c r="H846" s="1" t="str">
        <f>IF(ข้อมูลออเดอร์!CW845="","",ข้อมูลออเดอร์!CW845)</f>
        <v/>
      </c>
      <c r="I846" s="1" t="str">
        <f>IF(ข้อมูลออเดอร์!CV845="","",ข้อมูลออเดอร์!CV845)</f>
        <v/>
      </c>
      <c r="J846" s="1" t="str">
        <f>IF(ข้อมูลออเดอร์!DD845="","",ข้อมูลออเดอร์!DD845)</f>
        <v/>
      </c>
      <c r="K846" s="102" t="str">
        <f t="shared" si="148"/>
        <v/>
      </c>
      <c r="L846" s="102" t="str">
        <f t="shared" si="149"/>
        <v/>
      </c>
      <c r="M846" s="103" t="str">
        <f ca="1" t="shared" si="150"/>
        <v/>
      </c>
      <c r="N846" s="103" t="str">
        <f ca="1" t="shared" si="151"/>
        <v/>
      </c>
      <c r="O846" s="1" t="str">
        <f>IFERROR(VLOOKUP(D846,ข้อมูลออเดอร์!A:EK,49,0),"")</f>
        <v/>
      </c>
      <c r="P846" s="1" t="str">
        <f>IF(D846="","",ข้อมูลออเดอร์!AX845)</f>
        <v/>
      </c>
      <c r="Q846" s="1" t="str">
        <f>IF(D846="","",ข้อมูลออเดอร์!AX845)</f>
        <v/>
      </c>
      <c r="R846" s="1" t="str">
        <f t="shared" si="152"/>
        <v/>
      </c>
      <c r="S846" s="1">
        <f>IF('ข้อมูลจังหวัด-อำเภอ'!C845="","",'ข้อมูลจังหวัด-อำเภอ'!C845)</f>
        <v>0</v>
      </c>
      <c r="T846" s="1">
        <f>IF('ข้อมูลจังหวัด-อำเภอ'!D845="","",'ข้อมูลจังหวัด-อำเภอ'!D845)</f>
        <v>0</v>
      </c>
      <c r="U846" s="1" t="str">
        <f>IFERROR(VLOOKUP(D846,ข้อมูลออเดอร์!A:EK,46,0),"")</f>
        <v/>
      </c>
      <c r="V846" s="1" t="str">
        <f>IFERROR(VLOOKUP(D846,ข้อมูลออเดอร์!A:EK,46,0),"")</f>
        <v/>
      </c>
      <c r="W846" s="1" t="str">
        <f>IFERROR(VLOOKUP(D846,ข้อมูลออเดอร์!A:EK,48,0),"")</f>
        <v/>
      </c>
      <c r="X846" s="1" t="str">
        <f t="shared" si="153"/>
        <v/>
      </c>
      <c r="Y846" s="1"/>
      <c r="Z846" s="1"/>
      <c r="AA846" s="1" t="e">
        <f t="shared" si="154"/>
        <v>#N/A</v>
      </c>
      <c r="AB846" s="1"/>
      <c r="AC846" s="1"/>
      <c r="AD846" s="1"/>
      <c r="AE846" s="1" t="e">
        <f>IF(ข้อมูลน้ำหนักสินค้า!C845="","",ข้อมูลน้ำหนักสินค้า!C845)*J846</f>
        <v>#N/A</v>
      </c>
    </row>
    <row r="847" spans="1:31">
      <c r="A847" s="1" t="str">
        <f t="shared" si="144"/>
        <v/>
      </c>
      <c r="B847" s="1" t="str">
        <f t="shared" si="145"/>
        <v/>
      </c>
      <c r="C847" s="1" t="str">
        <f t="shared" si="146"/>
        <v/>
      </c>
      <c r="D847" s="1" t="str">
        <f>IF(ข้อมูลออเดอร์!A846="","",ข้อมูลออเดอร์!A846)</f>
        <v/>
      </c>
      <c r="E847" s="1" t="str">
        <f>IFERROR(IF(VLOOKUP(D847,ข้อมูลออเดอร์!A:BV,74,0)="Express delivery","NORMAL",IF(VLOOKUP(D847,ข้อมูลออเดอร์!A:BV,74,0)="Lalamove","B2B_OFFLINE","")),"")</f>
        <v/>
      </c>
      <c r="F847" s="1" t="str">
        <f t="shared" si="147"/>
        <v/>
      </c>
      <c r="G847" s="1" t="str">
        <f>IF(ข้อมูลออเดอร์!CV846="","",ข้อมูลออเดอร์!CV846)</f>
        <v/>
      </c>
      <c r="H847" s="1" t="str">
        <f>IF(ข้อมูลออเดอร์!CW846="","",ข้อมูลออเดอร์!CW846)</f>
        <v/>
      </c>
      <c r="I847" s="1" t="str">
        <f>IF(ข้อมูลออเดอร์!CV846="","",ข้อมูลออเดอร์!CV846)</f>
        <v/>
      </c>
      <c r="J847" s="1" t="str">
        <f>IF(ข้อมูลออเดอร์!DD846="","",ข้อมูลออเดอร์!DD846)</f>
        <v/>
      </c>
      <c r="K847" s="102" t="str">
        <f t="shared" si="148"/>
        <v/>
      </c>
      <c r="L847" s="102" t="str">
        <f t="shared" si="149"/>
        <v/>
      </c>
      <c r="M847" s="103" t="str">
        <f ca="1" t="shared" si="150"/>
        <v/>
      </c>
      <c r="N847" s="103" t="str">
        <f ca="1" t="shared" si="151"/>
        <v/>
      </c>
      <c r="O847" s="1" t="str">
        <f>IFERROR(VLOOKUP(D847,ข้อมูลออเดอร์!A:EK,49,0),"")</f>
        <v/>
      </c>
      <c r="P847" s="1" t="str">
        <f>IF(D847="","",ข้อมูลออเดอร์!AX846)</f>
        <v/>
      </c>
      <c r="Q847" s="1" t="str">
        <f>IF(D847="","",ข้อมูลออเดอร์!AX846)</f>
        <v/>
      </c>
      <c r="R847" s="1" t="str">
        <f t="shared" si="152"/>
        <v/>
      </c>
      <c r="S847" s="1">
        <f>IF('ข้อมูลจังหวัด-อำเภอ'!C846="","",'ข้อมูลจังหวัด-อำเภอ'!C846)</f>
        <v>0</v>
      </c>
      <c r="T847" s="1">
        <f>IF('ข้อมูลจังหวัด-อำเภอ'!D846="","",'ข้อมูลจังหวัด-อำเภอ'!D846)</f>
        <v>0</v>
      </c>
      <c r="U847" s="1" t="str">
        <f>IFERROR(VLOOKUP(D847,ข้อมูลออเดอร์!A:EK,46,0),"")</f>
        <v/>
      </c>
      <c r="V847" s="1" t="str">
        <f>IFERROR(VLOOKUP(D847,ข้อมูลออเดอร์!A:EK,46,0),"")</f>
        <v/>
      </c>
      <c r="W847" s="1" t="str">
        <f>IFERROR(VLOOKUP(D847,ข้อมูลออเดอร์!A:EK,48,0),"")</f>
        <v/>
      </c>
      <c r="X847" s="1" t="str">
        <f t="shared" si="153"/>
        <v/>
      </c>
      <c r="Y847" s="1"/>
      <c r="Z847" s="1"/>
      <c r="AA847" s="1" t="e">
        <f t="shared" si="154"/>
        <v>#N/A</v>
      </c>
      <c r="AB847" s="1"/>
      <c r="AC847" s="1"/>
      <c r="AD847" s="1"/>
      <c r="AE847" s="1" t="e">
        <f>IF(ข้อมูลน้ำหนักสินค้า!C846="","",ข้อมูลน้ำหนักสินค้า!C846)*J847</f>
        <v>#N/A</v>
      </c>
    </row>
    <row r="848" spans="1:31">
      <c r="A848" s="1" t="str">
        <f t="shared" si="144"/>
        <v/>
      </c>
      <c r="B848" s="1" t="str">
        <f t="shared" si="145"/>
        <v/>
      </c>
      <c r="C848" s="1" t="str">
        <f t="shared" si="146"/>
        <v/>
      </c>
      <c r="D848" s="1" t="str">
        <f>IF(ข้อมูลออเดอร์!A847="","",ข้อมูลออเดอร์!A847)</f>
        <v/>
      </c>
      <c r="E848" s="1" t="str">
        <f>IFERROR(IF(VLOOKUP(D848,ข้อมูลออเดอร์!A:BV,74,0)="Express delivery","NORMAL",IF(VLOOKUP(D848,ข้อมูลออเดอร์!A:BV,74,0)="Lalamove","B2B_OFFLINE","")),"")</f>
        <v/>
      </c>
      <c r="F848" s="1" t="str">
        <f t="shared" si="147"/>
        <v/>
      </c>
      <c r="G848" s="1" t="str">
        <f>IF(ข้อมูลออเดอร์!CV847="","",ข้อมูลออเดอร์!CV847)</f>
        <v/>
      </c>
      <c r="H848" s="1" t="str">
        <f>IF(ข้อมูลออเดอร์!CW847="","",ข้อมูลออเดอร์!CW847)</f>
        <v/>
      </c>
      <c r="I848" s="1" t="str">
        <f>IF(ข้อมูลออเดอร์!CV847="","",ข้อมูลออเดอร์!CV847)</f>
        <v/>
      </c>
      <c r="J848" s="1" t="str">
        <f>IF(ข้อมูลออเดอร์!DD847="","",ข้อมูลออเดอร์!DD847)</f>
        <v/>
      </c>
      <c r="K848" s="102" t="str">
        <f t="shared" si="148"/>
        <v/>
      </c>
      <c r="L848" s="102" t="str">
        <f t="shared" si="149"/>
        <v/>
      </c>
      <c r="M848" s="103" t="str">
        <f ca="1" t="shared" si="150"/>
        <v/>
      </c>
      <c r="N848" s="103" t="str">
        <f ca="1" t="shared" si="151"/>
        <v/>
      </c>
      <c r="O848" s="1" t="str">
        <f>IFERROR(VLOOKUP(D848,ข้อมูลออเดอร์!A:EK,49,0),"")</f>
        <v/>
      </c>
      <c r="P848" s="1" t="str">
        <f>IF(D848="","",ข้อมูลออเดอร์!AX847)</f>
        <v/>
      </c>
      <c r="Q848" s="1" t="str">
        <f>IF(D848="","",ข้อมูลออเดอร์!AX847)</f>
        <v/>
      </c>
      <c r="R848" s="1" t="str">
        <f t="shared" si="152"/>
        <v/>
      </c>
      <c r="S848" s="1">
        <f>IF('ข้อมูลจังหวัด-อำเภอ'!C847="","",'ข้อมูลจังหวัด-อำเภอ'!C847)</f>
        <v>0</v>
      </c>
      <c r="T848" s="1">
        <f>IF('ข้อมูลจังหวัด-อำเภอ'!D847="","",'ข้อมูลจังหวัด-อำเภอ'!D847)</f>
        <v>0</v>
      </c>
      <c r="U848" s="1" t="str">
        <f>IFERROR(VLOOKUP(D848,ข้อมูลออเดอร์!A:EK,46,0),"")</f>
        <v/>
      </c>
      <c r="V848" s="1" t="str">
        <f>IFERROR(VLOOKUP(D848,ข้อมูลออเดอร์!A:EK,46,0),"")</f>
        <v/>
      </c>
      <c r="W848" s="1" t="str">
        <f>IFERROR(VLOOKUP(D848,ข้อมูลออเดอร์!A:EK,48,0),"")</f>
        <v/>
      </c>
      <c r="X848" s="1" t="str">
        <f t="shared" si="153"/>
        <v/>
      </c>
      <c r="Y848" s="1"/>
      <c r="Z848" s="1"/>
      <c r="AA848" s="1" t="e">
        <f t="shared" si="154"/>
        <v>#N/A</v>
      </c>
      <c r="AB848" s="1"/>
      <c r="AC848" s="1"/>
      <c r="AD848" s="1"/>
      <c r="AE848" s="1" t="e">
        <f>IF(ข้อมูลน้ำหนักสินค้า!C847="","",ข้อมูลน้ำหนักสินค้า!C847)*J848</f>
        <v>#N/A</v>
      </c>
    </row>
    <row r="849" spans="1:31">
      <c r="A849" s="1" t="str">
        <f t="shared" si="144"/>
        <v/>
      </c>
      <c r="B849" s="1" t="str">
        <f t="shared" si="145"/>
        <v/>
      </c>
      <c r="C849" s="1" t="str">
        <f t="shared" si="146"/>
        <v/>
      </c>
      <c r="D849" s="1" t="str">
        <f>IF(ข้อมูลออเดอร์!A848="","",ข้อมูลออเดอร์!A848)</f>
        <v/>
      </c>
      <c r="E849" s="1" t="str">
        <f>IFERROR(IF(VLOOKUP(D849,ข้อมูลออเดอร์!A:BV,74,0)="Express delivery","NORMAL",IF(VLOOKUP(D849,ข้อมูลออเดอร์!A:BV,74,0)="Lalamove","B2B_OFFLINE","")),"")</f>
        <v/>
      </c>
      <c r="F849" s="1" t="str">
        <f t="shared" si="147"/>
        <v/>
      </c>
      <c r="G849" s="1" t="str">
        <f>IF(ข้อมูลออเดอร์!CV848="","",ข้อมูลออเดอร์!CV848)</f>
        <v/>
      </c>
      <c r="H849" s="1" t="str">
        <f>IF(ข้อมูลออเดอร์!CW848="","",ข้อมูลออเดอร์!CW848)</f>
        <v/>
      </c>
      <c r="I849" s="1" t="str">
        <f>IF(ข้อมูลออเดอร์!CV848="","",ข้อมูลออเดอร์!CV848)</f>
        <v/>
      </c>
      <c r="J849" s="1" t="str">
        <f>IF(ข้อมูลออเดอร์!DD848="","",ข้อมูลออเดอร์!DD848)</f>
        <v/>
      </c>
      <c r="K849" s="102" t="str">
        <f t="shared" si="148"/>
        <v/>
      </c>
      <c r="L849" s="102" t="str">
        <f t="shared" si="149"/>
        <v/>
      </c>
      <c r="M849" s="103" t="str">
        <f ca="1" t="shared" si="150"/>
        <v/>
      </c>
      <c r="N849" s="103" t="str">
        <f ca="1" t="shared" si="151"/>
        <v/>
      </c>
      <c r="O849" s="1" t="str">
        <f>IFERROR(VLOOKUP(D849,ข้อมูลออเดอร์!A:EK,49,0),"")</f>
        <v/>
      </c>
      <c r="P849" s="1" t="str">
        <f>IF(D849="","",ข้อมูลออเดอร์!AX848)</f>
        <v/>
      </c>
      <c r="Q849" s="1" t="str">
        <f>IF(D849="","",ข้อมูลออเดอร์!AX848)</f>
        <v/>
      </c>
      <c r="R849" s="1" t="str">
        <f t="shared" si="152"/>
        <v/>
      </c>
      <c r="S849" s="1">
        <f>IF('ข้อมูลจังหวัด-อำเภอ'!C848="","",'ข้อมูลจังหวัด-อำเภอ'!C848)</f>
        <v>0</v>
      </c>
      <c r="T849" s="1">
        <f>IF('ข้อมูลจังหวัด-อำเภอ'!D848="","",'ข้อมูลจังหวัด-อำเภอ'!D848)</f>
        <v>0</v>
      </c>
      <c r="U849" s="1" t="str">
        <f>IFERROR(VLOOKUP(D849,ข้อมูลออเดอร์!A:EK,46,0),"")</f>
        <v/>
      </c>
      <c r="V849" s="1" t="str">
        <f>IFERROR(VLOOKUP(D849,ข้อมูลออเดอร์!A:EK,46,0),"")</f>
        <v/>
      </c>
      <c r="W849" s="1" t="str">
        <f>IFERROR(VLOOKUP(D849,ข้อมูลออเดอร์!A:EK,48,0),"")</f>
        <v/>
      </c>
      <c r="X849" s="1" t="str">
        <f t="shared" si="153"/>
        <v/>
      </c>
      <c r="Y849" s="1"/>
      <c r="Z849" s="1"/>
      <c r="AA849" s="1" t="e">
        <f t="shared" si="154"/>
        <v>#N/A</v>
      </c>
      <c r="AB849" s="1"/>
      <c r="AC849" s="1"/>
      <c r="AD849" s="1"/>
      <c r="AE849" s="1" t="e">
        <f>IF(ข้อมูลน้ำหนักสินค้า!C848="","",ข้อมูลน้ำหนักสินค้า!C848)*J849</f>
        <v>#N/A</v>
      </c>
    </row>
    <row r="850" spans="1:31">
      <c r="A850" s="1" t="str">
        <f t="shared" si="144"/>
        <v/>
      </c>
      <c r="B850" s="1" t="str">
        <f t="shared" si="145"/>
        <v/>
      </c>
      <c r="C850" s="1" t="str">
        <f t="shared" si="146"/>
        <v/>
      </c>
      <c r="D850" s="1" t="str">
        <f>IF(ข้อมูลออเดอร์!A849="","",ข้อมูลออเดอร์!A849)</f>
        <v/>
      </c>
      <c r="E850" s="1" t="str">
        <f>IFERROR(IF(VLOOKUP(D850,ข้อมูลออเดอร์!A:BV,74,0)="Express delivery","NORMAL",IF(VLOOKUP(D850,ข้อมูลออเดอร์!A:BV,74,0)="Lalamove","B2B_OFFLINE","")),"")</f>
        <v/>
      </c>
      <c r="F850" s="1" t="str">
        <f t="shared" si="147"/>
        <v/>
      </c>
      <c r="G850" s="1" t="str">
        <f>IF(ข้อมูลออเดอร์!CV849="","",ข้อมูลออเดอร์!CV849)</f>
        <v/>
      </c>
      <c r="H850" s="1" t="str">
        <f>IF(ข้อมูลออเดอร์!CW849="","",ข้อมูลออเดอร์!CW849)</f>
        <v/>
      </c>
      <c r="I850" s="1" t="str">
        <f>IF(ข้อมูลออเดอร์!CV849="","",ข้อมูลออเดอร์!CV849)</f>
        <v/>
      </c>
      <c r="J850" s="1" t="str">
        <f>IF(ข้อมูลออเดอร์!DD849="","",ข้อมูลออเดอร์!DD849)</f>
        <v/>
      </c>
      <c r="K850" s="102" t="str">
        <f t="shared" si="148"/>
        <v/>
      </c>
      <c r="L850" s="102" t="str">
        <f t="shared" si="149"/>
        <v/>
      </c>
      <c r="M850" s="103" t="str">
        <f ca="1" t="shared" si="150"/>
        <v/>
      </c>
      <c r="N850" s="103" t="str">
        <f ca="1" t="shared" si="151"/>
        <v/>
      </c>
      <c r="O850" s="1" t="str">
        <f>IFERROR(VLOOKUP(D850,ข้อมูลออเดอร์!A:EK,49,0),"")</f>
        <v/>
      </c>
      <c r="P850" s="1" t="str">
        <f>IF(D850="","",ข้อมูลออเดอร์!AX849)</f>
        <v/>
      </c>
      <c r="Q850" s="1" t="str">
        <f>IF(D850="","",ข้อมูลออเดอร์!AX849)</f>
        <v/>
      </c>
      <c r="R850" s="1" t="str">
        <f t="shared" si="152"/>
        <v/>
      </c>
      <c r="S850" s="1">
        <f>IF('ข้อมูลจังหวัด-อำเภอ'!C849="","",'ข้อมูลจังหวัด-อำเภอ'!C849)</f>
        <v>0</v>
      </c>
      <c r="T850" s="1">
        <f>IF('ข้อมูลจังหวัด-อำเภอ'!D849="","",'ข้อมูลจังหวัด-อำเภอ'!D849)</f>
        <v>0</v>
      </c>
      <c r="U850" s="1" t="str">
        <f>IFERROR(VLOOKUP(D850,ข้อมูลออเดอร์!A:EK,46,0),"")</f>
        <v/>
      </c>
      <c r="V850" s="1" t="str">
        <f>IFERROR(VLOOKUP(D850,ข้อมูลออเดอร์!A:EK,46,0),"")</f>
        <v/>
      </c>
      <c r="W850" s="1" t="str">
        <f>IFERROR(VLOOKUP(D850,ข้อมูลออเดอร์!A:EK,48,0),"")</f>
        <v/>
      </c>
      <c r="X850" s="1" t="str">
        <f t="shared" si="153"/>
        <v/>
      </c>
      <c r="Y850" s="1"/>
      <c r="Z850" s="1"/>
      <c r="AA850" s="1" t="e">
        <f t="shared" si="154"/>
        <v>#N/A</v>
      </c>
      <c r="AB850" s="1"/>
      <c r="AC850" s="1"/>
      <c r="AD850" s="1"/>
      <c r="AE850" s="1" t="e">
        <f>IF(ข้อมูลน้ำหนักสินค้า!C849="","",ข้อมูลน้ำหนักสินค้า!C849)*J850</f>
        <v>#N/A</v>
      </c>
    </row>
    <row r="851" spans="1:31">
      <c r="A851" s="1" t="str">
        <f t="shared" si="144"/>
        <v/>
      </c>
      <c r="B851" s="1" t="str">
        <f t="shared" si="145"/>
        <v/>
      </c>
      <c r="C851" s="1" t="str">
        <f t="shared" si="146"/>
        <v/>
      </c>
      <c r="D851" s="1" t="str">
        <f>IF(ข้อมูลออเดอร์!A850="","",ข้อมูลออเดอร์!A850)</f>
        <v/>
      </c>
      <c r="E851" s="1" t="str">
        <f>IFERROR(IF(VLOOKUP(D851,ข้อมูลออเดอร์!A:BV,74,0)="Express delivery","NORMAL",IF(VLOOKUP(D851,ข้อมูลออเดอร์!A:BV,74,0)="Lalamove","B2B_OFFLINE","")),"")</f>
        <v/>
      </c>
      <c r="F851" s="1" t="str">
        <f t="shared" si="147"/>
        <v/>
      </c>
      <c r="G851" s="1" t="str">
        <f>IF(ข้อมูลออเดอร์!CV850="","",ข้อมูลออเดอร์!CV850)</f>
        <v/>
      </c>
      <c r="H851" s="1" t="str">
        <f>IF(ข้อมูลออเดอร์!CW850="","",ข้อมูลออเดอร์!CW850)</f>
        <v/>
      </c>
      <c r="I851" s="1" t="str">
        <f>IF(ข้อมูลออเดอร์!CV850="","",ข้อมูลออเดอร์!CV850)</f>
        <v/>
      </c>
      <c r="J851" s="1" t="str">
        <f>IF(ข้อมูลออเดอร์!DD850="","",ข้อมูลออเดอร์!DD850)</f>
        <v/>
      </c>
      <c r="K851" s="102" t="str">
        <f t="shared" si="148"/>
        <v/>
      </c>
      <c r="L851" s="102" t="str">
        <f t="shared" si="149"/>
        <v/>
      </c>
      <c r="M851" s="103" t="str">
        <f ca="1" t="shared" si="150"/>
        <v/>
      </c>
      <c r="N851" s="103" t="str">
        <f ca="1" t="shared" si="151"/>
        <v/>
      </c>
      <c r="O851" s="1" t="str">
        <f>IFERROR(VLOOKUP(D851,ข้อมูลออเดอร์!A:EK,49,0),"")</f>
        <v/>
      </c>
      <c r="P851" s="1" t="str">
        <f>IF(D851="","",ข้อมูลออเดอร์!AX850)</f>
        <v/>
      </c>
      <c r="Q851" s="1" t="str">
        <f>IF(D851="","",ข้อมูลออเดอร์!AX850)</f>
        <v/>
      </c>
      <c r="R851" s="1" t="str">
        <f t="shared" si="152"/>
        <v/>
      </c>
      <c r="S851" s="1">
        <f>IF('ข้อมูลจังหวัด-อำเภอ'!C850="","",'ข้อมูลจังหวัด-อำเภอ'!C850)</f>
        <v>0</v>
      </c>
      <c r="T851" s="1">
        <f>IF('ข้อมูลจังหวัด-อำเภอ'!D850="","",'ข้อมูลจังหวัด-อำเภอ'!D850)</f>
        <v>0</v>
      </c>
      <c r="U851" s="1" t="str">
        <f>IFERROR(VLOOKUP(D851,ข้อมูลออเดอร์!A:EK,46,0),"")</f>
        <v/>
      </c>
      <c r="V851" s="1" t="str">
        <f>IFERROR(VLOOKUP(D851,ข้อมูลออเดอร์!A:EK,46,0),"")</f>
        <v/>
      </c>
      <c r="W851" s="1" t="str">
        <f>IFERROR(VLOOKUP(D851,ข้อมูลออเดอร์!A:EK,48,0),"")</f>
        <v/>
      </c>
      <c r="X851" s="1" t="str">
        <f t="shared" si="153"/>
        <v/>
      </c>
      <c r="Y851" s="1"/>
      <c r="Z851" s="1"/>
      <c r="AA851" s="1" t="e">
        <f t="shared" si="154"/>
        <v>#N/A</v>
      </c>
      <c r="AB851" s="1"/>
      <c r="AC851" s="1"/>
      <c r="AD851" s="1"/>
      <c r="AE851" s="1" t="e">
        <f>IF(ข้อมูลน้ำหนักสินค้า!C850="","",ข้อมูลน้ำหนักสินค้า!C850)*J851</f>
        <v>#N/A</v>
      </c>
    </row>
    <row r="852" spans="1:31">
      <c r="A852" s="1" t="str">
        <f t="shared" si="144"/>
        <v/>
      </c>
      <c r="B852" s="1" t="str">
        <f t="shared" si="145"/>
        <v/>
      </c>
      <c r="C852" s="1" t="str">
        <f t="shared" si="146"/>
        <v/>
      </c>
      <c r="D852" s="1" t="str">
        <f>IF(ข้อมูลออเดอร์!A851="","",ข้อมูลออเดอร์!A851)</f>
        <v/>
      </c>
      <c r="E852" s="1" t="str">
        <f>IFERROR(IF(VLOOKUP(D852,ข้อมูลออเดอร์!A:BV,74,0)="Express delivery","NORMAL",IF(VLOOKUP(D852,ข้อมูลออเดอร์!A:BV,74,0)="Lalamove","B2B_OFFLINE","")),"")</f>
        <v/>
      </c>
      <c r="F852" s="1" t="str">
        <f t="shared" si="147"/>
        <v/>
      </c>
      <c r="G852" s="1" t="str">
        <f>IF(ข้อมูลออเดอร์!CV851="","",ข้อมูลออเดอร์!CV851)</f>
        <v/>
      </c>
      <c r="H852" s="1" t="str">
        <f>IF(ข้อมูลออเดอร์!CW851="","",ข้อมูลออเดอร์!CW851)</f>
        <v/>
      </c>
      <c r="I852" s="1" t="str">
        <f>IF(ข้อมูลออเดอร์!CV851="","",ข้อมูลออเดอร์!CV851)</f>
        <v/>
      </c>
      <c r="J852" s="1" t="str">
        <f>IF(ข้อมูลออเดอร์!DD851="","",ข้อมูลออเดอร์!DD851)</f>
        <v/>
      </c>
      <c r="K852" s="102" t="str">
        <f t="shared" si="148"/>
        <v/>
      </c>
      <c r="L852" s="102" t="str">
        <f t="shared" si="149"/>
        <v/>
      </c>
      <c r="M852" s="103" t="str">
        <f ca="1" t="shared" si="150"/>
        <v/>
      </c>
      <c r="N852" s="103" t="str">
        <f ca="1" t="shared" si="151"/>
        <v/>
      </c>
      <c r="O852" s="1" t="str">
        <f>IFERROR(VLOOKUP(D852,ข้อมูลออเดอร์!A:EK,49,0),"")</f>
        <v/>
      </c>
      <c r="P852" s="1" t="str">
        <f>IF(D852="","",ข้อมูลออเดอร์!AX851)</f>
        <v/>
      </c>
      <c r="Q852" s="1" t="str">
        <f>IF(D852="","",ข้อมูลออเดอร์!AX851)</f>
        <v/>
      </c>
      <c r="R852" s="1" t="str">
        <f t="shared" si="152"/>
        <v/>
      </c>
      <c r="S852" s="1">
        <f>IF('ข้อมูลจังหวัด-อำเภอ'!C851="","",'ข้อมูลจังหวัด-อำเภอ'!C851)</f>
        <v>0</v>
      </c>
      <c r="T852" s="1">
        <f>IF('ข้อมูลจังหวัด-อำเภอ'!D851="","",'ข้อมูลจังหวัด-อำเภอ'!D851)</f>
        <v>0</v>
      </c>
      <c r="U852" s="1" t="str">
        <f>IFERROR(VLOOKUP(D852,ข้อมูลออเดอร์!A:EK,46,0),"")</f>
        <v/>
      </c>
      <c r="V852" s="1" t="str">
        <f>IFERROR(VLOOKUP(D852,ข้อมูลออเดอร์!A:EK,46,0),"")</f>
        <v/>
      </c>
      <c r="W852" s="1" t="str">
        <f>IFERROR(VLOOKUP(D852,ข้อมูลออเดอร์!A:EK,48,0),"")</f>
        <v/>
      </c>
      <c r="X852" s="1" t="str">
        <f t="shared" si="153"/>
        <v/>
      </c>
      <c r="Y852" s="1"/>
      <c r="Z852" s="1"/>
      <c r="AA852" s="1" t="e">
        <f t="shared" si="154"/>
        <v>#N/A</v>
      </c>
      <c r="AB852" s="1"/>
      <c r="AC852" s="1"/>
      <c r="AD852" s="1"/>
      <c r="AE852" s="1" t="e">
        <f>IF(ข้อมูลน้ำหนักสินค้า!C851="","",ข้อมูลน้ำหนักสินค้า!C851)*J852</f>
        <v>#N/A</v>
      </c>
    </row>
    <row r="853" spans="1:31">
      <c r="A853" s="1" t="str">
        <f t="shared" si="144"/>
        <v/>
      </c>
      <c r="B853" s="1" t="str">
        <f t="shared" si="145"/>
        <v/>
      </c>
      <c r="C853" s="1" t="str">
        <f t="shared" si="146"/>
        <v/>
      </c>
      <c r="D853" s="1" t="str">
        <f>IF(ข้อมูลออเดอร์!A852="","",ข้อมูลออเดอร์!A852)</f>
        <v/>
      </c>
      <c r="E853" s="1" t="str">
        <f>IFERROR(IF(VLOOKUP(D853,ข้อมูลออเดอร์!A:BV,74,0)="Express delivery","NORMAL",IF(VLOOKUP(D853,ข้อมูลออเดอร์!A:BV,74,0)="Lalamove","B2B_OFFLINE","")),"")</f>
        <v/>
      </c>
      <c r="F853" s="1" t="str">
        <f t="shared" si="147"/>
        <v/>
      </c>
      <c r="G853" s="1" t="str">
        <f>IF(ข้อมูลออเดอร์!CV852="","",ข้อมูลออเดอร์!CV852)</f>
        <v/>
      </c>
      <c r="H853" s="1" t="str">
        <f>IF(ข้อมูลออเดอร์!CW852="","",ข้อมูลออเดอร์!CW852)</f>
        <v/>
      </c>
      <c r="I853" s="1" t="str">
        <f>IF(ข้อมูลออเดอร์!CV852="","",ข้อมูลออเดอร์!CV852)</f>
        <v/>
      </c>
      <c r="J853" s="1" t="str">
        <f>IF(ข้อมูลออเดอร์!DD852="","",ข้อมูลออเดอร์!DD852)</f>
        <v/>
      </c>
      <c r="K853" s="102" t="str">
        <f t="shared" si="148"/>
        <v/>
      </c>
      <c r="L853" s="102" t="str">
        <f t="shared" si="149"/>
        <v/>
      </c>
      <c r="M853" s="103" t="str">
        <f ca="1" t="shared" si="150"/>
        <v/>
      </c>
      <c r="N853" s="103" t="str">
        <f ca="1" t="shared" si="151"/>
        <v/>
      </c>
      <c r="O853" s="1" t="str">
        <f>IFERROR(VLOOKUP(D853,ข้อมูลออเดอร์!A:EK,49,0),"")</f>
        <v/>
      </c>
      <c r="P853" s="1" t="str">
        <f>IF(D853="","",ข้อมูลออเดอร์!AX852)</f>
        <v/>
      </c>
      <c r="Q853" s="1" t="str">
        <f>IF(D853="","",ข้อมูลออเดอร์!AX852)</f>
        <v/>
      </c>
      <c r="R853" s="1" t="str">
        <f t="shared" si="152"/>
        <v/>
      </c>
      <c r="S853" s="1">
        <f>IF('ข้อมูลจังหวัด-อำเภอ'!C852="","",'ข้อมูลจังหวัด-อำเภอ'!C852)</f>
        <v>0</v>
      </c>
      <c r="T853" s="1">
        <f>IF('ข้อมูลจังหวัด-อำเภอ'!D852="","",'ข้อมูลจังหวัด-อำเภอ'!D852)</f>
        <v>0</v>
      </c>
      <c r="U853" s="1" t="str">
        <f>IFERROR(VLOOKUP(D853,ข้อมูลออเดอร์!A:EK,46,0),"")</f>
        <v/>
      </c>
      <c r="V853" s="1" t="str">
        <f>IFERROR(VLOOKUP(D853,ข้อมูลออเดอร์!A:EK,46,0),"")</f>
        <v/>
      </c>
      <c r="W853" s="1" t="str">
        <f>IFERROR(VLOOKUP(D853,ข้อมูลออเดอร์!A:EK,48,0),"")</f>
        <v/>
      </c>
      <c r="X853" s="1" t="str">
        <f t="shared" si="153"/>
        <v/>
      </c>
      <c r="Y853" s="1"/>
      <c r="Z853" s="1"/>
      <c r="AA853" s="1" t="e">
        <f t="shared" si="154"/>
        <v>#N/A</v>
      </c>
      <c r="AB853" s="1"/>
      <c r="AC853" s="1"/>
      <c r="AD853" s="1"/>
      <c r="AE853" s="1" t="e">
        <f>IF(ข้อมูลน้ำหนักสินค้า!C852="","",ข้อมูลน้ำหนักสินค้า!C852)*J853</f>
        <v>#N/A</v>
      </c>
    </row>
    <row r="854" spans="1:31">
      <c r="A854" s="1" t="str">
        <f t="shared" si="144"/>
        <v/>
      </c>
      <c r="B854" s="1" t="str">
        <f t="shared" si="145"/>
        <v/>
      </c>
      <c r="C854" s="1" t="str">
        <f t="shared" si="146"/>
        <v/>
      </c>
      <c r="D854" s="1" t="str">
        <f>IF(ข้อมูลออเดอร์!A853="","",ข้อมูลออเดอร์!A853)</f>
        <v/>
      </c>
      <c r="E854" s="1" t="str">
        <f>IFERROR(IF(VLOOKUP(D854,ข้อมูลออเดอร์!A:BV,74,0)="Express delivery","NORMAL",IF(VLOOKUP(D854,ข้อมูลออเดอร์!A:BV,74,0)="Lalamove","B2B_OFFLINE","")),"")</f>
        <v/>
      </c>
      <c r="F854" s="1" t="str">
        <f t="shared" si="147"/>
        <v/>
      </c>
      <c r="G854" s="1" t="str">
        <f>IF(ข้อมูลออเดอร์!CV853="","",ข้อมูลออเดอร์!CV853)</f>
        <v/>
      </c>
      <c r="H854" s="1" t="str">
        <f>IF(ข้อมูลออเดอร์!CW853="","",ข้อมูลออเดอร์!CW853)</f>
        <v/>
      </c>
      <c r="I854" s="1" t="str">
        <f>IF(ข้อมูลออเดอร์!CV853="","",ข้อมูลออเดอร์!CV853)</f>
        <v/>
      </c>
      <c r="J854" s="1" t="str">
        <f>IF(ข้อมูลออเดอร์!DD853="","",ข้อมูลออเดอร์!DD853)</f>
        <v/>
      </c>
      <c r="K854" s="102" t="str">
        <f t="shared" si="148"/>
        <v/>
      </c>
      <c r="L854" s="102" t="str">
        <f t="shared" si="149"/>
        <v/>
      </c>
      <c r="M854" s="103" t="str">
        <f ca="1" t="shared" si="150"/>
        <v/>
      </c>
      <c r="N854" s="103" t="str">
        <f ca="1" t="shared" si="151"/>
        <v/>
      </c>
      <c r="O854" s="1" t="str">
        <f>IFERROR(VLOOKUP(D854,ข้อมูลออเดอร์!A:EK,49,0),"")</f>
        <v/>
      </c>
      <c r="P854" s="1" t="str">
        <f>IF(D854="","",ข้อมูลออเดอร์!AX853)</f>
        <v/>
      </c>
      <c r="Q854" s="1" t="str">
        <f>IF(D854="","",ข้อมูลออเดอร์!AX853)</f>
        <v/>
      </c>
      <c r="R854" s="1" t="str">
        <f t="shared" si="152"/>
        <v/>
      </c>
      <c r="S854" s="1">
        <f>IF('ข้อมูลจังหวัด-อำเภอ'!C853="","",'ข้อมูลจังหวัด-อำเภอ'!C853)</f>
        <v>0</v>
      </c>
      <c r="T854" s="1">
        <f>IF('ข้อมูลจังหวัด-อำเภอ'!D853="","",'ข้อมูลจังหวัด-อำเภอ'!D853)</f>
        <v>0</v>
      </c>
      <c r="U854" s="1" t="str">
        <f>IFERROR(VLOOKUP(D854,ข้อมูลออเดอร์!A:EK,46,0),"")</f>
        <v/>
      </c>
      <c r="V854" s="1" t="str">
        <f>IFERROR(VLOOKUP(D854,ข้อมูลออเดอร์!A:EK,46,0),"")</f>
        <v/>
      </c>
      <c r="W854" s="1" t="str">
        <f>IFERROR(VLOOKUP(D854,ข้อมูลออเดอร์!A:EK,48,0),"")</f>
        <v/>
      </c>
      <c r="X854" s="1" t="str">
        <f t="shared" si="153"/>
        <v/>
      </c>
      <c r="Y854" s="1"/>
      <c r="Z854" s="1"/>
      <c r="AA854" s="1" t="e">
        <f t="shared" si="154"/>
        <v>#N/A</v>
      </c>
      <c r="AB854" s="1"/>
      <c r="AC854" s="1"/>
      <c r="AD854" s="1"/>
      <c r="AE854" s="1" t="e">
        <f>IF(ข้อมูลน้ำหนักสินค้า!C853="","",ข้อมูลน้ำหนักสินค้า!C853)*J854</f>
        <v>#N/A</v>
      </c>
    </row>
    <row r="855" spans="1:31">
      <c r="A855" s="1" t="str">
        <f t="shared" si="144"/>
        <v/>
      </c>
      <c r="B855" s="1" t="str">
        <f t="shared" si="145"/>
        <v/>
      </c>
      <c r="C855" s="1" t="str">
        <f t="shared" si="146"/>
        <v/>
      </c>
      <c r="D855" s="1" t="str">
        <f>IF(ข้อมูลออเดอร์!A854="","",ข้อมูลออเดอร์!A854)</f>
        <v/>
      </c>
      <c r="E855" s="1" t="str">
        <f>IFERROR(IF(VLOOKUP(D855,ข้อมูลออเดอร์!A:BV,74,0)="Express delivery","NORMAL",IF(VLOOKUP(D855,ข้อมูลออเดอร์!A:BV,74,0)="Lalamove","B2B_OFFLINE","")),"")</f>
        <v/>
      </c>
      <c r="F855" s="1" t="str">
        <f t="shared" si="147"/>
        <v/>
      </c>
      <c r="G855" s="1" t="str">
        <f>IF(ข้อมูลออเดอร์!CV854="","",ข้อมูลออเดอร์!CV854)</f>
        <v/>
      </c>
      <c r="H855" s="1" t="str">
        <f>IF(ข้อมูลออเดอร์!CW854="","",ข้อมูลออเดอร์!CW854)</f>
        <v/>
      </c>
      <c r="I855" s="1" t="str">
        <f>IF(ข้อมูลออเดอร์!CV854="","",ข้อมูลออเดอร์!CV854)</f>
        <v/>
      </c>
      <c r="J855" s="1" t="str">
        <f>IF(ข้อมูลออเดอร์!DD854="","",ข้อมูลออเดอร์!DD854)</f>
        <v/>
      </c>
      <c r="K855" s="102" t="str">
        <f t="shared" si="148"/>
        <v/>
      </c>
      <c r="L855" s="102" t="str">
        <f t="shared" si="149"/>
        <v/>
      </c>
      <c r="M855" s="103" t="str">
        <f ca="1" t="shared" si="150"/>
        <v/>
      </c>
      <c r="N855" s="103" t="str">
        <f ca="1" t="shared" si="151"/>
        <v/>
      </c>
      <c r="O855" s="1" t="str">
        <f>IFERROR(VLOOKUP(D855,ข้อมูลออเดอร์!A:EK,49,0),"")</f>
        <v/>
      </c>
      <c r="P855" s="1" t="str">
        <f>IF(D855="","",ข้อมูลออเดอร์!AX854)</f>
        <v/>
      </c>
      <c r="Q855" s="1" t="str">
        <f>IF(D855="","",ข้อมูลออเดอร์!AX854)</f>
        <v/>
      </c>
      <c r="R855" s="1" t="str">
        <f t="shared" si="152"/>
        <v/>
      </c>
      <c r="S855" s="1">
        <f>IF('ข้อมูลจังหวัด-อำเภอ'!C854="","",'ข้อมูลจังหวัด-อำเภอ'!C854)</f>
        <v>0</v>
      </c>
      <c r="T855" s="1">
        <f>IF('ข้อมูลจังหวัด-อำเภอ'!D854="","",'ข้อมูลจังหวัด-อำเภอ'!D854)</f>
        <v>0</v>
      </c>
      <c r="U855" s="1" t="str">
        <f>IFERROR(VLOOKUP(D855,ข้อมูลออเดอร์!A:EK,46,0),"")</f>
        <v/>
      </c>
      <c r="V855" s="1" t="str">
        <f>IFERROR(VLOOKUP(D855,ข้อมูลออเดอร์!A:EK,46,0),"")</f>
        <v/>
      </c>
      <c r="W855" s="1" t="str">
        <f>IFERROR(VLOOKUP(D855,ข้อมูลออเดอร์!A:EK,48,0),"")</f>
        <v/>
      </c>
      <c r="X855" s="1" t="str">
        <f t="shared" si="153"/>
        <v/>
      </c>
      <c r="Y855" s="1"/>
      <c r="Z855" s="1"/>
      <c r="AA855" s="1" t="e">
        <f t="shared" si="154"/>
        <v>#N/A</v>
      </c>
      <c r="AB855" s="1"/>
      <c r="AC855" s="1"/>
      <c r="AD855" s="1"/>
      <c r="AE855" s="1" t="e">
        <f>IF(ข้อมูลน้ำหนักสินค้า!C854="","",ข้อมูลน้ำหนักสินค้า!C854)*J855</f>
        <v>#N/A</v>
      </c>
    </row>
    <row r="856" spans="1:31">
      <c r="A856" s="1" t="str">
        <f t="shared" si="144"/>
        <v/>
      </c>
      <c r="B856" s="1" t="str">
        <f t="shared" si="145"/>
        <v/>
      </c>
      <c r="C856" s="1" t="str">
        <f t="shared" si="146"/>
        <v/>
      </c>
      <c r="D856" s="1" t="str">
        <f>IF(ข้อมูลออเดอร์!A855="","",ข้อมูลออเดอร์!A855)</f>
        <v/>
      </c>
      <c r="E856" s="1" t="str">
        <f>IFERROR(IF(VLOOKUP(D856,ข้อมูลออเดอร์!A:BV,74,0)="Express delivery","NORMAL",IF(VLOOKUP(D856,ข้อมูลออเดอร์!A:BV,74,0)="Lalamove","B2B_OFFLINE","")),"")</f>
        <v/>
      </c>
      <c r="F856" s="1" t="str">
        <f t="shared" si="147"/>
        <v/>
      </c>
      <c r="G856" s="1" t="str">
        <f>IF(ข้อมูลออเดอร์!CV855="","",ข้อมูลออเดอร์!CV855)</f>
        <v/>
      </c>
      <c r="H856" s="1" t="str">
        <f>IF(ข้อมูลออเดอร์!CW855="","",ข้อมูลออเดอร์!CW855)</f>
        <v/>
      </c>
      <c r="I856" s="1" t="str">
        <f>IF(ข้อมูลออเดอร์!CV855="","",ข้อมูลออเดอร์!CV855)</f>
        <v/>
      </c>
      <c r="J856" s="1" t="str">
        <f>IF(ข้อมูลออเดอร์!DD855="","",ข้อมูลออเดอร์!DD855)</f>
        <v/>
      </c>
      <c r="K856" s="102" t="str">
        <f t="shared" si="148"/>
        <v/>
      </c>
      <c r="L856" s="102" t="str">
        <f t="shared" si="149"/>
        <v/>
      </c>
      <c r="M856" s="103" t="str">
        <f ca="1" t="shared" si="150"/>
        <v/>
      </c>
      <c r="N856" s="103" t="str">
        <f ca="1" t="shared" si="151"/>
        <v/>
      </c>
      <c r="O856" s="1" t="str">
        <f>IFERROR(VLOOKUP(D856,ข้อมูลออเดอร์!A:EK,49,0),"")</f>
        <v/>
      </c>
      <c r="P856" s="1" t="str">
        <f>IF(D856="","",ข้อมูลออเดอร์!AX855)</f>
        <v/>
      </c>
      <c r="Q856" s="1" t="str">
        <f>IF(D856="","",ข้อมูลออเดอร์!AX855)</f>
        <v/>
      </c>
      <c r="R856" s="1" t="str">
        <f t="shared" si="152"/>
        <v/>
      </c>
      <c r="S856" s="1">
        <f>IF('ข้อมูลจังหวัด-อำเภอ'!C855="","",'ข้อมูลจังหวัด-อำเภอ'!C855)</f>
        <v>0</v>
      </c>
      <c r="T856" s="1">
        <f>IF('ข้อมูลจังหวัด-อำเภอ'!D855="","",'ข้อมูลจังหวัด-อำเภอ'!D855)</f>
        <v>0</v>
      </c>
      <c r="U856" s="1" t="str">
        <f>IFERROR(VLOOKUP(D856,ข้อมูลออเดอร์!A:EK,46,0),"")</f>
        <v/>
      </c>
      <c r="V856" s="1" t="str">
        <f>IFERROR(VLOOKUP(D856,ข้อมูลออเดอร์!A:EK,46,0),"")</f>
        <v/>
      </c>
      <c r="W856" s="1" t="str">
        <f>IFERROR(VLOOKUP(D856,ข้อมูลออเดอร์!A:EK,48,0),"")</f>
        <v/>
      </c>
      <c r="X856" s="1" t="str">
        <f t="shared" si="153"/>
        <v/>
      </c>
      <c r="Y856" s="1"/>
      <c r="Z856" s="1"/>
      <c r="AA856" s="1" t="e">
        <f t="shared" si="154"/>
        <v>#N/A</v>
      </c>
      <c r="AB856" s="1"/>
      <c r="AC856" s="1"/>
      <c r="AD856" s="1"/>
      <c r="AE856" s="1" t="e">
        <f>IF(ข้อมูลน้ำหนักสินค้า!C855="","",ข้อมูลน้ำหนักสินค้า!C855)*J856</f>
        <v>#N/A</v>
      </c>
    </row>
    <row r="857" spans="1:31">
      <c r="A857" s="1" t="str">
        <f t="shared" si="144"/>
        <v/>
      </c>
      <c r="B857" s="1" t="str">
        <f t="shared" si="145"/>
        <v/>
      </c>
      <c r="C857" s="1" t="str">
        <f t="shared" si="146"/>
        <v/>
      </c>
      <c r="D857" s="1" t="str">
        <f>IF(ข้อมูลออเดอร์!A856="","",ข้อมูลออเดอร์!A856)</f>
        <v/>
      </c>
      <c r="E857" s="1" t="str">
        <f>IFERROR(IF(VLOOKUP(D857,ข้อมูลออเดอร์!A:BV,74,0)="Express delivery","NORMAL",IF(VLOOKUP(D857,ข้อมูลออเดอร์!A:BV,74,0)="Lalamove","B2B_OFFLINE","")),"")</f>
        <v/>
      </c>
      <c r="F857" s="1" t="str">
        <f t="shared" si="147"/>
        <v/>
      </c>
      <c r="G857" s="1" t="str">
        <f>IF(ข้อมูลออเดอร์!CV856="","",ข้อมูลออเดอร์!CV856)</f>
        <v/>
      </c>
      <c r="H857" s="1" t="str">
        <f>IF(ข้อมูลออเดอร์!CW856="","",ข้อมูลออเดอร์!CW856)</f>
        <v/>
      </c>
      <c r="I857" s="1" t="str">
        <f>IF(ข้อมูลออเดอร์!CV856="","",ข้อมูลออเดอร์!CV856)</f>
        <v/>
      </c>
      <c r="J857" s="1" t="str">
        <f>IF(ข้อมูลออเดอร์!DD856="","",ข้อมูลออเดอร์!DD856)</f>
        <v/>
      </c>
      <c r="K857" s="102" t="str">
        <f t="shared" si="148"/>
        <v/>
      </c>
      <c r="L857" s="102" t="str">
        <f t="shared" si="149"/>
        <v/>
      </c>
      <c r="M857" s="103" t="str">
        <f ca="1" t="shared" si="150"/>
        <v/>
      </c>
      <c r="N857" s="103" t="str">
        <f ca="1" t="shared" si="151"/>
        <v/>
      </c>
      <c r="O857" s="1" t="str">
        <f>IFERROR(VLOOKUP(D857,ข้อมูลออเดอร์!A:EK,49,0),"")</f>
        <v/>
      </c>
      <c r="P857" s="1" t="str">
        <f>IF(D857="","",ข้อมูลออเดอร์!AX856)</f>
        <v/>
      </c>
      <c r="Q857" s="1" t="str">
        <f>IF(D857="","",ข้อมูลออเดอร์!AX856)</f>
        <v/>
      </c>
      <c r="R857" s="1" t="str">
        <f t="shared" si="152"/>
        <v/>
      </c>
      <c r="S857" s="1">
        <f>IF('ข้อมูลจังหวัด-อำเภอ'!C856="","",'ข้อมูลจังหวัด-อำเภอ'!C856)</f>
        <v>0</v>
      </c>
      <c r="T857" s="1">
        <f>IF('ข้อมูลจังหวัด-อำเภอ'!D856="","",'ข้อมูลจังหวัด-อำเภอ'!D856)</f>
        <v>0</v>
      </c>
      <c r="U857" s="1" t="str">
        <f>IFERROR(VLOOKUP(D857,ข้อมูลออเดอร์!A:EK,46,0),"")</f>
        <v/>
      </c>
      <c r="V857" s="1" t="str">
        <f>IFERROR(VLOOKUP(D857,ข้อมูลออเดอร์!A:EK,46,0),"")</f>
        <v/>
      </c>
      <c r="W857" s="1" t="str">
        <f>IFERROR(VLOOKUP(D857,ข้อมูลออเดอร์!A:EK,48,0),"")</f>
        <v/>
      </c>
      <c r="X857" s="1" t="str">
        <f t="shared" si="153"/>
        <v/>
      </c>
      <c r="Y857" s="1"/>
      <c r="Z857" s="1"/>
      <c r="AA857" s="1" t="e">
        <f t="shared" si="154"/>
        <v>#N/A</v>
      </c>
      <c r="AB857" s="1"/>
      <c r="AC857" s="1"/>
      <c r="AD857" s="1"/>
      <c r="AE857" s="1" t="e">
        <f>IF(ข้อมูลน้ำหนักสินค้า!C856="","",ข้อมูลน้ำหนักสินค้า!C856)*J857</f>
        <v>#N/A</v>
      </c>
    </row>
    <row r="858" spans="1:31">
      <c r="A858" s="1" t="str">
        <f t="shared" si="144"/>
        <v/>
      </c>
      <c r="B858" s="1" t="str">
        <f t="shared" si="145"/>
        <v/>
      </c>
      <c r="C858" s="1" t="str">
        <f t="shared" si="146"/>
        <v/>
      </c>
      <c r="D858" s="1" t="str">
        <f>IF(ข้อมูลออเดอร์!A857="","",ข้อมูลออเดอร์!A857)</f>
        <v/>
      </c>
      <c r="E858" s="1" t="str">
        <f>IFERROR(IF(VLOOKUP(D858,ข้อมูลออเดอร์!A:BV,74,0)="Express delivery","NORMAL",IF(VLOOKUP(D858,ข้อมูลออเดอร์!A:BV,74,0)="Lalamove","B2B_OFFLINE","")),"")</f>
        <v/>
      </c>
      <c r="F858" s="1" t="str">
        <f t="shared" si="147"/>
        <v/>
      </c>
      <c r="G858" s="1" t="str">
        <f>IF(ข้อมูลออเดอร์!CV857="","",ข้อมูลออเดอร์!CV857)</f>
        <v/>
      </c>
      <c r="H858" s="1" t="str">
        <f>IF(ข้อมูลออเดอร์!CW857="","",ข้อมูลออเดอร์!CW857)</f>
        <v/>
      </c>
      <c r="I858" s="1" t="str">
        <f>IF(ข้อมูลออเดอร์!CV857="","",ข้อมูลออเดอร์!CV857)</f>
        <v/>
      </c>
      <c r="J858" s="1" t="str">
        <f>IF(ข้อมูลออเดอร์!DD857="","",ข้อมูลออเดอร์!DD857)</f>
        <v/>
      </c>
      <c r="K858" s="102" t="str">
        <f t="shared" si="148"/>
        <v/>
      </c>
      <c r="L858" s="102" t="str">
        <f t="shared" si="149"/>
        <v/>
      </c>
      <c r="M858" s="103" t="str">
        <f ca="1" t="shared" si="150"/>
        <v/>
      </c>
      <c r="N858" s="103" t="str">
        <f ca="1" t="shared" si="151"/>
        <v/>
      </c>
      <c r="O858" s="1" t="str">
        <f>IFERROR(VLOOKUP(D858,ข้อมูลออเดอร์!A:EK,49,0),"")</f>
        <v/>
      </c>
      <c r="P858" s="1" t="str">
        <f>IF(D858="","",ข้อมูลออเดอร์!AX857)</f>
        <v/>
      </c>
      <c r="Q858" s="1" t="str">
        <f>IF(D858="","",ข้อมูลออเดอร์!AX857)</f>
        <v/>
      </c>
      <c r="R858" s="1" t="str">
        <f t="shared" si="152"/>
        <v/>
      </c>
      <c r="S858" s="1">
        <f>IF('ข้อมูลจังหวัด-อำเภอ'!C857="","",'ข้อมูลจังหวัด-อำเภอ'!C857)</f>
        <v>0</v>
      </c>
      <c r="T858" s="1">
        <f>IF('ข้อมูลจังหวัด-อำเภอ'!D857="","",'ข้อมูลจังหวัด-อำเภอ'!D857)</f>
        <v>0</v>
      </c>
      <c r="U858" s="1" t="str">
        <f>IFERROR(VLOOKUP(D858,ข้อมูลออเดอร์!A:EK,46,0),"")</f>
        <v/>
      </c>
      <c r="V858" s="1" t="str">
        <f>IFERROR(VLOOKUP(D858,ข้อมูลออเดอร์!A:EK,46,0),"")</f>
        <v/>
      </c>
      <c r="W858" s="1" t="str">
        <f>IFERROR(VLOOKUP(D858,ข้อมูลออเดอร์!A:EK,48,0),"")</f>
        <v/>
      </c>
      <c r="X858" s="1" t="str">
        <f t="shared" si="153"/>
        <v/>
      </c>
      <c r="Y858" s="1"/>
      <c r="Z858" s="1"/>
      <c r="AA858" s="1" t="e">
        <f t="shared" si="154"/>
        <v>#N/A</v>
      </c>
      <c r="AB858" s="1"/>
      <c r="AC858" s="1"/>
      <c r="AD858" s="1"/>
      <c r="AE858" s="1" t="e">
        <f>IF(ข้อมูลน้ำหนักสินค้า!C857="","",ข้อมูลน้ำหนักสินค้า!C857)*J858</f>
        <v>#N/A</v>
      </c>
    </row>
    <row r="859" spans="1:31">
      <c r="A859" s="1" t="str">
        <f t="shared" si="144"/>
        <v/>
      </c>
      <c r="B859" s="1" t="str">
        <f t="shared" si="145"/>
        <v/>
      </c>
      <c r="C859" s="1" t="str">
        <f t="shared" si="146"/>
        <v/>
      </c>
      <c r="D859" s="1" t="str">
        <f>IF(ข้อมูลออเดอร์!A858="","",ข้อมูลออเดอร์!A858)</f>
        <v/>
      </c>
      <c r="E859" s="1" t="str">
        <f>IFERROR(IF(VLOOKUP(D859,ข้อมูลออเดอร์!A:BV,74,0)="Express delivery","NORMAL",IF(VLOOKUP(D859,ข้อมูลออเดอร์!A:BV,74,0)="Lalamove","B2B_OFFLINE","")),"")</f>
        <v/>
      </c>
      <c r="F859" s="1" t="str">
        <f t="shared" si="147"/>
        <v/>
      </c>
      <c r="G859" s="1" t="str">
        <f>IF(ข้อมูลออเดอร์!CV858="","",ข้อมูลออเดอร์!CV858)</f>
        <v/>
      </c>
      <c r="H859" s="1" t="str">
        <f>IF(ข้อมูลออเดอร์!CW858="","",ข้อมูลออเดอร์!CW858)</f>
        <v/>
      </c>
      <c r="I859" s="1" t="str">
        <f>IF(ข้อมูลออเดอร์!CV858="","",ข้อมูลออเดอร์!CV858)</f>
        <v/>
      </c>
      <c r="J859" s="1" t="str">
        <f>IF(ข้อมูลออเดอร์!DD858="","",ข้อมูลออเดอร์!DD858)</f>
        <v/>
      </c>
      <c r="K859" s="102" t="str">
        <f t="shared" si="148"/>
        <v/>
      </c>
      <c r="L859" s="102" t="str">
        <f t="shared" si="149"/>
        <v/>
      </c>
      <c r="M859" s="103" t="str">
        <f ca="1" t="shared" si="150"/>
        <v/>
      </c>
      <c r="N859" s="103" t="str">
        <f ca="1" t="shared" si="151"/>
        <v/>
      </c>
      <c r="O859" s="1" t="str">
        <f>IFERROR(VLOOKUP(D859,ข้อมูลออเดอร์!A:EK,49,0),"")</f>
        <v/>
      </c>
      <c r="P859" s="1" t="str">
        <f>IF(D859="","",ข้อมูลออเดอร์!AX858)</f>
        <v/>
      </c>
      <c r="Q859" s="1" t="str">
        <f>IF(D859="","",ข้อมูลออเดอร์!AX858)</f>
        <v/>
      </c>
      <c r="R859" s="1" t="str">
        <f t="shared" si="152"/>
        <v/>
      </c>
      <c r="S859" s="1">
        <f>IF('ข้อมูลจังหวัด-อำเภอ'!C858="","",'ข้อมูลจังหวัด-อำเภอ'!C858)</f>
        <v>0</v>
      </c>
      <c r="T859" s="1">
        <f>IF('ข้อมูลจังหวัด-อำเภอ'!D858="","",'ข้อมูลจังหวัด-อำเภอ'!D858)</f>
        <v>0</v>
      </c>
      <c r="U859" s="1" t="str">
        <f>IFERROR(VLOOKUP(D859,ข้อมูลออเดอร์!A:EK,46,0),"")</f>
        <v/>
      </c>
      <c r="V859" s="1" t="str">
        <f>IFERROR(VLOOKUP(D859,ข้อมูลออเดอร์!A:EK,46,0),"")</f>
        <v/>
      </c>
      <c r="W859" s="1" t="str">
        <f>IFERROR(VLOOKUP(D859,ข้อมูลออเดอร์!A:EK,48,0),"")</f>
        <v/>
      </c>
      <c r="X859" s="1" t="str">
        <f t="shared" si="153"/>
        <v/>
      </c>
      <c r="Y859" s="1"/>
      <c r="Z859" s="1"/>
      <c r="AA859" s="1" t="e">
        <f t="shared" si="154"/>
        <v>#N/A</v>
      </c>
      <c r="AB859" s="1"/>
      <c r="AC859" s="1"/>
      <c r="AD859" s="1"/>
      <c r="AE859" s="1" t="e">
        <f>IF(ข้อมูลน้ำหนักสินค้า!C858="","",ข้อมูลน้ำหนักสินค้า!C858)*J859</f>
        <v>#N/A</v>
      </c>
    </row>
    <row r="860" spans="1:31">
      <c r="A860" s="1" t="str">
        <f t="shared" si="144"/>
        <v/>
      </c>
      <c r="B860" s="1" t="str">
        <f t="shared" si="145"/>
        <v/>
      </c>
      <c r="C860" s="1" t="str">
        <f t="shared" si="146"/>
        <v/>
      </c>
      <c r="D860" s="1" t="str">
        <f>IF(ข้อมูลออเดอร์!A859="","",ข้อมูลออเดอร์!A859)</f>
        <v/>
      </c>
      <c r="E860" s="1" t="str">
        <f>IFERROR(IF(VLOOKUP(D860,ข้อมูลออเดอร์!A:BV,74,0)="Express delivery","NORMAL",IF(VLOOKUP(D860,ข้อมูลออเดอร์!A:BV,74,0)="Lalamove","B2B_OFFLINE","")),"")</f>
        <v/>
      </c>
      <c r="F860" s="1" t="str">
        <f t="shared" si="147"/>
        <v/>
      </c>
      <c r="G860" s="1" t="str">
        <f>IF(ข้อมูลออเดอร์!CV859="","",ข้อมูลออเดอร์!CV859)</f>
        <v/>
      </c>
      <c r="H860" s="1" t="str">
        <f>IF(ข้อมูลออเดอร์!CW859="","",ข้อมูลออเดอร์!CW859)</f>
        <v/>
      </c>
      <c r="I860" s="1" t="str">
        <f>IF(ข้อมูลออเดอร์!CV859="","",ข้อมูลออเดอร์!CV859)</f>
        <v/>
      </c>
      <c r="J860" s="1" t="str">
        <f>IF(ข้อมูลออเดอร์!DD859="","",ข้อมูลออเดอร์!DD859)</f>
        <v/>
      </c>
      <c r="K860" s="102" t="str">
        <f t="shared" si="148"/>
        <v/>
      </c>
      <c r="L860" s="102" t="str">
        <f t="shared" si="149"/>
        <v/>
      </c>
      <c r="M860" s="103" t="str">
        <f ca="1" t="shared" si="150"/>
        <v/>
      </c>
      <c r="N860" s="103" t="str">
        <f ca="1" t="shared" si="151"/>
        <v/>
      </c>
      <c r="O860" s="1" t="str">
        <f>IFERROR(VLOOKUP(D860,ข้อมูลออเดอร์!A:EK,49,0),"")</f>
        <v/>
      </c>
      <c r="P860" s="1" t="str">
        <f>IF(D860="","",ข้อมูลออเดอร์!AX859)</f>
        <v/>
      </c>
      <c r="Q860" s="1" t="str">
        <f>IF(D860="","",ข้อมูลออเดอร์!AX859)</f>
        <v/>
      </c>
      <c r="R860" s="1" t="str">
        <f t="shared" si="152"/>
        <v/>
      </c>
      <c r="S860" s="1">
        <f>IF('ข้อมูลจังหวัด-อำเภอ'!C859="","",'ข้อมูลจังหวัด-อำเภอ'!C859)</f>
        <v>0</v>
      </c>
      <c r="T860" s="1">
        <f>IF('ข้อมูลจังหวัด-อำเภอ'!D859="","",'ข้อมูลจังหวัด-อำเภอ'!D859)</f>
        <v>0</v>
      </c>
      <c r="U860" s="1" t="str">
        <f>IFERROR(VLOOKUP(D860,ข้อมูลออเดอร์!A:EK,46,0),"")</f>
        <v/>
      </c>
      <c r="V860" s="1" t="str">
        <f>IFERROR(VLOOKUP(D860,ข้อมูลออเดอร์!A:EK,46,0),"")</f>
        <v/>
      </c>
      <c r="W860" s="1" t="str">
        <f>IFERROR(VLOOKUP(D860,ข้อมูลออเดอร์!A:EK,48,0),"")</f>
        <v/>
      </c>
      <c r="X860" s="1" t="str">
        <f t="shared" si="153"/>
        <v/>
      </c>
      <c r="Y860" s="1"/>
      <c r="Z860" s="1"/>
      <c r="AA860" s="1" t="e">
        <f t="shared" si="154"/>
        <v>#N/A</v>
      </c>
      <c r="AB860" s="1"/>
      <c r="AC860" s="1"/>
      <c r="AD860" s="1"/>
      <c r="AE860" s="1" t="e">
        <f>IF(ข้อมูลน้ำหนักสินค้า!C859="","",ข้อมูลน้ำหนักสินค้า!C859)*J860</f>
        <v>#N/A</v>
      </c>
    </row>
    <row r="861" spans="1:31">
      <c r="A861" s="1" t="str">
        <f t="shared" si="144"/>
        <v/>
      </c>
      <c r="B861" s="1" t="str">
        <f t="shared" si="145"/>
        <v/>
      </c>
      <c r="C861" s="1" t="str">
        <f t="shared" si="146"/>
        <v/>
      </c>
      <c r="D861" s="1" t="str">
        <f>IF(ข้อมูลออเดอร์!A860="","",ข้อมูลออเดอร์!A860)</f>
        <v/>
      </c>
      <c r="E861" s="1" t="str">
        <f>IFERROR(IF(VLOOKUP(D861,ข้อมูลออเดอร์!A:BV,74,0)="Express delivery","NORMAL",IF(VLOOKUP(D861,ข้อมูลออเดอร์!A:BV,74,0)="Lalamove","B2B_OFFLINE","")),"")</f>
        <v/>
      </c>
      <c r="F861" s="1" t="str">
        <f t="shared" si="147"/>
        <v/>
      </c>
      <c r="G861" s="1" t="str">
        <f>IF(ข้อมูลออเดอร์!CV860="","",ข้อมูลออเดอร์!CV860)</f>
        <v/>
      </c>
      <c r="H861" s="1" t="str">
        <f>IF(ข้อมูลออเดอร์!CW860="","",ข้อมูลออเดอร์!CW860)</f>
        <v/>
      </c>
      <c r="I861" s="1" t="str">
        <f>IF(ข้อมูลออเดอร์!CV860="","",ข้อมูลออเดอร์!CV860)</f>
        <v/>
      </c>
      <c r="J861" s="1" t="str">
        <f>IF(ข้อมูลออเดอร์!DD860="","",ข้อมูลออเดอร์!DD860)</f>
        <v/>
      </c>
      <c r="K861" s="102" t="str">
        <f t="shared" si="148"/>
        <v/>
      </c>
      <c r="L861" s="102" t="str">
        <f t="shared" si="149"/>
        <v/>
      </c>
      <c r="M861" s="103" t="str">
        <f ca="1" t="shared" si="150"/>
        <v/>
      </c>
      <c r="N861" s="103" t="str">
        <f ca="1" t="shared" si="151"/>
        <v/>
      </c>
      <c r="O861" s="1" t="str">
        <f>IFERROR(VLOOKUP(D861,ข้อมูลออเดอร์!A:EK,49,0),"")</f>
        <v/>
      </c>
      <c r="P861" s="1" t="str">
        <f>IF(D861="","",ข้อมูลออเดอร์!AX860)</f>
        <v/>
      </c>
      <c r="Q861" s="1" t="str">
        <f>IF(D861="","",ข้อมูลออเดอร์!AX860)</f>
        <v/>
      </c>
      <c r="R861" s="1" t="str">
        <f t="shared" si="152"/>
        <v/>
      </c>
      <c r="S861" s="1">
        <f>IF('ข้อมูลจังหวัด-อำเภอ'!C860="","",'ข้อมูลจังหวัด-อำเภอ'!C860)</f>
        <v>0</v>
      </c>
      <c r="T861" s="1">
        <f>IF('ข้อมูลจังหวัด-อำเภอ'!D860="","",'ข้อมูลจังหวัด-อำเภอ'!D860)</f>
        <v>0</v>
      </c>
      <c r="U861" s="1" t="str">
        <f>IFERROR(VLOOKUP(D861,ข้อมูลออเดอร์!A:EK,46,0),"")</f>
        <v/>
      </c>
      <c r="V861" s="1" t="str">
        <f>IFERROR(VLOOKUP(D861,ข้อมูลออเดอร์!A:EK,46,0),"")</f>
        <v/>
      </c>
      <c r="W861" s="1" t="str">
        <f>IFERROR(VLOOKUP(D861,ข้อมูลออเดอร์!A:EK,48,0),"")</f>
        <v/>
      </c>
      <c r="X861" s="1" t="str">
        <f t="shared" si="153"/>
        <v/>
      </c>
      <c r="Y861" s="1"/>
      <c r="Z861" s="1"/>
      <c r="AA861" s="1" t="e">
        <f t="shared" si="154"/>
        <v>#N/A</v>
      </c>
      <c r="AB861" s="1"/>
      <c r="AC861" s="1"/>
      <c r="AD861" s="1"/>
      <c r="AE861" s="1" t="e">
        <f>IF(ข้อมูลน้ำหนักสินค้า!C860="","",ข้อมูลน้ำหนักสินค้า!C860)*J861</f>
        <v>#N/A</v>
      </c>
    </row>
    <row r="862" spans="1:31">
      <c r="A862" s="1" t="str">
        <f t="shared" si="144"/>
        <v/>
      </c>
      <c r="B862" s="1" t="str">
        <f t="shared" si="145"/>
        <v/>
      </c>
      <c r="C862" s="1" t="str">
        <f t="shared" si="146"/>
        <v/>
      </c>
      <c r="D862" s="1" t="str">
        <f>IF(ข้อมูลออเดอร์!A861="","",ข้อมูลออเดอร์!A861)</f>
        <v/>
      </c>
      <c r="E862" s="1" t="str">
        <f>IFERROR(IF(VLOOKUP(D862,ข้อมูลออเดอร์!A:BV,74,0)="Express delivery","NORMAL",IF(VLOOKUP(D862,ข้อมูลออเดอร์!A:BV,74,0)="Lalamove","B2B_OFFLINE","")),"")</f>
        <v/>
      </c>
      <c r="F862" s="1" t="str">
        <f t="shared" si="147"/>
        <v/>
      </c>
      <c r="G862" s="1" t="str">
        <f>IF(ข้อมูลออเดอร์!CV861="","",ข้อมูลออเดอร์!CV861)</f>
        <v/>
      </c>
      <c r="H862" s="1" t="str">
        <f>IF(ข้อมูลออเดอร์!CW861="","",ข้อมูลออเดอร์!CW861)</f>
        <v/>
      </c>
      <c r="I862" s="1" t="str">
        <f>IF(ข้อมูลออเดอร์!CV861="","",ข้อมูลออเดอร์!CV861)</f>
        <v/>
      </c>
      <c r="J862" s="1" t="str">
        <f>IF(ข้อมูลออเดอร์!DD861="","",ข้อมูลออเดอร์!DD861)</f>
        <v/>
      </c>
      <c r="K862" s="102" t="str">
        <f t="shared" si="148"/>
        <v/>
      </c>
      <c r="L862" s="102" t="str">
        <f t="shared" si="149"/>
        <v/>
      </c>
      <c r="M862" s="103" t="str">
        <f ca="1" t="shared" si="150"/>
        <v/>
      </c>
      <c r="N862" s="103" t="str">
        <f ca="1" t="shared" si="151"/>
        <v/>
      </c>
      <c r="O862" s="1" t="str">
        <f>IFERROR(VLOOKUP(D862,ข้อมูลออเดอร์!A:EK,49,0),"")</f>
        <v/>
      </c>
      <c r="P862" s="1" t="str">
        <f>IF(D862="","",ข้อมูลออเดอร์!AX861)</f>
        <v/>
      </c>
      <c r="Q862" s="1" t="str">
        <f>IF(D862="","",ข้อมูลออเดอร์!AX861)</f>
        <v/>
      </c>
      <c r="R862" s="1" t="str">
        <f t="shared" si="152"/>
        <v/>
      </c>
      <c r="S862" s="1">
        <f>IF('ข้อมูลจังหวัด-อำเภอ'!C861="","",'ข้อมูลจังหวัด-อำเภอ'!C861)</f>
        <v>0</v>
      </c>
      <c r="T862" s="1">
        <f>IF('ข้อมูลจังหวัด-อำเภอ'!D861="","",'ข้อมูลจังหวัด-อำเภอ'!D861)</f>
        <v>0</v>
      </c>
      <c r="U862" s="1" t="str">
        <f>IFERROR(VLOOKUP(D862,ข้อมูลออเดอร์!A:EK,46,0),"")</f>
        <v/>
      </c>
      <c r="V862" s="1" t="str">
        <f>IFERROR(VLOOKUP(D862,ข้อมูลออเดอร์!A:EK,46,0),"")</f>
        <v/>
      </c>
      <c r="W862" s="1" t="str">
        <f>IFERROR(VLOOKUP(D862,ข้อมูลออเดอร์!A:EK,48,0),"")</f>
        <v/>
      </c>
      <c r="X862" s="1" t="str">
        <f t="shared" si="153"/>
        <v/>
      </c>
      <c r="Y862" s="1"/>
      <c r="Z862" s="1"/>
      <c r="AA862" s="1" t="e">
        <f t="shared" si="154"/>
        <v>#N/A</v>
      </c>
      <c r="AB862" s="1"/>
      <c r="AC862" s="1"/>
      <c r="AD862" s="1"/>
      <c r="AE862" s="1" t="e">
        <f>IF(ข้อมูลน้ำหนักสินค้า!C861="","",ข้อมูลน้ำหนักสินค้า!C861)*J862</f>
        <v>#N/A</v>
      </c>
    </row>
    <row r="863" spans="1:31">
      <c r="A863" s="1" t="str">
        <f t="shared" si="144"/>
        <v/>
      </c>
      <c r="B863" s="1" t="str">
        <f t="shared" si="145"/>
        <v/>
      </c>
      <c r="C863" s="1" t="str">
        <f t="shared" si="146"/>
        <v/>
      </c>
      <c r="D863" s="1" t="str">
        <f>IF(ข้อมูลออเดอร์!A862="","",ข้อมูลออเดอร์!A862)</f>
        <v/>
      </c>
      <c r="E863" s="1" t="str">
        <f>IFERROR(IF(VLOOKUP(D863,ข้อมูลออเดอร์!A:BV,74,0)="Express delivery","NORMAL",IF(VLOOKUP(D863,ข้อมูลออเดอร์!A:BV,74,0)="Lalamove","B2B_OFFLINE","")),"")</f>
        <v/>
      </c>
      <c r="F863" s="1" t="str">
        <f t="shared" si="147"/>
        <v/>
      </c>
      <c r="G863" s="1" t="str">
        <f>IF(ข้อมูลออเดอร์!CV862="","",ข้อมูลออเดอร์!CV862)</f>
        <v/>
      </c>
      <c r="H863" s="1" t="str">
        <f>IF(ข้อมูลออเดอร์!CW862="","",ข้อมูลออเดอร์!CW862)</f>
        <v/>
      </c>
      <c r="I863" s="1" t="str">
        <f>IF(ข้อมูลออเดอร์!CV862="","",ข้อมูลออเดอร์!CV862)</f>
        <v/>
      </c>
      <c r="J863" s="1" t="str">
        <f>IF(ข้อมูลออเดอร์!DD862="","",ข้อมูลออเดอร์!DD862)</f>
        <v/>
      </c>
      <c r="K863" s="102" t="str">
        <f t="shared" si="148"/>
        <v/>
      </c>
      <c r="L863" s="102" t="str">
        <f t="shared" si="149"/>
        <v/>
      </c>
      <c r="M863" s="103" t="str">
        <f ca="1" t="shared" si="150"/>
        <v/>
      </c>
      <c r="N863" s="103" t="str">
        <f ca="1" t="shared" si="151"/>
        <v/>
      </c>
      <c r="O863" s="1" t="str">
        <f>IFERROR(VLOOKUP(D863,ข้อมูลออเดอร์!A:EK,49,0),"")</f>
        <v/>
      </c>
      <c r="P863" s="1" t="str">
        <f>IF(D863="","",ข้อมูลออเดอร์!AX862)</f>
        <v/>
      </c>
      <c r="Q863" s="1" t="str">
        <f>IF(D863="","",ข้อมูลออเดอร์!AX862)</f>
        <v/>
      </c>
      <c r="R863" s="1" t="str">
        <f t="shared" si="152"/>
        <v/>
      </c>
      <c r="S863" s="1">
        <f>IF('ข้อมูลจังหวัด-อำเภอ'!C862="","",'ข้อมูลจังหวัด-อำเภอ'!C862)</f>
        <v>0</v>
      </c>
      <c r="T863" s="1">
        <f>IF('ข้อมูลจังหวัด-อำเภอ'!D862="","",'ข้อมูลจังหวัด-อำเภอ'!D862)</f>
        <v>0</v>
      </c>
      <c r="U863" s="1" t="str">
        <f>IFERROR(VLOOKUP(D863,ข้อมูลออเดอร์!A:EK,46,0),"")</f>
        <v/>
      </c>
      <c r="V863" s="1" t="str">
        <f>IFERROR(VLOOKUP(D863,ข้อมูลออเดอร์!A:EK,46,0),"")</f>
        <v/>
      </c>
      <c r="W863" s="1" t="str">
        <f>IFERROR(VLOOKUP(D863,ข้อมูลออเดอร์!A:EK,48,0),"")</f>
        <v/>
      </c>
      <c r="X863" s="1" t="str">
        <f t="shared" si="153"/>
        <v/>
      </c>
      <c r="Y863" s="1"/>
      <c r="Z863" s="1"/>
      <c r="AA863" s="1" t="e">
        <f t="shared" si="154"/>
        <v>#N/A</v>
      </c>
      <c r="AB863" s="1"/>
      <c r="AC863" s="1"/>
      <c r="AD863" s="1"/>
      <c r="AE863" s="1" t="e">
        <f>IF(ข้อมูลน้ำหนักสินค้า!C862="","",ข้อมูลน้ำหนักสินค้า!C862)*J863</f>
        <v>#N/A</v>
      </c>
    </row>
    <row r="864" spans="1:31">
      <c r="A864" s="1" t="str">
        <f t="shared" si="144"/>
        <v/>
      </c>
      <c r="B864" s="1" t="str">
        <f t="shared" si="145"/>
        <v/>
      </c>
      <c r="C864" s="1" t="str">
        <f t="shared" si="146"/>
        <v/>
      </c>
      <c r="D864" s="1" t="str">
        <f>IF(ข้อมูลออเดอร์!A863="","",ข้อมูลออเดอร์!A863)</f>
        <v/>
      </c>
      <c r="E864" s="1" t="str">
        <f>IFERROR(IF(VLOOKUP(D864,ข้อมูลออเดอร์!A:BV,74,0)="Express delivery","NORMAL",IF(VLOOKUP(D864,ข้อมูลออเดอร์!A:BV,74,0)="Lalamove","B2B_OFFLINE","")),"")</f>
        <v/>
      </c>
      <c r="F864" s="1" t="str">
        <f t="shared" si="147"/>
        <v/>
      </c>
      <c r="G864" s="1" t="str">
        <f>IF(ข้อมูลออเดอร์!CV863="","",ข้อมูลออเดอร์!CV863)</f>
        <v/>
      </c>
      <c r="H864" s="1" t="str">
        <f>IF(ข้อมูลออเดอร์!CW863="","",ข้อมูลออเดอร์!CW863)</f>
        <v/>
      </c>
      <c r="I864" s="1" t="str">
        <f>IF(ข้อมูลออเดอร์!CV863="","",ข้อมูลออเดอร์!CV863)</f>
        <v/>
      </c>
      <c r="J864" s="1" t="str">
        <f>IF(ข้อมูลออเดอร์!DD863="","",ข้อมูลออเดอร์!DD863)</f>
        <v/>
      </c>
      <c r="K864" s="102" t="str">
        <f t="shared" si="148"/>
        <v/>
      </c>
      <c r="L864" s="102" t="str">
        <f t="shared" si="149"/>
        <v/>
      </c>
      <c r="M864" s="103" t="str">
        <f ca="1" t="shared" si="150"/>
        <v/>
      </c>
      <c r="N864" s="103" t="str">
        <f ca="1" t="shared" si="151"/>
        <v/>
      </c>
      <c r="O864" s="1" t="str">
        <f>IFERROR(VLOOKUP(D864,ข้อมูลออเดอร์!A:EK,49,0),"")</f>
        <v/>
      </c>
      <c r="P864" s="1" t="str">
        <f>IF(D864="","",ข้อมูลออเดอร์!AX863)</f>
        <v/>
      </c>
      <c r="Q864" s="1" t="str">
        <f>IF(D864="","",ข้อมูลออเดอร์!AX863)</f>
        <v/>
      </c>
      <c r="R864" s="1" t="str">
        <f t="shared" si="152"/>
        <v/>
      </c>
      <c r="S864" s="1">
        <f>IF('ข้อมูลจังหวัด-อำเภอ'!C863="","",'ข้อมูลจังหวัด-อำเภอ'!C863)</f>
        <v>0</v>
      </c>
      <c r="T864" s="1">
        <f>IF('ข้อมูลจังหวัด-อำเภอ'!D863="","",'ข้อมูลจังหวัด-อำเภอ'!D863)</f>
        <v>0</v>
      </c>
      <c r="U864" s="1" t="str">
        <f>IFERROR(VLOOKUP(D864,ข้อมูลออเดอร์!A:EK,46,0),"")</f>
        <v/>
      </c>
      <c r="V864" s="1" t="str">
        <f>IFERROR(VLOOKUP(D864,ข้อมูลออเดอร์!A:EK,46,0),"")</f>
        <v/>
      </c>
      <c r="W864" s="1" t="str">
        <f>IFERROR(VLOOKUP(D864,ข้อมูลออเดอร์!A:EK,48,0),"")</f>
        <v/>
      </c>
      <c r="X864" s="1" t="str">
        <f t="shared" si="153"/>
        <v/>
      </c>
      <c r="Y864" s="1"/>
      <c r="Z864" s="1"/>
      <c r="AA864" s="1" t="e">
        <f t="shared" si="154"/>
        <v>#N/A</v>
      </c>
      <c r="AB864" s="1"/>
      <c r="AC864" s="1"/>
      <c r="AD864" s="1"/>
      <c r="AE864" s="1" t="e">
        <f>IF(ข้อมูลน้ำหนักสินค้า!C863="","",ข้อมูลน้ำหนักสินค้า!C863)*J864</f>
        <v>#N/A</v>
      </c>
    </row>
    <row r="865" spans="1:31">
      <c r="A865" s="1" t="str">
        <f t="shared" si="144"/>
        <v/>
      </c>
      <c r="B865" s="1" t="str">
        <f t="shared" si="145"/>
        <v/>
      </c>
      <c r="C865" s="1" t="str">
        <f t="shared" si="146"/>
        <v/>
      </c>
      <c r="D865" s="1" t="str">
        <f>IF(ข้อมูลออเดอร์!A864="","",ข้อมูลออเดอร์!A864)</f>
        <v/>
      </c>
      <c r="E865" s="1" t="str">
        <f>IFERROR(IF(VLOOKUP(D865,ข้อมูลออเดอร์!A:BV,74,0)="Express delivery","NORMAL",IF(VLOOKUP(D865,ข้อมูลออเดอร์!A:BV,74,0)="Lalamove","B2B_OFFLINE","")),"")</f>
        <v/>
      </c>
      <c r="F865" s="1" t="str">
        <f t="shared" si="147"/>
        <v/>
      </c>
      <c r="G865" s="1" t="str">
        <f>IF(ข้อมูลออเดอร์!CV864="","",ข้อมูลออเดอร์!CV864)</f>
        <v/>
      </c>
      <c r="H865" s="1" t="str">
        <f>IF(ข้อมูลออเดอร์!CW864="","",ข้อมูลออเดอร์!CW864)</f>
        <v/>
      </c>
      <c r="I865" s="1" t="str">
        <f>IF(ข้อมูลออเดอร์!CV864="","",ข้อมูลออเดอร์!CV864)</f>
        <v/>
      </c>
      <c r="J865" s="1" t="str">
        <f>IF(ข้อมูลออเดอร์!DD864="","",ข้อมูลออเดอร์!DD864)</f>
        <v/>
      </c>
      <c r="K865" s="102" t="str">
        <f t="shared" si="148"/>
        <v/>
      </c>
      <c r="L865" s="102" t="str">
        <f t="shared" si="149"/>
        <v/>
      </c>
      <c r="M865" s="103" t="str">
        <f ca="1" t="shared" si="150"/>
        <v/>
      </c>
      <c r="N865" s="103" t="str">
        <f ca="1" t="shared" si="151"/>
        <v/>
      </c>
      <c r="O865" s="1" t="str">
        <f>IFERROR(VLOOKUP(D865,ข้อมูลออเดอร์!A:EK,49,0),"")</f>
        <v/>
      </c>
      <c r="P865" s="1" t="str">
        <f>IF(D865="","",ข้อมูลออเดอร์!AX864)</f>
        <v/>
      </c>
      <c r="Q865" s="1" t="str">
        <f>IF(D865="","",ข้อมูลออเดอร์!AX864)</f>
        <v/>
      </c>
      <c r="R865" s="1" t="str">
        <f t="shared" si="152"/>
        <v/>
      </c>
      <c r="S865" s="1">
        <f>IF('ข้อมูลจังหวัด-อำเภอ'!C864="","",'ข้อมูลจังหวัด-อำเภอ'!C864)</f>
        <v>0</v>
      </c>
      <c r="T865" s="1">
        <f>IF('ข้อมูลจังหวัด-อำเภอ'!D864="","",'ข้อมูลจังหวัด-อำเภอ'!D864)</f>
        <v>0</v>
      </c>
      <c r="U865" s="1" t="str">
        <f>IFERROR(VLOOKUP(D865,ข้อมูลออเดอร์!A:EK,46,0),"")</f>
        <v/>
      </c>
      <c r="V865" s="1" t="str">
        <f>IFERROR(VLOOKUP(D865,ข้อมูลออเดอร์!A:EK,46,0),"")</f>
        <v/>
      </c>
      <c r="W865" s="1" t="str">
        <f>IFERROR(VLOOKUP(D865,ข้อมูลออเดอร์!A:EK,48,0),"")</f>
        <v/>
      </c>
      <c r="X865" s="1" t="str">
        <f t="shared" si="153"/>
        <v/>
      </c>
      <c r="Y865" s="1"/>
      <c r="Z865" s="1"/>
      <c r="AA865" s="1" t="e">
        <f t="shared" si="154"/>
        <v>#N/A</v>
      </c>
      <c r="AB865" s="1"/>
      <c r="AC865" s="1"/>
      <c r="AD865" s="1"/>
      <c r="AE865" s="1" t="e">
        <f>IF(ข้อมูลน้ำหนักสินค้า!C864="","",ข้อมูลน้ำหนักสินค้า!C864)*J865</f>
        <v>#N/A</v>
      </c>
    </row>
    <row r="866" spans="1:31">
      <c r="A866" s="1" t="str">
        <f t="shared" si="144"/>
        <v/>
      </c>
      <c r="B866" s="1" t="str">
        <f t="shared" si="145"/>
        <v/>
      </c>
      <c r="C866" s="1" t="str">
        <f t="shared" si="146"/>
        <v/>
      </c>
      <c r="D866" s="1" t="str">
        <f>IF(ข้อมูลออเดอร์!A865="","",ข้อมูลออเดอร์!A865)</f>
        <v/>
      </c>
      <c r="E866" s="1" t="str">
        <f>IFERROR(IF(VLOOKUP(D866,ข้อมูลออเดอร์!A:BV,74,0)="Express delivery","NORMAL",IF(VLOOKUP(D866,ข้อมูลออเดอร์!A:BV,74,0)="Lalamove","B2B_OFFLINE","")),"")</f>
        <v/>
      </c>
      <c r="F866" s="1" t="str">
        <f t="shared" si="147"/>
        <v/>
      </c>
      <c r="G866" s="1" t="str">
        <f>IF(ข้อมูลออเดอร์!CV865="","",ข้อมูลออเดอร์!CV865)</f>
        <v/>
      </c>
      <c r="H866" s="1" t="str">
        <f>IF(ข้อมูลออเดอร์!CW865="","",ข้อมูลออเดอร์!CW865)</f>
        <v/>
      </c>
      <c r="I866" s="1" t="str">
        <f>IF(ข้อมูลออเดอร์!CV865="","",ข้อมูลออเดอร์!CV865)</f>
        <v/>
      </c>
      <c r="J866" s="1" t="str">
        <f>IF(ข้อมูลออเดอร์!DD865="","",ข้อมูลออเดอร์!DD865)</f>
        <v/>
      </c>
      <c r="K866" s="102" t="str">
        <f t="shared" si="148"/>
        <v/>
      </c>
      <c r="L866" s="102" t="str">
        <f t="shared" si="149"/>
        <v/>
      </c>
      <c r="M866" s="103" t="str">
        <f ca="1" t="shared" si="150"/>
        <v/>
      </c>
      <c r="N866" s="103" t="str">
        <f ca="1" t="shared" si="151"/>
        <v/>
      </c>
      <c r="O866" s="1" t="str">
        <f>IFERROR(VLOOKUP(D866,ข้อมูลออเดอร์!A:EK,49,0),"")</f>
        <v/>
      </c>
      <c r="P866" s="1" t="str">
        <f>IF(D866="","",ข้อมูลออเดอร์!AX865)</f>
        <v/>
      </c>
      <c r="Q866" s="1" t="str">
        <f>IF(D866="","",ข้อมูลออเดอร์!AX865)</f>
        <v/>
      </c>
      <c r="R866" s="1" t="str">
        <f t="shared" si="152"/>
        <v/>
      </c>
      <c r="S866" s="1">
        <f>IF('ข้อมูลจังหวัด-อำเภอ'!C865="","",'ข้อมูลจังหวัด-อำเภอ'!C865)</f>
        <v>0</v>
      </c>
      <c r="T866" s="1">
        <f>IF('ข้อมูลจังหวัด-อำเภอ'!D865="","",'ข้อมูลจังหวัด-อำเภอ'!D865)</f>
        <v>0</v>
      </c>
      <c r="U866" s="1" t="str">
        <f>IFERROR(VLOOKUP(D866,ข้อมูลออเดอร์!A:EK,46,0),"")</f>
        <v/>
      </c>
      <c r="V866" s="1" t="str">
        <f>IFERROR(VLOOKUP(D866,ข้อมูลออเดอร์!A:EK,46,0),"")</f>
        <v/>
      </c>
      <c r="W866" s="1" t="str">
        <f>IFERROR(VLOOKUP(D866,ข้อมูลออเดอร์!A:EK,48,0),"")</f>
        <v/>
      </c>
      <c r="X866" s="1" t="str">
        <f t="shared" si="153"/>
        <v/>
      </c>
      <c r="Y866" s="1"/>
      <c r="Z866" s="1"/>
      <c r="AA866" s="1" t="e">
        <f t="shared" si="154"/>
        <v>#N/A</v>
      </c>
      <c r="AB866" s="1"/>
      <c r="AC866" s="1"/>
      <c r="AD866" s="1"/>
      <c r="AE866" s="1" t="e">
        <f>IF(ข้อมูลน้ำหนักสินค้า!C865="","",ข้อมูลน้ำหนักสินค้า!C865)*J866</f>
        <v>#N/A</v>
      </c>
    </row>
    <row r="867" spans="1:31">
      <c r="A867" s="1" t="str">
        <f t="shared" si="144"/>
        <v/>
      </c>
      <c r="B867" s="1" t="str">
        <f t="shared" si="145"/>
        <v/>
      </c>
      <c r="C867" s="1" t="str">
        <f t="shared" si="146"/>
        <v/>
      </c>
      <c r="D867" s="1" t="str">
        <f>IF(ข้อมูลออเดอร์!A866="","",ข้อมูลออเดอร์!A866)</f>
        <v/>
      </c>
      <c r="E867" s="1" t="str">
        <f>IFERROR(IF(VLOOKUP(D867,ข้อมูลออเดอร์!A:BV,74,0)="Express delivery","NORMAL",IF(VLOOKUP(D867,ข้อมูลออเดอร์!A:BV,74,0)="Lalamove","B2B_OFFLINE","")),"")</f>
        <v/>
      </c>
      <c r="F867" s="1" t="str">
        <f t="shared" si="147"/>
        <v/>
      </c>
      <c r="G867" s="1" t="str">
        <f>IF(ข้อมูลออเดอร์!CV866="","",ข้อมูลออเดอร์!CV866)</f>
        <v/>
      </c>
      <c r="H867" s="1" t="str">
        <f>IF(ข้อมูลออเดอร์!CW866="","",ข้อมูลออเดอร์!CW866)</f>
        <v/>
      </c>
      <c r="I867" s="1" t="str">
        <f>IF(ข้อมูลออเดอร์!CV866="","",ข้อมูลออเดอร์!CV866)</f>
        <v/>
      </c>
      <c r="J867" s="1" t="str">
        <f>IF(ข้อมูลออเดอร์!DD866="","",ข้อมูลออเดอร์!DD866)</f>
        <v/>
      </c>
      <c r="K867" s="102" t="str">
        <f t="shared" si="148"/>
        <v/>
      </c>
      <c r="L867" s="102" t="str">
        <f t="shared" si="149"/>
        <v/>
      </c>
      <c r="M867" s="103" t="str">
        <f ca="1" t="shared" si="150"/>
        <v/>
      </c>
      <c r="N867" s="103" t="str">
        <f ca="1" t="shared" si="151"/>
        <v/>
      </c>
      <c r="O867" s="1" t="str">
        <f>IFERROR(VLOOKUP(D867,ข้อมูลออเดอร์!A:EK,49,0),"")</f>
        <v/>
      </c>
      <c r="P867" s="1" t="str">
        <f>IF(D867="","",ข้อมูลออเดอร์!AX866)</f>
        <v/>
      </c>
      <c r="Q867" s="1" t="str">
        <f>IF(D867="","",ข้อมูลออเดอร์!AX866)</f>
        <v/>
      </c>
      <c r="R867" s="1" t="str">
        <f t="shared" si="152"/>
        <v/>
      </c>
      <c r="S867" s="1">
        <f>IF('ข้อมูลจังหวัด-อำเภอ'!C866="","",'ข้อมูลจังหวัด-อำเภอ'!C866)</f>
        <v>0</v>
      </c>
      <c r="T867" s="1">
        <f>IF('ข้อมูลจังหวัด-อำเภอ'!D866="","",'ข้อมูลจังหวัด-อำเภอ'!D866)</f>
        <v>0</v>
      </c>
      <c r="U867" s="1" t="str">
        <f>IFERROR(VLOOKUP(D867,ข้อมูลออเดอร์!A:EK,46,0),"")</f>
        <v/>
      </c>
      <c r="V867" s="1" t="str">
        <f>IFERROR(VLOOKUP(D867,ข้อมูลออเดอร์!A:EK,46,0),"")</f>
        <v/>
      </c>
      <c r="W867" s="1" t="str">
        <f>IFERROR(VLOOKUP(D867,ข้อมูลออเดอร์!A:EK,48,0),"")</f>
        <v/>
      </c>
      <c r="X867" s="1" t="str">
        <f t="shared" si="153"/>
        <v/>
      </c>
      <c r="Y867" s="1"/>
      <c r="Z867" s="1"/>
      <c r="AA867" s="1" t="e">
        <f t="shared" si="154"/>
        <v>#N/A</v>
      </c>
      <c r="AB867" s="1"/>
      <c r="AC867" s="1"/>
      <c r="AD867" s="1"/>
      <c r="AE867" s="1" t="e">
        <f>IF(ข้อมูลน้ำหนักสินค้า!C866="","",ข้อมูลน้ำหนักสินค้า!C866)*J867</f>
        <v>#N/A</v>
      </c>
    </row>
    <row r="868" spans="1:31">
      <c r="A868" s="1" t="str">
        <f t="shared" si="144"/>
        <v/>
      </c>
      <c r="B868" s="1" t="str">
        <f t="shared" si="145"/>
        <v/>
      </c>
      <c r="C868" s="1" t="str">
        <f t="shared" si="146"/>
        <v/>
      </c>
      <c r="D868" s="1" t="str">
        <f>IF(ข้อมูลออเดอร์!A867="","",ข้อมูลออเดอร์!A867)</f>
        <v/>
      </c>
      <c r="E868" s="1" t="str">
        <f>IFERROR(IF(VLOOKUP(D868,ข้อมูลออเดอร์!A:BV,74,0)="Express delivery","NORMAL",IF(VLOOKUP(D868,ข้อมูลออเดอร์!A:BV,74,0)="Lalamove","B2B_OFFLINE","")),"")</f>
        <v/>
      </c>
      <c r="F868" s="1" t="str">
        <f t="shared" si="147"/>
        <v/>
      </c>
      <c r="G868" s="1" t="str">
        <f>IF(ข้อมูลออเดอร์!CV867="","",ข้อมูลออเดอร์!CV867)</f>
        <v/>
      </c>
      <c r="H868" s="1" t="str">
        <f>IF(ข้อมูลออเดอร์!CW867="","",ข้อมูลออเดอร์!CW867)</f>
        <v/>
      </c>
      <c r="I868" s="1" t="str">
        <f>IF(ข้อมูลออเดอร์!CV867="","",ข้อมูลออเดอร์!CV867)</f>
        <v/>
      </c>
      <c r="J868" s="1" t="str">
        <f>IF(ข้อมูลออเดอร์!DD867="","",ข้อมูลออเดอร์!DD867)</f>
        <v/>
      </c>
      <c r="K868" s="102" t="str">
        <f t="shared" si="148"/>
        <v/>
      </c>
      <c r="L868" s="102" t="str">
        <f t="shared" si="149"/>
        <v/>
      </c>
      <c r="M868" s="103" t="str">
        <f ca="1" t="shared" si="150"/>
        <v/>
      </c>
      <c r="N868" s="103" t="str">
        <f ca="1" t="shared" si="151"/>
        <v/>
      </c>
      <c r="O868" s="1" t="str">
        <f>IFERROR(VLOOKUP(D868,ข้อมูลออเดอร์!A:EK,49,0),"")</f>
        <v/>
      </c>
      <c r="P868" s="1" t="str">
        <f>IF(D868="","",ข้อมูลออเดอร์!AX867)</f>
        <v/>
      </c>
      <c r="Q868" s="1" t="str">
        <f>IF(D868="","",ข้อมูลออเดอร์!AX867)</f>
        <v/>
      </c>
      <c r="R868" s="1" t="str">
        <f t="shared" si="152"/>
        <v/>
      </c>
      <c r="S868" s="1">
        <f>IF('ข้อมูลจังหวัด-อำเภอ'!C867="","",'ข้อมูลจังหวัด-อำเภอ'!C867)</f>
        <v>0</v>
      </c>
      <c r="T868" s="1">
        <f>IF('ข้อมูลจังหวัด-อำเภอ'!D867="","",'ข้อมูลจังหวัด-อำเภอ'!D867)</f>
        <v>0</v>
      </c>
      <c r="U868" s="1" t="str">
        <f>IFERROR(VLOOKUP(D868,ข้อมูลออเดอร์!A:EK,46,0),"")</f>
        <v/>
      </c>
      <c r="V868" s="1" t="str">
        <f>IFERROR(VLOOKUP(D868,ข้อมูลออเดอร์!A:EK,46,0),"")</f>
        <v/>
      </c>
      <c r="W868" s="1" t="str">
        <f>IFERROR(VLOOKUP(D868,ข้อมูลออเดอร์!A:EK,48,0),"")</f>
        <v/>
      </c>
      <c r="X868" s="1" t="str">
        <f t="shared" si="153"/>
        <v/>
      </c>
      <c r="Y868" s="1"/>
      <c r="Z868" s="1"/>
      <c r="AA868" s="1" t="e">
        <f t="shared" si="154"/>
        <v>#N/A</v>
      </c>
      <c r="AB868" s="1"/>
      <c r="AC868" s="1"/>
      <c r="AD868" s="1"/>
      <c r="AE868" s="1" t="e">
        <f>IF(ข้อมูลน้ำหนักสินค้า!C867="","",ข้อมูลน้ำหนักสินค้า!C867)*J868</f>
        <v>#N/A</v>
      </c>
    </row>
    <row r="869" spans="1:31">
      <c r="A869" s="1" t="str">
        <f t="shared" si="144"/>
        <v/>
      </c>
      <c r="B869" s="1" t="str">
        <f t="shared" si="145"/>
        <v/>
      </c>
      <c r="C869" s="1" t="str">
        <f t="shared" si="146"/>
        <v/>
      </c>
      <c r="D869" s="1" t="str">
        <f>IF(ข้อมูลออเดอร์!A868="","",ข้อมูลออเดอร์!A868)</f>
        <v/>
      </c>
      <c r="E869" s="1" t="str">
        <f>IFERROR(IF(VLOOKUP(D869,ข้อมูลออเดอร์!A:BV,74,0)="Express delivery","NORMAL",IF(VLOOKUP(D869,ข้อมูลออเดอร์!A:BV,74,0)="Lalamove","B2B_OFFLINE","")),"")</f>
        <v/>
      </c>
      <c r="F869" s="1" t="str">
        <f t="shared" si="147"/>
        <v/>
      </c>
      <c r="G869" s="1" t="str">
        <f>IF(ข้อมูลออเดอร์!CV868="","",ข้อมูลออเดอร์!CV868)</f>
        <v/>
      </c>
      <c r="H869" s="1" t="str">
        <f>IF(ข้อมูลออเดอร์!CW868="","",ข้อมูลออเดอร์!CW868)</f>
        <v/>
      </c>
      <c r="I869" s="1" t="str">
        <f>IF(ข้อมูลออเดอร์!CV868="","",ข้อมูลออเดอร์!CV868)</f>
        <v/>
      </c>
      <c r="J869" s="1" t="str">
        <f>IF(ข้อมูลออเดอร์!DD868="","",ข้อมูลออเดอร์!DD868)</f>
        <v/>
      </c>
      <c r="K869" s="102" t="str">
        <f t="shared" si="148"/>
        <v/>
      </c>
      <c r="L869" s="102" t="str">
        <f t="shared" si="149"/>
        <v/>
      </c>
      <c r="M869" s="103" t="str">
        <f ca="1" t="shared" si="150"/>
        <v/>
      </c>
      <c r="N869" s="103" t="str">
        <f ca="1" t="shared" si="151"/>
        <v/>
      </c>
      <c r="O869" s="1" t="str">
        <f>IFERROR(VLOOKUP(D869,ข้อมูลออเดอร์!A:EK,49,0),"")</f>
        <v/>
      </c>
      <c r="P869" s="1" t="str">
        <f>IF(D869="","",ข้อมูลออเดอร์!AX868)</f>
        <v/>
      </c>
      <c r="Q869" s="1" t="str">
        <f>IF(D869="","",ข้อมูลออเดอร์!AX868)</f>
        <v/>
      </c>
      <c r="R869" s="1" t="str">
        <f t="shared" si="152"/>
        <v/>
      </c>
      <c r="S869" s="1">
        <f>IF('ข้อมูลจังหวัด-อำเภอ'!C868="","",'ข้อมูลจังหวัด-อำเภอ'!C868)</f>
        <v>0</v>
      </c>
      <c r="T869" s="1">
        <f>IF('ข้อมูลจังหวัด-อำเภอ'!D868="","",'ข้อมูลจังหวัด-อำเภอ'!D868)</f>
        <v>0</v>
      </c>
      <c r="U869" s="1" t="str">
        <f>IFERROR(VLOOKUP(D869,ข้อมูลออเดอร์!A:EK,46,0),"")</f>
        <v/>
      </c>
      <c r="V869" s="1" t="str">
        <f>IFERROR(VLOOKUP(D869,ข้อมูลออเดอร์!A:EK,46,0),"")</f>
        <v/>
      </c>
      <c r="W869" s="1" t="str">
        <f>IFERROR(VLOOKUP(D869,ข้อมูลออเดอร์!A:EK,48,0),"")</f>
        <v/>
      </c>
      <c r="X869" s="1" t="str">
        <f t="shared" si="153"/>
        <v/>
      </c>
      <c r="Y869" s="1"/>
      <c r="Z869" s="1"/>
      <c r="AA869" s="1" t="e">
        <f t="shared" si="154"/>
        <v>#N/A</v>
      </c>
      <c r="AB869" s="1"/>
      <c r="AC869" s="1"/>
      <c r="AD869" s="1"/>
      <c r="AE869" s="1" t="e">
        <f>IF(ข้อมูลน้ำหนักสินค้า!C868="","",ข้อมูลน้ำหนักสินค้า!C868)*J869</f>
        <v>#N/A</v>
      </c>
    </row>
    <row r="870" spans="1:31">
      <c r="A870" s="1" t="str">
        <f t="shared" si="144"/>
        <v/>
      </c>
      <c r="B870" s="1" t="str">
        <f t="shared" si="145"/>
        <v/>
      </c>
      <c r="C870" s="1" t="str">
        <f t="shared" si="146"/>
        <v/>
      </c>
      <c r="D870" s="1" t="str">
        <f>IF(ข้อมูลออเดอร์!A869="","",ข้อมูลออเดอร์!A869)</f>
        <v/>
      </c>
      <c r="E870" s="1" t="str">
        <f>IFERROR(IF(VLOOKUP(D870,ข้อมูลออเดอร์!A:BV,74,0)="Express delivery","NORMAL",IF(VLOOKUP(D870,ข้อมูลออเดอร์!A:BV,74,0)="Lalamove","B2B_OFFLINE","")),"")</f>
        <v/>
      </c>
      <c r="F870" s="1" t="str">
        <f t="shared" si="147"/>
        <v/>
      </c>
      <c r="G870" s="1" t="str">
        <f>IF(ข้อมูลออเดอร์!CV869="","",ข้อมูลออเดอร์!CV869)</f>
        <v/>
      </c>
      <c r="H870" s="1" t="str">
        <f>IF(ข้อมูลออเดอร์!CW869="","",ข้อมูลออเดอร์!CW869)</f>
        <v/>
      </c>
      <c r="I870" s="1" t="str">
        <f>IF(ข้อมูลออเดอร์!CV869="","",ข้อมูลออเดอร์!CV869)</f>
        <v/>
      </c>
      <c r="J870" s="1" t="str">
        <f>IF(ข้อมูลออเดอร์!DD869="","",ข้อมูลออเดอร์!DD869)</f>
        <v/>
      </c>
      <c r="K870" s="102" t="str">
        <f t="shared" si="148"/>
        <v/>
      </c>
      <c r="L870" s="102" t="str">
        <f t="shared" si="149"/>
        <v/>
      </c>
      <c r="M870" s="103" t="str">
        <f ca="1" t="shared" si="150"/>
        <v/>
      </c>
      <c r="N870" s="103" t="str">
        <f ca="1" t="shared" si="151"/>
        <v/>
      </c>
      <c r="O870" s="1" t="str">
        <f>IFERROR(VLOOKUP(D870,ข้อมูลออเดอร์!A:EK,49,0),"")</f>
        <v/>
      </c>
      <c r="P870" s="1" t="str">
        <f>IF(D870="","",ข้อมูลออเดอร์!AX869)</f>
        <v/>
      </c>
      <c r="Q870" s="1" t="str">
        <f>IF(D870="","",ข้อมูลออเดอร์!AX869)</f>
        <v/>
      </c>
      <c r="R870" s="1" t="str">
        <f t="shared" si="152"/>
        <v/>
      </c>
      <c r="S870" s="1">
        <f>IF('ข้อมูลจังหวัด-อำเภอ'!C869="","",'ข้อมูลจังหวัด-อำเภอ'!C869)</f>
        <v>0</v>
      </c>
      <c r="T870" s="1">
        <f>IF('ข้อมูลจังหวัด-อำเภอ'!D869="","",'ข้อมูลจังหวัด-อำเภอ'!D869)</f>
        <v>0</v>
      </c>
      <c r="U870" s="1" t="str">
        <f>IFERROR(VLOOKUP(D870,ข้อมูลออเดอร์!A:EK,46,0),"")</f>
        <v/>
      </c>
      <c r="V870" s="1" t="str">
        <f>IFERROR(VLOOKUP(D870,ข้อมูลออเดอร์!A:EK,46,0),"")</f>
        <v/>
      </c>
      <c r="W870" s="1" t="str">
        <f>IFERROR(VLOOKUP(D870,ข้อมูลออเดอร์!A:EK,48,0),"")</f>
        <v/>
      </c>
      <c r="X870" s="1" t="str">
        <f t="shared" si="153"/>
        <v/>
      </c>
      <c r="Y870" s="1"/>
      <c r="Z870" s="1"/>
      <c r="AA870" s="1" t="e">
        <f t="shared" si="154"/>
        <v>#N/A</v>
      </c>
      <c r="AB870" s="1"/>
      <c r="AC870" s="1"/>
      <c r="AD870" s="1"/>
      <c r="AE870" s="1" t="e">
        <f>IF(ข้อมูลน้ำหนักสินค้า!C869="","",ข้อมูลน้ำหนักสินค้า!C869)*J870</f>
        <v>#N/A</v>
      </c>
    </row>
    <row r="871" spans="1:31">
      <c r="A871" s="1" t="str">
        <f t="shared" si="144"/>
        <v/>
      </c>
      <c r="B871" s="1" t="str">
        <f t="shared" si="145"/>
        <v/>
      </c>
      <c r="C871" s="1" t="str">
        <f t="shared" si="146"/>
        <v/>
      </c>
      <c r="D871" s="1" t="str">
        <f>IF(ข้อมูลออเดอร์!A870="","",ข้อมูลออเดอร์!A870)</f>
        <v/>
      </c>
      <c r="E871" s="1" t="str">
        <f>IFERROR(IF(VLOOKUP(D871,ข้อมูลออเดอร์!A:BV,74,0)="Express delivery","NORMAL",IF(VLOOKUP(D871,ข้อมูลออเดอร์!A:BV,74,0)="Lalamove","B2B_OFFLINE","")),"")</f>
        <v/>
      </c>
      <c r="F871" s="1" t="str">
        <f t="shared" si="147"/>
        <v/>
      </c>
      <c r="G871" s="1" t="str">
        <f>IF(ข้อมูลออเดอร์!CV870="","",ข้อมูลออเดอร์!CV870)</f>
        <v/>
      </c>
      <c r="H871" s="1" t="str">
        <f>IF(ข้อมูลออเดอร์!CW870="","",ข้อมูลออเดอร์!CW870)</f>
        <v/>
      </c>
      <c r="I871" s="1" t="str">
        <f>IF(ข้อมูลออเดอร์!CV870="","",ข้อมูลออเดอร์!CV870)</f>
        <v/>
      </c>
      <c r="J871" s="1" t="str">
        <f>IF(ข้อมูลออเดอร์!DD870="","",ข้อมูลออเดอร์!DD870)</f>
        <v/>
      </c>
      <c r="K871" s="102" t="str">
        <f t="shared" si="148"/>
        <v/>
      </c>
      <c r="L871" s="102" t="str">
        <f t="shared" si="149"/>
        <v/>
      </c>
      <c r="M871" s="103" t="str">
        <f ca="1" t="shared" si="150"/>
        <v/>
      </c>
      <c r="N871" s="103" t="str">
        <f ca="1" t="shared" si="151"/>
        <v/>
      </c>
      <c r="O871" s="1" t="str">
        <f>IFERROR(VLOOKUP(D871,ข้อมูลออเดอร์!A:EK,49,0),"")</f>
        <v/>
      </c>
      <c r="P871" s="1" t="str">
        <f>IF(D871="","",ข้อมูลออเดอร์!AX870)</f>
        <v/>
      </c>
      <c r="Q871" s="1" t="str">
        <f>IF(D871="","",ข้อมูลออเดอร์!AX870)</f>
        <v/>
      </c>
      <c r="R871" s="1" t="str">
        <f t="shared" si="152"/>
        <v/>
      </c>
      <c r="S871" s="1">
        <f>IF('ข้อมูลจังหวัด-อำเภอ'!C870="","",'ข้อมูลจังหวัด-อำเภอ'!C870)</f>
        <v>0</v>
      </c>
      <c r="T871" s="1">
        <f>IF('ข้อมูลจังหวัด-อำเภอ'!D870="","",'ข้อมูลจังหวัด-อำเภอ'!D870)</f>
        <v>0</v>
      </c>
      <c r="U871" s="1" t="str">
        <f>IFERROR(VLOOKUP(D871,ข้อมูลออเดอร์!A:EK,46,0),"")</f>
        <v/>
      </c>
      <c r="V871" s="1" t="str">
        <f>IFERROR(VLOOKUP(D871,ข้อมูลออเดอร์!A:EK,46,0),"")</f>
        <v/>
      </c>
      <c r="W871" s="1" t="str">
        <f>IFERROR(VLOOKUP(D871,ข้อมูลออเดอร์!A:EK,48,0),"")</f>
        <v/>
      </c>
      <c r="X871" s="1" t="str">
        <f t="shared" si="153"/>
        <v/>
      </c>
      <c r="Y871" s="1"/>
      <c r="Z871" s="1"/>
      <c r="AA871" s="1" t="e">
        <f t="shared" si="154"/>
        <v>#N/A</v>
      </c>
      <c r="AB871" s="1"/>
      <c r="AC871" s="1"/>
      <c r="AD871" s="1"/>
      <c r="AE871" s="1" t="e">
        <f>IF(ข้อมูลน้ำหนักสินค้า!C870="","",ข้อมูลน้ำหนักสินค้า!C870)*J871</f>
        <v>#N/A</v>
      </c>
    </row>
    <row r="872" spans="1:31">
      <c r="A872" s="1" t="str">
        <f t="shared" si="144"/>
        <v/>
      </c>
      <c r="B872" s="1" t="str">
        <f t="shared" si="145"/>
        <v/>
      </c>
      <c r="C872" s="1" t="str">
        <f t="shared" si="146"/>
        <v/>
      </c>
      <c r="D872" s="1" t="str">
        <f>IF(ข้อมูลออเดอร์!A871="","",ข้อมูลออเดอร์!A871)</f>
        <v/>
      </c>
      <c r="E872" s="1" t="str">
        <f>IFERROR(IF(VLOOKUP(D872,ข้อมูลออเดอร์!A:BV,74,0)="Express delivery","NORMAL",IF(VLOOKUP(D872,ข้อมูลออเดอร์!A:BV,74,0)="Lalamove","B2B_OFFLINE","")),"")</f>
        <v/>
      </c>
      <c r="F872" s="1" t="str">
        <f t="shared" si="147"/>
        <v/>
      </c>
      <c r="G872" s="1" t="str">
        <f>IF(ข้อมูลออเดอร์!CV871="","",ข้อมูลออเดอร์!CV871)</f>
        <v/>
      </c>
      <c r="H872" s="1" t="str">
        <f>IF(ข้อมูลออเดอร์!CW871="","",ข้อมูลออเดอร์!CW871)</f>
        <v/>
      </c>
      <c r="I872" s="1" t="str">
        <f>IF(ข้อมูลออเดอร์!CV871="","",ข้อมูลออเดอร์!CV871)</f>
        <v/>
      </c>
      <c r="J872" s="1" t="str">
        <f>IF(ข้อมูลออเดอร์!DD871="","",ข้อมูลออเดอร์!DD871)</f>
        <v/>
      </c>
      <c r="K872" s="102" t="str">
        <f t="shared" si="148"/>
        <v/>
      </c>
      <c r="L872" s="102" t="str">
        <f t="shared" si="149"/>
        <v/>
      </c>
      <c r="M872" s="103" t="str">
        <f ca="1" t="shared" si="150"/>
        <v/>
      </c>
      <c r="N872" s="103" t="str">
        <f ca="1" t="shared" si="151"/>
        <v/>
      </c>
      <c r="O872" s="1" t="str">
        <f>IFERROR(VLOOKUP(D872,ข้อมูลออเดอร์!A:EK,49,0),"")</f>
        <v/>
      </c>
      <c r="P872" s="1" t="str">
        <f>IF(D872="","",ข้อมูลออเดอร์!AX871)</f>
        <v/>
      </c>
      <c r="Q872" s="1" t="str">
        <f>IF(D872="","",ข้อมูลออเดอร์!AX871)</f>
        <v/>
      </c>
      <c r="R872" s="1" t="str">
        <f t="shared" si="152"/>
        <v/>
      </c>
      <c r="S872" s="1">
        <f>IF('ข้อมูลจังหวัด-อำเภอ'!C871="","",'ข้อมูลจังหวัด-อำเภอ'!C871)</f>
        <v>0</v>
      </c>
      <c r="T872" s="1">
        <f>IF('ข้อมูลจังหวัด-อำเภอ'!D871="","",'ข้อมูลจังหวัด-อำเภอ'!D871)</f>
        <v>0</v>
      </c>
      <c r="U872" s="1" t="str">
        <f>IFERROR(VLOOKUP(D872,ข้อมูลออเดอร์!A:EK,46,0),"")</f>
        <v/>
      </c>
      <c r="V872" s="1" t="str">
        <f>IFERROR(VLOOKUP(D872,ข้อมูลออเดอร์!A:EK,46,0),"")</f>
        <v/>
      </c>
      <c r="W872" s="1" t="str">
        <f>IFERROR(VLOOKUP(D872,ข้อมูลออเดอร์!A:EK,48,0),"")</f>
        <v/>
      </c>
      <c r="X872" s="1" t="str">
        <f t="shared" si="153"/>
        <v/>
      </c>
      <c r="Y872" s="1"/>
      <c r="Z872" s="1"/>
      <c r="AA872" s="1" t="e">
        <f t="shared" si="154"/>
        <v>#N/A</v>
      </c>
      <c r="AB872" s="1"/>
      <c r="AC872" s="1"/>
      <c r="AD872" s="1"/>
      <c r="AE872" s="1" t="e">
        <f>IF(ข้อมูลน้ำหนักสินค้า!C871="","",ข้อมูลน้ำหนักสินค้า!C871)*J872</f>
        <v>#N/A</v>
      </c>
    </row>
    <row r="873" spans="1:31">
      <c r="A873" s="1" t="str">
        <f t="shared" si="144"/>
        <v/>
      </c>
      <c r="B873" s="1" t="str">
        <f t="shared" si="145"/>
        <v/>
      </c>
      <c r="C873" s="1" t="str">
        <f t="shared" si="146"/>
        <v/>
      </c>
      <c r="D873" s="1" t="str">
        <f>IF(ข้อมูลออเดอร์!A872="","",ข้อมูลออเดอร์!A872)</f>
        <v/>
      </c>
      <c r="E873" s="1" t="str">
        <f>IFERROR(IF(VLOOKUP(D873,ข้อมูลออเดอร์!A:BV,74,0)="Express delivery","NORMAL",IF(VLOOKUP(D873,ข้อมูลออเดอร์!A:BV,74,0)="Lalamove","B2B_OFFLINE","")),"")</f>
        <v/>
      </c>
      <c r="F873" s="1" t="str">
        <f t="shared" si="147"/>
        <v/>
      </c>
      <c r="G873" s="1" t="str">
        <f>IF(ข้อมูลออเดอร์!CV872="","",ข้อมูลออเดอร์!CV872)</f>
        <v/>
      </c>
      <c r="H873" s="1" t="str">
        <f>IF(ข้อมูลออเดอร์!CW872="","",ข้อมูลออเดอร์!CW872)</f>
        <v/>
      </c>
      <c r="I873" s="1" t="str">
        <f>IF(ข้อมูลออเดอร์!CV872="","",ข้อมูลออเดอร์!CV872)</f>
        <v/>
      </c>
      <c r="J873" s="1" t="str">
        <f>IF(ข้อมูลออเดอร์!DD872="","",ข้อมูลออเดอร์!DD872)</f>
        <v/>
      </c>
      <c r="K873" s="102" t="str">
        <f t="shared" si="148"/>
        <v/>
      </c>
      <c r="L873" s="102" t="str">
        <f t="shared" si="149"/>
        <v/>
      </c>
      <c r="M873" s="103" t="str">
        <f ca="1" t="shared" si="150"/>
        <v/>
      </c>
      <c r="N873" s="103" t="str">
        <f ca="1" t="shared" si="151"/>
        <v/>
      </c>
      <c r="O873" s="1" t="str">
        <f>IFERROR(VLOOKUP(D873,ข้อมูลออเดอร์!A:EK,49,0),"")</f>
        <v/>
      </c>
      <c r="P873" s="1" t="str">
        <f>IF(D873="","",ข้อมูลออเดอร์!AX872)</f>
        <v/>
      </c>
      <c r="Q873" s="1" t="str">
        <f>IF(D873="","",ข้อมูลออเดอร์!AX872)</f>
        <v/>
      </c>
      <c r="R873" s="1" t="str">
        <f t="shared" si="152"/>
        <v/>
      </c>
      <c r="S873" s="1">
        <f>IF('ข้อมูลจังหวัด-อำเภอ'!C872="","",'ข้อมูลจังหวัด-อำเภอ'!C872)</f>
        <v>0</v>
      </c>
      <c r="T873" s="1">
        <f>IF('ข้อมูลจังหวัด-อำเภอ'!D872="","",'ข้อมูลจังหวัด-อำเภอ'!D872)</f>
        <v>0</v>
      </c>
      <c r="U873" s="1" t="str">
        <f>IFERROR(VLOOKUP(D873,ข้อมูลออเดอร์!A:EK,46,0),"")</f>
        <v/>
      </c>
      <c r="V873" s="1" t="str">
        <f>IFERROR(VLOOKUP(D873,ข้อมูลออเดอร์!A:EK,46,0),"")</f>
        <v/>
      </c>
      <c r="W873" s="1" t="str">
        <f>IFERROR(VLOOKUP(D873,ข้อมูลออเดอร์!A:EK,48,0),"")</f>
        <v/>
      </c>
      <c r="X873" s="1" t="str">
        <f t="shared" si="153"/>
        <v/>
      </c>
      <c r="Y873" s="1"/>
      <c r="Z873" s="1"/>
      <c r="AA873" s="1" t="e">
        <f t="shared" si="154"/>
        <v>#N/A</v>
      </c>
      <c r="AB873" s="1"/>
      <c r="AC873" s="1"/>
      <c r="AD873" s="1"/>
      <c r="AE873" s="1" t="e">
        <f>IF(ข้อมูลน้ำหนักสินค้า!C872="","",ข้อมูลน้ำหนักสินค้า!C872)*J873</f>
        <v>#N/A</v>
      </c>
    </row>
    <row r="874" spans="1:31">
      <c r="A874" s="1" t="str">
        <f t="shared" si="144"/>
        <v/>
      </c>
      <c r="B874" s="1" t="str">
        <f t="shared" si="145"/>
        <v/>
      </c>
      <c r="C874" s="1" t="str">
        <f t="shared" si="146"/>
        <v/>
      </c>
      <c r="D874" s="1" t="str">
        <f>IF(ข้อมูลออเดอร์!A873="","",ข้อมูลออเดอร์!A873)</f>
        <v/>
      </c>
      <c r="E874" s="1" t="str">
        <f>IFERROR(IF(VLOOKUP(D874,ข้อมูลออเดอร์!A:BV,74,0)="Express delivery","NORMAL",IF(VLOOKUP(D874,ข้อมูลออเดอร์!A:BV,74,0)="Lalamove","B2B_OFFLINE","")),"")</f>
        <v/>
      </c>
      <c r="F874" s="1" t="str">
        <f t="shared" si="147"/>
        <v/>
      </c>
      <c r="G874" s="1" t="str">
        <f>IF(ข้อมูลออเดอร์!CV873="","",ข้อมูลออเดอร์!CV873)</f>
        <v/>
      </c>
      <c r="H874" s="1" t="str">
        <f>IF(ข้อมูลออเดอร์!CW873="","",ข้อมูลออเดอร์!CW873)</f>
        <v/>
      </c>
      <c r="I874" s="1" t="str">
        <f>IF(ข้อมูลออเดอร์!CV873="","",ข้อมูลออเดอร์!CV873)</f>
        <v/>
      </c>
      <c r="J874" s="1" t="str">
        <f>IF(ข้อมูลออเดอร์!DD873="","",ข้อมูลออเดอร์!DD873)</f>
        <v/>
      </c>
      <c r="K874" s="102" t="str">
        <f t="shared" si="148"/>
        <v/>
      </c>
      <c r="L874" s="102" t="str">
        <f t="shared" si="149"/>
        <v/>
      </c>
      <c r="M874" s="103" t="str">
        <f ca="1" t="shared" si="150"/>
        <v/>
      </c>
      <c r="N874" s="103" t="str">
        <f ca="1" t="shared" si="151"/>
        <v/>
      </c>
      <c r="O874" s="1" t="str">
        <f>IFERROR(VLOOKUP(D874,ข้อมูลออเดอร์!A:EK,49,0),"")</f>
        <v/>
      </c>
      <c r="P874" s="1" t="str">
        <f>IF(D874="","",ข้อมูลออเดอร์!AX873)</f>
        <v/>
      </c>
      <c r="Q874" s="1" t="str">
        <f>IF(D874="","",ข้อมูลออเดอร์!AX873)</f>
        <v/>
      </c>
      <c r="R874" s="1" t="str">
        <f t="shared" si="152"/>
        <v/>
      </c>
      <c r="S874" s="1">
        <f>IF('ข้อมูลจังหวัด-อำเภอ'!C873="","",'ข้อมูลจังหวัด-อำเภอ'!C873)</f>
        <v>0</v>
      </c>
      <c r="T874" s="1">
        <f>IF('ข้อมูลจังหวัด-อำเภอ'!D873="","",'ข้อมูลจังหวัด-อำเภอ'!D873)</f>
        <v>0</v>
      </c>
      <c r="U874" s="1" t="str">
        <f>IFERROR(VLOOKUP(D874,ข้อมูลออเดอร์!A:EK,46,0),"")</f>
        <v/>
      </c>
      <c r="V874" s="1" t="str">
        <f>IFERROR(VLOOKUP(D874,ข้อมูลออเดอร์!A:EK,46,0),"")</f>
        <v/>
      </c>
      <c r="W874" s="1" t="str">
        <f>IFERROR(VLOOKUP(D874,ข้อมูลออเดอร์!A:EK,48,0),"")</f>
        <v/>
      </c>
      <c r="X874" s="1" t="str">
        <f t="shared" si="153"/>
        <v/>
      </c>
      <c r="Y874" s="1"/>
      <c r="Z874" s="1"/>
      <c r="AA874" s="1" t="e">
        <f t="shared" si="154"/>
        <v>#N/A</v>
      </c>
      <c r="AB874" s="1"/>
      <c r="AC874" s="1"/>
      <c r="AD874" s="1"/>
      <c r="AE874" s="1" t="e">
        <f>IF(ข้อมูลน้ำหนักสินค้า!C873="","",ข้อมูลน้ำหนักสินค้า!C873)*J874</f>
        <v>#N/A</v>
      </c>
    </row>
    <row r="875" spans="1:31">
      <c r="A875" s="1" t="str">
        <f t="shared" si="144"/>
        <v/>
      </c>
      <c r="B875" s="1" t="str">
        <f t="shared" si="145"/>
        <v/>
      </c>
      <c r="C875" s="1" t="str">
        <f t="shared" si="146"/>
        <v/>
      </c>
      <c r="D875" s="1" t="str">
        <f>IF(ข้อมูลออเดอร์!A874="","",ข้อมูลออเดอร์!A874)</f>
        <v/>
      </c>
      <c r="E875" s="1" t="str">
        <f>IFERROR(IF(VLOOKUP(D875,ข้อมูลออเดอร์!A:BV,74,0)="Express delivery","NORMAL",IF(VLOOKUP(D875,ข้อมูลออเดอร์!A:BV,74,0)="Lalamove","B2B_OFFLINE","")),"")</f>
        <v/>
      </c>
      <c r="F875" s="1" t="str">
        <f t="shared" si="147"/>
        <v/>
      </c>
      <c r="G875" s="1" t="str">
        <f>IF(ข้อมูลออเดอร์!CV874="","",ข้อมูลออเดอร์!CV874)</f>
        <v/>
      </c>
      <c r="H875" s="1" t="str">
        <f>IF(ข้อมูลออเดอร์!CW874="","",ข้อมูลออเดอร์!CW874)</f>
        <v/>
      </c>
      <c r="I875" s="1" t="str">
        <f>IF(ข้อมูลออเดอร์!CV874="","",ข้อมูลออเดอร์!CV874)</f>
        <v/>
      </c>
      <c r="J875" s="1" t="str">
        <f>IF(ข้อมูลออเดอร์!DD874="","",ข้อมูลออเดอร์!DD874)</f>
        <v/>
      </c>
      <c r="K875" s="102" t="str">
        <f t="shared" si="148"/>
        <v/>
      </c>
      <c r="L875" s="102" t="str">
        <f t="shared" si="149"/>
        <v/>
      </c>
      <c r="M875" s="103" t="str">
        <f ca="1" t="shared" si="150"/>
        <v/>
      </c>
      <c r="N875" s="103" t="str">
        <f ca="1" t="shared" si="151"/>
        <v/>
      </c>
      <c r="O875" s="1" t="str">
        <f>IFERROR(VLOOKUP(D875,ข้อมูลออเดอร์!A:EK,49,0),"")</f>
        <v/>
      </c>
      <c r="P875" s="1" t="str">
        <f>IF(D875="","",ข้อมูลออเดอร์!AX874)</f>
        <v/>
      </c>
      <c r="Q875" s="1" t="str">
        <f>IF(D875="","",ข้อมูลออเดอร์!AX874)</f>
        <v/>
      </c>
      <c r="R875" s="1" t="str">
        <f t="shared" si="152"/>
        <v/>
      </c>
      <c r="S875" s="1">
        <f>IF('ข้อมูลจังหวัด-อำเภอ'!C874="","",'ข้อมูลจังหวัด-อำเภอ'!C874)</f>
        <v>0</v>
      </c>
      <c r="T875" s="1">
        <f>IF('ข้อมูลจังหวัด-อำเภอ'!D874="","",'ข้อมูลจังหวัด-อำเภอ'!D874)</f>
        <v>0</v>
      </c>
      <c r="U875" s="1" t="str">
        <f>IFERROR(VLOOKUP(D875,ข้อมูลออเดอร์!A:EK,46,0),"")</f>
        <v/>
      </c>
      <c r="V875" s="1" t="str">
        <f>IFERROR(VLOOKUP(D875,ข้อมูลออเดอร์!A:EK,46,0),"")</f>
        <v/>
      </c>
      <c r="W875" s="1" t="str">
        <f>IFERROR(VLOOKUP(D875,ข้อมูลออเดอร์!A:EK,48,0),"")</f>
        <v/>
      </c>
      <c r="X875" s="1" t="str">
        <f t="shared" si="153"/>
        <v/>
      </c>
      <c r="Y875" s="1"/>
      <c r="Z875" s="1"/>
      <c r="AA875" s="1" t="e">
        <f t="shared" si="154"/>
        <v>#N/A</v>
      </c>
      <c r="AB875" s="1"/>
      <c r="AC875" s="1"/>
      <c r="AD875" s="1"/>
      <c r="AE875" s="1" t="e">
        <f>IF(ข้อมูลน้ำหนักสินค้า!C874="","",ข้อมูลน้ำหนักสินค้า!C874)*J875</f>
        <v>#N/A</v>
      </c>
    </row>
    <row r="876" spans="1:31">
      <c r="A876" s="1" t="str">
        <f t="shared" si="144"/>
        <v/>
      </c>
      <c r="B876" s="1" t="str">
        <f t="shared" si="145"/>
        <v/>
      </c>
      <c r="C876" s="1" t="str">
        <f t="shared" si="146"/>
        <v/>
      </c>
      <c r="D876" s="1" t="str">
        <f>IF(ข้อมูลออเดอร์!A875="","",ข้อมูลออเดอร์!A875)</f>
        <v/>
      </c>
      <c r="E876" s="1" t="str">
        <f>IFERROR(IF(VLOOKUP(D876,ข้อมูลออเดอร์!A:BV,74,0)="Express delivery","NORMAL",IF(VLOOKUP(D876,ข้อมูลออเดอร์!A:BV,74,0)="Lalamove","B2B_OFFLINE","")),"")</f>
        <v/>
      </c>
      <c r="F876" s="1" t="str">
        <f t="shared" si="147"/>
        <v/>
      </c>
      <c r="G876" s="1" t="str">
        <f>IF(ข้อมูลออเดอร์!CV875="","",ข้อมูลออเดอร์!CV875)</f>
        <v/>
      </c>
      <c r="H876" s="1" t="str">
        <f>IF(ข้อมูลออเดอร์!CW875="","",ข้อมูลออเดอร์!CW875)</f>
        <v/>
      </c>
      <c r="I876" s="1" t="str">
        <f>IF(ข้อมูลออเดอร์!CV875="","",ข้อมูลออเดอร์!CV875)</f>
        <v/>
      </c>
      <c r="J876" s="1" t="str">
        <f>IF(ข้อมูลออเดอร์!DD875="","",ข้อมูลออเดอร์!DD875)</f>
        <v/>
      </c>
      <c r="K876" s="102" t="str">
        <f t="shared" si="148"/>
        <v/>
      </c>
      <c r="L876" s="102" t="str">
        <f t="shared" si="149"/>
        <v/>
      </c>
      <c r="M876" s="103" t="str">
        <f ca="1" t="shared" si="150"/>
        <v/>
      </c>
      <c r="N876" s="103" t="str">
        <f ca="1" t="shared" si="151"/>
        <v/>
      </c>
      <c r="O876" s="1" t="str">
        <f>IFERROR(VLOOKUP(D876,ข้อมูลออเดอร์!A:EK,49,0),"")</f>
        <v/>
      </c>
      <c r="P876" s="1" t="str">
        <f>IF(D876="","",ข้อมูลออเดอร์!AX875)</f>
        <v/>
      </c>
      <c r="Q876" s="1" t="str">
        <f>IF(D876="","",ข้อมูลออเดอร์!AX875)</f>
        <v/>
      </c>
      <c r="R876" s="1" t="str">
        <f t="shared" si="152"/>
        <v/>
      </c>
      <c r="S876" s="1">
        <f>IF('ข้อมูลจังหวัด-อำเภอ'!C875="","",'ข้อมูลจังหวัด-อำเภอ'!C875)</f>
        <v>0</v>
      </c>
      <c r="T876" s="1">
        <f>IF('ข้อมูลจังหวัด-อำเภอ'!D875="","",'ข้อมูลจังหวัด-อำเภอ'!D875)</f>
        <v>0</v>
      </c>
      <c r="U876" s="1" t="str">
        <f>IFERROR(VLOOKUP(D876,ข้อมูลออเดอร์!A:EK,46,0),"")</f>
        <v/>
      </c>
      <c r="V876" s="1" t="str">
        <f>IFERROR(VLOOKUP(D876,ข้อมูลออเดอร์!A:EK,46,0),"")</f>
        <v/>
      </c>
      <c r="W876" s="1" t="str">
        <f>IFERROR(VLOOKUP(D876,ข้อมูลออเดอร์!A:EK,48,0),"")</f>
        <v/>
      </c>
      <c r="X876" s="1" t="str">
        <f t="shared" si="153"/>
        <v/>
      </c>
      <c r="Y876" s="1"/>
      <c r="Z876" s="1"/>
      <c r="AA876" s="1" t="e">
        <f t="shared" si="154"/>
        <v>#N/A</v>
      </c>
      <c r="AB876" s="1"/>
      <c r="AC876" s="1"/>
      <c r="AD876" s="1"/>
      <c r="AE876" s="1" t="e">
        <f>IF(ข้อมูลน้ำหนักสินค้า!C875="","",ข้อมูลน้ำหนักสินค้า!C875)*J876</f>
        <v>#N/A</v>
      </c>
    </row>
    <row r="877" spans="1:31">
      <c r="A877" s="1" t="str">
        <f t="shared" si="144"/>
        <v/>
      </c>
      <c r="B877" s="1" t="str">
        <f t="shared" si="145"/>
        <v/>
      </c>
      <c r="C877" s="1" t="str">
        <f t="shared" si="146"/>
        <v/>
      </c>
      <c r="D877" s="1" t="str">
        <f>IF(ข้อมูลออเดอร์!A876="","",ข้อมูลออเดอร์!A876)</f>
        <v/>
      </c>
      <c r="E877" s="1" t="str">
        <f>IFERROR(IF(VLOOKUP(D877,ข้อมูลออเดอร์!A:BV,74,0)="Express delivery","NORMAL",IF(VLOOKUP(D877,ข้อมูลออเดอร์!A:BV,74,0)="Lalamove","B2B_OFFLINE","")),"")</f>
        <v/>
      </c>
      <c r="F877" s="1" t="str">
        <f t="shared" si="147"/>
        <v/>
      </c>
      <c r="G877" s="1" t="str">
        <f>IF(ข้อมูลออเดอร์!CV876="","",ข้อมูลออเดอร์!CV876)</f>
        <v/>
      </c>
      <c r="H877" s="1" t="str">
        <f>IF(ข้อมูลออเดอร์!CW876="","",ข้อมูลออเดอร์!CW876)</f>
        <v/>
      </c>
      <c r="I877" s="1" t="str">
        <f>IF(ข้อมูลออเดอร์!CV876="","",ข้อมูลออเดอร์!CV876)</f>
        <v/>
      </c>
      <c r="J877" s="1" t="str">
        <f>IF(ข้อมูลออเดอร์!DD876="","",ข้อมูลออเดอร์!DD876)</f>
        <v/>
      </c>
      <c r="K877" s="102" t="str">
        <f t="shared" si="148"/>
        <v/>
      </c>
      <c r="L877" s="102" t="str">
        <f t="shared" si="149"/>
        <v/>
      </c>
      <c r="M877" s="103" t="str">
        <f ca="1" t="shared" si="150"/>
        <v/>
      </c>
      <c r="N877" s="103" t="str">
        <f ca="1" t="shared" si="151"/>
        <v/>
      </c>
      <c r="O877" s="1" t="str">
        <f>IFERROR(VLOOKUP(D877,ข้อมูลออเดอร์!A:EK,49,0),"")</f>
        <v/>
      </c>
      <c r="P877" s="1" t="str">
        <f>IF(D877="","",ข้อมูลออเดอร์!AX876)</f>
        <v/>
      </c>
      <c r="Q877" s="1" t="str">
        <f>IF(D877="","",ข้อมูลออเดอร์!AX876)</f>
        <v/>
      </c>
      <c r="R877" s="1" t="str">
        <f t="shared" si="152"/>
        <v/>
      </c>
      <c r="S877" s="1">
        <f>IF('ข้อมูลจังหวัด-อำเภอ'!C876="","",'ข้อมูลจังหวัด-อำเภอ'!C876)</f>
        <v>0</v>
      </c>
      <c r="T877" s="1">
        <f>IF('ข้อมูลจังหวัด-อำเภอ'!D876="","",'ข้อมูลจังหวัด-อำเภอ'!D876)</f>
        <v>0</v>
      </c>
      <c r="U877" s="1" t="str">
        <f>IFERROR(VLOOKUP(D877,ข้อมูลออเดอร์!A:EK,46,0),"")</f>
        <v/>
      </c>
      <c r="V877" s="1" t="str">
        <f>IFERROR(VLOOKUP(D877,ข้อมูลออเดอร์!A:EK,46,0),"")</f>
        <v/>
      </c>
      <c r="W877" s="1" t="str">
        <f>IFERROR(VLOOKUP(D877,ข้อมูลออเดอร์!A:EK,48,0),"")</f>
        <v/>
      </c>
      <c r="X877" s="1" t="str">
        <f t="shared" si="153"/>
        <v/>
      </c>
      <c r="Y877" s="1"/>
      <c r="Z877" s="1"/>
      <c r="AA877" s="1" t="e">
        <f t="shared" si="154"/>
        <v>#N/A</v>
      </c>
      <c r="AB877" s="1"/>
      <c r="AC877" s="1"/>
      <c r="AD877" s="1"/>
      <c r="AE877" s="1" t="e">
        <f>IF(ข้อมูลน้ำหนักสินค้า!C876="","",ข้อมูลน้ำหนักสินค้า!C876)*J877</f>
        <v>#N/A</v>
      </c>
    </row>
    <row r="878" spans="1:31">
      <c r="A878" s="1" t="str">
        <f t="shared" si="144"/>
        <v/>
      </c>
      <c r="B878" s="1" t="str">
        <f t="shared" si="145"/>
        <v/>
      </c>
      <c r="C878" s="1" t="str">
        <f t="shared" si="146"/>
        <v/>
      </c>
      <c r="D878" s="1" t="str">
        <f>IF(ข้อมูลออเดอร์!A877="","",ข้อมูลออเดอร์!A877)</f>
        <v/>
      </c>
      <c r="E878" s="1" t="str">
        <f>IFERROR(IF(VLOOKUP(D878,ข้อมูลออเดอร์!A:BV,74,0)="Express delivery","NORMAL",IF(VLOOKUP(D878,ข้อมูลออเดอร์!A:BV,74,0)="Lalamove","B2B_OFFLINE","")),"")</f>
        <v/>
      </c>
      <c r="F878" s="1" t="str">
        <f t="shared" si="147"/>
        <v/>
      </c>
      <c r="G878" s="1" t="str">
        <f>IF(ข้อมูลออเดอร์!CV877="","",ข้อมูลออเดอร์!CV877)</f>
        <v/>
      </c>
      <c r="H878" s="1" t="str">
        <f>IF(ข้อมูลออเดอร์!CW877="","",ข้อมูลออเดอร์!CW877)</f>
        <v/>
      </c>
      <c r="I878" s="1" t="str">
        <f>IF(ข้อมูลออเดอร์!CV877="","",ข้อมูลออเดอร์!CV877)</f>
        <v/>
      </c>
      <c r="J878" s="1" t="str">
        <f>IF(ข้อมูลออเดอร์!DD877="","",ข้อมูลออเดอร์!DD877)</f>
        <v/>
      </c>
      <c r="K878" s="102" t="str">
        <f t="shared" si="148"/>
        <v/>
      </c>
      <c r="L878" s="102" t="str">
        <f t="shared" si="149"/>
        <v/>
      </c>
      <c r="M878" s="103" t="str">
        <f ca="1" t="shared" si="150"/>
        <v/>
      </c>
      <c r="N878" s="103" t="str">
        <f ca="1" t="shared" si="151"/>
        <v/>
      </c>
      <c r="O878" s="1" t="str">
        <f>IFERROR(VLOOKUP(D878,ข้อมูลออเดอร์!A:EK,49,0),"")</f>
        <v/>
      </c>
      <c r="P878" s="1" t="str">
        <f>IF(D878="","",ข้อมูลออเดอร์!AX877)</f>
        <v/>
      </c>
      <c r="Q878" s="1" t="str">
        <f>IF(D878="","",ข้อมูลออเดอร์!AX877)</f>
        <v/>
      </c>
      <c r="R878" s="1" t="str">
        <f t="shared" si="152"/>
        <v/>
      </c>
      <c r="S878" s="1">
        <f>IF('ข้อมูลจังหวัด-อำเภอ'!C877="","",'ข้อมูลจังหวัด-อำเภอ'!C877)</f>
        <v>0</v>
      </c>
      <c r="T878" s="1">
        <f>IF('ข้อมูลจังหวัด-อำเภอ'!D877="","",'ข้อมูลจังหวัด-อำเภอ'!D877)</f>
        <v>0</v>
      </c>
      <c r="U878" s="1" t="str">
        <f>IFERROR(VLOOKUP(D878,ข้อมูลออเดอร์!A:EK,46,0),"")</f>
        <v/>
      </c>
      <c r="V878" s="1" t="str">
        <f>IFERROR(VLOOKUP(D878,ข้อมูลออเดอร์!A:EK,46,0),"")</f>
        <v/>
      </c>
      <c r="W878" s="1" t="str">
        <f>IFERROR(VLOOKUP(D878,ข้อมูลออเดอร์!A:EK,48,0),"")</f>
        <v/>
      </c>
      <c r="X878" s="1" t="str">
        <f t="shared" si="153"/>
        <v/>
      </c>
      <c r="Y878" s="1"/>
      <c r="Z878" s="1"/>
      <c r="AA878" s="1" t="e">
        <f t="shared" si="154"/>
        <v>#N/A</v>
      </c>
      <c r="AB878" s="1"/>
      <c r="AC878" s="1"/>
      <c r="AD878" s="1"/>
      <c r="AE878" s="1" t="e">
        <f>IF(ข้อมูลน้ำหนักสินค้า!C877="","",ข้อมูลน้ำหนักสินค้า!C877)*J878</f>
        <v>#N/A</v>
      </c>
    </row>
    <row r="879" spans="1:31">
      <c r="A879" s="1" t="str">
        <f t="shared" si="144"/>
        <v/>
      </c>
      <c r="B879" s="1" t="str">
        <f t="shared" si="145"/>
        <v/>
      </c>
      <c r="C879" s="1" t="str">
        <f t="shared" si="146"/>
        <v/>
      </c>
      <c r="D879" s="1" t="str">
        <f>IF(ข้อมูลออเดอร์!A878="","",ข้อมูลออเดอร์!A878)</f>
        <v/>
      </c>
      <c r="E879" s="1" t="str">
        <f>IFERROR(IF(VLOOKUP(D879,ข้อมูลออเดอร์!A:BV,74,0)="Express delivery","NORMAL",IF(VLOOKUP(D879,ข้อมูลออเดอร์!A:BV,74,0)="Lalamove","B2B_OFFLINE","")),"")</f>
        <v/>
      </c>
      <c r="F879" s="1" t="str">
        <f t="shared" si="147"/>
        <v/>
      </c>
      <c r="G879" s="1" t="str">
        <f>IF(ข้อมูลออเดอร์!CV878="","",ข้อมูลออเดอร์!CV878)</f>
        <v/>
      </c>
      <c r="H879" s="1" t="str">
        <f>IF(ข้อมูลออเดอร์!CW878="","",ข้อมูลออเดอร์!CW878)</f>
        <v/>
      </c>
      <c r="I879" s="1" t="str">
        <f>IF(ข้อมูลออเดอร์!CV878="","",ข้อมูลออเดอร์!CV878)</f>
        <v/>
      </c>
      <c r="J879" s="1" t="str">
        <f>IF(ข้อมูลออเดอร์!DD878="","",ข้อมูลออเดอร์!DD878)</f>
        <v/>
      </c>
      <c r="K879" s="102" t="str">
        <f t="shared" si="148"/>
        <v/>
      </c>
      <c r="L879" s="102" t="str">
        <f t="shared" si="149"/>
        <v/>
      </c>
      <c r="M879" s="103" t="str">
        <f ca="1" t="shared" si="150"/>
        <v/>
      </c>
      <c r="N879" s="103" t="str">
        <f ca="1" t="shared" si="151"/>
        <v/>
      </c>
      <c r="O879" s="1" t="str">
        <f>IFERROR(VLOOKUP(D879,ข้อมูลออเดอร์!A:EK,49,0),"")</f>
        <v/>
      </c>
      <c r="P879" s="1" t="str">
        <f>IF(D879="","",ข้อมูลออเดอร์!AX878)</f>
        <v/>
      </c>
      <c r="Q879" s="1" t="str">
        <f>IF(D879="","",ข้อมูลออเดอร์!AX878)</f>
        <v/>
      </c>
      <c r="R879" s="1" t="str">
        <f t="shared" si="152"/>
        <v/>
      </c>
      <c r="S879" s="1">
        <f>IF('ข้อมูลจังหวัด-อำเภอ'!C878="","",'ข้อมูลจังหวัด-อำเภอ'!C878)</f>
        <v>0</v>
      </c>
      <c r="T879" s="1">
        <f>IF('ข้อมูลจังหวัด-อำเภอ'!D878="","",'ข้อมูลจังหวัด-อำเภอ'!D878)</f>
        <v>0</v>
      </c>
      <c r="U879" s="1" t="str">
        <f>IFERROR(VLOOKUP(D879,ข้อมูลออเดอร์!A:EK,46,0),"")</f>
        <v/>
      </c>
      <c r="V879" s="1" t="str">
        <f>IFERROR(VLOOKUP(D879,ข้อมูลออเดอร์!A:EK,46,0),"")</f>
        <v/>
      </c>
      <c r="W879" s="1" t="str">
        <f>IFERROR(VLOOKUP(D879,ข้อมูลออเดอร์!A:EK,48,0),"")</f>
        <v/>
      </c>
      <c r="X879" s="1" t="str">
        <f t="shared" si="153"/>
        <v/>
      </c>
      <c r="Y879" s="1"/>
      <c r="Z879" s="1"/>
      <c r="AA879" s="1" t="e">
        <f t="shared" si="154"/>
        <v>#N/A</v>
      </c>
      <c r="AB879" s="1"/>
      <c r="AC879" s="1"/>
      <c r="AD879" s="1"/>
      <c r="AE879" s="1" t="e">
        <f>IF(ข้อมูลน้ำหนักสินค้า!C878="","",ข้อมูลน้ำหนักสินค้า!C878)*J879</f>
        <v>#N/A</v>
      </c>
    </row>
    <row r="880" spans="1:31">
      <c r="A880" s="1" t="str">
        <f t="shared" si="144"/>
        <v/>
      </c>
      <c r="B880" s="1" t="str">
        <f t="shared" si="145"/>
        <v/>
      </c>
      <c r="C880" s="1" t="str">
        <f t="shared" si="146"/>
        <v/>
      </c>
      <c r="D880" s="1" t="str">
        <f>IF(ข้อมูลออเดอร์!A879="","",ข้อมูลออเดอร์!A879)</f>
        <v/>
      </c>
      <c r="E880" s="1" t="str">
        <f>IFERROR(IF(VLOOKUP(D880,ข้อมูลออเดอร์!A:BV,74,0)="Express delivery","NORMAL",IF(VLOOKUP(D880,ข้อมูลออเดอร์!A:BV,74,0)="Lalamove","B2B_OFFLINE","")),"")</f>
        <v/>
      </c>
      <c r="F880" s="1" t="str">
        <f t="shared" si="147"/>
        <v/>
      </c>
      <c r="G880" s="1" t="str">
        <f>IF(ข้อมูลออเดอร์!CV879="","",ข้อมูลออเดอร์!CV879)</f>
        <v/>
      </c>
      <c r="H880" s="1" t="str">
        <f>IF(ข้อมูลออเดอร์!CW879="","",ข้อมูลออเดอร์!CW879)</f>
        <v/>
      </c>
      <c r="I880" s="1" t="str">
        <f>IF(ข้อมูลออเดอร์!CV879="","",ข้อมูลออเดอร์!CV879)</f>
        <v/>
      </c>
      <c r="J880" s="1" t="str">
        <f>IF(ข้อมูลออเดอร์!DD879="","",ข้อมูลออเดอร์!DD879)</f>
        <v/>
      </c>
      <c r="K880" s="102" t="str">
        <f t="shared" si="148"/>
        <v/>
      </c>
      <c r="L880" s="102" t="str">
        <f t="shared" si="149"/>
        <v/>
      </c>
      <c r="M880" s="103" t="str">
        <f ca="1" t="shared" si="150"/>
        <v/>
      </c>
      <c r="N880" s="103" t="str">
        <f ca="1" t="shared" si="151"/>
        <v/>
      </c>
      <c r="O880" s="1" t="str">
        <f>IFERROR(VLOOKUP(D880,ข้อมูลออเดอร์!A:EK,49,0),"")</f>
        <v/>
      </c>
      <c r="P880" s="1" t="str">
        <f>IF(D880="","",ข้อมูลออเดอร์!AX879)</f>
        <v/>
      </c>
      <c r="Q880" s="1" t="str">
        <f>IF(D880="","",ข้อมูลออเดอร์!AX879)</f>
        <v/>
      </c>
      <c r="R880" s="1" t="str">
        <f t="shared" si="152"/>
        <v/>
      </c>
      <c r="S880" s="1">
        <f>IF('ข้อมูลจังหวัด-อำเภอ'!C879="","",'ข้อมูลจังหวัด-อำเภอ'!C879)</f>
        <v>0</v>
      </c>
      <c r="T880" s="1">
        <f>IF('ข้อมูลจังหวัด-อำเภอ'!D879="","",'ข้อมูลจังหวัด-อำเภอ'!D879)</f>
        <v>0</v>
      </c>
      <c r="U880" s="1" t="str">
        <f>IFERROR(VLOOKUP(D880,ข้อมูลออเดอร์!A:EK,46,0),"")</f>
        <v/>
      </c>
      <c r="V880" s="1" t="str">
        <f>IFERROR(VLOOKUP(D880,ข้อมูลออเดอร์!A:EK,46,0),"")</f>
        <v/>
      </c>
      <c r="W880" s="1" t="str">
        <f>IFERROR(VLOOKUP(D880,ข้อมูลออเดอร์!A:EK,48,0),"")</f>
        <v/>
      </c>
      <c r="X880" s="1" t="str">
        <f t="shared" si="153"/>
        <v/>
      </c>
      <c r="Y880" s="1"/>
      <c r="Z880" s="1"/>
      <c r="AA880" s="1" t="e">
        <f t="shared" si="154"/>
        <v>#N/A</v>
      </c>
      <c r="AB880" s="1"/>
      <c r="AC880" s="1"/>
      <c r="AD880" s="1"/>
      <c r="AE880" s="1" t="e">
        <f>IF(ข้อมูลน้ำหนักสินค้า!C879="","",ข้อมูลน้ำหนักสินค้า!C879)*J880</f>
        <v>#N/A</v>
      </c>
    </row>
    <row r="881" spans="1:31">
      <c r="A881" s="1" t="str">
        <f t="shared" si="144"/>
        <v/>
      </c>
      <c r="B881" s="1" t="str">
        <f t="shared" si="145"/>
        <v/>
      </c>
      <c r="C881" s="1" t="str">
        <f t="shared" si="146"/>
        <v/>
      </c>
      <c r="D881" s="1" t="str">
        <f>IF(ข้อมูลออเดอร์!A880="","",ข้อมูลออเดอร์!A880)</f>
        <v/>
      </c>
      <c r="E881" s="1" t="str">
        <f>IFERROR(IF(VLOOKUP(D881,ข้อมูลออเดอร์!A:BV,74,0)="Express delivery","NORMAL",IF(VLOOKUP(D881,ข้อมูลออเดอร์!A:BV,74,0)="Lalamove","B2B_OFFLINE","")),"")</f>
        <v/>
      </c>
      <c r="F881" s="1" t="str">
        <f t="shared" si="147"/>
        <v/>
      </c>
      <c r="G881" s="1" t="str">
        <f>IF(ข้อมูลออเดอร์!CV880="","",ข้อมูลออเดอร์!CV880)</f>
        <v/>
      </c>
      <c r="H881" s="1" t="str">
        <f>IF(ข้อมูลออเดอร์!CW880="","",ข้อมูลออเดอร์!CW880)</f>
        <v/>
      </c>
      <c r="I881" s="1" t="str">
        <f>IF(ข้อมูลออเดอร์!CV880="","",ข้อมูลออเดอร์!CV880)</f>
        <v/>
      </c>
      <c r="J881" s="1" t="str">
        <f>IF(ข้อมูลออเดอร์!DD880="","",ข้อมูลออเดอร์!DD880)</f>
        <v/>
      </c>
      <c r="K881" s="102" t="str">
        <f t="shared" si="148"/>
        <v/>
      </c>
      <c r="L881" s="102" t="str">
        <f t="shared" si="149"/>
        <v/>
      </c>
      <c r="M881" s="103" t="str">
        <f ca="1" t="shared" si="150"/>
        <v/>
      </c>
      <c r="N881" s="103" t="str">
        <f ca="1" t="shared" si="151"/>
        <v/>
      </c>
      <c r="O881" s="1" t="str">
        <f>IFERROR(VLOOKUP(D881,ข้อมูลออเดอร์!A:EK,49,0),"")</f>
        <v/>
      </c>
      <c r="P881" s="1" t="str">
        <f>IF(D881="","",ข้อมูลออเดอร์!AX880)</f>
        <v/>
      </c>
      <c r="Q881" s="1" t="str">
        <f>IF(D881="","",ข้อมูลออเดอร์!AX880)</f>
        <v/>
      </c>
      <c r="R881" s="1" t="str">
        <f t="shared" si="152"/>
        <v/>
      </c>
      <c r="S881" s="1">
        <f>IF('ข้อมูลจังหวัด-อำเภอ'!C880="","",'ข้อมูลจังหวัด-อำเภอ'!C880)</f>
        <v>0</v>
      </c>
      <c r="T881" s="1">
        <f>IF('ข้อมูลจังหวัด-อำเภอ'!D880="","",'ข้อมูลจังหวัด-อำเภอ'!D880)</f>
        <v>0</v>
      </c>
      <c r="U881" s="1" t="str">
        <f>IFERROR(VLOOKUP(D881,ข้อมูลออเดอร์!A:EK,46,0),"")</f>
        <v/>
      </c>
      <c r="V881" s="1" t="str">
        <f>IFERROR(VLOOKUP(D881,ข้อมูลออเดอร์!A:EK,46,0),"")</f>
        <v/>
      </c>
      <c r="W881" s="1" t="str">
        <f>IFERROR(VLOOKUP(D881,ข้อมูลออเดอร์!A:EK,48,0),"")</f>
        <v/>
      </c>
      <c r="X881" s="1" t="str">
        <f t="shared" si="153"/>
        <v/>
      </c>
      <c r="Y881" s="1"/>
      <c r="Z881" s="1"/>
      <c r="AA881" s="1" t="e">
        <f t="shared" si="154"/>
        <v>#N/A</v>
      </c>
      <c r="AB881" s="1"/>
      <c r="AC881" s="1"/>
      <c r="AD881" s="1"/>
      <c r="AE881" s="1" t="e">
        <f>IF(ข้อมูลน้ำหนักสินค้า!C880="","",ข้อมูลน้ำหนักสินค้า!C880)*J881</f>
        <v>#N/A</v>
      </c>
    </row>
    <row r="882" spans="1:31">
      <c r="A882" s="1" t="str">
        <f t="shared" si="144"/>
        <v/>
      </c>
      <c r="B882" s="1" t="str">
        <f t="shared" si="145"/>
        <v/>
      </c>
      <c r="C882" s="1" t="str">
        <f t="shared" si="146"/>
        <v/>
      </c>
      <c r="D882" s="1" t="str">
        <f>IF(ข้อมูลออเดอร์!A881="","",ข้อมูลออเดอร์!A881)</f>
        <v/>
      </c>
      <c r="E882" s="1" t="str">
        <f>IFERROR(IF(VLOOKUP(D882,ข้อมูลออเดอร์!A:BV,74,0)="Express delivery","NORMAL",IF(VLOOKUP(D882,ข้อมูลออเดอร์!A:BV,74,0)="Lalamove","B2B_OFFLINE","")),"")</f>
        <v/>
      </c>
      <c r="F882" s="1" t="str">
        <f t="shared" si="147"/>
        <v/>
      </c>
      <c r="G882" s="1" t="str">
        <f>IF(ข้อมูลออเดอร์!CV881="","",ข้อมูลออเดอร์!CV881)</f>
        <v/>
      </c>
      <c r="H882" s="1" t="str">
        <f>IF(ข้อมูลออเดอร์!CW881="","",ข้อมูลออเดอร์!CW881)</f>
        <v/>
      </c>
      <c r="I882" s="1" t="str">
        <f>IF(ข้อมูลออเดอร์!CV881="","",ข้อมูลออเดอร์!CV881)</f>
        <v/>
      </c>
      <c r="J882" s="1" t="str">
        <f>IF(ข้อมูลออเดอร์!DD881="","",ข้อมูลออเดอร์!DD881)</f>
        <v/>
      </c>
      <c r="K882" s="102" t="str">
        <f t="shared" si="148"/>
        <v/>
      </c>
      <c r="L882" s="102" t="str">
        <f t="shared" si="149"/>
        <v/>
      </c>
      <c r="M882" s="103" t="str">
        <f ca="1" t="shared" si="150"/>
        <v/>
      </c>
      <c r="N882" s="103" t="str">
        <f ca="1" t="shared" si="151"/>
        <v/>
      </c>
      <c r="O882" s="1" t="str">
        <f>IFERROR(VLOOKUP(D882,ข้อมูลออเดอร์!A:EK,49,0),"")</f>
        <v/>
      </c>
      <c r="P882" s="1" t="str">
        <f>IF(D882="","",ข้อมูลออเดอร์!AX881)</f>
        <v/>
      </c>
      <c r="Q882" s="1" t="str">
        <f>IF(D882="","",ข้อมูลออเดอร์!AX881)</f>
        <v/>
      </c>
      <c r="R882" s="1" t="str">
        <f t="shared" si="152"/>
        <v/>
      </c>
      <c r="S882" s="1">
        <f>IF('ข้อมูลจังหวัด-อำเภอ'!C881="","",'ข้อมูลจังหวัด-อำเภอ'!C881)</f>
        <v>0</v>
      </c>
      <c r="T882" s="1">
        <f>IF('ข้อมูลจังหวัด-อำเภอ'!D881="","",'ข้อมูลจังหวัด-อำเภอ'!D881)</f>
        <v>0</v>
      </c>
      <c r="U882" s="1" t="str">
        <f>IFERROR(VLOOKUP(D882,ข้อมูลออเดอร์!A:EK,46,0),"")</f>
        <v/>
      </c>
      <c r="V882" s="1" t="str">
        <f>IFERROR(VLOOKUP(D882,ข้อมูลออเดอร์!A:EK,46,0),"")</f>
        <v/>
      </c>
      <c r="W882" s="1" t="str">
        <f>IFERROR(VLOOKUP(D882,ข้อมูลออเดอร์!A:EK,48,0),"")</f>
        <v/>
      </c>
      <c r="X882" s="1" t="str">
        <f t="shared" si="153"/>
        <v/>
      </c>
      <c r="Y882" s="1"/>
      <c r="Z882" s="1"/>
      <c r="AA882" s="1" t="e">
        <f t="shared" si="154"/>
        <v>#N/A</v>
      </c>
      <c r="AB882" s="1"/>
      <c r="AC882" s="1"/>
      <c r="AD882" s="1"/>
      <c r="AE882" s="1" t="e">
        <f>IF(ข้อมูลน้ำหนักสินค้า!C881="","",ข้อมูลน้ำหนักสินค้า!C881)*J882</f>
        <v>#N/A</v>
      </c>
    </row>
    <row r="883" spans="1:31">
      <c r="A883" s="1" t="str">
        <f t="shared" si="144"/>
        <v/>
      </c>
      <c r="B883" s="1" t="str">
        <f t="shared" si="145"/>
        <v/>
      </c>
      <c r="C883" s="1" t="str">
        <f t="shared" si="146"/>
        <v/>
      </c>
      <c r="D883" s="1" t="str">
        <f>IF(ข้อมูลออเดอร์!A882="","",ข้อมูลออเดอร์!A882)</f>
        <v/>
      </c>
      <c r="E883" s="1" t="str">
        <f>IFERROR(IF(VLOOKUP(D883,ข้อมูลออเดอร์!A:BV,74,0)="Express delivery","NORMAL",IF(VLOOKUP(D883,ข้อมูลออเดอร์!A:BV,74,0)="Lalamove","B2B_OFFLINE","")),"")</f>
        <v/>
      </c>
      <c r="F883" s="1" t="str">
        <f t="shared" si="147"/>
        <v/>
      </c>
      <c r="G883" s="1" t="str">
        <f>IF(ข้อมูลออเดอร์!CV882="","",ข้อมูลออเดอร์!CV882)</f>
        <v/>
      </c>
      <c r="H883" s="1" t="str">
        <f>IF(ข้อมูลออเดอร์!CW882="","",ข้อมูลออเดอร์!CW882)</f>
        <v/>
      </c>
      <c r="I883" s="1" t="str">
        <f>IF(ข้อมูลออเดอร์!CV882="","",ข้อมูลออเดอร์!CV882)</f>
        <v/>
      </c>
      <c r="J883" s="1" t="str">
        <f>IF(ข้อมูลออเดอร์!DD882="","",ข้อมูลออเดอร์!DD882)</f>
        <v/>
      </c>
      <c r="K883" s="102" t="str">
        <f t="shared" si="148"/>
        <v/>
      </c>
      <c r="L883" s="102" t="str">
        <f t="shared" si="149"/>
        <v/>
      </c>
      <c r="M883" s="103" t="str">
        <f ca="1" t="shared" si="150"/>
        <v/>
      </c>
      <c r="N883" s="103" t="str">
        <f ca="1" t="shared" si="151"/>
        <v/>
      </c>
      <c r="O883" s="1" t="str">
        <f>IFERROR(VLOOKUP(D883,ข้อมูลออเดอร์!A:EK,49,0),"")</f>
        <v/>
      </c>
      <c r="P883" s="1" t="str">
        <f>IF(D883="","",ข้อมูลออเดอร์!AX882)</f>
        <v/>
      </c>
      <c r="Q883" s="1" t="str">
        <f>IF(D883="","",ข้อมูลออเดอร์!AX882)</f>
        <v/>
      </c>
      <c r="R883" s="1" t="str">
        <f t="shared" si="152"/>
        <v/>
      </c>
      <c r="S883" s="1">
        <f>IF('ข้อมูลจังหวัด-อำเภอ'!C882="","",'ข้อมูลจังหวัด-อำเภอ'!C882)</f>
        <v>0</v>
      </c>
      <c r="T883" s="1">
        <f>IF('ข้อมูลจังหวัด-อำเภอ'!D882="","",'ข้อมูลจังหวัด-อำเภอ'!D882)</f>
        <v>0</v>
      </c>
      <c r="U883" s="1" t="str">
        <f>IFERROR(VLOOKUP(D883,ข้อมูลออเดอร์!A:EK,46,0),"")</f>
        <v/>
      </c>
      <c r="V883" s="1" t="str">
        <f>IFERROR(VLOOKUP(D883,ข้อมูลออเดอร์!A:EK,46,0),"")</f>
        <v/>
      </c>
      <c r="W883" s="1" t="str">
        <f>IFERROR(VLOOKUP(D883,ข้อมูลออเดอร์!A:EK,48,0),"")</f>
        <v/>
      </c>
      <c r="X883" s="1" t="str">
        <f t="shared" si="153"/>
        <v/>
      </c>
      <c r="Y883" s="1"/>
      <c r="Z883" s="1"/>
      <c r="AA883" s="1" t="e">
        <f t="shared" si="154"/>
        <v>#N/A</v>
      </c>
      <c r="AB883" s="1"/>
      <c r="AC883" s="1"/>
      <c r="AD883" s="1"/>
      <c r="AE883" s="1" t="e">
        <f>IF(ข้อมูลน้ำหนักสินค้า!C882="","",ข้อมูลน้ำหนักสินค้า!C882)*J883</f>
        <v>#N/A</v>
      </c>
    </row>
    <row r="884" spans="1:31">
      <c r="A884" s="1" t="str">
        <f t="shared" si="144"/>
        <v/>
      </c>
      <c r="B884" s="1" t="str">
        <f t="shared" si="145"/>
        <v/>
      </c>
      <c r="C884" s="1" t="str">
        <f t="shared" si="146"/>
        <v/>
      </c>
      <c r="D884" s="1" t="str">
        <f>IF(ข้อมูลออเดอร์!A883="","",ข้อมูลออเดอร์!A883)</f>
        <v/>
      </c>
      <c r="E884" s="1" t="str">
        <f>IFERROR(IF(VLOOKUP(D884,ข้อมูลออเดอร์!A:BV,74,0)="Express delivery","NORMAL",IF(VLOOKUP(D884,ข้อมูลออเดอร์!A:BV,74,0)="Lalamove","B2B_OFFLINE","")),"")</f>
        <v/>
      </c>
      <c r="F884" s="1" t="str">
        <f t="shared" si="147"/>
        <v/>
      </c>
      <c r="G884" s="1" t="str">
        <f>IF(ข้อมูลออเดอร์!CV883="","",ข้อมูลออเดอร์!CV883)</f>
        <v/>
      </c>
      <c r="H884" s="1" t="str">
        <f>IF(ข้อมูลออเดอร์!CW883="","",ข้อมูลออเดอร์!CW883)</f>
        <v/>
      </c>
      <c r="I884" s="1" t="str">
        <f>IF(ข้อมูลออเดอร์!CV883="","",ข้อมูลออเดอร์!CV883)</f>
        <v/>
      </c>
      <c r="J884" s="1" t="str">
        <f>IF(ข้อมูลออเดอร์!DD883="","",ข้อมูลออเดอร์!DD883)</f>
        <v/>
      </c>
      <c r="K884" s="102" t="str">
        <f t="shared" si="148"/>
        <v/>
      </c>
      <c r="L884" s="102" t="str">
        <f t="shared" si="149"/>
        <v/>
      </c>
      <c r="M884" s="103" t="str">
        <f ca="1" t="shared" si="150"/>
        <v/>
      </c>
      <c r="N884" s="103" t="str">
        <f ca="1" t="shared" si="151"/>
        <v/>
      </c>
      <c r="O884" s="1" t="str">
        <f>IFERROR(VLOOKUP(D884,ข้อมูลออเดอร์!A:EK,49,0),"")</f>
        <v/>
      </c>
      <c r="P884" s="1" t="str">
        <f>IF(D884="","",ข้อมูลออเดอร์!AX883)</f>
        <v/>
      </c>
      <c r="Q884" s="1" t="str">
        <f>IF(D884="","",ข้อมูลออเดอร์!AX883)</f>
        <v/>
      </c>
      <c r="R884" s="1" t="str">
        <f t="shared" si="152"/>
        <v/>
      </c>
      <c r="S884" s="1">
        <f>IF('ข้อมูลจังหวัด-อำเภอ'!C883="","",'ข้อมูลจังหวัด-อำเภอ'!C883)</f>
        <v>0</v>
      </c>
      <c r="T884" s="1">
        <f>IF('ข้อมูลจังหวัด-อำเภอ'!D883="","",'ข้อมูลจังหวัด-อำเภอ'!D883)</f>
        <v>0</v>
      </c>
      <c r="U884" s="1" t="str">
        <f>IFERROR(VLOOKUP(D884,ข้อมูลออเดอร์!A:EK,46,0),"")</f>
        <v/>
      </c>
      <c r="V884" s="1" t="str">
        <f>IFERROR(VLOOKUP(D884,ข้อมูลออเดอร์!A:EK,46,0),"")</f>
        <v/>
      </c>
      <c r="W884" s="1" t="str">
        <f>IFERROR(VLOOKUP(D884,ข้อมูลออเดอร์!A:EK,48,0),"")</f>
        <v/>
      </c>
      <c r="X884" s="1" t="str">
        <f t="shared" si="153"/>
        <v/>
      </c>
      <c r="Y884" s="1"/>
      <c r="Z884" s="1"/>
      <c r="AA884" s="1" t="e">
        <f t="shared" si="154"/>
        <v>#N/A</v>
      </c>
      <c r="AB884" s="1"/>
      <c r="AC884" s="1"/>
      <c r="AD884" s="1"/>
      <c r="AE884" s="1" t="e">
        <f>IF(ข้อมูลน้ำหนักสินค้า!C883="","",ข้อมูลน้ำหนักสินค้า!C883)*J884</f>
        <v>#N/A</v>
      </c>
    </row>
    <row r="885" spans="1:31">
      <c r="A885" s="1" t="str">
        <f t="shared" si="144"/>
        <v/>
      </c>
      <c r="B885" s="1" t="str">
        <f t="shared" si="145"/>
        <v/>
      </c>
      <c r="C885" s="1" t="str">
        <f t="shared" si="146"/>
        <v/>
      </c>
      <c r="D885" s="1" t="str">
        <f>IF(ข้อมูลออเดอร์!A884="","",ข้อมูลออเดอร์!A884)</f>
        <v/>
      </c>
      <c r="E885" s="1" t="str">
        <f>IFERROR(IF(VLOOKUP(D885,ข้อมูลออเดอร์!A:BV,74,0)="Express delivery","NORMAL",IF(VLOOKUP(D885,ข้อมูลออเดอร์!A:BV,74,0)="Lalamove","B2B_OFFLINE","")),"")</f>
        <v/>
      </c>
      <c r="F885" s="1" t="str">
        <f t="shared" si="147"/>
        <v/>
      </c>
      <c r="G885" s="1" t="str">
        <f>IF(ข้อมูลออเดอร์!CV884="","",ข้อมูลออเดอร์!CV884)</f>
        <v/>
      </c>
      <c r="H885" s="1" t="str">
        <f>IF(ข้อมูลออเดอร์!CW884="","",ข้อมูลออเดอร์!CW884)</f>
        <v/>
      </c>
      <c r="I885" s="1" t="str">
        <f>IF(ข้อมูลออเดอร์!CV884="","",ข้อมูลออเดอร์!CV884)</f>
        <v/>
      </c>
      <c r="J885" s="1" t="str">
        <f>IF(ข้อมูลออเดอร์!DD884="","",ข้อมูลออเดอร์!DD884)</f>
        <v/>
      </c>
      <c r="K885" s="102" t="str">
        <f t="shared" si="148"/>
        <v/>
      </c>
      <c r="L885" s="102" t="str">
        <f t="shared" si="149"/>
        <v/>
      </c>
      <c r="M885" s="103" t="str">
        <f ca="1" t="shared" si="150"/>
        <v/>
      </c>
      <c r="N885" s="103" t="str">
        <f ca="1" t="shared" si="151"/>
        <v/>
      </c>
      <c r="O885" s="1" t="str">
        <f>IFERROR(VLOOKUP(D885,ข้อมูลออเดอร์!A:EK,49,0),"")</f>
        <v/>
      </c>
      <c r="P885" s="1" t="str">
        <f>IF(D885="","",ข้อมูลออเดอร์!AX884)</f>
        <v/>
      </c>
      <c r="Q885" s="1" t="str">
        <f>IF(D885="","",ข้อมูลออเดอร์!AX884)</f>
        <v/>
      </c>
      <c r="R885" s="1" t="str">
        <f t="shared" si="152"/>
        <v/>
      </c>
      <c r="S885" s="1">
        <f>IF('ข้อมูลจังหวัด-อำเภอ'!C884="","",'ข้อมูลจังหวัด-อำเภอ'!C884)</f>
        <v>0</v>
      </c>
      <c r="T885" s="1">
        <f>IF('ข้อมูลจังหวัด-อำเภอ'!D884="","",'ข้อมูลจังหวัด-อำเภอ'!D884)</f>
        <v>0</v>
      </c>
      <c r="U885" s="1" t="str">
        <f>IFERROR(VLOOKUP(D885,ข้อมูลออเดอร์!A:EK,46,0),"")</f>
        <v/>
      </c>
      <c r="V885" s="1" t="str">
        <f>IFERROR(VLOOKUP(D885,ข้อมูลออเดอร์!A:EK,46,0),"")</f>
        <v/>
      </c>
      <c r="W885" s="1" t="str">
        <f>IFERROR(VLOOKUP(D885,ข้อมูลออเดอร์!A:EK,48,0),"")</f>
        <v/>
      </c>
      <c r="X885" s="1" t="str">
        <f t="shared" si="153"/>
        <v/>
      </c>
      <c r="Y885" s="1"/>
      <c r="Z885" s="1"/>
      <c r="AA885" s="1" t="e">
        <f t="shared" si="154"/>
        <v>#N/A</v>
      </c>
      <c r="AB885" s="1"/>
      <c r="AC885" s="1"/>
      <c r="AD885" s="1"/>
      <c r="AE885" s="1" t="e">
        <f>IF(ข้อมูลน้ำหนักสินค้า!C884="","",ข้อมูลน้ำหนักสินค้า!C884)*J885</f>
        <v>#N/A</v>
      </c>
    </row>
    <row r="886" spans="1:31">
      <c r="A886" s="1" t="str">
        <f t="shared" si="144"/>
        <v/>
      </c>
      <c r="B886" s="1" t="str">
        <f t="shared" si="145"/>
        <v/>
      </c>
      <c r="C886" s="1" t="str">
        <f t="shared" si="146"/>
        <v/>
      </c>
      <c r="D886" s="1" t="str">
        <f>IF(ข้อมูลออเดอร์!A885="","",ข้อมูลออเดอร์!A885)</f>
        <v/>
      </c>
      <c r="E886" s="1" t="str">
        <f>IFERROR(IF(VLOOKUP(D886,ข้อมูลออเดอร์!A:BV,74,0)="Express delivery","NORMAL",IF(VLOOKUP(D886,ข้อมูลออเดอร์!A:BV,74,0)="Lalamove","B2B_OFFLINE","")),"")</f>
        <v/>
      </c>
      <c r="F886" s="1" t="str">
        <f t="shared" si="147"/>
        <v/>
      </c>
      <c r="G886" s="1" t="str">
        <f>IF(ข้อมูลออเดอร์!CV885="","",ข้อมูลออเดอร์!CV885)</f>
        <v/>
      </c>
      <c r="H886" s="1" t="str">
        <f>IF(ข้อมูลออเดอร์!CW885="","",ข้อมูลออเดอร์!CW885)</f>
        <v/>
      </c>
      <c r="I886" s="1" t="str">
        <f>IF(ข้อมูลออเดอร์!CV885="","",ข้อมูลออเดอร์!CV885)</f>
        <v/>
      </c>
      <c r="J886" s="1" t="str">
        <f>IF(ข้อมูลออเดอร์!DD885="","",ข้อมูลออเดอร์!DD885)</f>
        <v/>
      </c>
      <c r="K886" s="102" t="str">
        <f t="shared" si="148"/>
        <v/>
      </c>
      <c r="L886" s="102" t="str">
        <f t="shared" si="149"/>
        <v/>
      </c>
      <c r="M886" s="103" t="str">
        <f ca="1" t="shared" si="150"/>
        <v/>
      </c>
      <c r="N886" s="103" t="str">
        <f ca="1" t="shared" si="151"/>
        <v/>
      </c>
      <c r="O886" s="1" t="str">
        <f>IFERROR(VLOOKUP(D886,ข้อมูลออเดอร์!A:EK,49,0),"")</f>
        <v/>
      </c>
      <c r="P886" s="1" t="str">
        <f>IF(D886="","",ข้อมูลออเดอร์!AX885)</f>
        <v/>
      </c>
      <c r="Q886" s="1" t="str">
        <f>IF(D886="","",ข้อมูลออเดอร์!AX885)</f>
        <v/>
      </c>
      <c r="R886" s="1" t="str">
        <f t="shared" si="152"/>
        <v/>
      </c>
      <c r="S886" s="1">
        <f>IF('ข้อมูลจังหวัด-อำเภอ'!C885="","",'ข้อมูลจังหวัด-อำเภอ'!C885)</f>
        <v>0</v>
      </c>
      <c r="T886" s="1">
        <f>IF('ข้อมูลจังหวัด-อำเภอ'!D885="","",'ข้อมูลจังหวัด-อำเภอ'!D885)</f>
        <v>0</v>
      </c>
      <c r="U886" s="1" t="str">
        <f>IFERROR(VLOOKUP(D886,ข้อมูลออเดอร์!A:EK,46,0),"")</f>
        <v/>
      </c>
      <c r="V886" s="1" t="str">
        <f>IFERROR(VLOOKUP(D886,ข้อมูลออเดอร์!A:EK,46,0),"")</f>
        <v/>
      </c>
      <c r="W886" s="1" t="str">
        <f>IFERROR(VLOOKUP(D886,ข้อมูลออเดอร์!A:EK,48,0),"")</f>
        <v/>
      </c>
      <c r="X886" s="1" t="str">
        <f t="shared" si="153"/>
        <v/>
      </c>
      <c r="Y886" s="1"/>
      <c r="Z886" s="1"/>
      <c r="AA886" s="1" t="e">
        <f t="shared" si="154"/>
        <v>#N/A</v>
      </c>
      <c r="AB886" s="1"/>
      <c r="AC886" s="1"/>
      <c r="AD886" s="1"/>
      <c r="AE886" s="1" t="e">
        <f>IF(ข้อมูลน้ำหนักสินค้า!C885="","",ข้อมูลน้ำหนักสินค้า!C885)*J886</f>
        <v>#N/A</v>
      </c>
    </row>
    <row r="887" spans="1:31">
      <c r="A887" s="1" t="str">
        <f t="shared" si="144"/>
        <v/>
      </c>
      <c r="B887" s="1" t="str">
        <f t="shared" si="145"/>
        <v/>
      </c>
      <c r="C887" s="1" t="str">
        <f t="shared" si="146"/>
        <v/>
      </c>
      <c r="D887" s="1" t="str">
        <f>IF(ข้อมูลออเดอร์!A886="","",ข้อมูลออเดอร์!A886)</f>
        <v/>
      </c>
      <c r="E887" s="1" t="str">
        <f>IFERROR(IF(VLOOKUP(D887,ข้อมูลออเดอร์!A:BV,74,0)="Express delivery","NORMAL",IF(VLOOKUP(D887,ข้อมูลออเดอร์!A:BV,74,0)="Lalamove","B2B_OFFLINE","")),"")</f>
        <v/>
      </c>
      <c r="F887" s="1" t="str">
        <f t="shared" si="147"/>
        <v/>
      </c>
      <c r="G887" s="1" t="str">
        <f>IF(ข้อมูลออเดอร์!CV886="","",ข้อมูลออเดอร์!CV886)</f>
        <v/>
      </c>
      <c r="H887" s="1" t="str">
        <f>IF(ข้อมูลออเดอร์!CW886="","",ข้อมูลออเดอร์!CW886)</f>
        <v/>
      </c>
      <c r="I887" s="1" t="str">
        <f>IF(ข้อมูลออเดอร์!CV886="","",ข้อมูลออเดอร์!CV886)</f>
        <v/>
      </c>
      <c r="J887" s="1" t="str">
        <f>IF(ข้อมูลออเดอร์!DD886="","",ข้อมูลออเดอร์!DD886)</f>
        <v/>
      </c>
      <c r="K887" s="102" t="str">
        <f t="shared" si="148"/>
        <v/>
      </c>
      <c r="L887" s="102" t="str">
        <f t="shared" si="149"/>
        <v/>
      </c>
      <c r="M887" s="103" t="str">
        <f ca="1" t="shared" si="150"/>
        <v/>
      </c>
      <c r="N887" s="103" t="str">
        <f ca="1" t="shared" si="151"/>
        <v/>
      </c>
      <c r="O887" s="1" t="str">
        <f>IFERROR(VLOOKUP(D887,ข้อมูลออเดอร์!A:EK,49,0),"")</f>
        <v/>
      </c>
      <c r="P887" s="1" t="str">
        <f>IF(D887="","",ข้อมูลออเดอร์!AX886)</f>
        <v/>
      </c>
      <c r="Q887" s="1" t="str">
        <f>IF(D887="","",ข้อมูลออเดอร์!AX886)</f>
        <v/>
      </c>
      <c r="R887" s="1" t="str">
        <f t="shared" si="152"/>
        <v/>
      </c>
      <c r="S887" s="1">
        <f>IF('ข้อมูลจังหวัด-อำเภอ'!C886="","",'ข้อมูลจังหวัด-อำเภอ'!C886)</f>
        <v>0</v>
      </c>
      <c r="T887" s="1">
        <f>IF('ข้อมูลจังหวัด-อำเภอ'!D886="","",'ข้อมูลจังหวัด-อำเภอ'!D886)</f>
        <v>0</v>
      </c>
      <c r="U887" s="1" t="str">
        <f>IFERROR(VLOOKUP(D887,ข้อมูลออเดอร์!A:EK,46,0),"")</f>
        <v/>
      </c>
      <c r="V887" s="1" t="str">
        <f>IFERROR(VLOOKUP(D887,ข้อมูลออเดอร์!A:EK,46,0),"")</f>
        <v/>
      </c>
      <c r="W887" s="1" t="str">
        <f>IFERROR(VLOOKUP(D887,ข้อมูลออเดอร์!A:EK,48,0),"")</f>
        <v/>
      </c>
      <c r="X887" s="1" t="str">
        <f t="shared" si="153"/>
        <v/>
      </c>
      <c r="Y887" s="1"/>
      <c r="Z887" s="1"/>
      <c r="AA887" s="1" t="e">
        <f t="shared" si="154"/>
        <v>#N/A</v>
      </c>
      <c r="AB887" s="1"/>
      <c r="AC887" s="1"/>
      <c r="AD887" s="1"/>
      <c r="AE887" s="1" t="e">
        <f>IF(ข้อมูลน้ำหนักสินค้า!C886="","",ข้อมูลน้ำหนักสินค้า!C886)*J887</f>
        <v>#N/A</v>
      </c>
    </row>
    <row r="888" spans="1:31">
      <c r="A888" s="1" t="str">
        <f t="shared" si="144"/>
        <v/>
      </c>
      <c r="B888" s="1" t="str">
        <f t="shared" si="145"/>
        <v/>
      </c>
      <c r="C888" s="1" t="str">
        <f t="shared" si="146"/>
        <v/>
      </c>
      <c r="D888" s="1" t="str">
        <f>IF(ข้อมูลออเดอร์!A887="","",ข้อมูลออเดอร์!A887)</f>
        <v/>
      </c>
      <c r="E888" s="1" t="str">
        <f>IFERROR(IF(VLOOKUP(D888,ข้อมูลออเดอร์!A:BV,74,0)="Express delivery","NORMAL",IF(VLOOKUP(D888,ข้อมูลออเดอร์!A:BV,74,0)="Lalamove","B2B_OFFLINE","")),"")</f>
        <v/>
      </c>
      <c r="F888" s="1" t="str">
        <f t="shared" si="147"/>
        <v/>
      </c>
      <c r="G888" s="1" t="str">
        <f>IF(ข้อมูลออเดอร์!CV887="","",ข้อมูลออเดอร์!CV887)</f>
        <v/>
      </c>
      <c r="H888" s="1" t="str">
        <f>IF(ข้อมูลออเดอร์!CW887="","",ข้อมูลออเดอร์!CW887)</f>
        <v/>
      </c>
      <c r="I888" s="1" t="str">
        <f>IF(ข้อมูลออเดอร์!CV887="","",ข้อมูลออเดอร์!CV887)</f>
        <v/>
      </c>
      <c r="J888" s="1" t="str">
        <f>IF(ข้อมูลออเดอร์!DD887="","",ข้อมูลออเดอร์!DD887)</f>
        <v/>
      </c>
      <c r="K888" s="102" t="str">
        <f t="shared" si="148"/>
        <v/>
      </c>
      <c r="L888" s="102" t="str">
        <f t="shared" si="149"/>
        <v/>
      </c>
      <c r="M888" s="103" t="str">
        <f ca="1" t="shared" si="150"/>
        <v/>
      </c>
      <c r="N888" s="103" t="str">
        <f ca="1" t="shared" si="151"/>
        <v/>
      </c>
      <c r="O888" s="1" t="str">
        <f>IFERROR(VLOOKUP(D888,ข้อมูลออเดอร์!A:EK,49,0),"")</f>
        <v/>
      </c>
      <c r="P888" s="1" t="str">
        <f>IF(D888="","",ข้อมูลออเดอร์!AX887)</f>
        <v/>
      </c>
      <c r="Q888" s="1" t="str">
        <f>IF(D888="","",ข้อมูลออเดอร์!AX887)</f>
        <v/>
      </c>
      <c r="R888" s="1" t="str">
        <f t="shared" si="152"/>
        <v/>
      </c>
      <c r="S888" s="1">
        <f>IF('ข้อมูลจังหวัด-อำเภอ'!C887="","",'ข้อมูลจังหวัด-อำเภอ'!C887)</f>
        <v>0</v>
      </c>
      <c r="T888" s="1">
        <f>IF('ข้อมูลจังหวัด-อำเภอ'!D887="","",'ข้อมูลจังหวัด-อำเภอ'!D887)</f>
        <v>0</v>
      </c>
      <c r="U888" s="1" t="str">
        <f>IFERROR(VLOOKUP(D888,ข้อมูลออเดอร์!A:EK,46,0),"")</f>
        <v/>
      </c>
      <c r="V888" s="1" t="str">
        <f>IFERROR(VLOOKUP(D888,ข้อมูลออเดอร์!A:EK,46,0),"")</f>
        <v/>
      </c>
      <c r="W888" s="1" t="str">
        <f>IFERROR(VLOOKUP(D888,ข้อมูลออเดอร์!A:EK,48,0),"")</f>
        <v/>
      </c>
      <c r="X888" s="1" t="str">
        <f t="shared" si="153"/>
        <v/>
      </c>
      <c r="Y888" s="1"/>
      <c r="Z888" s="1"/>
      <c r="AA888" s="1" t="e">
        <f t="shared" si="154"/>
        <v>#N/A</v>
      </c>
      <c r="AB888" s="1"/>
      <c r="AC888" s="1"/>
      <c r="AD888" s="1"/>
      <c r="AE888" s="1" t="e">
        <f>IF(ข้อมูลน้ำหนักสินค้า!C887="","",ข้อมูลน้ำหนักสินค้า!C887)*J888</f>
        <v>#N/A</v>
      </c>
    </row>
    <row r="889" spans="1:31">
      <c r="A889" s="1" t="str">
        <f t="shared" si="144"/>
        <v/>
      </c>
      <c r="B889" s="1" t="str">
        <f t="shared" si="145"/>
        <v/>
      </c>
      <c r="C889" s="1" t="str">
        <f t="shared" si="146"/>
        <v/>
      </c>
      <c r="D889" s="1" t="str">
        <f>IF(ข้อมูลออเดอร์!A888="","",ข้อมูลออเดอร์!A888)</f>
        <v/>
      </c>
      <c r="E889" s="1" t="str">
        <f>IFERROR(IF(VLOOKUP(D889,ข้อมูลออเดอร์!A:BV,74,0)="Express delivery","NORMAL",IF(VLOOKUP(D889,ข้อมูลออเดอร์!A:BV,74,0)="Lalamove","B2B_OFFLINE","")),"")</f>
        <v/>
      </c>
      <c r="F889" s="1" t="str">
        <f t="shared" si="147"/>
        <v/>
      </c>
      <c r="G889" s="1" t="str">
        <f>IF(ข้อมูลออเดอร์!CV888="","",ข้อมูลออเดอร์!CV888)</f>
        <v/>
      </c>
      <c r="H889" s="1" t="str">
        <f>IF(ข้อมูลออเดอร์!CW888="","",ข้อมูลออเดอร์!CW888)</f>
        <v/>
      </c>
      <c r="I889" s="1" t="str">
        <f>IF(ข้อมูลออเดอร์!CV888="","",ข้อมูลออเดอร์!CV888)</f>
        <v/>
      </c>
      <c r="J889" s="1" t="str">
        <f>IF(ข้อมูลออเดอร์!DD888="","",ข้อมูลออเดอร์!DD888)</f>
        <v/>
      </c>
      <c r="K889" s="102" t="str">
        <f t="shared" si="148"/>
        <v/>
      </c>
      <c r="L889" s="102" t="str">
        <f t="shared" si="149"/>
        <v/>
      </c>
      <c r="M889" s="103" t="str">
        <f ca="1" t="shared" si="150"/>
        <v/>
      </c>
      <c r="N889" s="103" t="str">
        <f ca="1" t="shared" si="151"/>
        <v/>
      </c>
      <c r="O889" s="1" t="str">
        <f>IFERROR(VLOOKUP(D889,ข้อมูลออเดอร์!A:EK,49,0),"")</f>
        <v/>
      </c>
      <c r="P889" s="1" t="str">
        <f>IF(D889="","",ข้อมูลออเดอร์!AX888)</f>
        <v/>
      </c>
      <c r="Q889" s="1" t="str">
        <f>IF(D889="","",ข้อมูลออเดอร์!AX888)</f>
        <v/>
      </c>
      <c r="R889" s="1" t="str">
        <f t="shared" si="152"/>
        <v/>
      </c>
      <c r="S889" s="1">
        <f>IF('ข้อมูลจังหวัด-อำเภอ'!C888="","",'ข้อมูลจังหวัด-อำเภอ'!C888)</f>
        <v>0</v>
      </c>
      <c r="T889" s="1">
        <f>IF('ข้อมูลจังหวัด-อำเภอ'!D888="","",'ข้อมูลจังหวัด-อำเภอ'!D888)</f>
        <v>0</v>
      </c>
      <c r="U889" s="1" t="str">
        <f>IFERROR(VLOOKUP(D889,ข้อมูลออเดอร์!A:EK,46,0),"")</f>
        <v/>
      </c>
      <c r="V889" s="1" t="str">
        <f>IFERROR(VLOOKUP(D889,ข้อมูลออเดอร์!A:EK,46,0),"")</f>
        <v/>
      </c>
      <c r="W889" s="1" t="str">
        <f>IFERROR(VLOOKUP(D889,ข้อมูลออเดอร์!A:EK,48,0),"")</f>
        <v/>
      </c>
      <c r="X889" s="1" t="str">
        <f t="shared" si="153"/>
        <v/>
      </c>
      <c r="Y889" s="1"/>
      <c r="Z889" s="1"/>
      <c r="AA889" s="1" t="e">
        <f t="shared" si="154"/>
        <v>#N/A</v>
      </c>
      <c r="AB889" s="1"/>
      <c r="AC889" s="1"/>
      <c r="AD889" s="1"/>
      <c r="AE889" s="1" t="e">
        <f>IF(ข้อมูลน้ำหนักสินค้า!C888="","",ข้อมูลน้ำหนักสินค้า!C888)*J889</f>
        <v>#N/A</v>
      </c>
    </row>
    <row r="890" spans="1:31">
      <c r="A890" s="1" t="str">
        <f t="shared" si="144"/>
        <v/>
      </c>
      <c r="B890" s="1" t="str">
        <f t="shared" si="145"/>
        <v/>
      </c>
      <c r="C890" s="1" t="str">
        <f t="shared" si="146"/>
        <v/>
      </c>
      <c r="D890" s="1" t="str">
        <f>IF(ข้อมูลออเดอร์!A889="","",ข้อมูลออเดอร์!A889)</f>
        <v/>
      </c>
      <c r="E890" s="1" t="str">
        <f>IFERROR(IF(VLOOKUP(D890,ข้อมูลออเดอร์!A:BV,74,0)="Express delivery","NORMAL",IF(VLOOKUP(D890,ข้อมูลออเดอร์!A:BV,74,0)="Lalamove","B2B_OFFLINE","")),"")</f>
        <v/>
      </c>
      <c r="F890" s="1" t="str">
        <f t="shared" si="147"/>
        <v/>
      </c>
      <c r="G890" s="1" t="str">
        <f>IF(ข้อมูลออเดอร์!CV889="","",ข้อมูลออเดอร์!CV889)</f>
        <v/>
      </c>
      <c r="H890" s="1" t="str">
        <f>IF(ข้อมูลออเดอร์!CW889="","",ข้อมูลออเดอร์!CW889)</f>
        <v/>
      </c>
      <c r="I890" s="1" t="str">
        <f>IF(ข้อมูลออเดอร์!CV889="","",ข้อมูลออเดอร์!CV889)</f>
        <v/>
      </c>
      <c r="J890" s="1" t="str">
        <f>IF(ข้อมูลออเดอร์!DD889="","",ข้อมูลออเดอร์!DD889)</f>
        <v/>
      </c>
      <c r="K890" s="102" t="str">
        <f t="shared" si="148"/>
        <v/>
      </c>
      <c r="L890" s="102" t="str">
        <f t="shared" si="149"/>
        <v/>
      </c>
      <c r="M890" s="103" t="str">
        <f ca="1" t="shared" si="150"/>
        <v/>
      </c>
      <c r="N890" s="103" t="str">
        <f ca="1" t="shared" si="151"/>
        <v/>
      </c>
      <c r="O890" s="1" t="str">
        <f>IFERROR(VLOOKUP(D890,ข้อมูลออเดอร์!A:EK,49,0),"")</f>
        <v/>
      </c>
      <c r="P890" s="1" t="str">
        <f>IF(D890="","",ข้อมูลออเดอร์!AX889)</f>
        <v/>
      </c>
      <c r="Q890" s="1" t="str">
        <f>IF(D890="","",ข้อมูลออเดอร์!AX889)</f>
        <v/>
      </c>
      <c r="R890" s="1" t="str">
        <f t="shared" si="152"/>
        <v/>
      </c>
      <c r="S890" s="1">
        <f>IF('ข้อมูลจังหวัด-อำเภอ'!C889="","",'ข้อมูลจังหวัด-อำเภอ'!C889)</f>
        <v>0</v>
      </c>
      <c r="T890" s="1">
        <f>IF('ข้อมูลจังหวัด-อำเภอ'!D889="","",'ข้อมูลจังหวัด-อำเภอ'!D889)</f>
        <v>0</v>
      </c>
      <c r="U890" s="1" t="str">
        <f>IFERROR(VLOOKUP(D890,ข้อมูลออเดอร์!A:EK,46,0),"")</f>
        <v/>
      </c>
      <c r="V890" s="1" t="str">
        <f>IFERROR(VLOOKUP(D890,ข้อมูลออเดอร์!A:EK,46,0),"")</f>
        <v/>
      </c>
      <c r="W890" s="1" t="str">
        <f>IFERROR(VLOOKUP(D890,ข้อมูลออเดอร์!A:EK,48,0),"")</f>
        <v/>
      </c>
      <c r="X890" s="1" t="str">
        <f t="shared" si="153"/>
        <v/>
      </c>
      <c r="Y890" s="1"/>
      <c r="Z890" s="1"/>
      <c r="AA890" s="1" t="e">
        <f t="shared" si="154"/>
        <v>#N/A</v>
      </c>
      <c r="AB890" s="1"/>
      <c r="AC890" s="1"/>
      <c r="AD890" s="1"/>
      <c r="AE890" s="1" t="e">
        <f>IF(ข้อมูลน้ำหนักสินค้า!C889="","",ข้อมูลน้ำหนักสินค้า!C889)*J890</f>
        <v>#N/A</v>
      </c>
    </row>
    <row r="891" spans="1:31">
      <c r="A891" s="1" t="str">
        <f t="shared" si="144"/>
        <v/>
      </c>
      <c r="B891" s="1" t="str">
        <f t="shared" si="145"/>
        <v/>
      </c>
      <c r="C891" s="1" t="str">
        <f t="shared" si="146"/>
        <v/>
      </c>
      <c r="D891" s="1" t="str">
        <f>IF(ข้อมูลออเดอร์!A890="","",ข้อมูลออเดอร์!A890)</f>
        <v/>
      </c>
      <c r="E891" s="1" t="str">
        <f>IFERROR(IF(VLOOKUP(D891,ข้อมูลออเดอร์!A:BV,74,0)="Express delivery","NORMAL",IF(VLOOKUP(D891,ข้อมูลออเดอร์!A:BV,74,0)="Lalamove","B2B_OFFLINE","")),"")</f>
        <v/>
      </c>
      <c r="F891" s="1" t="str">
        <f t="shared" si="147"/>
        <v/>
      </c>
      <c r="G891" s="1" t="str">
        <f>IF(ข้อมูลออเดอร์!CV890="","",ข้อมูลออเดอร์!CV890)</f>
        <v/>
      </c>
      <c r="H891" s="1" t="str">
        <f>IF(ข้อมูลออเดอร์!CW890="","",ข้อมูลออเดอร์!CW890)</f>
        <v/>
      </c>
      <c r="I891" s="1" t="str">
        <f>IF(ข้อมูลออเดอร์!CV890="","",ข้อมูลออเดอร์!CV890)</f>
        <v/>
      </c>
      <c r="J891" s="1" t="str">
        <f>IF(ข้อมูลออเดอร์!DD890="","",ข้อมูลออเดอร์!DD890)</f>
        <v/>
      </c>
      <c r="K891" s="102" t="str">
        <f t="shared" si="148"/>
        <v/>
      </c>
      <c r="L891" s="102" t="str">
        <f t="shared" si="149"/>
        <v/>
      </c>
      <c r="M891" s="103" t="str">
        <f ca="1" t="shared" si="150"/>
        <v/>
      </c>
      <c r="N891" s="103" t="str">
        <f ca="1" t="shared" si="151"/>
        <v/>
      </c>
      <c r="O891" s="1" t="str">
        <f>IFERROR(VLOOKUP(D891,ข้อมูลออเดอร์!A:EK,49,0),"")</f>
        <v/>
      </c>
      <c r="P891" s="1" t="str">
        <f>IF(D891="","",ข้อมูลออเดอร์!AX890)</f>
        <v/>
      </c>
      <c r="Q891" s="1" t="str">
        <f>IF(D891="","",ข้อมูลออเดอร์!AX890)</f>
        <v/>
      </c>
      <c r="R891" s="1" t="str">
        <f t="shared" si="152"/>
        <v/>
      </c>
      <c r="S891" s="1">
        <f>IF('ข้อมูลจังหวัด-อำเภอ'!C890="","",'ข้อมูลจังหวัด-อำเภอ'!C890)</f>
        <v>0</v>
      </c>
      <c r="T891" s="1">
        <f>IF('ข้อมูลจังหวัด-อำเภอ'!D890="","",'ข้อมูลจังหวัด-อำเภอ'!D890)</f>
        <v>0</v>
      </c>
      <c r="U891" s="1" t="str">
        <f>IFERROR(VLOOKUP(D891,ข้อมูลออเดอร์!A:EK,46,0),"")</f>
        <v/>
      </c>
      <c r="V891" s="1" t="str">
        <f>IFERROR(VLOOKUP(D891,ข้อมูลออเดอร์!A:EK,46,0),"")</f>
        <v/>
      </c>
      <c r="W891" s="1" t="str">
        <f>IFERROR(VLOOKUP(D891,ข้อมูลออเดอร์!A:EK,48,0),"")</f>
        <v/>
      </c>
      <c r="X891" s="1" t="str">
        <f t="shared" si="153"/>
        <v/>
      </c>
      <c r="Y891" s="1"/>
      <c r="Z891" s="1"/>
      <c r="AA891" s="1" t="e">
        <f t="shared" si="154"/>
        <v>#N/A</v>
      </c>
      <c r="AB891" s="1"/>
      <c r="AC891" s="1"/>
      <c r="AD891" s="1"/>
      <c r="AE891" s="1" t="e">
        <f>IF(ข้อมูลน้ำหนักสินค้า!C890="","",ข้อมูลน้ำหนักสินค้า!C890)*J891</f>
        <v>#N/A</v>
      </c>
    </row>
    <row r="892" spans="1:31">
      <c r="A892" s="1" t="str">
        <f t="shared" si="144"/>
        <v/>
      </c>
      <c r="B892" s="1" t="str">
        <f t="shared" si="145"/>
        <v/>
      </c>
      <c r="C892" s="1" t="str">
        <f t="shared" si="146"/>
        <v/>
      </c>
      <c r="D892" s="1" t="str">
        <f>IF(ข้อมูลออเดอร์!A891="","",ข้อมูลออเดอร์!A891)</f>
        <v/>
      </c>
      <c r="E892" s="1" t="str">
        <f>IFERROR(IF(VLOOKUP(D892,ข้อมูลออเดอร์!A:BV,74,0)="Express delivery","NORMAL",IF(VLOOKUP(D892,ข้อมูลออเดอร์!A:BV,74,0)="Lalamove","B2B_OFFLINE","")),"")</f>
        <v/>
      </c>
      <c r="F892" s="1" t="str">
        <f t="shared" si="147"/>
        <v/>
      </c>
      <c r="G892" s="1" t="str">
        <f>IF(ข้อมูลออเดอร์!CV891="","",ข้อมูลออเดอร์!CV891)</f>
        <v/>
      </c>
      <c r="H892" s="1" t="str">
        <f>IF(ข้อมูลออเดอร์!CW891="","",ข้อมูลออเดอร์!CW891)</f>
        <v/>
      </c>
      <c r="I892" s="1" t="str">
        <f>IF(ข้อมูลออเดอร์!CV891="","",ข้อมูลออเดอร์!CV891)</f>
        <v/>
      </c>
      <c r="J892" s="1" t="str">
        <f>IF(ข้อมูลออเดอร์!DD891="","",ข้อมูลออเดอร์!DD891)</f>
        <v/>
      </c>
      <c r="K892" s="102" t="str">
        <f t="shared" si="148"/>
        <v/>
      </c>
      <c r="L892" s="102" t="str">
        <f t="shared" si="149"/>
        <v/>
      </c>
      <c r="M892" s="103" t="str">
        <f ca="1" t="shared" si="150"/>
        <v/>
      </c>
      <c r="N892" s="103" t="str">
        <f ca="1" t="shared" si="151"/>
        <v/>
      </c>
      <c r="O892" s="1" t="str">
        <f>IFERROR(VLOOKUP(D892,ข้อมูลออเดอร์!A:EK,49,0),"")</f>
        <v/>
      </c>
      <c r="P892" s="1" t="str">
        <f>IF(D892="","",ข้อมูลออเดอร์!AX891)</f>
        <v/>
      </c>
      <c r="Q892" s="1" t="str">
        <f>IF(D892="","",ข้อมูลออเดอร์!AX891)</f>
        <v/>
      </c>
      <c r="R892" s="1" t="str">
        <f t="shared" si="152"/>
        <v/>
      </c>
      <c r="S892" s="1">
        <f>IF('ข้อมูลจังหวัด-อำเภอ'!C891="","",'ข้อมูลจังหวัด-อำเภอ'!C891)</f>
        <v>0</v>
      </c>
      <c r="T892" s="1">
        <f>IF('ข้อมูลจังหวัด-อำเภอ'!D891="","",'ข้อมูลจังหวัด-อำเภอ'!D891)</f>
        <v>0</v>
      </c>
      <c r="U892" s="1" t="str">
        <f>IFERROR(VLOOKUP(D892,ข้อมูลออเดอร์!A:EK,46,0),"")</f>
        <v/>
      </c>
      <c r="V892" s="1" t="str">
        <f>IFERROR(VLOOKUP(D892,ข้อมูลออเดอร์!A:EK,46,0),"")</f>
        <v/>
      </c>
      <c r="W892" s="1" t="str">
        <f>IFERROR(VLOOKUP(D892,ข้อมูลออเดอร์!A:EK,48,0),"")</f>
        <v/>
      </c>
      <c r="X892" s="1" t="str">
        <f t="shared" si="153"/>
        <v/>
      </c>
      <c r="Y892" s="1"/>
      <c r="Z892" s="1"/>
      <c r="AA892" s="1" t="e">
        <f t="shared" si="154"/>
        <v>#N/A</v>
      </c>
      <c r="AB892" s="1"/>
      <c r="AC892" s="1"/>
      <c r="AD892" s="1"/>
      <c r="AE892" s="1" t="e">
        <f>IF(ข้อมูลน้ำหนักสินค้า!C891="","",ข้อมูลน้ำหนักสินค้า!C891)*J892</f>
        <v>#N/A</v>
      </c>
    </row>
    <row r="893" spans="1:31">
      <c r="A893" s="1" t="str">
        <f t="shared" si="144"/>
        <v/>
      </c>
      <c r="B893" s="1" t="str">
        <f t="shared" si="145"/>
        <v/>
      </c>
      <c r="C893" s="1" t="str">
        <f t="shared" si="146"/>
        <v/>
      </c>
      <c r="D893" s="1" t="str">
        <f>IF(ข้อมูลออเดอร์!A892="","",ข้อมูลออเดอร์!A892)</f>
        <v/>
      </c>
      <c r="E893" s="1" t="str">
        <f>IFERROR(IF(VLOOKUP(D893,ข้อมูลออเดอร์!A:BV,74,0)="Express delivery","NORMAL",IF(VLOOKUP(D893,ข้อมูลออเดอร์!A:BV,74,0)="Lalamove","B2B_OFFLINE","")),"")</f>
        <v/>
      </c>
      <c r="F893" s="1" t="str">
        <f t="shared" si="147"/>
        <v/>
      </c>
      <c r="G893" s="1" t="str">
        <f>IF(ข้อมูลออเดอร์!CV892="","",ข้อมูลออเดอร์!CV892)</f>
        <v/>
      </c>
      <c r="H893" s="1" t="str">
        <f>IF(ข้อมูลออเดอร์!CW892="","",ข้อมูลออเดอร์!CW892)</f>
        <v/>
      </c>
      <c r="I893" s="1" t="str">
        <f>IF(ข้อมูลออเดอร์!CV892="","",ข้อมูลออเดอร์!CV892)</f>
        <v/>
      </c>
      <c r="J893" s="1" t="str">
        <f>IF(ข้อมูลออเดอร์!DD892="","",ข้อมูลออเดอร์!DD892)</f>
        <v/>
      </c>
      <c r="K893" s="102" t="str">
        <f t="shared" si="148"/>
        <v/>
      </c>
      <c r="L893" s="102" t="str">
        <f t="shared" si="149"/>
        <v/>
      </c>
      <c r="M893" s="103" t="str">
        <f ca="1" t="shared" si="150"/>
        <v/>
      </c>
      <c r="N893" s="103" t="str">
        <f ca="1" t="shared" si="151"/>
        <v/>
      </c>
      <c r="O893" s="1" t="str">
        <f>IFERROR(VLOOKUP(D893,ข้อมูลออเดอร์!A:EK,49,0),"")</f>
        <v/>
      </c>
      <c r="P893" s="1" t="str">
        <f>IF(D893="","",ข้อมูลออเดอร์!AX892)</f>
        <v/>
      </c>
      <c r="Q893" s="1" t="str">
        <f>IF(D893="","",ข้อมูลออเดอร์!AX892)</f>
        <v/>
      </c>
      <c r="R893" s="1" t="str">
        <f t="shared" si="152"/>
        <v/>
      </c>
      <c r="S893" s="1">
        <f>IF('ข้อมูลจังหวัด-อำเภอ'!C892="","",'ข้อมูลจังหวัด-อำเภอ'!C892)</f>
        <v>0</v>
      </c>
      <c r="T893" s="1">
        <f>IF('ข้อมูลจังหวัด-อำเภอ'!D892="","",'ข้อมูลจังหวัด-อำเภอ'!D892)</f>
        <v>0</v>
      </c>
      <c r="U893" s="1" t="str">
        <f>IFERROR(VLOOKUP(D893,ข้อมูลออเดอร์!A:EK,46,0),"")</f>
        <v/>
      </c>
      <c r="V893" s="1" t="str">
        <f>IFERROR(VLOOKUP(D893,ข้อมูลออเดอร์!A:EK,46,0),"")</f>
        <v/>
      </c>
      <c r="W893" s="1" t="str">
        <f>IFERROR(VLOOKUP(D893,ข้อมูลออเดอร์!A:EK,48,0),"")</f>
        <v/>
      </c>
      <c r="X893" s="1" t="str">
        <f t="shared" si="153"/>
        <v/>
      </c>
      <c r="Y893" s="1"/>
      <c r="Z893" s="1"/>
      <c r="AA893" s="1" t="e">
        <f t="shared" si="154"/>
        <v>#N/A</v>
      </c>
      <c r="AB893" s="1"/>
      <c r="AC893" s="1"/>
      <c r="AD893" s="1"/>
      <c r="AE893" s="1" t="e">
        <f>IF(ข้อมูลน้ำหนักสินค้า!C892="","",ข้อมูลน้ำหนักสินค้า!C892)*J893</f>
        <v>#N/A</v>
      </c>
    </row>
    <row r="894" spans="1:31">
      <c r="A894" s="1" t="str">
        <f t="shared" si="144"/>
        <v/>
      </c>
      <c r="B894" s="1" t="str">
        <f t="shared" si="145"/>
        <v/>
      </c>
      <c r="C894" s="1" t="str">
        <f t="shared" si="146"/>
        <v/>
      </c>
      <c r="D894" s="1" t="str">
        <f>IF(ข้อมูลออเดอร์!A893="","",ข้อมูลออเดอร์!A893)</f>
        <v/>
      </c>
      <c r="E894" s="1" t="str">
        <f>IFERROR(IF(VLOOKUP(D894,ข้อมูลออเดอร์!A:BV,74,0)="Express delivery","NORMAL",IF(VLOOKUP(D894,ข้อมูลออเดอร์!A:BV,74,0)="Lalamove","B2B_OFFLINE","")),"")</f>
        <v/>
      </c>
      <c r="F894" s="1" t="str">
        <f t="shared" si="147"/>
        <v/>
      </c>
      <c r="G894" s="1" t="str">
        <f>IF(ข้อมูลออเดอร์!CV893="","",ข้อมูลออเดอร์!CV893)</f>
        <v/>
      </c>
      <c r="H894" s="1" t="str">
        <f>IF(ข้อมูลออเดอร์!CW893="","",ข้อมูลออเดอร์!CW893)</f>
        <v/>
      </c>
      <c r="I894" s="1" t="str">
        <f>IF(ข้อมูลออเดอร์!CV893="","",ข้อมูลออเดอร์!CV893)</f>
        <v/>
      </c>
      <c r="J894" s="1" t="str">
        <f>IF(ข้อมูลออเดอร์!DD893="","",ข้อมูลออเดอร์!DD893)</f>
        <v/>
      </c>
      <c r="K894" s="102" t="str">
        <f t="shared" si="148"/>
        <v/>
      </c>
      <c r="L894" s="102" t="str">
        <f t="shared" si="149"/>
        <v/>
      </c>
      <c r="M894" s="103" t="str">
        <f ca="1" t="shared" si="150"/>
        <v/>
      </c>
      <c r="N894" s="103" t="str">
        <f ca="1" t="shared" si="151"/>
        <v/>
      </c>
      <c r="O894" s="1" t="str">
        <f>IFERROR(VLOOKUP(D894,ข้อมูลออเดอร์!A:EK,49,0),"")</f>
        <v/>
      </c>
      <c r="P894" s="1" t="str">
        <f>IF(D894="","",ข้อมูลออเดอร์!AX893)</f>
        <v/>
      </c>
      <c r="Q894" s="1" t="str">
        <f>IF(D894="","",ข้อมูลออเดอร์!AX893)</f>
        <v/>
      </c>
      <c r="R894" s="1" t="str">
        <f t="shared" si="152"/>
        <v/>
      </c>
      <c r="S894" s="1">
        <f>IF('ข้อมูลจังหวัด-อำเภอ'!C893="","",'ข้อมูลจังหวัด-อำเภอ'!C893)</f>
        <v>0</v>
      </c>
      <c r="T894" s="1">
        <f>IF('ข้อมูลจังหวัด-อำเภอ'!D893="","",'ข้อมูลจังหวัด-อำเภอ'!D893)</f>
        <v>0</v>
      </c>
      <c r="U894" s="1" t="str">
        <f>IFERROR(VLOOKUP(D894,ข้อมูลออเดอร์!A:EK,46,0),"")</f>
        <v/>
      </c>
      <c r="V894" s="1" t="str">
        <f>IFERROR(VLOOKUP(D894,ข้อมูลออเดอร์!A:EK,46,0),"")</f>
        <v/>
      </c>
      <c r="W894" s="1" t="str">
        <f>IFERROR(VLOOKUP(D894,ข้อมูลออเดอร์!A:EK,48,0),"")</f>
        <v/>
      </c>
      <c r="X894" s="1" t="str">
        <f t="shared" si="153"/>
        <v/>
      </c>
      <c r="Y894" s="1"/>
      <c r="Z894" s="1"/>
      <c r="AA894" s="1" t="e">
        <f t="shared" si="154"/>
        <v>#N/A</v>
      </c>
      <c r="AB894" s="1"/>
      <c r="AC894" s="1"/>
      <c r="AD894" s="1"/>
      <c r="AE894" s="1" t="e">
        <f>IF(ข้อมูลน้ำหนักสินค้า!C893="","",ข้อมูลน้ำหนักสินค้า!C893)*J894</f>
        <v>#N/A</v>
      </c>
    </row>
    <row r="895" spans="1:31">
      <c r="A895" s="1" t="str">
        <f t="shared" si="144"/>
        <v/>
      </c>
      <c r="B895" s="1" t="str">
        <f t="shared" si="145"/>
        <v/>
      </c>
      <c r="C895" s="1" t="str">
        <f t="shared" si="146"/>
        <v/>
      </c>
      <c r="D895" s="1" t="str">
        <f>IF(ข้อมูลออเดอร์!A894="","",ข้อมูลออเดอร์!A894)</f>
        <v/>
      </c>
      <c r="E895" s="1" t="str">
        <f>IFERROR(IF(VLOOKUP(D895,ข้อมูลออเดอร์!A:BV,74,0)="Express delivery","NORMAL",IF(VLOOKUP(D895,ข้อมูลออเดอร์!A:BV,74,0)="Lalamove","B2B_OFFLINE","")),"")</f>
        <v/>
      </c>
      <c r="F895" s="1" t="str">
        <f t="shared" si="147"/>
        <v/>
      </c>
      <c r="G895" s="1" t="str">
        <f>IF(ข้อมูลออเดอร์!CV894="","",ข้อมูลออเดอร์!CV894)</f>
        <v/>
      </c>
      <c r="H895" s="1" t="str">
        <f>IF(ข้อมูลออเดอร์!CW894="","",ข้อมูลออเดอร์!CW894)</f>
        <v/>
      </c>
      <c r="I895" s="1" t="str">
        <f>IF(ข้อมูลออเดอร์!CV894="","",ข้อมูลออเดอร์!CV894)</f>
        <v/>
      </c>
      <c r="J895" s="1" t="str">
        <f>IF(ข้อมูลออเดอร์!DD894="","",ข้อมูลออเดอร์!DD894)</f>
        <v/>
      </c>
      <c r="K895" s="102" t="str">
        <f t="shared" si="148"/>
        <v/>
      </c>
      <c r="L895" s="102" t="str">
        <f t="shared" si="149"/>
        <v/>
      </c>
      <c r="M895" s="103" t="str">
        <f ca="1" t="shared" si="150"/>
        <v/>
      </c>
      <c r="N895" s="103" t="str">
        <f ca="1" t="shared" si="151"/>
        <v/>
      </c>
      <c r="O895" s="1" t="str">
        <f>IFERROR(VLOOKUP(D895,ข้อมูลออเดอร์!A:EK,49,0),"")</f>
        <v/>
      </c>
      <c r="P895" s="1" t="str">
        <f>IF(D895="","",ข้อมูลออเดอร์!AX894)</f>
        <v/>
      </c>
      <c r="Q895" s="1" t="str">
        <f>IF(D895="","",ข้อมูลออเดอร์!AX894)</f>
        <v/>
      </c>
      <c r="R895" s="1" t="str">
        <f t="shared" si="152"/>
        <v/>
      </c>
      <c r="S895" s="1">
        <f>IF('ข้อมูลจังหวัด-อำเภอ'!C894="","",'ข้อมูลจังหวัด-อำเภอ'!C894)</f>
        <v>0</v>
      </c>
      <c r="T895" s="1">
        <f>IF('ข้อมูลจังหวัด-อำเภอ'!D894="","",'ข้อมูลจังหวัด-อำเภอ'!D894)</f>
        <v>0</v>
      </c>
      <c r="U895" s="1" t="str">
        <f>IFERROR(VLOOKUP(D895,ข้อมูลออเดอร์!A:EK,46,0),"")</f>
        <v/>
      </c>
      <c r="V895" s="1" t="str">
        <f>IFERROR(VLOOKUP(D895,ข้อมูลออเดอร์!A:EK,46,0),"")</f>
        <v/>
      </c>
      <c r="W895" s="1" t="str">
        <f>IFERROR(VLOOKUP(D895,ข้อมูลออเดอร์!A:EK,48,0),"")</f>
        <v/>
      </c>
      <c r="X895" s="1" t="str">
        <f t="shared" si="153"/>
        <v/>
      </c>
      <c r="Y895" s="1"/>
      <c r="Z895" s="1"/>
      <c r="AA895" s="1" t="e">
        <f t="shared" si="154"/>
        <v>#N/A</v>
      </c>
      <c r="AB895" s="1"/>
      <c r="AC895" s="1"/>
      <c r="AD895" s="1"/>
      <c r="AE895" s="1" t="e">
        <f>IF(ข้อมูลน้ำหนักสินค้า!C894="","",ข้อมูลน้ำหนักสินค้า!C894)*J895</f>
        <v>#N/A</v>
      </c>
    </row>
    <row r="896" spans="1:31">
      <c r="A896" s="1" t="str">
        <f t="shared" si="144"/>
        <v/>
      </c>
      <c r="B896" s="1" t="str">
        <f t="shared" si="145"/>
        <v/>
      </c>
      <c r="C896" s="1" t="str">
        <f t="shared" si="146"/>
        <v/>
      </c>
      <c r="D896" s="1" t="str">
        <f>IF(ข้อมูลออเดอร์!A895="","",ข้อมูลออเดอร์!A895)</f>
        <v/>
      </c>
      <c r="E896" s="1" t="str">
        <f>IFERROR(IF(VLOOKUP(D896,ข้อมูลออเดอร์!A:BV,74,0)="Express delivery","NORMAL",IF(VLOOKUP(D896,ข้อมูลออเดอร์!A:BV,74,0)="Lalamove","B2B_OFFLINE","")),"")</f>
        <v/>
      </c>
      <c r="F896" s="1" t="str">
        <f t="shared" si="147"/>
        <v/>
      </c>
      <c r="G896" s="1" t="str">
        <f>IF(ข้อมูลออเดอร์!CV895="","",ข้อมูลออเดอร์!CV895)</f>
        <v/>
      </c>
      <c r="H896" s="1" t="str">
        <f>IF(ข้อมูลออเดอร์!CW895="","",ข้อมูลออเดอร์!CW895)</f>
        <v/>
      </c>
      <c r="I896" s="1" t="str">
        <f>IF(ข้อมูลออเดอร์!CV895="","",ข้อมูลออเดอร์!CV895)</f>
        <v/>
      </c>
      <c r="J896" s="1" t="str">
        <f>IF(ข้อมูลออเดอร์!DD895="","",ข้อมูลออเดอร์!DD895)</f>
        <v/>
      </c>
      <c r="K896" s="102" t="str">
        <f t="shared" si="148"/>
        <v/>
      </c>
      <c r="L896" s="102" t="str">
        <f t="shared" si="149"/>
        <v/>
      </c>
      <c r="M896" s="103" t="str">
        <f ca="1" t="shared" si="150"/>
        <v/>
      </c>
      <c r="N896" s="103" t="str">
        <f ca="1" t="shared" si="151"/>
        <v/>
      </c>
      <c r="O896" s="1" t="str">
        <f>IFERROR(VLOOKUP(D896,ข้อมูลออเดอร์!A:EK,49,0),"")</f>
        <v/>
      </c>
      <c r="P896" s="1" t="str">
        <f>IF(D896="","",ข้อมูลออเดอร์!AX895)</f>
        <v/>
      </c>
      <c r="Q896" s="1" t="str">
        <f>IF(D896="","",ข้อมูลออเดอร์!AX895)</f>
        <v/>
      </c>
      <c r="R896" s="1" t="str">
        <f t="shared" si="152"/>
        <v/>
      </c>
      <c r="S896" s="1">
        <f>IF('ข้อมูลจังหวัด-อำเภอ'!C895="","",'ข้อมูลจังหวัด-อำเภอ'!C895)</f>
        <v>0</v>
      </c>
      <c r="T896" s="1">
        <f>IF('ข้อมูลจังหวัด-อำเภอ'!D895="","",'ข้อมูลจังหวัด-อำเภอ'!D895)</f>
        <v>0</v>
      </c>
      <c r="U896" s="1" t="str">
        <f>IFERROR(VLOOKUP(D896,ข้อมูลออเดอร์!A:EK,46,0),"")</f>
        <v/>
      </c>
      <c r="V896" s="1" t="str">
        <f>IFERROR(VLOOKUP(D896,ข้อมูลออเดอร์!A:EK,46,0),"")</f>
        <v/>
      </c>
      <c r="W896" s="1" t="str">
        <f>IFERROR(VLOOKUP(D896,ข้อมูลออเดอร์!A:EK,48,0),"")</f>
        <v/>
      </c>
      <c r="X896" s="1" t="str">
        <f t="shared" si="153"/>
        <v/>
      </c>
      <c r="Y896" s="1"/>
      <c r="Z896" s="1"/>
      <c r="AA896" s="1" t="e">
        <f t="shared" si="154"/>
        <v>#N/A</v>
      </c>
      <c r="AB896" s="1"/>
      <c r="AC896" s="1"/>
      <c r="AD896" s="1"/>
      <c r="AE896" s="1" t="e">
        <f>IF(ข้อมูลน้ำหนักสินค้า!C895="","",ข้อมูลน้ำหนักสินค้า!C895)*J896</f>
        <v>#N/A</v>
      </c>
    </row>
    <row r="897" spans="1:31">
      <c r="A897" s="1" t="str">
        <f t="shared" si="144"/>
        <v/>
      </c>
      <c r="B897" s="1" t="str">
        <f t="shared" si="145"/>
        <v/>
      </c>
      <c r="C897" s="1" t="str">
        <f t="shared" si="146"/>
        <v/>
      </c>
      <c r="D897" s="1" t="str">
        <f>IF(ข้อมูลออเดอร์!A896="","",ข้อมูลออเดอร์!A896)</f>
        <v/>
      </c>
      <c r="E897" s="1" t="str">
        <f>IFERROR(IF(VLOOKUP(D897,ข้อมูลออเดอร์!A:BV,74,0)="Express delivery","NORMAL",IF(VLOOKUP(D897,ข้อมูลออเดอร์!A:BV,74,0)="Lalamove","B2B_OFFLINE","")),"")</f>
        <v/>
      </c>
      <c r="F897" s="1" t="str">
        <f t="shared" si="147"/>
        <v/>
      </c>
      <c r="G897" s="1" t="str">
        <f>IF(ข้อมูลออเดอร์!CV896="","",ข้อมูลออเดอร์!CV896)</f>
        <v/>
      </c>
      <c r="H897" s="1" t="str">
        <f>IF(ข้อมูลออเดอร์!CW896="","",ข้อมูลออเดอร์!CW896)</f>
        <v/>
      </c>
      <c r="I897" s="1" t="str">
        <f>IF(ข้อมูลออเดอร์!CV896="","",ข้อมูลออเดอร์!CV896)</f>
        <v/>
      </c>
      <c r="J897" s="1" t="str">
        <f>IF(ข้อมูลออเดอร์!DD896="","",ข้อมูลออเดอร์!DD896)</f>
        <v/>
      </c>
      <c r="K897" s="102" t="str">
        <f t="shared" si="148"/>
        <v/>
      </c>
      <c r="L897" s="102" t="str">
        <f t="shared" si="149"/>
        <v/>
      </c>
      <c r="M897" s="103" t="str">
        <f ca="1" t="shared" si="150"/>
        <v/>
      </c>
      <c r="N897" s="103" t="str">
        <f ca="1" t="shared" si="151"/>
        <v/>
      </c>
      <c r="O897" s="1" t="str">
        <f>IFERROR(VLOOKUP(D897,ข้อมูลออเดอร์!A:EK,49,0),"")</f>
        <v/>
      </c>
      <c r="P897" s="1" t="str">
        <f>IF(D897="","",ข้อมูลออเดอร์!AX896)</f>
        <v/>
      </c>
      <c r="Q897" s="1" t="str">
        <f>IF(D897="","",ข้อมูลออเดอร์!AX896)</f>
        <v/>
      </c>
      <c r="R897" s="1" t="str">
        <f t="shared" si="152"/>
        <v/>
      </c>
      <c r="S897" s="1">
        <f>IF('ข้อมูลจังหวัด-อำเภอ'!C896="","",'ข้อมูลจังหวัด-อำเภอ'!C896)</f>
        <v>0</v>
      </c>
      <c r="T897" s="1">
        <f>IF('ข้อมูลจังหวัด-อำเภอ'!D896="","",'ข้อมูลจังหวัด-อำเภอ'!D896)</f>
        <v>0</v>
      </c>
      <c r="U897" s="1" t="str">
        <f>IFERROR(VLOOKUP(D897,ข้อมูลออเดอร์!A:EK,46,0),"")</f>
        <v/>
      </c>
      <c r="V897" s="1" t="str">
        <f>IFERROR(VLOOKUP(D897,ข้อมูลออเดอร์!A:EK,46,0),"")</f>
        <v/>
      </c>
      <c r="W897" s="1" t="str">
        <f>IFERROR(VLOOKUP(D897,ข้อมูลออเดอร์!A:EK,48,0),"")</f>
        <v/>
      </c>
      <c r="X897" s="1" t="str">
        <f t="shared" si="153"/>
        <v/>
      </c>
      <c r="Y897" s="1"/>
      <c r="Z897" s="1"/>
      <c r="AA897" s="1" t="e">
        <f t="shared" si="154"/>
        <v>#N/A</v>
      </c>
      <c r="AB897" s="1"/>
      <c r="AC897" s="1"/>
      <c r="AD897" s="1"/>
      <c r="AE897" s="1" t="e">
        <f>IF(ข้อมูลน้ำหนักสินค้า!C896="","",ข้อมูลน้ำหนักสินค้า!C896)*J897</f>
        <v>#N/A</v>
      </c>
    </row>
    <row r="898" spans="1:31">
      <c r="A898" s="1" t="str">
        <f t="shared" si="144"/>
        <v/>
      </c>
      <c r="B898" s="1" t="str">
        <f t="shared" si="145"/>
        <v/>
      </c>
      <c r="C898" s="1" t="str">
        <f t="shared" si="146"/>
        <v/>
      </c>
      <c r="D898" s="1" t="str">
        <f>IF(ข้อมูลออเดอร์!A897="","",ข้อมูลออเดอร์!A897)</f>
        <v/>
      </c>
      <c r="E898" s="1" t="str">
        <f>IFERROR(IF(VLOOKUP(D898,ข้อมูลออเดอร์!A:BV,74,0)="Express delivery","NORMAL",IF(VLOOKUP(D898,ข้อมูลออเดอร์!A:BV,74,0)="Lalamove","B2B_OFFLINE","")),"")</f>
        <v/>
      </c>
      <c r="F898" s="1" t="str">
        <f t="shared" si="147"/>
        <v/>
      </c>
      <c r="G898" s="1" t="str">
        <f>IF(ข้อมูลออเดอร์!CV897="","",ข้อมูลออเดอร์!CV897)</f>
        <v/>
      </c>
      <c r="H898" s="1" t="str">
        <f>IF(ข้อมูลออเดอร์!CW897="","",ข้อมูลออเดอร์!CW897)</f>
        <v/>
      </c>
      <c r="I898" s="1" t="str">
        <f>IF(ข้อมูลออเดอร์!CV897="","",ข้อมูลออเดอร์!CV897)</f>
        <v/>
      </c>
      <c r="J898" s="1" t="str">
        <f>IF(ข้อมูลออเดอร์!DD897="","",ข้อมูลออเดอร์!DD897)</f>
        <v/>
      </c>
      <c r="K898" s="102" t="str">
        <f t="shared" si="148"/>
        <v/>
      </c>
      <c r="L898" s="102" t="str">
        <f t="shared" si="149"/>
        <v/>
      </c>
      <c r="M898" s="103" t="str">
        <f ca="1" t="shared" si="150"/>
        <v/>
      </c>
      <c r="N898" s="103" t="str">
        <f ca="1" t="shared" si="151"/>
        <v/>
      </c>
      <c r="O898" s="1" t="str">
        <f>IFERROR(VLOOKUP(D898,ข้อมูลออเดอร์!A:EK,49,0),"")</f>
        <v/>
      </c>
      <c r="P898" s="1" t="str">
        <f>IF(D898="","",ข้อมูลออเดอร์!AX897)</f>
        <v/>
      </c>
      <c r="Q898" s="1" t="str">
        <f>IF(D898="","",ข้อมูลออเดอร์!AX897)</f>
        <v/>
      </c>
      <c r="R898" s="1" t="str">
        <f t="shared" si="152"/>
        <v/>
      </c>
      <c r="S898" s="1">
        <f>IF('ข้อมูลจังหวัด-อำเภอ'!C897="","",'ข้อมูลจังหวัด-อำเภอ'!C897)</f>
        <v>0</v>
      </c>
      <c r="T898" s="1">
        <f>IF('ข้อมูลจังหวัด-อำเภอ'!D897="","",'ข้อมูลจังหวัด-อำเภอ'!D897)</f>
        <v>0</v>
      </c>
      <c r="U898" s="1" t="str">
        <f>IFERROR(VLOOKUP(D898,ข้อมูลออเดอร์!A:EK,46,0),"")</f>
        <v/>
      </c>
      <c r="V898" s="1" t="str">
        <f>IFERROR(VLOOKUP(D898,ข้อมูลออเดอร์!A:EK,46,0),"")</f>
        <v/>
      </c>
      <c r="W898" s="1" t="str">
        <f>IFERROR(VLOOKUP(D898,ข้อมูลออเดอร์!A:EK,48,0),"")</f>
        <v/>
      </c>
      <c r="X898" s="1" t="str">
        <f t="shared" si="153"/>
        <v/>
      </c>
      <c r="Y898" s="1"/>
      <c r="Z898" s="1"/>
      <c r="AA898" s="1" t="e">
        <f t="shared" si="154"/>
        <v>#N/A</v>
      </c>
      <c r="AB898" s="1"/>
      <c r="AC898" s="1"/>
      <c r="AD898" s="1"/>
      <c r="AE898" s="1" t="e">
        <f>IF(ข้อมูลน้ำหนักสินค้า!C897="","",ข้อมูลน้ำหนักสินค้า!C897)*J898</f>
        <v>#N/A</v>
      </c>
    </row>
    <row r="899" spans="1:31">
      <c r="A899" s="1" t="str">
        <f t="shared" si="144"/>
        <v/>
      </c>
      <c r="B899" s="1" t="str">
        <f t="shared" si="145"/>
        <v/>
      </c>
      <c r="C899" s="1" t="str">
        <f t="shared" si="146"/>
        <v/>
      </c>
      <c r="D899" s="1" t="str">
        <f>IF(ข้อมูลออเดอร์!A898="","",ข้อมูลออเดอร์!A898)</f>
        <v/>
      </c>
      <c r="E899" s="1" t="str">
        <f>IFERROR(IF(VLOOKUP(D899,ข้อมูลออเดอร์!A:BV,74,0)="Express delivery","NORMAL",IF(VLOOKUP(D899,ข้อมูลออเดอร์!A:BV,74,0)="Lalamove","B2B_OFFLINE","")),"")</f>
        <v/>
      </c>
      <c r="F899" s="1" t="str">
        <f t="shared" si="147"/>
        <v/>
      </c>
      <c r="G899" s="1" t="str">
        <f>IF(ข้อมูลออเดอร์!CV898="","",ข้อมูลออเดอร์!CV898)</f>
        <v/>
      </c>
      <c r="H899" s="1" t="str">
        <f>IF(ข้อมูลออเดอร์!CW898="","",ข้อมูลออเดอร์!CW898)</f>
        <v/>
      </c>
      <c r="I899" s="1" t="str">
        <f>IF(ข้อมูลออเดอร์!CV898="","",ข้อมูลออเดอร์!CV898)</f>
        <v/>
      </c>
      <c r="J899" s="1" t="str">
        <f>IF(ข้อมูลออเดอร์!DD898="","",ข้อมูลออเดอร์!DD898)</f>
        <v/>
      </c>
      <c r="K899" s="102" t="str">
        <f t="shared" si="148"/>
        <v/>
      </c>
      <c r="L899" s="102" t="str">
        <f t="shared" si="149"/>
        <v/>
      </c>
      <c r="M899" s="103" t="str">
        <f ca="1" t="shared" si="150"/>
        <v/>
      </c>
      <c r="N899" s="103" t="str">
        <f ca="1" t="shared" si="151"/>
        <v/>
      </c>
      <c r="O899" s="1" t="str">
        <f>IFERROR(VLOOKUP(D899,ข้อมูลออเดอร์!A:EK,49,0),"")</f>
        <v/>
      </c>
      <c r="P899" s="1" t="str">
        <f>IF(D899="","",ข้อมูลออเดอร์!AX898)</f>
        <v/>
      </c>
      <c r="Q899" s="1" t="str">
        <f>IF(D899="","",ข้อมูลออเดอร์!AX898)</f>
        <v/>
      </c>
      <c r="R899" s="1" t="str">
        <f t="shared" si="152"/>
        <v/>
      </c>
      <c r="S899" s="1">
        <f>IF('ข้อมูลจังหวัด-อำเภอ'!C898="","",'ข้อมูลจังหวัด-อำเภอ'!C898)</f>
        <v>0</v>
      </c>
      <c r="T899" s="1">
        <f>IF('ข้อมูลจังหวัด-อำเภอ'!D898="","",'ข้อมูลจังหวัด-อำเภอ'!D898)</f>
        <v>0</v>
      </c>
      <c r="U899" s="1" t="str">
        <f>IFERROR(VLOOKUP(D899,ข้อมูลออเดอร์!A:EK,46,0),"")</f>
        <v/>
      </c>
      <c r="V899" s="1" t="str">
        <f>IFERROR(VLOOKUP(D899,ข้อมูลออเดอร์!A:EK,46,0),"")</f>
        <v/>
      </c>
      <c r="W899" s="1" t="str">
        <f>IFERROR(VLOOKUP(D899,ข้อมูลออเดอร์!A:EK,48,0),"")</f>
        <v/>
      </c>
      <c r="X899" s="1" t="str">
        <f t="shared" si="153"/>
        <v/>
      </c>
      <c r="Y899" s="1"/>
      <c r="Z899" s="1"/>
      <c r="AA899" s="1" t="e">
        <f t="shared" si="154"/>
        <v>#N/A</v>
      </c>
      <c r="AB899" s="1"/>
      <c r="AC899" s="1"/>
      <c r="AD899" s="1"/>
      <c r="AE899" s="1" t="e">
        <f>IF(ข้อมูลน้ำหนักสินค้า!C898="","",ข้อมูลน้ำหนักสินค้า!C898)*J899</f>
        <v>#N/A</v>
      </c>
    </row>
    <row r="900" spans="1:31">
      <c r="A900" s="1" t="str">
        <f t="shared" ref="A900:A963" si="155">IF(D900="","","EastlyncOffline")</f>
        <v/>
      </c>
      <c r="B900" s="1" t="str">
        <f t="shared" ref="B900:B963" si="156">IF(D900="","","OFFLINE")</f>
        <v/>
      </c>
      <c r="C900" s="1" t="str">
        <f t="shared" ref="C900:C963" si="157">IF(D900="","","SALE")</f>
        <v/>
      </c>
      <c r="D900" s="1" t="str">
        <f>IF(ข้อมูลออเดอร์!A899="","",ข้อมูลออเดอร์!A899)</f>
        <v/>
      </c>
      <c r="E900" s="1" t="str">
        <f>IFERROR(IF(VLOOKUP(D900,ข้อมูลออเดอร์!A:BV,74,0)="Express delivery","NORMAL",IF(VLOOKUP(D900,ข้อมูลออเดอร์!A:BV,74,0)="Lalamove","B2B_OFFLINE","")),"")</f>
        <v/>
      </c>
      <c r="F900" s="1" t="str">
        <f t="shared" ref="F900:F963" si="158">IF(D900="","","EXPRESS")</f>
        <v/>
      </c>
      <c r="G900" s="1" t="str">
        <f>IF(ข้อมูลออเดอร์!CV899="","",ข้อมูลออเดอร์!CV899)</f>
        <v/>
      </c>
      <c r="H900" s="1" t="str">
        <f>IF(ข้อมูลออเดอร์!CW899="","",ข้อมูลออเดอร์!CW899)</f>
        <v/>
      </c>
      <c r="I900" s="1" t="str">
        <f>IF(ข้อมูลออเดอร์!CV899="","",ข้อมูลออเดอร์!CV899)</f>
        <v/>
      </c>
      <c r="J900" s="1" t="str">
        <f>IF(ข้อมูลออเดอร์!DD899="","",ข้อมูลออเดอร์!DD899)</f>
        <v/>
      </c>
      <c r="K900" s="102" t="str">
        <f t="shared" ref="K900:K963" si="159">IF(D900="","",0)</f>
        <v/>
      </c>
      <c r="L900" s="102" t="str">
        <f t="shared" ref="L900:L963" si="160">IF(D900="","",0)</f>
        <v/>
      </c>
      <c r="M900" s="103" t="str">
        <f ca="1" t="shared" ref="M900:M963" si="161">IF(D900="","",NOW())</f>
        <v/>
      </c>
      <c r="N900" s="103" t="str">
        <f ca="1" t="shared" ref="N900:N963" si="162">IF(D900="","",NOW())</f>
        <v/>
      </c>
      <c r="O900" s="1" t="str">
        <f>IFERROR(VLOOKUP(D900,ข้อมูลออเดอร์!A:EK,49,0),"")</f>
        <v/>
      </c>
      <c r="P900" s="1" t="str">
        <f>IF(D900="","",ข้อมูลออเดอร์!AX899)</f>
        <v/>
      </c>
      <c r="Q900" s="1" t="str">
        <f>IF(D900="","",ข้อมูลออเดอร์!AX899)</f>
        <v/>
      </c>
      <c r="R900" s="1" t="str">
        <f t="shared" ref="R900:R963" si="163">IF(D900="","","TH")</f>
        <v/>
      </c>
      <c r="S900" s="1">
        <f>IF('ข้อมูลจังหวัด-อำเภอ'!C899="","",'ข้อมูลจังหวัด-อำเภอ'!C899)</f>
        <v>0</v>
      </c>
      <c r="T900" s="1">
        <f>IF('ข้อมูลจังหวัด-อำเภอ'!D899="","",'ข้อมูลจังหวัด-อำเภอ'!D899)</f>
        <v>0</v>
      </c>
      <c r="U900" s="1" t="str">
        <f>IFERROR(VLOOKUP(D900,ข้อมูลออเดอร์!A:EK,46,0),"")</f>
        <v/>
      </c>
      <c r="V900" s="1" t="str">
        <f>IFERROR(VLOOKUP(D900,ข้อมูลออเดอร์!A:EK,46,0),"")</f>
        <v/>
      </c>
      <c r="W900" s="1" t="str">
        <f>IFERROR(VLOOKUP(D900,ข้อมูลออเดอร์!A:EK,48,0),"")</f>
        <v/>
      </c>
      <c r="X900" s="1" t="str">
        <f t="shared" ref="X900:X963" si="164">IF(D900="","","COD")</f>
        <v/>
      </c>
      <c r="Y900" s="1"/>
      <c r="Z900" s="1"/>
      <c r="AA900" s="1" t="e">
        <f t="shared" ref="AA900:AA963" si="165">SUMIF(W:W,W900,AE:AE)+0.2</f>
        <v>#N/A</v>
      </c>
      <c r="AB900" s="1"/>
      <c r="AC900" s="1"/>
      <c r="AD900" s="1"/>
      <c r="AE900" s="1" t="e">
        <f>IF(ข้อมูลน้ำหนักสินค้า!C899="","",ข้อมูลน้ำหนักสินค้า!C899)*J900</f>
        <v>#N/A</v>
      </c>
    </row>
    <row r="901" spans="1:31">
      <c r="A901" s="1" t="str">
        <f t="shared" si="155"/>
        <v/>
      </c>
      <c r="B901" s="1" t="str">
        <f t="shared" si="156"/>
        <v/>
      </c>
      <c r="C901" s="1" t="str">
        <f t="shared" si="157"/>
        <v/>
      </c>
      <c r="D901" s="1" t="str">
        <f>IF(ข้อมูลออเดอร์!A900="","",ข้อมูลออเดอร์!A900)</f>
        <v/>
      </c>
      <c r="E901" s="1" t="str">
        <f>IFERROR(IF(VLOOKUP(D901,ข้อมูลออเดอร์!A:BV,74,0)="Express delivery","NORMAL",IF(VLOOKUP(D901,ข้อมูลออเดอร์!A:BV,74,0)="Lalamove","B2B_OFFLINE","")),"")</f>
        <v/>
      </c>
      <c r="F901" s="1" t="str">
        <f t="shared" si="158"/>
        <v/>
      </c>
      <c r="G901" s="1" t="str">
        <f>IF(ข้อมูลออเดอร์!CV900="","",ข้อมูลออเดอร์!CV900)</f>
        <v/>
      </c>
      <c r="H901" s="1" t="str">
        <f>IF(ข้อมูลออเดอร์!CW900="","",ข้อมูลออเดอร์!CW900)</f>
        <v/>
      </c>
      <c r="I901" s="1" t="str">
        <f>IF(ข้อมูลออเดอร์!CV900="","",ข้อมูลออเดอร์!CV900)</f>
        <v/>
      </c>
      <c r="J901" s="1" t="str">
        <f>IF(ข้อมูลออเดอร์!DD900="","",ข้อมูลออเดอร์!DD900)</f>
        <v/>
      </c>
      <c r="K901" s="102" t="str">
        <f t="shared" si="159"/>
        <v/>
      </c>
      <c r="L901" s="102" t="str">
        <f t="shared" si="160"/>
        <v/>
      </c>
      <c r="M901" s="103" t="str">
        <f ca="1" t="shared" si="161"/>
        <v/>
      </c>
      <c r="N901" s="103" t="str">
        <f ca="1" t="shared" si="162"/>
        <v/>
      </c>
      <c r="O901" s="1" t="str">
        <f>IFERROR(VLOOKUP(D901,ข้อมูลออเดอร์!A:EK,49,0),"")</f>
        <v/>
      </c>
      <c r="P901" s="1" t="str">
        <f>IF(D901="","",ข้อมูลออเดอร์!AX900)</f>
        <v/>
      </c>
      <c r="Q901" s="1" t="str">
        <f>IF(D901="","",ข้อมูลออเดอร์!AX900)</f>
        <v/>
      </c>
      <c r="R901" s="1" t="str">
        <f t="shared" si="163"/>
        <v/>
      </c>
      <c r="S901" s="1">
        <f>IF('ข้อมูลจังหวัด-อำเภอ'!C900="","",'ข้อมูลจังหวัด-อำเภอ'!C900)</f>
        <v>0</v>
      </c>
      <c r="T901" s="1">
        <f>IF('ข้อมูลจังหวัด-อำเภอ'!D900="","",'ข้อมูลจังหวัด-อำเภอ'!D900)</f>
        <v>0</v>
      </c>
      <c r="U901" s="1" t="str">
        <f>IFERROR(VLOOKUP(D901,ข้อมูลออเดอร์!A:EK,46,0),"")</f>
        <v/>
      </c>
      <c r="V901" s="1" t="str">
        <f>IFERROR(VLOOKUP(D901,ข้อมูลออเดอร์!A:EK,46,0),"")</f>
        <v/>
      </c>
      <c r="W901" s="1" t="str">
        <f>IFERROR(VLOOKUP(D901,ข้อมูลออเดอร์!A:EK,48,0),"")</f>
        <v/>
      </c>
      <c r="X901" s="1" t="str">
        <f t="shared" si="164"/>
        <v/>
      </c>
      <c r="Y901" s="1"/>
      <c r="Z901" s="1"/>
      <c r="AA901" s="1" t="e">
        <f t="shared" si="165"/>
        <v>#N/A</v>
      </c>
      <c r="AB901" s="1"/>
      <c r="AC901" s="1"/>
      <c r="AD901" s="1"/>
      <c r="AE901" s="1" t="e">
        <f>IF(ข้อมูลน้ำหนักสินค้า!C900="","",ข้อมูลน้ำหนักสินค้า!C900)*J901</f>
        <v>#N/A</v>
      </c>
    </row>
    <row r="902" spans="1:31">
      <c r="A902" s="1" t="str">
        <f t="shared" si="155"/>
        <v/>
      </c>
      <c r="B902" s="1" t="str">
        <f t="shared" si="156"/>
        <v/>
      </c>
      <c r="C902" s="1" t="str">
        <f t="shared" si="157"/>
        <v/>
      </c>
      <c r="D902" s="1" t="str">
        <f>IF(ข้อมูลออเดอร์!A901="","",ข้อมูลออเดอร์!A901)</f>
        <v/>
      </c>
      <c r="E902" s="1" t="str">
        <f>IFERROR(IF(VLOOKUP(D902,ข้อมูลออเดอร์!A:BV,74,0)="Express delivery","NORMAL",IF(VLOOKUP(D902,ข้อมูลออเดอร์!A:BV,74,0)="Lalamove","B2B_OFFLINE","")),"")</f>
        <v/>
      </c>
      <c r="F902" s="1" t="str">
        <f t="shared" si="158"/>
        <v/>
      </c>
      <c r="G902" s="1" t="str">
        <f>IF(ข้อมูลออเดอร์!CV901="","",ข้อมูลออเดอร์!CV901)</f>
        <v/>
      </c>
      <c r="H902" s="1" t="str">
        <f>IF(ข้อมูลออเดอร์!CW901="","",ข้อมูลออเดอร์!CW901)</f>
        <v/>
      </c>
      <c r="I902" s="1" t="str">
        <f>IF(ข้อมูลออเดอร์!CV901="","",ข้อมูลออเดอร์!CV901)</f>
        <v/>
      </c>
      <c r="J902" s="1" t="str">
        <f>IF(ข้อมูลออเดอร์!DD901="","",ข้อมูลออเดอร์!DD901)</f>
        <v/>
      </c>
      <c r="K902" s="102" t="str">
        <f t="shared" si="159"/>
        <v/>
      </c>
      <c r="L902" s="102" t="str">
        <f t="shared" si="160"/>
        <v/>
      </c>
      <c r="M902" s="103" t="str">
        <f ca="1" t="shared" si="161"/>
        <v/>
      </c>
      <c r="N902" s="103" t="str">
        <f ca="1" t="shared" si="162"/>
        <v/>
      </c>
      <c r="O902" s="1" t="str">
        <f>IFERROR(VLOOKUP(D902,ข้อมูลออเดอร์!A:EK,49,0),"")</f>
        <v/>
      </c>
      <c r="P902" s="1" t="str">
        <f>IF(D902="","",ข้อมูลออเดอร์!AX901)</f>
        <v/>
      </c>
      <c r="Q902" s="1" t="str">
        <f>IF(D902="","",ข้อมูลออเดอร์!AX901)</f>
        <v/>
      </c>
      <c r="R902" s="1" t="str">
        <f t="shared" si="163"/>
        <v/>
      </c>
      <c r="S902" s="1">
        <f>IF('ข้อมูลจังหวัด-อำเภอ'!C901="","",'ข้อมูลจังหวัด-อำเภอ'!C901)</f>
        <v>0</v>
      </c>
      <c r="T902" s="1">
        <f>IF('ข้อมูลจังหวัด-อำเภอ'!D901="","",'ข้อมูลจังหวัด-อำเภอ'!D901)</f>
        <v>0</v>
      </c>
      <c r="U902" s="1" t="str">
        <f>IFERROR(VLOOKUP(D902,ข้อมูลออเดอร์!A:EK,46,0),"")</f>
        <v/>
      </c>
      <c r="V902" s="1" t="str">
        <f>IFERROR(VLOOKUP(D902,ข้อมูลออเดอร์!A:EK,46,0),"")</f>
        <v/>
      </c>
      <c r="W902" s="1" t="str">
        <f>IFERROR(VLOOKUP(D902,ข้อมูลออเดอร์!A:EK,48,0),"")</f>
        <v/>
      </c>
      <c r="X902" s="1" t="str">
        <f t="shared" si="164"/>
        <v/>
      </c>
      <c r="Y902" s="1"/>
      <c r="Z902" s="1"/>
      <c r="AA902" s="1" t="e">
        <f t="shared" si="165"/>
        <v>#N/A</v>
      </c>
      <c r="AB902" s="1"/>
      <c r="AC902" s="1"/>
      <c r="AD902" s="1"/>
      <c r="AE902" s="1" t="e">
        <f>IF(ข้อมูลน้ำหนักสินค้า!C901="","",ข้อมูลน้ำหนักสินค้า!C901)*J902</f>
        <v>#N/A</v>
      </c>
    </row>
    <row r="903" spans="1:31">
      <c r="A903" s="1" t="str">
        <f t="shared" si="155"/>
        <v/>
      </c>
      <c r="B903" s="1" t="str">
        <f t="shared" si="156"/>
        <v/>
      </c>
      <c r="C903" s="1" t="str">
        <f t="shared" si="157"/>
        <v/>
      </c>
      <c r="D903" s="1" t="str">
        <f>IF(ข้อมูลออเดอร์!A902="","",ข้อมูลออเดอร์!A902)</f>
        <v/>
      </c>
      <c r="E903" s="1" t="str">
        <f>IFERROR(IF(VLOOKUP(D903,ข้อมูลออเดอร์!A:BV,74,0)="Express delivery","NORMAL",IF(VLOOKUP(D903,ข้อมูลออเดอร์!A:BV,74,0)="Lalamove","B2B_OFFLINE","")),"")</f>
        <v/>
      </c>
      <c r="F903" s="1" t="str">
        <f t="shared" si="158"/>
        <v/>
      </c>
      <c r="G903" s="1" t="str">
        <f>IF(ข้อมูลออเดอร์!CV902="","",ข้อมูลออเดอร์!CV902)</f>
        <v/>
      </c>
      <c r="H903" s="1" t="str">
        <f>IF(ข้อมูลออเดอร์!CW902="","",ข้อมูลออเดอร์!CW902)</f>
        <v/>
      </c>
      <c r="I903" s="1" t="str">
        <f>IF(ข้อมูลออเดอร์!CV902="","",ข้อมูลออเดอร์!CV902)</f>
        <v/>
      </c>
      <c r="J903" s="1" t="str">
        <f>IF(ข้อมูลออเดอร์!DD902="","",ข้อมูลออเดอร์!DD902)</f>
        <v/>
      </c>
      <c r="K903" s="102" t="str">
        <f t="shared" si="159"/>
        <v/>
      </c>
      <c r="L903" s="102" t="str">
        <f t="shared" si="160"/>
        <v/>
      </c>
      <c r="M903" s="103" t="str">
        <f ca="1" t="shared" si="161"/>
        <v/>
      </c>
      <c r="N903" s="103" t="str">
        <f ca="1" t="shared" si="162"/>
        <v/>
      </c>
      <c r="O903" s="1" t="str">
        <f>IFERROR(VLOOKUP(D903,ข้อมูลออเดอร์!A:EK,49,0),"")</f>
        <v/>
      </c>
      <c r="P903" s="1" t="str">
        <f>IF(D903="","",ข้อมูลออเดอร์!AX902)</f>
        <v/>
      </c>
      <c r="Q903" s="1" t="str">
        <f>IF(D903="","",ข้อมูลออเดอร์!AX902)</f>
        <v/>
      </c>
      <c r="R903" s="1" t="str">
        <f t="shared" si="163"/>
        <v/>
      </c>
      <c r="S903" s="1">
        <f>IF('ข้อมูลจังหวัด-อำเภอ'!C902="","",'ข้อมูลจังหวัด-อำเภอ'!C902)</f>
        <v>0</v>
      </c>
      <c r="T903" s="1">
        <f>IF('ข้อมูลจังหวัด-อำเภอ'!D902="","",'ข้อมูลจังหวัด-อำเภอ'!D902)</f>
        <v>0</v>
      </c>
      <c r="U903" s="1" t="str">
        <f>IFERROR(VLOOKUP(D903,ข้อมูลออเดอร์!A:EK,46,0),"")</f>
        <v/>
      </c>
      <c r="V903" s="1" t="str">
        <f>IFERROR(VLOOKUP(D903,ข้อมูลออเดอร์!A:EK,46,0),"")</f>
        <v/>
      </c>
      <c r="W903" s="1" t="str">
        <f>IFERROR(VLOOKUP(D903,ข้อมูลออเดอร์!A:EK,48,0),"")</f>
        <v/>
      </c>
      <c r="X903" s="1" t="str">
        <f t="shared" si="164"/>
        <v/>
      </c>
      <c r="Y903" s="1"/>
      <c r="Z903" s="1"/>
      <c r="AA903" s="1" t="e">
        <f t="shared" si="165"/>
        <v>#N/A</v>
      </c>
      <c r="AB903" s="1"/>
      <c r="AC903" s="1"/>
      <c r="AD903" s="1"/>
      <c r="AE903" s="1" t="e">
        <f>IF(ข้อมูลน้ำหนักสินค้า!C902="","",ข้อมูลน้ำหนักสินค้า!C902)*J903</f>
        <v>#N/A</v>
      </c>
    </row>
    <row r="904" spans="1:31">
      <c r="A904" s="1" t="str">
        <f t="shared" si="155"/>
        <v/>
      </c>
      <c r="B904" s="1" t="str">
        <f t="shared" si="156"/>
        <v/>
      </c>
      <c r="C904" s="1" t="str">
        <f t="shared" si="157"/>
        <v/>
      </c>
      <c r="D904" s="1" t="str">
        <f>IF(ข้อมูลออเดอร์!A903="","",ข้อมูลออเดอร์!A903)</f>
        <v/>
      </c>
      <c r="E904" s="1" t="str">
        <f>IFERROR(IF(VLOOKUP(D904,ข้อมูลออเดอร์!A:BV,74,0)="Express delivery","NORMAL",IF(VLOOKUP(D904,ข้อมูลออเดอร์!A:BV,74,0)="Lalamove","B2B_OFFLINE","")),"")</f>
        <v/>
      </c>
      <c r="F904" s="1" t="str">
        <f t="shared" si="158"/>
        <v/>
      </c>
      <c r="G904" s="1" t="str">
        <f>IF(ข้อมูลออเดอร์!CV903="","",ข้อมูลออเดอร์!CV903)</f>
        <v/>
      </c>
      <c r="H904" s="1" t="str">
        <f>IF(ข้อมูลออเดอร์!CW903="","",ข้อมูลออเดอร์!CW903)</f>
        <v/>
      </c>
      <c r="I904" s="1" t="str">
        <f>IF(ข้อมูลออเดอร์!CV903="","",ข้อมูลออเดอร์!CV903)</f>
        <v/>
      </c>
      <c r="J904" s="1" t="str">
        <f>IF(ข้อมูลออเดอร์!DD903="","",ข้อมูลออเดอร์!DD903)</f>
        <v/>
      </c>
      <c r="K904" s="102" t="str">
        <f t="shared" si="159"/>
        <v/>
      </c>
      <c r="L904" s="102" t="str">
        <f t="shared" si="160"/>
        <v/>
      </c>
      <c r="M904" s="103" t="str">
        <f ca="1" t="shared" si="161"/>
        <v/>
      </c>
      <c r="N904" s="103" t="str">
        <f ca="1" t="shared" si="162"/>
        <v/>
      </c>
      <c r="O904" s="1" t="str">
        <f>IFERROR(VLOOKUP(D904,ข้อมูลออเดอร์!A:EK,49,0),"")</f>
        <v/>
      </c>
      <c r="P904" s="1" t="str">
        <f>IF(D904="","",ข้อมูลออเดอร์!AX903)</f>
        <v/>
      </c>
      <c r="Q904" s="1" t="str">
        <f>IF(D904="","",ข้อมูลออเดอร์!AX903)</f>
        <v/>
      </c>
      <c r="R904" s="1" t="str">
        <f t="shared" si="163"/>
        <v/>
      </c>
      <c r="S904" s="1">
        <f>IF('ข้อมูลจังหวัด-อำเภอ'!C903="","",'ข้อมูลจังหวัด-อำเภอ'!C903)</f>
        <v>0</v>
      </c>
      <c r="T904" s="1">
        <f>IF('ข้อมูลจังหวัด-อำเภอ'!D903="","",'ข้อมูลจังหวัด-อำเภอ'!D903)</f>
        <v>0</v>
      </c>
      <c r="U904" s="1" t="str">
        <f>IFERROR(VLOOKUP(D904,ข้อมูลออเดอร์!A:EK,46,0),"")</f>
        <v/>
      </c>
      <c r="V904" s="1" t="str">
        <f>IFERROR(VLOOKUP(D904,ข้อมูลออเดอร์!A:EK,46,0),"")</f>
        <v/>
      </c>
      <c r="W904" s="1" t="str">
        <f>IFERROR(VLOOKUP(D904,ข้อมูลออเดอร์!A:EK,48,0),"")</f>
        <v/>
      </c>
      <c r="X904" s="1" t="str">
        <f t="shared" si="164"/>
        <v/>
      </c>
      <c r="Y904" s="1"/>
      <c r="Z904" s="1"/>
      <c r="AA904" s="1" t="e">
        <f t="shared" si="165"/>
        <v>#N/A</v>
      </c>
      <c r="AB904" s="1"/>
      <c r="AC904" s="1"/>
      <c r="AD904" s="1"/>
      <c r="AE904" s="1" t="e">
        <f>IF(ข้อมูลน้ำหนักสินค้า!C903="","",ข้อมูลน้ำหนักสินค้า!C903)*J904</f>
        <v>#N/A</v>
      </c>
    </row>
    <row r="905" spans="1:31">
      <c r="A905" s="1" t="str">
        <f t="shared" si="155"/>
        <v/>
      </c>
      <c r="B905" s="1" t="str">
        <f t="shared" si="156"/>
        <v/>
      </c>
      <c r="C905" s="1" t="str">
        <f t="shared" si="157"/>
        <v/>
      </c>
      <c r="D905" s="1" t="str">
        <f>IF(ข้อมูลออเดอร์!A904="","",ข้อมูลออเดอร์!A904)</f>
        <v/>
      </c>
      <c r="E905" s="1" t="str">
        <f>IFERROR(IF(VLOOKUP(D905,ข้อมูลออเดอร์!A:BV,74,0)="Express delivery","NORMAL",IF(VLOOKUP(D905,ข้อมูลออเดอร์!A:BV,74,0)="Lalamove","B2B_OFFLINE","")),"")</f>
        <v/>
      </c>
      <c r="F905" s="1" t="str">
        <f t="shared" si="158"/>
        <v/>
      </c>
      <c r="G905" s="1" t="str">
        <f>IF(ข้อมูลออเดอร์!CV904="","",ข้อมูลออเดอร์!CV904)</f>
        <v/>
      </c>
      <c r="H905" s="1" t="str">
        <f>IF(ข้อมูลออเดอร์!CW904="","",ข้อมูลออเดอร์!CW904)</f>
        <v/>
      </c>
      <c r="I905" s="1" t="str">
        <f>IF(ข้อมูลออเดอร์!CV904="","",ข้อมูลออเดอร์!CV904)</f>
        <v/>
      </c>
      <c r="J905" s="1" t="str">
        <f>IF(ข้อมูลออเดอร์!DD904="","",ข้อมูลออเดอร์!DD904)</f>
        <v/>
      </c>
      <c r="K905" s="102" t="str">
        <f t="shared" si="159"/>
        <v/>
      </c>
      <c r="L905" s="102" t="str">
        <f t="shared" si="160"/>
        <v/>
      </c>
      <c r="M905" s="103" t="str">
        <f ca="1" t="shared" si="161"/>
        <v/>
      </c>
      <c r="N905" s="103" t="str">
        <f ca="1" t="shared" si="162"/>
        <v/>
      </c>
      <c r="O905" s="1" t="str">
        <f>IFERROR(VLOOKUP(D905,ข้อมูลออเดอร์!A:EK,49,0),"")</f>
        <v/>
      </c>
      <c r="P905" s="1" t="str">
        <f>IF(D905="","",ข้อมูลออเดอร์!AX904)</f>
        <v/>
      </c>
      <c r="Q905" s="1" t="str">
        <f>IF(D905="","",ข้อมูลออเดอร์!AX904)</f>
        <v/>
      </c>
      <c r="R905" s="1" t="str">
        <f t="shared" si="163"/>
        <v/>
      </c>
      <c r="S905" s="1">
        <f>IF('ข้อมูลจังหวัด-อำเภอ'!C904="","",'ข้อมูลจังหวัด-อำเภอ'!C904)</f>
        <v>0</v>
      </c>
      <c r="T905" s="1">
        <f>IF('ข้อมูลจังหวัด-อำเภอ'!D904="","",'ข้อมูลจังหวัด-อำเภอ'!D904)</f>
        <v>0</v>
      </c>
      <c r="U905" s="1" t="str">
        <f>IFERROR(VLOOKUP(D905,ข้อมูลออเดอร์!A:EK,46,0),"")</f>
        <v/>
      </c>
      <c r="V905" s="1" t="str">
        <f>IFERROR(VLOOKUP(D905,ข้อมูลออเดอร์!A:EK,46,0),"")</f>
        <v/>
      </c>
      <c r="W905" s="1" t="str">
        <f>IFERROR(VLOOKUP(D905,ข้อมูลออเดอร์!A:EK,48,0),"")</f>
        <v/>
      </c>
      <c r="X905" s="1" t="str">
        <f t="shared" si="164"/>
        <v/>
      </c>
      <c r="Y905" s="1"/>
      <c r="Z905" s="1"/>
      <c r="AA905" s="1" t="e">
        <f t="shared" si="165"/>
        <v>#N/A</v>
      </c>
      <c r="AB905" s="1"/>
      <c r="AC905" s="1"/>
      <c r="AD905" s="1"/>
      <c r="AE905" s="1" t="e">
        <f>IF(ข้อมูลน้ำหนักสินค้า!C904="","",ข้อมูลน้ำหนักสินค้า!C904)*J905</f>
        <v>#N/A</v>
      </c>
    </row>
    <row r="906" spans="1:31">
      <c r="A906" s="1" t="str">
        <f t="shared" si="155"/>
        <v/>
      </c>
      <c r="B906" s="1" t="str">
        <f t="shared" si="156"/>
        <v/>
      </c>
      <c r="C906" s="1" t="str">
        <f t="shared" si="157"/>
        <v/>
      </c>
      <c r="D906" s="1" t="str">
        <f>IF(ข้อมูลออเดอร์!A905="","",ข้อมูลออเดอร์!A905)</f>
        <v/>
      </c>
      <c r="E906" s="1" t="str">
        <f>IFERROR(IF(VLOOKUP(D906,ข้อมูลออเดอร์!A:BV,74,0)="Express delivery","NORMAL",IF(VLOOKUP(D906,ข้อมูลออเดอร์!A:BV,74,0)="Lalamove","B2B_OFFLINE","")),"")</f>
        <v/>
      </c>
      <c r="F906" s="1" t="str">
        <f t="shared" si="158"/>
        <v/>
      </c>
      <c r="G906" s="1" t="str">
        <f>IF(ข้อมูลออเดอร์!CV905="","",ข้อมูลออเดอร์!CV905)</f>
        <v/>
      </c>
      <c r="H906" s="1" t="str">
        <f>IF(ข้อมูลออเดอร์!CW905="","",ข้อมูลออเดอร์!CW905)</f>
        <v/>
      </c>
      <c r="I906" s="1" t="str">
        <f>IF(ข้อมูลออเดอร์!CV905="","",ข้อมูลออเดอร์!CV905)</f>
        <v/>
      </c>
      <c r="J906" s="1" t="str">
        <f>IF(ข้อมูลออเดอร์!DD905="","",ข้อมูลออเดอร์!DD905)</f>
        <v/>
      </c>
      <c r="K906" s="102" t="str">
        <f t="shared" si="159"/>
        <v/>
      </c>
      <c r="L906" s="102" t="str">
        <f t="shared" si="160"/>
        <v/>
      </c>
      <c r="M906" s="103" t="str">
        <f ca="1" t="shared" si="161"/>
        <v/>
      </c>
      <c r="N906" s="103" t="str">
        <f ca="1" t="shared" si="162"/>
        <v/>
      </c>
      <c r="O906" s="1" t="str">
        <f>IFERROR(VLOOKUP(D906,ข้อมูลออเดอร์!A:EK,49,0),"")</f>
        <v/>
      </c>
      <c r="P906" s="1" t="str">
        <f>IF(D906="","",ข้อมูลออเดอร์!AX905)</f>
        <v/>
      </c>
      <c r="Q906" s="1" t="str">
        <f>IF(D906="","",ข้อมูลออเดอร์!AX905)</f>
        <v/>
      </c>
      <c r="R906" s="1" t="str">
        <f t="shared" si="163"/>
        <v/>
      </c>
      <c r="S906" s="1">
        <f>IF('ข้อมูลจังหวัด-อำเภอ'!C905="","",'ข้อมูลจังหวัด-อำเภอ'!C905)</f>
        <v>0</v>
      </c>
      <c r="T906" s="1">
        <f>IF('ข้อมูลจังหวัด-อำเภอ'!D905="","",'ข้อมูลจังหวัด-อำเภอ'!D905)</f>
        <v>0</v>
      </c>
      <c r="U906" s="1" t="str">
        <f>IFERROR(VLOOKUP(D906,ข้อมูลออเดอร์!A:EK,46,0),"")</f>
        <v/>
      </c>
      <c r="V906" s="1" t="str">
        <f>IFERROR(VLOOKUP(D906,ข้อมูลออเดอร์!A:EK,46,0),"")</f>
        <v/>
      </c>
      <c r="W906" s="1" t="str">
        <f>IFERROR(VLOOKUP(D906,ข้อมูลออเดอร์!A:EK,48,0),"")</f>
        <v/>
      </c>
      <c r="X906" s="1" t="str">
        <f t="shared" si="164"/>
        <v/>
      </c>
      <c r="Y906" s="1"/>
      <c r="Z906" s="1"/>
      <c r="AA906" s="1" t="e">
        <f t="shared" si="165"/>
        <v>#N/A</v>
      </c>
      <c r="AB906" s="1"/>
      <c r="AC906" s="1"/>
      <c r="AD906" s="1"/>
      <c r="AE906" s="1" t="e">
        <f>IF(ข้อมูลน้ำหนักสินค้า!C905="","",ข้อมูลน้ำหนักสินค้า!C905)*J906</f>
        <v>#N/A</v>
      </c>
    </row>
    <row r="907" spans="1:31">
      <c r="A907" s="1" t="str">
        <f t="shared" si="155"/>
        <v/>
      </c>
      <c r="B907" s="1" t="str">
        <f t="shared" si="156"/>
        <v/>
      </c>
      <c r="C907" s="1" t="str">
        <f t="shared" si="157"/>
        <v/>
      </c>
      <c r="D907" s="1" t="str">
        <f>IF(ข้อมูลออเดอร์!A906="","",ข้อมูลออเดอร์!A906)</f>
        <v/>
      </c>
      <c r="E907" s="1" t="str">
        <f>IFERROR(IF(VLOOKUP(D907,ข้อมูลออเดอร์!A:BV,74,0)="Express delivery","NORMAL",IF(VLOOKUP(D907,ข้อมูลออเดอร์!A:BV,74,0)="Lalamove","B2B_OFFLINE","")),"")</f>
        <v/>
      </c>
      <c r="F907" s="1" t="str">
        <f t="shared" si="158"/>
        <v/>
      </c>
      <c r="G907" s="1" t="str">
        <f>IF(ข้อมูลออเดอร์!CV906="","",ข้อมูลออเดอร์!CV906)</f>
        <v/>
      </c>
      <c r="H907" s="1" t="str">
        <f>IF(ข้อมูลออเดอร์!CW906="","",ข้อมูลออเดอร์!CW906)</f>
        <v/>
      </c>
      <c r="I907" s="1" t="str">
        <f>IF(ข้อมูลออเดอร์!CV906="","",ข้อมูลออเดอร์!CV906)</f>
        <v/>
      </c>
      <c r="J907" s="1" t="str">
        <f>IF(ข้อมูลออเดอร์!DD906="","",ข้อมูลออเดอร์!DD906)</f>
        <v/>
      </c>
      <c r="K907" s="102" t="str">
        <f t="shared" si="159"/>
        <v/>
      </c>
      <c r="L907" s="102" t="str">
        <f t="shared" si="160"/>
        <v/>
      </c>
      <c r="M907" s="103" t="str">
        <f ca="1" t="shared" si="161"/>
        <v/>
      </c>
      <c r="N907" s="103" t="str">
        <f ca="1" t="shared" si="162"/>
        <v/>
      </c>
      <c r="O907" s="1" t="str">
        <f>IFERROR(VLOOKUP(D907,ข้อมูลออเดอร์!A:EK,49,0),"")</f>
        <v/>
      </c>
      <c r="P907" s="1" t="str">
        <f>IF(D907="","",ข้อมูลออเดอร์!AX906)</f>
        <v/>
      </c>
      <c r="Q907" s="1" t="str">
        <f>IF(D907="","",ข้อมูลออเดอร์!AX906)</f>
        <v/>
      </c>
      <c r="R907" s="1" t="str">
        <f t="shared" si="163"/>
        <v/>
      </c>
      <c r="S907" s="1">
        <f>IF('ข้อมูลจังหวัด-อำเภอ'!C906="","",'ข้อมูลจังหวัด-อำเภอ'!C906)</f>
        <v>0</v>
      </c>
      <c r="T907" s="1">
        <f>IF('ข้อมูลจังหวัด-อำเภอ'!D906="","",'ข้อมูลจังหวัด-อำเภอ'!D906)</f>
        <v>0</v>
      </c>
      <c r="U907" s="1" t="str">
        <f>IFERROR(VLOOKUP(D907,ข้อมูลออเดอร์!A:EK,46,0),"")</f>
        <v/>
      </c>
      <c r="V907" s="1" t="str">
        <f>IFERROR(VLOOKUP(D907,ข้อมูลออเดอร์!A:EK,46,0),"")</f>
        <v/>
      </c>
      <c r="W907" s="1" t="str">
        <f>IFERROR(VLOOKUP(D907,ข้อมูลออเดอร์!A:EK,48,0),"")</f>
        <v/>
      </c>
      <c r="X907" s="1" t="str">
        <f t="shared" si="164"/>
        <v/>
      </c>
      <c r="Y907" s="1"/>
      <c r="Z907" s="1"/>
      <c r="AA907" s="1" t="e">
        <f t="shared" si="165"/>
        <v>#N/A</v>
      </c>
      <c r="AB907" s="1"/>
      <c r="AC907" s="1"/>
      <c r="AD907" s="1"/>
      <c r="AE907" s="1" t="e">
        <f>IF(ข้อมูลน้ำหนักสินค้า!C906="","",ข้อมูลน้ำหนักสินค้า!C906)*J907</f>
        <v>#N/A</v>
      </c>
    </row>
    <row r="908" spans="1:31">
      <c r="A908" s="1" t="str">
        <f t="shared" si="155"/>
        <v/>
      </c>
      <c r="B908" s="1" t="str">
        <f t="shared" si="156"/>
        <v/>
      </c>
      <c r="C908" s="1" t="str">
        <f t="shared" si="157"/>
        <v/>
      </c>
      <c r="D908" s="1" t="str">
        <f>IF(ข้อมูลออเดอร์!A907="","",ข้อมูลออเดอร์!A907)</f>
        <v/>
      </c>
      <c r="E908" s="1" t="str">
        <f>IFERROR(IF(VLOOKUP(D908,ข้อมูลออเดอร์!A:BV,74,0)="Express delivery","NORMAL",IF(VLOOKUP(D908,ข้อมูลออเดอร์!A:BV,74,0)="Lalamove","B2B_OFFLINE","")),"")</f>
        <v/>
      </c>
      <c r="F908" s="1" t="str">
        <f t="shared" si="158"/>
        <v/>
      </c>
      <c r="G908" s="1" t="str">
        <f>IF(ข้อมูลออเดอร์!CV907="","",ข้อมูลออเดอร์!CV907)</f>
        <v/>
      </c>
      <c r="H908" s="1" t="str">
        <f>IF(ข้อมูลออเดอร์!CW907="","",ข้อมูลออเดอร์!CW907)</f>
        <v/>
      </c>
      <c r="I908" s="1" t="str">
        <f>IF(ข้อมูลออเดอร์!CV907="","",ข้อมูลออเดอร์!CV907)</f>
        <v/>
      </c>
      <c r="J908" s="1" t="str">
        <f>IF(ข้อมูลออเดอร์!DD907="","",ข้อมูลออเดอร์!DD907)</f>
        <v/>
      </c>
      <c r="K908" s="102" t="str">
        <f t="shared" si="159"/>
        <v/>
      </c>
      <c r="L908" s="102" t="str">
        <f t="shared" si="160"/>
        <v/>
      </c>
      <c r="M908" s="103" t="str">
        <f ca="1" t="shared" si="161"/>
        <v/>
      </c>
      <c r="N908" s="103" t="str">
        <f ca="1" t="shared" si="162"/>
        <v/>
      </c>
      <c r="O908" s="1" t="str">
        <f>IFERROR(VLOOKUP(D908,ข้อมูลออเดอร์!A:EK,49,0),"")</f>
        <v/>
      </c>
      <c r="P908" s="1" t="str">
        <f>IF(D908="","",ข้อมูลออเดอร์!AX907)</f>
        <v/>
      </c>
      <c r="Q908" s="1" t="str">
        <f>IF(D908="","",ข้อมูลออเดอร์!AX907)</f>
        <v/>
      </c>
      <c r="R908" s="1" t="str">
        <f t="shared" si="163"/>
        <v/>
      </c>
      <c r="S908" s="1">
        <f>IF('ข้อมูลจังหวัด-อำเภอ'!C907="","",'ข้อมูลจังหวัด-อำเภอ'!C907)</f>
        <v>0</v>
      </c>
      <c r="T908" s="1">
        <f>IF('ข้อมูลจังหวัด-อำเภอ'!D907="","",'ข้อมูลจังหวัด-อำเภอ'!D907)</f>
        <v>0</v>
      </c>
      <c r="U908" s="1" t="str">
        <f>IFERROR(VLOOKUP(D908,ข้อมูลออเดอร์!A:EK,46,0),"")</f>
        <v/>
      </c>
      <c r="V908" s="1" t="str">
        <f>IFERROR(VLOOKUP(D908,ข้อมูลออเดอร์!A:EK,46,0),"")</f>
        <v/>
      </c>
      <c r="W908" s="1" t="str">
        <f>IFERROR(VLOOKUP(D908,ข้อมูลออเดอร์!A:EK,48,0),"")</f>
        <v/>
      </c>
      <c r="X908" s="1" t="str">
        <f t="shared" si="164"/>
        <v/>
      </c>
      <c r="Y908" s="1"/>
      <c r="Z908" s="1"/>
      <c r="AA908" s="1" t="e">
        <f t="shared" si="165"/>
        <v>#N/A</v>
      </c>
      <c r="AB908" s="1"/>
      <c r="AC908" s="1"/>
      <c r="AD908" s="1"/>
      <c r="AE908" s="1" t="e">
        <f>IF(ข้อมูลน้ำหนักสินค้า!C907="","",ข้อมูลน้ำหนักสินค้า!C907)*J908</f>
        <v>#N/A</v>
      </c>
    </row>
    <row r="909" spans="1:31">
      <c r="A909" s="1" t="str">
        <f t="shared" si="155"/>
        <v/>
      </c>
      <c r="B909" s="1" t="str">
        <f t="shared" si="156"/>
        <v/>
      </c>
      <c r="C909" s="1" t="str">
        <f t="shared" si="157"/>
        <v/>
      </c>
      <c r="D909" s="1" t="str">
        <f>IF(ข้อมูลออเดอร์!A908="","",ข้อมูลออเดอร์!A908)</f>
        <v/>
      </c>
      <c r="E909" s="1" t="str">
        <f>IFERROR(IF(VLOOKUP(D909,ข้อมูลออเดอร์!A:BV,74,0)="Express delivery","NORMAL",IF(VLOOKUP(D909,ข้อมูลออเดอร์!A:BV,74,0)="Lalamove","B2B_OFFLINE","")),"")</f>
        <v/>
      </c>
      <c r="F909" s="1" t="str">
        <f t="shared" si="158"/>
        <v/>
      </c>
      <c r="G909" s="1" t="str">
        <f>IF(ข้อมูลออเดอร์!CV908="","",ข้อมูลออเดอร์!CV908)</f>
        <v/>
      </c>
      <c r="H909" s="1" t="str">
        <f>IF(ข้อมูลออเดอร์!CW908="","",ข้อมูลออเดอร์!CW908)</f>
        <v/>
      </c>
      <c r="I909" s="1" t="str">
        <f>IF(ข้อมูลออเดอร์!CV908="","",ข้อมูลออเดอร์!CV908)</f>
        <v/>
      </c>
      <c r="J909" s="1" t="str">
        <f>IF(ข้อมูลออเดอร์!DD908="","",ข้อมูลออเดอร์!DD908)</f>
        <v/>
      </c>
      <c r="K909" s="102" t="str">
        <f t="shared" si="159"/>
        <v/>
      </c>
      <c r="L909" s="102" t="str">
        <f t="shared" si="160"/>
        <v/>
      </c>
      <c r="M909" s="103" t="str">
        <f ca="1" t="shared" si="161"/>
        <v/>
      </c>
      <c r="N909" s="103" t="str">
        <f ca="1" t="shared" si="162"/>
        <v/>
      </c>
      <c r="O909" s="1" t="str">
        <f>IFERROR(VLOOKUP(D909,ข้อมูลออเดอร์!A:EK,49,0),"")</f>
        <v/>
      </c>
      <c r="P909" s="1" t="str">
        <f>IF(D909="","",ข้อมูลออเดอร์!AX908)</f>
        <v/>
      </c>
      <c r="Q909" s="1" t="str">
        <f>IF(D909="","",ข้อมูลออเดอร์!AX908)</f>
        <v/>
      </c>
      <c r="R909" s="1" t="str">
        <f t="shared" si="163"/>
        <v/>
      </c>
      <c r="S909" s="1">
        <f>IF('ข้อมูลจังหวัด-อำเภอ'!C908="","",'ข้อมูลจังหวัด-อำเภอ'!C908)</f>
        <v>0</v>
      </c>
      <c r="T909" s="1">
        <f>IF('ข้อมูลจังหวัด-อำเภอ'!D908="","",'ข้อมูลจังหวัด-อำเภอ'!D908)</f>
        <v>0</v>
      </c>
      <c r="U909" s="1" t="str">
        <f>IFERROR(VLOOKUP(D909,ข้อมูลออเดอร์!A:EK,46,0),"")</f>
        <v/>
      </c>
      <c r="V909" s="1" t="str">
        <f>IFERROR(VLOOKUP(D909,ข้อมูลออเดอร์!A:EK,46,0),"")</f>
        <v/>
      </c>
      <c r="W909" s="1" t="str">
        <f>IFERROR(VLOOKUP(D909,ข้อมูลออเดอร์!A:EK,48,0),"")</f>
        <v/>
      </c>
      <c r="X909" s="1" t="str">
        <f t="shared" si="164"/>
        <v/>
      </c>
      <c r="Y909" s="1"/>
      <c r="Z909" s="1"/>
      <c r="AA909" s="1" t="e">
        <f t="shared" si="165"/>
        <v>#N/A</v>
      </c>
      <c r="AB909" s="1"/>
      <c r="AC909" s="1"/>
      <c r="AD909" s="1"/>
      <c r="AE909" s="1" t="e">
        <f>IF(ข้อมูลน้ำหนักสินค้า!C908="","",ข้อมูลน้ำหนักสินค้า!C908)*J909</f>
        <v>#N/A</v>
      </c>
    </row>
    <row r="910" spans="1:31">
      <c r="A910" s="1" t="str">
        <f t="shared" si="155"/>
        <v/>
      </c>
      <c r="B910" s="1" t="str">
        <f t="shared" si="156"/>
        <v/>
      </c>
      <c r="C910" s="1" t="str">
        <f t="shared" si="157"/>
        <v/>
      </c>
      <c r="D910" s="1" t="str">
        <f>IF(ข้อมูลออเดอร์!A909="","",ข้อมูลออเดอร์!A909)</f>
        <v/>
      </c>
      <c r="E910" s="1" t="str">
        <f>IFERROR(IF(VLOOKUP(D910,ข้อมูลออเดอร์!A:BV,74,0)="Express delivery","NORMAL",IF(VLOOKUP(D910,ข้อมูลออเดอร์!A:BV,74,0)="Lalamove","B2B_OFFLINE","")),"")</f>
        <v/>
      </c>
      <c r="F910" s="1" t="str">
        <f t="shared" si="158"/>
        <v/>
      </c>
      <c r="G910" s="1" t="str">
        <f>IF(ข้อมูลออเดอร์!CV909="","",ข้อมูลออเดอร์!CV909)</f>
        <v/>
      </c>
      <c r="H910" s="1" t="str">
        <f>IF(ข้อมูลออเดอร์!CW909="","",ข้อมูลออเดอร์!CW909)</f>
        <v/>
      </c>
      <c r="I910" s="1" t="str">
        <f>IF(ข้อมูลออเดอร์!CV909="","",ข้อมูลออเดอร์!CV909)</f>
        <v/>
      </c>
      <c r="J910" s="1" t="str">
        <f>IF(ข้อมูลออเดอร์!DD909="","",ข้อมูลออเดอร์!DD909)</f>
        <v/>
      </c>
      <c r="K910" s="102" t="str">
        <f t="shared" si="159"/>
        <v/>
      </c>
      <c r="L910" s="102" t="str">
        <f t="shared" si="160"/>
        <v/>
      </c>
      <c r="M910" s="103" t="str">
        <f ca="1" t="shared" si="161"/>
        <v/>
      </c>
      <c r="N910" s="103" t="str">
        <f ca="1" t="shared" si="162"/>
        <v/>
      </c>
      <c r="O910" s="1" t="str">
        <f>IFERROR(VLOOKUP(D910,ข้อมูลออเดอร์!A:EK,49,0),"")</f>
        <v/>
      </c>
      <c r="P910" s="1" t="str">
        <f>IF(D910="","",ข้อมูลออเดอร์!AX909)</f>
        <v/>
      </c>
      <c r="Q910" s="1" t="str">
        <f>IF(D910="","",ข้อมูลออเดอร์!AX909)</f>
        <v/>
      </c>
      <c r="R910" s="1" t="str">
        <f t="shared" si="163"/>
        <v/>
      </c>
      <c r="S910" s="1">
        <f>IF('ข้อมูลจังหวัด-อำเภอ'!C909="","",'ข้อมูลจังหวัด-อำเภอ'!C909)</f>
        <v>0</v>
      </c>
      <c r="T910" s="1">
        <f>IF('ข้อมูลจังหวัด-อำเภอ'!D909="","",'ข้อมูลจังหวัด-อำเภอ'!D909)</f>
        <v>0</v>
      </c>
      <c r="U910" s="1" t="str">
        <f>IFERROR(VLOOKUP(D910,ข้อมูลออเดอร์!A:EK,46,0),"")</f>
        <v/>
      </c>
      <c r="V910" s="1" t="str">
        <f>IFERROR(VLOOKUP(D910,ข้อมูลออเดอร์!A:EK,46,0),"")</f>
        <v/>
      </c>
      <c r="W910" s="1" t="str">
        <f>IFERROR(VLOOKUP(D910,ข้อมูลออเดอร์!A:EK,48,0),"")</f>
        <v/>
      </c>
      <c r="X910" s="1" t="str">
        <f t="shared" si="164"/>
        <v/>
      </c>
      <c r="Y910" s="1"/>
      <c r="Z910" s="1"/>
      <c r="AA910" s="1" t="e">
        <f t="shared" si="165"/>
        <v>#N/A</v>
      </c>
      <c r="AB910" s="1"/>
      <c r="AC910" s="1"/>
      <c r="AD910" s="1"/>
      <c r="AE910" s="1" t="e">
        <f>IF(ข้อมูลน้ำหนักสินค้า!C909="","",ข้อมูลน้ำหนักสินค้า!C909)*J910</f>
        <v>#N/A</v>
      </c>
    </row>
    <row r="911" spans="1:31">
      <c r="A911" s="1" t="str">
        <f t="shared" si="155"/>
        <v/>
      </c>
      <c r="B911" s="1" t="str">
        <f t="shared" si="156"/>
        <v/>
      </c>
      <c r="C911" s="1" t="str">
        <f t="shared" si="157"/>
        <v/>
      </c>
      <c r="D911" s="1" t="str">
        <f>IF(ข้อมูลออเดอร์!A910="","",ข้อมูลออเดอร์!A910)</f>
        <v/>
      </c>
      <c r="E911" s="1" t="str">
        <f>IFERROR(IF(VLOOKUP(D911,ข้อมูลออเดอร์!A:BV,74,0)="Express delivery","NORMAL",IF(VLOOKUP(D911,ข้อมูลออเดอร์!A:BV,74,0)="Lalamove","B2B_OFFLINE","")),"")</f>
        <v/>
      </c>
      <c r="F911" s="1" t="str">
        <f t="shared" si="158"/>
        <v/>
      </c>
      <c r="G911" s="1" t="str">
        <f>IF(ข้อมูลออเดอร์!CV910="","",ข้อมูลออเดอร์!CV910)</f>
        <v/>
      </c>
      <c r="H911" s="1" t="str">
        <f>IF(ข้อมูลออเดอร์!CW910="","",ข้อมูลออเดอร์!CW910)</f>
        <v/>
      </c>
      <c r="I911" s="1" t="str">
        <f>IF(ข้อมูลออเดอร์!CV910="","",ข้อมูลออเดอร์!CV910)</f>
        <v/>
      </c>
      <c r="J911" s="1" t="str">
        <f>IF(ข้อมูลออเดอร์!DD910="","",ข้อมูลออเดอร์!DD910)</f>
        <v/>
      </c>
      <c r="K911" s="102" t="str">
        <f t="shared" si="159"/>
        <v/>
      </c>
      <c r="L911" s="102" t="str">
        <f t="shared" si="160"/>
        <v/>
      </c>
      <c r="M911" s="103" t="str">
        <f ca="1" t="shared" si="161"/>
        <v/>
      </c>
      <c r="N911" s="103" t="str">
        <f ca="1" t="shared" si="162"/>
        <v/>
      </c>
      <c r="O911" s="1" t="str">
        <f>IFERROR(VLOOKUP(D911,ข้อมูลออเดอร์!A:EK,49,0),"")</f>
        <v/>
      </c>
      <c r="P911" s="1" t="str">
        <f>IF(D911="","",ข้อมูลออเดอร์!AX910)</f>
        <v/>
      </c>
      <c r="Q911" s="1" t="str">
        <f>IF(D911="","",ข้อมูลออเดอร์!AX910)</f>
        <v/>
      </c>
      <c r="R911" s="1" t="str">
        <f t="shared" si="163"/>
        <v/>
      </c>
      <c r="S911" s="1">
        <f>IF('ข้อมูลจังหวัด-อำเภอ'!C910="","",'ข้อมูลจังหวัด-อำเภอ'!C910)</f>
        <v>0</v>
      </c>
      <c r="T911" s="1">
        <f>IF('ข้อมูลจังหวัด-อำเภอ'!D910="","",'ข้อมูลจังหวัด-อำเภอ'!D910)</f>
        <v>0</v>
      </c>
      <c r="U911" s="1" t="str">
        <f>IFERROR(VLOOKUP(D911,ข้อมูลออเดอร์!A:EK,46,0),"")</f>
        <v/>
      </c>
      <c r="V911" s="1" t="str">
        <f>IFERROR(VLOOKUP(D911,ข้อมูลออเดอร์!A:EK,46,0),"")</f>
        <v/>
      </c>
      <c r="W911" s="1" t="str">
        <f>IFERROR(VLOOKUP(D911,ข้อมูลออเดอร์!A:EK,48,0),"")</f>
        <v/>
      </c>
      <c r="X911" s="1" t="str">
        <f t="shared" si="164"/>
        <v/>
      </c>
      <c r="Y911" s="1"/>
      <c r="Z911" s="1"/>
      <c r="AA911" s="1" t="e">
        <f t="shared" si="165"/>
        <v>#N/A</v>
      </c>
      <c r="AB911" s="1"/>
      <c r="AC911" s="1"/>
      <c r="AD911" s="1"/>
      <c r="AE911" s="1" t="e">
        <f>IF(ข้อมูลน้ำหนักสินค้า!C910="","",ข้อมูลน้ำหนักสินค้า!C910)*J911</f>
        <v>#N/A</v>
      </c>
    </row>
    <row r="912" spans="1:31">
      <c r="A912" s="1" t="str">
        <f t="shared" si="155"/>
        <v/>
      </c>
      <c r="B912" s="1" t="str">
        <f t="shared" si="156"/>
        <v/>
      </c>
      <c r="C912" s="1" t="str">
        <f t="shared" si="157"/>
        <v/>
      </c>
      <c r="D912" s="1" t="str">
        <f>IF(ข้อมูลออเดอร์!A911="","",ข้อมูลออเดอร์!A911)</f>
        <v/>
      </c>
      <c r="E912" s="1" t="str">
        <f>IFERROR(IF(VLOOKUP(D912,ข้อมูลออเดอร์!A:BV,74,0)="Express delivery","NORMAL",IF(VLOOKUP(D912,ข้อมูลออเดอร์!A:BV,74,0)="Lalamove","B2B_OFFLINE","")),"")</f>
        <v/>
      </c>
      <c r="F912" s="1" t="str">
        <f t="shared" si="158"/>
        <v/>
      </c>
      <c r="G912" s="1" t="str">
        <f>IF(ข้อมูลออเดอร์!CV911="","",ข้อมูลออเดอร์!CV911)</f>
        <v/>
      </c>
      <c r="H912" s="1" t="str">
        <f>IF(ข้อมูลออเดอร์!CW911="","",ข้อมูลออเดอร์!CW911)</f>
        <v/>
      </c>
      <c r="I912" s="1" t="str">
        <f>IF(ข้อมูลออเดอร์!CV911="","",ข้อมูลออเดอร์!CV911)</f>
        <v/>
      </c>
      <c r="J912" s="1" t="str">
        <f>IF(ข้อมูลออเดอร์!DD911="","",ข้อมูลออเดอร์!DD911)</f>
        <v/>
      </c>
      <c r="K912" s="102" t="str">
        <f t="shared" si="159"/>
        <v/>
      </c>
      <c r="L912" s="102" t="str">
        <f t="shared" si="160"/>
        <v/>
      </c>
      <c r="M912" s="103" t="str">
        <f ca="1" t="shared" si="161"/>
        <v/>
      </c>
      <c r="N912" s="103" t="str">
        <f ca="1" t="shared" si="162"/>
        <v/>
      </c>
      <c r="O912" s="1" t="str">
        <f>IFERROR(VLOOKUP(D912,ข้อมูลออเดอร์!A:EK,49,0),"")</f>
        <v/>
      </c>
      <c r="P912" s="1" t="str">
        <f>IF(D912="","",ข้อมูลออเดอร์!AX911)</f>
        <v/>
      </c>
      <c r="Q912" s="1" t="str">
        <f>IF(D912="","",ข้อมูลออเดอร์!AX911)</f>
        <v/>
      </c>
      <c r="R912" s="1" t="str">
        <f t="shared" si="163"/>
        <v/>
      </c>
      <c r="S912" s="1">
        <f>IF('ข้อมูลจังหวัด-อำเภอ'!C911="","",'ข้อมูลจังหวัด-อำเภอ'!C911)</f>
        <v>0</v>
      </c>
      <c r="T912" s="1">
        <f>IF('ข้อมูลจังหวัด-อำเภอ'!D911="","",'ข้อมูลจังหวัด-อำเภอ'!D911)</f>
        <v>0</v>
      </c>
      <c r="U912" s="1" t="str">
        <f>IFERROR(VLOOKUP(D912,ข้อมูลออเดอร์!A:EK,46,0),"")</f>
        <v/>
      </c>
      <c r="V912" s="1" t="str">
        <f>IFERROR(VLOOKUP(D912,ข้อมูลออเดอร์!A:EK,46,0),"")</f>
        <v/>
      </c>
      <c r="W912" s="1" t="str">
        <f>IFERROR(VLOOKUP(D912,ข้อมูลออเดอร์!A:EK,48,0),"")</f>
        <v/>
      </c>
      <c r="X912" s="1" t="str">
        <f t="shared" si="164"/>
        <v/>
      </c>
      <c r="Y912" s="1"/>
      <c r="Z912" s="1"/>
      <c r="AA912" s="1" t="e">
        <f t="shared" si="165"/>
        <v>#N/A</v>
      </c>
      <c r="AB912" s="1"/>
      <c r="AC912" s="1"/>
      <c r="AD912" s="1"/>
      <c r="AE912" s="1" t="e">
        <f>IF(ข้อมูลน้ำหนักสินค้า!C911="","",ข้อมูลน้ำหนักสินค้า!C911)*J912</f>
        <v>#N/A</v>
      </c>
    </row>
    <row r="913" spans="1:31">
      <c r="A913" s="1" t="str">
        <f t="shared" si="155"/>
        <v/>
      </c>
      <c r="B913" s="1" t="str">
        <f t="shared" si="156"/>
        <v/>
      </c>
      <c r="C913" s="1" t="str">
        <f t="shared" si="157"/>
        <v/>
      </c>
      <c r="D913" s="1" t="str">
        <f>IF(ข้อมูลออเดอร์!A912="","",ข้อมูลออเดอร์!A912)</f>
        <v/>
      </c>
      <c r="E913" s="1" t="str">
        <f>IFERROR(IF(VLOOKUP(D913,ข้อมูลออเดอร์!A:BV,74,0)="Express delivery","NORMAL",IF(VLOOKUP(D913,ข้อมูลออเดอร์!A:BV,74,0)="Lalamove","B2B_OFFLINE","")),"")</f>
        <v/>
      </c>
      <c r="F913" s="1" t="str">
        <f t="shared" si="158"/>
        <v/>
      </c>
      <c r="G913" s="1" t="str">
        <f>IF(ข้อมูลออเดอร์!CV912="","",ข้อมูลออเดอร์!CV912)</f>
        <v/>
      </c>
      <c r="H913" s="1" t="str">
        <f>IF(ข้อมูลออเดอร์!CW912="","",ข้อมูลออเดอร์!CW912)</f>
        <v/>
      </c>
      <c r="I913" s="1" t="str">
        <f>IF(ข้อมูลออเดอร์!CV912="","",ข้อมูลออเดอร์!CV912)</f>
        <v/>
      </c>
      <c r="J913" s="1" t="str">
        <f>IF(ข้อมูลออเดอร์!DD912="","",ข้อมูลออเดอร์!DD912)</f>
        <v/>
      </c>
      <c r="K913" s="102" t="str">
        <f t="shared" si="159"/>
        <v/>
      </c>
      <c r="L913" s="102" t="str">
        <f t="shared" si="160"/>
        <v/>
      </c>
      <c r="M913" s="103" t="str">
        <f ca="1" t="shared" si="161"/>
        <v/>
      </c>
      <c r="N913" s="103" t="str">
        <f ca="1" t="shared" si="162"/>
        <v/>
      </c>
      <c r="O913" s="1" t="str">
        <f>IFERROR(VLOOKUP(D913,ข้อมูลออเดอร์!A:EK,49,0),"")</f>
        <v/>
      </c>
      <c r="P913" s="1" t="str">
        <f>IF(D913="","",ข้อมูลออเดอร์!AX912)</f>
        <v/>
      </c>
      <c r="Q913" s="1" t="str">
        <f>IF(D913="","",ข้อมูลออเดอร์!AX912)</f>
        <v/>
      </c>
      <c r="R913" s="1" t="str">
        <f t="shared" si="163"/>
        <v/>
      </c>
      <c r="S913" s="1">
        <f>IF('ข้อมูลจังหวัด-อำเภอ'!C912="","",'ข้อมูลจังหวัด-อำเภอ'!C912)</f>
        <v>0</v>
      </c>
      <c r="T913" s="1">
        <f>IF('ข้อมูลจังหวัด-อำเภอ'!D912="","",'ข้อมูลจังหวัด-อำเภอ'!D912)</f>
        <v>0</v>
      </c>
      <c r="U913" s="1" t="str">
        <f>IFERROR(VLOOKUP(D913,ข้อมูลออเดอร์!A:EK,46,0),"")</f>
        <v/>
      </c>
      <c r="V913" s="1" t="str">
        <f>IFERROR(VLOOKUP(D913,ข้อมูลออเดอร์!A:EK,46,0),"")</f>
        <v/>
      </c>
      <c r="W913" s="1" t="str">
        <f>IFERROR(VLOOKUP(D913,ข้อมูลออเดอร์!A:EK,48,0),"")</f>
        <v/>
      </c>
      <c r="X913" s="1" t="str">
        <f t="shared" si="164"/>
        <v/>
      </c>
      <c r="Y913" s="1"/>
      <c r="Z913" s="1"/>
      <c r="AA913" s="1" t="e">
        <f t="shared" si="165"/>
        <v>#N/A</v>
      </c>
      <c r="AB913" s="1"/>
      <c r="AC913" s="1"/>
      <c r="AD913" s="1"/>
      <c r="AE913" s="1" t="e">
        <f>IF(ข้อมูลน้ำหนักสินค้า!C912="","",ข้อมูลน้ำหนักสินค้า!C912)*J913</f>
        <v>#N/A</v>
      </c>
    </row>
    <row r="914" spans="1:31">
      <c r="A914" s="1" t="str">
        <f t="shared" si="155"/>
        <v/>
      </c>
      <c r="B914" s="1" t="str">
        <f t="shared" si="156"/>
        <v/>
      </c>
      <c r="C914" s="1" t="str">
        <f t="shared" si="157"/>
        <v/>
      </c>
      <c r="D914" s="1" t="str">
        <f>IF(ข้อมูลออเดอร์!A913="","",ข้อมูลออเดอร์!A913)</f>
        <v/>
      </c>
      <c r="E914" s="1" t="str">
        <f>IFERROR(IF(VLOOKUP(D914,ข้อมูลออเดอร์!A:BV,74,0)="Express delivery","NORMAL",IF(VLOOKUP(D914,ข้อมูลออเดอร์!A:BV,74,0)="Lalamove","B2B_OFFLINE","")),"")</f>
        <v/>
      </c>
      <c r="F914" s="1" t="str">
        <f t="shared" si="158"/>
        <v/>
      </c>
      <c r="G914" s="1" t="str">
        <f>IF(ข้อมูลออเดอร์!CV913="","",ข้อมูลออเดอร์!CV913)</f>
        <v/>
      </c>
      <c r="H914" s="1" t="str">
        <f>IF(ข้อมูลออเดอร์!CW913="","",ข้อมูลออเดอร์!CW913)</f>
        <v/>
      </c>
      <c r="I914" s="1" t="str">
        <f>IF(ข้อมูลออเดอร์!CV913="","",ข้อมูลออเดอร์!CV913)</f>
        <v/>
      </c>
      <c r="J914" s="1" t="str">
        <f>IF(ข้อมูลออเดอร์!DD913="","",ข้อมูลออเดอร์!DD913)</f>
        <v/>
      </c>
      <c r="K914" s="102" t="str">
        <f t="shared" si="159"/>
        <v/>
      </c>
      <c r="L914" s="102" t="str">
        <f t="shared" si="160"/>
        <v/>
      </c>
      <c r="M914" s="103" t="str">
        <f ca="1" t="shared" si="161"/>
        <v/>
      </c>
      <c r="N914" s="103" t="str">
        <f ca="1" t="shared" si="162"/>
        <v/>
      </c>
      <c r="O914" s="1" t="str">
        <f>IFERROR(VLOOKUP(D914,ข้อมูลออเดอร์!A:EK,49,0),"")</f>
        <v/>
      </c>
      <c r="P914" s="1" t="str">
        <f>IF(D914="","",ข้อมูลออเดอร์!AX913)</f>
        <v/>
      </c>
      <c r="Q914" s="1" t="str">
        <f>IF(D914="","",ข้อมูลออเดอร์!AX913)</f>
        <v/>
      </c>
      <c r="R914" s="1" t="str">
        <f t="shared" si="163"/>
        <v/>
      </c>
      <c r="S914" s="1">
        <f>IF('ข้อมูลจังหวัด-อำเภอ'!C913="","",'ข้อมูลจังหวัด-อำเภอ'!C913)</f>
        <v>0</v>
      </c>
      <c r="T914" s="1">
        <f>IF('ข้อมูลจังหวัด-อำเภอ'!D913="","",'ข้อมูลจังหวัด-อำเภอ'!D913)</f>
        <v>0</v>
      </c>
      <c r="U914" s="1" t="str">
        <f>IFERROR(VLOOKUP(D914,ข้อมูลออเดอร์!A:EK,46,0),"")</f>
        <v/>
      </c>
      <c r="V914" s="1" t="str">
        <f>IFERROR(VLOOKUP(D914,ข้อมูลออเดอร์!A:EK,46,0),"")</f>
        <v/>
      </c>
      <c r="W914" s="1" t="str">
        <f>IFERROR(VLOOKUP(D914,ข้อมูลออเดอร์!A:EK,48,0),"")</f>
        <v/>
      </c>
      <c r="X914" s="1" t="str">
        <f t="shared" si="164"/>
        <v/>
      </c>
      <c r="Y914" s="1"/>
      <c r="Z914" s="1"/>
      <c r="AA914" s="1" t="e">
        <f t="shared" si="165"/>
        <v>#N/A</v>
      </c>
      <c r="AB914" s="1"/>
      <c r="AC914" s="1"/>
      <c r="AD914" s="1"/>
      <c r="AE914" s="1" t="e">
        <f>IF(ข้อมูลน้ำหนักสินค้า!C913="","",ข้อมูลน้ำหนักสินค้า!C913)*J914</f>
        <v>#N/A</v>
      </c>
    </row>
    <row r="915" spans="1:31">
      <c r="A915" s="1" t="str">
        <f t="shared" si="155"/>
        <v/>
      </c>
      <c r="B915" s="1" t="str">
        <f t="shared" si="156"/>
        <v/>
      </c>
      <c r="C915" s="1" t="str">
        <f t="shared" si="157"/>
        <v/>
      </c>
      <c r="D915" s="1" t="str">
        <f>IF(ข้อมูลออเดอร์!A914="","",ข้อมูลออเดอร์!A914)</f>
        <v/>
      </c>
      <c r="E915" s="1" t="str">
        <f>IFERROR(IF(VLOOKUP(D915,ข้อมูลออเดอร์!A:BV,74,0)="Express delivery","NORMAL",IF(VLOOKUP(D915,ข้อมูลออเดอร์!A:BV,74,0)="Lalamove","B2B_OFFLINE","")),"")</f>
        <v/>
      </c>
      <c r="F915" s="1" t="str">
        <f t="shared" si="158"/>
        <v/>
      </c>
      <c r="G915" s="1" t="str">
        <f>IF(ข้อมูลออเดอร์!CV914="","",ข้อมูลออเดอร์!CV914)</f>
        <v/>
      </c>
      <c r="H915" s="1" t="str">
        <f>IF(ข้อมูลออเดอร์!CW914="","",ข้อมูลออเดอร์!CW914)</f>
        <v/>
      </c>
      <c r="I915" s="1" t="str">
        <f>IF(ข้อมูลออเดอร์!CV914="","",ข้อมูลออเดอร์!CV914)</f>
        <v/>
      </c>
      <c r="J915" s="1" t="str">
        <f>IF(ข้อมูลออเดอร์!DD914="","",ข้อมูลออเดอร์!DD914)</f>
        <v/>
      </c>
      <c r="K915" s="102" t="str">
        <f t="shared" si="159"/>
        <v/>
      </c>
      <c r="L915" s="102" t="str">
        <f t="shared" si="160"/>
        <v/>
      </c>
      <c r="M915" s="103" t="str">
        <f ca="1" t="shared" si="161"/>
        <v/>
      </c>
      <c r="N915" s="103" t="str">
        <f ca="1" t="shared" si="162"/>
        <v/>
      </c>
      <c r="O915" s="1" t="str">
        <f>IFERROR(VLOOKUP(D915,ข้อมูลออเดอร์!A:EK,49,0),"")</f>
        <v/>
      </c>
      <c r="P915" s="1" t="str">
        <f>IF(D915="","",ข้อมูลออเดอร์!AX914)</f>
        <v/>
      </c>
      <c r="Q915" s="1" t="str">
        <f>IF(D915="","",ข้อมูลออเดอร์!AX914)</f>
        <v/>
      </c>
      <c r="R915" s="1" t="str">
        <f t="shared" si="163"/>
        <v/>
      </c>
      <c r="S915" s="1">
        <f>IF('ข้อมูลจังหวัด-อำเภอ'!C914="","",'ข้อมูลจังหวัด-อำเภอ'!C914)</f>
        <v>0</v>
      </c>
      <c r="T915" s="1">
        <f>IF('ข้อมูลจังหวัด-อำเภอ'!D914="","",'ข้อมูลจังหวัด-อำเภอ'!D914)</f>
        <v>0</v>
      </c>
      <c r="U915" s="1" t="str">
        <f>IFERROR(VLOOKUP(D915,ข้อมูลออเดอร์!A:EK,46,0),"")</f>
        <v/>
      </c>
      <c r="V915" s="1" t="str">
        <f>IFERROR(VLOOKUP(D915,ข้อมูลออเดอร์!A:EK,46,0),"")</f>
        <v/>
      </c>
      <c r="W915" s="1" t="str">
        <f>IFERROR(VLOOKUP(D915,ข้อมูลออเดอร์!A:EK,48,0),"")</f>
        <v/>
      </c>
      <c r="X915" s="1" t="str">
        <f t="shared" si="164"/>
        <v/>
      </c>
      <c r="Y915" s="1"/>
      <c r="Z915" s="1"/>
      <c r="AA915" s="1" t="e">
        <f t="shared" si="165"/>
        <v>#N/A</v>
      </c>
      <c r="AB915" s="1"/>
      <c r="AC915" s="1"/>
      <c r="AD915" s="1"/>
      <c r="AE915" s="1" t="e">
        <f>IF(ข้อมูลน้ำหนักสินค้า!C914="","",ข้อมูลน้ำหนักสินค้า!C914)*J915</f>
        <v>#N/A</v>
      </c>
    </row>
    <row r="916" spans="1:31">
      <c r="A916" s="1" t="str">
        <f t="shared" si="155"/>
        <v/>
      </c>
      <c r="B916" s="1" t="str">
        <f t="shared" si="156"/>
        <v/>
      </c>
      <c r="C916" s="1" t="str">
        <f t="shared" si="157"/>
        <v/>
      </c>
      <c r="D916" s="1" t="str">
        <f>IF(ข้อมูลออเดอร์!A915="","",ข้อมูลออเดอร์!A915)</f>
        <v/>
      </c>
      <c r="E916" s="1" t="str">
        <f>IFERROR(IF(VLOOKUP(D916,ข้อมูลออเดอร์!A:BV,74,0)="Express delivery","NORMAL",IF(VLOOKUP(D916,ข้อมูลออเดอร์!A:BV,74,0)="Lalamove","B2B_OFFLINE","")),"")</f>
        <v/>
      </c>
      <c r="F916" s="1" t="str">
        <f t="shared" si="158"/>
        <v/>
      </c>
      <c r="G916" s="1" t="str">
        <f>IF(ข้อมูลออเดอร์!CV915="","",ข้อมูลออเดอร์!CV915)</f>
        <v/>
      </c>
      <c r="H916" s="1" t="str">
        <f>IF(ข้อมูลออเดอร์!CW915="","",ข้อมูลออเดอร์!CW915)</f>
        <v/>
      </c>
      <c r="I916" s="1" t="str">
        <f>IF(ข้อมูลออเดอร์!CV915="","",ข้อมูลออเดอร์!CV915)</f>
        <v/>
      </c>
      <c r="J916" s="1" t="str">
        <f>IF(ข้อมูลออเดอร์!DD915="","",ข้อมูลออเดอร์!DD915)</f>
        <v/>
      </c>
      <c r="K916" s="102" t="str">
        <f t="shared" si="159"/>
        <v/>
      </c>
      <c r="L916" s="102" t="str">
        <f t="shared" si="160"/>
        <v/>
      </c>
      <c r="M916" s="103" t="str">
        <f ca="1" t="shared" si="161"/>
        <v/>
      </c>
      <c r="N916" s="103" t="str">
        <f ca="1" t="shared" si="162"/>
        <v/>
      </c>
      <c r="O916" s="1" t="str">
        <f>IFERROR(VLOOKUP(D916,ข้อมูลออเดอร์!A:EK,49,0),"")</f>
        <v/>
      </c>
      <c r="P916" s="1" t="str">
        <f>IF(D916="","",ข้อมูลออเดอร์!AX915)</f>
        <v/>
      </c>
      <c r="Q916" s="1" t="str">
        <f>IF(D916="","",ข้อมูลออเดอร์!AX915)</f>
        <v/>
      </c>
      <c r="R916" s="1" t="str">
        <f t="shared" si="163"/>
        <v/>
      </c>
      <c r="S916" s="1">
        <f>IF('ข้อมูลจังหวัด-อำเภอ'!C915="","",'ข้อมูลจังหวัด-อำเภอ'!C915)</f>
        <v>0</v>
      </c>
      <c r="T916" s="1">
        <f>IF('ข้อมูลจังหวัด-อำเภอ'!D915="","",'ข้อมูลจังหวัด-อำเภอ'!D915)</f>
        <v>0</v>
      </c>
      <c r="U916" s="1" t="str">
        <f>IFERROR(VLOOKUP(D916,ข้อมูลออเดอร์!A:EK,46,0),"")</f>
        <v/>
      </c>
      <c r="V916" s="1" t="str">
        <f>IFERROR(VLOOKUP(D916,ข้อมูลออเดอร์!A:EK,46,0),"")</f>
        <v/>
      </c>
      <c r="W916" s="1" t="str">
        <f>IFERROR(VLOOKUP(D916,ข้อมูลออเดอร์!A:EK,48,0),"")</f>
        <v/>
      </c>
      <c r="X916" s="1" t="str">
        <f t="shared" si="164"/>
        <v/>
      </c>
      <c r="Y916" s="1"/>
      <c r="Z916" s="1"/>
      <c r="AA916" s="1" t="e">
        <f t="shared" si="165"/>
        <v>#N/A</v>
      </c>
      <c r="AB916" s="1"/>
      <c r="AC916" s="1"/>
      <c r="AD916" s="1"/>
      <c r="AE916" s="1" t="e">
        <f>IF(ข้อมูลน้ำหนักสินค้า!C915="","",ข้อมูลน้ำหนักสินค้า!C915)*J916</f>
        <v>#N/A</v>
      </c>
    </row>
    <row r="917" spans="1:31">
      <c r="A917" s="1" t="str">
        <f t="shared" si="155"/>
        <v/>
      </c>
      <c r="B917" s="1" t="str">
        <f t="shared" si="156"/>
        <v/>
      </c>
      <c r="C917" s="1" t="str">
        <f t="shared" si="157"/>
        <v/>
      </c>
      <c r="D917" s="1" t="str">
        <f>IF(ข้อมูลออเดอร์!A916="","",ข้อมูลออเดอร์!A916)</f>
        <v/>
      </c>
      <c r="E917" s="1" t="str">
        <f>IFERROR(IF(VLOOKUP(D917,ข้อมูลออเดอร์!A:BV,74,0)="Express delivery","NORMAL",IF(VLOOKUP(D917,ข้อมูลออเดอร์!A:BV,74,0)="Lalamove","B2B_OFFLINE","")),"")</f>
        <v/>
      </c>
      <c r="F917" s="1" t="str">
        <f t="shared" si="158"/>
        <v/>
      </c>
      <c r="G917" s="1" t="str">
        <f>IF(ข้อมูลออเดอร์!CV916="","",ข้อมูลออเดอร์!CV916)</f>
        <v/>
      </c>
      <c r="H917" s="1" t="str">
        <f>IF(ข้อมูลออเดอร์!CW916="","",ข้อมูลออเดอร์!CW916)</f>
        <v/>
      </c>
      <c r="I917" s="1" t="str">
        <f>IF(ข้อมูลออเดอร์!CV916="","",ข้อมูลออเดอร์!CV916)</f>
        <v/>
      </c>
      <c r="J917" s="1" t="str">
        <f>IF(ข้อมูลออเดอร์!DD916="","",ข้อมูลออเดอร์!DD916)</f>
        <v/>
      </c>
      <c r="K917" s="102" t="str">
        <f t="shared" si="159"/>
        <v/>
      </c>
      <c r="L917" s="102" t="str">
        <f t="shared" si="160"/>
        <v/>
      </c>
      <c r="M917" s="103" t="str">
        <f ca="1" t="shared" si="161"/>
        <v/>
      </c>
      <c r="N917" s="103" t="str">
        <f ca="1" t="shared" si="162"/>
        <v/>
      </c>
      <c r="O917" s="1" t="str">
        <f>IFERROR(VLOOKUP(D917,ข้อมูลออเดอร์!A:EK,49,0),"")</f>
        <v/>
      </c>
      <c r="P917" s="1" t="str">
        <f>IF(D917="","",ข้อมูลออเดอร์!AX916)</f>
        <v/>
      </c>
      <c r="Q917" s="1" t="str">
        <f>IF(D917="","",ข้อมูลออเดอร์!AX916)</f>
        <v/>
      </c>
      <c r="R917" s="1" t="str">
        <f t="shared" si="163"/>
        <v/>
      </c>
      <c r="S917" s="1">
        <f>IF('ข้อมูลจังหวัด-อำเภอ'!C916="","",'ข้อมูลจังหวัด-อำเภอ'!C916)</f>
        <v>0</v>
      </c>
      <c r="T917" s="1">
        <f>IF('ข้อมูลจังหวัด-อำเภอ'!D916="","",'ข้อมูลจังหวัด-อำเภอ'!D916)</f>
        <v>0</v>
      </c>
      <c r="U917" s="1" t="str">
        <f>IFERROR(VLOOKUP(D917,ข้อมูลออเดอร์!A:EK,46,0),"")</f>
        <v/>
      </c>
      <c r="V917" s="1" t="str">
        <f>IFERROR(VLOOKUP(D917,ข้อมูลออเดอร์!A:EK,46,0),"")</f>
        <v/>
      </c>
      <c r="W917" s="1" t="str">
        <f>IFERROR(VLOOKUP(D917,ข้อมูลออเดอร์!A:EK,48,0),"")</f>
        <v/>
      </c>
      <c r="X917" s="1" t="str">
        <f t="shared" si="164"/>
        <v/>
      </c>
      <c r="Y917" s="1"/>
      <c r="Z917" s="1"/>
      <c r="AA917" s="1" t="e">
        <f t="shared" si="165"/>
        <v>#N/A</v>
      </c>
      <c r="AB917" s="1"/>
      <c r="AC917" s="1"/>
      <c r="AD917" s="1"/>
      <c r="AE917" s="1" t="e">
        <f>IF(ข้อมูลน้ำหนักสินค้า!C916="","",ข้อมูลน้ำหนักสินค้า!C916)*J917</f>
        <v>#N/A</v>
      </c>
    </row>
    <row r="918" spans="1:31">
      <c r="A918" s="1" t="str">
        <f t="shared" si="155"/>
        <v/>
      </c>
      <c r="B918" s="1" t="str">
        <f t="shared" si="156"/>
        <v/>
      </c>
      <c r="C918" s="1" t="str">
        <f t="shared" si="157"/>
        <v/>
      </c>
      <c r="D918" s="1" t="str">
        <f>IF(ข้อมูลออเดอร์!A917="","",ข้อมูลออเดอร์!A917)</f>
        <v/>
      </c>
      <c r="E918" s="1" t="str">
        <f>IFERROR(IF(VLOOKUP(D918,ข้อมูลออเดอร์!A:BV,74,0)="Express delivery","NORMAL",IF(VLOOKUP(D918,ข้อมูลออเดอร์!A:BV,74,0)="Lalamove","B2B_OFFLINE","")),"")</f>
        <v/>
      </c>
      <c r="F918" s="1" t="str">
        <f t="shared" si="158"/>
        <v/>
      </c>
      <c r="G918" s="1" t="str">
        <f>IF(ข้อมูลออเดอร์!CV917="","",ข้อมูลออเดอร์!CV917)</f>
        <v/>
      </c>
      <c r="H918" s="1" t="str">
        <f>IF(ข้อมูลออเดอร์!CW917="","",ข้อมูลออเดอร์!CW917)</f>
        <v/>
      </c>
      <c r="I918" s="1" t="str">
        <f>IF(ข้อมูลออเดอร์!CV917="","",ข้อมูลออเดอร์!CV917)</f>
        <v/>
      </c>
      <c r="J918" s="1" t="str">
        <f>IF(ข้อมูลออเดอร์!DD917="","",ข้อมูลออเดอร์!DD917)</f>
        <v/>
      </c>
      <c r="K918" s="102" t="str">
        <f t="shared" si="159"/>
        <v/>
      </c>
      <c r="L918" s="102" t="str">
        <f t="shared" si="160"/>
        <v/>
      </c>
      <c r="M918" s="103" t="str">
        <f ca="1" t="shared" si="161"/>
        <v/>
      </c>
      <c r="N918" s="103" t="str">
        <f ca="1" t="shared" si="162"/>
        <v/>
      </c>
      <c r="O918" s="1" t="str">
        <f>IFERROR(VLOOKUP(D918,ข้อมูลออเดอร์!A:EK,49,0),"")</f>
        <v/>
      </c>
      <c r="P918" s="1" t="str">
        <f>IF(D918="","",ข้อมูลออเดอร์!AX917)</f>
        <v/>
      </c>
      <c r="Q918" s="1" t="str">
        <f>IF(D918="","",ข้อมูลออเดอร์!AX917)</f>
        <v/>
      </c>
      <c r="R918" s="1" t="str">
        <f t="shared" si="163"/>
        <v/>
      </c>
      <c r="S918" s="1">
        <f>IF('ข้อมูลจังหวัด-อำเภอ'!C917="","",'ข้อมูลจังหวัด-อำเภอ'!C917)</f>
        <v>0</v>
      </c>
      <c r="T918" s="1">
        <f>IF('ข้อมูลจังหวัด-อำเภอ'!D917="","",'ข้อมูลจังหวัด-อำเภอ'!D917)</f>
        <v>0</v>
      </c>
      <c r="U918" s="1" t="str">
        <f>IFERROR(VLOOKUP(D918,ข้อมูลออเดอร์!A:EK,46,0),"")</f>
        <v/>
      </c>
      <c r="V918" s="1" t="str">
        <f>IFERROR(VLOOKUP(D918,ข้อมูลออเดอร์!A:EK,46,0),"")</f>
        <v/>
      </c>
      <c r="W918" s="1" t="str">
        <f>IFERROR(VLOOKUP(D918,ข้อมูลออเดอร์!A:EK,48,0),"")</f>
        <v/>
      </c>
      <c r="X918" s="1" t="str">
        <f t="shared" si="164"/>
        <v/>
      </c>
      <c r="Y918" s="1"/>
      <c r="Z918" s="1"/>
      <c r="AA918" s="1" t="e">
        <f t="shared" si="165"/>
        <v>#N/A</v>
      </c>
      <c r="AB918" s="1"/>
      <c r="AC918" s="1"/>
      <c r="AD918" s="1"/>
      <c r="AE918" s="1" t="e">
        <f>IF(ข้อมูลน้ำหนักสินค้า!C917="","",ข้อมูลน้ำหนักสินค้า!C917)*J918</f>
        <v>#N/A</v>
      </c>
    </row>
    <row r="919" spans="1:31">
      <c r="A919" s="1" t="str">
        <f t="shared" si="155"/>
        <v/>
      </c>
      <c r="B919" s="1" t="str">
        <f t="shared" si="156"/>
        <v/>
      </c>
      <c r="C919" s="1" t="str">
        <f t="shared" si="157"/>
        <v/>
      </c>
      <c r="D919" s="1" t="str">
        <f>IF(ข้อมูลออเดอร์!A918="","",ข้อมูลออเดอร์!A918)</f>
        <v/>
      </c>
      <c r="E919" s="1" t="str">
        <f>IFERROR(IF(VLOOKUP(D919,ข้อมูลออเดอร์!A:BV,74,0)="Express delivery","NORMAL",IF(VLOOKUP(D919,ข้อมูลออเดอร์!A:BV,74,0)="Lalamove","B2B_OFFLINE","")),"")</f>
        <v/>
      </c>
      <c r="F919" s="1" t="str">
        <f t="shared" si="158"/>
        <v/>
      </c>
      <c r="G919" s="1" t="str">
        <f>IF(ข้อมูลออเดอร์!CV918="","",ข้อมูลออเดอร์!CV918)</f>
        <v/>
      </c>
      <c r="H919" s="1" t="str">
        <f>IF(ข้อมูลออเดอร์!CW918="","",ข้อมูลออเดอร์!CW918)</f>
        <v/>
      </c>
      <c r="I919" s="1" t="str">
        <f>IF(ข้อมูลออเดอร์!CV918="","",ข้อมูลออเดอร์!CV918)</f>
        <v/>
      </c>
      <c r="J919" s="1" t="str">
        <f>IF(ข้อมูลออเดอร์!DD918="","",ข้อมูลออเดอร์!DD918)</f>
        <v/>
      </c>
      <c r="K919" s="102" t="str">
        <f t="shared" si="159"/>
        <v/>
      </c>
      <c r="L919" s="102" t="str">
        <f t="shared" si="160"/>
        <v/>
      </c>
      <c r="M919" s="103" t="str">
        <f ca="1" t="shared" si="161"/>
        <v/>
      </c>
      <c r="N919" s="103" t="str">
        <f ca="1" t="shared" si="162"/>
        <v/>
      </c>
      <c r="O919" s="1" t="str">
        <f>IFERROR(VLOOKUP(D919,ข้อมูลออเดอร์!A:EK,49,0),"")</f>
        <v/>
      </c>
      <c r="P919" s="1" t="str">
        <f>IF(D919="","",ข้อมูลออเดอร์!AX918)</f>
        <v/>
      </c>
      <c r="Q919" s="1" t="str">
        <f>IF(D919="","",ข้อมูลออเดอร์!AX918)</f>
        <v/>
      </c>
      <c r="R919" s="1" t="str">
        <f t="shared" si="163"/>
        <v/>
      </c>
      <c r="S919" s="1">
        <f>IF('ข้อมูลจังหวัด-อำเภอ'!C918="","",'ข้อมูลจังหวัด-อำเภอ'!C918)</f>
        <v>0</v>
      </c>
      <c r="T919" s="1">
        <f>IF('ข้อมูลจังหวัด-อำเภอ'!D918="","",'ข้อมูลจังหวัด-อำเภอ'!D918)</f>
        <v>0</v>
      </c>
      <c r="U919" s="1" t="str">
        <f>IFERROR(VLOOKUP(D919,ข้อมูลออเดอร์!A:EK,46,0),"")</f>
        <v/>
      </c>
      <c r="V919" s="1" t="str">
        <f>IFERROR(VLOOKUP(D919,ข้อมูลออเดอร์!A:EK,46,0),"")</f>
        <v/>
      </c>
      <c r="W919" s="1" t="str">
        <f>IFERROR(VLOOKUP(D919,ข้อมูลออเดอร์!A:EK,48,0),"")</f>
        <v/>
      </c>
      <c r="X919" s="1" t="str">
        <f t="shared" si="164"/>
        <v/>
      </c>
      <c r="Y919" s="1"/>
      <c r="Z919" s="1"/>
      <c r="AA919" s="1" t="e">
        <f t="shared" si="165"/>
        <v>#N/A</v>
      </c>
      <c r="AB919" s="1"/>
      <c r="AC919" s="1"/>
      <c r="AD919" s="1"/>
      <c r="AE919" s="1" t="e">
        <f>IF(ข้อมูลน้ำหนักสินค้า!C918="","",ข้อมูลน้ำหนักสินค้า!C918)*J919</f>
        <v>#N/A</v>
      </c>
    </row>
    <row r="920" spans="1:31">
      <c r="A920" s="1" t="str">
        <f t="shared" si="155"/>
        <v/>
      </c>
      <c r="B920" s="1" t="str">
        <f t="shared" si="156"/>
        <v/>
      </c>
      <c r="C920" s="1" t="str">
        <f t="shared" si="157"/>
        <v/>
      </c>
      <c r="D920" s="1" t="str">
        <f>IF(ข้อมูลออเดอร์!A919="","",ข้อมูลออเดอร์!A919)</f>
        <v/>
      </c>
      <c r="E920" s="1" t="str">
        <f>IFERROR(IF(VLOOKUP(D920,ข้อมูลออเดอร์!A:BV,74,0)="Express delivery","NORMAL",IF(VLOOKUP(D920,ข้อมูลออเดอร์!A:BV,74,0)="Lalamove","B2B_OFFLINE","")),"")</f>
        <v/>
      </c>
      <c r="F920" s="1" t="str">
        <f t="shared" si="158"/>
        <v/>
      </c>
      <c r="G920" s="1" t="str">
        <f>IF(ข้อมูลออเดอร์!CV919="","",ข้อมูลออเดอร์!CV919)</f>
        <v/>
      </c>
      <c r="H920" s="1" t="str">
        <f>IF(ข้อมูลออเดอร์!CW919="","",ข้อมูลออเดอร์!CW919)</f>
        <v/>
      </c>
      <c r="I920" s="1" t="str">
        <f>IF(ข้อมูลออเดอร์!CV919="","",ข้อมูลออเดอร์!CV919)</f>
        <v/>
      </c>
      <c r="J920" s="1" t="str">
        <f>IF(ข้อมูลออเดอร์!DD919="","",ข้อมูลออเดอร์!DD919)</f>
        <v/>
      </c>
      <c r="K920" s="102" t="str">
        <f t="shared" si="159"/>
        <v/>
      </c>
      <c r="L920" s="102" t="str">
        <f t="shared" si="160"/>
        <v/>
      </c>
      <c r="M920" s="103" t="str">
        <f ca="1" t="shared" si="161"/>
        <v/>
      </c>
      <c r="N920" s="103" t="str">
        <f ca="1" t="shared" si="162"/>
        <v/>
      </c>
      <c r="O920" s="1" t="str">
        <f>IFERROR(VLOOKUP(D920,ข้อมูลออเดอร์!A:EK,49,0),"")</f>
        <v/>
      </c>
      <c r="P920" s="1" t="str">
        <f>IF(D920="","",ข้อมูลออเดอร์!AX919)</f>
        <v/>
      </c>
      <c r="Q920" s="1" t="str">
        <f>IF(D920="","",ข้อมูลออเดอร์!AX919)</f>
        <v/>
      </c>
      <c r="R920" s="1" t="str">
        <f t="shared" si="163"/>
        <v/>
      </c>
      <c r="S920" s="1">
        <f>IF('ข้อมูลจังหวัด-อำเภอ'!C919="","",'ข้อมูลจังหวัด-อำเภอ'!C919)</f>
        <v>0</v>
      </c>
      <c r="T920" s="1">
        <f>IF('ข้อมูลจังหวัด-อำเภอ'!D919="","",'ข้อมูลจังหวัด-อำเภอ'!D919)</f>
        <v>0</v>
      </c>
      <c r="U920" s="1" t="str">
        <f>IFERROR(VLOOKUP(D920,ข้อมูลออเดอร์!A:EK,46,0),"")</f>
        <v/>
      </c>
      <c r="V920" s="1" t="str">
        <f>IFERROR(VLOOKUP(D920,ข้อมูลออเดอร์!A:EK,46,0),"")</f>
        <v/>
      </c>
      <c r="W920" s="1" t="str">
        <f>IFERROR(VLOOKUP(D920,ข้อมูลออเดอร์!A:EK,48,0),"")</f>
        <v/>
      </c>
      <c r="X920" s="1" t="str">
        <f t="shared" si="164"/>
        <v/>
      </c>
      <c r="Y920" s="1"/>
      <c r="Z920" s="1"/>
      <c r="AA920" s="1" t="e">
        <f t="shared" si="165"/>
        <v>#N/A</v>
      </c>
      <c r="AB920" s="1"/>
      <c r="AC920" s="1"/>
      <c r="AD920" s="1"/>
      <c r="AE920" s="1" t="e">
        <f>IF(ข้อมูลน้ำหนักสินค้า!C919="","",ข้อมูลน้ำหนักสินค้า!C919)*J920</f>
        <v>#N/A</v>
      </c>
    </row>
    <row r="921" spans="1:31">
      <c r="A921" s="1" t="str">
        <f t="shared" si="155"/>
        <v/>
      </c>
      <c r="B921" s="1" t="str">
        <f t="shared" si="156"/>
        <v/>
      </c>
      <c r="C921" s="1" t="str">
        <f t="shared" si="157"/>
        <v/>
      </c>
      <c r="D921" s="1" t="str">
        <f>IF(ข้อมูลออเดอร์!A920="","",ข้อมูลออเดอร์!A920)</f>
        <v/>
      </c>
      <c r="E921" s="1" t="str">
        <f>IFERROR(IF(VLOOKUP(D921,ข้อมูลออเดอร์!A:BV,74,0)="Express delivery","NORMAL",IF(VLOOKUP(D921,ข้อมูลออเดอร์!A:BV,74,0)="Lalamove","B2B_OFFLINE","")),"")</f>
        <v/>
      </c>
      <c r="F921" s="1" t="str">
        <f t="shared" si="158"/>
        <v/>
      </c>
      <c r="G921" s="1" t="str">
        <f>IF(ข้อมูลออเดอร์!CV920="","",ข้อมูลออเดอร์!CV920)</f>
        <v/>
      </c>
      <c r="H921" s="1" t="str">
        <f>IF(ข้อมูลออเดอร์!CW920="","",ข้อมูลออเดอร์!CW920)</f>
        <v/>
      </c>
      <c r="I921" s="1" t="str">
        <f>IF(ข้อมูลออเดอร์!CV920="","",ข้อมูลออเดอร์!CV920)</f>
        <v/>
      </c>
      <c r="J921" s="1" t="str">
        <f>IF(ข้อมูลออเดอร์!DD920="","",ข้อมูลออเดอร์!DD920)</f>
        <v/>
      </c>
      <c r="K921" s="102" t="str">
        <f t="shared" si="159"/>
        <v/>
      </c>
      <c r="L921" s="102" t="str">
        <f t="shared" si="160"/>
        <v/>
      </c>
      <c r="M921" s="103" t="str">
        <f ca="1" t="shared" si="161"/>
        <v/>
      </c>
      <c r="N921" s="103" t="str">
        <f ca="1" t="shared" si="162"/>
        <v/>
      </c>
      <c r="O921" s="1" t="str">
        <f>IFERROR(VLOOKUP(D921,ข้อมูลออเดอร์!A:EK,49,0),"")</f>
        <v/>
      </c>
      <c r="P921" s="1" t="str">
        <f>IF(D921="","",ข้อมูลออเดอร์!AX920)</f>
        <v/>
      </c>
      <c r="Q921" s="1" t="str">
        <f>IF(D921="","",ข้อมูลออเดอร์!AX920)</f>
        <v/>
      </c>
      <c r="R921" s="1" t="str">
        <f t="shared" si="163"/>
        <v/>
      </c>
      <c r="S921" s="1">
        <f>IF('ข้อมูลจังหวัด-อำเภอ'!C920="","",'ข้อมูลจังหวัด-อำเภอ'!C920)</f>
        <v>0</v>
      </c>
      <c r="T921" s="1">
        <f>IF('ข้อมูลจังหวัด-อำเภอ'!D920="","",'ข้อมูลจังหวัด-อำเภอ'!D920)</f>
        <v>0</v>
      </c>
      <c r="U921" s="1" t="str">
        <f>IFERROR(VLOOKUP(D921,ข้อมูลออเดอร์!A:EK,46,0),"")</f>
        <v/>
      </c>
      <c r="V921" s="1" t="str">
        <f>IFERROR(VLOOKUP(D921,ข้อมูลออเดอร์!A:EK,46,0),"")</f>
        <v/>
      </c>
      <c r="W921" s="1" t="str">
        <f>IFERROR(VLOOKUP(D921,ข้อมูลออเดอร์!A:EK,48,0),"")</f>
        <v/>
      </c>
      <c r="X921" s="1" t="str">
        <f t="shared" si="164"/>
        <v/>
      </c>
      <c r="Y921" s="1"/>
      <c r="Z921" s="1"/>
      <c r="AA921" s="1" t="e">
        <f t="shared" si="165"/>
        <v>#N/A</v>
      </c>
      <c r="AB921" s="1"/>
      <c r="AC921" s="1"/>
      <c r="AD921" s="1"/>
      <c r="AE921" s="1" t="e">
        <f>IF(ข้อมูลน้ำหนักสินค้า!C920="","",ข้อมูลน้ำหนักสินค้า!C920)*J921</f>
        <v>#N/A</v>
      </c>
    </row>
    <row r="922" spans="1:31">
      <c r="A922" s="1" t="str">
        <f t="shared" si="155"/>
        <v/>
      </c>
      <c r="B922" s="1" t="str">
        <f t="shared" si="156"/>
        <v/>
      </c>
      <c r="C922" s="1" t="str">
        <f t="shared" si="157"/>
        <v/>
      </c>
      <c r="D922" s="1" t="str">
        <f>IF(ข้อมูลออเดอร์!A921="","",ข้อมูลออเดอร์!A921)</f>
        <v/>
      </c>
      <c r="E922" s="1" t="str">
        <f>IFERROR(IF(VLOOKUP(D922,ข้อมูลออเดอร์!A:BV,74,0)="Express delivery","NORMAL",IF(VLOOKUP(D922,ข้อมูลออเดอร์!A:BV,74,0)="Lalamove","B2B_OFFLINE","")),"")</f>
        <v/>
      </c>
      <c r="F922" s="1" t="str">
        <f t="shared" si="158"/>
        <v/>
      </c>
      <c r="G922" s="1" t="str">
        <f>IF(ข้อมูลออเดอร์!CV921="","",ข้อมูลออเดอร์!CV921)</f>
        <v/>
      </c>
      <c r="H922" s="1" t="str">
        <f>IF(ข้อมูลออเดอร์!CW921="","",ข้อมูลออเดอร์!CW921)</f>
        <v/>
      </c>
      <c r="I922" s="1" t="str">
        <f>IF(ข้อมูลออเดอร์!CV921="","",ข้อมูลออเดอร์!CV921)</f>
        <v/>
      </c>
      <c r="J922" s="1" t="str">
        <f>IF(ข้อมูลออเดอร์!DD921="","",ข้อมูลออเดอร์!DD921)</f>
        <v/>
      </c>
      <c r="K922" s="102" t="str">
        <f t="shared" si="159"/>
        <v/>
      </c>
      <c r="L922" s="102" t="str">
        <f t="shared" si="160"/>
        <v/>
      </c>
      <c r="M922" s="103" t="str">
        <f ca="1" t="shared" si="161"/>
        <v/>
      </c>
      <c r="N922" s="103" t="str">
        <f ca="1" t="shared" si="162"/>
        <v/>
      </c>
      <c r="O922" s="1" t="str">
        <f>IFERROR(VLOOKUP(D922,ข้อมูลออเดอร์!A:EK,49,0),"")</f>
        <v/>
      </c>
      <c r="P922" s="1" t="str">
        <f>IF(D922="","",ข้อมูลออเดอร์!AX921)</f>
        <v/>
      </c>
      <c r="Q922" s="1" t="str">
        <f>IF(D922="","",ข้อมูลออเดอร์!AX921)</f>
        <v/>
      </c>
      <c r="R922" s="1" t="str">
        <f t="shared" si="163"/>
        <v/>
      </c>
      <c r="S922" s="1">
        <f>IF('ข้อมูลจังหวัด-อำเภอ'!C921="","",'ข้อมูลจังหวัด-อำเภอ'!C921)</f>
        <v>0</v>
      </c>
      <c r="T922" s="1">
        <f>IF('ข้อมูลจังหวัด-อำเภอ'!D921="","",'ข้อมูลจังหวัด-อำเภอ'!D921)</f>
        <v>0</v>
      </c>
      <c r="U922" s="1" t="str">
        <f>IFERROR(VLOOKUP(D922,ข้อมูลออเดอร์!A:EK,46,0),"")</f>
        <v/>
      </c>
      <c r="V922" s="1" t="str">
        <f>IFERROR(VLOOKUP(D922,ข้อมูลออเดอร์!A:EK,46,0),"")</f>
        <v/>
      </c>
      <c r="W922" s="1" t="str">
        <f>IFERROR(VLOOKUP(D922,ข้อมูลออเดอร์!A:EK,48,0),"")</f>
        <v/>
      </c>
      <c r="X922" s="1" t="str">
        <f t="shared" si="164"/>
        <v/>
      </c>
      <c r="Y922" s="1"/>
      <c r="Z922" s="1"/>
      <c r="AA922" s="1" t="e">
        <f t="shared" si="165"/>
        <v>#N/A</v>
      </c>
      <c r="AB922" s="1"/>
      <c r="AC922" s="1"/>
      <c r="AD922" s="1"/>
      <c r="AE922" s="1" t="e">
        <f>IF(ข้อมูลน้ำหนักสินค้า!C921="","",ข้อมูลน้ำหนักสินค้า!C921)*J922</f>
        <v>#N/A</v>
      </c>
    </row>
    <row r="923" spans="1:31">
      <c r="A923" s="1" t="str">
        <f t="shared" si="155"/>
        <v/>
      </c>
      <c r="B923" s="1" t="str">
        <f t="shared" si="156"/>
        <v/>
      </c>
      <c r="C923" s="1" t="str">
        <f t="shared" si="157"/>
        <v/>
      </c>
      <c r="D923" s="1" t="str">
        <f>IF(ข้อมูลออเดอร์!A922="","",ข้อมูลออเดอร์!A922)</f>
        <v/>
      </c>
      <c r="E923" s="1" t="str">
        <f>IFERROR(IF(VLOOKUP(D923,ข้อมูลออเดอร์!A:BV,74,0)="Express delivery","NORMAL",IF(VLOOKUP(D923,ข้อมูลออเดอร์!A:BV,74,0)="Lalamove","B2B_OFFLINE","")),"")</f>
        <v/>
      </c>
      <c r="F923" s="1" t="str">
        <f t="shared" si="158"/>
        <v/>
      </c>
      <c r="G923" s="1" t="str">
        <f>IF(ข้อมูลออเดอร์!CV922="","",ข้อมูลออเดอร์!CV922)</f>
        <v/>
      </c>
      <c r="H923" s="1" t="str">
        <f>IF(ข้อมูลออเดอร์!CW922="","",ข้อมูลออเดอร์!CW922)</f>
        <v/>
      </c>
      <c r="I923" s="1" t="str">
        <f>IF(ข้อมูลออเดอร์!CV922="","",ข้อมูลออเดอร์!CV922)</f>
        <v/>
      </c>
      <c r="J923" s="1" t="str">
        <f>IF(ข้อมูลออเดอร์!DD922="","",ข้อมูลออเดอร์!DD922)</f>
        <v/>
      </c>
      <c r="K923" s="102" t="str">
        <f t="shared" si="159"/>
        <v/>
      </c>
      <c r="L923" s="102" t="str">
        <f t="shared" si="160"/>
        <v/>
      </c>
      <c r="M923" s="103" t="str">
        <f ca="1" t="shared" si="161"/>
        <v/>
      </c>
      <c r="N923" s="103" t="str">
        <f ca="1" t="shared" si="162"/>
        <v/>
      </c>
      <c r="O923" s="1" t="str">
        <f>IFERROR(VLOOKUP(D923,ข้อมูลออเดอร์!A:EK,49,0),"")</f>
        <v/>
      </c>
      <c r="P923" s="1" t="str">
        <f>IF(D923="","",ข้อมูลออเดอร์!AX922)</f>
        <v/>
      </c>
      <c r="Q923" s="1" t="str">
        <f>IF(D923="","",ข้อมูลออเดอร์!AX922)</f>
        <v/>
      </c>
      <c r="R923" s="1" t="str">
        <f t="shared" si="163"/>
        <v/>
      </c>
      <c r="S923" s="1">
        <f>IF('ข้อมูลจังหวัด-อำเภอ'!C922="","",'ข้อมูลจังหวัด-อำเภอ'!C922)</f>
        <v>0</v>
      </c>
      <c r="T923" s="1">
        <f>IF('ข้อมูลจังหวัด-อำเภอ'!D922="","",'ข้อมูลจังหวัด-อำเภอ'!D922)</f>
        <v>0</v>
      </c>
      <c r="U923" s="1" t="str">
        <f>IFERROR(VLOOKUP(D923,ข้อมูลออเดอร์!A:EK,46,0),"")</f>
        <v/>
      </c>
      <c r="V923" s="1" t="str">
        <f>IFERROR(VLOOKUP(D923,ข้อมูลออเดอร์!A:EK,46,0),"")</f>
        <v/>
      </c>
      <c r="W923" s="1" t="str">
        <f>IFERROR(VLOOKUP(D923,ข้อมูลออเดอร์!A:EK,48,0),"")</f>
        <v/>
      </c>
      <c r="X923" s="1" t="str">
        <f t="shared" si="164"/>
        <v/>
      </c>
      <c r="Y923" s="1"/>
      <c r="Z923" s="1"/>
      <c r="AA923" s="1" t="e">
        <f t="shared" si="165"/>
        <v>#N/A</v>
      </c>
      <c r="AB923" s="1"/>
      <c r="AC923" s="1"/>
      <c r="AD923" s="1"/>
      <c r="AE923" s="1" t="e">
        <f>IF(ข้อมูลน้ำหนักสินค้า!C922="","",ข้อมูลน้ำหนักสินค้า!C922)*J923</f>
        <v>#N/A</v>
      </c>
    </row>
    <row r="924" spans="1:31">
      <c r="A924" s="1" t="str">
        <f t="shared" si="155"/>
        <v/>
      </c>
      <c r="B924" s="1" t="str">
        <f t="shared" si="156"/>
        <v/>
      </c>
      <c r="C924" s="1" t="str">
        <f t="shared" si="157"/>
        <v/>
      </c>
      <c r="D924" s="1" t="str">
        <f>IF(ข้อมูลออเดอร์!A923="","",ข้อมูลออเดอร์!A923)</f>
        <v/>
      </c>
      <c r="E924" s="1" t="str">
        <f>IFERROR(IF(VLOOKUP(D924,ข้อมูลออเดอร์!A:BV,74,0)="Express delivery","NORMAL",IF(VLOOKUP(D924,ข้อมูลออเดอร์!A:BV,74,0)="Lalamove","B2B_OFFLINE","")),"")</f>
        <v/>
      </c>
      <c r="F924" s="1" t="str">
        <f t="shared" si="158"/>
        <v/>
      </c>
      <c r="G924" s="1" t="str">
        <f>IF(ข้อมูลออเดอร์!CV923="","",ข้อมูลออเดอร์!CV923)</f>
        <v/>
      </c>
      <c r="H924" s="1" t="str">
        <f>IF(ข้อมูลออเดอร์!CW923="","",ข้อมูลออเดอร์!CW923)</f>
        <v/>
      </c>
      <c r="I924" s="1" t="str">
        <f>IF(ข้อมูลออเดอร์!CV923="","",ข้อมูลออเดอร์!CV923)</f>
        <v/>
      </c>
      <c r="J924" s="1" t="str">
        <f>IF(ข้อมูลออเดอร์!DD923="","",ข้อมูลออเดอร์!DD923)</f>
        <v/>
      </c>
      <c r="K924" s="102" t="str">
        <f t="shared" si="159"/>
        <v/>
      </c>
      <c r="L924" s="102" t="str">
        <f t="shared" si="160"/>
        <v/>
      </c>
      <c r="M924" s="103" t="str">
        <f ca="1" t="shared" si="161"/>
        <v/>
      </c>
      <c r="N924" s="103" t="str">
        <f ca="1" t="shared" si="162"/>
        <v/>
      </c>
      <c r="O924" s="1" t="str">
        <f>IFERROR(VLOOKUP(D924,ข้อมูลออเดอร์!A:EK,49,0),"")</f>
        <v/>
      </c>
      <c r="P924" s="1" t="str">
        <f>IF(D924="","",ข้อมูลออเดอร์!AX923)</f>
        <v/>
      </c>
      <c r="Q924" s="1" t="str">
        <f>IF(D924="","",ข้อมูลออเดอร์!AX923)</f>
        <v/>
      </c>
      <c r="R924" s="1" t="str">
        <f t="shared" si="163"/>
        <v/>
      </c>
      <c r="S924" s="1">
        <f>IF('ข้อมูลจังหวัด-อำเภอ'!C923="","",'ข้อมูลจังหวัด-อำเภอ'!C923)</f>
        <v>0</v>
      </c>
      <c r="T924" s="1">
        <f>IF('ข้อมูลจังหวัด-อำเภอ'!D923="","",'ข้อมูลจังหวัด-อำเภอ'!D923)</f>
        <v>0</v>
      </c>
      <c r="U924" s="1" t="str">
        <f>IFERROR(VLOOKUP(D924,ข้อมูลออเดอร์!A:EK,46,0),"")</f>
        <v/>
      </c>
      <c r="V924" s="1" t="str">
        <f>IFERROR(VLOOKUP(D924,ข้อมูลออเดอร์!A:EK,46,0),"")</f>
        <v/>
      </c>
      <c r="W924" s="1" t="str">
        <f>IFERROR(VLOOKUP(D924,ข้อมูลออเดอร์!A:EK,48,0),"")</f>
        <v/>
      </c>
      <c r="X924" s="1" t="str">
        <f t="shared" si="164"/>
        <v/>
      </c>
      <c r="Y924" s="1"/>
      <c r="Z924" s="1"/>
      <c r="AA924" s="1" t="e">
        <f t="shared" si="165"/>
        <v>#N/A</v>
      </c>
      <c r="AB924" s="1"/>
      <c r="AC924" s="1"/>
      <c r="AD924" s="1"/>
      <c r="AE924" s="1" t="e">
        <f>IF(ข้อมูลน้ำหนักสินค้า!C923="","",ข้อมูลน้ำหนักสินค้า!C923)*J924</f>
        <v>#N/A</v>
      </c>
    </row>
    <row r="925" spans="1:31">
      <c r="A925" s="1" t="str">
        <f t="shared" si="155"/>
        <v/>
      </c>
      <c r="B925" s="1" t="str">
        <f t="shared" si="156"/>
        <v/>
      </c>
      <c r="C925" s="1" t="str">
        <f t="shared" si="157"/>
        <v/>
      </c>
      <c r="D925" s="1" t="str">
        <f>IF(ข้อมูลออเดอร์!A924="","",ข้อมูลออเดอร์!A924)</f>
        <v/>
      </c>
      <c r="E925" s="1" t="str">
        <f>IFERROR(IF(VLOOKUP(D925,ข้อมูลออเดอร์!A:BV,74,0)="Express delivery","NORMAL",IF(VLOOKUP(D925,ข้อมูลออเดอร์!A:BV,74,0)="Lalamove","B2B_OFFLINE","")),"")</f>
        <v/>
      </c>
      <c r="F925" s="1" t="str">
        <f t="shared" si="158"/>
        <v/>
      </c>
      <c r="G925" s="1" t="str">
        <f>IF(ข้อมูลออเดอร์!CV924="","",ข้อมูลออเดอร์!CV924)</f>
        <v/>
      </c>
      <c r="H925" s="1" t="str">
        <f>IF(ข้อมูลออเดอร์!CW924="","",ข้อมูลออเดอร์!CW924)</f>
        <v/>
      </c>
      <c r="I925" s="1" t="str">
        <f>IF(ข้อมูลออเดอร์!CV924="","",ข้อมูลออเดอร์!CV924)</f>
        <v/>
      </c>
      <c r="J925" s="1" t="str">
        <f>IF(ข้อมูลออเดอร์!DD924="","",ข้อมูลออเดอร์!DD924)</f>
        <v/>
      </c>
      <c r="K925" s="102" t="str">
        <f t="shared" si="159"/>
        <v/>
      </c>
      <c r="L925" s="102" t="str">
        <f t="shared" si="160"/>
        <v/>
      </c>
      <c r="M925" s="103" t="str">
        <f ca="1" t="shared" si="161"/>
        <v/>
      </c>
      <c r="N925" s="103" t="str">
        <f ca="1" t="shared" si="162"/>
        <v/>
      </c>
      <c r="O925" s="1" t="str">
        <f>IFERROR(VLOOKUP(D925,ข้อมูลออเดอร์!A:EK,49,0),"")</f>
        <v/>
      </c>
      <c r="P925" s="1" t="str">
        <f>IF(D925="","",ข้อมูลออเดอร์!AX924)</f>
        <v/>
      </c>
      <c r="Q925" s="1" t="str">
        <f>IF(D925="","",ข้อมูลออเดอร์!AX924)</f>
        <v/>
      </c>
      <c r="R925" s="1" t="str">
        <f t="shared" si="163"/>
        <v/>
      </c>
      <c r="S925" s="1">
        <f>IF('ข้อมูลจังหวัด-อำเภอ'!C924="","",'ข้อมูลจังหวัด-อำเภอ'!C924)</f>
        <v>0</v>
      </c>
      <c r="T925" s="1">
        <f>IF('ข้อมูลจังหวัด-อำเภอ'!D924="","",'ข้อมูลจังหวัด-อำเภอ'!D924)</f>
        <v>0</v>
      </c>
      <c r="U925" s="1" t="str">
        <f>IFERROR(VLOOKUP(D925,ข้อมูลออเดอร์!A:EK,46,0),"")</f>
        <v/>
      </c>
      <c r="V925" s="1" t="str">
        <f>IFERROR(VLOOKUP(D925,ข้อมูลออเดอร์!A:EK,46,0),"")</f>
        <v/>
      </c>
      <c r="W925" s="1" t="str">
        <f>IFERROR(VLOOKUP(D925,ข้อมูลออเดอร์!A:EK,48,0),"")</f>
        <v/>
      </c>
      <c r="X925" s="1" t="str">
        <f t="shared" si="164"/>
        <v/>
      </c>
      <c r="Y925" s="1"/>
      <c r="Z925" s="1"/>
      <c r="AA925" s="1" t="e">
        <f t="shared" si="165"/>
        <v>#N/A</v>
      </c>
      <c r="AB925" s="1"/>
      <c r="AC925" s="1"/>
      <c r="AD925" s="1"/>
      <c r="AE925" s="1" t="e">
        <f>IF(ข้อมูลน้ำหนักสินค้า!C924="","",ข้อมูลน้ำหนักสินค้า!C924)*J925</f>
        <v>#N/A</v>
      </c>
    </row>
    <row r="926" spans="1:31">
      <c r="A926" s="1" t="str">
        <f t="shared" si="155"/>
        <v/>
      </c>
      <c r="B926" s="1" t="str">
        <f t="shared" si="156"/>
        <v/>
      </c>
      <c r="C926" s="1" t="str">
        <f t="shared" si="157"/>
        <v/>
      </c>
      <c r="D926" s="1" t="str">
        <f>IF(ข้อมูลออเดอร์!A925="","",ข้อมูลออเดอร์!A925)</f>
        <v/>
      </c>
      <c r="E926" s="1" t="str">
        <f>IFERROR(IF(VLOOKUP(D926,ข้อมูลออเดอร์!A:BV,74,0)="Express delivery","NORMAL",IF(VLOOKUP(D926,ข้อมูลออเดอร์!A:BV,74,0)="Lalamove","B2B_OFFLINE","")),"")</f>
        <v/>
      </c>
      <c r="F926" s="1" t="str">
        <f t="shared" si="158"/>
        <v/>
      </c>
      <c r="G926" s="1" t="str">
        <f>IF(ข้อมูลออเดอร์!CV925="","",ข้อมูลออเดอร์!CV925)</f>
        <v/>
      </c>
      <c r="H926" s="1" t="str">
        <f>IF(ข้อมูลออเดอร์!CW925="","",ข้อมูลออเดอร์!CW925)</f>
        <v/>
      </c>
      <c r="I926" s="1" t="str">
        <f>IF(ข้อมูลออเดอร์!CV925="","",ข้อมูลออเดอร์!CV925)</f>
        <v/>
      </c>
      <c r="J926" s="1" t="str">
        <f>IF(ข้อมูลออเดอร์!DD925="","",ข้อมูลออเดอร์!DD925)</f>
        <v/>
      </c>
      <c r="K926" s="102" t="str">
        <f t="shared" si="159"/>
        <v/>
      </c>
      <c r="L926" s="102" t="str">
        <f t="shared" si="160"/>
        <v/>
      </c>
      <c r="M926" s="103" t="str">
        <f ca="1" t="shared" si="161"/>
        <v/>
      </c>
      <c r="N926" s="103" t="str">
        <f ca="1" t="shared" si="162"/>
        <v/>
      </c>
      <c r="O926" s="1" t="str">
        <f>IFERROR(VLOOKUP(D926,ข้อมูลออเดอร์!A:EK,49,0),"")</f>
        <v/>
      </c>
      <c r="P926" s="1" t="str">
        <f>IF(D926="","",ข้อมูลออเดอร์!AX925)</f>
        <v/>
      </c>
      <c r="Q926" s="1" t="str">
        <f>IF(D926="","",ข้อมูลออเดอร์!AX925)</f>
        <v/>
      </c>
      <c r="R926" s="1" t="str">
        <f t="shared" si="163"/>
        <v/>
      </c>
      <c r="S926" s="1">
        <f>IF('ข้อมูลจังหวัด-อำเภอ'!C925="","",'ข้อมูลจังหวัด-อำเภอ'!C925)</f>
        <v>0</v>
      </c>
      <c r="T926" s="1">
        <f>IF('ข้อมูลจังหวัด-อำเภอ'!D925="","",'ข้อมูลจังหวัด-อำเภอ'!D925)</f>
        <v>0</v>
      </c>
      <c r="U926" s="1" t="str">
        <f>IFERROR(VLOOKUP(D926,ข้อมูลออเดอร์!A:EK,46,0),"")</f>
        <v/>
      </c>
      <c r="V926" s="1" t="str">
        <f>IFERROR(VLOOKUP(D926,ข้อมูลออเดอร์!A:EK,46,0),"")</f>
        <v/>
      </c>
      <c r="W926" s="1" t="str">
        <f>IFERROR(VLOOKUP(D926,ข้อมูลออเดอร์!A:EK,48,0),"")</f>
        <v/>
      </c>
      <c r="X926" s="1" t="str">
        <f t="shared" si="164"/>
        <v/>
      </c>
      <c r="Y926" s="1"/>
      <c r="Z926" s="1"/>
      <c r="AA926" s="1" t="e">
        <f t="shared" si="165"/>
        <v>#N/A</v>
      </c>
      <c r="AB926" s="1"/>
      <c r="AC926" s="1"/>
      <c r="AD926" s="1"/>
      <c r="AE926" s="1" t="e">
        <f>IF(ข้อมูลน้ำหนักสินค้า!C925="","",ข้อมูลน้ำหนักสินค้า!C925)*J926</f>
        <v>#N/A</v>
      </c>
    </row>
    <row r="927" spans="1:31">
      <c r="A927" s="1" t="str">
        <f t="shared" si="155"/>
        <v/>
      </c>
      <c r="B927" s="1" t="str">
        <f t="shared" si="156"/>
        <v/>
      </c>
      <c r="C927" s="1" t="str">
        <f t="shared" si="157"/>
        <v/>
      </c>
      <c r="D927" s="1" t="str">
        <f>IF(ข้อมูลออเดอร์!A926="","",ข้อมูลออเดอร์!A926)</f>
        <v/>
      </c>
      <c r="E927" s="1" t="str">
        <f>IFERROR(IF(VLOOKUP(D927,ข้อมูลออเดอร์!A:BV,74,0)="Express delivery","NORMAL",IF(VLOOKUP(D927,ข้อมูลออเดอร์!A:BV,74,0)="Lalamove","B2B_OFFLINE","")),"")</f>
        <v/>
      </c>
      <c r="F927" s="1" t="str">
        <f t="shared" si="158"/>
        <v/>
      </c>
      <c r="G927" s="1" t="str">
        <f>IF(ข้อมูลออเดอร์!CV926="","",ข้อมูลออเดอร์!CV926)</f>
        <v/>
      </c>
      <c r="H927" s="1" t="str">
        <f>IF(ข้อมูลออเดอร์!CW926="","",ข้อมูลออเดอร์!CW926)</f>
        <v/>
      </c>
      <c r="I927" s="1" t="str">
        <f>IF(ข้อมูลออเดอร์!CV926="","",ข้อมูลออเดอร์!CV926)</f>
        <v/>
      </c>
      <c r="J927" s="1" t="str">
        <f>IF(ข้อมูลออเดอร์!DD926="","",ข้อมูลออเดอร์!DD926)</f>
        <v/>
      </c>
      <c r="K927" s="102" t="str">
        <f t="shared" si="159"/>
        <v/>
      </c>
      <c r="L927" s="102" t="str">
        <f t="shared" si="160"/>
        <v/>
      </c>
      <c r="M927" s="103" t="str">
        <f ca="1" t="shared" si="161"/>
        <v/>
      </c>
      <c r="N927" s="103" t="str">
        <f ca="1" t="shared" si="162"/>
        <v/>
      </c>
      <c r="O927" s="1" t="str">
        <f>IFERROR(VLOOKUP(D927,ข้อมูลออเดอร์!A:EK,49,0),"")</f>
        <v/>
      </c>
      <c r="P927" s="1" t="str">
        <f>IF(D927="","",ข้อมูลออเดอร์!AX926)</f>
        <v/>
      </c>
      <c r="Q927" s="1" t="str">
        <f>IF(D927="","",ข้อมูลออเดอร์!AX926)</f>
        <v/>
      </c>
      <c r="R927" s="1" t="str">
        <f t="shared" si="163"/>
        <v/>
      </c>
      <c r="S927" s="1">
        <f>IF('ข้อมูลจังหวัด-อำเภอ'!C926="","",'ข้อมูลจังหวัด-อำเภอ'!C926)</f>
        <v>0</v>
      </c>
      <c r="T927" s="1">
        <f>IF('ข้อมูลจังหวัด-อำเภอ'!D926="","",'ข้อมูลจังหวัด-อำเภอ'!D926)</f>
        <v>0</v>
      </c>
      <c r="U927" s="1" t="str">
        <f>IFERROR(VLOOKUP(D927,ข้อมูลออเดอร์!A:EK,46,0),"")</f>
        <v/>
      </c>
      <c r="V927" s="1" t="str">
        <f>IFERROR(VLOOKUP(D927,ข้อมูลออเดอร์!A:EK,46,0),"")</f>
        <v/>
      </c>
      <c r="W927" s="1" t="str">
        <f>IFERROR(VLOOKUP(D927,ข้อมูลออเดอร์!A:EK,48,0),"")</f>
        <v/>
      </c>
      <c r="X927" s="1" t="str">
        <f t="shared" si="164"/>
        <v/>
      </c>
      <c r="Y927" s="1"/>
      <c r="Z927" s="1"/>
      <c r="AA927" s="1" t="e">
        <f t="shared" si="165"/>
        <v>#N/A</v>
      </c>
      <c r="AB927" s="1"/>
      <c r="AC927" s="1"/>
      <c r="AD927" s="1"/>
      <c r="AE927" s="1" t="e">
        <f>IF(ข้อมูลน้ำหนักสินค้า!C926="","",ข้อมูลน้ำหนักสินค้า!C926)*J927</f>
        <v>#N/A</v>
      </c>
    </row>
    <row r="928" spans="1:31">
      <c r="A928" s="1" t="str">
        <f t="shared" si="155"/>
        <v/>
      </c>
      <c r="B928" s="1" t="str">
        <f t="shared" si="156"/>
        <v/>
      </c>
      <c r="C928" s="1" t="str">
        <f t="shared" si="157"/>
        <v/>
      </c>
      <c r="D928" s="1" t="str">
        <f>IF(ข้อมูลออเดอร์!A927="","",ข้อมูลออเดอร์!A927)</f>
        <v/>
      </c>
      <c r="E928" s="1" t="str">
        <f>IFERROR(IF(VLOOKUP(D928,ข้อมูลออเดอร์!A:BV,74,0)="Express delivery","NORMAL",IF(VLOOKUP(D928,ข้อมูลออเดอร์!A:BV,74,0)="Lalamove","B2B_OFFLINE","")),"")</f>
        <v/>
      </c>
      <c r="F928" s="1" t="str">
        <f t="shared" si="158"/>
        <v/>
      </c>
      <c r="G928" s="1" t="str">
        <f>IF(ข้อมูลออเดอร์!CV927="","",ข้อมูลออเดอร์!CV927)</f>
        <v/>
      </c>
      <c r="H928" s="1" t="str">
        <f>IF(ข้อมูลออเดอร์!CW927="","",ข้อมูลออเดอร์!CW927)</f>
        <v/>
      </c>
      <c r="I928" s="1" t="str">
        <f>IF(ข้อมูลออเดอร์!CV927="","",ข้อมูลออเดอร์!CV927)</f>
        <v/>
      </c>
      <c r="J928" s="1" t="str">
        <f>IF(ข้อมูลออเดอร์!DD927="","",ข้อมูลออเดอร์!DD927)</f>
        <v/>
      </c>
      <c r="K928" s="102" t="str">
        <f t="shared" si="159"/>
        <v/>
      </c>
      <c r="L928" s="102" t="str">
        <f t="shared" si="160"/>
        <v/>
      </c>
      <c r="M928" s="103" t="str">
        <f ca="1" t="shared" si="161"/>
        <v/>
      </c>
      <c r="N928" s="103" t="str">
        <f ca="1" t="shared" si="162"/>
        <v/>
      </c>
      <c r="O928" s="1" t="str">
        <f>IFERROR(VLOOKUP(D928,ข้อมูลออเดอร์!A:EK,49,0),"")</f>
        <v/>
      </c>
      <c r="P928" s="1" t="str">
        <f>IF(D928="","",ข้อมูลออเดอร์!AX927)</f>
        <v/>
      </c>
      <c r="Q928" s="1" t="str">
        <f>IF(D928="","",ข้อมูลออเดอร์!AX927)</f>
        <v/>
      </c>
      <c r="R928" s="1" t="str">
        <f t="shared" si="163"/>
        <v/>
      </c>
      <c r="S928" s="1">
        <f>IF('ข้อมูลจังหวัด-อำเภอ'!C927="","",'ข้อมูลจังหวัด-อำเภอ'!C927)</f>
        <v>0</v>
      </c>
      <c r="T928" s="1">
        <f>IF('ข้อมูลจังหวัด-อำเภอ'!D927="","",'ข้อมูลจังหวัด-อำเภอ'!D927)</f>
        <v>0</v>
      </c>
      <c r="U928" s="1" t="str">
        <f>IFERROR(VLOOKUP(D928,ข้อมูลออเดอร์!A:EK,46,0),"")</f>
        <v/>
      </c>
      <c r="V928" s="1" t="str">
        <f>IFERROR(VLOOKUP(D928,ข้อมูลออเดอร์!A:EK,46,0),"")</f>
        <v/>
      </c>
      <c r="W928" s="1" t="str">
        <f>IFERROR(VLOOKUP(D928,ข้อมูลออเดอร์!A:EK,48,0),"")</f>
        <v/>
      </c>
      <c r="X928" s="1" t="str">
        <f t="shared" si="164"/>
        <v/>
      </c>
      <c r="Y928" s="1"/>
      <c r="Z928" s="1"/>
      <c r="AA928" s="1" t="e">
        <f t="shared" si="165"/>
        <v>#N/A</v>
      </c>
      <c r="AB928" s="1"/>
      <c r="AC928" s="1"/>
      <c r="AD928" s="1"/>
      <c r="AE928" s="1" t="e">
        <f>IF(ข้อมูลน้ำหนักสินค้า!C927="","",ข้อมูลน้ำหนักสินค้า!C927)*J928</f>
        <v>#N/A</v>
      </c>
    </row>
    <row r="929" spans="1:31">
      <c r="A929" s="1" t="str">
        <f t="shared" si="155"/>
        <v/>
      </c>
      <c r="B929" s="1" t="str">
        <f t="shared" si="156"/>
        <v/>
      </c>
      <c r="C929" s="1" t="str">
        <f t="shared" si="157"/>
        <v/>
      </c>
      <c r="D929" s="1" t="str">
        <f>IF(ข้อมูลออเดอร์!A928="","",ข้อมูลออเดอร์!A928)</f>
        <v/>
      </c>
      <c r="E929" s="1" t="str">
        <f>IFERROR(IF(VLOOKUP(D929,ข้อมูลออเดอร์!A:BV,74,0)="Express delivery","NORMAL",IF(VLOOKUP(D929,ข้อมูลออเดอร์!A:BV,74,0)="Lalamove","B2B_OFFLINE","")),"")</f>
        <v/>
      </c>
      <c r="F929" s="1" t="str">
        <f t="shared" si="158"/>
        <v/>
      </c>
      <c r="G929" s="1" t="str">
        <f>IF(ข้อมูลออเดอร์!CV928="","",ข้อมูลออเดอร์!CV928)</f>
        <v/>
      </c>
      <c r="H929" s="1" t="str">
        <f>IF(ข้อมูลออเดอร์!CW928="","",ข้อมูลออเดอร์!CW928)</f>
        <v/>
      </c>
      <c r="I929" s="1" t="str">
        <f>IF(ข้อมูลออเดอร์!CV928="","",ข้อมูลออเดอร์!CV928)</f>
        <v/>
      </c>
      <c r="J929" s="1" t="str">
        <f>IF(ข้อมูลออเดอร์!DD928="","",ข้อมูลออเดอร์!DD928)</f>
        <v/>
      </c>
      <c r="K929" s="102" t="str">
        <f t="shared" si="159"/>
        <v/>
      </c>
      <c r="L929" s="102" t="str">
        <f t="shared" si="160"/>
        <v/>
      </c>
      <c r="M929" s="103" t="str">
        <f ca="1" t="shared" si="161"/>
        <v/>
      </c>
      <c r="N929" s="103" t="str">
        <f ca="1" t="shared" si="162"/>
        <v/>
      </c>
      <c r="O929" s="1" t="str">
        <f>IFERROR(VLOOKUP(D929,ข้อมูลออเดอร์!A:EK,49,0),"")</f>
        <v/>
      </c>
      <c r="P929" s="1" t="str">
        <f>IF(D929="","",ข้อมูลออเดอร์!AX928)</f>
        <v/>
      </c>
      <c r="Q929" s="1" t="str">
        <f>IF(D929="","",ข้อมูลออเดอร์!AX928)</f>
        <v/>
      </c>
      <c r="R929" s="1" t="str">
        <f t="shared" si="163"/>
        <v/>
      </c>
      <c r="S929" s="1">
        <f>IF('ข้อมูลจังหวัด-อำเภอ'!C928="","",'ข้อมูลจังหวัด-อำเภอ'!C928)</f>
        <v>0</v>
      </c>
      <c r="T929" s="1">
        <f>IF('ข้อมูลจังหวัด-อำเภอ'!D928="","",'ข้อมูลจังหวัด-อำเภอ'!D928)</f>
        <v>0</v>
      </c>
      <c r="U929" s="1" t="str">
        <f>IFERROR(VLOOKUP(D929,ข้อมูลออเดอร์!A:EK,46,0),"")</f>
        <v/>
      </c>
      <c r="V929" s="1" t="str">
        <f>IFERROR(VLOOKUP(D929,ข้อมูลออเดอร์!A:EK,46,0),"")</f>
        <v/>
      </c>
      <c r="W929" s="1" t="str">
        <f>IFERROR(VLOOKUP(D929,ข้อมูลออเดอร์!A:EK,48,0),"")</f>
        <v/>
      </c>
      <c r="X929" s="1" t="str">
        <f t="shared" si="164"/>
        <v/>
      </c>
      <c r="Y929" s="1"/>
      <c r="Z929" s="1"/>
      <c r="AA929" s="1" t="e">
        <f t="shared" si="165"/>
        <v>#N/A</v>
      </c>
      <c r="AB929" s="1"/>
      <c r="AC929" s="1"/>
      <c r="AD929" s="1"/>
      <c r="AE929" s="1" t="e">
        <f>IF(ข้อมูลน้ำหนักสินค้า!C928="","",ข้อมูลน้ำหนักสินค้า!C928)*J929</f>
        <v>#N/A</v>
      </c>
    </row>
    <row r="930" spans="1:31">
      <c r="A930" s="1" t="str">
        <f t="shared" si="155"/>
        <v/>
      </c>
      <c r="B930" s="1" t="str">
        <f t="shared" si="156"/>
        <v/>
      </c>
      <c r="C930" s="1" t="str">
        <f t="shared" si="157"/>
        <v/>
      </c>
      <c r="D930" s="1" t="str">
        <f>IF(ข้อมูลออเดอร์!A929="","",ข้อมูลออเดอร์!A929)</f>
        <v/>
      </c>
      <c r="E930" s="1" t="str">
        <f>IFERROR(IF(VLOOKUP(D930,ข้อมูลออเดอร์!A:BV,74,0)="Express delivery","NORMAL",IF(VLOOKUP(D930,ข้อมูลออเดอร์!A:BV,74,0)="Lalamove","B2B_OFFLINE","")),"")</f>
        <v/>
      </c>
      <c r="F930" s="1" t="str">
        <f t="shared" si="158"/>
        <v/>
      </c>
      <c r="G930" s="1" t="str">
        <f>IF(ข้อมูลออเดอร์!CV929="","",ข้อมูลออเดอร์!CV929)</f>
        <v/>
      </c>
      <c r="H930" s="1" t="str">
        <f>IF(ข้อมูลออเดอร์!CW929="","",ข้อมูลออเดอร์!CW929)</f>
        <v/>
      </c>
      <c r="I930" s="1" t="str">
        <f>IF(ข้อมูลออเดอร์!CV929="","",ข้อมูลออเดอร์!CV929)</f>
        <v/>
      </c>
      <c r="J930" s="1" t="str">
        <f>IF(ข้อมูลออเดอร์!DD929="","",ข้อมูลออเดอร์!DD929)</f>
        <v/>
      </c>
      <c r="K930" s="102" t="str">
        <f t="shared" si="159"/>
        <v/>
      </c>
      <c r="L930" s="102" t="str">
        <f t="shared" si="160"/>
        <v/>
      </c>
      <c r="M930" s="103" t="str">
        <f ca="1" t="shared" si="161"/>
        <v/>
      </c>
      <c r="N930" s="103" t="str">
        <f ca="1" t="shared" si="162"/>
        <v/>
      </c>
      <c r="O930" s="1" t="str">
        <f>IFERROR(VLOOKUP(D930,ข้อมูลออเดอร์!A:EK,49,0),"")</f>
        <v/>
      </c>
      <c r="P930" s="1" t="str">
        <f>IF(D930="","",ข้อมูลออเดอร์!AX929)</f>
        <v/>
      </c>
      <c r="Q930" s="1" t="str">
        <f>IF(D930="","",ข้อมูลออเดอร์!AX929)</f>
        <v/>
      </c>
      <c r="R930" s="1" t="str">
        <f t="shared" si="163"/>
        <v/>
      </c>
      <c r="S930" s="1">
        <f>IF('ข้อมูลจังหวัด-อำเภอ'!C929="","",'ข้อมูลจังหวัด-อำเภอ'!C929)</f>
        <v>0</v>
      </c>
      <c r="T930" s="1">
        <f>IF('ข้อมูลจังหวัด-อำเภอ'!D929="","",'ข้อมูลจังหวัด-อำเภอ'!D929)</f>
        <v>0</v>
      </c>
      <c r="U930" s="1" t="str">
        <f>IFERROR(VLOOKUP(D930,ข้อมูลออเดอร์!A:EK,46,0),"")</f>
        <v/>
      </c>
      <c r="V930" s="1" t="str">
        <f>IFERROR(VLOOKUP(D930,ข้อมูลออเดอร์!A:EK,46,0),"")</f>
        <v/>
      </c>
      <c r="W930" s="1" t="str">
        <f>IFERROR(VLOOKUP(D930,ข้อมูลออเดอร์!A:EK,48,0),"")</f>
        <v/>
      </c>
      <c r="X930" s="1" t="str">
        <f t="shared" si="164"/>
        <v/>
      </c>
      <c r="Y930" s="1"/>
      <c r="Z930" s="1"/>
      <c r="AA930" s="1" t="e">
        <f t="shared" si="165"/>
        <v>#N/A</v>
      </c>
      <c r="AB930" s="1"/>
      <c r="AC930" s="1"/>
      <c r="AD930" s="1"/>
      <c r="AE930" s="1" t="e">
        <f>IF(ข้อมูลน้ำหนักสินค้า!C929="","",ข้อมูลน้ำหนักสินค้า!C929)*J930</f>
        <v>#N/A</v>
      </c>
    </row>
    <row r="931" spans="1:31">
      <c r="A931" s="1" t="str">
        <f t="shared" si="155"/>
        <v/>
      </c>
      <c r="B931" s="1" t="str">
        <f t="shared" si="156"/>
        <v/>
      </c>
      <c r="C931" s="1" t="str">
        <f t="shared" si="157"/>
        <v/>
      </c>
      <c r="D931" s="1" t="str">
        <f>IF(ข้อมูลออเดอร์!A930="","",ข้อมูลออเดอร์!A930)</f>
        <v/>
      </c>
      <c r="E931" s="1" t="str">
        <f>IFERROR(IF(VLOOKUP(D931,ข้อมูลออเดอร์!A:BV,74,0)="Express delivery","NORMAL",IF(VLOOKUP(D931,ข้อมูลออเดอร์!A:BV,74,0)="Lalamove","B2B_OFFLINE","")),"")</f>
        <v/>
      </c>
      <c r="F931" s="1" t="str">
        <f t="shared" si="158"/>
        <v/>
      </c>
      <c r="G931" s="1" t="str">
        <f>IF(ข้อมูลออเดอร์!CV930="","",ข้อมูลออเดอร์!CV930)</f>
        <v/>
      </c>
      <c r="H931" s="1" t="str">
        <f>IF(ข้อมูลออเดอร์!CW930="","",ข้อมูลออเดอร์!CW930)</f>
        <v/>
      </c>
      <c r="I931" s="1" t="str">
        <f>IF(ข้อมูลออเดอร์!CV930="","",ข้อมูลออเดอร์!CV930)</f>
        <v/>
      </c>
      <c r="J931" s="1" t="str">
        <f>IF(ข้อมูลออเดอร์!DD930="","",ข้อมูลออเดอร์!DD930)</f>
        <v/>
      </c>
      <c r="K931" s="102" t="str">
        <f t="shared" si="159"/>
        <v/>
      </c>
      <c r="L931" s="102" t="str">
        <f t="shared" si="160"/>
        <v/>
      </c>
      <c r="M931" s="103" t="str">
        <f ca="1" t="shared" si="161"/>
        <v/>
      </c>
      <c r="N931" s="103" t="str">
        <f ca="1" t="shared" si="162"/>
        <v/>
      </c>
      <c r="O931" s="1" t="str">
        <f>IFERROR(VLOOKUP(D931,ข้อมูลออเดอร์!A:EK,49,0),"")</f>
        <v/>
      </c>
      <c r="P931" s="1" t="str">
        <f>IF(D931="","",ข้อมูลออเดอร์!AX930)</f>
        <v/>
      </c>
      <c r="Q931" s="1" t="str">
        <f>IF(D931="","",ข้อมูลออเดอร์!AX930)</f>
        <v/>
      </c>
      <c r="R931" s="1" t="str">
        <f t="shared" si="163"/>
        <v/>
      </c>
      <c r="S931" s="1">
        <f>IF('ข้อมูลจังหวัด-อำเภอ'!C930="","",'ข้อมูลจังหวัด-อำเภอ'!C930)</f>
        <v>0</v>
      </c>
      <c r="T931" s="1">
        <f>IF('ข้อมูลจังหวัด-อำเภอ'!D930="","",'ข้อมูลจังหวัด-อำเภอ'!D930)</f>
        <v>0</v>
      </c>
      <c r="U931" s="1" t="str">
        <f>IFERROR(VLOOKUP(D931,ข้อมูลออเดอร์!A:EK,46,0),"")</f>
        <v/>
      </c>
      <c r="V931" s="1" t="str">
        <f>IFERROR(VLOOKUP(D931,ข้อมูลออเดอร์!A:EK,46,0),"")</f>
        <v/>
      </c>
      <c r="W931" s="1" t="str">
        <f>IFERROR(VLOOKUP(D931,ข้อมูลออเดอร์!A:EK,48,0),"")</f>
        <v/>
      </c>
      <c r="X931" s="1" t="str">
        <f t="shared" si="164"/>
        <v/>
      </c>
      <c r="Y931" s="1"/>
      <c r="Z931" s="1"/>
      <c r="AA931" s="1" t="e">
        <f t="shared" si="165"/>
        <v>#N/A</v>
      </c>
      <c r="AB931" s="1"/>
      <c r="AC931" s="1"/>
      <c r="AD931" s="1"/>
      <c r="AE931" s="1" t="e">
        <f>IF(ข้อมูลน้ำหนักสินค้า!C930="","",ข้อมูลน้ำหนักสินค้า!C930)*J931</f>
        <v>#N/A</v>
      </c>
    </row>
    <row r="932" spans="1:31">
      <c r="A932" s="1" t="str">
        <f t="shared" si="155"/>
        <v/>
      </c>
      <c r="B932" s="1" t="str">
        <f t="shared" si="156"/>
        <v/>
      </c>
      <c r="C932" s="1" t="str">
        <f t="shared" si="157"/>
        <v/>
      </c>
      <c r="D932" s="1" t="str">
        <f>IF(ข้อมูลออเดอร์!A931="","",ข้อมูลออเดอร์!A931)</f>
        <v/>
      </c>
      <c r="E932" s="1" t="str">
        <f>IFERROR(IF(VLOOKUP(D932,ข้อมูลออเดอร์!A:BV,74,0)="Express delivery","NORMAL",IF(VLOOKUP(D932,ข้อมูลออเดอร์!A:BV,74,0)="Lalamove","B2B_OFFLINE","")),"")</f>
        <v/>
      </c>
      <c r="F932" s="1" t="str">
        <f t="shared" si="158"/>
        <v/>
      </c>
      <c r="G932" s="1" t="str">
        <f>IF(ข้อมูลออเดอร์!CV931="","",ข้อมูลออเดอร์!CV931)</f>
        <v/>
      </c>
      <c r="H932" s="1" t="str">
        <f>IF(ข้อมูลออเดอร์!CW931="","",ข้อมูลออเดอร์!CW931)</f>
        <v/>
      </c>
      <c r="I932" s="1" t="str">
        <f>IF(ข้อมูลออเดอร์!CV931="","",ข้อมูลออเดอร์!CV931)</f>
        <v/>
      </c>
      <c r="J932" s="1" t="str">
        <f>IF(ข้อมูลออเดอร์!DD931="","",ข้อมูลออเดอร์!DD931)</f>
        <v/>
      </c>
      <c r="K932" s="102" t="str">
        <f t="shared" si="159"/>
        <v/>
      </c>
      <c r="L932" s="102" t="str">
        <f t="shared" si="160"/>
        <v/>
      </c>
      <c r="M932" s="103" t="str">
        <f ca="1" t="shared" si="161"/>
        <v/>
      </c>
      <c r="N932" s="103" t="str">
        <f ca="1" t="shared" si="162"/>
        <v/>
      </c>
      <c r="O932" s="1" t="str">
        <f>IFERROR(VLOOKUP(D932,ข้อมูลออเดอร์!A:EK,49,0),"")</f>
        <v/>
      </c>
      <c r="P932" s="1" t="str">
        <f>IF(D932="","",ข้อมูลออเดอร์!AX931)</f>
        <v/>
      </c>
      <c r="Q932" s="1" t="str">
        <f>IF(D932="","",ข้อมูลออเดอร์!AX931)</f>
        <v/>
      </c>
      <c r="R932" s="1" t="str">
        <f t="shared" si="163"/>
        <v/>
      </c>
      <c r="S932" s="1">
        <f>IF('ข้อมูลจังหวัด-อำเภอ'!C931="","",'ข้อมูลจังหวัด-อำเภอ'!C931)</f>
        <v>0</v>
      </c>
      <c r="T932" s="1">
        <f>IF('ข้อมูลจังหวัด-อำเภอ'!D931="","",'ข้อมูลจังหวัด-อำเภอ'!D931)</f>
        <v>0</v>
      </c>
      <c r="U932" s="1" t="str">
        <f>IFERROR(VLOOKUP(D932,ข้อมูลออเดอร์!A:EK,46,0),"")</f>
        <v/>
      </c>
      <c r="V932" s="1" t="str">
        <f>IFERROR(VLOOKUP(D932,ข้อมูลออเดอร์!A:EK,46,0),"")</f>
        <v/>
      </c>
      <c r="W932" s="1" t="str">
        <f>IFERROR(VLOOKUP(D932,ข้อมูลออเดอร์!A:EK,48,0),"")</f>
        <v/>
      </c>
      <c r="X932" s="1" t="str">
        <f t="shared" si="164"/>
        <v/>
      </c>
      <c r="Y932" s="1"/>
      <c r="Z932" s="1"/>
      <c r="AA932" s="1" t="e">
        <f t="shared" si="165"/>
        <v>#N/A</v>
      </c>
      <c r="AB932" s="1"/>
      <c r="AC932" s="1"/>
      <c r="AD932" s="1"/>
      <c r="AE932" s="1" t="e">
        <f>IF(ข้อมูลน้ำหนักสินค้า!C931="","",ข้อมูลน้ำหนักสินค้า!C931)*J932</f>
        <v>#N/A</v>
      </c>
    </row>
    <row r="933" spans="1:31">
      <c r="A933" s="1" t="str">
        <f t="shared" si="155"/>
        <v/>
      </c>
      <c r="B933" s="1" t="str">
        <f t="shared" si="156"/>
        <v/>
      </c>
      <c r="C933" s="1" t="str">
        <f t="shared" si="157"/>
        <v/>
      </c>
      <c r="D933" s="1" t="str">
        <f>IF(ข้อมูลออเดอร์!A932="","",ข้อมูลออเดอร์!A932)</f>
        <v/>
      </c>
      <c r="E933" s="1" t="str">
        <f>IFERROR(IF(VLOOKUP(D933,ข้อมูลออเดอร์!A:BV,74,0)="Express delivery","NORMAL",IF(VLOOKUP(D933,ข้อมูลออเดอร์!A:BV,74,0)="Lalamove","B2B_OFFLINE","")),"")</f>
        <v/>
      </c>
      <c r="F933" s="1" t="str">
        <f t="shared" si="158"/>
        <v/>
      </c>
      <c r="G933" s="1" t="str">
        <f>IF(ข้อมูลออเดอร์!CV932="","",ข้อมูลออเดอร์!CV932)</f>
        <v/>
      </c>
      <c r="H933" s="1" t="str">
        <f>IF(ข้อมูลออเดอร์!CW932="","",ข้อมูลออเดอร์!CW932)</f>
        <v/>
      </c>
      <c r="I933" s="1" t="str">
        <f>IF(ข้อมูลออเดอร์!CV932="","",ข้อมูลออเดอร์!CV932)</f>
        <v/>
      </c>
      <c r="J933" s="1" t="str">
        <f>IF(ข้อมูลออเดอร์!DD932="","",ข้อมูลออเดอร์!DD932)</f>
        <v/>
      </c>
      <c r="K933" s="102" t="str">
        <f t="shared" si="159"/>
        <v/>
      </c>
      <c r="L933" s="102" t="str">
        <f t="shared" si="160"/>
        <v/>
      </c>
      <c r="M933" s="103" t="str">
        <f ca="1" t="shared" si="161"/>
        <v/>
      </c>
      <c r="N933" s="103" t="str">
        <f ca="1" t="shared" si="162"/>
        <v/>
      </c>
      <c r="O933" s="1" t="str">
        <f>IFERROR(VLOOKUP(D933,ข้อมูลออเดอร์!A:EK,49,0),"")</f>
        <v/>
      </c>
      <c r="P933" s="1" t="str">
        <f>IF(D933="","",ข้อมูลออเดอร์!AX932)</f>
        <v/>
      </c>
      <c r="Q933" s="1" t="str">
        <f>IF(D933="","",ข้อมูลออเดอร์!AX932)</f>
        <v/>
      </c>
      <c r="R933" s="1" t="str">
        <f t="shared" si="163"/>
        <v/>
      </c>
      <c r="S933" s="1">
        <f>IF('ข้อมูลจังหวัด-อำเภอ'!C932="","",'ข้อมูลจังหวัด-อำเภอ'!C932)</f>
        <v>0</v>
      </c>
      <c r="T933" s="1">
        <f>IF('ข้อมูลจังหวัด-อำเภอ'!D932="","",'ข้อมูลจังหวัด-อำเภอ'!D932)</f>
        <v>0</v>
      </c>
      <c r="U933" s="1" t="str">
        <f>IFERROR(VLOOKUP(D933,ข้อมูลออเดอร์!A:EK,46,0),"")</f>
        <v/>
      </c>
      <c r="V933" s="1" t="str">
        <f>IFERROR(VLOOKUP(D933,ข้อมูลออเดอร์!A:EK,46,0),"")</f>
        <v/>
      </c>
      <c r="W933" s="1" t="str">
        <f>IFERROR(VLOOKUP(D933,ข้อมูลออเดอร์!A:EK,48,0),"")</f>
        <v/>
      </c>
      <c r="X933" s="1" t="str">
        <f t="shared" si="164"/>
        <v/>
      </c>
      <c r="Y933" s="1"/>
      <c r="Z933" s="1"/>
      <c r="AA933" s="1" t="e">
        <f t="shared" si="165"/>
        <v>#N/A</v>
      </c>
      <c r="AB933" s="1"/>
      <c r="AC933" s="1"/>
      <c r="AD933" s="1"/>
      <c r="AE933" s="1" t="e">
        <f>IF(ข้อมูลน้ำหนักสินค้า!C932="","",ข้อมูลน้ำหนักสินค้า!C932)*J933</f>
        <v>#N/A</v>
      </c>
    </row>
    <row r="934" spans="1:31">
      <c r="A934" s="1" t="str">
        <f t="shared" si="155"/>
        <v/>
      </c>
      <c r="B934" s="1" t="str">
        <f t="shared" si="156"/>
        <v/>
      </c>
      <c r="C934" s="1" t="str">
        <f t="shared" si="157"/>
        <v/>
      </c>
      <c r="D934" s="1" t="str">
        <f>IF(ข้อมูลออเดอร์!A933="","",ข้อมูลออเดอร์!A933)</f>
        <v/>
      </c>
      <c r="E934" s="1" t="str">
        <f>IFERROR(IF(VLOOKUP(D934,ข้อมูลออเดอร์!A:BV,74,0)="Express delivery","NORMAL",IF(VLOOKUP(D934,ข้อมูลออเดอร์!A:BV,74,0)="Lalamove","B2B_OFFLINE","")),"")</f>
        <v/>
      </c>
      <c r="F934" s="1" t="str">
        <f t="shared" si="158"/>
        <v/>
      </c>
      <c r="G934" s="1" t="str">
        <f>IF(ข้อมูลออเดอร์!CV933="","",ข้อมูลออเดอร์!CV933)</f>
        <v/>
      </c>
      <c r="H934" s="1" t="str">
        <f>IF(ข้อมูลออเดอร์!CW933="","",ข้อมูลออเดอร์!CW933)</f>
        <v/>
      </c>
      <c r="I934" s="1" t="str">
        <f>IF(ข้อมูลออเดอร์!CV933="","",ข้อมูลออเดอร์!CV933)</f>
        <v/>
      </c>
      <c r="J934" s="1" t="str">
        <f>IF(ข้อมูลออเดอร์!DD933="","",ข้อมูลออเดอร์!DD933)</f>
        <v/>
      </c>
      <c r="K934" s="102" t="str">
        <f t="shared" si="159"/>
        <v/>
      </c>
      <c r="L934" s="102" t="str">
        <f t="shared" si="160"/>
        <v/>
      </c>
      <c r="M934" s="103" t="str">
        <f ca="1" t="shared" si="161"/>
        <v/>
      </c>
      <c r="N934" s="103" t="str">
        <f ca="1" t="shared" si="162"/>
        <v/>
      </c>
      <c r="O934" s="1" t="str">
        <f>IFERROR(VLOOKUP(D934,ข้อมูลออเดอร์!A:EK,49,0),"")</f>
        <v/>
      </c>
      <c r="P934" s="1" t="str">
        <f>IF(D934="","",ข้อมูลออเดอร์!AX933)</f>
        <v/>
      </c>
      <c r="Q934" s="1" t="str">
        <f>IF(D934="","",ข้อมูลออเดอร์!AX933)</f>
        <v/>
      </c>
      <c r="R934" s="1" t="str">
        <f t="shared" si="163"/>
        <v/>
      </c>
      <c r="S934" s="1">
        <f>IF('ข้อมูลจังหวัด-อำเภอ'!C933="","",'ข้อมูลจังหวัด-อำเภอ'!C933)</f>
        <v>0</v>
      </c>
      <c r="T934" s="1">
        <f>IF('ข้อมูลจังหวัด-อำเภอ'!D933="","",'ข้อมูลจังหวัด-อำเภอ'!D933)</f>
        <v>0</v>
      </c>
      <c r="U934" s="1" t="str">
        <f>IFERROR(VLOOKUP(D934,ข้อมูลออเดอร์!A:EK,46,0),"")</f>
        <v/>
      </c>
      <c r="V934" s="1" t="str">
        <f>IFERROR(VLOOKUP(D934,ข้อมูลออเดอร์!A:EK,46,0),"")</f>
        <v/>
      </c>
      <c r="W934" s="1" t="str">
        <f>IFERROR(VLOOKUP(D934,ข้อมูลออเดอร์!A:EK,48,0),"")</f>
        <v/>
      </c>
      <c r="X934" s="1" t="str">
        <f t="shared" si="164"/>
        <v/>
      </c>
      <c r="Y934" s="1"/>
      <c r="Z934" s="1"/>
      <c r="AA934" s="1" t="e">
        <f t="shared" si="165"/>
        <v>#N/A</v>
      </c>
      <c r="AB934" s="1"/>
      <c r="AC934" s="1"/>
      <c r="AD934" s="1"/>
      <c r="AE934" s="1" t="e">
        <f>IF(ข้อมูลน้ำหนักสินค้า!C933="","",ข้อมูลน้ำหนักสินค้า!C933)*J934</f>
        <v>#N/A</v>
      </c>
    </row>
    <row r="935" spans="1:31">
      <c r="A935" s="1" t="str">
        <f t="shared" si="155"/>
        <v/>
      </c>
      <c r="B935" s="1" t="str">
        <f t="shared" si="156"/>
        <v/>
      </c>
      <c r="C935" s="1" t="str">
        <f t="shared" si="157"/>
        <v/>
      </c>
      <c r="D935" s="1" t="str">
        <f>IF(ข้อมูลออเดอร์!A934="","",ข้อมูลออเดอร์!A934)</f>
        <v/>
      </c>
      <c r="E935" s="1" t="str">
        <f>IFERROR(IF(VLOOKUP(D935,ข้อมูลออเดอร์!A:BV,74,0)="Express delivery","NORMAL",IF(VLOOKUP(D935,ข้อมูลออเดอร์!A:BV,74,0)="Lalamove","B2B_OFFLINE","")),"")</f>
        <v/>
      </c>
      <c r="F935" s="1" t="str">
        <f t="shared" si="158"/>
        <v/>
      </c>
      <c r="G935" s="1" t="str">
        <f>IF(ข้อมูลออเดอร์!CV934="","",ข้อมูลออเดอร์!CV934)</f>
        <v/>
      </c>
      <c r="H935" s="1" t="str">
        <f>IF(ข้อมูลออเดอร์!CW934="","",ข้อมูลออเดอร์!CW934)</f>
        <v/>
      </c>
      <c r="I935" s="1" t="str">
        <f>IF(ข้อมูลออเดอร์!CV934="","",ข้อมูลออเดอร์!CV934)</f>
        <v/>
      </c>
      <c r="J935" s="1" t="str">
        <f>IF(ข้อมูลออเดอร์!DD934="","",ข้อมูลออเดอร์!DD934)</f>
        <v/>
      </c>
      <c r="K935" s="102" t="str">
        <f t="shared" si="159"/>
        <v/>
      </c>
      <c r="L935" s="102" t="str">
        <f t="shared" si="160"/>
        <v/>
      </c>
      <c r="M935" s="103" t="str">
        <f ca="1" t="shared" si="161"/>
        <v/>
      </c>
      <c r="N935" s="103" t="str">
        <f ca="1" t="shared" si="162"/>
        <v/>
      </c>
      <c r="O935" s="1" t="str">
        <f>IFERROR(VLOOKUP(D935,ข้อมูลออเดอร์!A:EK,49,0),"")</f>
        <v/>
      </c>
      <c r="P935" s="1" t="str">
        <f>IF(D935="","",ข้อมูลออเดอร์!AX934)</f>
        <v/>
      </c>
      <c r="Q935" s="1" t="str">
        <f>IF(D935="","",ข้อมูลออเดอร์!AX934)</f>
        <v/>
      </c>
      <c r="R935" s="1" t="str">
        <f t="shared" si="163"/>
        <v/>
      </c>
      <c r="S935" s="1">
        <f>IF('ข้อมูลจังหวัด-อำเภอ'!C934="","",'ข้อมูลจังหวัด-อำเภอ'!C934)</f>
        <v>0</v>
      </c>
      <c r="T935" s="1">
        <f>IF('ข้อมูลจังหวัด-อำเภอ'!D934="","",'ข้อมูลจังหวัด-อำเภอ'!D934)</f>
        <v>0</v>
      </c>
      <c r="U935" s="1" t="str">
        <f>IFERROR(VLOOKUP(D935,ข้อมูลออเดอร์!A:EK,46,0),"")</f>
        <v/>
      </c>
      <c r="V935" s="1" t="str">
        <f>IFERROR(VLOOKUP(D935,ข้อมูลออเดอร์!A:EK,46,0),"")</f>
        <v/>
      </c>
      <c r="W935" s="1" t="str">
        <f>IFERROR(VLOOKUP(D935,ข้อมูลออเดอร์!A:EK,48,0),"")</f>
        <v/>
      </c>
      <c r="X935" s="1" t="str">
        <f t="shared" si="164"/>
        <v/>
      </c>
      <c r="Y935" s="1"/>
      <c r="Z935" s="1"/>
      <c r="AA935" s="1" t="e">
        <f t="shared" si="165"/>
        <v>#N/A</v>
      </c>
      <c r="AB935" s="1"/>
      <c r="AC935" s="1"/>
      <c r="AD935" s="1"/>
      <c r="AE935" s="1" t="e">
        <f>IF(ข้อมูลน้ำหนักสินค้า!C934="","",ข้อมูลน้ำหนักสินค้า!C934)*J935</f>
        <v>#N/A</v>
      </c>
    </row>
    <row r="936" spans="1:31">
      <c r="A936" s="1" t="str">
        <f t="shared" si="155"/>
        <v/>
      </c>
      <c r="B936" s="1" t="str">
        <f t="shared" si="156"/>
        <v/>
      </c>
      <c r="C936" s="1" t="str">
        <f t="shared" si="157"/>
        <v/>
      </c>
      <c r="D936" s="1" t="str">
        <f>IF(ข้อมูลออเดอร์!A935="","",ข้อมูลออเดอร์!A935)</f>
        <v/>
      </c>
      <c r="E936" s="1" t="str">
        <f>IFERROR(IF(VLOOKUP(D936,ข้อมูลออเดอร์!A:BV,74,0)="Express delivery","NORMAL",IF(VLOOKUP(D936,ข้อมูลออเดอร์!A:BV,74,0)="Lalamove","B2B_OFFLINE","")),"")</f>
        <v/>
      </c>
      <c r="F936" s="1" t="str">
        <f t="shared" si="158"/>
        <v/>
      </c>
      <c r="G936" s="1" t="str">
        <f>IF(ข้อมูลออเดอร์!CV935="","",ข้อมูลออเดอร์!CV935)</f>
        <v/>
      </c>
      <c r="H936" s="1" t="str">
        <f>IF(ข้อมูลออเดอร์!CW935="","",ข้อมูลออเดอร์!CW935)</f>
        <v/>
      </c>
      <c r="I936" s="1" t="str">
        <f>IF(ข้อมูลออเดอร์!CV935="","",ข้อมูลออเดอร์!CV935)</f>
        <v/>
      </c>
      <c r="J936" s="1" t="str">
        <f>IF(ข้อมูลออเดอร์!DD935="","",ข้อมูลออเดอร์!DD935)</f>
        <v/>
      </c>
      <c r="K936" s="102" t="str">
        <f t="shared" si="159"/>
        <v/>
      </c>
      <c r="L936" s="102" t="str">
        <f t="shared" si="160"/>
        <v/>
      </c>
      <c r="M936" s="103" t="str">
        <f ca="1" t="shared" si="161"/>
        <v/>
      </c>
      <c r="N936" s="103" t="str">
        <f ca="1" t="shared" si="162"/>
        <v/>
      </c>
      <c r="O936" s="1" t="str">
        <f>IFERROR(VLOOKUP(D936,ข้อมูลออเดอร์!A:EK,49,0),"")</f>
        <v/>
      </c>
      <c r="P936" s="1" t="str">
        <f>IF(D936="","",ข้อมูลออเดอร์!AX935)</f>
        <v/>
      </c>
      <c r="Q936" s="1" t="str">
        <f>IF(D936="","",ข้อมูลออเดอร์!AX935)</f>
        <v/>
      </c>
      <c r="R936" s="1" t="str">
        <f t="shared" si="163"/>
        <v/>
      </c>
      <c r="S936" s="1">
        <f>IF('ข้อมูลจังหวัด-อำเภอ'!C935="","",'ข้อมูลจังหวัด-อำเภอ'!C935)</f>
        <v>0</v>
      </c>
      <c r="T936" s="1">
        <f>IF('ข้อมูลจังหวัด-อำเภอ'!D935="","",'ข้อมูลจังหวัด-อำเภอ'!D935)</f>
        <v>0</v>
      </c>
      <c r="U936" s="1" t="str">
        <f>IFERROR(VLOOKUP(D936,ข้อมูลออเดอร์!A:EK,46,0),"")</f>
        <v/>
      </c>
      <c r="V936" s="1" t="str">
        <f>IFERROR(VLOOKUP(D936,ข้อมูลออเดอร์!A:EK,46,0),"")</f>
        <v/>
      </c>
      <c r="W936" s="1" t="str">
        <f>IFERROR(VLOOKUP(D936,ข้อมูลออเดอร์!A:EK,48,0),"")</f>
        <v/>
      </c>
      <c r="X936" s="1" t="str">
        <f t="shared" si="164"/>
        <v/>
      </c>
      <c r="Y936" s="1"/>
      <c r="Z936" s="1"/>
      <c r="AA936" s="1" t="e">
        <f t="shared" si="165"/>
        <v>#N/A</v>
      </c>
      <c r="AB936" s="1"/>
      <c r="AC936" s="1"/>
      <c r="AD936" s="1"/>
      <c r="AE936" s="1" t="e">
        <f>IF(ข้อมูลน้ำหนักสินค้า!C935="","",ข้อมูลน้ำหนักสินค้า!C935)*J936</f>
        <v>#N/A</v>
      </c>
    </row>
    <row r="937" spans="1:31">
      <c r="A937" s="1" t="str">
        <f t="shared" si="155"/>
        <v/>
      </c>
      <c r="B937" s="1" t="str">
        <f t="shared" si="156"/>
        <v/>
      </c>
      <c r="C937" s="1" t="str">
        <f t="shared" si="157"/>
        <v/>
      </c>
      <c r="D937" s="1" t="str">
        <f>IF(ข้อมูลออเดอร์!A936="","",ข้อมูลออเดอร์!A936)</f>
        <v/>
      </c>
      <c r="E937" s="1" t="str">
        <f>IFERROR(IF(VLOOKUP(D937,ข้อมูลออเดอร์!A:BV,74,0)="Express delivery","NORMAL",IF(VLOOKUP(D937,ข้อมูลออเดอร์!A:BV,74,0)="Lalamove","B2B_OFFLINE","")),"")</f>
        <v/>
      </c>
      <c r="F937" s="1" t="str">
        <f t="shared" si="158"/>
        <v/>
      </c>
      <c r="G937" s="1" t="str">
        <f>IF(ข้อมูลออเดอร์!CV936="","",ข้อมูลออเดอร์!CV936)</f>
        <v/>
      </c>
      <c r="H937" s="1" t="str">
        <f>IF(ข้อมูลออเดอร์!CW936="","",ข้อมูลออเดอร์!CW936)</f>
        <v/>
      </c>
      <c r="I937" s="1" t="str">
        <f>IF(ข้อมูลออเดอร์!CV936="","",ข้อมูลออเดอร์!CV936)</f>
        <v/>
      </c>
      <c r="J937" s="1" t="str">
        <f>IF(ข้อมูลออเดอร์!DD936="","",ข้อมูลออเดอร์!DD936)</f>
        <v/>
      </c>
      <c r="K937" s="102" t="str">
        <f t="shared" si="159"/>
        <v/>
      </c>
      <c r="L937" s="102" t="str">
        <f t="shared" si="160"/>
        <v/>
      </c>
      <c r="M937" s="103" t="str">
        <f ca="1" t="shared" si="161"/>
        <v/>
      </c>
      <c r="N937" s="103" t="str">
        <f ca="1" t="shared" si="162"/>
        <v/>
      </c>
      <c r="O937" s="1" t="str">
        <f>IFERROR(VLOOKUP(D937,ข้อมูลออเดอร์!A:EK,49,0),"")</f>
        <v/>
      </c>
      <c r="P937" s="1" t="str">
        <f>IF(D937="","",ข้อมูลออเดอร์!AX936)</f>
        <v/>
      </c>
      <c r="Q937" s="1" t="str">
        <f>IF(D937="","",ข้อมูลออเดอร์!AX936)</f>
        <v/>
      </c>
      <c r="R937" s="1" t="str">
        <f t="shared" si="163"/>
        <v/>
      </c>
      <c r="S937" s="1">
        <f>IF('ข้อมูลจังหวัด-อำเภอ'!C936="","",'ข้อมูลจังหวัด-อำเภอ'!C936)</f>
        <v>0</v>
      </c>
      <c r="T937" s="1">
        <f>IF('ข้อมูลจังหวัด-อำเภอ'!D936="","",'ข้อมูลจังหวัด-อำเภอ'!D936)</f>
        <v>0</v>
      </c>
      <c r="U937" s="1" t="str">
        <f>IFERROR(VLOOKUP(D937,ข้อมูลออเดอร์!A:EK,46,0),"")</f>
        <v/>
      </c>
      <c r="V937" s="1" t="str">
        <f>IFERROR(VLOOKUP(D937,ข้อมูลออเดอร์!A:EK,46,0),"")</f>
        <v/>
      </c>
      <c r="W937" s="1" t="str">
        <f>IFERROR(VLOOKUP(D937,ข้อมูลออเดอร์!A:EK,48,0),"")</f>
        <v/>
      </c>
      <c r="X937" s="1" t="str">
        <f t="shared" si="164"/>
        <v/>
      </c>
      <c r="Y937" s="1"/>
      <c r="Z937" s="1"/>
      <c r="AA937" s="1" t="e">
        <f t="shared" si="165"/>
        <v>#N/A</v>
      </c>
      <c r="AB937" s="1"/>
      <c r="AC937" s="1"/>
      <c r="AD937" s="1"/>
      <c r="AE937" s="1" t="e">
        <f>IF(ข้อมูลน้ำหนักสินค้า!C936="","",ข้อมูลน้ำหนักสินค้า!C936)*J937</f>
        <v>#N/A</v>
      </c>
    </row>
    <row r="938" spans="1:31">
      <c r="A938" s="1" t="str">
        <f t="shared" si="155"/>
        <v/>
      </c>
      <c r="B938" s="1" t="str">
        <f t="shared" si="156"/>
        <v/>
      </c>
      <c r="C938" s="1" t="str">
        <f t="shared" si="157"/>
        <v/>
      </c>
      <c r="D938" s="1" t="str">
        <f>IF(ข้อมูลออเดอร์!A937="","",ข้อมูลออเดอร์!A937)</f>
        <v/>
      </c>
      <c r="E938" s="1" t="str">
        <f>IFERROR(IF(VLOOKUP(D938,ข้อมูลออเดอร์!A:BV,74,0)="Express delivery","NORMAL",IF(VLOOKUP(D938,ข้อมูลออเดอร์!A:BV,74,0)="Lalamove","B2B_OFFLINE","")),"")</f>
        <v/>
      </c>
      <c r="F938" s="1" t="str">
        <f t="shared" si="158"/>
        <v/>
      </c>
      <c r="G938" s="1" t="str">
        <f>IF(ข้อมูลออเดอร์!CV937="","",ข้อมูลออเดอร์!CV937)</f>
        <v/>
      </c>
      <c r="H938" s="1" t="str">
        <f>IF(ข้อมูลออเดอร์!CW937="","",ข้อมูลออเดอร์!CW937)</f>
        <v/>
      </c>
      <c r="I938" s="1" t="str">
        <f>IF(ข้อมูลออเดอร์!CV937="","",ข้อมูลออเดอร์!CV937)</f>
        <v/>
      </c>
      <c r="J938" s="1" t="str">
        <f>IF(ข้อมูลออเดอร์!DD937="","",ข้อมูลออเดอร์!DD937)</f>
        <v/>
      </c>
      <c r="K938" s="102" t="str">
        <f t="shared" si="159"/>
        <v/>
      </c>
      <c r="L938" s="102" t="str">
        <f t="shared" si="160"/>
        <v/>
      </c>
      <c r="M938" s="103" t="str">
        <f ca="1" t="shared" si="161"/>
        <v/>
      </c>
      <c r="N938" s="103" t="str">
        <f ca="1" t="shared" si="162"/>
        <v/>
      </c>
      <c r="O938" s="1" t="str">
        <f>IFERROR(VLOOKUP(D938,ข้อมูลออเดอร์!A:EK,49,0),"")</f>
        <v/>
      </c>
      <c r="P938" s="1" t="str">
        <f>IF(D938="","",ข้อมูลออเดอร์!AX937)</f>
        <v/>
      </c>
      <c r="Q938" s="1" t="str">
        <f>IF(D938="","",ข้อมูลออเดอร์!AX937)</f>
        <v/>
      </c>
      <c r="R938" s="1" t="str">
        <f t="shared" si="163"/>
        <v/>
      </c>
      <c r="S938" s="1">
        <f>IF('ข้อมูลจังหวัด-อำเภอ'!C937="","",'ข้อมูลจังหวัด-อำเภอ'!C937)</f>
        <v>0</v>
      </c>
      <c r="T938" s="1">
        <f>IF('ข้อมูลจังหวัด-อำเภอ'!D937="","",'ข้อมูลจังหวัด-อำเภอ'!D937)</f>
        <v>0</v>
      </c>
      <c r="U938" s="1" t="str">
        <f>IFERROR(VLOOKUP(D938,ข้อมูลออเดอร์!A:EK,46,0),"")</f>
        <v/>
      </c>
      <c r="V938" s="1" t="str">
        <f>IFERROR(VLOOKUP(D938,ข้อมูลออเดอร์!A:EK,46,0),"")</f>
        <v/>
      </c>
      <c r="W938" s="1" t="str">
        <f>IFERROR(VLOOKUP(D938,ข้อมูลออเดอร์!A:EK,48,0),"")</f>
        <v/>
      </c>
      <c r="X938" s="1" t="str">
        <f t="shared" si="164"/>
        <v/>
      </c>
      <c r="Y938" s="1"/>
      <c r="Z938" s="1"/>
      <c r="AA938" s="1" t="e">
        <f t="shared" si="165"/>
        <v>#N/A</v>
      </c>
      <c r="AB938" s="1"/>
      <c r="AC938" s="1"/>
      <c r="AD938" s="1"/>
      <c r="AE938" s="1" t="e">
        <f>IF(ข้อมูลน้ำหนักสินค้า!C937="","",ข้อมูลน้ำหนักสินค้า!C937)*J938</f>
        <v>#N/A</v>
      </c>
    </row>
    <row r="939" spans="1:31">
      <c r="A939" s="1" t="str">
        <f t="shared" si="155"/>
        <v/>
      </c>
      <c r="B939" s="1" t="str">
        <f t="shared" si="156"/>
        <v/>
      </c>
      <c r="C939" s="1" t="str">
        <f t="shared" si="157"/>
        <v/>
      </c>
      <c r="D939" s="1" t="str">
        <f>IF(ข้อมูลออเดอร์!A938="","",ข้อมูลออเดอร์!A938)</f>
        <v/>
      </c>
      <c r="E939" s="1" t="str">
        <f>IFERROR(IF(VLOOKUP(D939,ข้อมูลออเดอร์!A:BV,74,0)="Express delivery","NORMAL",IF(VLOOKUP(D939,ข้อมูลออเดอร์!A:BV,74,0)="Lalamove","B2B_OFFLINE","")),"")</f>
        <v/>
      </c>
      <c r="F939" s="1" t="str">
        <f t="shared" si="158"/>
        <v/>
      </c>
      <c r="G939" s="1" t="str">
        <f>IF(ข้อมูลออเดอร์!CV938="","",ข้อมูลออเดอร์!CV938)</f>
        <v/>
      </c>
      <c r="H939" s="1" t="str">
        <f>IF(ข้อมูลออเดอร์!CW938="","",ข้อมูลออเดอร์!CW938)</f>
        <v/>
      </c>
      <c r="I939" s="1" t="str">
        <f>IF(ข้อมูลออเดอร์!CV938="","",ข้อมูลออเดอร์!CV938)</f>
        <v/>
      </c>
      <c r="J939" s="1" t="str">
        <f>IF(ข้อมูลออเดอร์!DD938="","",ข้อมูลออเดอร์!DD938)</f>
        <v/>
      </c>
      <c r="K939" s="102" t="str">
        <f t="shared" si="159"/>
        <v/>
      </c>
      <c r="L939" s="102" t="str">
        <f t="shared" si="160"/>
        <v/>
      </c>
      <c r="M939" s="103" t="str">
        <f ca="1" t="shared" si="161"/>
        <v/>
      </c>
      <c r="N939" s="103" t="str">
        <f ca="1" t="shared" si="162"/>
        <v/>
      </c>
      <c r="O939" s="1" t="str">
        <f>IFERROR(VLOOKUP(D939,ข้อมูลออเดอร์!A:EK,49,0),"")</f>
        <v/>
      </c>
      <c r="P939" s="1" t="str">
        <f>IF(D939="","",ข้อมูลออเดอร์!AX938)</f>
        <v/>
      </c>
      <c r="Q939" s="1" t="str">
        <f>IF(D939="","",ข้อมูลออเดอร์!AX938)</f>
        <v/>
      </c>
      <c r="R939" s="1" t="str">
        <f t="shared" si="163"/>
        <v/>
      </c>
      <c r="S939" s="1">
        <f>IF('ข้อมูลจังหวัด-อำเภอ'!C938="","",'ข้อมูลจังหวัด-อำเภอ'!C938)</f>
        <v>0</v>
      </c>
      <c r="T939" s="1">
        <f>IF('ข้อมูลจังหวัด-อำเภอ'!D938="","",'ข้อมูลจังหวัด-อำเภอ'!D938)</f>
        <v>0</v>
      </c>
      <c r="U939" s="1" t="str">
        <f>IFERROR(VLOOKUP(D939,ข้อมูลออเดอร์!A:EK,46,0),"")</f>
        <v/>
      </c>
      <c r="V939" s="1" t="str">
        <f>IFERROR(VLOOKUP(D939,ข้อมูลออเดอร์!A:EK,46,0),"")</f>
        <v/>
      </c>
      <c r="W939" s="1" t="str">
        <f>IFERROR(VLOOKUP(D939,ข้อมูลออเดอร์!A:EK,48,0),"")</f>
        <v/>
      </c>
      <c r="X939" s="1" t="str">
        <f t="shared" si="164"/>
        <v/>
      </c>
      <c r="Y939" s="1"/>
      <c r="Z939" s="1"/>
      <c r="AA939" s="1" t="e">
        <f t="shared" si="165"/>
        <v>#N/A</v>
      </c>
      <c r="AB939" s="1"/>
      <c r="AC939" s="1"/>
      <c r="AD939" s="1"/>
      <c r="AE939" s="1" t="e">
        <f>IF(ข้อมูลน้ำหนักสินค้า!C938="","",ข้อมูลน้ำหนักสินค้า!C938)*J939</f>
        <v>#N/A</v>
      </c>
    </row>
    <row r="940" spans="1:31">
      <c r="A940" s="1" t="str">
        <f t="shared" si="155"/>
        <v/>
      </c>
      <c r="B940" s="1" t="str">
        <f t="shared" si="156"/>
        <v/>
      </c>
      <c r="C940" s="1" t="str">
        <f t="shared" si="157"/>
        <v/>
      </c>
      <c r="D940" s="1" t="str">
        <f>IF(ข้อมูลออเดอร์!A939="","",ข้อมูลออเดอร์!A939)</f>
        <v/>
      </c>
      <c r="E940" s="1" t="str">
        <f>IFERROR(IF(VLOOKUP(D940,ข้อมูลออเดอร์!A:BV,74,0)="Express delivery","NORMAL",IF(VLOOKUP(D940,ข้อมูลออเดอร์!A:BV,74,0)="Lalamove","B2B_OFFLINE","")),"")</f>
        <v/>
      </c>
      <c r="F940" s="1" t="str">
        <f t="shared" si="158"/>
        <v/>
      </c>
      <c r="G940" s="1" t="str">
        <f>IF(ข้อมูลออเดอร์!CV939="","",ข้อมูลออเดอร์!CV939)</f>
        <v/>
      </c>
      <c r="H940" s="1" t="str">
        <f>IF(ข้อมูลออเดอร์!CW939="","",ข้อมูลออเดอร์!CW939)</f>
        <v/>
      </c>
      <c r="I940" s="1" t="str">
        <f>IF(ข้อมูลออเดอร์!CV939="","",ข้อมูลออเดอร์!CV939)</f>
        <v/>
      </c>
      <c r="J940" s="1" t="str">
        <f>IF(ข้อมูลออเดอร์!DD939="","",ข้อมูลออเดอร์!DD939)</f>
        <v/>
      </c>
      <c r="K940" s="102" t="str">
        <f t="shared" si="159"/>
        <v/>
      </c>
      <c r="L940" s="102" t="str">
        <f t="shared" si="160"/>
        <v/>
      </c>
      <c r="M940" s="103" t="str">
        <f ca="1" t="shared" si="161"/>
        <v/>
      </c>
      <c r="N940" s="103" t="str">
        <f ca="1" t="shared" si="162"/>
        <v/>
      </c>
      <c r="O940" s="1" t="str">
        <f>IFERROR(VLOOKUP(D940,ข้อมูลออเดอร์!A:EK,49,0),"")</f>
        <v/>
      </c>
      <c r="P940" s="1" t="str">
        <f>IF(D940="","",ข้อมูลออเดอร์!AX939)</f>
        <v/>
      </c>
      <c r="Q940" s="1" t="str">
        <f>IF(D940="","",ข้อมูลออเดอร์!AX939)</f>
        <v/>
      </c>
      <c r="R940" s="1" t="str">
        <f t="shared" si="163"/>
        <v/>
      </c>
      <c r="S940" s="1">
        <f>IF('ข้อมูลจังหวัด-อำเภอ'!C939="","",'ข้อมูลจังหวัด-อำเภอ'!C939)</f>
        <v>0</v>
      </c>
      <c r="T940" s="1">
        <f>IF('ข้อมูลจังหวัด-อำเภอ'!D939="","",'ข้อมูลจังหวัด-อำเภอ'!D939)</f>
        <v>0</v>
      </c>
      <c r="U940" s="1" t="str">
        <f>IFERROR(VLOOKUP(D940,ข้อมูลออเดอร์!A:EK,46,0),"")</f>
        <v/>
      </c>
      <c r="V940" s="1" t="str">
        <f>IFERROR(VLOOKUP(D940,ข้อมูลออเดอร์!A:EK,46,0),"")</f>
        <v/>
      </c>
      <c r="W940" s="1" t="str">
        <f>IFERROR(VLOOKUP(D940,ข้อมูลออเดอร์!A:EK,48,0),"")</f>
        <v/>
      </c>
      <c r="X940" s="1" t="str">
        <f t="shared" si="164"/>
        <v/>
      </c>
      <c r="Y940" s="1"/>
      <c r="Z940" s="1"/>
      <c r="AA940" s="1" t="e">
        <f t="shared" si="165"/>
        <v>#N/A</v>
      </c>
      <c r="AB940" s="1"/>
      <c r="AC940" s="1"/>
      <c r="AD940" s="1"/>
      <c r="AE940" s="1" t="e">
        <f>IF(ข้อมูลน้ำหนักสินค้า!C939="","",ข้อมูลน้ำหนักสินค้า!C939)*J940</f>
        <v>#N/A</v>
      </c>
    </row>
    <row r="941" spans="1:31">
      <c r="A941" s="1" t="str">
        <f t="shared" si="155"/>
        <v/>
      </c>
      <c r="B941" s="1" t="str">
        <f t="shared" si="156"/>
        <v/>
      </c>
      <c r="C941" s="1" t="str">
        <f t="shared" si="157"/>
        <v/>
      </c>
      <c r="D941" s="1" t="str">
        <f>IF(ข้อมูลออเดอร์!A940="","",ข้อมูลออเดอร์!A940)</f>
        <v/>
      </c>
      <c r="E941" s="1" t="str">
        <f>IFERROR(IF(VLOOKUP(D941,ข้อมูลออเดอร์!A:BV,74,0)="Express delivery","NORMAL",IF(VLOOKUP(D941,ข้อมูลออเดอร์!A:BV,74,0)="Lalamove","B2B_OFFLINE","")),"")</f>
        <v/>
      </c>
      <c r="F941" s="1" t="str">
        <f t="shared" si="158"/>
        <v/>
      </c>
      <c r="G941" s="1" t="str">
        <f>IF(ข้อมูลออเดอร์!CV940="","",ข้อมูลออเดอร์!CV940)</f>
        <v/>
      </c>
      <c r="H941" s="1" t="str">
        <f>IF(ข้อมูลออเดอร์!CW940="","",ข้อมูลออเดอร์!CW940)</f>
        <v/>
      </c>
      <c r="I941" s="1" t="str">
        <f>IF(ข้อมูลออเดอร์!CV940="","",ข้อมูลออเดอร์!CV940)</f>
        <v/>
      </c>
      <c r="J941" s="1" t="str">
        <f>IF(ข้อมูลออเดอร์!DD940="","",ข้อมูลออเดอร์!DD940)</f>
        <v/>
      </c>
      <c r="K941" s="102" t="str">
        <f t="shared" si="159"/>
        <v/>
      </c>
      <c r="L941" s="102" t="str">
        <f t="shared" si="160"/>
        <v/>
      </c>
      <c r="M941" s="103" t="str">
        <f ca="1" t="shared" si="161"/>
        <v/>
      </c>
      <c r="N941" s="103" t="str">
        <f ca="1" t="shared" si="162"/>
        <v/>
      </c>
      <c r="O941" s="1" t="str">
        <f>IFERROR(VLOOKUP(D941,ข้อมูลออเดอร์!A:EK,49,0),"")</f>
        <v/>
      </c>
      <c r="P941" s="1" t="str">
        <f>IF(D941="","",ข้อมูลออเดอร์!AX940)</f>
        <v/>
      </c>
      <c r="Q941" s="1" t="str">
        <f>IF(D941="","",ข้อมูลออเดอร์!AX940)</f>
        <v/>
      </c>
      <c r="R941" s="1" t="str">
        <f t="shared" si="163"/>
        <v/>
      </c>
      <c r="S941" s="1">
        <f>IF('ข้อมูลจังหวัด-อำเภอ'!C940="","",'ข้อมูลจังหวัด-อำเภอ'!C940)</f>
        <v>0</v>
      </c>
      <c r="T941" s="1">
        <f>IF('ข้อมูลจังหวัด-อำเภอ'!D940="","",'ข้อมูลจังหวัด-อำเภอ'!D940)</f>
        <v>0</v>
      </c>
      <c r="U941" s="1" t="str">
        <f>IFERROR(VLOOKUP(D941,ข้อมูลออเดอร์!A:EK,46,0),"")</f>
        <v/>
      </c>
      <c r="V941" s="1" t="str">
        <f>IFERROR(VLOOKUP(D941,ข้อมูลออเดอร์!A:EK,46,0),"")</f>
        <v/>
      </c>
      <c r="W941" s="1" t="str">
        <f>IFERROR(VLOOKUP(D941,ข้อมูลออเดอร์!A:EK,48,0),"")</f>
        <v/>
      </c>
      <c r="X941" s="1" t="str">
        <f t="shared" si="164"/>
        <v/>
      </c>
      <c r="Y941" s="1"/>
      <c r="Z941" s="1"/>
      <c r="AA941" s="1" t="e">
        <f t="shared" si="165"/>
        <v>#N/A</v>
      </c>
      <c r="AB941" s="1"/>
      <c r="AC941" s="1"/>
      <c r="AD941" s="1"/>
      <c r="AE941" s="1" t="e">
        <f>IF(ข้อมูลน้ำหนักสินค้า!C940="","",ข้อมูลน้ำหนักสินค้า!C940)*J941</f>
        <v>#N/A</v>
      </c>
    </row>
    <row r="942" spans="1:31">
      <c r="A942" s="1" t="str">
        <f t="shared" si="155"/>
        <v/>
      </c>
      <c r="B942" s="1" t="str">
        <f t="shared" si="156"/>
        <v/>
      </c>
      <c r="C942" s="1" t="str">
        <f t="shared" si="157"/>
        <v/>
      </c>
      <c r="D942" s="1" t="str">
        <f>IF(ข้อมูลออเดอร์!A941="","",ข้อมูลออเดอร์!A941)</f>
        <v/>
      </c>
      <c r="E942" s="1" t="str">
        <f>IFERROR(IF(VLOOKUP(D942,ข้อมูลออเดอร์!A:BV,74,0)="Express delivery","NORMAL",IF(VLOOKUP(D942,ข้อมูลออเดอร์!A:BV,74,0)="Lalamove","B2B_OFFLINE","")),"")</f>
        <v/>
      </c>
      <c r="F942" s="1" t="str">
        <f t="shared" si="158"/>
        <v/>
      </c>
      <c r="G942" s="1" t="str">
        <f>IF(ข้อมูลออเดอร์!CV941="","",ข้อมูลออเดอร์!CV941)</f>
        <v/>
      </c>
      <c r="H942" s="1" t="str">
        <f>IF(ข้อมูลออเดอร์!CW941="","",ข้อมูลออเดอร์!CW941)</f>
        <v/>
      </c>
      <c r="I942" s="1" t="str">
        <f>IF(ข้อมูลออเดอร์!CV941="","",ข้อมูลออเดอร์!CV941)</f>
        <v/>
      </c>
      <c r="J942" s="1" t="str">
        <f>IF(ข้อมูลออเดอร์!DD941="","",ข้อมูลออเดอร์!DD941)</f>
        <v/>
      </c>
      <c r="K942" s="102" t="str">
        <f t="shared" si="159"/>
        <v/>
      </c>
      <c r="L942" s="102" t="str">
        <f t="shared" si="160"/>
        <v/>
      </c>
      <c r="M942" s="103" t="str">
        <f ca="1" t="shared" si="161"/>
        <v/>
      </c>
      <c r="N942" s="103" t="str">
        <f ca="1" t="shared" si="162"/>
        <v/>
      </c>
      <c r="O942" s="1" t="str">
        <f>IFERROR(VLOOKUP(D942,ข้อมูลออเดอร์!A:EK,49,0),"")</f>
        <v/>
      </c>
      <c r="P942" s="1" t="str">
        <f>IF(D942="","",ข้อมูลออเดอร์!AX941)</f>
        <v/>
      </c>
      <c r="Q942" s="1" t="str">
        <f>IF(D942="","",ข้อมูลออเดอร์!AX941)</f>
        <v/>
      </c>
      <c r="R942" s="1" t="str">
        <f t="shared" si="163"/>
        <v/>
      </c>
      <c r="S942" s="1">
        <f>IF('ข้อมูลจังหวัด-อำเภอ'!C941="","",'ข้อมูลจังหวัด-อำเภอ'!C941)</f>
        <v>0</v>
      </c>
      <c r="T942" s="1">
        <f>IF('ข้อมูลจังหวัด-อำเภอ'!D941="","",'ข้อมูลจังหวัด-อำเภอ'!D941)</f>
        <v>0</v>
      </c>
      <c r="U942" s="1" t="str">
        <f>IFERROR(VLOOKUP(D942,ข้อมูลออเดอร์!A:EK,46,0),"")</f>
        <v/>
      </c>
      <c r="V942" s="1" t="str">
        <f>IFERROR(VLOOKUP(D942,ข้อมูลออเดอร์!A:EK,46,0),"")</f>
        <v/>
      </c>
      <c r="W942" s="1" t="str">
        <f>IFERROR(VLOOKUP(D942,ข้อมูลออเดอร์!A:EK,48,0),"")</f>
        <v/>
      </c>
      <c r="X942" s="1" t="str">
        <f t="shared" si="164"/>
        <v/>
      </c>
      <c r="Y942" s="1"/>
      <c r="Z942" s="1"/>
      <c r="AA942" s="1" t="e">
        <f t="shared" si="165"/>
        <v>#N/A</v>
      </c>
      <c r="AB942" s="1"/>
      <c r="AC942" s="1"/>
      <c r="AD942" s="1"/>
      <c r="AE942" s="1" t="e">
        <f>IF(ข้อมูลน้ำหนักสินค้า!C941="","",ข้อมูลน้ำหนักสินค้า!C941)*J942</f>
        <v>#N/A</v>
      </c>
    </row>
    <row r="943" spans="1:31">
      <c r="A943" s="1" t="str">
        <f t="shared" si="155"/>
        <v/>
      </c>
      <c r="B943" s="1" t="str">
        <f t="shared" si="156"/>
        <v/>
      </c>
      <c r="C943" s="1" t="str">
        <f t="shared" si="157"/>
        <v/>
      </c>
      <c r="D943" s="1" t="str">
        <f>IF(ข้อมูลออเดอร์!A942="","",ข้อมูลออเดอร์!A942)</f>
        <v/>
      </c>
      <c r="E943" s="1" t="str">
        <f>IFERROR(IF(VLOOKUP(D943,ข้อมูลออเดอร์!A:BV,74,0)="Express delivery","NORMAL",IF(VLOOKUP(D943,ข้อมูลออเดอร์!A:BV,74,0)="Lalamove","B2B_OFFLINE","")),"")</f>
        <v/>
      </c>
      <c r="F943" s="1" t="str">
        <f t="shared" si="158"/>
        <v/>
      </c>
      <c r="G943" s="1" t="str">
        <f>IF(ข้อมูลออเดอร์!CV942="","",ข้อมูลออเดอร์!CV942)</f>
        <v/>
      </c>
      <c r="H943" s="1" t="str">
        <f>IF(ข้อมูลออเดอร์!CW942="","",ข้อมูลออเดอร์!CW942)</f>
        <v/>
      </c>
      <c r="I943" s="1" t="str">
        <f>IF(ข้อมูลออเดอร์!CV942="","",ข้อมูลออเดอร์!CV942)</f>
        <v/>
      </c>
      <c r="J943" s="1" t="str">
        <f>IF(ข้อมูลออเดอร์!DD942="","",ข้อมูลออเดอร์!DD942)</f>
        <v/>
      </c>
      <c r="K943" s="102" t="str">
        <f t="shared" si="159"/>
        <v/>
      </c>
      <c r="L943" s="102" t="str">
        <f t="shared" si="160"/>
        <v/>
      </c>
      <c r="M943" s="103" t="str">
        <f ca="1" t="shared" si="161"/>
        <v/>
      </c>
      <c r="N943" s="103" t="str">
        <f ca="1" t="shared" si="162"/>
        <v/>
      </c>
      <c r="O943" s="1" t="str">
        <f>IFERROR(VLOOKUP(D943,ข้อมูลออเดอร์!A:EK,49,0),"")</f>
        <v/>
      </c>
      <c r="P943" s="1" t="str">
        <f>IF(D943="","",ข้อมูลออเดอร์!AX942)</f>
        <v/>
      </c>
      <c r="Q943" s="1" t="str">
        <f>IF(D943="","",ข้อมูลออเดอร์!AX942)</f>
        <v/>
      </c>
      <c r="R943" s="1" t="str">
        <f t="shared" si="163"/>
        <v/>
      </c>
      <c r="S943" s="1">
        <f>IF('ข้อมูลจังหวัด-อำเภอ'!C942="","",'ข้อมูลจังหวัด-อำเภอ'!C942)</f>
        <v>0</v>
      </c>
      <c r="T943" s="1">
        <f>IF('ข้อมูลจังหวัด-อำเภอ'!D942="","",'ข้อมูลจังหวัด-อำเภอ'!D942)</f>
        <v>0</v>
      </c>
      <c r="U943" s="1" t="str">
        <f>IFERROR(VLOOKUP(D943,ข้อมูลออเดอร์!A:EK,46,0),"")</f>
        <v/>
      </c>
      <c r="V943" s="1" t="str">
        <f>IFERROR(VLOOKUP(D943,ข้อมูลออเดอร์!A:EK,46,0),"")</f>
        <v/>
      </c>
      <c r="W943" s="1" t="str">
        <f>IFERROR(VLOOKUP(D943,ข้อมูลออเดอร์!A:EK,48,0),"")</f>
        <v/>
      </c>
      <c r="X943" s="1" t="str">
        <f t="shared" si="164"/>
        <v/>
      </c>
      <c r="Y943" s="1"/>
      <c r="Z943" s="1"/>
      <c r="AA943" s="1" t="e">
        <f t="shared" si="165"/>
        <v>#N/A</v>
      </c>
      <c r="AB943" s="1"/>
      <c r="AC943" s="1"/>
      <c r="AD943" s="1"/>
      <c r="AE943" s="1" t="e">
        <f>IF(ข้อมูลน้ำหนักสินค้า!C942="","",ข้อมูลน้ำหนักสินค้า!C942)*J943</f>
        <v>#N/A</v>
      </c>
    </row>
    <row r="944" spans="1:31">
      <c r="A944" s="1" t="str">
        <f t="shared" si="155"/>
        <v/>
      </c>
      <c r="B944" s="1" t="str">
        <f t="shared" si="156"/>
        <v/>
      </c>
      <c r="C944" s="1" t="str">
        <f t="shared" si="157"/>
        <v/>
      </c>
      <c r="D944" s="1" t="str">
        <f>IF(ข้อมูลออเดอร์!A943="","",ข้อมูลออเดอร์!A943)</f>
        <v/>
      </c>
      <c r="E944" s="1" t="str">
        <f>IFERROR(IF(VLOOKUP(D944,ข้อมูลออเดอร์!A:BV,74,0)="Express delivery","NORMAL",IF(VLOOKUP(D944,ข้อมูลออเดอร์!A:BV,74,0)="Lalamove","B2B_OFFLINE","")),"")</f>
        <v/>
      </c>
      <c r="F944" s="1" t="str">
        <f t="shared" si="158"/>
        <v/>
      </c>
      <c r="G944" s="1" t="str">
        <f>IF(ข้อมูลออเดอร์!CV943="","",ข้อมูลออเดอร์!CV943)</f>
        <v/>
      </c>
      <c r="H944" s="1" t="str">
        <f>IF(ข้อมูลออเดอร์!CW943="","",ข้อมูลออเดอร์!CW943)</f>
        <v/>
      </c>
      <c r="I944" s="1" t="str">
        <f>IF(ข้อมูลออเดอร์!CV943="","",ข้อมูลออเดอร์!CV943)</f>
        <v/>
      </c>
      <c r="J944" s="1" t="str">
        <f>IF(ข้อมูลออเดอร์!DD943="","",ข้อมูลออเดอร์!DD943)</f>
        <v/>
      </c>
      <c r="K944" s="102" t="str">
        <f t="shared" si="159"/>
        <v/>
      </c>
      <c r="L944" s="102" t="str">
        <f t="shared" si="160"/>
        <v/>
      </c>
      <c r="M944" s="103" t="str">
        <f ca="1" t="shared" si="161"/>
        <v/>
      </c>
      <c r="N944" s="103" t="str">
        <f ca="1" t="shared" si="162"/>
        <v/>
      </c>
      <c r="O944" s="1" t="str">
        <f>IFERROR(VLOOKUP(D944,ข้อมูลออเดอร์!A:EK,49,0),"")</f>
        <v/>
      </c>
      <c r="P944" s="1" t="str">
        <f>IF(D944="","",ข้อมูลออเดอร์!AX943)</f>
        <v/>
      </c>
      <c r="Q944" s="1" t="str">
        <f>IF(D944="","",ข้อมูลออเดอร์!AX943)</f>
        <v/>
      </c>
      <c r="R944" s="1" t="str">
        <f t="shared" si="163"/>
        <v/>
      </c>
      <c r="S944" s="1">
        <f>IF('ข้อมูลจังหวัด-อำเภอ'!C943="","",'ข้อมูลจังหวัด-อำเภอ'!C943)</f>
        <v>0</v>
      </c>
      <c r="T944" s="1">
        <f>IF('ข้อมูลจังหวัด-อำเภอ'!D943="","",'ข้อมูลจังหวัด-อำเภอ'!D943)</f>
        <v>0</v>
      </c>
      <c r="U944" s="1" t="str">
        <f>IFERROR(VLOOKUP(D944,ข้อมูลออเดอร์!A:EK,46,0),"")</f>
        <v/>
      </c>
      <c r="V944" s="1" t="str">
        <f>IFERROR(VLOOKUP(D944,ข้อมูลออเดอร์!A:EK,46,0),"")</f>
        <v/>
      </c>
      <c r="W944" s="1" t="str">
        <f>IFERROR(VLOOKUP(D944,ข้อมูลออเดอร์!A:EK,48,0),"")</f>
        <v/>
      </c>
      <c r="X944" s="1" t="str">
        <f t="shared" si="164"/>
        <v/>
      </c>
      <c r="Y944" s="1"/>
      <c r="Z944" s="1"/>
      <c r="AA944" s="1" t="e">
        <f t="shared" si="165"/>
        <v>#N/A</v>
      </c>
      <c r="AB944" s="1"/>
      <c r="AC944" s="1"/>
      <c r="AD944" s="1"/>
      <c r="AE944" s="1" t="e">
        <f>IF(ข้อมูลน้ำหนักสินค้า!C943="","",ข้อมูลน้ำหนักสินค้า!C943)*J944</f>
        <v>#N/A</v>
      </c>
    </row>
    <row r="945" spans="1:31">
      <c r="A945" s="1" t="str">
        <f t="shared" si="155"/>
        <v/>
      </c>
      <c r="B945" s="1" t="str">
        <f t="shared" si="156"/>
        <v/>
      </c>
      <c r="C945" s="1" t="str">
        <f t="shared" si="157"/>
        <v/>
      </c>
      <c r="D945" s="1" t="str">
        <f>IF(ข้อมูลออเดอร์!A944="","",ข้อมูลออเดอร์!A944)</f>
        <v/>
      </c>
      <c r="E945" s="1" t="str">
        <f>IFERROR(IF(VLOOKUP(D945,ข้อมูลออเดอร์!A:BV,74,0)="Express delivery","NORMAL",IF(VLOOKUP(D945,ข้อมูลออเดอร์!A:BV,74,0)="Lalamove","B2B_OFFLINE","")),"")</f>
        <v/>
      </c>
      <c r="F945" s="1" t="str">
        <f t="shared" si="158"/>
        <v/>
      </c>
      <c r="G945" s="1" t="str">
        <f>IF(ข้อมูลออเดอร์!CV944="","",ข้อมูลออเดอร์!CV944)</f>
        <v/>
      </c>
      <c r="H945" s="1" t="str">
        <f>IF(ข้อมูลออเดอร์!CW944="","",ข้อมูลออเดอร์!CW944)</f>
        <v/>
      </c>
      <c r="I945" s="1" t="str">
        <f>IF(ข้อมูลออเดอร์!CV944="","",ข้อมูลออเดอร์!CV944)</f>
        <v/>
      </c>
      <c r="J945" s="1" t="str">
        <f>IF(ข้อมูลออเดอร์!DD944="","",ข้อมูลออเดอร์!DD944)</f>
        <v/>
      </c>
      <c r="K945" s="102" t="str">
        <f t="shared" si="159"/>
        <v/>
      </c>
      <c r="L945" s="102" t="str">
        <f t="shared" si="160"/>
        <v/>
      </c>
      <c r="M945" s="103" t="str">
        <f ca="1" t="shared" si="161"/>
        <v/>
      </c>
      <c r="N945" s="103" t="str">
        <f ca="1" t="shared" si="162"/>
        <v/>
      </c>
      <c r="O945" s="1" t="str">
        <f>IFERROR(VLOOKUP(D945,ข้อมูลออเดอร์!A:EK,49,0),"")</f>
        <v/>
      </c>
      <c r="P945" s="1" t="str">
        <f>IF(D945="","",ข้อมูลออเดอร์!AX944)</f>
        <v/>
      </c>
      <c r="Q945" s="1" t="str">
        <f>IF(D945="","",ข้อมูลออเดอร์!AX944)</f>
        <v/>
      </c>
      <c r="R945" s="1" t="str">
        <f t="shared" si="163"/>
        <v/>
      </c>
      <c r="S945" s="1">
        <f>IF('ข้อมูลจังหวัด-อำเภอ'!C944="","",'ข้อมูลจังหวัด-อำเภอ'!C944)</f>
        <v>0</v>
      </c>
      <c r="T945" s="1">
        <f>IF('ข้อมูลจังหวัด-อำเภอ'!D944="","",'ข้อมูลจังหวัด-อำเภอ'!D944)</f>
        <v>0</v>
      </c>
      <c r="U945" s="1" t="str">
        <f>IFERROR(VLOOKUP(D945,ข้อมูลออเดอร์!A:EK,46,0),"")</f>
        <v/>
      </c>
      <c r="V945" s="1" t="str">
        <f>IFERROR(VLOOKUP(D945,ข้อมูลออเดอร์!A:EK,46,0),"")</f>
        <v/>
      </c>
      <c r="W945" s="1" t="str">
        <f>IFERROR(VLOOKUP(D945,ข้อมูลออเดอร์!A:EK,48,0),"")</f>
        <v/>
      </c>
      <c r="X945" s="1" t="str">
        <f t="shared" si="164"/>
        <v/>
      </c>
      <c r="Y945" s="1"/>
      <c r="Z945" s="1"/>
      <c r="AA945" s="1" t="e">
        <f t="shared" si="165"/>
        <v>#N/A</v>
      </c>
      <c r="AB945" s="1"/>
      <c r="AC945" s="1"/>
      <c r="AD945" s="1"/>
      <c r="AE945" s="1" t="e">
        <f>IF(ข้อมูลน้ำหนักสินค้า!C944="","",ข้อมูลน้ำหนักสินค้า!C944)*J945</f>
        <v>#N/A</v>
      </c>
    </row>
    <row r="946" spans="1:31">
      <c r="A946" s="1" t="str">
        <f t="shared" si="155"/>
        <v/>
      </c>
      <c r="B946" s="1" t="str">
        <f t="shared" si="156"/>
        <v/>
      </c>
      <c r="C946" s="1" t="str">
        <f t="shared" si="157"/>
        <v/>
      </c>
      <c r="D946" s="1" t="str">
        <f>IF(ข้อมูลออเดอร์!A945="","",ข้อมูลออเดอร์!A945)</f>
        <v/>
      </c>
      <c r="E946" s="1" t="str">
        <f>IFERROR(IF(VLOOKUP(D946,ข้อมูลออเดอร์!A:BV,74,0)="Express delivery","NORMAL",IF(VLOOKUP(D946,ข้อมูลออเดอร์!A:BV,74,0)="Lalamove","B2B_OFFLINE","")),"")</f>
        <v/>
      </c>
      <c r="F946" s="1" t="str">
        <f t="shared" si="158"/>
        <v/>
      </c>
      <c r="G946" s="1" t="str">
        <f>IF(ข้อมูลออเดอร์!CV945="","",ข้อมูลออเดอร์!CV945)</f>
        <v/>
      </c>
      <c r="H946" s="1" t="str">
        <f>IF(ข้อมูลออเดอร์!CW945="","",ข้อมูลออเดอร์!CW945)</f>
        <v/>
      </c>
      <c r="I946" s="1" t="str">
        <f>IF(ข้อมูลออเดอร์!CV945="","",ข้อมูลออเดอร์!CV945)</f>
        <v/>
      </c>
      <c r="J946" s="1" t="str">
        <f>IF(ข้อมูลออเดอร์!DD945="","",ข้อมูลออเดอร์!DD945)</f>
        <v/>
      </c>
      <c r="K946" s="102" t="str">
        <f t="shared" si="159"/>
        <v/>
      </c>
      <c r="L946" s="102" t="str">
        <f t="shared" si="160"/>
        <v/>
      </c>
      <c r="M946" s="103" t="str">
        <f ca="1" t="shared" si="161"/>
        <v/>
      </c>
      <c r="N946" s="103" t="str">
        <f ca="1" t="shared" si="162"/>
        <v/>
      </c>
      <c r="O946" s="1" t="str">
        <f>IFERROR(VLOOKUP(D946,ข้อมูลออเดอร์!A:EK,49,0),"")</f>
        <v/>
      </c>
      <c r="P946" s="1" t="str">
        <f>IF(D946="","",ข้อมูลออเดอร์!AX945)</f>
        <v/>
      </c>
      <c r="Q946" s="1" t="str">
        <f>IF(D946="","",ข้อมูลออเดอร์!AX945)</f>
        <v/>
      </c>
      <c r="R946" s="1" t="str">
        <f t="shared" si="163"/>
        <v/>
      </c>
      <c r="S946" s="1">
        <f>IF('ข้อมูลจังหวัด-อำเภอ'!C945="","",'ข้อมูลจังหวัด-อำเภอ'!C945)</f>
        <v>0</v>
      </c>
      <c r="T946" s="1">
        <f>IF('ข้อมูลจังหวัด-อำเภอ'!D945="","",'ข้อมูลจังหวัด-อำเภอ'!D945)</f>
        <v>0</v>
      </c>
      <c r="U946" s="1" t="str">
        <f>IFERROR(VLOOKUP(D946,ข้อมูลออเดอร์!A:EK,46,0),"")</f>
        <v/>
      </c>
      <c r="V946" s="1" t="str">
        <f>IFERROR(VLOOKUP(D946,ข้อมูลออเดอร์!A:EK,46,0),"")</f>
        <v/>
      </c>
      <c r="W946" s="1" t="str">
        <f>IFERROR(VLOOKUP(D946,ข้อมูลออเดอร์!A:EK,48,0),"")</f>
        <v/>
      </c>
      <c r="X946" s="1" t="str">
        <f t="shared" si="164"/>
        <v/>
      </c>
      <c r="Y946" s="1"/>
      <c r="Z946" s="1"/>
      <c r="AA946" s="1" t="e">
        <f t="shared" si="165"/>
        <v>#N/A</v>
      </c>
      <c r="AB946" s="1"/>
      <c r="AC946" s="1"/>
      <c r="AD946" s="1"/>
      <c r="AE946" s="1" t="e">
        <f>IF(ข้อมูลน้ำหนักสินค้า!C945="","",ข้อมูลน้ำหนักสินค้า!C945)*J946</f>
        <v>#N/A</v>
      </c>
    </row>
    <row r="947" spans="1:31">
      <c r="A947" s="1" t="str">
        <f t="shared" si="155"/>
        <v/>
      </c>
      <c r="B947" s="1" t="str">
        <f t="shared" si="156"/>
        <v/>
      </c>
      <c r="C947" s="1" t="str">
        <f t="shared" si="157"/>
        <v/>
      </c>
      <c r="D947" s="1" t="str">
        <f>IF(ข้อมูลออเดอร์!A946="","",ข้อมูลออเดอร์!A946)</f>
        <v/>
      </c>
      <c r="E947" s="1" t="str">
        <f>IFERROR(IF(VLOOKUP(D947,ข้อมูลออเดอร์!A:BV,74,0)="Express delivery","NORMAL",IF(VLOOKUP(D947,ข้อมูลออเดอร์!A:BV,74,0)="Lalamove","B2B_OFFLINE","")),"")</f>
        <v/>
      </c>
      <c r="F947" s="1" t="str">
        <f t="shared" si="158"/>
        <v/>
      </c>
      <c r="G947" s="1" t="str">
        <f>IF(ข้อมูลออเดอร์!CV946="","",ข้อมูลออเดอร์!CV946)</f>
        <v/>
      </c>
      <c r="H947" s="1" t="str">
        <f>IF(ข้อมูลออเดอร์!CW946="","",ข้อมูลออเดอร์!CW946)</f>
        <v/>
      </c>
      <c r="I947" s="1" t="str">
        <f>IF(ข้อมูลออเดอร์!CV946="","",ข้อมูลออเดอร์!CV946)</f>
        <v/>
      </c>
      <c r="J947" s="1" t="str">
        <f>IF(ข้อมูลออเดอร์!DD946="","",ข้อมูลออเดอร์!DD946)</f>
        <v/>
      </c>
      <c r="K947" s="102" t="str">
        <f t="shared" si="159"/>
        <v/>
      </c>
      <c r="L947" s="102" t="str">
        <f t="shared" si="160"/>
        <v/>
      </c>
      <c r="M947" s="103" t="str">
        <f ca="1" t="shared" si="161"/>
        <v/>
      </c>
      <c r="N947" s="103" t="str">
        <f ca="1" t="shared" si="162"/>
        <v/>
      </c>
      <c r="O947" s="1" t="str">
        <f>IFERROR(VLOOKUP(D947,ข้อมูลออเดอร์!A:EK,49,0),"")</f>
        <v/>
      </c>
      <c r="P947" s="1" t="str">
        <f>IF(D947="","",ข้อมูลออเดอร์!AX946)</f>
        <v/>
      </c>
      <c r="Q947" s="1" t="str">
        <f>IF(D947="","",ข้อมูลออเดอร์!AX946)</f>
        <v/>
      </c>
      <c r="R947" s="1" t="str">
        <f t="shared" si="163"/>
        <v/>
      </c>
      <c r="S947" s="1">
        <f>IF('ข้อมูลจังหวัด-อำเภอ'!C946="","",'ข้อมูลจังหวัด-อำเภอ'!C946)</f>
        <v>0</v>
      </c>
      <c r="T947" s="1">
        <f>IF('ข้อมูลจังหวัด-อำเภอ'!D946="","",'ข้อมูลจังหวัด-อำเภอ'!D946)</f>
        <v>0</v>
      </c>
      <c r="U947" s="1" t="str">
        <f>IFERROR(VLOOKUP(D947,ข้อมูลออเดอร์!A:EK,46,0),"")</f>
        <v/>
      </c>
      <c r="V947" s="1" t="str">
        <f>IFERROR(VLOOKUP(D947,ข้อมูลออเดอร์!A:EK,46,0),"")</f>
        <v/>
      </c>
      <c r="W947" s="1" t="str">
        <f>IFERROR(VLOOKUP(D947,ข้อมูลออเดอร์!A:EK,48,0),"")</f>
        <v/>
      </c>
      <c r="X947" s="1" t="str">
        <f t="shared" si="164"/>
        <v/>
      </c>
      <c r="Y947" s="1"/>
      <c r="Z947" s="1"/>
      <c r="AA947" s="1" t="e">
        <f t="shared" si="165"/>
        <v>#N/A</v>
      </c>
      <c r="AB947" s="1"/>
      <c r="AC947" s="1"/>
      <c r="AD947" s="1"/>
      <c r="AE947" s="1" t="e">
        <f>IF(ข้อมูลน้ำหนักสินค้า!C946="","",ข้อมูลน้ำหนักสินค้า!C946)*J947</f>
        <v>#N/A</v>
      </c>
    </row>
    <row r="948" spans="1:31">
      <c r="A948" s="1" t="str">
        <f t="shared" si="155"/>
        <v/>
      </c>
      <c r="B948" s="1" t="str">
        <f t="shared" si="156"/>
        <v/>
      </c>
      <c r="C948" s="1" t="str">
        <f t="shared" si="157"/>
        <v/>
      </c>
      <c r="D948" s="1" t="str">
        <f>IF(ข้อมูลออเดอร์!A947="","",ข้อมูลออเดอร์!A947)</f>
        <v/>
      </c>
      <c r="E948" s="1" t="str">
        <f>IFERROR(IF(VLOOKUP(D948,ข้อมูลออเดอร์!A:BV,74,0)="Express delivery","NORMAL",IF(VLOOKUP(D948,ข้อมูลออเดอร์!A:BV,74,0)="Lalamove","B2B_OFFLINE","")),"")</f>
        <v/>
      </c>
      <c r="F948" s="1" t="str">
        <f t="shared" si="158"/>
        <v/>
      </c>
      <c r="G948" s="1" t="str">
        <f>IF(ข้อมูลออเดอร์!CV947="","",ข้อมูลออเดอร์!CV947)</f>
        <v/>
      </c>
      <c r="H948" s="1" t="str">
        <f>IF(ข้อมูลออเดอร์!CW947="","",ข้อมูลออเดอร์!CW947)</f>
        <v/>
      </c>
      <c r="I948" s="1" t="str">
        <f>IF(ข้อมูลออเดอร์!CV947="","",ข้อมูลออเดอร์!CV947)</f>
        <v/>
      </c>
      <c r="J948" s="1" t="str">
        <f>IF(ข้อมูลออเดอร์!DD947="","",ข้อมูลออเดอร์!DD947)</f>
        <v/>
      </c>
      <c r="K948" s="102" t="str">
        <f t="shared" si="159"/>
        <v/>
      </c>
      <c r="L948" s="102" t="str">
        <f t="shared" si="160"/>
        <v/>
      </c>
      <c r="M948" s="103" t="str">
        <f ca="1" t="shared" si="161"/>
        <v/>
      </c>
      <c r="N948" s="103" t="str">
        <f ca="1" t="shared" si="162"/>
        <v/>
      </c>
      <c r="O948" s="1" t="str">
        <f>IFERROR(VLOOKUP(D948,ข้อมูลออเดอร์!A:EK,49,0),"")</f>
        <v/>
      </c>
      <c r="P948" s="1" t="str">
        <f>IF(D948="","",ข้อมูลออเดอร์!AX947)</f>
        <v/>
      </c>
      <c r="Q948" s="1" t="str">
        <f>IF(D948="","",ข้อมูลออเดอร์!AX947)</f>
        <v/>
      </c>
      <c r="R948" s="1" t="str">
        <f t="shared" si="163"/>
        <v/>
      </c>
      <c r="S948" s="1">
        <f>IF('ข้อมูลจังหวัด-อำเภอ'!C947="","",'ข้อมูลจังหวัด-อำเภอ'!C947)</f>
        <v>0</v>
      </c>
      <c r="T948" s="1">
        <f>IF('ข้อมูลจังหวัด-อำเภอ'!D947="","",'ข้อมูลจังหวัด-อำเภอ'!D947)</f>
        <v>0</v>
      </c>
      <c r="U948" s="1" t="str">
        <f>IFERROR(VLOOKUP(D948,ข้อมูลออเดอร์!A:EK,46,0),"")</f>
        <v/>
      </c>
      <c r="V948" s="1" t="str">
        <f>IFERROR(VLOOKUP(D948,ข้อมูลออเดอร์!A:EK,46,0),"")</f>
        <v/>
      </c>
      <c r="W948" s="1" t="str">
        <f>IFERROR(VLOOKUP(D948,ข้อมูลออเดอร์!A:EK,48,0),"")</f>
        <v/>
      </c>
      <c r="X948" s="1" t="str">
        <f t="shared" si="164"/>
        <v/>
      </c>
      <c r="Y948" s="1"/>
      <c r="Z948" s="1"/>
      <c r="AA948" s="1" t="e">
        <f t="shared" si="165"/>
        <v>#N/A</v>
      </c>
      <c r="AB948" s="1"/>
      <c r="AC948" s="1"/>
      <c r="AD948" s="1"/>
      <c r="AE948" s="1" t="e">
        <f>IF(ข้อมูลน้ำหนักสินค้า!C947="","",ข้อมูลน้ำหนักสินค้า!C947)*J948</f>
        <v>#N/A</v>
      </c>
    </row>
    <row r="949" spans="1:31">
      <c r="A949" s="1" t="str">
        <f t="shared" si="155"/>
        <v/>
      </c>
      <c r="B949" s="1" t="str">
        <f t="shared" si="156"/>
        <v/>
      </c>
      <c r="C949" s="1" t="str">
        <f t="shared" si="157"/>
        <v/>
      </c>
      <c r="D949" s="1" t="str">
        <f>IF(ข้อมูลออเดอร์!A948="","",ข้อมูลออเดอร์!A948)</f>
        <v/>
      </c>
      <c r="E949" s="1" t="str">
        <f>IFERROR(IF(VLOOKUP(D949,ข้อมูลออเดอร์!A:BV,74,0)="Express delivery","NORMAL",IF(VLOOKUP(D949,ข้อมูลออเดอร์!A:BV,74,0)="Lalamove","B2B_OFFLINE","")),"")</f>
        <v/>
      </c>
      <c r="F949" s="1" t="str">
        <f t="shared" si="158"/>
        <v/>
      </c>
      <c r="G949" s="1" t="str">
        <f>IF(ข้อมูลออเดอร์!CV948="","",ข้อมูลออเดอร์!CV948)</f>
        <v/>
      </c>
      <c r="H949" s="1" t="str">
        <f>IF(ข้อมูลออเดอร์!CW948="","",ข้อมูลออเดอร์!CW948)</f>
        <v/>
      </c>
      <c r="I949" s="1" t="str">
        <f>IF(ข้อมูลออเดอร์!CV948="","",ข้อมูลออเดอร์!CV948)</f>
        <v/>
      </c>
      <c r="J949" s="1" t="str">
        <f>IF(ข้อมูลออเดอร์!DD948="","",ข้อมูลออเดอร์!DD948)</f>
        <v/>
      </c>
      <c r="K949" s="102" t="str">
        <f t="shared" si="159"/>
        <v/>
      </c>
      <c r="L949" s="102" t="str">
        <f t="shared" si="160"/>
        <v/>
      </c>
      <c r="M949" s="103" t="str">
        <f ca="1" t="shared" si="161"/>
        <v/>
      </c>
      <c r="N949" s="103" t="str">
        <f ca="1" t="shared" si="162"/>
        <v/>
      </c>
      <c r="O949" s="1" t="str">
        <f>IFERROR(VLOOKUP(D949,ข้อมูลออเดอร์!A:EK,49,0),"")</f>
        <v/>
      </c>
      <c r="P949" s="1" t="str">
        <f>IF(D949="","",ข้อมูลออเดอร์!AX948)</f>
        <v/>
      </c>
      <c r="Q949" s="1" t="str">
        <f>IF(D949="","",ข้อมูลออเดอร์!AX948)</f>
        <v/>
      </c>
      <c r="R949" s="1" t="str">
        <f t="shared" si="163"/>
        <v/>
      </c>
      <c r="S949" s="1">
        <f>IF('ข้อมูลจังหวัด-อำเภอ'!C948="","",'ข้อมูลจังหวัด-อำเภอ'!C948)</f>
        <v>0</v>
      </c>
      <c r="T949" s="1">
        <f>IF('ข้อมูลจังหวัด-อำเภอ'!D948="","",'ข้อมูลจังหวัด-อำเภอ'!D948)</f>
        <v>0</v>
      </c>
      <c r="U949" s="1" t="str">
        <f>IFERROR(VLOOKUP(D949,ข้อมูลออเดอร์!A:EK,46,0),"")</f>
        <v/>
      </c>
      <c r="V949" s="1" t="str">
        <f>IFERROR(VLOOKUP(D949,ข้อมูลออเดอร์!A:EK,46,0),"")</f>
        <v/>
      </c>
      <c r="W949" s="1" t="str">
        <f>IFERROR(VLOOKUP(D949,ข้อมูลออเดอร์!A:EK,48,0),"")</f>
        <v/>
      </c>
      <c r="X949" s="1" t="str">
        <f t="shared" si="164"/>
        <v/>
      </c>
      <c r="Y949" s="1"/>
      <c r="Z949" s="1"/>
      <c r="AA949" s="1" t="e">
        <f t="shared" si="165"/>
        <v>#N/A</v>
      </c>
      <c r="AB949" s="1"/>
      <c r="AC949" s="1"/>
      <c r="AD949" s="1"/>
      <c r="AE949" s="1" t="e">
        <f>IF(ข้อมูลน้ำหนักสินค้า!C948="","",ข้อมูลน้ำหนักสินค้า!C948)*J949</f>
        <v>#N/A</v>
      </c>
    </row>
    <row r="950" spans="1:31">
      <c r="A950" s="1" t="str">
        <f t="shared" si="155"/>
        <v/>
      </c>
      <c r="B950" s="1" t="str">
        <f t="shared" si="156"/>
        <v/>
      </c>
      <c r="C950" s="1" t="str">
        <f t="shared" si="157"/>
        <v/>
      </c>
      <c r="D950" s="1" t="str">
        <f>IF(ข้อมูลออเดอร์!A949="","",ข้อมูลออเดอร์!A949)</f>
        <v/>
      </c>
      <c r="E950" s="1" t="str">
        <f>IFERROR(IF(VLOOKUP(D950,ข้อมูลออเดอร์!A:BV,74,0)="Express delivery","NORMAL",IF(VLOOKUP(D950,ข้อมูลออเดอร์!A:BV,74,0)="Lalamove","B2B_OFFLINE","")),"")</f>
        <v/>
      </c>
      <c r="F950" s="1" t="str">
        <f t="shared" si="158"/>
        <v/>
      </c>
      <c r="G950" s="1" t="str">
        <f>IF(ข้อมูลออเดอร์!CV949="","",ข้อมูลออเดอร์!CV949)</f>
        <v/>
      </c>
      <c r="H950" s="1" t="str">
        <f>IF(ข้อมูลออเดอร์!CW949="","",ข้อมูลออเดอร์!CW949)</f>
        <v/>
      </c>
      <c r="I950" s="1" t="str">
        <f>IF(ข้อมูลออเดอร์!CV949="","",ข้อมูลออเดอร์!CV949)</f>
        <v/>
      </c>
      <c r="J950" s="1" t="str">
        <f>IF(ข้อมูลออเดอร์!DD949="","",ข้อมูลออเดอร์!DD949)</f>
        <v/>
      </c>
      <c r="K950" s="102" t="str">
        <f t="shared" si="159"/>
        <v/>
      </c>
      <c r="L950" s="102" t="str">
        <f t="shared" si="160"/>
        <v/>
      </c>
      <c r="M950" s="103" t="str">
        <f ca="1" t="shared" si="161"/>
        <v/>
      </c>
      <c r="N950" s="103" t="str">
        <f ca="1" t="shared" si="162"/>
        <v/>
      </c>
      <c r="O950" s="1" t="str">
        <f>IFERROR(VLOOKUP(D950,ข้อมูลออเดอร์!A:EK,49,0),"")</f>
        <v/>
      </c>
      <c r="P950" s="1" t="str">
        <f>IF(D950="","",ข้อมูลออเดอร์!AX949)</f>
        <v/>
      </c>
      <c r="Q950" s="1" t="str">
        <f>IF(D950="","",ข้อมูลออเดอร์!AX949)</f>
        <v/>
      </c>
      <c r="R950" s="1" t="str">
        <f t="shared" si="163"/>
        <v/>
      </c>
      <c r="S950" s="1">
        <f>IF('ข้อมูลจังหวัด-อำเภอ'!C949="","",'ข้อมูลจังหวัด-อำเภอ'!C949)</f>
        <v>0</v>
      </c>
      <c r="T950" s="1">
        <f>IF('ข้อมูลจังหวัด-อำเภอ'!D949="","",'ข้อมูลจังหวัด-อำเภอ'!D949)</f>
        <v>0</v>
      </c>
      <c r="U950" s="1" t="str">
        <f>IFERROR(VLOOKUP(D950,ข้อมูลออเดอร์!A:EK,46,0),"")</f>
        <v/>
      </c>
      <c r="V950" s="1" t="str">
        <f>IFERROR(VLOOKUP(D950,ข้อมูลออเดอร์!A:EK,46,0),"")</f>
        <v/>
      </c>
      <c r="W950" s="1" t="str">
        <f>IFERROR(VLOOKUP(D950,ข้อมูลออเดอร์!A:EK,48,0),"")</f>
        <v/>
      </c>
      <c r="X950" s="1" t="str">
        <f t="shared" si="164"/>
        <v/>
      </c>
      <c r="Y950" s="1"/>
      <c r="Z950" s="1"/>
      <c r="AA950" s="1" t="e">
        <f t="shared" si="165"/>
        <v>#N/A</v>
      </c>
      <c r="AB950" s="1"/>
      <c r="AC950" s="1"/>
      <c r="AD950" s="1"/>
      <c r="AE950" s="1" t="e">
        <f>IF(ข้อมูลน้ำหนักสินค้า!C949="","",ข้อมูลน้ำหนักสินค้า!C949)*J950</f>
        <v>#N/A</v>
      </c>
    </row>
    <row r="951" spans="1:31">
      <c r="A951" s="1" t="str">
        <f t="shared" si="155"/>
        <v/>
      </c>
      <c r="B951" s="1" t="str">
        <f t="shared" si="156"/>
        <v/>
      </c>
      <c r="C951" s="1" t="str">
        <f t="shared" si="157"/>
        <v/>
      </c>
      <c r="D951" s="1" t="str">
        <f>IF(ข้อมูลออเดอร์!A950="","",ข้อมูลออเดอร์!A950)</f>
        <v/>
      </c>
      <c r="E951" s="1" t="str">
        <f>IFERROR(IF(VLOOKUP(D951,ข้อมูลออเดอร์!A:BV,74,0)="Express delivery","NORMAL",IF(VLOOKUP(D951,ข้อมูลออเดอร์!A:BV,74,0)="Lalamove","B2B_OFFLINE","")),"")</f>
        <v/>
      </c>
      <c r="F951" s="1" t="str">
        <f t="shared" si="158"/>
        <v/>
      </c>
      <c r="G951" s="1" t="str">
        <f>IF(ข้อมูลออเดอร์!CV950="","",ข้อมูลออเดอร์!CV950)</f>
        <v/>
      </c>
      <c r="H951" s="1" t="str">
        <f>IF(ข้อมูลออเดอร์!CW950="","",ข้อมูลออเดอร์!CW950)</f>
        <v/>
      </c>
      <c r="I951" s="1" t="str">
        <f>IF(ข้อมูลออเดอร์!CV950="","",ข้อมูลออเดอร์!CV950)</f>
        <v/>
      </c>
      <c r="J951" s="1" t="str">
        <f>IF(ข้อมูลออเดอร์!DD950="","",ข้อมูลออเดอร์!DD950)</f>
        <v/>
      </c>
      <c r="K951" s="102" t="str">
        <f t="shared" si="159"/>
        <v/>
      </c>
      <c r="L951" s="102" t="str">
        <f t="shared" si="160"/>
        <v/>
      </c>
      <c r="M951" s="103" t="str">
        <f ca="1" t="shared" si="161"/>
        <v/>
      </c>
      <c r="N951" s="103" t="str">
        <f ca="1" t="shared" si="162"/>
        <v/>
      </c>
      <c r="O951" s="1" t="str">
        <f>IFERROR(VLOOKUP(D951,ข้อมูลออเดอร์!A:EK,49,0),"")</f>
        <v/>
      </c>
      <c r="P951" s="1" t="str">
        <f>IF(D951="","",ข้อมูลออเดอร์!AX950)</f>
        <v/>
      </c>
      <c r="Q951" s="1" t="str">
        <f>IF(D951="","",ข้อมูลออเดอร์!AX950)</f>
        <v/>
      </c>
      <c r="R951" s="1" t="str">
        <f t="shared" si="163"/>
        <v/>
      </c>
      <c r="S951" s="1">
        <f>IF('ข้อมูลจังหวัด-อำเภอ'!C950="","",'ข้อมูลจังหวัด-อำเภอ'!C950)</f>
        <v>0</v>
      </c>
      <c r="T951" s="1">
        <f>IF('ข้อมูลจังหวัด-อำเภอ'!D950="","",'ข้อมูลจังหวัด-อำเภอ'!D950)</f>
        <v>0</v>
      </c>
      <c r="U951" s="1" t="str">
        <f>IFERROR(VLOOKUP(D951,ข้อมูลออเดอร์!A:EK,46,0),"")</f>
        <v/>
      </c>
      <c r="V951" s="1" t="str">
        <f>IFERROR(VLOOKUP(D951,ข้อมูลออเดอร์!A:EK,46,0),"")</f>
        <v/>
      </c>
      <c r="W951" s="1" t="str">
        <f>IFERROR(VLOOKUP(D951,ข้อมูลออเดอร์!A:EK,48,0),"")</f>
        <v/>
      </c>
      <c r="X951" s="1" t="str">
        <f t="shared" si="164"/>
        <v/>
      </c>
      <c r="Y951" s="1"/>
      <c r="Z951" s="1"/>
      <c r="AA951" s="1" t="e">
        <f t="shared" si="165"/>
        <v>#N/A</v>
      </c>
      <c r="AB951" s="1"/>
      <c r="AC951" s="1"/>
      <c r="AD951" s="1"/>
      <c r="AE951" s="1" t="e">
        <f>IF(ข้อมูลน้ำหนักสินค้า!C950="","",ข้อมูลน้ำหนักสินค้า!C950)*J951</f>
        <v>#N/A</v>
      </c>
    </row>
    <row r="952" spans="1:31">
      <c r="A952" s="1" t="str">
        <f t="shared" si="155"/>
        <v/>
      </c>
      <c r="B952" s="1" t="str">
        <f t="shared" si="156"/>
        <v/>
      </c>
      <c r="C952" s="1" t="str">
        <f t="shared" si="157"/>
        <v/>
      </c>
      <c r="D952" s="1" t="str">
        <f>IF(ข้อมูลออเดอร์!A951="","",ข้อมูลออเดอร์!A951)</f>
        <v/>
      </c>
      <c r="E952" s="1" t="str">
        <f>IFERROR(IF(VLOOKUP(D952,ข้อมูลออเดอร์!A:BV,74,0)="Express delivery","NORMAL",IF(VLOOKUP(D952,ข้อมูลออเดอร์!A:BV,74,0)="Lalamove","B2B_OFFLINE","")),"")</f>
        <v/>
      </c>
      <c r="F952" s="1" t="str">
        <f t="shared" si="158"/>
        <v/>
      </c>
      <c r="G952" s="1" t="str">
        <f>IF(ข้อมูลออเดอร์!CV951="","",ข้อมูลออเดอร์!CV951)</f>
        <v/>
      </c>
      <c r="H952" s="1" t="str">
        <f>IF(ข้อมูลออเดอร์!CW951="","",ข้อมูลออเดอร์!CW951)</f>
        <v/>
      </c>
      <c r="I952" s="1" t="str">
        <f>IF(ข้อมูลออเดอร์!CV951="","",ข้อมูลออเดอร์!CV951)</f>
        <v/>
      </c>
      <c r="J952" s="1" t="str">
        <f>IF(ข้อมูลออเดอร์!DD951="","",ข้อมูลออเดอร์!DD951)</f>
        <v/>
      </c>
      <c r="K952" s="102" t="str">
        <f t="shared" si="159"/>
        <v/>
      </c>
      <c r="L952" s="102" t="str">
        <f t="shared" si="160"/>
        <v/>
      </c>
      <c r="M952" s="103" t="str">
        <f ca="1" t="shared" si="161"/>
        <v/>
      </c>
      <c r="N952" s="103" t="str">
        <f ca="1" t="shared" si="162"/>
        <v/>
      </c>
      <c r="O952" s="1" t="str">
        <f>IFERROR(VLOOKUP(D952,ข้อมูลออเดอร์!A:EK,49,0),"")</f>
        <v/>
      </c>
      <c r="P952" s="1" t="str">
        <f>IF(D952="","",ข้อมูลออเดอร์!AX951)</f>
        <v/>
      </c>
      <c r="Q952" s="1" t="str">
        <f>IF(D952="","",ข้อมูลออเดอร์!AX951)</f>
        <v/>
      </c>
      <c r="R952" s="1" t="str">
        <f t="shared" si="163"/>
        <v/>
      </c>
      <c r="S952" s="1">
        <f>IF('ข้อมูลจังหวัด-อำเภอ'!C951="","",'ข้อมูลจังหวัด-อำเภอ'!C951)</f>
        <v>0</v>
      </c>
      <c r="T952" s="1">
        <f>IF('ข้อมูลจังหวัด-อำเภอ'!D951="","",'ข้อมูลจังหวัด-อำเภอ'!D951)</f>
        <v>0</v>
      </c>
      <c r="U952" s="1" t="str">
        <f>IFERROR(VLOOKUP(D952,ข้อมูลออเดอร์!A:EK,46,0),"")</f>
        <v/>
      </c>
      <c r="V952" s="1" t="str">
        <f>IFERROR(VLOOKUP(D952,ข้อมูลออเดอร์!A:EK,46,0),"")</f>
        <v/>
      </c>
      <c r="W952" s="1" t="str">
        <f>IFERROR(VLOOKUP(D952,ข้อมูลออเดอร์!A:EK,48,0),"")</f>
        <v/>
      </c>
      <c r="X952" s="1" t="str">
        <f t="shared" si="164"/>
        <v/>
      </c>
      <c r="Y952" s="1"/>
      <c r="Z952" s="1"/>
      <c r="AA952" s="1" t="e">
        <f t="shared" si="165"/>
        <v>#N/A</v>
      </c>
      <c r="AB952" s="1"/>
      <c r="AC952" s="1"/>
      <c r="AD952" s="1"/>
      <c r="AE952" s="1" t="e">
        <f>IF(ข้อมูลน้ำหนักสินค้า!C951="","",ข้อมูลน้ำหนักสินค้า!C951)*J952</f>
        <v>#N/A</v>
      </c>
    </row>
    <row r="953" spans="1:31">
      <c r="A953" s="1" t="str">
        <f t="shared" si="155"/>
        <v/>
      </c>
      <c r="B953" s="1" t="str">
        <f t="shared" si="156"/>
        <v/>
      </c>
      <c r="C953" s="1" t="str">
        <f t="shared" si="157"/>
        <v/>
      </c>
      <c r="D953" s="1" t="str">
        <f>IF(ข้อมูลออเดอร์!A952="","",ข้อมูลออเดอร์!A952)</f>
        <v/>
      </c>
      <c r="E953" s="1" t="str">
        <f>IFERROR(IF(VLOOKUP(D953,ข้อมูลออเดอร์!A:BV,74,0)="Express delivery","NORMAL",IF(VLOOKUP(D953,ข้อมูลออเดอร์!A:BV,74,0)="Lalamove","B2B_OFFLINE","")),"")</f>
        <v/>
      </c>
      <c r="F953" s="1" t="str">
        <f t="shared" si="158"/>
        <v/>
      </c>
      <c r="G953" s="1" t="str">
        <f>IF(ข้อมูลออเดอร์!CV952="","",ข้อมูลออเดอร์!CV952)</f>
        <v/>
      </c>
      <c r="H953" s="1" t="str">
        <f>IF(ข้อมูลออเดอร์!CW952="","",ข้อมูลออเดอร์!CW952)</f>
        <v/>
      </c>
      <c r="I953" s="1" t="str">
        <f>IF(ข้อมูลออเดอร์!CV952="","",ข้อมูลออเดอร์!CV952)</f>
        <v/>
      </c>
      <c r="J953" s="1" t="str">
        <f>IF(ข้อมูลออเดอร์!DD952="","",ข้อมูลออเดอร์!DD952)</f>
        <v/>
      </c>
      <c r="K953" s="102" t="str">
        <f t="shared" si="159"/>
        <v/>
      </c>
      <c r="L953" s="102" t="str">
        <f t="shared" si="160"/>
        <v/>
      </c>
      <c r="M953" s="103" t="str">
        <f ca="1" t="shared" si="161"/>
        <v/>
      </c>
      <c r="N953" s="103" t="str">
        <f ca="1" t="shared" si="162"/>
        <v/>
      </c>
      <c r="O953" s="1" t="str">
        <f>IFERROR(VLOOKUP(D953,ข้อมูลออเดอร์!A:EK,49,0),"")</f>
        <v/>
      </c>
      <c r="P953" s="1" t="str">
        <f>IF(D953="","",ข้อมูลออเดอร์!AX952)</f>
        <v/>
      </c>
      <c r="Q953" s="1" t="str">
        <f>IF(D953="","",ข้อมูลออเดอร์!AX952)</f>
        <v/>
      </c>
      <c r="R953" s="1" t="str">
        <f t="shared" si="163"/>
        <v/>
      </c>
      <c r="S953" s="1">
        <f>IF('ข้อมูลจังหวัด-อำเภอ'!C952="","",'ข้อมูลจังหวัด-อำเภอ'!C952)</f>
        <v>0</v>
      </c>
      <c r="T953" s="1">
        <f>IF('ข้อมูลจังหวัด-อำเภอ'!D952="","",'ข้อมูลจังหวัด-อำเภอ'!D952)</f>
        <v>0</v>
      </c>
      <c r="U953" s="1" t="str">
        <f>IFERROR(VLOOKUP(D953,ข้อมูลออเดอร์!A:EK,46,0),"")</f>
        <v/>
      </c>
      <c r="V953" s="1" t="str">
        <f>IFERROR(VLOOKUP(D953,ข้อมูลออเดอร์!A:EK,46,0),"")</f>
        <v/>
      </c>
      <c r="W953" s="1" t="str">
        <f>IFERROR(VLOOKUP(D953,ข้อมูลออเดอร์!A:EK,48,0),"")</f>
        <v/>
      </c>
      <c r="X953" s="1" t="str">
        <f t="shared" si="164"/>
        <v/>
      </c>
      <c r="Y953" s="1"/>
      <c r="Z953" s="1"/>
      <c r="AA953" s="1" t="e">
        <f t="shared" si="165"/>
        <v>#N/A</v>
      </c>
      <c r="AB953" s="1"/>
      <c r="AC953" s="1"/>
      <c r="AD953" s="1"/>
      <c r="AE953" s="1" t="e">
        <f>IF(ข้อมูลน้ำหนักสินค้า!C952="","",ข้อมูลน้ำหนักสินค้า!C952)*J953</f>
        <v>#N/A</v>
      </c>
    </row>
    <row r="954" spans="1:31">
      <c r="A954" s="1" t="str">
        <f t="shared" si="155"/>
        <v/>
      </c>
      <c r="B954" s="1" t="str">
        <f t="shared" si="156"/>
        <v/>
      </c>
      <c r="C954" s="1" t="str">
        <f t="shared" si="157"/>
        <v/>
      </c>
      <c r="D954" s="1" t="str">
        <f>IF(ข้อมูลออเดอร์!A953="","",ข้อมูลออเดอร์!A953)</f>
        <v/>
      </c>
      <c r="E954" s="1" t="str">
        <f>IFERROR(IF(VLOOKUP(D954,ข้อมูลออเดอร์!A:BV,74,0)="Express delivery","NORMAL",IF(VLOOKUP(D954,ข้อมูลออเดอร์!A:BV,74,0)="Lalamove","B2B_OFFLINE","")),"")</f>
        <v/>
      </c>
      <c r="F954" s="1" t="str">
        <f t="shared" si="158"/>
        <v/>
      </c>
      <c r="G954" s="1" t="str">
        <f>IF(ข้อมูลออเดอร์!CV953="","",ข้อมูลออเดอร์!CV953)</f>
        <v/>
      </c>
      <c r="H954" s="1" t="str">
        <f>IF(ข้อมูลออเดอร์!CW953="","",ข้อมูลออเดอร์!CW953)</f>
        <v/>
      </c>
      <c r="I954" s="1" t="str">
        <f>IF(ข้อมูลออเดอร์!CV953="","",ข้อมูลออเดอร์!CV953)</f>
        <v/>
      </c>
      <c r="J954" s="1" t="str">
        <f>IF(ข้อมูลออเดอร์!DD953="","",ข้อมูลออเดอร์!DD953)</f>
        <v/>
      </c>
      <c r="K954" s="102" t="str">
        <f t="shared" si="159"/>
        <v/>
      </c>
      <c r="L954" s="102" t="str">
        <f t="shared" si="160"/>
        <v/>
      </c>
      <c r="M954" s="103" t="str">
        <f ca="1" t="shared" si="161"/>
        <v/>
      </c>
      <c r="N954" s="103" t="str">
        <f ca="1" t="shared" si="162"/>
        <v/>
      </c>
      <c r="O954" s="1" t="str">
        <f>IFERROR(VLOOKUP(D954,ข้อมูลออเดอร์!A:EK,49,0),"")</f>
        <v/>
      </c>
      <c r="P954" s="1" t="str">
        <f>IF(D954="","",ข้อมูลออเดอร์!AX953)</f>
        <v/>
      </c>
      <c r="Q954" s="1" t="str">
        <f>IF(D954="","",ข้อมูลออเดอร์!AX953)</f>
        <v/>
      </c>
      <c r="R954" s="1" t="str">
        <f t="shared" si="163"/>
        <v/>
      </c>
      <c r="S954" s="1">
        <f>IF('ข้อมูลจังหวัด-อำเภอ'!C953="","",'ข้อมูลจังหวัด-อำเภอ'!C953)</f>
        <v>0</v>
      </c>
      <c r="T954" s="1">
        <f>IF('ข้อมูลจังหวัด-อำเภอ'!D953="","",'ข้อมูลจังหวัด-อำเภอ'!D953)</f>
        <v>0</v>
      </c>
      <c r="U954" s="1" t="str">
        <f>IFERROR(VLOOKUP(D954,ข้อมูลออเดอร์!A:EK,46,0),"")</f>
        <v/>
      </c>
      <c r="V954" s="1" t="str">
        <f>IFERROR(VLOOKUP(D954,ข้อมูลออเดอร์!A:EK,46,0),"")</f>
        <v/>
      </c>
      <c r="W954" s="1" t="str">
        <f>IFERROR(VLOOKUP(D954,ข้อมูลออเดอร์!A:EK,48,0),"")</f>
        <v/>
      </c>
      <c r="X954" s="1" t="str">
        <f t="shared" si="164"/>
        <v/>
      </c>
      <c r="Y954" s="1"/>
      <c r="Z954" s="1"/>
      <c r="AA954" s="1" t="e">
        <f t="shared" si="165"/>
        <v>#N/A</v>
      </c>
      <c r="AB954" s="1"/>
      <c r="AC954" s="1"/>
      <c r="AD954" s="1"/>
      <c r="AE954" s="1" t="e">
        <f>IF(ข้อมูลน้ำหนักสินค้า!C953="","",ข้อมูลน้ำหนักสินค้า!C953)*J954</f>
        <v>#N/A</v>
      </c>
    </row>
    <row r="955" spans="1:31">
      <c r="A955" s="1" t="str">
        <f t="shared" si="155"/>
        <v/>
      </c>
      <c r="B955" s="1" t="str">
        <f t="shared" si="156"/>
        <v/>
      </c>
      <c r="C955" s="1" t="str">
        <f t="shared" si="157"/>
        <v/>
      </c>
      <c r="D955" s="1" t="str">
        <f>IF(ข้อมูลออเดอร์!A954="","",ข้อมูลออเดอร์!A954)</f>
        <v/>
      </c>
      <c r="E955" s="1" t="str">
        <f>IFERROR(IF(VLOOKUP(D955,ข้อมูลออเดอร์!A:BV,74,0)="Express delivery","NORMAL",IF(VLOOKUP(D955,ข้อมูลออเดอร์!A:BV,74,0)="Lalamove","B2B_OFFLINE","")),"")</f>
        <v/>
      </c>
      <c r="F955" s="1" t="str">
        <f t="shared" si="158"/>
        <v/>
      </c>
      <c r="G955" s="1" t="str">
        <f>IF(ข้อมูลออเดอร์!CV954="","",ข้อมูลออเดอร์!CV954)</f>
        <v/>
      </c>
      <c r="H955" s="1" t="str">
        <f>IF(ข้อมูลออเดอร์!CW954="","",ข้อมูลออเดอร์!CW954)</f>
        <v/>
      </c>
      <c r="I955" s="1" t="str">
        <f>IF(ข้อมูลออเดอร์!CV954="","",ข้อมูลออเดอร์!CV954)</f>
        <v/>
      </c>
      <c r="J955" s="1" t="str">
        <f>IF(ข้อมูลออเดอร์!DD954="","",ข้อมูลออเดอร์!DD954)</f>
        <v/>
      </c>
      <c r="K955" s="102" t="str">
        <f t="shared" si="159"/>
        <v/>
      </c>
      <c r="L955" s="102" t="str">
        <f t="shared" si="160"/>
        <v/>
      </c>
      <c r="M955" s="103" t="str">
        <f ca="1" t="shared" si="161"/>
        <v/>
      </c>
      <c r="N955" s="103" t="str">
        <f ca="1" t="shared" si="162"/>
        <v/>
      </c>
      <c r="O955" s="1" t="str">
        <f>IFERROR(VLOOKUP(D955,ข้อมูลออเดอร์!A:EK,49,0),"")</f>
        <v/>
      </c>
      <c r="P955" s="1" t="str">
        <f>IF(D955="","",ข้อมูลออเดอร์!AX954)</f>
        <v/>
      </c>
      <c r="Q955" s="1" t="str">
        <f>IF(D955="","",ข้อมูลออเดอร์!AX954)</f>
        <v/>
      </c>
      <c r="R955" s="1" t="str">
        <f t="shared" si="163"/>
        <v/>
      </c>
      <c r="S955" s="1">
        <f>IF('ข้อมูลจังหวัด-อำเภอ'!C954="","",'ข้อมูลจังหวัด-อำเภอ'!C954)</f>
        <v>0</v>
      </c>
      <c r="T955" s="1">
        <f>IF('ข้อมูลจังหวัด-อำเภอ'!D954="","",'ข้อมูลจังหวัด-อำเภอ'!D954)</f>
        <v>0</v>
      </c>
      <c r="U955" s="1" t="str">
        <f>IFERROR(VLOOKUP(D955,ข้อมูลออเดอร์!A:EK,46,0),"")</f>
        <v/>
      </c>
      <c r="V955" s="1" t="str">
        <f>IFERROR(VLOOKUP(D955,ข้อมูลออเดอร์!A:EK,46,0),"")</f>
        <v/>
      </c>
      <c r="W955" s="1" t="str">
        <f>IFERROR(VLOOKUP(D955,ข้อมูลออเดอร์!A:EK,48,0),"")</f>
        <v/>
      </c>
      <c r="X955" s="1" t="str">
        <f t="shared" si="164"/>
        <v/>
      </c>
      <c r="Y955" s="1"/>
      <c r="Z955" s="1"/>
      <c r="AA955" s="1" t="e">
        <f t="shared" si="165"/>
        <v>#N/A</v>
      </c>
      <c r="AB955" s="1"/>
      <c r="AC955" s="1"/>
      <c r="AD955" s="1"/>
      <c r="AE955" s="1" t="e">
        <f>IF(ข้อมูลน้ำหนักสินค้า!C954="","",ข้อมูลน้ำหนักสินค้า!C954)*J955</f>
        <v>#N/A</v>
      </c>
    </row>
    <row r="956" spans="1:31">
      <c r="A956" s="1" t="str">
        <f t="shared" si="155"/>
        <v/>
      </c>
      <c r="B956" s="1" t="str">
        <f t="shared" si="156"/>
        <v/>
      </c>
      <c r="C956" s="1" t="str">
        <f t="shared" si="157"/>
        <v/>
      </c>
      <c r="D956" s="1" t="str">
        <f>IF(ข้อมูลออเดอร์!A955="","",ข้อมูลออเดอร์!A955)</f>
        <v/>
      </c>
      <c r="E956" s="1" t="str">
        <f>IFERROR(IF(VLOOKUP(D956,ข้อมูลออเดอร์!A:BV,74,0)="Express delivery","NORMAL",IF(VLOOKUP(D956,ข้อมูลออเดอร์!A:BV,74,0)="Lalamove","B2B_OFFLINE","")),"")</f>
        <v/>
      </c>
      <c r="F956" s="1" t="str">
        <f t="shared" si="158"/>
        <v/>
      </c>
      <c r="G956" s="1" t="str">
        <f>IF(ข้อมูลออเดอร์!CV955="","",ข้อมูลออเดอร์!CV955)</f>
        <v/>
      </c>
      <c r="H956" s="1" t="str">
        <f>IF(ข้อมูลออเดอร์!CW955="","",ข้อมูลออเดอร์!CW955)</f>
        <v/>
      </c>
      <c r="I956" s="1" t="str">
        <f>IF(ข้อมูลออเดอร์!CV955="","",ข้อมูลออเดอร์!CV955)</f>
        <v/>
      </c>
      <c r="J956" s="1" t="str">
        <f>IF(ข้อมูลออเดอร์!DD955="","",ข้อมูลออเดอร์!DD955)</f>
        <v/>
      </c>
      <c r="K956" s="102" t="str">
        <f t="shared" si="159"/>
        <v/>
      </c>
      <c r="L956" s="102" t="str">
        <f t="shared" si="160"/>
        <v/>
      </c>
      <c r="M956" s="103" t="str">
        <f ca="1" t="shared" si="161"/>
        <v/>
      </c>
      <c r="N956" s="103" t="str">
        <f ca="1" t="shared" si="162"/>
        <v/>
      </c>
      <c r="O956" s="1" t="str">
        <f>IFERROR(VLOOKUP(D956,ข้อมูลออเดอร์!A:EK,49,0),"")</f>
        <v/>
      </c>
      <c r="P956" s="1" t="str">
        <f>IF(D956="","",ข้อมูลออเดอร์!AX955)</f>
        <v/>
      </c>
      <c r="Q956" s="1" t="str">
        <f>IF(D956="","",ข้อมูลออเดอร์!AX955)</f>
        <v/>
      </c>
      <c r="R956" s="1" t="str">
        <f t="shared" si="163"/>
        <v/>
      </c>
      <c r="S956" s="1">
        <f>IF('ข้อมูลจังหวัด-อำเภอ'!C955="","",'ข้อมูลจังหวัด-อำเภอ'!C955)</f>
        <v>0</v>
      </c>
      <c r="T956" s="1">
        <f>IF('ข้อมูลจังหวัด-อำเภอ'!D955="","",'ข้อมูลจังหวัด-อำเภอ'!D955)</f>
        <v>0</v>
      </c>
      <c r="U956" s="1" t="str">
        <f>IFERROR(VLOOKUP(D956,ข้อมูลออเดอร์!A:EK,46,0),"")</f>
        <v/>
      </c>
      <c r="V956" s="1" t="str">
        <f>IFERROR(VLOOKUP(D956,ข้อมูลออเดอร์!A:EK,46,0),"")</f>
        <v/>
      </c>
      <c r="W956" s="1" t="str">
        <f>IFERROR(VLOOKUP(D956,ข้อมูลออเดอร์!A:EK,48,0),"")</f>
        <v/>
      </c>
      <c r="X956" s="1" t="str">
        <f t="shared" si="164"/>
        <v/>
      </c>
      <c r="Y956" s="1"/>
      <c r="Z956" s="1"/>
      <c r="AA956" s="1" t="e">
        <f t="shared" si="165"/>
        <v>#N/A</v>
      </c>
      <c r="AB956" s="1"/>
      <c r="AC956" s="1"/>
      <c r="AD956" s="1"/>
      <c r="AE956" s="1" t="e">
        <f>IF(ข้อมูลน้ำหนักสินค้า!C955="","",ข้อมูลน้ำหนักสินค้า!C955)*J956</f>
        <v>#N/A</v>
      </c>
    </row>
    <row r="957" spans="1:31">
      <c r="A957" s="1" t="str">
        <f t="shared" si="155"/>
        <v/>
      </c>
      <c r="B957" s="1" t="str">
        <f t="shared" si="156"/>
        <v/>
      </c>
      <c r="C957" s="1" t="str">
        <f t="shared" si="157"/>
        <v/>
      </c>
      <c r="D957" s="1" t="str">
        <f>IF(ข้อมูลออเดอร์!A956="","",ข้อมูลออเดอร์!A956)</f>
        <v/>
      </c>
      <c r="E957" s="1" t="str">
        <f>IFERROR(IF(VLOOKUP(D957,ข้อมูลออเดอร์!A:BV,74,0)="Express delivery","NORMAL",IF(VLOOKUP(D957,ข้อมูลออเดอร์!A:BV,74,0)="Lalamove","B2B_OFFLINE","")),"")</f>
        <v/>
      </c>
      <c r="F957" s="1" t="str">
        <f t="shared" si="158"/>
        <v/>
      </c>
      <c r="G957" s="1" t="str">
        <f>IF(ข้อมูลออเดอร์!CV956="","",ข้อมูลออเดอร์!CV956)</f>
        <v/>
      </c>
      <c r="H957" s="1" t="str">
        <f>IF(ข้อมูลออเดอร์!CW956="","",ข้อมูลออเดอร์!CW956)</f>
        <v/>
      </c>
      <c r="I957" s="1" t="str">
        <f>IF(ข้อมูลออเดอร์!CV956="","",ข้อมูลออเดอร์!CV956)</f>
        <v/>
      </c>
      <c r="J957" s="1" t="str">
        <f>IF(ข้อมูลออเดอร์!DD956="","",ข้อมูลออเดอร์!DD956)</f>
        <v/>
      </c>
      <c r="K957" s="102" t="str">
        <f t="shared" si="159"/>
        <v/>
      </c>
      <c r="L957" s="102" t="str">
        <f t="shared" si="160"/>
        <v/>
      </c>
      <c r="M957" s="103" t="str">
        <f ca="1" t="shared" si="161"/>
        <v/>
      </c>
      <c r="N957" s="103" t="str">
        <f ca="1" t="shared" si="162"/>
        <v/>
      </c>
      <c r="O957" s="1" t="str">
        <f>IFERROR(VLOOKUP(D957,ข้อมูลออเดอร์!A:EK,49,0),"")</f>
        <v/>
      </c>
      <c r="P957" s="1" t="str">
        <f>IF(D957="","",ข้อมูลออเดอร์!AX956)</f>
        <v/>
      </c>
      <c r="Q957" s="1" t="str">
        <f>IF(D957="","",ข้อมูลออเดอร์!AX956)</f>
        <v/>
      </c>
      <c r="R957" s="1" t="str">
        <f t="shared" si="163"/>
        <v/>
      </c>
      <c r="S957" s="1">
        <f>IF('ข้อมูลจังหวัด-อำเภอ'!C956="","",'ข้อมูลจังหวัด-อำเภอ'!C956)</f>
        <v>0</v>
      </c>
      <c r="T957" s="1">
        <f>IF('ข้อมูลจังหวัด-อำเภอ'!D956="","",'ข้อมูลจังหวัด-อำเภอ'!D956)</f>
        <v>0</v>
      </c>
      <c r="U957" s="1" t="str">
        <f>IFERROR(VLOOKUP(D957,ข้อมูลออเดอร์!A:EK,46,0),"")</f>
        <v/>
      </c>
      <c r="V957" s="1" t="str">
        <f>IFERROR(VLOOKUP(D957,ข้อมูลออเดอร์!A:EK,46,0),"")</f>
        <v/>
      </c>
      <c r="W957" s="1" t="str">
        <f>IFERROR(VLOOKUP(D957,ข้อมูลออเดอร์!A:EK,48,0),"")</f>
        <v/>
      </c>
      <c r="X957" s="1" t="str">
        <f t="shared" si="164"/>
        <v/>
      </c>
      <c r="Y957" s="1"/>
      <c r="Z957" s="1"/>
      <c r="AA957" s="1" t="e">
        <f t="shared" si="165"/>
        <v>#N/A</v>
      </c>
      <c r="AB957" s="1"/>
      <c r="AC957" s="1"/>
      <c r="AD957" s="1"/>
      <c r="AE957" s="1" t="e">
        <f>IF(ข้อมูลน้ำหนักสินค้า!C956="","",ข้อมูลน้ำหนักสินค้า!C956)*J957</f>
        <v>#N/A</v>
      </c>
    </row>
    <row r="958" spans="1:31">
      <c r="A958" s="1" t="str">
        <f t="shared" si="155"/>
        <v/>
      </c>
      <c r="B958" s="1" t="str">
        <f t="shared" si="156"/>
        <v/>
      </c>
      <c r="C958" s="1" t="str">
        <f t="shared" si="157"/>
        <v/>
      </c>
      <c r="D958" s="1" t="str">
        <f>IF(ข้อมูลออเดอร์!A957="","",ข้อมูลออเดอร์!A957)</f>
        <v/>
      </c>
      <c r="E958" s="1" t="str">
        <f>IFERROR(IF(VLOOKUP(D958,ข้อมูลออเดอร์!A:BV,74,0)="Express delivery","NORMAL",IF(VLOOKUP(D958,ข้อมูลออเดอร์!A:BV,74,0)="Lalamove","B2B_OFFLINE","")),"")</f>
        <v/>
      </c>
      <c r="F958" s="1" t="str">
        <f t="shared" si="158"/>
        <v/>
      </c>
      <c r="G958" s="1" t="str">
        <f>IF(ข้อมูลออเดอร์!CV957="","",ข้อมูลออเดอร์!CV957)</f>
        <v/>
      </c>
      <c r="H958" s="1" t="str">
        <f>IF(ข้อมูลออเดอร์!CW957="","",ข้อมูลออเดอร์!CW957)</f>
        <v/>
      </c>
      <c r="I958" s="1" t="str">
        <f>IF(ข้อมูลออเดอร์!CV957="","",ข้อมูลออเดอร์!CV957)</f>
        <v/>
      </c>
      <c r="J958" s="1" t="str">
        <f>IF(ข้อมูลออเดอร์!DD957="","",ข้อมูลออเดอร์!DD957)</f>
        <v/>
      </c>
      <c r="K958" s="102" t="str">
        <f t="shared" si="159"/>
        <v/>
      </c>
      <c r="L958" s="102" t="str">
        <f t="shared" si="160"/>
        <v/>
      </c>
      <c r="M958" s="103" t="str">
        <f ca="1" t="shared" si="161"/>
        <v/>
      </c>
      <c r="N958" s="103" t="str">
        <f ca="1" t="shared" si="162"/>
        <v/>
      </c>
      <c r="O958" s="1" t="str">
        <f>IFERROR(VLOOKUP(D958,ข้อมูลออเดอร์!A:EK,49,0),"")</f>
        <v/>
      </c>
      <c r="P958" s="1" t="str">
        <f>IF(D958="","",ข้อมูลออเดอร์!AX957)</f>
        <v/>
      </c>
      <c r="Q958" s="1" t="str">
        <f>IF(D958="","",ข้อมูลออเดอร์!AX957)</f>
        <v/>
      </c>
      <c r="R958" s="1" t="str">
        <f t="shared" si="163"/>
        <v/>
      </c>
      <c r="S958" s="1">
        <f>IF('ข้อมูลจังหวัด-อำเภอ'!C957="","",'ข้อมูลจังหวัด-อำเภอ'!C957)</f>
        <v>0</v>
      </c>
      <c r="T958" s="1">
        <f>IF('ข้อมูลจังหวัด-อำเภอ'!D957="","",'ข้อมูลจังหวัด-อำเภอ'!D957)</f>
        <v>0</v>
      </c>
      <c r="U958" s="1" t="str">
        <f>IFERROR(VLOOKUP(D958,ข้อมูลออเดอร์!A:EK,46,0),"")</f>
        <v/>
      </c>
      <c r="V958" s="1" t="str">
        <f>IFERROR(VLOOKUP(D958,ข้อมูลออเดอร์!A:EK,46,0),"")</f>
        <v/>
      </c>
      <c r="W958" s="1" t="str">
        <f>IFERROR(VLOOKUP(D958,ข้อมูลออเดอร์!A:EK,48,0),"")</f>
        <v/>
      </c>
      <c r="X958" s="1" t="str">
        <f t="shared" si="164"/>
        <v/>
      </c>
      <c r="Y958" s="1"/>
      <c r="Z958" s="1"/>
      <c r="AA958" s="1" t="e">
        <f t="shared" si="165"/>
        <v>#N/A</v>
      </c>
      <c r="AB958" s="1"/>
      <c r="AC958" s="1"/>
      <c r="AD958" s="1"/>
      <c r="AE958" s="1" t="e">
        <f>IF(ข้อมูลน้ำหนักสินค้า!C957="","",ข้อมูลน้ำหนักสินค้า!C957)*J958</f>
        <v>#N/A</v>
      </c>
    </row>
    <row r="959" spans="1:31">
      <c r="A959" s="1" t="str">
        <f t="shared" si="155"/>
        <v/>
      </c>
      <c r="B959" s="1" t="str">
        <f t="shared" si="156"/>
        <v/>
      </c>
      <c r="C959" s="1" t="str">
        <f t="shared" si="157"/>
        <v/>
      </c>
      <c r="D959" s="1" t="str">
        <f>IF(ข้อมูลออเดอร์!A958="","",ข้อมูลออเดอร์!A958)</f>
        <v/>
      </c>
      <c r="E959" s="1" t="str">
        <f>IFERROR(IF(VLOOKUP(D959,ข้อมูลออเดอร์!A:BV,74,0)="Express delivery","NORMAL",IF(VLOOKUP(D959,ข้อมูลออเดอร์!A:BV,74,0)="Lalamove","B2B_OFFLINE","")),"")</f>
        <v/>
      </c>
      <c r="F959" s="1" t="str">
        <f t="shared" si="158"/>
        <v/>
      </c>
      <c r="G959" s="1" t="str">
        <f>IF(ข้อมูลออเดอร์!CV958="","",ข้อมูลออเดอร์!CV958)</f>
        <v/>
      </c>
      <c r="H959" s="1" t="str">
        <f>IF(ข้อมูลออเดอร์!CW958="","",ข้อมูลออเดอร์!CW958)</f>
        <v/>
      </c>
      <c r="I959" s="1" t="str">
        <f>IF(ข้อมูลออเดอร์!CV958="","",ข้อมูลออเดอร์!CV958)</f>
        <v/>
      </c>
      <c r="J959" s="1" t="str">
        <f>IF(ข้อมูลออเดอร์!DD958="","",ข้อมูลออเดอร์!DD958)</f>
        <v/>
      </c>
      <c r="K959" s="102" t="str">
        <f t="shared" si="159"/>
        <v/>
      </c>
      <c r="L959" s="102" t="str">
        <f t="shared" si="160"/>
        <v/>
      </c>
      <c r="M959" s="103" t="str">
        <f ca="1" t="shared" si="161"/>
        <v/>
      </c>
      <c r="N959" s="103" t="str">
        <f ca="1" t="shared" si="162"/>
        <v/>
      </c>
      <c r="O959" s="1" t="str">
        <f>IFERROR(VLOOKUP(D959,ข้อมูลออเดอร์!A:EK,49,0),"")</f>
        <v/>
      </c>
      <c r="P959" s="1" t="str">
        <f>IF(D959="","",ข้อมูลออเดอร์!AX958)</f>
        <v/>
      </c>
      <c r="Q959" s="1" t="str">
        <f>IF(D959="","",ข้อมูลออเดอร์!AX958)</f>
        <v/>
      </c>
      <c r="R959" s="1" t="str">
        <f t="shared" si="163"/>
        <v/>
      </c>
      <c r="S959" s="1">
        <f>IF('ข้อมูลจังหวัด-อำเภอ'!C958="","",'ข้อมูลจังหวัด-อำเภอ'!C958)</f>
        <v>0</v>
      </c>
      <c r="T959" s="1">
        <f>IF('ข้อมูลจังหวัด-อำเภอ'!D958="","",'ข้อมูลจังหวัด-อำเภอ'!D958)</f>
        <v>0</v>
      </c>
      <c r="U959" s="1" t="str">
        <f>IFERROR(VLOOKUP(D959,ข้อมูลออเดอร์!A:EK,46,0),"")</f>
        <v/>
      </c>
      <c r="V959" s="1" t="str">
        <f>IFERROR(VLOOKUP(D959,ข้อมูลออเดอร์!A:EK,46,0),"")</f>
        <v/>
      </c>
      <c r="W959" s="1" t="str">
        <f>IFERROR(VLOOKUP(D959,ข้อมูลออเดอร์!A:EK,48,0),"")</f>
        <v/>
      </c>
      <c r="X959" s="1" t="str">
        <f t="shared" si="164"/>
        <v/>
      </c>
      <c r="Y959" s="1"/>
      <c r="Z959" s="1"/>
      <c r="AA959" s="1" t="e">
        <f t="shared" si="165"/>
        <v>#N/A</v>
      </c>
      <c r="AB959" s="1"/>
      <c r="AC959" s="1"/>
      <c r="AD959" s="1"/>
      <c r="AE959" s="1" t="e">
        <f>IF(ข้อมูลน้ำหนักสินค้า!C958="","",ข้อมูลน้ำหนักสินค้า!C958)*J959</f>
        <v>#N/A</v>
      </c>
    </row>
    <row r="960" spans="1:31">
      <c r="A960" s="1" t="str">
        <f t="shared" si="155"/>
        <v/>
      </c>
      <c r="B960" s="1" t="str">
        <f t="shared" si="156"/>
        <v/>
      </c>
      <c r="C960" s="1" t="str">
        <f t="shared" si="157"/>
        <v/>
      </c>
      <c r="D960" s="1" t="str">
        <f>IF(ข้อมูลออเดอร์!A959="","",ข้อมูลออเดอร์!A959)</f>
        <v/>
      </c>
      <c r="E960" s="1" t="str">
        <f>IFERROR(IF(VLOOKUP(D960,ข้อมูลออเดอร์!A:BV,74,0)="Express delivery","NORMAL",IF(VLOOKUP(D960,ข้อมูลออเดอร์!A:BV,74,0)="Lalamove","B2B_OFFLINE","")),"")</f>
        <v/>
      </c>
      <c r="F960" s="1" t="str">
        <f t="shared" si="158"/>
        <v/>
      </c>
      <c r="G960" s="1" t="str">
        <f>IF(ข้อมูลออเดอร์!CV959="","",ข้อมูลออเดอร์!CV959)</f>
        <v/>
      </c>
      <c r="H960" s="1" t="str">
        <f>IF(ข้อมูลออเดอร์!CW959="","",ข้อมูลออเดอร์!CW959)</f>
        <v/>
      </c>
      <c r="I960" s="1" t="str">
        <f>IF(ข้อมูลออเดอร์!CV959="","",ข้อมูลออเดอร์!CV959)</f>
        <v/>
      </c>
      <c r="J960" s="1" t="str">
        <f>IF(ข้อมูลออเดอร์!DD959="","",ข้อมูลออเดอร์!DD959)</f>
        <v/>
      </c>
      <c r="K960" s="102" t="str">
        <f t="shared" si="159"/>
        <v/>
      </c>
      <c r="L960" s="102" t="str">
        <f t="shared" si="160"/>
        <v/>
      </c>
      <c r="M960" s="103" t="str">
        <f ca="1" t="shared" si="161"/>
        <v/>
      </c>
      <c r="N960" s="103" t="str">
        <f ca="1" t="shared" si="162"/>
        <v/>
      </c>
      <c r="O960" s="1" t="str">
        <f>IFERROR(VLOOKUP(D960,ข้อมูลออเดอร์!A:EK,49,0),"")</f>
        <v/>
      </c>
      <c r="P960" s="1" t="str">
        <f>IF(D960="","",ข้อมูลออเดอร์!AX959)</f>
        <v/>
      </c>
      <c r="Q960" s="1" t="str">
        <f>IF(D960="","",ข้อมูลออเดอร์!AX959)</f>
        <v/>
      </c>
      <c r="R960" s="1" t="str">
        <f t="shared" si="163"/>
        <v/>
      </c>
      <c r="S960" s="1">
        <f>IF('ข้อมูลจังหวัด-อำเภอ'!C959="","",'ข้อมูลจังหวัด-อำเภอ'!C959)</f>
        <v>0</v>
      </c>
      <c r="T960" s="1">
        <f>IF('ข้อมูลจังหวัด-อำเภอ'!D959="","",'ข้อมูลจังหวัด-อำเภอ'!D959)</f>
        <v>0</v>
      </c>
      <c r="U960" s="1" t="str">
        <f>IFERROR(VLOOKUP(D960,ข้อมูลออเดอร์!A:EK,46,0),"")</f>
        <v/>
      </c>
      <c r="V960" s="1" t="str">
        <f>IFERROR(VLOOKUP(D960,ข้อมูลออเดอร์!A:EK,46,0),"")</f>
        <v/>
      </c>
      <c r="W960" s="1" t="str">
        <f>IFERROR(VLOOKUP(D960,ข้อมูลออเดอร์!A:EK,48,0),"")</f>
        <v/>
      </c>
      <c r="X960" s="1" t="str">
        <f t="shared" si="164"/>
        <v/>
      </c>
      <c r="Y960" s="1"/>
      <c r="Z960" s="1"/>
      <c r="AA960" s="1" t="e">
        <f t="shared" si="165"/>
        <v>#N/A</v>
      </c>
      <c r="AB960" s="1"/>
      <c r="AC960" s="1"/>
      <c r="AD960" s="1"/>
      <c r="AE960" s="1" t="e">
        <f>IF(ข้อมูลน้ำหนักสินค้า!C959="","",ข้อมูลน้ำหนักสินค้า!C959)*J960</f>
        <v>#N/A</v>
      </c>
    </row>
    <row r="961" spans="1:31">
      <c r="A961" s="1" t="str">
        <f t="shared" si="155"/>
        <v/>
      </c>
      <c r="B961" s="1" t="str">
        <f t="shared" si="156"/>
        <v/>
      </c>
      <c r="C961" s="1" t="str">
        <f t="shared" si="157"/>
        <v/>
      </c>
      <c r="D961" s="1" t="str">
        <f>IF(ข้อมูลออเดอร์!A960="","",ข้อมูลออเดอร์!A960)</f>
        <v/>
      </c>
      <c r="E961" s="1" t="str">
        <f>IFERROR(IF(VLOOKUP(D961,ข้อมูลออเดอร์!A:BV,74,0)="Express delivery","NORMAL",IF(VLOOKUP(D961,ข้อมูลออเดอร์!A:BV,74,0)="Lalamove","B2B_OFFLINE","")),"")</f>
        <v/>
      </c>
      <c r="F961" s="1" t="str">
        <f t="shared" si="158"/>
        <v/>
      </c>
      <c r="G961" s="1" t="str">
        <f>IF(ข้อมูลออเดอร์!CV960="","",ข้อมูลออเดอร์!CV960)</f>
        <v/>
      </c>
      <c r="H961" s="1" t="str">
        <f>IF(ข้อมูลออเดอร์!CW960="","",ข้อมูลออเดอร์!CW960)</f>
        <v/>
      </c>
      <c r="I961" s="1" t="str">
        <f>IF(ข้อมูลออเดอร์!CV960="","",ข้อมูลออเดอร์!CV960)</f>
        <v/>
      </c>
      <c r="J961" s="1" t="str">
        <f>IF(ข้อมูลออเดอร์!DD960="","",ข้อมูลออเดอร์!DD960)</f>
        <v/>
      </c>
      <c r="K961" s="102" t="str">
        <f t="shared" si="159"/>
        <v/>
      </c>
      <c r="L961" s="102" t="str">
        <f t="shared" si="160"/>
        <v/>
      </c>
      <c r="M961" s="103" t="str">
        <f ca="1" t="shared" si="161"/>
        <v/>
      </c>
      <c r="N961" s="103" t="str">
        <f ca="1" t="shared" si="162"/>
        <v/>
      </c>
      <c r="O961" s="1" t="str">
        <f>IFERROR(VLOOKUP(D961,ข้อมูลออเดอร์!A:EK,49,0),"")</f>
        <v/>
      </c>
      <c r="P961" s="1" t="str">
        <f>IF(D961="","",ข้อมูลออเดอร์!AX960)</f>
        <v/>
      </c>
      <c r="Q961" s="1" t="str">
        <f>IF(D961="","",ข้อมูลออเดอร์!AX960)</f>
        <v/>
      </c>
      <c r="R961" s="1" t="str">
        <f t="shared" si="163"/>
        <v/>
      </c>
      <c r="S961" s="1">
        <f>IF('ข้อมูลจังหวัด-อำเภอ'!C960="","",'ข้อมูลจังหวัด-อำเภอ'!C960)</f>
        <v>0</v>
      </c>
      <c r="T961" s="1">
        <f>IF('ข้อมูลจังหวัด-อำเภอ'!D960="","",'ข้อมูลจังหวัด-อำเภอ'!D960)</f>
        <v>0</v>
      </c>
      <c r="U961" s="1" t="str">
        <f>IFERROR(VLOOKUP(D961,ข้อมูลออเดอร์!A:EK,46,0),"")</f>
        <v/>
      </c>
      <c r="V961" s="1" t="str">
        <f>IFERROR(VLOOKUP(D961,ข้อมูลออเดอร์!A:EK,46,0),"")</f>
        <v/>
      </c>
      <c r="W961" s="1" t="str">
        <f>IFERROR(VLOOKUP(D961,ข้อมูลออเดอร์!A:EK,48,0),"")</f>
        <v/>
      </c>
      <c r="X961" s="1" t="str">
        <f t="shared" si="164"/>
        <v/>
      </c>
      <c r="Y961" s="1"/>
      <c r="Z961" s="1"/>
      <c r="AA961" s="1" t="e">
        <f t="shared" si="165"/>
        <v>#N/A</v>
      </c>
      <c r="AB961" s="1"/>
      <c r="AC961" s="1"/>
      <c r="AD961" s="1"/>
      <c r="AE961" s="1" t="e">
        <f>IF(ข้อมูลน้ำหนักสินค้า!C960="","",ข้อมูลน้ำหนักสินค้า!C960)*J961</f>
        <v>#N/A</v>
      </c>
    </row>
    <row r="962" spans="1:31">
      <c r="A962" s="1" t="str">
        <f t="shared" si="155"/>
        <v/>
      </c>
      <c r="B962" s="1" t="str">
        <f t="shared" si="156"/>
        <v/>
      </c>
      <c r="C962" s="1" t="str">
        <f t="shared" si="157"/>
        <v/>
      </c>
      <c r="D962" s="1" t="str">
        <f>IF(ข้อมูลออเดอร์!A961="","",ข้อมูลออเดอร์!A961)</f>
        <v/>
      </c>
      <c r="E962" s="1" t="str">
        <f>IFERROR(IF(VLOOKUP(D962,ข้อมูลออเดอร์!A:BV,74,0)="Express delivery","NORMAL",IF(VLOOKUP(D962,ข้อมูลออเดอร์!A:BV,74,0)="Lalamove","B2B_OFFLINE","")),"")</f>
        <v/>
      </c>
      <c r="F962" s="1" t="str">
        <f t="shared" si="158"/>
        <v/>
      </c>
      <c r="G962" s="1" t="str">
        <f>IF(ข้อมูลออเดอร์!CV961="","",ข้อมูลออเดอร์!CV961)</f>
        <v/>
      </c>
      <c r="H962" s="1" t="str">
        <f>IF(ข้อมูลออเดอร์!CW961="","",ข้อมูลออเดอร์!CW961)</f>
        <v/>
      </c>
      <c r="I962" s="1" t="str">
        <f>IF(ข้อมูลออเดอร์!CV961="","",ข้อมูลออเดอร์!CV961)</f>
        <v/>
      </c>
      <c r="J962" s="1" t="str">
        <f>IF(ข้อมูลออเดอร์!DD961="","",ข้อมูลออเดอร์!DD961)</f>
        <v/>
      </c>
      <c r="K962" s="102" t="str">
        <f t="shared" si="159"/>
        <v/>
      </c>
      <c r="L962" s="102" t="str">
        <f t="shared" si="160"/>
        <v/>
      </c>
      <c r="M962" s="103" t="str">
        <f ca="1" t="shared" si="161"/>
        <v/>
      </c>
      <c r="N962" s="103" t="str">
        <f ca="1" t="shared" si="162"/>
        <v/>
      </c>
      <c r="O962" s="1" t="str">
        <f>IFERROR(VLOOKUP(D962,ข้อมูลออเดอร์!A:EK,49,0),"")</f>
        <v/>
      </c>
      <c r="P962" s="1" t="str">
        <f>IF(D962="","",ข้อมูลออเดอร์!AX961)</f>
        <v/>
      </c>
      <c r="Q962" s="1" t="str">
        <f>IF(D962="","",ข้อมูลออเดอร์!AX961)</f>
        <v/>
      </c>
      <c r="R962" s="1" t="str">
        <f t="shared" si="163"/>
        <v/>
      </c>
      <c r="S962" s="1">
        <f>IF('ข้อมูลจังหวัด-อำเภอ'!C961="","",'ข้อมูลจังหวัด-อำเภอ'!C961)</f>
        <v>0</v>
      </c>
      <c r="T962" s="1">
        <f>IF('ข้อมูลจังหวัด-อำเภอ'!D961="","",'ข้อมูลจังหวัด-อำเภอ'!D961)</f>
        <v>0</v>
      </c>
      <c r="U962" s="1" t="str">
        <f>IFERROR(VLOOKUP(D962,ข้อมูลออเดอร์!A:EK,46,0),"")</f>
        <v/>
      </c>
      <c r="V962" s="1" t="str">
        <f>IFERROR(VLOOKUP(D962,ข้อมูลออเดอร์!A:EK,46,0),"")</f>
        <v/>
      </c>
      <c r="W962" s="1" t="str">
        <f>IFERROR(VLOOKUP(D962,ข้อมูลออเดอร์!A:EK,48,0),"")</f>
        <v/>
      </c>
      <c r="X962" s="1" t="str">
        <f t="shared" si="164"/>
        <v/>
      </c>
      <c r="Y962" s="1"/>
      <c r="Z962" s="1"/>
      <c r="AA962" s="1" t="e">
        <f t="shared" si="165"/>
        <v>#N/A</v>
      </c>
      <c r="AB962" s="1"/>
      <c r="AC962" s="1"/>
      <c r="AD962" s="1"/>
      <c r="AE962" s="1" t="e">
        <f>IF(ข้อมูลน้ำหนักสินค้า!C961="","",ข้อมูลน้ำหนักสินค้า!C961)*J962</f>
        <v>#N/A</v>
      </c>
    </row>
    <row r="963" spans="1:31">
      <c r="A963" s="1" t="str">
        <f t="shared" si="155"/>
        <v/>
      </c>
      <c r="B963" s="1" t="str">
        <f t="shared" si="156"/>
        <v/>
      </c>
      <c r="C963" s="1" t="str">
        <f t="shared" si="157"/>
        <v/>
      </c>
      <c r="D963" s="1" t="str">
        <f>IF(ข้อมูลออเดอร์!A962="","",ข้อมูลออเดอร์!A962)</f>
        <v/>
      </c>
      <c r="E963" s="1" t="str">
        <f>IFERROR(IF(VLOOKUP(D963,ข้อมูลออเดอร์!A:BV,74,0)="Express delivery","NORMAL",IF(VLOOKUP(D963,ข้อมูลออเดอร์!A:BV,74,0)="Lalamove","B2B_OFFLINE","")),"")</f>
        <v/>
      </c>
      <c r="F963" s="1" t="str">
        <f t="shared" si="158"/>
        <v/>
      </c>
      <c r="G963" s="1" t="str">
        <f>IF(ข้อมูลออเดอร์!CV962="","",ข้อมูลออเดอร์!CV962)</f>
        <v/>
      </c>
      <c r="H963" s="1" t="str">
        <f>IF(ข้อมูลออเดอร์!CW962="","",ข้อมูลออเดอร์!CW962)</f>
        <v/>
      </c>
      <c r="I963" s="1" t="str">
        <f>IF(ข้อมูลออเดอร์!CV962="","",ข้อมูลออเดอร์!CV962)</f>
        <v/>
      </c>
      <c r="J963" s="1" t="str">
        <f>IF(ข้อมูลออเดอร์!DD962="","",ข้อมูลออเดอร์!DD962)</f>
        <v/>
      </c>
      <c r="K963" s="102" t="str">
        <f t="shared" si="159"/>
        <v/>
      </c>
      <c r="L963" s="102" t="str">
        <f t="shared" si="160"/>
        <v/>
      </c>
      <c r="M963" s="103" t="str">
        <f ca="1" t="shared" si="161"/>
        <v/>
      </c>
      <c r="N963" s="103" t="str">
        <f ca="1" t="shared" si="162"/>
        <v/>
      </c>
      <c r="O963" s="1" t="str">
        <f>IFERROR(VLOOKUP(D963,ข้อมูลออเดอร์!A:EK,49,0),"")</f>
        <v/>
      </c>
      <c r="P963" s="1" t="str">
        <f>IF(D963="","",ข้อมูลออเดอร์!AX962)</f>
        <v/>
      </c>
      <c r="Q963" s="1" t="str">
        <f>IF(D963="","",ข้อมูลออเดอร์!AX962)</f>
        <v/>
      </c>
      <c r="R963" s="1" t="str">
        <f t="shared" si="163"/>
        <v/>
      </c>
      <c r="S963" s="1">
        <f>IF('ข้อมูลจังหวัด-อำเภอ'!C962="","",'ข้อมูลจังหวัด-อำเภอ'!C962)</f>
        <v>0</v>
      </c>
      <c r="T963" s="1">
        <f>IF('ข้อมูลจังหวัด-อำเภอ'!D962="","",'ข้อมูลจังหวัด-อำเภอ'!D962)</f>
        <v>0</v>
      </c>
      <c r="U963" s="1" t="str">
        <f>IFERROR(VLOOKUP(D963,ข้อมูลออเดอร์!A:EK,46,0),"")</f>
        <v/>
      </c>
      <c r="V963" s="1" t="str">
        <f>IFERROR(VLOOKUP(D963,ข้อมูลออเดอร์!A:EK,46,0),"")</f>
        <v/>
      </c>
      <c r="W963" s="1" t="str">
        <f>IFERROR(VLOOKUP(D963,ข้อมูลออเดอร์!A:EK,48,0),"")</f>
        <v/>
      </c>
      <c r="X963" s="1" t="str">
        <f t="shared" si="164"/>
        <v/>
      </c>
      <c r="Y963" s="1"/>
      <c r="Z963" s="1"/>
      <c r="AA963" s="1" t="e">
        <f t="shared" si="165"/>
        <v>#N/A</v>
      </c>
      <c r="AB963" s="1"/>
      <c r="AC963" s="1"/>
      <c r="AD963" s="1"/>
      <c r="AE963" s="1" t="e">
        <f>IF(ข้อมูลน้ำหนักสินค้า!C962="","",ข้อมูลน้ำหนักสินค้า!C962)*J963</f>
        <v>#N/A</v>
      </c>
    </row>
    <row r="964" spans="1:31">
      <c r="A964" s="1" t="str">
        <f t="shared" ref="A964:A1027" si="166">IF(D964="","","EastlyncOffline")</f>
        <v/>
      </c>
      <c r="B964" s="1" t="str">
        <f t="shared" ref="B964:B1027" si="167">IF(D964="","","OFFLINE")</f>
        <v/>
      </c>
      <c r="C964" s="1" t="str">
        <f t="shared" ref="C964:C1027" si="168">IF(D964="","","SALE")</f>
        <v/>
      </c>
      <c r="D964" s="1" t="str">
        <f>IF(ข้อมูลออเดอร์!A963="","",ข้อมูลออเดอร์!A963)</f>
        <v/>
      </c>
      <c r="E964" s="1" t="str">
        <f>IFERROR(IF(VLOOKUP(D964,ข้อมูลออเดอร์!A:BV,74,0)="Express delivery","NORMAL",IF(VLOOKUP(D964,ข้อมูลออเดอร์!A:BV,74,0)="Lalamove","B2B_OFFLINE","")),"")</f>
        <v/>
      </c>
      <c r="F964" s="1" t="str">
        <f t="shared" ref="F964:F1027" si="169">IF(D964="","","EXPRESS")</f>
        <v/>
      </c>
      <c r="G964" s="1" t="str">
        <f>IF(ข้อมูลออเดอร์!CV963="","",ข้อมูลออเดอร์!CV963)</f>
        <v/>
      </c>
      <c r="H964" s="1" t="str">
        <f>IF(ข้อมูลออเดอร์!CW963="","",ข้อมูลออเดอร์!CW963)</f>
        <v/>
      </c>
      <c r="I964" s="1" t="str">
        <f>IF(ข้อมูลออเดอร์!CV963="","",ข้อมูลออเดอร์!CV963)</f>
        <v/>
      </c>
      <c r="J964" s="1" t="str">
        <f>IF(ข้อมูลออเดอร์!DD963="","",ข้อมูลออเดอร์!DD963)</f>
        <v/>
      </c>
      <c r="K964" s="102" t="str">
        <f t="shared" ref="K964:K1027" si="170">IF(D964="","",0)</f>
        <v/>
      </c>
      <c r="L964" s="102" t="str">
        <f t="shared" ref="L964:L1027" si="171">IF(D964="","",0)</f>
        <v/>
      </c>
      <c r="M964" s="103" t="str">
        <f ca="1" t="shared" ref="M964:M1027" si="172">IF(D964="","",NOW())</f>
        <v/>
      </c>
      <c r="N964" s="103" t="str">
        <f ca="1" t="shared" ref="N964:N1027" si="173">IF(D964="","",NOW())</f>
        <v/>
      </c>
      <c r="O964" s="1" t="str">
        <f>IFERROR(VLOOKUP(D964,ข้อมูลออเดอร์!A:EK,49,0),"")</f>
        <v/>
      </c>
      <c r="P964" s="1" t="str">
        <f>IF(D964="","",ข้อมูลออเดอร์!AX963)</f>
        <v/>
      </c>
      <c r="Q964" s="1" t="str">
        <f>IF(D964="","",ข้อมูลออเดอร์!AX963)</f>
        <v/>
      </c>
      <c r="R964" s="1" t="str">
        <f t="shared" ref="R964:R1027" si="174">IF(D964="","","TH")</f>
        <v/>
      </c>
      <c r="S964" s="1">
        <f>IF('ข้อมูลจังหวัด-อำเภอ'!C963="","",'ข้อมูลจังหวัด-อำเภอ'!C963)</f>
        <v>0</v>
      </c>
      <c r="T964" s="1">
        <f>IF('ข้อมูลจังหวัด-อำเภอ'!D963="","",'ข้อมูลจังหวัด-อำเภอ'!D963)</f>
        <v>0</v>
      </c>
      <c r="U964" s="1" t="str">
        <f>IFERROR(VLOOKUP(D964,ข้อมูลออเดอร์!A:EK,46,0),"")</f>
        <v/>
      </c>
      <c r="V964" s="1" t="str">
        <f>IFERROR(VLOOKUP(D964,ข้อมูลออเดอร์!A:EK,46,0),"")</f>
        <v/>
      </c>
      <c r="W964" s="1" t="str">
        <f>IFERROR(VLOOKUP(D964,ข้อมูลออเดอร์!A:EK,48,0),"")</f>
        <v/>
      </c>
      <c r="X964" s="1" t="str">
        <f t="shared" ref="X964:X1027" si="175">IF(D964="","","COD")</f>
        <v/>
      </c>
      <c r="Y964" s="1"/>
      <c r="Z964" s="1"/>
      <c r="AA964" s="1" t="e">
        <f t="shared" ref="AA964:AA1027" si="176">SUMIF(W:W,W964,AE:AE)+0.2</f>
        <v>#N/A</v>
      </c>
      <c r="AB964" s="1"/>
      <c r="AC964" s="1"/>
      <c r="AD964" s="1"/>
      <c r="AE964" s="1" t="e">
        <f>IF(ข้อมูลน้ำหนักสินค้า!C963="","",ข้อมูลน้ำหนักสินค้า!C963)*J964</f>
        <v>#N/A</v>
      </c>
    </row>
    <row r="965" spans="1:31">
      <c r="A965" s="1" t="str">
        <f t="shared" si="166"/>
        <v/>
      </c>
      <c r="B965" s="1" t="str">
        <f t="shared" si="167"/>
        <v/>
      </c>
      <c r="C965" s="1" t="str">
        <f t="shared" si="168"/>
        <v/>
      </c>
      <c r="D965" s="1" t="str">
        <f>IF(ข้อมูลออเดอร์!A964="","",ข้อมูลออเดอร์!A964)</f>
        <v/>
      </c>
      <c r="E965" s="1" t="str">
        <f>IFERROR(IF(VLOOKUP(D965,ข้อมูลออเดอร์!A:BV,74,0)="Express delivery","NORMAL",IF(VLOOKUP(D965,ข้อมูลออเดอร์!A:BV,74,0)="Lalamove","B2B_OFFLINE","")),"")</f>
        <v/>
      </c>
      <c r="F965" s="1" t="str">
        <f t="shared" si="169"/>
        <v/>
      </c>
      <c r="G965" s="1" t="str">
        <f>IF(ข้อมูลออเดอร์!CV964="","",ข้อมูลออเดอร์!CV964)</f>
        <v/>
      </c>
      <c r="H965" s="1" t="str">
        <f>IF(ข้อมูลออเดอร์!CW964="","",ข้อมูลออเดอร์!CW964)</f>
        <v/>
      </c>
      <c r="I965" s="1" t="str">
        <f>IF(ข้อมูลออเดอร์!CV964="","",ข้อมูลออเดอร์!CV964)</f>
        <v/>
      </c>
      <c r="J965" s="1" t="str">
        <f>IF(ข้อมูลออเดอร์!DD964="","",ข้อมูลออเดอร์!DD964)</f>
        <v/>
      </c>
      <c r="K965" s="102" t="str">
        <f t="shared" si="170"/>
        <v/>
      </c>
      <c r="L965" s="102" t="str">
        <f t="shared" si="171"/>
        <v/>
      </c>
      <c r="M965" s="103" t="str">
        <f ca="1" t="shared" si="172"/>
        <v/>
      </c>
      <c r="N965" s="103" t="str">
        <f ca="1" t="shared" si="173"/>
        <v/>
      </c>
      <c r="O965" s="1" t="str">
        <f>IFERROR(VLOOKUP(D965,ข้อมูลออเดอร์!A:EK,49,0),"")</f>
        <v/>
      </c>
      <c r="P965" s="1" t="str">
        <f>IF(D965="","",ข้อมูลออเดอร์!AX964)</f>
        <v/>
      </c>
      <c r="Q965" s="1" t="str">
        <f>IF(D965="","",ข้อมูลออเดอร์!AX964)</f>
        <v/>
      </c>
      <c r="R965" s="1" t="str">
        <f t="shared" si="174"/>
        <v/>
      </c>
      <c r="S965" s="1">
        <f>IF('ข้อมูลจังหวัด-อำเภอ'!C964="","",'ข้อมูลจังหวัด-อำเภอ'!C964)</f>
        <v>0</v>
      </c>
      <c r="T965" s="1">
        <f>IF('ข้อมูลจังหวัด-อำเภอ'!D964="","",'ข้อมูลจังหวัด-อำเภอ'!D964)</f>
        <v>0</v>
      </c>
      <c r="U965" s="1" t="str">
        <f>IFERROR(VLOOKUP(D965,ข้อมูลออเดอร์!A:EK,46,0),"")</f>
        <v/>
      </c>
      <c r="V965" s="1" t="str">
        <f>IFERROR(VLOOKUP(D965,ข้อมูลออเดอร์!A:EK,46,0),"")</f>
        <v/>
      </c>
      <c r="W965" s="1" t="str">
        <f>IFERROR(VLOOKUP(D965,ข้อมูลออเดอร์!A:EK,48,0),"")</f>
        <v/>
      </c>
      <c r="X965" s="1" t="str">
        <f t="shared" si="175"/>
        <v/>
      </c>
      <c r="Y965" s="1"/>
      <c r="Z965" s="1"/>
      <c r="AA965" s="1" t="e">
        <f t="shared" si="176"/>
        <v>#N/A</v>
      </c>
      <c r="AB965" s="1"/>
      <c r="AC965" s="1"/>
      <c r="AD965" s="1"/>
      <c r="AE965" s="1" t="e">
        <f>IF(ข้อมูลน้ำหนักสินค้า!C964="","",ข้อมูลน้ำหนักสินค้า!C964)*J965</f>
        <v>#N/A</v>
      </c>
    </row>
    <row r="966" spans="1:31">
      <c r="A966" s="1" t="str">
        <f t="shared" si="166"/>
        <v/>
      </c>
      <c r="B966" s="1" t="str">
        <f t="shared" si="167"/>
        <v/>
      </c>
      <c r="C966" s="1" t="str">
        <f t="shared" si="168"/>
        <v/>
      </c>
      <c r="D966" s="1" t="str">
        <f>IF(ข้อมูลออเดอร์!A965="","",ข้อมูลออเดอร์!A965)</f>
        <v/>
      </c>
      <c r="E966" s="1" t="str">
        <f>IFERROR(IF(VLOOKUP(D966,ข้อมูลออเดอร์!A:BV,74,0)="Express delivery","NORMAL",IF(VLOOKUP(D966,ข้อมูลออเดอร์!A:BV,74,0)="Lalamove","B2B_OFFLINE","")),"")</f>
        <v/>
      </c>
      <c r="F966" s="1" t="str">
        <f t="shared" si="169"/>
        <v/>
      </c>
      <c r="G966" s="1" t="str">
        <f>IF(ข้อมูลออเดอร์!CV965="","",ข้อมูลออเดอร์!CV965)</f>
        <v/>
      </c>
      <c r="H966" s="1" t="str">
        <f>IF(ข้อมูลออเดอร์!CW965="","",ข้อมูลออเดอร์!CW965)</f>
        <v/>
      </c>
      <c r="I966" s="1" t="str">
        <f>IF(ข้อมูลออเดอร์!CV965="","",ข้อมูลออเดอร์!CV965)</f>
        <v/>
      </c>
      <c r="J966" s="1" t="str">
        <f>IF(ข้อมูลออเดอร์!DD965="","",ข้อมูลออเดอร์!DD965)</f>
        <v/>
      </c>
      <c r="K966" s="102" t="str">
        <f t="shared" si="170"/>
        <v/>
      </c>
      <c r="L966" s="102" t="str">
        <f t="shared" si="171"/>
        <v/>
      </c>
      <c r="M966" s="103" t="str">
        <f ca="1" t="shared" si="172"/>
        <v/>
      </c>
      <c r="N966" s="103" t="str">
        <f ca="1" t="shared" si="173"/>
        <v/>
      </c>
      <c r="O966" s="1" t="str">
        <f>IFERROR(VLOOKUP(D966,ข้อมูลออเดอร์!A:EK,49,0),"")</f>
        <v/>
      </c>
      <c r="P966" s="1" t="str">
        <f>IF(D966="","",ข้อมูลออเดอร์!AX965)</f>
        <v/>
      </c>
      <c r="Q966" s="1" t="str">
        <f>IF(D966="","",ข้อมูลออเดอร์!AX965)</f>
        <v/>
      </c>
      <c r="R966" s="1" t="str">
        <f t="shared" si="174"/>
        <v/>
      </c>
      <c r="S966" s="1">
        <f>IF('ข้อมูลจังหวัด-อำเภอ'!C965="","",'ข้อมูลจังหวัด-อำเภอ'!C965)</f>
        <v>0</v>
      </c>
      <c r="T966" s="1">
        <f>IF('ข้อมูลจังหวัด-อำเภอ'!D965="","",'ข้อมูลจังหวัด-อำเภอ'!D965)</f>
        <v>0</v>
      </c>
      <c r="U966" s="1" t="str">
        <f>IFERROR(VLOOKUP(D966,ข้อมูลออเดอร์!A:EK,46,0),"")</f>
        <v/>
      </c>
      <c r="V966" s="1" t="str">
        <f>IFERROR(VLOOKUP(D966,ข้อมูลออเดอร์!A:EK,46,0),"")</f>
        <v/>
      </c>
      <c r="W966" s="1" t="str">
        <f>IFERROR(VLOOKUP(D966,ข้อมูลออเดอร์!A:EK,48,0),"")</f>
        <v/>
      </c>
      <c r="X966" s="1" t="str">
        <f t="shared" si="175"/>
        <v/>
      </c>
      <c r="Y966" s="1"/>
      <c r="Z966" s="1"/>
      <c r="AA966" s="1" t="e">
        <f t="shared" si="176"/>
        <v>#N/A</v>
      </c>
      <c r="AB966" s="1"/>
      <c r="AC966" s="1"/>
      <c r="AD966" s="1"/>
      <c r="AE966" s="1" t="e">
        <f>IF(ข้อมูลน้ำหนักสินค้า!C965="","",ข้อมูลน้ำหนักสินค้า!C965)*J966</f>
        <v>#N/A</v>
      </c>
    </row>
    <row r="967" spans="1:31">
      <c r="A967" s="1" t="str">
        <f t="shared" si="166"/>
        <v/>
      </c>
      <c r="B967" s="1" t="str">
        <f t="shared" si="167"/>
        <v/>
      </c>
      <c r="C967" s="1" t="str">
        <f t="shared" si="168"/>
        <v/>
      </c>
      <c r="D967" s="1" t="str">
        <f>IF(ข้อมูลออเดอร์!A966="","",ข้อมูลออเดอร์!A966)</f>
        <v/>
      </c>
      <c r="E967" s="1" t="str">
        <f>IFERROR(IF(VLOOKUP(D967,ข้อมูลออเดอร์!A:BV,74,0)="Express delivery","NORMAL",IF(VLOOKUP(D967,ข้อมูลออเดอร์!A:BV,74,0)="Lalamove","B2B_OFFLINE","")),"")</f>
        <v/>
      </c>
      <c r="F967" s="1" t="str">
        <f t="shared" si="169"/>
        <v/>
      </c>
      <c r="G967" s="1" t="str">
        <f>IF(ข้อมูลออเดอร์!CV966="","",ข้อมูลออเดอร์!CV966)</f>
        <v/>
      </c>
      <c r="H967" s="1" t="str">
        <f>IF(ข้อมูลออเดอร์!CW966="","",ข้อมูลออเดอร์!CW966)</f>
        <v/>
      </c>
      <c r="I967" s="1" t="str">
        <f>IF(ข้อมูลออเดอร์!CV966="","",ข้อมูลออเดอร์!CV966)</f>
        <v/>
      </c>
      <c r="J967" s="1" t="str">
        <f>IF(ข้อมูลออเดอร์!DD966="","",ข้อมูลออเดอร์!DD966)</f>
        <v/>
      </c>
      <c r="K967" s="102" t="str">
        <f t="shared" si="170"/>
        <v/>
      </c>
      <c r="L967" s="102" t="str">
        <f t="shared" si="171"/>
        <v/>
      </c>
      <c r="M967" s="103" t="str">
        <f ca="1" t="shared" si="172"/>
        <v/>
      </c>
      <c r="N967" s="103" t="str">
        <f ca="1" t="shared" si="173"/>
        <v/>
      </c>
      <c r="O967" s="1" t="str">
        <f>IFERROR(VLOOKUP(D967,ข้อมูลออเดอร์!A:EK,49,0),"")</f>
        <v/>
      </c>
      <c r="P967" s="1" t="str">
        <f>IF(D967="","",ข้อมูลออเดอร์!AX966)</f>
        <v/>
      </c>
      <c r="Q967" s="1" t="str">
        <f>IF(D967="","",ข้อมูลออเดอร์!AX966)</f>
        <v/>
      </c>
      <c r="R967" s="1" t="str">
        <f t="shared" si="174"/>
        <v/>
      </c>
      <c r="S967" s="1">
        <f>IF('ข้อมูลจังหวัด-อำเภอ'!C966="","",'ข้อมูลจังหวัด-อำเภอ'!C966)</f>
        <v>0</v>
      </c>
      <c r="T967" s="1">
        <f>IF('ข้อมูลจังหวัด-อำเภอ'!D966="","",'ข้อมูลจังหวัด-อำเภอ'!D966)</f>
        <v>0</v>
      </c>
      <c r="U967" s="1" t="str">
        <f>IFERROR(VLOOKUP(D967,ข้อมูลออเดอร์!A:EK,46,0),"")</f>
        <v/>
      </c>
      <c r="V967" s="1" t="str">
        <f>IFERROR(VLOOKUP(D967,ข้อมูลออเดอร์!A:EK,46,0),"")</f>
        <v/>
      </c>
      <c r="W967" s="1" t="str">
        <f>IFERROR(VLOOKUP(D967,ข้อมูลออเดอร์!A:EK,48,0),"")</f>
        <v/>
      </c>
      <c r="X967" s="1" t="str">
        <f t="shared" si="175"/>
        <v/>
      </c>
      <c r="Y967" s="1"/>
      <c r="Z967" s="1"/>
      <c r="AA967" s="1" t="e">
        <f t="shared" si="176"/>
        <v>#N/A</v>
      </c>
      <c r="AB967" s="1"/>
      <c r="AC967" s="1"/>
      <c r="AD967" s="1"/>
      <c r="AE967" s="1" t="e">
        <f>IF(ข้อมูลน้ำหนักสินค้า!C966="","",ข้อมูลน้ำหนักสินค้า!C966)*J967</f>
        <v>#N/A</v>
      </c>
    </row>
    <row r="968" spans="1:31">
      <c r="A968" s="1" t="str">
        <f t="shared" si="166"/>
        <v/>
      </c>
      <c r="B968" s="1" t="str">
        <f t="shared" si="167"/>
        <v/>
      </c>
      <c r="C968" s="1" t="str">
        <f t="shared" si="168"/>
        <v/>
      </c>
      <c r="D968" s="1" t="str">
        <f>IF(ข้อมูลออเดอร์!A967="","",ข้อมูลออเดอร์!A967)</f>
        <v/>
      </c>
      <c r="E968" s="1" t="str">
        <f>IFERROR(IF(VLOOKUP(D968,ข้อมูลออเดอร์!A:BV,74,0)="Express delivery","NORMAL",IF(VLOOKUP(D968,ข้อมูลออเดอร์!A:BV,74,0)="Lalamove","B2B_OFFLINE","")),"")</f>
        <v/>
      </c>
      <c r="F968" s="1" t="str">
        <f t="shared" si="169"/>
        <v/>
      </c>
      <c r="G968" s="1" t="str">
        <f>IF(ข้อมูลออเดอร์!CV967="","",ข้อมูลออเดอร์!CV967)</f>
        <v/>
      </c>
      <c r="H968" s="1" t="str">
        <f>IF(ข้อมูลออเดอร์!CW967="","",ข้อมูลออเดอร์!CW967)</f>
        <v/>
      </c>
      <c r="I968" s="1" t="str">
        <f>IF(ข้อมูลออเดอร์!CV967="","",ข้อมูลออเดอร์!CV967)</f>
        <v/>
      </c>
      <c r="J968" s="1" t="str">
        <f>IF(ข้อมูลออเดอร์!DD967="","",ข้อมูลออเดอร์!DD967)</f>
        <v/>
      </c>
      <c r="K968" s="102" t="str">
        <f t="shared" si="170"/>
        <v/>
      </c>
      <c r="L968" s="102" t="str">
        <f t="shared" si="171"/>
        <v/>
      </c>
      <c r="M968" s="103" t="str">
        <f ca="1" t="shared" si="172"/>
        <v/>
      </c>
      <c r="N968" s="103" t="str">
        <f ca="1" t="shared" si="173"/>
        <v/>
      </c>
      <c r="O968" s="1" t="str">
        <f>IFERROR(VLOOKUP(D968,ข้อมูลออเดอร์!A:EK,49,0),"")</f>
        <v/>
      </c>
      <c r="P968" s="1" t="str">
        <f>IF(D968="","",ข้อมูลออเดอร์!AX967)</f>
        <v/>
      </c>
      <c r="Q968" s="1" t="str">
        <f>IF(D968="","",ข้อมูลออเดอร์!AX967)</f>
        <v/>
      </c>
      <c r="R968" s="1" t="str">
        <f t="shared" si="174"/>
        <v/>
      </c>
      <c r="S968" s="1">
        <f>IF('ข้อมูลจังหวัด-อำเภอ'!C967="","",'ข้อมูลจังหวัด-อำเภอ'!C967)</f>
        <v>0</v>
      </c>
      <c r="T968" s="1">
        <f>IF('ข้อมูลจังหวัด-อำเภอ'!D967="","",'ข้อมูลจังหวัด-อำเภอ'!D967)</f>
        <v>0</v>
      </c>
      <c r="U968" s="1" t="str">
        <f>IFERROR(VLOOKUP(D968,ข้อมูลออเดอร์!A:EK,46,0),"")</f>
        <v/>
      </c>
      <c r="V968" s="1" t="str">
        <f>IFERROR(VLOOKUP(D968,ข้อมูลออเดอร์!A:EK,46,0),"")</f>
        <v/>
      </c>
      <c r="W968" s="1" t="str">
        <f>IFERROR(VLOOKUP(D968,ข้อมูลออเดอร์!A:EK,48,0),"")</f>
        <v/>
      </c>
      <c r="X968" s="1" t="str">
        <f t="shared" si="175"/>
        <v/>
      </c>
      <c r="Y968" s="1"/>
      <c r="Z968" s="1"/>
      <c r="AA968" s="1" t="e">
        <f t="shared" si="176"/>
        <v>#N/A</v>
      </c>
      <c r="AB968" s="1"/>
      <c r="AC968" s="1"/>
      <c r="AD968" s="1"/>
      <c r="AE968" s="1" t="e">
        <f>IF(ข้อมูลน้ำหนักสินค้า!C967="","",ข้อมูลน้ำหนักสินค้า!C967)*J968</f>
        <v>#N/A</v>
      </c>
    </row>
    <row r="969" spans="1:31">
      <c r="A969" s="1" t="str">
        <f t="shared" si="166"/>
        <v/>
      </c>
      <c r="B969" s="1" t="str">
        <f t="shared" si="167"/>
        <v/>
      </c>
      <c r="C969" s="1" t="str">
        <f t="shared" si="168"/>
        <v/>
      </c>
      <c r="D969" s="1" t="str">
        <f>IF(ข้อมูลออเดอร์!A968="","",ข้อมูลออเดอร์!A968)</f>
        <v/>
      </c>
      <c r="E969" s="1" t="str">
        <f>IFERROR(IF(VLOOKUP(D969,ข้อมูลออเดอร์!A:BV,74,0)="Express delivery","NORMAL",IF(VLOOKUP(D969,ข้อมูลออเดอร์!A:BV,74,0)="Lalamove","B2B_OFFLINE","")),"")</f>
        <v/>
      </c>
      <c r="F969" s="1" t="str">
        <f t="shared" si="169"/>
        <v/>
      </c>
      <c r="G969" s="1" t="str">
        <f>IF(ข้อมูลออเดอร์!CV968="","",ข้อมูลออเดอร์!CV968)</f>
        <v/>
      </c>
      <c r="H969" s="1" t="str">
        <f>IF(ข้อมูลออเดอร์!CW968="","",ข้อมูลออเดอร์!CW968)</f>
        <v/>
      </c>
      <c r="I969" s="1" t="str">
        <f>IF(ข้อมูลออเดอร์!CV968="","",ข้อมูลออเดอร์!CV968)</f>
        <v/>
      </c>
      <c r="J969" s="1" t="str">
        <f>IF(ข้อมูลออเดอร์!DD968="","",ข้อมูลออเดอร์!DD968)</f>
        <v/>
      </c>
      <c r="K969" s="102" t="str">
        <f t="shared" si="170"/>
        <v/>
      </c>
      <c r="L969" s="102" t="str">
        <f t="shared" si="171"/>
        <v/>
      </c>
      <c r="M969" s="103" t="str">
        <f ca="1" t="shared" si="172"/>
        <v/>
      </c>
      <c r="N969" s="103" t="str">
        <f ca="1" t="shared" si="173"/>
        <v/>
      </c>
      <c r="O969" s="1" t="str">
        <f>IFERROR(VLOOKUP(D969,ข้อมูลออเดอร์!A:EK,49,0),"")</f>
        <v/>
      </c>
      <c r="P969" s="1" t="str">
        <f>IF(D969="","",ข้อมูลออเดอร์!AX968)</f>
        <v/>
      </c>
      <c r="Q969" s="1" t="str">
        <f>IF(D969="","",ข้อมูลออเดอร์!AX968)</f>
        <v/>
      </c>
      <c r="R969" s="1" t="str">
        <f t="shared" si="174"/>
        <v/>
      </c>
      <c r="S969" s="1">
        <f>IF('ข้อมูลจังหวัด-อำเภอ'!C968="","",'ข้อมูลจังหวัด-อำเภอ'!C968)</f>
        <v>0</v>
      </c>
      <c r="T969" s="1">
        <f>IF('ข้อมูลจังหวัด-อำเภอ'!D968="","",'ข้อมูลจังหวัด-อำเภอ'!D968)</f>
        <v>0</v>
      </c>
      <c r="U969" s="1" t="str">
        <f>IFERROR(VLOOKUP(D969,ข้อมูลออเดอร์!A:EK,46,0),"")</f>
        <v/>
      </c>
      <c r="V969" s="1" t="str">
        <f>IFERROR(VLOOKUP(D969,ข้อมูลออเดอร์!A:EK,46,0),"")</f>
        <v/>
      </c>
      <c r="W969" s="1" t="str">
        <f>IFERROR(VLOOKUP(D969,ข้อมูลออเดอร์!A:EK,48,0),"")</f>
        <v/>
      </c>
      <c r="X969" s="1" t="str">
        <f t="shared" si="175"/>
        <v/>
      </c>
      <c r="Y969" s="1"/>
      <c r="Z969" s="1"/>
      <c r="AA969" s="1" t="e">
        <f t="shared" si="176"/>
        <v>#N/A</v>
      </c>
      <c r="AB969" s="1"/>
      <c r="AC969" s="1"/>
      <c r="AD969" s="1"/>
      <c r="AE969" s="1" t="e">
        <f>IF(ข้อมูลน้ำหนักสินค้า!C968="","",ข้อมูลน้ำหนักสินค้า!C968)*J969</f>
        <v>#N/A</v>
      </c>
    </row>
    <row r="970" spans="1:31">
      <c r="A970" s="1" t="str">
        <f t="shared" si="166"/>
        <v/>
      </c>
      <c r="B970" s="1" t="str">
        <f t="shared" si="167"/>
        <v/>
      </c>
      <c r="C970" s="1" t="str">
        <f t="shared" si="168"/>
        <v/>
      </c>
      <c r="D970" s="1" t="str">
        <f>IF(ข้อมูลออเดอร์!A969="","",ข้อมูลออเดอร์!A969)</f>
        <v/>
      </c>
      <c r="E970" s="1" t="str">
        <f>IFERROR(IF(VLOOKUP(D970,ข้อมูลออเดอร์!A:BV,74,0)="Express delivery","NORMAL",IF(VLOOKUP(D970,ข้อมูลออเดอร์!A:BV,74,0)="Lalamove","B2B_OFFLINE","")),"")</f>
        <v/>
      </c>
      <c r="F970" s="1" t="str">
        <f t="shared" si="169"/>
        <v/>
      </c>
      <c r="G970" s="1" t="str">
        <f>IF(ข้อมูลออเดอร์!CV969="","",ข้อมูลออเดอร์!CV969)</f>
        <v/>
      </c>
      <c r="H970" s="1" t="str">
        <f>IF(ข้อมูลออเดอร์!CW969="","",ข้อมูลออเดอร์!CW969)</f>
        <v/>
      </c>
      <c r="I970" s="1" t="str">
        <f>IF(ข้อมูลออเดอร์!CV969="","",ข้อมูลออเดอร์!CV969)</f>
        <v/>
      </c>
      <c r="J970" s="1" t="str">
        <f>IF(ข้อมูลออเดอร์!DD969="","",ข้อมูลออเดอร์!DD969)</f>
        <v/>
      </c>
      <c r="K970" s="102" t="str">
        <f t="shared" si="170"/>
        <v/>
      </c>
      <c r="L970" s="102" t="str">
        <f t="shared" si="171"/>
        <v/>
      </c>
      <c r="M970" s="103" t="str">
        <f ca="1" t="shared" si="172"/>
        <v/>
      </c>
      <c r="N970" s="103" t="str">
        <f ca="1" t="shared" si="173"/>
        <v/>
      </c>
      <c r="O970" s="1" t="str">
        <f>IFERROR(VLOOKUP(D970,ข้อมูลออเดอร์!A:EK,49,0),"")</f>
        <v/>
      </c>
      <c r="P970" s="1" t="str">
        <f>IF(D970="","",ข้อมูลออเดอร์!AX969)</f>
        <v/>
      </c>
      <c r="Q970" s="1" t="str">
        <f>IF(D970="","",ข้อมูลออเดอร์!AX969)</f>
        <v/>
      </c>
      <c r="R970" s="1" t="str">
        <f t="shared" si="174"/>
        <v/>
      </c>
      <c r="S970" s="1">
        <f>IF('ข้อมูลจังหวัด-อำเภอ'!C969="","",'ข้อมูลจังหวัด-อำเภอ'!C969)</f>
        <v>0</v>
      </c>
      <c r="T970" s="1">
        <f>IF('ข้อมูลจังหวัด-อำเภอ'!D969="","",'ข้อมูลจังหวัด-อำเภอ'!D969)</f>
        <v>0</v>
      </c>
      <c r="U970" s="1" t="str">
        <f>IFERROR(VLOOKUP(D970,ข้อมูลออเดอร์!A:EK,46,0),"")</f>
        <v/>
      </c>
      <c r="V970" s="1" t="str">
        <f>IFERROR(VLOOKUP(D970,ข้อมูลออเดอร์!A:EK,46,0),"")</f>
        <v/>
      </c>
      <c r="W970" s="1" t="str">
        <f>IFERROR(VLOOKUP(D970,ข้อมูลออเดอร์!A:EK,48,0),"")</f>
        <v/>
      </c>
      <c r="X970" s="1" t="str">
        <f t="shared" si="175"/>
        <v/>
      </c>
      <c r="Y970" s="1"/>
      <c r="Z970" s="1"/>
      <c r="AA970" s="1" t="e">
        <f t="shared" si="176"/>
        <v>#N/A</v>
      </c>
      <c r="AB970" s="1"/>
      <c r="AC970" s="1"/>
      <c r="AD970" s="1"/>
      <c r="AE970" s="1" t="e">
        <f>IF(ข้อมูลน้ำหนักสินค้า!C969="","",ข้อมูลน้ำหนักสินค้า!C969)*J970</f>
        <v>#N/A</v>
      </c>
    </row>
    <row r="971" spans="1:31">
      <c r="A971" s="1" t="str">
        <f t="shared" si="166"/>
        <v/>
      </c>
      <c r="B971" s="1" t="str">
        <f t="shared" si="167"/>
        <v/>
      </c>
      <c r="C971" s="1" t="str">
        <f t="shared" si="168"/>
        <v/>
      </c>
      <c r="D971" s="1" t="str">
        <f>IF(ข้อมูลออเดอร์!A970="","",ข้อมูลออเดอร์!A970)</f>
        <v/>
      </c>
      <c r="E971" s="1" t="str">
        <f>IFERROR(IF(VLOOKUP(D971,ข้อมูลออเดอร์!A:BV,74,0)="Express delivery","NORMAL",IF(VLOOKUP(D971,ข้อมูลออเดอร์!A:BV,74,0)="Lalamove","B2B_OFFLINE","")),"")</f>
        <v/>
      </c>
      <c r="F971" s="1" t="str">
        <f t="shared" si="169"/>
        <v/>
      </c>
      <c r="G971" s="1" t="str">
        <f>IF(ข้อมูลออเดอร์!CV970="","",ข้อมูลออเดอร์!CV970)</f>
        <v/>
      </c>
      <c r="H971" s="1" t="str">
        <f>IF(ข้อมูลออเดอร์!CW970="","",ข้อมูลออเดอร์!CW970)</f>
        <v/>
      </c>
      <c r="I971" s="1" t="str">
        <f>IF(ข้อมูลออเดอร์!CV970="","",ข้อมูลออเดอร์!CV970)</f>
        <v/>
      </c>
      <c r="J971" s="1" t="str">
        <f>IF(ข้อมูลออเดอร์!DD970="","",ข้อมูลออเดอร์!DD970)</f>
        <v/>
      </c>
      <c r="K971" s="102" t="str">
        <f t="shared" si="170"/>
        <v/>
      </c>
      <c r="L971" s="102" t="str">
        <f t="shared" si="171"/>
        <v/>
      </c>
      <c r="M971" s="103" t="str">
        <f ca="1" t="shared" si="172"/>
        <v/>
      </c>
      <c r="N971" s="103" t="str">
        <f ca="1" t="shared" si="173"/>
        <v/>
      </c>
      <c r="O971" s="1" t="str">
        <f>IFERROR(VLOOKUP(D971,ข้อมูลออเดอร์!A:EK,49,0),"")</f>
        <v/>
      </c>
      <c r="P971" s="1" t="str">
        <f>IF(D971="","",ข้อมูลออเดอร์!AX970)</f>
        <v/>
      </c>
      <c r="Q971" s="1" t="str">
        <f>IF(D971="","",ข้อมูลออเดอร์!AX970)</f>
        <v/>
      </c>
      <c r="R971" s="1" t="str">
        <f t="shared" si="174"/>
        <v/>
      </c>
      <c r="S971" s="1">
        <f>IF('ข้อมูลจังหวัด-อำเภอ'!C970="","",'ข้อมูลจังหวัด-อำเภอ'!C970)</f>
        <v>0</v>
      </c>
      <c r="T971" s="1">
        <f>IF('ข้อมูลจังหวัด-อำเภอ'!D970="","",'ข้อมูลจังหวัด-อำเภอ'!D970)</f>
        <v>0</v>
      </c>
      <c r="U971" s="1" t="str">
        <f>IFERROR(VLOOKUP(D971,ข้อมูลออเดอร์!A:EK,46,0),"")</f>
        <v/>
      </c>
      <c r="V971" s="1" t="str">
        <f>IFERROR(VLOOKUP(D971,ข้อมูลออเดอร์!A:EK,46,0),"")</f>
        <v/>
      </c>
      <c r="W971" s="1" t="str">
        <f>IFERROR(VLOOKUP(D971,ข้อมูลออเดอร์!A:EK,48,0),"")</f>
        <v/>
      </c>
      <c r="X971" s="1" t="str">
        <f t="shared" si="175"/>
        <v/>
      </c>
      <c r="Y971" s="1"/>
      <c r="Z971" s="1"/>
      <c r="AA971" s="1" t="e">
        <f t="shared" si="176"/>
        <v>#N/A</v>
      </c>
      <c r="AB971" s="1"/>
      <c r="AC971" s="1"/>
      <c r="AD971" s="1"/>
      <c r="AE971" s="1" t="e">
        <f>IF(ข้อมูลน้ำหนักสินค้า!C970="","",ข้อมูลน้ำหนักสินค้า!C970)*J971</f>
        <v>#N/A</v>
      </c>
    </row>
    <row r="972" spans="1:31">
      <c r="A972" s="1" t="str">
        <f t="shared" si="166"/>
        <v/>
      </c>
      <c r="B972" s="1" t="str">
        <f t="shared" si="167"/>
        <v/>
      </c>
      <c r="C972" s="1" t="str">
        <f t="shared" si="168"/>
        <v/>
      </c>
      <c r="D972" s="1" t="str">
        <f>IF(ข้อมูลออเดอร์!A971="","",ข้อมูลออเดอร์!A971)</f>
        <v/>
      </c>
      <c r="E972" s="1" t="str">
        <f>IFERROR(IF(VLOOKUP(D972,ข้อมูลออเดอร์!A:BV,74,0)="Express delivery","NORMAL",IF(VLOOKUP(D972,ข้อมูลออเดอร์!A:BV,74,0)="Lalamove","B2B_OFFLINE","")),"")</f>
        <v/>
      </c>
      <c r="F972" s="1" t="str">
        <f t="shared" si="169"/>
        <v/>
      </c>
      <c r="G972" s="1" t="str">
        <f>IF(ข้อมูลออเดอร์!CV971="","",ข้อมูลออเดอร์!CV971)</f>
        <v/>
      </c>
      <c r="H972" s="1" t="str">
        <f>IF(ข้อมูลออเดอร์!CW971="","",ข้อมูลออเดอร์!CW971)</f>
        <v/>
      </c>
      <c r="I972" s="1" t="str">
        <f>IF(ข้อมูลออเดอร์!CV971="","",ข้อมูลออเดอร์!CV971)</f>
        <v/>
      </c>
      <c r="J972" s="1" t="str">
        <f>IF(ข้อมูลออเดอร์!DD971="","",ข้อมูลออเดอร์!DD971)</f>
        <v/>
      </c>
      <c r="K972" s="102" t="str">
        <f t="shared" si="170"/>
        <v/>
      </c>
      <c r="L972" s="102" t="str">
        <f t="shared" si="171"/>
        <v/>
      </c>
      <c r="M972" s="103" t="str">
        <f ca="1" t="shared" si="172"/>
        <v/>
      </c>
      <c r="N972" s="103" t="str">
        <f ca="1" t="shared" si="173"/>
        <v/>
      </c>
      <c r="O972" s="1" t="str">
        <f>IFERROR(VLOOKUP(D972,ข้อมูลออเดอร์!A:EK,49,0),"")</f>
        <v/>
      </c>
      <c r="P972" s="1" t="str">
        <f>IF(D972="","",ข้อมูลออเดอร์!AX971)</f>
        <v/>
      </c>
      <c r="Q972" s="1" t="str">
        <f>IF(D972="","",ข้อมูลออเดอร์!AX971)</f>
        <v/>
      </c>
      <c r="R972" s="1" t="str">
        <f t="shared" si="174"/>
        <v/>
      </c>
      <c r="S972" s="1">
        <f>IF('ข้อมูลจังหวัด-อำเภอ'!C971="","",'ข้อมูลจังหวัด-อำเภอ'!C971)</f>
        <v>0</v>
      </c>
      <c r="T972" s="1">
        <f>IF('ข้อมูลจังหวัด-อำเภอ'!D971="","",'ข้อมูลจังหวัด-อำเภอ'!D971)</f>
        <v>0</v>
      </c>
      <c r="U972" s="1" t="str">
        <f>IFERROR(VLOOKUP(D972,ข้อมูลออเดอร์!A:EK,46,0),"")</f>
        <v/>
      </c>
      <c r="V972" s="1" t="str">
        <f>IFERROR(VLOOKUP(D972,ข้อมูลออเดอร์!A:EK,46,0),"")</f>
        <v/>
      </c>
      <c r="W972" s="1" t="str">
        <f>IFERROR(VLOOKUP(D972,ข้อมูลออเดอร์!A:EK,48,0),"")</f>
        <v/>
      </c>
      <c r="X972" s="1" t="str">
        <f t="shared" si="175"/>
        <v/>
      </c>
      <c r="Y972" s="1"/>
      <c r="Z972" s="1"/>
      <c r="AA972" s="1" t="e">
        <f t="shared" si="176"/>
        <v>#N/A</v>
      </c>
      <c r="AB972" s="1"/>
      <c r="AC972" s="1"/>
      <c r="AD972" s="1"/>
      <c r="AE972" s="1" t="e">
        <f>IF(ข้อมูลน้ำหนักสินค้า!C971="","",ข้อมูลน้ำหนักสินค้า!C971)*J972</f>
        <v>#N/A</v>
      </c>
    </row>
    <row r="973" spans="1:31">
      <c r="A973" s="1" t="str">
        <f t="shared" si="166"/>
        <v/>
      </c>
      <c r="B973" s="1" t="str">
        <f t="shared" si="167"/>
        <v/>
      </c>
      <c r="C973" s="1" t="str">
        <f t="shared" si="168"/>
        <v/>
      </c>
      <c r="D973" s="1" t="str">
        <f>IF(ข้อมูลออเดอร์!A972="","",ข้อมูลออเดอร์!A972)</f>
        <v/>
      </c>
      <c r="E973" s="1" t="str">
        <f>IFERROR(IF(VLOOKUP(D973,ข้อมูลออเดอร์!A:BV,74,0)="Express delivery","NORMAL",IF(VLOOKUP(D973,ข้อมูลออเดอร์!A:BV,74,0)="Lalamove","B2B_OFFLINE","")),"")</f>
        <v/>
      </c>
      <c r="F973" s="1" t="str">
        <f t="shared" si="169"/>
        <v/>
      </c>
      <c r="G973" s="1" t="str">
        <f>IF(ข้อมูลออเดอร์!CV972="","",ข้อมูลออเดอร์!CV972)</f>
        <v/>
      </c>
      <c r="H973" s="1" t="str">
        <f>IF(ข้อมูลออเดอร์!CW972="","",ข้อมูลออเดอร์!CW972)</f>
        <v/>
      </c>
      <c r="I973" s="1" t="str">
        <f>IF(ข้อมูลออเดอร์!CV972="","",ข้อมูลออเดอร์!CV972)</f>
        <v/>
      </c>
      <c r="J973" s="1" t="str">
        <f>IF(ข้อมูลออเดอร์!DD972="","",ข้อมูลออเดอร์!DD972)</f>
        <v/>
      </c>
      <c r="K973" s="102" t="str">
        <f t="shared" si="170"/>
        <v/>
      </c>
      <c r="L973" s="102" t="str">
        <f t="shared" si="171"/>
        <v/>
      </c>
      <c r="M973" s="103" t="str">
        <f ca="1" t="shared" si="172"/>
        <v/>
      </c>
      <c r="N973" s="103" t="str">
        <f ca="1" t="shared" si="173"/>
        <v/>
      </c>
      <c r="O973" s="1" t="str">
        <f>IFERROR(VLOOKUP(D973,ข้อมูลออเดอร์!A:EK,49,0),"")</f>
        <v/>
      </c>
      <c r="P973" s="1" t="str">
        <f>IF(D973="","",ข้อมูลออเดอร์!AX972)</f>
        <v/>
      </c>
      <c r="Q973" s="1" t="str">
        <f>IF(D973="","",ข้อมูลออเดอร์!AX972)</f>
        <v/>
      </c>
      <c r="R973" s="1" t="str">
        <f t="shared" si="174"/>
        <v/>
      </c>
      <c r="S973" s="1">
        <f>IF('ข้อมูลจังหวัด-อำเภอ'!C972="","",'ข้อมูลจังหวัด-อำเภอ'!C972)</f>
        <v>0</v>
      </c>
      <c r="T973" s="1">
        <f>IF('ข้อมูลจังหวัด-อำเภอ'!D972="","",'ข้อมูลจังหวัด-อำเภอ'!D972)</f>
        <v>0</v>
      </c>
      <c r="U973" s="1" t="str">
        <f>IFERROR(VLOOKUP(D973,ข้อมูลออเดอร์!A:EK,46,0),"")</f>
        <v/>
      </c>
      <c r="V973" s="1" t="str">
        <f>IFERROR(VLOOKUP(D973,ข้อมูลออเดอร์!A:EK,46,0),"")</f>
        <v/>
      </c>
      <c r="W973" s="1" t="str">
        <f>IFERROR(VLOOKUP(D973,ข้อมูลออเดอร์!A:EK,48,0),"")</f>
        <v/>
      </c>
      <c r="X973" s="1" t="str">
        <f t="shared" si="175"/>
        <v/>
      </c>
      <c r="Y973" s="1"/>
      <c r="Z973" s="1"/>
      <c r="AA973" s="1" t="e">
        <f t="shared" si="176"/>
        <v>#N/A</v>
      </c>
      <c r="AB973" s="1"/>
      <c r="AC973" s="1"/>
      <c r="AD973" s="1"/>
      <c r="AE973" s="1" t="e">
        <f>IF(ข้อมูลน้ำหนักสินค้า!C972="","",ข้อมูลน้ำหนักสินค้า!C972)*J973</f>
        <v>#N/A</v>
      </c>
    </row>
    <row r="974" spans="1:31">
      <c r="A974" s="1" t="str">
        <f t="shared" si="166"/>
        <v/>
      </c>
      <c r="B974" s="1" t="str">
        <f t="shared" si="167"/>
        <v/>
      </c>
      <c r="C974" s="1" t="str">
        <f t="shared" si="168"/>
        <v/>
      </c>
      <c r="D974" s="1" t="str">
        <f>IF(ข้อมูลออเดอร์!A973="","",ข้อมูลออเดอร์!A973)</f>
        <v/>
      </c>
      <c r="E974" s="1" t="str">
        <f>IFERROR(IF(VLOOKUP(D974,ข้อมูลออเดอร์!A:BV,74,0)="Express delivery","NORMAL",IF(VLOOKUP(D974,ข้อมูลออเดอร์!A:BV,74,0)="Lalamove","B2B_OFFLINE","")),"")</f>
        <v/>
      </c>
      <c r="F974" s="1" t="str">
        <f t="shared" si="169"/>
        <v/>
      </c>
      <c r="G974" s="1" t="str">
        <f>IF(ข้อมูลออเดอร์!CV973="","",ข้อมูลออเดอร์!CV973)</f>
        <v/>
      </c>
      <c r="H974" s="1" t="str">
        <f>IF(ข้อมูลออเดอร์!CW973="","",ข้อมูลออเดอร์!CW973)</f>
        <v/>
      </c>
      <c r="I974" s="1" t="str">
        <f>IF(ข้อมูลออเดอร์!CV973="","",ข้อมูลออเดอร์!CV973)</f>
        <v/>
      </c>
      <c r="J974" s="1" t="str">
        <f>IF(ข้อมูลออเดอร์!DD973="","",ข้อมูลออเดอร์!DD973)</f>
        <v/>
      </c>
      <c r="K974" s="102" t="str">
        <f t="shared" si="170"/>
        <v/>
      </c>
      <c r="L974" s="102" t="str">
        <f t="shared" si="171"/>
        <v/>
      </c>
      <c r="M974" s="103" t="str">
        <f ca="1" t="shared" si="172"/>
        <v/>
      </c>
      <c r="N974" s="103" t="str">
        <f ca="1" t="shared" si="173"/>
        <v/>
      </c>
      <c r="O974" s="1" t="str">
        <f>IFERROR(VLOOKUP(D974,ข้อมูลออเดอร์!A:EK,49,0),"")</f>
        <v/>
      </c>
      <c r="P974" s="1" t="str">
        <f>IF(D974="","",ข้อมูลออเดอร์!AX973)</f>
        <v/>
      </c>
      <c r="Q974" s="1" t="str">
        <f>IF(D974="","",ข้อมูลออเดอร์!AX973)</f>
        <v/>
      </c>
      <c r="R974" s="1" t="str">
        <f t="shared" si="174"/>
        <v/>
      </c>
      <c r="S974" s="1">
        <f>IF('ข้อมูลจังหวัด-อำเภอ'!C973="","",'ข้อมูลจังหวัด-อำเภอ'!C973)</f>
        <v>0</v>
      </c>
      <c r="T974" s="1">
        <f>IF('ข้อมูลจังหวัด-อำเภอ'!D973="","",'ข้อมูลจังหวัด-อำเภอ'!D973)</f>
        <v>0</v>
      </c>
      <c r="U974" s="1" t="str">
        <f>IFERROR(VLOOKUP(D974,ข้อมูลออเดอร์!A:EK,46,0),"")</f>
        <v/>
      </c>
      <c r="V974" s="1" t="str">
        <f>IFERROR(VLOOKUP(D974,ข้อมูลออเดอร์!A:EK,46,0),"")</f>
        <v/>
      </c>
      <c r="W974" s="1" t="str">
        <f>IFERROR(VLOOKUP(D974,ข้อมูลออเดอร์!A:EK,48,0),"")</f>
        <v/>
      </c>
      <c r="X974" s="1" t="str">
        <f t="shared" si="175"/>
        <v/>
      </c>
      <c r="Y974" s="1"/>
      <c r="Z974" s="1"/>
      <c r="AA974" s="1" t="e">
        <f t="shared" si="176"/>
        <v>#N/A</v>
      </c>
      <c r="AB974" s="1"/>
      <c r="AC974" s="1"/>
      <c r="AD974" s="1"/>
      <c r="AE974" s="1" t="e">
        <f>IF(ข้อมูลน้ำหนักสินค้า!C973="","",ข้อมูลน้ำหนักสินค้า!C973)*J974</f>
        <v>#N/A</v>
      </c>
    </row>
    <row r="975" spans="1:31">
      <c r="A975" s="1" t="str">
        <f t="shared" si="166"/>
        <v/>
      </c>
      <c r="B975" s="1" t="str">
        <f t="shared" si="167"/>
        <v/>
      </c>
      <c r="C975" s="1" t="str">
        <f t="shared" si="168"/>
        <v/>
      </c>
      <c r="D975" s="1" t="str">
        <f>IF(ข้อมูลออเดอร์!A974="","",ข้อมูลออเดอร์!A974)</f>
        <v/>
      </c>
      <c r="E975" s="1" t="str">
        <f>IFERROR(IF(VLOOKUP(D975,ข้อมูลออเดอร์!A:BV,74,0)="Express delivery","NORMAL",IF(VLOOKUP(D975,ข้อมูลออเดอร์!A:BV,74,0)="Lalamove","B2B_OFFLINE","")),"")</f>
        <v/>
      </c>
      <c r="F975" s="1" t="str">
        <f t="shared" si="169"/>
        <v/>
      </c>
      <c r="G975" s="1" t="str">
        <f>IF(ข้อมูลออเดอร์!CV974="","",ข้อมูลออเดอร์!CV974)</f>
        <v/>
      </c>
      <c r="H975" s="1" t="str">
        <f>IF(ข้อมูลออเดอร์!CW974="","",ข้อมูลออเดอร์!CW974)</f>
        <v/>
      </c>
      <c r="I975" s="1" t="str">
        <f>IF(ข้อมูลออเดอร์!CV974="","",ข้อมูลออเดอร์!CV974)</f>
        <v/>
      </c>
      <c r="J975" s="1" t="str">
        <f>IF(ข้อมูลออเดอร์!DD974="","",ข้อมูลออเดอร์!DD974)</f>
        <v/>
      </c>
      <c r="K975" s="102" t="str">
        <f t="shared" si="170"/>
        <v/>
      </c>
      <c r="L975" s="102" t="str">
        <f t="shared" si="171"/>
        <v/>
      </c>
      <c r="M975" s="103" t="str">
        <f ca="1" t="shared" si="172"/>
        <v/>
      </c>
      <c r="N975" s="103" t="str">
        <f ca="1" t="shared" si="173"/>
        <v/>
      </c>
      <c r="O975" s="1" t="str">
        <f>IFERROR(VLOOKUP(D975,ข้อมูลออเดอร์!A:EK,49,0),"")</f>
        <v/>
      </c>
      <c r="P975" s="1" t="str">
        <f>IF(D975="","",ข้อมูลออเดอร์!AX974)</f>
        <v/>
      </c>
      <c r="Q975" s="1" t="str">
        <f>IF(D975="","",ข้อมูลออเดอร์!AX974)</f>
        <v/>
      </c>
      <c r="R975" s="1" t="str">
        <f t="shared" si="174"/>
        <v/>
      </c>
      <c r="S975" s="1">
        <f>IF('ข้อมูลจังหวัด-อำเภอ'!C974="","",'ข้อมูลจังหวัด-อำเภอ'!C974)</f>
        <v>0</v>
      </c>
      <c r="T975" s="1">
        <f>IF('ข้อมูลจังหวัด-อำเภอ'!D974="","",'ข้อมูลจังหวัด-อำเภอ'!D974)</f>
        <v>0</v>
      </c>
      <c r="U975" s="1" t="str">
        <f>IFERROR(VLOOKUP(D975,ข้อมูลออเดอร์!A:EK,46,0),"")</f>
        <v/>
      </c>
      <c r="V975" s="1" t="str">
        <f>IFERROR(VLOOKUP(D975,ข้อมูลออเดอร์!A:EK,46,0),"")</f>
        <v/>
      </c>
      <c r="W975" s="1" t="str">
        <f>IFERROR(VLOOKUP(D975,ข้อมูลออเดอร์!A:EK,48,0),"")</f>
        <v/>
      </c>
      <c r="X975" s="1" t="str">
        <f t="shared" si="175"/>
        <v/>
      </c>
      <c r="Y975" s="1"/>
      <c r="Z975" s="1"/>
      <c r="AA975" s="1" t="e">
        <f t="shared" si="176"/>
        <v>#N/A</v>
      </c>
      <c r="AB975" s="1"/>
      <c r="AC975" s="1"/>
      <c r="AD975" s="1"/>
      <c r="AE975" s="1" t="e">
        <f>IF(ข้อมูลน้ำหนักสินค้า!C974="","",ข้อมูลน้ำหนักสินค้า!C974)*J975</f>
        <v>#N/A</v>
      </c>
    </row>
    <row r="976" spans="1:31">
      <c r="A976" s="1" t="str">
        <f t="shared" si="166"/>
        <v/>
      </c>
      <c r="B976" s="1" t="str">
        <f t="shared" si="167"/>
        <v/>
      </c>
      <c r="C976" s="1" t="str">
        <f t="shared" si="168"/>
        <v/>
      </c>
      <c r="D976" s="1" t="str">
        <f>IF(ข้อมูลออเดอร์!A975="","",ข้อมูลออเดอร์!A975)</f>
        <v/>
      </c>
      <c r="E976" s="1" t="str">
        <f>IFERROR(IF(VLOOKUP(D976,ข้อมูลออเดอร์!A:BV,74,0)="Express delivery","NORMAL",IF(VLOOKUP(D976,ข้อมูลออเดอร์!A:BV,74,0)="Lalamove","B2B_OFFLINE","")),"")</f>
        <v/>
      </c>
      <c r="F976" s="1" t="str">
        <f t="shared" si="169"/>
        <v/>
      </c>
      <c r="G976" s="1" t="str">
        <f>IF(ข้อมูลออเดอร์!CV975="","",ข้อมูลออเดอร์!CV975)</f>
        <v/>
      </c>
      <c r="H976" s="1" t="str">
        <f>IF(ข้อมูลออเดอร์!CW975="","",ข้อมูลออเดอร์!CW975)</f>
        <v/>
      </c>
      <c r="I976" s="1" t="str">
        <f>IF(ข้อมูลออเดอร์!CV975="","",ข้อมูลออเดอร์!CV975)</f>
        <v/>
      </c>
      <c r="J976" s="1" t="str">
        <f>IF(ข้อมูลออเดอร์!DD975="","",ข้อมูลออเดอร์!DD975)</f>
        <v/>
      </c>
      <c r="K976" s="102" t="str">
        <f t="shared" si="170"/>
        <v/>
      </c>
      <c r="L976" s="102" t="str">
        <f t="shared" si="171"/>
        <v/>
      </c>
      <c r="M976" s="103" t="str">
        <f ca="1" t="shared" si="172"/>
        <v/>
      </c>
      <c r="N976" s="103" t="str">
        <f ca="1" t="shared" si="173"/>
        <v/>
      </c>
      <c r="O976" s="1" t="str">
        <f>IFERROR(VLOOKUP(D976,ข้อมูลออเดอร์!A:EK,49,0),"")</f>
        <v/>
      </c>
      <c r="P976" s="1" t="str">
        <f>IF(D976="","",ข้อมูลออเดอร์!AX975)</f>
        <v/>
      </c>
      <c r="Q976" s="1" t="str">
        <f>IF(D976="","",ข้อมูลออเดอร์!AX975)</f>
        <v/>
      </c>
      <c r="R976" s="1" t="str">
        <f t="shared" si="174"/>
        <v/>
      </c>
      <c r="S976" s="1">
        <f>IF('ข้อมูลจังหวัด-อำเภอ'!C975="","",'ข้อมูลจังหวัด-อำเภอ'!C975)</f>
        <v>0</v>
      </c>
      <c r="T976" s="1">
        <f>IF('ข้อมูลจังหวัด-อำเภอ'!D975="","",'ข้อมูลจังหวัด-อำเภอ'!D975)</f>
        <v>0</v>
      </c>
      <c r="U976" s="1" t="str">
        <f>IFERROR(VLOOKUP(D976,ข้อมูลออเดอร์!A:EK,46,0),"")</f>
        <v/>
      </c>
      <c r="V976" s="1" t="str">
        <f>IFERROR(VLOOKUP(D976,ข้อมูลออเดอร์!A:EK,46,0),"")</f>
        <v/>
      </c>
      <c r="W976" s="1" t="str">
        <f>IFERROR(VLOOKUP(D976,ข้อมูลออเดอร์!A:EK,48,0),"")</f>
        <v/>
      </c>
      <c r="X976" s="1" t="str">
        <f t="shared" si="175"/>
        <v/>
      </c>
      <c r="Y976" s="1"/>
      <c r="Z976" s="1"/>
      <c r="AA976" s="1" t="e">
        <f t="shared" si="176"/>
        <v>#N/A</v>
      </c>
      <c r="AB976" s="1"/>
      <c r="AC976" s="1"/>
      <c r="AD976" s="1"/>
      <c r="AE976" s="1" t="e">
        <f>IF(ข้อมูลน้ำหนักสินค้า!C975="","",ข้อมูลน้ำหนักสินค้า!C975)*J976</f>
        <v>#N/A</v>
      </c>
    </row>
    <row r="977" spans="1:31">
      <c r="A977" s="1" t="str">
        <f t="shared" si="166"/>
        <v/>
      </c>
      <c r="B977" s="1" t="str">
        <f t="shared" si="167"/>
        <v/>
      </c>
      <c r="C977" s="1" t="str">
        <f t="shared" si="168"/>
        <v/>
      </c>
      <c r="D977" s="1" t="str">
        <f>IF(ข้อมูลออเดอร์!A976="","",ข้อมูลออเดอร์!A976)</f>
        <v/>
      </c>
      <c r="E977" s="1" t="str">
        <f>IFERROR(IF(VLOOKUP(D977,ข้อมูลออเดอร์!A:BV,74,0)="Express delivery","NORMAL",IF(VLOOKUP(D977,ข้อมูลออเดอร์!A:BV,74,0)="Lalamove","B2B_OFFLINE","")),"")</f>
        <v/>
      </c>
      <c r="F977" s="1" t="str">
        <f t="shared" si="169"/>
        <v/>
      </c>
      <c r="G977" s="1" t="str">
        <f>IF(ข้อมูลออเดอร์!CV976="","",ข้อมูลออเดอร์!CV976)</f>
        <v/>
      </c>
      <c r="H977" s="1" t="str">
        <f>IF(ข้อมูลออเดอร์!CW976="","",ข้อมูลออเดอร์!CW976)</f>
        <v/>
      </c>
      <c r="I977" s="1" t="str">
        <f>IF(ข้อมูลออเดอร์!CV976="","",ข้อมูลออเดอร์!CV976)</f>
        <v/>
      </c>
      <c r="J977" s="1" t="str">
        <f>IF(ข้อมูลออเดอร์!DD976="","",ข้อมูลออเดอร์!DD976)</f>
        <v/>
      </c>
      <c r="K977" s="102" t="str">
        <f t="shared" si="170"/>
        <v/>
      </c>
      <c r="L977" s="102" t="str">
        <f t="shared" si="171"/>
        <v/>
      </c>
      <c r="M977" s="103" t="str">
        <f ca="1" t="shared" si="172"/>
        <v/>
      </c>
      <c r="N977" s="103" t="str">
        <f ca="1" t="shared" si="173"/>
        <v/>
      </c>
      <c r="O977" s="1" t="str">
        <f>IFERROR(VLOOKUP(D977,ข้อมูลออเดอร์!A:EK,49,0),"")</f>
        <v/>
      </c>
      <c r="P977" s="1" t="str">
        <f>IF(D977="","",ข้อมูลออเดอร์!AX976)</f>
        <v/>
      </c>
      <c r="Q977" s="1" t="str">
        <f>IF(D977="","",ข้อมูลออเดอร์!AX976)</f>
        <v/>
      </c>
      <c r="R977" s="1" t="str">
        <f t="shared" si="174"/>
        <v/>
      </c>
      <c r="S977" s="1">
        <f>IF('ข้อมูลจังหวัด-อำเภอ'!C976="","",'ข้อมูลจังหวัด-อำเภอ'!C976)</f>
        <v>0</v>
      </c>
      <c r="T977" s="1">
        <f>IF('ข้อมูลจังหวัด-อำเภอ'!D976="","",'ข้อมูลจังหวัด-อำเภอ'!D976)</f>
        <v>0</v>
      </c>
      <c r="U977" s="1" t="str">
        <f>IFERROR(VLOOKUP(D977,ข้อมูลออเดอร์!A:EK,46,0),"")</f>
        <v/>
      </c>
      <c r="V977" s="1" t="str">
        <f>IFERROR(VLOOKUP(D977,ข้อมูลออเดอร์!A:EK,46,0),"")</f>
        <v/>
      </c>
      <c r="W977" s="1" t="str">
        <f>IFERROR(VLOOKUP(D977,ข้อมูลออเดอร์!A:EK,48,0),"")</f>
        <v/>
      </c>
      <c r="X977" s="1" t="str">
        <f t="shared" si="175"/>
        <v/>
      </c>
      <c r="Y977" s="1"/>
      <c r="Z977" s="1"/>
      <c r="AA977" s="1" t="e">
        <f t="shared" si="176"/>
        <v>#N/A</v>
      </c>
      <c r="AB977" s="1"/>
      <c r="AC977" s="1"/>
      <c r="AD977" s="1"/>
      <c r="AE977" s="1" t="e">
        <f>IF(ข้อมูลน้ำหนักสินค้า!C976="","",ข้อมูลน้ำหนักสินค้า!C976)*J977</f>
        <v>#N/A</v>
      </c>
    </row>
    <row r="978" spans="1:31">
      <c r="A978" s="1" t="str">
        <f t="shared" si="166"/>
        <v/>
      </c>
      <c r="B978" s="1" t="str">
        <f t="shared" si="167"/>
        <v/>
      </c>
      <c r="C978" s="1" t="str">
        <f t="shared" si="168"/>
        <v/>
      </c>
      <c r="D978" s="1" t="str">
        <f>IF(ข้อมูลออเดอร์!A977="","",ข้อมูลออเดอร์!A977)</f>
        <v/>
      </c>
      <c r="E978" s="1" t="str">
        <f>IFERROR(IF(VLOOKUP(D978,ข้อมูลออเดอร์!A:BV,74,0)="Express delivery","NORMAL",IF(VLOOKUP(D978,ข้อมูลออเดอร์!A:BV,74,0)="Lalamove","B2B_OFFLINE","")),"")</f>
        <v/>
      </c>
      <c r="F978" s="1" t="str">
        <f t="shared" si="169"/>
        <v/>
      </c>
      <c r="G978" s="1" t="str">
        <f>IF(ข้อมูลออเดอร์!CV977="","",ข้อมูลออเดอร์!CV977)</f>
        <v/>
      </c>
      <c r="H978" s="1" t="str">
        <f>IF(ข้อมูลออเดอร์!CW977="","",ข้อมูลออเดอร์!CW977)</f>
        <v/>
      </c>
      <c r="I978" s="1" t="str">
        <f>IF(ข้อมูลออเดอร์!CV977="","",ข้อมูลออเดอร์!CV977)</f>
        <v/>
      </c>
      <c r="J978" s="1" t="str">
        <f>IF(ข้อมูลออเดอร์!DD977="","",ข้อมูลออเดอร์!DD977)</f>
        <v/>
      </c>
      <c r="K978" s="102" t="str">
        <f t="shared" si="170"/>
        <v/>
      </c>
      <c r="L978" s="102" t="str">
        <f t="shared" si="171"/>
        <v/>
      </c>
      <c r="M978" s="103" t="str">
        <f ca="1" t="shared" si="172"/>
        <v/>
      </c>
      <c r="N978" s="103" t="str">
        <f ca="1" t="shared" si="173"/>
        <v/>
      </c>
      <c r="O978" s="1" t="str">
        <f>IFERROR(VLOOKUP(D978,ข้อมูลออเดอร์!A:EK,49,0),"")</f>
        <v/>
      </c>
      <c r="P978" s="1" t="str">
        <f>IF(D978="","",ข้อมูลออเดอร์!AX977)</f>
        <v/>
      </c>
      <c r="Q978" s="1" t="str">
        <f>IF(D978="","",ข้อมูลออเดอร์!AX977)</f>
        <v/>
      </c>
      <c r="R978" s="1" t="str">
        <f t="shared" si="174"/>
        <v/>
      </c>
      <c r="S978" s="1">
        <f>IF('ข้อมูลจังหวัด-อำเภอ'!C977="","",'ข้อมูลจังหวัด-อำเภอ'!C977)</f>
        <v>0</v>
      </c>
      <c r="T978" s="1">
        <f>IF('ข้อมูลจังหวัด-อำเภอ'!D977="","",'ข้อมูลจังหวัด-อำเภอ'!D977)</f>
        <v>0</v>
      </c>
      <c r="U978" s="1" t="str">
        <f>IFERROR(VLOOKUP(D978,ข้อมูลออเดอร์!A:EK,46,0),"")</f>
        <v/>
      </c>
      <c r="V978" s="1" t="str">
        <f>IFERROR(VLOOKUP(D978,ข้อมูลออเดอร์!A:EK,46,0),"")</f>
        <v/>
      </c>
      <c r="W978" s="1" t="str">
        <f>IFERROR(VLOOKUP(D978,ข้อมูลออเดอร์!A:EK,48,0),"")</f>
        <v/>
      </c>
      <c r="X978" s="1" t="str">
        <f t="shared" si="175"/>
        <v/>
      </c>
      <c r="Y978" s="1"/>
      <c r="Z978" s="1"/>
      <c r="AA978" s="1" t="e">
        <f t="shared" si="176"/>
        <v>#N/A</v>
      </c>
      <c r="AB978" s="1"/>
      <c r="AC978" s="1"/>
      <c r="AD978" s="1"/>
      <c r="AE978" s="1" t="e">
        <f>IF(ข้อมูลน้ำหนักสินค้า!C977="","",ข้อมูลน้ำหนักสินค้า!C977)*J978</f>
        <v>#N/A</v>
      </c>
    </row>
    <row r="979" spans="1:31">
      <c r="A979" s="1" t="str">
        <f t="shared" si="166"/>
        <v/>
      </c>
      <c r="B979" s="1" t="str">
        <f t="shared" si="167"/>
        <v/>
      </c>
      <c r="C979" s="1" t="str">
        <f t="shared" si="168"/>
        <v/>
      </c>
      <c r="D979" s="1" t="str">
        <f>IF(ข้อมูลออเดอร์!A978="","",ข้อมูลออเดอร์!A978)</f>
        <v/>
      </c>
      <c r="E979" s="1" t="str">
        <f>IFERROR(IF(VLOOKUP(D979,ข้อมูลออเดอร์!A:BV,74,0)="Express delivery","NORMAL",IF(VLOOKUP(D979,ข้อมูลออเดอร์!A:BV,74,0)="Lalamove","B2B_OFFLINE","")),"")</f>
        <v/>
      </c>
      <c r="F979" s="1" t="str">
        <f t="shared" si="169"/>
        <v/>
      </c>
      <c r="G979" s="1" t="str">
        <f>IF(ข้อมูลออเดอร์!CV978="","",ข้อมูลออเดอร์!CV978)</f>
        <v/>
      </c>
      <c r="H979" s="1" t="str">
        <f>IF(ข้อมูลออเดอร์!CW978="","",ข้อมูลออเดอร์!CW978)</f>
        <v/>
      </c>
      <c r="I979" s="1" t="str">
        <f>IF(ข้อมูลออเดอร์!CV978="","",ข้อมูลออเดอร์!CV978)</f>
        <v/>
      </c>
      <c r="J979" s="1" t="str">
        <f>IF(ข้อมูลออเดอร์!DD978="","",ข้อมูลออเดอร์!DD978)</f>
        <v/>
      </c>
      <c r="K979" s="102" t="str">
        <f t="shared" si="170"/>
        <v/>
      </c>
      <c r="L979" s="102" t="str">
        <f t="shared" si="171"/>
        <v/>
      </c>
      <c r="M979" s="103" t="str">
        <f ca="1" t="shared" si="172"/>
        <v/>
      </c>
      <c r="N979" s="103" t="str">
        <f ca="1" t="shared" si="173"/>
        <v/>
      </c>
      <c r="O979" s="1" t="str">
        <f>IFERROR(VLOOKUP(D979,ข้อมูลออเดอร์!A:EK,49,0),"")</f>
        <v/>
      </c>
      <c r="P979" s="1" t="str">
        <f>IF(D979="","",ข้อมูลออเดอร์!AX978)</f>
        <v/>
      </c>
      <c r="Q979" s="1" t="str">
        <f>IF(D979="","",ข้อมูลออเดอร์!AX978)</f>
        <v/>
      </c>
      <c r="R979" s="1" t="str">
        <f t="shared" si="174"/>
        <v/>
      </c>
      <c r="S979" s="1">
        <f>IF('ข้อมูลจังหวัด-อำเภอ'!C978="","",'ข้อมูลจังหวัด-อำเภอ'!C978)</f>
        <v>0</v>
      </c>
      <c r="T979" s="1">
        <f>IF('ข้อมูลจังหวัด-อำเภอ'!D978="","",'ข้อมูลจังหวัด-อำเภอ'!D978)</f>
        <v>0</v>
      </c>
      <c r="U979" s="1" t="str">
        <f>IFERROR(VLOOKUP(D979,ข้อมูลออเดอร์!A:EK,46,0),"")</f>
        <v/>
      </c>
      <c r="V979" s="1" t="str">
        <f>IFERROR(VLOOKUP(D979,ข้อมูลออเดอร์!A:EK,46,0),"")</f>
        <v/>
      </c>
      <c r="W979" s="1" t="str">
        <f>IFERROR(VLOOKUP(D979,ข้อมูลออเดอร์!A:EK,48,0),"")</f>
        <v/>
      </c>
      <c r="X979" s="1" t="str">
        <f t="shared" si="175"/>
        <v/>
      </c>
      <c r="Y979" s="1"/>
      <c r="Z979" s="1"/>
      <c r="AA979" s="1" t="e">
        <f t="shared" si="176"/>
        <v>#N/A</v>
      </c>
      <c r="AB979" s="1"/>
      <c r="AC979" s="1"/>
      <c r="AD979" s="1"/>
      <c r="AE979" s="1" t="e">
        <f>IF(ข้อมูลน้ำหนักสินค้า!C978="","",ข้อมูลน้ำหนักสินค้า!C978)*J979</f>
        <v>#N/A</v>
      </c>
    </row>
    <row r="980" spans="1:31">
      <c r="A980" s="1" t="str">
        <f t="shared" si="166"/>
        <v/>
      </c>
      <c r="B980" s="1" t="str">
        <f t="shared" si="167"/>
        <v/>
      </c>
      <c r="C980" s="1" t="str">
        <f t="shared" si="168"/>
        <v/>
      </c>
      <c r="D980" s="1" t="str">
        <f>IF(ข้อมูลออเดอร์!A979="","",ข้อมูลออเดอร์!A979)</f>
        <v/>
      </c>
      <c r="E980" s="1" t="str">
        <f>IFERROR(IF(VLOOKUP(D980,ข้อมูลออเดอร์!A:BV,74,0)="Express delivery","NORMAL",IF(VLOOKUP(D980,ข้อมูลออเดอร์!A:BV,74,0)="Lalamove","B2B_OFFLINE","")),"")</f>
        <v/>
      </c>
      <c r="F980" s="1" t="str">
        <f t="shared" si="169"/>
        <v/>
      </c>
      <c r="G980" s="1" t="str">
        <f>IF(ข้อมูลออเดอร์!CV979="","",ข้อมูลออเดอร์!CV979)</f>
        <v/>
      </c>
      <c r="H980" s="1" t="str">
        <f>IF(ข้อมูลออเดอร์!CW979="","",ข้อมูลออเดอร์!CW979)</f>
        <v/>
      </c>
      <c r="I980" s="1" t="str">
        <f>IF(ข้อมูลออเดอร์!CV979="","",ข้อมูลออเดอร์!CV979)</f>
        <v/>
      </c>
      <c r="J980" s="1" t="str">
        <f>IF(ข้อมูลออเดอร์!DD979="","",ข้อมูลออเดอร์!DD979)</f>
        <v/>
      </c>
      <c r="K980" s="102" t="str">
        <f t="shared" si="170"/>
        <v/>
      </c>
      <c r="L980" s="102" t="str">
        <f t="shared" si="171"/>
        <v/>
      </c>
      <c r="M980" s="103" t="str">
        <f ca="1" t="shared" si="172"/>
        <v/>
      </c>
      <c r="N980" s="103" t="str">
        <f ca="1" t="shared" si="173"/>
        <v/>
      </c>
      <c r="O980" s="1" t="str">
        <f>IFERROR(VLOOKUP(D980,ข้อมูลออเดอร์!A:EK,49,0),"")</f>
        <v/>
      </c>
      <c r="P980" s="1" t="str">
        <f>IF(D980="","",ข้อมูลออเดอร์!AX979)</f>
        <v/>
      </c>
      <c r="Q980" s="1" t="str">
        <f>IF(D980="","",ข้อมูลออเดอร์!AX979)</f>
        <v/>
      </c>
      <c r="R980" s="1" t="str">
        <f t="shared" si="174"/>
        <v/>
      </c>
      <c r="S980" s="1">
        <f>IF('ข้อมูลจังหวัด-อำเภอ'!C979="","",'ข้อมูลจังหวัด-อำเภอ'!C979)</f>
        <v>0</v>
      </c>
      <c r="T980" s="1">
        <f>IF('ข้อมูลจังหวัด-อำเภอ'!D979="","",'ข้อมูลจังหวัด-อำเภอ'!D979)</f>
        <v>0</v>
      </c>
      <c r="U980" s="1" t="str">
        <f>IFERROR(VLOOKUP(D980,ข้อมูลออเดอร์!A:EK,46,0),"")</f>
        <v/>
      </c>
      <c r="V980" s="1" t="str">
        <f>IFERROR(VLOOKUP(D980,ข้อมูลออเดอร์!A:EK,46,0),"")</f>
        <v/>
      </c>
      <c r="W980" s="1" t="str">
        <f>IFERROR(VLOOKUP(D980,ข้อมูลออเดอร์!A:EK,48,0),"")</f>
        <v/>
      </c>
      <c r="X980" s="1" t="str">
        <f t="shared" si="175"/>
        <v/>
      </c>
      <c r="Y980" s="1"/>
      <c r="Z980" s="1"/>
      <c r="AA980" s="1" t="e">
        <f t="shared" si="176"/>
        <v>#N/A</v>
      </c>
      <c r="AB980" s="1"/>
      <c r="AC980" s="1"/>
      <c r="AD980" s="1"/>
      <c r="AE980" s="1" t="e">
        <f>IF(ข้อมูลน้ำหนักสินค้า!C979="","",ข้อมูลน้ำหนักสินค้า!C979)*J980</f>
        <v>#N/A</v>
      </c>
    </row>
    <row r="981" spans="1:31">
      <c r="A981" s="1" t="str">
        <f t="shared" si="166"/>
        <v/>
      </c>
      <c r="B981" s="1" t="str">
        <f t="shared" si="167"/>
        <v/>
      </c>
      <c r="C981" s="1" t="str">
        <f t="shared" si="168"/>
        <v/>
      </c>
      <c r="D981" s="1" t="str">
        <f>IF(ข้อมูลออเดอร์!A980="","",ข้อมูลออเดอร์!A980)</f>
        <v/>
      </c>
      <c r="E981" s="1" t="str">
        <f>IFERROR(IF(VLOOKUP(D981,ข้อมูลออเดอร์!A:BV,74,0)="Express delivery","NORMAL",IF(VLOOKUP(D981,ข้อมูลออเดอร์!A:BV,74,0)="Lalamove","B2B_OFFLINE","")),"")</f>
        <v/>
      </c>
      <c r="F981" s="1" t="str">
        <f t="shared" si="169"/>
        <v/>
      </c>
      <c r="G981" s="1" t="str">
        <f>IF(ข้อมูลออเดอร์!CV980="","",ข้อมูลออเดอร์!CV980)</f>
        <v/>
      </c>
      <c r="H981" s="1" t="str">
        <f>IF(ข้อมูลออเดอร์!CW980="","",ข้อมูลออเดอร์!CW980)</f>
        <v/>
      </c>
      <c r="I981" s="1" t="str">
        <f>IF(ข้อมูลออเดอร์!CV980="","",ข้อมูลออเดอร์!CV980)</f>
        <v/>
      </c>
      <c r="J981" s="1" t="str">
        <f>IF(ข้อมูลออเดอร์!DD980="","",ข้อมูลออเดอร์!DD980)</f>
        <v/>
      </c>
      <c r="K981" s="102" t="str">
        <f t="shared" si="170"/>
        <v/>
      </c>
      <c r="L981" s="102" t="str">
        <f t="shared" si="171"/>
        <v/>
      </c>
      <c r="M981" s="103" t="str">
        <f ca="1" t="shared" si="172"/>
        <v/>
      </c>
      <c r="N981" s="103" t="str">
        <f ca="1" t="shared" si="173"/>
        <v/>
      </c>
      <c r="O981" s="1" t="str">
        <f>IFERROR(VLOOKUP(D981,ข้อมูลออเดอร์!A:EK,49,0),"")</f>
        <v/>
      </c>
      <c r="P981" s="1" t="str">
        <f>IF(D981="","",ข้อมูลออเดอร์!AX980)</f>
        <v/>
      </c>
      <c r="Q981" s="1" t="str">
        <f>IF(D981="","",ข้อมูลออเดอร์!AX980)</f>
        <v/>
      </c>
      <c r="R981" s="1" t="str">
        <f t="shared" si="174"/>
        <v/>
      </c>
      <c r="S981" s="1">
        <f>IF('ข้อมูลจังหวัด-อำเภอ'!C980="","",'ข้อมูลจังหวัด-อำเภอ'!C980)</f>
        <v>0</v>
      </c>
      <c r="T981" s="1">
        <f>IF('ข้อมูลจังหวัด-อำเภอ'!D980="","",'ข้อมูลจังหวัด-อำเภอ'!D980)</f>
        <v>0</v>
      </c>
      <c r="U981" s="1" t="str">
        <f>IFERROR(VLOOKUP(D981,ข้อมูลออเดอร์!A:EK,46,0),"")</f>
        <v/>
      </c>
      <c r="V981" s="1" t="str">
        <f>IFERROR(VLOOKUP(D981,ข้อมูลออเดอร์!A:EK,46,0),"")</f>
        <v/>
      </c>
      <c r="W981" s="1" t="str">
        <f>IFERROR(VLOOKUP(D981,ข้อมูลออเดอร์!A:EK,48,0),"")</f>
        <v/>
      </c>
      <c r="X981" s="1" t="str">
        <f t="shared" si="175"/>
        <v/>
      </c>
      <c r="Y981" s="1"/>
      <c r="Z981" s="1"/>
      <c r="AA981" s="1" t="e">
        <f t="shared" si="176"/>
        <v>#N/A</v>
      </c>
      <c r="AB981" s="1"/>
      <c r="AC981" s="1"/>
      <c r="AD981" s="1"/>
      <c r="AE981" s="1" t="e">
        <f>IF(ข้อมูลน้ำหนักสินค้า!C980="","",ข้อมูลน้ำหนักสินค้า!C980)*J981</f>
        <v>#N/A</v>
      </c>
    </row>
    <row r="982" spans="1:31">
      <c r="A982" s="1" t="str">
        <f t="shared" si="166"/>
        <v/>
      </c>
      <c r="B982" s="1" t="str">
        <f t="shared" si="167"/>
        <v/>
      </c>
      <c r="C982" s="1" t="str">
        <f t="shared" si="168"/>
        <v/>
      </c>
      <c r="D982" s="1" t="str">
        <f>IF(ข้อมูลออเดอร์!A981="","",ข้อมูลออเดอร์!A981)</f>
        <v/>
      </c>
      <c r="E982" s="1" t="str">
        <f>IFERROR(IF(VLOOKUP(D982,ข้อมูลออเดอร์!A:BV,74,0)="Express delivery","NORMAL",IF(VLOOKUP(D982,ข้อมูลออเดอร์!A:BV,74,0)="Lalamove","B2B_OFFLINE","")),"")</f>
        <v/>
      </c>
      <c r="F982" s="1" t="str">
        <f t="shared" si="169"/>
        <v/>
      </c>
      <c r="G982" s="1" t="str">
        <f>IF(ข้อมูลออเดอร์!CV981="","",ข้อมูลออเดอร์!CV981)</f>
        <v/>
      </c>
      <c r="H982" s="1" t="str">
        <f>IF(ข้อมูลออเดอร์!CW981="","",ข้อมูลออเดอร์!CW981)</f>
        <v/>
      </c>
      <c r="I982" s="1" t="str">
        <f>IF(ข้อมูลออเดอร์!CV981="","",ข้อมูลออเดอร์!CV981)</f>
        <v/>
      </c>
      <c r="J982" s="1" t="str">
        <f>IF(ข้อมูลออเดอร์!DD981="","",ข้อมูลออเดอร์!DD981)</f>
        <v/>
      </c>
      <c r="K982" s="102" t="str">
        <f t="shared" si="170"/>
        <v/>
      </c>
      <c r="L982" s="102" t="str">
        <f t="shared" si="171"/>
        <v/>
      </c>
      <c r="M982" s="103" t="str">
        <f ca="1" t="shared" si="172"/>
        <v/>
      </c>
      <c r="N982" s="103" t="str">
        <f ca="1" t="shared" si="173"/>
        <v/>
      </c>
      <c r="O982" s="1" t="str">
        <f>IFERROR(VLOOKUP(D982,ข้อมูลออเดอร์!A:EK,49,0),"")</f>
        <v/>
      </c>
      <c r="P982" s="1" t="str">
        <f>IF(D982="","",ข้อมูลออเดอร์!AX981)</f>
        <v/>
      </c>
      <c r="Q982" s="1" t="str">
        <f>IF(D982="","",ข้อมูลออเดอร์!AX981)</f>
        <v/>
      </c>
      <c r="R982" s="1" t="str">
        <f t="shared" si="174"/>
        <v/>
      </c>
      <c r="S982" s="1">
        <f>IF('ข้อมูลจังหวัด-อำเภอ'!C981="","",'ข้อมูลจังหวัด-อำเภอ'!C981)</f>
        <v>0</v>
      </c>
      <c r="T982" s="1">
        <f>IF('ข้อมูลจังหวัด-อำเภอ'!D981="","",'ข้อมูลจังหวัด-อำเภอ'!D981)</f>
        <v>0</v>
      </c>
      <c r="U982" s="1" t="str">
        <f>IFERROR(VLOOKUP(D982,ข้อมูลออเดอร์!A:EK,46,0),"")</f>
        <v/>
      </c>
      <c r="V982" s="1" t="str">
        <f>IFERROR(VLOOKUP(D982,ข้อมูลออเดอร์!A:EK,46,0),"")</f>
        <v/>
      </c>
      <c r="W982" s="1" t="str">
        <f>IFERROR(VLOOKUP(D982,ข้อมูลออเดอร์!A:EK,48,0),"")</f>
        <v/>
      </c>
      <c r="X982" s="1" t="str">
        <f t="shared" si="175"/>
        <v/>
      </c>
      <c r="Y982" s="1"/>
      <c r="Z982" s="1"/>
      <c r="AA982" s="1" t="e">
        <f t="shared" si="176"/>
        <v>#N/A</v>
      </c>
      <c r="AB982" s="1"/>
      <c r="AC982" s="1"/>
      <c r="AD982" s="1"/>
      <c r="AE982" s="1" t="e">
        <f>IF(ข้อมูลน้ำหนักสินค้า!C981="","",ข้อมูลน้ำหนักสินค้า!C981)*J982</f>
        <v>#N/A</v>
      </c>
    </row>
    <row r="983" spans="1:31">
      <c r="A983" s="1" t="str">
        <f t="shared" si="166"/>
        <v/>
      </c>
      <c r="B983" s="1" t="str">
        <f t="shared" si="167"/>
        <v/>
      </c>
      <c r="C983" s="1" t="str">
        <f t="shared" si="168"/>
        <v/>
      </c>
      <c r="D983" s="1" t="str">
        <f>IF(ข้อมูลออเดอร์!A982="","",ข้อมูลออเดอร์!A982)</f>
        <v/>
      </c>
      <c r="E983" s="1" t="str">
        <f>IFERROR(IF(VLOOKUP(D983,ข้อมูลออเดอร์!A:BV,74,0)="Express delivery","NORMAL",IF(VLOOKUP(D983,ข้อมูลออเดอร์!A:BV,74,0)="Lalamove","B2B_OFFLINE","")),"")</f>
        <v/>
      </c>
      <c r="F983" s="1" t="str">
        <f t="shared" si="169"/>
        <v/>
      </c>
      <c r="G983" s="1" t="str">
        <f>IF(ข้อมูลออเดอร์!CV982="","",ข้อมูลออเดอร์!CV982)</f>
        <v/>
      </c>
      <c r="H983" s="1" t="str">
        <f>IF(ข้อมูลออเดอร์!CW982="","",ข้อมูลออเดอร์!CW982)</f>
        <v/>
      </c>
      <c r="I983" s="1" t="str">
        <f>IF(ข้อมูลออเดอร์!CV982="","",ข้อมูลออเดอร์!CV982)</f>
        <v/>
      </c>
      <c r="J983" s="1" t="str">
        <f>IF(ข้อมูลออเดอร์!DD982="","",ข้อมูลออเดอร์!DD982)</f>
        <v/>
      </c>
      <c r="K983" s="102" t="str">
        <f t="shared" si="170"/>
        <v/>
      </c>
      <c r="L983" s="102" t="str">
        <f t="shared" si="171"/>
        <v/>
      </c>
      <c r="M983" s="103" t="str">
        <f ca="1" t="shared" si="172"/>
        <v/>
      </c>
      <c r="N983" s="103" t="str">
        <f ca="1" t="shared" si="173"/>
        <v/>
      </c>
      <c r="O983" s="1" t="str">
        <f>IFERROR(VLOOKUP(D983,ข้อมูลออเดอร์!A:EK,49,0),"")</f>
        <v/>
      </c>
      <c r="P983" s="1" t="str">
        <f>IF(D983="","",ข้อมูลออเดอร์!AX982)</f>
        <v/>
      </c>
      <c r="Q983" s="1" t="str">
        <f>IF(D983="","",ข้อมูลออเดอร์!AX982)</f>
        <v/>
      </c>
      <c r="R983" s="1" t="str">
        <f t="shared" si="174"/>
        <v/>
      </c>
      <c r="S983" s="1">
        <f>IF('ข้อมูลจังหวัด-อำเภอ'!C982="","",'ข้อมูลจังหวัด-อำเภอ'!C982)</f>
        <v>0</v>
      </c>
      <c r="T983" s="1">
        <f>IF('ข้อมูลจังหวัด-อำเภอ'!D982="","",'ข้อมูลจังหวัด-อำเภอ'!D982)</f>
        <v>0</v>
      </c>
      <c r="U983" s="1" t="str">
        <f>IFERROR(VLOOKUP(D983,ข้อมูลออเดอร์!A:EK,46,0),"")</f>
        <v/>
      </c>
      <c r="V983" s="1" t="str">
        <f>IFERROR(VLOOKUP(D983,ข้อมูลออเดอร์!A:EK,46,0),"")</f>
        <v/>
      </c>
      <c r="W983" s="1" t="str">
        <f>IFERROR(VLOOKUP(D983,ข้อมูลออเดอร์!A:EK,48,0),"")</f>
        <v/>
      </c>
      <c r="X983" s="1" t="str">
        <f t="shared" si="175"/>
        <v/>
      </c>
      <c r="Y983" s="1"/>
      <c r="Z983" s="1"/>
      <c r="AA983" s="1" t="e">
        <f t="shared" si="176"/>
        <v>#N/A</v>
      </c>
      <c r="AB983" s="1"/>
      <c r="AC983" s="1"/>
      <c r="AD983" s="1"/>
      <c r="AE983" s="1" t="e">
        <f>IF(ข้อมูลน้ำหนักสินค้า!C982="","",ข้อมูลน้ำหนักสินค้า!C982)*J983</f>
        <v>#N/A</v>
      </c>
    </row>
    <row r="984" spans="1:31">
      <c r="A984" s="1" t="str">
        <f t="shared" si="166"/>
        <v/>
      </c>
      <c r="B984" s="1" t="str">
        <f t="shared" si="167"/>
        <v/>
      </c>
      <c r="C984" s="1" t="str">
        <f t="shared" si="168"/>
        <v/>
      </c>
      <c r="D984" s="1" t="str">
        <f>IF(ข้อมูลออเดอร์!A983="","",ข้อมูลออเดอร์!A983)</f>
        <v/>
      </c>
      <c r="E984" s="1" t="str">
        <f>IFERROR(IF(VLOOKUP(D984,ข้อมูลออเดอร์!A:BV,74,0)="Express delivery","NORMAL",IF(VLOOKUP(D984,ข้อมูลออเดอร์!A:BV,74,0)="Lalamove","B2B_OFFLINE","")),"")</f>
        <v/>
      </c>
      <c r="F984" s="1" t="str">
        <f t="shared" si="169"/>
        <v/>
      </c>
      <c r="G984" s="1" t="str">
        <f>IF(ข้อมูลออเดอร์!CV983="","",ข้อมูลออเดอร์!CV983)</f>
        <v/>
      </c>
      <c r="H984" s="1" t="str">
        <f>IF(ข้อมูลออเดอร์!CW983="","",ข้อมูลออเดอร์!CW983)</f>
        <v/>
      </c>
      <c r="I984" s="1" t="str">
        <f>IF(ข้อมูลออเดอร์!CV983="","",ข้อมูลออเดอร์!CV983)</f>
        <v/>
      </c>
      <c r="J984" s="1" t="str">
        <f>IF(ข้อมูลออเดอร์!DD983="","",ข้อมูลออเดอร์!DD983)</f>
        <v/>
      </c>
      <c r="K984" s="102" t="str">
        <f t="shared" si="170"/>
        <v/>
      </c>
      <c r="L984" s="102" t="str">
        <f t="shared" si="171"/>
        <v/>
      </c>
      <c r="M984" s="103" t="str">
        <f ca="1" t="shared" si="172"/>
        <v/>
      </c>
      <c r="N984" s="103" t="str">
        <f ca="1" t="shared" si="173"/>
        <v/>
      </c>
      <c r="O984" s="1" t="str">
        <f>IFERROR(VLOOKUP(D984,ข้อมูลออเดอร์!A:EK,49,0),"")</f>
        <v/>
      </c>
      <c r="P984" s="1" t="str">
        <f>IF(D984="","",ข้อมูลออเดอร์!AX983)</f>
        <v/>
      </c>
      <c r="Q984" s="1" t="str">
        <f>IF(D984="","",ข้อมูลออเดอร์!AX983)</f>
        <v/>
      </c>
      <c r="R984" s="1" t="str">
        <f t="shared" si="174"/>
        <v/>
      </c>
      <c r="S984" s="1">
        <f>IF('ข้อมูลจังหวัด-อำเภอ'!C983="","",'ข้อมูลจังหวัด-อำเภอ'!C983)</f>
        <v>0</v>
      </c>
      <c r="T984" s="1">
        <f>IF('ข้อมูลจังหวัด-อำเภอ'!D983="","",'ข้อมูลจังหวัด-อำเภอ'!D983)</f>
        <v>0</v>
      </c>
      <c r="U984" s="1" t="str">
        <f>IFERROR(VLOOKUP(D984,ข้อมูลออเดอร์!A:EK,46,0),"")</f>
        <v/>
      </c>
      <c r="V984" s="1" t="str">
        <f>IFERROR(VLOOKUP(D984,ข้อมูลออเดอร์!A:EK,46,0),"")</f>
        <v/>
      </c>
      <c r="W984" s="1" t="str">
        <f>IFERROR(VLOOKUP(D984,ข้อมูลออเดอร์!A:EK,48,0),"")</f>
        <v/>
      </c>
      <c r="X984" s="1" t="str">
        <f t="shared" si="175"/>
        <v/>
      </c>
      <c r="Y984" s="1"/>
      <c r="Z984" s="1"/>
      <c r="AA984" s="1" t="e">
        <f t="shared" si="176"/>
        <v>#N/A</v>
      </c>
      <c r="AB984" s="1"/>
      <c r="AC984" s="1"/>
      <c r="AD984" s="1"/>
      <c r="AE984" s="1" t="e">
        <f>IF(ข้อมูลน้ำหนักสินค้า!C983="","",ข้อมูลน้ำหนักสินค้า!C983)*J984</f>
        <v>#N/A</v>
      </c>
    </row>
    <row r="985" spans="1:31">
      <c r="A985" s="1" t="str">
        <f t="shared" si="166"/>
        <v/>
      </c>
      <c r="B985" s="1" t="str">
        <f t="shared" si="167"/>
        <v/>
      </c>
      <c r="C985" s="1" t="str">
        <f t="shared" si="168"/>
        <v/>
      </c>
      <c r="D985" s="1" t="str">
        <f>IF(ข้อมูลออเดอร์!A984="","",ข้อมูลออเดอร์!A984)</f>
        <v/>
      </c>
      <c r="E985" s="1" t="str">
        <f>IFERROR(IF(VLOOKUP(D985,ข้อมูลออเดอร์!A:BV,74,0)="Express delivery","NORMAL",IF(VLOOKUP(D985,ข้อมูลออเดอร์!A:BV,74,0)="Lalamove","B2B_OFFLINE","")),"")</f>
        <v/>
      </c>
      <c r="F985" s="1" t="str">
        <f t="shared" si="169"/>
        <v/>
      </c>
      <c r="G985" s="1" t="str">
        <f>IF(ข้อมูลออเดอร์!CV984="","",ข้อมูลออเดอร์!CV984)</f>
        <v/>
      </c>
      <c r="H985" s="1" t="str">
        <f>IF(ข้อมูลออเดอร์!CW984="","",ข้อมูลออเดอร์!CW984)</f>
        <v/>
      </c>
      <c r="I985" s="1" t="str">
        <f>IF(ข้อมูลออเดอร์!CV984="","",ข้อมูลออเดอร์!CV984)</f>
        <v/>
      </c>
      <c r="J985" s="1" t="str">
        <f>IF(ข้อมูลออเดอร์!DD984="","",ข้อมูลออเดอร์!DD984)</f>
        <v/>
      </c>
      <c r="K985" s="102" t="str">
        <f t="shared" si="170"/>
        <v/>
      </c>
      <c r="L985" s="102" t="str">
        <f t="shared" si="171"/>
        <v/>
      </c>
      <c r="M985" s="103" t="str">
        <f ca="1" t="shared" si="172"/>
        <v/>
      </c>
      <c r="N985" s="103" t="str">
        <f ca="1" t="shared" si="173"/>
        <v/>
      </c>
      <c r="O985" s="1" t="str">
        <f>IFERROR(VLOOKUP(D985,ข้อมูลออเดอร์!A:EK,49,0),"")</f>
        <v/>
      </c>
      <c r="P985" s="1" t="str">
        <f>IF(D985="","",ข้อมูลออเดอร์!AX984)</f>
        <v/>
      </c>
      <c r="Q985" s="1" t="str">
        <f>IF(D985="","",ข้อมูลออเดอร์!AX984)</f>
        <v/>
      </c>
      <c r="R985" s="1" t="str">
        <f t="shared" si="174"/>
        <v/>
      </c>
      <c r="S985" s="1">
        <f>IF('ข้อมูลจังหวัด-อำเภอ'!C984="","",'ข้อมูลจังหวัด-อำเภอ'!C984)</f>
        <v>0</v>
      </c>
      <c r="T985" s="1">
        <f>IF('ข้อมูลจังหวัด-อำเภอ'!D984="","",'ข้อมูลจังหวัด-อำเภอ'!D984)</f>
        <v>0</v>
      </c>
      <c r="U985" s="1" t="str">
        <f>IFERROR(VLOOKUP(D985,ข้อมูลออเดอร์!A:EK,46,0),"")</f>
        <v/>
      </c>
      <c r="V985" s="1" t="str">
        <f>IFERROR(VLOOKUP(D985,ข้อมูลออเดอร์!A:EK,46,0),"")</f>
        <v/>
      </c>
      <c r="W985" s="1" t="str">
        <f>IFERROR(VLOOKUP(D985,ข้อมูลออเดอร์!A:EK,48,0),"")</f>
        <v/>
      </c>
      <c r="X985" s="1" t="str">
        <f t="shared" si="175"/>
        <v/>
      </c>
      <c r="Y985" s="1"/>
      <c r="Z985" s="1"/>
      <c r="AA985" s="1" t="e">
        <f t="shared" si="176"/>
        <v>#N/A</v>
      </c>
      <c r="AB985" s="1"/>
      <c r="AC985" s="1"/>
      <c r="AD985" s="1"/>
      <c r="AE985" s="1" t="e">
        <f>IF(ข้อมูลน้ำหนักสินค้า!C984="","",ข้อมูลน้ำหนักสินค้า!C984)*J985</f>
        <v>#N/A</v>
      </c>
    </row>
    <row r="986" spans="1:31">
      <c r="A986" s="1" t="str">
        <f t="shared" si="166"/>
        <v/>
      </c>
      <c r="B986" s="1" t="str">
        <f t="shared" si="167"/>
        <v/>
      </c>
      <c r="C986" s="1" t="str">
        <f t="shared" si="168"/>
        <v/>
      </c>
      <c r="D986" s="1" t="str">
        <f>IF(ข้อมูลออเดอร์!A985="","",ข้อมูลออเดอร์!A985)</f>
        <v/>
      </c>
      <c r="E986" s="1" t="str">
        <f>IFERROR(IF(VLOOKUP(D986,ข้อมูลออเดอร์!A:BV,74,0)="Express delivery","NORMAL",IF(VLOOKUP(D986,ข้อมูลออเดอร์!A:BV,74,0)="Lalamove","B2B_OFFLINE","")),"")</f>
        <v/>
      </c>
      <c r="F986" s="1" t="str">
        <f t="shared" si="169"/>
        <v/>
      </c>
      <c r="G986" s="1" t="str">
        <f>IF(ข้อมูลออเดอร์!CV985="","",ข้อมูลออเดอร์!CV985)</f>
        <v/>
      </c>
      <c r="H986" s="1" t="str">
        <f>IF(ข้อมูลออเดอร์!CW985="","",ข้อมูลออเดอร์!CW985)</f>
        <v/>
      </c>
      <c r="I986" s="1" t="str">
        <f>IF(ข้อมูลออเดอร์!CV985="","",ข้อมูลออเดอร์!CV985)</f>
        <v/>
      </c>
      <c r="J986" s="1" t="str">
        <f>IF(ข้อมูลออเดอร์!DD985="","",ข้อมูลออเดอร์!DD985)</f>
        <v/>
      </c>
      <c r="K986" s="102" t="str">
        <f t="shared" si="170"/>
        <v/>
      </c>
      <c r="L986" s="102" t="str">
        <f t="shared" si="171"/>
        <v/>
      </c>
      <c r="M986" s="103" t="str">
        <f ca="1" t="shared" si="172"/>
        <v/>
      </c>
      <c r="N986" s="103" t="str">
        <f ca="1" t="shared" si="173"/>
        <v/>
      </c>
      <c r="O986" s="1" t="str">
        <f>IFERROR(VLOOKUP(D986,ข้อมูลออเดอร์!A:EK,49,0),"")</f>
        <v/>
      </c>
      <c r="P986" s="1" t="str">
        <f>IF(D986="","",ข้อมูลออเดอร์!AX985)</f>
        <v/>
      </c>
      <c r="Q986" s="1" t="str">
        <f>IF(D986="","",ข้อมูลออเดอร์!AX985)</f>
        <v/>
      </c>
      <c r="R986" s="1" t="str">
        <f t="shared" si="174"/>
        <v/>
      </c>
      <c r="S986" s="1">
        <f>IF('ข้อมูลจังหวัด-อำเภอ'!C985="","",'ข้อมูลจังหวัด-อำเภอ'!C985)</f>
        <v>0</v>
      </c>
      <c r="T986" s="1">
        <f>IF('ข้อมูลจังหวัด-อำเภอ'!D985="","",'ข้อมูลจังหวัด-อำเภอ'!D985)</f>
        <v>0</v>
      </c>
      <c r="U986" s="1" t="str">
        <f>IFERROR(VLOOKUP(D986,ข้อมูลออเดอร์!A:EK,46,0),"")</f>
        <v/>
      </c>
      <c r="V986" s="1" t="str">
        <f>IFERROR(VLOOKUP(D986,ข้อมูลออเดอร์!A:EK,46,0),"")</f>
        <v/>
      </c>
      <c r="W986" s="1" t="str">
        <f>IFERROR(VLOOKUP(D986,ข้อมูลออเดอร์!A:EK,48,0),"")</f>
        <v/>
      </c>
      <c r="X986" s="1" t="str">
        <f t="shared" si="175"/>
        <v/>
      </c>
      <c r="Y986" s="1"/>
      <c r="Z986" s="1"/>
      <c r="AA986" s="1" t="e">
        <f t="shared" si="176"/>
        <v>#N/A</v>
      </c>
      <c r="AB986" s="1"/>
      <c r="AC986" s="1"/>
      <c r="AD986" s="1"/>
      <c r="AE986" s="1" t="e">
        <f>IF(ข้อมูลน้ำหนักสินค้า!C985="","",ข้อมูลน้ำหนักสินค้า!C985)*J986</f>
        <v>#N/A</v>
      </c>
    </row>
    <row r="987" spans="1:31">
      <c r="A987" s="1" t="str">
        <f t="shared" si="166"/>
        <v/>
      </c>
      <c r="B987" s="1" t="str">
        <f t="shared" si="167"/>
        <v/>
      </c>
      <c r="C987" s="1" t="str">
        <f t="shared" si="168"/>
        <v/>
      </c>
      <c r="D987" s="1" t="str">
        <f>IF(ข้อมูลออเดอร์!A986="","",ข้อมูลออเดอร์!A986)</f>
        <v/>
      </c>
      <c r="E987" s="1" t="str">
        <f>IFERROR(IF(VLOOKUP(D987,ข้อมูลออเดอร์!A:BV,74,0)="Express delivery","NORMAL",IF(VLOOKUP(D987,ข้อมูลออเดอร์!A:BV,74,0)="Lalamove","B2B_OFFLINE","")),"")</f>
        <v/>
      </c>
      <c r="F987" s="1" t="str">
        <f t="shared" si="169"/>
        <v/>
      </c>
      <c r="G987" s="1" t="str">
        <f>IF(ข้อมูลออเดอร์!CV986="","",ข้อมูลออเดอร์!CV986)</f>
        <v/>
      </c>
      <c r="H987" s="1" t="str">
        <f>IF(ข้อมูลออเดอร์!CW986="","",ข้อมูลออเดอร์!CW986)</f>
        <v/>
      </c>
      <c r="I987" s="1" t="str">
        <f>IF(ข้อมูลออเดอร์!CV986="","",ข้อมูลออเดอร์!CV986)</f>
        <v/>
      </c>
      <c r="J987" s="1" t="str">
        <f>IF(ข้อมูลออเดอร์!DD986="","",ข้อมูลออเดอร์!DD986)</f>
        <v/>
      </c>
      <c r="K987" s="102" t="str">
        <f t="shared" si="170"/>
        <v/>
      </c>
      <c r="L987" s="102" t="str">
        <f t="shared" si="171"/>
        <v/>
      </c>
      <c r="M987" s="103" t="str">
        <f ca="1" t="shared" si="172"/>
        <v/>
      </c>
      <c r="N987" s="103" t="str">
        <f ca="1" t="shared" si="173"/>
        <v/>
      </c>
      <c r="O987" s="1" t="str">
        <f>IFERROR(VLOOKUP(D987,ข้อมูลออเดอร์!A:EK,49,0),"")</f>
        <v/>
      </c>
      <c r="P987" s="1" t="str">
        <f>IF(D987="","",ข้อมูลออเดอร์!AX986)</f>
        <v/>
      </c>
      <c r="Q987" s="1" t="str">
        <f>IF(D987="","",ข้อมูลออเดอร์!AX986)</f>
        <v/>
      </c>
      <c r="R987" s="1" t="str">
        <f t="shared" si="174"/>
        <v/>
      </c>
      <c r="S987" s="1">
        <f>IF('ข้อมูลจังหวัด-อำเภอ'!C986="","",'ข้อมูลจังหวัด-อำเภอ'!C986)</f>
        <v>0</v>
      </c>
      <c r="T987" s="1">
        <f>IF('ข้อมูลจังหวัด-อำเภอ'!D986="","",'ข้อมูลจังหวัด-อำเภอ'!D986)</f>
        <v>0</v>
      </c>
      <c r="U987" s="1" t="str">
        <f>IFERROR(VLOOKUP(D987,ข้อมูลออเดอร์!A:EK,46,0),"")</f>
        <v/>
      </c>
      <c r="V987" s="1" t="str">
        <f>IFERROR(VLOOKUP(D987,ข้อมูลออเดอร์!A:EK,46,0),"")</f>
        <v/>
      </c>
      <c r="W987" s="1" t="str">
        <f>IFERROR(VLOOKUP(D987,ข้อมูลออเดอร์!A:EK,48,0),"")</f>
        <v/>
      </c>
      <c r="X987" s="1" t="str">
        <f t="shared" si="175"/>
        <v/>
      </c>
      <c r="Y987" s="1"/>
      <c r="Z987" s="1"/>
      <c r="AA987" s="1" t="e">
        <f t="shared" si="176"/>
        <v>#N/A</v>
      </c>
      <c r="AB987" s="1"/>
      <c r="AC987" s="1"/>
      <c r="AD987" s="1"/>
      <c r="AE987" s="1" t="e">
        <f>IF(ข้อมูลน้ำหนักสินค้า!C986="","",ข้อมูลน้ำหนักสินค้า!C986)*J987</f>
        <v>#N/A</v>
      </c>
    </row>
    <row r="988" spans="1:31">
      <c r="A988" s="1" t="str">
        <f t="shared" si="166"/>
        <v/>
      </c>
      <c r="B988" s="1" t="str">
        <f t="shared" si="167"/>
        <v/>
      </c>
      <c r="C988" s="1" t="str">
        <f t="shared" si="168"/>
        <v/>
      </c>
      <c r="D988" s="1" t="str">
        <f>IF(ข้อมูลออเดอร์!A987="","",ข้อมูลออเดอร์!A987)</f>
        <v/>
      </c>
      <c r="E988" s="1" t="str">
        <f>IFERROR(IF(VLOOKUP(D988,ข้อมูลออเดอร์!A:BV,74,0)="Express delivery","NORMAL",IF(VLOOKUP(D988,ข้อมูลออเดอร์!A:BV,74,0)="Lalamove","B2B_OFFLINE","")),"")</f>
        <v/>
      </c>
      <c r="F988" s="1" t="str">
        <f t="shared" si="169"/>
        <v/>
      </c>
      <c r="G988" s="1" t="str">
        <f>IF(ข้อมูลออเดอร์!CV987="","",ข้อมูลออเดอร์!CV987)</f>
        <v/>
      </c>
      <c r="H988" s="1" t="str">
        <f>IF(ข้อมูลออเดอร์!CW987="","",ข้อมูลออเดอร์!CW987)</f>
        <v/>
      </c>
      <c r="I988" s="1" t="str">
        <f>IF(ข้อมูลออเดอร์!CV987="","",ข้อมูลออเดอร์!CV987)</f>
        <v/>
      </c>
      <c r="J988" s="1" t="str">
        <f>IF(ข้อมูลออเดอร์!DD987="","",ข้อมูลออเดอร์!DD987)</f>
        <v/>
      </c>
      <c r="K988" s="102" t="str">
        <f t="shared" si="170"/>
        <v/>
      </c>
      <c r="L988" s="102" t="str">
        <f t="shared" si="171"/>
        <v/>
      </c>
      <c r="M988" s="103" t="str">
        <f ca="1" t="shared" si="172"/>
        <v/>
      </c>
      <c r="N988" s="103" t="str">
        <f ca="1" t="shared" si="173"/>
        <v/>
      </c>
      <c r="O988" s="1" t="str">
        <f>IFERROR(VLOOKUP(D988,ข้อมูลออเดอร์!A:EK,49,0),"")</f>
        <v/>
      </c>
      <c r="P988" s="1" t="str">
        <f>IF(D988="","",ข้อมูลออเดอร์!AX987)</f>
        <v/>
      </c>
      <c r="Q988" s="1" t="str">
        <f>IF(D988="","",ข้อมูลออเดอร์!AX987)</f>
        <v/>
      </c>
      <c r="R988" s="1" t="str">
        <f t="shared" si="174"/>
        <v/>
      </c>
      <c r="S988" s="1">
        <f>IF('ข้อมูลจังหวัด-อำเภอ'!C987="","",'ข้อมูลจังหวัด-อำเภอ'!C987)</f>
        <v>0</v>
      </c>
      <c r="T988" s="1">
        <f>IF('ข้อมูลจังหวัด-อำเภอ'!D987="","",'ข้อมูลจังหวัด-อำเภอ'!D987)</f>
        <v>0</v>
      </c>
      <c r="U988" s="1" t="str">
        <f>IFERROR(VLOOKUP(D988,ข้อมูลออเดอร์!A:EK,46,0),"")</f>
        <v/>
      </c>
      <c r="V988" s="1" t="str">
        <f>IFERROR(VLOOKUP(D988,ข้อมูลออเดอร์!A:EK,46,0),"")</f>
        <v/>
      </c>
      <c r="W988" s="1" t="str">
        <f>IFERROR(VLOOKUP(D988,ข้อมูลออเดอร์!A:EK,48,0),"")</f>
        <v/>
      </c>
      <c r="X988" s="1" t="str">
        <f t="shared" si="175"/>
        <v/>
      </c>
      <c r="Y988" s="1"/>
      <c r="Z988" s="1"/>
      <c r="AA988" s="1" t="e">
        <f t="shared" si="176"/>
        <v>#N/A</v>
      </c>
      <c r="AB988" s="1"/>
      <c r="AC988" s="1"/>
      <c r="AD988" s="1"/>
      <c r="AE988" s="1" t="e">
        <f>IF(ข้อมูลน้ำหนักสินค้า!C987="","",ข้อมูลน้ำหนักสินค้า!C987)*J988</f>
        <v>#N/A</v>
      </c>
    </row>
    <row r="989" spans="1:31">
      <c r="A989" s="1" t="str">
        <f t="shared" si="166"/>
        <v/>
      </c>
      <c r="B989" s="1" t="str">
        <f t="shared" si="167"/>
        <v/>
      </c>
      <c r="C989" s="1" t="str">
        <f t="shared" si="168"/>
        <v/>
      </c>
      <c r="D989" s="1" t="str">
        <f>IF(ข้อมูลออเดอร์!A988="","",ข้อมูลออเดอร์!A988)</f>
        <v/>
      </c>
      <c r="E989" s="1" t="str">
        <f>IFERROR(IF(VLOOKUP(D989,ข้อมูลออเดอร์!A:BV,74,0)="Express delivery","NORMAL",IF(VLOOKUP(D989,ข้อมูลออเดอร์!A:BV,74,0)="Lalamove","B2B_OFFLINE","")),"")</f>
        <v/>
      </c>
      <c r="F989" s="1" t="str">
        <f t="shared" si="169"/>
        <v/>
      </c>
      <c r="G989" s="1" t="str">
        <f>IF(ข้อมูลออเดอร์!CV988="","",ข้อมูลออเดอร์!CV988)</f>
        <v/>
      </c>
      <c r="H989" s="1" t="str">
        <f>IF(ข้อมูลออเดอร์!CW988="","",ข้อมูลออเดอร์!CW988)</f>
        <v/>
      </c>
      <c r="I989" s="1" t="str">
        <f>IF(ข้อมูลออเดอร์!CV988="","",ข้อมูลออเดอร์!CV988)</f>
        <v/>
      </c>
      <c r="J989" s="1" t="str">
        <f>IF(ข้อมูลออเดอร์!DD988="","",ข้อมูลออเดอร์!DD988)</f>
        <v/>
      </c>
      <c r="K989" s="102" t="str">
        <f t="shared" si="170"/>
        <v/>
      </c>
      <c r="L989" s="102" t="str">
        <f t="shared" si="171"/>
        <v/>
      </c>
      <c r="M989" s="103" t="str">
        <f ca="1" t="shared" si="172"/>
        <v/>
      </c>
      <c r="N989" s="103" t="str">
        <f ca="1" t="shared" si="173"/>
        <v/>
      </c>
      <c r="O989" s="1" t="str">
        <f>IFERROR(VLOOKUP(D989,ข้อมูลออเดอร์!A:EK,49,0),"")</f>
        <v/>
      </c>
      <c r="P989" s="1" t="str">
        <f>IF(D989="","",ข้อมูลออเดอร์!AX988)</f>
        <v/>
      </c>
      <c r="Q989" s="1" t="str">
        <f>IF(D989="","",ข้อมูลออเดอร์!AX988)</f>
        <v/>
      </c>
      <c r="R989" s="1" t="str">
        <f t="shared" si="174"/>
        <v/>
      </c>
      <c r="S989" s="1">
        <f>IF('ข้อมูลจังหวัด-อำเภอ'!C988="","",'ข้อมูลจังหวัด-อำเภอ'!C988)</f>
        <v>0</v>
      </c>
      <c r="T989" s="1">
        <f>IF('ข้อมูลจังหวัด-อำเภอ'!D988="","",'ข้อมูลจังหวัด-อำเภอ'!D988)</f>
        <v>0</v>
      </c>
      <c r="U989" s="1" t="str">
        <f>IFERROR(VLOOKUP(D989,ข้อมูลออเดอร์!A:EK,46,0),"")</f>
        <v/>
      </c>
      <c r="V989" s="1" t="str">
        <f>IFERROR(VLOOKUP(D989,ข้อมูลออเดอร์!A:EK,46,0),"")</f>
        <v/>
      </c>
      <c r="W989" s="1" t="str">
        <f>IFERROR(VLOOKUP(D989,ข้อมูลออเดอร์!A:EK,48,0),"")</f>
        <v/>
      </c>
      <c r="X989" s="1" t="str">
        <f t="shared" si="175"/>
        <v/>
      </c>
      <c r="Y989" s="1"/>
      <c r="Z989" s="1"/>
      <c r="AA989" s="1" t="e">
        <f t="shared" si="176"/>
        <v>#N/A</v>
      </c>
      <c r="AB989" s="1"/>
      <c r="AC989" s="1"/>
      <c r="AD989" s="1"/>
      <c r="AE989" s="1" t="e">
        <f>IF(ข้อมูลน้ำหนักสินค้า!C988="","",ข้อมูลน้ำหนักสินค้า!C988)*J989</f>
        <v>#N/A</v>
      </c>
    </row>
    <row r="990" spans="1:31">
      <c r="A990" s="1" t="str">
        <f t="shared" si="166"/>
        <v/>
      </c>
      <c r="B990" s="1" t="str">
        <f t="shared" si="167"/>
        <v/>
      </c>
      <c r="C990" s="1" t="str">
        <f t="shared" si="168"/>
        <v/>
      </c>
      <c r="D990" s="1" t="str">
        <f>IF(ข้อมูลออเดอร์!A989="","",ข้อมูลออเดอร์!A989)</f>
        <v/>
      </c>
      <c r="E990" s="1" t="str">
        <f>IFERROR(IF(VLOOKUP(D990,ข้อมูลออเดอร์!A:BV,74,0)="Express delivery","NORMAL",IF(VLOOKUP(D990,ข้อมูลออเดอร์!A:BV,74,0)="Lalamove","B2B_OFFLINE","")),"")</f>
        <v/>
      </c>
      <c r="F990" s="1" t="str">
        <f t="shared" si="169"/>
        <v/>
      </c>
      <c r="G990" s="1" t="str">
        <f>IF(ข้อมูลออเดอร์!CV989="","",ข้อมูลออเดอร์!CV989)</f>
        <v/>
      </c>
      <c r="H990" s="1" t="str">
        <f>IF(ข้อมูลออเดอร์!CW989="","",ข้อมูลออเดอร์!CW989)</f>
        <v/>
      </c>
      <c r="I990" s="1" t="str">
        <f>IF(ข้อมูลออเดอร์!CV989="","",ข้อมูลออเดอร์!CV989)</f>
        <v/>
      </c>
      <c r="J990" s="1" t="str">
        <f>IF(ข้อมูลออเดอร์!DD989="","",ข้อมูลออเดอร์!DD989)</f>
        <v/>
      </c>
      <c r="K990" s="102" t="str">
        <f t="shared" si="170"/>
        <v/>
      </c>
      <c r="L990" s="102" t="str">
        <f t="shared" si="171"/>
        <v/>
      </c>
      <c r="M990" s="103" t="str">
        <f ca="1" t="shared" si="172"/>
        <v/>
      </c>
      <c r="N990" s="103" t="str">
        <f ca="1" t="shared" si="173"/>
        <v/>
      </c>
      <c r="O990" s="1" t="str">
        <f>IFERROR(VLOOKUP(D990,ข้อมูลออเดอร์!A:EK,49,0),"")</f>
        <v/>
      </c>
      <c r="P990" s="1" t="str">
        <f>IF(D990="","",ข้อมูลออเดอร์!AX989)</f>
        <v/>
      </c>
      <c r="Q990" s="1" t="str">
        <f>IF(D990="","",ข้อมูลออเดอร์!AX989)</f>
        <v/>
      </c>
      <c r="R990" s="1" t="str">
        <f t="shared" si="174"/>
        <v/>
      </c>
      <c r="S990" s="1">
        <f>IF('ข้อมูลจังหวัด-อำเภอ'!C989="","",'ข้อมูลจังหวัด-อำเภอ'!C989)</f>
        <v>0</v>
      </c>
      <c r="T990" s="1">
        <f>IF('ข้อมูลจังหวัด-อำเภอ'!D989="","",'ข้อมูลจังหวัด-อำเภอ'!D989)</f>
        <v>0</v>
      </c>
      <c r="U990" s="1" t="str">
        <f>IFERROR(VLOOKUP(D990,ข้อมูลออเดอร์!A:EK,46,0),"")</f>
        <v/>
      </c>
      <c r="V990" s="1" t="str">
        <f>IFERROR(VLOOKUP(D990,ข้อมูลออเดอร์!A:EK,46,0),"")</f>
        <v/>
      </c>
      <c r="W990" s="1" t="str">
        <f>IFERROR(VLOOKUP(D990,ข้อมูลออเดอร์!A:EK,48,0),"")</f>
        <v/>
      </c>
      <c r="X990" s="1" t="str">
        <f t="shared" si="175"/>
        <v/>
      </c>
      <c r="Y990" s="1"/>
      <c r="Z990" s="1"/>
      <c r="AA990" s="1" t="e">
        <f t="shared" si="176"/>
        <v>#N/A</v>
      </c>
      <c r="AB990" s="1"/>
      <c r="AC990" s="1"/>
      <c r="AD990" s="1"/>
      <c r="AE990" s="1" t="e">
        <f>IF(ข้อมูลน้ำหนักสินค้า!C989="","",ข้อมูลน้ำหนักสินค้า!C989)*J990</f>
        <v>#N/A</v>
      </c>
    </row>
    <row r="991" spans="1:31">
      <c r="A991" s="1" t="str">
        <f t="shared" si="166"/>
        <v/>
      </c>
      <c r="B991" s="1" t="str">
        <f t="shared" si="167"/>
        <v/>
      </c>
      <c r="C991" s="1" t="str">
        <f t="shared" si="168"/>
        <v/>
      </c>
      <c r="D991" s="1" t="str">
        <f>IF(ข้อมูลออเดอร์!A990="","",ข้อมูลออเดอร์!A990)</f>
        <v/>
      </c>
      <c r="E991" s="1" t="str">
        <f>IFERROR(IF(VLOOKUP(D991,ข้อมูลออเดอร์!A:BV,74,0)="Express delivery","NORMAL",IF(VLOOKUP(D991,ข้อมูลออเดอร์!A:BV,74,0)="Lalamove","B2B_OFFLINE","")),"")</f>
        <v/>
      </c>
      <c r="F991" s="1" t="str">
        <f t="shared" si="169"/>
        <v/>
      </c>
      <c r="G991" s="1" t="str">
        <f>IF(ข้อมูลออเดอร์!CV990="","",ข้อมูลออเดอร์!CV990)</f>
        <v/>
      </c>
      <c r="H991" s="1" t="str">
        <f>IF(ข้อมูลออเดอร์!CW990="","",ข้อมูลออเดอร์!CW990)</f>
        <v/>
      </c>
      <c r="I991" s="1" t="str">
        <f>IF(ข้อมูลออเดอร์!CV990="","",ข้อมูลออเดอร์!CV990)</f>
        <v/>
      </c>
      <c r="J991" s="1" t="str">
        <f>IF(ข้อมูลออเดอร์!DD990="","",ข้อมูลออเดอร์!DD990)</f>
        <v/>
      </c>
      <c r="K991" s="102" t="str">
        <f t="shared" si="170"/>
        <v/>
      </c>
      <c r="L991" s="102" t="str">
        <f t="shared" si="171"/>
        <v/>
      </c>
      <c r="M991" s="103" t="str">
        <f ca="1" t="shared" si="172"/>
        <v/>
      </c>
      <c r="N991" s="103" t="str">
        <f ca="1" t="shared" si="173"/>
        <v/>
      </c>
      <c r="O991" s="1" t="str">
        <f>IFERROR(VLOOKUP(D991,ข้อมูลออเดอร์!A:EK,49,0),"")</f>
        <v/>
      </c>
      <c r="P991" s="1" t="str">
        <f>IF(D991="","",ข้อมูลออเดอร์!AX990)</f>
        <v/>
      </c>
      <c r="Q991" s="1" t="str">
        <f>IF(D991="","",ข้อมูลออเดอร์!AX990)</f>
        <v/>
      </c>
      <c r="R991" s="1" t="str">
        <f t="shared" si="174"/>
        <v/>
      </c>
      <c r="S991" s="1">
        <f>IF('ข้อมูลจังหวัด-อำเภอ'!C990="","",'ข้อมูลจังหวัด-อำเภอ'!C990)</f>
        <v>0</v>
      </c>
      <c r="T991" s="1">
        <f>IF('ข้อมูลจังหวัด-อำเภอ'!D990="","",'ข้อมูลจังหวัด-อำเภอ'!D990)</f>
        <v>0</v>
      </c>
      <c r="U991" s="1" t="str">
        <f>IFERROR(VLOOKUP(D991,ข้อมูลออเดอร์!A:EK,46,0),"")</f>
        <v/>
      </c>
      <c r="V991" s="1" t="str">
        <f>IFERROR(VLOOKUP(D991,ข้อมูลออเดอร์!A:EK,46,0),"")</f>
        <v/>
      </c>
      <c r="W991" s="1" t="str">
        <f>IFERROR(VLOOKUP(D991,ข้อมูลออเดอร์!A:EK,48,0),"")</f>
        <v/>
      </c>
      <c r="X991" s="1" t="str">
        <f t="shared" si="175"/>
        <v/>
      </c>
      <c r="Y991" s="1"/>
      <c r="Z991" s="1"/>
      <c r="AA991" s="1" t="e">
        <f t="shared" si="176"/>
        <v>#N/A</v>
      </c>
      <c r="AB991" s="1"/>
      <c r="AC991" s="1"/>
      <c r="AD991" s="1"/>
      <c r="AE991" s="1" t="e">
        <f>IF(ข้อมูลน้ำหนักสินค้า!C990="","",ข้อมูลน้ำหนักสินค้า!C990)*J991</f>
        <v>#N/A</v>
      </c>
    </row>
    <row r="992" spans="1:31">
      <c r="A992" s="1" t="str">
        <f t="shared" si="166"/>
        <v/>
      </c>
      <c r="B992" s="1" t="str">
        <f t="shared" si="167"/>
        <v/>
      </c>
      <c r="C992" s="1" t="str">
        <f t="shared" si="168"/>
        <v/>
      </c>
      <c r="D992" s="1" t="str">
        <f>IF(ข้อมูลออเดอร์!A991="","",ข้อมูลออเดอร์!A991)</f>
        <v/>
      </c>
      <c r="E992" s="1" t="str">
        <f>IFERROR(IF(VLOOKUP(D992,ข้อมูลออเดอร์!A:BV,74,0)="Express delivery","NORMAL",IF(VLOOKUP(D992,ข้อมูลออเดอร์!A:BV,74,0)="Lalamove","B2B_OFFLINE","")),"")</f>
        <v/>
      </c>
      <c r="F992" s="1" t="str">
        <f t="shared" si="169"/>
        <v/>
      </c>
      <c r="G992" s="1" t="str">
        <f>IF(ข้อมูลออเดอร์!CV991="","",ข้อมูลออเดอร์!CV991)</f>
        <v/>
      </c>
      <c r="H992" s="1" t="str">
        <f>IF(ข้อมูลออเดอร์!CW991="","",ข้อมูลออเดอร์!CW991)</f>
        <v/>
      </c>
      <c r="I992" s="1" t="str">
        <f>IF(ข้อมูลออเดอร์!CV991="","",ข้อมูลออเดอร์!CV991)</f>
        <v/>
      </c>
      <c r="J992" s="1" t="str">
        <f>IF(ข้อมูลออเดอร์!DD991="","",ข้อมูลออเดอร์!DD991)</f>
        <v/>
      </c>
      <c r="K992" s="102" t="str">
        <f t="shared" si="170"/>
        <v/>
      </c>
      <c r="L992" s="102" t="str">
        <f t="shared" si="171"/>
        <v/>
      </c>
      <c r="M992" s="103" t="str">
        <f ca="1" t="shared" si="172"/>
        <v/>
      </c>
      <c r="N992" s="103" t="str">
        <f ca="1" t="shared" si="173"/>
        <v/>
      </c>
      <c r="O992" s="1" t="str">
        <f>IFERROR(VLOOKUP(D992,ข้อมูลออเดอร์!A:EK,49,0),"")</f>
        <v/>
      </c>
      <c r="P992" s="1" t="str">
        <f>IF(D992="","",ข้อมูลออเดอร์!AX991)</f>
        <v/>
      </c>
      <c r="Q992" s="1" t="str">
        <f>IF(D992="","",ข้อมูลออเดอร์!AX991)</f>
        <v/>
      </c>
      <c r="R992" s="1" t="str">
        <f t="shared" si="174"/>
        <v/>
      </c>
      <c r="S992" s="1">
        <f>IF('ข้อมูลจังหวัด-อำเภอ'!C991="","",'ข้อมูลจังหวัด-อำเภอ'!C991)</f>
        <v>0</v>
      </c>
      <c r="T992" s="1">
        <f>IF('ข้อมูลจังหวัด-อำเภอ'!D991="","",'ข้อมูลจังหวัด-อำเภอ'!D991)</f>
        <v>0</v>
      </c>
      <c r="U992" s="1" t="str">
        <f>IFERROR(VLOOKUP(D992,ข้อมูลออเดอร์!A:EK,46,0),"")</f>
        <v/>
      </c>
      <c r="V992" s="1" t="str">
        <f>IFERROR(VLOOKUP(D992,ข้อมูลออเดอร์!A:EK,46,0),"")</f>
        <v/>
      </c>
      <c r="W992" s="1" t="str">
        <f>IFERROR(VLOOKUP(D992,ข้อมูลออเดอร์!A:EK,48,0),"")</f>
        <v/>
      </c>
      <c r="X992" s="1" t="str">
        <f t="shared" si="175"/>
        <v/>
      </c>
      <c r="Y992" s="1"/>
      <c r="Z992" s="1"/>
      <c r="AA992" s="1" t="e">
        <f t="shared" si="176"/>
        <v>#N/A</v>
      </c>
      <c r="AB992" s="1"/>
      <c r="AC992" s="1"/>
      <c r="AD992" s="1"/>
      <c r="AE992" s="1" t="e">
        <f>IF(ข้อมูลน้ำหนักสินค้า!C991="","",ข้อมูลน้ำหนักสินค้า!C991)*J992</f>
        <v>#N/A</v>
      </c>
    </row>
    <row r="993" spans="1:31">
      <c r="A993" s="1" t="str">
        <f t="shared" si="166"/>
        <v/>
      </c>
      <c r="B993" s="1" t="str">
        <f t="shared" si="167"/>
        <v/>
      </c>
      <c r="C993" s="1" t="str">
        <f t="shared" si="168"/>
        <v/>
      </c>
      <c r="D993" s="1" t="str">
        <f>IF(ข้อมูลออเดอร์!A992="","",ข้อมูลออเดอร์!A992)</f>
        <v/>
      </c>
      <c r="E993" s="1" t="str">
        <f>IFERROR(IF(VLOOKUP(D993,ข้อมูลออเดอร์!A:BV,74,0)="Express delivery","NORMAL",IF(VLOOKUP(D993,ข้อมูลออเดอร์!A:BV,74,0)="Lalamove","B2B_OFFLINE","")),"")</f>
        <v/>
      </c>
      <c r="F993" s="1" t="str">
        <f t="shared" si="169"/>
        <v/>
      </c>
      <c r="G993" s="1" t="str">
        <f>IF(ข้อมูลออเดอร์!CV992="","",ข้อมูลออเดอร์!CV992)</f>
        <v/>
      </c>
      <c r="H993" s="1" t="str">
        <f>IF(ข้อมูลออเดอร์!CW992="","",ข้อมูลออเดอร์!CW992)</f>
        <v/>
      </c>
      <c r="I993" s="1" t="str">
        <f>IF(ข้อมูลออเดอร์!CV992="","",ข้อมูลออเดอร์!CV992)</f>
        <v/>
      </c>
      <c r="J993" s="1" t="str">
        <f>IF(ข้อมูลออเดอร์!DD992="","",ข้อมูลออเดอร์!DD992)</f>
        <v/>
      </c>
      <c r="K993" s="102" t="str">
        <f t="shared" si="170"/>
        <v/>
      </c>
      <c r="L993" s="102" t="str">
        <f t="shared" si="171"/>
        <v/>
      </c>
      <c r="M993" s="103" t="str">
        <f ca="1" t="shared" si="172"/>
        <v/>
      </c>
      <c r="N993" s="103" t="str">
        <f ca="1" t="shared" si="173"/>
        <v/>
      </c>
      <c r="O993" s="1" t="str">
        <f>IFERROR(VLOOKUP(D993,ข้อมูลออเดอร์!A:EK,49,0),"")</f>
        <v/>
      </c>
      <c r="P993" s="1" t="str">
        <f>IF(D993="","",ข้อมูลออเดอร์!AX992)</f>
        <v/>
      </c>
      <c r="Q993" s="1" t="str">
        <f>IF(D993="","",ข้อมูลออเดอร์!AX992)</f>
        <v/>
      </c>
      <c r="R993" s="1" t="str">
        <f t="shared" si="174"/>
        <v/>
      </c>
      <c r="S993" s="1">
        <f>IF('ข้อมูลจังหวัด-อำเภอ'!C992="","",'ข้อมูลจังหวัด-อำเภอ'!C992)</f>
        <v>0</v>
      </c>
      <c r="T993" s="1">
        <f>IF('ข้อมูลจังหวัด-อำเภอ'!D992="","",'ข้อมูลจังหวัด-อำเภอ'!D992)</f>
        <v>0</v>
      </c>
      <c r="U993" s="1" t="str">
        <f>IFERROR(VLOOKUP(D993,ข้อมูลออเดอร์!A:EK,46,0),"")</f>
        <v/>
      </c>
      <c r="V993" s="1" t="str">
        <f>IFERROR(VLOOKUP(D993,ข้อมูลออเดอร์!A:EK,46,0),"")</f>
        <v/>
      </c>
      <c r="W993" s="1" t="str">
        <f>IFERROR(VLOOKUP(D993,ข้อมูลออเดอร์!A:EK,48,0),"")</f>
        <v/>
      </c>
      <c r="X993" s="1" t="str">
        <f t="shared" si="175"/>
        <v/>
      </c>
      <c r="Y993" s="1"/>
      <c r="Z993" s="1"/>
      <c r="AA993" s="1" t="e">
        <f t="shared" si="176"/>
        <v>#N/A</v>
      </c>
      <c r="AB993" s="1"/>
      <c r="AC993" s="1"/>
      <c r="AD993" s="1"/>
      <c r="AE993" s="1" t="e">
        <f>IF(ข้อมูลน้ำหนักสินค้า!C992="","",ข้อมูลน้ำหนักสินค้า!C992)*J993</f>
        <v>#N/A</v>
      </c>
    </row>
    <row r="994" spans="1:31">
      <c r="A994" s="1" t="str">
        <f t="shared" si="166"/>
        <v/>
      </c>
      <c r="B994" s="1" t="str">
        <f t="shared" si="167"/>
        <v/>
      </c>
      <c r="C994" s="1" t="str">
        <f t="shared" si="168"/>
        <v/>
      </c>
      <c r="D994" s="1" t="str">
        <f>IF(ข้อมูลออเดอร์!A993="","",ข้อมูลออเดอร์!A993)</f>
        <v/>
      </c>
      <c r="E994" s="1" t="str">
        <f>IFERROR(IF(VLOOKUP(D994,ข้อมูลออเดอร์!A:BV,74,0)="Express delivery","NORMAL",IF(VLOOKUP(D994,ข้อมูลออเดอร์!A:BV,74,0)="Lalamove","B2B_OFFLINE","")),"")</f>
        <v/>
      </c>
      <c r="F994" s="1" t="str">
        <f t="shared" si="169"/>
        <v/>
      </c>
      <c r="G994" s="1" t="str">
        <f>IF(ข้อมูลออเดอร์!CV993="","",ข้อมูลออเดอร์!CV993)</f>
        <v/>
      </c>
      <c r="H994" s="1" t="str">
        <f>IF(ข้อมูลออเดอร์!CW993="","",ข้อมูลออเดอร์!CW993)</f>
        <v/>
      </c>
      <c r="I994" s="1" t="str">
        <f>IF(ข้อมูลออเดอร์!CV993="","",ข้อมูลออเดอร์!CV993)</f>
        <v/>
      </c>
      <c r="J994" s="1" t="str">
        <f>IF(ข้อมูลออเดอร์!DD993="","",ข้อมูลออเดอร์!DD993)</f>
        <v/>
      </c>
      <c r="K994" s="102" t="str">
        <f t="shared" si="170"/>
        <v/>
      </c>
      <c r="L994" s="102" t="str">
        <f t="shared" si="171"/>
        <v/>
      </c>
      <c r="M994" s="103" t="str">
        <f ca="1" t="shared" si="172"/>
        <v/>
      </c>
      <c r="N994" s="103" t="str">
        <f ca="1" t="shared" si="173"/>
        <v/>
      </c>
      <c r="O994" s="1" t="str">
        <f>IFERROR(VLOOKUP(D994,ข้อมูลออเดอร์!A:EK,49,0),"")</f>
        <v/>
      </c>
      <c r="P994" s="1" t="str">
        <f>IF(D994="","",ข้อมูลออเดอร์!AX993)</f>
        <v/>
      </c>
      <c r="Q994" s="1" t="str">
        <f>IF(D994="","",ข้อมูลออเดอร์!AX993)</f>
        <v/>
      </c>
      <c r="R994" s="1" t="str">
        <f t="shared" si="174"/>
        <v/>
      </c>
      <c r="S994" s="1">
        <f>IF('ข้อมูลจังหวัด-อำเภอ'!C993="","",'ข้อมูลจังหวัด-อำเภอ'!C993)</f>
        <v>0</v>
      </c>
      <c r="T994" s="1">
        <f>IF('ข้อมูลจังหวัด-อำเภอ'!D993="","",'ข้อมูลจังหวัด-อำเภอ'!D993)</f>
        <v>0</v>
      </c>
      <c r="U994" s="1" t="str">
        <f>IFERROR(VLOOKUP(D994,ข้อมูลออเดอร์!A:EK,46,0),"")</f>
        <v/>
      </c>
      <c r="V994" s="1" t="str">
        <f>IFERROR(VLOOKUP(D994,ข้อมูลออเดอร์!A:EK,46,0),"")</f>
        <v/>
      </c>
      <c r="W994" s="1" t="str">
        <f>IFERROR(VLOOKUP(D994,ข้อมูลออเดอร์!A:EK,48,0),"")</f>
        <v/>
      </c>
      <c r="X994" s="1" t="str">
        <f t="shared" si="175"/>
        <v/>
      </c>
      <c r="Y994" s="1"/>
      <c r="Z994" s="1"/>
      <c r="AA994" s="1" t="e">
        <f t="shared" si="176"/>
        <v>#N/A</v>
      </c>
      <c r="AB994" s="1"/>
      <c r="AC994" s="1"/>
      <c r="AD994" s="1"/>
      <c r="AE994" s="1" t="e">
        <f>IF(ข้อมูลน้ำหนักสินค้า!C993="","",ข้อมูลน้ำหนักสินค้า!C993)*J994</f>
        <v>#N/A</v>
      </c>
    </row>
    <row r="995" spans="1:31">
      <c r="A995" s="1" t="str">
        <f t="shared" si="166"/>
        <v/>
      </c>
      <c r="B995" s="1" t="str">
        <f t="shared" si="167"/>
        <v/>
      </c>
      <c r="C995" s="1" t="str">
        <f t="shared" si="168"/>
        <v/>
      </c>
      <c r="D995" s="1" t="str">
        <f>IF(ข้อมูลออเดอร์!A994="","",ข้อมูลออเดอร์!A994)</f>
        <v/>
      </c>
      <c r="E995" s="1" t="str">
        <f>IFERROR(IF(VLOOKUP(D995,ข้อมูลออเดอร์!A:BV,74,0)="Express delivery","NORMAL",IF(VLOOKUP(D995,ข้อมูลออเดอร์!A:BV,74,0)="Lalamove","B2B_OFFLINE","")),"")</f>
        <v/>
      </c>
      <c r="F995" s="1" t="str">
        <f t="shared" si="169"/>
        <v/>
      </c>
      <c r="G995" s="1" t="str">
        <f>IF(ข้อมูลออเดอร์!CV994="","",ข้อมูลออเดอร์!CV994)</f>
        <v/>
      </c>
      <c r="H995" s="1" t="str">
        <f>IF(ข้อมูลออเดอร์!CW994="","",ข้อมูลออเดอร์!CW994)</f>
        <v/>
      </c>
      <c r="I995" s="1" t="str">
        <f>IF(ข้อมูลออเดอร์!CV994="","",ข้อมูลออเดอร์!CV994)</f>
        <v/>
      </c>
      <c r="J995" s="1" t="str">
        <f>IF(ข้อมูลออเดอร์!DD994="","",ข้อมูลออเดอร์!DD994)</f>
        <v/>
      </c>
      <c r="K995" s="102" t="str">
        <f t="shared" si="170"/>
        <v/>
      </c>
      <c r="L995" s="102" t="str">
        <f t="shared" si="171"/>
        <v/>
      </c>
      <c r="M995" s="103" t="str">
        <f ca="1" t="shared" si="172"/>
        <v/>
      </c>
      <c r="N995" s="103" t="str">
        <f ca="1" t="shared" si="173"/>
        <v/>
      </c>
      <c r="O995" s="1" t="str">
        <f>IFERROR(VLOOKUP(D995,ข้อมูลออเดอร์!A:EK,49,0),"")</f>
        <v/>
      </c>
      <c r="P995" s="1" t="str">
        <f>IF(D995="","",ข้อมูลออเดอร์!AX994)</f>
        <v/>
      </c>
      <c r="Q995" s="1" t="str">
        <f>IF(D995="","",ข้อมูลออเดอร์!AX994)</f>
        <v/>
      </c>
      <c r="R995" s="1" t="str">
        <f t="shared" si="174"/>
        <v/>
      </c>
      <c r="S995" s="1">
        <f>IF('ข้อมูลจังหวัด-อำเภอ'!C994="","",'ข้อมูลจังหวัด-อำเภอ'!C994)</f>
        <v>0</v>
      </c>
      <c r="T995" s="1">
        <f>IF('ข้อมูลจังหวัด-อำเภอ'!D994="","",'ข้อมูลจังหวัด-อำเภอ'!D994)</f>
        <v>0</v>
      </c>
      <c r="U995" s="1" t="str">
        <f>IFERROR(VLOOKUP(D995,ข้อมูลออเดอร์!A:EK,46,0),"")</f>
        <v/>
      </c>
      <c r="V995" s="1" t="str">
        <f>IFERROR(VLOOKUP(D995,ข้อมูลออเดอร์!A:EK,46,0),"")</f>
        <v/>
      </c>
      <c r="W995" s="1" t="str">
        <f>IFERROR(VLOOKUP(D995,ข้อมูลออเดอร์!A:EK,48,0),"")</f>
        <v/>
      </c>
      <c r="X995" s="1" t="str">
        <f t="shared" si="175"/>
        <v/>
      </c>
      <c r="Y995" s="1"/>
      <c r="Z995" s="1"/>
      <c r="AA995" s="1" t="e">
        <f t="shared" si="176"/>
        <v>#N/A</v>
      </c>
      <c r="AB995" s="1"/>
      <c r="AC995" s="1"/>
      <c r="AD995" s="1"/>
      <c r="AE995" s="1" t="e">
        <f>IF(ข้อมูลน้ำหนักสินค้า!C994="","",ข้อมูลน้ำหนักสินค้า!C994)*J995</f>
        <v>#N/A</v>
      </c>
    </row>
    <row r="996" spans="1:31">
      <c r="A996" s="1" t="str">
        <f t="shared" si="166"/>
        <v/>
      </c>
      <c r="B996" s="1" t="str">
        <f t="shared" si="167"/>
        <v/>
      </c>
      <c r="C996" s="1" t="str">
        <f t="shared" si="168"/>
        <v/>
      </c>
      <c r="D996" s="1" t="str">
        <f>IF(ข้อมูลออเดอร์!A995="","",ข้อมูลออเดอร์!A995)</f>
        <v/>
      </c>
      <c r="E996" s="1" t="str">
        <f>IFERROR(IF(VLOOKUP(D996,ข้อมูลออเดอร์!A:BV,74,0)="Express delivery","NORMAL",IF(VLOOKUP(D996,ข้อมูลออเดอร์!A:BV,74,0)="Lalamove","B2B_OFFLINE","")),"")</f>
        <v/>
      </c>
      <c r="F996" s="1" t="str">
        <f t="shared" si="169"/>
        <v/>
      </c>
      <c r="G996" s="1" t="str">
        <f>IF(ข้อมูลออเดอร์!CV995="","",ข้อมูลออเดอร์!CV995)</f>
        <v/>
      </c>
      <c r="H996" s="1" t="str">
        <f>IF(ข้อมูลออเดอร์!CW995="","",ข้อมูลออเดอร์!CW995)</f>
        <v/>
      </c>
      <c r="I996" s="1" t="str">
        <f>IF(ข้อมูลออเดอร์!CV995="","",ข้อมูลออเดอร์!CV995)</f>
        <v/>
      </c>
      <c r="J996" s="1" t="str">
        <f>IF(ข้อมูลออเดอร์!DD995="","",ข้อมูลออเดอร์!DD995)</f>
        <v/>
      </c>
      <c r="K996" s="102" t="str">
        <f t="shared" si="170"/>
        <v/>
      </c>
      <c r="L996" s="102" t="str">
        <f t="shared" si="171"/>
        <v/>
      </c>
      <c r="M996" s="103" t="str">
        <f ca="1" t="shared" si="172"/>
        <v/>
      </c>
      <c r="N996" s="103" t="str">
        <f ca="1" t="shared" si="173"/>
        <v/>
      </c>
      <c r="O996" s="1" t="str">
        <f>IFERROR(VLOOKUP(D996,ข้อมูลออเดอร์!A:EK,49,0),"")</f>
        <v/>
      </c>
      <c r="P996" s="1" t="str">
        <f>IF(D996="","",ข้อมูลออเดอร์!AX995)</f>
        <v/>
      </c>
      <c r="Q996" s="1" t="str">
        <f>IF(D996="","",ข้อมูลออเดอร์!AX995)</f>
        <v/>
      </c>
      <c r="R996" s="1" t="str">
        <f t="shared" si="174"/>
        <v/>
      </c>
      <c r="S996" s="1">
        <f>IF('ข้อมูลจังหวัด-อำเภอ'!C995="","",'ข้อมูลจังหวัด-อำเภอ'!C995)</f>
        <v>0</v>
      </c>
      <c r="T996" s="1">
        <f>IF('ข้อมูลจังหวัด-อำเภอ'!D995="","",'ข้อมูลจังหวัด-อำเภอ'!D995)</f>
        <v>0</v>
      </c>
      <c r="U996" s="1" t="str">
        <f>IFERROR(VLOOKUP(D996,ข้อมูลออเดอร์!A:EK,46,0),"")</f>
        <v/>
      </c>
      <c r="V996" s="1" t="str">
        <f>IFERROR(VLOOKUP(D996,ข้อมูลออเดอร์!A:EK,46,0),"")</f>
        <v/>
      </c>
      <c r="W996" s="1" t="str">
        <f>IFERROR(VLOOKUP(D996,ข้อมูลออเดอร์!A:EK,48,0),"")</f>
        <v/>
      </c>
      <c r="X996" s="1" t="str">
        <f t="shared" si="175"/>
        <v/>
      </c>
      <c r="Y996" s="1"/>
      <c r="Z996" s="1"/>
      <c r="AA996" s="1" t="e">
        <f t="shared" si="176"/>
        <v>#N/A</v>
      </c>
      <c r="AB996" s="1"/>
      <c r="AC996" s="1"/>
      <c r="AD996" s="1"/>
      <c r="AE996" s="1" t="e">
        <f>IF(ข้อมูลน้ำหนักสินค้า!C995="","",ข้อมูลน้ำหนักสินค้า!C995)*J996</f>
        <v>#N/A</v>
      </c>
    </row>
    <row r="997" spans="1:31">
      <c r="A997" s="1" t="str">
        <f t="shared" si="166"/>
        <v/>
      </c>
      <c r="B997" s="1" t="str">
        <f t="shared" si="167"/>
        <v/>
      </c>
      <c r="C997" s="1" t="str">
        <f t="shared" si="168"/>
        <v/>
      </c>
      <c r="D997" s="1" t="str">
        <f>IF(ข้อมูลออเดอร์!A996="","",ข้อมูลออเดอร์!A996)</f>
        <v/>
      </c>
      <c r="E997" s="1" t="str">
        <f>IFERROR(IF(VLOOKUP(D997,ข้อมูลออเดอร์!A:BV,74,0)="Express delivery","NORMAL",IF(VLOOKUP(D997,ข้อมูลออเดอร์!A:BV,74,0)="Lalamove","B2B_OFFLINE","")),"")</f>
        <v/>
      </c>
      <c r="F997" s="1" t="str">
        <f t="shared" si="169"/>
        <v/>
      </c>
      <c r="G997" s="1" t="str">
        <f>IF(ข้อมูลออเดอร์!CV996="","",ข้อมูลออเดอร์!CV996)</f>
        <v/>
      </c>
      <c r="H997" s="1" t="str">
        <f>IF(ข้อมูลออเดอร์!CW996="","",ข้อมูลออเดอร์!CW996)</f>
        <v/>
      </c>
      <c r="I997" s="1" t="str">
        <f>IF(ข้อมูลออเดอร์!CV996="","",ข้อมูลออเดอร์!CV996)</f>
        <v/>
      </c>
      <c r="J997" s="1" t="str">
        <f>IF(ข้อมูลออเดอร์!DD996="","",ข้อมูลออเดอร์!DD996)</f>
        <v/>
      </c>
      <c r="K997" s="102" t="str">
        <f t="shared" si="170"/>
        <v/>
      </c>
      <c r="L997" s="102" t="str">
        <f t="shared" si="171"/>
        <v/>
      </c>
      <c r="M997" s="103" t="str">
        <f ca="1" t="shared" si="172"/>
        <v/>
      </c>
      <c r="N997" s="103" t="str">
        <f ca="1" t="shared" si="173"/>
        <v/>
      </c>
      <c r="O997" s="1" t="str">
        <f>IFERROR(VLOOKUP(D997,ข้อมูลออเดอร์!A:EK,49,0),"")</f>
        <v/>
      </c>
      <c r="P997" s="1" t="str">
        <f>IF(D997="","",ข้อมูลออเดอร์!AX996)</f>
        <v/>
      </c>
      <c r="Q997" s="1" t="str">
        <f>IF(D997="","",ข้อมูลออเดอร์!AX996)</f>
        <v/>
      </c>
      <c r="R997" s="1" t="str">
        <f t="shared" si="174"/>
        <v/>
      </c>
      <c r="S997" s="1">
        <f>IF('ข้อมูลจังหวัด-อำเภอ'!C996="","",'ข้อมูลจังหวัด-อำเภอ'!C996)</f>
        <v>0</v>
      </c>
      <c r="T997" s="1">
        <f>IF('ข้อมูลจังหวัด-อำเภอ'!D996="","",'ข้อมูลจังหวัด-อำเภอ'!D996)</f>
        <v>0</v>
      </c>
      <c r="U997" s="1" t="str">
        <f>IFERROR(VLOOKUP(D997,ข้อมูลออเดอร์!A:EK,46,0),"")</f>
        <v/>
      </c>
      <c r="V997" s="1" t="str">
        <f>IFERROR(VLOOKUP(D997,ข้อมูลออเดอร์!A:EK,46,0),"")</f>
        <v/>
      </c>
      <c r="W997" s="1" t="str">
        <f>IFERROR(VLOOKUP(D997,ข้อมูลออเดอร์!A:EK,48,0),"")</f>
        <v/>
      </c>
      <c r="X997" s="1" t="str">
        <f t="shared" si="175"/>
        <v/>
      </c>
      <c r="Y997" s="1"/>
      <c r="Z997" s="1"/>
      <c r="AA997" s="1" t="e">
        <f t="shared" si="176"/>
        <v>#N/A</v>
      </c>
      <c r="AB997" s="1"/>
      <c r="AC997" s="1"/>
      <c r="AD997" s="1"/>
      <c r="AE997" s="1" t="e">
        <f>IF(ข้อมูลน้ำหนักสินค้า!C996="","",ข้อมูลน้ำหนักสินค้า!C996)*J997</f>
        <v>#N/A</v>
      </c>
    </row>
    <row r="998" spans="1:31">
      <c r="A998" s="1" t="str">
        <f t="shared" si="166"/>
        <v/>
      </c>
      <c r="B998" s="1" t="str">
        <f t="shared" si="167"/>
        <v/>
      </c>
      <c r="C998" s="1" t="str">
        <f t="shared" si="168"/>
        <v/>
      </c>
      <c r="D998" s="1" t="str">
        <f>IF(ข้อมูลออเดอร์!A997="","",ข้อมูลออเดอร์!A997)</f>
        <v/>
      </c>
      <c r="E998" s="1" t="str">
        <f>IFERROR(IF(VLOOKUP(D998,ข้อมูลออเดอร์!A:BV,74,0)="Express delivery","NORMAL",IF(VLOOKUP(D998,ข้อมูลออเดอร์!A:BV,74,0)="Lalamove","B2B_OFFLINE","")),"")</f>
        <v/>
      </c>
      <c r="F998" s="1" t="str">
        <f t="shared" si="169"/>
        <v/>
      </c>
      <c r="G998" s="1" t="str">
        <f>IF(ข้อมูลออเดอร์!CV997="","",ข้อมูลออเดอร์!CV997)</f>
        <v/>
      </c>
      <c r="H998" s="1" t="str">
        <f>IF(ข้อมูลออเดอร์!CW997="","",ข้อมูลออเดอร์!CW997)</f>
        <v/>
      </c>
      <c r="I998" s="1" t="str">
        <f>IF(ข้อมูลออเดอร์!CV997="","",ข้อมูลออเดอร์!CV997)</f>
        <v/>
      </c>
      <c r="J998" s="1" t="str">
        <f>IF(ข้อมูลออเดอร์!DD997="","",ข้อมูลออเดอร์!DD997)</f>
        <v/>
      </c>
      <c r="K998" s="102" t="str">
        <f t="shared" si="170"/>
        <v/>
      </c>
      <c r="L998" s="102" t="str">
        <f t="shared" si="171"/>
        <v/>
      </c>
      <c r="M998" s="103" t="str">
        <f ca="1" t="shared" si="172"/>
        <v/>
      </c>
      <c r="N998" s="103" t="str">
        <f ca="1" t="shared" si="173"/>
        <v/>
      </c>
      <c r="O998" s="1" t="str">
        <f>IFERROR(VLOOKUP(D998,ข้อมูลออเดอร์!A:EK,49,0),"")</f>
        <v/>
      </c>
      <c r="P998" s="1" t="str">
        <f>IF(D998="","",ข้อมูลออเดอร์!AX997)</f>
        <v/>
      </c>
      <c r="Q998" s="1" t="str">
        <f>IF(D998="","",ข้อมูลออเดอร์!AX997)</f>
        <v/>
      </c>
      <c r="R998" s="1" t="str">
        <f t="shared" si="174"/>
        <v/>
      </c>
      <c r="S998" s="1">
        <f>IF('ข้อมูลจังหวัด-อำเภอ'!C997="","",'ข้อมูลจังหวัด-อำเภอ'!C997)</f>
        <v>0</v>
      </c>
      <c r="T998" s="1">
        <f>IF('ข้อมูลจังหวัด-อำเภอ'!D997="","",'ข้อมูลจังหวัด-อำเภอ'!D997)</f>
        <v>0</v>
      </c>
      <c r="U998" s="1" t="str">
        <f>IFERROR(VLOOKUP(D998,ข้อมูลออเดอร์!A:EK,46,0),"")</f>
        <v/>
      </c>
      <c r="V998" s="1" t="str">
        <f>IFERROR(VLOOKUP(D998,ข้อมูลออเดอร์!A:EK,46,0),"")</f>
        <v/>
      </c>
      <c r="W998" s="1" t="str">
        <f>IFERROR(VLOOKUP(D998,ข้อมูลออเดอร์!A:EK,48,0),"")</f>
        <v/>
      </c>
      <c r="X998" s="1" t="str">
        <f t="shared" si="175"/>
        <v/>
      </c>
      <c r="Y998" s="1"/>
      <c r="Z998" s="1"/>
      <c r="AA998" s="1" t="e">
        <f t="shared" si="176"/>
        <v>#N/A</v>
      </c>
      <c r="AB998" s="1"/>
      <c r="AC998" s="1"/>
      <c r="AD998" s="1"/>
      <c r="AE998" s="1" t="e">
        <f>IF(ข้อมูลน้ำหนักสินค้า!C997="","",ข้อมูลน้ำหนักสินค้า!C997)*J998</f>
        <v>#N/A</v>
      </c>
    </row>
    <row r="999" spans="1:31">
      <c r="A999" s="1" t="str">
        <f t="shared" si="166"/>
        <v/>
      </c>
      <c r="B999" s="1" t="str">
        <f t="shared" si="167"/>
        <v/>
      </c>
      <c r="C999" s="1" t="str">
        <f t="shared" si="168"/>
        <v/>
      </c>
      <c r="D999" s="1" t="str">
        <f>IF(ข้อมูลออเดอร์!A998="","",ข้อมูลออเดอร์!A998)</f>
        <v/>
      </c>
      <c r="E999" s="1" t="str">
        <f>IFERROR(IF(VLOOKUP(D999,ข้อมูลออเดอร์!A:BV,74,0)="Express delivery","NORMAL",IF(VLOOKUP(D999,ข้อมูลออเดอร์!A:BV,74,0)="Lalamove","B2B_OFFLINE","")),"")</f>
        <v/>
      </c>
      <c r="F999" s="1" t="str">
        <f t="shared" si="169"/>
        <v/>
      </c>
      <c r="G999" s="1" t="str">
        <f>IF(ข้อมูลออเดอร์!CV998="","",ข้อมูลออเดอร์!CV998)</f>
        <v/>
      </c>
      <c r="H999" s="1" t="str">
        <f>IF(ข้อมูลออเดอร์!CW998="","",ข้อมูลออเดอร์!CW998)</f>
        <v/>
      </c>
      <c r="I999" s="1" t="str">
        <f>IF(ข้อมูลออเดอร์!CV998="","",ข้อมูลออเดอร์!CV998)</f>
        <v/>
      </c>
      <c r="J999" s="1" t="str">
        <f>IF(ข้อมูลออเดอร์!DD998="","",ข้อมูลออเดอร์!DD998)</f>
        <v/>
      </c>
      <c r="K999" s="102" t="str">
        <f t="shared" si="170"/>
        <v/>
      </c>
      <c r="L999" s="102" t="str">
        <f t="shared" si="171"/>
        <v/>
      </c>
      <c r="M999" s="103" t="str">
        <f ca="1" t="shared" si="172"/>
        <v/>
      </c>
      <c r="N999" s="103" t="str">
        <f ca="1" t="shared" si="173"/>
        <v/>
      </c>
      <c r="O999" s="1" t="str">
        <f>IFERROR(VLOOKUP(D999,ข้อมูลออเดอร์!A:EK,49,0),"")</f>
        <v/>
      </c>
      <c r="P999" s="1" t="str">
        <f>IF(D999="","",ข้อมูลออเดอร์!AX998)</f>
        <v/>
      </c>
      <c r="Q999" s="1" t="str">
        <f>IF(D999="","",ข้อมูลออเดอร์!AX998)</f>
        <v/>
      </c>
      <c r="R999" s="1" t="str">
        <f t="shared" si="174"/>
        <v/>
      </c>
      <c r="S999" s="1">
        <f>IF('ข้อมูลจังหวัด-อำเภอ'!C998="","",'ข้อมูลจังหวัด-อำเภอ'!C998)</f>
        <v>0</v>
      </c>
      <c r="T999" s="1">
        <f>IF('ข้อมูลจังหวัด-อำเภอ'!D998="","",'ข้อมูลจังหวัด-อำเภอ'!D998)</f>
        <v>0</v>
      </c>
      <c r="U999" s="1" t="str">
        <f>IFERROR(VLOOKUP(D999,ข้อมูลออเดอร์!A:EK,46,0),"")</f>
        <v/>
      </c>
      <c r="V999" s="1" t="str">
        <f>IFERROR(VLOOKUP(D999,ข้อมูลออเดอร์!A:EK,46,0),"")</f>
        <v/>
      </c>
      <c r="W999" s="1" t="str">
        <f>IFERROR(VLOOKUP(D999,ข้อมูลออเดอร์!A:EK,48,0),"")</f>
        <v/>
      </c>
      <c r="X999" s="1" t="str">
        <f t="shared" si="175"/>
        <v/>
      </c>
      <c r="Y999" s="1"/>
      <c r="Z999" s="1"/>
      <c r="AA999" s="1" t="e">
        <f t="shared" si="176"/>
        <v>#N/A</v>
      </c>
      <c r="AB999" s="1"/>
      <c r="AC999" s="1"/>
      <c r="AD999" s="1"/>
      <c r="AE999" s="1" t="e">
        <f>IF(ข้อมูลน้ำหนักสินค้า!C998="","",ข้อมูลน้ำหนักสินค้า!C998)*J999</f>
        <v>#N/A</v>
      </c>
    </row>
    <row r="1000" spans="1:31">
      <c r="A1000" s="1" t="str">
        <f t="shared" si="166"/>
        <v/>
      </c>
      <c r="B1000" s="1" t="str">
        <f t="shared" si="167"/>
        <v/>
      </c>
      <c r="C1000" s="1" t="str">
        <f t="shared" si="168"/>
        <v/>
      </c>
      <c r="D1000" s="1" t="str">
        <f>IF(ข้อมูลออเดอร์!A999="","",ข้อมูลออเดอร์!A999)</f>
        <v/>
      </c>
      <c r="E1000" s="1" t="str">
        <f>IFERROR(IF(VLOOKUP(D1000,ข้อมูลออเดอร์!A:BV,74,0)="Express delivery","NORMAL",IF(VLOOKUP(D1000,ข้อมูลออเดอร์!A:BV,74,0)="Lalamove","B2B_OFFLINE","")),"")</f>
        <v/>
      </c>
      <c r="F1000" s="1" t="str">
        <f t="shared" si="169"/>
        <v/>
      </c>
      <c r="G1000" s="1" t="str">
        <f>IF(ข้อมูลออเดอร์!CV999="","",ข้อมูลออเดอร์!CV999)</f>
        <v/>
      </c>
      <c r="H1000" s="1" t="str">
        <f>IF(ข้อมูลออเดอร์!CW999="","",ข้อมูลออเดอร์!CW999)</f>
        <v/>
      </c>
      <c r="I1000" s="1" t="str">
        <f>IF(ข้อมูลออเดอร์!CV999="","",ข้อมูลออเดอร์!CV999)</f>
        <v/>
      </c>
      <c r="J1000" s="1" t="str">
        <f>IF(ข้อมูลออเดอร์!DD999="","",ข้อมูลออเดอร์!DD999)</f>
        <v/>
      </c>
      <c r="K1000" s="102" t="str">
        <f t="shared" si="170"/>
        <v/>
      </c>
      <c r="L1000" s="102" t="str">
        <f t="shared" si="171"/>
        <v/>
      </c>
      <c r="M1000" s="103" t="str">
        <f ca="1" t="shared" si="172"/>
        <v/>
      </c>
      <c r="N1000" s="103" t="str">
        <f ca="1" t="shared" si="173"/>
        <v/>
      </c>
      <c r="O1000" s="1" t="str">
        <f>IFERROR(VLOOKUP(D1000,ข้อมูลออเดอร์!A:EK,49,0),"")</f>
        <v/>
      </c>
      <c r="P1000" s="1" t="str">
        <f>IF(D1000="","",ข้อมูลออเดอร์!AX999)</f>
        <v/>
      </c>
      <c r="Q1000" s="1" t="str">
        <f>IF(D1000="","",ข้อมูลออเดอร์!AX999)</f>
        <v/>
      </c>
      <c r="R1000" s="1" t="str">
        <f t="shared" si="174"/>
        <v/>
      </c>
      <c r="S1000" s="1">
        <f>IF('ข้อมูลจังหวัด-อำเภอ'!C999="","",'ข้อมูลจังหวัด-อำเภอ'!C999)</f>
        <v>0</v>
      </c>
      <c r="T1000" s="1">
        <f>IF('ข้อมูลจังหวัด-อำเภอ'!D999="","",'ข้อมูลจังหวัด-อำเภอ'!D999)</f>
        <v>0</v>
      </c>
      <c r="U1000" s="1" t="str">
        <f>IFERROR(VLOOKUP(D1000,ข้อมูลออเดอร์!A:EK,46,0),"")</f>
        <v/>
      </c>
      <c r="V1000" s="1" t="str">
        <f>IFERROR(VLOOKUP(D1000,ข้อมูลออเดอร์!A:EK,46,0),"")</f>
        <v/>
      </c>
      <c r="W1000" s="1" t="str">
        <f>IFERROR(VLOOKUP(D1000,ข้อมูลออเดอร์!A:EK,48,0),"")</f>
        <v/>
      </c>
      <c r="X1000" s="1" t="str">
        <f t="shared" si="175"/>
        <v/>
      </c>
      <c r="Y1000" s="1"/>
      <c r="Z1000" s="1"/>
      <c r="AA1000" s="1" t="e">
        <f t="shared" si="176"/>
        <v>#N/A</v>
      </c>
      <c r="AB1000" s="1"/>
      <c r="AC1000" s="1"/>
      <c r="AD1000" s="1"/>
      <c r="AE1000" s="1" t="e">
        <f>IF(ข้อมูลน้ำหนักสินค้า!C999="","",ข้อมูลน้ำหนักสินค้า!C999)*J1000</f>
        <v>#N/A</v>
      </c>
    </row>
    <row r="1001" spans="1:31">
      <c r="A1001" s="1" t="str">
        <f t="shared" si="166"/>
        <v/>
      </c>
      <c r="B1001" s="1" t="str">
        <f t="shared" si="167"/>
        <v/>
      </c>
      <c r="C1001" s="1" t="str">
        <f t="shared" si="168"/>
        <v/>
      </c>
      <c r="D1001" s="1" t="str">
        <f>IF(ข้อมูลออเดอร์!A1000="","",ข้อมูลออเดอร์!A1000)</f>
        <v/>
      </c>
      <c r="E1001" s="1" t="str">
        <f>IFERROR(IF(VLOOKUP(D1001,ข้อมูลออเดอร์!A:BV,74,0)="Express delivery","NORMAL",IF(VLOOKUP(D1001,ข้อมูลออเดอร์!A:BV,74,0)="Lalamove","B2B_OFFLINE","")),"")</f>
        <v/>
      </c>
      <c r="F1001" s="1" t="str">
        <f t="shared" si="169"/>
        <v/>
      </c>
      <c r="G1001" s="1" t="str">
        <f>IF(ข้อมูลออเดอร์!CV1000="","",ข้อมูลออเดอร์!CV1000)</f>
        <v/>
      </c>
      <c r="H1001" s="1" t="str">
        <f>IF(ข้อมูลออเดอร์!CW1000="","",ข้อมูลออเดอร์!CW1000)</f>
        <v/>
      </c>
      <c r="I1001" s="1" t="str">
        <f>IF(ข้อมูลออเดอร์!CV1000="","",ข้อมูลออเดอร์!CV1000)</f>
        <v/>
      </c>
      <c r="J1001" s="1" t="str">
        <f>IF(ข้อมูลออเดอร์!DD1000="","",ข้อมูลออเดอร์!DD1000)</f>
        <v/>
      </c>
      <c r="K1001" s="102" t="str">
        <f t="shared" si="170"/>
        <v/>
      </c>
      <c r="L1001" s="102" t="str">
        <f t="shared" si="171"/>
        <v/>
      </c>
      <c r="M1001" s="103" t="str">
        <f ca="1" t="shared" si="172"/>
        <v/>
      </c>
      <c r="N1001" s="103" t="str">
        <f ca="1" t="shared" si="173"/>
        <v/>
      </c>
      <c r="O1001" s="1" t="str">
        <f>IFERROR(VLOOKUP(D1001,ข้อมูลออเดอร์!A:EK,49,0),"")</f>
        <v/>
      </c>
      <c r="P1001" s="1" t="str">
        <f>IF(D1001="","",ข้อมูลออเดอร์!AX1000)</f>
        <v/>
      </c>
      <c r="Q1001" s="1" t="str">
        <f>IF(D1001="","",ข้อมูลออเดอร์!AX1000)</f>
        <v/>
      </c>
      <c r="R1001" s="1" t="str">
        <f t="shared" si="174"/>
        <v/>
      </c>
      <c r="S1001" s="1">
        <f>IF('ข้อมูลจังหวัด-อำเภอ'!C1000="","",'ข้อมูลจังหวัด-อำเภอ'!C1000)</f>
        <v>0</v>
      </c>
      <c r="T1001" s="1">
        <f>IF('ข้อมูลจังหวัด-อำเภอ'!D1000="","",'ข้อมูลจังหวัด-อำเภอ'!D1000)</f>
        <v>0</v>
      </c>
      <c r="U1001" s="1" t="str">
        <f>IFERROR(VLOOKUP(D1001,ข้อมูลออเดอร์!A:EK,46,0),"")</f>
        <v/>
      </c>
      <c r="V1001" s="1" t="str">
        <f>IFERROR(VLOOKUP(D1001,ข้อมูลออเดอร์!A:EK,46,0),"")</f>
        <v/>
      </c>
      <c r="W1001" s="1" t="str">
        <f>IFERROR(VLOOKUP(D1001,ข้อมูลออเดอร์!A:EK,48,0),"")</f>
        <v/>
      </c>
      <c r="X1001" s="1" t="str">
        <f t="shared" si="175"/>
        <v/>
      </c>
      <c r="Y1001" s="1"/>
      <c r="Z1001" s="1"/>
      <c r="AA1001" s="1" t="e">
        <f t="shared" si="176"/>
        <v>#N/A</v>
      </c>
      <c r="AB1001" s="1"/>
      <c r="AC1001" s="1"/>
      <c r="AD1001" s="1"/>
      <c r="AE1001" s="1" t="e">
        <f>IF(ข้อมูลน้ำหนักสินค้า!C1000="","",ข้อมูลน้ำหนักสินค้า!C1000)*J1001</f>
        <v>#N/A</v>
      </c>
    </row>
    <row r="1002" spans="1:31">
      <c r="A1002" s="1" t="str">
        <f t="shared" si="166"/>
        <v/>
      </c>
      <c r="B1002" s="1" t="str">
        <f t="shared" si="167"/>
        <v/>
      </c>
      <c r="C1002" s="1" t="str">
        <f t="shared" si="168"/>
        <v/>
      </c>
      <c r="D1002" s="1" t="str">
        <f>IF(ข้อมูลออเดอร์!A1001="","",ข้อมูลออเดอร์!A1001)</f>
        <v/>
      </c>
      <c r="E1002" s="1" t="str">
        <f>IFERROR(IF(VLOOKUP(D1002,ข้อมูลออเดอร์!A:BV,74,0)="Express delivery","NORMAL",IF(VLOOKUP(D1002,ข้อมูลออเดอร์!A:BV,74,0)="Lalamove","B2B_OFFLINE","")),"")</f>
        <v/>
      </c>
      <c r="F1002" s="1" t="str">
        <f t="shared" si="169"/>
        <v/>
      </c>
      <c r="G1002" s="1" t="str">
        <f>IF(ข้อมูลออเดอร์!CV1001="","",ข้อมูลออเดอร์!CV1001)</f>
        <v/>
      </c>
      <c r="H1002" s="1" t="str">
        <f>IF(ข้อมูลออเดอร์!CW1001="","",ข้อมูลออเดอร์!CW1001)</f>
        <v/>
      </c>
      <c r="I1002" s="1" t="str">
        <f>IF(ข้อมูลออเดอร์!CV1001="","",ข้อมูลออเดอร์!CV1001)</f>
        <v/>
      </c>
      <c r="J1002" s="1" t="str">
        <f>IF(ข้อมูลออเดอร์!DD1001="","",ข้อมูลออเดอร์!DD1001)</f>
        <v/>
      </c>
      <c r="K1002" s="102" t="str">
        <f t="shared" si="170"/>
        <v/>
      </c>
      <c r="L1002" s="102" t="str">
        <f t="shared" si="171"/>
        <v/>
      </c>
      <c r="M1002" s="103" t="str">
        <f ca="1" t="shared" si="172"/>
        <v/>
      </c>
      <c r="N1002" s="103" t="str">
        <f ca="1" t="shared" si="173"/>
        <v/>
      </c>
      <c r="O1002" s="1" t="str">
        <f>IFERROR(VLOOKUP(D1002,ข้อมูลออเดอร์!A:EK,49,0),"")</f>
        <v/>
      </c>
      <c r="P1002" s="1" t="str">
        <f>IF(D1002="","",ข้อมูลออเดอร์!AX1001)</f>
        <v/>
      </c>
      <c r="Q1002" s="1" t="str">
        <f>IF(D1002="","",ข้อมูลออเดอร์!AX1001)</f>
        <v/>
      </c>
      <c r="R1002" s="1" t="str">
        <f t="shared" si="174"/>
        <v/>
      </c>
      <c r="S1002" s="1">
        <f>IF('ข้อมูลจังหวัด-อำเภอ'!C1001="","",'ข้อมูลจังหวัด-อำเภอ'!C1001)</f>
        <v>0</v>
      </c>
      <c r="T1002" s="1">
        <f>IF('ข้อมูลจังหวัด-อำเภอ'!D1001="","",'ข้อมูลจังหวัด-อำเภอ'!D1001)</f>
        <v>0</v>
      </c>
      <c r="U1002" s="1" t="str">
        <f>IFERROR(VLOOKUP(D1002,ข้อมูลออเดอร์!A:EK,46,0),"")</f>
        <v/>
      </c>
      <c r="V1002" s="1" t="str">
        <f>IFERROR(VLOOKUP(D1002,ข้อมูลออเดอร์!A:EK,46,0),"")</f>
        <v/>
      </c>
      <c r="W1002" s="1" t="str">
        <f>IFERROR(VLOOKUP(D1002,ข้อมูลออเดอร์!A:EK,48,0),"")</f>
        <v/>
      </c>
      <c r="X1002" s="1" t="str">
        <f t="shared" si="175"/>
        <v/>
      </c>
      <c r="Y1002" s="1"/>
      <c r="Z1002" s="1"/>
      <c r="AA1002" s="1" t="e">
        <f t="shared" si="176"/>
        <v>#N/A</v>
      </c>
      <c r="AB1002" s="1"/>
      <c r="AC1002" s="1"/>
      <c r="AD1002" s="1"/>
      <c r="AE1002" s="1" t="e">
        <f>IF(ข้อมูลน้ำหนักสินค้า!C1001="","",ข้อมูลน้ำหนักสินค้า!C1001)*J1002</f>
        <v>#N/A</v>
      </c>
    </row>
    <row r="1003" spans="1:31">
      <c r="A1003" s="1" t="str">
        <f t="shared" si="166"/>
        <v/>
      </c>
      <c r="B1003" s="1" t="str">
        <f t="shared" si="167"/>
        <v/>
      </c>
      <c r="C1003" s="1" t="str">
        <f t="shared" si="168"/>
        <v/>
      </c>
      <c r="D1003" s="1" t="str">
        <f>IF(ข้อมูลออเดอร์!A1002="","",ข้อมูลออเดอร์!A1002)</f>
        <v/>
      </c>
      <c r="E1003" s="1" t="str">
        <f>IFERROR(IF(VLOOKUP(D1003,ข้อมูลออเดอร์!A:BV,74,0)="Express delivery","NORMAL",IF(VLOOKUP(D1003,ข้อมูลออเดอร์!A:BV,74,0)="Lalamove","B2B_OFFLINE","")),"")</f>
        <v/>
      </c>
      <c r="F1003" s="1" t="str">
        <f t="shared" si="169"/>
        <v/>
      </c>
      <c r="G1003" s="1" t="str">
        <f>IF(ข้อมูลออเดอร์!CV1002="","",ข้อมูลออเดอร์!CV1002)</f>
        <v/>
      </c>
      <c r="H1003" s="1" t="str">
        <f>IF(ข้อมูลออเดอร์!CW1002="","",ข้อมูลออเดอร์!CW1002)</f>
        <v/>
      </c>
      <c r="I1003" s="1" t="str">
        <f>IF(ข้อมูลออเดอร์!CV1002="","",ข้อมูลออเดอร์!CV1002)</f>
        <v/>
      </c>
      <c r="J1003" s="1" t="str">
        <f>IF(ข้อมูลออเดอร์!DD1002="","",ข้อมูลออเดอร์!DD1002)</f>
        <v/>
      </c>
      <c r="K1003" s="102" t="str">
        <f t="shared" si="170"/>
        <v/>
      </c>
      <c r="L1003" s="102" t="str">
        <f t="shared" si="171"/>
        <v/>
      </c>
      <c r="M1003" s="103" t="str">
        <f ca="1" t="shared" si="172"/>
        <v/>
      </c>
      <c r="N1003" s="103" t="str">
        <f ca="1" t="shared" si="173"/>
        <v/>
      </c>
      <c r="O1003" s="1" t="str">
        <f>IFERROR(VLOOKUP(D1003,ข้อมูลออเดอร์!A:EK,49,0),"")</f>
        <v/>
      </c>
      <c r="P1003" s="1" t="str">
        <f>IF(D1003="","",ข้อมูลออเดอร์!AX1002)</f>
        <v/>
      </c>
      <c r="Q1003" s="1" t="str">
        <f>IF(D1003="","",ข้อมูลออเดอร์!AX1002)</f>
        <v/>
      </c>
      <c r="R1003" s="1" t="str">
        <f t="shared" si="174"/>
        <v/>
      </c>
      <c r="S1003" s="1">
        <f>IF('ข้อมูลจังหวัด-อำเภอ'!C1002="","",'ข้อมูลจังหวัด-อำเภอ'!C1002)</f>
        <v>0</v>
      </c>
      <c r="T1003" s="1">
        <f>IF('ข้อมูลจังหวัด-อำเภอ'!D1002="","",'ข้อมูลจังหวัด-อำเภอ'!D1002)</f>
        <v>0</v>
      </c>
      <c r="U1003" s="1" t="str">
        <f>IFERROR(VLOOKUP(D1003,ข้อมูลออเดอร์!A:EK,46,0),"")</f>
        <v/>
      </c>
      <c r="V1003" s="1" t="str">
        <f>IFERROR(VLOOKUP(D1003,ข้อมูลออเดอร์!A:EK,46,0),"")</f>
        <v/>
      </c>
      <c r="W1003" s="1" t="str">
        <f>IFERROR(VLOOKUP(D1003,ข้อมูลออเดอร์!A:EK,48,0),"")</f>
        <v/>
      </c>
      <c r="X1003" s="1" t="str">
        <f t="shared" si="175"/>
        <v/>
      </c>
      <c r="Y1003" s="1"/>
      <c r="Z1003" s="1"/>
      <c r="AA1003" s="1" t="e">
        <f t="shared" si="176"/>
        <v>#N/A</v>
      </c>
      <c r="AB1003" s="1"/>
      <c r="AC1003" s="1"/>
      <c r="AD1003" s="1"/>
      <c r="AE1003" s="1" t="e">
        <f>IF(ข้อมูลน้ำหนักสินค้า!C1002="","",ข้อมูลน้ำหนักสินค้า!C1002)*J1003</f>
        <v>#N/A</v>
      </c>
    </row>
    <row r="1004" spans="1:31">
      <c r="A1004" s="1" t="str">
        <f t="shared" si="166"/>
        <v/>
      </c>
      <c r="B1004" s="1" t="str">
        <f t="shared" si="167"/>
        <v/>
      </c>
      <c r="C1004" s="1" t="str">
        <f t="shared" si="168"/>
        <v/>
      </c>
      <c r="D1004" s="1" t="str">
        <f>IF(ข้อมูลออเดอร์!A1003="","",ข้อมูลออเดอร์!A1003)</f>
        <v/>
      </c>
      <c r="E1004" s="1" t="str">
        <f>IFERROR(IF(VLOOKUP(D1004,ข้อมูลออเดอร์!A:BV,74,0)="Express delivery","NORMAL",IF(VLOOKUP(D1004,ข้อมูลออเดอร์!A:BV,74,0)="Lalamove","B2B_OFFLINE","")),"")</f>
        <v/>
      </c>
      <c r="F1004" s="1" t="str">
        <f t="shared" si="169"/>
        <v/>
      </c>
      <c r="G1004" s="1" t="str">
        <f>IF(ข้อมูลออเดอร์!CV1003="","",ข้อมูลออเดอร์!CV1003)</f>
        <v/>
      </c>
      <c r="H1004" s="1" t="str">
        <f>IF(ข้อมูลออเดอร์!CW1003="","",ข้อมูลออเดอร์!CW1003)</f>
        <v/>
      </c>
      <c r="I1004" s="1" t="str">
        <f>IF(ข้อมูลออเดอร์!CV1003="","",ข้อมูลออเดอร์!CV1003)</f>
        <v/>
      </c>
      <c r="J1004" s="1" t="str">
        <f>IF(ข้อมูลออเดอร์!DD1003="","",ข้อมูลออเดอร์!DD1003)</f>
        <v/>
      </c>
      <c r="K1004" s="102" t="str">
        <f t="shared" si="170"/>
        <v/>
      </c>
      <c r="L1004" s="102" t="str">
        <f t="shared" si="171"/>
        <v/>
      </c>
      <c r="M1004" s="103" t="str">
        <f ca="1" t="shared" si="172"/>
        <v/>
      </c>
      <c r="N1004" s="103" t="str">
        <f ca="1" t="shared" si="173"/>
        <v/>
      </c>
      <c r="O1004" s="1" t="str">
        <f>IFERROR(VLOOKUP(D1004,ข้อมูลออเดอร์!A:EK,49,0),"")</f>
        <v/>
      </c>
      <c r="P1004" s="1" t="str">
        <f>IF(D1004="","",ข้อมูลออเดอร์!AX1003)</f>
        <v/>
      </c>
      <c r="Q1004" s="1" t="str">
        <f>IF(D1004="","",ข้อมูลออเดอร์!AX1003)</f>
        <v/>
      </c>
      <c r="R1004" s="1" t="str">
        <f t="shared" si="174"/>
        <v/>
      </c>
      <c r="S1004" s="1">
        <f>IF('ข้อมูลจังหวัด-อำเภอ'!C1003="","",'ข้อมูลจังหวัด-อำเภอ'!C1003)</f>
        <v>0</v>
      </c>
      <c r="T1004" s="1">
        <f>IF('ข้อมูลจังหวัด-อำเภอ'!D1003="","",'ข้อมูลจังหวัด-อำเภอ'!D1003)</f>
        <v>0</v>
      </c>
      <c r="U1004" s="1" t="str">
        <f>IFERROR(VLOOKUP(D1004,ข้อมูลออเดอร์!A:EK,46,0),"")</f>
        <v/>
      </c>
      <c r="V1004" s="1" t="str">
        <f>IFERROR(VLOOKUP(D1004,ข้อมูลออเดอร์!A:EK,46,0),"")</f>
        <v/>
      </c>
      <c r="W1004" s="1" t="str">
        <f>IFERROR(VLOOKUP(D1004,ข้อมูลออเดอร์!A:EK,48,0),"")</f>
        <v/>
      </c>
      <c r="X1004" s="1" t="str">
        <f t="shared" si="175"/>
        <v/>
      </c>
      <c r="Y1004" s="1"/>
      <c r="Z1004" s="1"/>
      <c r="AA1004" s="1" t="e">
        <f t="shared" si="176"/>
        <v>#N/A</v>
      </c>
      <c r="AB1004" s="1"/>
      <c r="AC1004" s="1"/>
      <c r="AD1004" s="1"/>
      <c r="AE1004" s="1" t="e">
        <f>IF(ข้อมูลน้ำหนักสินค้า!C1003="","",ข้อมูลน้ำหนักสินค้า!C1003)*J1004</f>
        <v>#N/A</v>
      </c>
    </row>
    <row r="1005" spans="1:31">
      <c r="A1005" s="1" t="str">
        <f t="shared" si="166"/>
        <v/>
      </c>
      <c r="B1005" s="1" t="str">
        <f t="shared" si="167"/>
        <v/>
      </c>
      <c r="C1005" s="1" t="str">
        <f t="shared" si="168"/>
        <v/>
      </c>
      <c r="D1005" s="1" t="str">
        <f>IF(ข้อมูลออเดอร์!A1004="","",ข้อมูลออเดอร์!A1004)</f>
        <v/>
      </c>
      <c r="E1005" s="1" t="str">
        <f>IFERROR(IF(VLOOKUP(D1005,ข้อมูลออเดอร์!A:BV,74,0)="Express delivery","NORMAL",IF(VLOOKUP(D1005,ข้อมูลออเดอร์!A:BV,74,0)="Lalamove","B2B_OFFLINE","")),"")</f>
        <v/>
      </c>
      <c r="F1005" s="1" t="str">
        <f t="shared" si="169"/>
        <v/>
      </c>
      <c r="G1005" s="1" t="str">
        <f>IF(ข้อมูลออเดอร์!CV1004="","",ข้อมูลออเดอร์!CV1004)</f>
        <v/>
      </c>
      <c r="H1005" s="1" t="str">
        <f>IF(ข้อมูลออเดอร์!CW1004="","",ข้อมูลออเดอร์!CW1004)</f>
        <v/>
      </c>
      <c r="I1005" s="1" t="str">
        <f>IF(ข้อมูลออเดอร์!CV1004="","",ข้อมูลออเดอร์!CV1004)</f>
        <v/>
      </c>
      <c r="J1005" s="1" t="str">
        <f>IF(ข้อมูลออเดอร์!DD1004="","",ข้อมูลออเดอร์!DD1004)</f>
        <v/>
      </c>
      <c r="K1005" s="102" t="str">
        <f t="shared" si="170"/>
        <v/>
      </c>
      <c r="L1005" s="102" t="str">
        <f t="shared" si="171"/>
        <v/>
      </c>
      <c r="M1005" s="103" t="str">
        <f ca="1" t="shared" si="172"/>
        <v/>
      </c>
      <c r="N1005" s="103" t="str">
        <f ca="1" t="shared" si="173"/>
        <v/>
      </c>
      <c r="O1005" s="1" t="str">
        <f>IFERROR(VLOOKUP(D1005,ข้อมูลออเดอร์!A:EK,49,0),"")</f>
        <v/>
      </c>
      <c r="P1005" s="1" t="str">
        <f>IF(D1005="","",ข้อมูลออเดอร์!AX1004)</f>
        <v/>
      </c>
      <c r="Q1005" s="1" t="str">
        <f>IF(D1005="","",ข้อมูลออเดอร์!AX1004)</f>
        <v/>
      </c>
      <c r="R1005" s="1" t="str">
        <f t="shared" si="174"/>
        <v/>
      </c>
      <c r="S1005" s="1">
        <f>IF('ข้อมูลจังหวัด-อำเภอ'!C1004="","",'ข้อมูลจังหวัด-อำเภอ'!C1004)</f>
        <v>0</v>
      </c>
      <c r="T1005" s="1">
        <f>IF('ข้อมูลจังหวัด-อำเภอ'!D1004="","",'ข้อมูลจังหวัด-อำเภอ'!D1004)</f>
        <v>0</v>
      </c>
      <c r="U1005" s="1" t="str">
        <f>IFERROR(VLOOKUP(D1005,ข้อมูลออเดอร์!A:EK,46,0),"")</f>
        <v/>
      </c>
      <c r="V1005" s="1" t="str">
        <f>IFERROR(VLOOKUP(D1005,ข้อมูลออเดอร์!A:EK,46,0),"")</f>
        <v/>
      </c>
      <c r="W1005" s="1" t="str">
        <f>IFERROR(VLOOKUP(D1005,ข้อมูลออเดอร์!A:EK,48,0),"")</f>
        <v/>
      </c>
      <c r="X1005" s="1" t="str">
        <f t="shared" si="175"/>
        <v/>
      </c>
      <c r="Y1005" s="1"/>
      <c r="Z1005" s="1"/>
      <c r="AA1005" s="1" t="e">
        <f t="shared" si="176"/>
        <v>#N/A</v>
      </c>
      <c r="AB1005" s="1"/>
      <c r="AC1005" s="1"/>
      <c r="AD1005" s="1"/>
      <c r="AE1005" s="1" t="e">
        <f>IF(ข้อมูลน้ำหนักสินค้า!C1004="","",ข้อมูลน้ำหนักสินค้า!C1004)*J1005</f>
        <v>#N/A</v>
      </c>
    </row>
    <row r="1006" spans="1:31">
      <c r="A1006" s="1" t="str">
        <f t="shared" si="166"/>
        <v/>
      </c>
      <c r="B1006" s="1" t="str">
        <f t="shared" si="167"/>
        <v/>
      </c>
      <c r="C1006" s="1" t="str">
        <f t="shared" si="168"/>
        <v/>
      </c>
      <c r="D1006" s="1" t="str">
        <f>IF(ข้อมูลออเดอร์!A1005="","",ข้อมูลออเดอร์!A1005)</f>
        <v/>
      </c>
      <c r="E1006" s="1" t="str">
        <f>IFERROR(IF(VLOOKUP(D1006,ข้อมูลออเดอร์!A:BV,74,0)="Express delivery","NORMAL",IF(VLOOKUP(D1006,ข้อมูลออเดอร์!A:BV,74,0)="Lalamove","B2B_OFFLINE","")),"")</f>
        <v/>
      </c>
      <c r="F1006" s="1" t="str">
        <f t="shared" si="169"/>
        <v/>
      </c>
      <c r="G1006" s="1" t="str">
        <f>IF(ข้อมูลออเดอร์!CV1005="","",ข้อมูลออเดอร์!CV1005)</f>
        <v/>
      </c>
      <c r="H1006" s="1" t="str">
        <f>IF(ข้อมูลออเดอร์!CW1005="","",ข้อมูลออเดอร์!CW1005)</f>
        <v/>
      </c>
      <c r="I1006" s="1" t="str">
        <f>IF(ข้อมูลออเดอร์!CV1005="","",ข้อมูลออเดอร์!CV1005)</f>
        <v/>
      </c>
      <c r="J1006" s="1" t="str">
        <f>IF(ข้อมูลออเดอร์!DD1005="","",ข้อมูลออเดอร์!DD1005)</f>
        <v/>
      </c>
      <c r="K1006" s="102" t="str">
        <f t="shared" si="170"/>
        <v/>
      </c>
      <c r="L1006" s="102" t="str">
        <f t="shared" si="171"/>
        <v/>
      </c>
      <c r="M1006" s="103" t="str">
        <f ca="1" t="shared" si="172"/>
        <v/>
      </c>
      <c r="N1006" s="103" t="str">
        <f ca="1" t="shared" si="173"/>
        <v/>
      </c>
      <c r="O1006" s="1" t="str">
        <f>IFERROR(VLOOKUP(D1006,ข้อมูลออเดอร์!A:EK,49,0),"")</f>
        <v/>
      </c>
      <c r="P1006" s="1" t="str">
        <f>IF(D1006="","",ข้อมูลออเดอร์!AX1005)</f>
        <v/>
      </c>
      <c r="Q1006" s="1" t="str">
        <f>IF(D1006="","",ข้อมูลออเดอร์!AX1005)</f>
        <v/>
      </c>
      <c r="R1006" s="1" t="str">
        <f t="shared" si="174"/>
        <v/>
      </c>
      <c r="S1006" s="1">
        <f>IF('ข้อมูลจังหวัด-อำเภอ'!C1005="","",'ข้อมูลจังหวัด-อำเภอ'!C1005)</f>
        <v>0</v>
      </c>
      <c r="T1006" s="1">
        <f>IF('ข้อมูลจังหวัด-อำเภอ'!D1005="","",'ข้อมูลจังหวัด-อำเภอ'!D1005)</f>
        <v>0</v>
      </c>
      <c r="U1006" s="1" t="str">
        <f>IFERROR(VLOOKUP(D1006,ข้อมูลออเดอร์!A:EK,46,0),"")</f>
        <v/>
      </c>
      <c r="V1006" s="1" t="str">
        <f>IFERROR(VLOOKUP(D1006,ข้อมูลออเดอร์!A:EK,46,0),"")</f>
        <v/>
      </c>
      <c r="W1006" s="1" t="str">
        <f>IFERROR(VLOOKUP(D1006,ข้อมูลออเดอร์!A:EK,48,0),"")</f>
        <v/>
      </c>
      <c r="X1006" s="1" t="str">
        <f t="shared" si="175"/>
        <v/>
      </c>
      <c r="Y1006" s="1"/>
      <c r="Z1006" s="1"/>
      <c r="AA1006" s="1" t="e">
        <f t="shared" si="176"/>
        <v>#N/A</v>
      </c>
      <c r="AB1006" s="1"/>
      <c r="AC1006" s="1"/>
      <c r="AD1006" s="1"/>
      <c r="AE1006" s="1" t="e">
        <f>IF(ข้อมูลน้ำหนักสินค้า!C1005="","",ข้อมูลน้ำหนักสินค้า!C1005)*J1006</f>
        <v>#N/A</v>
      </c>
    </row>
    <row r="1007" spans="1:31">
      <c r="A1007" s="1" t="str">
        <f t="shared" si="166"/>
        <v/>
      </c>
      <c r="B1007" s="1" t="str">
        <f t="shared" si="167"/>
        <v/>
      </c>
      <c r="C1007" s="1" t="str">
        <f t="shared" si="168"/>
        <v/>
      </c>
      <c r="D1007" s="1" t="str">
        <f>IF(ข้อมูลออเดอร์!A1006="","",ข้อมูลออเดอร์!A1006)</f>
        <v/>
      </c>
      <c r="E1007" s="1" t="str">
        <f>IFERROR(IF(VLOOKUP(D1007,ข้อมูลออเดอร์!A:BV,74,0)="Express delivery","NORMAL",IF(VLOOKUP(D1007,ข้อมูลออเดอร์!A:BV,74,0)="Lalamove","B2B_OFFLINE","")),"")</f>
        <v/>
      </c>
      <c r="F1007" s="1" t="str">
        <f t="shared" si="169"/>
        <v/>
      </c>
      <c r="G1007" s="1" t="str">
        <f>IF(ข้อมูลออเดอร์!CV1006="","",ข้อมูลออเดอร์!CV1006)</f>
        <v/>
      </c>
      <c r="H1007" s="1" t="str">
        <f>IF(ข้อมูลออเดอร์!CW1006="","",ข้อมูลออเดอร์!CW1006)</f>
        <v/>
      </c>
      <c r="I1007" s="1" t="str">
        <f>IF(ข้อมูลออเดอร์!CV1006="","",ข้อมูลออเดอร์!CV1006)</f>
        <v/>
      </c>
      <c r="J1007" s="1" t="str">
        <f>IF(ข้อมูลออเดอร์!DD1006="","",ข้อมูลออเดอร์!DD1006)</f>
        <v/>
      </c>
      <c r="K1007" s="102" t="str">
        <f t="shared" si="170"/>
        <v/>
      </c>
      <c r="L1007" s="102" t="str">
        <f t="shared" si="171"/>
        <v/>
      </c>
      <c r="M1007" s="103" t="str">
        <f ca="1" t="shared" si="172"/>
        <v/>
      </c>
      <c r="N1007" s="103" t="str">
        <f ca="1" t="shared" si="173"/>
        <v/>
      </c>
      <c r="O1007" s="1" t="str">
        <f>IFERROR(VLOOKUP(D1007,ข้อมูลออเดอร์!A:EK,49,0),"")</f>
        <v/>
      </c>
      <c r="P1007" s="1" t="str">
        <f>IF(D1007="","",ข้อมูลออเดอร์!AX1006)</f>
        <v/>
      </c>
      <c r="Q1007" s="1" t="str">
        <f>IF(D1007="","",ข้อมูลออเดอร์!AX1006)</f>
        <v/>
      </c>
      <c r="R1007" s="1" t="str">
        <f t="shared" si="174"/>
        <v/>
      </c>
      <c r="S1007" s="1">
        <f>IF('ข้อมูลจังหวัด-อำเภอ'!C1006="","",'ข้อมูลจังหวัด-อำเภอ'!C1006)</f>
        <v>0</v>
      </c>
      <c r="T1007" s="1">
        <f>IF('ข้อมูลจังหวัด-อำเภอ'!D1006="","",'ข้อมูลจังหวัด-อำเภอ'!D1006)</f>
        <v>0</v>
      </c>
      <c r="U1007" s="1" t="str">
        <f>IFERROR(VLOOKUP(D1007,ข้อมูลออเดอร์!A:EK,46,0),"")</f>
        <v/>
      </c>
      <c r="V1007" s="1" t="str">
        <f>IFERROR(VLOOKUP(D1007,ข้อมูลออเดอร์!A:EK,46,0),"")</f>
        <v/>
      </c>
      <c r="W1007" s="1" t="str">
        <f>IFERROR(VLOOKUP(D1007,ข้อมูลออเดอร์!A:EK,48,0),"")</f>
        <v/>
      </c>
      <c r="X1007" s="1" t="str">
        <f t="shared" si="175"/>
        <v/>
      </c>
      <c r="Y1007" s="1"/>
      <c r="Z1007" s="1"/>
      <c r="AA1007" s="1" t="e">
        <f t="shared" si="176"/>
        <v>#N/A</v>
      </c>
      <c r="AB1007" s="1"/>
      <c r="AC1007" s="1"/>
      <c r="AD1007" s="1"/>
      <c r="AE1007" s="1" t="e">
        <f>IF(ข้อมูลน้ำหนักสินค้า!C1006="","",ข้อมูลน้ำหนักสินค้า!C1006)*J1007</f>
        <v>#N/A</v>
      </c>
    </row>
    <row r="1008" spans="1:31">
      <c r="A1008" s="1" t="str">
        <f t="shared" si="166"/>
        <v/>
      </c>
      <c r="B1008" s="1" t="str">
        <f t="shared" si="167"/>
        <v/>
      </c>
      <c r="C1008" s="1" t="str">
        <f t="shared" si="168"/>
        <v/>
      </c>
      <c r="D1008" s="1" t="str">
        <f>IF(ข้อมูลออเดอร์!A1007="","",ข้อมูลออเดอร์!A1007)</f>
        <v/>
      </c>
      <c r="E1008" s="1" t="str">
        <f>IFERROR(IF(VLOOKUP(D1008,ข้อมูลออเดอร์!A:BV,74,0)="Express delivery","NORMAL",IF(VLOOKUP(D1008,ข้อมูลออเดอร์!A:BV,74,0)="Lalamove","B2B_OFFLINE","")),"")</f>
        <v/>
      </c>
      <c r="F1008" s="1" t="str">
        <f t="shared" si="169"/>
        <v/>
      </c>
      <c r="G1008" s="1" t="str">
        <f>IF(ข้อมูลออเดอร์!CV1007="","",ข้อมูลออเดอร์!CV1007)</f>
        <v/>
      </c>
      <c r="H1008" s="1" t="str">
        <f>IF(ข้อมูลออเดอร์!CW1007="","",ข้อมูลออเดอร์!CW1007)</f>
        <v/>
      </c>
      <c r="I1008" s="1" t="str">
        <f>IF(ข้อมูลออเดอร์!CV1007="","",ข้อมูลออเดอร์!CV1007)</f>
        <v/>
      </c>
      <c r="J1008" s="1" t="str">
        <f>IF(ข้อมูลออเดอร์!DD1007="","",ข้อมูลออเดอร์!DD1007)</f>
        <v/>
      </c>
      <c r="K1008" s="102" t="str">
        <f t="shared" si="170"/>
        <v/>
      </c>
      <c r="L1008" s="102" t="str">
        <f t="shared" si="171"/>
        <v/>
      </c>
      <c r="M1008" s="103" t="str">
        <f ca="1" t="shared" si="172"/>
        <v/>
      </c>
      <c r="N1008" s="103" t="str">
        <f ca="1" t="shared" si="173"/>
        <v/>
      </c>
      <c r="O1008" s="1" t="str">
        <f>IFERROR(VLOOKUP(D1008,ข้อมูลออเดอร์!A:EK,49,0),"")</f>
        <v/>
      </c>
      <c r="P1008" s="1" t="str">
        <f>IF(D1008="","",ข้อมูลออเดอร์!AX1007)</f>
        <v/>
      </c>
      <c r="Q1008" s="1" t="str">
        <f>IF(D1008="","",ข้อมูลออเดอร์!AX1007)</f>
        <v/>
      </c>
      <c r="R1008" s="1" t="str">
        <f t="shared" si="174"/>
        <v/>
      </c>
      <c r="S1008" s="1">
        <f>IF('ข้อมูลจังหวัด-อำเภอ'!C1007="","",'ข้อมูลจังหวัด-อำเภอ'!C1007)</f>
        <v>0</v>
      </c>
      <c r="T1008" s="1">
        <f>IF('ข้อมูลจังหวัด-อำเภอ'!D1007="","",'ข้อมูลจังหวัด-อำเภอ'!D1007)</f>
        <v>0</v>
      </c>
      <c r="U1008" s="1" t="str">
        <f>IFERROR(VLOOKUP(D1008,ข้อมูลออเดอร์!A:EK,46,0),"")</f>
        <v/>
      </c>
      <c r="V1008" s="1" t="str">
        <f>IFERROR(VLOOKUP(D1008,ข้อมูลออเดอร์!A:EK,46,0),"")</f>
        <v/>
      </c>
      <c r="W1008" s="1" t="str">
        <f>IFERROR(VLOOKUP(D1008,ข้อมูลออเดอร์!A:EK,48,0),"")</f>
        <v/>
      </c>
      <c r="X1008" s="1" t="str">
        <f t="shared" si="175"/>
        <v/>
      </c>
      <c r="Y1008" s="1"/>
      <c r="Z1008" s="1"/>
      <c r="AA1008" s="1" t="e">
        <f t="shared" si="176"/>
        <v>#N/A</v>
      </c>
      <c r="AB1008" s="1"/>
      <c r="AC1008" s="1"/>
      <c r="AD1008" s="1"/>
      <c r="AE1008" s="1" t="e">
        <f>IF(ข้อมูลน้ำหนักสินค้า!C1007="","",ข้อมูลน้ำหนักสินค้า!C1007)*J1008</f>
        <v>#N/A</v>
      </c>
    </row>
    <row r="1009" spans="1:31">
      <c r="A1009" s="1" t="str">
        <f t="shared" si="166"/>
        <v/>
      </c>
      <c r="B1009" s="1" t="str">
        <f t="shared" si="167"/>
        <v/>
      </c>
      <c r="C1009" s="1" t="str">
        <f t="shared" si="168"/>
        <v/>
      </c>
      <c r="D1009" s="1" t="str">
        <f>IF(ข้อมูลออเดอร์!A1008="","",ข้อมูลออเดอร์!A1008)</f>
        <v/>
      </c>
      <c r="E1009" s="1" t="str">
        <f>IFERROR(IF(VLOOKUP(D1009,ข้อมูลออเดอร์!A:BV,74,0)="Express delivery","NORMAL",IF(VLOOKUP(D1009,ข้อมูลออเดอร์!A:BV,74,0)="Lalamove","B2B_OFFLINE","")),"")</f>
        <v/>
      </c>
      <c r="F1009" s="1" t="str">
        <f t="shared" si="169"/>
        <v/>
      </c>
      <c r="G1009" s="1" t="str">
        <f>IF(ข้อมูลออเดอร์!CV1008="","",ข้อมูลออเดอร์!CV1008)</f>
        <v/>
      </c>
      <c r="H1009" s="1" t="str">
        <f>IF(ข้อมูลออเดอร์!CW1008="","",ข้อมูลออเดอร์!CW1008)</f>
        <v/>
      </c>
      <c r="I1009" s="1" t="str">
        <f>IF(ข้อมูลออเดอร์!CV1008="","",ข้อมูลออเดอร์!CV1008)</f>
        <v/>
      </c>
      <c r="J1009" s="1" t="str">
        <f>IF(ข้อมูลออเดอร์!DD1008="","",ข้อมูลออเดอร์!DD1008)</f>
        <v/>
      </c>
      <c r="K1009" s="102" t="str">
        <f t="shared" si="170"/>
        <v/>
      </c>
      <c r="L1009" s="102" t="str">
        <f t="shared" si="171"/>
        <v/>
      </c>
      <c r="M1009" s="103" t="str">
        <f ca="1" t="shared" si="172"/>
        <v/>
      </c>
      <c r="N1009" s="103" t="str">
        <f ca="1" t="shared" si="173"/>
        <v/>
      </c>
      <c r="O1009" s="1" t="str">
        <f>IFERROR(VLOOKUP(D1009,ข้อมูลออเดอร์!A:EK,49,0),"")</f>
        <v/>
      </c>
      <c r="P1009" s="1" t="str">
        <f>IF(D1009="","",ข้อมูลออเดอร์!AX1008)</f>
        <v/>
      </c>
      <c r="Q1009" s="1" t="str">
        <f>IF(D1009="","",ข้อมูลออเดอร์!AX1008)</f>
        <v/>
      </c>
      <c r="R1009" s="1" t="str">
        <f t="shared" si="174"/>
        <v/>
      </c>
      <c r="S1009" s="1">
        <f>IF('ข้อมูลจังหวัด-อำเภอ'!C1008="","",'ข้อมูลจังหวัด-อำเภอ'!C1008)</f>
        <v>0</v>
      </c>
      <c r="T1009" s="1">
        <f>IF('ข้อมูลจังหวัด-อำเภอ'!D1008="","",'ข้อมูลจังหวัด-อำเภอ'!D1008)</f>
        <v>0</v>
      </c>
      <c r="U1009" s="1" t="str">
        <f>IFERROR(VLOOKUP(D1009,ข้อมูลออเดอร์!A:EK,46,0),"")</f>
        <v/>
      </c>
      <c r="V1009" s="1" t="str">
        <f>IFERROR(VLOOKUP(D1009,ข้อมูลออเดอร์!A:EK,46,0),"")</f>
        <v/>
      </c>
      <c r="W1009" s="1" t="str">
        <f>IFERROR(VLOOKUP(D1009,ข้อมูลออเดอร์!A:EK,48,0),"")</f>
        <v/>
      </c>
      <c r="X1009" s="1" t="str">
        <f t="shared" si="175"/>
        <v/>
      </c>
      <c r="Y1009" s="1"/>
      <c r="Z1009" s="1"/>
      <c r="AA1009" s="1" t="e">
        <f t="shared" si="176"/>
        <v>#N/A</v>
      </c>
      <c r="AB1009" s="1"/>
      <c r="AC1009" s="1"/>
      <c r="AD1009" s="1"/>
      <c r="AE1009" s="1" t="e">
        <f>IF(ข้อมูลน้ำหนักสินค้า!C1008="","",ข้อมูลน้ำหนักสินค้า!C1008)*J1009</f>
        <v>#N/A</v>
      </c>
    </row>
    <row r="1010" spans="1:31">
      <c r="A1010" s="1" t="str">
        <f t="shared" si="166"/>
        <v/>
      </c>
      <c r="B1010" s="1" t="str">
        <f t="shared" si="167"/>
        <v/>
      </c>
      <c r="C1010" s="1" t="str">
        <f t="shared" si="168"/>
        <v/>
      </c>
      <c r="D1010" s="1" t="str">
        <f>IF(ข้อมูลออเดอร์!A1009="","",ข้อมูลออเดอร์!A1009)</f>
        <v/>
      </c>
      <c r="E1010" s="1" t="str">
        <f>IFERROR(IF(VLOOKUP(D1010,ข้อมูลออเดอร์!A:BV,74,0)="Express delivery","NORMAL",IF(VLOOKUP(D1010,ข้อมูลออเดอร์!A:BV,74,0)="Lalamove","B2B_OFFLINE","")),"")</f>
        <v/>
      </c>
      <c r="F1010" s="1" t="str">
        <f t="shared" si="169"/>
        <v/>
      </c>
      <c r="G1010" s="1" t="str">
        <f>IF(ข้อมูลออเดอร์!CV1009="","",ข้อมูลออเดอร์!CV1009)</f>
        <v/>
      </c>
      <c r="H1010" s="1" t="str">
        <f>IF(ข้อมูลออเดอร์!CW1009="","",ข้อมูลออเดอร์!CW1009)</f>
        <v/>
      </c>
      <c r="I1010" s="1" t="str">
        <f>IF(ข้อมูลออเดอร์!CV1009="","",ข้อมูลออเดอร์!CV1009)</f>
        <v/>
      </c>
      <c r="J1010" s="1" t="str">
        <f>IF(ข้อมูลออเดอร์!DD1009="","",ข้อมูลออเดอร์!DD1009)</f>
        <v/>
      </c>
      <c r="K1010" s="102" t="str">
        <f t="shared" si="170"/>
        <v/>
      </c>
      <c r="L1010" s="102" t="str">
        <f t="shared" si="171"/>
        <v/>
      </c>
      <c r="M1010" s="103" t="str">
        <f ca="1" t="shared" si="172"/>
        <v/>
      </c>
      <c r="N1010" s="103" t="str">
        <f ca="1" t="shared" si="173"/>
        <v/>
      </c>
      <c r="O1010" s="1" t="str">
        <f>IFERROR(VLOOKUP(D1010,ข้อมูลออเดอร์!A:EK,49,0),"")</f>
        <v/>
      </c>
      <c r="P1010" s="1" t="str">
        <f>IF(D1010="","",ข้อมูลออเดอร์!AX1009)</f>
        <v/>
      </c>
      <c r="Q1010" s="1" t="str">
        <f>IF(D1010="","",ข้อมูลออเดอร์!AX1009)</f>
        <v/>
      </c>
      <c r="R1010" s="1" t="str">
        <f t="shared" si="174"/>
        <v/>
      </c>
      <c r="S1010" s="1">
        <f>IF('ข้อมูลจังหวัด-อำเภอ'!C1009="","",'ข้อมูลจังหวัด-อำเภอ'!C1009)</f>
        <v>0</v>
      </c>
      <c r="T1010" s="1">
        <f>IF('ข้อมูลจังหวัด-อำเภอ'!D1009="","",'ข้อมูลจังหวัด-อำเภอ'!D1009)</f>
        <v>0</v>
      </c>
      <c r="U1010" s="1" t="str">
        <f>IFERROR(VLOOKUP(D1010,ข้อมูลออเดอร์!A:EK,46,0),"")</f>
        <v/>
      </c>
      <c r="V1010" s="1" t="str">
        <f>IFERROR(VLOOKUP(D1010,ข้อมูลออเดอร์!A:EK,46,0),"")</f>
        <v/>
      </c>
      <c r="W1010" s="1" t="str">
        <f>IFERROR(VLOOKUP(D1010,ข้อมูลออเดอร์!A:EK,48,0),"")</f>
        <v/>
      </c>
      <c r="X1010" s="1" t="str">
        <f t="shared" si="175"/>
        <v/>
      </c>
      <c r="Y1010" s="1"/>
      <c r="Z1010" s="1"/>
      <c r="AA1010" s="1" t="e">
        <f t="shared" si="176"/>
        <v>#N/A</v>
      </c>
      <c r="AB1010" s="1"/>
      <c r="AC1010" s="1"/>
      <c r="AD1010" s="1"/>
      <c r="AE1010" s="1" t="e">
        <f>IF(ข้อมูลน้ำหนักสินค้า!C1009="","",ข้อมูลน้ำหนักสินค้า!C1009)*J1010</f>
        <v>#N/A</v>
      </c>
    </row>
    <row r="1011" spans="1:31">
      <c r="A1011" s="1" t="str">
        <f t="shared" si="166"/>
        <v/>
      </c>
      <c r="B1011" s="1" t="str">
        <f t="shared" si="167"/>
        <v/>
      </c>
      <c r="C1011" s="1" t="str">
        <f t="shared" si="168"/>
        <v/>
      </c>
      <c r="D1011" s="1" t="str">
        <f>IF(ข้อมูลออเดอร์!A1010="","",ข้อมูลออเดอร์!A1010)</f>
        <v/>
      </c>
      <c r="E1011" s="1" t="str">
        <f>IFERROR(IF(VLOOKUP(D1011,ข้อมูลออเดอร์!A:BV,74,0)="Express delivery","NORMAL",IF(VLOOKUP(D1011,ข้อมูลออเดอร์!A:BV,74,0)="Lalamove","B2B_OFFLINE","")),"")</f>
        <v/>
      </c>
      <c r="F1011" s="1" t="str">
        <f t="shared" si="169"/>
        <v/>
      </c>
      <c r="G1011" s="1" t="str">
        <f>IF(ข้อมูลออเดอร์!CV1010="","",ข้อมูลออเดอร์!CV1010)</f>
        <v/>
      </c>
      <c r="H1011" s="1" t="str">
        <f>IF(ข้อมูลออเดอร์!CW1010="","",ข้อมูลออเดอร์!CW1010)</f>
        <v/>
      </c>
      <c r="I1011" s="1" t="str">
        <f>IF(ข้อมูลออเดอร์!CV1010="","",ข้อมูลออเดอร์!CV1010)</f>
        <v/>
      </c>
      <c r="J1011" s="1" t="str">
        <f>IF(ข้อมูลออเดอร์!DD1010="","",ข้อมูลออเดอร์!DD1010)</f>
        <v/>
      </c>
      <c r="K1011" s="102" t="str">
        <f t="shared" si="170"/>
        <v/>
      </c>
      <c r="L1011" s="102" t="str">
        <f t="shared" si="171"/>
        <v/>
      </c>
      <c r="M1011" s="103" t="str">
        <f ca="1" t="shared" si="172"/>
        <v/>
      </c>
      <c r="N1011" s="103" t="str">
        <f ca="1" t="shared" si="173"/>
        <v/>
      </c>
      <c r="O1011" s="1" t="str">
        <f>IFERROR(VLOOKUP(D1011,ข้อมูลออเดอร์!A:EK,49,0),"")</f>
        <v/>
      </c>
      <c r="P1011" s="1" t="str">
        <f>IF(D1011="","",ข้อมูลออเดอร์!AX1010)</f>
        <v/>
      </c>
      <c r="Q1011" s="1" t="str">
        <f>IF(D1011="","",ข้อมูลออเดอร์!AX1010)</f>
        <v/>
      </c>
      <c r="R1011" s="1" t="str">
        <f t="shared" si="174"/>
        <v/>
      </c>
      <c r="S1011" s="1">
        <f>IF('ข้อมูลจังหวัด-อำเภอ'!C1010="","",'ข้อมูลจังหวัด-อำเภอ'!C1010)</f>
        <v>0</v>
      </c>
      <c r="T1011" s="1">
        <f>IF('ข้อมูลจังหวัด-อำเภอ'!D1010="","",'ข้อมูลจังหวัด-อำเภอ'!D1010)</f>
        <v>0</v>
      </c>
      <c r="U1011" s="1" t="str">
        <f>IFERROR(VLOOKUP(D1011,ข้อมูลออเดอร์!A:EK,46,0),"")</f>
        <v/>
      </c>
      <c r="V1011" s="1" t="str">
        <f>IFERROR(VLOOKUP(D1011,ข้อมูลออเดอร์!A:EK,46,0),"")</f>
        <v/>
      </c>
      <c r="W1011" s="1" t="str">
        <f>IFERROR(VLOOKUP(D1011,ข้อมูลออเดอร์!A:EK,48,0),"")</f>
        <v/>
      </c>
      <c r="X1011" s="1" t="str">
        <f t="shared" si="175"/>
        <v/>
      </c>
      <c r="Y1011" s="1"/>
      <c r="Z1011" s="1"/>
      <c r="AA1011" s="1" t="e">
        <f t="shared" si="176"/>
        <v>#N/A</v>
      </c>
      <c r="AB1011" s="1"/>
      <c r="AC1011" s="1"/>
      <c r="AD1011" s="1"/>
      <c r="AE1011" s="1" t="e">
        <f>IF(ข้อมูลน้ำหนักสินค้า!C1010="","",ข้อมูลน้ำหนักสินค้า!C1010)*J1011</f>
        <v>#N/A</v>
      </c>
    </row>
    <row r="1012" spans="1:31">
      <c r="A1012" s="1" t="str">
        <f t="shared" si="166"/>
        <v/>
      </c>
      <c r="B1012" s="1" t="str">
        <f t="shared" si="167"/>
        <v/>
      </c>
      <c r="C1012" s="1" t="str">
        <f t="shared" si="168"/>
        <v/>
      </c>
      <c r="D1012" s="1" t="str">
        <f>IF(ข้อมูลออเดอร์!A1011="","",ข้อมูลออเดอร์!A1011)</f>
        <v/>
      </c>
      <c r="E1012" s="1" t="str">
        <f>IFERROR(IF(VLOOKUP(D1012,ข้อมูลออเดอร์!A:BV,74,0)="Express delivery","NORMAL",IF(VLOOKUP(D1012,ข้อมูลออเดอร์!A:BV,74,0)="Lalamove","B2B_OFFLINE","")),"")</f>
        <v/>
      </c>
      <c r="F1012" s="1" t="str">
        <f t="shared" si="169"/>
        <v/>
      </c>
      <c r="G1012" s="1" t="str">
        <f>IF(ข้อมูลออเดอร์!CV1011="","",ข้อมูลออเดอร์!CV1011)</f>
        <v/>
      </c>
      <c r="H1012" s="1" t="str">
        <f>IF(ข้อมูลออเดอร์!CW1011="","",ข้อมูลออเดอร์!CW1011)</f>
        <v/>
      </c>
      <c r="I1012" s="1" t="str">
        <f>IF(ข้อมูลออเดอร์!CV1011="","",ข้อมูลออเดอร์!CV1011)</f>
        <v/>
      </c>
      <c r="J1012" s="1" t="str">
        <f>IF(ข้อมูลออเดอร์!DD1011="","",ข้อมูลออเดอร์!DD1011)</f>
        <v/>
      </c>
      <c r="K1012" s="102" t="str">
        <f t="shared" si="170"/>
        <v/>
      </c>
      <c r="L1012" s="102" t="str">
        <f t="shared" si="171"/>
        <v/>
      </c>
      <c r="M1012" s="103" t="str">
        <f ca="1" t="shared" si="172"/>
        <v/>
      </c>
      <c r="N1012" s="103" t="str">
        <f ca="1" t="shared" si="173"/>
        <v/>
      </c>
      <c r="O1012" s="1" t="str">
        <f>IFERROR(VLOOKUP(D1012,ข้อมูลออเดอร์!A:EK,49,0),"")</f>
        <v/>
      </c>
      <c r="P1012" s="1" t="str">
        <f>IF(D1012="","",ข้อมูลออเดอร์!AX1011)</f>
        <v/>
      </c>
      <c r="Q1012" s="1" t="str">
        <f>IF(D1012="","",ข้อมูลออเดอร์!AX1011)</f>
        <v/>
      </c>
      <c r="R1012" s="1" t="str">
        <f t="shared" si="174"/>
        <v/>
      </c>
      <c r="S1012" s="1">
        <f>IF('ข้อมูลจังหวัด-อำเภอ'!C1011="","",'ข้อมูลจังหวัด-อำเภอ'!C1011)</f>
        <v>0</v>
      </c>
      <c r="T1012" s="1">
        <f>IF('ข้อมูลจังหวัด-อำเภอ'!D1011="","",'ข้อมูลจังหวัด-อำเภอ'!D1011)</f>
        <v>0</v>
      </c>
      <c r="U1012" s="1" t="str">
        <f>IFERROR(VLOOKUP(D1012,ข้อมูลออเดอร์!A:EK,46,0),"")</f>
        <v/>
      </c>
      <c r="V1012" s="1" t="str">
        <f>IFERROR(VLOOKUP(D1012,ข้อมูลออเดอร์!A:EK,46,0),"")</f>
        <v/>
      </c>
      <c r="W1012" s="1" t="str">
        <f>IFERROR(VLOOKUP(D1012,ข้อมูลออเดอร์!A:EK,48,0),"")</f>
        <v/>
      </c>
      <c r="X1012" s="1" t="str">
        <f t="shared" si="175"/>
        <v/>
      </c>
      <c r="Y1012" s="1"/>
      <c r="Z1012" s="1"/>
      <c r="AA1012" s="1" t="e">
        <f t="shared" si="176"/>
        <v>#N/A</v>
      </c>
      <c r="AB1012" s="1"/>
      <c r="AC1012" s="1"/>
      <c r="AD1012" s="1"/>
      <c r="AE1012" s="1" t="e">
        <f>IF(ข้อมูลน้ำหนักสินค้า!C1011="","",ข้อมูลน้ำหนักสินค้า!C1011)*J1012</f>
        <v>#N/A</v>
      </c>
    </row>
    <row r="1013" spans="1:31">
      <c r="A1013" s="1" t="str">
        <f t="shared" si="166"/>
        <v/>
      </c>
      <c r="B1013" s="1" t="str">
        <f t="shared" si="167"/>
        <v/>
      </c>
      <c r="C1013" s="1" t="str">
        <f t="shared" si="168"/>
        <v/>
      </c>
      <c r="D1013" s="1" t="str">
        <f>IF(ข้อมูลออเดอร์!A1012="","",ข้อมูลออเดอร์!A1012)</f>
        <v/>
      </c>
      <c r="E1013" s="1" t="str">
        <f>IFERROR(IF(VLOOKUP(D1013,ข้อมูลออเดอร์!A:BV,74,0)="Express delivery","NORMAL",IF(VLOOKUP(D1013,ข้อมูลออเดอร์!A:BV,74,0)="Lalamove","B2B_OFFLINE","")),"")</f>
        <v/>
      </c>
      <c r="F1013" s="1" t="str">
        <f t="shared" si="169"/>
        <v/>
      </c>
      <c r="G1013" s="1" t="str">
        <f>IF(ข้อมูลออเดอร์!CV1012="","",ข้อมูลออเดอร์!CV1012)</f>
        <v/>
      </c>
      <c r="H1013" s="1" t="str">
        <f>IF(ข้อมูลออเดอร์!CW1012="","",ข้อมูลออเดอร์!CW1012)</f>
        <v/>
      </c>
      <c r="I1013" s="1" t="str">
        <f>IF(ข้อมูลออเดอร์!CV1012="","",ข้อมูลออเดอร์!CV1012)</f>
        <v/>
      </c>
      <c r="J1013" s="1" t="str">
        <f>IF(ข้อมูลออเดอร์!DD1012="","",ข้อมูลออเดอร์!DD1012)</f>
        <v/>
      </c>
      <c r="K1013" s="102" t="str">
        <f t="shared" si="170"/>
        <v/>
      </c>
      <c r="L1013" s="102" t="str">
        <f t="shared" si="171"/>
        <v/>
      </c>
      <c r="M1013" s="103" t="str">
        <f ca="1" t="shared" si="172"/>
        <v/>
      </c>
      <c r="N1013" s="103" t="str">
        <f ca="1" t="shared" si="173"/>
        <v/>
      </c>
      <c r="O1013" s="1" t="str">
        <f>IFERROR(VLOOKUP(D1013,ข้อมูลออเดอร์!A:EK,49,0),"")</f>
        <v/>
      </c>
      <c r="P1013" s="1" t="str">
        <f>IF(D1013="","",ข้อมูลออเดอร์!AX1012)</f>
        <v/>
      </c>
      <c r="Q1013" s="1" t="str">
        <f>IF(D1013="","",ข้อมูลออเดอร์!AX1012)</f>
        <v/>
      </c>
      <c r="R1013" s="1" t="str">
        <f t="shared" si="174"/>
        <v/>
      </c>
      <c r="S1013" s="1">
        <f>IF('ข้อมูลจังหวัด-อำเภอ'!C1012="","",'ข้อมูลจังหวัด-อำเภอ'!C1012)</f>
        <v>0</v>
      </c>
      <c r="T1013" s="1">
        <f>IF('ข้อมูลจังหวัด-อำเภอ'!D1012="","",'ข้อมูลจังหวัด-อำเภอ'!D1012)</f>
        <v>0</v>
      </c>
      <c r="U1013" s="1" t="str">
        <f>IFERROR(VLOOKUP(D1013,ข้อมูลออเดอร์!A:EK,46,0),"")</f>
        <v/>
      </c>
      <c r="V1013" s="1" t="str">
        <f>IFERROR(VLOOKUP(D1013,ข้อมูลออเดอร์!A:EK,46,0),"")</f>
        <v/>
      </c>
      <c r="W1013" s="1" t="str">
        <f>IFERROR(VLOOKUP(D1013,ข้อมูลออเดอร์!A:EK,48,0),"")</f>
        <v/>
      </c>
      <c r="X1013" s="1" t="str">
        <f t="shared" si="175"/>
        <v/>
      </c>
      <c r="Y1013" s="1"/>
      <c r="Z1013" s="1"/>
      <c r="AA1013" s="1" t="e">
        <f t="shared" si="176"/>
        <v>#N/A</v>
      </c>
      <c r="AB1013" s="1"/>
      <c r="AC1013" s="1"/>
      <c r="AD1013" s="1"/>
      <c r="AE1013" s="1" t="e">
        <f>IF(ข้อมูลน้ำหนักสินค้า!C1012="","",ข้อมูลน้ำหนักสินค้า!C1012)*J1013</f>
        <v>#N/A</v>
      </c>
    </row>
    <row r="1014" spans="1:31">
      <c r="A1014" s="1" t="str">
        <f t="shared" si="166"/>
        <v/>
      </c>
      <c r="B1014" s="1" t="str">
        <f t="shared" si="167"/>
        <v/>
      </c>
      <c r="C1014" s="1" t="str">
        <f t="shared" si="168"/>
        <v/>
      </c>
      <c r="D1014" s="1" t="str">
        <f>IF(ข้อมูลออเดอร์!A1013="","",ข้อมูลออเดอร์!A1013)</f>
        <v/>
      </c>
      <c r="E1014" s="1" t="str">
        <f>IFERROR(IF(VLOOKUP(D1014,ข้อมูลออเดอร์!A:BV,74,0)="Express delivery","NORMAL",IF(VLOOKUP(D1014,ข้อมูลออเดอร์!A:BV,74,0)="Lalamove","B2B_OFFLINE","")),"")</f>
        <v/>
      </c>
      <c r="F1014" s="1" t="str">
        <f t="shared" si="169"/>
        <v/>
      </c>
      <c r="G1014" s="1" t="str">
        <f>IF(ข้อมูลออเดอร์!CV1013="","",ข้อมูลออเดอร์!CV1013)</f>
        <v/>
      </c>
      <c r="H1014" s="1" t="str">
        <f>IF(ข้อมูลออเดอร์!CW1013="","",ข้อมูลออเดอร์!CW1013)</f>
        <v/>
      </c>
      <c r="I1014" s="1" t="str">
        <f>IF(ข้อมูลออเดอร์!CV1013="","",ข้อมูลออเดอร์!CV1013)</f>
        <v/>
      </c>
      <c r="J1014" s="1" t="str">
        <f>IF(ข้อมูลออเดอร์!DD1013="","",ข้อมูลออเดอร์!DD1013)</f>
        <v/>
      </c>
      <c r="K1014" s="102" t="str">
        <f t="shared" si="170"/>
        <v/>
      </c>
      <c r="L1014" s="102" t="str">
        <f t="shared" si="171"/>
        <v/>
      </c>
      <c r="M1014" s="103" t="str">
        <f ca="1" t="shared" si="172"/>
        <v/>
      </c>
      <c r="N1014" s="103" t="str">
        <f ca="1" t="shared" si="173"/>
        <v/>
      </c>
      <c r="O1014" s="1" t="str">
        <f>IFERROR(VLOOKUP(D1014,ข้อมูลออเดอร์!A:EK,49,0),"")</f>
        <v/>
      </c>
      <c r="P1014" s="1" t="str">
        <f>IF(D1014="","",ข้อมูลออเดอร์!AX1013)</f>
        <v/>
      </c>
      <c r="Q1014" s="1" t="str">
        <f>IF(D1014="","",ข้อมูลออเดอร์!AX1013)</f>
        <v/>
      </c>
      <c r="R1014" s="1" t="str">
        <f t="shared" si="174"/>
        <v/>
      </c>
      <c r="S1014" s="1">
        <f>IF('ข้อมูลจังหวัด-อำเภอ'!C1013="","",'ข้อมูลจังหวัด-อำเภอ'!C1013)</f>
        <v>0</v>
      </c>
      <c r="T1014" s="1">
        <f>IF('ข้อมูลจังหวัด-อำเภอ'!D1013="","",'ข้อมูลจังหวัด-อำเภอ'!D1013)</f>
        <v>0</v>
      </c>
      <c r="U1014" s="1" t="str">
        <f>IFERROR(VLOOKUP(D1014,ข้อมูลออเดอร์!A:EK,46,0),"")</f>
        <v/>
      </c>
      <c r="V1014" s="1" t="str">
        <f>IFERROR(VLOOKUP(D1014,ข้อมูลออเดอร์!A:EK,46,0),"")</f>
        <v/>
      </c>
      <c r="W1014" s="1" t="str">
        <f>IFERROR(VLOOKUP(D1014,ข้อมูลออเดอร์!A:EK,48,0),"")</f>
        <v/>
      </c>
      <c r="X1014" s="1" t="str">
        <f t="shared" si="175"/>
        <v/>
      </c>
      <c r="Y1014" s="1"/>
      <c r="Z1014" s="1"/>
      <c r="AA1014" s="1" t="e">
        <f t="shared" si="176"/>
        <v>#N/A</v>
      </c>
      <c r="AB1014" s="1"/>
      <c r="AC1014" s="1"/>
      <c r="AD1014" s="1"/>
      <c r="AE1014" s="1" t="e">
        <f>IF(ข้อมูลน้ำหนักสินค้า!C1013="","",ข้อมูลน้ำหนักสินค้า!C1013)*J1014</f>
        <v>#N/A</v>
      </c>
    </row>
    <row r="1015" spans="1:31">
      <c r="A1015" s="1" t="str">
        <f t="shared" si="166"/>
        <v/>
      </c>
      <c r="B1015" s="1" t="str">
        <f t="shared" si="167"/>
        <v/>
      </c>
      <c r="C1015" s="1" t="str">
        <f t="shared" si="168"/>
        <v/>
      </c>
      <c r="D1015" s="1" t="str">
        <f>IF(ข้อมูลออเดอร์!A1014="","",ข้อมูลออเดอร์!A1014)</f>
        <v/>
      </c>
      <c r="E1015" s="1" t="str">
        <f>IFERROR(IF(VLOOKUP(D1015,ข้อมูลออเดอร์!A:BV,74,0)="Express delivery","NORMAL",IF(VLOOKUP(D1015,ข้อมูลออเดอร์!A:BV,74,0)="Lalamove","B2B_OFFLINE","")),"")</f>
        <v/>
      </c>
      <c r="F1015" s="1" t="str">
        <f t="shared" si="169"/>
        <v/>
      </c>
      <c r="G1015" s="1" t="str">
        <f>IF(ข้อมูลออเดอร์!CV1014="","",ข้อมูลออเดอร์!CV1014)</f>
        <v/>
      </c>
      <c r="H1015" s="1" t="str">
        <f>IF(ข้อมูลออเดอร์!CW1014="","",ข้อมูลออเดอร์!CW1014)</f>
        <v/>
      </c>
      <c r="I1015" s="1" t="str">
        <f>IF(ข้อมูลออเดอร์!CV1014="","",ข้อมูลออเดอร์!CV1014)</f>
        <v/>
      </c>
      <c r="J1015" s="1" t="str">
        <f>IF(ข้อมูลออเดอร์!DD1014="","",ข้อมูลออเดอร์!DD1014)</f>
        <v/>
      </c>
      <c r="K1015" s="102" t="str">
        <f t="shared" si="170"/>
        <v/>
      </c>
      <c r="L1015" s="102" t="str">
        <f t="shared" si="171"/>
        <v/>
      </c>
      <c r="M1015" s="103" t="str">
        <f ca="1" t="shared" si="172"/>
        <v/>
      </c>
      <c r="N1015" s="103" t="str">
        <f ca="1" t="shared" si="173"/>
        <v/>
      </c>
      <c r="O1015" s="1" t="str">
        <f>IFERROR(VLOOKUP(D1015,ข้อมูลออเดอร์!A:EK,49,0),"")</f>
        <v/>
      </c>
      <c r="P1015" s="1" t="str">
        <f>IF(D1015="","",ข้อมูลออเดอร์!AX1014)</f>
        <v/>
      </c>
      <c r="Q1015" s="1" t="str">
        <f>IF(D1015="","",ข้อมูลออเดอร์!AX1014)</f>
        <v/>
      </c>
      <c r="R1015" s="1" t="str">
        <f t="shared" si="174"/>
        <v/>
      </c>
      <c r="S1015" s="1">
        <f>IF('ข้อมูลจังหวัด-อำเภอ'!C1014="","",'ข้อมูลจังหวัด-อำเภอ'!C1014)</f>
        <v>0</v>
      </c>
      <c r="T1015" s="1">
        <f>IF('ข้อมูลจังหวัด-อำเภอ'!D1014="","",'ข้อมูลจังหวัด-อำเภอ'!D1014)</f>
        <v>0</v>
      </c>
      <c r="U1015" s="1" t="str">
        <f>IFERROR(VLOOKUP(D1015,ข้อมูลออเดอร์!A:EK,46,0),"")</f>
        <v/>
      </c>
      <c r="V1015" s="1" t="str">
        <f>IFERROR(VLOOKUP(D1015,ข้อมูลออเดอร์!A:EK,46,0),"")</f>
        <v/>
      </c>
      <c r="W1015" s="1" t="str">
        <f>IFERROR(VLOOKUP(D1015,ข้อมูลออเดอร์!A:EK,48,0),"")</f>
        <v/>
      </c>
      <c r="X1015" s="1" t="str">
        <f t="shared" si="175"/>
        <v/>
      </c>
      <c r="Y1015" s="1"/>
      <c r="Z1015" s="1"/>
      <c r="AA1015" s="1" t="e">
        <f t="shared" si="176"/>
        <v>#N/A</v>
      </c>
      <c r="AB1015" s="1"/>
      <c r="AC1015" s="1"/>
      <c r="AD1015" s="1"/>
      <c r="AE1015" s="1" t="e">
        <f>IF(ข้อมูลน้ำหนักสินค้า!C1014="","",ข้อมูลน้ำหนักสินค้า!C1014)*J1015</f>
        <v>#N/A</v>
      </c>
    </row>
    <row r="1016" spans="1:31">
      <c r="A1016" s="1" t="str">
        <f t="shared" si="166"/>
        <v/>
      </c>
      <c r="B1016" s="1" t="str">
        <f t="shared" si="167"/>
        <v/>
      </c>
      <c r="C1016" s="1" t="str">
        <f t="shared" si="168"/>
        <v/>
      </c>
      <c r="D1016" s="1" t="str">
        <f>IF(ข้อมูลออเดอร์!A1015="","",ข้อมูลออเดอร์!A1015)</f>
        <v/>
      </c>
      <c r="E1016" s="1" t="str">
        <f>IFERROR(IF(VLOOKUP(D1016,ข้อมูลออเดอร์!A:BV,74,0)="Express delivery","NORMAL",IF(VLOOKUP(D1016,ข้อมูลออเดอร์!A:BV,74,0)="Lalamove","B2B_OFFLINE","")),"")</f>
        <v/>
      </c>
      <c r="F1016" s="1" t="str">
        <f t="shared" si="169"/>
        <v/>
      </c>
      <c r="G1016" s="1" t="str">
        <f>IF(ข้อมูลออเดอร์!CV1015="","",ข้อมูลออเดอร์!CV1015)</f>
        <v/>
      </c>
      <c r="H1016" s="1" t="str">
        <f>IF(ข้อมูลออเดอร์!CW1015="","",ข้อมูลออเดอร์!CW1015)</f>
        <v/>
      </c>
      <c r="I1016" s="1" t="str">
        <f>IF(ข้อมูลออเดอร์!CV1015="","",ข้อมูลออเดอร์!CV1015)</f>
        <v/>
      </c>
      <c r="J1016" s="1" t="str">
        <f>IF(ข้อมูลออเดอร์!DD1015="","",ข้อมูลออเดอร์!DD1015)</f>
        <v/>
      </c>
      <c r="K1016" s="102" t="str">
        <f t="shared" si="170"/>
        <v/>
      </c>
      <c r="L1016" s="102" t="str">
        <f t="shared" si="171"/>
        <v/>
      </c>
      <c r="M1016" s="103" t="str">
        <f ca="1" t="shared" si="172"/>
        <v/>
      </c>
      <c r="N1016" s="103" t="str">
        <f ca="1" t="shared" si="173"/>
        <v/>
      </c>
      <c r="O1016" s="1" t="str">
        <f>IFERROR(VLOOKUP(D1016,ข้อมูลออเดอร์!A:EK,49,0),"")</f>
        <v/>
      </c>
      <c r="P1016" s="1" t="str">
        <f>IF(D1016="","",ข้อมูลออเดอร์!AX1015)</f>
        <v/>
      </c>
      <c r="Q1016" s="1" t="str">
        <f>IF(D1016="","",ข้อมูลออเดอร์!AX1015)</f>
        <v/>
      </c>
      <c r="R1016" s="1" t="str">
        <f t="shared" si="174"/>
        <v/>
      </c>
      <c r="S1016" s="1">
        <f>IF('ข้อมูลจังหวัด-อำเภอ'!C1015="","",'ข้อมูลจังหวัด-อำเภอ'!C1015)</f>
        <v>0</v>
      </c>
      <c r="T1016" s="1">
        <f>IF('ข้อมูลจังหวัด-อำเภอ'!D1015="","",'ข้อมูลจังหวัด-อำเภอ'!D1015)</f>
        <v>0</v>
      </c>
      <c r="U1016" s="1" t="str">
        <f>IFERROR(VLOOKUP(D1016,ข้อมูลออเดอร์!A:EK,46,0),"")</f>
        <v/>
      </c>
      <c r="V1016" s="1" t="str">
        <f>IFERROR(VLOOKUP(D1016,ข้อมูลออเดอร์!A:EK,46,0),"")</f>
        <v/>
      </c>
      <c r="W1016" s="1" t="str">
        <f>IFERROR(VLOOKUP(D1016,ข้อมูลออเดอร์!A:EK,48,0),"")</f>
        <v/>
      </c>
      <c r="X1016" s="1" t="str">
        <f t="shared" si="175"/>
        <v/>
      </c>
      <c r="Y1016" s="1"/>
      <c r="Z1016" s="1"/>
      <c r="AA1016" s="1" t="e">
        <f t="shared" si="176"/>
        <v>#N/A</v>
      </c>
      <c r="AB1016" s="1"/>
      <c r="AC1016" s="1"/>
      <c r="AD1016" s="1"/>
      <c r="AE1016" s="1" t="e">
        <f>IF(ข้อมูลน้ำหนักสินค้า!C1015="","",ข้อมูลน้ำหนักสินค้า!C1015)*J1016</f>
        <v>#N/A</v>
      </c>
    </row>
    <row r="1017" spans="1:31">
      <c r="A1017" s="1" t="str">
        <f t="shared" si="166"/>
        <v/>
      </c>
      <c r="B1017" s="1" t="str">
        <f t="shared" si="167"/>
        <v/>
      </c>
      <c r="C1017" s="1" t="str">
        <f t="shared" si="168"/>
        <v/>
      </c>
      <c r="D1017" s="1" t="str">
        <f>IF(ข้อมูลออเดอร์!A1016="","",ข้อมูลออเดอร์!A1016)</f>
        <v/>
      </c>
      <c r="E1017" s="1" t="str">
        <f>IFERROR(IF(VLOOKUP(D1017,ข้อมูลออเดอร์!A:BV,74,0)="Express delivery","NORMAL",IF(VLOOKUP(D1017,ข้อมูลออเดอร์!A:BV,74,0)="Lalamove","B2B_OFFLINE","")),"")</f>
        <v/>
      </c>
      <c r="F1017" s="1" t="str">
        <f t="shared" si="169"/>
        <v/>
      </c>
      <c r="G1017" s="1" t="str">
        <f>IF(ข้อมูลออเดอร์!CV1016="","",ข้อมูลออเดอร์!CV1016)</f>
        <v/>
      </c>
      <c r="H1017" s="1" t="str">
        <f>IF(ข้อมูลออเดอร์!CW1016="","",ข้อมูลออเดอร์!CW1016)</f>
        <v/>
      </c>
      <c r="I1017" s="1" t="str">
        <f>IF(ข้อมูลออเดอร์!CV1016="","",ข้อมูลออเดอร์!CV1016)</f>
        <v/>
      </c>
      <c r="J1017" s="1" t="str">
        <f>IF(ข้อมูลออเดอร์!DD1016="","",ข้อมูลออเดอร์!DD1016)</f>
        <v/>
      </c>
      <c r="K1017" s="102" t="str">
        <f t="shared" si="170"/>
        <v/>
      </c>
      <c r="L1017" s="102" t="str">
        <f t="shared" si="171"/>
        <v/>
      </c>
      <c r="M1017" s="103" t="str">
        <f ca="1" t="shared" si="172"/>
        <v/>
      </c>
      <c r="N1017" s="103" t="str">
        <f ca="1" t="shared" si="173"/>
        <v/>
      </c>
      <c r="O1017" s="1" t="str">
        <f>IFERROR(VLOOKUP(D1017,ข้อมูลออเดอร์!A:EK,49,0),"")</f>
        <v/>
      </c>
      <c r="P1017" s="1" t="str">
        <f>IF(D1017="","",ข้อมูลออเดอร์!AX1016)</f>
        <v/>
      </c>
      <c r="Q1017" s="1" t="str">
        <f>IF(D1017="","",ข้อมูลออเดอร์!AX1016)</f>
        <v/>
      </c>
      <c r="R1017" s="1" t="str">
        <f t="shared" si="174"/>
        <v/>
      </c>
      <c r="S1017" s="1">
        <f>IF('ข้อมูลจังหวัด-อำเภอ'!C1016="","",'ข้อมูลจังหวัด-อำเภอ'!C1016)</f>
        <v>0</v>
      </c>
      <c r="T1017" s="1">
        <f>IF('ข้อมูลจังหวัด-อำเภอ'!D1016="","",'ข้อมูลจังหวัด-อำเภอ'!D1016)</f>
        <v>0</v>
      </c>
      <c r="U1017" s="1" t="str">
        <f>IFERROR(VLOOKUP(D1017,ข้อมูลออเดอร์!A:EK,46,0),"")</f>
        <v/>
      </c>
      <c r="V1017" s="1" t="str">
        <f>IFERROR(VLOOKUP(D1017,ข้อมูลออเดอร์!A:EK,46,0),"")</f>
        <v/>
      </c>
      <c r="W1017" s="1" t="str">
        <f>IFERROR(VLOOKUP(D1017,ข้อมูลออเดอร์!A:EK,48,0),"")</f>
        <v/>
      </c>
      <c r="X1017" s="1" t="str">
        <f t="shared" si="175"/>
        <v/>
      </c>
      <c r="Y1017" s="1"/>
      <c r="Z1017" s="1"/>
      <c r="AA1017" s="1" t="e">
        <f t="shared" si="176"/>
        <v>#N/A</v>
      </c>
      <c r="AB1017" s="1"/>
      <c r="AC1017" s="1"/>
      <c r="AD1017" s="1"/>
      <c r="AE1017" s="1" t="e">
        <f>IF(ข้อมูลน้ำหนักสินค้า!C1016="","",ข้อมูลน้ำหนักสินค้า!C1016)*J1017</f>
        <v>#N/A</v>
      </c>
    </row>
    <row r="1018" spans="1:31">
      <c r="A1018" s="1" t="str">
        <f t="shared" si="166"/>
        <v/>
      </c>
      <c r="B1018" s="1" t="str">
        <f t="shared" si="167"/>
        <v/>
      </c>
      <c r="C1018" s="1" t="str">
        <f t="shared" si="168"/>
        <v/>
      </c>
      <c r="D1018" s="1" t="str">
        <f>IF(ข้อมูลออเดอร์!A1017="","",ข้อมูลออเดอร์!A1017)</f>
        <v/>
      </c>
      <c r="E1018" s="1" t="str">
        <f>IFERROR(IF(VLOOKUP(D1018,ข้อมูลออเดอร์!A:BV,74,0)="Express delivery","NORMAL",IF(VLOOKUP(D1018,ข้อมูลออเดอร์!A:BV,74,0)="Lalamove","B2B_OFFLINE","")),"")</f>
        <v/>
      </c>
      <c r="F1018" s="1" t="str">
        <f t="shared" si="169"/>
        <v/>
      </c>
      <c r="G1018" s="1" t="str">
        <f>IF(ข้อมูลออเดอร์!CV1017="","",ข้อมูลออเดอร์!CV1017)</f>
        <v/>
      </c>
      <c r="H1018" s="1" t="str">
        <f>IF(ข้อมูลออเดอร์!CW1017="","",ข้อมูลออเดอร์!CW1017)</f>
        <v/>
      </c>
      <c r="I1018" s="1" t="str">
        <f>IF(ข้อมูลออเดอร์!CV1017="","",ข้อมูลออเดอร์!CV1017)</f>
        <v/>
      </c>
      <c r="J1018" s="1" t="str">
        <f>IF(ข้อมูลออเดอร์!DD1017="","",ข้อมูลออเดอร์!DD1017)</f>
        <v/>
      </c>
      <c r="K1018" s="102" t="str">
        <f t="shared" si="170"/>
        <v/>
      </c>
      <c r="L1018" s="102" t="str">
        <f t="shared" si="171"/>
        <v/>
      </c>
      <c r="M1018" s="103" t="str">
        <f ca="1" t="shared" si="172"/>
        <v/>
      </c>
      <c r="N1018" s="103" t="str">
        <f ca="1" t="shared" si="173"/>
        <v/>
      </c>
      <c r="O1018" s="1" t="str">
        <f>IFERROR(VLOOKUP(D1018,ข้อมูลออเดอร์!A:EK,49,0),"")</f>
        <v/>
      </c>
      <c r="P1018" s="1" t="str">
        <f>IF(D1018="","",ข้อมูลออเดอร์!AX1017)</f>
        <v/>
      </c>
      <c r="Q1018" s="1" t="str">
        <f>IF(D1018="","",ข้อมูลออเดอร์!AX1017)</f>
        <v/>
      </c>
      <c r="R1018" s="1" t="str">
        <f t="shared" si="174"/>
        <v/>
      </c>
      <c r="S1018" s="1">
        <f>IF('ข้อมูลจังหวัด-อำเภอ'!C1017="","",'ข้อมูลจังหวัด-อำเภอ'!C1017)</f>
        <v>0</v>
      </c>
      <c r="T1018" s="1">
        <f>IF('ข้อมูลจังหวัด-อำเภอ'!D1017="","",'ข้อมูลจังหวัด-อำเภอ'!D1017)</f>
        <v>0</v>
      </c>
      <c r="U1018" s="1" t="str">
        <f>IFERROR(VLOOKUP(D1018,ข้อมูลออเดอร์!A:EK,46,0),"")</f>
        <v/>
      </c>
      <c r="V1018" s="1" t="str">
        <f>IFERROR(VLOOKUP(D1018,ข้อมูลออเดอร์!A:EK,46,0),"")</f>
        <v/>
      </c>
      <c r="W1018" s="1" t="str">
        <f>IFERROR(VLOOKUP(D1018,ข้อมูลออเดอร์!A:EK,48,0),"")</f>
        <v/>
      </c>
      <c r="X1018" s="1" t="str">
        <f t="shared" si="175"/>
        <v/>
      </c>
      <c r="Y1018" s="1"/>
      <c r="Z1018" s="1"/>
      <c r="AA1018" s="1" t="e">
        <f t="shared" si="176"/>
        <v>#N/A</v>
      </c>
      <c r="AB1018" s="1"/>
      <c r="AC1018" s="1"/>
      <c r="AD1018" s="1"/>
      <c r="AE1018" s="1" t="e">
        <f>IF(ข้อมูลน้ำหนักสินค้า!C1017="","",ข้อมูลน้ำหนักสินค้า!C1017)*J1018</f>
        <v>#N/A</v>
      </c>
    </row>
    <row r="1019" spans="1:31">
      <c r="A1019" s="1" t="str">
        <f t="shared" si="166"/>
        <v/>
      </c>
      <c r="B1019" s="1" t="str">
        <f t="shared" si="167"/>
        <v/>
      </c>
      <c r="C1019" s="1" t="str">
        <f t="shared" si="168"/>
        <v/>
      </c>
      <c r="D1019" s="1" t="str">
        <f>IF(ข้อมูลออเดอร์!A1018="","",ข้อมูลออเดอร์!A1018)</f>
        <v/>
      </c>
      <c r="E1019" s="1" t="str">
        <f>IFERROR(IF(VLOOKUP(D1019,ข้อมูลออเดอร์!A:BV,74,0)="Express delivery","NORMAL",IF(VLOOKUP(D1019,ข้อมูลออเดอร์!A:BV,74,0)="Lalamove","B2B_OFFLINE","")),"")</f>
        <v/>
      </c>
      <c r="F1019" s="1" t="str">
        <f t="shared" si="169"/>
        <v/>
      </c>
      <c r="G1019" s="1" t="str">
        <f>IF(ข้อมูลออเดอร์!CV1018="","",ข้อมูลออเดอร์!CV1018)</f>
        <v/>
      </c>
      <c r="H1019" s="1" t="str">
        <f>IF(ข้อมูลออเดอร์!CW1018="","",ข้อมูลออเดอร์!CW1018)</f>
        <v/>
      </c>
      <c r="I1019" s="1" t="str">
        <f>IF(ข้อมูลออเดอร์!CV1018="","",ข้อมูลออเดอร์!CV1018)</f>
        <v/>
      </c>
      <c r="J1019" s="1" t="str">
        <f>IF(ข้อมูลออเดอร์!DD1018="","",ข้อมูลออเดอร์!DD1018)</f>
        <v/>
      </c>
      <c r="K1019" s="102" t="str">
        <f t="shared" si="170"/>
        <v/>
      </c>
      <c r="L1019" s="102" t="str">
        <f t="shared" si="171"/>
        <v/>
      </c>
      <c r="M1019" s="103" t="str">
        <f ca="1" t="shared" si="172"/>
        <v/>
      </c>
      <c r="N1019" s="103" t="str">
        <f ca="1" t="shared" si="173"/>
        <v/>
      </c>
      <c r="O1019" s="1" t="str">
        <f>IFERROR(VLOOKUP(D1019,ข้อมูลออเดอร์!A:EK,49,0),"")</f>
        <v/>
      </c>
      <c r="P1019" s="1" t="str">
        <f>IF(D1019="","",ข้อมูลออเดอร์!AX1018)</f>
        <v/>
      </c>
      <c r="Q1019" s="1" t="str">
        <f>IF(D1019="","",ข้อมูลออเดอร์!AX1018)</f>
        <v/>
      </c>
      <c r="R1019" s="1" t="str">
        <f t="shared" si="174"/>
        <v/>
      </c>
      <c r="S1019" s="1">
        <f>IF('ข้อมูลจังหวัด-อำเภอ'!C1018="","",'ข้อมูลจังหวัด-อำเภอ'!C1018)</f>
        <v>0</v>
      </c>
      <c r="T1019" s="1">
        <f>IF('ข้อมูลจังหวัด-อำเภอ'!D1018="","",'ข้อมูลจังหวัด-อำเภอ'!D1018)</f>
        <v>0</v>
      </c>
      <c r="U1019" s="1" t="str">
        <f>IFERROR(VLOOKUP(D1019,ข้อมูลออเดอร์!A:EK,46,0),"")</f>
        <v/>
      </c>
      <c r="V1019" s="1" t="str">
        <f>IFERROR(VLOOKUP(D1019,ข้อมูลออเดอร์!A:EK,46,0),"")</f>
        <v/>
      </c>
      <c r="W1019" s="1" t="str">
        <f>IFERROR(VLOOKUP(D1019,ข้อมูลออเดอร์!A:EK,48,0),"")</f>
        <v/>
      </c>
      <c r="X1019" s="1" t="str">
        <f t="shared" si="175"/>
        <v/>
      </c>
      <c r="Y1019" s="1"/>
      <c r="Z1019" s="1"/>
      <c r="AA1019" s="1" t="e">
        <f t="shared" si="176"/>
        <v>#N/A</v>
      </c>
      <c r="AB1019" s="1"/>
      <c r="AC1019" s="1"/>
      <c r="AD1019" s="1"/>
      <c r="AE1019" s="1" t="e">
        <f>IF(ข้อมูลน้ำหนักสินค้า!C1018="","",ข้อมูลน้ำหนักสินค้า!C1018)*J1019</f>
        <v>#N/A</v>
      </c>
    </row>
    <row r="1020" spans="1:31">
      <c r="A1020" s="1" t="str">
        <f t="shared" si="166"/>
        <v/>
      </c>
      <c r="B1020" s="1" t="str">
        <f t="shared" si="167"/>
        <v/>
      </c>
      <c r="C1020" s="1" t="str">
        <f t="shared" si="168"/>
        <v/>
      </c>
      <c r="D1020" s="1" t="str">
        <f>IF(ข้อมูลออเดอร์!A1019="","",ข้อมูลออเดอร์!A1019)</f>
        <v/>
      </c>
      <c r="E1020" s="1" t="str">
        <f>IFERROR(IF(VLOOKUP(D1020,ข้อมูลออเดอร์!A:BV,74,0)="Express delivery","NORMAL",IF(VLOOKUP(D1020,ข้อมูลออเดอร์!A:BV,74,0)="Lalamove","B2B_OFFLINE","")),"")</f>
        <v/>
      </c>
      <c r="F1020" s="1" t="str">
        <f t="shared" si="169"/>
        <v/>
      </c>
      <c r="G1020" s="1" t="str">
        <f>IF(ข้อมูลออเดอร์!CV1019="","",ข้อมูลออเดอร์!CV1019)</f>
        <v/>
      </c>
      <c r="H1020" s="1" t="str">
        <f>IF(ข้อมูลออเดอร์!CW1019="","",ข้อมูลออเดอร์!CW1019)</f>
        <v/>
      </c>
      <c r="I1020" s="1" t="str">
        <f>IF(ข้อมูลออเดอร์!CV1019="","",ข้อมูลออเดอร์!CV1019)</f>
        <v/>
      </c>
      <c r="J1020" s="1" t="str">
        <f>IF(ข้อมูลออเดอร์!DD1019="","",ข้อมูลออเดอร์!DD1019)</f>
        <v/>
      </c>
      <c r="K1020" s="102" t="str">
        <f t="shared" si="170"/>
        <v/>
      </c>
      <c r="L1020" s="102" t="str">
        <f t="shared" si="171"/>
        <v/>
      </c>
      <c r="M1020" s="103" t="str">
        <f ca="1" t="shared" si="172"/>
        <v/>
      </c>
      <c r="N1020" s="103" t="str">
        <f ca="1" t="shared" si="173"/>
        <v/>
      </c>
      <c r="O1020" s="1" t="str">
        <f>IFERROR(VLOOKUP(D1020,ข้อมูลออเดอร์!A:EK,49,0),"")</f>
        <v/>
      </c>
      <c r="P1020" s="1" t="str">
        <f>IF(D1020="","",ข้อมูลออเดอร์!AX1019)</f>
        <v/>
      </c>
      <c r="Q1020" s="1" t="str">
        <f>IF(D1020="","",ข้อมูลออเดอร์!AX1019)</f>
        <v/>
      </c>
      <c r="R1020" s="1" t="str">
        <f t="shared" si="174"/>
        <v/>
      </c>
      <c r="S1020" s="1">
        <f>IF('ข้อมูลจังหวัด-อำเภอ'!C1019="","",'ข้อมูลจังหวัด-อำเภอ'!C1019)</f>
        <v>0</v>
      </c>
      <c r="T1020" s="1">
        <f>IF('ข้อมูลจังหวัด-อำเภอ'!D1019="","",'ข้อมูลจังหวัด-อำเภอ'!D1019)</f>
        <v>0</v>
      </c>
      <c r="U1020" s="1" t="str">
        <f>IFERROR(VLOOKUP(D1020,ข้อมูลออเดอร์!A:EK,46,0),"")</f>
        <v/>
      </c>
      <c r="V1020" s="1" t="str">
        <f>IFERROR(VLOOKUP(D1020,ข้อมูลออเดอร์!A:EK,46,0),"")</f>
        <v/>
      </c>
      <c r="W1020" s="1" t="str">
        <f>IFERROR(VLOOKUP(D1020,ข้อมูลออเดอร์!A:EK,48,0),"")</f>
        <v/>
      </c>
      <c r="X1020" s="1" t="str">
        <f t="shared" si="175"/>
        <v/>
      </c>
      <c r="Y1020" s="1"/>
      <c r="Z1020" s="1"/>
      <c r="AA1020" s="1" t="e">
        <f t="shared" si="176"/>
        <v>#N/A</v>
      </c>
      <c r="AB1020" s="1"/>
      <c r="AC1020" s="1"/>
      <c r="AD1020" s="1"/>
      <c r="AE1020" s="1" t="e">
        <f>IF(ข้อมูลน้ำหนักสินค้า!C1019="","",ข้อมูลน้ำหนักสินค้า!C1019)*J1020</f>
        <v>#N/A</v>
      </c>
    </row>
    <row r="1021" spans="1:31">
      <c r="A1021" s="1" t="str">
        <f t="shared" si="166"/>
        <v/>
      </c>
      <c r="B1021" s="1" t="str">
        <f t="shared" si="167"/>
        <v/>
      </c>
      <c r="C1021" s="1" t="str">
        <f t="shared" si="168"/>
        <v/>
      </c>
      <c r="D1021" s="1" t="str">
        <f>IF(ข้อมูลออเดอร์!A1020="","",ข้อมูลออเดอร์!A1020)</f>
        <v/>
      </c>
      <c r="E1021" s="1" t="str">
        <f>IFERROR(IF(VLOOKUP(D1021,ข้อมูลออเดอร์!A:BV,74,0)="Express delivery","NORMAL",IF(VLOOKUP(D1021,ข้อมูลออเดอร์!A:BV,74,0)="Lalamove","B2B_OFFLINE","")),"")</f>
        <v/>
      </c>
      <c r="F1021" s="1" t="str">
        <f t="shared" si="169"/>
        <v/>
      </c>
      <c r="G1021" s="1" t="str">
        <f>IF(ข้อมูลออเดอร์!CV1020="","",ข้อมูลออเดอร์!CV1020)</f>
        <v/>
      </c>
      <c r="H1021" s="1" t="str">
        <f>IF(ข้อมูลออเดอร์!CW1020="","",ข้อมูลออเดอร์!CW1020)</f>
        <v/>
      </c>
      <c r="I1021" s="1" t="str">
        <f>IF(ข้อมูลออเดอร์!CV1020="","",ข้อมูลออเดอร์!CV1020)</f>
        <v/>
      </c>
      <c r="J1021" s="1" t="str">
        <f>IF(ข้อมูลออเดอร์!DD1020="","",ข้อมูลออเดอร์!DD1020)</f>
        <v/>
      </c>
      <c r="K1021" s="102" t="str">
        <f t="shared" si="170"/>
        <v/>
      </c>
      <c r="L1021" s="102" t="str">
        <f t="shared" si="171"/>
        <v/>
      </c>
      <c r="M1021" s="103" t="str">
        <f ca="1" t="shared" si="172"/>
        <v/>
      </c>
      <c r="N1021" s="103" t="str">
        <f ca="1" t="shared" si="173"/>
        <v/>
      </c>
      <c r="O1021" s="1" t="str">
        <f>IFERROR(VLOOKUP(D1021,ข้อมูลออเดอร์!A:EK,49,0),"")</f>
        <v/>
      </c>
      <c r="P1021" s="1" t="str">
        <f>IF(D1021="","",ข้อมูลออเดอร์!AX1020)</f>
        <v/>
      </c>
      <c r="Q1021" s="1" t="str">
        <f>IF(D1021="","",ข้อมูลออเดอร์!AX1020)</f>
        <v/>
      </c>
      <c r="R1021" s="1" t="str">
        <f t="shared" si="174"/>
        <v/>
      </c>
      <c r="S1021" s="1">
        <f>IF('ข้อมูลจังหวัด-อำเภอ'!C1020="","",'ข้อมูลจังหวัด-อำเภอ'!C1020)</f>
        <v>0</v>
      </c>
      <c r="T1021" s="1">
        <f>IF('ข้อมูลจังหวัด-อำเภอ'!D1020="","",'ข้อมูลจังหวัด-อำเภอ'!D1020)</f>
        <v>0</v>
      </c>
      <c r="U1021" s="1" t="str">
        <f>IFERROR(VLOOKUP(D1021,ข้อมูลออเดอร์!A:EK,46,0),"")</f>
        <v/>
      </c>
      <c r="V1021" s="1" t="str">
        <f>IFERROR(VLOOKUP(D1021,ข้อมูลออเดอร์!A:EK,46,0),"")</f>
        <v/>
      </c>
      <c r="W1021" s="1" t="str">
        <f>IFERROR(VLOOKUP(D1021,ข้อมูลออเดอร์!A:EK,48,0),"")</f>
        <v/>
      </c>
      <c r="X1021" s="1" t="str">
        <f t="shared" si="175"/>
        <v/>
      </c>
      <c r="Y1021" s="1"/>
      <c r="Z1021" s="1"/>
      <c r="AA1021" s="1" t="e">
        <f t="shared" si="176"/>
        <v>#N/A</v>
      </c>
      <c r="AB1021" s="1"/>
      <c r="AC1021" s="1"/>
      <c r="AD1021" s="1"/>
      <c r="AE1021" s="1" t="e">
        <f>IF(ข้อมูลน้ำหนักสินค้า!C1020="","",ข้อมูลน้ำหนักสินค้า!C1020)*J1021</f>
        <v>#N/A</v>
      </c>
    </row>
    <row r="1022" spans="1:31">
      <c r="A1022" s="1" t="str">
        <f t="shared" si="166"/>
        <v/>
      </c>
      <c r="B1022" s="1" t="str">
        <f t="shared" si="167"/>
        <v/>
      </c>
      <c r="C1022" s="1" t="str">
        <f t="shared" si="168"/>
        <v/>
      </c>
      <c r="D1022" s="1" t="str">
        <f>IF(ข้อมูลออเดอร์!A1021="","",ข้อมูลออเดอร์!A1021)</f>
        <v/>
      </c>
      <c r="E1022" s="1" t="str">
        <f>IFERROR(IF(VLOOKUP(D1022,ข้อมูลออเดอร์!A:BV,74,0)="Express delivery","NORMAL",IF(VLOOKUP(D1022,ข้อมูลออเดอร์!A:BV,74,0)="Lalamove","B2B_OFFLINE","")),"")</f>
        <v/>
      </c>
      <c r="F1022" s="1" t="str">
        <f t="shared" si="169"/>
        <v/>
      </c>
      <c r="G1022" s="1" t="str">
        <f>IF(ข้อมูลออเดอร์!CV1021="","",ข้อมูลออเดอร์!CV1021)</f>
        <v/>
      </c>
      <c r="H1022" s="1" t="str">
        <f>IF(ข้อมูลออเดอร์!CW1021="","",ข้อมูลออเดอร์!CW1021)</f>
        <v/>
      </c>
      <c r="I1022" s="1" t="str">
        <f>IF(ข้อมูลออเดอร์!CV1021="","",ข้อมูลออเดอร์!CV1021)</f>
        <v/>
      </c>
      <c r="J1022" s="1" t="str">
        <f>IF(ข้อมูลออเดอร์!DD1021="","",ข้อมูลออเดอร์!DD1021)</f>
        <v/>
      </c>
      <c r="K1022" s="102" t="str">
        <f t="shared" si="170"/>
        <v/>
      </c>
      <c r="L1022" s="102" t="str">
        <f t="shared" si="171"/>
        <v/>
      </c>
      <c r="M1022" s="103" t="str">
        <f ca="1" t="shared" si="172"/>
        <v/>
      </c>
      <c r="N1022" s="103" t="str">
        <f ca="1" t="shared" si="173"/>
        <v/>
      </c>
      <c r="O1022" s="1" t="str">
        <f>IFERROR(VLOOKUP(D1022,ข้อมูลออเดอร์!A:EK,49,0),"")</f>
        <v/>
      </c>
      <c r="P1022" s="1" t="str">
        <f>IF(D1022="","",ข้อมูลออเดอร์!AX1021)</f>
        <v/>
      </c>
      <c r="Q1022" s="1" t="str">
        <f>IF(D1022="","",ข้อมูลออเดอร์!AX1021)</f>
        <v/>
      </c>
      <c r="R1022" s="1" t="str">
        <f t="shared" si="174"/>
        <v/>
      </c>
      <c r="S1022" s="1">
        <f>IF('ข้อมูลจังหวัด-อำเภอ'!C1021="","",'ข้อมูลจังหวัด-อำเภอ'!C1021)</f>
        <v>0</v>
      </c>
      <c r="T1022" s="1">
        <f>IF('ข้อมูลจังหวัด-อำเภอ'!D1021="","",'ข้อมูลจังหวัด-อำเภอ'!D1021)</f>
        <v>0</v>
      </c>
      <c r="U1022" s="1" t="str">
        <f>IFERROR(VLOOKUP(D1022,ข้อมูลออเดอร์!A:EK,46,0),"")</f>
        <v/>
      </c>
      <c r="V1022" s="1" t="str">
        <f>IFERROR(VLOOKUP(D1022,ข้อมูลออเดอร์!A:EK,46,0),"")</f>
        <v/>
      </c>
      <c r="W1022" s="1" t="str">
        <f>IFERROR(VLOOKUP(D1022,ข้อมูลออเดอร์!A:EK,48,0),"")</f>
        <v/>
      </c>
      <c r="X1022" s="1" t="str">
        <f t="shared" si="175"/>
        <v/>
      </c>
      <c r="Y1022" s="1"/>
      <c r="Z1022" s="1"/>
      <c r="AA1022" s="1" t="e">
        <f t="shared" si="176"/>
        <v>#N/A</v>
      </c>
      <c r="AB1022" s="1"/>
      <c r="AC1022" s="1"/>
      <c r="AD1022" s="1"/>
      <c r="AE1022" s="1" t="e">
        <f>IF(ข้อมูลน้ำหนักสินค้า!C1021="","",ข้อมูลน้ำหนักสินค้า!C1021)*J1022</f>
        <v>#N/A</v>
      </c>
    </row>
    <row r="1023" spans="1:31">
      <c r="A1023" s="1" t="str">
        <f t="shared" si="166"/>
        <v/>
      </c>
      <c r="B1023" s="1" t="str">
        <f t="shared" si="167"/>
        <v/>
      </c>
      <c r="C1023" s="1" t="str">
        <f t="shared" si="168"/>
        <v/>
      </c>
      <c r="D1023" s="1" t="str">
        <f>IF(ข้อมูลออเดอร์!A1022="","",ข้อมูลออเดอร์!A1022)</f>
        <v/>
      </c>
      <c r="E1023" s="1" t="str">
        <f>IFERROR(IF(VLOOKUP(D1023,ข้อมูลออเดอร์!A:BV,74,0)="Express delivery","NORMAL",IF(VLOOKUP(D1023,ข้อมูลออเดอร์!A:BV,74,0)="Lalamove","B2B_OFFLINE","")),"")</f>
        <v/>
      </c>
      <c r="F1023" s="1" t="str">
        <f t="shared" si="169"/>
        <v/>
      </c>
      <c r="G1023" s="1" t="str">
        <f>IF(ข้อมูลออเดอร์!CV1022="","",ข้อมูลออเดอร์!CV1022)</f>
        <v/>
      </c>
      <c r="H1023" s="1" t="str">
        <f>IF(ข้อมูลออเดอร์!CW1022="","",ข้อมูลออเดอร์!CW1022)</f>
        <v/>
      </c>
      <c r="I1023" s="1" t="str">
        <f>IF(ข้อมูลออเดอร์!CV1022="","",ข้อมูลออเดอร์!CV1022)</f>
        <v/>
      </c>
      <c r="J1023" s="1" t="str">
        <f>IF(ข้อมูลออเดอร์!DD1022="","",ข้อมูลออเดอร์!DD1022)</f>
        <v/>
      </c>
      <c r="K1023" s="102" t="str">
        <f t="shared" si="170"/>
        <v/>
      </c>
      <c r="L1023" s="102" t="str">
        <f t="shared" si="171"/>
        <v/>
      </c>
      <c r="M1023" s="103" t="str">
        <f ca="1" t="shared" si="172"/>
        <v/>
      </c>
      <c r="N1023" s="103" t="str">
        <f ca="1" t="shared" si="173"/>
        <v/>
      </c>
      <c r="O1023" s="1" t="str">
        <f>IFERROR(VLOOKUP(D1023,ข้อมูลออเดอร์!A:EK,49,0),"")</f>
        <v/>
      </c>
      <c r="P1023" s="1" t="str">
        <f>IF(D1023="","",ข้อมูลออเดอร์!AX1022)</f>
        <v/>
      </c>
      <c r="Q1023" s="1" t="str">
        <f>IF(D1023="","",ข้อมูลออเดอร์!AX1022)</f>
        <v/>
      </c>
      <c r="R1023" s="1" t="str">
        <f t="shared" si="174"/>
        <v/>
      </c>
      <c r="S1023" s="1">
        <f>IF('ข้อมูลจังหวัด-อำเภอ'!C1022="","",'ข้อมูลจังหวัด-อำเภอ'!C1022)</f>
        <v>0</v>
      </c>
      <c r="T1023" s="1">
        <f>IF('ข้อมูลจังหวัด-อำเภอ'!D1022="","",'ข้อมูลจังหวัด-อำเภอ'!D1022)</f>
        <v>0</v>
      </c>
      <c r="U1023" s="1" t="str">
        <f>IFERROR(VLOOKUP(D1023,ข้อมูลออเดอร์!A:EK,46,0),"")</f>
        <v/>
      </c>
      <c r="V1023" s="1" t="str">
        <f>IFERROR(VLOOKUP(D1023,ข้อมูลออเดอร์!A:EK,46,0),"")</f>
        <v/>
      </c>
      <c r="W1023" s="1" t="str">
        <f>IFERROR(VLOOKUP(D1023,ข้อมูลออเดอร์!A:EK,48,0),"")</f>
        <v/>
      </c>
      <c r="X1023" s="1" t="str">
        <f t="shared" si="175"/>
        <v/>
      </c>
      <c r="Y1023" s="1"/>
      <c r="Z1023" s="1"/>
      <c r="AA1023" s="1" t="e">
        <f t="shared" si="176"/>
        <v>#N/A</v>
      </c>
      <c r="AB1023" s="1"/>
      <c r="AC1023" s="1"/>
      <c r="AD1023" s="1"/>
      <c r="AE1023" s="1" t="e">
        <f>IF(ข้อมูลน้ำหนักสินค้า!C1022="","",ข้อมูลน้ำหนักสินค้า!C1022)*J1023</f>
        <v>#N/A</v>
      </c>
    </row>
    <row r="1024" spans="1:31">
      <c r="A1024" s="1" t="str">
        <f t="shared" si="166"/>
        <v/>
      </c>
      <c r="B1024" s="1" t="str">
        <f t="shared" si="167"/>
        <v/>
      </c>
      <c r="C1024" s="1" t="str">
        <f t="shared" si="168"/>
        <v/>
      </c>
      <c r="D1024" s="1" t="str">
        <f>IF(ข้อมูลออเดอร์!A1023="","",ข้อมูลออเดอร์!A1023)</f>
        <v/>
      </c>
      <c r="E1024" s="1" t="str">
        <f>IFERROR(IF(VLOOKUP(D1024,ข้อมูลออเดอร์!A:BV,74,0)="Express delivery","NORMAL",IF(VLOOKUP(D1024,ข้อมูลออเดอร์!A:BV,74,0)="Lalamove","B2B_OFFLINE","")),"")</f>
        <v/>
      </c>
      <c r="F1024" s="1" t="str">
        <f t="shared" si="169"/>
        <v/>
      </c>
      <c r="G1024" s="1" t="str">
        <f>IF(ข้อมูลออเดอร์!CV1023="","",ข้อมูลออเดอร์!CV1023)</f>
        <v/>
      </c>
      <c r="H1024" s="1" t="str">
        <f>IF(ข้อมูลออเดอร์!CW1023="","",ข้อมูลออเดอร์!CW1023)</f>
        <v/>
      </c>
      <c r="I1024" s="1" t="str">
        <f>IF(ข้อมูลออเดอร์!CV1023="","",ข้อมูลออเดอร์!CV1023)</f>
        <v/>
      </c>
      <c r="J1024" s="1" t="str">
        <f>IF(ข้อมูลออเดอร์!DD1023="","",ข้อมูลออเดอร์!DD1023)</f>
        <v/>
      </c>
      <c r="K1024" s="102" t="str">
        <f t="shared" si="170"/>
        <v/>
      </c>
      <c r="L1024" s="102" t="str">
        <f t="shared" si="171"/>
        <v/>
      </c>
      <c r="M1024" s="103" t="str">
        <f ca="1" t="shared" si="172"/>
        <v/>
      </c>
      <c r="N1024" s="103" t="str">
        <f ca="1" t="shared" si="173"/>
        <v/>
      </c>
      <c r="O1024" s="1" t="str">
        <f>IFERROR(VLOOKUP(D1024,ข้อมูลออเดอร์!A:EK,49,0),"")</f>
        <v/>
      </c>
      <c r="P1024" s="1" t="str">
        <f>IF(D1024="","",ข้อมูลออเดอร์!AX1023)</f>
        <v/>
      </c>
      <c r="Q1024" s="1" t="str">
        <f>IF(D1024="","",ข้อมูลออเดอร์!AX1023)</f>
        <v/>
      </c>
      <c r="R1024" s="1" t="str">
        <f t="shared" si="174"/>
        <v/>
      </c>
      <c r="S1024" s="1">
        <f>IF('ข้อมูลจังหวัด-อำเภอ'!C1023="","",'ข้อมูลจังหวัด-อำเภอ'!C1023)</f>
        <v>0</v>
      </c>
      <c r="T1024" s="1">
        <f>IF('ข้อมูลจังหวัด-อำเภอ'!D1023="","",'ข้อมูลจังหวัด-อำเภอ'!D1023)</f>
        <v>0</v>
      </c>
      <c r="U1024" s="1" t="str">
        <f>IFERROR(VLOOKUP(D1024,ข้อมูลออเดอร์!A:EK,46,0),"")</f>
        <v/>
      </c>
      <c r="V1024" s="1" t="str">
        <f>IFERROR(VLOOKUP(D1024,ข้อมูลออเดอร์!A:EK,46,0),"")</f>
        <v/>
      </c>
      <c r="W1024" s="1" t="str">
        <f>IFERROR(VLOOKUP(D1024,ข้อมูลออเดอร์!A:EK,48,0),"")</f>
        <v/>
      </c>
      <c r="X1024" s="1" t="str">
        <f t="shared" si="175"/>
        <v/>
      </c>
      <c r="Y1024" s="1"/>
      <c r="Z1024" s="1"/>
      <c r="AA1024" s="1" t="e">
        <f t="shared" si="176"/>
        <v>#N/A</v>
      </c>
      <c r="AB1024" s="1"/>
      <c r="AC1024" s="1"/>
      <c r="AD1024" s="1"/>
      <c r="AE1024" s="1" t="e">
        <f>IF(ข้อมูลน้ำหนักสินค้า!C1023="","",ข้อมูลน้ำหนักสินค้า!C1023)*J1024</f>
        <v>#N/A</v>
      </c>
    </row>
    <row r="1025" spans="1:31">
      <c r="A1025" s="1" t="str">
        <f t="shared" si="166"/>
        <v/>
      </c>
      <c r="B1025" s="1" t="str">
        <f t="shared" si="167"/>
        <v/>
      </c>
      <c r="C1025" s="1" t="str">
        <f t="shared" si="168"/>
        <v/>
      </c>
      <c r="D1025" s="1" t="str">
        <f>IF(ข้อมูลออเดอร์!A1024="","",ข้อมูลออเดอร์!A1024)</f>
        <v/>
      </c>
      <c r="E1025" s="1" t="str">
        <f>IFERROR(IF(VLOOKUP(D1025,ข้อมูลออเดอร์!A:BV,74,0)="Express delivery","NORMAL",IF(VLOOKUP(D1025,ข้อมูลออเดอร์!A:BV,74,0)="Lalamove","B2B_OFFLINE","")),"")</f>
        <v/>
      </c>
      <c r="F1025" s="1" t="str">
        <f t="shared" si="169"/>
        <v/>
      </c>
      <c r="G1025" s="1" t="str">
        <f>IF(ข้อมูลออเดอร์!CV1024="","",ข้อมูลออเดอร์!CV1024)</f>
        <v/>
      </c>
      <c r="H1025" s="1" t="str">
        <f>IF(ข้อมูลออเดอร์!CW1024="","",ข้อมูลออเดอร์!CW1024)</f>
        <v/>
      </c>
      <c r="I1025" s="1" t="str">
        <f>IF(ข้อมูลออเดอร์!CV1024="","",ข้อมูลออเดอร์!CV1024)</f>
        <v/>
      </c>
      <c r="J1025" s="1" t="str">
        <f>IF(ข้อมูลออเดอร์!DD1024="","",ข้อมูลออเดอร์!DD1024)</f>
        <v/>
      </c>
      <c r="K1025" s="102" t="str">
        <f t="shared" si="170"/>
        <v/>
      </c>
      <c r="L1025" s="102" t="str">
        <f t="shared" si="171"/>
        <v/>
      </c>
      <c r="M1025" s="103" t="str">
        <f ca="1" t="shared" si="172"/>
        <v/>
      </c>
      <c r="N1025" s="103" t="str">
        <f ca="1" t="shared" si="173"/>
        <v/>
      </c>
      <c r="O1025" s="1" t="str">
        <f>IFERROR(VLOOKUP(D1025,ข้อมูลออเดอร์!A:EK,49,0),"")</f>
        <v/>
      </c>
      <c r="P1025" s="1" t="str">
        <f>IF(D1025="","",ข้อมูลออเดอร์!AX1024)</f>
        <v/>
      </c>
      <c r="Q1025" s="1" t="str">
        <f>IF(D1025="","",ข้อมูลออเดอร์!AX1024)</f>
        <v/>
      </c>
      <c r="R1025" s="1" t="str">
        <f t="shared" si="174"/>
        <v/>
      </c>
      <c r="S1025" s="1">
        <f>IF('ข้อมูลจังหวัด-อำเภอ'!C1024="","",'ข้อมูลจังหวัด-อำเภอ'!C1024)</f>
        <v>0</v>
      </c>
      <c r="T1025" s="1">
        <f>IF('ข้อมูลจังหวัด-อำเภอ'!D1024="","",'ข้อมูลจังหวัด-อำเภอ'!D1024)</f>
        <v>0</v>
      </c>
      <c r="U1025" s="1" t="str">
        <f>IFERROR(VLOOKUP(D1025,ข้อมูลออเดอร์!A:EK,46,0),"")</f>
        <v/>
      </c>
      <c r="V1025" s="1" t="str">
        <f>IFERROR(VLOOKUP(D1025,ข้อมูลออเดอร์!A:EK,46,0),"")</f>
        <v/>
      </c>
      <c r="W1025" s="1" t="str">
        <f>IFERROR(VLOOKUP(D1025,ข้อมูลออเดอร์!A:EK,48,0),"")</f>
        <v/>
      </c>
      <c r="X1025" s="1" t="str">
        <f t="shared" si="175"/>
        <v/>
      </c>
      <c r="Y1025" s="1"/>
      <c r="Z1025" s="1"/>
      <c r="AA1025" s="1" t="e">
        <f t="shared" si="176"/>
        <v>#N/A</v>
      </c>
      <c r="AB1025" s="1"/>
      <c r="AC1025" s="1"/>
      <c r="AD1025" s="1"/>
      <c r="AE1025" s="1" t="e">
        <f>IF(ข้อมูลน้ำหนักสินค้า!C1024="","",ข้อมูลน้ำหนักสินค้า!C1024)*J1025</f>
        <v>#N/A</v>
      </c>
    </row>
    <row r="1026" spans="1:31">
      <c r="A1026" s="1" t="str">
        <f t="shared" si="166"/>
        <v/>
      </c>
      <c r="B1026" s="1" t="str">
        <f t="shared" si="167"/>
        <v/>
      </c>
      <c r="C1026" s="1" t="str">
        <f t="shared" si="168"/>
        <v/>
      </c>
      <c r="D1026" s="1" t="str">
        <f>IF(ข้อมูลออเดอร์!A1025="","",ข้อมูลออเดอร์!A1025)</f>
        <v/>
      </c>
      <c r="E1026" s="1" t="str">
        <f>IFERROR(IF(VLOOKUP(D1026,ข้อมูลออเดอร์!A:BV,74,0)="Express delivery","NORMAL",IF(VLOOKUP(D1026,ข้อมูลออเดอร์!A:BV,74,0)="Lalamove","B2B_OFFLINE","")),"")</f>
        <v/>
      </c>
      <c r="F1026" s="1" t="str">
        <f t="shared" si="169"/>
        <v/>
      </c>
      <c r="G1026" s="1" t="str">
        <f>IF(ข้อมูลออเดอร์!CV1025="","",ข้อมูลออเดอร์!CV1025)</f>
        <v/>
      </c>
      <c r="H1026" s="1" t="str">
        <f>IF(ข้อมูลออเดอร์!CW1025="","",ข้อมูลออเดอร์!CW1025)</f>
        <v/>
      </c>
      <c r="I1026" s="1" t="str">
        <f>IF(ข้อมูลออเดอร์!CV1025="","",ข้อมูลออเดอร์!CV1025)</f>
        <v/>
      </c>
      <c r="J1026" s="1" t="str">
        <f>IF(ข้อมูลออเดอร์!DD1025="","",ข้อมูลออเดอร์!DD1025)</f>
        <v/>
      </c>
      <c r="K1026" s="102" t="str">
        <f t="shared" si="170"/>
        <v/>
      </c>
      <c r="L1026" s="102" t="str">
        <f t="shared" si="171"/>
        <v/>
      </c>
      <c r="M1026" s="103" t="str">
        <f ca="1" t="shared" si="172"/>
        <v/>
      </c>
      <c r="N1026" s="103" t="str">
        <f ca="1" t="shared" si="173"/>
        <v/>
      </c>
      <c r="O1026" s="1" t="str">
        <f>IFERROR(VLOOKUP(D1026,ข้อมูลออเดอร์!A:EK,49,0),"")</f>
        <v/>
      </c>
      <c r="P1026" s="1" t="str">
        <f>IF(D1026="","",ข้อมูลออเดอร์!AX1025)</f>
        <v/>
      </c>
      <c r="Q1026" s="1" t="str">
        <f>IF(D1026="","",ข้อมูลออเดอร์!AX1025)</f>
        <v/>
      </c>
      <c r="R1026" s="1" t="str">
        <f t="shared" si="174"/>
        <v/>
      </c>
      <c r="S1026" s="1">
        <f>IF('ข้อมูลจังหวัด-อำเภอ'!C1025="","",'ข้อมูลจังหวัด-อำเภอ'!C1025)</f>
        <v>0</v>
      </c>
      <c r="T1026" s="1">
        <f>IF('ข้อมูลจังหวัด-อำเภอ'!D1025="","",'ข้อมูลจังหวัด-อำเภอ'!D1025)</f>
        <v>0</v>
      </c>
      <c r="U1026" s="1" t="str">
        <f>IFERROR(VLOOKUP(D1026,ข้อมูลออเดอร์!A:EK,46,0),"")</f>
        <v/>
      </c>
      <c r="V1026" s="1" t="str">
        <f>IFERROR(VLOOKUP(D1026,ข้อมูลออเดอร์!A:EK,46,0),"")</f>
        <v/>
      </c>
      <c r="W1026" s="1" t="str">
        <f>IFERROR(VLOOKUP(D1026,ข้อมูลออเดอร์!A:EK,48,0),"")</f>
        <v/>
      </c>
      <c r="X1026" s="1" t="str">
        <f t="shared" si="175"/>
        <v/>
      </c>
      <c r="Y1026" s="1"/>
      <c r="Z1026" s="1"/>
      <c r="AA1026" s="1" t="e">
        <f t="shared" si="176"/>
        <v>#N/A</v>
      </c>
      <c r="AB1026" s="1"/>
      <c r="AC1026" s="1"/>
      <c r="AD1026" s="1"/>
      <c r="AE1026" s="1" t="e">
        <f>IF(ข้อมูลน้ำหนักสินค้า!C1025="","",ข้อมูลน้ำหนักสินค้า!C1025)*J1026</f>
        <v>#N/A</v>
      </c>
    </row>
    <row r="1027" spans="1:31">
      <c r="A1027" s="1" t="str">
        <f t="shared" si="166"/>
        <v/>
      </c>
      <c r="B1027" s="1" t="str">
        <f t="shared" si="167"/>
        <v/>
      </c>
      <c r="C1027" s="1" t="str">
        <f t="shared" si="168"/>
        <v/>
      </c>
      <c r="D1027" s="1" t="str">
        <f>IF(ข้อมูลออเดอร์!A1026="","",ข้อมูลออเดอร์!A1026)</f>
        <v/>
      </c>
      <c r="E1027" s="1" t="str">
        <f>IFERROR(IF(VLOOKUP(D1027,ข้อมูลออเดอร์!A:BV,74,0)="Express delivery","NORMAL",IF(VLOOKUP(D1027,ข้อมูลออเดอร์!A:BV,74,0)="Lalamove","B2B_OFFLINE","")),"")</f>
        <v/>
      </c>
      <c r="F1027" s="1" t="str">
        <f t="shared" si="169"/>
        <v/>
      </c>
      <c r="G1027" s="1" t="str">
        <f>IF(ข้อมูลออเดอร์!CV1026="","",ข้อมูลออเดอร์!CV1026)</f>
        <v/>
      </c>
      <c r="H1027" s="1" t="str">
        <f>IF(ข้อมูลออเดอร์!CW1026="","",ข้อมูลออเดอร์!CW1026)</f>
        <v/>
      </c>
      <c r="I1027" s="1" t="str">
        <f>IF(ข้อมูลออเดอร์!CV1026="","",ข้อมูลออเดอร์!CV1026)</f>
        <v/>
      </c>
      <c r="J1027" s="1" t="str">
        <f>IF(ข้อมูลออเดอร์!DD1026="","",ข้อมูลออเดอร์!DD1026)</f>
        <v/>
      </c>
      <c r="K1027" s="102" t="str">
        <f t="shared" si="170"/>
        <v/>
      </c>
      <c r="L1027" s="102" t="str">
        <f t="shared" si="171"/>
        <v/>
      </c>
      <c r="M1027" s="103" t="str">
        <f ca="1" t="shared" si="172"/>
        <v/>
      </c>
      <c r="N1027" s="103" t="str">
        <f ca="1" t="shared" si="173"/>
        <v/>
      </c>
      <c r="O1027" s="1" t="str">
        <f>IFERROR(VLOOKUP(D1027,ข้อมูลออเดอร์!A:EK,49,0),"")</f>
        <v/>
      </c>
      <c r="P1027" s="1" t="str">
        <f>IF(D1027="","",ข้อมูลออเดอร์!AX1026)</f>
        <v/>
      </c>
      <c r="Q1027" s="1" t="str">
        <f>IF(D1027="","",ข้อมูลออเดอร์!AX1026)</f>
        <v/>
      </c>
      <c r="R1027" s="1" t="str">
        <f t="shared" si="174"/>
        <v/>
      </c>
      <c r="S1027" s="1">
        <f>IF('ข้อมูลจังหวัด-อำเภอ'!C1026="","",'ข้อมูลจังหวัด-อำเภอ'!C1026)</f>
        <v>0</v>
      </c>
      <c r="T1027" s="1">
        <f>IF('ข้อมูลจังหวัด-อำเภอ'!D1026="","",'ข้อมูลจังหวัด-อำเภอ'!D1026)</f>
        <v>0</v>
      </c>
      <c r="U1027" s="1" t="str">
        <f>IFERROR(VLOOKUP(D1027,ข้อมูลออเดอร์!A:EK,46,0),"")</f>
        <v/>
      </c>
      <c r="V1027" s="1" t="str">
        <f>IFERROR(VLOOKUP(D1027,ข้อมูลออเดอร์!A:EK,46,0),"")</f>
        <v/>
      </c>
      <c r="W1027" s="1" t="str">
        <f>IFERROR(VLOOKUP(D1027,ข้อมูลออเดอร์!A:EK,48,0),"")</f>
        <v/>
      </c>
      <c r="X1027" s="1" t="str">
        <f t="shared" si="175"/>
        <v/>
      </c>
      <c r="Y1027" s="1"/>
      <c r="Z1027" s="1"/>
      <c r="AA1027" s="1" t="e">
        <f t="shared" si="176"/>
        <v>#N/A</v>
      </c>
      <c r="AB1027" s="1"/>
      <c r="AC1027" s="1"/>
      <c r="AD1027" s="1"/>
      <c r="AE1027" s="1" t="e">
        <f>IF(ข้อมูลน้ำหนักสินค้า!C1026="","",ข้อมูลน้ำหนักสินค้า!C1026)*J1027</f>
        <v>#N/A</v>
      </c>
    </row>
    <row r="1028" spans="1:31">
      <c r="A1028" s="1" t="str">
        <f t="shared" ref="A1028:A1091" si="177">IF(D1028="","","EastlyncOffline")</f>
        <v/>
      </c>
      <c r="B1028" s="1" t="str">
        <f t="shared" ref="B1028:B1091" si="178">IF(D1028="","","OFFLINE")</f>
        <v/>
      </c>
      <c r="C1028" s="1" t="str">
        <f t="shared" ref="C1028:C1091" si="179">IF(D1028="","","SALE")</f>
        <v/>
      </c>
      <c r="D1028" s="1" t="str">
        <f>IF(ข้อมูลออเดอร์!A1027="","",ข้อมูลออเดอร์!A1027)</f>
        <v/>
      </c>
      <c r="E1028" s="1" t="str">
        <f>IFERROR(IF(VLOOKUP(D1028,ข้อมูลออเดอร์!A:BV,74,0)="Express delivery","NORMAL",IF(VLOOKUP(D1028,ข้อมูลออเดอร์!A:BV,74,0)="Lalamove","B2B_OFFLINE","")),"")</f>
        <v/>
      </c>
      <c r="F1028" s="1" t="str">
        <f t="shared" ref="F1028:F1091" si="180">IF(D1028="","","EXPRESS")</f>
        <v/>
      </c>
      <c r="G1028" s="1" t="str">
        <f>IF(ข้อมูลออเดอร์!CV1027="","",ข้อมูลออเดอร์!CV1027)</f>
        <v/>
      </c>
      <c r="H1028" s="1" t="str">
        <f>IF(ข้อมูลออเดอร์!CW1027="","",ข้อมูลออเดอร์!CW1027)</f>
        <v/>
      </c>
      <c r="I1028" s="1" t="str">
        <f>IF(ข้อมูลออเดอร์!CV1027="","",ข้อมูลออเดอร์!CV1027)</f>
        <v/>
      </c>
      <c r="J1028" s="1" t="str">
        <f>IF(ข้อมูลออเดอร์!DD1027="","",ข้อมูลออเดอร์!DD1027)</f>
        <v/>
      </c>
      <c r="K1028" s="102" t="str">
        <f t="shared" ref="K1028:K1091" si="181">IF(D1028="","",0)</f>
        <v/>
      </c>
      <c r="L1028" s="102" t="str">
        <f t="shared" ref="L1028:L1091" si="182">IF(D1028="","",0)</f>
        <v/>
      </c>
      <c r="M1028" s="103" t="str">
        <f ca="1" t="shared" ref="M1028:M1091" si="183">IF(D1028="","",NOW())</f>
        <v/>
      </c>
      <c r="N1028" s="103" t="str">
        <f ca="1" t="shared" ref="N1028:N1091" si="184">IF(D1028="","",NOW())</f>
        <v/>
      </c>
      <c r="O1028" s="1" t="str">
        <f>IFERROR(VLOOKUP(D1028,ข้อมูลออเดอร์!A:EK,49,0),"")</f>
        <v/>
      </c>
      <c r="P1028" s="1" t="str">
        <f>IF(D1028="","",ข้อมูลออเดอร์!AX1027)</f>
        <v/>
      </c>
      <c r="Q1028" s="1" t="str">
        <f>IF(D1028="","",ข้อมูลออเดอร์!AX1027)</f>
        <v/>
      </c>
      <c r="R1028" s="1" t="str">
        <f t="shared" ref="R1028:R1091" si="185">IF(D1028="","","TH")</f>
        <v/>
      </c>
      <c r="S1028" s="1">
        <f>IF('ข้อมูลจังหวัด-อำเภอ'!C1027="","",'ข้อมูลจังหวัด-อำเภอ'!C1027)</f>
        <v>0</v>
      </c>
      <c r="T1028" s="1">
        <f>IF('ข้อมูลจังหวัด-อำเภอ'!D1027="","",'ข้อมูลจังหวัด-อำเภอ'!D1027)</f>
        <v>0</v>
      </c>
      <c r="U1028" s="1" t="str">
        <f>IFERROR(VLOOKUP(D1028,ข้อมูลออเดอร์!A:EK,46,0),"")</f>
        <v/>
      </c>
      <c r="V1028" s="1" t="str">
        <f>IFERROR(VLOOKUP(D1028,ข้อมูลออเดอร์!A:EK,46,0),"")</f>
        <v/>
      </c>
      <c r="W1028" s="1" t="str">
        <f>IFERROR(VLOOKUP(D1028,ข้อมูลออเดอร์!A:EK,48,0),"")</f>
        <v/>
      </c>
      <c r="X1028" s="1" t="str">
        <f t="shared" ref="X1028:X1091" si="186">IF(D1028="","","COD")</f>
        <v/>
      </c>
      <c r="Y1028" s="1"/>
      <c r="Z1028" s="1"/>
      <c r="AA1028" s="1" t="e">
        <f t="shared" ref="AA1028:AA1091" si="187">SUMIF(W:W,W1028,AE:AE)+0.2</f>
        <v>#N/A</v>
      </c>
      <c r="AB1028" s="1"/>
      <c r="AC1028" s="1"/>
      <c r="AD1028" s="1"/>
      <c r="AE1028" s="1" t="e">
        <f>IF(ข้อมูลน้ำหนักสินค้า!C1027="","",ข้อมูลน้ำหนักสินค้า!C1027)*J1028</f>
        <v>#N/A</v>
      </c>
    </row>
    <row r="1029" spans="1:31">
      <c r="A1029" s="1" t="str">
        <f t="shared" si="177"/>
        <v/>
      </c>
      <c r="B1029" s="1" t="str">
        <f t="shared" si="178"/>
        <v/>
      </c>
      <c r="C1029" s="1" t="str">
        <f t="shared" si="179"/>
        <v/>
      </c>
      <c r="D1029" s="1" t="str">
        <f>IF(ข้อมูลออเดอร์!A1028="","",ข้อมูลออเดอร์!A1028)</f>
        <v/>
      </c>
      <c r="E1029" s="1" t="str">
        <f>IFERROR(IF(VLOOKUP(D1029,ข้อมูลออเดอร์!A:BV,74,0)="Express delivery","NORMAL",IF(VLOOKUP(D1029,ข้อมูลออเดอร์!A:BV,74,0)="Lalamove","B2B_OFFLINE","")),"")</f>
        <v/>
      </c>
      <c r="F1029" s="1" t="str">
        <f t="shared" si="180"/>
        <v/>
      </c>
      <c r="G1029" s="1" t="str">
        <f>IF(ข้อมูลออเดอร์!CV1028="","",ข้อมูลออเดอร์!CV1028)</f>
        <v/>
      </c>
      <c r="H1029" s="1" t="str">
        <f>IF(ข้อมูลออเดอร์!CW1028="","",ข้อมูลออเดอร์!CW1028)</f>
        <v/>
      </c>
      <c r="I1029" s="1" t="str">
        <f>IF(ข้อมูลออเดอร์!CV1028="","",ข้อมูลออเดอร์!CV1028)</f>
        <v/>
      </c>
      <c r="J1029" s="1" t="str">
        <f>IF(ข้อมูลออเดอร์!DD1028="","",ข้อมูลออเดอร์!DD1028)</f>
        <v/>
      </c>
      <c r="K1029" s="102" t="str">
        <f t="shared" si="181"/>
        <v/>
      </c>
      <c r="L1029" s="102" t="str">
        <f t="shared" si="182"/>
        <v/>
      </c>
      <c r="M1029" s="103" t="str">
        <f ca="1" t="shared" si="183"/>
        <v/>
      </c>
      <c r="N1029" s="103" t="str">
        <f ca="1" t="shared" si="184"/>
        <v/>
      </c>
      <c r="O1029" s="1" t="str">
        <f>IFERROR(VLOOKUP(D1029,ข้อมูลออเดอร์!A:EK,49,0),"")</f>
        <v/>
      </c>
      <c r="P1029" s="1" t="str">
        <f>IF(D1029="","",ข้อมูลออเดอร์!AX1028)</f>
        <v/>
      </c>
      <c r="Q1029" s="1" t="str">
        <f>IF(D1029="","",ข้อมูลออเดอร์!AX1028)</f>
        <v/>
      </c>
      <c r="R1029" s="1" t="str">
        <f t="shared" si="185"/>
        <v/>
      </c>
      <c r="S1029" s="1">
        <f>IF('ข้อมูลจังหวัด-อำเภอ'!C1028="","",'ข้อมูลจังหวัด-อำเภอ'!C1028)</f>
        <v>0</v>
      </c>
      <c r="T1029" s="1">
        <f>IF('ข้อมูลจังหวัด-อำเภอ'!D1028="","",'ข้อมูลจังหวัด-อำเภอ'!D1028)</f>
        <v>0</v>
      </c>
      <c r="U1029" s="1" t="str">
        <f>IFERROR(VLOOKUP(D1029,ข้อมูลออเดอร์!A:EK,46,0),"")</f>
        <v/>
      </c>
      <c r="V1029" s="1" t="str">
        <f>IFERROR(VLOOKUP(D1029,ข้อมูลออเดอร์!A:EK,46,0),"")</f>
        <v/>
      </c>
      <c r="W1029" s="1" t="str">
        <f>IFERROR(VLOOKUP(D1029,ข้อมูลออเดอร์!A:EK,48,0),"")</f>
        <v/>
      </c>
      <c r="X1029" s="1" t="str">
        <f t="shared" si="186"/>
        <v/>
      </c>
      <c r="Y1029" s="1"/>
      <c r="Z1029" s="1"/>
      <c r="AA1029" s="1" t="e">
        <f t="shared" si="187"/>
        <v>#N/A</v>
      </c>
      <c r="AB1029" s="1"/>
      <c r="AC1029" s="1"/>
      <c r="AD1029" s="1"/>
      <c r="AE1029" s="1" t="e">
        <f>IF(ข้อมูลน้ำหนักสินค้า!C1028="","",ข้อมูลน้ำหนักสินค้า!C1028)*J1029</f>
        <v>#N/A</v>
      </c>
    </row>
    <row r="1030" spans="1:31">
      <c r="A1030" s="1" t="str">
        <f t="shared" si="177"/>
        <v/>
      </c>
      <c r="B1030" s="1" t="str">
        <f t="shared" si="178"/>
        <v/>
      </c>
      <c r="C1030" s="1" t="str">
        <f t="shared" si="179"/>
        <v/>
      </c>
      <c r="D1030" s="1" t="str">
        <f>IF(ข้อมูลออเดอร์!A1029="","",ข้อมูลออเดอร์!A1029)</f>
        <v/>
      </c>
      <c r="E1030" s="1" t="str">
        <f>IFERROR(IF(VLOOKUP(D1030,ข้อมูลออเดอร์!A:BV,74,0)="Express delivery","NORMAL",IF(VLOOKUP(D1030,ข้อมูลออเดอร์!A:BV,74,0)="Lalamove","B2B_OFFLINE","")),"")</f>
        <v/>
      </c>
      <c r="F1030" s="1" t="str">
        <f t="shared" si="180"/>
        <v/>
      </c>
      <c r="G1030" s="1" t="str">
        <f>IF(ข้อมูลออเดอร์!CV1029="","",ข้อมูลออเดอร์!CV1029)</f>
        <v/>
      </c>
      <c r="H1030" s="1" t="str">
        <f>IF(ข้อมูลออเดอร์!CW1029="","",ข้อมูลออเดอร์!CW1029)</f>
        <v/>
      </c>
      <c r="I1030" s="1" t="str">
        <f>IF(ข้อมูลออเดอร์!CV1029="","",ข้อมูลออเดอร์!CV1029)</f>
        <v/>
      </c>
      <c r="J1030" s="1" t="str">
        <f>IF(ข้อมูลออเดอร์!DD1029="","",ข้อมูลออเดอร์!DD1029)</f>
        <v/>
      </c>
      <c r="K1030" s="102" t="str">
        <f t="shared" si="181"/>
        <v/>
      </c>
      <c r="L1030" s="102" t="str">
        <f t="shared" si="182"/>
        <v/>
      </c>
      <c r="M1030" s="103" t="str">
        <f ca="1" t="shared" si="183"/>
        <v/>
      </c>
      <c r="N1030" s="103" t="str">
        <f ca="1" t="shared" si="184"/>
        <v/>
      </c>
      <c r="O1030" s="1" t="str">
        <f>IFERROR(VLOOKUP(D1030,ข้อมูลออเดอร์!A:EK,49,0),"")</f>
        <v/>
      </c>
      <c r="P1030" s="1" t="str">
        <f>IF(D1030="","",ข้อมูลออเดอร์!AX1029)</f>
        <v/>
      </c>
      <c r="Q1030" s="1" t="str">
        <f>IF(D1030="","",ข้อมูลออเดอร์!AX1029)</f>
        <v/>
      </c>
      <c r="R1030" s="1" t="str">
        <f t="shared" si="185"/>
        <v/>
      </c>
      <c r="S1030" s="1">
        <f>IF('ข้อมูลจังหวัด-อำเภอ'!C1029="","",'ข้อมูลจังหวัด-อำเภอ'!C1029)</f>
        <v>0</v>
      </c>
      <c r="T1030" s="1">
        <f>IF('ข้อมูลจังหวัด-อำเภอ'!D1029="","",'ข้อมูลจังหวัด-อำเภอ'!D1029)</f>
        <v>0</v>
      </c>
      <c r="U1030" s="1" t="str">
        <f>IFERROR(VLOOKUP(D1030,ข้อมูลออเดอร์!A:EK,46,0),"")</f>
        <v/>
      </c>
      <c r="V1030" s="1" t="str">
        <f>IFERROR(VLOOKUP(D1030,ข้อมูลออเดอร์!A:EK,46,0),"")</f>
        <v/>
      </c>
      <c r="W1030" s="1" t="str">
        <f>IFERROR(VLOOKUP(D1030,ข้อมูลออเดอร์!A:EK,48,0),"")</f>
        <v/>
      </c>
      <c r="X1030" s="1" t="str">
        <f t="shared" si="186"/>
        <v/>
      </c>
      <c r="Y1030" s="1"/>
      <c r="Z1030" s="1"/>
      <c r="AA1030" s="1" t="e">
        <f t="shared" si="187"/>
        <v>#N/A</v>
      </c>
      <c r="AB1030" s="1"/>
      <c r="AC1030" s="1"/>
      <c r="AD1030" s="1"/>
      <c r="AE1030" s="1" t="e">
        <f>IF(ข้อมูลน้ำหนักสินค้า!C1029="","",ข้อมูลน้ำหนักสินค้า!C1029)*J1030</f>
        <v>#N/A</v>
      </c>
    </row>
    <row r="1031" spans="1:31">
      <c r="A1031" s="1" t="str">
        <f t="shared" si="177"/>
        <v/>
      </c>
      <c r="B1031" s="1" t="str">
        <f t="shared" si="178"/>
        <v/>
      </c>
      <c r="C1031" s="1" t="str">
        <f t="shared" si="179"/>
        <v/>
      </c>
      <c r="D1031" s="1" t="str">
        <f>IF(ข้อมูลออเดอร์!A1030="","",ข้อมูลออเดอร์!A1030)</f>
        <v/>
      </c>
      <c r="E1031" s="1" t="str">
        <f>IFERROR(IF(VLOOKUP(D1031,ข้อมูลออเดอร์!A:BV,74,0)="Express delivery","NORMAL",IF(VLOOKUP(D1031,ข้อมูลออเดอร์!A:BV,74,0)="Lalamove","B2B_OFFLINE","")),"")</f>
        <v/>
      </c>
      <c r="F1031" s="1" t="str">
        <f t="shared" si="180"/>
        <v/>
      </c>
      <c r="G1031" s="1" t="str">
        <f>IF(ข้อมูลออเดอร์!CV1030="","",ข้อมูลออเดอร์!CV1030)</f>
        <v/>
      </c>
      <c r="H1031" s="1" t="str">
        <f>IF(ข้อมูลออเดอร์!CW1030="","",ข้อมูลออเดอร์!CW1030)</f>
        <v/>
      </c>
      <c r="I1031" s="1" t="str">
        <f>IF(ข้อมูลออเดอร์!CV1030="","",ข้อมูลออเดอร์!CV1030)</f>
        <v/>
      </c>
      <c r="J1031" s="1" t="str">
        <f>IF(ข้อมูลออเดอร์!DD1030="","",ข้อมูลออเดอร์!DD1030)</f>
        <v/>
      </c>
      <c r="K1031" s="102" t="str">
        <f t="shared" si="181"/>
        <v/>
      </c>
      <c r="L1031" s="102" t="str">
        <f t="shared" si="182"/>
        <v/>
      </c>
      <c r="M1031" s="103" t="str">
        <f ca="1" t="shared" si="183"/>
        <v/>
      </c>
      <c r="N1031" s="103" t="str">
        <f ca="1" t="shared" si="184"/>
        <v/>
      </c>
      <c r="O1031" s="1" t="str">
        <f>IFERROR(VLOOKUP(D1031,ข้อมูลออเดอร์!A:EK,49,0),"")</f>
        <v/>
      </c>
      <c r="P1031" s="1" t="str">
        <f>IF(D1031="","",ข้อมูลออเดอร์!AX1030)</f>
        <v/>
      </c>
      <c r="Q1031" s="1" t="str">
        <f>IF(D1031="","",ข้อมูลออเดอร์!AX1030)</f>
        <v/>
      </c>
      <c r="R1031" s="1" t="str">
        <f t="shared" si="185"/>
        <v/>
      </c>
      <c r="S1031" s="1">
        <f>IF('ข้อมูลจังหวัด-อำเภอ'!C1030="","",'ข้อมูลจังหวัด-อำเภอ'!C1030)</f>
        <v>0</v>
      </c>
      <c r="T1031" s="1">
        <f>IF('ข้อมูลจังหวัด-อำเภอ'!D1030="","",'ข้อมูลจังหวัด-อำเภอ'!D1030)</f>
        <v>0</v>
      </c>
      <c r="U1031" s="1" t="str">
        <f>IFERROR(VLOOKUP(D1031,ข้อมูลออเดอร์!A:EK,46,0),"")</f>
        <v/>
      </c>
      <c r="V1031" s="1" t="str">
        <f>IFERROR(VLOOKUP(D1031,ข้อมูลออเดอร์!A:EK,46,0),"")</f>
        <v/>
      </c>
      <c r="W1031" s="1" t="str">
        <f>IFERROR(VLOOKUP(D1031,ข้อมูลออเดอร์!A:EK,48,0),"")</f>
        <v/>
      </c>
      <c r="X1031" s="1" t="str">
        <f t="shared" si="186"/>
        <v/>
      </c>
      <c r="Y1031" s="1"/>
      <c r="Z1031" s="1"/>
      <c r="AA1031" s="1" t="e">
        <f t="shared" si="187"/>
        <v>#N/A</v>
      </c>
      <c r="AB1031" s="1"/>
      <c r="AC1031" s="1"/>
      <c r="AD1031" s="1"/>
      <c r="AE1031" s="1" t="e">
        <f>IF(ข้อมูลน้ำหนักสินค้า!C1030="","",ข้อมูลน้ำหนักสินค้า!C1030)*J1031</f>
        <v>#N/A</v>
      </c>
    </row>
    <row r="1032" spans="1:31">
      <c r="A1032" s="1" t="str">
        <f t="shared" si="177"/>
        <v/>
      </c>
      <c r="B1032" s="1" t="str">
        <f t="shared" si="178"/>
        <v/>
      </c>
      <c r="C1032" s="1" t="str">
        <f t="shared" si="179"/>
        <v/>
      </c>
      <c r="D1032" s="1" t="str">
        <f>IF(ข้อมูลออเดอร์!A1031="","",ข้อมูลออเดอร์!A1031)</f>
        <v/>
      </c>
      <c r="E1032" s="1" t="str">
        <f>IFERROR(IF(VLOOKUP(D1032,ข้อมูลออเดอร์!A:BV,74,0)="Express delivery","NORMAL",IF(VLOOKUP(D1032,ข้อมูลออเดอร์!A:BV,74,0)="Lalamove","B2B_OFFLINE","")),"")</f>
        <v/>
      </c>
      <c r="F1032" s="1" t="str">
        <f t="shared" si="180"/>
        <v/>
      </c>
      <c r="G1032" s="1" t="str">
        <f>IF(ข้อมูลออเดอร์!CV1031="","",ข้อมูลออเดอร์!CV1031)</f>
        <v/>
      </c>
      <c r="H1032" s="1" t="str">
        <f>IF(ข้อมูลออเดอร์!CW1031="","",ข้อมูลออเดอร์!CW1031)</f>
        <v/>
      </c>
      <c r="I1032" s="1" t="str">
        <f>IF(ข้อมูลออเดอร์!CV1031="","",ข้อมูลออเดอร์!CV1031)</f>
        <v/>
      </c>
      <c r="J1032" s="1" t="str">
        <f>IF(ข้อมูลออเดอร์!DD1031="","",ข้อมูลออเดอร์!DD1031)</f>
        <v/>
      </c>
      <c r="K1032" s="102" t="str">
        <f t="shared" si="181"/>
        <v/>
      </c>
      <c r="L1032" s="102" t="str">
        <f t="shared" si="182"/>
        <v/>
      </c>
      <c r="M1032" s="103" t="str">
        <f ca="1" t="shared" si="183"/>
        <v/>
      </c>
      <c r="N1032" s="103" t="str">
        <f ca="1" t="shared" si="184"/>
        <v/>
      </c>
      <c r="O1032" s="1" t="str">
        <f>IFERROR(VLOOKUP(D1032,ข้อมูลออเดอร์!A:EK,49,0),"")</f>
        <v/>
      </c>
      <c r="P1032" s="1" t="str">
        <f>IF(D1032="","",ข้อมูลออเดอร์!AX1031)</f>
        <v/>
      </c>
      <c r="Q1032" s="1" t="str">
        <f>IF(D1032="","",ข้อมูลออเดอร์!AX1031)</f>
        <v/>
      </c>
      <c r="R1032" s="1" t="str">
        <f t="shared" si="185"/>
        <v/>
      </c>
      <c r="S1032" s="1">
        <f>IF('ข้อมูลจังหวัด-อำเภอ'!C1031="","",'ข้อมูลจังหวัด-อำเภอ'!C1031)</f>
        <v>0</v>
      </c>
      <c r="T1032" s="1">
        <f>IF('ข้อมูลจังหวัด-อำเภอ'!D1031="","",'ข้อมูลจังหวัด-อำเภอ'!D1031)</f>
        <v>0</v>
      </c>
      <c r="U1032" s="1" t="str">
        <f>IFERROR(VLOOKUP(D1032,ข้อมูลออเดอร์!A:EK,46,0),"")</f>
        <v/>
      </c>
      <c r="V1032" s="1" t="str">
        <f>IFERROR(VLOOKUP(D1032,ข้อมูลออเดอร์!A:EK,46,0),"")</f>
        <v/>
      </c>
      <c r="W1032" s="1" t="str">
        <f>IFERROR(VLOOKUP(D1032,ข้อมูลออเดอร์!A:EK,48,0),"")</f>
        <v/>
      </c>
      <c r="X1032" s="1" t="str">
        <f t="shared" si="186"/>
        <v/>
      </c>
      <c r="Y1032" s="1"/>
      <c r="Z1032" s="1"/>
      <c r="AA1032" s="1" t="e">
        <f t="shared" si="187"/>
        <v>#N/A</v>
      </c>
      <c r="AB1032" s="1"/>
      <c r="AC1032" s="1"/>
      <c r="AD1032" s="1"/>
      <c r="AE1032" s="1" t="e">
        <f>IF(ข้อมูลน้ำหนักสินค้า!C1031="","",ข้อมูลน้ำหนักสินค้า!C1031)*J1032</f>
        <v>#N/A</v>
      </c>
    </row>
    <row r="1033" spans="1:31">
      <c r="A1033" s="1" t="str">
        <f t="shared" si="177"/>
        <v/>
      </c>
      <c r="B1033" s="1" t="str">
        <f t="shared" si="178"/>
        <v/>
      </c>
      <c r="C1033" s="1" t="str">
        <f t="shared" si="179"/>
        <v/>
      </c>
      <c r="D1033" s="1" t="str">
        <f>IF(ข้อมูลออเดอร์!A1032="","",ข้อมูลออเดอร์!A1032)</f>
        <v/>
      </c>
      <c r="E1033" s="1" t="str">
        <f>IFERROR(IF(VLOOKUP(D1033,ข้อมูลออเดอร์!A:BV,74,0)="Express delivery","NORMAL",IF(VLOOKUP(D1033,ข้อมูลออเดอร์!A:BV,74,0)="Lalamove","B2B_OFFLINE","")),"")</f>
        <v/>
      </c>
      <c r="F1033" s="1" t="str">
        <f t="shared" si="180"/>
        <v/>
      </c>
      <c r="G1033" s="1" t="str">
        <f>IF(ข้อมูลออเดอร์!CV1032="","",ข้อมูลออเดอร์!CV1032)</f>
        <v/>
      </c>
      <c r="H1033" s="1" t="str">
        <f>IF(ข้อมูลออเดอร์!CW1032="","",ข้อมูลออเดอร์!CW1032)</f>
        <v/>
      </c>
      <c r="I1033" s="1" t="str">
        <f>IF(ข้อมูลออเดอร์!CV1032="","",ข้อมูลออเดอร์!CV1032)</f>
        <v/>
      </c>
      <c r="J1033" s="1" t="str">
        <f>IF(ข้อมูลออเดอร์!DD1032="","",ข้อมูลออเดอร์!DD1032)</f>
        <v/>
      </c>
      <c r="K1033" s="102" t="str">
        <f t="shared" si="181"/>
        <v/>
      </c>
      <c r="L1033" s="102" t="str">
        <f t="shared" si="182"/>
        <v/>
      </c>
      <c r="M1033" s="103" t="str">
        <f ca="1" t="shared" si="183"/>
        <v/>
      </c>
      <c r="N1033" s="103" t="str">
        <f ca="1" t="shared" si="184"/>
        <v/>
      </c>
      <c r="O1033" s="1" t="str">
        <f>IFERROR(VLOOKUP(D1033,ข้อมูลออเดอร์!A:EK,49,0),"")</f>
        <v/>
      </c>
      <c r="P1033" s="1" t="str">
        <f>IF(D1033="","",ข้อมูลออเดอร์!AX1032)</f>
        <v/>
      </c>
      <c r="Q1033" s="1" t="str">
        <f>IF(D1033="","",ข้อมูลออเดอร์!AX1032)</f>
        <v/>
      </c>
      <c r="R1033" s="1" t="str">
        <f t="shared" si="185"/>
        <v/>
      </c>
      <c r="S1033" s="1">
        <f>IF('ข้อมูลจังหวัด-อำเภอ'!C1032="","",'ข้อมูลจังหวัด-อำเภอ'!C1032)</f>
        <v>0</v>
      </c>
      <c r="T1033" s="1">
        <f>IF('ข้อมูลจังหวัด-อำเภอ'!D1032="","",'ข้อมูลจังหวัด-อำเภอ'!D1032)</f>
        <v>0</v>
      </c>
      <c r="U1033" s="1" t="str">
        <f>IFERROR(VLOOKUP(D1033,ข้อมูลออเดอร์!A:EK,46,0),"")</f>
        <v/>
      </c>
      <c r="V1033" s="1" t="str">
        <f>IFERROR(VLOOKUP(D1033,ข้อมูลออเดอร์!A:EK,46,0),"")</f>
        <v/>
      </c>
      <c r="W1033" s="1" t="str">
        <f>IFERROR(VLOOKUP(D1033,ข้อมูลออเดอร์!A:EK,48,0),"")</f>
        <v/>
      </c>
      <c r="X1033" s="1" t="str">
        <f t="shared" si="186"/>
        <v/>
      </c>
      <c r="Y1033" s="1"/>
      <c r="Z1033" s="1"/>
      <c r="AA1033" s="1" t="e">
        <f t="shared" si="187"/>
        <v>#N/A</v>
      </c>
      <c r="AB1033" s="1"/>
      <c r="AC1033" s="1"/>
      <c r="AD1033" s="1"/>
      <c r="AE1033" s="1" t="e">
        <f>IF(ข้อมูลน้ำหนักสินค้า!C1032="","",ข้อมูลน้ำหนักสินค้า!C1032)*J1033</f>
        <v>#N/A</v>
      </c>
    </row>
    <row r="1034" spans="1:31">
      <c r="A1034" s="1" t="str">
        <f t="shared" si="177"/>
        <v/>
      </c>
      <c r="B1034" s="1" t="str">
        <f t="shared" si="178"/>
        <v/>
      </c>
      <c r="C1034" s="1" t="str">
        <f t="shared" si="179"/>
        <v/>
      </c>
      <c r="D1034" s="1" t="str">
        <f>IF(ข้อมูลออเดอร์!A1033="","",ข้อมูลออเดอร์!A1033)</f>
        <v/>
      </c>
      <c r="E1034" s="1" t="str">
        <f>IFERROR(IF(VLOOKUP(D1034,ข้อมูลออเดอร์!A:BV,74,0)="Express delivery","NORMAL",IF(VLOOKUP(D1034,ข้อมูลออเดอร์!A:BV,74,0)="Lalamove","B2B_OFFLINE","")),"")</f>
        <v/>
      </c>
      <c r="F1034" s="1" t="str">
        <f t="shared" si="180"/>
        <v/>
      </c>
      <c r="G1034" s="1" t="str">
        <f>IF(ข้อมูลออเดอร์!CV1033="","",ข้อมูลออเดอร์!CV1033)</f>
        <v/>
      </c>
      <c r="H1034" s="1" t="str">
        <f>IF(ข้อมูลออเดอร์!CW1033="","",ข้อมูลออเดอร์!CW1033)</f>
        <v/>
      </c>
      <c r="I1034" s="1" t="str">
        <f>IF(ข้อมูลออเดอร์!CV1033="","",ข้อมูลออเดอร์!CV1033)</f>
        <v/>
      </c>
      <c r="J1034" s="1" t="str">
        <f>IF(ข้อมูลออเดอร์!DD1033="","",ข้อมูลออเดอร์!DD1033)</f>
        <v/>
      </c>
      <c r="K1034" s="102" t="str">
        <f t="shared" si="181"/>
        <v/>
      </c>
      <c r="L1034" s="102" t="str">
        <f t="shared" si="182"/>
        <v/>
      </c>
      <c r="M1034" s="103" t="str">
        <f ca="1" t="shared" si="183"/>
        <v/>
      </c>
      <c r="N1034" s="103" t="str">
        <f ca="1" t="shared" si="184"/>
        <v/>
      </c>
      <c r="O1034" s="1" t="str">
        <f>IFERROR(VLOOKUP(D1034,ข้อมูลออเดอร์!A:EK,49,0),"")</f>
        <v/>
      </c>
      <c r="P1034" s="1" t="str">
        <f>IF(D1034="","",ข้อมูลออเดอร์!AX1033)</f>
        <v/>
      </c>
      <c r="Q1034" s="1" t="str">
        <f>IF(D1034="","",ข้อมูลออเดอร์!AX1033)</f>
        <v/>
      </c>
      <c r="R1034" s="1" t="str">
        <f t="shared" si="185"/>
        <v/>
      </c>
      <c r="S1034" s="1">
        <f>IF('ข้อมูลจังหวัด-อำเภอ'!C1033="","",'ข้อมูลจังหวัด-อำเภอ'!C1033)</f>
        <v>0</v>
      </c>
      <c r="T1034" s="1">
        <f>IF('ข้อมูลจังหวัด-อำเภอ'!D1033="","",'ข้อมูลจังหวัด-อำเภอ'!D1033)</f>
        <v>0</v>
      </c>
      <c r="U1034" s="1" t="str">
        <f>IFERROR(VLOOKUP(D1034,ข้อมูลออเดอร์!A:EK,46,0),"")</f>
        <v/>
      </c>
      <c r="V1034" s="1" t="str">
        <f>IFERROR(VLOOKUP(D1034,ข้อมูลออเดอร์!A:EK,46,0),"")</f>
        <v/>
      </c>
      <c r="W1034" s="1" t="str">
        <f>IFERROR(VLOOKUP(D1034,ข้อมูลออเดอร์!A:EK,48,0),"")</f>
        <v/>
      </c>
      <c r="X1034" s="1" t="str">
        <f t="shared" si="186"/>
        <v/>
      </c>
      <c r="Y1034" s="1"/>
      <c r="Z1034" s="1"/>
      <c r="AA1034" s="1" t="e">
        <f t="shared" si="187"/>
        <v>#N/A</v>
      </c>
      <c r="AB1034" s="1"/>
      <c r="AC1034" s="1"/>
      <c r="AD1034" s="1"/>
      <c r="AE1034" s="1" t="e">
        <f>IF(ข้อมูลน้ำหนักสินค้า!C1033="","",ข้อมูลน้ำหนักสินค้า!C1033)*J1034</f>
        <v>#N/A</v>
      </c>
    </row>
    <row r="1035" spans="1:31">
      <c r="A1035" s="1" t="str">
        <f t="shared" si="177"/>
        <v/>
      </c>
      <c r="B1035" s="1" t="str">
        <f t="shared" si="178"/>
        <v/>
      </c>
      <c r="C1035" s="1" t="str">
        <f t="shared" si="179"/>
        <v/>
      </c>
      <c r="D1035" s="1" t="str">
        <f>IF(ข้อมูลออเดอร์!A1034="","",ข้อมูลออเดอร์!A1034)</f>
        <v/>
      </c>
      <c r="E1035" s="1" t="str">
        <f>IFERROR(IF(VLOOKUP(D1035,ข้อมูลออเดอร์!A:BV,74,0)="Express delivery","NORMAL",IF(VLOOKUP(D1035,ข้อมูลออเดอร์!A:BV,74,0)="Lalamove","B2B_OFFLINE","")),"")</f>
        <v/>
      </c>
      <c r="F1035" s="1" t="str">
        <f t="shared" si="180"/>
        <v/>
      </c>
      <c r="G1035" s="1" t="str">
        <f>IF(ข้อมูลออเดอร์!CV1034="","",ข้อมูลออเดอร์!CV1034)</f>
        <v/>
      </c>
      <c r="H1035" s="1" t="str">
        <f>IF(ข้อมูลออเดอร์!CW1034="","",ข้อมูลออเดอร์!CW1034)</f>
        <v/>
      </c>
      <c r="I1035" s="1" t="str">
        <f>IF(ข้อมูลออเดอร์!CV1034="","",ข้อมูลออเดอร์!CV1034)</f>
        <v/>
      </c>
      <c r="J1035" s="1" t="str">
        <f>IF(ข้อมูลออเดอร์!DD1034="","",ข้อมูลออเดอร์!DD1034)</f>
        <v/>
      </c>
      <c r="K1035" s="102" t="str">
        <f t="shared" si="181"/>
        <v/>
      </c>
      <c r="L1035" s="102" t="str">
        <f t="shared" si="182"/>
        <v/>
      </c>
      <c r="M1035" s="103" t="str">
        <f ca="1" t="shared" si="183"/>
        <v/>
      </c>
      <c r="N1035" s="103" t="str">
        <f ca="1" t="shared" si="184"/>
        <v/>
      </c>
      <c r="O1035" s="1" t="str">
        <f>IFERROR(VLOOKUP(D1035,ข้อมูลออเดอร์!A:EK,49,0),"")</f>
        <v/>
      </c>
      <c r="P1035" s="1" t="str">
        <f>IF(D1035="","",ข้อมูลออเดอร์!AX1034)</f>
        <v/>
      </c>
      <c r="Q1035" s="1" t="str">
        <f>IF(D1035="","",ข้อมูลออเดอร์!AX1034)</f>
        <v/>
      </c>
      <c r="R1035" s="1" t="str">
        <f t="shared" si="185"/>
        <v/>
      </c>
      <c r="S1035" s="1">
        <f>IF('ข้อมูลจังหวัด-อำเภอ'!C1034="","",'ข้อมูลจังหวัด-อำเภอ'!C1034)</f>
        <v>0</v>
      </c>
      <c r="T1035" s="1">
        <f>IF('ข้อมูลจังหวัด-อำเภอ'!D1034="","",'ข้อมูลจังหวัด-อำเภอ'!D1034)</f>
        <v>0</v>
      </c>
      <c r="U1035" s="1" t="str">
        <f>IFERROR(VLOOKUP(D1035,ข้อมูลออเดอร์!A:EK,46,0),"")</f>
        <v/>
      </c>
      <c r="V1035" s="1" t="str">
        <f>IFERROR(VLOOKUP(D1035,ข้อมูลออเดอร์!A:EK,46,0),"")</f>
        <v/>
      </c>
      <c r="W1035" s="1" t="str">
        <f>IFERROR(VLOOKUP(D1035,ข้อมูลออเดอร์!A:EK,48,0),"")</f>
        <v/>
      </c>
      <c r="X1035" s="1" t="str">
        <f t="shared" si="186"/>
        <v/>
      </c>
      <c r="Y1035" s="1"/>
      <c r="Z1035" s="1"/>
      <c r="AA1035" s="1" t="e">
        <f t="shared" si="187"/>
        <v>#N/A</v>
      </c>
      <c r="AB1035" s="1"/>
      <c r="AC1035" s="1"/>
      <c r="AD1035" s="1"/>
      <c r="AE1035" s="1" t="e">
        <f>IF(ข้อมูลน้ำหนักสินค้า!C1034="","",ข้อมูลน้ำหนักสินค้า!C1034)*J1035</f>
        <v>#N/A</v>
      </c>
    </row>
    <row r="1036" spans="1:31">
      <c r="A1036" s="1" t="str">
        <f t="shared" si="177"/>
        <v/>
      </c>
      <c r="B1036" s="1" t="str">
        <f t="shared" si="178"/>
        <v/>
      </c>
      <c r="C1036" s="1" t="str">
        <f t="shared" si="179"/>
        <v/>
      </c>
      <c r="D1036" s="1" t="str">
        <f>IF(ข้อมูลออเดอร์!A1035="","",ข้อมูลออเดอร์!A1035)</f>
        <v/>
      </c>
      <c r="E1036" s="1" t="str">
        <f>IFERROR(IF(VLOOKUP(D1036,ข้อมูลออเดอร์!A:BV,74,0)="Express delivery","NORMAL",IF(VLOOKUP(D1036,ข้อมูลออเดอร์!A:BV,74,0)="Lalamove","B2B_OFFLINE","")),"")</f>
        <v/>
      </c>
      <c r="F1036" s="1" t="str">
        <f t="shared" si="180"/>
        <v/>
      </c>
      <c r="G1036" s="1" t="str">
        <f>IF(ข้อมูลออเดอร์!CV1035="","",ข้อมูลออเดอร์!CV1035)</f>
        <v/>
      </c>
      <c r="H1036" s="1" t="str">
        <f>IF(ข้อมูลออเดอร์!CW1035="","",ข้อมูลออเดอร์!CW1035)</f>
        <v/>
      </c>
      <c r="I1036" s="1" t="str">
        <f>IF(ข้อมูลออเดอร์!CV1035="","",ข้อมูลออเดอร์!CV1035)</f>
        <v/>
      </c>
      <c r="J1036" s="1" t="str">
        <f>IF(ข้อมูลออเดอร์!DD1035="","",ข้อมูลออเดอร์!DD1035)</f>
        <v/>
      </c>
      <c r="K1036" s="102" t="str">
        <f t="shared" si="181"/>
        <v/>
      </c>
      <c r="L1036" s="102" t="str">
        <f t="shared" si="182"/>
        <v/>
      </c>
      <c r="M1036" s="103" t="str">
        <f ca="1" t="shared" si="183"/>
        <v/>
      </c>
      <c r="N1036" s="103" t="str">
        <f ca="1" t="shared" si="184"/>
        <v/>
      </c>
      <c r="O1036" s="1" t="str">
        <f>IFERROR(VLOOKUP(D1036,ข้อมูลออเดอร์!A:EK,49,0),"")</f>
        <v/>
      </c>
      <c r="P1036" s="1" t="str">
        <f>IF(D1036="","",ข้อมูลออเดอร์!AX1035)</f>
        <v/>
      </c>
      <c r="Q1036" s="1" t="str">
        <f>IF(D1036="","",ข้อมูลออเดอร์!AX1035)</f>
        <v/>
      </c>
      <c r="R1036" s="1" t="str">
        <f t="shared" si="185"/>
        <v/>
      </c>
      <c r="S1036" s="1">
        <f>IF('ข้อมูลจังหวัด-อำเภอ'!C1035="","",'ข้อมูลจังหวัด-อำเภอ'!C1035)</f>
        <v>0</v>
      </c>
      <c r="T1036" s="1">
        <f>IF('ข้อมูลจังหวัด-อำเภอ'!D1035="","",'ข้อมูลจังหวัด-อำเภอ'!D1035)</f>
        <v>0</v>
      </c>
      <c r="U1036" s="1" t="str">
        <f>IFERROR(VLOOKUP(D1036,ข้อมูลออเดอร์!A:EK,46,0),"")</f>
        <v/>
      </c>
      <c r="V1036" s="1" t="str">
        <f>IFERROR(VLOOKUP(D1036,ข้อมูลออเดอร์!A:EK,46,0),"")</f>
        <v/>
      </c>
      <c r="W1036" s="1" t="str">
        <f>IFERROR(VLOOKUP(D1036,ข้อมูลออเดอร์!A:EK,48,0),"")</f>
        <v/>
      </c>
      <c r="X1036" s="1" t="str">
        <f t="shared" si="186"/>
        <v/>
      </c>
      <c r="Y1036" s="1"/>
      <c r="Z1036" s="1"/>
      <c r="AA1036" s="1" t="e">
        <f t="shared" si="187"/>
        <v>#N/A</v>
      </c>
      <c r="AB1036" s="1"/>
      <c r="AC1036" s="1"/>
      <c r="AD1036" s="1"/>
      <c r="AE1036" s="1" t="e">
        <f>IF(ข้อมูลน้ำหนักสินค้า!C1035="","",ข้อมูลน้ำหนักสินค้า!C1035)*J1036</f>
        <v>#N/A</v>
      </c>
    </row>
    <row r="1037" spans="1:31">
      <c r="A1037" s="1" t="str">
        <f t="shared" si="177"/>
        <v/>
      </c>
      <c r="B1037" s="1" t="str">
        <f t="shared" si="178"/>
        <v/>
      </c>
      <c r="C1037" s="1" t="str">
        <f t="shared" si="179"/>
        <v/>
      </c>
      <c r="D1037" s="1" t="str">
        <f>IF(ข้อมูลออเดอร์!A1036="","",ข้อมูลออเดอร์!A1036)</f>
        <v/>
      </c>
      <c r="E1037" s="1" t="str">
        <f>IFERROR(IF(VLOOKUP(D1037,ข้อมูลออเดอร์!A:BV,74,0)="Express delivery","NORMAL",IF(VLOOKUP(D1037,ข้อมูลออเดอร์!A:BV,74,0)="Lalamove","B2B_OFFLINE","")),"")</f>
        <v/>
      </c>
      <c r="F1037" s="1" t="str">
        <f t="shared" si="180"/>
        <v/>
      </c>
      <c r="G1037" s="1" t="str">
        <f>IF(ข้อมูลออเดอร์!CV1036="","",ข้อมูลออเดอร์!CV1036)</f>
        <v/>
      </c>
      <c r="H1037" s="1" t="str">
        <f>IF(ข้อมูลออเดอร์!CW1036="","",ข้อมูลออเดอร์!CW1036)</f>
        <v/>
      </c>
      <c r="I1037" s="1" t="str">
        <f>IF(ข้อมูลออเดอร์!CV1036="","",ข้อมูลออเดอร์!CV1036)</f>
        <v/>
      </c>
      <c r="J1037" s="1" t="str">
        <f>IF(ข้อมูลออเดอร์!DD1036="","",ข้อมูลออเดอร์!DD1036)</f>
        <v/>
      </c>
      <c r="K1037" s="102" t="str">
        <f t="shared" si="181"/>
        <v/>
      </c>
      <c r="L1037" s="102" t="str">
        <f t="shared" si="182"/>
        <v/>
      </c>
      <c r="M1037" s="103" t="str">
        <f ca="1" t="shared" si="183"/>
        <v/>
      </c>
      <c r="N1037" s="103" t="str">
        <f ca="1" t="shared" si="184"/>
        <v/>
      </c>
      <c r="O1037" s="1" t="str">
        <f>IFERROR(VLOOKUP(D1037,ข้อมูลออเดอร์!A:EK,49,0),"")</f>
        <v/>
      </c>
      <c r="P1037" s="1" t="str">
        <f>IF(D1037="","",ข้อมูลออเดอร์!AX1036)</f>
        <v/>
      </c>
      <c r="Q1037" s="1" t="str">
        <f>IF(D1037="","",ข้อมูลออเดอร์!AX1036)</f>
        <v/>
      </c>
      <c r="R1037" s="1" t="str">
        <f t="shared" si="185"/>
        <v/>
      </c>
      <c r="S1037" s="1">
        <f>IF('ข้อมูลจังหวัด-อำเภอ'!C1036="","",'ข้อมูลจังหวัด-อำเภอ'!C1036)</f>
        <v>0</v>
      </c>
      <c r="T1037" s="1">
        <f>IF('ข้อมูลจังหวัด-อำเภอ'!D1036="","",'ข้อมูลจังหวัด-อำเภอ'!D1036)</f>
        <v>0</v>
      </c>
      <c r="U1037" s="1" t="str">
        <f>IFERROR(VLOOKUP(D1037,ข้อมูลออเดอร์!A:EK,46,0),"")</f>
        <v/>
      </c>
      <c r="V1037" s="1" t="str">
        <f>IFERROR(VLOOKUP(D1037,ข้อมูลออเดอร์!A:EK,46,0),"")</f>
        <v/>
      </c>
      <c r="W1037" s="1" t="str">
        <f>IFERROR(VLOOKUP(D1037,ข้อมูลออเดอร์!A:EK,48,0),"")</f>
        <v/>
      </c>
      <c r="X1037" s="1" t="str">
        <f t="shared" si="186"/>
        <v/>
      </c>
      <c r="Y1037" s="1"/>
      <c r="Z1037" s="1"/>
      <c r="AA1037" s="1" t="e">
        <f t="shared" si="187"/>
        <v>#N/A</v>
      </c>
      <c r="AB1037" s="1"/>
      <c r="AC1037" s="1"/>
      <c r="AD1037" s="1"/>
      <c r="AE1037" s="1" t="e">
        <f>IF(ข้อมูลน้ำหนักสินค้า!C1036="","",ข้อมูลน้ำหนักสินค้า!C1036)*J1037</f>
        <v>#N/A</v>
      </c>
    </row>
    <row r="1038" spans="1:31">
      <c r="A1038" s="1" t="str">
        <f t="shared" si="177"/>
        <v/>
      </c>
      <c r="B1038" s="1" t="str">
        <f t="shared" si="178"/>
        <v/>
      </c>
      <c r="C1038" s="1" t="str">
        <f t="shared" si="179"/>
        <v/>
      </c>
      <c r="D1038" s="1" t="str">
        <f>IF(ข้อมูลออเดอร์!A1037="","",ข้อมูลออเดอร์!A1037)</f>
        <v/>
      </c>
      <c r="E1038" s="1" t="str">
        <f>IFERROR(IF(VLOOKUP(D1038,ข้อมูลออเดอร์!A:BV,74,0)="Express delivery","NORMAL",IF(VLOOKUP(D1038,ข้อมูลออเดอร์!A:BV,74,0)="Lalamove","B2B_OFFLINE","")),"")</f>
        <v/>
      </c>
      <c r="F1038" s="1" t="str">
        <f t="shared" si="180"/>
        <v/>
      </c>
      <c r="G1038" s="1" t="str">
        <f>IF(ข้อมูลออเดอร์!CV1037="","",ข้อมูลออเดอร์!CV1037)</f>
        <v/>
      </c>
      <c r="H1038" s="1" t="str">
        <f>IF(ข้อมูลออเดอร์!CW1037="","",ข้อมูลออเดอร์!CW1037)</f>
        <v/>
      </c>
      <c r="I1038" s="1" t="str">
        <f>IF(ข้อมูลออเดอร์!CV1037="","",ข้อมูลออเดอร์!CV1037)</f>
        <v/>
      </c>
      <c r="J1038" s="1" t="str">
        <f>IF(ข้อมูลออเดอร์!DD1037="","",ข้อมูลออเดอร์!DD1037)</f>
        <v/>
      </c>
      <c r="K1038" s="102" t="str">
        <f t="shared" si="181"/>
        <v/>
      </c>
      <c r="L1038" s="102" t="str">
        <f t="shared" si="182"/>
        <v/>
      </c>
      <c r="M1038" s="103" t="str">
        <f ca="1" t="shared" si="183"/>
        <v/>
      </c>
      <c r="N1038" s="103" t="str">
        <f ca="1" t="shared" si="184"/>
        <v/>
      </c>
      <c r="O1038" s="1" t="str">
        <f>IFERROR(VLOOKUP(D1038,ข้อมูลออเดอร์!A:EK,49,0),"")</f>
        <v/>
      </c>
      <c r="P1038" s="1" t="str">
        <f>IF(D1038="","",ข้อมูลออเดอร์!AX1037)</f>
        <v/>
      </c>
      <c r="Q1038" s="1" t="str">
        <f>IF(D1038="","",ข้อมูลออเดอร์!AX1037)</f>
        <v/>
      </c>
      <c r="R1038" s="1" t="str">
        <f t="shared" si="185"/>
        <v/>
      </c>
      <c r="S1038" s="1">
        <f>IF('ข้อมูลจังหวัด-อำเภอ'!C1037="","",'ข้อมูลจังหวัด-อำเภอ'!C1037)</f>
        <v>0</v>
      </c>
      <c r="T1038" s="1">
        <f>IF('ข้อมูลจังหวัด-อำเภอ'!D1037="","",'ข้อมูลจังหวัด-อำเภอ'!D1037)</f>
        <v>0</v>
      </c>
      <c r="U1038" s="1" t="str">
        <f>IFERROR(VLOOKUP(D1038,ข้อมูลออเดอร์!A:EK,46,0),"")</f>
        <v/>
      </c>
      <c r="V1038" s="1" t="str">
        <f>IFERROR(VLOOKUP(D1038,ข้อมูลออเดอร์!A:EK,46,0),"")</f>
        <v/>
      </c>
      <c r="W1038" s="1" t="str">
        <f>IFERROR(VLOOKUP(D1038,ข้อมูลออเดอร์!A:EK,48,0),"")</f>
        <v/>
      </c>
      <c r="X1038" s="1" t="str">
        <f t="shared" si="186"/>
        <v/>
      </c>
      <c r="Y1038" s="1"/>
      <c r="Z1038" s="1"/>
      <c r="AA1038" s="1" t="e">
        <f t="shared" si="187"/>
        <v>#N/A</v>
      </c>
      <c r="AB1038" s="1"/>
      <c r="AC1038" s="1"/>
      <c r="AD1038" s="1"/>
      <c r="AE1038" s="1" t="e">
        <f>IF(ข้อมูลน้ำหนักสินค้า!C1037="","",ข้อมูลน้ำหนักสินค้า!C1037)*J1038</f>
        <v>#N/A</v>
      </c>
    </row>
    <row r="1039" spans="1:31">
      <c r="A1039" s="1" t="str">
        <f t="shared" si="177"/>
        <v/>
      </c>
      <c r="B1039" s="1" t="str">
        <f t="shared" si="178"/>
        <v/>
      </c>
      <c r="C1039" s="1" t="str">
        <f t="shared" si="179"/>
        <v/>
      </c>
      <c r="D1039" s="1" t="str">
        <f>IF(ข้อมูลออเดอร์!A1038="","",ข้อมูลออเดอร์!A1038)</f>
        <v/>
      </c>
      <c r="E1039" s="1" t="str">
        <f>IFERROR(IF(VLOOKUP(D1039,ข้อมูลออเดอร์!A:BV,74,0)="Express delivery","NORMAL",IF(VLOOKUP(D1039,ข้อมูลออเดอร์!A:BV,74,0)="Lalamove","B2B_OFFLINE","")),"")</f>
        <v/>
      </c>
      <c r="F1039" s="1" t="str">
        <f t="shared" si="180"/>
        <v/>
      </c>
      <c r="G1039" s="1" t="str">
        <f>IF(ข้อมูลออเดอร์!CV1038="","",ข้อมูลออเดอร์!CV1038)</f>
        <v/>
      </c>
      <c r="H1039" s="1" t="str">
        <f>IF(ข้อมูลออเดอร์!CW1038="","",ข้อมูลออเดอร์!CW1038)</f>
        <v/>
      </c>
      <c r="I1039" s="1" t="str">
        <f>IF(ข้อมูลออเดอร์!CV1038="","",ข้อมูลออเดอร์!CV1038)</f>
        <v/>
      </c>
      <c r="J1039" s="1" t="str">
        <f>IF(ข้อมูลออเดอร์!DD1038="","",ข้อมูลออเดอร์!DD1038)</f>
        <v/>
      </c>
      <c r="K1039" s="102" t="str">
        <f t="shared" si="181"/>
        <v/>
      </c>
      <c r="L1039" s="102" t="str">
        <f t="shared" si="182"/>
        <v/>
      </c>
      <c r="M1039" s="103" t="str">
        <f ca="1" t="shared" si="183"/>
        <v/>
      </c>
      <c r="N1039" s="103" t="str">
        <f ca="1" t="shared" si="184"/>
        <v/>
      </c>
      <c r="O1039" s="1" t="str">
        <f>IFERROR(VLOOKUP(D1039,ข้อมูลออเดอร์!A:EK,49,0),"")</f>
        <v/>
      </c>
      <c r="P1039" s="1" t="str">
        <f>IF(D1039="","",ข้อมูลออเดอร์!AX1038)</f>
        <v/>
      </c>
      <c r="Q1039" s="1" t="str">
        <f>IF(D1039="","",ข้อมูลออเดอร์!AX1038)</f>
        <v/>
      </c>
      <c r="R1039" s="1" t="str">
        <f t="shared" si="185"/>
        <v/>
      </c>
      <c r="S1039" s="1">
        <f>IF('ข้อมูลจังหวัด-อำเภอ'!C1038="","",'ข้อมูลจังหวัด-อำเภอ'!C1038)</f>
        <v>0</v>
      </c>
      <c r="T1039" s="1">
        <f>IF('ข้อมูลจังหวัด-อำเภอ'!D1038="","",'ข้อมูลจังหวัด-อำเภอ'!D1038)</f>
        <v>0</v>
      </c>
      <c r="U1039" s="1" t="str">
        <f>IFERROR(VLOOKUP(D1039,ข้อมูลออเดอร์!A:EK,46,0),"")</f>
        <v/>
      </c>
      <c r="V1039" s="1" t="str">
        <f>IFERROR(VLOOKUP(D1039,ข้อมูลออเดอร์!A:EK,46,0),"")</f>
        <v/>
      </c>
      <c r="W1039" s="1" t="str">
        <f>IFERROR(VLOOKUP(D1039,ข้อมูลออเดอร์!A:EK,48,0),"")</f>
        <v/>
      </c>
      <c r="X1039" s="1" t="str">
        <f t="shared" si="186"/>
        <v/>
      </c>
      <c r="Y1039" s="1"/>
      <c r="Z1039" s="1"/>
      <c r="AA1039" s="1" t="e">
        <f t="shared" si="187"/>
        <v>#N/A</v>
      </c>
      <c r="AB1039" s="1"/>
      <c r="AC1039" s="1"/>
      <c r="AD1039" s="1"/>
      <c r="AE1039" s="1" t="e">
        <f>IF(ข้อมูลน้ำหนักสินค้า!C1038="","",ข้อมูลน้ำหนักสินค้า!C1038)*J1039</f>
        <v>#N/A</v>
      </c>
    </row>
    <row r="1040" spans="1:31">
      <c r="A1040" s="1" t="str">
        <f t="shared" si="177"/>
        <v/>
      </c>
      <c r="B1040" s="1" t="str">
        <f t="shared" si="178"/>
        <v/>
      </c>
      <c r="C1040" s="1" t="str">
        <f t="shared" si="179"/>
        <v/>
      </c>
      <c r="D1040" s="1" t="str">
        <f>IF(ข้อมูลออเดอร์!A1039="","",ข้อมูลออเดอร์!A1039)</f>
        <v/>
      </c>
      <c r="E1040" s="1" t="str">
        <f>IFERROR(IF(VLOOKUP(D1040,ข้อมูลออเดอร์!A:BV,74,0)="Express delivery","NORMAL",IF(VLOOKUP(D1040,ข้อมูลออเดอร์!A:BV,74,0)="Lalamove","B2B_OFFLINE","")),"")</f>
        <v/>
      </c>
      <c r="F1040" s="1" t="str">
        <f t="shared" si="180"/>
        <v/>
      </c>
      <c r="G1040" s="1" t="str">
        <f>IF(ข้อมูลออเดอร์!CV1039="","",ข้อมูลออเดอร์!CV1039)</f>
        <v/>
      </c>
      <c r="H1040" s="1" t="str">
        <f>IF(ข้อมูลออเดอร์!CW1039="","",ข้อมูลออเดอร์!CW1039)</f>
        <v/>
      </c>
      <c r="I1040" s="1" t="str">
        <f>IF(ข้อมูลออเดอร์!CV1039="","",ข้อมูลออเดอร์!CV1039)</f>
        <v/>
      </c>
      <c r="J1040" s="1" t="str">
        <f>IF(ข้อมูลออเดอร์!DD1039="","",ข้อมูลออเดอร์!DD1039)</f>
        <v/>
      </c>
      <c r="K1040" s="102" t="str">
        <f t="shared" si="181"/>
        <v/>
      </c>
      <c r="L1040" s="102" t="str">
        <f t="shared" si="182"/>
        <v/>
      </c>
      <c r="M1040" s="103" t="str">
        <f ca="1" t="shared" si="183"/>
        <v/>
      </c>
      <c r="N1040" s="103" t="str">
        <f ca="1" t="shared" si="184"/>
        <v/>
      </c>
      <c r="O1040" s="1" t="str">
        <f>IFERROR(VLOOKUP(D1040,ข้อมูลออเดอร์!A:EK,49,0),"")</f>
        <v/>
      </c>
      <c r="P1040" s="1" t="str">
        <f>IF(D1040="","",ข้อมูลออเดอร์!AX1039)</f>
        <v/>
      </c>
      <c r="Q1040" s="1" t="str">
        <f>IF(D1040="","",ข้อมูลออเดอร์!AX1039)</f>
        <v/>
      </c>
      <c r="R1040" s="1" t="str">
        <f t="shared" si="185"/>
        <v/>
      </c>
      <c r="S1040" s="1">
        <f>IF('ข้อมูลจังหวัด-อำเภอ'!C1039="","",'ข้อมูลจังหวัด-อำเภอ'!C1039)</f>
        <v>0</v>
      </c>
      <c r="T1040" s="1">
        <f>IF('ข้อมูลจังหวัด-อำเภอ'!D1039="","",'ข้อมูลจังหวัด-อำเภอ'!D1039)</f>
        <v>0</v>
      </c>
      <c r="U1040" s="1" t="str">
        <f>IFERROR(VLOOKUP(D1040,ข้อมูลออเดอร์!A:EK,46,0),"")</f>
        <v/>
      </c>
      <c r="V1040" s="1" t="str">
        <f>IFERROR(VLOOKUP(D1040,ข้อมูลออเดอร์!A:EK,46,0),"")</f>
        <v/>
      </c>
      <c r="W1040" s="1" t="str">
        <f>IFERROR(VLOOKUP(D1040,ข้อมูลออเดอร์!A:EK,48,0),"")</f>
        <v/>
      </c>
      <c r="X1040" s="1" t="str">
        <f t="shared" si="186"/>
        <v/>
      </c>
      <c r="Y1040" s="1"/>
      <c r="Z1040" s="1"/>
      <c r="AA1040" s="1" t="e">
        <f t="shared" si="187"/>
        <v>#N/A</v>
      </c>
      <c r="AB1040" s="1"/>
      <c r="AC1040" s="1"/>
      <c r="AD1040" s="1"/>
      <c r="AE1040" s="1" t="e">
        <f>IF(ข้อมูลน้ำหนักสินค้า!C1039="","",ข้อมูลน้ำหนักสินค้า!C1039)*J1040</f>
        <v>#N/A</v>
      </c>
    </row>
    <row r="1041" spans="1:31">
      <c r="A1041" s="1" t="str">
        <f t="shared" si="177"/>
        <v/>
      </c>
      <c r="B1041" s="1" t="str">
        <f t="shared" si="178"/>
        <v/>
      </c>
      <c r="C1041" s="1" t="str">
        <f t="shared" si="179"/>
        <v/>
      </c>
      <c r="D1041" s="1" t="str">
        <f>IF(ข้อมูลออเดอร์!A1040="","",ข้อมูลออเดอร์!A1040)</f>
        <v/>
      </c>
      <c r="E1041" s="1" t="str">
        <f>IFERROR(IF(VLOOKUP(D1041,ข้อมูลออเดอร์!A:BV,74,0)="Express delivery","NORMAL",IF(VLOOKUP(D1041,ข้อมูลออเดอร์!A:BV,74,0)="Lalamove","B2B_OFFLINE","")),"")</f>
        <v/>
      </c>
      <c r="F1041" s="1" t="str">
        <f t="shared" si="180"/>
        <v/>
      </c>
      <c r="G1041" s="1" t="str">
        <f>IF(ข้อมูลออเดอร์!CV1040="","",ข้อมูลออเดอร์!CV1040)</f>
        <v/>
      </c>
      <c r="H1041" s="1" t="str">
        <f>IF(ข้อมูลออเดอร์!CW1040="","",ข้อมูลออเดอร์!CW1040)</f>
        <v/>
      </c>
      <c r="I1041" s="1" t="str">
        <f>IF(ข้อมูลออเดอร์!CV1040="","",ข้อมูลออเดอร์!CV1040)</f>
        <v/>
      </c>
      <c r="J1041" s="1" t="str">
        <f>IF(ข้อมูลออเดอร์!DD1040="","",ข้อมูลออเดอร์!DD1040)</f>
        <v/>
      </c>
      <c r="K1041" s="102" t="str">
        <f t="shared" si="181"/>
        <v/>
      </c>
      <c r="L1041" s="102" t="str">
        <f t="shared" si="182"/>
        <v/>
      </c>
      <c r="M1041" s="103" t="str">
        <f ca="1" t="shared" si="183"/>
        <v/>
      </c>
      <c r="N1041" s="103" t="str">
        <f ca="1" t="shared" si="184"/>
        <v/>
      </c>
      <c r="O1041" s="1" t="str">
        <f>IFERROR(VLOOKUP(D1041,ข้อมูลออเดอร์!A:EK,49,0),"")</f>
        <v/>
      </c>
      <c r="P1041" s="1" t="str">
        <f>IF(D1041="","",ข้อมูลออเดอร์!AX1040)</f>
        <v/>
      </c>
      <c r="Q1041" s="1" t="str">
        <f>IF(D1041="","",ข้อมูลออเดอร์!AX1040)</f>
        <v/>
      </c>
      <c r="R1041" s="1" t="str">
        <f t="shared" si="185"/>
        <v/>
      </c>
      <c r="S1041" s="1">
        <f>IF('ข้อมูลจังหวัด-อำเภอ'!C1040="","",'ข้อมูลจังหวัด-อำเภอ'!C1040)</f>
        <v>0</v>
      </c>
      <c r="T1041" s="1">
        <f>IF('ข้อมูลจังหวัด-อำเภอ'!D1040="","",'ข้อมูลจังหวัด-อำเภอ'!D1040)</f>
        <v>0</v>
      </c>
      <c r="U1041" s="1" t="str">
        <f>IFERROR(VLOOKUP(D1041,ข้อมูลออเดอร์!A:EK,46,0),"")</f>
        <v/>
      </c>
      <c r="V1041" s="1" t="str">
        <f>IFERROR(VLOOKUP(D1041,ข้อมูลออเดอร์!A:EK,46,0),"")</f>
        <v/>
      </c>
      <c r="W1041" s="1" t="str">
        <f>IFERROR(VLOOKUP(D1041,ข้อมูลออเดอร์!A:EK,48,0),"")</f>
        <v/>
      </c>
      <c r="X1041" s="1" t="str">
        <f t="shared" si="186"/>
        <v/>
      </c>
      <c r="Y1041" s="1"/>
      <c r="Z1041" s="1"/>
      <c r="AA1041" s="1" t="e">
        <f t="shared" si="187"/>
        <v>#N/A</v>
      </c>
      <c r="AB1041" s="1"/>
      <c r="AC1041" s="1"/>
      <c r="AD1041" s="1"/>
      <c r="AE1041" s="1" t="e">
        <f>IF(ข้อมูลน้ำหนักสินค้า!C1040="","",ข้อมูลน้ำหนักสินค้า!C1040)*J1041</f>
        <v>#N/A</v>
      </c>
    </row>
    <row r="1042" spans="1:31">
      <c r="A1042" s="1" t="str">
        <f t="shared" si="177"/>
        <v/>
      </c>
      <c r="B1042" s="1" t="str">
        <f t="shared" si="178"/>
        <v/>
      </c>
      <c r="C1042" s="1" t="str">
        <f t="shared" si="179"/>
        <v/>
      </c>
      <c r="D1042" s="1" t="str">
        <f>IF(ข้อมูลออเดอร์!A1041="","",ข้อมูลออเดอร์!A1041)</f>
        <v/>
      </c>
      <c r="E1042" s="1" t="str">
        <f>IFERROR(IF(VLOOKUP(D1042,ข้อมูลออเดอร์!A:BV,74,0)="Express delivery","NORMAL",IF(VLOOKUP(D1042,ข้อมูลออเดอร์!A:BV,74,0)="Lalamove","B2B_OFFLINE","")),"")</f>
        <v/>
      </c>
      <c r="F1042" s="1" t="str">
        <f t="shared" si="180"/>
        <v/>
      </c>
      <c r="G1042" s="1" t="str">
        <f>IF(ข้อมูลออเดอร์!CV1041="","",ข้อมูลออเดอร์!CV1041)</f>
        <v/>
      </c>
      <c r="H1042" s="1" t="str">
        <f>IF(ข้อมูลออเดอร์!CW1041="","",ข้อมูลออเดอร์!CW1041)</f>
        <v/>
      </c>
      <c r="I1042" s="1" t="str">
        <f>IF(ข้อมูลออเดอร์!CV1041="","",ข้อมูลออเดอร์!CV1041)</f>
        <v/>
      </c>
      <c r="J1042" s="1" t="str">
        <f>IF(ข้อมูลออเดอร์!DD1041="","",ข้อมูลออเดอร์!DD1041)</f>
        <v/>
      </c>
      <c r="K1042" s="102" t="str">
        <f t="shared" si="181"/>
        <v/>
      </c>
      <c r="L1042" s="102" t="str">
        <f t="shared" si="182"/>
        <v/>
      </c>
      <c r="M1042" s="103" t="str">
        <f ca="1" t="shared" si="183"/>
        <v/>
      </c>
      <c r="N1042" s="103" t="str">
        <f ca="1" t="shared" si="184"/>
        <v/>
      </c>
      <c r="O1042" s="1" t="str">
        <f>IFERROR(VLOOKUP(D1042,ข้อมูลออเดอร์!A:EK,49,0),"")</f>
        <v/>
      </c>
      <c r="P1042" s="1" t="str">
        <f>IF(D1042="","",ข้อมูลออเดอร์!AX1041)</f>
        <v/>
      </c>
      <c r="Q1042" s="1" t="str">
        <f>IF(D1042="","",ข้อมูลออเดอร์!AX1041)</f>
        <v/>
      </c>
      <c r="R1042" s="1" t="str">
        <f t="shared" si="185"/>
        <v/>
      </c>
      <c r="S1042" s="1">
        <f>IF('ข้อมูลจังหวัด-อำเภอ'!C1041="","",'ข้อมูลจังหวัด-อำเภอ'!C1041)</f>
        <v>0</v>
      </c>
      <c r="T1042" s="1">
        <f>IF('ข้อมูลจังหวัด-อำเภอ'!D1041="","",'ข้อมูลจังหวัด-อำเภอ'!D1041)</f>
        <v>0</v>
      </c>
      <c r="U1042" s="1" t="str">
        <f>IFERROR(VLOOKUP(D1042,ข้อมูลออเดอร์!A:EK,46,0),"")</f>
        <v/>
      </c>
      <c r="V1042" s="1" t="str">
        <f>IFERROR(VLOOKUP(D1042,ข้อมูลออเดอร์!A:EK,46,0),"")</f>
        <v/>
      </c>
      <c r="W1042" s="1" t="str">
        <f>IFERROR(VLOOKUP(D1042,ข้อมูลออเดอร์!A:EK,48,0),"")</f>
        <v/>
      </c>
      <c r="X1042" s="1" t="str">
        <f t="shared" si="186"/>
        <v/>
      </c>
      <c r="Y1042" s="1"/>
      <c r="Z1042" s="1"/>
      <c r="AA1042" s="1" t="e">
        <f t="shared" si="187"/>
        <v>#N/A</v>
      </c>
      <c r="AB1042" s="1"/>
      <c r="AC1042" s="1"/>
      <c r="AD1042" s="1"/>
      <c r="AE1042" s="1" t="e">
        <f>IF(ข้อมูลน้ำหนักสินค้า!C1041="","",ข้อมูลน้ำหนักสินค้า!C1041)*J1042</f>
        <v>#N/A</v>
      </c>
    </row>
    <row r="1043" spans="1:31">
      <c r="A1043" s="1" t="str">
        <f t="shared" si="177"/>
        <v/>
      </c>
      <c r="B1043" s="1" t="str">
        <f t="shared" si="178"/>
        <v/>
      </c>
      <c r="C1043" s="1" t="str">
        <f t="shared" si="179"/>
        <v/>
      </c>
      <c r="D1043" s="1" t="str">
        <f>IF(ข้อมูลออเดอร์!A1042="","",ข้อมูลออเดอร์!A1042)</f>
        <v/>
      </c>
      <c r="E1043" s="1" t="str">
        <f>IFERROR(IF(VLOOKUP(D1043,ข้อมูลออเดอร์!A:BV,74,0)="Express delivery","NORMAL",IF(VLOOKUP(D1043,ข้อมูลออเดอร์!A:BV,74,0)="Lalamove","B2B_OFFLINE","")),"")</f>
        <v/>
      </c>
      <c r="F1043" s="1" t="str">
        <f t="shared" si="180"/>
        <v/>
      </c>
      <c r="G1043" s="1" t="str">
        <f>IF(ข้อมูลออเดอร์!CV1042="","",ข้อมูลออเดอร์!CV1042)</f>
        <v/>
      </c>
      <c r="H1043" s="1" t="str">
        <f>IF(ข้อมูลออเดอร์!CW1042="","",ข้อมูลออเดอร์!CW1042)</f>
        <v/>
      </c>
      <c r="I1043" s="1" t="str">
        <f>IF(ข้อมูลออเดอร์!CV1042="","",ข้อมูลออเดอร์!CV1042)</f>
        <v/>
      </c>
      <c r="J1043" s="1" t="str">
        <f>IF(ข้อมูลออเดอร์!DD1042="","",ข้อมูลออเดอร์!DD1042)</f>
        <v/>
      </c>
      <c r="K1043" s="102" t="str">
        <f t="shared" si="181"/>
        <v/>
      </c>
      <c r="L1043" s="102" t="str">
        <f t="shared" si="182"/>
        <v/>
      </c>
      <c r="M1043" s="103" t="str">
        <f ca="1" t="shared" si="183"/>
        <v/>
      </c>
      <c r="N1043" s="103" t="str">
        <f ca="1" t="shared" si="184"/>
        <v/>
      </c>
      <c r="O1043" s="1" t="str">
        <f>IFERROR(VLOOKUP(D1043,ข้อมูลออเดอร์!A:EK,49,0),"")</f>
        <v/>
      </c>
      <c r="P1043" s="1" t="str">
        <f>IF(D1043="","",ข้อมูลออเดอร์!AX1042)</f>
        <v/>
      </c>
      <c r="Q1043" s="1" t="str">
        <f>IF(D1043="","",ข้อมูลออเดอร์!AX1042)</f>
        <v/>
      </c>
      <c r="R1043" s="1" t="str">
        <f t="shared" si="185"/>
        <v/>
      </c>
      <c r="S1043" s="1">
        <f>IF('ข้อมูลจังหวัด-อำเภอ'!C1042="","",'ข้อมูลจังหวัด-อำเภอ'!C1042)</f>
        <v>0</v>
      </c>
      <c r="T1043" s="1">
        <f>IF('ข้อมูลจังหวัด-อำเภอ'!D1042="","",'ข้อมูลจังหวัด-อำเภอ'!D1042)</f>
        <v>0</v>
      </c>
      <c r="U1043" s="1" t="str">
        <f>IFERROR(VLOOKUP(D1043,ข้อมูลออเดอร์!A:EK,46,0),"")</f>
        <v/>
      </c>
      <c r="V1043" s="1" t="str">
        <f>IFERROR(VLOOKUP(D1043,ข้อมูลออเดอร์!A:EK,46,0),"")</f>
        <v/>
      </c>
      <c r="W1043" s="1" t="str">
        <f>IFERROR(VLOOKUP(D1043,ข้อมูลออเดอร์!A:EK,48,0),"")</f>
        <v/>
      </c>
      <c r="X1043" s="1" t="str">
        <f t="shared" si="186"/>
        <v/>
      </c>
      <c r="Y1043" s="1"/>
      <c r="Z1043" s="1"/>
      <c r="AA1043" s="1" t="e">
        <f t="shared" si="187"/>
        <v>#N/A</v>
      </c>
      <c r="AB1043" s="1"/>
      <c r="AC1043" s="1"/>
      <c r="AD1043" s="1"/>
      <c r="AE1043" s="1" t="e">
        <f>IF(ข้อมูลน้ำหนักสินค้า!C1042="","",ข้อมูลน้ำหนักสินค้า!C1042)*J1043</f>
        <v>#N/A</v>
      </c>
    </row>
    <row r="1044" spans="1:31">
      <c r="A1044" s="1" t="str">
        <f t="shared" si="177"/>
        <v/>
      </c>
      <c r="B1044" s="1" t="str">
        <f t="shared" si="178"/>
        <v/>
      </c>
      <c r="C1044" s="1" t="str">
        <f t="shared" si="179"/>
        <v/>
      </c>
      <c r="D1044" s="1" t="str">
        <f>IF(ข้อมูลออเดอร์!A1043="","",ข้อมูลออเดอร์!A1043)</f>
        <v/>
      </c>
      <c r="E1044" s="1" t="str">
        <f>IFERROR(IF(VLOOKUP(D1044,ข้อมูลออเดอร์!A:BV,74,0)="Express delivery","NORMAL",IF(VLOOKUP(D1044,ข้อมูลออเดอร์!A:BV,74,0)="Lalamove","B2B_OFFLINE","")),"")</f>
        <v/>
      </c>
      <c r="F1044" s="1" t="str">
        <f t="shared" si="180"/>
        <v/>
      </c>
      <c r="G1044" s="1" t="str">
        <f>IF(ข้อมูลออเดอร์!CV1043="","",ข้อมูลออเดอร์!CV1043)</f>
        <v/>
      </c>
      <c r="H1044" s="1" t="str">
        <f>IF(ข้อมูลออเดอร์!CW1043="","",ข้อมูลออเดอร์!CW1043)</f>
        <v/>
      </c>
      <c r="I1044" s="1" t="str">
        <f>IF(ข้อมูลออเดอร์!CV1043="","",ข้อมูลออเดอร์!CV1043)</f>
        <v/>
      </c>
      <c r="J1044" s="1" t="str">
        <f>IF(ข้อมูลออเดอร์!DD1043="","",ข้อมูลออเดอร์!DD1043)</f>
        <v/>
      </c>
      <c r="K1044" s="102" t="str">
        <f t="shared" si="181"/>
        <v/>
      </c>
      <c r="L1044" s="102" t="str">
        <f t="shared" si="182"/>
        <v/>
      </c>
      <c r="M1044" s="103" t="str">
        <f ca="1" t="shared" si="183"/>
        <v/>
      </c>
      <c r="N1044" s="103" t="str">
        <f ca="1" t="shared" si="184"/>
        <v/>
      </c>
      <c r="O1044" s="1" t="str">
        <f>IFERROR(VLOOKUP(D1044,ข้อมูลออเดอร์!A:EK,49,0),"")</f>
        <v/>
      </c>
      <c r="P1044" s="1" t="str">
        <f>IF(D1044="","",ข้อมูลออเดอร์!AX1043)</f>
        <v/>
      </c>
      <c r="Q1044" s="1" t="str">
        <f>IF(D1044="","",ข้อมูลออเดอร์!AX1043)</f>
        <v/>
      </c>
      <c r="R1044" s="1" t="str">
        <f t="shared" si="185"/>
        <v/>
      </c>
      <c r="S1044" s="1">
        <f>IF('ข้อมูลจังหวัด-อำเภอ'!C1043="","",'ข้อมูลจังหวัด-อำเภอ'!C1043)</f>
        <v>0</v>
      </c>
      <c r="T1044" s="1">
        <f>IF('ข้อมูลจังหวัด-อำเภอ'!D1043="","",'ข้อมูลจังหวัด-อำเภอ'!D1043)</f>
        <v>0</v>
      </c>
      <c r="U1044" s="1" t="str">
        <f>IFERROR(VLOOKUP(D1044,ข้อมูลออเดอร์!A:EK,46,0),"")</f>
        <v/>
      </c>
      <c r="V1044" s="1" t="str">
        <f>IFERROR(VLOOKUP(D1044,ข้อมูลออเดอร์!A:EK,46,0),"")</f>
        <v/>
      </c>
      <c r="W1044" s="1" t="str">
        <f>IFERROR(VLOOKUP(D1044,ข้อมูลออเดอร์!A:EK,48,0),"")</f>
        <v/>
      </c>
      <c r="X1044" s="1" t="str">
        <f t="shared" si="186"/>
        <v/>
      </c>
      <c r="Y1044" s="1"/>
      <c r="Z1044" s="1"/>
      <c r="AA1044" s="1" t="e">
        <f t="shared" si="187"/>
        <v>#N/A</v>
      </c>
      <c r="AB1044" s="1"/>
      <c r="AC1044" s="1"/>
      <c r="AD1044" s="1"/>
      <c r="AE1044" s="1" t="e">
        <f>IF(ข้อมูลน้ำหนักสินค้า!C1043="","",ข้อมูลน้ำหนักสินค้า!C1043)*J1044</f>
        <v>#N/A</v>
      </c>
    </row>
    <row r="1045" spans="1:31">
      <c r="A1045" s="1" t="str">
        <f t="shared" si="177"/>
        <v/>
      </c>
      <c r="B1045" s="1" t="str">
        <f t="shared" si="178"/>
        <v/>
      </c>
      <c r="C1045" s="1" t="str">
        <f t="shared" si="179"/>
        <v/>
      </c>
      <c r="D1045" s="1" t="str">
        <f>IF(ข้อมูลออเดอร์!A1044="","",ข้อมูลออเดอร์!A1044)</f>
        <v/>
      </c>
      <c r="E1045" s="1" t="str">
        <f>IFERROR(IF(VLOOKUP(D1045,ข้อมูลออเดอร์!A:BV,74,0)="Express delivery","NORMAL",IF(VLOOKUP(D1045,ข้อมูลออเดอร์!A:BV,74,0)="Lalamove","B2B_OFFLINE","")),"")</f>
        <v/>
      </c>
      <c r="F1045" s="1" t="str">
        <f t="shared" si="180"/>
        <v/>
      </c>
      <c r="G1045" s="1" t="str">
        <f>IF(ข้อมูลออเดอร์!CV1044="","",ข้อมูลออเดอร์!CV1044)</f>
        <v/>
      </c>
      <c r="H1045" s="1" t="str">
        <f>IF(ข้อมูลออเดอร์!CW1044="","",ข้อมูลออเดอร์!CW1044)</f>
        <v/>
      </c>
      <c r="I1045" s="1" t="str">
        <f>IF(ข้อมูลออเดอร์!CV1044="","",ข้อมูลออเดอร์!CV1044)</f>
        <v/>
      </c>
      <c r="J1045" s="1" t="str">
        <f>IF(ข้อมูลออเดอร์!DD1044="","",ข้อมูลออเดอร์!DD1044)</f>
        <v/>
      </c>
      <c r="K1045" s="102" t="str">
        <f t="shared" si="181"/>
        <v/>
      </c>
      <c r="L1045" s="102" t="str">
        <f t="shared" si="182"/>
        <v/>
      </c>
      <c r="M1045" s="103" t="str">
        <f ca="1" t="shared" si="183"/>
        <v/>
      </c>
      <c r="N1045" s="103" t="str">
        <f ca="1" t="shared" si="184"/>
        <v/>
      </c>
      <c r="O1045" s="1" t="str">
        <f>IFERROR(VLOOKUP(D1045,ข้อมูลออเดอร์!A:EK,49,0),"")</f>
        <v/>
      </c>
      <c r="P1045" s="1" t="str">
        <f>IF(D1045="","",ข้อมูลออเดอร์!AX1044)</f>
        <v/>
      </c>
      <c r="Q1045" s="1" t="str">
        <f>IF(D1045="","",ข้อมูลออเดอร์!AX1044)</f>
        <v/>
      </c>
      <c r="R1045" s="1" t="str">
        <f t="shared" si="185"/>
        <v/>
      </c>
      <c r="S1045" s="1">
        <f>IF('ข้อมูลจังหวัด-อำเภอ'!C1044="","",'ข้อมูลจังหวัด-อำเภอ'!C1044)</f>
        <v>0</v>
      </c>
      <c r="T1045" s="1">
        <f>IF('ข้อมูลจังหวัด-อำเภอ'!D1044="","",'ข้อมูลจังหวัด-อำเภอ'!D1044)</f>
        <v>0</v>
      </c>
      <c r="U1045" s="1" t="str">
        <f>IFERROR(VLOOKUP(D1045,ข้อมูลออเดอร์!A:EK,46,0),"")</f>
        <v/>
      </c>
      <c r="V1045" s="1" t="str">
        <f>IFERROR(VLOOKUP(D1045,ข้อมูลออเดอร์!A:EK,46,0),"")</f>
        <v/>
      </c>
      <c r="W1045" s="1" t="str">
        <f>IFERROR(VLOOKUP(D1045,ข้อมูลออเดอร์!A:EK,48,0),"")</f>
        <v/>
      </c>
      <c r="X1045" s="1" t="str">
        <f t="shared" si="186"/>
        <v/>
      </c>
      <c r="Y1045" s="1"/>
      <c r="Z1045" s="1"/>
      <c r="AA1045" s="1" t="e">
        <f t="shared" si="187"/>
        <v>#N/A</v>
      </c>
      <c r="AB1045" s="1"/>
      <c r="AC1045" s="1"/>
      <c r="AD1045" s="1"/>
      <c r="AE1045" s="1" t="e">
        <f>IF(ข้อมูลน้ำหนักสินค้า!C1044="","",ข้อมูลน้ำหนักสินค้า!C1044)*J1045</f>
        <v>#N/A</v>
      </c>
    </row>
    <row r="1046" spans="1:31">
      <c r="A1046" s="1" t="str">
        <f t="shared" si="177"/>
        <v/>
      </c>
      <c r="B1046" s="1" t="str">
        <f t="shared" si="178"/>
        <v/>
      </c>
      <c r="C1046" s="1" t="str">
        <f t="shared" si="179"/>
        <v/>
      </c>
      <c r="D1046" s="1" t="str">
        <f>IF(ข้อมูลออเดอร์!A1045="","",ข้อมูลออเดอร์!A1045)</f>
        <v/>
      </c>
      <c r="E1046" s="1" t="str">
        <f>IFERROR(IF(VLOOKUP(D1046,ข้อมูลออเดอร์!A:BV,74,0)="Express delivery","NORMAL",IF(VLOOKUP(D1046,ข้อมูลออเดอร์!A:BV,74,0)="Lalamove","B2B_OFFLINE","")),"")</f>
        <v/>
      </c>
      <c r="F1046" s="1" t="str">
        <f t="shared" si="180"/>
        <v/>
      </c>
      <c r="G1046" s="1" t="str">
        <f>IF(ข้อมูลออเดอร์!CV1045="","",ข้อมูลออเดอร์!CV1045)</f>
        <v/>
      </c>
      <c r="H1046" s="1" t="str">
        <f>IF(ข้อมูลออเดอร์!CW1045="","",ข้อมูลออเดอร์!CW1045)</f>
        <v/>
      </c>
      <c r="I1046" s="1" t="str">
        <f>IF(ข้อมูลออเดอร์!CV1045="","",ข้อมูลออเดอร์!CV1045)</f>
        <v/>
      </c>
      <c r="J1046" s="1" t="str">
        <f>IF(ข้อมูลออเดอร์!DD1045="","",ข้อมูลออเดอร์!DD1045)</f>
        <v/>
      </c>
      <c r="K1046" s="102" t="str">
        <f t="shared" si="181"/>
        <v/>
      </c>
      <c r="L1046" s="102" t="str">
        <f t="shared" si="182"/>
        <v/>
      </c>
      <c r="M1046" s="103" t="str">
        <f ca="1" t="shared" si="183"/>
        <v/>
      </c>
      <c r="N1046" s="103" t="str">
        <f ca="1" t="shared" si="184"/>
        <v/>
      </c>
      <c r="O1046" s="1" t="str">
        <f>IFERROR(VLOOKUP(D1046,ข้อมูลออเดอร์!A:EK,49,0),"")</f>
        <v/>
      </c>
      <c r="P1046" s="1" t="str">
        <f>IF(D1046="","",ข้อมูลออเดอร์!AX1045)</f>
        <v/>
      </c>
      <c r="Q1046" s="1" t="str">
        <f>IF(D1046="","",ข้อมูลออเดอร์!AX1045)</f>
        <v/>
      </c>
      <c r="R1046" s="1" t="str">
        <f t="shared" si="185"/>
        <v/>
      </c>
      <c r="S1046" s="1">
        <f>IF('ข้อมูลจังหวัด-อำเภอ'!C1045="","",'ข้อมูลจังหวัด-อำเภอ'!C1045)</f>
        <v>0</v>
      </c>
      <c r="T1046" s="1">
        <f>IF('ข้อมูลจังหวัด-อำเภอ'!D1045="","",'ข้อมูลจังหวัด-อำเภอ'!D1045)</f>
        <v>0</v>
      </c>
      <c r="U1046" s="1" t="str">
        <f>IFERROR(VLOOKUP(D1046,ข้อมูลออเดอร์!A:EK,46,0),"")</f>
        <v/>
      </c>
      <c r="V1046" s="1" t="str">
        <f>IFERROR(VLOOKUP(D1046,ข้อมูลออเดอร์!A:EK,46,0),"")</f>
        <v/>
      </c>
      <c r="W1046" s="1" t="str">
        <f>IFERROR(VLOOKUP(D1046,ข้อมูลออเดอร์!A:EK,48,0),"")</f>
        <v/>
      </c>
      <c r="X1046" s="1" t="str">
        <f t="shared" si="186"/>
        <v/>
      </c>
      <c r="Y1046" s="1"/>
      <c r="Z1046" s="1"/>
      <c r="AA1046" s="1" t="e">
        <f t="shared" si="187"/>
        <v>#N/A</v>
      </c>
      <c r="AB1046" s="1"/>
      <c r="AC1046" s="1"/>
      <c r="AD1046" s="1"/>
      <c r="AE1046" s="1" t="e">
        <f>IF(ข้อมูลน้ำหนักสินค้า!C1045="","",ข้อมูลน้ำหนักสินค้า!C1045)*J1046</f>
        <v>#N/A</v>
      </c>
    </row>
    <row r="1047" spans="1:31">
      <c r="A1047" s="1" t="str">
        <f t="shared" si="177"/>
        <v/>
      </c>
      <c r="B1047" s="1" t="str">
        <f t="shared" si="178"/>
        <v/>
      </c>
      <c r="C1047" s="1" t="str">
        <f t="shared" si="179"/>
        <v/>
      </c>
      <c r="D1047" s="1" t="str">
        <f>IF(ข้อมูลออเดอร์!A1046="","",ข้อมูลออเดอร์!A1046)</f>
        <v/>
      </c>
      <c r="E1047" s="1" t="str">
        <f>IFERROR(IF(VLOOKUP(D1047,ข้อมูลออเดอร์!A:BV,74,0)="Express delivery","NORMAL",IF(VLOOKUP(D1047,ข้อมูลออเดอร์!A:BV,74,0)="Lalamove","B2B_OFFLINE","")),"")</f>
        <v/>
      </c>
      <c r="F1047" s="1" t="str">
        <f t="shared" si="180"/>
        <v/>
      </c>
      <c r="G1047" s="1" t="str">
        <f>IF(ข้อมูลออเดอร์!CV1046="","",ข้อมูลออเดอร์!CV1046)</f>
        <v/>
      </c>
      <c r="H1047" s="1" t="str">
        <f>IF(ข้อมูลออเดอร์!CW1046="","",ข้อมูลออเดอร์!CW1046)</f>
        <v/>
      </c>
      <c r="I1047" s="1" t="str">
        <f>IF(ข้อมูลออเดอร์!CV1046="","",ข้อมูลออเดอร์!CV1046)</f>
        <v/>
      </c>
      <c r="J1047" s="1" t="str">
        <f>IF(ข้อมูลออเดอร์!DD1046="","",ข้อมูลออเดอร์!DD1046)</f>
        <v/>
      </c>
      <c r="K1047" s="102" t="str">
        <f t="shared" si="181"/>
        <v/>
      </c>
      <c r="L1047" s="102" t="str">
        <f t="shared" si="182"/>
        <v/>
      </c>
      <c r="M1047" s="103" t="str">
        <f ca="1" t="shared" si="183"/>
        <v/>
      </c>
      <c r="N1047" s="103" t="str">
        <f ca="1" t="shared" si="184"/>
        <v/>
      </c>
      <c r="O1047" s="1" t="str">
        <f>IFERROR(VLOOKUP(D1047,ข้อมูลออเดอร์!A:EK,49,0),"")</f>
        <v/>
      </c>
      <c r="P1047" s="1" t="str">
        <f>IF(D1047="","",ข้อมูลออเดอร์!AX1046)</f>
        <v/>
      </c>
      <c r="Q1047" s="1" t="str">
        <f>IF(D1047="","",ข้อมูลออเดอร์!AX1046)</f>
        <v/>
      </c>
      <c r="R1047" s="1" t="str">
        <f t="shared" si="185"/>
        <v/>
      </c>
      <c r="S1047" s="1">
        <f>IF('ข้อมูลจังหวัด-อำเภอ'!C1046="","",'ข้อมูลจังหวัด-อำเภอ'!C1046)</f>
        <v>0</v>
      </c>
      <c r="T1047" s="1">
        <f>IF('ข้อมูลจังหวัด-อำเภอ'!D1046="","",'ข้อมูลจังหวัด-อำเภอ'!D1046)</f>
        <v>0</v>
      </c>
      <c r="U1047" s="1" t="str">
        <f>IFERROR(VLOOKUP(D1047,ข้อมูลออเดอร์!A:EK,46,0),"")</f>
        <v/>
      </c>
      <c r="V1047" s="1" t="str">
        <f>IFERROR(VLOOKUP(D1047,ข้อมูลออเดอร์!A:EK,46,0),"")</f>
        <v/>
      </c>
      <c r="W1047" s="1" t="str">
        <f>IFERROR(VLOOKUP(D1047,ข้อมูลออเดอร์!A:EK,48,0),"")</f>
        <v/>
      </c>
      <c r="X1047" s="1" t="str">
        <f t="shared" si="186"/>
        <v/>
      </c>
      <c r="Y1047" s="1"/>
      <c r="Z1047" s="1"/>
      <c r="AA1047" s="1" t="e">
        <f t="shared" si="187"/>
        <v>#N/A</v>
      </c>
      <c r="AB1047" s="1"/>
      <c r="AC1047" s="1"/>
      <c r="AD1047" s="1"/>
      <c r="AE1047" s="1" t="e">
        <f>IF(ข้อมูลน้ำหนักสินค้า!C1046="","",ข้อมูลน้ำหนักสินค้า!C1046)*J1047</f>
        <v>#N/A</v>
      </c>
    </row>
    <row r="1048" spans="1:31">
      <c r="A1048" s="1" t="str">
        <f t="shared" si="177"/>
        <v/>
      </c>
      <c r="B1048" s="1" t="str">
        <f t="shared" si="178"/>
        <v/>
      </c>
      <c r="C1048" s="1" t="str">
        <f t="shared" si="179"/>
        <v/>
      </c>
      <c r="D1048" s="1" t="str">
        <f>IF(ข้อมูลออเดอร์!A1047="","",ข้อมูลออเดอร์!A1047)</f>
        <v/>
      </c>
      <c r="E1048" s="1" t="str">
        <f>IFERROR(IF(VLOOKUP(D1048,ข้อมูลออเดอร์!A:BV,74,0)="Express delivery","NORMAL",IF(VLOOKUP(D1048,ข้อมูลออเดอร์!A:BV,74,0)="Lalamove","B2B_OFFLINE","")),"")</f>
        <v/>
      </c>
      <c r="F1048" s="1" t="str">
        <f t="shared" si="180"/>
        <v/>
      </c>
      <c r="G1048" s="1" t="str">
        <f>IF(ข้อมูลออเดอร์!CV1047="","",ข้อมูลออเดอร์!CV1047)</f>
        <v/>
      </c>
      <c r="H1048" s="1" t="str">
        <f>IF(ข้อมูลออเดอร์!CW1047="","",ข้อมูลออเดอร์!CW1047)</f>
        <v/>
      </c>
      <c r="I1048" s="1" t="str">
        <f>IF(ข้อมูลออเดอร์!CV1047="","",ข้อมูลออเดอร์!CV1047)</f>
        <v/>
      </c>
      <c r="J1048" s="1" t="str">
        <f>IF(ข้อมูลออเดอร์!DD1047="","",ข้อมูลออเดอร์!DD1047)</f>
        <v/>
      </c>
      <c r="K1048" s="102" t="str">
        <f t="shared" si="181"/>
        <v/>
      </c>
      <c r="L1048" s="102" t="str">
        <f t="shared" si="182"/>
        <v/>
      </c>
      <c r="M1048" s="103" t="str">
        <f ca="1" t="shared" si="183"/>
        <v/>
      </c>
      <c r="N1048" s="103" t="str">
        <f ca="1" t="shared" si="184"/>
        <v/>
      </c>
      <c r="O1048" s="1" t="str">
        <f>IFERROR(VLOOKUP(D1048,ข้อมูลออเดอร์!A:EK,49,0),"")</f>
        <v/>
      </c>
      <c r="P1048" s="1" t="str">
        <f>IF(D1048="","",ข้อมูลออเดอร์!AX1047)</f>
        <v/>
      </c>
      <c r="Q1048" s="1" t="str">
        <f>IF(D1048="","",ข้อมูลออเดอร์!AX1047)</f>
        <v/>
      </c>
      <c r="R1048" s="1" t="str">
        <f t="shared" si="185"/>
        <v/>
      </c>
      <c r="S1048" s="1">
        <f>IF('ข้อมูลจังหวัด-อำเภอ'!C1047="","",'ข้อมูลจังหวัด-อำเภอ'!C1047)</f>
        <v>0</v>
      </c>
      <c r="T1048" s="1">
        <f>IF('ข้อมูลจังหวัด-อำเภอ'!D1047="","",'ข้อมูลจังหวัด-อำเภอ'!D1047)</f>
        <v>0</v>
      </c>
      <c r="U1048" s="1" t="str">
        <f>IFERROR(VLOOKUP(D1048,ข้อมูลออเดอร์!A:EK,46,0),"")</f>
        <v/>
      </c>
      <c r="V1048" s="1" t="str">
        <f>IFERROR(VLOOKUP(D1048,ข้อมูลออเดอร์!A:EK,46,0),"")</f>
        <v/>
      </c>
      <c r="W1048" s="1" t="str">
        <f>IFERROR(VLOOKUP(D1048,ข้อมูลออเดอร์!A:EK,48,0),"")</f>
        <v/>
      </c>
      <c r="X1048" s="1" t="str">
        <f t="shared" si="186"/>
        <v/>
      </c>
      <c r="Y1048" s="1"/>
      <c r="Z1048" s="1"/>
      <c r="AA1048" s="1" t="e">
        <f t="shared" si="187"/>
        <v>#N/A</v>
      </c>
      <c r="AB1048" s="1"/>
      <c r="AC1048" s="1"/>
      <c r="AD1048" s="1"/>
      <c r="AE1048" s="1" t="e">
        <f>IF(ข้อมูลน้ำหนักสินค้า!C1047="","",ข้อมูลน้ำหนักสินค้า!C1047)*J1048</f>
        <v>#N/A</v>
      </c>
    </row>
    <row r="1049" spans="1:31">
      <c r="A1049" s="1" t="str">
        <f t="shared" si="177"/>
        <v/>
      </c>
      <c r="B1049" s="1" t="str">
        <f t="shared" si="178"/>
        <v/>
      </c>
      <c r="C1049" s="1" t="str">
        <f t="shared" si="179"/>
        <v/>
      </c>
      <c r="D1049" s="1" t="str">
        <f>IF(ข้อมูลออเดอร์!A1048="","",ข้อมูลออเดอร์!A1048)</f>
        <v/>
      </c>
      <c r="E1049" s="1" t="str">
        <f>IFERROR(IF(VLOOKUP(D1049,ข้อมูลออเดอร์!A:BV,74,0)="Express delivery","NORMAL",IF(VLOOKUP(D1049,ข้อมูลออเดอร์!A:BV,74,0)="Lalamove","B2B_OFFLINE","")),"")</f>
        <v/>
      </c>
      <c r="F1049" s="1" t="str">
        <f t="shared" si="180"/>
        <v/>
      </c>
      <c r="G1049" s="1" t="str">
        <f>IF(ข้อมูลออเดอร์!CV1048="","",ข้อมูลออเดอร์!CV1048)</f>
        <v/>
      </c>
      <c r="H1049" s="1" t="str">
        <f>IF(ข้อมูลออเดอร์!CW1048="","",ข้อมูลออเดอร์!CW1048)</f>
        <v/>
      </c>
      <c r="I1049" s="1" t="str">
        <f>IF(ข้อมูลออเดอร์!CV1048="","",ข้อมูลออเดอร์!CV1048)</f>
        <v/>
      </c>
      <c r="J1049" s="1" t="str">
        <f>IF(ข้อมูลออเดอร์!DD1048="","",ข้อมูลออเดอร์!DD1048)</f>
        <v/>
      </c>
      <c r="K1049" s="102" t="str">
        <f t="shared" si="181"/>
        <v/>
      </c>
      <c r="L1049" s="102" t="str">
        <f t="shared" si="182"/>
        <v/>
      </c>
      <c r="M1049" s="103" t="str">
        <f ca="1" t="shared" si="183"/>
        <v/>
      </c>
      <c r="N1049" s="103" t="str">
        <f ca="1" t="shared" si="184"/>
        <v/>
      </c>
      <c r="O1049" s="1" t="str">
        <f>IFERROR(VLOOKUP(D1049,ข้อมูลออเดอร์!A:EK,49,0),"")</f>
        <v/>
      </c>
      <c r="P1049" s="1" t="str">
        <f>IF(D1049="","",ข้อมูลออเดอร์!AX1048)</f>
        <v/>
      </c>
      <c r="Q1049" s="1" t="str">
        <f>IF(D1049="","",ข้อมูลออเดอร์!AX1048)</f>
        <v/>
      </c>
      <c r="R1049" s="1" t="str">
        <f t="shared" si="185"/>
        <v/>
      </c>
      <c r="S1049" s="1">
        <f>IF('ข้อมูลจังหวัด-อำเภอ'!C1048="","",'ข้อมูลจังหวัด-อำเภอ'!C1048)</f>
        <v>0</v>
      </c>
      <c r="T1049" s="1">
        <f>IF('ข้อมูลจังหวัด-อำเภอ'!D1048="","",'ข้อมูลจังหวัด-อำเภอ'!D1048)</f>
        <v>0</v>
      </c>
      <c r="U1049" s="1" t="str">
        <f>IFERROR(VLOOKUP(D1049,ข้อมูลออเดอร์!A:EK,46,0),"")</f>
        <v/>
      </c>
      <c r="V1049" s="1" t="str">
        <f>IFERROR(VLOOKUP(D1049,ข้อมูลออเดอร์!A:EK,46,0),"")</f>
        <v/>
      </c>
      <c r="W1049" s="1" t="str">
        <f>IFERROR(VLOOKUP(D1049,ข้อมูลออเดอร์!A:EK,48,0),"")</f>
        <v/>
      </c>
      <c r="X1049" s="1" t="str">
        <f t="shared" si="186"/>
        <v/>
      </c>
      <c r="Y1049" s="1"/>
      <c r="Z1049" s="1"/>
      <c r="AA1049" s="1" t="e">
        <f t="shared" si="187"/>
        <v>#N/A</v>
      </c>
      <c r="AB1049" s="1"/>
      <c r="AC1049" s="1"/>
      <c r="AD1049" s="1"/>
      <c r="AE1049" s="1" t="e">
        <f>IF(ข้อมูลน้ำหนักสินค้า!C1048="","",ข้อมูลน้ำหนักสินค้า!C1048)*J1049</f>
        <v>#N/A</v>
      </c>
    </row>
    <row r="1050" spans="1:31">
      <c r="A1050" s="1" t="str">
        <f t="shared" si="177"/>
        <v/>
      </c>
      <c r="B1050" s="1" t="str">
        <f t="shared" si="178"/>
        <v/>
      </c>
      <c r="C1050" s="1" t="str">
        <f t="shared" si="179"/>
        <v/>
      </c>
      <c r="D1050" s="1" t="str">
        <f>IF(ข้อมูลออเดอร์!A1049="","",ข้อมูลออเดอร์!A1049)</f>
        <v/>
      </c>
      <c r="E1050" s="1" t="str">
        <f>IFERROR(IF(VLOOKUP(D1050,ข้อมูลออเดอร์!A:BV,74,0)="Express delivery","NORMAL",IF(VLOOKUP(D1050,ข้อมูลออเดอร์!A:BV,74,0)="Lalamove","B2B_OFFLINE","")),"")</f>
        <v/>
      </c>
      <c r="F1050" s="1" t="str">
        <f t="shared" si="180"/>
        <v/>
      </c>
      <c r="G1050" s="1" t="str">
        <f>IF(ข้อมูลออเดอร์!CV1049="","",ข้อมูลออเดอร์!CV1049)</f>
        <v/>
      </c>
      <c r="H1050" s="1" t="str">
        <f>IF(ข้อมูลออเดอร์!CW1049="","",ข้อมูลออเดอร์!CW1049)</f>
        <v/>
      </c>
      <c r="I1050" s="1" t="str">
        <f>IF(ข้อมูลออเดอร์!CV1049="","",ข้อมูลออเดอร์!CV1049)</f>
        <v/>
      </c>
      <c r="J1050" s="1" t="str">
        <f>IF(ข้อมูลออเดอร์!DD1049="","",ข้อมูลออเดอร์!DD1049)</f>
        <v/>
      </c>
      <c r="K1050" s="102" t="str">
        <f t="shared" si="181"/>
        <v/>
      </c>
      <c r="L1050" s="102" t="str">
        <f t="shared" si="182"/>
        <v/>
      </c>
      <c r="M1050" s="103" t="str">
        <f ca="1" t="shared" si="183"/>
        <v/>
      </c>
      <c r="N1050" s="103" t="str">
        <f ca="1" t="shared" si="184"/>
        <v/>
      </c>
      <c r="O1050" s="1" t="str">
        <f>IFERROR(VLOOKUP(D1050,ข้อมูลออเดอร์!A:EK,49,0),"")</f>
        <v/>
      </c>
      <c r="P1050" s="1" t="str">
        <f>IF(D1050="","",ข้อมูลออเดอร์!AX1049)</f>
        <v/>
      </c>
      <c r="Q1050" s="1" t="str">
        <f>IF(D1050="","",ข้อมูลออเดอร์!AX1049)</f>
        <v/>
      </c>
      <c r="R1050" s="1" t="str">
        <f t="shared" si="185"/>
        <v/>
      </c>
      <c r="S1050" s="1">
        <f>IF('ข้อมูลจังหวัด-อำเภอ'!C1049="","",'ข้อมูลจังหวัด-อำเภอ'!C1049)</f>
        <v>0</v>
      </c>
      <c r="T1050" s="1">
        <f>IF('ข้อมูลจังหวัด-อำเภอ'!D1049="","",'ข้อมูลจังหวัด-อำเภอ'!D1049)</f>
        <v>0</v>
      </c>
      <c r="U1050" s="1" t="str">
        <f>IFERROR(VLOOKUP(D1050,ข้อมูลออเดอร์!A:EK,46,0),"")</f>
        <v/>
      </c>
      <c r="V1050" s="1" t="str">
        <f>IFERROR(VLOOKUP(D1050,ข้อมูลออเดอร์!A:EK,46,0),"")</f>
        <v/>
      </c>
      <c r="W1050" s="1" t="str">
        <f>IFERROR(VLOOKUP(D1050,ข้อมูลออเดอร์!A:EK,48,0),"")</f>
        <v/>
      </c>
      <c r="X1050" s="1" t="str">
        <f t="shared" si="186"/>
        <v/>
      </c>
      <c r="Y1050" s="1"/>
      <c r="Z1050" s="1"/>
      <c r="AA1050" s="1" t="e">
        <f t="shared" si="187"/>
        <v>#N/A</v>
      </c>
      <c r="AB1050" s="1"/>
      <c r="AC1050" s="1"/>
      <c r="AD1050" s="1"/>
      <c r="AE1050" s="1" t="e">
        <f>IF(ข้อมูลน้ำหนักสินค้า!C1049="","",ข้อมูลน้ำหนักสินค้า!C1049)*J1050</f>
        <v>#N/A</v>
      </c>
    </row>
    <row r="1051" spans="1:31">
      <c r="A1051" s="1" t="str">
        <f t="shared" si="177"/>
        <v/>
      </c>
      <c r="B1051" s="1" t="str">
        <f t="shared" si="178"/>
        <v/>
      </c>
      <c r="C1051" s="1" t="str">
        <f t="shared" si="179"/>
        <v/>
      </c>
      <c r="D1051" s="1" t="str">
        <f>IF(ข้อมูลออเดอร์!A1050="","",ข้อมูลออเดอร์!A1050)</f>
        <v/>
      </c>
      <c r="E1051" s="1" t="str">
        <f>IFERROR(IF(VLOOKUP(D1051,ข้อมูลออเดอร์!A:BV,74,0)="Express delivery","NORMAL",IF(VLOOKUP(D1051,ข้อมูลออเดอร์!A:BV,74,0)="Lalamove","B2B_OFFLINE","")),"")</f>
        <v/>
      </c>
      <c r="F1051" s="1" t="str">
        <f t="shared" si="180"/>
        <v/>
      </c>
      <c r="G1051" s="1" t="str">
        <f>IF(ข้อมูลออเดอร์!CV1050="","",ข้อมูลออเดอร์!CV1050)</f>
        <v/>
      </c>
      <c r="H1051" s="1" t="str">
        <f>IF(ข้อมูลออเดอร์!CW1050="","",ข้อมูลออเดอร์!CW1050)</f>
        <v/>
      </c>
      <c r="I1051" s="1" t="str">
        <f>IF(ข้อมูลออเดอร์!CV1050="","",ข้อมูลออเดอร์!CV1050)</f>
        <v/>
      </c>
      <c r="J1051" s="1" t="str">
        <f>IF(ข้อมูลออเดอร์!DD1050="","",ข้อมูลออเดอร์!DD1050)</f>
        <v/>
      </c>
      <c r="K1051" s="102" t="str">
        <f t="shared" si="181"/>
        <v/>
      </c>
      <c r="L1051" s="102" t="str">
        <f t="shared" si="182"/>
        <v/>
      </c>
      <c r="M1051" s="103" t="str">
        <f ca="1" t="shared" si="183"/>
        <v/>
      </c>
      <c r="N1051" s="103" t="str">
        <f ca="1" t="shared" si="184"/>
        <v/>
      </c>
      <c r="O1051" s="1" t="str">
        <f>IFERROR(VLOOKUP(D1051,ข้อมูลออเดอร์!A:EK,49,0),"")</f>
        <v/>
      </c>
      <c r="P1051" s="1" t="str">
        <f>IF(D1051="","",ข้อมูลออเดอร์!AX1050)</f>
        <v/>
      </c>
      <c r="Q1051" s="1" t="str">
        <f>IF(D1051="","",ข้อมูลออเดอร์!AX1050)</f>
        <v/>
      </c>
      <c r="R1051" s="1" t="str">
        <f t="shared" si="185"/>
        <v/>
      </c>
      <c r="S1051" s="1">
        <f>IF('ข้อมูลจังหวัด-อำเภอ'!C1050="","",'ข้อมูลจังหวัด-อำเภอ'!C1050)</f>
        <v>0</v>
      </c>
      <c r="T1051" s="1">
        <f>IF('ข้อมูลจังหวัด-อำเภอ'!D1050="","",'ข้อมูลจังหวัด-อำเภอ'!D1050)</f>
        <v>0</v>
      </c>
      <c r="U1051" s="1" t="str">
        <f>IFERROR(VLOOKUP(D1051,ข้อมูลออเดอร์!A:EK,46,0),"")</f>
        <v/>
      </c>
      <c r="V1051" s="1" t="str">
        <f>IFERROR(VLOOKUP(D1051,ข้อมูลออเดอร์!A:EK,46,0),"")</f>
        <v/>
      </c>
      <c r="W1051" s="1" t="str">
        <f>IFERROR(VLOOKUP(D1051,ข้อมูลออเดอร์!A:EK,48,0),"")</f>
        <v/>
      </c>
      <c r="X1051" s="1" t="str">
        <f t="shared" si="186"/>
        <v/>
      </c>
      <c r="Y1051" s="1"/>
      <c r="Z1051" s="1"/>
      <c r="AA1051" s="1" t="e">
        <f t="shared" si="187"/>
        <v>#N/A</v>
      </c>
      <c r="AB1051" s="1"/>
      <c r="AC1051" s="1"/>
      <c r="AD1051" s="1"/>
      <c r="AE1051" s="1" t="e">
        <f>IF(ข้อมูลน้ำหนักสินค้า!C1050="","",ข้อมูลน้ำหนักสินค้า!C1050)*J1051</f>
        <v>#N/A</v>
      </c>
    </row>
    <row r="1052" spans="1:31">
      <c r="A1052" s="1" t="str">
        <f t="shared" si="177"/>
        <v/>
      </c>
      <c r="B1052" s="1" t="str">
        <f t="shared" si="178"/>
        <v/>
      </c>
      <c r="C1052" s="1" t="str">
        <f t="shared" si="179"/>
        <v/>
      </c>
      <c r="D1052" s="1" t="str">
        <f>IF(ข้อมูลออเดอร์!A1051="","",ข้อมูลออเดอร์!A1051)</f>
        <v/>
      </c>
      <c r="E1052" s="1" t="str">
        <f>IFERROR(IF(VLOOKUP(D1052,ข้อมูลออเดอร์!A:BV,74,0)="Express delivery","NORMAL",IF(VLOOKUP(D1052,ข้อมูลออเดอร์!A:BV,74,0)="Lalamove","B2B_OFFLINE","")),"")</f>
        <v/>
      </c>
      <c r="F1052" s="1" t="str">
        <f t="shared" si="180"/>
        <v/>
      </c>
      <c r="G1052" s="1" t="str">
        <f>IF(ข้อมูลออเดอร์!CV1051="","",ข้อมูลออเดอร์!CV1051)</f>
        <v/>
      </c>
      <c r="H1052" s="1" t="str">
        <f>IF(ข้อมูลออเดอร์!CW1051="","",ข้อมูลออเดอร์!CW1051)</f>
        <v/>
      </c>
      <c r="I1052" s="1" t="str">
        <f>IF(ข้อมูลออเดอร์!CV1051="","",ข้อมูลออเดอร์!CV1051)</f>
        <v/>
      </c>
      <c r="J1052" s="1" t="str">
        <f>IF(ข้อมูลออเดอร์!DD1051="","",ข้อมูลออเดอร์!DD1051)</f>
        <v/>
      </c>
      <c r="K1052" s="102" t="str">
        <f t="shared" si="181"/>
        <v/>
      </c>
      <c r="L1052" s="102" t="str">
        <f t="shared" si="182"/>
        <v/>
      </c>
      <c r="M1052" s="103" t="str">
        <f ca="1" t="shared" si="183"/>
        <v/>
      </c>
      <c r="N1052" s="103" t="str">
        <f ca="1" t="shared" si="184"/>
        <v/>
      </c>
      <c r="O1052" s="1" t="str">
        <f>IFERROR(VLOOKUP(D1052,ข้อมูลออเดอร์!A:EK,49,0),"")</f>
        <v/>
      </c>
      <c r="P1052" s="1" t="str">
        <f>IF(D1052="","",ข้อมูลออเดอร์!AX1051)</f>
        <v/>
      </c>
      <c r="Q1052" s="1" t="str">
        <f>IF(D1052="","",ข้อมูลออเดอร์!AX1051)</f>
        <v/>
      </c>
      <c r="R1052" s="1" t="str">
        <f t="shared" si="185"/>
        <v/>
      </c>
      <c r="S1052" s="1">
        <f>IF('ข้อมูลจังหวัด-อำเภอ'!C1051="","",'ข้อมูลจังหวัด-อำเภอ'!C1051)</f>
        <v>0</v>
      </c>
      <c r="T1052" s="1">
        <f>IF('ข้อมูลจังหวัด-อำเภอ'!D1051="","",'ข้อมูลจังหวัด-อำเภอ'!D1051)</f>
        <v>0</v>
      </c>
      <c r="U1052" s="1" t="str">
        <f>IFERROR(VLOOKUP(D1052,ข้อมูลออเดอร์!A:EK,46,0),"")</f>
        <v/>
      </c>
      <c r="V1052" s="1" t="str">
        <f>IFERROR(VLOOKUP(D1052,ข้อมูลออเดอร์!A:EK,46,0),"")</f>
        <v/>
      </c>
      <c r="W1052" s="1" t="str">
        <f>IFERROR(VLOOKUP(D1052,ข้อมูลออเดอร์!A:EK,48,0),"")</f>
        <v/>
      </c>
      <c r="X1052" s="1" t="str">
        <f t="shared" si="186"/>
        <v/>
      </c>
      <c r="Y1052" s="1"/>
      <c r="Z1052" s="1"/>
      <c r="AA1052" s="1" t="e">
        <f t="shared" si="187"/>
        <v>#N/A</v>
      </c>
      <c r="AB1052" s="1"/>
      <c r="AC1052" s="1"/>
      <c r="AD1052" s="1"/>
      <c r="AE1052" s="1" t="e">
        <f>IF(ข้อมูลน้ำหนักสินค้า!C1051="","",ข้อมูลน้ำหนักสินค้า!C1051)*J1052</f>
        <v>#N/A</v>
      </c>
    </row>
    <row r="1053" spans="1:31">
      <c r="A1053" s="1" t="str">
        <f t="shared" si="177"/>
        <v/>
      </c>
      <c r="B1053" s="1" t="str">
        <f t="shared" si="178"/>
        <v/>
      </c>
      <c r="C1053" s="1" t="str">
        <f t="shared" si="179"/>
        <v/>
      </c>
      <c r="D1053" s="1" t="str">
        <f>IF(ข้อมูลออเดอร์!A1052="","",ข้อมูลออเดอร์!A1052)</f>
        <v/>
      </c>
      <c r="E1053" s="1" t="str">
        <f>IFERROR(IF(VLOOKUP(D1053,ข้อมูลออเดอร์!A:BV,74,0)="Express delivery","NORMAL",IF(VLOOKUP(D1053,ข้อมูลออเดอร์!A:BV,74,0)="Lalamove","B2B_OFFLINE","")),"")</f>
        <v/>
      </c>
      <c r="F1053" s="1" t="str">
        <f t="shared" si="180"/>
        <v/>
      </c>
      <c r="G1053" s="1" t="str">
        <f>IF(ข้อมูลออเดอร์!CV1052="","",ข้อมูลออเดอร์!CV1052)</f>
        <v/>
      </c>
      <c r="H1053" s="1" t="str">
        <f>IF(ข้อมูลออเดอร์!CW1052="","",ข้อมูลออเดอร์!CW1052)</f>
        <v/>
      </c>
      <c r="I1053" s="1" t="str">
        <f>IF(ข้อมูลออเดอร์!CV1052="","",ข้อมูลออเดอร์!CV1052)</f>
        <v/>
      </c>
      <c r="J1053" s="1" t="str">
        <f>IF(ข้อมูลออเดอร์!DD1052="","",ข้อมูลออเดอร์!DD1052)</f>
        <v/>
      </c>
      <c r="K1053" s="102" t="str">
        <f t="shared" si="181"/>
        <v/>
      </c>
      <c r="L1053" s="102" t="str">
        <f t="shared" si="182"/>
        <v/>
      </c>
      <c r="M1053" s="103" t="str">
        <f ca="1" t="shared" si="183"/>
        <v/>
      </c>
      <c r="N1053" s="103" t="str">
        <f ca="1" t="shared" si="184"/>
        <v/>
      </c>
      <c r="O1053" s="1" t="str">
        <f>IFERROR(VLOOKUP(D1053,ข้อมูลออเดอร์!A:EK,49,0),"")</f>
        <v/>
      </c>
      <c r="P1053" s="1" t="str">
        <f>IF(D1053="","",ข้อมูลออเดอร์!AX1052)</f>
        <v/>
      </c>
      <c r="Q1053" s="1" t="str">
        <f>IF(D1053="","",ข้อมูลออเดอร์!AX1052)</f>
        <v/>
      </c>
      <c r="R1053" s="1" t="str">
        <f t="shared" si="185"/>
        <v/>
      </c>
      <c r="S1053" s="1">
        <f>IF('ข้อมูลจังหวัด-อำเภอ'!C1052="","",'ข้อมูลจังหวัด-อำเภอ'!C1052)</f>
        <v>0</v>
      </c>
      <c r="T1053" s="1">
        <f>IF('ข้อมูลจังหวัด-อำเภอ'!D1052="","",'ข้อมูลจังหวัด-อำเภอ'!D1052)</f>
        <v>0</v>
      </c>
      <c r="U1053" s="1" t="str">
        <f>IFERROR(VLOOKUP(D1053,ข้อมูลออเดอร์!A:EK,46,0),"")</f>
        <v/>
      </c>
      <c r="V1053" s="1" t="str">
        <f>IFERROR(VLOOKUP(D1053,ข้อมูลออเดอร์!A:EK,46,0),"")</f>
        <v/>
      </c>
      <c r="W1053" s="1" t="str">
        <f>IFERROR(VLOOKUP(D1053,ข้อมูลออเดอร์!A:EK,48,0),"")</f>
        <v/>
      </c>
      <c r="X1053" s="1" t="str">
        <f t="shared" si="186"/>
        <v/>
      </c>
      <c r="Y1053" s="1"/>
      <c r="Z1053" s="1"/>
      <c r="AA1053" s="1" t="e">
        <f t="shared" si="187"/>
        <v>#N/A</v>
      </c>
      <c r="AB1053" s="1"/>
      <c r="AC1053" s="1"/>
      <c r="AD1053" s="1"/>
      <c r="AE1053" s="1" t="e">
        <f>IF(ข้อมูลน้ำหนักสินค้า!C1052="","",ข้อมูลน้ำหนักสินค้า!C1052)*J1053</f>
        <v>#N/A</v>
      </c>
    </row>
    <row r="1054" spans="1:31">
      <c r="A1054" s="1" t="str">
        <f t="shared" si="177"/>
        <v/>
      </c>
      <c r="B1054" s="1" t="str">
        <f t="shared" si="178"/>
        <v/>
      </c>
      <c r="C1054" s="1" t="str">
        <f t="shared" si="179"/>
        <v/>
      </c>
      <c r="D1054" s="1" t="str">
        <f>IF(ข้อมูลออเดอร์!A1053="","",ข้อมูลออเดอร์!A1053)</f>
        <v/>
      </c>
      <c r="E1054" s="1" t="str">
        <f>IFERROR(IF(VLOOKUP(D1054,ข้อมูลออเดอร์!A:BV,74,0)="Express delivery","NORMAL",IF(VLOOKUP(D1054,ข้อมูลออเดอร์!A:BV,74,0)="Lalamove","B2B_OFFLINE","")),"")</f>
        <v/>
      </c>
      <c r="F1054" s="1" t="str">
        <f t="shared" si="180"/>
        <v/>
      </c>
      <c r="G1054" s="1" t="str">
        <f>IF(ข้อมูลออเดอร์!CV1053="","",ข้อมูลออเดอร์!CV1053)</f>
        <v/>
      </c>
      <c r="H1054" s="1" t="str">
        <f>IF(ข้อมูลออเดอร์!CW1053="","",ข้อมูลออเดอร์!CW1053)</f>
        <v/>
      </c>
      <c r="I1054" s="1" t="str">
        <f>IF(ข้อมูลออเดอร์!CV1053="","",ข้อมูลออเดอร์!CV1053)</f>
        <v/>
      </c>
      <c r="J1054" s="1" t="str">
        <f>IF(ข้อมูลออเดอร์!DD1053="","",ข้อมูลออเดอร์!DD1053)</f>
        <v/>
      </c>
      <c r="K1054" s="102" t="str">
        <f t="shared" si="181"/>
        <v/>
      </c>
      <c r="L1054" s="102" t="str">
        <f t="shared" si="182"/>
        <v/>
      </c>
      <c r="M1054" s="103" t="str">
        <f ca="1" t="shared" si="183"/>
        <v/>
      </c>
      <c r="N1054" s="103" t="str">
        <f ca="1" t="shared" si="184"/>
        <v/>
      </c>
      <c r="O1054" s="1" t="str">
        <f>IFERROR(VLOOKUP(D1054,ข้อมูลออเดอร์!A:EK,49,0),"")</f>
        <v/>
      </c>
      <c r="P1054" s="1" t="str">
        <f>IF(D1054="","",ข้อมูลออเดอร์!AX1053)</f>
        <v/>
      </c>
      <c r="Q1054" s="1" t="str">
        <f>IF(D1054="","",ข้อมูลออเดอร์!AX1053)</f>
        <v/>
      </c>
      <c r="R1054" s="1" t="str">
        <f t="shared" si="185"/>
        <v/>
      </c>
      <c r="S1054" s="1">
        <f>IF('ข้อมูลจังหวัด-อำเภอ'!C1053="","",'ข้อมูลจังหวัด-อำเภอ'!C1053)</f>
        <v>0</v>
      </c>
      <c r="T1054" s="1">
        <f>IF('ข้อมูลจังหวัด-อำเภอ'!D1053="","",'ข้อมูลจังหวัด-อำเภอ'!D1053)</f>
        <v>0</v>
      </c>
      <c r="U1054" s="1" t="str">
        <f>IFERROR(VLOOKUP(D1054,ข้อมูลออเดอร์!A:EK,46,0),"")</f>
        <v/>
      </c>
      <c r="V1054" s="1" t="str">
        <f>IFERROR(VLOOKUP(D1054,ข้อมูลออเดอร์!A:EK,46,0),"")</f>
        <v/>
      </c>
      <c r="W1054" s="1" t="str">
        <f>IFERROR(VLOOKUP(D1054,ข้อมูลออเดอร์!A:EK,48,0),"")</f>
        <v/>
      </c>
      <c r="X1054" s="1" t="str">
        <f t="shared" si="186"/>
        <v/>
      </c>
      <c r="Y1054" s="1"/>
      <c r="Z1054" s="1"/>
      <c r="AA1054" s="1" t="e">
        <f t="shared" si="187"/>
        <v>#N/A</v>
      </c>
      <c r="AB1054" s="1"/>
      <c r="AC1054" s="1"/>
      <c r="AD1054" s="1"/>
      <c r="AE1054" s="1" t="e">
        <f>IF(ข้อมูลน้ำหนักสินค้า!C1053="","",ข้อมูลน้ำหนักสินค้า!C1053)*J1054</f>
        <v>#N/A</v>
      </c>
    </row>
    <row r="1055" spans="1:31">
      <c r="A1055" s="1" t="str">
        <f t="shared" si="177"/>
        <v/>
      </c>
      <c r="B1055" s="1" t="str">
        <f t="shared" si="178"/>
        <v/>
      </c>
      <c r="C1055" s="1" t="str">
        <f t="shared" si="179"/>
        <v/>
      </c>
      <c r="D1055" s="1" t="str">
        <f>IF(ข้อมูลออเดอร์!A1054="","",ข้อมูลออเดอร์!A1054)</f>
        <v/>
      </c>
      <c r="E1055" s="1" t="str">
        <f>IFERROR(IF(VLOOKUP(D1055,ข้อมูลออเดอร์!A:BV,74,0)="Express delivery","NORMAL",IF(VLOOKUP(D1055,ข้อมูลออเดอร์!A:BV,74,0)="Lalamove","B2B_OFFLINE","")),"")</f>
        <v/>
      </c>
      <c r="F1055" s="1" t="str">
        <f t="shared" si="180"/>
        <v/>
      </c>
      <c r="G1055" s="1" t="str">
        <f>IF(ข้อมูลออเดอร์!CV1054="","",ข้อมูลออเดอร์!CV1054)</f>
        <v/>
      </c>
      <c r="H1055" s="1" t="str">
        <f>IF(ข้อมูลออเดอร์!CW1054="","",ข้อมูลออเดอร์!CW1054)</f>
        <v/>
      </c>
      <c r="I1055" s="1" t="str">
        <f>IF(ข้อมูลออเดอร์!CV1054="","",ข้อมูลออเดอร์!CV1054)</f>
        <v/>
      </c>
      <c r="J1055" s="1" t="str">
        <f>IF(ข้อมูลออเดอร์!DD1054="","",ข้อมูลออเดอร์!DD1054)</f>
        <v/>
      </c>
      <c r="K1055" s="102" t="str">
        <f t="shared" si="181"/>
        <v/>
      </c>
      <c r="L1055" s="102" t="str">
        <f t="shared" si="182"/>
        <v/>
      </c>
      <c r="M1055" s="103" t="str">
        <f ca="1" t="shared" si="183"/>
        <v/>
      </c>
      <c r="N1055" s="103" t="str">
        <f ca="1" t="shared" si="184"/>
        <v/>
      </c>
      <c r="O1055" s="1" t="str">
        <f>IFERROR(VLOOKUP(D1055,ข้อมูลออเดอร์!A:EK,49,0),"")</f>
        <v/>
      </c>
      <c r="P1055" s="1" t="str">
        <f>IF(D1055="","",ข้อมูลออเดอร์!AX1054)</f>
        <v/>
      </c>
      <c r="Q1055" s="1" t="str">
        <f>IF(D1055="","",ข้อมูลออเดอร์!AX1054)</f>
        <v/>
      </c>
      <c r="R1055" s="1" t="str">
        <f t="shared" si="185"/>
        <v/>
      </c>
      <c r="S1055" s="1">
        <f>IF('ข้อมูลจังหวัด-อำเภอ'!C1054="","",'ข้อมูลจังหวัด-อำเภอ'!C1054)</f>
        <v>0</v>
      </c>
      <c r="T1055" s="1">
        <f>IF('ข้อมูลจังหวัด-อำเภอ'!D1054="","",'ข้อมูลจังหวัด-อำเภอ'!D1054)</f>
        <v>0</v>
      </c>
      <c r="U1055" s="1" t="str">
        <f>IFERROR(VLOOKUP(D1055,ข้อมูลออเดอร์!A:EK,46,0),"")</f>
        <v/>
      </c>
      <c r="V1055" s="1" t="str">
        <f>IFERROR(VLOOKUP(D1055,ข้อมูลออเดอร์!A:EK,46,0),"")</f>
        <v/>
      </c>
      <c r="W1055" s="1" t="str">
        <f>IFERROR(VLOOKUP(D1055,ข้อมูลออเดอร์!A:EK,48,0),"")</f>
        <v/>
      </c>
      <c r="X1055" s="1" t="str">
        <f t="shared" si="186"/>
        <v/>
      </c>
      <c r="Y1055" s="1"/>
      <c r="Z1055" s="1"/>
      <c r="AA1055" s="1" t="e">
        <f t="shared" si="187"/>
        <v>#N/A</v>
      </c>
      <c r="AB1055" s="1"/>
      <c r="AC1055" s="1"/>
      <c r="AD1055" s="1"/>
      <c r="AE1055" s="1" t="e">
        <f>IF(ข้อมูลน้ำหนักสินค้า!C1054="","",ข้อมูลน้ำหนักสินค้า!C1054)*J1055</f>
        <v>#N/A</v>
      </c>
    </row>
    <row r="1056" spans="1:31">
      <c r="A1056" s="1" t="str">
        <f t="shared" si="177"/>
        <v/>
      </c>
      <c r="B1056" s="1" t="str">
        <f t="shared" si="178"/>
        <v/>
      </c>
      <c r="C1056" s="1" t="str">
        <f t="shared" si="179"/>
        <v/>
      </c>
      <c r="D1056" s="1" t="str">
        <f>IF(ข้อมูลออเดอร์!A1055="","",ข้อมูลออเดอร์!A1055)</f>
        <v/>
      </c>
      <c r="E1056" s="1" t="str">
        <f>IFERROR(IF(VLOOKUP(D1056,ข้อมูลออเดอร์!A:BV,74,0)="Express delivery","NORMAL",IF(VLOOKUP(D1056,ข้อมูลออเดอร์!A:BV,74,0)="Lalamove","B2B_OFFLINE","")),"")</f>
        <v/>
      </c>
      <c r="F1056" s="1" t="str">
        <f t="shared" si="180"/>
        <v/>
      </c>
      <c r="G1056" s="1" t="str">
        <f>IF(ข้อมูลออเดอร์!CV1055="","",ข้อมูลออเดอร์!CV1055)</f>
        <v/>
      </c>
      <c r="H1056" s="1" t="str">
        <f>IF(ข้อมูลออเดอร์!CW1055="","",ข้อมูลออเดอร์!CW1055)</f>
        <v/>
      </c>
      <c r="I1056" s="1" t="str">
        <f>IF(ข้อมูลออเดอร์!CV1055="","",ข้อมูลออเดอร์!CV1055)</f>
        <v/>
      </c>
      <c r="J1056" s="1" t="str">
        <f>IF(ข้อมูลออเดอร์!DD1055="","",ข้อมูลออเดอร์!DD1055)</f>
        <v/>
      </c>
      <c r="K1056" s="102" t="str">
        <f t="shared" si="181"/>
        <v/>
      </c>
      <c r="L1056" s="102" t="str">
        <f t="shared" si="182"/>
        <v/>
      </c>
      <c r="M1056" s="103" t="str">
        <f ca="1" t="shared" si="183"/>
        <v/>
      </c>
      <c r="N1056" s="103" t="str">
        <f ca="1" t="shared" si="184"/>
        <v/>
      </c>
      <c r="O1056" s="1" t="str">
        <f>IFERROR(VLOOKUP(D1056,ข้อมูลออเดอร์!A:EK,49,0),"")</f>
        <v/>
      </c>
      <c r="P1056" s="1" t="str">
        <f>IF(D1056="","",ข้อมูลออเดอร์!AX1055)</f>
        <v/>
      </c>
      <c r="Q1056" s="1" t="str">
        <f>IF(D1056="","",ข้อมูลออเดอร์!AX1055)</f>
        <v/>
      </c>
      <c r="R1056" s="1" t="str">
        <f t="shared" si="185"/>
        <v/>
      </c>
      <c r="S1056" s="1">
        <f>IF('ข้อมูลจังหวัด-อำเภอ'!C1055="","",'ข้อมูลจังหวัด-อำเภอ'!C1055)</f>
        <v>0</v>
      </c>
      <c r="T1056" s="1">
        <f>IF('ข้อมูลจังหวัด-อำเภอ'!D1055="","",'ข้อมูลจังหวัด-อำเภอ'!D1055)</f>
        <v>0</v>
      </c>
      <c r="U1056" s="1" t="str">
        <f>IFERROR(VLOOKUP(D1056,ข้อมูลออเดอร์!A:EK,46,0),"")</f>
        <v/>
      </c>
      <c r="V1056" s="1" t="str">
        <f>IFERROR(VLOOKUP(D1056,ข้อมูลออเดอร์!A:EK,46,0),"")</f>
        <v/>
      </c>
      <c r="W1056" s="1" t="str">
        <f>IFERROR(VLOOKUP(D1056,ข้อมูลออเดอร์!A:EK,48,0),"")</f>
        <v/>
      </c>
      <c r="X1056" s="1" t="str">
        <f t="shared" si="186"/>
        <v/>
      </c>
      <c r="Y1056" s="1"/>
      <c r="Z1056" s="1"/>
      <c r="AA1056" s="1" t="e">
        <f t="shared" si="187"/>
        <v>#N/A</v>
      </c>
      <c r="AB1056" s="1"/>
      <c r="AC1056" s="1"/>
      <c r="AD1056" s="1"/>
      <c r="AE1056" s="1" t="e">
        <f>IF(ข้อมูลน้ำหนักสินค้า!C1055="","",ข้อมูลน้ำหนักสินค้า!C1055)*J1056</f>
        <v>#N/A</v>
      </c>
    </row>
    <row r="1057" spans="1:31">
      <c r="A1057" s="1" t="str">
        <f t="shared" si="177"/>
        <v/>
      </c>
      <c r="B1057" s="1" t="str">
        <f t="shared" si="178"/>
        <v/>
      </c>
      <c r="C1057" s="1" t="str">
        <f t="shared" si="179"/>
        <v/>
      </c>
      <c r="D1057" s="1" t="str">
        <f>IF(ข้อมูลออเดอร์!A1056="","",ข้อมูลออเดอร์!A1056)</f>
        <v/>
      </c>
      <c r="E1057" s="1" t="str">
        <f>IFERROR(IF(VLOOKUP(D1057,ข้อมูลออเดอร์!A:BV,74,0)="Express delivery","NORMAL",IF(VLOOKUP(D1057,ข้อมูลออเดอร์!A:BV,74,0)="Lalamove","B2B_OFFLINE","")),"")</f>
        <v/>
      </c>
      <c r="F1057" s="1" t="str">
        <f t="shared" si="180"/>
        <v/>
      </c>
      <c r="G1057" s="1" t="str">
        <f>IF(ข้อมูลออเดอร์!CV1056="","",ข้อมูลออเดอร์!CV1056)</f>
        <v/>
      </c>
      <c r="H1057" s="1" t="str">
        <f>IF(ข้อมูลออเดอร์!CW1056="","",ข้อมูลออเดอร์!CW1056)</f>
        <v/>
      </c>
      <c r="I1057" s="1" t="str">
        <f>IF(ข้อมูลออเดอร์!CV1056="","",ข้อมูลออเดอร์!CV1056)</f>
        <v/>
      </c>
      <c r="J1057" s="1" t="str">
        <f>IF(ข้อมูลออเดอร์!DD1056="","",ข้อมูลออเดอร์!DD1056)</f>
        <v/>
      </c>
      <c r="K1057" s="102" t="str">
        <f t="shared" si="181"/>
        <v/>
      </c>
      <c r="L1057" s="102" t="str">
        <f t="shared" si="182"/>
        <v/>
      </c>
      <c r="M1057" s="103" t="str">
        <f ca="1" t="shared" si="183"/>
        <v/>
      </c>
      <c r="N1057" s="103" t="str">
        <f ca="1" t="shared" si="184"/>
        <v/>
      </c>
      <c r="O1057" s="1" t="str">
        <f>IFERROR(VLOOKUP(D1057,ข้อมูลออเดอร์!A:EK,49,0),"")</f>
        <v/>
      </c>
      <c r="P1057" s="1" t="str">
        <f>IF(D1057="","",ข้อมูลออเดอร์!AX1056)</f>
        <v/>
      </c>
      <c r="Q1057" s="1" t="str">
        <f>IF(D1057="","",ข้อมูลออเดอร์!AX1056)</f>
        <v/>
      </c>
      <c r="R1057" s="1" t="str">
        <f t="shared" si="185"/>
        <v/>
      </c>
      <c r="S1057" s="1">
        <f>IF('ข้อมูลจังหวัด-อำเภอ'!C1056="","",'ข้อมูลจังหวัด-อำเภอ'!C1056)</f>
        <v>0</v>
      </c>
      <c r="T1057" s="1">
        <f>IF('ข้อมูลจังหวัด-อำเภอ'!D1056="","",'ข้อมูลจังหวัด-อำเภอ'!D1056)</f>
        <v>0</v>
      </c>
      <c r="U1057" s="1" t="str">
        <f>IFERROR(VLOOKUP(D1057,ข้อมูลออเดอร์!A:EK,46,0),"")</f>
        <v/>
      </c>
      <c r="V1057" s="1" t="str">
        <f>IFERROR(VLOOKUP(D1057,ข้อมูลออเดอร์!A:EK,46,0),"")</f>
        <v/>
      </c>
      <c r="W1057" s="1" t="str">
        <f>IFERROR(VLOOKUP(D1057,ข้อมูลออเดอร์!A:EK,48,0),"")</f>
        <v/>
      </c>
      <c r="X1057" s="1" t="str">
        <f t="shared" si="186"/>
        <v/>
      </c>
      <c r="Y1057" s="1"/>
      <c r="Z1057" s="1"/>
      <c r="AA1057" s="1" t="e">
        <f t="shared" si="187"/>
        <v>#N/A</v>
      </c>
      <c r="AB1057" s="1"/>
      <c r="AC1057" s="1"/>
      <c r="AD1057" s="1"/>
      <c r="AE1057" s="1" t="e">
        <f>IF(ข้อมูลน้ำหนักสินค้า!C1056="","",ข้อมูลน้ำหนักสินค้า!C1056)*J1057</f>
        <v>#N/A</v>
      </c>
    </row>
    <row r="1058" spans="1:31">
      <c r="A1058" s="1" t="str">
        <f t="shared" si="177"/>
        <v/>
      </c>
      <c r="B1058" s="1" t="str">
        <f t="shared" si="178"/>
        <v/>
      </c>
      <c r="C1058" s="1" t="str">
        <f t="shared" si="179"/>
        <v/>
      </c>
      <c r="D1058" s="1" t="str">
        <f>IF(ข้อมูลออเดอร์!A1057="","",ข้อมูลออเดอร์!A1057)</f>
        <v/>
      </c>
      <c r="E1058" s="1" t="str">
        <f>IFERROR(IF(VLOOKUP(D1058,ข้อมูลออเดอร์!A:BV,74,0)="Express delivery","NORMAL",IF(VLOOKUP(D1058,ข้อมูลออเดอร์!A:BV,74,0)="Lalamove","B2B_OFFLINE","")),"")</f>
        <v/>
      </c>
      <c r="F1058" s="1" t="str">
        <f t="shared" si="180"/>
        <v/>
      </c>
      <c r="G1058" s="1" t="str">
        <f>IF(ข้อมูลออเดอร์!CV1057="","",ข้อมูลออเดอร์!CV1057)</f>
        <v/>
      </c>
      <c r="H1058" s="1" t="str">
        <f>IF(ข้อมูลออเดอร์!CW1057="","",ข้อมูลออเดอร์!CW1057)</f>
        <v/>
      </c>
      <c r="I1058" s="1" t="str">
        <f>IF(ข้อมูลออเดอร์!CV1057="","",ข้อมูลออเดอร์!CV1057)</f>
        <v/>
      </c>
      <c r="J1058" s="1" t="str">
        <f>IF(ข้อมูลออเดอร์!DD1057="","",ข้อมูลออเดอร์!DD1057)</f>
        <v/>
      </c>
      <c r="K1058" s="102" t="str">
        <f t="shared" si="181"/>
        <v/>
      </c>
      <c r="L1058" s="102" t="str">
        <f t="shared" si="182"/>
        <v/>
      </c>
      <c r="M1058" s="103" t="str">
        <f ca="1" t="shared" si="183"/>
        <v/>
      </c>
      <c r="N1058" s="103" t="str">
        <f ca="1" t="shared" si="184"/>
        <v/>
      </c>
      <c r="O1058" s="1" t="str">
        <f>IFERROR(VLOOKUP(D1058,ข้อมูลออเดอร์!A:EK,49,0),"")</f>
        <v/>
      </c>
      <c r="P1058" s="1" t="str">
        <f>IF(D1058="","",ข้อมูลออเดอร์!AX1057)</f>
        <v/>
      </c>
      <c r="Q1058" s="1" t="str">
        <f>IF(D1058="","",ข้อมูลออเดอร์!AX1057)</f>
        <v/>
      </c>
      <c r="R1058" s="1" t="str">
        <f t="shared" si="185"/>
        <v/>
      </c>
      <c r="S1058" s="1">
        <f>IF('ข้อมูลจังหวัด-อำเภอ'!C1057="","",'ข้อมูลจังหวัด-อำเภอ'!C1057)</f>
        <v>0</v>
      </c>
      <c r="T1058" s="1">
        <f>IF('ข้อมูลจังหวัด-อำเภอ'!D1057="","",'ข้อมูลจังหวัด-อำเภอ'!D1057)</f>
        <v>0</v>
      </c>
      <c r="U1058" s="1" t="str">
        <f>IFERROR(VLOOKUP(D1058,ข้อมูลออเดอร์!A:EK,46,0),"")</f>
        <v/>
      </c>
      <c r="V1058" s="1" t="str">
        <f>IFERROR(VLOOKUP(D1058,ข้อมูลออเดอร์!A:EK,46,0),"")</f>
        <v/>
      </c>
      <c r="W1058" s="1" t="str">
        <f>IFERROR(VLOOKUP(D1058,ข้อมูลออเดอร์!A:EK,48,0),"")</f>
        <v/>
      </c>
      <c r="X1058" s="1" t="str">
        <f t="shared" si="186"/>
        <v/>
      </c>
      <c r="Y1058" s="1"/>
      <c r="Z1058" s="1"/>
      <c r="AA1058" s="1" t="e">
        <f t="shared" si="187"/>
        <v>#N/A</v>
      </c>
      <c r="AB1058" s="1"/>
      <c r="AC1058" s="1"/>
      <c r="AD1058" s="1"/>
      <c r="AE1058" s="1" t="e">
        <f>IF(ข้อมูลน้ำหนักสินค้า!C1057="","",ข้อมูลน้ำหนักสินค้า!C1057)*J1058</f>
        <v>#N/A</v>
      </c>
    </row>
    <row r="1059" spans="1:31">
      <c r="A1059" s="1" t="str">
        <f t="shared" si="177"/>
        <v/>
      </c>
      <c r="B1059" s="1" t="str">
        <f t="shared" si="178"/>
        <v/>
      </c>
      <c r="C1059" s="1" t="str">
        <f t="shared" si="179"/>
        <v/>
      </c>
      <c r="D1059" s="1" t="str">
        <f>IF(ข้อมูลออเดอร์!A1058="","",ข้อมูลออเดอร์!A1058)</f>
        <v/>
      </c>
      <c r="E1059" s="1" t="str">
        <f>IFERROR(IF(VLOOKUP(D1059,ข้อมูลออเดอร์!A:BV,74,0)="Express delivery","NORMAL",IF(VLOOKUP(D1059,ข้อมูลออเดอร์!A:BV,74,0)="Lalamove","B2B_OFFLINE","")),"")</f>
        <v/>
      </c>
      <c r="F1059" s="1" t="str">
        <f t="shared" si="180"/>
        <v/>
      </c>
      <c r="G1059" s="1" t="str">
        <f>IF(ข้อมูลออเดอร์!CV1058="","",ข้อมูลออเดอร์!CV1058)</f>
        <v/>
      </c>
      <c r="H1059" s="1" t="str">
        <f>IF(ข้อมูลออเดอร์!CW1058="","",ข้อมูลออเดอร์!CW1058)</f>
        <v/>
      </c>
      <c r="I1059" s="1" t="str">
        <f>IF(ข้อมูลออเดอร์!CV1058="","",ข้อมูลออเดอร์!CV1058)</f>
        <v/>
      </c>
      <c r="J1059" s="1" t="str">
        <f>IF(ข้อมูลออเดอร์!DD1058="","",ข้อมูลออเดอร์!DD1058)</f>
        <v/>
      </c>
      <c r="K1059" s="102" t="str">
        <f t="shared" si="181"/>
        <v/>
      </c>
      <c r="L1059" s="102" t="str">
        <f t="shared" si="182"/>
        <v/>
      </c>
      <c r="M1059" s="103" t="str">
        <f ca="1" t="shared" si="183"/>
        <v/>
      </c>
      <c r="N1059" s="103" t="str">
        <f ca="1" t="shared" si="184"/>
        <v/>
      </c>
      <c r="O1059" s="1" t="str">
        <f>IFERROR(VLOOKUP(D1059,ข้อมูลออเดอร์!A:EK,49,0),"")</f>
        <v/>
      </c>
      <c r="P1059" s="1" t="str">
        <f>IF(D1059="","",ข้อมูลออเดอร์!AX1058)</f>
        <v/>
      </c>
      <c r="Q1059" s="1" t="str">
        <f>IF(D1059="","",ข้อมูลออเดอร์!AX1058)</f>
        <v/>
      </c>
      <c r="R1059" s="1" t="str">
        <f t="shared" si="185"/>
        <v/>
      </c>
      <c r="S1059" s="1">
        <f>IF('ข้อมูลจังหวัด-อำเภอ'!C1058="","",'ข้อมูลจังหวัด-อำเภอ'!C1058)</f>
        <v>0</v>
      </c>
      <c r="T1059" s="1">
        <f>IF('ข้อมูลจังหวัด-อำเภอ'!D1058="","",'ข้อมูลจังหวัด-อำเภอ'!D1058)</f>
        <v>0</v>
      </c>
      <c r="U1059" s="1" t="str">
        <f>IFERROR(VLOOKUP(D1059,ข้อมูลออเดอร์!A:EK,46,0),"")</f>
        <v/>
      </c>
      <c r="V1059" s="1" t="str">
        <f>IFERROR(VLOOKUP(D1059,ข้อมูลออเดอร์!A:EK,46,0),"")</f>
        <v/>
      </c>
      <c r="W1059" s="1" t="str">
        <f>IFERROR(VLOOKUP(D1059,ข้อมูลออเดอร์!A:EK,48,0),"")</f>
        <v/>
      </c>
      <c r="X1059" s="1" t="str">
        <f t="shared" si="186"/>
        <v/>
      </c>
      <c r="Y1059" s="1"/>
      <c r="Z1059" s="1"/>
      <c r="AA1059" s="1" t="e">
        <f t="shared" si="187"/>
        <v>#N/A</v>
      </c>
      <c r="AB1059" s="1"/>
      <c r="AC1059" s="1"/>
      <c r="AD1059" s="1"/>
      <c r="AE1059" s="1" t="e">
        <f>IF(ข้อมูลน้ำหนักสินค้า!C1058="","",ข้อมูลน้ำหนักสินค้า!C1058)*J1059</f>
        <v>#N/A</v>
      </c>
    </row>
    <row r="1060" spans="1:31">
      <c r="A1060" s="1" t="str">
        <f t="shared" si="177"/>
        <v/>
      </c>
      <c r="B1060" s="1" t="str">
        <f t="shared" si="178"/>
        <v/>
      </c>
      <c r="C1060" s="1" t="str">
        <f t="shared" si="179"/>
        <v/>
      </c>
      <c r="D1060" s="1" t="str">
        <f>IF(ข้อมูลออเดอร์!A1059="","",ข้อมูลออเดอร์!A1059)</f>
        <v/>
      </c>
      <c r="E1060" s="1" t="str">
        <f>IFERROR(IF(VLOOKUP(D1060,ข้อมูลออเดอร์!A:BV,74,0)="Express delivery","NORMAL",IF(VLOOKUP(D1060,ข้อมูลออเดอร์!A:BV,74,0)="Lalamove","B2B_OFFLINE","")),"")</f>
        <v/>
      </c>
      <c r="F1060" s="1" t="str">
        <f t="shared" si="180"/>
        <v/>
      </c>
      <c r="G1060" s="1" t="str">
        <f>IF(ข้อมูลออเดอร์!CV1059="","",ข้อมูลออเดอร์!CV1059)</f>
        <v/>
      </c>
      <c r="H1060" s="1" t="str">
        <f>IF(ข้อมูลออเดอร์!CW1059="","",ข้อมูลออเดอร์!CW1059)</f>
        <v/>
      </c>
      <c r="I1060" s="1" t="str">
        <f>IF(ข้อมูลออเดอร์!CV1059="","",ข้อมูลออเดอร์!CV1059)</f>
        <v/>
      </c>
      <c r="J1060" s="1" t="str">
        <f>IF(ข้อมูลออเดอร์!DD1059="","",ข้อมูลออเดอร์!DD1059)</f>
        <v/>
      </c>
      <c r="K1060" s="102" t="str">
        <f t="shared" si="181"/>
        <v/>
      </c>
      <c r="L1060" s="102" t="str">
        <f t="shared" si="182"/>
        <v/>
      </c>
      <c r="M1060" s="103" t="str">
        <f ca="1" t="shared" si="183"/>
        <v/>
      </c>
      <c r="N1060" s="103" t="str">
        <f ca="1" t="shared" si="184"/>
        <v/>
      </c>
      <c r="O1060" s="1" t="str">
        <f>IFERROR(VLOOKUP(D1060,ข้อมูลออเดอร์!A:EK,49,0),"")</f>
        <v/>
      </c>
      <c r="P1060" s="1" t="str">
        <f>IF(D1060="","",ข้อมูลออเดอร์!AX1059)</f>
        <v/>
      </c>
      <c r="Q1060" s="1" t="str">
        <f>IF(D1060="","",ข้อมูลออเดอร์!AX1059)</f>
        <v/>
      </c>
      <c r="R1060" s="1" t="str">
        <f t="shared" si="185"/>
        <v/>
      </c>
      <c r="S1060" s="1">
        <f>IF('ข้อมูลจังหวัด-อำเภอ'!C1059="","",'ข้อมูลจังหวัด-อำเภอ'!C1059)</f>
        <v>0</v>
      </c>
      <c r="T1060" s="1">
        <f>IF('ข้อมูลจังหวัด-อำเภอ'!D1059="","",'ข้อมูลจังหวัด-อำเภอ'!D1059)</f>
        <v>0</v>
      </c>
      <c r="U1060" s="1" t="str">
        <f>IFERROR(VLOOKUP(D1060,ข้อมูลออเดอร์!A:EK,46,0),"")</f>
        <v/>
      </c>
      <c r="V1060" s="1" t="str">
        <f>IFERROR(VLOOKUP(D1060,ข้อมูลออเดอร์!A:EK,46,0),"")</f>
        <v/>
      </c>
      <c r="W1060" s="1" t="str">
        <f>IFERROR(VLOOKUP(D1060,ข้อมูลออเดอร์!A:EK,48,0),"")</f>
        <v/>
      </c>
      <c r="X1060" s="1" t="str">
        <f t="shared" si="186"/>
        <v/>
      </c>
      <c r="Y1060" s="1"/>
      <c r="Z1060" s="1"/>
      <c r="AA1060" s="1" t="e">
        <f t="shared" si="187"/>
        <v>#N/A</v>
      </c>
      <c r="AB1060" s="1"/>
      <c r="AC1060" s="1"/>
      <c r="AD1060" s="1"/>
      <c r="AE1060" s="1" t="e">
        <f>IF(ข้อมูลน้ำหนักสินค้า!C1059="","",ข้อมูลน้ำหนักสินค้า!C1059)*J1060</f>
        <v>#N/A</v>
      </c>
    </row>
    <row r="1061" spans="1:31">
      <c r="A1061" s="1" t="str">
        <f t="shared" si="177"/>
        <v/>
      </c>
      <c r="B1061" s="1" t="str">
        <f t="shared" si="178"/>
        <v/>
      </c>
      <c r="C1061" s="1" t="str">
        <f t="shared" si="179"/>
        <v/>
      </c>
      <c r="D1061" s="1" t="str">
        <f>IF(ข้อมูลออเดอร์!A1060="","",ข้อมูลออเดอร์!A1060)</f>
        <v/>
      </c>
      <c r="E1061" s="1" t="str">
        <f>IFERROR(IF(VLOOKUP(D1061,ข้อมูลออเดอร์!A:BV,74,0)="Express delivery","NORMAL",IF(VLOOKUP(D1061,ข้อมูลออเดอร์!A:BV,74,0)="Lalamove","B2B_OFFLINE","")),"")</f>
        <v/>
      </c>
      <c r="F1061" s="1" t="str">
        <f t="shared" si="180"/>
        <v/>
      </c>
      <c r="G1061" s="1" t="str">
        <f>IF(ข้อมูลออเดอร์!CV1060="","",ข้อมูลออเดอร์!CV1060)</f>
        <v/>
      </c>
      <c r="H1061" s="1" t="str">
        <f>IF(ข้อมูลออเดอร์!CW1060="","",ข้อมูลออเดอร์!CW1060)</f>
        <v/>
      </c>
      <c r="I1061" s="1" t="str">
        <f>IF(ข้อมูลออเดอร์!CV1060="","",ข้อมูลออเดอร์!CV1060)</f>
        <v/>
      </c>
      <c r="J1061" s="1" t="str">
        <f>IF(ข้อมูลออเดอร์!DD1060="","",ข้อมูลออเดอร์!DD1060)</f>
        <v/>
      </c>
      <c r="K1061" s="102" t="str">
        <f t="shared" si="181"/>
        <v/>
      </c>
      <c r="L1061" s="102" t="str">
        <f t="shared" si="182"/>
        <v/>
      </c>
      <c r="M1061" s="103" t="str">
        <f ca="1" t="shared" si="183"/>
        <v/>
      </c>
      <c r="N1061" s="103" t="str">
        <f ca="1" t="shared" si="184"/>
        <v/>
      </c>
      <c r="O1061" s="1" t="str">
        <f>IFERROR(VLOOKUP(D1061,ข้อมูลออเดอร์!A:EK,49,0),"")</f>
        <v/>
      </c>
      <c r="P1061" s="1" t="str">
        <f>IF(D1061="","",ข้อมูลออเดอร์!AX1060)</f>
        <v/>
      </c>
      <c r="Q1061" s="1" t="str">
        <f>IF(D1061="","",ข้อมูลออเดอร์!AX1060)</f>
        <v/>
      </c>
      <c r="R1061" s="1" t="str">
        <f t="shared" si="185"/>
        <v/>
      </c>
      <c r="S1061" s="1">
        <f>IF('ข้อมูลจังหวัด-อำเภอ'!C1060="","",'ข้อมูลจังหวัด-อำเภอ'!C1060)</f>
        <v>0</v>
      </c>
      <c r="T1061" s="1">
        <f>IF('ข้อมูลจังหวัด-อำเภอ'!D1060="","",'ข้อมูลจังหวัด-อำเภอ'!D1060)</f>
        <v>0</v>
      </c>
      <c r="U1061" s="1" t="str">
        <f>IFERROR(VLOOKUP(D1061,ข้อมูลออเดอร์!A:EK,46,0),"")</f>
        <v/>
      </c>
      <c r="V1061" s="1" t="str">
        <f>IFERROR(VLOOKUP(D1061,ข้อมูลออเดอร์!A:EK,46,0),"")</f>
        <v/>
      </c>
      <c r="W1061" s="1" t="str">
        <f>IFERROR(VLOOKUP(D1061,ข้อมูลออเดอร์!A:EK,48,0),"")</f>
        <v/>
      </c>
      <c r="X1061" s="1" t="str">
        <f t="shared" si="186"/>
        <v/>
      </c>
      <c r="Y1061" s="1"/>
      <c r="Z1061" s="1"/>
      <c r="AA1061" s="1" t="e">
        <f t="shared" si="187"/>
        <v>#N/A</v>
      </c>
      <c r="AB1061" s="1"/>
      <c r="AC1061" s="1"/>
      <c r="AD1061" s="1"/>
      <c r="AE1061" s="1" t="e">
        <f>IF(ข้อมูลน้ำหนักสินค้า!C1060="","",ข้อมูลน้ำหนักสินค้า!C1060)*J1061</f>
        <v>#N/A</v>
      </c>
    </row>
    <row r="1062" spans="1:31">
      <c r="A1062" s="1" t="str">
        <f t="shared" si="177"/>
        <v/>
      </c>
      <c r="B1062" s="1" t="str">
        <f t="shared" si="178"/>
        <v/>
      </c>
      <c r="C1062" s="1" t="str">
        <f t="shared" si="179"/>
        <v/>
      </c>
      <c r="D1062" s="1" t="str">
        <f>IF(ข้อมูลออเดอร์!A1061="","",ข้อมูลออเดอร์!A1061)</f>
        <v/>
      </c>
      <c r="E1062" s="1" t="str">
        <f>IFERROR(IF(VLOOKUP(D1062,ข้อมูลออเดอร์!A:BV,74,0)="Express delivery","NORMAL",IF(VLOOKUP(D1062,ข้อมูลออเดอร์!A:BV,74,0)="Lalamove","B2B_OFFLINE","")),"")</f>
        <v/>
      </c>
      <c r="F1062" s="1" t="str">
        <f t="shared" si="180"/>
        <v/>
      </c>
      <c r="G1062" s="1" t="str">
        <f>IF(ข้อมูลออเดอร์!CV1061="","",ข้อมูลออเดอร์!CV1061)</f>
        <v/>
      </c>
      <c r="H1062" s="1" t="str">
        <f>IF(ข้อมูลออเดอร์!CW1061="","",ข้อมูลออเดอร์!CW1061)</f>
        <v/>
      </c>
      <c r="I1062" s="1" t="str">
        <f>IF(ข้อมูลออเดอร์!CV1061="","",ข้อมูลออเดอร์!CV1061)</f>
        <v/>
      </c>
      <c r="J1062" s="1" t="str">
        <f>IF(ข้อมูลออเดอร์!DD1061="","",ข้อมูลออเดอร์!DD1061)</f>
        <v/>
      </c>
      <c r="K1062" s="102" t="str">
        <f t="shared" si="181"/>
        <v/>
      </c>
      <c r="L1062" s="102" t="str">
        <f t="shared" si="182"/>
        <v/>
      </c>
      <c r="M1062" s="103" t="str">
        <f ca="1" t="shared" si="183"/>
        <v/>
      </c>
      <c r="N1062" s="103" t="str">
        <f ca="1" t="shared" si="184"/>
        <v/>
      </c>
      <c r="O1062" s="1" t="str">
        <f>IFERROR(VLOOKUP(D1062,ข้อมูลออเดอร์!A:EK,49,0),"")</f>
        <v/>
      </c>
      <c r="P1062" s="1" t="str">
        <f>IF(D1062="","",ข้อมูลออเดอร์!AX1061)</f>
        <v/>
      </c>
      <c r="Q1062" s="1" t="str">
        <f>IF(D1062="","",ข้อมูลออเดอร์!AX1061)</f>
        <v/>
      </c>
      <c r="R1062" s="1" t="str">
        <f t="shared" si="185"/>
        <v/>
      </c>
      <c r="S1062" s="1">
        <f>IF('ข้อมูลจังหวัด-อำเภอ'!C1061="","",'ข้อมูลจังหวัด-อำเภอ'!C1061)</f>
        <v>0</v>
      </c>
      <c r="T1062" s="1">
        <f>IF('ข้อมูลจังหวัด-อำเภอ'!D1061="","",'ข้อมูลจังหวัด-อำเภอ'!D1061)</f>
        <v>0</v>
      </c>
      <c r="U1062" s="1" t="str">
        <f>IFERROR(VLOOKUP(D1062,ข้อมูลออเดอร์!A:EK,46,0),"")</f>
        <v/>
      </c>
      <c r="V1062" s="1" t="str">
        <f>IFERROR(VLOOKUP(D1062,ข้อมูลออเดอร์!A:EK,46,0),"")</f>
        <v/>
      </c>
      <c r="W1062" s="1" t="str">
        <f>IFERROR(VLOOKUP(D1062,ข้อมูลออเดอร์!A:EK,48,0),"")</f>
        <v/>
      </c>
      <c r="X1062" s="1" t="str">
        <f t="shared" si="186"/>
        <v/>
      </c>
      <c r="Y1062" s="1"/>
      <c r="Z1062" s="1"/>
      <c r="AA1062" s="1" t="e">
        <f t="shared" si="187"/>
        <v>#N/A</v>
      </c>
      <c r="AB1062" s="1"/>
      <c r="AC1062" s="1"/>
      <c r="AD1062" s="1"/>
      <c r="AE1062" s="1" t="e">
        <f>IF(ข้อมูลน้ำหนักสินค้า!C1061="","",ข้อมูลน้ำหนักสินค้า!C1061)*J1062</f>
        <v>#N/A</v>
      </c>
    </row>
    <row r="1063" spans="1:31">
      <c r="A1063" s="1" t="str">
        <f t="shared" si="177"/>
        <v/>
      </c>
      <c r="B1063" s="1" t="str">
        <f t="shared" si="178"/>
        <v/>
      </c>
      <c r="C1063" s="1" t="str">
        <f t="shared" si="179"/>
        <v/>
      </c>
      <c r="D1063" s="1" t="str">
        <f>IF(ข้อมูลออเดอร์!A1062="","",ข้อมูลออเดอร์!A1062)</f>
        <v/>
      </c>
      <c r="E1063" s="1" t="str">
        <f>IFERROR(IF(VLOOKUP(D1063,ข้อมูลออเดอร์!A:BV,74,0)="Express delivery","NORMAL",IF(VLOOKUP(D1063,ข้อมูลออเดอร์!A:BV,74,0)="Lalamove","B2B_OFFLINE","")),"")</f>
        <v/>
      </c>
      <c r="F1063" s="1" t="str">
        <f t="shared" si="180"/>
        <v/>
      </c>
      <c r="G1063" s="1" t="str">
        <f>IF(ข้อมูลออเดอร์!CV1062="","",ข้อมูลออเดอร์!CV1062)</f>
        <v/>
      </c>
      <c r="H1063" s="1" t="str">
        <f>IF(ข้อมูลออเดอร์!CW1062="","",ข้อมูลออเดอร์!CW1062)</f>
        <v/>
      </c>
      <c r="I1063" s="1" t="str">
        <f>IF(ข้อมูลออเดอร์!CV1062="","",ข้อมูลออเดอร์!CV1062)</f>
        <v/>
      </c>
      <c r="J1063" s="1" t="str">
        <f>IF(ข้อมูลออเดอร์!DD1062="","",ข้อมูลออเดอร์!DD1062)</f>
        <v/>
      </c>
      <c r="K1063" s="102" t="str">
        <f t="shared" si="181"/>
        <v/>
      </c>
      <c r="L1063" s="102" t="str">
        <f t="shared" si="182"/>
        <v/>
      </c>
      <c r="M1063" s="103" t="str">
        <f ca="1" t="shared" si="183"/>
        <v/>
      </c>
      <c r="N1063" s="103" t="str">
        <f ca="1" t="shared" si="184"/>
        <v/>
      </c>
      <c r="O1063" s="1" t="str">
        <f>IFERROR(VLOOKUP(D1063,ข้อมูลออเดอร์!A:EK,49,0),"")</f>
        <v/>
      </c>
      <c r="P1063" s="1" t="str">
        <f>IF(D1063="","",ข้อมูลออเดอร์!AX1062)</f>
        <v/>
      </c>
      <c r="Q1063" s="1" t="str">
        <f>IF(D1063="","",ข้อมูลออเดอร์!AX1062)</f>
        <v/>
      </c>
      <c r="R1063" s="1" t="str">
        <f t="shared" si="185"/>
        <v/>
      </c>
      <c r="S1063" s="1">
        <f>IF('ข้อมูลจังหวัด-อำเภอ'!C1062="","",'ข้อมูลจังหวัด-อำเภอ'!C1062)</f>
        <v>0</v>
      </c>
      <c r="T1063" s="1">
        <f>IF('ข้อมูลจังหวัด-อำเภอ'!D1062="","",'ข้อมูลจังหวัด-อำเภอ'!D1062)</f>
        <v>0</v>
      </c>
      <c r="U1063" s="1" t="str">
        <f>IFERROR(VLOOKUP(D1063,ข้อมูลออเดอร์!A:EK,46,0),"")</f>
        <v/>
      </c>
      <c r="V1063" s="1" t="str">
        <f>IFERROR(VLOOKUP(D1063,ข้อมูลออเดอร์!A:EK,46,0),"")</f>
        <v/>
      </c>
      <c r="W1063" s="1" t="str">
        <f>IFERROR(VLOOKUP(D1063,ข้อมูลออเดอร์!A:EK,48,0),"")</f>
        <v/>
      </c>
      <c r="X1063" s="1" t="str">
        <f t="shared" si="186"/>
        <v/>
      </c>
      <c r="Y1063" s="1"/>
      <c r="Z1063" s="1"/>
      <c r="AA1063" s="1" t="e">
        <f t="shared" si="187"/>
        <v>#N/A</v>
      </c>
      <c r="AB1063" s="1"/>
      <c r="AC1063" s="1"/>
      <c r="AD1063" s="1"/>
      <c r="AE1063" s="1" t="e">
        <f>IF(ข้อมูลน้ำหนักสินค้า!C1062="","",ข้อมูลน้ำหนักสินค้า!C1062)*J1063</f>
        <v>#N/A</v>
      </c>
    </row>
    <row r="1064" spans="1:31">
      <c r="A1064" s="1" t="str">
        <f t="shared" si="177"/>
        <v/>
      </c>
      <c r="B1064" s="1" t="str">
        <f t="shared" si="178"/>
        <v/>
      </c>
      <c r="C1064" s="1" t="str">
        <f t="shared" si="179"/>
        <v/>
      </c>
      <c r="D1064" s="1" t="str">
        <f>IF(ข้อมูลออเดอร์!A1063="","",ข้อมูลออเดอร์!A1063)</f>
        <v/>
      </c>
      <c r="E1064" s="1" t="str">
        <f>IFERROR(IF(VLOOKUP(D1064,ข้อมูลออเดอร์!A:BV,74,0)="Express delivery","NORMAL",IF(VLOOKUP(D1064,ข้อมูลออเดอร์!A:BV,74,0)="Lalamove","B2B_OFFLINE","")),"")</f>
        <v/>
      </c>
      <c r="F1064" s="1" t="str">
        <f t="shared" si="180"/>
        <v/>
      </c>
      <c r="G1064" s="1" t="str">
        <f>IF(ข้อมูลออเดอร์!CV1063="","",ข้อมูลออเดอร์!CV1063)</f>
        <v/>
      </c>
      <c r="H1064" s="1" t="str">
        <f>IF(ข้อมูลออเดอร์!CW1063="","",ข้อมูลออเดอร์!CW1063)</f>
        <v/>
      </c>
      <c r="I1064" s="1" t="str">
        <f>IF(ข้อมูลออเดอร์!CV1063="","",ข้อมูลออเดอร์!CV1063)</f>
        <v/>
      </c>
      <c r="J1064" s="1" t="str">
        <f>IF(ข้อมูลออเดอร์!DD1063="","",ข้อมูลออเดอร์!DD1063)</f>
        <v/>
      </c>
      <c r="K1064" s="102" t="str">
        <f t="shared" si="181"/>
        <v/>
      </c>
      <c r="L1064" s="102" t="str">
        <f t="shared" si="182"/>
        <v/>
      </c>
      <c r="M1064" s="103" t="str">
        <f ca="1" t="shared" si="183"/>
        <v/>
      </c>
      <c r="N1064" s="103" t="str">
        <f ca="1" t="shared" si="184"/>
        <v/>
      </c>
      <c r="O1064" s="1" t="str">
        <f>IFERROR(VLOOKUP(D1064,ข้อมูลออเดอร์!A:EK,49,0),"")</f>
        <v/>
      </c>
      <c r="P1064" s="1" t="str">
        <f>IF(D1064="","",ข้อมูลออเดอร์!AX1063)</f>
        <v/>
      </c>
      <c r="Q1064" s="1" t="str">
        <f>IF(D1064="","",ข้อมูลออเดอร์!AX1063)</f>
        <v/>
      </c>
      <c r="R1064" s="1" t="str">
        <f t="shared" si="185"/>
        <v/>
      </c>
      <c r="S1064" s="1">
        <f>IF('ข้อมูลจังหวัด-อำเภอ'!C1063="","",'ข้อมูลจังหวัด-อำเภอ'!C1063)</f>
        <v>0</v>
      </c>
      <c r="T1064" s="1">
        <f>IF('ข้อมูลจังหวัด-อำเภอ'!D1063="","",'ข้อมูลจังหวัด-อำเภอ'!D1063)</f>
        <v>0</v>
      </c>
      <c r="U1064" s="1" t="str">
        <f>IFERROR(VLOOKUP(D1064,ข้อมูลออเดอร์!A:EK,46,0),"")</f>
        <v/>
      </c>
      <c r="V1064" s="1" t="str">
        <f>IFERROR(VLOOKUP(D1064,ข้อมูลออเดอร์!A:EK,46,0),"")</f>
        <v/>
      </c>
      <c r="W1064" s="1" t="str">
        <f>IFERROR(VLOOKUP(D1064,ข้อมูลออเดอร์!A:EK,48,0),"")</f>
        <v/>
      </c>
      <c r="X1064" s="1" t="str">
        <f t="shared" si="186"/>
        <v/>
      </c>
      <c r="Y1064" s="1"/>
      <c r="Z1064" s="1"/>
      <c r="AA1064" s="1" t="e">
        <f t="shared" si="187"/>
        <v>#N/A</v>
      </c>
      <c r="AB1064" s="1"/>
      <c r="AC1064" s="1"/>
      <c r="AD1064" s="1"/>
      <c r="AE1064" s="1" t="e">
        <f>IF(ข้อมูลน้ำหนักสินค้า!C1063="","",ข้อมูลน้ำหนักสินค้า!C1063)*J1064</f>
        <v>#N/A</v>
      </c>
    </row>
    <row r="1065" spans="1:31">
      <c r="A1065" s="1" t="str">
        <f t="shared" si="177"/>
        <v/>
      </c>
      <c r="B1065" s="1" t="str">
        <f t="shared" si="178"/>
        <v/>
      </c>
      <c r="C1065" s="1" t="str">
        <f t="shared" si="179"/>
        <v/>
      </c>
      <c r="D1065" s="1" t="str">
        <f>IF(ข้อมูลออเดอร์!A1064="","",ข้อมูลออเดอร์!A1064)</f>
        <v/>
      </c>
      <c r="E1065" s="1" t="str">
        <f>IFERROR(IF(VLOOKUP(D1065,ข้อมูลออเดอร์!A:BV,74,0)="Express delivery","NORMAL",IF(VLOOKUP(D1065,ข้อมูลออเดอร์!A:BV,74,0)="Lalamove","B2B_OFFLINE","")),"")</f>
        <v/>
      </c>
      <c r="F1065" s="1" t="str">
        <f t="shared" si="180"/>
        <v/>
      </c>
      <c r="G1065" s="1" t="str">
        <f>IF(ข้อมูลออเดอร์!CV1064="","",ข้อมูลออเดอร์!CV1064)</f>
        <v/>
      </c>
      <c r="H1065" s="1" t="str">
        <f>IF(ข้อมูลออเดอร์!CW1064="","",ข้อมูลออเดอร์!CW1064)</f>
        <v/>
      </c>
      <c r="I1065" s="1" t="str">
        <f>IF(ข้อมูลออเดอร์!CV1064="","",ข้อมูลออเดอร์!CV1064)</f>
        <v/>
      </c>
      <c r="J1065" s="1" t="str">
        <f>IF(ข้อมูลออเดอร์!DD1064="","",ข้อมูลออเดอร์!DD1064)</f>
        <v/>
      </c>
      <c r="K1065" s="102" t="str">
        <f t="shared" si="181"/>
        <v/>
      </c>
      <c r="L1065" s="102" t="str">
        <f t="shared" si="182"/>
        <v/>
      </c>
      <c r="M1065" s="103" t="str">
        <f ca="1" t="shared" si="183"/>
        <v/>
      </c>
      <c r="N1065" s="103" t="str">
        <f ca="1" t="shared" si="184"/>
        <v/>
      </c>
      <c r="O1065" s="1" t="str">
        <f>IFERROR(VLOOKUP(D1065,ข้อมูลออเดอร์!A:EK,49,0),"")</f>
        <v/>
      </c>
      <c r="P1065" s="1" t="str">
        <f>IF(D1065="","",ข้อมูลออเดอร์!AX1064)</f>
        <v/>
      </c>
      <c r="Q1065" s="1" t="str">
        <f>IF(D1065="","",ข้อมูลออเดอร์!AX1064)</f>
        <v/>
      </c>
      <c r="R1065" s="1" t="str">
        <f t="shared" si="185"/>
        <v/>
      </c>
      <c r="S1065" s="1">
        <f>IF('ข้อมูลจังหวัด-อำเภอ'!C1064="","",'ข้อมูลจังหวัด-อำเภอ'!C1064)</f>
        <v>0</v>
      </c>
      <c r="T1065" s="1">
        <f>IF('ข้อมูลจังหวัด-อำเภอ'!D1064="","",'ข้อมูลจังหวัด-อำเภอ'!D1064)</f>
        <v>0</v>
      </c>
      <c r="U1065" s="1" t="str">
        <f>IFERROR(VLOOKUP(D1065,ข้อมูลออเดอร์!A:EK,46,0),"")</f>
        <v/>
      </c>
      <c r="V1065" s="1" t="str">
        <f>IFERROR(VLOOKUP(D1065,ข้อมูลออเดอร์!A:EK,46,0),"")</f>
        <v/>
      </c>
      <c r="W1065" s="1" t="str">
        <f>IFERROR(VLOOKUP(D1065,ข้อมูลออเดอร์!A:EK,48,0),"")</f>
        <v/>
      </c>
      <c r="X1065" s="1" t="str">
        <f t="shared" si="186"/>
        <v/>
      </c>
      <c r="Y1065" s="1"/>
      <c r="Z1065" s="1"/>
      <c r="AA1065" s="1" t="e">
        <f t="shared" si="187"/>
        <v>#N/A</v>
      </c>
      <c r="AB1065" s="1"/>
      <c r="AC1065" s="1"/>
      <c r="AD1065" s="1"/>
      <c r="AE1065" s="1" t="e">
        <f>IF(ข้อมูลน้ำหนักสินค้า!C1064="","",ข้อมูลน้ำหนักสินค้า!C1064)*J1065</f>
        <v>#N/A</v>
      </c>
    </row>
    <row r="1066" spans="1:31">
      <c r="A1066" s="1" t="str">
        <f t="shared" si="177"/>
        <v/>
      </c>
      <c r="B1066" s="1" t="str">
        <f t="shared" si="178"/>
        <v/>
      </c>
      <c r="C1066" s="1" t="str">
        <f t="shared" si="179"/>
        <v/>
      </c>
      <c r="D1066" s="1" t="str">
        <f>IF(ข้อมูลออเดอร์!A1065="","",ข้อมูลออเดอร์!A1065)</f>
        <v/>
      </c>
      <c r="E1066" s="1" t="str">
        <f>IFERROR(IF(VLOOKUP(D1066,ข้อมูลออเดอร์!A:BV,74,0)="Express delivery","NORMAL",IF(VLOOKUP(D1066,ข้อมูลออเดอร์!A:BV,74,0)="Lalamove","B2B_OFFLINE","")),"")</f>
        <v/>
      </c>
      <c r="F1066" s="1" t="str">
        <f t="shared" si="180"/>
        <v/>
      </c>
      <c r="G1066" s="1" t="str">
        <f>IF(ข้อมูลออเดอร์!CV1065="","",ข้อมูลออเดอร์!CV1065)</f>
        <v/>
      </c>
      <c r="H1066" s="1" t="str">
        <f>IF(ข้อมูลออเดอร์!CW1065="","",ข้อมูลออเดอร์!CW1065)</f>
        <v/>
      </c>
      <c r="I1066" s="1" t="str">
        <f>IF(ข้อมูลออเดอร์!CV1065="","",ข้อมูลออเดอร์!CV1065)</f>
        <v/>
      </c>
      <c r="J1066" s="1" t="str">
        <f>IF(ข้อมูลออเดอร์!DD1065="","",ข้อมูลออเดอร์!DD1065)</f>
        <v/>
      </c>
      <c r="K1066" s="102" t="str">
        <f t="shared" si="181"/>
        <v/>
      </c>
      <c r="L1066" s="102" t="str">
        <f t="shared" si="182"/>
        <v/>
      </c>
      <c r="M1066" s="103" t="str">
        <f ca="1" t="shared" si="183"/>
        <v/>
      </c>
      <c r="N1066" s="103" t="str">
        <f ca="1" t="shared" si="184"/>
        <v/>
      </c>
      <c r="O1066" s="1" t="str">
        <f>IFERROR(VLOOKUP(D1066,ข้อมูลออเดอร์!A:EK,49,0),"")</f>
        <v/>
      </c>
      <c r="P1066" s="1" t="str">
        <f>IF(D1066="","",ข้อมูลออเดอร์!AX1065)</f>
        <v/>
      </c>
      <c r="Q1066" s="1" t="str">
        <f>IF(D1066="","",ข้อมูลออเดอร์!AX1065)</f>
        <v/>
      </c>
      <c r="R1066" s="1" t="str">
        <f t="shared" si="185"/>
        <v/>
      </c>
      <c r="S1066" s="1">
        <f>IF('ข้อมูลจังหวัด-อำเภอ'!C1065="","",'ข้อมูลจังหวัด-อำเภอ'!C1065)</f>
        <v>0</v>
      </c>
      <c r="T1066" s="1">
        <f>IF('ข้อมูลจังหวัด-อำเภอ'!D1065="","",'ข้อมูลจังหวัด-อำเภอ'!D1065)</f>
        <v>0</v>
      </c>
      <c r="U1066" s="1" t="str">
        <f>IFERROR(VLOOKUP(D1066,ข้อมูลออเดอร์!A:EK,46,0),"")</f>
        <v/>
      </c>
      <c r="V1066" s="1" t="str">
        <f>IFERROR(VLOOKUP(D1066,ข้อมูลออเดอร์!A:EK,46,0),"")</f>
        <v/>
      </c>
      <c r="W1066" s="1" t="str">
        <f>IFERROR(VLOOKUP(D1066,ข้อมูลออเดอร์!A:EK,48,0),"")</f>
        <v/>
      </c>
      <c r="X1066" s="1" t="str">
        <f t="shared" si="186"/>
        <v/>
      </c>
      <c r="Y1066" s="1"/>
      <c r="Z1066" s="1"/>
      <c r="AA1066" s="1" t="e">
        <f t="shared" si="187"/>
        <v>#N/A</v>
      </c>
      <c r="AB1066" s="1"/>
      <c r="AC1066" s="1"/>
      <c r="AD1066" s="1"/>
      <c r="AE1066" s="1" t="e">
        <f>IF(ข้อมูลน้ำหนักสินค้า!C1065="","",ข้อมูลน้ำหนักสินค้า!C1065)*J1066</f>
        <v>#N/A</v>
      </c>
    </row>
    <row r="1067" spans="1:31">
      <c r="A1067" s="1" t="str">
        <f t="shared" si="177"/>
        <v/>
      </c>
      <c r="B1067" s="1" t="str">
        <f t="shared" si="178"/>
        <v/>
      </c>
      <c r="C1067" s="1" t="str">
        <f t="shared" si="179"/>
        <v/>
      </c>
      <c r="D1067" s="1" t="str">
        <f>IF(ข้อมูลออเดอร์!A1066="","",ข้อมูลออเดอร์!A1066)</f>
        <v/>
      </c>
      <c r="E1067" s="1" t="str">
        <f>IFERROR(IF(VLOOKUP(D1067,ข้อมูลออเดอร์!A:BV,74,0)="Express delivery","NORMAL",IF(VLOOKUP(D1067,ข้อมูลออเดอร์!A:BV,74,0)="Lalamove","B2B_OFFLINE","")),"")</f>
        <v/>
      </c>
      <c r="F1067" s="1" t="str">
        <f t="shared" si="180"/>
        <v/>
      </c>
      <c r="G1067" s="1" t="str">
        <f>IF(ข้อมูลออเดอร์!CV1066="","",ข้อมูลออเดอร์!CV1066)</f>
        <v/>
      </c>
      <c r="H1067" s="1" t="str">
        <f>IF(ข้อมูลออเดอร์!CW1066="","",ข้อมูลออเดอร์!CW1066)</f>
        <v/>
      </c>
      <c r="I1067" s="1" t="str">
        <f>IF(ข้อมูลออเดอร์!CV1066="","",ข้อมูลออเดอร์!CV1066)</f>
        <v/>
      </c>
      <c r="J1067" s="1" t="str">
        <f>IF(ข้อมูลออเดอร์!DD1066="","",ข้อมูลออเดอร์!DD1066)</f>
        <v/>
      </c>
      <c r="K1067" s="102" t="str">
        <f t="shared" si="181"/>
        <v/>
      </c>
      <c r="L1067" s="102" t="str">
        <f t="shared" si="182"/>
        <v/>
      </c>
      <c r="M1067" s="103" t="str">
        <f ca="1" t="shared" si="183"/>
        <v/>
      </c>
      <c r="N1067" s="103" t="str">
        <f ca="1" t="shared" si="184"/>
        <v/>
      </c>
      <c r="O1067" s="1" t="str">
        <f>IFERROR(VLOOKUP(D1067,ข้อมูลออเดอร์!A:EK,49,0),"")</f>
        <v/>
      </c>
      <c r="P1067" s="1" t="str">
        <f>IF(D1067="","",ข้อมูลออเดอร์!AX1066)</f>
        <v/>
      </c>
      <c r="Q1067" s="1" t="str">
        <f>IF(D1067="","",ข้อมูลออเดอร์!AX1066)</f>
        <v/>
      </c>
      <c r="R1067" s="1" t="str">
        <f t="shared" si="185"/>
        <v/>
      </c>
      <c r="S1067" s="1">
        <f>IF('ข้อมูลจังหวัด-อำเภอ'!C1066="","",'ข้อมูลจังหวัด-อำเภอ'!C1066)</f>
        <v>0</v>
      </c>
      <c r="T1067" s="1">
        <f>IF('ข้อมูลจังหวัด-อำเภอ'!D1066="","",'ข้อมูลจังหวัด-อำเภอ'!D1066)</f>
        <v>0</v>
      </c>
      <c r="U1067" s="1" t="str">
        <f>IFERROR(VLOOKUP(D1067,ข้อมูลออเดอร์!A:EK,46,0),"")</f>
        <v/>
      </c>
      <c r="V1067" s="1" t="str">
        <f>IFERROR(VLOOKUP(D1067,ข้อมูลออเดอร์!A:EK,46,0),"")</f>
        <v/>
      </c>
      <c r="W1067" s="1" t="str">
        <f>IFERROR(VLOOKUP(D1067,ข้อมูลออเดอร์!A:EK,48,0),"")</f>
        <v/>
      </c>
      <c r="X1067" s="1" t="str">
        <f t="shared" si="186"/>
        <v/>
      </c>
      <c r="Y1067" s="1"/>
      <c r="Z1067" s="1"/>
      <c r="AA1067" s="1" t="e">
        <f t="shared" si="187"/>
        <v>#N/A</v>
      </c>
      <c r="AB1067" s="1"/>
      <c r="AC1067" s="1"/>
      <c r="AD1067" s="1"/>
      <c r="AE1067" s="1" t="e">
        <f>IF(ข้อมูลน้ำหนักสินค้า!C1066="","",ข้อมูลน้ำหนักสินค้า!C1066)*J1067</f>
        <v>#N/A</v>
      </c>
    </row>
    <row r="1068" spans="1:31">
      <c r="A1068" s="1" t="str">
        <f t="shared" si="177"/>
        <v/>
      </c>
      <c r="B1068" s="1" t="str">
        <f t="shared" si="178"/>
        <v/>
      </c>
      <c r="C1068" s="1" t="str">
        <f t="shared" si="179"/>
        <v/>
      </c>
      <c r="D1068" s="1" t="str">
        <f>IF(ข้อมูลออเดอร์!A1067="","",ข้อมูลออเดอร์!A1067)</f>
        <v/>
      </c>
      <c r="E1068" s="1" t="str">
        <f>IFERROR(IF(VLOOKUP(D1068,ข้อมูลออเดอร์!A:BV,74,0)="Express delivery","NORMAL",IF(VLOOKUP(D1068,ข้อมูลออเดอร์!A:BV,74,0)="Lalamove","B2B_OFFLINE","")),"")</f>
        <v/>
      </c>
      <c r="F1068" s="1" t="str">
        <f t="shared" si="180"/>
        <v/>
      </c>
      <c r="G1068" s="1" t="str">
        <f>IF(ข้อมูลออเดอร์!CV1067="","",ข้อมูลออเดอร์!CV1067)</f>
        <v/>
      </c>
      <c r="H1068" s="1" t="str">
        <f>IF(ข้อมูลออเดอร์!CW1067="","",ข้อมูลออเดอร์!CW1067)</f>
        <v/>
      </c>
      <c r="I1068" s="1" t="str">
        <f>IF(ข้อมูลออเดอร์!CV1067="","",ข้อมูลออเดอร์!CV1067)</f>
        <v/>
      </c>
      <c r="J1068" s="1" t="str">
        <f>IF(ข้อมูลออเดอร์!DD1067="","",ข้อมูลออเดอร์!DD1067)</f>
        <v/>
      </c>
      <c r="K1068" s="102" t="str">
        <f t="shared" si="181"/>
        <v/>
      </c>
      <c r="L1068" s="102" t="str">
        <f t="shared" si="182"/>
        <v/>
      </c>
      <c r="M1068" s="103" t="str">
        <f ca="1" t="shared" si="183"/>
        <v/>
      </c>
      <c r="N1068" s="103" t="str">
        <f ca="1" t="shared" si="184"/>
        <v/>
      </c>
      <c r="O1068" s="1" t="str">
        <f>IFERROR(VLOOKUP(D1068,ข้อมูลออเดอร์!A:EK,49,0),"")</f>
        <v/>
      </c>
      <c r="P1068" s="1" t="str">
        <f>IF(D1068="","",ข้อมูลออเดอร์!AX1067)</f>
        <v/>
      </c>
      <c r="Q1068" s="1" t="str">
        <f>IF(D1068="","",ข้อมูลออเดอร์!AX1067)</f>
        <v/>
      </c>
      <c r="R1068" s="1" t="str">
        <f t="shared" si="185"/>
        <v/>
      </c>
      <c r="S1068" s="1">
        <f>IF('ข้อมูลจังหวัด-อำเภอ'!C1067="","",'ข้อมูลจังหวัด-อำเภอ'!C1067)</f>
        <v>0</v>
      </c>
      <c r="T1068" s="1">
        <f>IF('ข้อมูลจังหวัด-อำเภอ'!D1067="","",'ข้อมูลจังหวัด-อำเภอ'!D1067)</f>
        <v>0</v>
      </c>
      <c r="U1068" s="1" t="str">
        <f>IFERROR(VLOOKUP(D1068,ข้อมูลออเดอร์!A:EK,46,0),"")</f>
        <v/>
      </c>
      <c r="V1068" s="1" t="str">
        <f>IFERROR(VLOOKUP(D1068,ข้อมูลออเดอร์!A:EK,46,0),"")</f>
        <v/>
      </c>
      <c r="W1068" s="1" t="str">
        <f>IFERROR(VLOOKUP(D1068,ข้อมูลออเดอร์!A:EK,48,0),"")</f>
        <v/>
      </c>
      <c r="X1068" s="1" t="str">
        <f t="shared" si="186"/>
        <v/>
      </c>
      <c r="Y1068" s="1"/>
      <c r="Z1068" s="1"/>
      <c r="AA1068" s="1" t="e">
        <f t="shared" si="187"/>
        <v>#N/A</v>
      </c>
      <c r="AB1068" s="1"/>
      <c r="AC1068" s="1"/>
      <c r="AD1068" s="1"/>
      <c r="AE1068" s="1" t="e">
        <f>IF(ข้อมูลน้ำหนักสินค้า!C1067="","",ข้อมูลน้ำหนักสินค้า!C1067)*J1068</f>
        <v>#N/A</v>
      </c>
    </row>
    <row r="1069" spans="1:31">
      <c r="A1069" s="1" t="str">
        <f t="shared" si="177"/>
        <v/>
      </c>
      <c r="B1069" s="1" t="str">
        <f t="shared" si="178"/>
        <v/>
      </c>
      <c r="C1069" s="1" t="str">
        <f t="shared" si="179"/>
        <v/>
      </c>
      <c r="D1069" s="1" t="str">
        <f>IF(ข้อมูลออเดอร์!A1068="","",ข้อมูลออเดอร์!A1068)</f>
        <v/>
      </c>
      <c r="E1069" s="1" t="str">
        <f>IFERROR(IF(VLOOKUP(D1069,ข้อมูลออเดอร์!A:BV,74,0)="Express delivery","NORMAL",IF(VLOOKUP(D1069,ข้อมูลออเดอร์!A:BV,74,0)="Lalamove","B2B_OFFLINE","")),"")</f>
        <v/>
      </c>
      <c r="F1069" s="1" t="str">
        <f t="shared" si="180"/>
        <v/>
      </c>
      <c r="G1069" s="1" t="str">
        <f>IF(ข้อมูลออเดอร์!CV1068="","",ข้อมูลออเดอร์!CV1068)</f>
        <v/>
      </c>
      <c r="H1069" s="1" t="str">
        <f>IF(ข้อมูลออเดอร์!CW1068="","",ข้อมูลออเดอร์!CW1068)</f>
        <v/>
      </c>
      <c r="I1069" s="1" t="str">
        <f>IF(ข้อมูลออเดอร์!CV1068="","",ข้อมูลออเดอร์!CV1068)</f>
        <v/>
      </c>
      <c r="J1069" s="1" t="str">
        <f>IF(ข้อมูลออเดอร์!DD1068="","",ข้อมูลออเดอร์!DD1068)</f>
        <v/>
      </c>
      <c r="K1069" s="102" t="str">
        <f t="shared" si="181"/>
        <v/>
      </c>
      <c r="L1069" s="102" t="str">
        <f t="shared" si="182"/>
        <v/>
      </c>
      <c r="M1069" s="103" t="str">
        <f ca="1" t="shared" si="183"/>
        <v/>
      </c>
      <c r="N1069" s="103" t="str">
        <f ca="1" t="shared" si="184"/>
        <v/>
      </c>
      <c r="O1069" s="1" t="str">
        <f>IFERROR(VLOOKUP(D1069,ข้อมูลออเดอร์!A:EK,49,0),"")</f>
        <v/>
      </c>
      <c r="P1069" s="1" t="str">
        <f>IF(D1069="","",ข้อมูลออเดอร์!AX1068)</f>
        <v/>
      </c>
      <c r="Q1069" s="1" t="str">
        <f>IF(D1069="","",ข้อมูลออเดอร์!AX1068)</f>
        <v/>
      </c>
      <c r="R1069" s="1" t="str">
        <f t="shared" si="185"/>
        <v/>
      </c>
      <c r="S1069" s="1">
        <f>IF('ข้อมูลจังหวัด-อำเภอ'!C1068="","",'ข้อมูลจังหวัด-อำเภอ'!C1068)</f>
        <v>0</v>
      </c>
      <c r="T1069" s="1">
        <f>IF('ข้อมูลจังหวัด-อำเภอ'!D1068="","",'ข้อมูลจังหวัด-อำเภอ'!D1068)</f>
        <v>0</v>
      </c>
      <c r="U1069" s="1" t="str">
        <f>IFERROR(VLOOKUP(D1069,ข้อมูลออเดอร์!A:EK,46,0),"")</f>
        <v/>
      </c>
      <c r="V1069" s="1" t="str">
        <f>IFERROR(VLOOKUP(D1069,ข้อมูลออเดอร์!A:EK,46,0),"")</f>
        <v/>
      </c>
      <c r="W1069" s="1" t="str">
        <f>IFERROR(VLOOKUP(D1069,ข้อมูลออเดอร์!A:EK,48,0),"")</f>
        <v/>
      </c>
      <c r="X1069" s="1" t="str">
        <f t="shared" si="186"/>
        <v/>
      </c>
      <c r="Y1069" s="1"/>
      <c r="Z1069" s="1"/>
      <c r="AA1069" s="1" t="e">
        <f t="shared" si="187"/>
        <v>#N/A</v>
      </c>
      <c r="AB1069" s="1"/>
      <c r="AC1069" s="1"/>
      <c r="AD1069" s="1"/>
      <c r="AE1069" s="1" t="e">
        <f>IF(ข้อมูลน้ำหนักสินค้า!C1068="","",ข้อมูลน้ำหนักสินค้า!C1068)*J1069</f>
        <v>#N/A</v>
      </c>
    </row>
    <row r="1070" spans="1:31">
      <c r="A1070" s="1" t="str">
        <f t="shared" si="177"/>
        <v/>
      </c>
      <c r="B1070" s="1" t="str">
        <f t="shared" si="178"/>
        <v/>
      </c>
      <c r="C1070" s="1" t="str">
        <f t="shared" si="179"/>
        <v/>
      </c>
      <c r="D1070" s="1" t="str">
        <f>IF(ข้อมูลออเดอร์!A1069="","",ข้อมูลออเดอร์!A1069)</f>
        <v/>
      </c>
      <c r="E1070" s="1" t="str">
        <f>IFERROR(IF(VLOOKUP(D1070,ข้อมูลออเดอร์!A:BV,74,0)="Express delivery","NORMAL",IF(VLOOKUP(D1070,ข้อมูลออเดอร์!A:BV,74,0)="Lalamove","B2B_OFFLINE","")),"")</f>
        <v/>
      </c>
      <c r="F1070" s="1" t="str">
        <f t="shared" si="180"/>
        <v/>
      </c>
      <c r="G1070" s="1" t="str">
        <f>IF(ข้อมูลออเดอร์!CV1069="","",ข้อมูลออเดอร์!CV1069)</f>
        <v/>
      </c>
      <c r="H1070" s="1" t="str">
        <f>IF(ข้อมูลออเดอร์!CW1069="","",ข้อมูลออเดอร์!CW1069)</f>
        <v/>
      </c>
      <c r="I1070" s="1" t="str">
        <f>IF(ข้อมูลออเดอร์!CV1069="","",ข้อมูลออเดอร์!CV1069)</f>
        <v/>
      </c>
      <c r="J1070" s="1" t="str">
        <f>IF(ข้อมูลออเดอร์!DD1069="","",ข้อมูลออเดอร์!DD1069)</f>
        <v/>
      </c>
      <c r="K1070" s="102" t="str">
        <f t="shared" si="181"/>
        <v/>
      </c>
      <c r="L1070" s="102" t="str">
        <f t="shared" si="182"/>
        <v/>
      </c>
      <c r="M1070" s="103" t="str">
        <f ca="1" t="shared" si="183"/>
        <v/>
      </c>
      <c r="N1070" s="103" t="str">
        <f ca="1" t="shared" si="184"/>
        <v/>
      </c>
      <c r="O1070" s="1" t="str">
        <f>IFERROR(VLOOKUP(D1070,ข้อมูลออเดอร์!A:EK,49,0),"")</f>
        <v/>
      </c>
      <c r="P1070" s="1" t="str">
        <f>IF(D1070="","",ข้อมูลออเดอร์!AX1069)</f>
        <v/>
      </c>
      <c r="Q1070" s="1" t="str">
        <f>IF(D1070="","",ข้อมูลออเดอร์!AX1069)</f>
        <v/>
      </c>
      <c r="R1070" s="1" t="str">
        <f t="shared" si="185"/>
        <v/>
      </c>
      <c r="S1070" s="1">
        <f>IF('ข้อมูลจังหวัด-อำเภอ'!C1069="","",'ข้อมูลจังหวัด-อำเภอ'!C1069)</f>
        <v>0</v>
      </c>
      <c r="T1070" s="1">
        <f>IF('ข้อมูลจังหวัด-อำเภอ'!D1069="","",'ข้อมูลจังหวัด-อำเภอ'!D1069)</f>
        <v>0</v>
      </c>
      <c r="U1070" s="1" t="str">
        <f>IFERROR(VLOOKUP(D1070,ข้อมูลออเดอร์!A:EK,46,0),"")</f>
        <v/>
      </c>
      <c r="V1070" s="1" t="str">
        <f>IFERROR(VLOOKUP(D1070,ข้อมูลออเดอร์!A:EK,46,0),"")</f>
        <v/>
      </c>
      <c r="W1070" s="1" t="str">
        <f>IFERROR(VLOOKUP(D1070,ข้อมูลออเดอร์!A:EK,48,0),"")</f>
        <v/>
      </c>
      <c r="X1070" s="1" t="str">
        <f t="shared" si="186"/>
        <v/>
      </c>
      <c r="Y1070" s="1"/>
      <c r="Z1070" s="1"/>
      <c r="AA1070" s="1" t="e">
        <f t="shared" si="187"/>
        <v>#N/A</v>
      </c>
      <c r="AB1070" s="1"/>
      <c r="AC1070" s="1"/>
      <c r="AD1070" s="1"/>
      <c r="AE1070" s="1" t="e">
        <f>IF(ข้อมูลน้ำหนักสินค้า!C1069="","",ข้อมูลน้ำหนักสินค้า!C1069)*J1070</f>
        <v>#N/A</v>
      </c>
    </row>
    <row r="1071" spans="1:31">
      <c r="A1071" s="1" t="str">
        <f t="shared" si="177"/>
        <v/>
      </c>
      <c r="B1071" s="1" t="str">
        <f t="shared" si="178"/>
        <v/>
      </c>
      <c r="C1071" s="1" t="str">
        <f t="shared" si="179"/>
        <v/>
      </c>
      <c r="D1071" s="1" t="str">
        <f>IF(ข้อมูลออเดอร์!A1070="","",ข้อมูลออเดอร์!A1070)</f>
        <v/>
      </c>
      <c r="E1071" s="1" t="str">
        <f>IFERROR(IF(VLOOKUP(D1071,ข้อมูลออเดอร์!A:BV,74,0)="Express delivery","NORMAL",IF(VLOOKUP(D1071,ข้อมูลออเดอร์!A:BV,74,0)="Lalamove","B2B_OFFLINE","")),"")</f>
        <v/>
      </c>
      <c r="F1071" s="1" t="str">
        <f t="shared" si="180"/>
        <v/>
      </c>
      <c r="G1071" s="1" t="str">
        <f>IF(ข้อมูลออเดอร์!CV1070="","",ข้อมูลออเดอร์!CV1070)</f>
        <v/>
      </c>
      <c r="H1071" s="1" t="str">
        <f>IF(ข้อมูลออเดอร์!CW1070="","",ข้อมูลออเดอร์!CW1070)</f>
        <v/>
      </c>
      <c r="I1071" s="1" t="str">
        <f>IF(ข้อมูลออเดอร์!CV1070="","",ข้อมูลออเดอร์!CV1070)</f>
        <v/>
      </c>
      <c r="J1071" s="1" t="str">
        <f>IF(ข้อมูลออเดอร์!DD1070="","",ข้อมูลออเดอร์!DD1070)</f>
        <v/>
      </c>
      <c r="K1071" s="102" t="str">
        <f t="shared" si="181"/>
        <v/>
      </c>
      <c r="L1071" s="102" t="str">
        <f t="shared" si="182"/>
        <v/>
      </c>
      <c r="M1071" s="103" t="str">
        <f ca="1" t="shared" si="183"/>
        <v/>
      </c>
      <c r="N1071" s="103" t="str">
        <f ca="1" t="shared" si="184"/>
        <v/>
      </c>
      <c r="O1071" s="1" t="str">
        <f>IFERROR(VLOOKUP(D1071,ข้อมูลออเดอร์!A:EK,49,0),"")</f>
        <v/>
      </c>
      <c r="P1071" s="1" t="str">
        <f>IF(D1071="","",ข้อมูลออเดอร์!AX1070)</f>
        <v/>
      </c>
      <c r="Q1071" s="1" t="str">
        <f>IF(D1071="","",ข้อมูลออเดอร์!AX1070)</f>
        <v/>
      </c>
      <c r="R1071" s="1" t="str">
        <f t="shared" si="185"/>
        <v/>
      </c>
      <c r="S1071" s="1">
        <f>IF('ข้อมูลจังหวัด-อำเภอ'!C1070="","",'ข้อมูลจังหวัด-อำเภอ'!C1070)</f>
        <v>0</v>
      </c>
      <c r="T1071" s="1">
        <f>IF('ข้อมูลจังหวัด-อำเภอ'!D1070="","",'ข้อมูลจังหวัด-อำเภอ'!D1070)</f>
        <v>0</v>
      </c>
      <c r="U1071" s="1" t="str">
        <f>IFERROR(VLOOKUP(D1071,ข้อมูลออเดอร์!A:EK,46,0),"")</f>
        <v/>
      </c>
      <c r="V1071" s="1" t="str">
        <f>IFERROR(VLOOKUP(D1071,ข้อมูลออเดอร์!A:EK,46,0),"")</f>
        <v/>
      </c>
      <c r="W1071" s="1" t="str">
        <f>IFERROR(VLOOKUP(D1071,ข้อมูลออเดอร์!A:EK,48,0),"")</f>
        <v/>
      </c>
      <c r="X1071" s="1" t="str">
        <f t="shared" si="186"/>
        <v/>
      </c>
      <c r="Y1071" s="1"/>
      <c r="Z1071" s="1"/>
      <c r="AA1071" s="1" t="e">
        <f t="shared" si="187"/>
        <v>#N/A</v>
      </c>
      <c r="AB1071" s="1"/>
      <c r="AC1071" s="1"/>
      <c r="AD1071" s="1"/>
      <c r="AE1071" s="1" t="e">
        <f>IF(ข้อมูลน้ำหนักสินค้า!C1070="","",ข้อมูลน้ำหนักสินค้า!C1070)*J1071</f>
        <v>#N/A</v>
      </c>
    </row>
    <row r="1072" spans="1:31">
      <c r="A1072" s="1" t="str">
        <f t="shared" si="177"/>
        <v/>
      </c>
      <c r="B1072" s="1" t="str">
        <f t="shared" si="178"/>
        <v/>
      </c>
      <c r="C1072" s="1" t="str">
        <f t="shared" si="179"/>
        <v/>
      </c>
      <c r="D1072" s="1" t="str">
        <f>IF(ข้อมูลออเดอร์!A1071="","",ข้อมูลออเดอร์!A1071)</f>
        <v/>
      </c>
      <c r="E1072" s="1" t="str">
        <f>IFERROR(IF(VLOOKUP(D1072,ข้อมูลออเดอร์!A:BV,74,0)="Express delivery","NORMAL",IF(VLOOKUP(D1072,ข้อมูลออเดอร์!A:BV,74,0)="Lalamove","B2B_OFFLINE","")),"")</f>
        <v/>
      </c>
      <c r="F1072" s="1" t="str">
        <f t="shared" si="180"/>
        <v/>
      </c>
      <c r="G1072" s="1" t="str">
        <f>IF(ข้อมูลออเดอร์!CV1071="","",ข้อมูลออเดอร์!CV1071)</f>
        <v/>
      </c>
      <c r="H1072" s="1" t="str">
        <f>IF(ข้อมูลออเดอร์!CW1071="","",ข้อมูลออเดอร์!CW1071)</f>
        <v/>
      </c>
      <c r="I1072" s="1" t="str">
        <f>IF(ข้อมูลออเดอร์!CV1071="","",ข้อมูลออเดอร์!CV1071)</f>
        <v/>
      </c>
      <c r="J1072" s="1" t="str">
        <f>IF(ข้อมูลออเดอร์!DD1071="","",ข้อมูลออเดอร์!DD1071)</f>
        <v/>
      </c>
      <c r="K1072" s="102" t="str">
        <f t="shared" si="181"/>
        <v/>
      </c>
      <c r="L1072" s="102" t="str">
        <f t="shared" si="182"/>
        <v/>
      </c>
      <c r="M1072" s="103" t="str">
        <f ca="1" t="shared" si="183"/>
        <v/>
      </c>
      <c r="N1072" s="103" t="str">
        <f ca="1" t="shared" si="184"/>
        <v/>
      </c>
      <c r="O1072" s="1" t="str">
        <f>IFERROR(VLOOKUP(D1072,ข้อมูลออเดอร์!A:EK,49,0),"")</f>
        <v/>
      </c>
      <c r="P1072" s="1" t="str">
        <f>IF(D1072="","",ข้อมูลออเดอร์!AX1071)</f>
        <v/>
      </c>
      <c r="Q1072" s="1" t="str">
        <f>IF(D1072="","",ข้อมูลออเดอร์!AX1071)</f>
        <v/>
      </c>
      <c r="R1072" s="1" t="str">
        <f t="shared" si="185"/>
        <v/>
      </c>
      <c r="S1072" s="1">
        <f>IF('ข้อมูลจังหวัด-อำเภอ'!C1071="","",'ข้อมูลจังหวัด-อำเภอ'!C1071)</f>
        <v>0</v>
      </c>
      <c r="T1072" s="1">
        <f>IF('ข้อมูลจังหวัด-อำเภอ'!D1071="","",'ข้อมูลจังหวัด-อำเภอ'!D1071)</f>
        <v>0</v>
      </c>
      <c r="U1072" s="1" t="str">
        <f>IFERROR(VLOOKUP(D1072,ข้อมูลออเดอร์!A:EK,46,0),"")</f>
        <v/>
      </c>
      <c r="V1072" s="1" t="str">
        <f>IFERROR(VLOOKUP(D1072,ข้อมูลออเดอร์!A:EK,46,0),"")</f>
        <v/>
      </c>
      <c r="W1072" s="1" t="str">
        <f>IFERROR(VLOOKUP(D1072,ข้อมูลออเดอร์!A:EK,48,0),"")</f>
        <v/>
      </c>
      <c r="X1072" s="1" t="str">
        <f t="shared" si="186"/>
        <v/>
      </c>
      <c r="Y1072" s="1"/>
      <c r="Z1072" s="1"/>
      <c r="AA1072" s="1" t="e">
        <f t="shared" si="187"/>
        <v>#N/A</v>
      </c>
      <c r="AB1072" s="1"/>
      <c r="AC1072" s="1"/>
      <c r="AD1072" s="1"/>
      <c r="AE1072" s="1" t="e">
        <f>IF(ข้อมูลน้ำหนักสินค้า!C1071="","",ข้อมูลน้ำหนักสินค้า!C1071)*J1072</f>
        <v>#N/A</v>
      </c>
    </row>
    <row r="1073" spans="1:31">
      <c r="A1073" s="1" t="str">
        <f t="shared" si="177"/>
        <v/>
      </c>
      <c r="B1073" s="1" t="str">
        <f t="shared" si="178"/>
        <v/>
      </c>
      <c r="C1073" s="1" t="str">
        <f t="shared" si="179"/>
        <v/>
      </c>
      <c r="D1073" s="1" t="str">
        <f>IF(ข้อมูลออเดอร์!A1072="","",ข้อมูลออเดอร์!A1072)</f>
        <v/>
      </c>
      <c r="E1073" s="1" t="str">
        <f>IFERROR(IF(VLOOKUP(D1073,ข้อมูลออเดอร์!A:BV,74,0)="Express delivery","NORMAL",IF(VLOOKUP(D1073,ข้อมูลออเดอร์!A:BV,74,0)="Lalamove","B2B_OFFLINE","")),"")</f>
        <v/>
      </c>
      <c r="F1073" s="1" t="str">
        <f t="shared" si="180"/>
        <v/>
      </c>
      <c r="G1073" s="1" t="str">
        <f>IF(ข้อมูลออเดอร์!CV1072="","",ข้อมูลออเดอร์!CV1072)</f>
        <v/>
      </c>
      <c r="H1073" s="1" t="str">
        <f>IF(ข้อมูลออเดอร์!CW1072="","",ข้อมูลออเดอร์!CW1072)</f>
        <v/>
      </c>
      <c r="I1073" s="1" t="str">
        <f>IF(ข้อมูลออเดอร์!CV1072="","",ข้อมูลออเดอร์!CV1072)</f>
        <v/>
      </c>
      <c r="J1073" s="1" t="str">
        <f>IF(ข้อมูลออเดอร์!DD1072="","",ข้อมูลออเดอร์!DD1072)</f>
        <v/>
      </c>
      <c r="K1073" s="102" t="str">
        <f t="shared" si="181"/>
        <v/>
      </c>
      <c r="L1073" s="102" t="str">
        <f t="shared" si="182"/>
        <v/>
      </c>
      <c r="M1073" s="103" t="str">
        <f ca="1" t="shared" si="183"/>
        <v/>
      </c>
      <c r="N1073" s="103" t="str">
        <f ca="1" t="shared" si="184"/>
        <v/>
      </c>
      <c r="O1073" s="1" t="str">
        <f>IFERROR(VLOOKUP(D1073,ข้อมูลออเดอร์!A:EK,49,0),"")</f>
        <v/>
      </c>
      <c r="P1073" s="1" t="str">
        <f>IF(D1073="","",ข้อมูลออเดอร์!AX1072)</f>
        <v/>
      </c>
      <c r="Q1073" s="1" t="str">
        <f>IF(D1073="","",ข้อมูลออเดอร์!AX1072)</f>
        <v/>
      </c>
      <c r="R1073" s="1" t="str">
        <f t="shared" si="185"/>
        <v/>
      </c>
      <c r="S1073" s="1">
        <f>IF('ข้อมูลจังหวัด-อำเภอ'!C1072="","",'ข้อมูลจังหวัด-อำเภอ'!C1072)</f>
        <v>0</v>
      </c>
      <c r="T1073" s="1">
        <f>IF('ข้อมูลจังหวัด-อำเภอ'!D1072="","",'ข้อมูลจังหวัด-อำเภอ'!D1072)</f>
        <v>0</v>
      </c>
      <c r="U1073" s="1" t="str">
        <f>IFERROR(VLOOKUP(D1073,ข้อมูลออเดอร์!A:EK,46,0),"")</f>
        <v/>
      </c>
      <c r="V1073" s="1" t="str">
        <f>IFERROR(VLOOKUP(D1073,ข้อมูลออเดอร์!A:EK,46,0),"")</f>
        <v/>
      </c>
      <c r="W1073" s="1" t="str">
        <f>IFERROR(VLOOKUP(D1073,ข้อมูลออเดอร์!A:EK,48,0),"")</f>
        <v/>
      </c>
      <c r="X1073" s="1" t="str">
        <f t="shared" si="186"/>
        <v/>
      </c>
      <c r="Y1073" s="1"/>
      <c r="Z1073" s="1"/>
      <c r="AA1073" s="1" t="e">
        <f t="shared" si="187"/>
        <v>#N/A</v>
      </c>
      <c r="AB1073" s="1"/>
      <c r="AC1073" s="1"/>
      <c r="AD1073" s="1"/>
      <c r="AE1073" s="1" t="e">
        <f>IF(ข้อมูลน้ำหนักสินค้า!C1072="","",ข้อมูลน้ำหนักสินค้า!C1072)*J1073</f>
        <v>#N/A</v>
      </c>
    </row>
    <row r="1074" spans="1:31">
      <c r="A1074" s="1" t="str">
        <f t="shared" si="177"/>
        <v/>
      </c>
      <c r="B1074" s="1" t="str">
        <f t="shared" si="178"/>
        <v/>
      </c>
      <c r="C1074" s="1" t="str">
        <f t="shared" si="179"/>
        <v/>
      </c>
      <c r="D1074" s="1" t="str">
        <f>IF(ข้อมูลออเดอร์!A1073="","",ข้อมูลออเดอร์!A1073)</f>
        <v/>
      </c>
      <c r="E1074" s="1" t="str">
        <f>IFERROR(IF(VLOOKUP(D1074,ข้อมูลออเดอร์!A:BV,74,0)="Express delivery","NORMAL",IF(VLOOKUP(D1074,ข้อมูลออเดอร์!A:BV,74,0)="Lalamove","B2B_OFFLINE","")),"")</f>
        <v/>
      </c>
      <c r="F1074" s="1" t="str">
        <f t="shared" si="180"/>
        <v/>
      </c>
      <c r="G1074" s="1" t="str">
        <f>IF(ข้อมูลออเดอร์!CV1073="","",ข้อมูลออเดอร์!CV1073)</f>
        <v/>
      </c>
      <c r="H1074" s="1" t="str">
        <f>IF(ข้อมูลออเดอร์!CW1073="","",ข้อมูลออเดอร์!CW1073)</f>
        <v/>
      </c>
      <c r="I1074" s="1" t="str">
        <f>IF(ข้อมูลออเดอร์!CV1073="","",ข้อมูลออเดอร์!CV1073)</f>
        <v/>
      </c>
      <c r="J1074" s="1" t="str">
        <f>IF(ข้อมูลออเดอร์!DD1073="","",ข้อมูลออเดอร์!DD1073)</f>
        <v/>
      </c>
      <c r="K1074" s="102" t="str">
        <f t="shared" si="181"/>
        <v/>
      </c>
      <c r="L1074" s="102" t="str">
        <f t="shared" si="182"/>
        <v/>
      </c>
      <c r="M1074" s="103" t="str">
        <f ca="1" t="shared" si="183"/>
        <v/>
      </c>
      <c r="N1074" s="103" t="str">
        <f ca="1" t="shared" si="184"/>
        <v/>
      </c>
      <c r="O1074" s="1" t="str">
        <f>IFERROR(VLOOKUP(D1074,ข้อมูลออเดอร์!A:EK,49,0),"")</f>
        <v/>
      </c>
      <c r="P1074" s="1" t="str">
        <f>IF(D1074="","",ข้อมูลออเดอร์!AX1073)</f>
        <v/>
      </c>
      <c r="Q1074" s="1" t="str">
        <f>IF(D1074="","",ข้อมูลออเดอร์!AX1073)</f>
        <v/>
      </c>
      <c r="R1074" s="1" t="str">
        <f t="shared" si="185"/>
        <v/>
      </c>
      <c r="S1074" s="1">
        <f>IF('ข้อมูลจังหวัด-อำเภอ'!C1073="","",'ข้อมูลจังหวัด-อำเภอ'!C1073)</f>
        <v>0</v>
      </c>
      <c r="T1074" s="1">
        <f>IF('ข้อมูลจังหวัด-อำเภอ'!D1073="","",'ข้อมูลจังหวัด-อำเภอ'!D1073)</f>
        <v>0</v>
      </c>
      <c r="U1074" s="1" t="str">
        <f>IFERROR(VLOOKUP(D1074,ข้อมูลออเดอร์!A:EK,46,0),"")</f>
        <v/>
      </c>
      <c r="V1074" s="1" t="str">
        <f>IFERROR(VLOOKUP(D1074,ข้อมูลออเดอร์!A:EK,46,0),"")</f>
        <v/>
      </c>
      <c r="W1074" s="1" t="str">
        <f>IFERROR(VLOOKUP(D1074,ข้อมูลออเดอร์!A:EK,48,0),"")</f>
        <v/>
      </c>
      <c r="X1074" s="1" t="str">
        <f t="shared" si="186"/>
        <v/>
      </c>
      <c r="Y1074" s="1"/>
      <c r="Z1074" s="1"/>
      <c r="AA1074" s="1" t="e">
        <f t="shared" si="187"/>
        <v>#N/A</v>
      </c>
      <c r="AB1074" s="1"/>
      <c r="AC1074" s="1"/>
      <c r="AD1074" s="1"/>
      <c r="AE1074" s="1" t="e">
        <f>IF(ข้อมูลน้ำหนักสินค้า!C1073="","",ข้อมูลน้ำหนักสินค้า!C1073)*J1074</f>
        <v>#N/A</v>
      </c>
    </row>
    <row r="1075" spans="1:31">
      <c r="A1075" s="1" t="str">
        <f t="shared" si="177"/>
        <v/>
      </c>
      <c r="B1075" s="1" t="str">
        <f t="shared" si="178"/>
        <v/>
      </c>
      <c r="C1075" s="1" t="str">
        <f t="shared" si="179"/>
        <v/>
      </c>
      <c r="D1075" s="1" t="str">
        <f>IF(ข้อมูลออเดอร์!A1074="","",ข้อมูลออเดอร์!A1074)</f>
        <v/>
      </c>
      <c r="E1075" s="1" t="str">
        <f>IFERROR(IF(VLOOKUP(D1075,ข้อมูลออเดอร์!A:BV,74,0)="Express delivery","NORMAL",IF(VLOOKUP(D1075,ข้อมูลออเดอร์!A:BV,74,0)="Lalamove","B2B_OFFLINE","")),"")</f>
        <v/>
      </c>
      <c r="F1075" s="1" t="str">
        <f t="shared" si="180"/>
        <v/>
      </c>
      <c r="G1075" s="1" t="str">
        <f>IF(ข้อมูลออเดอร์!CV1074="","",ข้อมูลออเดอร์!CV1074)</f>
        <v/>
      </c>
      <c r="H1075" s="1" t="str">
        <f>IF(ข้อมูลออเดอร์!CW1074="","",ข้อมูลออเดอร์!CW1074)</f>
        <v/>
      </c>
      <c r="I1075" s="1" t="str">
        <f>IF(ข้อมูลออเดอร์!CV1074="","",ข้อมูลออเดอร์!CV1074)</f>
        <v/>
      </c>
      <c r="J1075" s="1" t="str">
        <f>IF(ข้อมูลออเดอร์!DD1074="","",ข้อมูลออเดอร์!DD1074)</f>
        <v/>
      </c>
      <c r="K1075" s="102" t="str">
        <f t="shared" si="181"/>
        <v/>
      </c>
      <c r="L1075" s="102" t="str">
        <f t="shared" si="182"/>
        <v/>
      </c>
      <c r="M1075" s="103" t="str">
        <f ca="1" t="shared" si="183"/>
        <v/>
      </c>
      <c r="N1075" s="103" t="str">
        <f ca="1" t="shared" si="184"/>
        <v/>
      </c>
      <c r="O1075" s="1" t="str">
        <f>IFERROR(VLOOKUP(D1075,ข้อมูลออเดอร์!A:EK,49,0),"")</f>
        <v/>
      </c>
      <c r="P1075" s="1" t="str">
        <f>IF(D1075="","",ข้อมูลออเดอร์!AX1074)</f>
        <v/>
      </c>
      <c r="Q1075" s="1" t="str">
        <f>IF(D1075="","",ข้อมูลออเดอร์!AX1074)</f>
        <v/>
      </c>
      <c r="R1075" s="1" t="str">
        <f t="shared" si="185"/>
        <v/>
      </c>
      <c r="S1075" s="1">
        <f>IF('ข้อมูลจังหวัด-อำเภอ'!C1074="","",'ข้อมูลจังหวัด-อำเภอ'!C1074)</f>
        <v>0</v>
      </c>
      <c r="T1075" s="1">
        <f>IF('ข้อมูลจังหวัด-อำเภอ'!D1074="","",'ข้อมูลจังหวัด-อำเภอ'!D1074)</f>
        <v>0</v>
      </c>
      <c r="U1075" s="1" t="str">
        <f>IFERROR(VLOOKUP(D1075,ข้อมูลออเดอร์!A:EK,46,0),"")</f>
        <v/>
      </c>
      <c r="V1075" s="1" t="str">
        <f>IFERROR(VLOOKUP(D1075,ข้อมูลออเดอร์!A:EK,46,0),"")</f>
        <v/>
      </c>
      <c r="W1075" s="1" t="str">
        <f>IFERROR(VLOOKUP(D1075,ข้อมูลออเดอร์!A:EK,48,0),"")</f>
        <v/>
      </c>
      <c r="X1075" s="1" t="str">
        <f t="shared" si="186"/>
        <v/>
      </c>
      <c r="Y1075" s="1"/>
      <c r="Z1075" s="1"/>
      <c r="AA1075" s="1" t="e">
        <f t="shared" si="187"/>
        <v>#N/A</v>
      </c>
      <c r="AB1075" s="1"/>
      <c r="AC1075" s="1"/>
      <c r="AD1075" s="1"/>
      <c r="AE1075" s="1" t="e">
        <f>IF(ข้อมูลน้ำหนักสินค้า!C1074="","",ข้อมูลน้ำหนักสินค้า!C1074)*J1075</f>
        <v>#N/A</v>
      </c>
    </row>
    <row r="1076" spans="1:31">
      <c r="A1076" s="1" t="str">
        <f t="shared" si="177"/>
        <v/>
      </c>
      <c r="B1076" s="1" t="str">
        <f t="shared" si="178"/>
        <v/>
      </c>
      <c r="C1076" s="1" t="str">
        <f t="shared" si="179"/>
        <v/>
      </c>
      <c r="D1076" s="1" t="str">
        <f>IF(ข้อมูลออเดอร์!A1075="","",ข้อมูลออเดอร์!A1075)</f>
        <v/>
      </c>
      <c r="E1076" s="1" t="str">
        <f>IFERROR(IF(VLOOKUP(D1076,ข้อมูลออเดอร์!A:BV,74,0)="Express delivery","NORMAL",IF(VLOOKUP(D1076,ข้อมูลออเดอร์!A:BV,74,0)="Lalamove","B2B_OFFLINE","")),"")</f>
        <v/>
      </c>
      <c r="F1076" s="1" t="str">
        <f t="shared" si="180"/>
        <v/>
      </c>
      <c r="G1076" s="1" t="str">
        <f>IF(ข้อมูลออเดอร์!CV1075="","",ข้อมูลออเดอร์!CV1075)</f>
        <v/>
      </c>
      <c r="H1076" s="1" t="str">
        <f>IF(ข้อมูลออเดอร์!CW1075="","",ข้อมูลออเดอร์!CW1075)</f>
        <v/>
      </c>
      <c r="I1076" s="1" t="str">
        <f>IF(ข้อมูลออเดอร์!CV1075="","",ข้อมูลออเดอร์!CV1075)</f>
        <v/>
      </c>
      <c r="J1076" s="1" t="str">
        <f>IF(ข้อมูลออเดอร์!DD1075="","",ข้อมูลออเดอร์!DD1075)</f>
        <v/>
      </c>
      <c r="K1076" s="102" t="str">
        <f t="shared" si="181"/>
        <v/>
      </c>
      <c r="L1076" s="102" t="str">
        <f t="shared" si="182"/>
        <v/>
      </c>
      <c r="M1076" s="103" t="str">
        <f ca="1" t="shared" si="183"/>
        <v/>
      </c>
      <c r="N1076" s="103" t="str">
        <f ca="1" t="shared" si="184"/>
        <v/>
      </c>
      <c r="O1076" s="1" t="str">
        <f>IFERROR(VLOOKUP(D1076,ข้อมูลออเดอร์!A:EK,49,0),"")</f>
        <v/>
      </c>
      <c r="P1076" s="1" t="str">
        <f>IF(D1076="","",ข้อมูลออเดอร์!AX1075)</f>
        <v/>
      </c>
      <c r="Q1076" s="1" t="str">
        <f>IF(D1076="","",ข้อมูลออเดอร์!AX1075)</f>
        <v/>
      </c>
      <c r="R1076" s="1" t="str">
        <f t="shared" si="185"/>
        <v/>
      </c>
      <c r="S1076" s="1">
        <f>IF('ข้อมูลจังหวัด-อำเภอ'!C1075="","",'ข้อมูลจังหวัด-อำเภอ'!C1075)</f>
        <v>0</v>
      </c>
      <c r="T1076" s="1">
        <f>IF('ข้อมูลจังหวัด-อำเภอ'!D1075="","",'ข้อมูลจังหวัด-อำเภอ'!D1075)</f>
        <v>0</v>
      </c>
      <c r="U1076" s="1" t="str">
        <f>IFERROR(VLOOKUP(D1076,ข้อมูลออเดอร์!A:EK,46,0),"")</f>
        <v/>
      </c>
      <c r="V1076" s="1" t="str">
        <f>IFERROR(VLOOKUP(D1076,ข้อมูลออเดอร์!A:EK,46,0),"")</f>
        <v/>
      </c>
      <c r="W1076" s="1" t="str">
        <f>IFERROR(VLOOKUP(D1076,ข้อมูลออเดอร์!A:EK,48,0),"")</f>
        <v/>
      </c>
      <c r="X1076" s="1" t="str">
        <f t="shared" si="186"/>
        <v/>
      </c>
      <c r="Y1076" s="1"/>
      <c r="Z1076" s="1"/>
      <c r="AA1076" s="1" t="e">
        <f t="shared" si="187"/>
        <v>#N/A</v>
      </c>
      <c r="AB1076" s="1"/>
      <c r="AC1076" s="1"/>
      <c r="AD1076" s="1"/>
      <c r="AE1076" s="1" t="e">
        <f>IF(ข้อมูลน้ำหนักสินค้า!C1075="","",ข้อมูลน้ำหนักสินค้า!C1075)*J1076</f>
        <v>#N/A</v>
      </c>
    </row>
    <row r="1077" spans="1:31">
      <c r="A1077" s="1" t="str">
        <f t="shared" si="177"/>
        <v/>
      </c>
      <c r="B1077" s="1" t="str">
        <f t="shared" si="178"/>
        <v/>
      </c>
      <c r="C1077" s="1" t="str">
        <f t="shared" si="179"/>
        <v/>
      </c>
      <c r="D1077" s="1" t="str">
        <f>IF(ข้อมูลออเดอร์!A1076="","",ข้อมูลออเดอร์!A1076)</f>
        <v/>
      </c>
      <c r="E1077" s="1" t="str">
        <f>IFERROR(IF(VLOOKUP(D1077,ข้อมูลออเดอร์!A:BV,74,0)="Express delivery","NORMAL",IF(VLOOKUP(D1077,ข้อมูลออเดอร์!A:BV,74,0)="Lalamove","B2B_OFFLINE","")),"")</f>
        <v/>
      </c>
      <c r="F1077" s="1" t="str">
        <f t="shared" si="180"/>
        <v/>
      </c>
      <c r="G1077" s="1" t="str">
        <f>IF(ข้อมูลออเดอร์!CV1076="","",ข้อมูลออเดอร์!CV1076)</f>
        <v/>
      </c>
      <c r="H1077" s="1" t="str">
        <f>IF(ข้อมูลออเดอร์!CW1076="","",ข้อมูลออเดอร์!CW1076)</f>
        <v/>
      </c>
      <c r="I1077" s="1" t="str">
        <f>IF(ข้อมูลออเดอร์!CV1076="","",ข้อมูลออเดอร์!CV1076)</f>
        <v/>
      </c>
      <c r="J1077" s="1" t="str">
        <f>IF(ข้อมูลออเดอร์!DD1076="","",ข้อมูลออเดอร์!DD1076)</f>
        <v/>
      </c>
      <c r="K1077" s="102" t="str">
        <f t="shared" si="181"/>
        <v/>
      </c>
      <c r="L1077" s="102" t="str">
        <f t="shared" si="182"/>
        <v/>
      </c>
      <c r="M1077" s="103" t="str">
        <f ca="1" t="shared" si="183"/>
        <v/>
      </c>
      <c r="N1077" s="103" t="str">
        <f ca="1" t="shared" si="184"/>
        <v/>
      </c>
      <c r="O1077" s="1" t="str">
        <f>IFERROR(VLOOKUP(D1077,ข้อมูลออเดอร์!A:EK,49,0),"")</f>
        <v/>
      </c>
      <c r="P1077" s="1" t="str">
        <f>IF(D1077="","",ข้อมูลออเดอร์!AX1076)</f>
        <v/>
      </c>
      <c r="Q1077" s="1" t="str">
        <f>IF(D1077="","",ข้อมูลออเดอร์!AX1076)</f>
        <v/>
      </c>
      <c r="R1077" s="1" t="str">
        <f t="shared" si="185"/>
        <v/>
      </c>
      <c r="S1077" s="1">
        <f>IF('ข้อมูลจังหวัด-อำเภอ'!C1076="","",'ข้อมูลจังหวัด-อำเภอ'!C1076)</f>
        <v>0</v>
      </c>
      <c r="T1077" s="1">
        <f>IF('ข้อมูลจังหวัด-อำเภอ'!D1076="","",'ข้อมูลจังหวัด-อำเภอ'!D1076)</f>
        <v>0</v>
      </c>
      <c r="U1077" s="1" t="str">
        <f>IFERROR(VLOOKUP(D1077,ข้อมูลออเดอร์!A:EK,46,0),"")</f>
        <v/>
      </c>
      <c r="V1077" s="1" t="str">
        <f>IFERROR(VLOOKUP(D1077,ข้อมูลออเดอร์!A:EK,46,0),"")</f>
        <v/>
      </c>
      <c r="W1077" s="1" t="str">
        <f>IFERROR(VLOOKUP(D1077,ข้อมูลออเดอร์!A:EK,48,0),"")</f>
        <v/>
      </c>
      <c r="X1077" s="1" t="str">
        <f t="shared" si="186"/>
        <v/>
      </c>
      <c r="Y1077" s="1"/>
      <c r="Z1077" s="1"/>
      <c r="AA1077" s="1" t="e">
        <f t="shared" si="187"/>
        <v>#N/A</v>
      </c>
      <c r="AB1077" s="1"/>
      <c r="AC1077" s="1"/>
      <c r="AD1077" s="1"/>
      <c r="AE1077" s="1" t="e">
        <f>IF(ข้อมูลน้ำหนักสินค้า!C1076="","",ข้อมูลน้ำหนักสินค้า!C1076)*J1077</f>
        <v>#N/A</v>
      </c>
    </row>
    <row r="1078" spans="1:31">
      <c r="A1078" s="1" t="str">
        <f t="shared" si="177"/>
        <v/>
      </c>
      <c r="B1078" s="1" t="str">
        <f t="shared" si="178"/>
        <v/>
      </c>
      <c r="C1078" s="1" t="str">
        <f t="shared" si="179"/>
        <v/>
      </c>
      <c r="D1078" s="1" t="str">
        <f>IF(ข้อมูลออเดอร์!A1077="","",ข้อมูลออเดอร์!A1077)</f>
        <v/>
      </c>
      <c r="E1078" s="1" t="str">
        <f>IFERROR(IF(VLOOKUP(D1078,ข้อมูลออเดอร์!A:BV,74,0)="Express delivery","NORMAL",IF(VLOOKUP(D1078,ข้อมูลออเดอร์!A:BV,74,0)="Lalamove","B2B_OFFLINE","")),"")</f>
        <v/>
      </c>
      <c r="F1078" s="1" t="str">
        <f t="shared" si="180"/>
        <v/>
      </c>
      <c r="G1078" s="1" t="str">
        <f>IF(ข้อมูลออเดอร์!CV1077="","",ข้อมูลออเดอร์!CV1077)</f>
        <v/>
      </c>
      <c r="H1078" s="1" t="str">
        <f>IF(ข้อมูลออเดอร์!CW1077="","",ข้อมูลออเดอร์!CW1077)</f>
        <v/>
      </c>
      <c r="I1078" s="1" t="str">
        <f>IF(ข้อมูลออเดอร์!CV1077="","",ข้อมูลออเดอร์!CV1077)</f>
        <v/>
      </c>
      <c r="J1078" s="1" t="str">
        <f>IF(ข้อมูลออเดอร์!DD1077="","",ข้อมูลออเดอร์!DD1077)</f>
        <v/>
      </c>
      <c r="K1078" s="102" t="str">
        <f t="shared" si="181"/>
        <v/>
      </c>
      <c r="L1078" s="102" t="str">
        <f t="shared" si="182"/>
        <v/>
      </c>
      <c r="M1078" s="103" t="str">
        <f ca="1" t="shared" si="183"/>
        <v/>
      </c>
      <c r="N1078" s="103" t="str">
        <f ca="1" t="shared" si="184"/>
        <v/>
      </c>
      <c r="O1078" s="1" t="str">
        <f>IFERROR(VLOOKUP(D1078,ข้อมูลออเดอร์!A:EK,49,0),"")</f>
        <v/>
      </c>
      <c r="P1078" s="1" t="str">
        <f>IF(D1078="","",ข้อมูลออเดอร์!AX1077)</f>
        <v/>
      </c>
      <c r="Q1078" s="1" t="str">
        <f>IF(D1078="","",ข้อมูลออเดอร์!AX1077)</f>
        <v/>
      </c>
      <c r="R1078" s="1" t="str">
        <f t="shared" si="185"/>
        <v/>
      </c>
      <c r="S1078" s="1">
        <f>IF('ข้อมูลจังหวัด-อำเภอ'!C1077="","",'ข้อมูลจังหวัด-อำเภอ'!C1077)</f>
        <v>0</v>
      </c>
      <c r="T1078" s="1">
        <f>IF('ข้อมูลจังหวัด-อำเภอ'!D1077="","",'ข้อมูลจังหวัด-อำเภอ'!D1077)</f>
        <v>0</v>
      </c>
      <c r="U1078" s="1" t="str">
        <f>IFERROR(VLOOKUP(D1078,ข้อมูลออเดอร์!A:EK,46,0),"")</f>
        <v/>
      </c>
      <c r="V1078" s="1" t="str">
        <f>IFERROR(VLOOKUP(D1078,ข้อมูลออเดอร์!A:EK,46,0),"")</f>
        <v/>
      </c>
      <c r="W1078" s="1" t="str">
        <f>IFERROR(VLOOKUP(D1078,ข้อมูลออเดอร์!A:EK,48,0),"")</f>
        <v/>
      </c>
      <c r="X1078" s="1" t="str">
        <f t="shared" si="186"/>
        <v/>
      </c>
      <c r="Y1078" s="1"/>
      <c r="Z1078" s="1"/>
      <c r="AA1078" s="1" t="e">
        <f t="shared" si="187"/>
        <v>#N/A</v>
      </c>
      <c r="AB1078" s="1"/>
      <c r="AC1078" s="1"/>
      <c r="AD1078" s="1"/>
      <c r="AE1078" s="1" t="e">
        <f>IF(ข้อมูลน้ำหนักสินค้า!C1077="","",ข้อมูลน้ำหนักสินค้า!C1077)*J1078</f>
        <v>#N/A</v>
      </c>
    </row>
    <row r="1079" spans="1:31">
      <c r="A1079" s="1" t="str">
        <f t="shared" si="177"/>
        <v/>
      </c>
      <c r="B1079" s="1" t="str">
        <f t="shared" si="178"/>
        <v/>
      </c>
      <c r="C1079" s="1" t="str">
        <f t="shared" si="179"/>
        <v/>
      </c>
      <c r="D1079" s="1" t="str">
        <f>IF(ข้อมูลออเดอร์!A1078="","",ข้อมูลออเดอร์!A1078)</f>
        <v/>
      </c>
      <c r="E1079" s="1" t="str">
        <f>IFERROR(IF(VLOOKUP(D1079,ข้อมูลออเดอร์!A:BV,74,0)="Express delivery","NORMAL",IF(VLOOKUP(D1079,ข้อมูลออเดอร์!A:BV,74,0)="Lalamove","B2B_OFFLINE","")),"")</f>
        <v/>
      </c>
      <c r="F1079" s="1" t="str">
        <f t="shared" si="180"/>
        <v/>
      </c>
      <c r="G1079" s="1" t="str">
        <f>IF(ข้อมูลออเดอร์!CV1078="","",ข้อมูลออเดอร์!CV1078)</f>
        <v/>
      </c>
      <c r="H1079" s="1" t="str">
        <f>IF(ข้อมูลออเดอร์!CW1078="","",ข้อมูลออเดอร์!CW1078)</f>
        <v/>
      </c>
      <c r="I1079" s="1" t="str">
        <f>IF(ข้อมูลออเดอร์!CV1078="","",ข้อมูลออเดอร์!CV1078)</f>
        <v/>
      </c>
      <c r="J1079" s="1" t="str">
        <f>IF(ข้อมูลออเดอร์!DD1078="","",ข้อมูลออเดอร์!DD1078)</f>
        <v/>
      </c>
      <c r="K1079" s="102" t="str">
        <f t="shared" si="181"/>
        <v/>
      </c>
      <c r="L1079" s="102" t="str">
        <f t="shared" si="182"/>
        <v/>
      </c>
      <c r="M1079" s="103" t="str">
        <f ca="1" t="shared" si="183"/>
        <v/>
      </c>
      <c r="N1079" s="103" t="str">
        <f ca="1" t="shared" si="184"/>
        <v/>
      </c>
      <c r="O1079" s="1" t="str">
        <f>IFERROR(VLOOKUP(D1079,ข้อมูลออเดอร์!A:EK,49,0),"")</f>
        <v/>
      </c>
      <c r="P1079" s="1" t="str">
        <f>IF(D1079="","",ข้อมูลออเดอร์!AX1078)</f>
        <v/>
      </c>
      <c r="Q1079" s="1" t="str">
        <f>IF(D1079="","",ข้อมูลออเดอร์!AX1078)</f>
        <v/>
      </c>
      <c r="R1079" s="1" t="str">
        <f t="shared" si="185"/>
        <v/>
      </c>
      <c r="S1079" s="1">
        <f>IF('ข้อมูลจังหวัด-อำเภอ'!C1078="","",'ข้อมูลจังหวัด-อำเภอ'!C1078)</f>
        <v>0</v>
      </c>
      <c r="T1079" s="1">
        <f>IF('ข้อมูลจังหวัด-อำเภอ'!D1078="","",'ข้อมูลจังหวัด-อำเภอ'!D1078)</f>
        <v>0</v>
      </c>
      <c r="U1079" s="1" t="str">
        <f>IFERROR(VLOOKUP(D1079,ข้อมูลออเดอร์!A:EK,46,0),"")</f>
        <v/>
      </c>
      <c r="V1079" s="1" t="str">
        <f>IFERROR(VLOOKUP(D1079,ข้อมูลออเดอร์!A:EK,46,0),"")</f>
        <v/>
      </c>
      <c r="W1079" s="1" t="str">
        <f>IFERROR(VLOOKUP(D1079,ข้อมูลออเดอร์!A:EK,48,0),"")</f>
        <v/>
      </c>
      <c r="X1079" s="1" t="str">
        <f t="shared" si="186"/>
        <v/>
      </c>
      <c r="Y1079" s="1"/>
      <c r="Z1079" s="1"/>
      <c r="AA1079" s="1" t="e">
        <f t="shared" si="187"/>
        <v>#N/A</v>
      </c>
      <c r="AB1079" s="1"/>
      <c r="AC1079" s="1"/>
      <c r="AD1079" s="1"/>
      <c r="AE1079" s="1" t="e">
        <f>IF(ข้อมูลน้ำหนักสินค้า!C1078="","",ข้อมูลน้ำหนักสินค้า!C1078)*J1079</f>
        <v>#N/A</v>
      </c>
    </row>
    <row r="1080" spans="1:31">
      <c r="A1080" s="1" t="str">
        <f t="shared" si="177"/>
        <v/>
      </c>
      <c r="B1080" s="1" t="str">
        <f t="shared" si="178"/>
        <v/>
      </c>
      <c r="C1080" s="1" t="str">
        <f t="shared" si="179"/>
        <v/>
      </c>
      <c r="D1080" s="1" t="str">
        <f>IF(ข้อมูลออเดอร์!A1079="","",ข้อมูลออเดอร์!A1079)</f>
        <v/>
      </c>
      <c r="E1080" s="1" t="str">
        <f>IFERROR(IF(VLOOKUP(D1080,ข้อมูลออเดอร์!A:BV,74,0)="Express delivery","NORMAL",IF(VLOOKUP(D1080,ข้อมูลออเดอร์!A:BV,74,0)="Lalamove","B2B_OFFLINE","")),"")</f>
        <v/>
      </c>
      <c r="F1080" s="1" t="str">
        <f t="shared" si="180"/>
        <v/>
      </c>
      <c r="G1080" s="1" t="str">
        <f>IF(ข้อมูลออเดอร์!CV1079="","",ข้อมูลออเดอร์!CV1079)</f>
        <v/>
      </c>
      <c r="H1080" s="1" t="str">
        <f>IF(ข้อมูลออเดอร์!CW1079="","",ข้อมูลออเดอร์!CW1079)</f>
        <v/>
      </c>
      <c r="I1080" s="1" t="str">
        <f>IF(ข้อมูลออเดอร์!CV1079="","",ข้อมูลออเดอร์!CV1079)</f>
        <v/>
      </c>
      <c r="J1080" s="1" t="str">
        <f>IF(ข้อมูลออเดอร์!DD1079="","",ข้อมูลออเดอร์!DD1079)</f>
        <v/>
      </c>
      <c r="K1080" s="102" t="str">
        <f t="shared" si="181"/>
        <v/>
      </c>
      <c r="L1080" s="102" t="str">
        <f t="shared" si="182"/>
        <v/>
      </c>
      <c r="M1080" s="103" t="str">
        <f ca="1" t="shared" si="183"/>
        <v/>
      </c>
      <c r="N1080" s="103" t="str">
        <f ca="1" t="shared" si="184"/>
        <v/>
      </c>
      <c r="O1080" s="1" t="str">
        <f>IFERROR(VLOOKUP(D1080,ข้อมูลออเดอร์!A:EK,49,0),"")</f>
        <v/>
      </c>
      <c r="P1080" s="1" t="str">
        <f>IF(D1080="","",ข้อมูลออเดอร์!AX1079)</f>
        <v/>
      </c>
      <c r="Q1080" s="1" t="str">
        <f>IF(D1080="","",ข้อมูลออเดอร์!AX1079)</f>
        <v/>
      </c>
      <c r="R1080" s="1" t="str">
        <f t="shared" si="185"/>
        <v/>
      </c>
      <c r="S1080" s="1">
        <f>IF('ข้อมูลจังหวัด-อำเภอ'!C1079="","",'ข้อมูลจังหวัด-อำเภอ'!C1079)</f>
        <v>0</v>
      </c>
      <c r="T1080" s="1">
        <f>IF('ข้อมูลจังหวัด-อำเภอ'!D1079="","",'ข้อมูลจังหวัด-อำเภอ'!D1079)</f>
        <v>0</v>
      </c>
      <c r="U1080" s="1" t="str">
        <f>IFERROR(VLOOKUP(D1080,ข้อมูลออเดอร์!A:EK,46,0),"")</f>
        <v/>
      </c>
      <c r="V1080" s="1" t="str">
        <f>IFERROR(VLOOKUP(D1080,ข้อมูลออเดอร์!A:EK,46,0),"")</f>
        <v/>
      </c>
      <c r="W1080" s="1" t="str">
        <f>IFERROR(VLOOKUP(D1080,ข้อมูลออเดอร์!A:EK,48,0),"")</f>
        <v/>
      </c>
      <c r="X1080" s="1" t="str">
        <f t="shared" si="186"/>
        <v/>
      </c>
      <c r="Y1080" s="1"/>
      <c r="Z1080" s="1"/>
      <c r="AA1080" s="1" t="e">
        <f t="shared" si="187"/>
        <v>#N/A</v>
      </c>
      <c r="AB1080" s="1"/>
      <c r="AC1080" s="1"/>
      <c r="AD1080" s="1"/>
      <c r="AE1080" s="1" t="e">
        <f>IF(ข้อมูลน้ำหนักสินค้า!C1079="","",ข้อมูลน้ำหนักสินค้า!C1079)*J1080</f>
        <v>#N/A</v>
      </c>
    </row>
    <row r="1081" spans="1:31">
      <c r="A1081" s="1" t="str">
        <f t="shared" si="177"/>
        <v/>
      </c>
      <c r="B1081" s="1" t="str">
        <f t="shared" si="178"/>
        <v/>
      </c>
      <c r="C1081" s="1" t="str">
        <f t="shared" si="179"/>
        <v/>
      </c>
      <c r="D1081" s="1" t="str">
        <f>IF(ข้อมูลออเดอร์!A1080="","",ข้อมูลออเดอร์!A1080)</f>
        <v/>
      </c>
      <c r="E1081" s="1" t="str">
        <f>IFERROR(IF(VLOOKUP(D1081,ข้อมูลออเดอร์!A:BV,74,0)="Express delivery","NORMAL",IF(VLOOKUP(D1081,ข้อมูลออเดอร์!A:BV,74,0)="Lalamove","B2B_OFFLINE","")),"")</f>
        <v/>
      </c>
      <c r="F1081" s="1" t="str">
        <f t="shared" si="180"/>
        <v/>
      </c>
      <c r="G1081" s="1" t="str">
        <f>IF(ข้อมูลออเดอร์!CV1080="","",ข้อมูลออเดอร์!CV1080)</f>
        <v/>
      </c>
      <c r="H1081" s="1" t="str">
        <f>IF(ข้อมูลออเดอร์!CW1080="","",ข้อมูลออเดอร์!CW1080)</f>
        <v/>
      </c>
      <c r="I1081" s="1" t="str">
        <f>IF(ข้อมูลออเดอร์!CV1080="","",ข้อมูลออเดอร์!CV1080)</f>
        <v/>
      </c>
      <c r="J1081" s="1" t="str">
        <f>IF(ข้อมูลออเดอร์!DD1080="","",ข้อมูลออเดอร์!DD1080)</f>
        <v/>
      </c>
      <c r="K1081" s="102" t="str">
        <f t="shared" si="181"/>
        <v/>
      </c>
      <c r="L1081" s="102" t="str">
        <f t="shared" si="182"/>
        <v/>
      </c>
      <c r="M1081" s="103" t="str">
        <f ca="1" t="shared" si="183"/>
        <v/>
      </c>
      <c r="N1081" s="103" t="str">
        <f ca="1" t="shared" si="184"/>
        <v/>
      </c>
      <c r="O1081" s="1" t="str">
        <f>IFERROR(VLOOKUP(D1081,ข้อมูลออเดอร์!A:EK,49,0),"")</f>
        <v/>
      </c>
      <c r="P1081" s="1" t="str">
        <f>IF(D1081="","",ข้อมูลออเดอร์!AX1080)</f>
        <v/>
      </c>
      <c r="Q1081" s="1" t="str">
        <f>IF(D1081="","",ข้อมูลออเดอร์!AX1080)</f>
        <v/>
      </c>
      <c r="R1081" s="1" t="str">
        <f t="shared" si="185"/>
        <v/>
      </c>
      <c r="S1081" s="1">
        <f>IF('ข้อมูลจังหวัด-อำเภอ'!C1080="","",'ข้อมูลจังหวัด-อำเภอ'!C1080)</f>
        <v>0</v>
      </c>
      <c r="T1081" s="1">
        <f>IF('ข้อมูลจังหวัด-อำเภอ'!D1080="","",'ข้อมูลจังหวัด-อำเภอ'!D1080)</f>
        <v>0</v>
      </c>
      <c r="U1081" s="1" t="str">
        <f>IFERROR(VLOOKUP(D1081,ข้อมูลออเดอร์!A:EK,46,0),"")</f>
        <v/>
      </c>
      <c r="V1081" s="1" t="str">
        <f>IFERROR(VLOOKUP(D1081,ข้อมูลออเดอร์!A:EK,46,0),"")</f>
        <v/>
      </c>
      <c r="W1081" s="1" t="str">
        <f>IFERROR(VLOOKUP(D1081,ข้อมูลออเดอร์!A:EK,48,0),"")</f>
        <v/>
      </c>
      <c r="X1081" s="1" t="str">
        <f t="shared" si="186"/>
        <v/>
      </c>
      <c r="Y1081" s="1"/>
      <c r="Z1081" s="1"/>
      <c r="AA1081" s="1" t="e">
        <f t="shared" si="187"/>
        <v>#N/A</v>
      </c>
      <c r="AB1081" s="1"/>
      <c r="AC1081" s="1"/>
      <c r="AD1081" s="1"/>
      <c r="AE1081" s="1" t="e">
        <f>IF(ข้อมูลน้ำหนักสินค้า!C1080="","",ข้อมูลน้ำหนักสินค้า!C1080)*J1081</f>
        <v>#N/A</v>
      </c>
    </row>
    <row r="1082" spans="1:31">
      <c r="A1082" s="1" t="str">
        <f t="shared" si="177"/>
        <v/>
      </c>
      <c r="B1082" s="1" t="str">
        <f t="shared" si="178"/>
        <v/>
      </c>
      <c r="C1082" s="1" t="str">
        <f t="shared" si="179"/>
        <v/>
      </c>
      <c r="D1082" s="1" t="str">
        <f>IF(ข้อมูลออเดอร์!A1081="","",ข้อมูลออเดอร์!A1081)</f>
        <v/>
      </c>
      <c r="E1082" s="1" t="str">
        <f>IFERROR(IF(VLOOKUP(D1082,ข้อมูลออเดอร์!A:BV,74,0)="Express delivery","NORMAL",IF(VLOOKUP(D1082,ข้อมูลออเดอร์!A:BV,74,0)="Lalamove","B2B_OFFLINE","")),"")</f>
        <v/>
      </c>
      <c r="F1082" s="1" t="str">
        <f t="shared" si="180"/>
        <v/>
      </c>
      <c r="G1082" s="1" t="str">
        <f>IF(ข้อมูลออเดอร์!CV1081="","",ข้อมูลออเดอร์!CV1081)</f>
        <v/>
      </c>
      <c r="H1082" s="1" t="str">
        <f>IF(ข้อมูลออเดอร์!CW1081="","",ข้อมูลออเดอร์!CW1081)</f>
        <v/>
      </c>
      <c r="I1082" s="1" t="str">
        <f>IF(ข้อมูลออเดอร์!CV1081="","",ข้อมูลออเดอร์!CV1081)</f>
        <v/>
      </c>
      <c r="J1082" s="1" t="str">
        <f>IF(ข้อมูลออเดอร์!DD1081="","",ข้อมูลออเดอร์!DD1081)</f>
        <v/>
      </c>
      <c r="K1082" s="102" t="str">
        <f t="shared" si="181"/>
        <v/>
      </c>
      <c r="L1082" s="102" t="str">
        <f t="shared" si="182"/>
        <v/>
      </c>
      <c r="M1082" s="103" t="str">
        <f ca="1" t="shared" si="183"/>
        <v/>
      </c>
      <c r="N1082" s="103" t="str">
        <f ca="1" t="shared" si="184"/>
        <v/>
      </c>
      <c r="O1082" s="1" t="str">
        <f>IFERROR(VLOOKUP(D1082,ข้อมูลออเดอร์!A:EK,49,0),"")</f>
        <v/>
      </c>
      <c r="P1082" s="1" t="str">
        <f>IF(D1082="","",ข้อมูลออเดอร์!AX1081)</f>
        <v/>
      </c>
      <c r="Q1082" s="1" t="str">
        <f>IF(D1082="","",ข้อมูลออเดอร์!AX1081)</f>
        <v/>
      </c>
      <c r="R1082" s="1" t="str">
        <f t="shared" si="185"/>
        <v/>
      </c>
      <c r="S1082" s="1">
        <f>IF('ข้อมูลจังหวัด-อำเภอ'!C1081="","",'ข้อมูลจังหวัด-อำเภอ'!C1081)</f>
        <v>0</v>
      </c>
      <c r="T1082" s="1">
        <f>IF('ข้อมูลจังหวัด-อำเภอ'!D1081="","",'ข้อมูลจังหวัด-อำเภอ'!D1081)</f>
        <v>0</v>
      </c>
      <c r="U1082" s="1" t="str">
        <f>IFERROR(VLOOKUP(D1082,ข้อมูลออเดอร์!A:EK,46,0),"")</f>
        <v/>
      </c>
      <c r="V1082" s="1" t="str">
        <f>IFERROR(VLOOKUP(D1082,ข้อมูลออเดอร์!A:EK,46,0),"")</f>
        <v/>
      </c>
      <c r="W1082" s="1" t="str">
        <f>IFERROR(VLOOKUP(D1082,ข้อมูลออเดอร์!A:EK,48,0),"")</f>
        <v/>
      </c>
      <c r="X1082" s="1" t="str">
        <f t="shared" si="186"/>
        <v/>
      </c>
      <c r="Y1082" s="1"/>
      <c r="Z1082" s="1"/>
      <c r="AA1082" s="1" t="e">
        <f t="shared" si="187"/>
        <v>#N/A</v>
      </c>
      <c r="AB1082" s="1"/>
      <c r="AC1082" s="1"/>
      <c r="AD1082" s="1"/>
      <c r="AE1082" s="1" t="e">
        <f>IF(ข้อมูลน้ำหนักสินค้า!C1081="","",ข้อมูลน้ำหนักสินค้า!C1081)*J1082</f>
        <v>#N/A</v>
      </c>
    </row>
    <row r="1083" spans="1:31">
      <c r="A1083" s="1" t="str">
        <f t="shared" si="177"/>
        <v/>
      </c>
      <c r="B1083" s="1" t="str">
        <f t="shared" si="178"/>
        <v/>
      </c>
      <c r="C1083" s="1" t="str">
        <f t="shared" si="179"/>
        <v/>
      </c>
      <c r="D1083" s="1" t="str">
        <f>IF(ข้อมูลออเดอร์!A1082="","",ข้อมูลออเดอร์!A1082)</f>
        <v/>
      </c>
      <c r="E1083" s="1" t="str">
        <f>IFERROR(IF(VLOOKUP(D1083,ข้อมูลออเดอร์!A:BV,74,0)="Express delivery","NORMAL",IF(VLOOKUP(D1083,ข้อมูลออเดอร์!A:BV,74,0)="Lalamove","B2B_OFFLINE","")),"")</f>
        <v/>
      </c>
      <c r="F1083" s="1" t="str">
        <f t="shared" si="180"/>
        <v/>
      </c>
      <c r="G1083" s="1" t="str">
        <f>IF(ข้อมูลออเดอร์!CV1082="","",ข้อมูลออเดอร์!CV1082)</f>
        <v/>
      </c>
      <c r="H1083" s="1" t="str">
        <f>IF(ข้อมูลออเดอร์!CW1082="","",ข้อมูลออเดอร์!CW1082)</f>
        <v/>
      </c>
      <c r="I1083" s="1" t="str">
        <f>IF(ข้อมูลออเดอร์!CV1082="","",ข้อมูลออเดอร์!CV1082)</f>
        <v/>
      </c>
      <c r="J1083" s="1" t="str">
        <f>IF(ข้อมูลออเดอร์!DD1082="","",ข้อมูลออเดอร์!DD1082)</f>
        <v/>
      </c>
      <c r="K1083" s="102" t="str">
        <f t="shared" si="181"/>
        <v/>
      </c>
      <c r="L1083" s="102" t="str">
        <f t="shared" si="182"/>
        <v/>
      </c>
      <c r="M1083" s="103" t="str">
        <f ca="1" t="shared" si="183"/>
        <v/>
      </c>
      <c r="N1083" s="103" t="str">
        <f ca="1" t="shared" si="184"/>
        <v/>
      </c>
      <c r="O1083" s="1" t="str">
        <f>IFERROR(VLOOKUP(D1083,ข้อมูลออเดอร์!A:EK,49,0),"")</f>
        <v/>
      </c>
      <c r="P1083" s="1" t="str">
        <f>IF(D1083="","",ข้อมูลออเดอร์!AX1082)</f>
        <v/>
      </c>
      <c r="Q1083" s="1" t="str">
        <f>IF(D1083="","",ข้อมูลออเดอร์!AX1082)</f>
        <v/>
      </c>
      <c r="R1083" s="1" t="str">
        <f t="shared" si="185"/>
        <v/>
      </c>
      <c r="S1083" s="1">
        <f>IF('ข้อมูลจังหวัด-อำเภอ'!C1082="","",'ข้อมูลจังหวัด-อำเภอ'!C1082)</f>
        <v>0</v>
      </c>
      <c r="T1083" s="1">
        <f>IF('ข้อมูลจังหวัด-อำเภอ'!D1082="","",'ข้อมูลจังหวัด-อำเภอ'!D1082)</f>
        <v>0</v>
      </c>
      <c r="U1083" s="1" t="str">
        <f>IFERROR(VLOOKUP(D1083,ข้อมูลออเดอร์!A:EK,46,0),"")</f>
        <v/>
      </c>
      <c r="V1083" s="1" t="str">
        <f>IFERROR(VLOOKUP(D1083,ข้อมูลออเดอร์!A:EK,46,0),"")</f>
        <v/>
      </c>
      <c r="W1083" s="1" t="str">
        <f>IFERROR(VLOOKUP(D1083,ข้อมูลออเดอร์!A:EK,48,0),"")</f>
        <v/>
      </c>
      <c r="X1083" s="1" t="str">
        <f t="shared" si="186"/>
        <v/>
      </c>
      <c r="Y1083" s="1"/>
      <c r="Z1083" s="1"/>
      <c r="AA1083" s="1" t="e">
        <f t="shared" si="187"/>
        <v>#N/A</v>
      </c>
      <c r="AB1083" s="1"/>
      <c r="AC1083" s="1"/>
      <c r="AD1083" s="1"/>
      <c r="AE1083" s="1" t="e">
        <f>IF(ข้อมูลน้ำหนักสินค้า!C1082="","",ข้อมูลน้ำหนักสินค้า!C1082)*J1083</f>
        <v>#N/A</v>
      </c>
    </row>
    <row r="1084" spans="1:31">
      <c r="A1084" s="1" t="str">
        <f t="shared" si="177"/>
        <v/>
      </c>
      <c r="B1084" s="1" t="str">
        <f t="shared" si="178"/>
        <v/>
      </c>
      <c r="C1084" s="1" t="str">
        <f t="shared" si="179"/>
        <v/>
      </c>
      <c r="D1084" s="1" t="str">
        <f>IF(ข้อมูลออเดอร์!A1083="","",ข้อมูลออเดอร์!A1083)</f>
        <v/>
      </c>
      <c r="E1084" s="1" t="str">
        <f>IFERROR(IF(VLOOKUP(D1084,ข้อมูลออเดอร์!A:BV,74,0)="Express delivery","NORMAL",IF(VLOOKUP(D1084,ข้อมูลออเดอร์!A:BV,74,0)="Lalamove","B2B_OFFLINE","")),"")</f>
        <v/>
      </c>
      <c r="F1084" s="1" t="str">
        <f t="shared" si="180"/>
        <v/>
      </c>
      <c r="G1084" s="1" t="str">
        <f>IF(ข้อมูลออเดอร์!CV1083="","",ข้อมูลออเดอร์!CV1083)</f>
        <v/>
      </c>
      <c r="H1084" s="1" t="str">
        <f>IF(ข้อมูลออเดอร์!CW1083="","",ข้อมูลออเดอร์!CW1083)</f>
        <v/>
      </c>
      <c r="I1084" s="1" t="str">
        <f>IF(ข้อมูลออเดอร์!CV1083="","",ข้อมูลออเดอร์!CV1083)</f>
        <v/>
      </c>
      <c r="J1084" s="1" t="str">
        <f>IF(ข้อมูลออเดอร์!DD1083="","",ข้อมูลออเดอร์!DD1083)</f>
        <v/>
      </c>
      <c r="K1084" s="102" t="str">
        <f t="shared" si="181"/>
        <v/>
      </c>
      <c r="L1084" s="102" t="str">
        <f t="shared" si="182"/>
        <v/>
      </c>
      <c r="M1084" s="103" t="str">
        <f ca="1" t="shared" si="183"/>
        <v/>
      </c>
      <c r="N1084" s="103" t="str">
        <f ca="1" t="shared" si="184"/>
        <v/>
      </c>
      <c r="O1084" s="1" t="str">
        <f>IFERROR(VLOOKUP(D1084,ข้อมูลออเดอร์!A:EK,49,0),"")</f>
        <v/>
      </c>
      <c r="P1084" s="1" t="str">
        <f>IF(D1084="","",ข้อมูลออเดอร์!AX1083)</f>
        <v/>
      </c>
      <c r="Q1084" s="1" t="str">
        <f>IF(D1084="","",ข้อมูลออเดอร์!AX1083)</f>
        <v/>
      </c>
      <c r="R1084" s="1" t="str">
        <f t="shared" si="185"/>
        <v/>
      </c>
      <c r="S1084" s="1">
        <f>IF('ข้อมูลจังหวัด-อำเภอ'!C1083="","",'ข้อมูลจังหวัด-อำเภอ'!C1083)</f>
        <v>0</v>
      </c>
      <c r="T1084" s="1">
        <f>IF('ข้อมูลจังหวัด-อำเภอ'!D1083="","",'ข้อมูลจังหวัด-อำเภอ'!D1083)</f>
        <v>0</v>
      </c>
      <c r="U1084" s="1" t="str">
        <f>IFERROR(VLOOKUP(D1084,ข้อมูลออเดอร์!A:EK,46,0),"")</f>
        <v/>
      </c>
      <c r="V1084" s="1" t="str">
        <f>IFERROR(VLOOKUP(D1084,ข้อมูลออเดอร์!A:EK,46,0),"")</f>
        <v/>
      </c>
      <c r="W1084" s="1" t="str">
        <f>IFERROR(VLOOKUP(D1084,ข้อมูลออเดอร์!A:EK,48,0),"")</f>
        <v/>
      </c>
      <c r="X1084" s="1" t="str">
        <f t="shared" si="186"/>
        <v/>
      </c>
      <c r="Y1084" s="1"/>
      <c r="Z1084" s="1"/>
      <c r="AA1084" s="1" t="e">
        <f t="shared" si="187"/>
        <v>#N/A</v>
      </c>
      <c r="AB1084" s="1"/>
      <c r="AC1084" s="1"/>
      <c r="AD1084" s="1"/>
      <c r="AE1084" s="1" t="e">
        <f>IF(ข้อมูลน้ำหนักสินค้า!C1083="","",ข้อมูลน้ำหนักสินค้า!C1083)*J1084</f>
        <v>#N/A</v>
      </c>
    </row>
    <row r="1085" spans="1:31">
      <c r="A1085" s="1" t="str">
        <f t="shared" si="177"/>
        <v/>
      </c>
      <c r="B1085" s="1" t="str">
        <f t="shared" si="178"/>
        <v/>
      </c>
      <c r="C1085" s="1" t="str">
        <f t="shared" si="179"/>
        <v/>
      </c>
      <c r="D1085" s="1" t="str">
        <f>IF(ข้อมูลออเดอร์!A1084="","",ข้อมูลออเดอร์!A1084)</f>
        <v/>
      </c>
      <c r="E1085" s="1" t="str">
        <f>IFERROR(IF(VLOOKUP(D1085,ข้อมูลออเดอร์!A:BV,74,0)="Express delivery","NORMAL",IF(VLOOKUP(D1085,ข้อมูลออเดอร์!A:BV,74,0)="Lalamove","B2B_OFFLINE","")),"")</f>
        <v/>
      </c>
      <c r="F1085" s="1" t="str">
        <f t="shared" si="180"/>
        <v/>
      </c>
      <c r="G1085" s="1" t="str">
        <f>IF(ข้อมูลออเดอร์!CV1084="","",ข้อมูลออเดอร์!CV1084)</f>
        <v/>
      </c>
      <c r="H1085" s="1" t="str">
        <f>IF(ข้อมูลออเดอร์!CW1084="","",ข้อมูลออเดอร์!CW1084)</f>
        <v/>
      </c>
      <c r="I1085" s="1" t="str">
        <f>IF(ข้อมูลออเดอร์!CV1084="","",ข้อมูลออเดอร์!CV1084)</f>
        <v/>
      </c>
      <c r="J1085" s="1" t="str">
        <f>IF(ข้อมูลออเดอร์!DD1084="","",ข้อมูลออเดอร์!DD1084)</f>
        <v/>
      </c>
      <c r="K1085" s="102" t="str">
        <f t="shared" si="181"/>
        <v/>
      </c>
      <c r="L1085" s="102" t="str">
        <f t="shared" si="182"/>
        <v/>
      </c>
      <c r="M1085" s="103" t="str">
        <f ca="1" t="shared" si="183"/>
        <v/>
      </c>
      <c r="N1085" s="103" t="str">
        <f ca="1" t="shared" si="184"/>
        <v/>
      </c>
      <c r="O1085" s="1" t="str">
        <f>IFERROR(VLOOKUP(D1085,ข้อมูลออเดอร์!A:EK,49,0),"")</f>
        <v/>
      </c>
      <c r="P1085" s="1" t="str">
        <f>IF(D1085="","",ข้อมูลออเดอร์!AX1084)</f>
        <v/>
      </c>
      <c r="Q1085" s="1" t="str">
        <f>IF(D1085="","",ข้อมูลออเดอร์!AX1084)</f>
        <v/>
      </c>
      <c r="R1085" s="1" t="str">
        <f t="shared" si="185"/>
        <v/>
      </c>
      <c r="S1085" s="1">
        <f>IF('ข้อมูลจังหวัด-อำเภอ'!C1084="","",'ข้อมูลจังหวัด-อำเภอ'!C1084)</f>
        <v>0</v>
      </c>
      <c r="T1085" s="1">
        <f>IF('ข้อมูลจังหวัด-อำเภอ'!D1084="","",'ข้อมูลจังหวัด-อำเภอ'!D1084)</f>
        <v>0</v>
      </c>
      <c r="U1085" s="1" t="str">
        <f>IFERROR(VLOOKUP(D1085,ข้อมูลออเดอร์!A:EK,46,0),"")</f>
        <v/>
      </c>
      <c r="V1085" s="1" t="str">
        <f>IFERROR(VLOOKUP(D1085,ข้อมูลออเดอร์!A:EK,46,0),"")</f>
        <v/>
      </c>
      <c r="W1085" s="1" t="str">
        <f>IFERROR(VLOOKUP(D1085,ข้อมูลออเดอร์!A:EK,48,0),"")</f>
        <v/>
      </c>
      <c r="X1085" s="1" t="str">
        <f t="shared" si="186"/>
        <v/>
      </c>
      <c r="Y1085" s="1"/>
      <c r="Z1085" s="1"/>
      <c r="AA1085" s="1" t="e">
        <f t="shared" si="187"/>
        <v>#N/A</v>
      </c>
      <c r="AB1085" s="1"/>
      <c r="AC1085" s="1"/>
      <c r="AD1085" s="1"/>
      <c r="AE1085" s="1" t="e">
        <f>IF(ข้อมูลน้ำหนักสินค้า!C1084="","",ข้อมูลน้ำหนักสินค้า!C1084)*J1085</f>
        <v>#N/A</v>
      </c>
    </row>
    <row r="1086" spans="1:31">
      <c r="A1086" s="1" t="str">
        <f t="shared" si="177"/>
        <v/>
      </c>
      <c r="B1086" s="1" t="str">
        <f t="shared" si="178"/>
        <v/>
      </c>
      <c r="C1086" s="1" t="str">
        <f t="shared" si="179"/>
        <v/>
      </c>
      <c r="D1086" s="1" t="str">
        <f>IF(ข้อมูลออเดอร์!A1085="","",ข้อมูลออเดอร์!A1085)</f>
        <v/>
      </c>
      <c r="E1086" s="1" t="str">
        <f>IFERROR(IF(VLOOKUP(D1086,ข้อมูลออเดอร์!A:BV,74,0)="Express delivery","NORMAL",IF(VLOOKUP(D1086,ข้อมูลออเดอร์!A:BV,74,0)="Lalamove","B2B_OFFLINE","")),"")</f>
        <v/>
      </c>
      <c r="F1086" s="1" t="str">
        <f t="shared" si="180"/>
        <v/>
      </c>
      <c r="G1086" s="1" t="str">
        <f>IF(ข้อมูลออเดอร์!CV1085="","",ข้อมูลออเดอร์!CV1085)</f>
        <v/>
      </c>
      <c r="H1086" s="1" t="str">
        <f>IF(ข้อมูลออเดอร์!CW1085="","",ข้อมูลออเดอร์!CW1085)</f>
        <v/>
      </c>
      <c r="I1086" s="1" t="str">
        <f>IF(ข้อมูลออเดอร์!CV1085="","",ข้อมูลออเดอร์!CV1085)</f>
        <v/>
      </c>
      <c r="J1086" s="1" t="str">
        <f>IF(ข้อมูลออเดอร์!DD1085="","",ข้อมูลออเดอร์!DD1085)</f>
        <v/>
      </c>
      <c r="K1086" s="102" t="str">
        <f t="shared" si="181"/>
        <v/>
      </c>
      <c r="L1086" s="102" t="str">
        <f t="shared" si="182"/>
        <v/>
      </c>
      <c r="M1086" s="103" t="str">
        <f ca="1" t="shared" si="183"/>
        <v/>
      </c>
      <c r="N1086" s="103" t="str">
        <f ca="1" t="shared" si="184"/>
        <v/>
      </c>
      <c r="O1086" s="1" t="str">
        <f>IFERROR(VLOOKUP(D1086,ข้อมูลออเดอร์!A:EK,49,0),"")</f>
        <v/>
      </c>
      <c r="P1086" s="1" t="str">
        <f>IF(D1086="","",ข้อมูลออเดอร์!AX1085)</f>
        <v/>
      </c>
      <c r="Q1086" s="1" t="str">
        <f>IF(D1086="","",ข้อมูลออเดอร์!AX1085)</f>
        <v/>
      </c>
      <c r="R1086" s="1" t="str">
        <f t="shared" si="185"/>
        <v/>
      </c>
      <c r="S1086" s="1">
        <f>IF('ข้อมูลจังหวัด-อำเภอ'!C1085="","",'ข้อมูลจังหวัด-อำเภอ'!C1085)</f>
        <v>0</v>
      </c>
      <c r="T1086" s="1">
        <f>IF('ข้อมูลจังหวัด-อำเภอ'!D1085="","",'ข้อมูลจังหวัด-อำเภอ'!D1085)</f>
        <v>0</v>
      </c>
      <c r="U1086" s="1" t="str">
        <f>IFERROR(VLOOKUP(D1086,ข้อมูลออเดอร์!A:EK,46,0),"")</f>
        <v/>
      </c>
      <c r="V1086" s="1" t="str">
        <f>IFERROR(VLOOKUP(D1086,ข้อมูลออเดอร์!A:EK,46,0),"")</f>
        <v/>
      </c>
      <c r="W1086" s="1" t="str">
        <f>IFERROR(VLOOKUP(D1086,ข้อมูลออเดอร์!A:EK,48,0),"")</f>
        <v/>
      </c>
      <c r="X1086" s="1" t="str">
        <f t="shared" si="186"/>
        <v/>
      </c>
      <c r="Y1086" s="1"/>
      <c r="Z1086" s="1"/>
      <c r="AA1086" s="1" t="e">
        <f t="shared" si="187"/>
        <v>#N/A</v>
      </c>
      <c r="AB1086" s="1"/>
      <c r="AC1086" s="1"/>
      <c r="AD1086" s="1"/>
      <c r="AE1086" s="1" t="e">
        <f>IF(ข้อมูลน้ำหนักสินค้า!C1085="","",ข้อมูลน้ำหนักสินค้า!C1085)*J1086</f>
        <v>#N/A</v>
      </c>
    </row>
    <row r="1087" spans="1:31">
      <c r="A1087" s="1" t="str">
        <f t="shared" si="177"/>
        <v/>
      </c>
      <c r="B1087" s="1" t="str">
        <f t="shared" si="178"/>
        <v/>
      </c>
      <c r="C1087" s="1" t="str">
        <f t="shared" si="179"/>
        <v/>
      </c>
      <c r="D1087" s="1" t="str">
        <f>IF(ข้อมูลออเดอร์!A1086="","",ข้อมูลออเดอร์!A1086)</f>
        <v/>
      </c>
      <c r="E1087" s="1" t="str">
        <f>IFERROR(IF(VLOOKUP(D1087,ข้อมูลออเดอร์!A:BV,74,0)="Express delivery","NORMAL",IF(VLOOKUP(D1087,ข้อมูลออเดอร์!A:BV,74,0)="Lalamove","B2B_OFFLINE","")),"")</f>
        <v/>
      </c>
      <c r="F1087" s="1" t="str">
        <f t="shared" si="180"/>
        <v/>
      </c>
      <c r="G1087" s="1" t="str">
        <f>IF(ข้อมูลออเดอร์!CV1086="","",ข้อมูลออเดอร์!CV1086)</f>
        <v/>
      </c>
      <c r="H1087" s="1" t="str">
        <f>IF(ข้อมูลออเดอร์!CW1086="","",ข้อมูลออเดอร์!CW1086)</f>
        <v/>
      </c>
      <c r="I1087" s="1" t="str">
        <f>IF(ข้อมูลออเดอร์!CV1086="","",ข้อมูลออเดอร์!CV1086)</f>
        <v/>
      </c>
      <c r="J1087" s="1" t="str">
        <f>IF(ข้อมูลออเดอร์!DD1086="","",ข้อมูลออเดอร์!DD1086)</f>
        <v/>
      </c>
      <c r="K1087" s="102" t="str">
        <f t="shared" si="181"/>
        <v/>
      </c>
      <c r="L1087" s="102" t="str">
        <f t="shared" si="182"/>
        <v/>
      </c>
      <c r="M1087" s="103" t="str">
        <f ca="1" t="shared" si="183"/>
        <v/>
      </c>
      <c r="N1087" s="103" t="str">
        <f ca="1" t="shared" si="184"/>
        <v/>
      </c>
      <c r="O1087" s="1" t="str">
        <f>IFERROR(VLOOKUP(D1087,ข้อมูลออเดอร์!A:EK,49,0),"")</f>
        <v/>
      </c>
      <c r="P1087" s="1" t="str">
        <f>IF(D1087="","",ข้อมูลออเดอร์!AX1086)</f>
        <v/>
      </c>
      <c r="Q1087" s="1" t="str">
        <f>IF(D1087="","",ข้อมูลออเดอร์!AX1086)</f>
        <v/>
      </c>
      <c r="R1087" s="1" t="str">
        <f t="shared" si="185"/>
        <v/>
      </c>
      <c r="S1087" s="1">
        <f>IF('ข้อมูลจังหวัด-อำเภอ'!C1086="","",'ข้อมูลจังหวัด-อำเภอ'!C1086)</f>
        <v>0</v>
      </c>
      <c r="T1087" s="1">
        <f>IF('ข้อมูลจังหวัด-อำเภอ'!D1086="","",'ข้อมูลจังหวัด-อำเภอ'!D1086)</f>
        <v>0</v>
      </c>
      <c r="U1087" s="1" t="str">
        <f>IFERROR(VLOOKUP(D1087,ข้อมูลออเดอร์!A:EK,46,0),"")</f>
        <v/>
      </c>
      <c r="V1087" s="1" t="str">
        <f>IFERROR(VLOOKUP(D1087,ข้อมูลออเดอร์!A:EK,46,0),"")</f>
        <v/>
      </c>
      <c r="W1087" s="1" t="str">
        <f>IFERROR(VLOOKUP(D1087,ข้อมูลออเดอร์!A:EK,48,0),"")</f>
        <v/>
      </c>
      <c r="X1087" s="1" t="str">
        <f t="shared" si="186"/>
        <v/>
      </c>
      <c r="Y1087" s="1"/>
      <c r="Z1087" s="1"/>
      <c r="AA1087" s="1" t="e">
        <f t="shared" si="187"/>
        <v>#N/A</v>
      </c>
      <c r="AB1087" s="1"/>
      <c r="AC1087" s="1"/>
      <c r="AD1087" s="1"/>
      <c r="AE1087" s="1" t="e">
        <f>IF(ข้อมูลน้ำหนักสินค้า!C1086="","",ข้อมูลน้ำหนักสินค้า!C1086)*J1087</f>
        <v>#N/A</v>
      </c>
    </row>
    <row r="1088" spans="1:31">
      <c r="A1088" s="1" t="str">
        <f t="shared" si="177"/>
        <v/>
      </c>
      <c r="B1088" s="1" t="str">
        <f t="shared" si="178"/>
        <v/>
      </c>
      <c r="C1088" s="1" t="str">
        <f t="shared" si="179"/>
        <v/>
      </c>
      <c r="D1088" s="1" t="str">
        <f>IF(ข้อมูลออเดอร์!A1087="","",ข้อมูลออเดอร์!A1087)</f>
        <v/>
      </c>
      <c r="E1088" s="1" t="str">
        <f>IFERROR(IF(VLOOKUP(D1088,ข้อมูลออเดอร์!A:BV,74,0)="Express delivery","NORMAL",IF(VLOOKUP(D1088,ข้อมูลออเดอร์!A:BV,74,0)="Lalamove","B2B_OFFLINE","")),"")</f>
        <v/>
      </c>
      <c r="F1088" s="1" t="str">
        <f t="shared" si="180"/>
        <v/>
      </c>
      <c r="G1088" s="1" t="str">
        <f>IF(ข้อมูลออเดอร์!CV1087="","",ข้อมูลออเดอร์!CV1087)</f>
        <v/>
      </c>
      <c r="H1088" s="1" t="str">
        <f>IF(ข้อมูลออเดอร์!CW1087="","",ข้อมูลออเดอร์!CW1087)</f>
        <v/>
      </c>
      <c r="I1088" s="1" t="str">
        <f>IF(ข้อมูลออเดอร์!CV1087="","",ข้อมูลออเดอร์!CV1087)</f>
        <v/>
      </c>
      <c r="J1088" s="1" t="str">
        <f>IF(ข้อมูลออเดอร์!DD1087="","",ข้อมูลออเดอร์!DD1087)</f>
        <v/>
      </c>
      <c r="K1088" s="102" t="str">
        <f t="shared" si="181"/>
        <v/>
      </c>
      <c r="L1088" s="102" t="str">
        <f t="shared" si="182"/>
        <v/>
      </c>
      <c r="M1088" s="103" t="str">
        <f ca="1" t="shared" si="183"/>
        <v/>
      </c>
      <c r="N1088" s="103" t="str">
        <f ca="1" t="shared" si="184"/>
        <v/>
      </c>
      <c r="O1088" s="1" t="str">
        <f>IFERROR(VLOOKUP(D1088,ข้อมูลออเดอร์!A:EK,49,0),"")</f>
        <v/>
      </c>
      <c r="P1088" s="1" t="str">
        <f>IF(D1088="","",ข้อมูลออเดอร์!AX1087)</f>
        <v/>
      </c>
      <c r="Q1088" s="1" t="str">
        <f>IF(D1088="","",ข้อมูลออเดอร์!AX1087)</f>
        <v/>
      </c>
      <c r="R1088" s="1" t="str">
        <f t="shared" si="185"/>
        <v/>
      </c>
      <c r="S1088" s="1">
        <f>IF('ข้อมูลจังหวัด-อำเภอ'!C1087="","",'ข้อมูลจังหวัด-อำเภอ'!C1087)</f>
        <v>0</v>
      </c>
      <c r="T1088" s="1">
        <f>IF('ข้อมูลจังหวัด-อำเภอ'!D1087="","",'ข้อมูลจังหวัด-อำเภอ'!D1087)</f>
        <v>0</v>
      </c>
      <c r="U1088" s="1" t="str">
        <f>IFERROR(VLOOKUP(D1088,ข้อมูลออเดอร์!A:EK,46,0),"")</f>
        <v/>
      </c>
      <c r="V1088" s="1" t="str">
        <f>IFERROR(VLOOKUP(D1088,ข้อมูลออเดอร์!A:EK,46,0),"")</f>
        <v/>
      </c>
      <c r="W1088" s="1" t="str">
        <f>IFERROR(VLOOKUP(D1088,ข้อมูลออเดอร์!A:EK,48,0),"")</f>
        <v/>
      </c>
      <c r="X1088" s="1" t="str">
        <f t="shared" si="186"/>
        <v/>
      </c>
      <c r="Y1088" s="1"/>
      <c r="Z1088" s="1"/>
      <c r="AA1088" s="1" t="e">
        <f t="shared" si="187"/>
        <v>#N/A</v>
      </c>
      <c r="AB1088" s="1"/>
      <c r="AC1088" s="1"/>
      <c r="AD1088" s="1"/>
      <c r="AE1088" s="1" t="e">
        <f>IF(ข้อมูลน้ำหนักสินค้า!C1087="","",ข้อมูลน้ำหนักสินค้า!C1087)*J1088</f>
        <v>#N/A</v>
      </c>
    </row>
    <row r="1089" spans="1:31">
      <c r="A1089" s="1" t="str">
        <f t="shared" si="177"/>
        <v/>
      </c>
      <c r="B1089" s="1" t="str">
        <f t="shared" si="178"/>
        <v/>
      </c>
      <c r="C1089" s="1" t="str">
        <f t="shared" si="179"/>
        <v/>
      </c>
      <c r="D1089" s="1" t="str">
        <f>IF(ข้อมูลออเดอร์!A1088="","",ข้อมูลออเดอร์!A1088)</f>
        <v/>
      </c>
      <c r="E1089" s="1" t="str">
        <f>IFERROR(IF(VLOOKUP(D1089,ข้อมูลออเดอร์!A:BV,74,0)="Express delivery","NORMAL",IF(VLOOKUP(D1089,ข้อมูลออเดอร์!A:BV,74,0)="Lalamove","B2B_OFFLINE","")),"")</f>
        <v/>
      </c>
      <c r="F1089" s="1" t="str">
        <f t="shared" si="180"/>
        <v/>
      </c>
      <c r="G1089" s="1" t="str">
        <f>IF(ข้อมูลออเดอร์!CV1088="","",ข้อมูลออเดอร์!CV1088)</f>
        <v/>
      </c>
      <c r="H1089" s="1" t="str">
        <f>IF(ข้อมูลออเดอร์!CW1088="","",ข้อมูลออเดอร์!CW1088)</f>
        <v/>
      </c>
      <c r="I1089" s="1" t="str">
        <f>IF(ข้อมูลออเดอร์!CV1088="","",ข้อมูลออเดอร์!CV1088)</f>
        <v/>
      </c>
      <c r="J1089" s="1" t="str">
        <f>IF(ข้อมูลออเดอร์!DD1088="","",ข้อมูลออเดอร์!DD1088)</f>
        <v/>
      </c>
      <c r="K1089" s="102" t="str">
        <f t="shared" si="181"/>
        <v/>
      </c>
      <c r="L1089" s="102" t="str">
        <f t="shared" si="182"/>
        <v/>
      </c>
      <c r="M1089" s="103" t="str">
        <f ca="1" t="shared" si="183"/>
        <v/>
      </c>
      <c r="N1089" s="103" t="str">
        <f ca="1" t="shared" si="184"/>
        <v/>
      </c>
      <c r="O1089" s="1" t="str">
        <f>IFERROR(VLOOKUP(D1089,ข้อมูลออเดอร์!A:EK,49,0),"")</f>
        <v/>
      </c>
      <c r="P1089" s="1" t="str">
        <f>IF(D1089="","",ข้อมูลออเดอร์!AX1088)</f>
        <v/>
      </c>
      <c r="Q1089" s="1" t="str">
        <f>IF(D1089="","",ข้อมูลออเดอร์!AX1088)</f>
        <v/>
      </c>
      <c r="R1089" s="1" t="str">
        <f t="shared" si="185"/>
        <v/>
      </c>
      <c r="S1089" s="1">
        <f>IF('ข้อมูลจังหวัด-อำเภอ'!C1088="","",'ข้อมูลจังหวัด-อำเภอ'!C1088)</f>
        <v>0</v>
      </c>
      <c r="T1089" s="1">
        <f>IF('ข้อมูลจังหวัด-อำเภอ'!D1088="","",'ข้อมูลจังหวัด-อำเภอ'!D1088)</f>
        <v>0</v>
      </c>
      <c r="U1089" s="1" t="str">
        <f>IFERROR(VLOOKUP(D1089,ข้อมูลออเดอร์!A:EK,46,0),"")</f>
        <v/>
      </c>
      <c r="V1089" s="1" t="str">
        <f>IFERROR(VLOOKUP(D1089,ข้อมูลออเดอร์!A:EK,46,0),"")</f>
        <v/>
      </c>
      <c r="W1089" s="1" t="str">
        <f>IFERROR(VLOOKUP(D1089,ข้อมูลออเดอร์!A:EK,48,0),"")</f>
        <v/>
      </c>
      <c r="X1089" s="1" t="str">
        <f t="shared" si="186"/>
        <v/>
      </c>
      <c r="Y1089" s="1"/>
      <c r="Z1089" s="1"/>
      <c r="AA1089" s="1" t="e">
        <f t="shared" si="187"/>
        <v>#N/A</v>
      </c>
      <c r="AB1089" s="1"/>
      <c r="AC1089" s="1"/>
      <c r="AD1089" s="1"/>
      <c r="AE1089" s="1" t="e">
        <f>IF(ข้อมูลน้ำหนักสินค้า!C1088="","",ข้อมูลน้ำหนักสินค้า!C1088)*J1089</f>
        <v>#N/A</v>
      </c>
    </row>
    <row r="1090" spans="1:31">
      <c r="A1090" s="1" t="str">
        <f t="shared" si="177"/>
        <v/>
      </c>
      <c r="B1090" s="1" t="str">
        <f t="shared" si="178"/>
        <v/>
      </c>
      <c r="C1090" s="1" t="str">
        <f t="shared" si="179"/>
        <v/>
      </c>
      <c r="D1090" s="1" t="str">
        <f>IF(ข้อมูลออเดอร์!A1089="","",ข้อมูลออเดอร์!A1089)</f>
        <v/>
      </c>
      <c r="E1090" s="1" t="str">
        <f>IFERROR(IF(VLOOKUP(D1090,ข้อมูลออเดอร์!A:BV,74,0)="Express delivery","NORMAL",IF(VLOOKUP(D1090,ข้อมูลออเดอร์!A:BV,74,0)="Lalamove","B2B_OFFLINE","")),"")</f>
        <v/>
      </c>
      <c r="F1090" s="1" t="str">
        <f t="shared" si="180"/>
        <v/>
      </c>
      <c r="G1090" s="1" t="str">
        <f>IF(ข้อมูลออเดอร์!CV1089="","",ข้อมูลออเดอร์!CV1089)</f>
        <v/>
      </c>
      <c r="H1090" s="1" t="str">
        <f>IF(ข้อมูลออเดอร์!CW1089="","",ข้อมูลออเดอร์!CW1089)</f>
        <v/>
      </c>
      <c r="I1090" s="1" t="str">
        <f>IF(ข้อมูลออเดอร์!CV1089="","",ข้อมูลออเดอร์!CV1089)</f>
        <v/>
      </c>
      <c r="J1090" s="1" t="str">
        <f>IF(ข้อมูลออเดอร์!DD1089="","",ข้อมูลออเดอร์!DD1089)</f>
        <v/>
      </c>
      <c r="K1090" s="102" t="str">
        <f t="shared" si="181"/>
        <v/>
      </c>
      <c r="L1090" s="102" t="str">
        <f t="shared" si="182"/>
        <v/>
      </c>
      <c r="M1090" s="103" t="str">
        <f ca="1" t="shared" si="183"/>
        <v/>
      </c>
      <c r="N1090" s="103" t="str">
        <f ca="1" t="shared" si="184"/>
        <v/>
      </c>
      <c r="O1090" s="1" t="str">
        <f>IFERROR(VLOOKUP(D1090,ข้อมูลออเดอร์!A:EK,49,0),"")</f>
        <v/>
      </c>
      <c r="P1090" s="1" t="str">
        <f>IF(D1090="","",ข้อมูลออเดอร์!AX1089)</f>
        <v/>
      </c>
      <c r="Q1090" s="1" t="str">
        <f>IF(D1090="","",ข้อมูลออเดอร์!AX1089)</f>
        <v/>
      </c>
      <c r="R1090" s="1" t="str">
        <f t="shared" si="185"/>
        <v/>
      </c>
      <c r="S1090" s="1">
        <f>IF('ข้อมูลจังหวัด-อำเภอ'!C1089="","",'ข้อมูลจังหวัด-อำเภอ'!C1089)</f>
        <v>0</v>
      </c>
      <c r="T1090" s="1">
        <f>IF('ข้อมูลจังหวัด-อำเภอ'!D1089="","",'ข้อมูลจังหวัด-อำเภอ'!D1089)</f>
        <v>0</v>
      </c>
      <c r="U1090" s="1" t="str">
        <f>IFERROR(VLOOKUP(D1090,ข้อมูลออเดอร์!A:EK,46,0),"")</f>
        <v/>
      </c>
      <c r="V1090" s="1" t="str">
        <f>IFERROR(VLOOKUP(D1090,ข้อมูลออเดอร์!A:EK,46,0),"")</f>
        <v/>
      </c>
      <c r="W1090" s="1" t="str">
        <f>IFERROR(VLOOKUP(D1090,ข้อมูลออเดอร์!A:EK,48,0),"")</f>
        <v/>
      </c>
      <c r="X1090" s="1" t="str">
        <f t="shared" si="186"/>
        <v/>
      </c>
      <c r="Y1090" s="1"/>
      <c r="Z1090" s="1"/>
      <c r="AA1090" s="1" t="e">
        <f t="shared" si="187"/>
        <v>#N/A</v>
      </c>
      <c r="AB1090" s="1"/>
      <c r="AC1090" s="1"/>
      <c r="AD1090" s="1"/>
      <c r="AE1090" s="1" t="e">
        <f>IF(ข้อมูลน้ำหนักสินค้า!C1089="","",ข้อมูลน้ำหนักสินค้า!C1089)*J1090</f>
        <v>#VALUE!</v>
      </c>
    </row>
    <row r="1091" spans="1:31">
      <c r="A1091" s="1" t="str">
        <f t="shared" si="177"/>
        <v/>
      </c>
      <c r="B1091" s="1" t="str">
        <f t="shared" si="178"/>
        <v/>
      </c>
      <c r="C1091" s="1" t="str">
        <f t="shared" si="179"/>
        <v/>
      </c>
      <c r="D1091" s="1" t="str">
        <f>IF(ข้อมูลออเดอร์!A1090="","",ข้อมูลออเดอร์!A1090)</f>
        <v/>
      </c>
      <c r="E1091" s="1" t="str">
        <f>IFERROR(IF(VLOOKUP(D1091,ข้อมูลออเดอร์!A:BV,74,0)="Express delivery","NORMAL",IF(VLOOKUP(D1091,ข้อมูลออเดอร์!A:BV,74,0)="Lalamove","B2B_OFFLINE","")),"")</f>
        <v/>
      </c>
      <c r="F1091" s="1" t="str">
        <f t="shared" si="180"/>
        <v/>
      </c>
      <c r="G1091" s="1" t="str">
        <f>IF(ข้อมูลออเดอร์!CV1090="","",ข้อมูลออเดอร์!CV1090)</f>
        <v/>
      </c>
      <c r="H1091" s="1" t="str">
        <f>IF(ข้อมูลออเดอร์!CW1090="","",ข้อมูลออเดอร์!CW1090)</f>
        <v/>
      </c>
      <c r="I1091" s="1" t="str">
        <f>IF(ข้อมูลออเดอร์!CV1090="","",ข้อมูลออเดอร์!CV1090)</f>
        <v/>
      </c>
      <c r="J1091" s="1" t="str">
        <f>IF(ข้อมูลออเดอร์!DD1090="","",ข้อมูลออเดอร์!DD1090)</f>
        <v/>
      </c>
      <c r="K1091" s="102" t="str">
        <f t="shared" si="181"/>
        <v/>
      </c>
      <c r="L1091" s="102" t="str">
        <f t="shared" si="182"/>
        <v/>
      </c>
      <c r="M1091" s="103" t="str">
        <f ca="1" t="shared" si="183"/>
        <v/>
      </c>
      <c r="N1091" s="103" t="str">
        <f ca="1" t="shared" si="184"/>
        <v/>
      </c>
      <c r="O1091" s="1" t="str">
        <f>IFERROR(VLOOKUP(D1091,ข้อมูลออเดอร์!A:EK,49,0),"")</f>
        <v/>
      </c>
      <c r="P1091" s="1" t="str">
        <f>IF(D1091="","",ข้อมูลออเดอร์!AX1090)</f>
        <v/>
      </c>
      <c r="Q1091" s="1" t="str">
        <f>IF(D1091="","",ข้อมูลออเดอร์!AX1090)</f>
        <v/>
      </c>
      <c r="R1091" s="1" t="str">
        <f t="shared" si="185"/>
        <v/>
      </c>
      <c r="S1091" s="1">
        <f>IF('ข้อมูลจังหวัด-อำเภอ'!C1090="","",'ข้อมูลจังหวัด-อำเภอ'!C1090)</f>
        <v>0</v>
      </c>
      <c r="T1091" s="1">
        <f>IF('ข้อมูลจังหวัด-อำเภอ'!D1090="","",'ข้อมูลจังหวัด-อำเภอ'!D1090)</f>
        <v>0</v>
      </c>
      <c r="U1091" s="1" t="str">
        <f>IFERROR(VLOOKUP(D1091,ข้อมูลออเดอร์!A:EK,46,0),"")</f>
        <v/>
      </c>
      <c r="V1091" s="1" t="str">
        <f>IFERROR(VLOOKUP(D1091,ข้อมูลออเดอร์!A:EK,46,0),"")</f>
        <v/>
      </c>
      <c r="W1091" s="1" t="str">
        <f>IFERROR(VLOOKUP(D1091,ข้อมูลออเดอร์!A:EK,48,0),"")</f>
        <v/>
      </c>
      <c r="X1091" s="1" t="str">
        <f t="shared" si="186"/>
        <v/>
      </c>
      <c r="Y1091" s="1"/>
      <c r="Z1091" s="1"/>
      <c r="AA1091" s="1" t="e">
        <f t="shared" si="187"/>
        <v>#N/A</v>
      </c>
      <c r="AB1091" s="1"/>
      <c r="AC1091" s="1"/>
      <c r="AD1091" s="1"/>
      <c r="AE1091" s="1" t="e">
        <f>IF(ข้อมูลน้ำหนักสินค้า!C1090="","",ข้อมูลน้ำหนักสินค้า!C1090)*J1091</f>
        <v>#VALUE!</v>
      </c>
    </row>
    <row r="1092" spans="1:31">
      <c r="A1092" s="1" t="str">
        <f t="shared" ref="A1092:A1155" si="188">IF(D1092="","","EastlyncOffline")</f>
        <v/>
      </c>
      <c r="B1092" s="1" t="str">
        <f t="shared" ref="B1092:B1155" si="189">IF(D1092="","","OFFLINE")</f>
        <v/>
      </c>
      <c r="C1092" s="1" t="str">
        <f t="shared" ref="C1092:C1155" si="190">IF(D1092="","","SALE")</f>
        <v/>
      </c>
      <c r="D1092" s="1" t="str">
        <f>IF(ข้อมูลออเดอร์!A1091="","",ข้อมูลออเดอร์!A1091)</f>
        <v/>
      </c>
      <c r="E1092" s="1" t="str">
        <f>IFERROR(IF(VLOOKUP(D1092,ข้อมูลออเดอร์!A:BV,74,0)="Express delivery","NORMAL",IF(VLOOKUP(D1092,ข้อมูลออเดอร์!A:BV,74,0)="Lalamove","B2B_OFFLINE","")),"")</f>
        <v/>
      </c>
      <c r="F1092" s="1" t="str">
        <f t="shared" ref="F1092:F1155" si="191">IF(D1092="","","EXPRESS")</f>
        <v/>
      </c>
      <c r="G1092" s="1" t="str">
        <f>IF(ข้อมูลออเดอร์!CV1091="","",ข้อมูลออเดอร์!CV1091)</f>
        <v/>
      </c>
      <c r="H1092" s="1" t="str">
        <f>IF(ข้อมูลออเดอร์!CW1091="","",ข้อมูลออเดอร์!CW1091)</f>
        <v/>
      </c>
      <c r="I1092" s="1" t="str">
        <f>IF(ข้อมูลออเดอร์!CV1091="","",ข้อมูลออเดอร์!CV1091)</f>
        <v/>
      </c>
      <c r="J1092" s="1" t="str">
        <f>IF(ข้อมูลออเดอร์!DD1091="","",ข้อมูลออเดอร์!DD1091)</f>
        <v/>
      </c>
      <c r="K1092" s="102" t="str">
        <f t="shared" ref="K1092:K1155" si="192">IF(D1092="","",0)</f>
        <v/>
      </c>
      <c r="L1092" s="102" t="str">
        <f t="shared" ref="L1092:L1155" si="193">IF(D1092="","",0)</f>
        <v/>
      </c>
      <c r="M1092" s="103" t="str">
        <f ca="1" t="shared" ref="M1092:M1155" si="194">IF(D1092="","",NOW())</f>
        <v/>
      </c>
      <c r="N1092" s="103" t="str">
        <f ca="1" t="shared" ref="N1092:N1155" si="195">IF(D1092="","",NOW())</f>
        <v/>
      </c>
      <c r="O1092" s="1" t="str">
        <f>IFERROR(VLOOKUP(D1092,ข้อมูลออเดอร์!A:EK,49,0),"")</f>
        <v/>
      </c>
      <c r="P1092" s="1" t="str">
        <f>IF(D1092="","",ข้อมูลออเดอร์!AX1091)</f>
        <v/>
      </c>
      <c r="Q1092" s="1" t="str">
        <f>IF(D1092="","",ข้อมูลออเดอร์!AX1091)</f>
        <v/>
      </c>
      <c r="R1092" s="1" t="str">
        <f t="shared" ref="R1092:R1155" si="196">IF(D1092="","","TH")</f>
        <v/>
      </c>
      <c r="S1092" s="1">
        <f>IF('ข้อมูลจังหวัด-อำเภอ'!C1091="","",'ข้อมูลจังหวัด-อำเภอ'!C1091)</f>
        <v>0</v>
      </c>
      <c r="T1092" s="1">
        <f>IF('ข้อมูลจังหวัด-อำเภอ'!D1091="","",'ข้อมูลจังหวัด-อำเภอ'!D1091)</f>
        <v>0</v>
      </c>
      <c r="U1092" s="1" t="str">
        <f>IFERROR(VLOOKUP(D1092,ข้อมูลออเดอร์!A:EK,46,0),"")</f>
        <v/>
      </c>
      <c r="V1092" s="1" t="str">
        <f>IFERROR(VLOOKUP(D1092,ข้อมูลออเดอร์!A:EK,46,0),"")</f>
        <v/>
      </c>
      <c r="W1092" s="1" t="str">
        <f>IFERROR(VLOOKUP(D1092,ข้อมูลออเดอร์!A:EK,48,0),"")</f>
        <v/>
      </c>
      <c r="X1092" s="1" t="str">
        <f t="shared" ref="X1092:X1155" si="197">IF(D1092="","","COD")</f>
        <v/>
      </c>
      <c r="Y1092" s="1"/>
      <c r="Z1092" s="1"/>
      <c r="AA1092" s="1" t="e">
        <f t="shared" ref="AA1092:AA1155" si="198">SUMIF(W:W,W1092,AE:AE)+0.2</f>
        <v>#N/A</v>
      </c>
      <c r="AB1092" s="1"/>
      <c r="AC1092" s="1"/>
      <c r="AD1092" s="1"/>
      <c r="AE1092" s="1" t="e">
        <f>IF(ข้อมูลน้ำหนักสินค้า!C1091="","",ข้อมูลน้ำหนักสินค้า!C1091)*J1092</f>
        <v>#VALUE!</v>
      </c>
    </row>
    <row r="1093" spans="1:31">
      <c r="A1093" s="1" t="str">
        <f t="shared" si="188"/>
        <v/>
      </c>
      <c r="B1093" s="1" t="str">
        <f t="shared" si="189"/>
        <v/>
      </c>
      <c r="C1093" s="1" t="str">
        <f t="shared" si="190"/>
        <v/>
      </c>
      <c r="D1093" s="1" t="str">
        <f>IF(ข้อมูลออเดอร์!A1092="","",ข้อมูลออเดอร์!A1092)</f>
        <v/>
      </c>
      <c r="E1093" s="1" t="str">
        <f>IFERROR(IF(VLOOKUP(D1093,ข้อมูลออเดอร์!A:BV,74,0)="Express delivery","NORMAL",IF(VLOOKUP(D1093,ข้อมูลออเดอร์!A:BV,74,0)="Lalamove","B2B_OFFLINE","")),"")</f>
        <v/>
      </c>
      <c r="F1093" s="1" t="str">
        <f t="shared" si="191"/>
        <v/>
      </c>
      <c r="G1093" s="1" t="str">
        <f>IF(ข้อมูลออเดอร์!CV1092="","",ข้อมูลออเดอร์!CV1092)</f>
        <v/>
      </c>
      <c r="H1093" s="1" t="str">
        <f>IF(ข้อมูลออเดอร์!CW1092="","",ข้อมูลออเดอร์!CW1092)</f>
        <v/>
      </c>
      <c r="I1093" s="1" t="str">
        <f>IF(ข้อมูลออเดอร์!CV1092="","",ข้อมูลออเดอร์!CV1092)</f>
        <v/>
      </c>
      <c r="J1093" s="1" t="str">
        <f>IF(ข้อมูลออเดอร์!DD1092="","",ข้อมูลออเดอร์!DD1092)</f>
        <v/>
      </c>
      <c r="K1093" s="102" t="str">
        <f t="shared" si="192"/>
        <v/>
      </c>
      <c r="L1093" s="102" t="str">
        <f t="shared" si="193"/>
        <v/>
      </c>
      <c r="M1093" s="103" t="str">
        <f ca="1" t="shared" si="194"/>
        <v/>
      </c>
      <c r="N1093" s="103" t="str">
        <f ca="1" t="shared" si="195"/>
        <v/>
      </c>
      <c r="O1093" s="1" t="str">
        <f>IFERROR(VLOOKUP(D1093,ข้อมูลออเดอร์!A:EK,49,0),"")</f>
        <v/>
      </c>
      <c r="P1093" s="1" t="str">
        <f>IF(D1093="","",ข้อมูลออเดอร์!AX1092)</f>
        <v/>
      </c>
      <c r="Q1093" s="1" t="str">
        <f>IF(D1093="","",ข้อมูลออเดอร์!AX1092)</f>
        <v/>
      </c>
      <c r="R1093" s="1" t="str">
        <f t="shared" si="196"/>
        <v/>
      </c>
      <c r="S1093" s="1">
        <f>IF('ข้อมูลจังหวัด-อำเภอ'!C1092="","",'ข้อมูลจังหวัด-อำเภอ'!C1092)</f>
        <v>0</v>
      </c>
      <c r="T1093" s="1">
        <f>IF('ข้อมูลจังหวัด-อำเภอ'!D1092="","",'ข้อมูลจังหวัด-อำเภอ'!D1092)</f>
        <v>0</v>
      </c>
      <c r="U1093" s="1" t="str">
        <f>IFERROR(VLOOKUP(D1093,ข้อมูลออเดอร์!A:EK,46,0),"")</f>
        <v/>
      </c>
      <c r="V1093" s="1" t="str">
        <f>IFERROR(VLOOKUP(D1093,ข้อมูลออเดอร์!A:EK,46,0),"")</f>
        <v/>
      </c>
      <c r="W1093" s="1" t="str">
        <f>IFERROR(VLOOKUP(D1093,ข้อมูลออเดอร์!A:EK,48,0),"")</f>
        <v/>
      </c>
      <c r="X1093" s="1" t="str">
        <f t="shared" si="197"/>
        <v/>
      </c>
      <c r="Y1093" s="1"/>
      <c r="Z1093" s="1"/>
      <c r="AA1093" s="1" t="e">
        <f t="shared" si="198"/>
        <v>#N/A</v>
      </c>
      <c r="AB1093" s="1"/>
      <c r="AC1093" s="1"/>
      <c r="AD1093" s="1"/>
      <c r="AE1093" s="1" t="e">
        <f>IF(ข้อมูลน้ำหนักสินค้า!C1092="","",ข้อมูลน้ำหนักสินค้า!C1092)*J1093</f>
        <v>#VALUE!</v>
      </c>
    </row>
    <row r="1094" spans="1:31">
      <c r="A1094" s="1" t="str">
        <f t="shared" si="188"/>
        <v/>
      </c>
      <c r="B1094" s="1" t="str">
        <f t="shared" si="189"/>
        <v/>
      </c>
      <c r="C1094" s="1" t="str">
        <f t="shared" si="190"/>
        <v/>
      </c>
      <c r="D1094" s="1" t="str">
        <f>IF(ข้อมูลออเดอร์!A1093="","",ข้อมูลออเดอร์!A1093)</f>
        <v/>
      </c>
      <c r="E1094" s="1" t="str">
        <f>IFERROR(IF(VLOOKUP(D1094,ข้อมูลออเดอร์!A:BV,74,0)="Express delivery","NORMAL",IF(VLOOKUP(D1094,ข้อมูลออเดอร์!A:BV,74,0)="Lalamove","B2B_OFFLINE","")),"")</f>
        <v/>
      </c>
      <c r="F1094" s="1" t="str">
        <f t="shared" si="191"/>
        <v/>
      </c>
      <c r="G1094" s="1" t="str">
        <f>IF(ข้อมูลออเดอร์!CV1093="","",ข้อมูลออเดอร์!CV1093)</f>
        <v/>
      </c>
      <c r="H1094" s="1" t="str">
        <f>IF(ข้อมูลออเดอร์!CW1093="","",ข้อมูลออเดอร์!CW1093)</f>
        <v/>
      </c>
      <c r="I1094" s="1" t="str">
        <f>IF(ข้อมูลออเดอร์!CV1093="","",ข้อมูลออเดอร์!CV1093)</f>
        <v/>
      </c>
      <c r="J1094" s="1" t="str">
        <f>IF(ข้อมูลออเดอร์!DD1093="","",ข้อมูลออเดอร์!DD1093)</f>
        <v/>
      </c>
      <c r="K1094" s="102" t="str">
        <f t="shared" si="192"/>
        <v/>
      </c>
      <c r="L1094" s="102" t="str">
        <f t="shared" si="193"/>
        <v/>
      </c>
      <c r="M1094" s="103" t="str">
        <f ca="1" t="shared" si="194"/>
        <v/>
      </c>
      <c r="N1094" s="103" t="str">
        <f ca="1" t="shared" si="195"/>
        <v/>
      </c>
      <c r="O1094" s="1" t="str">
        <f>IFERROR(VLOOKUP(D1094,ข้อมูลออเดอร์!A:EK,49,0),"")</f>
        <v/>
      </c>
      <c r="P1094" s="1" t="str">
        <f>IF(D1094="","",ข้อมูลออเดอร์!AX1093)</f>
        <v/>
      </c>
      <c r="Q1094" s="1" t="str">
        <f>IF(D1094="","",ข้อมูลออเดอร์!AX1093)</f>
        <v/>
      </c>
      <c r="R1094" s="1" t="str">
        <f t="shared" si="196"/>
        <v/>
      </c>
      <c r="S1094" s="1">
        <f>IF('ข้อมูลจังหวัด-อำเภอ'!C1093="","",'ข้อมูลจังหวัด-อำเภอ'!C1093)</f>
        <v>0</v>
      </c>
      <c r="T1094" s="1">
        <f>IF('ข้อมูลจังหวัด-อำเภอ'!D1093="","",'ข้อมูลจังหวัด-อำเภอ'!D1093)</f>
        <v>0</v>
      </c>
      <c r="U1094" s="1" t="str">
        <f>IFERROR(VLOOKUP(D1094,ข้อมูลออเดอร์!A:EK,46,0),"")</f>
        <v/>
      </c>
      <c r="V1094" s="1" t="str">
        <f>IFERROR(VLOOKUP(D1094,ข้อมูลออเดอร์!A:EK,46,0),"")</f>
        <v/>
      </c>
      <c r="W1094" s="1" t="str">
        <f>IFERROR(VLOOKUP(D1094,ข้อมูลออเดอร์!A:EK,48,0),"")</f>
        <v/>
      </c>
      <c r="X1094" s="1" t="str">
        <f t="shared" si="197"/>
        <v/>
      </c>
      <c r="Y1094" s="1"/>
      <c r="Z1094" s="1"/>
      <c r="AA1094" s="1" t="e">
        <f t="shared" si="198"/>
        <v>#N/A</v>
      </c>
      <c r="AB1094" s="1"/>
      <c r="AC1094" s="1"/>
      <c r="AD1094" s="1"/>
      <c r="AE1094" s="1" t="e">
        <f>IF(ข้อมูลน้ำหนักสินค้า!C1093="","",ข้อมูลน้ำหนักสินค้า!C1093)*J1094</f>
        <v>#VALUE!</v>
      </c>
    </row>
    <row r="1095" spans="1:31">
      <c r="A1095" s="1" t="str">
        <f t="shared" si="188"/>
        <v/>
      </c>
      <c r="B1095" s="1" t="str">
        <f t="shared" si="189"/>
        <v/>
      </c>
      <c r="C1095" s="1" t="str">
        <f t="shared" si="190"/>
        <v/>
      </c>
      <c r="D1095" s="1" t="str">
        <f>IF(ข้อมูลออเดอร์!A1094="","",ข้อมูลออเดอร์!A1094)</f>
        <v/>
      </c>
      <c r="E1095" s="1" t="str">
        <f>IFERROR(IF(VLOOKUP(D1095,ข้อมูลออเดอร์!A:BV,74,0)="Express delivery","NORMAL",IF(VLOOKUP(D1095,ข้อมูลออเดอร์!A:BV,74,0)="Lalamove","B2B_OFFLINE","")),"")</f>
        <v/>
      </c>
      <c r="F1095" s="1" t="str">
        <f t="shared" si="191"/>
        <v/>
      </c>
      <c r="G1095" s="1" t="str">
        <f>IF(ข้อมูลออเดอร์!CV1094="","",ข้อมูลออเดอร์!CV1094)</f>
        <v/>
      </c>
      <c r="H1095" s="1" t="str">
        <f>IF(ข้อมูลออเดอร์!CW1094="","",ข้อมูลออเดอร์!CW1094)</f>
        <v/>
      </c>
      <c r="I1095" s="1" t="str">
        <f>IF(ข้อมูลออเดอร์!CV1094="","",ข้อมูลออเดอร์!CV1094)</f>
        <v/>
      </c>
      <c r="J1095" s="1" t="str">
        <f>IF(ข้อมูลออเดอร์!DD1094="","",ข้อมูลออเดอร์!DD1094)</f>
        <v/>
      </c>
      <c r="K1095" s="102" t="str">
        <f t="shared" si="192"/>
        <v/>
      </c>
      <c r="L1095" s="102" t="str">
        <f t="shared" si="193"/>
        <v/>
      </c>
      <c r="M1095" s="103" t="str">
        <f ca="1" t="shared" si="194"/>
        <v/>
      </c>
      <c r="N1095" s="103" t="str">
        <f ca="1" t="shared" si="195"/>
        <v/>
      </c>
      <c r="O1095" s="1" t="str">
        <f>IFERROR(VLOOKUP(D1095,ข้อมูลออเดอร์!A:EK,49,0),"")</f>
        <v/>
      </c>
      <c r="P1095" s="1" t="str">
        <f>IF(D1095="","",ข้อมูลออเดอร์!AX1094)</f>
        <v/>
      </c>
      <c r="Q1095" s="1" t="str">
        <f>IF(D1095="","",ข้อมูลออเดอร์!AX1094)</f>
        <v/>
      </c>
      <c r="R1095" s="1" t="str">
        <f t="shared" si="196"/>
        <v/>
      </c>
      <c r="S1095" s="1">
        <f>IF('ข้อมูลจังหวัด-อำเภอ'!C1094="","",'ข้อมูลจังหวัด-อำเภอ'!C1094)</f>
        <v>0</v>
      </c>
      <c r="T1095" s="1">
        <f>IF('ข้อมูลจังหวัด-อำเภอ'!D1094="","",'ข้อมูลจังหวัด-อำเภอ'!D1094)</f>
        <v>0</v>
      </c>
      <c r="U1095" s="1" t="str">
        <f>IFERROR(VLOOKUP(D1095,ข้อมูลออเดอร์!A:EK,46,0),"")</f>
        <v/>
      </c>
      <c r="V1095" s="1" t="str">
        <f>IFERROR(VLOOKUP(D1095,ข้อมูลออเดอร์!A:EK,46,0),"")</f>
        <v/>
      </c>
      <c r="W1095" s="1" t="str">
        <f>IFERROR(VLOOKUP(D1095,ข้อมูลออเดอร์!A:EK,48,0),"")</f>
        <v/>
      </c>
      <c r="X1095" s="1" t="str">
        <f t="shared" si="197"/>
        <v/>
      </c>
      <c r="Y1095" s="1"/>
      <c r="Z1095" s="1"/>
      <c r="AA1095" s="1" t="e">
        <f t="shared" si="198"/>
        <v>#N/A</v>
      </c>
      <c r="AB1095" s="1"/>
      <c r="AC1095" s="1"/>
      <c r="AD1095" s="1"/>
      <c r="AE1095" s="1" t="e">
        <f>IF(ข้อมูลน้ำหนักสินค้า!C1094="","",ข้อมูลน้ำหนักสินค้า!C1094)*J1095</f>
        <v>#VALUE!</v>
      </c>
    </row>
    <row r="1096" spans="1:31">
      <c r="A1096" s="1" t="str">
        <f t="shared" si="188"/>
        <v/>
      </c>
      <c r="B1096" s="1" t="str">
        <f t="shared" si="189"/>
        <v/>
      </c>
      <c r="C1096" s="1" t="str">
        <f t="shared" si="190"/>
        <v/>
      </c>
      <c r="D1096" s="1" t="str">
        <f>IF(ข้อมูลออเดอร์!A1095="","",ข้อมูลออเดอร์!A1095)</f>
        <v/>
      </c>
      <c r="E1096" s="1" t="str">
        <f>IFERROR(IF(VLOOKUP(D1096,ข้อมูลออเดอร์!A:BV,74,0)="Express delivery","NORMAL",IF(VLOOKUP(D1096,ข้อมูลออเดอร์!A:BV,74,0)="Lalamove","B2B_OFFLINE","")),"")</f>
        <v/>
      </c>
      <c r="F1096" s="1" t="str">
        <f t="shared" si="191"/>
        <v/>
      </c>
      <c r="G1096" s="1" t="str">
        <f>IF(ข้อมูลออเดอร์!CV1095="","",ข้อมูลออเดอร์!CV1095)</f>
        <v/>
      </c>
      <c r="H1096" s="1" t="str">
        <f>IF(ข้อมูลออเดอร์!CW1095="","",ข้อมูลออเดอร์!CW1095)</f>
        <v/>
      </c>
      <c r="I1096" s="1" t="str">
        <f>IF(ข้อมูลออเดอร์!CV1095="","",ข้อมูลออเดอร์!CV1095)</f>
        <v/>
      </c>
      <c r="J1096" s="1" t="str">
        <f>IF(ข้อมูลออเดอร์!DD1095="","",ข้อมูลออเดอร์!DD1095)</f>
        <v/>
      </c>
      <c r="K1096" s="102" t="str">
        <f t="shared" si="192"/>
        <v/>
      </c>
      <c r="L1096" s="102" t="str">
        <f t="shared" si="193"/>
        <v/>
      </c>
      <c r="M1096" s="103" t="str">
        <f ca="1" t="shared" si="194"/>
        <v/>
      </c>
      <c r="N1096" s="103" t="str">
        <f ca="1" t="shared" si="195"/>
        <v/>
      </c>
      <c r="O1096" s="1" t="str">
        <f>IFERROR(VLOOKUP(D1096,ข้อมูลออเดอร์!A:EK,49,0),"")</f>
        <v/>
      </c>
      <c r="P1096" s="1" t="str">
        <f>IF(D1096="","",ข้อมูลออเดอร์!AX1095)</f>
        <v/>
      </c>
      <c r="Q1096" s="1" t="str">
        <f>IF(D1096="","",ข้อมูลออเดอร์!AX1095)</f>
        <v/>
      </c>
      <c r="R1096" s="1" t="str">
        <f t="shared" si="196"/>
        <v/>
      </c>
      <c r="S1096" s="1">
        <f>IF('ข้อมูลจังหวัด-อำเภอ'!C1095="","",'ข้อมูลจังหวัด-อำเภอ'!C1095)</f>
        <v>0</v>
      </c>
      <c r="T1096" s="1">
        <f>IF('ข้อมูลจังหวัด-อำเภอ'!D1095="","",'ข้อมูลจังหวัด-อำเภอ'!D1095)</f>
        <v>0</v>
      </c>
      <c r="U1096" s="1" t="str">
        <f>IFERROR(VLOOKUP(D1096,ข้อมูลออเดอร์!A:EK,46,0),"")</f>
        <v/>
      </c>
      <c r="V1096" s="1" t="str">
        <f>IFERROR(VLOOKUP(D1096,ข้อมูลออเดอร์!A:EK,46,0),"")</f>
        <v/>
      </c>
      <c r="W1096" s="1" t="str">
        <f>IFERROR(VLOOKUP(D1096,ข้อมูลออเดอร์!A:EK,48,0),"")</f>
        <v/>
      </c>
      <c r="X1096" s="1" t="str">
        <f t="shared" si="197"/>
        <v/>
      </c>
      <c r="Y1096" s="1"/>
      <c r="Z1096" s="1"/>
      <c r="AA1096" s="1" t="e">
        <f t="shared" si="198"/>
        <v>#N/A</v>
      </c>
      <c r="AB1096" s="1"/>
      <c r="AC1096" s="1"/>
      <c r="AD1096" s="1"/>
      <c r="AE1096" s="1" t="e">
        <f>IF(ข้อมูลน้ำหนักสินค้า!C1095="","",ข้อมูลน้ำหนักสินค้า!C1095)*J1096</f>
        <v>#VALUE!</v>
      </c>
    </row>
    <row r="1097" spans="1:31">
      <c r="A1097" s="1" t="str">
        <f t="shared" si="188"/>
        <v/>
      </c>
      <c r="B1097" s="1" t="str">
        <f t="shared" si="189"/>
        <v/>
      </c>
      <c r="C1097" s="1" t="str">
        <f t="shared" si="190"/>
        <v/>
      </c>
      <c r="D1097" s="1" t="str">
        <f>IF(ข้อมูลออเดอร์!A1096="","",ข้อมูลออเดอร์!A1096)</f>
        <v/>
      </c>
      <c r="E1097" s="1" t="str">
        <f>IFERROR(IF(VLOOKUP(D1097,ข้อมูลออเดอร์!A:BV,74,0)="Express delivery","NORMAL",IF(VLOOKUP(D1097,ข้อมูลออเดอร์!A:BV,74,0)="Lalamove","B2B_OFFLINE","")),"")</f>
        <v/>
      </c>
      <c r="F1097" s="1" t="str">
        <f t="shared" si="191"/>
        <v/>
      </c>
      <c r="G1097" s="1" t="str">
        <f>IF(ข้อมูลออเดอร์!CV1096="","",ข้อมูลออเดอร์!CV1096)</f>
        <v/>
      </c>
      <c r="H1097" s="1" t="str">
        <f>IF(ข้อมูลออเดอร์!CW1096="","",ข้อมูลออเดอร์!CW1096)</f>
        <v/>
      </c>
      <c r="I1097" s="1" t="str">
        <f>IF(ข้อมูลออเดอร์!CV1096="","",ข้อมูลออเดอร์!CV1096)</f>
        <v/>
      </c>
      <c r="J1097" s="1" t="str">
        <f>IF(ข้อมูลออเดอร์!DD1096="","",ข้อมูลออเดอร์!DD1096)</f>
        <v/>
      </c>
      <c r="K1097" s="102" t="str">
        <f t="shared" si="192"/>
        <v/>
      </c>
      <c r="L1097" s="102" t="str">
        <f t="shared" si="193"/>
        <v/>
      </c>
      <c r="M1097" s="103" t="str">
        <f ca="1" t="shared" si="194"/>
        <v/>
      </c>
      <c r="N1097" s="103" t="str">
        <f ca="1" t="shared" si="195"/>
        <v/>
      </c>
      <c r="O1097" s="1" t="str">
        <f>IFERROR(VLOOKUP(D1097,ข้อมูลออเดอร์!A:EK,49,0),"")</f>
        <v/>
      </c>
      <c r="P1097" s="1" t="str">
        <f>IF(D1097="","",ข้อมูลออเดอร์!AX1096)</f>
        <v/>
      </c>
      <c r="Q1097" s="1" t="str">
        <f>IF(D1097="","",ข้อมูลออเดอร์!AX1096)</f>
        <v/>
      </c>
      <c r="R1097" s="1" t="str">
        <f t="shared" si="196"/>
        <v/>
      </c>
      <c r="S1097" s="1">
        <f>IF('ข้อมูลจังหวัด-อำเภอ'!C1096="","",'ข้อมูลจังหวัด-อำเภอ'!C1096)</f>
        <v>0</v>
      </c>
      <c r="T1097" s="1">
        <f>IF('ข้อมูลจังหวัด-อำเภอ'!D1096="","",'ข้อมูลจังหวัด-อำเภอ'!D1096)</f>
        <v>0</v>
      </c>
      <c r="U1097" s="1" t="str">
        <f>IFERROR(VLOOKUP(D1097,ข้อมูลออเดอร์!A:EK,46,0),"")</f>
        <v/>
      </c>
      <c r="V1097" s="1" t="str">
        <f>IFERROR(VLOOKUP(D1097,ข้อมูลออเดอร์!A:EK,46,0),"")</f>
        <v/>
      </c>
      <c r="W1097" s="1" t="str">
        <f>IFERROR(VLOOKUP(D1097,ข้อมูลออเดอร์!A:EK,48,0),"")</f>
        <v/>
      </c>
      <c r="X1097" s="1" t="str">
        <f t="shared" si="197"/>
        <v/>
      </c>
      <c r="Y1097" s="1"/>
      <c r="Z1097" s="1"/>
      <c r="AA1097" s="1" t="e">
        <f t="shared" si="198"/>
        <v>#N/A</v>
      </c>
      <c r="AB1097" s="1"/>
      <c r="AC1097" s="1"/>
      <c r="AD1097" s="1"/>
      <c r="AE1097" s="1" t="e">
        <f>IF(ข้อมูลน้ำหนักสินค้า!C1096="","",ข้อมูลน้ำหนักสินค้า!C1096)*J1097</f>
        <v>#VALUE!</v>
      </c>
    </row>
    <row r="1098" spans="1:31">
      <c r="A1098" s="1" t="str">
        <f t="shared" si="188"/>
        <v/>
      </c>
      <c r="B1098" s="1" t="str">
        <f t="shared" si="189"/>
        <v/>
      </c>
      <c r="C1098" s="1" t="str">
        <f t="shared" si="190"/>
        <v/>
      </c>
      <c r="D1098" s="1" t="str">
        <f>IF(ข้อมูลออเดอร์!A1097="","",ข้อมูลออเดอร์!A1097)</f>
        <v/>
      </c>
      <c r="E1098" s="1" t="str">
        <f>IFERROR(IF(VLOOKUP(D1098,ข้อมูลออเดอร์!A:BV,74,0)="Express delivery","NORMAL",IF(VLOOKUP(D1098,ข้อมูลออเดอร์!A:BV,74,0)="Lalamove","B2B_OFFLINE","")),"")</f>
        <v/>
      </c>
      <c r="F1098" s="1" t="str">
        <f t="shared" si="191"/>
        <v/>
      </c>
      <c r="G1098" s="1" t="str">
        <f>IF(ข้อมูลออเดอร์!CV1097="","",ข้อมูลออเดอร์!CV1097)</f>
        <v/>
      </c>
      <c r="H1098" s="1" t="str">
        <f>IF(ข้อมูลออเดอร์!CW1097="","",ข้อมูลออเดอร์!CW1097)</f>
        <v/>
      </c>
      <c r="I1098" s="1" t="str">
        <f>IF(ข้อมูลออเดอร์!CV1097="","",ข้อมูลออเดอร์!CV1097)</f>
        <v/>
      </c>
      <c r="J1098" s="1" t="str">
        <f>IF(ข้อมูลออเดอร์!DD1097="","",ข้อมูลออเดอร์!DD1097)</f>
        <v/>
      </c>
      <c r="K1098" s="102" t="str">
        <f t="shared" si="192"/>
        <v/>
      </c>
      <c r="L1098" s="102" t="str">
        <f t="shared" si="193"/>
        <v/>
      </c>
      <c r="M1098" s="103" t="str">
        <f ca="1" t="shared" si="194"/>
        <v/>
      </c>
      <c r="N1098" s="103" t="str">
        <f ca="1" t="shared" si="195"/>
        <v/>
      </c>
      <c r="O1098" s="1" t="str">
        <f>IFERROR(VLOOKUP(D1098,ข้อมูลออเดอร์!A:EK,49,0),"")</f>
        <v/>
      </c>
      <c r="P1098" s="1" t="str">
        <f>IF(D1098="","",ข้อมูลออเดอร์!AX1097)</f>
        <v/>
      </c>
      <c r="Q1098" s="1" t="str">
        <f>IF(D1098="","",ข้อมูลออเดอร์!AX1097)</f>
        <v/>
      </c>
      <c r="R1098" s="1" t="str">
        <f t="shared" si="196"/>
        <v/>
      </c>
      <c r="S1098" s="1">
        <f>IF('ข้อมูลจังหวัด-อำเภอ'!C1097="","",'ข้อมูลจังหวัด-อำเภอ'!C1097)</f>
        <v>0</v>
      </c>
      <c r="T1098" s="1">
        <f>IF('ข้อมูลจังหวัด-อำเภอ'!D1097="","",'ข้อมูลจังหวัด-อำเภอ'!D1097)</f>
        <v>0</v>
      </c>
      <c r="U1098" s="1" t="str">
        <f>IFERROR(VLOOKUP(D1098,ข้อมูลออเดอร์!A:EK,46,0),"")</f>
        <v/>
      </c>
      <c r="V1098" s="1" t="str">
        <f>IFERROR(VLOOKUP(D1098,ข้อมูลออเดอร์!A:EK,46,0),"")</f>
        <v/>
      </c>
      <c r="W1098" s="1" t="str">
        <f>IFERROR(VLOOKUP(D1098,ข้อมูลออเดอร์!A:EK,48,0),"")</f>
        <v/>
      </c>
      <c r="X1098" s="1" t="str">
        <f t="shared" si="197"/>
        <v/>
      </c>
      <c r="Y1098" s="1"/>
      <c r="Z1098" s="1"/>
      <c r="AA1098" s="1" t="e">
        <f t="shared" si="198"/>
        <v>#N/A</v>
      </c>
      <c r="AB1098" s="1"/>
      <c r="AC1098" s="1"/>
      <c r="AD1098" s="1"/>
      <c r="AE1098" s="1" t="e">
        <f>IF(ข้อมูลน้ำหนักสินค้า!C1097="","",ข้อมูลน้ำหนักสินค้า!C1097)*J1098</f>
        <v>#VALUE!</v>
      </c>
    </row>
    <row r="1099" spans="1:31">
      <c r="A1099" s="1" t="str">
        <f t="shared" si="188"/>
        <v/>
      </c>
      <c r="B1099" s="1" t="str">
        <f t="shared" si="189"/>
        <v/>
      </c>
      <c r="C1099" s="1" t="str">
        <f t="shared" si="190"/>
        <v/>
      </c>
      <c r="D1099" s="1" t="str">
        <f>IF(ข้อมูลออเดอร์!A1098="","",ข้อมูลออเดอร์!A1098)</f>
        <v/>
      </c>
      <c r="E1099" s="1" t="str">
        <f>IFERROR(IF(VLOOKUP(D1099,ข้อมูลออเดอร์!A:BV,74,0)="Express delivery","NORMAL",IF(VLOOKUP(D1099,ข้อมูลออเดอร์!A:BV,74,0)="Lalamove","B2B_OFFLINE","")),"")</f>
        <v/>
      </c>
      <c r="F1099" s="1" t="str">
        <f t="shared" si="191"/>
        <v/>
      </c>
      <c r="G1099" s="1" t="str">
        <f>IF(ข้อมูลออเดอร์!CV1098="","",ข้อมูลออเดอร์!CV1098)</f>
        <v/>
      </c>
      <c r="H1099" s="1" t="str">
        <f>IF(ข้อมูลออเดอร์!CW1098="","",ข้อมูลออเดอร์!CW1098)</f>
        <v/>
      </c>
      <c r="I1099" s="1" t="str">
        <f>IF(ข้อมูลออเดอร์!CV1098="","",ข้อมูลออเดอร์!CV1098)</f>
        <v/>
      </c>
      <c r="J1099" s="1" t="str">
        <f>IF(ข้อมูลออเดอร์!DD1098="","",ข้อมูลออเดอร์!DD1098)</f>
        <v/>
      </c>
      <c r="K1099" s="102" t="str">
        <f t="shared" si="192"/>
        <v/>
      </c>
      <c r="L1099" s="102" t="str">
        <f t="shared" si="193"/>
        <v/>
      </c>
      <c r="M1099" s="103" t="str">
        <f ca="1" t="shared" si="194"/>
        <v/>
      </c>
      <c r="N1099" s="103" t="str">
        <f ca="1" t="shared" si="195"/>
        <v/>
      </c>
      <c r="O1099" s="1" t="str">
        <f>IFERROR(VLOOKUP(D1099,ข้อมูลออเดอร์!A:EK,49,0),"")</f>
        <v/>
      </c>
      <c r="P1099" s="1" t="str">
        <f>IF(D1099="","",ข้อมูลออเดอร์!AX1098)</f>
        <v/>
      </c>
      <c r="Q1099" s="1" t="str">
        <f>IF(D1099="","",ข้อมูลออเดอร์!AX1098)</f>
        <v/>
      </c>
      <c r="R1099" s="1" t="str">
        <f t="shared" si="196"/>
        <v/>
      </c>
      <c r="S1099" s="1">
        <f>IF('ข้อมูลจังหวัด-อำเภอ'!C1098="","",'ข้อมูลจังหวัด-อำเภอ'!C1098)</f>
        <v>0</v>
      </c>
      <c r="T1099" s="1">
        <f>IF('ข้อมูลจังหวัด-อำเภอ'!D1098="","",'ข้อมูลจังหวัด-อำเภอ'!D1098)</f>
        <v>0</v>
      </c>
      <c r="U1099" s="1" t="str">
        <f>IFERROR(VLOOKUP(D1099,ข้อมูลออเดอร์!A:EK,46,0),"")</f>
        <v/>
      </c>
      <c r="V1099" s="1" t="str">
        <f>IFERROR(VLOOKUP(D1099,ข้อมูลออเดอร์!A:EK,46,0),"")</f>
        <v/>
      </c>
      <c r="W1099" s="1" t="str">
        <f>IFERROR(VLOOKUP(D1099,ข้อมูลออเดอร์!A:EK,48,0),"")</f>
        <v/>
      </c>
      <c r="X1099" s="1" t="str">
        <f t="shared" si="197"/>
        <v/>
      </c>
      <c r="Y1099" s="1"/>
      <c r="Z1099" s="1"/>
      <c r="AA1099" s="1" t="e">
        <f t="shared" si="198"/>
        <v>#N/A</v>
      </c>
      <c r="AB1099" s="1"/>
      <c r="AC1099" s="1"/>
      <c r="AD1099" s="1"/>
      <c r="AE1099" s="1" t="e">
        <f>IF(ข้อมูลน้ำหนักสินค้า!C1098="","",ข้อมูลน้ำหนักสินค้า!C1098)*J1099</f>
        <v>#VALUE!</v>
      </c>
    </row>
    <row r="1100" spans="1:31">
      <c r="A1100" s="1" t="str">
        <f t="shared" si="188"/>
        <v/>
      </c>
      <c r="B1100" s="1" t="str">
        <f t="shared" si="189"/>
        <v/>
      </c>
      <c r="C1100" s="1" t="str">
        <f t="shared" si="190"/>
        <v/>
      </c>
      <c r="D1100" s="1" t="str">
        <f>IF(ข้อมูลออเดอร์!A1099="","",ข้อมูลออเดอร์!A1099)</f>
        <v/>
      </c>
      <c r="E1100" s="1" t="str">
        <f>IFERROR(IF(VLOOKUP(D1100,ข้อมูลออเดอร์!A:BV,74,0)="Express delivery","NORMAL",IF(VLOOKUP(D1100,ข้อมูลออเดอร์!A:BV,74,0)="Lalamove","B2B_OFFLINE","")),"")</f>
        <v/>
      </c>
      <c r="F1100" s="1" t="str">
        <f t="shared" si="191"/>
        <v/>
      </c>
      <c r="G1100" s="1" t="str">
        <f>IF(ข้อมูลออเดอร์!CV1099="","",ข้อมูลออเดอร์!CV1099)</f>
        <v/>
      </c>
      <c r="H1100" s="1" t="str">
        <f>IF(ข้อมูลออเดอร์!CW1099="","",ข้อมูลออเดอร์!CW1099)</f>
        <v/>
      </c>
      <c r="I1100" s="1" t="str">
        <f>IF(ข้อมูลออเดอร์!CV1099="","",ข้อมูลออเดอร์!CV1099)</f>
        <v/>
      </c>
      <c r="J1100" s="1" t="str">
        <f>IF(ข้อมูลออเดอร์!DD1099="","",ข้อมูลออเดอร์!DD1099)</f>
        <v/>
      </c>
      <c r="K1100" s="102" t="str">
        <f t="shared" si="192"/>
        <v/>
      </c>
      <c r="L1100" s="102" t="str">
        <f t="shared" si="193"/>
        <v/>
      </c>
      <c r="M1100" s="103" t="str">
        <f ca="1" t="shared" si="194"/>
        <v/>
      </c>
      <c r="N1100" s="103" t="str">
        <f ca="1" t="shared" si="195"/>
        <v/>
      </c>
      <c r="O1100" s="1" t="str">
        <f>IFERROR(VLOOKUP(D1100,ข้อมูลออเดอร์!A:EK,49,0),"")</f>
        <v/>
      </c>
      <c r="P1100" s="1" t="str">
        <f>IF(D1100="","",ข้อมูลออเดอร์!AX1099)</f>
        <v/>
      </c>
      <c r="Q1100" s="1" t="str">
        <f>IF(D1100="","",ข้อมูลออเดอร์!AX1099)</f>
        <v/>
      </c>
      <c r="R1100" s="1" t="str">
        <f t="shared" si="196"/>
        <v/>
      </c>
      <c r="S1100" s="1">
        <f>IF('ข้อมูลจังหวัด-อำเภอ'!C1099="","",'ข้อมูลจังหวัด-อำเภอ'!C1099)</f>
        <v>0</v>
      </c>
      <c r="T1100" s="1">
        <f>IF('ข้อมูลจังหวัด-อำเภอ'!D1099="","",'ข้อมูลจังหวัด-อำเภอ'!D1099)</f>
        <v>0</v>
      </c>
      <c r="U1100" s="1" t="str">
        <f>IFERROR(VLOOKUP(D1100,ข้อมูลออเดอร์!A:EK,46,0),"")</f>
        <v/>
      </c>
      <c r="V1100" s="1" t="str">
        <f>IFERROR(VLOOKUP(D1100,ข้อมูลออเดอร์!A:EK,46,0),"")</f>
        <v/>
      </c>
      <c r="W1100" s="1" t="str">
        <f>IFERROR(VLOOKUP(D1100,ข้อมูลออเดอร์!A:EK,48,0),"")</f>
        <v/>
      </c>
      <c r="X1100" s="1" t="str">
        <f t="shared" si="197"/>
        <v/>
      </c>
      <c r="Y1100" s="1"/>
      <c r="Z1100" s="1"/>
      <c r="AA1100" s="1" t="e">
        <f t="shared" si="198"/>
        <v>#N/A</v>
      </c>
      <c r="AB1100" s="1"/>
      <c r="AC1100" s="1"/>
      <c r="AD1100" s="1"/>
      <c r="AE1100" s="1" t="e">
        <f>IF(ข้อมูลน้ำหนักสินค้า!C1099="","",ข้อมูลน้ำหนักสินค้า!C1099)*J1100</f>
        <v>#VALUE!</v>
      </c>
    </row>
    <row r="1101" spans="1:31">
      <c r="A1101" s="1" t="str">
        <f t="shared" si="188"/>
        <v/>
      </c>
      <c r="B1101" s="1" t="str">
        <f t="shared" si="189"/>
        <v/>
      </c>
      <c r="C1101" s="1" t="str">
        <f t="shared" si="190"/>
        <v/>
      </c>
      <c r="D1101" s="1" t="str">
        <f>IF(ข้อมูลออเดอร์!A1100="","",ข้อมูลออเดอร์!A1100)</f>
        <v/>
      </c>
      <c r="E1101" s="1" t="str">
        <f>IFERROR(IF(VLOOKUP(D1101,ข้อมูลออเดอร์!A:BV,74,0)="Express delivery","NORMAL",IF(VLOOKUP(D1101,ข้อมูลออเดอร์!A:BV,74,0)="Lalamove","B2B_OFFLINE","")),"")</f>
        <v/>
      </c>
      <c r="F1101" s="1" t="str">
        <f t="shared" si="191"/>
        <v/>
      </c>
      <c r="G1101" s="1" t="str">
        <f>IF(ข้อมูลออเดอร์!CV1100="","",ข้อมูลออเดอร์!CV1100)</f>
        <v/>
      </c>
      <c r="H1101" s="1" t="str">
        <f>IF(ข้อมูลออเดอร์!CW1100="","",ข้อมูลออเดอร์!CW1100)</f>
        <v/>
      </c>
      <c r="I1101" s="1" t="str">
        <f>IF(ข้อมูลออเดอร์!CV1100="","",ข้อมูลออเดอร์!CV1100)</f>
        <v/>
      </c>
      <c r="J1101" s="1" t="str">
        <f>IF(ข้อมูลออเดอร์!DD1100="","",ข้อมูลออเดอร์!DD1100)</f>
        <v/>
      </c>
      <c r="K1101" s="102" t="str">
        <f t="shared" si="192"/>
        <v/>
      </c>
      <c r="L1101" s="102" t="str">
        <f t="shared" si="193"/>
        <v/>
      </c>
      <c r="M1101" s="103" t="str">
        <f ca="1" t="shared" si="194"/>
        <v/>
      </c>
      <c r="N1101" s="103" t="str">
        <f ca="1" t="shared" si="195"/>
        <v/>
      </c>
      <c r="O1101" s="1" t="str">
        <f>IFERROR(VLOOKUP(D1101,ข้อมูลออเดอร์!A:EK,49,0),"")</f>
        <v/>
      </c>
      <c r="P1101" s="1" t="str">
        <f>IF(D1101="","",ข้อมูลออเดอร์!AX1100)</f>
        <v/>
      </c>
      <c r="Q1101" s="1" t="str">
        <f>IF(D1101="","",ข้อมูลออเดอร์!AX1100)</f>
        <v/>
      </c>
      <c r="R1101" s="1" t="str">
        <f t="shared" si="196"/>
        <v/>
      </c>
      <c r="S1101" s="1">
        <f>IF('ข้อมูลจังหวัด-อำเภอ'!C1100="","",'ข้อมูลจังหวัด-อำเภอ'!C1100)</f>
        <v>0</v>
      </c>
      <c r="T1101" s="1">
        <f>IF('ข้อมูลจังหวัด-อำเภอ'!D1100="","",'ข้อมูลจังหวัด-อำเภอ'!D1100)</f>
        <v>0</v>
      </c>
      <c r="U1101" s="1" t="str">
        <f>IFERROR(VLOOKUP(D1101,ข้อมูลออเดอร์!A:EK,46,0),"")</f>
        <v/>
      </c>
      <c r="V1101" s="1" t="str">
        <f>IFERROR(VLOOKUP(D1101,ข้อมูลออเดอร์!A:EK,46,0),"")</f>
        <v/>
      </c>
      <c r="W1101" s="1" t="str">
        <f>IFERROR(VLOOKUP(D1101,ข้อมูลออเดอร์!A:EK,48,0),"")</f>
        <v/>
      </c>
      <c r="X1101" s="1" t="str">
        <f t="shared" si="197"/>
        <v/>
      </c>
      <c r="Y1101" s="1"/>
      <c r="Z1101" s="1"/>
      <c r="AA1101" s="1" t="e">
        <f t="shared" si="198"/>
        <v>#N/A</v>
      </c>
      <c r="AB1101" s="1"/>
      <c r="AC1101" s="1"/>
      <c r="AD1101" s="1"/>
      <c r="AE1101" s="1" t="e">
        <f>IF(ข้อมูลน้ำหนักสินค้า!C1100="","",ข้อมูลน้ำหนักสินค้า!C1100)*J1101</f>
        <v>#VALUE!</v>
      </c>
    </row>
    <row r="1102" spans="1:31">
      <c r="A1102" s="1" t="str">
        <f t="shared" si="188"/>
        <v/>
      </c>
      <c r="B1102" s="1" t="str">
        <f t="shared" si="189"/>
        <v/>
      </c>
      <c r="C1102" s="1" t="str">
        <f t="shared" si="190"/>
        <v/>
      </c>
      <c r="D1102" s="1" t="str">
        <f>IF(ข้อมูลออเดอร์!A1101="","",ข้อมูลออเดอร์!A1101)</f>
        <v/>
      </c>
      <c r="E1102" s="1" t="str">
        <f>IFERROR(IF(VLOOKUP(D1102,ข้อมูลออเดอร์!A:BV,74,0)="Express delivery","NORMAL",IF(VLOOKUP(D1102,ข้อมูลออเดอร์!A:BV,74,0)="Lalamove","B2B_OFFLINE","")),"")</f>
        <v/>
      </c>
      <c r="F1102" s="1" t="str">
        <f t="shared" si="191"/>
        <v/>
      </c>
      <c r="G1102" s="1" t="str">
        <f>IF(ข้อมูลออเดอร์!CV1101="","",ข้อมูลออเดอร์!CV1101)</f>
        <v/>
      </c>
      <c r="H1102" s="1" t="str">
        <f>IF(ข้อมูลออเดอร์!CW1101="","",ข้อมูลออเดอร์!CW1101)</f>
        <v/>
      </c>
      <c r="I1102" s="1" t="str">
        <f>IF(ข้อมูลออเดอร์!CV1101="","",ข้อมูลออเดอร์!CV1101)</f>
        <v/>
      </c>
      <c r="J1102" s="1" t="str">
        <f>IF(ข้อมูลออเดอร์!DD1101="","",ข้อมูลออเดอร์!DD1101)</f>
        <v/>
      </c>
      <c r="K1102" s="102" t="str">
        <f t="shared" si="192"/>
        <v/>
      </c>
      <c r="L1102" s="102" t="str">
        <f t="shared" si="193"/>
        <v/>
      </c>
      <c r="M1102" s="103" t="str">
        <f ca="1" t="shared" si="194"/>
        <v/>
      </c>
      <c r="N1102" s="103" t="str">
        <f ca="1" t="shared" si="195"/>
        <v/>
      </c>
      <c r="O1102" s="1" t="str">
        <f>IFERROR(VLOOKUP(D1102,ข้อมูลออเดอร์!A:EK,49,0),"")</f>
        <v/>
      </c>
      <c r="P1102" s="1" t="str">
        <f>IF(D1102="","",ข้อมูลออเดอร์!AX1101)</f>
        <v/>
      </c>
      <c r="Q1102" s="1" t="str">
        <f>IF(D1102="","",ข้อมูลออเดอร์!AX1101)</f>
        <v/>
      </c>
      <c r="R1102" s="1" t="str">
        <f t="shared" si="196"/>
        <v/>
      </c>
      <c r="S1102" s="1">
        <f>IF('ข้อมูลจังหวัด-อำเภอ'!C1101="","",'ข้อมูลจังหวัด-อำเภอ'!C1101)</f>
        <v>0</v>
      </c>
      <c r="T1102" s="1">
        <f>IF('ข้อมูลจังหวัด-อำเภอ'!D1101="","",'ข้อมูลจังหวัด-อำเภอ'!D1101)</f>
        <v>0</v>
      </c>
      <c r="U1102" s="1" t="str">
        <f>IFERROR(VLOOKUP(D1102,ข้อมูลออเดอร์!A:EK,46,0),"")</f>
        <v/>
      </c>
      <c r="V1102" s="1" t="str">
        <f>IFERROR(VLOOKUP(D1102,ข้อมูลออเดอร์!A:EK,46,0),"")</f>
        <v/>
      </c>
      <c r="W1102" s="1" t="str">
        <f>IFERROR(VLOOKUP(D1102,ข้อมูลออเดอร์!A:EK,48,0),"")</f>
        <v/>
      </c>
      <c r="X1102" s="1" t="str">
        <f t="shared" si="197"/>
        <v/>
      </c>
      <c r="Y1102" s="1"/>
      <c r="Z1102" s="1"/>
      <c r="AA1102" s="1" t="e">
        <f t="shared" si="198"/>
        <v>#N/A</v>
      </c>
      <c r="AB1102" s="1"/>
      <c r="AC1102" s="1"/>
      <c r="AD1102" s="1"/>
      <c r="AE1102" s="1" t="e">
        <f>IF(ข้อมูลน้ำหนักสินค้า!C1101="","",ข้อมูลน้ำหนักสินค้า!C1101)*J1102</f>
        <v>#VALUE!</v>
      </c>
    </row>
    <row r="1103" spans="1:31">
      <c r="A1103" s="1" t="str">
        <f t="shared" si="188"/>
        <v/>
      </c>
      <c r="B1103" s="1" t="str">
        <f t="shared" si="189"/>
        <v/>
      </c>
      <c r="C1103" s="1" t="str">
        <f t="shared" si="190"/>
        <v/>
      </c>
      <c r="D1103" s="1" t="str">
        <f>IF(ข้อมูลออเดอร์!A1102="","",ข้อมูลออเดอร์!A1102)</f>
        <v/>
      </c>
      <c r="E1103" s="1" t="str">
        <f>IFERROR(IF(VLOOKUP(D1103,ข้อมูลออเดอร์!A:BV,74,0)="Express delivery","NORMAL",IF(VLOOKUP(D1103,ข้อมูลออเดอร์!A:BV,74,0)="Lalamove","B2B_OFFLINE","")),"")</f>
        <v/>
      </c>
      <c r="F1103" s="1" t="str">
        <f t="shared" si="191"/>
        <v/>
      </c>
      <c r="G1103" s="1" t="str">
        <f>IF(ข้อมูลออเดอร์!CV1102="","",ข้อมูลออเดอร์!CV1102)</f>
        <v/>
      </c>
      <c r="H1103" s="1" t="str">
        <f>IF(ข้อมูลออเดอร์!CW1102="","",ข้อมูลออเดอร์!CW1102)</f>
        <v/>
      </c>
      <c r="I1103" s="1" t="str">
        <f>IF(ข้อมูลออเดอร์!CV1102="","",ข้อมูลออเดอร์!CV1102)</f>
        <v/>
      </c>
      <c r="J1103" s="1" t="str">
        <f>IF(ข้อมูลออเดอร์!DD1102="","",ข้อมูลออเดอร์!DD1102)</f>
        <v/>
      </c>
      <c r="K1103" s="102" t="str">
        <f t="shared" si="192"/>
        <v/>
      </c>
      <c r="L1103" s="102" t="str">
        <f t="shared" si="193"/>
        <v/>
      </c>
      <c r="M1103" s="103" t="str">
        <f ca="1" t="shared" si="194"/>
        <v/>
      </c>
      <c r="N1103" s="103" t="str">
        <f ca="1" t="shared" si="195"/>
        <v/>
      </c>
      <c r="O1103" s="1" t="str">
        <f>IFERROR(VLOOKUP(D1103,ข้อมูลออเดอร์!A:EK,49,0),"")</f>
        <v/>
      </c>
      <c r="P1103" s="1" t="str">
        <f>IF(D1103="","",ข้อมูลออเดอร์!AX1102)</f>
        <v/>
      </c>
      <c r="Q1103" s="1" t="str">
        <f>IF(D1103="","",ข้อมูลออเดอร์!AX1102)</f>
        <v/>
      </c>
      <c r="R1103" s="1" t="str">
        <f t="shared" si="196"/>
        <v/>
      </c>
      <c r="S1103" s="1">
        <f>IF('ข้อมูลจังหวัด-อำเภอ'!C1102="","",'ข้อมูลจังหวัด-อำเภอ'!C1102)</f>
        <v>0</v>
      </c>
      <c r="T1103" s="1">
        <f>IF('ข้อมูลจังหวัด-อำเภอ'!D1102="","",'ข้อมูลจังหวัด-อำเภอ'!D1102)</f>
        <v>0</v>
      </c>
      <c r="U1103" s="1" t="str">
        <f>IFERROR(VLOOKUP(D1103,ข้อมูลออเดอร์!A:EK,46,0),"")</f>
        <v/>
      </c>
      <c r="V1103" s="1" t="str">
        <f>IFERROR(VLOOKUP(D1103,ข้อมูลออเดอร์!A:EK,46,0),"")</f>
        <v/>
      </c>
      <c r="W1103" s="1" t="str">
        <f>IFERROR(VLOOKUP(D1103,ข้อมูลออเดอร์!A:EK,48,0),"")</f>
        <v/>
      </c>
      <c r="X1103" s="1" t="str">
        <f t="shared" si="197"/>
        <v/>
      </c>
      <c r="Y1103" s="1"/>
      <c r="Z1103" s="1"/>
      <c r="AA1103" s="1" t="e">
        <f t="shared" si="198"/>
        <v>#N/A</v>
      </c>
      <c r="AB1103" s="1"/>
      <c r="AC1103" s="1"/>
      <c r="AD1103" s="1"/>
      <c r="AE1103" s="1" t="e">
        <f>IF(ข้อมูลน้ำหนักสินค้า!C1102="","",ข้อมูลน้ำหนักสินค้า!C1102)*J1103</f>
        <v>#VALUE!</v>
      </c>
    </row>
    <row r="1104" spans="1:31">
      <c r="A1104" s="1" t="str">
        <f t="shared" si="188"/>
        <v/>
      </c>
      <c r="B1104" s="1" t="str">
        <f t="shared" si="189"/>
        <v/>
      </c>
      <c r="C1104" s="1" t="str">
        <f t="shared" si="190"/>
        <v/>
      </c>
      <c r="D1104" s="1" t="str">
        <f>IF(ข้อมูลออเดอร์!A1103="","",ข้อมูลออเดอร์!A1103)</f>
        <v/>
      </c>
      <c r="E1104" s="1" t="str">
        <f>IFERROR(IF(VLOOKUP(D1104,ข้อมูลออเดอร์!A:BV,74,0)="Express delivery","NORMAL",IF(VLOOKUP(D1104,ข้อมูลออเดอร์!A:BV,74,0)="Lalamove","B2B_OFFLINE","")),"")</f>
        <v/>
      </c>
      <c r="F1104" s="1" t="str">
        <f t="shared" si="191"/>
        <v/>
      </c>
      <c r="G1104" s="1" t="str">
        <f>IF(ข้อมูลออเดอร์!CV1103="","",ข้อมูลออเดอร์!CV1103)</f>
        <v/>
      </c>
      <c r="H1104" s="1" t="str">
        <f>IF(ข้อมูลออเดอร์!CW1103="","",ข้อมูลออเดอร์!CW1103)</f>
        <v/>
      </c>
      <c r="I1104" s="1" t="str">
        <f>IF(ข้อมูลออเดอร์!CV1103="","",ข้อมูลออเดอร์!CV1103)</f>
        <v/>
      </c>
      <c r="J1104" s="1" t="str">
        <f>IF(ข้อมูลออเดอร์!DD1103="","",ข้อมูลออเดอร์!DD1103)</f>
        <v/>
      </c>
      <c r="K1104" s="102" t="str">
        <f t="shared" si="192"/>
        <v/>
      </c>
      <c r="L1104" s="102" t="str">
        <f t="shared" si="193"/>
        <v/>
      </c>
      <c r="M1104" s="103" t="str">
        <f ca="1" t="shared" si="194"/>
        <v/>
      </c>
      <c r="N1104" s="103" t="str">
        <f ca="1" t="shared" si="195"/>
        <v/>
      </c>
      <c r="O1104" s="1" t="str">
        <f>IFERROR(VLOOKUP(D1104,ข้อมูลออเดอร์!A:EK,49,0),"")</f>
        <v/>
      </c>
      <c r="P1104" s="1" t="str">
        <f>IF(D1104="","",ข้อมูลออเดอร์!AX1103)</f>
        <v/>
      </c>
      <c r="Q1104" s="1" t="str">
        <f>IF(D1104="","",ข้อมูลออเดอร์!AX1103)</f>
        <v/>
      </c>
      <c r="R1104" s="1" t="str">
        <f t="shared" si="196"/>
        <v/>
      </c>
      <c r="S1104" s="1">
        <f>IF('ข้อมูลจังหวัด-อำเภอ'!C1103="","",'ข้อมูลจังหวัด-อำเภอ'!C1103)</f>
        <v>0</v>
      </c>
      <c r="T1104" s="1">
        <f>IF('ข้อมูลจังหวัด-อำเภอ'!D1103="","",'ข้อมูลจังหวัด-อำเภอ'!D1103)</f>
        <v>0</v>
      </c>
      <c r="U1104" s="1" t="str">
        <f>IFERROR(VLOOKUP(D1104,ข้อมูลออเดอร์!A:EK,46,0),"")</f>
        <v/>
      </c>
      <c r="V1104" s="1" t="str">
        <f>IFERROR(VLOOKUP(D1104,ข้อมูลออเดอร์!A:EK,46,0),"")</f>
        <v/>
      </c>
      <c r="W1104" s="1" t="str">
        <f>IFERROR(VLOOKUP(D1104,ข้อมูลออเดอร์!A:EK,48,0),"")</f>
        <v/>
      </c>
      <c r="X1104" s="1" t="str">
        <f t="shared" si="197"/>
        <v/>
      </c>
      <c r="Y1104" s="1"/>
      <c r="Z1104" s="1"/>
      <c r="AA1104" s="1" t="e">
        <f t="shared" si="198"/>
        <v>#N/A</v>
      </c>
      <c r="AB1104" s="1"/>
      <c r="AC1104" s="1"/>
      <c r="AD1104" s="1"/>
      <c r="AE1104" s="1" t="e">
        <f>IF(ข้อมูลน้ำหนักสินค้า!C1103="","",ข้อมูลน้ำหนักสินค้า!C1103)*J1104</f>
        <v>#VALUE!</v>
      </c>
    </row>
    <row r="1105" spans="1:31">
      <c r="A1105" s="1" t="str">
        <f t="shared" si="188"/>
        <v/>
      </c>
      <c r="B1105" s="1" t="str">
        <f t="shared" si="189"/>
        <v/>
      </c>
      <c r="C1105" s="1" t="str">
        <f t="shared" si="190"/>
        <v/>
      </c>
      <c r="D1105" s="1" t="str">
        <f>IF(ข้อมูลออเดอร์!A1104="","",ข้อมูลออเดอร์!A1104)</f>
        <v/>
      </c>
      <c r="E1105" s="1" t="str">
        <f>IFERROR(IF(VLOOKUP(D1105,ข้อมูลออเดอร์!A:BV,74,0)="Express delivery","NORMAL",IF(VLOOKUP(D1105,ข้อมูลออเดอร์!A:BV,74,0)="Lalamove","B2B_OFFLINE","")),"")</f>
        <v/>
      </c>
      <c r="F1105" s="1" t="str">
        <f t="shared" si="191"/>
        <v/>
      </c>
      <c r="G1105" s="1" t="str">
        <f>IF(ข้อมูลออเดอร์!CV1104="","",ข้อมูลออเดอร์!CV1104)</f>
        <v/>
      </c>
      <c r="H1105" s="1" t="str">
        <f>IF(ข้อมูลออเดอร์!CW1104="","",ข้อมูลออเดอร์!CW1104)</f>
        <v/>
      </c>
      <c r="I1105" s="1" t="str">
        <f>IF(ข้อมูลออเดอร์!CV1104="","",ข้อมูลออเดอร์!CV1104)</f>
        <v/>
      </c>
      <c r="J1105" s="1" t="str">
        <f>IF(ข้อมูลออเดอร์!DD1104="","",ข้อมูลออเดอร์!DD1104)</f>
        <v/>
      </c>
      <c r="K1105" s="102" t="str">
        <f t="shared" si="192"/>
        <v/>
      </c>
      <c r="L1105" s="102" t="str">
        <f t="shared" si="193"/>
        <v/>
      </c>
      <c r="M1105" s="103" t="str">
        <f ca="1" t="shared" si="194"/>
        <v/>
      </c>
      <c r="N1105" s="103" t="str">
        <f ca="1" t="shared" si="195"/>
        <v/>
      </c>
      <c r="O1105" s="1" t="str">
        <f>IFERROR(VLOOKUP(D1105,ข้อมูลออเดอร์!A:EK,49,0),"")</f>
        <v/>
      </c>
      <c r="P1105" s="1" t="str">
        <f>IF(D1105="","",ข้อมูลออเดอร์!AX1104)</f>
        <v/>
      </c>
      <c r="Q1105" s="1" t="str">
        <f>IF(D1105="","",ข้อมูลออเดอร์!AX1104)</f>
        <v/>
      </c>
      <c r="R1105" s="1" t="str">
        <f t="shared" si="196"/>
        <v/>
      </c>
      <c r="S1105" s="1">
        <f>IF('ข้อมูลจังหวัด-อำเภอ'!C1104="","",'ข้อมูลจังหวัด-อำเภอ'!C1104)</f>
        <v>0</v>
      </c>
      <c r="T1105" s="1">
        <f>IF('ข้อมูลจังหวัด-อำเภอ'!D1104="","",'ข้อมูลจังหวัด-อำเภอ'!D1104)</f>
        <v>0</v>
      </c>
      <c r="U1105" s="1" t="str">
        <f>IFERROR(VLOOKUP(D1105,ข้อมูลออเดอร์!A:EK,46,0),"")</f>
        <v/>
      </c>
      <c r="V1105" s="1" t="str">
        <f>IFERROR(VLOOKUP(D1105,ข้อมูลออเดอร์!A:EK,46,0),"")</f>
        <v/>
      </c>
      <c r="W1105" s="1" t="str">
        <f>IFERROR(VLOOKUP(D1105,ข้อมูลออเดอร์!A:EK,48,0),"")</f>
        <v/>
      </c>
      <c r="X1105" s="1" t="str">
        <f t="shared" si="197"/>
        <v/>
      </c>
      <c r="Y1105" s="1"/>
      <c r="Z1105" s="1"/>
      <c r="AA1105" s="1" t="e">
        <f t="shared" si="198"/>
        <v>#N/A</v>
      </c>
      <c r="AB1105" s="1"/>
      <c r="AC1105" s="1"/>
      <c r="AD1105" s="1"/>
      <c r="AE1105" s="1" t="e">
        <f>IF(ข้อมูลน้ำหนักสินค้า!C1104="","",ข้อมูลน้ำหนักสินค้า!C1104)*J1105</f>
        <v>#VALUE!</v>
      </c>
    </row>
    <row r="1106" spans="1:31">
      <c r="A1106" s="1" t="str">
        <f t="shared" si="188"/>
        <v/>
      </c>
      <c r="B1106" s="1" t="str">
        <f t="shared" si="189"/>
        <v/>
      </c>
      <c r="C1106" s="1" t="str">
        <f t="shared" si="190"/>
        <v/>
      </c>
      <c r="D1106" s="1" t="str">
        <f>IF(ข้อมูลออเดอร์!A1105="","",ข้อมูลออเดอร์!A1105)</f>
        <v/>
      </c>
      <c r="E1106" s="1" t="str">
        <f>IFERROR(IF(VLOOKUP(D1106,ข้อมูลออเดอร์!A:BV,74,0)="Express delivery","NORMAL",IF(VLOOKUP(D1106,ข้อมูลออเดอร์!A:BV,74,0)="Lalamove","B2B_OFFLINE","")),"")</f>
        <v/>
      </c>
      <c r="F1106" s="1" t="str">
        <f t="shared" si="191"/>
        <v/>
      </c>
      <c r="G1106" s="1" t="str">
        <f>IF(ข้อมูลออเดอร์!CV1105="","",ข้อมูลออเดอร์!CV1105)</f>
        <v/>
      </c>
      <c r="H1106" s="1" t="str">
        <f>IF(ข้อมูลออเดอร์!CW1105="","",ข้อมูลออเดอร์!CW1105)</f>
        <v/>
      </c>
      <c r="I1106" s="1" t="str">
        <f>IF(ข้อมูลออเดอร์!CV1105="","",ข้อมูลออเดอร์!CV1105)</f>
        <v/>
      </c>
      <c r="J1106" s="1" t="str">
        <f>IF(ข้อมูลออเดอร์!DD1105="","",ข้อมูลออเดอร์!DD1105)</f>
        <v/>
      </c>
      <c r="K1106" s="102" t="str">
        <f t="shared" si="192"/>
        <v/>
      </c>
      <c r="L1106" s="102" t="str">
        <f t="shared" si="193"/>
        <v/>
      </c>
      <c r="M1106" s="103" t="str">
        <f ca="1" t="shared" si="194"/>
        <v/>
      </c>
      <c r="N1106" s="103" t="str">
        <f ca="1" t="shared" si="195"/>
        <v/>
      </c>
      <c r="O1106" s="1" t="str">
        <f>IFERROR(VLOOKUP(D1106,ข้อมูลออเดอร์!A:EK,49,0),"")</f>
        <v/>
      </c>
      <c r="P1106" s="1" t="str">
        <f>IF(D1106="","",ข้อมูลออเดอร์!AX1105)</f>
        <v/>
      </c>
      <c r="Q1106" s="1" t="str">
        <f>IF(D1106="","",ข้อมูลออเดอร์!AX1105)</f>
        <v/>
      </c>
      <c r="R1106" s="1" t="str">
        <f t="shared" si="196"/>
        <v/>
      </c>
      <c r="S1106" s="1">
        <f>IF('ข้อมูลจังหวัด-อำเภอ'!C1105="","",'ข้อมูลจังหวัด-อำเภอ'!C1105)</f>
        <v>0</v>
      </c>
      <c r="T1106" s="1">
        <f>IF('ข้อมูลจังหวัด-อำเภอ'!D1105="","",'ข้อมูลจังหวัด-อำเภอ'!D1105)</f>
        <v>0</v>
      </c>
      <c r="U1106" s="1" t="str">
        <f>IFERROR(VLOOKUP(D1106,ข้อมูลออเดอร์!A:EK,46,0),"")</f>
        <v/>
      </c>
      <c r="V1106" s="1" t="str">
        <f>IFERROR(VLOOKUP(D1106,ข้อมูลออเดอร์!A:EK,46,0),"")</f>
        <v/>
      </c>
      <c r="W1106" s="1" t="str">
        <f>IFERROR(VLOOKUP(D1106,ข้อมูลออเดอร์!A:EK,48,0),"")</f>
        <v/>
      </c>
      <c r="X1106" s="1" t="str">
        <f t="shared" si="197"/>
        <v/>
      </c>
      <c r="Y1106" s="1"/>
      <c r="Z1106" s="1"/>
      <c r="AA1106" s="1" t="e">
        <f t="shared" si="198"/>
        <v>#N/A</v>
      </c>
      <c r="AB1106" s="1"/>
      <c r="AC1106" s="1"/>
      <c r="AD1106" s="1"/>
      <c r="AE1106" s="1" t="e">
        <f>IF(ข้อมูลน้ำหนักสินค้า!C1105="","",ข้อมูลน้ำหนักสินค้า!C1105)*J1106</f>
        <v>#VALUE!</v>
      </c>
    </row>
    <row r="1107" spans="1:31">
      <c r="A1107" s="1" t="str">
        <f t="shared" si="188"/>
        <v/>
      </c>
      <c r="B1107" s="1" t="str">
        <f t="shared" si="189"/>
        <v/>
      </c>
      <c r="C1107" s="1" t="str">
        <f t="shared" si="190"/>
        <v/>
      </c>
      <c r="D1107" s="1" t="str">
        <f>IF(ข้อมูลออเดอร์!A1106="","",ข้อมูลออเดอร์!A1106)</f>
        <v/>
      </c>
      <c r="E1107" s="1" t="str">
        <f>IFERROR(IF(VLOOKUP(D1107,ข้อมูลออเดอร์!A:BV,74,0)="Express delivery","NORMAL",IF(VLOOKUP(D1107,ข้อมูลออเดอร์!A:BV,74,0)="Lalamove","B2B_OFFLINE","")),"")</f>
        <v/>
      </c>
      <c r="F1107" s="1" t="str">
        <f t="shared" si="191"/>
        <v/>
      </c>
      <c r="G1107" s="1" t="str">
        <f>IF(ข้อมูลออเดอร์!CV1106="","",ข้อมูลออเดอร์!CV1106)</f>
        <v/>
      </c>
      <c r="H1107" s="1" t="str">
        <f>IF(ข้อมูลออเดอร์!CW1106="","",ข้อมูลออเดอร์!CW1106)</f>
        <v/>
      </c>
      <c r="I1107" s="1" t="str">
        <f>IF(ข้อมูลออเดอร์!CV1106="","",ข้อมูลออเดอร์!CV1106)</f>
        <v/>
      </c>
      <c r="J1107" s="1" t="str">
        <f>IF(ข้อมูลออเดอร์!DD1106="","",ข้อมูลออเดอร์!DD1106)</f>
        <v/>
      </c>
      <c r="K1107" s="102" t="str">
        <f t="shared" si="192"/>
        <v/>
      </c>
      <c r="L1107" s="102" t="str">
        <f t="shared" si="193"/>
        <v/>
      </c>
      <c r="M1107" s="103" t="str">
        <f ca="1" t="shared" si="194"/>
        <v/>
      </c>
      <c r="N1107" s="103" t="str">
        <f ca="1" t="shared" si="195"/>
        <v/>
      </c>
      <c r="O1107" s="1" t="str">
        <f>IFERROR(VLOOKUP(D1107,ข้อมูลออเดอร์!A:EK,49,0),"")</f>
        <v/>
      </c>
      <c r="P1107" s="1" t="str">
        <f>IF(D1107="","",ข้อมูลออเดอร์!AX1106)</f>
        <v/>
      </c>
      <c r="Q1107" s="1" t="str">
        <f>IF(D1107="","",ข้อมูลออเดอร์!AX1106)</f>
        <v/>
      </c>
      <c r="R1107" s="1" t="str">
        <f t="shared" si="196"/>
        <v/>
      </c>
      <c r="S1107" s="1">
        <f>IF('ข้อมูลจังหวัด-อำเภอ'!C1106="","",'ข้อมูลจังหวัด-อำเภอ'!C1106)</f>
        <v>0</v>
      </c>
      <c r="T1107" s="1">
        <f>IF('ข้อมูลจังหวัด-อำเภอ'!D1106="","",'ข้อมูลจังหวัด-อำเภอ'!D1106)</f>
        <v>0</v>
      </c>
      <c r="U1107" s="1" t="str">
        <f>IFERROR(VLOOKUP(D1107,ข้อมูลออเดอร์!A:EK,46,0),"")</f>
        <v/>
      </c>
      <c r="V1107" s="1" t="str">
        <f>IFERROR(VLOOKUP(D1107,ข้อมูลออเดอร์!A:EK,46,0),"")</f>
        <v/>
      </c>
      <c r="W1107" s="1" t="str">
        <f>IFERROR(VLOOKUP(D1107,ข้อมูลออเดอร์!A:EK,48,0),"")</f>
        <v/>
      </c>
      <c r="X1107" s="1" t="str">
        <f t="shared" si="197"/>
        <v/>
      </c>
      <c r="Y1107" s="1"/>
      <c r="Z1107" s="1"/>
      <c r="AA1107" s="1" t="e">
        <f t="shared" si="198"/>
        <v>#N/A</v>
      </c>
      <c r="AB1107" s="1"/>
      <c r="AC1107" s="1"/>
      <c r="AD1107" s="1"/>
      <c r="AE1107" s="1" t="e">
        <f>IF(ข้อมูลน้ำหนักสินค้า!C1106="","",ข้อมูลน้ำหนักสินค้า!C1106)*J1107</f>
        <v>#VALUE!</v>
      </c>
    </row>
    <row r="1108" spans="1:31">
      <c r="A1108" s="1" t="str">
        <f t="shared" si="188"/>
        <v/>
      </c>
      <c r="B1108" s="1" t="str">
        <f t="shared" si="189"/>
        <v/>
      </c>
      <c r="C1108" s="1" t="str">
        <f t="shared" si="190"/>
        <v/>
      </c>
      <c r="D1108" s="1" t="str">
        <f>IF(ข้อมูลออเดอร์!A1107="","",ข้อมูลออเดอร์!A1107)</f>
        <v/>
      </c>
      <c r="E1108" s="1" t="str">
        <f>IFERROR(IF(VLOOKUP(D1108,ข้อมูลออเดอร์!A:BV,74,0)="Express delivery","NORMAL",IF(VLOOKUP(D1108,ข้อมูลออเดอร์!A:BV,74,0)="Lalamove","B2B_OFFLINE","")),"")</f>
        <v/>
      </c>
      <c r="F1108" s="1" t="str">
        <f t="shared" si="191"/>
        <v/>
      </c>
      <c r="G1108" s="1" t="str">
        <f>IF(ข้อมูลออเดอร์!CV1107="","",ข้อมูลออเดอร์!CV1107)</f>
        <v/>
      </c>
      <c r="H1108" s="1" t="str">
        <f>IF(ข้อมูลออเดอร์!CW1107="","",ข้อมูลออเดอร์!CW1107)</f>
        <v/>
      </c>
      <c r="I1108" s="1" t="str">
        <f>IF(ข้อมูลออเดอร์!CV1107="","",ข้อมูลออเดอร์!CV1107)</f>
        <v/>
      </c>
      <c r="J1108" s="1" t="str">
        <f>IF(ข้อมูลออเดอร์!DD1107="","",ข้อมูลออเดอร์!DD1107)</f>
        <v/>
      </c>
      <c r="K1108" s="102" t="str">
        <f t="shared" si="192"/>
        <v/>
      </c>
      <c r="L1108" s="102" t="str">
        <f t="shared" si="193"/>
        <v/>
      </c>
      <c r="M1108" s="103" t="str">
        <f ca="1" t="shared" si="194"/>
        <v/>
      </c>
      <c r="N1108" s="103" t="str">
        <f ca="1" t="shared" si="195"/>
        <v/>
      </c>
      <c r="O1108" s="1" t="str">
        <f>IFERROR(VLOOKUP(D1108,ข้อมูลออเดอร์!A:EK,49,0),"")</f>
        <v/>
      </c>
      <c r="P1108" s="1" t="str">
        <f>IF(D1108="","",ข้อมูลออเดอร์!AX1107)</f>
        <v/>
      </c>
      <c r="Q1108" s="1" t="str">
        <f>IF(D1108="","",ข้อมูลออเดอร์!AX1107)</f>
        <v/>
      </c>
      <c r="R1108" s="1" t="str">
        <f t="shared" si="196"/>
        <v/>
      </c>
      <c r="S1108" s="1">
        <f>IF('ข้อมูลจังหวัด-อำเภอ'!C1107="","",'ข้อมูลจังหวัด-อำเภอ'!C1107)</f>
        <v>0</v>
      </c>
      <c r="T1108" s="1">
        <f>IF('ข้อมูลจังหวัด-อำเภอ'!D1107="","",'ข้อมูลจังหวัด-อำเภอ'!D1107)</f>
        <v>0</v>
      </c>
      <c r="U1108" s="1" t="str">
        <f>IFERROR(VLOOKUP(D1108,ข้อมูลออเดอร์!A:EK,46,0),"")</f>
        <v/>
      </c>
      <c r="V1108" s="1" t="str">
        <f>IFERROR(VLOOKUP(D1108,ข้อมูลออเดอร์!A:EK,46,0),"")</f>
        <v/>
      </c>
      <c r="W1108" s="1" t="str">
        <f>IFERROR(VLOOKUP(D1108,ข้อมูลออเดอร์!A:EK,48,0),"")</f>
        <v/>
      </c>
      <c r="X1108" s="1" t="str">
        <f t="shared" si="197"/>
        <v/>
      </c>
      <c r="Y1108" s="1"/>
      <c r="Z1108" s="1"/>
      <c r="AA1108" s="1" t="e">
        <f t="shared" si="198"/>
        <v>#N/A</v>
      </c>
      <c r="AB1108" s="1"/>
      <c r="AC1108" s="1"/>
      <c r="AD1108" s="1"/>
      <c r="AE1108" s="1" t="e">
        <f>IF(ข้อมูลน้ำหนักสินค้า!C1107="","",ข้อมูลน้ำหนักสินค้า!C1107)*J1108</f>
        <v>#VALUE!</v>
      </c>
    </row>
    <row r="1109" spans="1:31">
      <c r="A1109" s="1" t="str">
        <f t="shared" si="188"/>
        <v/>
      </c>
      <c r="B1109" s="1" t="str">
        <f t="shared" si="189"/>
        <v/>
      </c>
      <c r="C1109" s="1" t="str">
        <f t="shared" si="190"/>
        <v/>
      </c>
      <c r="D1109" s="1" t="str">
        <f>IF(ข้อมูลออเดอร์!A1108="","",ข้อมูลออเดอร์!A1108)</f>
        <v/>
      </c>
      <c r="E1109" s="1" t="str">
        <f>IFERROR(IF(VLOOKUP(D1109,ข้อมูลออเดอร์!A:BV,74,0)="Express delivery","NORMAL",IF(VLOOKUP(D1109,ข้อมูลออเดอร์!A:BV,74,0)="Lalamove","B2B_OFFLINE","")),"")</f>
        <v/>
      </c>
      <c r="F1109" s="1" t="str">
        <f t="shared" si="191"/>
        <v/>
      </c>
      <c r="G1109" s="1" t="str">
        <f>IF(ข้อมูลออเดอร์!CV1108="","",ข้อมูลออเดอร์!CV1108)</f>
        <v/>
      </c>
      <c r="H1109" s="1" t="str">
        <f>IF(ข้อมูลออเดอร์!CW1108="","",ข้อมูลออเดอร์!CW1108)</f>
        <v/>
      </c>
      <c r="I1109" s="1" t="str">
        <f>IF(ข้อมูลออเดอร์!CV1108="","",ข้อมูลออเดอร์!CV1108)</f>
        <v/>
      </c>
      <c r="J1109" s="1" t="str">
        <f>IF(ข้อมูลออเดอร์!DD1108="","",ข้อมูลออเดอร์!DD1108)</f>
        <v/>
      </c>
      <c r="K1109" s="102" t="str">
        <f t="shared" si="192"/>
        <v/>
      </c>
      <c r="L1109" s="102" t="str">
        <f t="shared" si="193"/>
        <v/>
      </c>
      <c r="M1109" s="103" t="str">
        <f ca="1" t="shared" si="194"/>
        <v/>
      </c>
      <c r="N1109" s="103" t="str">
        <f ca="1" t="shared" si="195"/>
        <v/>
      </c>
      <c r="O1109" s="1" t="str">
        <f>IFERROR(VLOOKUP(D1109,ข้อมูลออเดอร์!A:EK,49,0),"")</f>
        <v/>
      </c>
      <c r="P1109" s="1" t="str">
        <f>IF(D1109="","",ข้อมูลออเดอร์!AX1108)</f>
        <v/>
      </c>
      <c r="Q1109" s="1" t="str">
        <f>IF(D1109="","",ข้อมูลออเดอร์!AX1108)</f>
        <v/>
      </c>
      <c r="R1109" s="1" t="str">
        <f t="shared" si="196"/>
        <v/>
      </c>
      <c r="S1109" s="1">
        <f>IF('ข้อมูลจังหวัด-อำเภอ'!C1108="","",'ข้อมูลจังหวัด-อำเภอ'!C1108)</f>
        <v>0</v>
      </c>
      <c r="T1109" s="1">
        <f>IF('ข้อมูลจังหวัด-อำเภอ'!D1108="","",'ข้อมูลจังหวัด-อำเภอ'!D1108)</f>
        <v>0</v>
      </c>
      <c r="U1109" s="1" t="str">
        <f>IFERROR(VLOOKUP(D1109,ข้อมูลออเดอร์!A:EK,46,0),"")</f>
        <v/>
      </c>
      <c r="V1109" s="1" t="str">
        <f>IFERROR(VLOOKUP(D1109,ข้อมูลออเดอร์!A:EK,46,0),"")</f>
        <v/>
      </c>
      <c r="W1109" s="1" t="str">
        <f>IFERROR(VLOOKUP(D1109,ข้อมูลออเดอร์!A:EK,48,0),"")</f>
        <v/>
      </c>
      <c r="X1109" s="1" t="str">
        <f t="shared" si="197"/>
        <v/>
      </c>
      <c r="Y1109" s="1"/>
      <c r="Z1109" s="1"/>
      <c r="AA1109" s="1" t="e">
        <f t="shared" si="198"/>
        <v>#N/A</v>
      </c>
      <c r="AB1109" s="1"/>
      <c r="AC1109" s="1"/>
      <c r="AD1109" s="1"/>
      <c r="AE1109" s="1" t="e">
        <f>IF(ข้อมูลน้ำหนักสินค้า!C1108="","",ข้อมูลน้ำหนักสินค้า!C1108)*J1109</f>
        <v>#VALUE!</v>
      </c>
    </row>
    <row r="1110" spans="1:31">
      <c r="A1110" s="1" t="str">
        <f t="shared" si="188"/>
        <v/>
      </c>
      <c r="B1110" s="1" t="str">
        <f t="shared" si="189"/>
        <v/>
      </c>
      <c r="C1110" s="1" t="str">
        <f t="shared" si="190"/>
        <v/>
      </c>
      <c r="D1110" s="1" t="str">
        <f>IF(ข้อมูลออเดอร์!A1109="","",ข้อมูลออเดอร์!A1109)</f>
        <v/>
      </c>
      <c r="E1110" s="1" t="str">
        <f>IFERROR(IF(VLOOKUP(D1110,ข้อมูลออเดอร์!A:BV,74,0)="Express delivery","NORMAL",IF(VLOOKUP(D1110,ข้อมูลออเดอร์!A:BV,74,0)="Lalamove","B2B_OFFLINE","")),"")</f>
        <v/>
      </c>
      <c r="F1110" s="1" t="str">
        <f t="shared" si="191"/>
        <v/>
      </c>
      <c r="G1110" s="1" t="str">
        <f>IF(ข้อมูลออเดอร์!CV1109="","",ข้อมูลออเดอร์!CV1109)</f>
        <v/>
      </c>
      <c r="H1110" s="1" t="str">
        <f>IF(ข้อมูลออเดอร์!CW1109="","",ข้อมูลออเดอร์!CW1109)</f>
        <v/>
      </c>
      <c r="I1110" s="1" t="str">
        <f>IF(ข้อมูลออเดอร์!CV1109="","",ข้อมูลออเดอร์!CV1109)</f>
        <v/>
      </c>
      <c r="J1110" s="1" t="str">
        <f>IF(ข้อมูลออเดอร์!DD1109="","",ข้อมูลออเดอร์!DD1109)</f>
        <v/>
      </c>
      <c r="K1110" s="102" t="str">
        <f t="shared" si="192"/>
        <v/>
      </c>
      <c r="L1110" s="102" t="str">
        <f t="shared" si="193"/>
        <v/>
      </c>
      <c r="M1110" s="103" t="str">
        <f ca="1" t="shared" si="194"/>
        <v/>
      </c>
      <c r="N1110" s="103" t="str">
        <f ca="1" t="shared" si="195"/>
        <v/>
      </c>
      <c r="O1110" s="1" t="str">
        <f>IFERROR(VLOOKUP(D1110,ข้อมูลออเดอร์!A:EK,49,0),"")</f>
        <v/>
      </c>
      <c r="P1110" s="1" t="str">
        <f>IF(D1110="","",ข้อมูลออเดอร์!AX1109)</f>
        <v/>
      </c>
      <c r="Q1110" s="1" t="str">
        <f>IF(D1110="","",ข้อมูลออเดอร์!AX1109)</f>
        <v/>
      </c>
      <c r="R1110" s="1" t="str">
        <f t="shared" si="196"/>
        <v/>
      </c>
      <c r="S1110" s="1">
        <f>IF('ข้อมูลจังหวัด-อำเภอ'!C1109="","",'ข้อมูลจังหวัด-อำเภอ'!C1109)</f>
        <v>0</v>
      </c>
      <c r="T1110" s="1">
        <f>IF('ข้อมูลจังหวัด-อำเภอ'!D1109="","",'ข้อมูลจังหวัด-อำเภอ'!D1109)</f>
        <v>0</v>
      </c>
      <c r="U1110" s="1" t="str">
        <f>IFERROR(VLOOKUP(D1110,ข้อมูลออเดอร์!A:EK,46,0),"")</f>
        <v/>
      </c>
      <c r="V1110" s="1" t="str">
        <f>IFERROR(VLOOKUP(D1110,ข้อมูลออเดอร์!A:EK,46,0),"")</f>
        <v/>
      </c>
      <c r="W1110" s="1" t="str">
        <f>IFERROR(VLOOKUP(D1110,ข้อมูลออเดอร์!A:EK,48,0),"")</f>
        <v/>
      </c>
      <c r="X1110" s="1" t="str">
        <f t="shared" si="197"/>
        <v/>
      </c>
      <c r="Y1110" s="1"/>
      <c r="Z1110" s="1"/>
      <c r="AA1110" s="1" t="e">
        <f t="shared" si="198"/>
        <v>#N/A</v>
      </c>
      <c r="AB1110" s="1"/>
      <c r="AC1110" s="1"/>
      <c r="AD1110" s="1"/>
      <c r="AE1110" s="1" t="e">
        <f>IF(ข้อมูลน้ำหนักสินค้า!C1109="","",ข้อมูลน้ำหนักสินค้า!C1109)*J1110</f>
        <v>#VALUE!</v>
      </c>
    </row>
    <row r="1111" spans="1:31">
      <c r="A1111" s="1" t="str">
        <f t="shared" si="188"/>
        <v/>
      </c>
      <c r="B1111" s="1" t="str">
        <f t="shared" si="189"/>
        <v/>
      </c>
      <c r="C1111" s="1" t="str">
        <f t="shared" si="190"/>
        <v/>
      </c>
      <c r="D1111" s="1" t="str">
        <f>IF(ข้อมูลออเดอร์!A1110="","",ข้อมูลออเดอร์!A1110)</f>
        <v/>
      </c>
      <c r="E1111" s="1" t="str">
        <f>IFERROR(IF(VLOOKUP(D1111,ข้อมูลออเดอร์!A:BV,74,0)="Express delivery","NORMAL",IF(VLOOKUP(D1111,ข้อมูลออเดอร์!A:BV,74,0)="Lalamove","B2B_OFFLINE","")),"")</f>
        <v/>
      </c>
      <c r="F1111" s="1" t="str">
        <f t="shared" si="191"/>
        <v/>
      </c>
      <c r="G1111" s="1" t="str">
        <f>IF(ข้อมูลออเดอร์!CV1110="","",ข้อมูลออเดอร์!CV1110)</f>
        <v/>
      </c>
      <c r="H1111" s="1" t="str">
        <f>IF(ข้อมูลออเดอร์!CW1110="","",ข้อมูลออเดอร์!CW1110)</f>
        <v/>
      </c>
      <c r="I1111" s="1" t="str">
        <f>IF(ข้อมูลออเดอร์!CV1110="","",ข้อมูลออเดอร์!CV1110)</f>
        <v/>
      </c>
      <c r="J1111" s="1" t="str">
        <f>IF(ข้อมูลออเดอร์!DD1110="","",ข้อมูลออเดอร์!DD1110)</f>
        <v/>
      </c>
      <c r="K1111" s="102" t="str">
        <f t="shared" si="192"/>
        <v/>
      </c>
      <c r="L1111" s="102" t="str">
        <f t="shared" si="193"/>
        <v/>
      </c>
      <c r="M1111" s="103" t="str">
        <f ca="1" t="shared" si="194"/>
        <v/>
      </c>
      <c r="N1111" s="103" t="str">
        <f ca="1" t="shared" si="195"/>
        <v/>
      </c>
      <c r="O1111" s="1" t="str">
        <f>IFERROR(VLOOKUP(D1111,ข้อมูลออเดอร์!A:EK,49,0),"")</f>
        <v/>
      </c>
      <c r="P1111" s="1" t="str">
        <f>IF(D1111="","",ข้อมูลออเดอร์!AX1110)</f>
        <v/>
      </c>
      <c r="Q1111" s="1" t="str">
        <f>IF(D1111="","",ข้อมูลออเดอร์!AX1110)</f>
        <v/>
      </c>
      <c r="R1111" s="1" t="str">
        <f t="shared" si="196"/>
        <v/>
      </c>
      <c r="S1111" s="1">
        <f>IF('ข้อมูลจังหวัด-อำเภอ'!C1110="","",'ข้อมูลจังหวัด-อำเภอ'!C1110)</f>
        <v>0</v>
      </c>
      <c r="T1111" s="1">
        <f>IF('ข้อมูลจังหวัด-อำเภอ'!D1110="","",'ข้อมูลจังหวัด-อำเภอ'!D1110)</f>
        <v>0</v>
      </c>
      <c r="U1111" s="1" t="str">
        <f>IFERROR(VLOOKUP(D1111,ข้อมูลออเดอร์!A:EK,46,0),"")</f>
        <v/>
      </c>
      <c r="V1111" s="1" t="str">
        <f>IFERROR(VLOOKUP(D1111,ข้อมูลออเดอร์!A:EK,46,0),"")</f>
        <v/>
      </c>
      <c r="W1111" s="1" t="str">
        <f>IFERROR(VLOOKUP(D1111,ข้อมูลออเดอร์!A:EK,48,0),"")</f>
        <v/>
      </c>
      <c r="X1111" s="1" t="str">
        <f t="shared" si="197"/>
        <v/>
      </c>
      <c r="Y1111" s="1"/>
      <c r="Z1111" s="1"/>
      <c r="AA1111" s="1" t="e">
        <f t="shared" si="198"/>
        <v>#N/A</v>
      </c>
      <c r="AB1111" s="1"/>
      <c r="AC1111" s="1"/>
      <c r="AD1111" s="1"/>
      <c r="AE1111" s="1" t="e">
        <f>IF(ข้อมูลน้ำหนักสินค้า!C1110="","",ข้อมูลน้ำหนักสินค้า!C1110)*J1111</f>
        <v>#VALUE!</v>
      </c>
    </row>
    <row r="1112" spans="1:31">
      <c r="A1112" s="1" t="str">
        <f t="shared" si="188"/>
        <v/>
      </c>
      <c r="B1112" s="1" t="str">
        <f t="shared" si="189"/>
        <v/>
      </c>
      <c r="C1112" s="1" t="str">
        <f t="shared" si="190"/>
        <v/>
      </c>
      <c r="D1112" s="1" t="str">
        <f>IF(ข้อมูลออเดอร์!A1111="","",ข้อมูลออเดอร์!A1111)</f>
        <v/>
      </c>
      <c r="E1112" s="1" t="str">
        <f>IFERROR(IF(VLOOKUP(D1112,ข้อมูลออเดอร์!A:BV,74,0)="Express delivery","NORMAL",IF(VLOOKUP(D1112,ข้อมูลออเดอร์!A:BV,74,0)="Lalamove","B2B_OFFLINE","")),"")</f>
        <v/>
      </c>
      <c r="F1112" s="1" t="str">
        <f t="shared" si="191"/>
        <v/>
      </c>
      <c r="G1112" s="1" t="str">
        <f>IF(ข้อมูลออเดอร์!CV1111="","",ข้อมูลออเดอร์!CV1111)</f>
        <v/>
      </c>
      <c r="H1112" s="1" t="str">
        <f>IF(ข้อมูลออเดอร์!CW1111="","",ข้อมูลออเดอร์!CW1111)</f>
        <v/>
      </c>
      <c r="I1112" s="1" t="str">
        <f>IF(ข้อมูลออเดอร์!CV1111="","",ข้อมูลออเดอร์!CV1111)</f>
        <v/>
      </c>
      <c r="J1112" s="1" t="str">
        <f>IF(ข้อมูลออเดอร์!DD1111="","",ข้อมูลออเดอร์!DD1111)</f>
        <v/>
      </c>
      <c r="K1112" s="102" t="str">
        <f t="shared" si="192"/>
        <v/>
      </c>
      <c r="L1112" s="102" t="str">
        <f t="shared" si="193"/>
        <v/>
      </c>
      <c r="M1112" s="103" t="str">
        <f ca="1" t="shared" si="194"/>
        <v/>
      </c>
      <c r="N1112" s="103" t="str">
        <f ca="1" t="shared" si="195"/>
        <v/>
      </c>
      <c r="O1112" s="1" t="str">
        <f>IFERROR(VLOOKUP(D1112,ข้อมูลออเดอร์!A:EK,49,0),"")</f>
        <v/>
      </c>
      <c r="P1112" s="1" t="str">
        <f>IF(D1112="","",ข้อมูลออเดอร์!AX1111)</f>
        <v/>
      </c>
      <c r="Q1112" s="1" t="str">
        <f>IF(D1112="","",ข้อมูลออเดอร์!AX1111)</f>
        <v/>
      </c>
      <c r="R1112" s="1" t="str">
        <f t="shared" si="196"/>
        <v/>
      </c>
      <c r="S1112" s="1">
        <f>IF('ข้อมูลจังหวัด-อำเภอ'!C1111="","",'ข้อมูลจังหวัด-อำเภอ'!C1111)</f>
        <v>0</v>
      </c>
      <c r="T1112" s="1">
        <f>IF('ข้อมูลจังหวัด-อำเภอ'!D1111="","",'ข้อมูลจังหวัด-อำเภอ'!D1111)</f>
        <v>0</v>
      </c>
      <c r="U1112" s="1" t="str">
        <f>IFERROR(VLOOKUP(D1112,ข้อมูลออเดอร์!A:EK,46,0),"")</f>
        <v/>
      </c>
      <c r="V1112" s="1" t="str">
        <f>IFERROR(VLOOKUP(D1112,ข้อมูลออเดอร์!A:EK,46,0),"")</f>
        <v/>
      </c>
      <c r="W1112" s="1" t="str">
        <f>IFERROR(VLOOKUP(D1112,ข้อมูลออเดอร์!A:EK,48,0),"")</f>
        <v/>
      </c>
      <c r="X1112" s="1" t="str">
        <f t="shared" si="197"/>
        <v/>
      </c>
      <c r="Y1112" s="1"/>
      <c r="Z1112" s="1"/>
      <c r="AA1112" s="1" t="e">
        <f t="shared" si="198"/>
        <v>#N/A</v>
      </c>
      <c r="AB1112" s="1"/>
      <c r="AC1112" s="1"/>
      <c r="AD1112" s="1"/>
      <c r="AE1112" s="1" t="e">
        <f>IF(ข้อมูลน้ำหนักสินค้า!C1111="","",ข้อมูลน้ำหนักสินค้า!C1111)*J1112</f>
        <v>#VALUE!</v>
      </c>
    </row>
    <row r="1113" spans="1:31">
      <c r="A1113" s="1" t="str">
        <f t="shared" si="188"/>
        <v/>
      </c>
      <c r="B1113" s="1" t="str">
        <f t="shared" si="189"/>
        <v/>
      </c>
      <c r="C1113" s="1" t="str">
        <f t="shared" si="190"/>
        <v/>
      </c>
      <c r="D1113" s="1" t="str">
        <f>IF(ข้อมูลออเดอร์!A1112="","",ข้อมูลออเดอร์!A1112)</f>
        <v/>
      </c>
      <c r="E1113" s="1" t="str">
        <f>IFERROR(IF(VLOOKUP(D1113,ข้อมูลออเดอร์!A:BV,74,0)="Express delivery","NORMAL",IF(VLOOKUP(D1113,ข้อมูลออเดอร์!A:BV,74,0)="Lalamove","B2B_OFFLINE","")),"")</f>
        <v/>
      </c>
      <c r="F1113" s="1" t="str">
        <f t="shared" si="191"/>
        <v/>
      </c>
      <c r="G1113" s="1" t="str">
        <f>IF(ข้อมูลออเดอร์!CV1112="","",ข้อมูลออเดอร์!CV1112)</f>
        <v/>
      </c>
      <c r="H1113" s="1" t="str">
        <f>IF(ข้อมูลออเดอร์!CW1112="","",ข้อมูลออเดอร์!CW1112)</f>
        <v/>
      </c>
      <c r="I1113" s="1" t="str">
        <f>IF(ข้อมูลออเดอร์!CV1112="","",ข้อมูลออเดอร์!CV1112)</f>
        <v/>
      </c>
      <c r="J1113" s="1" t="str">
        <f>IF(ข้อมูลออเดอร์!DD1112="","",ข้อมูลออเดอร์!DD1112)</f>
        <v/>
      </c>
      <c r="K1113" s="102" t="str">
        <f t="shared" si="192"/>
        <v/>
      </c>
      <c r="L1113" s="102" t="str">
        <f t="shared" si="193"/>
        <v/>
      </c>
      <c r="M1113" s="103" t="str">
        <f ca="1" t="shared" si="194"/>
        <v/>
      </c>
      <c r="N1113" s="103" t="str">
        <f ca="1" t="shared" si="195"/>
        <v/>
      </c>
      <c r="O1113" s="1" t="str">
        <f>IFERROR(VLOOKUP(D1113,ข้อมูลออเดอร์!A:EK,49,0),"")</f>
        <v/>
      </c>
      <c r="P1113" s="1" t="str">
        <f>IF(D1113="","",ข้อมูลออเดอร์!AX1112)</f>
        <v/>
      </c>
      <c r="Q1113" s="1" t="str">
        <f>IF(D1113="","",ข้อมูลออเดอร์!AX1112)</f>
        <v/>
      </c>
      <c r="R1113" s="1" t="str">
        <f t="shared" si="196"/>
        <v/>
      </c>
      <c r="S1113" s="1">
        <f>IF('ข้อมูลจังหวัด-อำเภอ'!C1112="","",'ข้อมูลจังหวัด-อำเภอ'!C1112)</f>
        <v>0</v>
      </c>
      <c r="T1113" s="1">
        <f>IF('ข้อมูลจังหวัด-อำเภอ'!D1112="","",'ข้อมูลจังหวัด-อำเภอ'!D1112)</f>
        <v>0</v>
      </c>
      <c r="U1113" s="1" t="str">
        <f>IFERROR(VLOOKUP(D1113,ข้อมูลออเดอร์!A:EK,46,0),"")</f>
        <v/>
      </c>
      <c r="V1113" s="1" t="str">
        <f>IFERROR(VLOOKUP(D1113,ข้อมูลออเดอร์!A:EK,46,0),"")</f>
        <v/>
      </c>
      <c r="W1113" s="1" t="str">
        <f>IFERROR(VLOOKUP(D1113,ข้อมูลออเดอร์!A:EK,48,0),"")</f>
        <v/>
      </c>
      <c r="X1113" s="1" t="str">
        <f t="shared" si="197"/>
        <v/>
      </c>
      <c r="Y1113" s="1"/>
      <c r="Z1113" s="1"/>
      <c r="AA1113" s="1" t="e">
        <f t="shared" si="198"/>
        <v>#N/A</v>
      </c>
      <c r="AB1113" s="1"/>
      <c r="AC1113" s="1"/>
      <c r="AD1113" s="1"/>
      <c r="AE1113" s="1" t="e">
        <f>IF(ข้อมูลน้ำหนักสินค้า!C1112="","",ข้อมูลน้ำหนักสินค้า!C1112)*J1113</f>
        <v>#VALUE!</v>
      </c>
    </row>
    <row r="1114" spans="1:31">
      <c r="A1114" s="1" t="str">
        <f t="shared" si="188"/>
        <v/>
      </c>
      <c r="B1114" s="1" t="str">
        <f t="shared" si="189"/>
        <v/>
      </c>
      <c r="C1114" s="1" t="str">
        <f t="shared" si="190"/>
        <v/>
      </c>
      <c r="D1114" s="1" t="str">
        <f>IF(ข้อมูลออเดอร์!A1113="","",ข้อมูลออเดอร์!A1113)</f>
        <v/>
      </c>
      <c r="E1114" s="1" t="str">
        <f>IFERROR(IF(VLOOKUP(D1114,ข้อมูลออเดอร์!A:BV,74,0)="Express delivery","NORMAL",IF(VLOOKUP(D1114,ข้อมูลออเดอร์!A:BV,74,0)="Lalamove","B2B_OFFLINE","")),"")</f>
        <v/>
      </c>
      <c r="F1114" s="1" t="str">
        <f t="shared" si="191"/>
        <v/>
      </c>
      <c r="G1114" s="1" t="str">
        <f>IF(ข้อมูลออเดอร์!CV1113="","",ข้อมูลออเดอร์!CV1113)</f>
        <v/>
      </c>
      <c r="H1114" s="1" t="str">
        <f>IF(ข้อมูลออเดอร์!CW1113="","",ข้อมูลออเดอร์!CW1113)</f>
        <v/>
      </c>
      <c r="I1114" s="1" t="str">
        <f>IF(ข้อมูลออเดอร์!CV1113="","",ข้อมูลออเดอร์!CV1113)</f>
        <v/>
      </c>
      <c r="J1114" s="1" t="str">
        <f>IF(ข้อมูลออเดอร์!DD1113="","",ข้อมูลออเดอร์!DD1113)</f>
        <v/>
      </c>
      <c r="K1114" s="102" t="str">
        <f t="shared" si="192"/>
        <v/>
      </c>
      <c r="L1114" s="102" t="str">
        <f t="shared" si="193"/>
        <v/>
      </c>
      <c r="M1114" s="103" t="str">
        <f ca="1" t="shared" si="194"/>
        <v/>
      </c>
      <c r="N1114" s="103" t="str">
        <f ca="1" t="shared" si="195"/>
        <v/>
      </c>
      <c r="O1114" s="1" t="str">
        <f>IFERROR(VLOOKUP(D1114,ข้อมูลออเดอร์!A:EK,49,0),"")</f>
        <v/>
      </c>
      <c r="P1114" s="1" t="str">
        <f>IF(D1114="","",ข้อมูลออเดอร์!AX1113)</f>
        <v/>
      </c>
      <c r="Q1114" s="1" t="str">
        <f>IF(D1114="","",ข้อมูลออเดอร์!AX1113)</f>
        <v/>
      </c>
      <c r="R1114" s="1" t="str">
        <f t="shared" si="196"/>
        <v/>
      </c>
      <c r="S1114" s="1">
        <f>IF('ข้อมูลจังหวัด-อำเภอ'!C1113="","",'ข้อมูลจังหวัด-อำเภอ'!C1113)</f>
        <v>0</v>
      </c>
      <c r="T1114" s="1">
        <f>IF('ข้อมูลจังหวัด-อำเภอ'!D1113="","",'ข้อมูลจังหวัด-อำเภอ'!D1113)</f>
        <v>0</v>
      </c>
      <c r="U1114" s="1" t="str">
        <f>IFERROR(VLOOKUP(D1114,ข้อมูลออเดอร์!A:EK,46,0),"")</f>
        <v/>
      </c>
      <c r="V1114" s="1" t="str">
        <f>IFERROR(VLOOKUP(D1114,ข้อมูลออเดอร์!A:EK,46,0),"")</f>
        <v/>
      </c>
      <c r="W1114" s="1" t="str">
        <f>IFERROR(VLOOKUP(D1114,ข้อมูลออเดอร์!A:EK,48,0),"")</f>
        <v/>
      </c>
      <c r="X1114" s="1" t="str">
        <f t="shared" si="197"/>
        <v/>
      </c>
      <c r="Y1114" s="1"/>
      <c r="Z1114" s="1"/>
      <c r="AA1114" s="1" t="e">
        <f t="shared" si="198"/>
        <v>#N/A</v>
      </c>
      <c r="AB1114" s="1"/>
      <c r="AC1114" s="1"/>
      <c r="AD1114" s="1"/>
      <c r="AE1114" s="1" t="e">
        <f>IF(ข้อมูลน้ำหนักสินค้า!C1113="","",ข้อมูลน้ำหนักสินค้า!C1113)*J1114</f>
        <v>#VALUE!</v>
      </c>
    </row>
    <row r="1115" spans="1:31">
      <c r="A1115" s="1" t="str">
        <f t="shared" si="188"/>
        <v/>
      </c>
      <c r="B1115" s="1" t="str">
        <f t="shared" si="189"/>
        <v/>
      </c>
      <c r="C1115" s="1" t="str">
        <f t="shared" si="190"/>
        <v/>
      </c>
      <c r="D1115" s="1" t="str">
        <f>IF(ข้อมูลออเดอร์!A1114="","",ข้อมูลออเดอร์!A1114)</f>
        <v/>
      </c>
      <c r="E1115" s="1" t="str">
        <f>IFERROR(IF(VLOOKUP(D1115,ข้อมูลออเดอร์!A:BV,74,0)="Express delivery","NORMAL",IF(VLOOKUP(D1115,ข้อมูลออเดอร์!A:BV,74,0)="Lalamove","B2B_OFFLINE","")),"")</f>
        <v/>
      </c>
      <c r="F1115" s="1" t="str">
        <f t="shared" si="191"/>
        <v/>
      </c>
      <c r="G1115" s="1" t="str">
        <f>IF(ข้อมูลออเดอร์!CV1114="","",ข้อมูลออเดอร์!CV1114)</f>
        <v/>
      </c>
      <c r="H1115" s="1" t="str">
        <f>IF(ข้อมูลออเดอร์!CW1114="","",ข้อมูลออเดอร์!CW1114)</f>
        <v/>
      </c>
      <c r="I1115" s="1" t="str">
        <f>IF(ข้อมูลออเดอร์!CV1114="","",ข้อมูลออเดอร์!CV1114)</f>
        <v/>
      </c>
      <c r="J1115" s="1" t="str">
        <f>IF(ข้อมูลออเดอร์!DD1114="","",ข้อมูลออเดอร์!DD1114)</f>
        <v/>
      </c>
      <c r="K1115" s="102" t="str">
        <f t="shared" si="192"/>
        <v/>
      </c>
      <c r="L1115" s="102" t="str">
        <f t="shared" si="193"/>
        <v/>
      </c>
      <c r="M1115" s="103" t="str">
        <f ca="1" t="shared" si="194"/>
        <v/>
      </c>
      <c r="N1115" s="103" t="str">
        <f ca="1" t="shared" si="195"/>
        <v/>
      </c>
      <c r="O1115" s="1" t="str">
        <f>IFERROR(VLOOKUP(D1115,ข้อมูลออเดอร์!A:EK,49,0),"")</f>
        <v/>
      </c>
      <c r="P1115" s="1" t="str">
        <f>IF(D1115="","",ข้อมูลออเดอร์!AX1114)</f>
        <v/>
      </c>
      <c r="Q1115" s="1" t="str">
        <f>IF(D1115="","",ข้อมูลออเดอร์!AX1114)</f>
        <v/>
      </c>
      <c r="R1115" s="1" t="str">
        <f t="shared" si="196"/>
        <v/>
      </c>
      <c r="S1115" s="1">
        <f>IF('ข้อมูลจังหวัด-อำเภอ'!C1114="","",'ข้อมูลจังหวัด-อำเภอ'!C1114)</f>
        <v>0</v>
      </c>
      <c r="T1115" s="1">
        <f>IF('ข้อมูลจังหวัด-อำเภอ'!D1114="","",'ข้อมูลจังหวัด-อำเภอ'!D1114)</f>
        <v>0</v>
      </c>
      <c r="U1115" s="1" t="str">
        <f>IFERROR(VLOOKUP(D1115,ข้อมูลออเดอร์!A:EK,46,0),"")</f>
        <v/>
      </c>
      <c r="V1115" s="1" t="str">
        <f>IFERROR(VLOOKUP(D1115,ข้อมูลออเดอร์!A:EK,46,0),"")</f>
        <v/>
      </c>
      <c r="W1115" s="1" t="str">
        <f>IFERROR(VLOOKUP(D1115,ข้อมูลออเดอร์!A:EK,48,0),"")</f>
        <v/>
      </c>
      <c r="X1115" s="1" t="str">
        <f t="shared" si="197"/>
        <v/>
      </c>
      <c r="Y1115" s="1"/>
      <c r="Z1115" s="1"/>
      <c r="AA1115" s="1" t="e">
        <f t="shared" si="198"/>
        <v>#N/A</v>
      </c>
      <c r="AB1115" s="1"/>
      <c r="AC1115" s="1"/>
      <c r="AD1115" s="1"/>
      <c r="AE1115" s="1" t="e">
        <f>IF(ข้อมูลน้ำหนักสินค้า!C1114="","",ข้อมูลน้ำหนักสินค้า!C1114)*J1115</f>
        <v>#VALUE!</v>
      </c>
    </row>
    <row r="1116" spans="1:31">
      <c r="A1116" s="1" t="str">
        <f t="shared" si="188"/>
        <v/>
      </c>
      <c r="B1116" s="1" t="str">
        <f t="shared" si="189"/>
        <v/>
      </c>
      <c r="C1116" s="1" t="str">
        <f t="shared" si="190"/>
        <v/>
      </c>
      <c r="D1116" s="1" t="str">
        <f>IF(ข้อมูลออเดอร์!A1115="","",ข้อมูลออเดอร์!A1115)</f>
        <v/>
      </c>
      <c r="E1116" s="1" t="str">
        <f>IFERROR(IF(VLOOKUP(D1116,ข้อมูลออเดอร์!A:BV,74,0)="Express delivery","NORMAL",IF(VLOOKUP(D1116,ข้อมูลออเดอร์!A:BV,74,0)="Lalamove","B2B_OFFLINE","")),"")</f>
        <v/>
      </c>
      <c r="F1116" s="1" t="str">
        <f t="shared" si="191"/>
        <v/>
      </c>
      <c r="G1116" s="1" t="str">
        <f>IF(ข้อมูลออเดอร์!CV1115="","",ข้อมูลออเดอร์!CV1115)</f>
        <v/>
      </c>
      <c r="H1116" s="1" t="str">
        <f>IF(ข้อมูลออเดอร์!CW1115="","",ข้อมูลออเดอร์!CW1115)</f>
        <v/>
      </c>
      <c r="I1116" s="1" t="str">
        <f>IF(ข้อมูลออเดอร์!CV1115="","",ข้อมูลออเดอร์!CV1115)</f>
        <v/>
      </c>
      <c r="J1116" s="1" t="str">
        <f>IF(ข้อมูลออเดอร์!DD1115="","",ข้อมูลออเดอร์!DD1115)</f>
        <v/>
      </c>
      <c r="K1116" s="102" t="str">
        <f t="shared" si="192"/>
        <v/>
      </c>
      <c r="L1116" s="102" t="str">
        <f t="shared" si="193"/>
        <v/>
      </c>
      <c r="M1116" s="103" t="str">
        <f ca="1" t="shared" si="194"/>
        <v/>
      </c>
      <c r="N1116" s="103" t="str">
        <f ca="1" t="shared" si="195"/>
        <v/>
      </c>
      <c r="O1116" s="1" t="str">
        <f>IFERROR(VLOOKUP(D1116,ข้อมูลออเดอร์!A:EK,49,0),"")</f>
        <v/>
      </c>
      <c r="P1116" s="1" t="str">
        <f>IF(D1116="","",ข้อมูลออเดอร์!AX1115)</f>
        <v/>
      </c>
      <c r="Q1116" s="1" t="str">
        <f>IF(D1116="","",ข้อมูลออเดอร์!AX1115)</f>
        <v/>
      </c>
      <c r="R1116" s="1" t="str">
        <f t="shared" si="196"/>
        <v/>
      </c>
      <c r="S1116" s="1">
        <f>IF('ข้อมูลจังหวัด-อำเภอ'!C1115="","",'ข้อมูลจังหวัด-อำเภอ'!C1115)</f>
        <v>0</v>
      </c>
      <c r="T1116" s="1">
        <f>IF('ข้อมูลจังหวัด-อำเภอ'!D1115="","",'ข้อมูลจังหวัด-อำเภอ'!D1115)</f>
        <v>0</v>
      </c>
      <c r="U1116" s="1" t="str">
        <f>IFERROR(VLOOKUP(D1116,ข้อมูลออเดอร์!A:EK,46,0),"")</f>
        <v/>
      </c>
      <c r="V1116" s="1" t="str">
        <f>IFERROR(VLOOKUP(D1116,ข้อมูลออเดอร์!A:EK,46,0),"")</f>
        <v/>
      </c>
      <c r="W1116" s="1" t="str">
        <f>IFERROR(VLOOKUP(D1116,ข้อมูลออเดอร์!A:EK,48,0),"")</f>
        <v/>
      </c>
      <c r="X1116" s="1" t="str">
        <f t="shared" si="197"/>
        <v/>
      </c>
      <c r="Y1116" s="1"/>
      <c r="Z1116" s="1"/>
      <c r="AA1116" s="1" t="e">
        <f t="shared" si="198"/>
        <v>#N/A</v>
      </c>
      <c r="AB1116" s="1"/>
      <c r="AC1116" s="1"/>
      <c r="AD1116" s="1"/>
      <c r="AE1116" s="1" t="e">
        <f>IF(ข้อมูลน้ำหนักสินค้า!C1115="","",ข้อมูลน้ำหนักสินค้า!C1115)*J1116</f>
        <v>#VALUE!</v>
      </c>
    </row>
    <row r="1117" spans="1:31">
      <c r="A1117" s="1" t="str">
        <f t="shared" si="188"/>
        <v/>
      </c>
      <c r="B1117" s="1" t="str">
        <f t="shared" si="189"/>
        <v/>
      </c>
      <c r="C1117" s="1" t="str">
        <f t="shared" si="190"/>
        <v/>
      </c>
      <c r="D1117" s="1" t="str">
        <f>IF(ข้อมูลออเดอร์!A1116="","",ข้อมูลออเดอร์!A1116)</f>
        <v/>
      </c>
      <c r="E1117" s="1" t="str">
        <f>IFERROR(IF(VLOOKUP(D1117,ข้อมูลออเดอร์!A:BV,74,0)="Express delivery","NORMAL",IF(VLOOKUP(D1117,ข้อมูลออเดอร์!A:BV,74,0)="Lalamove","B2B_OFFLINE","")),"")</f>
        <v/>
      </c>
      <c r="F1117" s="1" t="str">
        <f t="shared" si="191"/>
        <v/>
      </c>
      <c r="G1117" s="1" t="str">
        <f>IF(ข้อมูลออเดอร์!CV1116="","",ข้อมูลออเดอร์!CV1116)</f>
        <v/>
      </c>
      <c r="H1117" s="1" t="str">
        <f>IF(ข้อมูลออเดอร์!CW1116="","",ข้อมูลออเดอร์!CW1116)</f>
        <v/>
      </c>
      <c r="I1117" s="1" t="str">
        <f>IF(ข้อมูลออเดอร์!CV1116="","",ข้อมูลออเดอร์!CV1116)</f>
        <v/>
      </c>
      <c r="J1117" s="1" t="str">
        <f>IF(ข้อมูลออเดอร์!DD1116="","",ข้อมูลออเดอร์!DD1116)</f>
        <v/>
      </c>
      <c r="K1117" s="102" t="str">
        <f t="shared" si="192"/>
        <v/>
      </c>
      <c r="L1117" s="102" t="str">
        <f t="shared" si="193"/>
        <v/>
      </c>
      <c r="M1117" s="103" t="str">
        <f ca="1" t="shared" si="194"/>
        <v/>
      </c>
      <c r="N1117" s="103" t="str">
        <f ca="1" t="shared" si="195"/>
        <v/>
      </c>
      <c r="O1117" s="1" t="str">
        <f>IFERROR(VLOOKUP(D1117,ข้อมูลออเดอร์!A:EK,49,0),"")</f>
        <v/>
      </c>
      <c r="P1117" s="1" t="str">
        <f>IF(D1117="","",ข้อมูลออเดอร์!AX1116)</f>
        <v/>
      </c>
      <c r="Q1117" s="1" t="str">
        <f>IF(D1117="","",ข้อมูลออเดอร์!AX1116)</f>
        <v/>
      </c>
      <c r="R1117" s="1" t="str">
        <f t="shared" si="196"/>
        <v/>
      </c>
      <c r="S1117" s="1">
        <f>IF('ข้อมูลจังหวัด-อำเภอ'!C1116="","",'ข้อมูลจังหวัด-อำเภอ'!C1116)</f>
        <v>0</v>
      </c>
      <c r="T1117" s="1">
        <f>IF('ข้อมูลจังหวัด-อำเภอ'!D1116="","",'ข้อมูลจังหวัด-อำเภอ'!D1116)</f>
        <v>0</v>
      </c>
      <c r="U1117" s="1" t="str">
        <f>IFERROR(VLOOKUP(D1117,ข้อมูลออเดอร์!A:EK,46,0),"")</f>
        <v/>
      </c>
      <c r="V1117" s="1" t="str">
        <f>IFERROR(VLOOKUP(D1117,ข้อมูลออเดอร์!A:EK,46,0),"")</f>
        <v/>
      </c>
      <c r="W1117" s="1" t="str">
        <f>IFERROR(VLOOKUP(D1117,ข้อมูลออเดอร์!A:EK,48,0),"")</f>
        <v/>
      </c>
      <c r="X1117" s="1" t="str">
        <f t="shared" si="197"/>
        <v/>
      </c>
      <c r="Y1117" s="1"/>
      <c r="Z1117" s="1"/>
      <c r="AA1117" s="1" t="e">
        <f t="shared" si="198"/>
        <v>#N/A</v>
      </c>
      <c r="AB1117" s="1"/>
      <c r="AC1117" s="1"/>
      <c r="AD1117" s="1"/>
      <c r="AE1117" s="1" t="e">
        <f>IF(ข้อมูลน้ำหนักสินค้า!C1116="","",ข้อมูลน้ำหนักสินค้า!C1116)*J1117</f>
        <v>#VALUE!</v>
      </c>
    </row>
    <row r="1118" spans="1:31">
      <c r="A1118" s="1" t="str">
        <f t="shared" si="188"/>
        <v/>
      </c>
      <c r="B1118" s="1" t="str">
        <f t="shared" si="189"/>
        <v/>
      </c>
      <c r="C1118" s="1" t="str">
        <f t="shared" si="190"/>
        <v/>
      </c>
      <c r="D1118" s="1" t="str">
        <f>IF(ข้อมูลออเดอร์!A1117="","",ข้อมูลออเดอร์!A1117)</f>
        <v/>
      </c>
      <c r="E1118" s="1" t="str">
        <f>IFERROR(IF(VLOOKUP(D1118,ข้อมูลออเดอร์!A:BV,74,0)="Express delivery","NORMAL",IF(VLOOKUP(D1118,ข้อมูลออเดอร์!A:BV,74,0)="Lalamove","B2B_OFFLINE","")),"")</f>
        <v/>
      </c>
      <c r="F1118" s="1" t="str">
        <f t="shared" si="191"/>
        <v/>
      </c>
      <c r="G1118" s="1" t="str">
        <f>IF(ข้อมูลออเดอร์!CV1117="","",ข้อมูลออเดอร์!CV1117)</f>
        <v/>
      </c>
      <c r="H1118" s="1" t="str">
        <f>IF(ข้อมูลออเดอร์!CW1117="","",ข้อมูลออเดอร์!CW1117)</f>
        <v/>
      </c>
      <c r="I1118" s="1" t="str">
        <f>IF(ข้อมูลออเดอร์!CV1117="","",ข้อมูลออเดอร์!CV1117)</f>
        <v/>
      </c>
      <c r="J1118" s="1" t="str">
        <f>IF(ข้อมูลออเดอร์!DD1117="","",ข้อมูลออเดอร์!DD1117)</f>
        <v/>
      </c>
      <c r="K1118" s="102" t="str">
        <f t="shared" si="192"/>
        <v/>
      </c>
      <c r="L1118" s="102" t="str">
        <f t="shared" si="193"/>
        <v/>
      </c>
      <c r="M1118" s="103" t="str">
        <f ca="1" t="shared" si="194"/>
        <v/>
      </c>
      <c r="N1118" s="103" t="str">
        <f ca="1" t="shared" si="195"/>
        <v/>
      </c>
      <c r="O1118" s="1" t="str">
        <f>IFERROR(VLOOKUP(D1118,ข้อมูลออเดอร์!A:EK,49,0),"")</f>
        <v/>
      </c>
      <c r="P1118" s="1" t="str">
        <f>IF(D1118="","",ข้อมูลออเดอร์!AX1117)</f>
        <v/>
      </c>
      <c r="Q1118" s="1" t="str">
        <f>IF(D1118="","",ข้อมูลออเดอร์!AX1117)</f>
        <v/>
      </c>
      <c r="R1118" s="1" t="str">
        <f t="shared" si="196"/>
        <v/>
      </c>
      <c r="S1118" s="1">
        <f>IF('ข้อมูลจังหวัด-อำเภอ'!C1117="","",'ข้อมูลจังหวัด-อำเภอ'!C1117)</f>
        <v>0</v>
      </c>
      <c r="T1118" s="1">
        <f>IF('ข้อมูลจังหวัด-อำเภอ'!D1117="","",'ข้อมูลจังหวัด-อำเภอ'!D1117)</f>
        <v>0</v>
      </c>
      <c r="U1118" s="1" t="str">
        <f>IFERROR(VLOOKUP(D1118,ข้อมูลออเดอร์!A:EK,46,0),"")</f>
        <v/>
      </c>
      <c r="V1118" s="1" t="str">
        <f>IFERROR(VLOOKUP(D1118,ข้อมูลออเดอร์!A:EK,46,0),"")</f>
        <v/>
      </c>
      <c r="W1118" s="1" t="str">
        <f>IFERROR(VLOOKUP(D1118,ข้อมูลออเดอร์!A:EK,48,0),"")</f>
        <v/>
      </c>
      <c r="X1118" s="1" t="str">
        <f t="shared" si="197"/>
        <v/>
      </c>
      <c r="Y1118" s="1"/>
      <c r="Z1118" s="1"/>
      <c r="AA1118" s="1" t="e">
        <f t="shared" si="198"/>
        <v>#N/A</v>
      </c>
      <c r="AB1118" s="1"/>
      <c r="AC1118" s="1"/>
      <c r="AD1118" s="1"/>
      <c r="AE1118" s="1" t="e">
        <f>IF(ข้อมูลน้ำหนักสินค้า!C1117="","",ข้อมูลน้ำหนักสินค้า!C1117)*J1118</f>
        <v>#VALUE!</v>
      </c>
    </row>
    <row r="1119" spans="1:31">
      <c r="A1119" s="1" t="str">
        <f t="shared" si="188"/>
        <v/>
      </c>
      <c r="B1119" s="1" t="str">
        <f t="shared" si="189"/>
        <v/>
      </c>
      <c r="C1119" s="1" t="str">
        <f t="shared" si="190"/>
        <v/>
      </c>
      <c r="D1119" s="1" t="str">
        <f>IF(ข้อมูลออเดอร์!A1118="","",ข้อมูลออเดอร์!A1118)</f>
        <v/>
      </c>
      <c r="E1119" s="1" t="str">
        <f>IFERROR(IF(VLOOKUP(D1119,ข้อมูลออเดอร์!A:BV,74,0)="Express delivery","NORMAL",IF(VLOOKUP(D1119,ข้อมูลออเดอร์!A:BV,74,0)="Lalamove","B2B_OFFLINE","")),"")</f>
        <v/>
      </c>
      <c r="F1119" s="1" t="str">
        <f t="shared" si="191"/>
        <v/>
      </c>
      <c r="G1119" s="1" t="str">
        <f>IF(ข้อมูลออเดอร์!CV1118="","",ข้อมูลออเดอร์!CV1118)</f>
        <v/>
      </c>
      <c r="H1119" s="1" t="str">
        <f>IF(ข้อมูลออเดอร์!CW1118="","",ข้อมูลออเดอร์!CW1118)</f>
        <v/>
      </c>
      <c r="I1119" s="1" t="str">
        <f>IF(ข้อมูลออเดอร์!CV1118="","",ข้อมูลออเดอร์!CV1118)</f>
        <v/>
      </c>
      <c r="J1119" s="1" t="str">
        <f>IF(ข้อมูลออเดอร์!DD1118="","",ข้อมูลออเดอร์!DD1118)</f>
        <v/>
      </c>
      <c r="K1119" s="102" t="str">
        <f t="shared" si="192"/>
        <v/>
      </c>
      <c r="L1119" s="102" t="str">
        <f t="shared" si="193"/>
        <v/>
      </c>
      <c r="M1119" s="103" t="str">
        <f ca="1" t="shared" si="194"/>
        <v/>
      </c>
      <c r="N1119" s="103" t="str">
        <f ca="1" t="shared" si="195"/>
        <v/>
      </c>
      <c r="O1119" s="1" t="str">
        <f>IFERROR(VLOOKUP(D1119,ข้อมูลออเดอร์!A:EK,49,0),"")</f>
        <v/>
      </c>
      <c r="P1119" s="1" t="str">
        <f>IF(D1119="","",ข้อมูลออเดอร์!AX1118)</f>
        <v/>
      </c>
      <c r="Q1119" s="1" t="str">
        <f>IF(D1119="","",ข้อมูลออเดอร์!AX1118)</f>
        <v/>
      </c>
      <c r="R1119" s="1" t="str">
        <f t="shared" si="196"/>
        <v/>
      </c>
      <c r="S1119" s="1">
        <f>IF('ข้อมูลจังหวัด-อำเภอ'!C1118="","",'ข้อมูลจังหวัด-อำเภอ'!C1118)</f>
        <v>0</v>
      </c>
      <c r="T1119" s="1">
        <f>IF('ข้อมูลจังหวัด-อำเภอ'!D1118="","",'ข้อมูลจังหวัด-อำเภอ'!D1118)</f>
        <v>0</v>
      </c>
      <c r="U1119" s="1" t="str">
        <f>IFERROR(VLOOKUP(D1119,ข้อมูลออเดอร์!A:EK,46,0),"")</f>
        <v/>
      </c>
      <c r="V1119" s="1" t="str">
        <f>IFERROR(VLOOKUP(D1119,ข้อมูลออเดอร์!A:EK,46,0),"")</f>
        <v/>
      </c>
      <c r="W1119" s="1" t="str">
        <f>IFERROR(VLOOKUP(D1119,ข้อมูลออเดอร์!A:EK,48,0),"")</f>
        <v/>
      </c>
      <c r="X1119" s="1" t="str">
        <f t="shared" si="197"/>
        <v/>
      </c>
      <c r="Y1119" s="1"/>
      <c r="Z1119" s="1"/>
      <c r="AA1119" s="1" t="e">
        <f t="shared" si="198"/>
        <v>#N/A</v>
      </c>
      <c r="AB1119" s="1"/>
      <c r="AC1119" s="1"/>
      <c r="AD1119" s="1"/>
      <c r="AE1119" s="1" t="e">
        <f>IF(ข้อมูลน้ำหนักสินค้า!C1118="","",ข้อมูลน้ำหนักสินค้า!C1118)*J1119</f>
        <v>#VALUE!</v>
      </c>
    </row>
    <row r="1120" spans="1:31">
      <c r="A1120" s="1" t="str">
        <f t="shared" si="188"/>
        <v/>
      </c>
      <c r="B1120" s="1" t="str">
        <f t="shared" si="189"/>
        <v/>
      </c>
      <c r="C1120" s="1" t="str">
        <f t="shared" si="190"/>
        <v/>
      </c>
      <c r="D1120" s="1" t="str">
        <f>IF(ข้อมูลออเดอร์!A1119="","",ข้อมูลออเดอร์!A1119)</f>
        <v/>
      </c>
      <c r="E1120" s="1" t="str">
        <f>IFERROR(IF(VLOOKUP(D1120,ข้อมูลออเดอร์!A:BV,74,0)="Express delivery","NORMAL",IF(VLOOKUP(D1120,ข้อมูลออเดอร์!A:BV,74,0)="Lalamove","B2B_OFFLINE","")),"")</f>
        <v/>
      </c>
      <c r="F1120" s="1" t="str">
        <f t="shared" si="191"/>
        <v/>
      </c>
      <c r="G1120" s="1" t="str">
        <f>IF(ข้อมูลออเดอร์!CV1119="","",ข้อมูลออเดอร์!CV1119)</f>
        <v/>
      </c>
      <c r="H1120" s="1" t="str">
        <f>IF(ข้อมูลออเดอร์!CW1119="","",ข้อมูลออเดอร์!CW1119)</f>
        <v/>
      </c>
      <c r="I1120" s="1" t="str">
        <f>IF(ข้อมูลออเดอร์!CV1119="","",ข้อมูลออเดอร์!CV1119)</f>
        <v/>
      </c>
      <c r="J1120" s="1" t="str">
        <f>IF(ข้อมูลออเดอร์!DD1119="","",ข้อมูลออเดอร์!DD1119)</f>
        <v/>
      </c>
      <c r="K1120" s="102" t="str">
        <f t="shared" si="192"/>
        <v/>
      </c>
      <c r="L1120" s="102" t="str">
        <f t="shared" si="193"/>
        <v/>
      </c>
      <c r="M1120" s="103" t="str">
        <f ca="1" t="shared" si="194"/>
        <v/>
      </c>
      <c r="N1120" s="103" t="str">
        <f ca="1" t="shared" si="195"/>
        <v/>
      </c>
      <c r="O1120" s="1" t="str">
        <f>IFERROR(VLOOKUP(D1120,ข้อมูลออเดอร์!A:EK,49,0),"")</f>
        <v/>
      </c>
      <c r="P1120" s="1" t="str">
        <f>IF(D1120="","",ข้อมูลออเดอร์!AX1119)</f>
        <v/>
      </c>
      <c r="Q1120" s="1" t="str">
        <f>IF(D1120="","",ข้อมูลออเดอร์!AX1119)</f>
        <v/>
      </c>
      <c r="R1120" s="1" t="str">
        <f t="shared" si="196"/>
        <v/>
      </c>
      <c r="S1120" s="1">
        <f>IF('ข้อมูลจังหวัด-อำเภอ'!C1119="","",'ข้อมูลจังหวัด-อำเภอ'!C1119)</f>
        <v>0</v>
      </c>
      <c r="T1120" s="1">
        <f>IF('ข้อมูลจังหวัด-อำเภอ'!D1119="","",'ข้อมูลจังหวัด-อำเภอ'!D1119)</f>
        <v>0</v>
      </c>
      <c r="U1120" s="1" t="str">
        <f>IFERROR(VLOOKUP(D1120,ข้อมูลออเดอร์!A:EK,46,0),"")</f>
        <v/>
      </c>
      <c r="V1120" s="1" t="str">
        <f>IFERROR(VLOOKUP(D1120,ข้อมูลออเดอร์!A:EK,46,0),"")</f>
        <v/>
      </c>
      <c r="W1120" s="1" t="str">
        <f>IFERROR(VLOOKUP(D1120,ข้อมูลออเดอร์!A:EK,48,0),"")</f>
        <v/>
      </c>
      <c r="X1120" s="1" t="str">
        <f t="shared" si="197"/>
        <v/>
      </c>
      <c r="Y1120" s="1"/>
      <c r="Z1120" s="1"/>
      <c r="AA1120" s="1" t="e">
        <f t="shared" si="198"/>
        <v>#N/A</v>
      </c>
      <c r="AB1120" s="1"/>
      <c r="AC1120" s="1"/>
      <c r="AD1120" s="1"/>
      <c r="AE1120" s="1" t="e">
        <f>IF(ข้อมูลน้ำหนักสินค้า!C1119="","",ข้อมูลน้ำหนักสินค้า!C1119)*J1120</f>
        <v>#VALUE!</v>
      </c>
    </row>
    <row r="1121" spans="1:31">
      <c r="A1121" s="1" t="str">
        <f t="shared" si="188"/>
        <v/>
      </c>
      <c r="B1121" s="1" t="str">
        <f t="shared" si="189"/>
        <v/>
      </c>
      <c r="C1121" s="1" t="str">
        <f t="shared" si="190"/>
        <v/>
      </c>
      <c r="D1121" s="1" t="str">
        <f>IF(ข้อมูลออเดอร์!A1120="","",ข้อมูลออเดอร์!A1120)</f>
        <v/>
      </c>
      <c r="E1121" s="1" t="str">
        <f>IFERROR(IF(VLOOKUP(D1121,ข้อมูลออเดอร์!A:BV,74,0)="Express delivery","NORMAL",IF(VLOOKUP(D1121,ข้อมูลออเดอร์!A:BV,74,0)="Lalamove","B2B_OFFLINE","")),"")</f>
        <v/>
      </c>
      <c r="F1121" s="1" t="str">
        <f t="shared" si="191"/>
        <v/>
      </c>
      <c r="G1121" s="1" t="str">
        <f>IF(ข้อมูลออเดอร์!CV1120="","",ข้อมูลออเดอร์!CV1120)</f>
        <v/>
      </c>
      <c r="H1121" s="1" t="str">
        <f>IF(ข้อมูลออเดอร์!CW1120="","",ข้อมูลออเดอร์!CW1120)</f>
        <v/>
      </c>
      <c r="I1121" s="1" t="str">
        <f>IF(ข้อมูลออเดอร์!CV1120="","",ข้อมูลออเดอร์!CV1120)</f>
        <v/>
      </c>
      <c r="J1121" s="1" t="str">
        <f>IF(ข้อมูลออเดอร์!DD1120="","",ข้อมูลออเดอร์!DD1120)</f>
        <v/>
      </c>
      <c r="K1121" s="102" t="str">
        <f t="shared" si="192"/>
        <v/>
      </c>
      <c r="L1121" s="102" t="str">
        <f t="shared" si="193"/>
        <v/>
      </c>
      <c r="M1121" s="103" t="str">
        <f ca="1" t="shared" si="194"/>
        <v/>
      </c>
      <c r="N1121" s="103" t="str">
        <f ca="1" t="shared" si="195"/>
        <v/>
      </c>
      <c r="O1121" s="1" t="str">
        <f>IFERROR(VLOOKUP(D1121,ข้อมูลออเดอร์!A:EK,49,0),"")</f>
        <v/>
      </c>
      <c r="P1121" s="1" t="str">
        <f>IF(D1121="","",ข้อมูลออเดอร์!AX1120)</f>
        <v/>
      </c>
      <c r="Q1121" s="1" t="str">
        <f>IF(D1121="","",ข้อมูลออเดอร์!AX1120)</f>
        <v/>
      </c>
      <c r="R1121" s="1" t="str">
        <f t="shared" si="196"/>
        <v/>
      </c>
      <c r="S1121" s="1">
        <f>IF('ข้อมูลจังหวัด-อำเภอ'!C1120="","",'ข้อมูลจังหวัด-อำเภอ'!C1120)</f>
        <v>0</v>
      </c>
      <c r="T1121" s="1">
        <f>IF('ข้อมูลจังหวัด-อำเภอ'!D1120="","",'ข้อมูลจังหวัด-อำเภอ'!D1120)</f>
        <v>0</v>
      </c>
      <c r="U1121" s="1" t="str">
        <f>IFERROR(VLOOKUP(D1121,ข้อมูลออเดอร์!A:EK,46,0),"")</f>
        <v/>
      </c>
      <c r="V1121" s="1" t="str">
        <f>IFERROR(VLOOKUP(D1121,ข้อมูลออเดอร์!A:EK,46,0),"")</f>
        <v/>
      </c>
      <c r="W1121" s="1" t="str">
        <f>IFERROR(VLOOKUP(D1121,ข้อมูลออเดอร์!A:EK,48,0),"")</f>
        <v/>
      </c>
      <c r="X1121" s="1" t="str">
        <f t="shared" si="197"/>
        <v/>
      </c>
      <c r="Y1121" s="1"/>
      <c r="Z1121" s="1"/>
      <c r="AA1121" s="1" t="e">
        <f t="shared" si="198"/>
        <v>#N/A</v>
      </c>
      <c r="AB1121" s="1"/>
      <c r="AC1121" s="1"/>
      <c r="AD1121" s="1"/>
      <c r="AE1121" s="1" t="e">
        <f>IF(ข้อมูลน้ำหนักสินค้า!C1120="","",ข้อมูลน้ำหนักสินค้า!C1120)*J1121</f>
        <v>#VALUE!</v>
      </c>
    </row>
    <row r="1122" spans="1:31">
      <c r="A1122" s="1" t="str">
        <f t="shared" si="188"/>
        <v/>
      </c>
      <c r="B1122" s="1" t="str">
        <f t="shared" si="189"/>
        <v/>
      </c>
      <c r="C1122" s="1" t="str">
        <f t="shared" si="190"/>
        <v/>
      </c>
      <c r="D1122" s="1" t="str">
        <f>IF(ข้อมูลออเดอร์!A1121="","",ข้อมูลออเดอร์!A1121)</f>
        <v/>
      </c>
      <c r="E1122" s="1" t="str">
        <f>IFERROR(IF(VLOOKUP(D1122,ข้อมูลออเดอร์!A:BV,74,0)="Express delivery","NORMAL",IF(VLOOKUP(D1122,ข้อมูลออเดอร์!A:BV,74,0)="Lalamove","B2B_OFFLINE","")),"")</f>
        <v/>
      </c>
      <c r="F1122" s="1" t="str">
        <f t="shared" si="191"/>
        <v/>
      </c>
      <c r="G1122" s="1" t="str">
        <f>IF(ข้อมูลออเดอร์!CV1121="","",ข้อมูลออเดอร์!CV1121)</f>
        <v/>
      </c>
      <c r="H1122" s="1" t="str">
        <f>IF(ข้อมูลออเดอร์!CW1121="","",ข้อมูลออเดอร์!CW1121)</f>
        <v/>
      </c>
      <c r="I1122" s="1" t="str">
        <f>IF(ข้อมูลออเดอร์!CV1121="","",ข้อมูลออเดอร์!CV1121)</f>
        <v/>
      </c>
      <c r="J1122" s="1" t="str">
        <f>IF(ข้อมูลออเดอร์!DD1121="","",ข้อมูลออเดอร์!DD1121)</f>
        <v/>
      </c>
      <c r="K1122" s="102" t="str">
        <f t="shared" si="192"/>
        <v/>
      </c>
      <c r="L1122" s="102" t="str">
        <f t="shared" si="193"/>
        <v/>
      </c>
      <c r="M1122" s="103" t="str">
        <f ca="1" t="shared" si="194"/>
        <v/>
      </c>
      <c r="N1122" s="103" t="str">
        <f ca="1" t="shared" si="195"/>
        <v/>
      </c>
      <c r="O1122" s="1" t="str">
        <f>IFERROR(VLOOKUP(D1122,ข้อมูลออเดอร์!A:EK,49,0),"")</f>
        <v/>
      </c>
      <c r="P1122" s="1" t="str">
        <f>IF(D1122="","",ข้อมูลออเดอร์!AX1121)</f>
        <v/>
      </c>
      <c r="Q1122" s="1" t="str">
        <f>IF(D1122="","",ข้อมูลออเดอร์!AX1121)</f>
        <v/>
      </c>
      <c r="R1122" s="1" t="str">
        <f t="shared" si="196"/>
        <v/>
      </c>
      <c r="S1122" s="1">
        <f>IF('ข้อมูลจังหวัด-อำเภอ'!C1121="","",'ข้อมูลจังหวัด-อำเภอ'!C1121)</f>
        <v>0</v>
      </c>
      <c r="T1122" s="1">
        <f>IF('ข้อมูลจังหวัด-อำเภอ'!D1121="","",'ข้อมูลจังหวัด-อำเภอ'!D1121)</f>
        <v>0</v>
      </c>
      <c r="U1122" s="1" t="str">
        <f>IFERROR(VLOOKUP(D1122,ข้อมูลออเดอร์!A:EK,46,0),"")</f>
        <v/>
      </c>
      <c r="V1122" s="1" t="str">
        <f>IFERROR(VLOOKUP(D1122,ข้อมูลออเดอร์!A:EK,46,0),"")</f>
        <v/>
      </c>
      <c r="W1122" s="1" t="str">
        <f>IFERROR(VLOOKUP(D1122,ข้อมูลออเดอร์!A:EK,48,0),"")</f>
        <v/>
      </c>
      <c r="X1122" s="1" t="str">
        <f t="shared" si="197"/>
        <v/>
      </c>
      <c r="Y1122" s="1"/>
      <c r="Z1122" s="1"/>
      <c r="AA1122" s="1" t="e">
        <f t="shared" si="198"/>
        <v>#N/A</v>
      </c>
      <c r="AB1122" s="1"/>
      <c r="AC1122" s="1"/>
      <c r="AD1122" s="1"/>
      <c r="AE1122" s="1" t="e">
        <f>IF(ข้อมูลน้ำหนักสินค้า!C1121="","",ข้อมูลน้ำหนักสินค้า!C1121)*J1122</f>
        <v>#VALUE!</v>
      </c>
    </row>
    <row r="1123" spans="1:31">
      <c r="A1123" s="1" t="str">
        <f t="shared" si="188"/>
        <v/>
      </c>
      <c r="B1123" s="1" t="str">
        <f t="shared" si="189"/>
        <v/>
      </c>
      <c r="C1123" s="1" t="str">
        <f t="shared" si="190"/>
        <v/>
      </c>
      <c r="D1123" s="1" t="str">
        <f>IF(ข้อมูลออเดอร์!A1122="","",ข้อมูลออเดอร์!A1122)</f>
        <v/>
      </c>
      <c r="E1123" s="1" t="str">
        <f>IFERROR(IF(VLOOKUP(D1123,ข้อมูลออเดอร์!A:BV,74,0)="Express delivery","NORMAL",IF(VLOOKUP(D1123,ข้อมูลออเดอร์!A:BV,74,0)="Lalamove","B2B_OFFLINE","")),"")</f>
        <v/>
      </c>
      <c r="F1123" s="1" t="str">
        <f t="shared" si="191"/>
        <v/>
      </c>
      <c r="G1123" s="1" t="str">
        <f>IF(ข้อมูลออเดอร์!CV1122="","",ข้อมูลออเดอร์!CV1122)</f>
        <v/>
      </c>
      <c r="H1123" s="1" t="str">
        <f>IF(ข้อมูลออเดอร์!CW1122="","",ข้อมูลออเดอร์!CW1122)</f>
        <v/>
      </c>
      <c r="I1123" s="1" t="str">
        <f>IF(ข้อมูลออเดอร์!CV1122="","",ข้อมูลออเดอร์!CV1122)</f>
        <v/>
      </c>
      <c r="J1123" s="1" t="str">
        <f>IF(ข้อมูลออเดอร์!DD1122="","",ข้อมูลออเดอร์!DD1122)</f>
        <v/>
      </c>
      <c r="K1123" s="102" t="str">
        <f t="shared" si="192"/>
        <v/>
      </c>
      <c r="L1123" s="102" t="str">
        <f t="shared" si="193"/>
        <v/>
      </c>
      <c r="M1123" s="103" t="str">
        <f ca="1" t="shared" si="194"/>
        <v/>
      </c>
      <c r="N1123" s="103" t="str">
        <f ca="1" t="shared" si="195"/>
        <v/>
      </c>
      <c r="O1123" s="1" t="str">
        <f>IFERROR(VLOOKUP(D1123,ข้อมูลออเดอร์!A:EK,49,0),"")</f>
        <v/>
      </c>
      <c r="P1123" s="1" t="str">
        <f>IF(D1123="","",ข้อมูลออเดอร์!AX1122)</f>
        <v/>
      </c>
      <c r="Q1123" s="1" t="str">
        <f>IF(D1123="","",ข้อมูลออเดอร์!AX1122)</f>
        <v/>
      </c>
      <c r="R1123" s="1" t="str">
        <f t="shared" si="196"/>
        <v/>
      </c>
      <c r="S1123" s="1">
        <f>IF('ข้อมูลจังหวัด-อำเภอ'!C1122="","",'ข้อมูลจังหวัด-อำเภอ'!C1122)</f>
        <v>0</v>
      </c>
      <c r="T1123" s="1">
        <f>IF('ข้อมูลจังหวัด-อำเภอ'!D1122="","",'ข้อมูลจังหวัด-อำเภอ'!D1122)</f>
        <v>0</v>
      </c>
      <c r="U1123" s="1" t="str">
        <f>IFERROR(VLOOKUP(D1123,ข้อมูลออเดอร์!A:EK,46,0),"")</f>
        <v/>
      </c>
      <c r="V1123" s="1" t="str">
        <f>IFERROR(VLOOKUP(D1123,ข้อมูลออเดอร์!A:EK,46,0),"")</f>
        <v/>
      </c>
      <c r="W1123" s="1" t="str">
        <f>IFERROR(VLOOKUP(D1123,ข้อมูลออเดอร์!A:EK,48,0),"")</f>
        <v/>
      </c>
      <c r="X1123" s="1" t="str">
        <f t="shared" si="197"/>
        <v/>
      </c>
      <c r="Y1123" s="1"/>
      <c r="Z1123" s="1"/>
      <c r="AA1123" s="1" t="e">
        <f t="shared" si="198"/>
        <v>#N/A</v>
      </c>
      <c r="AB1123" s="1"/>
      <c r="AC1123" s="1"/>
      <c r="AD1123" s="1"/>
      <c r="AE1123" s="1" t="e">
        <f>IF(ข้อมูลน้ำหนักสินค้า!C1122="","",ข้อมูลน้ำหนักสินค้า!C1122)*J1123</f>
        <v>#VALUE!</v>
      </c>
    </row>
    <row r="1124" spans="1:31">
      <c r="A1124" s="1" t="str">
        <f t="shared" si="188"/>
        <v/>
      </c>
      <c r="B1124" s="1" t="str">
        <f t="shared" si="189"/>
        <v/>
      </c>
      <c r="C1124" s="1" t="str">
        <f t="shared" si="190"/>
        <v/>
      </c>
      <c r="D1124" s="1" t="str">
        <f>IF(ข้อมูลออเดอร์!A1123="","",ข้อมูลออเดอร์!A1123)</f>
        <v/>
      </c>
      <c r="E1124" s="1" t="str">
        <f>IFERROR(IF(VLOOKUP(D1124,ข้อมูลออเดอร์!A:BV,74,0)="Express delivery","NORMAL",IF(VLOOKUP(D1124,ข้อมูลออเดอร์!A:BV,74,0)="Lalamove","B2B_OFFLINE","")),"")</f>
        <v/>
      </c>
      <c r="F1124" s="1" t="str">
        <f t="shared" si="191"/>
        <v/>
      </c>
      <c r="G1124" s="1" t="str">
        <f>IF(ข้อมูลออเดอร์!CV1123="","",ข้อมูลออเดอร์!CV1123)</f>
        <v/>
      </c>
      <c r="H1124" s="1" t="str">
        <f>IF(ข้อมูลออเดอร์!CW1123="","",ข้อมูลออเดอร์!CW1123)</f>
        <v/>
      </c>
      <c r="I1124" s="1" t="str">
        <f>IF(ข้อมูลออเดอร์!CV1123="","",ข้อมูลออเดอร์!CV1123)</f>
        <v/>
      </c>
      <c r="J1124" s="1" t="str">
        <f>IF(ข้อมูลออเดอร์!DD1123="","",ข้อมูลออเดอร์!DD1123)</f>
        <v/>
      </c>
      <c r="K1124" s="102" t="str">
        <f t="shared" si="192"/>
        <v/>
      </c>
      <c r="L1124" s="102" t="str">
        <f t="shared" si="193"/>
        <v/>
      </c>
      <c r="M1124" s="103" t="str">
        <f ca="1" t="shared" si="194"/>
        <v/>
      </c>
      <c r="N1124" s="103" t="str">
        <f ca="1" t="shared" si="195"/>
        <v/>
      </c>
      <c r="O1124" s="1" t="str">
        <f>IFERROR(VLOOKUP(D1124,ข้อมูลออเดอร์!A:EK,49,0),"")</f>
        <v/>
      </c>
      <c r="P1124" s="1" t="str">
        <f>IF(D1124="","",ข้อมูลออเดอร์!AX1123)</f>
        <v/>
      </c>
      <c r="Q1124" s="1" t="str">
        <f>IF(D1124="","",ข้อมูลออเดอร์!AX1123)</f>
        <v/>
      </c>
      <c r="R1124" s="1" t="str">
        <f t="shared" si="196"/>
        <v/>
      </c>
      <c r="S1124" s="1">
        <f>IF('ข้อมูลจังหวัด-อำเภอ'!C1123="","",'ข้อมูลจังหวัด-อำเภอ'!C1123)</f>
        <v>0</v>
      </c>
      <c r="T1124" s="1">
        <f>IF('ข้อมูลจังหวัด-อำเภอ'!D1123="","",'ข้อมูลจังหวัด-อำเภอ'!D1123)</f>
        <v>0</v>
      </c>
      <c r="U1124" s="1" t="str">
        <f>IFERROR(VLOOKUP(D1124,ข้อมูลออเดอร์!A:EK,46,0),"")</f>
        <v/>
      </c>
      <c r="V1124" s="1" t="str">
        <f>IFERROR(VLOOKUP(D1124,ข้อมูลออเดอร์!A:EK,46,0),"")</f>
        <v/>
      </c>
      <c r="W1124" s="1" t="str">
        <f>IFERROR(VLOOKUP(D1124,ข้อมูลออเดอร์!A:EK,48,0),"")</f>
        <v/>
      </c>
      <c r="X1124" s="1" t="str">
        <f t="shared" si="197"/>
        <v/>
      </c>
      <c r="Y1124" s="1"/>
      <c r="Z1124" s="1"/>
      <c r="AA1124" s="1" t="e">
        <f t="shared" si="198"/>
        <v>#N/A</v>
      </c>
      <c r="AB1124" s="1"/>
      <c r="AC1124" s="1"/>
      <c r="AD1124" s="1"/>
      <c r="AE1124" s="1" t="e">
        <f>IF(ข้อมูลน้ำหนักสินค้า!C1123="","",ข้อมูลน้ำหนักสินค้า!C1123)*J1124</f>
        <v>#VALUE!</v>
      </c>
    </row>
    <row r="1125" spans="1:31">
      <c r="A1125" s="1" t="str">
        <f t="shared" si="188"/>
        <v/>
      </c>
      <c r="B1125" s="1" t="str">
        <f t="shared" si="189"/>
        <v/>
      </c>
      <c r="C1125" s="1" t="str">
        <f t="shared" si="190"/>
        <v/>
      </c>
      <c r="D1125" s="1" t="str">
        <f>IF(ข้อมูลออเดอร์!A1124="","",ข้อมูลออเดอร์!A1124)</f>
        <v/>
      </c>
      <c r="E1125" s="1" t="str">
        <f>IFERROR(IF(VLOOKUP(D1125,ข้อมูลออเดอร์!A:BV,74,0)="Express delivery","NORMAL",IF(VLOOKUP(D1125,ข้อมูลออเดอร์!A:BV,74,0)="Lalamove","B2B_OFFLINE","")),"")</f>
        <v/>
      </c>
      <c r="F1125" s="1" t="str">
        <f t="shared" si="191"/>
        <v/>
      </c>
      <c r="G1125" s="1" t="str">
        <f>IF(ข้อมูลออเดอร์!CV1124="","",ข้อมูลออเดอร์!CV1124)</f>
        <v/>
      </c>
      <c r="H1125" s="1" t="str">
        <f>IF(ข้อมูลออเดอร์!CW1124="","",ข้อมูลออเดอร์!CW1124)</f>
        <v/>
      </c>
      <c r="I1125" s="1" t="str">
        <f>IF(ข้อมูลออเดอร์!CV1124="","",ข้อมูลออเดอร์!CV1124)</f>
        <v/>
      </c>
      <c r="J1125" s="1" t="str">
        <f>IF(ข้อมูลออเดอร์!DD1124="","",ข้อมูลออเดอร์!DD1124)</f>
        <v/>
      </c>
      <c r="K1125" s="102" t="str">
        <f t="shared" si="192"/>
        <v/>
      </c>
      <c r="L1125" s="102" t="str">
        <f t="shared" si="193"/>
        <v/>
      </c>
      <c r="M1125" s="103" t="str">
        <f ca="1" t="shared" si="194"/>
        <v/>
      </c>
      <c r="N1125" s="103" t="str">
        <f ca="1" t="shared" si="195"/>
        <v/>
      </c>
      <c r="O1125" s="1" t="str">
        <f>IFERROR(VLOOKUP(D1125,ข้อมูลออเดอร์!A:EK,49,0),"")</f>
        <v/>
      </c>
      <c r="P1125" s="1" t="str">
        <f>IF(D1125="","",ข้อมูลออเดอร์!AX1124)</f>
        <v/>
      </c>
      <c r="Q1125" s="1" t="str">
        <f>IF(D1125="","",ข้อมูลออเดอร์!AX1124)</f>
        <v/>
      </c>
      <c r="R1125" s="1" t="str">
        <f t="shared" si="196"/>
        <v/>
      </c>
      <c r="S1125" s="1">
        <f>IF('ข้อมูลจังหวัด-อำเภอ'!C1124="","",'ข้อมูลจังหวัด-อำเภอ'!C1124)</f>
        <v>0</v>
      </c>
      <c r="T1125" s="1">
        <f>IF('ข้อมูลจังหวัด-อำเภอ'!D1124="","",'ข้อมูลจังหวัด-อำเภอ'!D1124)</f>
        <v>0</v>
      </c>
      <c r="U1125" s="1" t="str">
        <f>IFERROR(VLOOKUP(D1125,ข้อมูลออเดอร์!A:EK,46,0),"")</f>
        <v/>
      </c>
      <c r="V1125" s="1" t="str">
        <f>IFERROR(VLOOKUP(D1125,ข้อมูลออเดอร์!A:EK,46,0),"")</f>
        <v/>
      </c>
      <c r="W1125" s="1" t="str">
        <f>IFERROR(VLOOKUP(D1125,ข้อมูลออเดอร์!A:EK,48,0),"")</f>
        <v/>
      </c>
      <c r="X1125" s="1" t="str">
        <f t="shared" si="197"/>
        <v/>
      </c>
      <c r="Y1125" s="1"/>
      <c r="Z1125" s="1"/>
      <c r="AA1125" s="1" t="e">
        <f t="shared" si="198"/>
        <v>#N/A</v>
      </c>
      <c r="AB1125" s="1"/>
      <c r="AC1125" s="1"/>
      <c r="AD1125" s="1"/>
      <c r="AE1125" s="1" t="e">
        <f>IF(ข้อมูลน้ำหนักสินค้า!C1124="","",ข้อมูลน้ำหนักสินค้า!C1124)*J1125</f>
        <v>#VALUE!</v>
      </c>
    </row>
    <row r="1126" spans="1:31">
      <c r="A1126" s="1" t="str">
        <f t="shared" si="188"/>
        <v/>
      </c>
      <c r="B1126" s="1" t="str">
        <f t="shared" si="189"/>
        <v/>
      </c>
      <c r="C1126" s="1" t="str">
        <f t="shared" si="190"/>
        <v/>
      </c>
      <c r="D1126" s="1" t="str">
        <f>IF(ข้อมูลออเดอร์!A1125="","",ข้อมูลออเดอร์!A1125)</f>
        <v/>
      </c>
      <c r="E1126" s="1" t="str">
        <f>IFERROR(IF(VLOOKUP(D1126,ข้อมูลออเดอร์!A:BV,74,0)="Express delivery","NORMAL",IF(VLOOKUP(D1126,ข้อมูลออเดอร์!A:BV,74,0)="Lalamove","B2B_OFFLINE","")),"")</f>
        <v/>
      </c>
      <c r="F1126" s="1" t="str">
        <f t="shared" si="191"/>
        <v/>
      </c>
      <c r="G1126" s="1" t="str">
        <f>IF(ข้อมูลออเดอร์!CV1125="","",ข้อมูลออเดอร์!CV1125)</f>
        <v/>
      </c>
      <c r="H1126" s="1" t="str">
        <f>IF(ข้อมูลออเดอร์!CW1125="","",ข้อมูลออเดอร์!CW1125)</f>
        <v/>
      </c>
      <c r="I1126" s="1" t="str">
        <f>IF(ข้อมูลออเดอร์!CV1125="","",ข้อมูลออเดอร์!CV1125)</f>
        <v/>
      </c>
      <c r="J1126" s="1" t="str">
        <f>IF(ข้อมูลออเดอร์!DD1125="","",ข้อมูลออเดอร์!DD1125)</f>
        <v/>
      </c>
      <c r="K1126" s="102" t="str">
        <f t="shared" si="192"/>
        <v/>
      </c>
      <c r="L1126" s="102" t="str">
        <f t="shared" si="193"/>
        <v/>
      </c>
      <c r="M1126" s="103" t="str">
        <f ca="1" t="shared" si="194"/>
        <v/>
      </c>
      <c r="N1126" s="103" t="str">
        <f ca="1" t="shared" si="195"/>
        <v/>
      </c>
      <c r="O1126" s="1" t="str">
        <f>IFERROR(VLOOKUP(D1126,ข้อมูลออเดอร์!A:EK,49,0),"")</f>
        <v/>
      </c>
      <c r="P1126" s="1" t="str">
        <f>IF(D1126="","",ข้อมูลออเดอร์!AX1125)</f>
        <v/>
      </c>
      <c r="Q1126" s="1" t="str">
        <f>IF(D1126="","",ข้อมูลออเดอร์!AX1125)</f>
        <v/>
      </c>
      <c r="R1126" s="1" t="str">
        <f t="shared" si="196"/>
        <v/>
      </c>
      <c r="S1126" s="1">
        <f>IF('ข้อมูลจังหวัด-อำเภอ'!C1125="","",'ข้อมูลจังหวัด-อำเภอ'!C1125)</f>
        <v>0</v>
      </c>
      <c r="T1126" s="1">
        <f>IF('ข้อมูลจังหวัด-อำเภอ'!D1125="","",'ข้อมูลจังหวัด-อำเภอ'!D1125)</f>
        <v>0</v>
      </c>
      <c r="U1126" s="1" t="str">
        <f>IFERROR(VLOOKUP(D1126,ข้อมูลออเดอร์!A:EK,46,0),"")</f>
        <v/>
      </c>
      <c r="V1126" s="1" t="str">
        <f>IFERROR(VLOOKUP(D1126,ข้อมูลออเดอร์!A:EK,46,0),"")</f>
        <v/>
      </c>
      <c r="W1126" s="1" t="str">
        <f>IFERROR(VLOOKUP(D1126,ข้อมูลออเดอร์!A:EK,48,0),"")</f>
        <v/>
      </c>
      <c r="X1126" s="1" t="str">
        <f t="shared" si="197"/>
        <v/>
      </c>
      <c r="Y1126" s="1"/>
      <c r="Z1126" s="1"/>
      <c r="AA1126" s="1" t="e">
        <f t="shared" si="198"/>
        <v>#N/A</v>
      </c>
      <c r="AB1126" s="1"/>
      <c r="AC1126" s="1"/>
      <c r="AD1126" s="1"/>
      <c r="AE1126" s="1" t="e">
        <f>IF(ข้อมูลน้ำหนักสินค้า!C1125="","",ข้อมูลน้ำหนักสินค้า!C1125)*J1126</f>
        <v>#VALUE!</v>
      </c>
    </row>
    <row r="1127" spans="1:31">
      <c r="A1127" s="1" t="str">
        <f t="shared" si="188"/>
        <v/>
      </c>
      <c r="B1127" s="1" t="str">
        <f t="shared" si="189"/>
        <v/>
      </c>
      <c r="C1127" s="1" t="str">
        <f t="shared" si="190"/>
        <v/>
      </c>
      <c r="D1127" s="1" t="str">
        <f>IF(ข้อมูลออเดอร์!A1126="","",ข้อมูลออเดอร์!A1126)</f>
        <v/>
      </c>
      <c r="E1127" s="1" t="str">
        <f>IFERROR(IF(VLOOKUP(D1127,ข้อมูลออเดอร์!A:BV,74,0)="Express delivery","NORMAL",IF(VLOOKUP(D1127,ข้อมูลออเดอร์!A:BV,74,0)="Lalamove","B2B_OFFLINE","")),"")</f>
        <v/>
      </c>
      <c r="F1127" s="1" t="str">
        <f t="shared" si="191"/>
        <v/>
      </c>
      <c r="G1127" s="1" t="str">
        <f>IF(ข้อมูลออเดอร์!CV1126="","",ข้อมูลออเดอร์!CV1126)</f>
        <v/>
      </c>
      <c r="H1127" s="1" t="str">
        <f>IF(ข้อมูลออเดอร์!CW1126="","",ข้อมูลออเดอร์!CW1126)</f>
        <v/>
      </c>
      <c r="I1127" s="1" t="str">
        <f>IF(ข้อมูลออเดอร์!CV1126="","",ข้อมูลออเดอร์!CV1126)</f>
        <v/>
      </c>
      <c r="J1127" s="1" t="str">
        <f>IF(ข้อมูลออเดอร์!DD1126="","",ข้อมูลออเดอร์!DD1126)</f>
        <v/>
      </c>
      <c r="K1127" s="102" t="str">
        <f t="shared" si="192"/>
        <v/>
      </c>
      <c r="L1127" s="102" t="str">
        <f t="shared" si="193"/>
        <v/>
      </c>
      <c r="M1127" s="103" t="str">
        <f ca="1" t="shared" si="194"/>
        <v/>
      </c>
      <c r="N1127" s="103" t="str">
        <f ca="1" t="shared" si="195"/>
        <v/>
      </c>
      <c r="O1127" s="1" t="str">
        <f>IFERROR(VLOOKUP(D1127,ข้อมูลออเดอร์!A:EK,49,0),"")</f>
        <v/>
      </c>
      <c r="P1127" s="1" t="str">
        <f>IF(D1127="","",ข้อมูลออเดอร์!AX1126)</f>
        <v/>
      </c>
      <c r="Q1127" s="1" t="str">
        <f>IF(D1127="","",ข้อมูลออเดอร์!AX1126)</f>
        <v/>
      </c>
      <c r="R1127" s="1" t="str">
        <f t="shared" si="196"/>
        <v/>
      </c>
      <c r="S1127" s="1">
        <f>IF('ข้อมูลจังหวัด-อำเภอ'!C1126="","",'ข้อมูลจังหวัด-อำเภอ'!C1126)</f>
        <v>0</v>
      </c>
      <c r="T1127" s="1">
        <f>IF('ข้อมูลจังหวัด-อำเภอ'!D1126="","",'ข้อมูลจังหวัด-อำเภอ'!D1126)</f>
        <v>0</v>
      </c>
      <c r="U1127" s="1" t="str">
        <f>IFERROR(VLOOKUP(D1127,ข้อมูลออเดอร์!A:EK,46,0),"")</f>
        <v/>
      </c>
      <c r="V1127" s="1" t="str">
        <f>IFERROR(VLOOKUP(D1127,ข้อมูลออเดอร์!A:EK,46,0),"")</f>
        <v/>
      </c>
      <c r="W1127" s="1" t="str">
        <f>IFERROR(VLOOKUP(D1127,ข้อมูลออเดอร์!A:EK,48,0),"")</f>
        <v/>
      </c>
      <c r="X1127" s="1" t="str">
        <f t="shared" si="197"/>
        <v/>
      </c>
      <c r="Y1127" s="1"/>
      <c r="Z1127" s="1"/>
      <c r="AA1127" s="1" t="e">
        <f t="shared" si="198"/>
        <v>#N/A</v>
      </c>
      <c r="AB1127" s="1"/>
      <c r="AC1127" s="1"/>
      <c r="AD1127" s="1"/>
      <c r="AE1127" s="1" t="e">
        <f>IF(ข้อมูลน้ำหนักสินค้า!C1126="","",ข้อมูลน้ำหนักสินค้า!C1126)*J1127</f>
        <v>#VALUE!</v>
      </c>
    </row>
    <row r="1128" spans="1:31">
      <c r="A1128" s="1" t="str">
        <f t="shared" si="188"/>
        <v/>
      </c>
      <c r="B1128" s="1" t="str">
        <f t="shared" si="189"/>
        <v/>
      </c>
      <c r="C1128" s="1" t="str">
        <f t="shared" si="190"/>
        <v/>
      </c>
      <c r="D1128" s="1" t="str">
        <f>IF(ข้อมูลออเดอร์!A1127="","",ข้อมูลออเดอร์!A1127)</f>
        <v/>
      </c>
      <c r="E1128" s="1" t="str">
        <f>IFERROR(IF(VLOOKUP(D1128,ข้อมูลออเดอร์!A:BV,74,0)="Express delivery","NORMAL",IF(VLOOKUP(D1128,ข้อมูลออเดอร์!A:BV,74,0)="Lalamove","B2B_OFFLINE","")),"")</f>
        <v/>
      </c>
      <c r="F1128" s="1" t="str">
        <f t="shared" si="191"/>
        <v/>
      </c>
      <c r="G1128" s="1" t="str">
        <f>IF(ข้อมูลออเดอร์!CV1127="","",ข้อมูลออเดอร์!CV1127)</f>
        <v/>
      </c>
      <c r="H1128" s="1" t="str">
        <f>IF(ข้อมูลออเดอร์!CW1127="","",ข้อมูลออเดอร์!CW1127)</f>
        <v/>
      </c>
      <c r="I1128" s="1" t="str">
        <f>IF(ข้อมูลออเดอร์!CV1127="","",ข้อมูลออเดอร์!CV1127)</f>
        <v/>
      </c>
      <c r="J1128" s="1" t="str">
        <f>IF(ข้อมูลออเดอร์!DD1127="","",ข้อมูลออเดอร์!DD1127)</f>
        <v/>
      </c>
      <c r="K1128" s="102" t="str">
        <f t="shared" si="192"/>
        <v/>
      </c>
      <c r="L1128" s="102" t="str">
        <f t="shared" si="193"/>
        <v/>
      </c>
      <c r="M1128" s="103" t="str">
        <f ca="1" t="shared" si="194"/>
        <v/>
      </c>
      <c r="N1128" s="103" t="str">
        <f ca="1" t="shared" si="195"/>
        <v/>
      </c>
      <c r="O1128" s="1" t="str">
        <f>IFERROR(VLOOKUP(D1128,ข้อมูลออเดอร์!A:EK,49,0),"")</f>
        <v/>
      </c>
      <c r="P1128" s="1" t="str">
        <f>IF(D1128="","",ข้อมูลออเดอร์!AX1127)</f>
        <v/>
      </c>
      <c r="Q1128" s="1" t="str">
        <f>IF(D1128="","",ข้อมูลออเดอร์!AX1127)</f>
        <v/>
      </c>
      <c r="R1128" s="1" t="str">
        <f t="shared" si="196"/>
        <v/>
      </c>
      <c r="S1128" s="1">
        <f>IF('ข้อมูลจังหวัด-อำเภอ'!C1127="","",'ข้อมูลจังหวัด-อำเภอ'!C1127)</f>
        <v>0</v>
      </c>
      <c r="T1128" s="1">
        <f>IF('ข้อมูลจังหวัด-อำเภอ'!D1127="","",'ข้อมูลจังหวัด-อำเภอ'!D1127)</f>
        <v>0</v>
      </c>
      <c r="U1128" s="1" t="str">
        <f>IFERROR(VLOOKUP(D1128,ข้อมูลออเดอร์!A:EK,46,0),"")</f>
        <v/>
      </c>
      <c r="V1128" s="1" t="str">
        <f>IFERROR(VLOOKUP(D1128,ข้อมูลออเดอร์!A:EK,46,0),"")</f>
        <v/>
      </c>
      <c r="W1128" s="1" t="str">
        <f>IFERROR(VLOOKUP(D1128,ข้อมูลออเดอร์!A:EK,48,0),"")</f>
        <v/>
      </c>
      <c r="X1128" s="1" t="str">
        <f t="shared" si="197"/>
        <v/>
      </c>
      <c r="Y1128" s="1"/>
      <c r="Z1128" s="1"/>
      <c r="AA1128" s="1" t="e">
        <f t="shared" si="198"/>
        <v>#N/A</v>
      </c>
      <c r="AB1128" s="1"/>
      <c r="AC1128" s="1"/>
      <c r="AD1128" s="1"/>
      <c r="AE1128" s="1" t="e">
        <f>IF(ข้อมูลน้ำหนักสินค้า!C1127="","",ข้อมูลน้ำหนักสินค้า!C1127)*J1128</f>
        <v>#VALUE!</v>
      </c>
    </row>
    <row r="1129" spans="1:31">
      <c r="A1129" s="1" t="str">
        <f t="shared" si="188"/>
        <v/>
      </c>
      <c r="B1129" s="1" t="str">
        <f t="shared" si="189"/>
        <v/>
      </c>
      <c r="C1129" s="1" t="str">
        <f t="shared" si="190"/>
        <v/>
      </c>
      <c r="D1129" s="1" t="str">
        <f>IF(ข้อมูลออเดอร์!A1128="","",ข้อมูลออเดอร์!A1128)</f>
        <v/>
      </c>
      <c r="E1129" s="1" t="str">
        <f>IFERROR(IF(VLOOKUP(D1129,ข้อมูลออเดอร์!A:BV,74,0)="Express delivery","NORMAL",IF(VLOOKUP(D1129,ข้อมูลออเดอร์!A:BV,74,0)="Lalamove","B2B_OFFLINE","")),"")</f>
        <v/>
      </c>
      <c r="F1129" s="1" t="str">
        <f t="shared" si="191"/>
        <v/>
      </c>
      <c r="G1129" s="1" t="str">
        <f>IF(ข้อมูลออเดอร์!CV1128="","",ข้อมูลออเดอร์!CV1128)</f>
        <v/>
      </c>
      <c r="H1129" s="1" t="str">
        <f>IF(ข้อมูลออเดอร์!CW1128="","",ข้อมูลออเดอร์!CW1128)</f>
        <v/>
      </c>
      <c r="I1129" s="1" t="str">
        <f>IF(ข้อมูลออเดอร์!CV1128="","",ข้อมูลออเดอร์!CV1128)</f>
        <v/>
      </c>
      <c r="J1129" s="1" t="str">
        <f>IF(ข้อมูลออเดอร์!DD1128="","",ข้อมูลออเดอร์!DD1128)</f>
        <v/>
      </c>
      <c r="K1129" s="102" t="str">
        <f t="shared" si="192"/>
        <v/>
      </c>
      <c r="L1129" s="102" t="str">
        <f t="shared" si="193"/>
        <v/>
      </c>
      <c r="M1129" s="103" t="str">
        <f ca="1" t="shared" si="194"/>
        <v/>
      </c>
      <c r="N1129" s="103" t="str">
        <f ca="1" t="shared" si="195"/>
        <v/>
      </c>
      <c r="O1129" s="1" t="str">
        <f>IFERROR(VLOOKUP(D1129,ข้อมูลออเดอร์!A:EK,49,0),"")</f>
        <v/>
      </c>
      <c r="P1129" s="1" t="str">
        <f>IF(D1129="","",ข้อมูลออเดอร์!AX1128)</f>
        <v/>
      </c>
      <c r="Q1129" s="1" t="str">
        <f>IF(D1129="","",ข้อมูลออเดอร์!AX1128)</f>
        <v/>
      </c>
      <c r="R1129" s="1" t="str">
        <f t="shared" si="196"/>
        <v/>
      </c>
      <c r="S1129" s="1">
        <f>IF('ข้อมูลจังหวัด-อำเภอ'!C1128="","",'ข้อมูลจังหวัด-อำเภอ'!C1128)</f>
        <v>0</v>
      </c>
      <c r="T1129" s="1">
        <f>IF('ข้อมูลจังหวัด-อำเภอ'!D1128="","",'ข้อมูลจังหวัด-อำเภอ'!D1128)</f>
        <v>0</v>
      </c>
      <c r="U1129" s="1" t="str">
        <f>IFERROR(VLOOKUP(D1129,ข้อมูลออเดอร์!A:EK,46,0),"")</f>
        <v/>
      </c>
      <c r="V1129" s="1" t="str">
        <f>IFERROR(VLOOKUP(D1129,ข้อมูลออเดอร์!A:EK,46,0),"")</f>
        <v/>
      </c>
      <c r="W1129" s="1" t="str">
        <f>IFERROR(VLOOKUP(D1129,ข้อมูลออเดอร์!A:EK,48,0),"")</f>
        <v/>
      </c>
      <c r="X1129" s="1" t="str">
        <f t="shared" si="197"/>
        <v/>
      </c>
      <c r="Y1129" s="1"/>
      <c r="Z1129" s="1"/>
      <c r="AA1129" s="1" t="e">
        <f t="shared" si="198"/>
        <v>#N/A</v>
      </c>
      <c r="AB1129" s="1"/>
      <c r="AC1129" s="1"/>
      <c r="AD1129" s="1"/>
      <c r="AE1129" s="1" t="e">
        <f>IF(ข้อมูลน้ำหนักสินค้า!C1128="","",ข้อมูลน้ำหนักสินค้า!C1128)*J1129</f>
        <v>#VALUE!</v>
      </c>
    </row>
    <row r="1130" spans="1:31">
      <c r="A1130" s="1" t="str">
        <f t="shared" si="188"/>
        <v/>
      </c>
      <c r="B1130" s="1" t="str">
        <f t="shared" si="189"/>
        <v/>
      </c>
      <c r="C1130" s="1" t="str">
        <f t="shared" si="190"/>
        <v/>
      </c>
      <c r="D1130" s="1" t="str">
        <f>IF(ข้อมูลออเดอร์!A1129="","",ข้อมูลออเดอร์!A1129)</f>
        <v/>
      </c>
      <c r="E1130" s="1" t="str">
        <f>IFERROR(IF(VLOOKUP(D1130,ข้อมูลออเดอร์!A:BV,74,0)="Express delivery","NORMAL",IF(VLOOKUP(D1130,ข้อมูลออเดอร์!A:BV,74,0)="Lalamove","B2B_OFFLINE","")),"")</f>
        <v/>
      </c>
      <c r="F1130" s="1" t="str">
        <f t="shared" si="191"/>
        <v/>
      </c>
      <c r="G1130" s="1" t="str">
        <f>IF(ข้อมูลออเดอร์!CV1129="","",ข้อมูลออเดอร์!CV1129)</f>
        <v/>
      </c>
      <c r="H1130" s="1" t="str">
        <f>IF(ข้อมูลออเดอร์!CW1129="","",ข้อมูลออเดอร์!CW1129)</f>
        <v/>
      </c>
      <c r="I1130" s="1" t="str">
        <f>IF(ข้อมูลออเดอร์!CV1129="","",ข้อมูลออเดอร์!CV1129)</f>
        <v/>
      </c>
      <c r="J1130" s="1" t="str">
        <f>IF(ข้อมูลออเดอร์!DD1129="","",ข้อมูลออเดอร์!DD1129)</f>
        <v/>
      </c>
      <c r="K1130" s="102" t="str">
        <f t="shared" si="192"/>
        <v/>
      </c>
      <c r="L1130" s="102" t="str">
        <f t="shared" si="193"/>
        <v/>
      </c>
      <c r="M1130" s="103" t="str">
        <f ca="1" t="shared" si="194"/>
        <v/>
      </c>
      <c r="N1130" s="103" t="str">
        <f ca="1" t="shared" si="195"/>
        <v/>
      </c>
      <c r="O1130" s="1" t="str">
        <f>IFERROR(VLOOKUP(D1130,ข้อมูลออเดอร์!A:EK,49,0),"")</f>
        <v/>
      </c>
      <c r="P1130" s="1" t="str">
        <f>IF(D1130="","",ข้อมูลออเดอร์!AX1129)</f>
        <v/>
      </c>
      <c r="Q1130" s="1" t="str">
        <f>IF(D1130="","",ข้อมูลออเดอร์!AX1129)</f>
        <v/>
      </c>
      <c r="R1130" s="1" t="str">
        <f t="shared" si="196"/>
        <v/>
      </c>
      <c r="S1130" s="1">
        <f>IF('ข้อมูลจังหวัด-อำเภอ'!C1129="","",'ข้อมูลจังหวัด-อำเภอ'!C1129)</f>
        <v>0</v>
      </c>
      <c r="T1130" s="1">
        <f>IF('ข้อมูลจังหวัด-อำเภอ'!D1129="","",'ข้อมูลจังหวัด-อำเภอ'!D1129)</f>
        <v>0</v>
      </c>
      <c r="U1130" s="1" t="str">
        <f>IFERROR(VLOOKUP(D1130,ข้อมูลออเดอร์!A:EK,46,0),"")</f>
        <v/>
      </c>
      <c r="V1130" s="1" t="str">
        <f>IFERROR(VLOOKUP(D1130,ข้อมูลออเดอร์!A:EK,46,0),"")</f>
        <v/>
      </c>
      <c r="W1130" s="1" t="str">
        <f>IFERROR(VLOOKUP(D1130,ข้อมูลออเดอร์!A:EK,48,0),"")</f>
        <v/>
      </c>
      <c r="X1130" s="1" t="str">
        <f t="shared" si="197"/>
        <v/>
      </c>
      <c r="Y1130" s="1"/>
      <c r="Z1130" s="1"/>
      <c r="AA1130" s="1" t="e">
        <f t="shared" si="198"/>
        <v>#N/A</v>
      </c>
      <c r="AB1130" s="1"/>
      <c r="AC1130" s="1"/>
      <c r="AD1130" s="1"/>
      <c r="AE1130" s="1" t="e">
        <f>IF(ข้อมูลน้ำหนักสินค้า!C1129="","",ข้อมูลน้ำหนักสินค้า!C1129)*J1130</f>
        <v>#VALUE!</v>
      </c>
    </row>
    <row r="1131" spans="1:31">
      <c r="A1131" s="1" t="str">
        <f t="shared" si="188"/>
        <v/>
      </c>
      <c r="B1131" s="1" t="str">
        <f t="shared" si="189"/>
        <v/>
      </c>
      <c r="C1131" s="1" t="str">
        <f t="shared" si="190"/>
        <v/>
      </c>
      <c r="D1131" s="1" t="str">
        <f>IF(ข้อมูลออเดอร์!A1130="","",ข้อมูลออเดอร์!A1130)</f>
        <v/>
      </c>
      <c r="E1131" s="1" t="str">
        <f>IFERROR(IF(VLOOKUP(D1131,ข้อมูลออเดอร์!A:BV,74,0)="Express delivery","NORMAL",IF(VLOOKUP(D1131,ข้อมูลออเดอร์!A:BV,74,0)="Lalamove","B2B_OFFLINE","")),"")</f>
        <v/>
      </c>
      <c r="F1131" s="1" t="str">
        <f t="shared" si="191"/>
        <v/>
      </c>
      <c r="G1131" s="1" t="str">
        <f>IF(ข้อมูลออเดอร์!CV1130="","",ข้อมูลออเดอร์!CV1130)</f>
        <v/>
      </c>
      <c r="H1131" s="1" t="str">
        <f>IF(ข้อมูลออเดอร์!CW1130="","",ข้อมูลออเดอร์!CW1130)</f>
        <v/>
      </c>
      <c r="I1131" s="1" t="str">
        <f>IF(ข้อมูลออเดอร์!CV1130="","",ข้อมูลออเดอร์!CV1130)</f>
        <v/>
      </c>
      <c r="J1131" s="1" t="str">
        <f>IF(ข้อมูลออเดอร์!DD1130="","",ข้อมูลออเดอร์!DD1130)</f>
        <v/>
      </c>
      <c r="K1131" s="102" t="str">
        <f t="shared" si="192"/>
        <v/>
      </c>
      <c r="L1131" s="102" t="str">
        <f t="shared" si="193"/>
        <v/>
      </c>
      <c r="M1131" s="103" t="str">
        <f ca="1" t="shared" si="194"/>
        <v/>
      </c>
      <c r="N1131" s="103" t="str">
        <f ca="1" t="shared" si="195"/>
        <v/>
      </c>
      <c r="O1131" s="1" t="str">
        <f>IFERROR(VLOOKUP(D1131,ข้อมูลออเดอร์!A:EK,49,0),"")</f>
        <v/>
      </c>
      <c r="P1131" s="1" t="str">
        <f>IF(D1131="","",ข้อมูลออเดอร์!AX1130)</f>
        <v/>
      </c>
      <c r="Q1131" s="1" t="str">
        <f>IF(D1131="","",ข้อมูลออเดอร์!AX1130)</f>
        <v/>
      </c>
      <c r="R1131" s="1" t="str">
        <f t="shared" si="196"/>
        <v/>
      </c>
      <c r="S1131" s="1">
        <f>IF('ข้อมูลจังหวัด-อำเภอ'!C1130="","",'ข้อมูลจังหวัด-อำเภอ'!C1130)</f>
        <v>0</v>
      </c>
      <c r="T1131" s="1">
        <f>IF('ข้อมูลจังหวัด-อำเภอ'!D1130="","",'ข้อมูลจังหวัด-อำเภอ'!D1130)</f>
        <v>0</v>
      </c>
      <c r="U1131" s="1" t="str">
        <f>IFERROR(VLOOKUP(D1131,ข้อมูลออเดอร์!A:EK,46,0),"")</f>
        <v/>
      </c>
      <c r="V1131" s="1" t="str">
        <f>IFERROR(VLOOKUP(D1131,ข้อมูลออเดอร์!A:EK,46,0),"")</f>
        <v/>
      </c>
      <c r="W1131" s="1" t="str">
        <f>IFERROR(VLOOKUP(D1131,ข้อมูลออเดอร์!A:EK,48,0),"")</f>
        <v/>
      </c>
      <c r="X1131" s="1" t="str">
        <f t="shared" si="197"/>
        <v/>
      </c>
      <c r="Y1131" s="1"/>
      <c r="Z1131" s="1"/>
      <c r="AA1131" s="1" t="e">
        <f t="shared" si="198"/>
        <v>#N/A</v>
      </c>
      <c r="AB1131" s="1"/>
      <c r="AC1131" s="1"/>
      <c r="AD1131" s="1"/>
      <c r="AE1131" s="1" t="e">
        <f>IF(ข้อมูลน้ำหนักสินค้า!C1130="","",ข้อมูลน้ำหนักสินค้า!C1130)*J1131</f>
        <v>#VALUE!</v>
      </c>
    </row>
    <row r="1132" spans="1:31">
      <c r="A1132" s="1" t="str">
        <f t="shared" si="188"/>
        <v/>
      </c>
      <c r="B1132" s="1" t="str">
        <f t="shared" si="189"/>
        <v/>
      </c>
      <c r="C1132" s="1" t="str">
        <f t="shared" si="190"/>
        <v/>
      </c>
      <c r="D1132" s="1" t="str">
        <f>IF(ข้อมูลออเดอร์!A1131="","",ข้อมูลออเดอร์!A1131)</f>
        <v/>
      </c>
      <c r="E1132" s="1" t="str">
        <f>IFERROR(IF(VLOOKUP(D1132,ข้อมูลออเดอร์!A:BV,74,0)="Express delivery","NORMAL",IF(VLOOKUP(D1132,ข้อมูลออเดอร์!A:BV,74,0)="Lalamove","B2B_OFFLINE","")),"")</f>
        <v/>
      </c>
      <c r="F1132" s="1" t="str">
        <f t="shared" si="191"/>
        <v/>
      </c>
      <c r="G1132" s="1" t="str">
        <f>IF(ข้อมูลออเดอร์!CV1131="","",ข้อมูลออเดอร์!CV1131)</f>
        <v/>
      </c>
      <c r="H1132" s="1" t="str">
        <f>IF(ข้อมูลออเดอร์!CW1131="","",ข้อมูลออเดอร์!CW1131)</f>
        <v/>
      </c>
      <c r="I1132" s="1" t="str">
        <f>IF(ข้อมูลออเดอร์!CV1131="","",ข้อมูลออเดอร์!CV1131)</f>
        <v/>
      </c>
      <c r="J1132" s="1" t="str">
        <f>IF(ข้อมูลออเดอร์!DD1131="","",ข้อมูลออเดอร์!DD1131)</f>
        <v/>
      </c>
      <c r="K1132" s="102" t="str">
        <f t="shared" si="192"/>
        <v/>
      </c>
      <c r="L1132" s="102" t="str">
        <f t="shared" si="193"/>
        <v/>
      </c>
      <c r="M1132" s="103" t="str">
        <f ca="1" t="shared" si="194"/>
        <v/>
      </c>
      <c r="N1132" s="103" t="str">
        <f ca="1" t="shared" si="195"/>
        <v/>
      </c>
      <c r="O1132" s="1" t="str">
        <f>IFERROR(VLOOKUP(D1132,ข้อมูลออเดอร์!A:EK,49,0),"")</f>
        <v/>
      </c>
      <c r="P1132" s="1" t="str">
        <f>IF(D1132="","",ข้อมูลออเดอร์!AX1131)</f>
        <v/>
      </c>
      <c r="Q1132" s="1" t="str">
        <f>IF(D1132="","",ข้อมูลออเดอร์!AX1131)</f>
        <v/>
      </c>
      <c r="R1132" s="1" t="str">
        <f t="shared" si="196"/>
        <v/>
      </c>
      <c r="S1132" s="1">
        <f>IF('ข้อมูลจังหวัด-อำเภอ'!C1131="","",'ข้อมูลจังหวัด-อำเภอ'!C1131)</f>
        <v>0</v>
      </c>
      <c r="T1132" s="1">
        <f>IF('ข้อมูลจังหวัด-อำเภอ'!D1131="","",'ข้อมูลจังหวัด-อำเภอ'!D1131)</f>
        <v>0</v>
      </c>
      <c r="U1132" s="1" t="str">
        <f>IFERROR(VLOOKUP(D1132,ข้อมูลออเดอร์!A:EK,46,0),"")</f>
        <v/>
      </c>
      <c r="V1132" s="1" t="str">
        <f>IFERROR(VLOOKUP(D1132,ข้อมูลออเดอร์!A:EK,46,0),"")</f>
        <v/>
      </c>
      <c r="W1132" s="1" t="str">
        <f>IFERROR(VLOOKUP(D1132,ข้อมูลออเดอร์!A:EK,48,0),"")</f>
        <v/>
      </c>
      <c r="X1132" s="1" t="str">
        <f t="shared" si="197"/>
        <v/>
      </c>
      <c r="Y1132" s="1"/>
      <c r="Z1132" s="1"/>
      <c r="AA1132" s="1" t="e">
        <f t="shared" si="198"/>
        <v>#N/A</v>
      </c>
      <c r="AB1132" s="1"/>
      <c r="AC1132" s="1"/>
      <c r="AD1132" s="1"/>
      <c r="AE1132" s="1" t="e">
        <f>IF(ข้อมูลน้ำหนักสินค้า!C1131="","",ข้อมูลน้ำหนักสินค้า!C1131)*J1132</f>
        <v>#VALUE!</v>
      </c>
    </row>
    <row r="1133" spans="1:31">
      <c r="A1133" s="1" t="str">
        <f t="shared" si="188"/>
        <v/>
      </c>
      <c r="B1133" s="1" t="str">
        <f t="shared" si="189"/>
        <v/>
      </c>
      <c r="C1133" s="1" t="str">
        <f t="shared" si="190"/>
        <v/>
      </c>
      <c r="D1133" s="1" t="str">
        <f>IF(ข้อมูลออเดอร์!A1132="","",ข้อมูลออเดอร์!A1132)</f>
        <v/>
      </c>
      <c r="E1133" s="1" t="str">
        <f>IFERROR(IF(VLOOKUP(D1133,ข้อมูลออเดอร์!A:BV,74,0)="Express delivery","NORMAL",IF(VLOOKUP(D1133,ข้อมูลออเดอร์!A:BV,74,0)="Lalamove","B2B_OFFLINE","")),"")</f>
        <v/>
      </c>
      <c r="F1133" s="1" t="str">
        <f t="shared" si="191"/>
        <v/>
      </c>
      <c r="G1133" s="1" t="str">
        <f>IF(ข้อมูลออเดอร์!CV1132="","",ข้อมูลออเดอร์!CV1132)</f>
        <v/>
      </c>
      <c r="H1133" s="1" t="str">
        <f>IF(ข้อมูลออเดอร์!CW1132="","",ข้อมูลออเดอร์!CW1132)</f>
        <v/>
      </c>
      <c r="I1133" s="1" t="str">
        <f>IF(ข้อมูลออเดอร์!CV1132="","",ข้อมูลออเดอร์!CV1132)</f>
        <v/>
      </c>
      <c r="J1133" s="1" t="str">
        <f>IF(ข้อมูลออเดอร์!DD1132="","",ข้อมูลออเดอร์!DD1132)</f>
        <v/>
      </c>
      <c r="K1133" s="102" t="str">
        <f t="shared" si="192"/>
        <v/>
      </c>
      <c r="L1133" s="102" t="str">
        <f t="shared" si="193"/>
        <v/>
      </c>
      <c r="M1133" s="103" t="str">
        <f ca="1" t="shared" si="194"/>
        <v/>
      </c>
      <c r="N1133" s="103" t="str">
        <f ca="1" t="shared" si="195"/>
        <v/>
      </c>
      <c r="O1133" s="1" t="str">
        <f>IFERROR(VLOOKUP(D1133,ข้อมูลออเดอร์!A:EK,49,0),"")</f>
        <v/>
      </c>
      <c r="P1133" s="1" t="str">
        <f>IF(D1133="","",ข้อมูลออเดอร์!AX1132)</f>
        <v/>
      </c>
      <c r="Q1133" s="1" t="str">
        <f>IF(D1133="","",ข้อมูลออเดอร์!AX1132)</f>
        <v/>
      </c>
      <c r="R1133" s="1" t="str">
        <f t="shared" si="196"/>
        <v/>
      </c>
      <c r="S1133" s="1">
        <f>IF('ข้อมูลจังหวัด-อำเภอ'!C1132="","",'ข้อมูลจังหวัด-อำเภอ'!C1132)</f>
        <v>0</v>
      </c>
      <c r="T1133" s="1">
        <f>IF('ข้อมูลจังหวัด-อำเภอ'!D1132="","",'ข้อมูลจังหวัด-อำเภอ'!D1132)</f>
        <v>0</v>
      </c>
      <c r="U1133" s="1" t="str">
        <f>IFERROR(VLOOKUP(D1133,ข้อมูลออเดอร์!A:EK,46,0),"")</f>
        <v/>
      </c>
      <c r="V1133" s="1" t="str">
        <f>IFERROR(VLOOKUP(D1133,ข้อมูลออเดอร์!A:EK,46,0),"")</f>
        <v/>
      </c>
      <c r="W1133" s="1" t="str">
        <f>IFERROR(VLOOKUP(D1133,ข้อมูลออเดอร์!A:EK,48,0),"")</f>
        <v/>
      </c>
      <c r="X1133" s="1" t="str">
        <f t="shared" si="197"/>
        <v/>
      </c>
      <c r="Y1133" s="1"/>
      <c r="Z1133" s="1"/>
      <c r="AA1133" s="1" t="e">
        <f t="shared" si="198"/>
        <v>#N/A</v>
      </c>
      <c r="AB1133" s="1"/>
      <c r="AC1133" s="1"/>
      <c r="AD1133" s="1"/>
      <c r="AE1133" s="1" t="e">
        <f>IF(ข้อมูลน้ำหนักสินค้า!C1132="","",ข้อมูลน้ำหนักสินค้า!C1132)*J1133</f>
        <v>#VALUE!</v>
      </c>
    </row>
    <row r="1134" spans="1:31">
      <c r="A1134" s="1" t="str">
        <f t="shared" si="188"/>
        <v/>
      </c>
      <c r="B1134" s="1" t="str">
        <f t="shared" si="189"/>
        <v/>
      </c>
      <c r="C1134" s="1" t="str">
        <f t="shared" si="190"/>
        <v/>
      </c>
      <c r="D1134" s="1" t="str">
        <f>IF(ข้อมูลออเดอร์!A1133="","",ข้อมูลออเดอร์!A1133)</f>
        <v/>
      </c>
      <c r="E1134" s="1" t="str">
        <f>IFERROR(IF(VLOOKUP(D1134,ข้อมูลออเดอร์!A:BV,74,0)="Express delivery","NORMAL",IF(VLOOKUP(D1134,ข้อมูลออเดอร์!A:BV,74,0)="Lalamove","B2B_OFFLINE","")),"")</f>
        <v/>
      </c>
      <c r="F1134" s="1" t="str">
        <f t="shared" si="191"/>
        <v/>
      </c>
      <c r="G1134" s="1" t="str">
        <f>IF(ข้อมูลออเดอร์!CV1133="","",ข้อมูลออเดอร์!CV1133)</f>
        <v/>
      </c>
      <c r="H1134" s="1" t="str">
        <f>IF(ข้อมูลออเดอร์!CW1133="","",ข้อมูลออเดอร์!CW1133)</f>
        <v/>
      </c>
      <c r="I1134" s="1" t="str">
        <f>IF(ข้อมูลออเดอร์!CV1133="","",ข้อมูลออเดอร์!CV1133)</f>
        <v/>
      </c>
      <c r="J1134" s="1" t="str">
        <f>IF(ข้อมูลออเดอร์!DD1133="","",ข้อมูลออเดอร์!DD1133)</f>
        <v/>
      </c>
      <c r="K1134" s="102" t="str">
        <f t="shared" si="192"/>
        <v/>
      </c>
      <c r="L1134" s="102" t="str">
        <f t="shared" si="193"/>
        <v/>
      </c>
      <c r="M1134" s="103" t="str">
        <f ca="1" t="shared" si="194"/>
        <v/>
      </c>
      <c r="N1134" s="103" t="str">
        <f ca="1" t="shared" si="195"/>
        <v/>
      </c>
      <c r="O1134" s="1" t="str">
        <f>IFERROR(VLOOKUP(D1134,ข้อมูลออเดอร์!A:EK,49,0),"")</f>
        <v/>
      </c>
      <c r="P1134" s="1" t="str">
        <f>IF(D1134="","",ข้อมูลออเดอร์!AX1133)</f>
        <v/>
      </c>
      <c r="Q1134" s="1" t="str">
        <f>IF(D1134="","",ข้อมูลออเดอร์!AX1133)</f>
        <v/>
      </c>
      <c r="R1134" s="1" t="str">
        <f t="shared" si="196"/>
        <v/>
      </c>
      <c r="S1134" s="1">
        <f>IF('ข้อมูลจังหวัด-อำเภอ'!C1133="","",'ข้อมูลจังหวัด-อำเภอ'!C1133)</f>
        <v>0</v>
      </c>
      <c r="T1134" s="1">
        <f>IF('ข้อมูลจังหวัด-อำเภอ'!D1133="","",'ข้อมูลจังหวัด-อำเภอ'!D1133)</f>
        <v>0</v>
      </c>
      <c r="U1134" s="1" t="str">
        <f>IFERROR(VLOOKUP(D1134,ข้อมูลออเดอร์!A:EK,46,0),"")</f>
        <v/>
      </c>
      <c r="V1134" s="1" t="str">
        <f>IFERROR(VLOOKUP(D1134,ข้อมูลออเดอร์!A:EK,46,0),"")</f>
        <v/>
      </c>
      <c r="W1134" s="1" t="str">
        <f>IFERROR(VLOOKUP(D1134,ข้อมูลออเดอร์!A:EK,48,0),"")</f>
        <v/>
      </c>
      <c r="X1134" s="1" t="str">
        <f t="shared" si="197"/>
        <v/>
      </c>
      <c r="Y1134" s="1"/>
      <c r="Z1134" s="1"/>
      <c r="AA1134" s="1" t="e">
        <f t="shared" si="198"/>
        <v>#N/A</v>
      </c>
      <c r="AB1134" s="1"/>
      <c r="AC1134" s="1"/>
      <c r="AD1134" s="1"/>
      <c r="AE1134" s="1" t="e">
        <f>IF(ข้อมูลน้ำหนักสินค้า!C1133="","",ข้อมูลน้ำหนักสินค้า!C1133)*J1134</f>
        <v>#VALUE!</v>
      </c>
    </row>
    <row r="1135" spans="1:31">
      <c r="A1135" s="1" t="str">
        <f t="shared" si="188"/>
        <v/>
      </c>
      <c r="B1135" s="1" t="str">
        <f t="shared" si="189"/>
        <v/>
      </c>
      <c r="C1135" s="1" t="str">
        <f t="shared" si="190"/>
        <v/>
      </c>
      <c r="D1135" s="1" t="str">
        <f>IF(ข้อมูลออเดอร์!A1134="","",ข้อมูลออเดอร์!A1134)</f>
        <v/>
      </c>
      <c r="E1135" s="1" t="str">
        <f>IFERROR(IF(VLOOKUP(D1135,ข้อมูลออเดอร์!A:BV,74,0)="Express delivery","NORMAL",IF(VLOOKUP(D1135,ข้อมูลออเดอร์!A:BV,74,0)="Lalamove","B2B_OFFLINE","")),"")</f>
        <v/>
      </c>
      <c r="F1135" s="1" t="str">
        <f t="shared" si="191"/>
        <v/>
      </c>
      <c r="G1135" s="1" t="str">
        <f>IF(ข้อมูลออเดอร์!CV1134="","",ข้อมูลออเดอร์!CV1134)</f>
        <v/>
      </c>
      <c r="H1135" s="1" t="str">
        <f>IF(ข้อมูลออเดอร์!CW1134="","",ข้อมูลออเดอร์!CW1134)</f>
        <v/>
      </c>
      <c r="I1135" s="1" t="str">
        <f>IF(ข้อมูลออเดอร์!CV1134="","",ข้อมูลออเดอร์!CV1134)</f>
        <v/>
      </c>
      <c r="J1135" s="1" t="str">
        <f>IF(ข้อมูลออเดอร์!DD1134="","",ข้อมูลออเดอร์!DD1134)</f>
        <v/>
      </c>
      <c r="K1135" s="102" t="str">
        <f t="shared" si="192"/>
        <v/>
      </c>
      <c r="L1135" s="102" t="str">
        <f t="shared" si="193"/>
        <v/>
      </c>
      <c r="M1135" s="103" t="str">
        <f ca="1" t="shared" si="194"/>
        <v/>
      </c>
      <c r="N1135" s="103" t="str">
        <f ca="1" t="shared" si="195"/>
        <v/>
      </c>
      <c r="O1135" s="1" t="str">
        <f>IFERROR(VLOOKUP(D1135,ข้อมูลออเดอร์!A:EK,49,0),"")</f>
        <v/>
      </c>
      <c r="P1135" s="1" t="str">
        <f>IF(D1135="","",ข้อมูลออเดอร์!AX1134)</f>
        <v/>
      </c>
      <c r="Q1135" s="1" t="str">
        <f>IF(D1135="","",ข้อมูลออเดอร์!AX1134)</f>
        <v/>
      </c>
      <c r="R1135" s="1" t="str">
        <f t="shared" si="196"/>
        <v/>
      </c>
      <c r="S1135" s="1">
        <f>IF('ข้อมูลจังหวัด-อำเภอ'!C1134="","",'ข้อมูลจังหวัด-อำเภอ'!C1134)</f>
        <v>0</v>
      </c>
      <c r="T1135" s="1">
        <f>IF('ข้อมูลจังหวัด-อำเภอ'!D1134="","",'ข้อมูลจังหวัด-อำเภอ'!D1134)</f>
        <v>0</v>
      </c>
      <c r="U1135" s="1" t="str">
        <f>IFERROR(VLOOKUP(D1135,ข้อมูลออเดอร์!A:EK,46,0),"")</f>
        <v/>
      </c>
      <c r="V1135" s="1" t="str">
        <f>IFERROR(VLOOKUP(D1135,ข้อมูลออเดอร์!A:EK,46,0),"")</f>
        <v/>
      </c>
      <c r="W1135" s="1" t="str">
        <f>IFERROR(VLOOKUP(D1135,ข้อมูลออเดอร์!A:EK,48,0),"")</f>
        <v/>
      </c>
      <c r="X1135" s="1" t="str">
        <f t="shared" si="197"/>
        <v/>
      </c>
      <c r="Y1135" s="1"/>
      <c r="Z1135" s="1"/>
      <c r="AA1135" s="1" t="e">
        <f t="shared" si="198"/>
        <v>#N/A</v>
      </c>
      <c r="AB1135" s="1"/>
      <c r="AC1135" s="1"/>
      <c r="AD1135" s="1"/>
      <c r="AE1135" s="1" t="e">
        <f>IF(ข้อมูลน้ำหนักสินค้า!C1134="","",ข้อมูลน้ำหนักสินค้า!C1134)*J1135</f>
        <v>#VALUE!</v>
      </c>
    </row>
    <row r="1136" spans="1:31">
      <c r="A1136" s="1" t="str">
        <f t="shared" si="188"/>
        <v/>
      </c>
      <c r="B1136" s="1" t="str">
        <f t="shared" si="189"/>
        <v/>
      </c>
      <c r="C1136" s="1" t="str">
        <f t="shared" si="190"/>
        <v/>
      </c>
      <c r="D1136" s="1" t="str">
        <f>IF(ข้อมูลออเดอร์!A1135="","",ข้อมูลออเดอร์!A1135)</f>
        <v/>
      </c>
      <c r="E1136" s="1" t="str">
        <f>IFERROR(IF(VLOOKUP(D1136,ข้อมูลออเดอร์!A:BV,74,0)="Express delivery","NORMAL",IF(VLOOKUP(D1136,ข้อมูลออเดอร์!A:BV,74,0)="Lalamove","B2B_OFFLINE","")),"")</f>
        <v/>
      </c>
      <c r="F1136" s="1" t="str">
        <f t="shared" si="191"/>
        <v/>
      </c>
      <c r="G1136" s="1" t="str">
        <f>IF(ข้อมูลออเดอร์!CV1135="","",ข้อมูลออเดอร์!CV1135)</f>
        <v/>
      </c>
      <c r="H1136" s="1" t="str">
        <f>IF(ข้อมูลออเดอร์!CW1135="","",ข้อมูลออเดอร์!CW1135)</f>
        <v/>
      </c>
      <c r="I1136" s="1" t="str">
        <f>IF(ข้อมูลออเดอร์!CV1135="","",ข้อมูลออเดอร์!CV1135)</f>
        <v/>
      </c>
      <c r="J1136" s="1" t="str">
        <f>IF(ข้อมูลออเดอร์!DD1135="","",ข้อมูลออเดอร์!DD1135)</f>
        <v/>
      </c>
      <c r="K1136" s="102" t="str">
        <f t="shared" si="192"/>
        <v/>
      </c>
      <c r="L1136" s="102" t="str">
        <f t="shared" si="193"/>
        <v/>
      </c>
      <c r="M1136" s="103" t="str">
        <f ca="1" t="shared" si="194"/>
        <v/>
      </c>
      <c r="N1136" s="103" t="str">
        <f ca="1" t="shared" si="195"/>
        <v/>
      </c>
      <c r="O1136" s="1" t="str">
        <f>IFERROR(VLOOKUP(D1136,ข้อมูลออเดอร์!A:EK,49,0),"")</f>
        <v/>
      </c>
      <c r="P1136" s="1" t="str">
        <f>IF(D1136="","",ข้อมูลออเดอร์!AX1135)</f>
        <v/>
      </c>
      <c r="Q1136" s="1" t="str">
        <f>IF(D1136="","",ข้อมูลออเดอร์!AX1135)</f>
        <v/>
      </c>
      <c r="R1136" s="1" t="str">
        <f t="shared" si="196"/>
        <v/>
      </c>
      <c r="S1136" s="1">
        <f>IF('ข้อมูลจังหวัด-อำเภอ'!C1135="","",'ข้อมูลจังหวัด-อำเภอ'!C1135)</f>
        <v>0</v>
      </c>
      <c r="T1136" s="1">
        <f>IF('ข้อมูลจังหวัด-อำเภอ'!D1135="","",'ข้อมูลจังหวัด-อำเภอ'!D1135)</f>
        <v>0</v>
      </c>
      <c r="U1136" s="1" t="str">
        <f>IFERROR(VLOOKUP(D1136,ข้อมูลออเดอร์!A:EK,46,0),"")</f>
        <v/>
      </c>
      <c r="V1136" s="1" t="str">
        <f>IFERROR(VLOOKUP(D1136,ข้อมูลออเดอร์!A:EK,46,0),"")</f>
        <v/>
      </c>
      <c r="W1136" s="1" t="str">
        <f>IFERROR(VLOOKUP(D1136,ข้อมูลออเดอร์!A:EK,48,0),"")</f>
        <v/>
      </c>
      <c r="X1136" s="1" t="str">
        <f t="shared" si="197"/>
        <v/>
      </c>
      <c r="Y1136" s="1"/>
      <c r="Z1136" s="1"/>
      <c r="AA1136" s="1" t="e">
        <f t="shared" si="198"/>
        <v>#N/A</v>
      </c>
      <c r="AB1136" s="1"/>
      <c r="AC1136" s="1"/>
      <c r="AD1136" s="1"/>
      <c r="AE1136" s="1" t="e">
        <f>IF(ข้อมูลน้ำหนักสินค้า!C1135="","",ข้อมูลน้ำหนักสินค้า!C1135)*J1136</f>
        <v>#VALUE!</v>
      </c>
    </row>
    <row r="1137" spans="1:31">
      <c r="A1137" s="1" t="str">
        <f t="shared" si="188"/>
        <v/>
      </c>
      <c r="B1137" s="1" t="str">
        <f t="shared" si="189"/>
        <v/>
      </c>
      <c r="C1137" s="1" t="str">
        <f t="shared" si="190"/>
        <v/>
      </c>
      <c r="D1137" s="1" t="str">
        <f>IF(ข้อมูลออเดอร์!A1136="","",ข้อมูลออเดอร์!A1136)</f>
        <v/>
      </c>
      <c r="E1137" s="1" t="str">
        <f>IFERROR(IF(VLOOKUP(D1137,ข้อมูลออเดอร์!A:BV,74,0)="Express delivery","NORMAL",IF(VLOOKUP(D1137,ข้อมูลออเดอร์!A:BV,74,0)="Lalamove","B2B_OFFLINE","")),"")</f>
        <v/>
      </c>
      <c r="F1137" s="1" t="str">
        <f t="shared" si="191"/>
        <v/>
      </c>
      <c r="G1137" s="1" t="str">
        <f>IF(ข้อมูลออเดอร์!CV1136="","",ข้อมูลออเดอร์!CV1136)</f>
        <v/>
      </c>
      <c r="H1137" s="1" t="str">
        <f>IF(ข้อมูลออเดอร์!CW1136="","",ข้อมูลออเดอร์!CW1136)</f>
        <v/>
      </c>
      <c r="I1137" s="1" t="str">
        <f>IF(ข้อมูลออเดอร์!CV1136="","",ข้อมูลออเดอร์!CV1136)</f>
        <v/>
      </c>
      <c r="J1137" s="1" t="str">
        <f>IF(ข้อมูลออเดอร์!DD1136="","",ข้อมูลออเดอร์!DD1136)</f>
        <v/>
      </c>
      <c r="K1137" s="102" t="str">
        <f t="shared" si="192"/>
        <v/>
      </c>
      <c r="L1137" s="102" t="str">
        <f t="shared" si="193"/>
        <v/>
      </c>
      <c r="M1137" s="103" t="str">
        <f ca="1" t="shared" si="194"/>
        <v/>
      </c>
      <c r="N1137" s="103" t="str">
        <f ca="1" t="shared" si="195"/>
        <v/>
      </c>
      <c r="O1137" s="1" t="str">
        <f>IFERROR(VLOOKUP(D1137,ข้อมูลออเดอร์!A:EK,49,0),"")</f>
        <v/>
      </c>
      <c r="P1137" s="1" t="str">
        <f>IF(D1137="","",ข้อมูลออเดอร์!AX1136)</f>
        <v/>
      </c>
      <c r="Q1137" s="1" t="str">
        <f>IF(D1137="","",ข้อมูลออเดอร์!AX1136)</f>
        <v/>
      </c>
      <c r="R1137" s="1" t="str">
        <f t="shared" si="196"/>
        <v/>
      </c>
      <c r="S1137" s="1">
        <f>IF('ข้อมูลจังหวัด-อำเภอ'!C1136="","",'ข้อมูลจังหวัด-อำเภอ'!C1136)</f>
        <v>0</v>
      </c>
      <c r="T1137" s="1">
        <f>IF('ข้อมูลจังหวัด-อำเภอ'!D1136="","",'ข้อมูลจังหวัด-อำเภอ'!D1136)</f>
        <v>0</v>
      </c>
      <c r="U1137" s="1" t="str">
        <f>IFERROR(VLOOKUP(D1137,ข้อมูลออเดอร์!A:EK,46,0),"")</f>
        <v/>
      </c>
      <c r="V1137" s="1" t="str">
        <f>IFERROR(VLOOKUP(D1137,ข้อมูลออเดอร์!A:EK,46,0),"")</f>
        <v/>
      </c>
      <c r="W1137" s="1" t="str">
        <f>IFERROR(VLOOKUP(D1137,ข้อมูลออเดอร์!A:EK,48,0),"")</f>
        <v/>
      </c>
      <c r="X1137" s="1" t="str">
        <f t="shared" si="197"/>
        <v/>
      </c>
      <c r="Y1137" s="1"/>
      <c r="Z1137" s="1"/>
      <c r="AA1137" s="1" t="e">
        <f t="shared" si="198"/>
        <v>#N/A</v>
      </c>
      <c r="AB1137" s="1"/>
      <c r="AC1137" s="1"/>
      <c r="AD1137" s="1"/>
      <c r="AE1137" s="1" t="e">
        <f>IF(ข้อมูลน้ำหนักสินค้า!C1136="","",ข้อมูลน้ำหนักสินค้า!C1136)*J1137</f>
        <v>#VALUE!</v>
      </c>
    </row>
    <row r="1138" spans="1:31">
      <c r="A1138" s="1" t="str">
        <f t="shared" si="188"/>
        <v/>
      </c>
      <c r="B1138" s="1" t="str">
        <f t="shared" si="189"/>
        <v/>
      </c>
      <c r="C1138" s="1" t="str">
        <f t="shared" si="190"/>
        <v/>
      </c>
      <c r="D1138" s="1" t="str">
        <f>IF(ข้อมูลออเดอร์!A1137="","",ข้อมูลออเดอร์!A1137)</f>
        <v/>
      </c>
      <c r="E1138" s="1" t="str">
        <f>IFERROR(IF(VLOOKUP(D1138,ข้อมูลออเดอร์!A:BV,74,0)="Express delivery","NORMAL",IF(VLOOKUP(D1138,ข้อมูลออเดอร์!A:BV,74,0)="Lalamove","B2B_OFFLINE","")),"")</f>
        <v/>
      </c>
      <c r="F1138" s="1" t="str">
        <f t="shared" si="191"/>
        <v/>
      </c>
      <c r="G1138" s="1" t="str">
        <f>IF(ข้อมูลออเดอร์!CV1137="","",ข้อมูลออเดอร์!CV1137)</f>
        <v/>
      </c>
      <c r="H1138" s="1" t="str">
        <f>IF(ข้อมูลออเดอร์!CW1137="","",ข้อมูลออเดอร์!CW1137)</f>
        <v/>
      </c>
      <c r="I1138" s="1" t="str">
        <f>IF(ข้อมูลออเดอร์!CV1137="","",ข้อมูลออเดอร์!CV1137)</f>
        <v/>
      </c>
      <c r="J1138" s="1" t="str">
        <f>IF(ข้อมูลออเดอร์!DD1137="","",ข้อมูลออเดอร์!DD1137)</f>
        <v/>
      </c>
      <c r="K1138" s="102" t="str">
        <f t="shared" si="192"/>
        <v/>
      </c>
      <c r="L1138" s="102" t="str">
        <f t="shared" si="193"/>
        <v/>
      </c>
      <c r="M1138" s="103" t="str">
        <f ca="1" t="shared" si="194"/>
        <v/>
      </c>
      <c r="N1138" s="103" t="str">
        <f ca="1" t="shared" si="195"/>
        <v/>
      </c>
      <c r="O1138" s="1" t="str">
        <f>IFERROR(VLOOKUP(D1138,ข้อมูลออเดอร์!A:EK,49,0),"")</f>
        <v/>
      </c>
      <c r="P1138" s="1" t="str">
        <f>IF(D1138="","",ข้อมูลออเดอร์!AX1137)</f>
        <v/>
      </c>
      <c r="Q1138" s="1" t="str">
        <f>IF(D1138="","",ข้อมูลออเดอร์!AX1137)</f>
        <v/>
      </c>
      <c r="R1138" s="1" t="str">
        <f t="shared" si="196"/>
        <v/>
      </c>
      <c r="S1138" s="1">
        <f>IF('ข้อมูลจังหวัด-อำเภอ'!C1137="","",'ข้อมูลจังหวัด-อำเภอ'!C1137)</f>
        <v>0</v>
      </c>
      <c r="T1138" s="1">
        <f>IF('ข้อมูลจังหวัด-อำเภอ'!D1137="","",'ข้อมูลจังหวัด-อำเภอ'!D1137)</f>
        <v>0</v>
      </c>
      <c r="U1138" s="1" t="str">
        <f>IFERROR(VLOOKUP(D1138,ข้อมูลออเดอร์!A:EK,46,0),"")</f>
        <v/>
      </c>
      <c r="V1138" s="1" t="str">
        <f>IFERROR(VLOOKUP(D1138,ข้อมูลออเดอร์!A:EK,46,0),"")</f>
        <v/>
      </c>
      <c r="W1138" s="1" t="str">
        <f>IFERROR(VLOOKUP(D1138,ข้อมูลออเดอร์!A:EK,48,0),"")</f>
        <v/>
      </c>
      <c r="X1138" s="1" t="str">
        <f t="shared" si="197"/>
        <v/>
      </c>
      <c r="Y1138" s="1"/>
      <c r="Z1138" s="1"/>
      <c r="AA1138" s="1" t="e">
        <f t="shared" si="198"/>
        <v>#N/A</v>
      </c>
      <c r="AB1138" s="1"/>
      <c r="AC1138" s="1"/>
      <c r="AD1138" s="1"/>
      <c r="AE1138" s="1" t="e">
        <f>IF(ข้อมูลน้ำหนักสินค้า!C1137="","",ข้อมูลน้ำหนักสินค้า!C1137)*J1138</f>
        <v>#VALUE!</v>
      </c>
    </row>
    <row r="1139" spans="1:31">
      <c r="A1139" s="1" t="str">
        <f t="shared" si="188"/>
        <v/>
      </c>
      <c r="B1139" s="1" t="str">
        <f t="shared" si="189"/>
        <v/>
      </c>
      <c r="C1139" s="1" t="str">
        <f t="shared" si="190"/>
        <v/>
      </c>
      <c r="D1139" s="1" t="str">
        <f>IF(ข้อมูลออเดอร์!A1138="","",ข้อมูลออเดอร์!A1138)</f>
        <v/>
      </c>
      <c r="E1139" s="1" t="str">
        <f>IFERROR(IF(VLOOKUP(D1139,ข้อมูลออเดอร์!A:BV,74,0)="Express delivery","NORMAL",IF(VLOOKUP(D1139,ข้อมูลออเดอร์!A:BV,74,0)="Lalamove","B2B_OFFLINE","")),"")</f>
        <v/>
      </c>
      <c r="F1139" s="1" t="str">
        <f t="shared" si="191"/>
        <v/>
      </c>
      <c r="G1139" s="1" t="str">
        <f>IF(ข้อมูลออเดอร์!CV1138="","",ข้อมูลออเดอร์!CV1138)</f>
        <v/>
      </c>
      <c r="H1139" s="1" t="str">
        <f>IF(ข้อมูลออเดอร์!CW1138="","",ข้อมูลออเดอร์!CW1138)</f>
        <v/>
      </c>
      <c r="I1139" s="1" t="str">
        <f>IF(ข้อมูลออเดอร์!CV1138="","",ข้อมูลออเดอร์!CV1138)</f>
        <v/>
      </c>
      <c r="J1139" s="1" t="str">
        <f>IF(ข้อมูลออเดอร์!DD1138="","",ข้อมูลออเดอร์!DD1138)</f>
        <v/>
      </c>
      <c r="K1139" s="102" t="str">
        <f t="shared" si="192"/>
        <v/>
      </c>
      <c r="L1139" s="102" t="str">
        <f t="shared" si="193"/>
        <v/>
      </c>
      <c r="M1139" s="103" t="str">
        <f ca="1" t="shared" si="194"/>
        <v/>
      </c>
      <c r="N1139" s="103" t="str">
        <f ca="1" t="shared" si="195"/>
        <v/>
      </c>
      <c r="O1139" s="1" t="str">
        <f>IFERROR(VLOOKUP(D1139,ข้อมูลออเดอร์!A:EK,49,0),"")</f>
        <v/>
      </c>
      <c r="P1139" s="1" t="str">
        <f>IF(D1139="","",ข้อมูลออเดอร์!AX1138)</f>
        <v/>
      </c>
      <c r="Q1139" s="1" t="str">
        <f>IF(D1139="","",ข้อมูลออเดอร์!AX1138)</f>
        <v/>
      </c>
      <c r="R1139" s="1" t="str">
        <f t="shared" si="196"/>
        <v/>
      </c>
      <c r="S1139" s="1">
        <f>IF('ข้อมูลจังหวัด-อำเภอ'!C1138="","",'ข้อมูลจังหวัด-อำเภอ'!C1138)</f>
        <v>0</v>
      </c>
      <c r="T1139" s="1">
        <f>IF('ข้อมูลจังหวัด-อำเภอ'!D1138="","",'ข้อมูลจังหวัด-อำเภอ'!D1138)</f>
        <v>0</v>
      </c>
      <c r="U1139" s="1" t="str">
        <f>IFERROR(VLOOKUP(D1139,ข้อมูลออเดอร์!A:EK,46,0),"")</f>
        <v/>
      </c>
      <c r="V1139" s="1" t="str">
        <f>IFERROR(VLOOKUP(D1139,ข้อมูลออเดอร์!A:EK,46,0),"")</f>
        <v/>
      </c>
      <c r="W1139" s="1" t="str">
        <f>IFERROR(VLOOKUP(D1139,ข้อมูลออเดอร์!A:EK,48,0),"")</f>
        <v/>
      </c>
      <c r="X1139" s="1" t="str">
        <f t="shared" si="197"/>
        <v/>
      </c>
      <c r="Y1139" s="1"/>
      <c r="Z1139" s="1"/>
      <c r="AA1139" s="1" t="e">
        <f t="shared" si="198"/>
        <v>#N/A</v>
      </c>
      <c r="AB1139" s="1"/>
      <c r="AC1139" s="1"/>
      <c r="AD1139" s="1"/>
      <c r="AE1139" s="1" t="e">
        <f>IF(ข้อมูลน้ำหนักสินค้า!C1138="","",ข้อมูลน้ำหนักสินค้า!C1138)*J1139</f>
        <v>#VALUE!</v>
      </c>
    </row>
    <row r="1140" spans="1:31">
      <c r="A1140" s="1" t="str">
        <f t="shared" si="188"/>
        <v/>
      </c>
      <c r="B1140" s="1" t="str">
        <f t="shared" si="189"/>
        <v/>
      </c>
      <c r="C1140" s="1" t="str">
        <f t="shared" si="190"/>
        <v/>
      </c>
      <c r="D1140" s="1" t="str">
        <f>IF(ข้อมูลออเดอร์!A1139="","",ข้อมูลออเดอร์!A1139)</f>
        <v/>
      </c>
      <c r="E1140" s="1" t="str">
        <f>IFERROR(IF(VLOOKUP(D1140,ข้อมูลออเดอร์!A:BV,74,0)="Express delivery","NORMAL",IF(VLOOKUP(D1140,ข้อมูลออเดอร์!A:BV,74,0)="Lalamove","B2B_OFFLINE","")),"")</f>
        <v/>
      </c>
      <c r="F1140" s="1" t="str">
        <f t="shared" si="191"/>
        <v/>
      </c>
      <c r="G1140" s="1" t="str">
        <f>IF(ข้อมูลออเดอร์!CV1139="","",ข้อมูลออเดอร์!CV1139)</f>
        <v/>
      </c>
      <c r="H1140" s="1" t="str">
        <f>IF(ข้อมูลออเดอร์!CW1139="","",ข้อมูลออเดอร์!CW1139)</f>
        <v/>
      </c>
      <c r="I1140" s="1" t="str">
        <f>IF(ข้อมูลออเดอร์!CV1139="","",ข้อมูลออเดอร์!CV1139)</f>
        <v/>
      </c>
      <c r="J1140" s="1" t="str">
        <f>IF(ข้อมูลออเดอร์!DD1139="","",ข้อมูลออเดอร์!DD1139)</f>
        <v/>
      </c>
      <c r="K1140" s="102" t="str">
        <f t="shared" si="192"/>
        <v/>
      </c>
      <c r="L1140" s="102" t="str">
        <f t="shared" si="193"/>
        <v/>
      </c>
      <c r="M1140" s="103" t="str">
        <f ca="1" t="shared" si="194"/>
        <v/>
      </c>
      <c r="N1140" s="103" t="str">
        <f ca="1" t="shared" si="195"/>
        <v/>
      </c>
      <c r="O1140" s="1" t="str">
        <f>IFERROR(VLOOKUP(D1140,ข้อมูลออเดอร์!A:EK,49,0),"")</f>
        <v/>
      </c>
      <c r="P1140" s="1" t="str">
        <f>IF(D1140="","",ข้อมูลออเดอร์!AX1139)</f>
        <v/>
      </c>
      <c r="Q1140" s="1" t="str">
        <f>IF(D1140="","",ข้อมูลออเดอร์!AX1139)</f>
        <v/>
      </c>
      <c r="R1140" s="1" t="str">
        <f t="shared" si="196"/>
        <v/>
      </c>
      <c r="S1140" s="1">
        <f>IF('ข้อมูลจังหวัด-อำเภอ'!C1139="","",'ข้อมูลจังหวัด-อำเภอ'!C1139)</f>
        <v>0</v>
      </c>
      <c r="T1140" s="1">
        <f>IF('ข้อมูลจังหวัด-อำเภอ'!D1139="","",'ข้อมูลจังหวัด-อำเภอ'!D1139)</f>
        <v>0</v>
      </c>
      <c r="U1140" s="1" t="str">
        <f>IFERROR(VLOOKUP(D1140,ข้อมูลออเดอร์!A:EK,46,0),"")</f>
        <v/>
      </c>
      <c r="V1140" s="1" t="str">
        <f>IFERROR(VLOOKUP(D1140,ข้อมูลออเดอร์!A:EK,46,0),"")</f>
        <v/>
      </c>
      <c r="W1140" s="1" t="str">
        <f>IFERROR(VLOOKUP(D1140,ข้อมูลออเดอร์!A:EK,48,0),"")</f>
        <v/>
      </c>
      <c r="X1140" s="1" t="str">
        <f t="shared" si="197"/>
        <v/>
      </c>
      <c r="Y1140" s="1"/>
      <c r="Z1140" s="1"/>
      <c r="AA1140" s="1" t="e">
        <f t="shared" si="198"/>
        <v>#N/A</v>
      </c>
      <c r="AB1140" s="1"/>
      <c r="AC1140" s="1"/>
      <c r="AD1140" s="1"/>
      <c r="AE1140" s="1" t="e">
        <f>IF(ข้อมูลน้ำหนักสินค้า!C1139="","",ข้อมูลน้ำหนักสินค้า!C1139)*J1140</f>
        <v>#VALUE!</v>
      </c>
    </row>
    <row r="1141" spans="1:31">
      <c r="A1141" s="1" t="str">
        <f t="shared" si="188"/>
        <v/>
      </c>
      <c r="B1141" s="1" t="str">
        <f t="shared" si="189"/>
        <v/>
      </c>
      <c r="C1141" s="1" t="str">
        <f t="shared" si="190"/>
        <v/>
      </c>
      <c r="D1141" s="1" t="str">
        <f>IF(ข้อมูลออเดอร์!A1140="","",ข้อมูลออเดอร์!A1140)</f>
        <v/>
      </c>
      <c r="E1141" s="1" t="str">
        <f>IFERROR(IF(VLOOKUP(D1141,ข้อมูลออเดอร์!A:BV,74,0)="Express delivery","NORMAL",IF(VLOOKUP(D1141,ข้อมูลออเดอร์!A:BV,74,0)="Lalamove","B2B_OFFLINE","")),"")</f>
        <v/>
      </c>
      <c r="F1141" s="1" t="str">
        <f t="shared" si="191"/>
        <v/>
      </c>
      <c r="G1141" s="1" t="str">
        <f>IF(ข้อมูลออเดอร์!CV1140="","",ข้อมูลออเดอร์!CV1140)</f>
        <v/>
      </c>
      <c r="H1141" s="1" t="str">
        <f>IF(ข้อมูลออเดอร์!CW1140="","",ข้อมูลออเดอร์!CW1140)</f>
        <v/>
      </c>
      <c r="I1141" s="1" t="str">
        <f>IF(ข้อมูลออเดอร์!CV1140="","",ข้อมูลออเดอร์!CV1140)</f>
        <v/>
      </c>
      <c r="J1141" s="1" t="str">
        <f>IF(ข้อมูลออเดอร์!DD1140="","",ข้อมูลออเดอร์!DD1140)</f>
        <v/>
      </c>
      <c r="K1141" s="102" t="str">
        <f t="shared" si="192"/>
        <v/>
      </c>
      <c r="L1141" s="102" t="str">
        <f t="shared" si="193"/>
        <v/>
      </c>
      <c r="M1141" s="103" t="str">
        <f ca="1" t="shared" si="194"/>
        <v/>
      </c>
      <c r="N1141" s="103" t="str">
        <f ca="1" t="shared" si="195"/>
        <v/>
      </c>
      <c r="O1141" s="1" t="str">
        <f>IFERROR(VLOOKUP(D1141,ข้อมูลออเดอร์!A:EK,49,0),"")</f>
        <v/>
      </c>
      <c r="P1141" s="1" t="str">
        <f>IF(D1141="","",ข้อมูลออเดอร์!AX1140)</f>
        <v/>
      </c>
      <c r="Q1141" s="1" t="str">
        <f>IF(D1141="","",ข้อมูลออเดอร์!AX1140)</f>
        <v/>
      </c>
      <c r="R1141" s="1" t="str">
        <f t="shared" si="196"/>
        <v/>
      </c>
      <c r="S1141" s="1">
        <f>IF('ข้อมูลจังหวัด-อำเภอ'!C1140="","",'ข้อมูลจังหวัด-อำเภอ'!C1140)</f>
        <v>0</v>
      </c>
      <c r="T1141" s="1">
        <f>IF('ข้อมูลจังหวัด-อำเภอ'!D1140="","",'ข้อมูลจังหวัด-อำเภอ'!D1140)</f>
        <v>0</v>
      </c>
      <c r="U1141" s="1" t="str">
        <f>IFERROR(VLOOKUP(D1141,ข้อมูลออเดอร์!A:EK,46,0),"")</f>
        <v/>
      </c>
      <c r="V1141" s="1" t="str">
        <f>IFERROR(VLOOKUP(D1141,ข้อมูลออเดอร์!A:EK,46,0),"")</f>
        <v/>
      </c>
      <c r="W1141" s="1" t="str">
        <f>IFERROR(VLOOKUP(D1141,ข้อมูลออเดอร์!A:EK,48,0),"")</f>
        <v/>
      </c>
      <c r="X1141" s="1" t="str">
        <f t="shared" si="197"/>
        <v/>
      </c>
      <c r="Y1141" s="1"/>
      <c r="Z1141" s="1"/>
      <c r="AA1141" s="1" t="e">
        <f t="shared" si="198"/>
        <v>#N/A</v>
      </c>
      <c r="AB1141" s="1"/>
      <c r="AC1141" s="1"/>
      <c r="AD1141" s="1"/>
      <c r="AE1141" s="1" t="e">
        <f>IF(ข้อมูลน้ำหนักสินค้า!C1140="","",ข้อมูลน้ำหนักสินค้า!C1140)*J1141</f>
        <v>#VALUE!</v>
      </c>
    </row>
    <row r="1142" spans="1:31">
      <c r="A1142" s="1" t="str">
        <f t="shared" si="188"/>
        <v/>
      </c>
      <c r="B1142" s="1" t="str">
        <f t="shared" si="189"/>
        <v/>
      </c>
      <c r="C1142" s="1" t="str">
        <f t="shared" si="190"/>
        <v/>
      </c>
      <c r="D1142" s="1" t="str">
        <f>IF(ข้อมูลออเดอร์!A1141="","",ข้อมูลออเดอร์!A1141)</f>
        <v/>
      </c>
      <c r="E1142" s="1" t="str">
        <f>IFERROR(IF(VLOOKUP(D1142,ข้อมูลออเดอร์!A:BV,74,0)="Express delivery","NORMAL",IF(VLOOKUP(D1142,ข้อมูลออเดอร์!A:BV,74,0)="Lalamove","B2B_OFFLINE","")),"")</f>
        <v/>
      </c>
      <c r="F1142" s="1" t="str">
        <f t="shared" si="191"/>
        <v/>
      </c>
      <c r="G1142" s="1" t="str">
        <f>IF(ข้อมูลออเดอร์!CV1141="","",ข้อมูลออเดอร์!CV1141)</f>
        <v/>
      </c>
      <c r="H1142" s="1" t="str">
        <f>IF(ข้อมูลออเดอร์!CW1141="","",ข้อมูลออเดอร์!CW1141)</f>
        <v/>
      </c>
      <c r="I1142" s="1" t="str">
        <f>IF(ข้อมูลออเดอร์!CV1141="","",ข้อมูลออเดอร์!CV1141)</f>
        <v/>
      </c>
      <c r="J1142" s="1" t="str">
        <f>IF(ข้อมูลออเดอร์!DD1141="","",ข้อมูลออเดอร์!DD1141)</f>
        <v/>
      </c>
      <c r="K1142" s="102" t="str">
        <f t="shared" si="192"/>
        <v/>
      </c>
      <c r="L1142" s="102" t="str">
        <f t="shared" si="193"/>
        <v/>
      </c>
      <c r="M1142" s="103" t="str">
        <f ca="1" t="shared" si="194"/>
        <v/>
      </c>
      <c r="N1142" s="103" t="str">
        <f ca="1" t="shared" si="195"/>
        <v/>
      </c>
      <c r="O1142" s="1" t="str">
        <f>IFERROR(VLOOKUP(D1142,ข้อมูลออเดอร์!A:EK,49,0),"")</f>
        <v/>
      </c>
      <c r="P1142" s="1" t="str">
        <f>IF(D1142="","",ข้อมูลออเดอร์!AX1141)</f>
        <v/>
      </c>
      <c r="Q1142" s="1" t="str">
        <f>IF(D1142="","",ข้อมูลออเดอร์!AX1141)</f>
        <v/>
      </c>
      <c r="R1142" s="1" t="str">
        <f t="shared" si="196"/>
        <v/>
      </c>
      <c r="S1142" s="1">
        <f>IF('ข้อมูลจังหวัด-อำเภอ'!C1141="","",'ข้อมูลจังหวัด-อำเภอ'!C1141)</f>
        <v>0</v>
      </c>
      <c r="T1142" s="1">
        <f>IF('ข้อมูลจังหวัด-อำเภอ'!D1141="","",'ข้อมูลจังหวัด-อำเภอ'!D1141)</f>
        <v>0</v>
      </c>
      <c r="U1142" s="1" t="str">
        <f>IFERROR(VLOOKUP(D1142,ข้อมูลออเดอร์!A:EK,46,0),"")</f>
        <v/>
      </c>
      <c r="V1142" s="1" t="str">
        <f>IFERROR(VLOOKUP(D1142,ข้อมูลออเดอร์!A:EK,46,0),"")</f>
        <v/>
      </c>
      <c r="W1142" s="1" t="str">
        <f>IFERROR(VLOOKUP(D1142,ข้อมูลออเดอร์!A:EK,48,0),"")</f>
        <v/>
      </c>
      <c r="X1142" s="1" t="str">
        <f t="shared" si="197"/>
        <v/>
      </c>
      <c r="Y1142" s="1"/>
      <c r="Z1142" s="1"/>
      <c r="AA1142" s="1" t="e">
        <f t="shared" si="198"/>
        <v>#N/A</v>
      </c>
      <c r="AB1142" s="1"/>
      <c r="AC1142" s="1"/>
      <c r="AD1142" s="1"/>
      <c r="AE1142" s="1" t="e">
        <f>IF(ข้อมูลน้ำหนักสินค้า!C1141="","",ข้อมูลน้ำหนักสินค้า!C1141)*J1142</f>
        <v>#VALUE!</v>
      </c>
    </row>
    <row r="1143" spans="1:31">
      <c r="A1143" s="1" t="str">
        <f t="shared" si="188"/>
        <v/>
      </c>
      <c r="B1143" s="1" t="str">
        <f t="shared" si="189"/>
        <v/>
      </c>
      <c r="C1143" s="1" t="str">
        <f t="shared" si="190"/>
        <v/>
      </c>
      <c r="D1143" s="1" t="str">
        <f>IF(ข้อมูลออเดอร์!A1142="","",ข้อมูลออเดอร์!A1142)</f>
        <v/>
      </c>
      <c r="E1143" s="1" t="str">
        <f>IFERROR(IF(VLOOKUP(D1143,ข้อมูลออเดอร์!A:BV,74,0)="Express delivery","NORMAL",IF(VLOOKUP(D1143,ข้อมูลออเดอร์!A:BV,74,0)="Lalamove","B2B_OFFLINE","")),"")</f>
        <v/>
      </c>
      <c r="F1143" s="1" t="str">
        <f t="shared" si="191"/>
        <v/>
      </c>
      <c r="G1143" s="1" t="str">
        <f>IF(ข้อมูลออเดอร์!CV1142="","",ข้อมูลออเดอร์!CV1142)</f>
        <v/>
      </c>
      <c r="H1143" s="1" t="str">
        <f>IF(ข้อมูลออเดอร์!CW1142="","",ข้อมูลออเดอร์!CW1142)</f>
        <v/>
      </c>
      <c r="I1143" s="1" t="str">
        <f>IF(ข้อมูลออเดอร์!CV1142="","",ข้อมูลออเดอร์!CV1142)</f>
        <v/>
      </c>
      <c r="J1143" s="1" t="str">
        <f>IF(ข้อมูลออเดอร์!DD1142="","",ข้อมูลออเดอร์!DD1142)</f>
        <v/>
      </c>
      <c r="K1143" s="102" t="str">
        <f t="shared" si="192"/>
        <v/>
      </c>
      <c r="L1143" s="102" t="str">
        <f t="shared" si="193"/>
        <v/>
      </c>
      <c r="M1143" s="103" t="str">
        <f ca="1" t="shared" si="194"/>
        <v/>
      </c>
      <c r="N1143" s="103" t="str">
        <f ca="1" t="shared" si="195"/>
        <v/>
      </c>
      <c r="O1143" s="1" t="str">
        <f>IFERROR(VLOOKUP(D1143,ข้อมูลออเดอร์!A:EK,49,0),"")</f>
        <v/>
      </c>
      <c r="P1143" s="1" t="str">
        <f>IF(D1143="","",ข้อมูลออเดอร์!AX1142)</f>
        <v/>
      </c>
      <c r="Q1143" s="1" t="str">
        <f>IF(D1143="","",ข้อมูลออเดอร์!AX1142)</f>
        <v/>
      </c>
      <c r="R1143" s="1" t="str">
        <f t="shared" si="196"/>
        <v/>
      </c>
      <c r="S1143" s="1">
        <f>IF('ข้อมูลจังหวัด-อำเภอ'!C1142="","",'ข้อมูลจังหวัด-อำเภอ'!C1142)</f>
        <v>0</v>
      </c>
      <c r="T1143" s="1">
        <f>IF('ข้อมูลจังหวัด-อำเภอ'!D1142="","",'ข้อมูลจังหวัด-อำเภอ'!D1142)</f>
        <v>0</v>
      </c>
      <c r="U1143" s="1" t="str">
        <f>IFERROR(VLOOKUP(D1143,ข้อมูลออเดอร์!A:EK,46,0),"")</f>
        <v/>
      </c>
      <c r="V1143" s="1" t="str">
        <f>IFERROR(VLOOKUP(D1143,ข้อมูลออเดอร์!A:EK,46,0),"")</f>
        <v/>
      </c>
      <c r="W1143" s="1" t="str">
        <f>IFERROR(VLOOKUP(D1143,ข้อมูลออเดอร์!A:EK,48,0),"")</f>
        <v/>
      </c>
      <c r="X1143" s="1" t="str">
        <f t="shared" si="197"/>
        <v/>
      </c>
      <c r="Y1143" s="1"/>
      <c r="Z1143" s="1"/>
      <c r="AA1143" s="1" t="e">
        <f t="shared" si="198"/>
        <v>#N/A</v>
      </c>
      <c r="AB1143" s="1"/>
      <c r="AC1143" s="1"/>
      <c r="AD1143" s="1"/>
      <c r="AE1143" s="1" t="e">
        <f>IF(ข้อมูลน้ำหนักสินค้า!C1142="","",ข้อมูลน้ำหนักสินค้า!C1142)*J1143</f>
        <v>#VALUE!</v>
      </c>
    </row>
    <row r="1144" spans="1:31">
      <c r="A1144" s="1" t="str">
        <f t="shared" si="188"/>
        <v/>
      </c>
      <c r="B1144" s="1" t="str">
        <f t="shared" si="189"/>
        <v/>
      </c>
      <c r="C1144" s="1" t="str">
        <f t="shared" si="190"/>
        <v/>
      </c>
      <c r="D1144" s="1" t="str">
        <f>IF(ข้อมูลออเดอร์!A1143="","",ข้อมูลออเดอร์!A1143)</f>
        <v/>
      </c>
      <c r="E1144" s="1" t="str">
        <f>IFERROR(IF(VLOOKUP(D1144,ข้อมูลออเดอร์!A:BV,74,0)="Express delivery","NORMAL",IF(VLOOKUP(D1144,ข้อมูลออเดอร์!A:BV,74,0)="Lalamove","B2B_OFFLINE","")),"")</f>
        <v/>
      </c>
      <c r="F1144" s="1" t="str">
        <f t="shared" si="191"/>
        <v/>
      </c>
      <c r="G1144" s="1" t="str">
        <f>IF(ข้อมูลออเดอร์!CV1143="","",ข้อมูลออเดอร์!CV1143)</f>
        <v/>
      </c>
      <c r="H1144" s="1" t="str">
        <f>IF(ข้อมูลออเดอร์!CW1143="","",ข้อมูลออเดอร์!CW1143)</f>
        <v/>
      </c>
      <c r="I1144" s="1" t="str">
        <f>IF(ข้อมูลออเดอร์!CV1143="","",ข้อมูลออเดอร์!CV1143)</f>
        <v/>
      </c>
      <c r="J1144" s="1" t="str">
        <f>IF(ข้อมูลออเดอร์!DD1143="","",ข้อมูลออเดอร์!DD1143)</f>
        <v/>
      </c>
      <c r="K1144" s="102" t="str">
        <f t="shared" si="192"/>
        <v/>
      </c>
      <c r="L1144" s="102" t="str">
        <f t="shared" si="193"/>
        <v/>
      </c>
      <c r="M1144" s="103" t="str">
        <f ca="1" t="shared" si="194"/>
        <v/>
      </c>
      <c r="N1144" s="103" t="str">
        <f ca="1" t="shared" si="195"/>
        <v/>
      </c>
      <c r="O1144" s="1" t="str">
        <f>IFERROR(VLOOKUP(D1144,ข้อมูลออเดอร์!A:EK,49,0),"")</f>
        <v/>
      </c>
      <c r="P1144" s="1" t="str">
        <f>IF(D1144="","",ข้อมูลออเดอร์!AX1143)</f>
        <v/>
      </c>
      <c r="Q1144" s="1" t="str">
        <f>IF(D1144="","",ข้อมูลออเดอร์!AX1143)</f>
        <v/>
      </c>
      <c r="R1144" s="1" t="str">
        <f t="shared" si="196"/>
        <v/>
      </c>
      <c r="S1144" s="1">
        <f>IF('ข้อมูลจังหวัด-อำเภอ'!C1143="","",'ข้อมูลจังหวัด-อำเภอ'!C1143)</f>
        <v>0</v>
      </c>
      <c r="T1144" s="1">
        <f>IF('ข้อมูลจังหวัด-อำเภอ'!D1143="","",'ข้อมูลจังหวัด-อำเภอ'!D1143)</f>
        <v>0</v>
      </c>
      <c r="U1144" s="1" t="str">
        <f>IFERROR(VLOOKUP(D1144,ข้อมูลออเดอร์!A:EK,46,0),"")</f>
        <v/>
      </c>
      <c r="V1144" s="1" t="str">
        <f>IFERROR(VLOOKUP(D1144,ข้อมูลออเดอร์!A:EK,46,0),"")</f>
        <v/>
      </c>
      <c r="W1144" s="1" t="str">
        <f>IFERROR(VLOOKUP(D1144,ข้อมูลออเดอร์!A:EK,48,0),"")</f>
        <v/>
      </c>
      <c r="X1144" s="1" t="str">
        <f t="shared" si="197"/>
        <v/>
      </c>
      <c r="Y1144" s="1"/>
      <c r="Z1144" s="1"/>
      <c r="AA1144" s="1" t="e">
        <f t="shared" si="198"/>
        <v>#N/A</v>
      </c>
      <c r="AB1144" s="1"/>
      <c r="AC1144" s="1"/>
      <c r="AD1144" s="1"/>
      <c r="AE1144" s="1" t="e">
        <f>IF(ข้อมูลน้ำหนักสินค้า!C1143="","",ข้อมูลน้ำหนักสินค้า!C1143)*J1144</f>
        <v>#VALUE!</v>
      </c>
    </row>
    <row r="1145" spans="1:31">
      <c r="A1145" s="1" t="str">
        <f t="shared" si="188"/>
        <v/>
      </c>
      <c r="B1145" s="1" t="str">
        <f t="shared" si="189"/>
        <v/>
      </c>
      <c r="C1145" s="1" t="str">
        <f t="shared" si="190"/>
        <v/>
      </c>
      <c r="D1145" s="1" t="str">
        <f>IF(ข้อมูลออเดอร์!A1144="","",ข้อมูลออเดอร์!A1144)</f>
        <v/>
      </c>
      <c r="E1145" s="1" t="str">
        <f>IFERROR(IF(VLOOKUP(D1145,ข้อมูลออเดอร์!A:BV,74,0)="Express delivery","NORMAL",IF(VLOOKUP(D1145,ข้อมูลออเดอร์!A:BV,74,0)="Lalamove","B2B_OFFLINE","")),"")</f>
        <v/>
      </c>
      <c r="F1145" s="1" t="str">
        <f t="shared" si="191"/>
        <v/>
      </c>
      <c r="G1145" s="1" t="str">
        <f>IF(ข้อมูลออเดอร์!CV1144="","",ข้อมูลออเดอร์!CV1144)</f>
        <v/>
      </c>
      <c r="H1145" s="1" t="str">
        <f>IF(ข้อมูลออเดอร์!CW1144="","",ข้อมูลออเดอร์!CW1144)</f>
        <v/>
      </c>
      <c r="I1145" s="1" t="str">
        <f>IF(ข้อมูลออเดอร์!CV1144="","",ข้อมูลออเดอร์!CV1144)</f>
        <v/>
      </c>
      <c r="J1145" s="1" t="str">
        <f>IF(ข้อมูลออเดอร์!DD1144="","",ข้อมูลออเดอร์!DD1144)</f>
        <v/>
      </c>
      <c r="K1145" s="102" t="str">
        <f t="shared" si="192"/>
        <v/>
      </c>
      <c r="L1145" s="102" t="str">
        <f t="shared" si="193"/>
        <v/>
      </c>
      <c r="M1145" s="103" t="str">
        <f ca="1" t="shared" si="194"/>
        <v/>
      </c>
      <c r="N1145" s="103" t="str">
        <f ca="1" t="shared" si="195"/>
        <v/>
      </c>
      <c r="O1145" s="1" t="str">
        <f>IFERROR(VLOOKUP(D1145,ข้อมูลออเดอร์!A:EK,49,0),"")</f>
        <v/>
      </c>
      <c r="P1145" s="1" t="str">
        <f>IF(D1145="","",ข้อมูลออเดอร์!AX1144)</f>
        <v/>
      </c>
      <c r="Q1145" s="1" t="str">
        <f>IF(D1145="","",ข้อมูลออเดอร์!AX1144)</f>
        <v/>
      </c>
      <c r="R1145" s="1" t="str">
        <f t="shared" si="196"/>
        <v/>
      </c>
      <c r="S1145" s="1">
        <f>IF('ข้อมูลจังหวัด-อำเภอ'!C1144="","",'ข้อมูลจังหวัด-อำเภอ'!C1144)</f>
        <v>0</v>
      </c>
      <c r="T1145" s="1">
        <f>IF('ข้อมูลจังหวัด-อำเภอ'!D1144="","",'ข้อมูลจังหวัด-อำเภอ'!D1144)</f>
        <v>0</v>
      </c>
      <c r="U1145" s="1" t="str">
        <f>IFERROR(VLOOKUP(D1145,ข้อมูลออเดอร์!A:EK,46,0),"")</f>
        <v/>
      </c>
      <c r="V1145" s="1" t="str">
        <f>IFERROR(VLOOKUP(D1145,ข้อมูลออเดอร์!A:EK,46,0),"")</f>
        <v/>
      </c>
      <c r="W1145" s="1" t="str">
        <f>IFERROR(VLOOKUP(D1145,ข้อมูลออเดอร์!A:EK,48,0),"")</f>
        <v/>
      </c>
      <c r="X1145" s="1" t="str">
        <f t="shared" si="197"/>
        <v/>
      </c>
      <c r="Y1145" s="1"/>
      <c r="Z1145" s="1"/>
      <c r="AA1145" s="1" t="e">
        <f t="shared" si="198"/>
        <v>#N/A</v>
      </c>
      <c r="AB1145" s="1"/>
      <c r="AC1145" s="1"/>
      <c r="AD1145" s="1"/>
      <c r="AE1145" s="1" t="e">
        <f>IF(ข้อมูลน้ำหนักสินค้า!C1144="","",ข้อมูลน้ำหนักสินค้า!C1144)*J1145</f>
        <v>#VALUE!</v>
      </c>
    </row>
    <row r="1146" spans="1:31">
      <c r="A1146" s="1" t="str">
        <f t="shared" si="188"/>
        <v/>
      </c>
      <c r="B1146" s="1" t="str">
        <f t="shared" si="189"/>
        <v/>
      </c>
      <c r="C1146" s="1" t="str">
        <f t="shared" si="190"/>
        <v/>
      </c>
      <c r="D1146" s="1" t="str">
        <f>IF(ข้อมูลออเดอร์!A1145="","",ข้อมูลออเดอร์!A1145)</f>
        <v/>
      </c>
      <c r="E1146" s="1" t="str">
        <f>IFERROR(IF(VLOOKUP(D1146,ข้อมูลออเดอร์!A:BV,74,0)="Express delivery","NORMAL",IF(VLOOKUP(D1146,ข้อมูลออเดอร์!A:BV,74,0)="Lalamove","B2B_OFFLINE","")),"")</f>
        <v/>
      </c>
      <c r="F1146" s="1" t="str">
        <f t="shared" si="191"/>
        <v/>
      </c>
      <c r="G1146" s="1" t="str">
        <f>IF(ข้อมูลออเดอร์!CV1145="","",ข้อมูลออเดอร์!CV1145)</f>
        <v/>
      </c>
      <c r="H1146" s="1" t="str">
        <f>IF(ข้อมูลออเดอร์!CW1145="","",ข้อมูลออเดอร์!CW1145)</f>
        <v/>
      </c>
      <c r="I1146" s="1" t="str">
        <f>IF(ข้อมูลออเดอร์!CV1145="","",ข้อมูลออเดอร์!CV1145)</f>
        <v/>
      </c>
      <c r="J1146" s="1" t="str">
        <f>IF(ข้อมูลออเดอร์!DD1145="","",ข้อมูลออเดอร์!DD1145)</f>
        <v/>
      </c>
      <c r="K1146" s="102" t="str">
        <f t="shared" si="192"/>
        <v/>
      </c>
      <c r="L1146" s="102" t="str">
        <f t="shared" si="193"/>
        <v/>
      </c>
      <c r="M1146" s="103" t="str">
        <f ca="1" t="shared" si="194"/>
        <v/>
      </c>
      <c r="N1146" s="103" t="str">
        <f ca="1" t="shared" si="195"/>
        <v/>
      </c>
      <c r="O1146" s="1" t="str">
        <f>IFERROR(VLOOKUP(D1146,ข้อมูลออเดอร์!A:EK,49,0),"")</f>
        <v/>
      </c>
      <c r="P1146" s="1" t="str">
        <f>IF(D1146="","",ข้อมูลออเดอร์!AX1145)</f>
        <v/>
      </c>
      <c r="Q1146" s="1" t="str">
        <f>IF(D1146="","",ข้อมูลออเดอร์!AX1145)</f>
        <v/>
      </c>
      <c r="R1146" s="1" t="str">
        <f t="shared" si="196"/>
        <v/>
      </c>
      <c r="S1146" s="1">
        <f>IF('ข้อมูลจังหวัด-อำเภอ'!C1145="","",'ข้อมูลจังหวัด-อำเภอ'!C1145)</f>
        <v>0</v>
      </c>
      <c r="T1146" s="1">
        <f>IF('ข้อมูลจังหวัด-อำเภอ'!D1145="","",'ข้อมูลจังหวัด-อำเภอ'!D1145)</f>
        <v>0</v>
      </c>
      <c r="U1146" s="1" t="str">
        <f>IFERROR(VLOOKUP(D1146,ข้อมูลออเดอร์!A:EK,46,0),"")</f>
        <v/>
      </c>
      <c r="V1146" s="1" t="str">
        <f>IFERROR(VLOOKUP(D1146,ข้อมูลออเดอร์!A:EK,46,0),"")</f>
        <v/>
      </c>
      <c r="W1146" s="1" t="str">
        <f>IFERROR(VLOOKUP(D1146,ข้อมูลออเดอร์!A:EK,48,0),"")</f>
        <v/>
      </c>
      <c r="X1146" s="1" t="str">
        <f t="shared" si="197"/>
        <v/>
      </c>
      <c r="Y1146" s="1"/>
      <c r="Z1146" s="1"/>
      <c r="AA1146" s="1" t="e">
        <f t="shared" si="198"/>
        <v>#N/A</v>
      </c>
      <c r="AB1146" s="1"/>
      <c r="AC1146" s="1"/>
      <c r="AD1146" s="1"/>
      <c r="AE1146" s="1" t="e">
        <f>IF(ข้อมูลน้ำหนักสินค้า!C1145="","",ข้อมูลน้ำหนักสินค้า!C1145)*J1146</f>
        <v>#VALUE!</v>
      </c>
    </row>
    <row r="1147" spans="1:31">
      <c r="A1147" s="1" t="str">
        <f t="shared" si="188"/>
        <v/>
      </c>
      <c r="B1147" s="1" t="str">
        <f t="shared" si="189"/>
        <v/>
      </c>
      <c r="C1147" s="1" t="str">
        <f t="shared" si="190"/>
        <v/>
      </c>
      <c r="D1147" s="1" t="str">
        <f>IF(ข้อมูลออเดอร์!A1146="","",ข้อมูลออเดอร์!A1146)</f>
        <v/>
      </c>
      <c r="E1147" s="1" t="str">
        <f>IFERROR(IF(VLOOKUP(D1147,ข้อมูลออเดอร์!A:BV,74,0)="Express delivery","NORMAL",IF(VLOOKUP(D1147,ข้อมูลออเดอร์!A:BV,74,0)="Lalamove","B2B_OFFLINE","")),"")</f>
        <v/>
      </c>
      <c r="F1147" s="1" t="str">
        <f t="shared" si="191"/>
        <v/>
      </c>
      <c r="G1147" s="1" t="str">
        <f>IF(ข้อมูลออเดอร์!CV1146="","",ข้อมูลออเดอร์!CV1146)</f>
        <v/>
      </c>
      <c r="H1147" s="1" t="str">
        <f>IF(ข้อมูลออเดอร์!CW1146="","",ข้อมูลออเดอร์!CW1146)</f>
        <v/>
      </c>
      <c r="I1147" s="1" t="str">
        <f>IF(ข้อมูลออเดอร์!CV1146="","",ข้อมูลออเดอร์!CV1146)</f>
        <v/>
      </c>
      <c r="J1147" s="1" t="str">
        <f>IF(ข้อมูลออเดอร์!DD1146="","",ข้อมูลออเดอร์!DD1146)</f>
        <v/>
      </c>
      <c r="K1147" s="102" t="str">
        <f t="shared" si="192"/>
        <v/>
      </c>
      <c r="L1147" s="102" t="str">
        <f t="shared" si="193"/>
        <v/>
      </c>
      <c r="M1147" s="103" t="str">
        <f ca="1" t="shared" si="194"/>
        <v/>
      </c>
      <c r="N1147" s="103" t="str">
        <f ca="1" t="shared" si="195"/>
        <v/>
      </c>
      <c r="O1147" s="1" t="str">
        <f>IFERROR(VLOOKUP(D1147,ข้อมูลออเดอร์!A:EK,49,0),"")</f>
        <v/>
      </c>
      <c r="P1147" s="1" t="str">
        <f>IF(D1147="","",ข้อมูลออเดอร์!AX1146)</f>
        <v/>
      </c>
      <c r="Q1147" s="1" t="str">
        <f>IF(D1147="","",ข้อมูลออเดอร์!AX1146)</f>
        <v/>
      </c>
      <c r="R1147" s="1" t="str">
        <f t="shared" si="196"/>
        <v/>
      </c>
      <c r="S1147" s="1">
        <f>IF('ข้อมูลจังหวัด-อำเภอ'!C1146="","",'ข้อมูลจังหวัด-อำเภอ'!C1146)</f>
        <v>0</v>
      </c>
      <c r="T1147" s="1">
        <f>IF('ข้อมูลจังหวัด-อำเภอ'!D1146="","",'ข้อมูลจังหวัด-อำเภอ'!D1146)</f>
        <v>0</v>
      </c>
      <c r="U1147" s="1" t="str">
        <f>IFERROR(VLOOKUP(D1147,ข้อมูลออเดอร์!A:EK,46,0),"")</f>
        <v/>
      </c>
      <c r="V1147" s="1" t="str">
        <f>IFERROR(VLOOKUP(D1147,ข้อมูลออเดอร์!A:EK,46,0),"")</f>
        <v/>
      </c>
      <c r="W1147" s="1" t="str">
        <f>IFERROR(VLOOKUP(D1147,ข้อมูลออเดอร์!A:EK,48,0),"")</f>
        <v/>
      </c>
      <c r="X1147" s="1" t="str">
        <f t="shared" si="197"/>
        <v/>
      </c>
      <c r="Y1147" s="1"/>
      <c r="Z1147" s="1"/>
      <c r="AA1147" s="1" t="e">
        <f t="shared" si="198"/>
        <v>#N/A</v>
      </c>
      <c r="AB1147" s="1"/>
      <c r="AC1147" s="1"/>
      <c r="AD1147" s="1"/>
      <c r="AE1147" s="1" t="e">
        <f>IF(ข้อมูลน้ำหนักสินค้า!C1146="","",ข้อมูลน้ำหนักสินค้า!C1146)*J1147</f>
        <v>#VALUE!</v>
      </c>
    </row>
    <row r="1148" spans="1:31">
      <c r="A1148" s="1" t="str">
        <f t="shared" si="188"/>
        <v/>
      </c>
      <c r="B1148" s="1" t="str">
        <f t="shared" si="189"/>
        <v/>
      </c>
      <c r="C1148" s="1" t="str">
        <f t="shared" si="190"/>
        <v/>
      </c>
      <c r="D1148" s="1" t="str">
        <f>IF(ข้อมูลออเดอร์!A1147="","",ข้อมูลออเดอร์!A1147)</f>
        <v/>
      </c>
      <c r="E1148" s="1" t="str">
        <f>IFERROR(IF(VLOOKUP(D1148,ข้อมูลออเดอร์!A:BV,74,0)="Express delivery","NORMAL",IF(VLOOKUP(D1148,ข้อมูลออเดอร์!A:BV,74,0)="Lalamove","B2B_OFFLINE","")),"")</f>
        <v/>
      </c>
      <c r="F1148" s="1" t="str">
        <f t="shared" si="191"/>
        <v/>
      </c>
      <c r="G1148" s="1" t="str">
        <f>IF(ข้อมูลออเดอร์!CV1147="","",ข้อมูลออเดอร์!CV1147)</f>
        <v/>
      </c>
      <c r="H1148" s="1" t="str">
        <f>IF(ข้อมูลออเดอร์!CW1147="","",ข้อมูลออเดอร์!CW1147)</f>
        <v/>
      </c>
      <c r="I1148" s="1" t="str">
        <f>IF(ข้อมูลออเดอร์!CV1147="","",ข้อมูลออเดอร์!CV1147)</f>
        <v/>
      </c>
      <c r="J1148" s="1" t="str">
        <f>IF(ข้อมูลออเดอร์!DD1147="","",ข้อมูลออเดอร์!DD1147)</f>
        <v/>
      </c>
      <c r="K1148" s="102" t="str">
        <f t="shared" si="192"/>
        <v/>
      </c>
      <c r="L1148" s="102" t="str">
        <f t="shared" si="193"/>
        <v/>
      </c>
      <c r="M1148" s="103" t="str">
        <f ca="1" t="shared" si="194"/>
        <v/>
      </c>
      <c r="N1148" s="103" t="str">
        <f ca="1" t="shared" si="195"/>
        <v/>
      </c>
      <c r="O1148" s="1" t="str">
        <f>IFERROR(VLOOKUP(D1148,ข้อมูลออเดอร์!A:EK,49,0),"")</f>
        <v/>
      </c>
      <c r="P1148" s="1" t="str">
        <f>IF(D1148="","",ข้อมูลออเดอร์!AX1147)</f>
        <v/>
      </c>
      <c r="Q1148" s="1" t="str">
        <f>IF(D1148="","",ข้อมูลออเดอร์!AX1147)</f>
        <v/>
      </c>
      <c r="R1148" s="1" t="str">
        <f t="shared" si="196"/>
        <v/>
      </c>
      <c r="S1148" s="1">
        <f>IF('ข้อมูลจังหวัด-อำเภอ'!C1147="","",'ข้อมูลจังหวัด-อำเภอ'!C1147)</f>
        <v>0</v>
      </c>
      <c r="T1148" s="1">
        <f>IF('ข้อมูลจังหวัด-อำเภอ'!D1147="","",'ข้อมูลจังหวัด-อำเภอ'!D1147)</f>
        <v>0</v>
      </c>
      <c r="U1148" s="1" t="str">
        <f>IFERROR(VLOOKUP(D1148,ข้อมูลออเดอร์!A:EK,46,0),"")</f>
        <v/>
      </c>
      <c r="V1148" s="1" t="str">
        <f>IFERROR(VLOOKUP(D1148,ข้อมูลออเดอร์!A:EK,46,0),"")</f>
        <v/>
      </c>
      <c r="W1148" s="1" t="str">
        <f>IFERROR(VLOOKUP(D1148,ข้อมูลออเดอร์!A:EK,48,0),"")</f>
        <v/>
      </c>
      <c r="X1148" s="1" t="str">
        <f t="shared" si="197"/>
        <v/>
      </c>
      <c r="Y1148" s="1"/>
      <c r="Z1148" s="1"/>
      <c r="AA1148" s="1" t="e">
        <f t="shared" si="198"/>
        <v>#N/A</v>
      </c>
      <c r="AB1148" s="1"/>
      <c r="AC1148" s="1"/>
      <c r="AD1148" s="1"/>
      <c r="AE1148" s="1" t="e">
        <f>IF(ข้อมูลน้ำหนักสินค้า!C1147="","",ข้อมูลน้ำหนักสินค้า!C1147)*J1148</f>
        <v>#VALUE!</v>
      </c>
    </row>
    <row r="1149" spans="1:31">
      <c r="A1149" s="1" t="str">
        <f t="shared" si="188"/>
        <v/>
      </c>
      <c r="B1149" s="1" t="str">
        <f t="shared" si="189"/>
        <v/>
      </c>
      <c r="C1149" s="1" t="str">
        <f t="shared" si="190"/>
        <v/>
      </c>
      <c r="D1149" s="1" t="str">
        <f>IF(ข้อมูลออเดอร์!A1148="","",ข้อมูลออเดอร์!A1148)</f>
        <v/>
      </c>
      <c r="E1149" s="1" t="str">
        <f>IFERROR(IF(VLOOKUP(D1149,ข้อมูลออเดอร์!A:BV,74,0)="Express delivery","NORMAL",IF(VLOOKUP(D1149,ข้อมูลออเดอร์!A:BV,74,0)="Lalamove","B2B_OFFLINE","")),"")</f>
        <v/>
      </c>
      <c r="F1149" s="1" t="str">
        <f t="shared" si="191"/>
        <v/>
      </c>
      <c r="G1149" s="1" t="str">
        <f>IF(ข้อมูลออเดอร์!CV1148="","",ข้อมูลออเดอร์!CV1148)</f>
        <v/>
      </c>
      <c r="H1149" s="1" t="str">
        <f>IF(ข้อมูลออเดอร์!CW1148="","",ข้อมูลออเดอร์!CW1148)</f>
        <v/>
      </c>
      <c r="I1149" s="1" t="str">
        <f>IF(ข้อมูลออเดอร์!CV1148="","",ข้อมูลออเดอร์!CV1148)</f>
        <v/>
      </c>
      <c r="J1149" s="1" t="str">
        <f>IF(ข้อมูลออเดอร์!DD1148="","",ข้อมูลออเดอร์!DD1148)</f>
        <v/>
      </c>
      <c r="K1149" s="102" t="str">
        <f t="shared" si="192"/>
        <v/>
      </c>
      <c r="L1149" s="102" t="str">
        <f t="shared" si="193"/>
        <v/>
      </c>
      <c r="M1149" s="103" t="str">
        <f ca="1" t="shared" si="194"/>
        <v/>
      </c>
      <c r="N1149" s="103" t="str">
        <f ca="1" t="shared" si="195"/>
        <v/>
      </c>
      <c r="O1149" s="1" t="str">
        <f>IFERROR(VLOOKUP(D1149,ข้อมูลออเดอร์!A:EK,49,0),"")</f>
        <v/>
      </c>
      <c r="P1149" s="1" t="str">
        <f>IF(D1149="","",ข้อมูลออเดอร์!AX1148)</f>
        <v/>
      </c>
      <c r="Q1149" s="1" t="str">
        <f>IF(D1149="","",ข้อมูลออเดอร์!AX1148)</f>
        <v/>
      </c>
      <c r="R1149" s="1" t="str">
        <f t="shared" si="196"/>
        <v/>
      </c>
      <c r="S1149" s="1">
        <f>IF('ข้อมูลจังหวัด-อำเภอ'!C1148="","",'ข้อมูลจังหวัด-อำเภอ'!C1148)</f>
        <v>0</v>
      </c>
      <c r="T1149" s="1">
        <f>IF('ข้อมูลจังหวัด-อำเภอ'!D1148="","",'ข้อมูลจังหวัด-อำเภอ'!D1148)</f>
        <v>0</v>
      </c>
      <c r="U1149" s="1" t="str">
        <f>IFERROR(VLOOKUP(D1149,ข้อมูลออเดอร์!A:EK,46,0),"")</f>
        <v/>
      </c>
      <c r="V1149" s="1" t="str">
        <f>IFERROR(VLOOKUP(D1149,ข้อมูลออเดอร์!A:EK,46,0),"")</f>
        <v/>
      </c>
      <c r="W1149" s="1" t="str">
        <f>IFERROR(VLOOKUP(D1149,ข้อมูลออเดอร์!A:EK,48,0),"")</f>
        <v/>
      </c>
      <c r="X1149" s="1" t="str">
        <f t="shared" si="197"/>
        <v/>
      </c>
      <c r="Y1149" s="1"/>
      <c r="Z1149" s="1"/>
      <c r="AA1149" s="1" t="e">
        <f t="shared" si="198"/>
        <v>#N/A</v>
      </c>
      <c r="AB1149" s="1"/>
      <c r="AC1149" s="1"/>
      <c r="AD1149" s="1"/>
      <c r="AE1149" s="1" t="e">
        <f>IF(ข้อมูลน้ำหนักสินค้า!C1148="","",ข้อมูลน้ำหนักสินค้า!C1148)*J1149</f>
        <v>#VALUE!</v>
      </c>
    </row>
    <row r="1150" spans="1:31">
      <c r="A1150" s="1" t="str">
        <f t="shared" si="188"/>
        <v/>
      </c>
      <c r="B1150" s="1" t="str">
        <f t="shared" si="189"/>
        <v/>
      </c>
      <c r="C1150" s="1" t="str">
        <f t="shared" si="190"/>
        <v/>
      </c>
      <c r="D1150" s="1" t="str">
        <f>IF(ข้อมูลออเดอร์!A1149="","",ข้อมูลออเดอร์!A1149)</f>
        <v/>
      </c>
      <c r="E1150" s="1" t="str">
        <f>IFERROR(IF(VLOOKUP(D1150,ข้อมูลออเดอร์!A:BV,74,0)="Express delivery","NORMAL",IF(VLOOKUP(D1150,ข้อมูลออเดอร์!A:BV,74,0)="Lalamove","B2B_OFFLINE","")),"")</f>
        <v/>
      </c>
      <c r="F1150" s="1" t="str">
        <f t="shared" si="191"/>
        <v/>
      </c>
      <c r="G1150" s="1" t="str">
        <f>IF(ข้อมูลออเดอร์!CV1149="","",ข้อมูลออเดอร์!CV1149)</f>
        <v/>
      </c>
      <c r="H1150" s="1" t="str">
        <f>IF(ข้อมูลออเดอร์!CW1149="","",ข้อมูลออเดอร์!CW1149)</f>
        <v/>
      </c>
      <c r="I1150" s="1" t="str">
        <f>IF(ข้อมูลออเดอร์!CV1149="","",ข้อมูลออเดอร์!CV1149)</f>
        <v/>
      </c>
      <c r="J1150" s="1" t="str">
        <f>IF(ข้อมูลออเดอร์!DD1149="","",ข้อมูลออเดอร์!DD1149)</f>
        <v/>
      </c>
      <c r="K1150" s="102" t="str">
        <f t="shared" si="192"/>
        <v/>
      </c>
      <c r="L1150" s="102" t="str">
        <f t="shared" si="193"/>
        <v/>
      </c>
      <c r="M1150" s="103" t="str">
        <f ca="1" t="shared" si="194"/>
        <v/>
      </c>
      <c r="N1150" s="103" t="str">
        <f ca="1" t="shared" si="195"/>
        <v/>
      </c>
      <c r="O1150" s="1" t="str">
        <f>IFERROR(VLOOKUP(D1150,ข้อมูลออเดอร์!A:EK,49,0),"")</f>
        <v/>
      </c>
      <c r="P1150" s="1" t="str">
        <f>IF(D1150="","",ข้อมูลออเดอร์!AX1149)</f>
        <v/>
      </c>
      <c r="Q1150" s="1" t="str">
        <f>IF(D1150="","",ข้อมูลออเดอร์!AX1149)</f>
        <v/>
      </c>
      <c r="R1150" s="1" t="str">
        <f t="shared" si="196"/>
        <v/>
      </c>
      <c r="S1150" s="1">
        <f>IF('ข้อมูลจังหวัด-อำเภอ'!C1149="","",'ข้อมูลจังหวัด-อำเภอ'!C1149)</f>
        <v>0</v>
      </c>
      <c r="T1150" s="1">
        <f>IF('ข้อมูลจังหวัด-อำเภอ'!D1149="","",'ข้อมูลจังหวัด-อำเภอ'!D1149)</f>
        <v>0</v>
      </c>
      <c r="U1150" s="1" t="str">
        <f>IFERROR(VLOOKUP(D1150,ข้อมูลออเดอร์!A:EK,46,0),"")</f>
        <v/>
      </c>
      <c r="V1150" s="1" t="str">
        <f>IFERROR(VLOOKUP(D1150,ข้อมูลออเดอร์!A:EK,46,0),"")</f>
        <v/>
      </c>
      <c r="W1150" s="1" t="str">
        <f>IFERROR(VLOOKUP(D1150,ข้อมูลออเดอร์!A:EK,48,0),"")</f>
        <v/>
      </c>
      <c r="X1150" s="1" t="str">
        <f t="shared" si="197"/>
        <v/>
      </c>
      <c r="Y1150" s="1"/>
      <c r="Z1150" s="1"/>
      <c r="AA1150" s="1" t="e">
        <f t="shared" si="198"/>
        <v>#N/A</v>
      </c>
      <c r="AB1150" s="1"/>
      <c r="AC1150" s="1"/>
      <c r="AD1150" s="1"/>
      <c r="AE1150" s="1" t="e">
        <f>IF(ข้อมูลน้ำหนักสินค้า!C1149="","",ข้อมูลน้ำหนักสินค้า!C1149)*J1150</f>
        <v>#VALUE!</v>
      </c>
    </row>
    <row r="1151" spans="1:31">
      <c r="A1151" s="1" t="str">
        <f t="shared" si="188"/>
        <v/>
      </c>
      <c r="B1151" s="1" t="str">
        <f t="shared" si="189"/>
        <v/>
      </c>
      <c r="C1151" s="1" t="str">
        <f t="shared" si="190"/>
        <v/>
      </c>
      <c r="D1151" s="1" t="str">
        <f>IF(ข้อมูลออเดอร์!A1150="","",ข้อมูลออเดอร์!A1150)</f>
        <v/>
      </c>
      <c r="E1151" s="1" t="str">
        <f>IFERROR(IF(VLOOKUP(D1151,ข้อมูลออเดอร์!A:BV,74,0)="Express delivery","NORMAL",IF(VLOOKUP(D1151,ข้อมูลออเดอร์!A:BV,74,0)="Lalamove","B2B_OFFLINE","")),"")</f>
        <v/>
      </c>
      <c r="F1151" s="1" t="str">
        <f t="shared" si="191"/>
        <v/>
      </c>
      <c r="G1151" s="1" t="str">
        <f>IF(ข้อมูลออเดอร์!CV1150="","",ข้อมูลออเดอร์!CV1150)</f>
        <v/>
      </c>
      <c r="H1151" s="1" t="str">
        <f>IF(ข้อมูลออเดอร์!CW1150="","",ข้อมูลออเดอร์!CW1150)</f>
        <v/>
      </c>
      <c r="I1151" s="1" t="str">
        <f>IF(ข้อมูลออเดอร์!CV1150="","",ข้อมูลออเดอร์!CV1150)</f>
        <v/>
      </c>
      <c r="J1151" s="1" t="str">
        <f>IF(ข้อมูลออเดอร์!DD1150="","",ข้อมูลออเดอร์!DD1150)</f>
        <v/>
      </c>
      <c r="K1151" s="102" t="str">
        <f t="shared" si="192"/>
        <v/>
      </c>
      <c r="L1151" s="102" t="str">
        <f t="shared" si="193"/>
        <v/>
      </c>
      <c r="M1151" s="103" t="str">
        <f ca="1" t="shared" si="194"/>
        <v/>
      </c>
      <c r="N1151" s="103" t="str">
        <f ca="1" t="shared" si="195"/>
        <v/>
      </c>
      <c r="O1151" s="1" t="str">
        <f>IFERROR(VLOOKUP(D1151,ข้อมูลออเดอร์!A:EK,49,0),"")</f>
        <v/>
      </c>
      <c r="P1151" s="1" t="str">
        <f>IF(D1151="","",ข้อมูลออเดอร์!AX1150)</f>
        <v/>
      </c>
      <c r="Q1151" s="1" t="str">
        <f>IF(D1151="","",ข้อมูลออเดอร์!AX1150)</f>
        <v/>
      </c>
      <c r="R1151" s="1" t="str">
        <f t="shared" si="196"/>
        <v/>
      </c>
      <c r="S1151" s="1">
        <f>IF('ข้อมูลจังหวัด-อำเภอ'!C1150="","",'ข้อมูลจังหวัด-อำเภอ'!C1150)</f>
        <v>0</v>
      </c>
      <c r="T1151" s="1">
        <f>IF('ข้อมูลจังหวัด-อำเภอ'!D1150="","",'ข้อมูลจังหวัด-อำเภอ'!D1150)</f>
        <v>0</v>
      </c>
      <c r="U1151" s="1" t="str">
        <f>IFERROR(VLOOKUP(D1151,ข้อมูลออเดอร์!A:EK,46,0),"")</f>
        <v/>
      </c>
      <c r="V1151" s="1" t="str">
        <f>IFERROR(VLOOKUP(D1151,ข้อมูลออเดอร์!A:EK,46,0),"")</f>
        <v/>
      </c>
      <c r="W1151" s="1" t="str">
        <f>IFERROR(VLOOKUP(D1151,ข้อมูลออเดอร์!A:EK,48,0),"")</f>
        <v/>
      </c>
      <c r="X1151" s="1" t="str">
        <f t="shared" si="197"/>
        <v/>
      </c>
      <c r="Y1151" s="1"/>
      <c r="Z1151" s="1"/>
      <c r="AA1151" s="1" t="e">
        <f t="shared" si="198"/>
        <v>#N/A</v>
      </c>
      <c r="AB1151" s="1"/>
      <c r="AC1151" s="1"/>
      <c r="AD1151" s="1"/>
      <c r="AE1151" s="1" t="e">
        <f>IF(ข้อมูลน้ำหนักสินค้า!C1150="","",ข้อมูลน้ำหนักสินค้า!C1150)*J1151</f>
        <v>#VALUE!</v>
      </c>
    </row>
    <row r="1152" spans="1:31">
      <c r="A1152" s="1" t="str">
        <f t="shared" si="188"/>
        <v/>
      </c>
      <c r="B1152" s="1" t="str">
        <f t="shared" si="189"/>
        <v/>
      </c>
      <c r="C1152" s="1" t="str">
        <f t="shared" si="190"/>
        <v/>
      </c>
      <c r="D1152" s="1" t="str">
        <f>IF(ข้อมูลออเดอร์!A1151="","",ข้อมูลออเดอร์!A1151)</f>
        <v/>
      </c>
      <c r="E1152" s="1" t="str">
        <f>IFERROR(IF(VLOOKUP(D1152,ข้อมูลออเดอร์!A:BV,74,0)="Express delivery","NORMAL",IF(VLOOKUP(D1152,ข้อมูลออเดอร์!A:BV,74,0)="Lalamove","B2B_OFFLINE","")),"")</f>
        <v/>
      </c>
      <c r="F1152" s="1" t="str">
        <f t="shared" si="191"/>
        <v/>
      </c>
      <c r="G1152" s="1" t="str">
        <f>IF(ข้อมูลออเดอร์!CV1151="","",ข้อมูลออเดอร์!CV1151)</f>
        <v/>
      </c>
      <c r="H1152" s="1" t="str">
        <f>IF(ข้อมูลออเดอร์!CW1151="","",ข้อมูลออเดอร์!CW1151)</f>
        <v/>
      </c>
      <c r="I1152" s="1" t="str">
        <f>IF(ข้อมูลออเดอร์!CV1151="","",ข้อมูลออเดอร์!CV1151)</f>
        <v/>
      </c>
      <c r="J1152" s="1" t="str">
        <f>IF(ข้อมูลออเดอร์!DD1151="","",ข้อมูลออเดอร์!DD1151)</f>
        <v/>
      </c>
      <c r="K1152" s="102" t="str">
        <f t="shared" si="192"/>
        <v/>
      </c>
      <c r="L1152" s="102" t="str">
        <f t="shared" si="193"/>
        <v/>
      </c>
      <c r="M1152" s="103" t="str">
        <f ca="1" t="shared" si="194"/>
        <v/>
      </c>
      <c r="N1152" s="103" t="str">
        <f ca="1" t="shared" si="195"/>
        <v/>
      </c>
      <c r="O1152" s="1" t="str">
        <f>IFERROR(VLOOKUP(D1152,ข้อมูลออเดอร์!A:EK,49,0),"")</f>
        <v/>
      </c>
      <c r="P1152" s="1" t="str">
        <f>IF(D1152="","",ข้อมูลออเดอร์!AX1151)</f>
        <v/>
      </c>
      <c r="Q1152" s="1" t="str">
        <f>IF(D1152="","",ข้อมูลออเดอร์!AX1151)</f>
        <v/>
      </c>
      <c r="R1152" s="1" t="str">
        <f t="shared" si="196"/>
        <v/>
      </c>
      <c r="S1152" s="1">
        <f>IF('ข้อมูลจังหวัด-อำเภอ'!C1151="","",'ข้อมูลจังหวัด-อำเภอ'!C1151)</f>
        <v>0</v>
      </c>
      <c r="T1152" s="1">
        <f>IF('ข้อมูลจังหวัด-อำเภอ'!D1151="","",'ข้อมูลจังหวัด-อำเภอ'!D1151)</f>
        <v>0</v>
      </c>
      <c r="U1152" s="1" t="str">
        <f>IFERROR(VLOOKUP(D1152,ข้อมูลออเดอร์!A:EK,46,0),"")</f>
        <v/>
      </c>
      <c r="V1152" s="1" t="str">
        <f>IFERROR(VLOOKUP(D1152,ข้อมูลออเดอร์!A:EK,46,0),"")</f>
        <v/>
      </c>
      <c r="W1152" s="1" t="str">
        <f>IFERROR(VLOOKUP(D1152,ข้อมูลออเดอร์!A:EK,48,0),"")</f>
        <v/>
      </c>
      <c r="X1152" s="1" t="str">
        <f t="shared" si="197"/>
        <v/>
      </c>
      <c r="Y1152" s="1"/>
      <c r="Z1152" s="1"/>
      <c r="AA1152" s="1" t="e">
        <f t="shared" si="198"/>
        <v>#N/A</v>
      </c>
      <c r="AB1152" s="1"/>
      <c r="AC1152" s="1"/>
      <c r="AD1152" s="1"/>
      <c r="AE1152" s="1" t="e">
        <f>IF(ข้อมูลน้ำหนักสินค้า!C1151="","",ข้อมูลน้ำหนักสินค้า!C1151)*J1152</f>
        <v>#VALUE!</v>
      </c>
    </row>
    <row r="1153" spans="1:31">
      <c r="A1153" s="1" t="str">
        <f t="shared" si="188"/>
        <v/>
      </c>
      <c r="B1153" s="1" t="str">
        <f t="shared" si="189"/>
        <v/>
      </c>
      <c r="C1153" s="1" t="str">
        <f t="shared" si="190"/>
        <v/>
      </c>
      <c r="D1153" s="1" t="str">
        <f>IF(ข้อมูลออเดอร์!A1152="","",ข้อมูลออเดอร์!A1152)</f>
        <v/>
      </c>
      <c r="E1153" s="1" t="str">
        <f>IFERROR(IF(VLOOKUP(D1153,ข้อมูลออเดอร์!A:BV,74,0)="Express delivery","NORMAL",IF(VLOOKUP(D1153,ข้อมูลออเดอร์!A:BV,74,0)="Lalamove","B2B_OFFLINE","")),"")</f>
        <v/>
      </c>
      <c r="F1153" s="1" t="str">
        <f t="shared" si="191"/>
        <v/>
      </c>
      <c r="G1153" s="1" t="str">
        <f>IF(ข้อมูลออเดอร์!CV1152="","",ข้อมูลออเดอร์!CV1152)</f>
        <v/>
      </c>
      <c r="H1153" s="1" t="str">
        <f>IF(ข้อมูลออเดอร์!CW1152="","",ข้อมูลออเดอร์!CW1152)</f>
        <v/>
      </c>
      <c r="I1153" s="1" t="str">
        <f>IF(ข้อมูลออเดอร์!CV1152="","",ข้อมูลออเดอร์!CV1152)</f>
        <v/>
      </c>
      <c r="J1153" s="1" t="str">
        <f>IF(ข้อมูลออเดอร์!DD1152="","",ข้อมูลออเดอร์!DD1152)</f>
        <v/>
      </c>
      <c r="K1153" s="102" t="str">
        <f t="shared" si="192"/>
        <v/>
      </c>
      <c r="L1153" s="102" t="str">
        <f t="shared" si="193"/>
        <v/>
      </c>
      <c r="M1153" s="103" t="str">
        <f ca="1" t="shared" si="194"/>
        <v/>
      </c>
      <c r="N1153" s="103" t="str">
        <f ca="1" t="shared" si="195"/>
        <v/>
      </c>
      <c r="O1153" s="1" t="str">
        <f>IFERROR(VLOOKUP(D1153,ข้อมูลออเดอร์!A:EK,49,0),"")</f>
        <v/>
      </c>
      <c r="P1153" s="1" t="str">
        <f>IF(D1153="","",ข้อมูลออเดอร์!AX1152)</f>
        <v/>
      </c>
      <c r="Q1153" s="1" t="str">
        <f>IF(D1153="","",ข้อมูลออเดอร์!AX1152)</f>
        <v/>
      </c>
      <c r="R1153" s="1" t="str">
        <f t="shared" si="196"/>
        <v/>
      </c>
      <c r="S1153" s="1">
        <f>IF('ข้อมูลจังหวัด-อำเภอ'!C1152="","",'ข้อมูลจังหวัด-อำเภอ'!C1152)</f>
        <v>0</v>
      </c>
      <c r="T1153" s="1">
        <f>IF('ข้อมูลจังหวัด-อำเภอ'!D1152="","",'ข้อมูลจังหวัด-อำเภอ'!D1152)</f>
        <v>0</v>
      </c>
      <c r="U1153" s="1" t="str">
        <f>IFERROR(VLOOKUP(D1153,ข้อมูลออเดอร์!A:EK,46,0),"")</f>
        <v/>
      </c>
      <c r="V1153" s="1" t="str">
        <f>IFERROR(VLOOKUP(D1153,ข้อมูลออเดอร์!A:EK,46,0),"")</f>
        <v/>
      </c>
      <c r="W1153" s="1" t="str">
        <f>IFERROR(VLOOKUP(D1153,ข้อมูลออเดอร์!A:EK,48,0),"")</f>
        <v/>
      </c>
      <c r="X1153" s="1" t="str">
        <f t="shared" si="197"/>
        <v/>
      </c>
      <c r="Y1153" s="1"/>
      <c r="Z1153" s="1"/>
      <c r="AA1153" s="1" t="e">
        <f t="shared" si="198"/>
        <v>#N/A</v>
      </c>
      <c r="AB1153" s="1"/>
      <c r="AC1153" s="1"/>
      <c r="AD1153" s="1"/>
      <c r="AE1153" s="1" t="e">
        <f>IF(ข้อมูลน้ำหนักสินค้า!C1152="","",ข้อมูลน้ำหนักสินค้า!C1152)*J1153</f>
        <v>#VALUE!</v>
      </c>
    </row>
    <row r="1154" spans="1:31">
      <c r="A1154" s="1" t="str">
        <f t="shared" si="188"/>
        <v/>
      </c>
      <c r="B1154" s="1" t="str">
        <f t="shared" si="189"/>
        <v/>
      </c>
      <c r="C1154" s="1" t="str">
        <f t="shared" si="190"/>
        <v/>
      </c>
      <c r="D1154" s="1" t="str">
        <f>IF(ข้อมูลออเดอร์!A1153="","",ข้อมูลออเดอร์!A1153)</f>
        <v/>
      </c>
      <c r="E1154" s="1" t="str">
        <f>IFERROR(IF(VLOOKUP(D1154,ข้อมูลออเดอร์!A:BV,74,0)="Express delivery","NORMAL",IF(VLOOKUP(D1154,ข้อมูลออเดอร์!A:BV,74,0)="Lalamove","B2B_OFFLINE","")),"")</f>
        <v/>
      </c>
      <c r="F1154" s="1" t="str">
        <f t="shared" si="191"/>
        <v/>
      </c>
      <c r="G1154" s="1" t="str">
        <f>IF(ข้อมูลออเดอร์!CV1153="","",ข้อมูลออเดอร์!CV1153)</f>
        <v/>
      </c>
      <c r="H1154" s="1" t="str">
        <f>IF(ข้อมูลออเดอร์!CW1153="","",ข้อมูลออเดอร์!CW1153)</f>
        <v/>
      </c>
      <c r="I1154" s="1" t="str">
        <f>IF(ข้อมูลออเดอร์!CV1153="","",ข้อมูลออเดอร์!CV1153)</f>
        <v/>
      </c>
      <c r="J1154" s="1" t="str">
        <f>IF(ข้อมูลออเดอร์!DD1153="","",ข้อมูลออเดอร์!DD1153)</f>
        <v/>
      </c>
      <c r="K1154" s="102" t="str">
        <f t="shared" si="192"/>
        <v/>
      </c>
      <c r="L1154" s="102" t="str">
        <f t="shared" si="193"/>
        <v/>
      </c>
      <c r="M1154" s="103" t="str">
        <f ca="1" t="shared" si="194"/>
        <v/>
      </c>
      <c r="N1154" s="103" t="str">
        <f ca="1" t="shared" si="195"/>
        <v/>
      </c>
      <c r="O1154" s="1" t="str">
        <f>IFERROR(VLOOKUP(D1154,ข้อมูลออเดอร์!A:EK,49,0),"")</f>
        <v/>
      </c>
      <c r="P1154" s="1" t="str">
        <f>IF(D1154="","",ข้อมูลออเดอร์!AX1153)</f>
        <v/>
      </c>
      <c r="Q1154" s="1" t="str">
        <f>IF(D1154="","",ข้อมูลออเดอร์!AX1153)</f>
        <v/>
      </c>
      <c r="R1154" s="1" t="str">
        <f t="shared" si="196"/>
        <v/>
      </c>
      <c r="S1154" s="1">
        <f>IF('ข้อมูลจังหวัด-อำเภอ'!C1153="","",'ข้อมูลจังหวัด-อำเภอ'!C1153)</f>
        <v>0</v>
      </c>
      <c r="T1154" s="1">
        <f>IF('ข้อมูลจังหวัด-อำเภอ'!D1153="","",'ข้อมูลจังหวัด-อำเภอ'!D1153)</f>
        <v>0</v>
      </c>
      <c r="U1154" s="1" t="str">
        <f>IFERROR(VLOOKUP(D1154,ข้อมูลออเดอร์!A:EK,46,0),"")</f>
        <v/>
      </c>
      <c r="V1154" s="1" t="str">
        <f>IFERROR(VLOOKUP(D1154,ข้อมูลออเดอร์!A:EK,46,0),"")</f>
        <v/>
      </c>
      <c r="W1154" s="1" t="str">
        <f>IFERROR(VLOOKUP(D1154,ข้อมูลออเดอร์!A:EK,48,0),"")</f>
        <v/>
      </c>
      <c r="X1154" s="1" t="str">
        <f t="shared" si="197"/>
        <v/>
      </c>
      <c r="Y1154" s="1"/>
      <c r="Z1154" s="1"/>
      <c r="AA1154" s="1" t="e">
        <f t="shared" si="198"/>
        <v>#N/A</v>
      </c>
      <c r="AB1154" s="1"/>
      <c r="AC1154" s="1"/>
      <c r="AD1154" s="1"/>
      <c r="AE1154" s="1" t="e">
        <f>IF(ข้อมูลน้ำหนักสินค้า!C1153="","",ข้อมูลน้ำหนักสินค้า!C1153)*J1154</f>
        <v>#VALUE!</v>
      </c>
    </row>
    <row r="1155" spans="1:31">
      <c r="A1155" s="1" t="str">
        <f t="shared" si="188"/>
        <v/>
      </c>
      <c r="B1155" s="1" t="str">
        <f t="shared" si="189"/>
        <v/>
      </c>
      <c r="C1155" s="1" t="str">
        <f t="shared" si="190"/>
        <v/>
      </c>
      <c r="D1155" s="1" t="str">
        <f>IF(ข้อมูลออเดอร์!A1154="","",ข้อมูลออเดอร์!A1154)</f>
        <v/>
      </c>
      <c r="E1155" s="1" t="str">
        <f>IFERROR(IF(VLOOKUP(D1155,ข้อมูลออเดอร์!A:BV,74,0)="Express delivery","NORMAL",IF(VLOOKUP(D1155,ข้อมูลออเดอร์!A:BV,74,0)="Lalamove","B2B_OFFLINE","")),"")</f>
        <v/>
      </c>
      <c r="F1155" s="1" t="str">
        <f t="shared" si="191"/>
        <v/>
      </c>
      <c r="G1155" s="1" t="str">
        <f>IF(ข้อมูลออเดอร์!CV1154="","",ข้อมูลออเดอร์!CV1154)</f>
        <v/>
      </c>
      <c r="H1155" s="1" t="str">
        <f>IF(ข้อมูลออเดอร์!CW1154="","",ข้อมูลออเดอร์!CW1154)</f>
        <v/>
      </c>
      <c r="I1155" s="1" t="str">
        <f>IF(ข้อมูลออเดอร์!CV1154="","",ข้อมูลออเดอร์!CV1154)</f>
        <v/>
      </c>
      <c r="J1155" s="1" t="str">
        <f>IF(ข้อมูลออเดอร์!DD1154="","",ข้อมูลออเดอร์!DD1154)</f>
        <v/>
      </c>
      <c r="K1155" s="102" t="str">
        <f t="shared" si="192"/>
        <v/>
      </c>
      <c r="L1155" s="102" t="str">
        <f t="shared" si="193"/>
        <v/>
      </c>
      <c r="M1155" s="103" t="str">
        <f ca="1" t="shared" si="194"/>
        <v/>
      </c>
      <c r="N1155" s="103" t="str">
        <f ca="1" t="shared" si="195"/>
        <v/>
      </c>
      <c r="O1155" s="1" t="str">
        <f>IFERROR(VLOOKUP(D1155,ข้อมูลออเดอร์!A:EK,49,0),"")</f>
        <v/>
      </c>
      <c r="P1155" s="1" t="str">
        <f>IF(D1155="","",ข้อมูลออเดอร์!AX1154)</f>
        <v/>
      </c>
      <c r="Q1155" s="1" t="str">
        <f>IF(D1155="","",ข้อมูลออเดอร์!AX1154)</f>
        <v/>
      </c>
      <c r="R1155" s="1" t="str">
        <f t="shared" si="196"/>
        <v/>
      </c>
      <c r="S1155" s="1">
        <f>IF('ข้อมูลจังหวัด-อำเภอ'!C1154="","",'ข้อมูลจังหวัด-อำเภอ'!C1154)</f>
        <v>0</v>
      </c>
      <c r="T1155" s="1">
        <f>IF('ข้อมูลจังหวัด-อำเภอ'!D1154="","",'ข้อมูลจังหวัด-อำเภอ'!D1154)</f>
        <v>0</v>
      </c>
      <c r="U1155" s="1" t="str">
        <f>IFERROR(VLOOKUP(D1155,ข้อมูลออเดอร์!A:EK,46,0),"")</f>
        <v/>
      </c>
      <c r="V1155" s="1" t="str">
        <f>IFERROR(VLOOKUP(D1155,ข้อมูลออเดอร์!A:EK,46,0),"")</f>
        <v/>
      </c>
      <c r="W1155" s="1" t="str">
        <f>IFERROR(VLOOKUP(D1155,ข้อมูลออเดอร์!A:EK,48,0),"")</f>
        <v/>
      </c>
      <c r="X1155" s="1" t="str">
        <f t="shared" si="197"/>
        <v/>
      </c>
      <c r="Y1155" s="1"/>
      <c r="Z1155" s="1"/>
      <c r="AA1155" s="1" t="e">
        <f t="shared" si="198"/>
        <v>#N/A</v>
      </c>
      <c r="AB1155" s="1"/>
      <c r="AC1155" s="1"/>
      <c r="AD1155" s="1"/>
      <c r="AE1155" s="1" t="e">
        <f>IF(ข้อมูลน้ำหนักสินค้า!C1154="","",ข้อมูลน้ำหนักสินค้า!C1154)*J1155</f>
        <v>#VALUE!</v>
      </c>
    </row>
    <row r="1156" spans="1:31">
      <c r="A1156" s="1" t="str">
        <f t="shared" ref="A1156:A1219" si="199">IF(D1156="","","EastlyncOffline")</f>
        <v/>
      </c>
      <c r="B1156" s="1" t="str">
        <f t="shared" ref="B1156:B1219" si="200">IF(D1156="","","OFFLINE")</f>
        <v/>
      </c>
      <c r="C1156" s="1" t="str">
        <f t="shared" ref="C1156:C1219" si="201">IF(D1156="","","SALE")</f>
        <v/>
      </c>
      <c r="D1156" s="1" t="str">
        <f>IF(ข้อมูลออเดอร์!A1155="","",ข้อมูลออเดอร์!A1155)</f>
        <v/>
      </c>
      <c r="E1156" s="1" t="str">
        <f>IFERROR(IF(VLOOKUP(D1156,ข้อมูลออเดอร์!A:BV,74,0)="Express delivery","NORMAL",IF(VLOOKUP(D1156,ข้อมูลออเดอร์!A:BV,74,0)="Lalamove","B2B_OFFLINE","")),"")</f>
        <v/>
      </c>
      <c r="F1156" s="1" t="str">
        <f t="shared" ref="F1156:F1219" si="202">IF(D1156="","","EXPRESS")</f>
        <v/>
      </c>
      <c r="G1156" s="1" t="str">
        <f>IF(ข้อมูลออเดอร์!CV1155="","",ข้อมูลออเดอร์!CV1155)</f>
        <v/>
      </c>
      <c r="H1156" s="1" t="str">
        <f>IF(ข้อมูลออเดอร์!CW1155="","",ข้อมูลออเดอร์!CW1155)</f>
        <v/>
      </c>
      <c r="I1156" s="1" t="str">
        <f>IF(ข้อมูลออเดอร์!CV1155="","",ข้อมูลออเดอร์!CV1155)</f>
        <v/>
      </c>
      <c r="J1156" s="1" t="str">
        <f>IF(ข้อมูลออเดอร์!DD1155="","",ข้อมูลออเดอร์!DD1155)</f>
        <v/>
      </c>
      <c r="K1156" s="102" t="str">
        <f t="shared" ref="K1156:K1219" si="203">IF(D1156="","",0)</f>
        <v/>
      </c>
      <c r="L1156" s="102" t="str">
        <f t="shared" ref="L1156:L1219" si="204">IF(D1156="","",0)</f>
        <v/>
      </c>
      <c r="M1156" s="103" t="str">
        <f ca="1" t="shared" ref="M1156:M1219" si="205">IF(D1156="","",NOW())</f>
        <v/>
      </c>
      <c r="N1156" s="103" t="str">
        <f ca="1" t="shared" ref="N1156:N1219" si="206">IF(D1156="","",NOW())</f>
        <v/>
      </c>
      <c r="O1156" s="1" t="str">
        <f>IFERROR(VLOOKUP(D1156,ข้อมูลออเดอร์!A:EK,49,0),"")</f>
        <v/>
      </c>
      <c r="P1156" s="1" t="str">
        <f>IF(D1156="","",ข้อมูลออเดอร์!AX1155)</f>
        <v/>
      </c>
      <c r="Q1156" s="1" t="str">
        <f>IF(D1156="","",ข้อมูลออเดอร์!AX1155)</f>
        <v/>
      </c>
      <c r="R1156" s="1" t="str">
        <f t="shared" ref="R1156:R1219" si="207">IF(D1156="","","TH")</f>
        <v/>
      </c>
      <c r="S1156" s="1">
        <f>IF('ข้อมูลจังหวัด-อำเภอ'!C1155="","",'ข้อมูลจังหวัด-อำเภอ'!C1155)</f>
        <v>0</v>
      </c>
      <c r="T1156" s="1">
        <f>IF('ข้อมูลจังหวัด-อำเภอ'!D1155="","",'ข้อมูลจังหวัด-อำเภอ'!D1155)</f>
        <v>0</v>
      </c>
      <c r="U1156" s="1" t="str">
        <f>IFERROR(VLOOKUP(D1156,ข้อมูลออเดอร์!A:EK,46,0),"")</f>
        <v/>
      </c>
      <c r="V1156" s="1" t="str">
        <f>IFERROR(VLOOKUP(D1156,ข้อมูลออเดอร์!A:EK,46,0),"")</f>
        <v/>
      </c>
      <c r="W1156" s="1" t="str">
        <f>IFERROR(VLOOKUP(D1156,ข้อมูลออเดอร์!A:EK,48,0),"")</f>
        <v/>
      </c>
      <c r="X1156" s="1" t="str">
        <f t="shared" ref="X1156:X1219" si="208">IF(D1156="","","COD")</f>
        <v/>
      </c>
      <c r="Y1156" s="1"/>
      <c r="Z1156" s="1"/>
      <c r="AA1156" s="1" t="e">
        <f t="shared" ref="AA1156:AA1219" si="209">SUMIF(W:W,W1156,AE:AE)+0.2</f>
        <v>#N/A</v>
      </c>
      <c r="AB1156" s="1"/>
      <c r="AC1156" s="1"/>
      <c r="AD1156" s="1"/>
      <c r="AE1156" s="1" t="e">
        <f>IF(ข้อมูลน้ำหนักสินค้า!C1155="","",ข้อมูลน้ำหนักสินค้า!C1155)*J1156</f>
        <v>#VALUE!</v>
      </c>
    </row>
    <row r="1157" spans="1:31">
      <c r="A1157" s="1" t="str">
        <f t="shared" si="199"/>
        <v/>
      </c>
      <c r="B1157" s="1" t="str">
        <f t="shared" si="200"/>
        <v/>
      </c>
      <c r="C1157" s="1" t="str">
        <f t="shared" si="201"/>
        <v/>
      </c>
      <c r="D1157" s="1" t="str">
        <f>IF(ข้อมูลออเดอร์!A1156="","",ข้อมูลออเดอร์!A1156)</f>
        <v/>
      </c>
      <c r="E1157" s="1" t="str">
        <f>IFERROR(IF(VLOOKUP(D1157,ข้อมูลออเดอร์!A:BV,74,0)="Express delivery","NORMAL",IF(VLOOKUP(D1157,ข้อมูลออเดอร์!A:BV,74,0)="Lalamove","B2B_OFFLINE","")),"")</f>
        <v/>
      </c>
      <c r="F1157" s="1" t="str">
        <f t="shared" si="202"/>
        <v/>
      </c>
      <c r="G1157" s="1" t="str">
        <f>IF(ข้อมูลออเดอร์!CV1156="","",ข้อมูลออเดอร์!CV1156)</f>
        <v/>
      </c>
      <c r="H1157" s="1" t="str">
        <f>IF(ข้อมูลออเดอร์!CW1156="","",ข้อมูลออเดอร์!CW1156)</f>
        <v/>
      </c>
      <c r="I1157" s="1" t="str">
        <f>IF(ข้อมูลออเดอร์!CV1156="","",ข้อมูลออเดอร์!CV1156)</f>
        <v/>
      </c>
      <c r="J1157" s="1" t="str">
        <f>IF(ข้อมูลออเดอร์!DD1156="","",ข้อมูลออเดอร์!DD1156)</f>
        <v/>
      </c>
      <c r="K1157" s="102" t="str">
        <f t="shared" si="203"/>
        <v/>
      </c>
      <c r="L1157" s="102" t="str">
        <f t="shared" si="204"/>
        <v/>
      </c>
      <c r="M1157" s="103" t="str">
        <f ca="1" t="shared" si="205"/>
        <v/>
      </c>
      <c r="N1157" s="103" t="str">
        <f ca="1" t="shared" si="206"/>
        <v/>
      </c>
      <c r="O1157" s="1" t="str">
        <f>IFERROR(VLOOKUP(D1157,ข้อมูลออเดอร์!A:EK,49,0),"")</f>
        <v/>
      </c>
      <c r="P1157" s="1" t="str">
        <f>IF(D1157="","",ข้อมูลออเดอร์!AX1156)</f>
        <v/>
      </c>
      <c r="Q1157" s="1" t="str">
        <f>IF(D1157="","",ข้อมูลออเดอร์!AX1156)</f>
        <v/>
      </c>
      <c r="R1157" s="1" t="str">
        <f t="shared" si="207"/>
        <v/>
      </c>
      <c r="S1157" s="1">
        <f>IF('ข้อมูลจังหวัด-อำเภอ'!C1156="","",'ข้อมูลจังหวัด-อำเภอ'!C1156)</f>
        <v>0</v>
      </c>
      <c r="T1157" s="1">
        <f>IF('ข้อมูลจังหวัด-อำเภอ'!D1156="","",'ข้อมูลจังหวัด-อำเภอ'!D1156)</f>
        <v>0</v>
      </c>
      <c r="U1157" s="1" t="str">
        <f>IFERROR(VLOOKUP(D1157,ข้อมูลออเดอร์!A:EK,46,0),"")</f>
        <v/>
      </c>
      <c r="V1157" s="1" t="str">
        <f>IFERROR(VLOOKUP(D1157,ข้อมูลออเดอร์!A:EK,46,0),"")</f>
        <v/>
      </c>
      <c r="W1157" s="1" t="str">
        <f>IFERROR(VLOOKUP(D1157,ข้อมูลออเดอร์!A:EK,48,0),"")</f>
        <v/>
      </c>
      <c r="X1157" s="1" t="str">
        <f t="shared" si="208"/>
        <v/>
      </c>
      <c r="Y1157" s="1"/>
      <c r="Z1157" s="1"/>
      <c r="AA1157" s="1" t="e">
        <f t="shared" si="209"/>
        <v>#N/A</v>
      </c>
      <c r="AB1157" s="1"/>
      <c r="AC1157" s="1"/>
      <c r="AD1157" s="1"/>
      <c r="AE1157" s="1" t="e">
        <f>IF(ข้อมูลน้ำหนักสินค้า!C1156="","",ข้อมูลน้ำหนักสินค้า!C1156)*J1157</f>
        <v>#VALUE!</v>
      </c>
    </row>
    <row r="1158" spans="1:31">
      <c r="A1158" s="1" t="str">
        <f t="shared" si="199"/>
        <v/>
      </c>
      <c r="B1158" s="1" t="str">
        <f t="shared" si="200"/>
        <v/>
      </c>
      <c r="C1158" s="1" t="str">
        <f t="shared" si="201"/>
        <v/>
      </c>
      <c r="D1158" s="1" t="str">
        <f>IF(ข้อมูลออเดอร์!A1157="","",ข้อมูลออเดอร์!A1157)</f>
        <v/>
      </c>
      <c r="E1158" s="1" t="str">
        <f>IFERROR(IF(VLOOKUP(D1158,ข้อมูลออเดอร์!A:BV,74,0)="Express delivery","NORMAL",IF(VLOOKUP(D1158,ข้อมูลออเดอร์!A:BV,74,0)="Lalamove","B2B_OFFLINE","")),"")</f>
        <v/>
      </c>
      <c r="F1158" s="1" t="str">
        <f t="shared" si="202"/>
        <v/>
      </c>
      <c r="G1158" s="1" t="str">
        <f>IF(ข้อมูลออเดอร์!CV1157="","",ข้อมูลออเดอร์!CV1157)</f>
        <v/>
      </c>
      <c r="H1158" s="1" t="str">
        <f>IF(ข้อมูลออเดอร์!CW1157="","",ข้อมูลออเดอร์!CW1157)</f>
        <v/>
      </c>
      <c r="I1158" s="1" t="str">
        <f>IF(ข้อมูลออเดอร์!CV1157="","",ข้อมูลออเดอร์!CV1157)</f>
        <v/>
      </c>
      <c r="J1158" s="1" t="str">
        <f>IF(ข้อมูลออเดอร์!DD1157="","",ข้อมูลออเดอร์!DD1157)</f>
        <v/>
      </c>
      <c r="K1158" s="102" t="str">
        <f t="shared" si="203"/>
        <v/>
      </c>
      <c r="L1158" s="102" t="str">
        <f t="shared" si="204"/>
        <v/>
      </c>
      <c r="M1158" s="103" t="str">
        <f ca="1" t="shared" si="205"/>
        <v/>
      </c>
      <c r="N1158" s="103" t="str">
        <f ca="1" t="shared" si="206"/>
        <v/>
      </c>
      <c r="O1158" s="1" t="str">
        <f>IFERROR(VLOOKUP(D1158,ข้อมูลออเดอร์!A:EK,49,0),"")</f>
        <v/>
      </c>
      <c r="P1158" s="1" t="str">
        <f>IF(D1158="","",ข้อมูลออเดอร์!AX1157)</f>
        <v/>
      </c>
      <c r="Q1158" s="1" t="str">
        <f>IF(D1158="","",ข้อมูลออเดอร์!AX1157)</f>
        <v/>
      </c>
      <c r="R1158" s="1" t="str">
        <f t="shared" si="207"/>
        <v/>
      </c>
      <c r="S1158" s="1">
        <f>IF('ข้อมูลจังหวัด-อำเภอ'!C1157="","",'ข้อมูลจังหวัด-อำเภอ'!C1157)</f>
        <v>0</v>
      </c>
      <c r="T1158" s="1">
        <f>IF('ข้อมูลจังหวัด-อำเภอ'!D1157="","",'ข้อมูลจังหวัด-อำเภอ'!D1157)</f>
        <v>0</v>
      </c>
      <c r="U1158" s="1" t="str">
        <f>IFERROR(VLOOKUP(D1158,ข้อมูลออเดอร์!A:EK,46,0),"")</f>
        <v/>
      </c>
      <c r="V1158" s="1" t="str">
        <f>IFERROR(VLOOKUP(D1158,ข้อมูลออเดอร์!A:EK,46,0),"")</f>
        <v/>
      </c>
      <c r="W1158" s="1" t="str">
        <f>IFERROR(VLOOKUP(D1158,ข้อมูลออเดอร์!A:EK,48,0),"")</f>
        <v/>
      </c>
      <c r="X1158" s="1" t="str">
        <f t="shared" si="208"/>
        <v/>
      </c>
      <c r="Y1158" s="1"/>
      <c r="Z1158" s="1"/>
      <c r="AA1158" s="1" t="e">
        <f t="shared" si="209"/>
        <v>#N/A</v>
      </c>
      <c r="AB1158" s="1"/>
      <c r="AC1158" s="1"/>
      <c r="AD1158" s="1"/>
      <c r="AE1158" s="1" t="e">
        <f>IF(ข้อมูลน้ำหนักสินค้า!C1157="","",ข้อมูลน้ำหนักสินค้า!C1157)*J1158</f>
        <v>#VALUE!</v>
      </c>
    </row>
    <row r="1159" spans="1:31">
      <c r="A1159" s="1" t="str">
        <f t="shared" si="199"/>
        <v/>
      </c>
      <c r="B1159" s="1" t="str">
        <f t="shared" si="200"/>
        <v/>
      </c>
      <c r="C1159" s="1" t="str">
        <f t="shared" si="201"/>
        <v/>
      </c>
      <c r="D1159" s="1" t="str">
        <f>IF(ข้อมูลออเดอร์!A1158="","",ข้อมูลออเดอร์!A1158)</f>
        <v/>
      </c>
      <c r="E1159" s="1" t="str">
        <f>IFERROR(IF(VLOOKUP(D1159,ข้อมูลออเดอร์!A:BV,74,0)="Express delivery","NORMAL",IF(VLOOKUP(D1159,ข้อมูลออเดอร์!A:BV,74,0)="Lalamove","B2B_OFFLINE","")),"")</f>
        <v/>
      </c>
      <c r="F1159" s="1" t="str">
        <f t="shared" si="202"/>
        <v/>
      </c>
      <c r="G1159" s="1" t="str">
        <f>IF(ข้อมูลออเดอร์!CV1158="","",ข้อมูลออเดอร์!CV1158)</f>
        <v/>
      </c>
      <c r="H1159" s="1" t="str">
        <f>IF(ข้อมูลออเดอร์!CW1158="","",ข้อมูลออเดอร์!CW1158)</f>
        <v/>
      </c>
      <c r="I1159" s="1" t="str">
        <f>IF(ข้อมูลออเดอร์!CV1158="","",ข้อมูลออเดอร์!CV1158)</f>
        <v/>
      </c>
      <c r="J1159" s="1" t="str">
        <f>IF(ข้อมูลออเดอร์!DD1158="","",ข้อมูลออเดอร์!DD1158)</f>
        <v/>
      </c>
      <c r="K1159" s="102" t="str">
        <f t="shared" si="203"/>
        <v/>
      </c>
      <c r="L1159" s="102" t="str">
        <f t="shared" si="204"/>
        <v/>
      </c>
      <c r="M1159" s="103" t="str">
        <f ca="1" t="shared" si="205"/>
        <v/>
      </c>
      <c r="N1159" s="103" t="str">
        <f ca="1" t="shared" si="206"/>
        <v/>
      </c>
      <c r="O1159" s="1" t="str">
        <f>IFERROR(VLOOKUP(D1159,ข้อมูลออเดอร์!A:EK,49,0),"")</f>
        <v/>
      </c>
      <c r="P1159" s="1" t="str">
        <f>IF(D1159="","",ข้อมูลออเดอร์!AX1158)</f>
        <v/>
      </c>
      <c r="Q1159" s="1" t="str">
        <f>IF(D1159="","",ข้อมูลออเดอร์!AX1158)</f>
        <v/>
      </c>
      <c r="R1159" s="1" t="str">
        <f t="shared" si="207"/>
        <v/>
      </c>
      <c r="S1159" s="1">
        <f>IF('ข้อมูลจังหวัด-อำเภอ'!C1158="","",'ข้อมูลจังหวัด-อำเภอ'!C1158)</f>
        <v>0</v>
      </c>
      <c r="T1159" s="1">
        <f>IF('ข้อมูลจังหวัด-อำเภอ'!D1158="","",'ข้อมูลจังหวัด-อำเภอ'!D1158)</f>
        <v>0</v>
      </c>
      <c r="U1159" s="1" t="str">
        <f>IFERROR(VLOOKUP(D1159,ข้อมูลออเดอร์!A:EK,46,0),"")</f>
        <v/>
      </c>
      <c r="V1159" s="1" t="str">
        <f>IFERROR(VLOOKUP(D1159,ข้อมูลออเดอร์!A:EK,46,0),"")</f>
        <v/>
      </c>
      <c r="W1159" s="1" t="str">
        <f>IFERROR(VLOOKUP(D1159,ข้อมูลออเดอร์!A:EK,48,0),"")</f>
        <v/>
      </c>
      <c r="X1159" s="1" t="str">
        <f t="shared" si="208"/>
        <v/>
      </c>
      <c r="Y1159" s="1"/>
      <c r="Z1159" s="1"/>
      <c r="AA1159" s="1" t="e">
        <f t="shared" si="209"/>
        <v>#N/A</v>
      </c>
      <c r="AB1159" s="1"/>
      <c r="AC1159" s="1"/>
      <c r="AD1159" s="1"/>
      <c r="AE1159" s="1" t="e">
        <f>IF(ข้อมูลน้ำหนักสินค้า!C1158="","",ข้อมูลน้ำหนักสินค้า!C1158)*J1159</f>
        <v>#VALUE!</v>
      </c>
    </row>
    <row r="1160" spans="1:31">
      <c r="A1160" s="1" t="str">
        <f t="shared" si="199"/>
        <v/>
      </c>
      <c r="B1160" s="1" t="str">
        <f t="shared" si="200"/>
        <v/>
      </c>
      <c r="C1160" s="1" t="str">
        <f t="shared" si="201"/>
        <v/>
      </c>
      <c r="D1160" s="1" t="str">
        <f>IF(ข้อมูลออเดอร์!A1159="","",ข้อมูลออเดอร์!A1159)</f>
        <v/>
      </c>
      <c r="E1160" s="1" t="str">
        <f>IFERROR(IF(VLOOKUP(D1160,ข้อมูลออเดอร์!A:BV,74,0)="Express delivery","NORMAL",IF(VLOOKUP(D1160,ข้อมูลออเดอร์!A:BV,74,0)="Lalamove","B2B_OFFLINE","")),"")</f>
        <v/>
      </c>
      <c r="F1160" s="1" t="str">
        <f t="shared" si="202"/>
        <v/>
      </c>
      <c r="G1160" s="1" t="str">
        <f>IF(ข้อมูลออเดอร์!CV1159="","",ข้อมูลออเดอร์!CV1159)</f>
        <v/>
      </c>
      <c r="H1160" s="1" t="str">
        <f>IF(ข้อมูลออเดอร์!CW1159="","",ข้อมูลออเดอร์!CW1159)</f>
        <v/>
      </c>
      <c r="I1160" s="1" t="str">
        <f>IF(ข้อมูลออเดอร์!CV1159="","",ข้อมูลออเดอร์!CV1159)</f>
        <v/>
      </c>
      <c r="J1160" s="1" t="str">
        <f>IF(ข้อมูลออเดอร์!DD1159="","",ข้อมูลออเดอร์!DD1159)</f>
        <v/>
      </c>
      <c r="K1160" s="102" t="str">
        <f t="shared" si="203"/>
        <v/>
      </c>
      <c r="L1160" s="102" t="str">
        <f t="shared" si="204"/>
        <v/>
      </c>
      <c r="M1160" s="103" t="str">
        <f ca="1" t="shared" si="205"/>
        <v/>
      </c>
      <c r="N1160" s="103" t="str">
        <f ca="1" t="shared" si="206"/>
        <v/>
      </c>
      <c r="O1160" s="1" t="str">
        <f>IFERROR(VLOOKUP(D1160,ข้อมูลออเดอร์!A:EK,49,0),"")</f>
        <v/>
      </c>
      <c r="P1160" s="1" t="str">
        <f>IF(D1160="","",ข้อมูลออเดอร์!AX1159)</f>
        <v/>
      </c>
      <c r="Q1160" s="1" t="str">
        <f>IF(D1160="","",ข้อมูลออเดอร์!AX1159)</f>
        <v/>
      </c>
      <c r="R1160" s="1" t="str">
        <f t="shared" si="207"/>
        <v/>
      </c>
      <c r="S1160" s="1">
        <f>IF('ข้อมูลจังหวัด-อำเภอ'!C1159="","",'ข้อมูลจังหวัด-อำเภอ'!C1159)</f>
        <v>0</v>
      </c>
      <c r="T1160" s="1">
        <f>IF('ข้อมูลจังหวัด-อำเภอ'!D1159="","",'ข้อมูลจังหวัด-อำเภอ'!D1159)</f>
        <v>0</v>
      </c>
      <c r="U1160" s="1" t="str">
        <f>IFERROR(VLOOKUP(D1160,ข้อมูลออเดอร์!A:EK,46,0),"")</f>
        <v/>
      </c>
      <c r="V1160" s="1" t="str">
        <f>IFERROR(VLOOKUP(D1160,ข้อมูลออเดอร์!A:EK,46,0),"")</f>
        <v/>
      </c>
      <c r="W1160" s="1" t="str">
        <f>IFERROR(VLOOKUP(D1160,ข้อมูลออเดอร์!A:EK,48,0),"")</f>
        <v/>
      </c>
      <c r="X1160" s="1" t="str">
        <f t="shared" si="208"/>
        <v/>
      </c>
      <c r="Y1160" s="1"/>
      <c r="Z1160" s="1"/>
      <c r="AA1160" s="1" t="e">
        <f t="shared" si="209"/>
        <v>#N/A</v>
      </c>
      <c r="AB1160" s="1"/>
      <c r="AC1160" s="1"/>
      <c r="AD1160" s="1"/>
      <c r="AE1160" s="1" t="e">
        <f>IF(ข้อมูลน้ำหนักสินค้า!C1159="","",ข้อมูลน้ำหนักสินค้า!C1159)*J1160</f>
        <v>#VALUE!</v>
      </c>
    </row>
    <row r="1161" spans="1:31">
      <c r="A1161" s="1" t="str">
        <f t="shared" si="199"/>
        <v/>
      </c>
      <c r="B1161" s="1" t="str">
        <f t="shared" si="200"/>
        <v/>
      </c>
      <c r="C1161" s="1" t="str">
        <f t="shared" si="201"/>
        <v/>
      </c>
      <c r="D1161" s="1" t="str">
        <f>IF(ข้อมูลออเดอร์!A1160="","",ข้อมูลออเดอร์!A1160)</f>
        <v/>
      </c>
      <c r="E1161" s="1" t="str">
        <f>IFERROR(IF(VLOOKUP(D1161,ข้อมูลออเดอร์!A:BV,74,0)="Express delivery","NORMAL",IF(VLOOKUP(D1161,ข้อมูลออเดอร์!A:BV,74,0)="Lalamove","B2B_OFFLINE","")),"")</f>
        <v/>
      </c>
      <c r="F1161" s="1" t="str">
        <f t="shared" si="202"/>
        <v/>
      </c>
      <c r="G1161" s="1" t="str">
        <f>IF(ข้อมูลออเดอร์!CV1160="","",ข้อมูลออเดอร์!CV1160)</f>
        <v/>
      </c>
      <c r="H1161" s="1" t="str">
        <f>IF(ข้อมูลออเดอร์!CW1160="","",ข้อมูลออเดอร์!CW1160)</f>
        <v/>
      </c>
      <c r="I1161" s="1" t="str">
        <f>IF(ข้อมูลออเดอร์!CV1160="","",ข้อมูลออเดอร์!CV1160)</f>
        <v/>
      </c>
      <c r="J1161" s="1" t="str">
        <f>IF(ข้อมูลออเดอร์!DD1160="","",ข้อมูลออเดอร์!DD1160)</f>
        <v/>
      </c>
      <c r="K1161" s="102" t="str">
        <f t="shared" si="203"/>
        <v/>
      </c>
      <c r="L1161" s="102" t="str">
        <f t="shared" si="204"/>
        <v/>
      </c>
      <c r="M1161" s="103" t="str">
        <f ca="1" t="shared" si="205"/>
        <v/>
      </c>
      <c r="N1161" s="103" t="str">
        <f ca="1" t="shared" si="206"/>
        <v/>
      </c>
      <c r="O1161" s="1" t="str">
        <f>IFERROR(VLOOKUP(D1161,ข้อมูลออเดอร์!A:EK,49,0),"")</f>
        <v/>
      </c>
      <c r="P1161" s="1" t="str">
        <f>IF(D1161="","",ข้อมูลออเดอร์!AX1160)</f>
        <v/>
      </c>
      <c r="Q1161" s="1" t="str">
        <f>IF(D1161="","",ข้อมูลออเดอร์!AX1160)</f>
        <v/>
      </c>
      <c r="R1161" s="1" t="str">
        <f t="shared" si="207"/>
        <v/>
      </c>
      <c r="S1161" s="1">
        <f>IF('ข้อมูลจังหวัด-อำเภอ'!C1160="","",'ข้อมูลจังหวัด-อำเภอ'!C1160)</f>
        <v>0</v>
      </c>
      <c r="T1161" s="1">
        <f>IF('ข้อมูลจังหวัด-อำเภอ'!D1160="","",'ข้อมูลจังหวัด-อำเภอ'!D1160)</f>
        <v>0</v>
      </c>
      <c r="U1161" s="1" t="str">
        <f>IFERROR(VLOOKUP(D1161,ข้อมูลออเดอร์!A:EK,46,0),"")</f>
        <v/>
      </c>
      <c r="V1161" s="1" t="str">
        <f>IFERROR(VLOOKUP(D1161,ข้อมูลออเดอร์!A:EK,46,0),"")</f>
        <v/>
      </c>
      <c r="W1161" s="1" t="str">
        <f>IFERROR(VLOOKUP(D1161,ข้อมูลออเดอร์!A:EK,48,0),"")</f>
        <v/>
      </c>
      <c r="X1161" s="1" t="str">
        <f t="shared" si="208"/>
        <v/>
      </c>
      <c r="Y1161" s="1"/>
      <c r="Z1161" s="1"/>
      <c r="AA1161" s="1" t="e">
        <f t="shared" si="209"/>
        <v>#N/A</v>
      </c>
      <c r="AB1161" s="1"/>
      <c r="AC1161" s="1"/>
      <c r="AD1161" s="1"/>
      <c r="AE1161" s="1" t="e">
        <f>IF(ข้อมูลน้ำหนักสินค้า!C1160="","",ข้อมูลน้ำหนักสินค้า!C1160)*J1161</f>
        <v>#VALUE!</v>
      </c>
    </row>
    <row r="1162" spans="1:31">
      <c r="A1162" s="1" t="str">
        <f t="shared" si="199"/>
        <v/>
      </c>
      <c r="B1162" s="1" t="str">
        <f t="shared" si="200"/>
        <v/>
      </c>
      <c r="C1162" s="1" t="str">
        <f t="shared" si="201"/>
        <v/>
      </c>
      <c r="D1162" s="1" t="str">
        <f>IF(ข้อมูลออเดอร์!A1161="","",ข้อมูลออเดอร์!A1161)</f>
        <v/>
      </c>
      <c r="E1162" s="1" t="str">
        <f>IFERROR(IF(VLOOKUP(D1162,ข้อมูลออเดอร์!A:BV,74,0)="Express delivery","NORMAL",IF(VLOOKUP(D1162,ข้อมูลออเดอร์!A:BV,74,0)="Lalamove","B2B_OFFLINE","")),"")</f>
        <v/>
      </c>
      <c r="F1162" s="1" t="str">
        <f t="shared" si="202"/>
        <v/>
      </c>
      <c r="G1162" s="1" t="str">
        <f>IF(ข้อมูลออเดอร์!CV1161="","",ข้อมูลออเดอร์!CV1161)</f>
        <v/>
      </c>
      <c r="H1162" s="1" t="str">
        <f>IF(ข้อมูลออเดอร์!CW1161="","",ข้อมูลออเดอร์!CW1161)</f>
        <v/>
      </c>
      <c r="I1162" s="1" t="str">
        <f>IF(ข้อมูลออเดอร์!CV1161="","",ข้อมูลออเดอร์!CV1161)</f>
        <v/>
      </c>
      <c r="J1162" s="1" t="str">
        <f>IF(ข้อมูลออเดอร์!DD1161="","",ข้อมูลออเดอร์!DD1161)</f>
        <v/>
      </c>
      <c r="K1162" s="102" t="str">
        <f t="shared" si="203"/>
        <v/>
      </c>
      <c r="L1162" s="102" t="str">
        <f t="shared" si="204"/>
        <v/>
      </c>
      <c r="M1162" s="103" t="str">
        <f ca="1" t="shared" si="205"/>
        <v/>
      </c>
      <c r="N1162" s="103" t="str">
        <f ca="1" t="shared" si="206"/>
        <v/>
      </c>
      <c r="O1162" s="1" t="str">
        <f>IFERROR(VLOOKUP(D1162,ข้อมูลออเดอร์!A:EK,49,0),"")</f>
        <v/>
      </c>
      <c r="P1162" s="1" t="str">
        <f>IF(D1162="","",ข้อมูลออเดอร์!AX1161)</f>
        <v/>
      </c>
      <c r="Q1162" s="1" t="str">
        <f>IF(D1162="","",ข้อมูลออเดอร์!AX1161)</f>
        <v/>
      </c>
      <c r="R1162" s="1" t="str">
        <f t="shared" si="207"/>
        <v/>
      </c>
      <c r="S1162" s="1">
        <f>IF('ข้อมูลจังหวัด-อำเภอ'!C1161="","",'ข้อมูลจังหวัด-อำเภอ'!C1161)</f>
        <v>0</v>
      </c>
      <c r="T1162" s="1">
        <f>IF('ข้อมูลจังหวัด-อำเภอ'!D1161="","",'ข้อมูลจังหวัด-อำเภอ'!D1161)</f>
        <v>0</v>
      </c>
      <c r="U1162" s="1" t="str">
        <f>IFERROR(VLOOKUP(D1162,ข้อมูลออเดอร์!A:EK,46,0),"")</f>
        <v/>
      </c>
      <c r="V1162" s="1" t="str">
        <f>IFERROR(VLOOKUP(D1162,ข้อมูลออเดอร์!A:EK,46,0),"")</f>
        <v/>
      </c>
      <c r="W1162" s="1" t="str">
        <f>IFERROR(VLOOKUP(D1162,ข้อมูลออเดอร์!A:EK,48,0),"")</f>
        <v/>
      </c>
      <c r="X1162" s="1" t="str">
        <f t="shared" si="208"/>
        <v/>
      </c>
      <c r="Y1162" s="1"/>
      <c r="Z1162" s="1"/>
      <c r="AA1162" s="1" t="e">
        <f t="shared" si="209"/>
        <v>#N/A</v>
      </c>
      <c r="AB1162" s="1"/>
      <c r="AC1162" s="1"/>
      <c r="AD1162" s="1"/>
      <c r="AE1162" s="1" t="e">
        <f>IF(ข้อมูลน้ำหนักสินค้า!C1161="","",ข้อมูลน้ำหนักสินค้า!C1161)*J1162</f>
        <v>#VALUE!</v>
      </c>
    </row>
    <row r="1163" spans="1:31">
      <c r="A1163" s="1" t="str">
        <f t="shared" si="199"/>
        <v/>
      </c>
      <c r="B1163" s="1" t="str">
        <f t="shared" si="200"/>
        <v/>
      </c>
      <c r="C1163" s="1" t="str">
        <f t="shared" si="201"/>
        <v/>
      </c>
      <c r="D1163" s="1" t="str">
        <f>IF(ข้อมูลออเดอร์!A1162="","",ข้อมูลออเดอร์!A1162)</f>
        <v/>
      </c>
      <c r="E1163" s="1" t="str">
        <f>IFERROR(IF(VLOOKUP(D1163,ข้อมูลออเดอร์!A:BV,74,0)="Express delivery","NORMAL",IF(VLOOKUP(D1163,ข้อมูลออเดอร์!A:BV,74,0)="Lalamove","B2B_OFFLINE","")),"")</f>
        <v/>
      </c>
      <c r="F1163" s="1" t="str">
        <f t="shared" si="202"/>
        <v/>
      </c>
      <c r="G1163" s="1" t="str">
        <f>IF(ข้อมูลออเดอร์!CV1162="","",ข้อมูลออเดอร์!CV1162)</f>
        <v/>
      </c>
      <c r="H1163" s="1" t="str">
        <f>IF(ข้อมูลออเดอร์!CW1162="","",ข้อมูลออเดอร์!CW1162)</f>
        <v/>
      </c>
      <c r="I1163" s="1" t="str">
        <f>IF(ข้อมูลออเดอร์!CV1162="","",ข้อมูลออเดอร์!CV1162)</f>
        <v/>
      </c>
      <c r="J1163" s="1" t="str">
        <f>IF(ข้อมูลออเดอร์!DD1162="","",ข้อมูลออเดอร์!DD1162)</f>
        <v/>
      </c>
      <c r="K1163" s="102" t="str">
        <f t="shared" si="203"/>
        <v/>
      </c>
      <c r="L1163" s="102" t="str">
        <f t="shared" si="204"/>
        <v/>
      </c>
      <c r="M1163" s="103" t="str">
        <f ca="1" t="shared" si="205"/>
        <v/>
      </c>
      <c r="N1163" s="103" t="str">
        <f ca="1" t="shared" si="206"/>
        <v/>
      </c>
      <c r="O1163" s="1" t="str">
        <f>IFERROR(VLOOKUP(D1163,ข้อมูลออเดอร์!A:EK,49,0),"")</f>
        <v/>
      </c>
      <c r="P1163" s="1" t="str">
        <f>IF(D1163="","",ข้อมูลออเดอร์!AX1162)</f>
        <v/>
      </c>
      <c r="Q1163" s="1" t="str">
        <f>IF(D1163="","",ข้อมูลออเดอร์!AX1162)</f>
        <v/>
      </c>
      <c r="R1163" s="1" t="str">
        <f t="shared" si="207"/>
        <v/>
      </c>
      <c r="S1163" s="1">
        <f>IF('ข้อมูลจังหวัด-อำเภอ'!C1162="","",'ข้อมูลจังหวัด-อำเภอ'!C1162)</f>
        <v>0</v>
      </c>
      <c r="T1163" s="1">
        <f>IF('ข้อมูลจังหวัด-อำเภอ'!D1162="","",'ข้อมูลจังหวัด-อำเภอ'!D1162)</f>
        <v>0</v>
      </c>
      <c r="U1163" s="1" t="str">
        <f>IFERROR(VLOOKUP(D1163,ข้อมูลออเดอร์!A:EK,46,0),"")</f>
        <v/>
      </c>
      <c r="V1163" s="1" t="str">
        <f>IFERROR(VLOOKUP(D1163,ข้อมูลออเดอร์!A:EK,46,0),"")</f>
        <v/>
      </c>
      <c r="W1163" s="1" t="str">
        <f>IFERROR(VLOOKUP(D1163,ข้อมูลออเดอร์!A:EK,48,0),"")</f>
        <v/>
      </c>
      <c r="X1163" s="1" t="str">
        <f t="shared" si="208"/>
        <v/>
      </c>
      <c r="Y1163" s="1"/>
      <c r="Z1163" s="1"/>
      <c r="AA1163" s="1" t="e">
        <f t="shared" si="209"/>
        <v>#N/A</v>
      </c>
      <c r="AB1163" s="1"/>
      <c r="AC1163" s="1"/>
      <c r="AD1163" s="1"/>
      <c r="AE1163" s="1" t="e">
        <f>IF(ข้อมูลน้ำหนักสินค้า!C1162="","",ข้อมูลน้ำหนักสินค้า!C1162)*J1163</f>
        <v>#VALUE!</v>
      </c>
    </row>
    <row r="1164" spans="1:31">
      <c r="A1164" s="1" t="str">
        <f t="shared" si="199"/>
        <v/>
      </c>
      <c r="B1164" s="1" t="str">
        <f t="shared" si="200"/>
        <v/>
      </c>
      <c r="C1164" s="1" t="str">
        <f t="shared" si="201"/>
        <v/>
      </c>
      <c r="D1164" s="1" t="str">
        <f>IF(ข้อมูลออเดอร์!A1163="","",ข้อมูลออเดอร์!A1163)</f>
        <v/>
      </c>
      <c r="E1164" s="1" t="str">
        <f>IFERROR(IF(VLOOKUP(D1164,ข้อมูลออเดอร์!A:BV,74,0)="Express delivery","NORMAL",IF(VLOOKUP(D1164,ข้อมูลออเดอร์!A:BV,74,0)="Lalamove","B2B_OFFLINE","")),"")</f>
        <v/>
      </c>
      <c r="F1164" s="1" t="str">
        <f t="shared" si="202"/>
        <v/>
      </c>
      <c r="G1164" s="1" t="str">
        <f>IF(ข้อมูลออเดอร์!CV1163="","",ข้อมูลออเดอร์!CV1163)</f>
        <v/>
      </c>
      <c r="H1164" s="1" t="str">
        <f>IF(ข้อมูลออเดอร์!CW1163="","",ข้อมูลออเดอร์!CW1163)</f>
        <v/>
      </c>
      <c r="I1164" s="1" t="str">
        <f>IF(ข้อมูลออเดอร์!CV1163="","",ข้อมูลออเดอร์!CV1163)</f>
        <v/>
      </c>
      <c r="J1164" s="1" t="str">
        <f>IF(ข้อมูลออเดอร์!DD1163="","",ข้อมูลออเดอร์!DD1163)</f>
        <v/>
      </c>
      <c r="K1164" s="102" t="str">
        <f t="shared" si="203"/>
        <v/>
      </c>
      <c r="L1164" s="102" t="str">
        <f t="shared" si="204"/>
        <v/>
      </c>
      <c r="M1164" s="103" t="str">
        <f ca="1" t="shared" si="205"/>
        <v/>
      </c>
      <c r="N1164" s="103" t="str">
        <f ca="1" t="shared" si="206"/>
        <v/>
      </c>
      <c r="O1164" s="1" t="str">
        <f>IFERROR(VLOOKUP(D1164,ข้อมูลออเดอร์!A:EK,49,0),"")</f>
        <v/>
      </c>
      <c r="P1164" s="1" t="str">
        <f>IF(D1164="","",ข้อมูลออเดอร์!AX1163)</f>
        <v/>
      </c>
      <c r="Q1164" s="1" t="str">
        <f>IF(D1164="","",ข้อมูลออเดอร์!AX1163)</f>
        <v/>
      </c>
      <c r="R1164" s="1" t="str">
        <f t="shared" si="207"/>
        <v/>
      </c>
      <c r="S1164" s="1">
        <f>IF('ข้อมูลจังหวัด-อำเภอ'!C1163="","",'ข้อมูลจังหวัด-อำเภอ'!C1163)</f>
        <v>0</v>
      </c>
      <c r="T1164" s="1">
        <f>IF('ข้อมูลจังหวัด-อำเภอ'!D1163="","",'ข้อมูลจังหวัด-อำเภอ'!D1163)</f>
        <v>0</v>
      </c>
      <c r="U1164" s="1" t="str">
        <f>IFERROR(VLOOKUP(D1164,ข้อมูลออเดอร์!A:EK,46,0),"")</f>
        <v/>
      </c>
      <c r="V1164" s="1" t="str">
        <f>IFERROR(VLOOKUP(D1164,ข้อมูลออเดอร์!A:EK,46,0),"")</f>
        <v/>
      </c>
      <c r="W1164" s="1" t="str">
        <f>IFERROR(VLOOKUP(D1164,ข้อมูลออเดอร์!A:EK,48,0),"")</f>
        <v/>
      </c>
      <c r="X1164" s="1" t="str">
        <f t="shared" si="208"/>
        <v/>
      </c>
      <c r="Y1164" s="1"/>
      <c r="Z1164" s="1"/>
      <c r="AA1164" s="1" t="e">
        <f t="shared" si="209"/>
        <v>#N/A</v>
      </c>
      <c r="AB1164" s="1"/>
      <c r="AC1164" s="1"/>
      <c r="AD1164" s="1"/>
      <c r="AE1164" s="1" t="e">
        <f>IF(ข้อมูลน้ำหนักสินค้า!C1163="","",ข้อมูลน้ำหนักสินค้า!C1163)*J1164</f>
        <v>#VALUE!</v>
      </c>
    </row>
    <row r="1165" spans="1:31">
      <c r="A1165" s="1" t="str">
        <f t="shared" si="199"/>
        <v/>
      </c>
      <c r="B1165" s="1" t="str">
        <f t="shared" si="200"/>
        <v/>
      </c>
      <c r="C1165" s="1" t="str">
        <f t="shared" si="201"/>
        <v/>
      </c>
      <c r="D1165" s="1" t="str">
        <f>IF(ข้อมูลออเดอร์!A1164="","",ข้อมูลออเดอร์!A1164)</f>
        <v/>
      </c>
      <c r="E1165" s="1" t="str">
        <f>IFERROR(IF(VLOOKUP(D1165,ข้อมูลออเดอร์!A:BV,74,0)="Express delivery","NORMAL",IF(VLOOKUP(D1165,ข้อมูลออเดอร์!A:BV,74,0)="Lalamove","B2B_OFFLINE","")),"")</f>
        <v/>
      </c>
      <c r="F1165" s="1" t="str">
        <f t="shared" si="202"/>
        <v/>
      </c>
      <c r="G1165" s="1" t="str">
        <f>IF(ข้อมูลออเดอร์!CV1164="","",ข้อมูลออเดอร์!CV1164)</f>
        <v/>
      </c>
      <c r="H1165" s="1" t="str">
        <f>IF(ข้อมูลออเดอร์!CW1164="","",ข้อมูลออเดอร์!CW1164)</f>
        <v/>
      </c>
      <c r="I1165" s="1" t="str">
        <f>IF(ข้อมูลออเดอร์!CV1164="","",ข้อมูลออเดอร์!CV1164)</f>
        <v/>
      </c>
      <c r="J1165" s="1" t="str">
        <f>IF(ข้อมูลออเดอร์!DD1164="","",ข้อมูลออเดอร์!DD1164)</f>
        <v/>
      </c>
      <c r="K1165" s="102" t="str">
        <f t="shared" si="203"/>
        <v/>
      </c>
      <c r="L1165" s="102" t="str">
        <f t="shared" si="204"/>
        <v/>
      </c>
      <c r="M1165" s="103" t="str">
        <f ca="1" t="shared" si="205"/>
        <v/>
      </c>
      <c r="N1165" s="103" t="str">
        <f ca="1" t="shared" si="206"/>
        <v/>
      </c>
      <c r="O1165" s="1" t="str">
        <f>IFERROR(VLOOKUP(D1165,ข้อมูลออเดอร์!A:EK,49,0),"")</f>
        <v/>
      </c>
      <c r="P1165" s="1" t="str">
        <f>IF(D1165="","",ข้อมูลออเดอร์!AX1164)</f>
        <v/>
      </c>
      <c r="Q1165" s="1" t="str">
        <f>IF(D1165="","",ข้อมูลออเดอร์!AX1164)</f>
        <v/>
      </c>
      <c r="R1165" s="1" t="str">
        <f t="shared" si="207"/>
        <v/>
      </c>
      <c r="S1165" s="1">
        <f>IF('ข้อมูลจังหวัด-อำเภอ'!C1164="","",'ข้อมูลจังหวัด-อำเภอ'!C1164)</f>
        <v>0</v>
      </c>
      <c r="T1165" s="1">
        <f>IF('ข้อมูลจังหวัด-อำเภอ'!D1164="","",'ข้อมูลจังหวัด-อำเภอ'!D1164)</f>
        <v>0</v>
      </c>
      <c r="U1165" s="1" t="str">
        <f>IFERROR(VLOOKUP(D1165,ข้อมูลออเดอร์!A:EK,46,0),"")</f>
        <v/>
      </c>
      <c r="V1165" s="1" t="str">
        <f>IFERROR(VLOOKUP(D1165,ข้อมูลออเดอร์!A:EK,46,0),"")</f>
        <v/>
      </c>
      <c r="W1165" s="1" t="str">
        <f>IFERROR(VLOOKUP(D1165,ข้อมูลออเดอร์!A:EK,48,0),"")</f>
        <v/>
      </c>
      <c r="X1165" s="1" t="str">
        <f t="shared" si="208"/>
        <v/>
      </c>
      <c r="Y1165" s="1"/>
      <c r="Z1165" s="1"/>
      <c r="AA1165" s="1" t="e">
        <f t="shared" si="209"/>
        <v>#N/A</v>
      </c>
      <c r="AB1165" s="1"/>
      <c r="AC1165" s="1"/>
      <c r="AD1165" s="1"/>
      <c r="AE1165" s="1" t="e">
        <f>IF(ข้อมูลน้ำหนักสินค้า!C1164="","",ข้อมูลน้ำหนักสินค้า!C1164)*J1165</f>
        <v>#VALUE!</v>
      </c>
    </row>
    <row r="1166" spans="1:31">
      <c r="A1166" s="1" t="str">
        <f t="shared" si="199"/>
        <v/>
      </c>
      <c r="B1166" s="1" t="str">
        <f t="shared" si="200"/>
        <v/>
      </c>
      <c r="C1166" s="1" t="str">
        <f t="shared" si="201"/>
        <v/>
      </c>
      <c r="D1166" s="1" t="str">
        <f>IF(ข้อมูลออเดอร์!A1165="","",ข้อมูลออเดอร์!A1165)</f>
        <v/>
      </c>
      <c r="E1166" s="1" t="str">
        <f>IFERROR(IF(VLOOKUP(D1166,ข้อมูลออเดอร์!A:BV,74,0)="Express delivery","NORMAL",IF(VLOOKUP(D1166,ข้อมูลออเดอร์!A:BV,74,0)="Lalamove","B2B_OFFLINE","")),"")</f>
        <v/>
      </c>
      <c r="F1166" s="1" t="str">
        <f t="shared" si="202"/>
        <v/>
      </c>
      <c r="G1166" s="1" t="str">
        <f>IF(ข้อมูลออเดอร์!CV1165="","",ข้อมูลออเดอร์!CV1165)</f>
        <v/>
      </c>
      <c r="H1166" s="1" t="str">
        <f>IF(ข้อมูลออเดอร์!CW1165="","",ข้อมูลออเดอร์!CW1165)</f>
        <v/>
      </c>
      <c r="I1166" s="1" t="str">
        <f>IF(ข้อมูลออเดอร์!CV1165="","",ข้อมูลออเดอร์!CV1165)</f>
        <v/>
      </c>
      <c r="J1166" s="1" t="str">
        <f>IF(ข้อมูลออเดอร์!DD1165="","",ข้อมูลออเดอร์!DD1165)</f>
        <v/>
      </c>
      <c r="K1166" s="102" t="str">
        <f t="shared" si="203"/>
        <v/>
      </c>
      <c r="L1166" s="102" t="str">
        <f t="shared" si="204"/>
        <v/>
      </c>
      <c r="M1166" s="103" t="str">
        <f ca="1" t="shared" si="205"/>
        <v/>
      </c>
      <c r="N1166" s="103" t="str">
        <f ca="1" t="shared" si="206"/>
        <v/>
      </c>
      <c r="O1166" s="1" t="str">
        <f>IFERROR(VLOOKUP(D1166,ข้อมูลออเดอร์!A:EK,49,0),"")</f>
        <v/>
      </c>
      <c r="P1166" s="1" t="str">
        <f>IF(D1166="","",ข้อมูลออเดอร์!AX1165)</f>
        <v/>
      </c>
      <c r="Q1166" s="1" t="str">
        <f>IF(D1166="","",ข้อมูลออเดอร์!AX1165)</f>
        <v/>
      </c>
      <c r="R1166" s="1" t="str">
        <f t="shared" si="207"/>
        <v/>
      </c>
      <c r="S1166" s="1">
        <f>IF('ข้อมูลจังหวัด-อำเภอ'!C1165="","",'ข้อมูลจังหวัด-อำเภอ'!C1165)</f>
        <v>0</v>
      </c>
      <c r="T1166" s="1">
        <f>IF('ข้อมูลจังหวัด-อำเภอ'!D1165="","",'ข้อมูลจังหวัด-อำเภอ'!D1165)</f>
        <v>0</v>
      </c>
      <c r="U1166" s="1" t="str">
        <f>IFERROR(VLOOKUP(D1166,ข้อมูลออเดอร์!A:EK,46,0),"")</f>
        <v/>
      </c>
      <c r="V1166" s="1" t="str">
        <f>IFERROR(VLOOKUP(D1166,ข้อมูลออเดอร์!A:EK,46,0),"")</f>
        <v/>
      </c>
      <c r="W1166" s="1" t="str">
        <f>IFERROR(VLOOKUP(D1166,ข้อมูลออเดอร์!A:EK,48,0),"")</f>
        <v/>
      </c>
      <c r="X1166" s="1" t="str">
        <f t="shared" si="208"/>
        <v/>
      </c>
      <c r="Y1166" s="1"/>
      <c r="Z1166" s="1"/>
      <c r="AA1166" s="1" t="e">
        <f t="shared" si="209"/>
        <v>#N/A</v>
      </c>
      <c r="AB1166" s="1"/>
      <c r="AC1166" s="1"/>
      <c r="AD1166" s="1"/>
      <c r="AE1166" s="1" t="e">
        <f>IF(ข้อมูลน้ำหนักสินค้า!C1165="","",ข้อมูลน้ำหนักสินค้า!C1165)*J1166</f>
        <v>#VALUE!</v>
      </c>
    </row>
    <row r="1167" spans="1:31">
      <c r="A1167" s="1" t="str">
        <f t="shared" si="199"/>
        <v/>
      </c>
      <c r="B1167" s="1" t="str">
        <f t="shared" si="200"/>
        <v/>
      </c>
      <c r="C1167" s="1" t="str">
        <f t="shared" si="201"/>
        <v/>
      </c>
      <c r="D1167" s="1" t="str">
        <f>IF(ข้อมูลออเดอร์!A1166="","",ข้อมูลออเดอร์!A1166)</f>
        <v/>
      </c>
      <c r="E1167" s="1" t="str">
        <f>IFERROR(IF(VLOOKUP(D1167,ข้อมูลออเดอร์!A:BV,74,0)="Express delivery","NORMAL",IF(VLOOKUP(D1167,ข้อมูลออเดอร์!A:BV,74,0)="Lalamove","B2B_OFFLINE","")),"")</f>
        <v/>
      </c>
      <c r="F1167" s="1" t="str">
        <f t="shared" si="202"/>
        <v/>
      </c>
      <c r="G1167" s="1" t="str">
        <f>IF(ข้อมูลออเดอร์!CV1166="","",ข้อมูลออเดอร์!CV1166)</f>
        <v/>
      </c>
      <c r="H1167" s="1" t="str">
        <f>IF(ข้อมูลออเดอร์!CW1166="","",ข้อมูลออเดอร์!CW1166)</f>
        <v/>
      </c>
      <c r="I1167" s="1" t="str">
        <f>IF(ข้อมูลออเดอร์!CV1166="","",ข้อมูลออเดอร์!CV1166)</f>
        <v/>
      </c>
      <c r="J1167" s="1" t="str">
        <f>IF(ข้อมูลออเดอร์!DD1166="","",ข้อมูลออเดอร์!DD1166)</f>
        <v/>
      </c>
      <c r="K1167" s="102" t="str">
        <f t="shared" si="203"/>
        <v/>
      </c>
      <c r="L1167" s="102" t="str">
        <f t="shared" si="204"/>
        <v/>
      </c>
      <c r="M1167" s="103" t="str">
        <f ca="1" t="shared" si="205"/>
        <v/>
      </c>
      <c r="N1167" s="103" t="str">
        <f ca="1" t="shared" si="206"/>
        <v/>
      </c>
      <c r="O1167" s="1" t="str">
        <f>IFERROR(VLOOKUP(D1167,ข้อมูลออเดอร์!A:EK,49,0),"")</f>
        <v/>
      </c>
      <c r="P1167" s="1" t="str">
        <f>IF(D1167="","",ข้อมูลออเดอร์!AX1166)</f>
        <v/>
      </c>
      <c r="Q1167" s="1" t="str">
        <f>IF(D1167="","",ข้อมูลออเดอร์!AX1166)</f>
        <v/>
      </c>
      <c r="R1167" s="1" t="str">
        <f t="shared" si="207"/>
        <v/>
      </c>
      <c r="S1167" s="1">
        <f>IF('ข้อมูลจังหวัด-อำเภอ'!C1166="","",'ข้อมูลจังหวัด-อำเภอ'!C1166)</f>
        <v>0</v>
      </c>
      <c r="T1167" s="1">
        <f>IF('ข้อมูลจังหวัด-อำเภอ'!D1166="","",'ข้อมูลจังหวัด-อำเภอ'!D1166)</f>
        <v>0</v>
      </c>
      <c r="U1167" s="1" t="str">
        <f>IFERROR(VLOOKUP(D1167,ข้อมูลออเดอร์!A:EK,46,0),"")</f>
        <v/>
      </c>
      <c r="V1167" s="1" t="str">
        <f>IFERROR(VLOOKUP(D1167,ข้อมูลออเดอร์!A:EK,46,0),"")</f>
        <v/>
      </c>
      <c r="W1167" s="1" t="str">
        <f>IFERROR(VLOOKUP(D1167,ข้อมูลออเดอร์!A:EK,48,0),"")</f>
        <v/>
      </c>
      <c r="X1167" s="1" t="str">
        <f t="shared" si="208"/>
        <v/>
      </c>
      <c r="Y1167" s="1"/>
      <c r="Z1167" s="1"/>
      <c r="AA1167" s="1" t="e">
        <f t="shared" si="209"/>
        <v>#N/A</v>
      </c>
      <c r="AB1167" s="1"/>
      <c r="AC1167" s="1"/>
      <c r="AD1167" s="1"/>
      <c r="AE1167" s="1" t="e">
        <f>IF(ข้อมูลน้ำหนักสินค้า!C1166="","",ข้อมูลน้ำหนักสินค้า!C1166)*J1167</f>
        <v>#VALUE!</v>
      </c>
    </row>
    <row r="1168" spans="1:31">
      <c r="A1168" s="1" t="str">
        <f t="shared" si="199"/>
        <v/>
      </c>
      <c r="B1168" s="1" t="str">
        <f t="shared" si="200"/>
        <v/>
      </c>
      <c r="C1168" s="1" t="str">
        <f t="shared" si="201"/>
        <v/>
      </c>
      <c r="D1168" s="1" t="str">
        <f>IF(ข้อมูลออเดอร์!A1167="","",ข้อมูลออเดอร์!A1167)</f>
        <v/>
      </c>
      <c r="E1168" s="1" t="str">
        <f>IFERROR(IF(VLOOKUP(D1168,ข้อมูลออเดอร์!A:BV,74,0)="Express delivery","NORMAL",IF(VLOOKUP(D1168,ข้อมูลออเดอร์!A:BV,74,0)="Lalamove","B2B_OFFLINE","")),"")</f>
        <v/>
      </c>
      <c r="F1168" s="1" t="str">
        <f t="shared" si="202"/>
        <v/>
      </c>
      <c r="G1168" s="1" t="str">
        <f>IF(ข้อมูลออเดอร์!CV1167="","",ข้อมูลออเดอร์!CV1167)</f>
        <v/>
      </c>
      <c r="H1168" s="1" t="str">
        <f>IF(ข้อมูลออเดอร์!CW1167="","",ข้อมูลออเดอร์!CW1167)</f>
        <v/>
      </c>
      <c r="I1168" s="1" t="str">
        <f>IF(ข้อมูลออเดอร์!CV1167="","",ข้อมูลออเดอร์!CV1167)</f>
        <v/>
      </c>
      <c r="J1168" s="1" t="str">
        <f>IF(ข้อมูลออเดอร์!DD1167="","",ข้อมูลออเดอร์!DD1167)</f>
        <v/>
      </c>
      <c r="K1168" s="102" t="str">
        <f t="shared" si="203"/>
        <v/>
      </c>
      <c r="L1168" s="102" t="str">
        <f t="shared" si="204"/>
        <v/>
      </c>
      <c r="M1168" s="103" t="str">
        <f ca="1" t="shared" si="205"/>
        <v/>
      </c>
      <c r="N1168" s="103" t="str">
        <f ca="1" t="shared" si="206"/>
        <v/>
      </c>
      <c r="O1168" s="1" t="str">
        <f>IFERROR(VLOOKUP(D1168,ข้อมูลออเดอร์!A:EK,49,0),"")</f>
        <v/>
      </c>
      <c r="P1168" s="1" t="str">
        <f>IF(D1168="","",ข้อมูลออเดอร์!AX1167)</f>
        <v/>
      </c>
      <c r="Q1168" s="1" t="str">
        <f>IF(D1168="","",ข้อมูลออเดอร์!AX1167)</f>
        <v/>
      </c>
      <c r="R1168" s="1" t="str">
        <f t="shared" si="207"/>
        <v/>
      </c>
      <c r="S1168" s="1">
        <f>IF('ข้อมูลจังหวัด-อำเภอ'!C1167="","",'ข้อมูลจังหวัด-อำเภอ'!C1167)</f>
        <v>0</v>
      </c>
      <c r="T1168" s="1">
        <f>IF('ข้อมูลจังหวัด-อำเภอ'!D1167="","",'ข้อมูลจังหวัด-อำเภอ'!D1167)</f>
        <v>0</v>
      </c>
      <c r="U1168" s="1" t="str">
        <f>IFERROR(VLOOKUP(D1168,ข้อมูลออเดอร์!A:EK,46,0),"")</f>
        <v/>
      </c>
      <c r="V1168" s="1" t="str">
        <f>IFERROR(VLOOKUP(D1168,ข้อมูลออเดอร์!A:EK,46,0),"")</f>
        <v/>
      </c>
      <c r="W1168" s="1" t="str">
        <f>IFERROR(VLOOKUP(D1168,ข้อมูลออเดอร์!A:EK,48,0),"")</f>
        <v/>
      </c>
      <c r="X1168" s="1" t="str">
        <f t="shared" si="208"/>
        <v/>
      </c>
      <c r="Y1168" s="1"/>
      <c r="Z1168" s="1"/>
      <c r="AA1168" s="1" t="e">
        <f t="shared" si="209"/>
        <v>#N/A</v>
      </c>
      <c r="AB1168" s="1"/>
      <c r="AC1168" s="1"/>
      <c r="AD1168" s="1"/>
      <c r="AE1168" s="1" t="e">
        <f>IF(ข้อมูลน้ำหนักสินค้า!C1167="","",ข้อมูลน้ำหนักสินค้า!C1167)*J1168</f>
        <v>#VALUE!</v>
      </c>
    </row>
    <row r="1169" spans="1:31">
      <c r="A1169" s="1" t="str">
        <f t="shared" si="199"/>
        <v/>
      </c>
      <c r="B1169" s="1" t="str">
        <f t="shared" si="200"/>
        <v/>
      </c>
      <c r="C1169" s="1" t="str">
        <f t="shared" si="201"/>
        <v/>
      </c>
      <c r="D1169" s="1" t="str">
        <f>IF(ข้อมูลออเดอร์!A1168="","",ข้อมูลออเดอร์!A1168)</f>
        <v/>
      </c>
      <c r="E1169" s="1" t="str">
        <f>IFERROR(IF(VLOOKUP(D1169,ข้อมูลออเดอร์!A:BV,74,0)="Express delivery","NORMAL",IF(VLOOKUP(D1169,ข้อมูลออเดอร์!A:BV,74,0)="Lalamove","B2B_OFFLINE","")),"")</f>
        <v/>
      </c>
      <c r="F1169" s="1" t="str">
        <f t="shared" si="202"/>
        <v/>
      </c>
      <c r="G1169" s="1" t="str">
        <f>IF(ข้อมูลออเดอร์!CV1168="","",ข้อมูลออเดอร์!CV1168)</f>
        <v/>
      </c>
      <c r="H1169" s="1" t="str">
        <f>IF(ข้อมูลออเดอร์!CW1168="","",ข้อมูลออเดอร์!CW1168)</f>
        <v/>
      </c>
      <c r="I1169" s="1" t="str">
        <f>IF(ข้อมูลออเดอร์!CV1168="","",ข้อมูลออเดอร์!CV1168)</f>
        <v/>
      </c>
      <c r="J1169" s="1" t="str">
        <f>IF(ข้อมูลออเดอร์!DD1168="","",ข้อมูลออเดอร์!DD1168)</f>
        <v/>
      </c>
      <c r="K1169" s="102" t="str">
        <f t="shared" si="203"/>
        <v/>
      </c>
      <c r="L1169" s="102" t="str">
        <f t="shared" si="204"/>
        <v/>
      </c>
      <c r="M1169" s="103" t="str">
        <f ca="1" t="shared" si="205"/>
        <v/>
      </c>
      <c r="N1169" s="103" t="str">
        <f ca="1" t="shared" si="206"/>
        <v/>
      </c>
      <c r="O1169" s="1" t="str">
        <f>IFERROR(VLOOKUP(D1169,ข้อมูลออเดอร์!A:EK,49,0),"")</f>
        <v/>
      </c>
      <c r="P1169" s="1" t="str">
        <f>IF(D1169="","",ข้อมูลออเดอร์!AX1168)</f>
        <v/>
      </c>
      <c r="Q1169" s="1" t="str">
        <f>IF(D1169="","",ข้อมูลออเดอร์!AX1168)</f>
        <v/>
      </c>
      <c r="R1169" s="1" t="str">
        <f t="shared" si="207"/>
        <v/>
      </c>
      <c r="S1169" s="1">
        <f>IF('ข้อมูลจังหวัด-อำเภอ'!C1168="","",'ข้อมูลจังหวัด-อำเภอ'!C1168)</f>
        <v>0</v>
      </c>
      <c r="T1169" s="1">
        <f>IF('ข้อมูลจังหวัด-อำเภอ'!D1168="","",'ข้อมูลจังหวัด-อำเภอ'!D1168)</f>
        <v>0</v>
      </c>
      <c r="U1169" s="1" t="str">
        <f>IFERROR(VLOOKUP(D1169,ข้อมูลออเดอร์!A:EK,46,0),"")</f>
        <v/>
      </c>
      <c r="V1169" s="1" t="str">
        <f>IFERROR(VLOOKUP(D1169,ข้อมูลออเดอร์!A:EK,46,0),"")</f>
        <v/>
      </c>
      <c r="W1169" s="1" t="str">
        <f>IFERROR(VLOOKUP(D1169,ข้อมูลออเดอร์!A:EK,48,0),"")</f>
        <v/>
      </c>
      <c r="X1169" s="1" t="str">
        <f t="shared" si="208"/>
        <v/>
      </c>
      <c r="Y1169" s="1"/>
      <c r="Z1169" s="1"/>
      <c r="AA1169" s="1" t="e">
        <f t="shared" si="209"/>
        <v>#N/A</v>
      </c>
      <c r="AB1169" s="1"/>
      <c r="AC1169" s="1"/>
      <c r="AD1169" s="1"/>
      <c r="AE1169" s="1" t="e">
        <f>IF(ข้อมูลน้ำหนักสินค้า!C1168="","",ข้อมูลน้ำหนักสินค้า!C1168)*J1169</f>
        <v>#VALUE!</v>
      </c>
    </row>
    <row r="1170" spans="1:31">
      <c r="A1170" s="1" t="str">
        <f t="shared" si="199"/>
        <v/>
      </c>
      <c r="B1170" s="1" t="str">
        <f t="shared" si="200"/>
        <v/>
      </c>
      <c r="C1170" s="1" t="str">
        <f t="shared" si="201"/>
        <v/>
      </c>
      <c r="D1170" s="1" t="str">
        <f>IF(ข้อมูลออเดอร์!A1169="","",ข้อมูลออเดอร์!A1169)</f>
        <v/>
      </c>
      <c r="E1170" s="1" t="str">
        <f>IFERROR(IF(VLOOKUP(D1170,ข้อมูลออเดอร์!A:BV,74,0)="Express delivery","NORMAL",IF(VLOOKUP(D1170,ข้อมูลออเดอร์!A:BV,74,0)="Lalamove","B2B_OFFLINE","")),"")</f>
        <v/>
      </c>
      <c r="F1170" s="1" t="str">
        <f t="shared" si="202"/>
        <v/>
      </c>
      <c r="G1170" s="1" t="str">
        <f>IF(ข้อมูลออเดอร์!CV1169="","",ข้อมูลออเดอร์!CV1169)</f>
        <v/>
      </c>
      <c r="H1170" s="1" t="str">
        <f>IF(ข้อมูลออเดอร์!CW1169="","",ข้อมูลออเดอร์!CW1169)</f>
        <v/>
      </c>
      <c r="I1170" s="1" t="str">
        <f>IF(ข้อมูลออเดอร์!CV1169="","",ข้อมูลออเดอร์!CV1169)</f>
        <v/>
      </c>
      <c r="J1170" s="1" t="str">
        <f>IF(ข้อมูลออเดอร์!DD1169="","",ข้อมูลออเดอร์!DD1169)</f>
        <v/>
      </c>
      <c r="K1170" s="102" t="str">
        <f t="shared" si="203"/>
        <v/>
      </c>
      <c r="L1170" s="102" t="str">
        <f t="shared" si="204"/>
        <v/>
      </c>
      <c r="M1170" s="103" t="str">
        <f ca="1" t="shared" si="205"/>
        <v/>
      </c>
      <c r="N1170" s="103" t="str">
        <f ca="1" t="shared" si="206"/>
        <v/>
      </c>
      <c r="O1170" s="1" t="str">
        <f>IFERROR(VLOOKUP(D1170,ข้อมูลออเดอร์!A:EK,49,0),"")</f>
        <v/>
      </c>
      <c r="P1170" s="1" t="str">
        <f>IF(D1170="","",ข้อมูลออเดอร์!AX1169)</f>
        <v/>
      </c>
      <c r="Q1170" s="1" t="str">
        <f>IF(D1170="","",ข้อมูลออเดอร์!AX1169)</f>
        <v/>
      </c>
      <c r="R1170" s="1" t="str">
        <f t="shared" si="207"/>
        <v/>
      </c>
      <c r="S1170" s="1">
        <f>IF('ข้อมูลจังหวัด-อำเภอ'!C1169="","",'ข้อมูลจังหวัด-อำเภอ'!C1169)</f>
        <v>0</v>
      </c>
      <c r="T1170" s="1">
        <f>IF('ข้อมูลจังหวัด-อำเภอ'!D1169="","",'ข้อมูลจังหวัด-อำเภอ'!D1169)</f>
        <v>0</v>
      </c>
      <c r="U1170" s="1" t="str">
        <f>IFERROR(VLOOKUP(D1170,ข้อมูลออเดอร์!A:EK,46,0),"")</f>
        <v/>
      </c>
      <c r="V1170" s="1" t="str">
        <f>IFERROR(VLOOKUP(D1170,ข้อมูลออเดอร์!A:EK,46,0),"")</f>
        <v/>
      </c>
      <c r="W1170" s="1" t="str">
        <f>IFERROR(VLOOKUP(D1170,ข้อมูลออเดอร์!A:EK,48,0),"")</f>
        <v/>
      </c>
      <c r="X1170" s="1" t="str">
        <f t="shared" si="208"/>
        <v/>
      </c>
      <c r="Y1170" s="1"/>
      <c r="Z1170" s="1"/>
      <c r="AA1170" s="1" t="e">
        <f t="shared" si="209"/>
        <v>#N/A</v>
      </c>
      <c r="AB1170" s="1"/>
      <c r="AC1170" s="1"/>
      <c r="AD1170" s="1"/>
      <c r="AE1170" s="1" t="e">
        <f>IF(ข้อมูลน้ำหนักสินค้า!C1169="","",ข้อมูลน้ำหนักสินค้า!C1169)*J1170</f>
        <v>#VALUE!</v>
      </c>
    </row>
    <row r="1171" spans="1:31">
      <c r="A1171" s="1" t="str">
        <f t="shared" si="199"/>
        <v/>
      </c>
      <c r="B1171" s="1" t="str">
        <f t="shared" si="200"/>
        <v/>
      </c>
      <c r="C1171" s="1" t="str">
        <f t="shared" si="201"/>
        <v/>
      </c>
      <c r="D1171" s="1" t="str">
        <f>IF(ข้อมูลออเดอร์!A1170="","",ข้อมูลออเดอร์!A1170)</f>
        <v/>
      </c>
      <c r="E1171" s="1" t="str">
        <f>IFERROR(IF(VLOOKUP(D1171,ข้อมูลออเดอร์!A:BV,74,0)="Express delivery","NORMAL",IF(VLOOKUP(D1171,ข้อมูลออเดอร์!A:BV,74,0)="Lalamove","B2B_OFFLINE","")),"")</f>
        <v/>
      </c>
      <c r="F1171" s="1" t="str">
        <f t="shared" si="202"/>
        <v/>
      </c>
      <c r="G1171" s="1" t="str">
        <f>IF(ข้อมูลออเดอร์!CV1170="","",ข้อมูลออเดอร์!CV1170)</f>
        <v/>
      </c>
      <c r="H1171" s="1" t="str">
        <f>IF(ข้อมูลออเดอร์!CW1170="","",ข้อมูลออเดอร์!CW1170)</f>
        <v/>
      </c>
      <c r="I1171" s="1" t="str">
        <f>IF(ข้อมูลออเดอร์!CV1170="","",ข้อมูลออเดอร์!CV1170)</f>
        <v/>
      </c>
      <c r="J1171" s="1" t="str">
        <f>IF(ข้อมูลออเดอร์!DD1170="","",ข้อมูลออเดอร์!DD1170)</f>
        <v/>
      </c>
      <c r="K1171" s="102" t="str">
        <f t="shared" si="203"/>
        <v/>
      </c>
      <c r="L1171" s="102" t="str">
        <f t="shared" si="204"/>
        <v/>
      </c>
      <c r="M1171" s="103" t="str">
        <f ca="1" t="shared" si="205"/>
        <v/>
      </c>
      <c r="N1171" s="103" t="str">
        <f ca="1" t="shared" si="206"/>
        <v/>
      </c>
      <c r="O1171" s="1" t="str">
        <f>IFERROR(VLOOKUP(D1171,ข้อมูลออเดอร์!A:EK,49,0),"")</f>
        <v/>
      </c>
      <c r="P1171" s="1" t="str">
        <f>IF(D1171="","",ข้อมูลออเดอร์!AX1170)</f>
        <v/>
      </c>
      <c r="Q1171" s="1" t="str">
        <f>IF(D1171="","",ข้อมูลออเดอร์!AX1170)</f>
        <v/>
      </c>
      <c r="R1171" s="1" t="str">
        <f t="shared" si="207"/>
        <v/>
      </c>
      <c r="S1171" s="1">
        <f>IF('ข้อมูลจังหวัด-อำเภอ'!C1170="","",'ข้อมูลจังหวัด-อำเภอ'!C1170)</f>
        <v>0</v>
      </c>
      <c r="T1171" s="1">
        <f>IF('ข้อมูลจังหวัด-อำเภอ'!D1170="","",'ข้อมูลจังหวัด-อำเภอ'!D1170)</f>
        <v>0</v>
      </c>
      <c r="U1171" s="1" t="str">
        <f>IFERROR(VLOOKUP(D1171,ข้อมูลออเดอร์!A:EK,46,0),"")</f>
        <v/>
      </c>
      <c r="V1171" s="1" t="str">
        <f>IFERROR(VLOOKUP(D1171,ข้อมูลออเดอร์!A:EK,46,0),"")</f>
        <v/>
      </c>
      <c r="W1171" s="1" t="str">
        <f>IFERROR(VLOOKUP(D1171,ข้อมูลออเดอร์!A:EK,48,0),"")</f>
        <v/>
      </c>
      <c r="X1171" s="1" t="str">
        <f t="shared" si="208"/>
        <v/>
      </c>
      <c r="Y1171" s="1"/>
      <c r="Z1171" s="1"/>
      <c r="AA1171" s="1" t="e">
        <f t="shared" si="209"/>
        <v>#N/A</v>
      </c>
      <c r="AB1171" s="1"/>
      <c r="AC1171" s="1"/>
      <c r="AD1171" s="1"/>
      <c r="AE1171" s="1" t="e">
        <f>IF(ข้อมูลน้ำหนักสินค้า!C1170="","",ข้อมูลน้ำหนักสินค้า!C1170)*J1171</f>
        <v>#VALUE!</v>
      </c>
    </row>
    <row r="1172" spans="1:31">
      <c r="A1172" s="1" t="str">
        <f t="shared" si="199"/>
        <v/>
      </c>
      <c r="B1172" s="1" t="str">
        <f t="shared" si="200"/>
        <v/>
      </c>
      <c r="C1172" s="1" t="str">
        <f t="shared" si="201"/>
        <v/>
      </c>
      <c r="D1172" s="1" t="str">
        <f>IF(ข้อมูลออเดอร์!A1171="","",ข้อมูลออเดอร์!A1171)</f>
        <v/>
      </c>
      <c r="E1172" s="1" t="str">
        <f>IFERROR(IF(VLOOKUP(D1172,ข้อมูลออเดอร์!A:BV,74,0)="Express delivery","NORMAL",IF(VLOOKUP(D1172,ข้อมูลออเดอร์!A:BV,74,0)="Lalamove","B2B_OFFLINE","")),"")</f>
        <v/>
      </c>
      <c r="F1172" s="1" t="str">
        <f t="shared" si="202"/>
        <v/>
      </c>
      <c r="G1172" s="1" t="str">
        <f>IF(ข้อมูลออเดอร์!CV1171="","",ข้อมูลออเดอร์!CV1171)</f>
        <v/>
      </c>
      <c r="H1172" s="1" t="str">
        <f>IF(ข้อมูลออเดอร์!CW1171="","",ข้อมูลออเดอร์!CW1171)</f>
        <v/>
      </c>
      <c r="I1172" s="1" t="str">
        <f>IF(ข้อมูลออเดอร์!CV1171="","",ข้อมูลออเดอร์!CV1171)</f>
        <v/>
      </c>
      <c r="J1172" s="1" t="str">
        <f>IF(ข้อมูลออเดอร์!DD1171="","",ข้อมูลออเดอร์!DD1171)</f>
        <v/>
      </c>
      <c r="K1172" s="102" t="str">
        <f t="shared" si="203"/>
        <v/>
      </c>
      <c r="L1172" s="102" t="str">
        <f t="shared" si="204"/>
        <v/>
      </c>
      <c r="M1172" s="103" t="str">
        <f ca="1" t="shared" si="205"/>
        <v/>
      </c>
      <c r="N1172" s="103" t="str">
        <f ca="1" t="shared" si="206"/>
        <v/>
      </c>
      <c r="O1172" s="1" t="str">
        <f>IFERROR(VLOOKUP(D1172,ข้อมูลออเดอร์!A:EK,49,0),"")</f>
        <v/>
      </c>
      <c r="P1172" s="1" t="str">
        <f>IF(D1172="","",ข้อมูลออเดอร์!AX1171)</f>
        <v/>
      </c>
      <c r="Q1172" s="1" t="str">
        <f>IF(D1172="","",ข้อมูลออเดอร์!AX1171)</f>
        <v/>
      </c>
      <c r="R1172" s="1" t="str">
        <f t="shared" si="207"/>
        <v/>
      </c>
      <c r="S1172" s="1">
        <f>IF('ข้อมูลจังหวัด-อำเภอ'!C1171="","",'ข้อมูลจังหวัด-อำเภอ'!C1171)</f>
        <v>0</v>
      </c>
      <c r="T1172" s="1">
        <f>IF('ข้อมูลจังหวัด-อำเภอ'!D1171="","",'ข้อมูลจังหวัด-อำเภอ'!D1171)</f>
        <v>0</v>
      </c>
      <c r="U1172" s="1" t="str">
        <f>IFERROR(VLOOKUP(D1172,ข้อมูลออเดอร์!A:EK,46,0),"")</f>
        <v/>
      </c>
      <c r="V1172" s="1" t="str">
        <f>IFERROR(VLOOKUP(D1172,ข้อมูลออเดอร์!A:EK,46,0),"")</f>
        <v/>
      </c>
      <c r="W1172" s="1" t="str">
        <f>IFERROR(VLOOKUP(D1172,ข้อมูลออเดอร์!A:EK,48,0),"")</f>
        <v/>
      </c>
      <c r="X1172" s="1" t="str">
        <f t="shared" si="208"/>
        <v/>
      </c>
      <c r="Y1172" s="1"/>
      <c r="Z1172" s="1"/>
      <c r="AA1172" s="1" t="e">
        <f t="shared" si="209"/>
        <v>#N/A</v>
      </c>
      <c r="AB1172" s="1"/>
      <c r="AC1172" s="1"/>
      <c r="AD1172" s="1"/>
      <c r="AE1172" s="1" t="e">
        <f>IF(ข้อมูลน้ำหนักสินค้า!C1171="","",ข้อมูลน้ำหนักสินค้า!C1171)*J1172</f>
        <v>#VALUE!</v>
      </c>
    </row>
    <row r="1173" spans="1:31">
      <c r="A1173" s="1" t="str">
        <f t="shared" si="199"/>
        <v/>
      </c>
      <c r="B1173" s="1" t="str">
        <f t="shared" si="200"/>
        <v/>
      </c>
      <c r="C1173" s="1" t="str">
        <f t="shared" si="201"/>
        <v/>
      </c>
      <c r="D1173" s="1" t="str">
        <f>IF(ข้อมูลออเดอร์!A1172="","",ข้อมูลออเดอร์!A1172)</f>
        <v/>
      </c>
      <c r="E1173" s="1" t="str">
        <f>IFERROR(IF(VLOOKUP(D1173,ข้อมูลออเดอร์!A:BV,74,0)="Express delivery","NORMAL",IF(VLOOKUP(D1173,ข้อมูลออเดอร์!A:BV,74,0)="Lalamove","B2B_OFFLINE","")),"")</f>
        <v/>
      </c>
      <c r="F1173" s="1" t="str">
        <f t="shared" si="202"/>
        <v/>
      </c>
      <c r="G1173" s="1" t="str">
        <f>IF(ข้อมูลออเดอร์!CV1172="","",ข้อมูลออเดอร์!CV1172)</f>
        <v/>
      </c>
      <c r="H1173" s="1" t="str">
        <f>IF(ข้อมูลออเดอร์!CW1172="","",ข้อมูลออเดอร์!CW1172)</f>
        <v/>
      </c>
      <c r="I1173" s="1" t="str">
        <f>IF(ข้อมูลออเดอร์!CV1172="","",ข้อมูลออเดอร์!CV1172)</f>
        <v/>
      </c>
      <c r="J1173" s="1" t="str">
        <f>IF(ข้อมูลออเดอร์!DD1172="","",ข้อมูลออเดอร์!DD1172)</f>
        <v/>
      </c>
      <c r="K1173" s="102" t="str">
        <f t="shared" si="203"/>
        <v/>
      </c>
      <c r="L1173" s="102" t="str">
        <f t="shared" si="204"/>
        <v/>
      </c>
      <c r="M1173" s="103" t="str">
        <f ca="1" t="shared" si="205"/>
        <v/>
      </c>
      <c r="N1173" s="103" t="str">
        <f ca="1" t="shared" si="206"/>
        <v/>
      </c>
      <c r="O1173" s="1" t="str">
        <f>IFERROR(VLOOKUP(D1173,ข้อมูลออเดอร์!A:EK,49,0),"")</f>
        <v/>
      </c>
      <c r="P1173" s="1" t="str">
        <f>IF(D1173="","",ข้อมูลออเดอร์!AX1172)</f>
        <v/>
      </c>
      <c r="Q1173" s="1" t="str">
        <f>IF(D1173="","",ข้อมูลออเดอร์!AX1172)</f>
        <v/>
      </c>
      <c r="R1173" s="1" t="str">
        <f t="shared" si="207"/>
        <v/>
      </c>
      <c r="S1173" s="1">
        <f>IF('ข้อมูลจังหวัด-อำเภอ'!C1172="","",'ข้อมูลจังหวัด-อำเภอ'!C1172)</f>
        <v>0</v>
      </c>
      <c r="T1173" s="1">
        <f>IF('ข้อมูลจังหวัด-อำเภอ'!D1172="","",'ข้อมูลจังหวัด-อำเภอ'!D1172)</f>
        <v>0</v>
      </c>
      <c r="U1173" s="1" t="str">
        <f>IFERROR(VLOOKUP(D1173,ข้อมูลออเดอร์!A:EK,46,0),"")</f>
        <v/>
      </c>
      <c r="V1173" s="1" t="str">
        <f>IFERROR(VLOOKUP(D1173,ข้อมูลออเดอร์!A:EK,46,0),"")</f>
        <v/>
      </c>
      <c r="W1173" s="1" t="str">
        <f>IFERROR(VLOOKUP(D1173,ข้อมูลออเดอร์!A:EK,48,0),"")</f>
        <v/>
      </c>
      <c r="X1173" s="1" t="str">
        <f t="shared" si="208"/>
        <v/>
      </c>
      <c r="Y1173" s="1"/>
      <c r="Z1173" s="1"/>
      <c r="AA1173" s="1" t="e">
        <f t="shared" si="209"/>
        <v>#N/A</v>
      </c>
      <c r="AB1173" s="1"/>
      <c r="AC1173" s="1"/>
      <c r="AD1173" s="1"/>
      <c r="AE1173" s="1" t="e">
        <f>IF(ข้อมูลน้ำหนักสินค้า!C1172="","",ข้อมูลน้ำหนักสินค้า!C1172)*J1173</f>
        <v>#VALUE!</v>
      </c>
    </row>
    <row r="1174" spans="1:31">
      <c r="A1174" s="1" t="str">
        <f t="shared" si="199"/>
        <v/>
      </c>
      <c r="B1174" s="1" t="str">
        <f t="shared" si="200"/>
        <v/>
      </c>
      <c r="C1174" s="1" t="str">
        <f t="shared" si="201"/>
        <v/>
      </c>
      <c r="D1174" s="1" t="str">
        <f>IF(ข้อมูลออเดอร์!A1173="","",ข้อมูลออเดอร์!A1173)</f>
        <v/>
      </c>
      <c r="E1174" s="1" t="str">
        <f>IFERROR(IF(VLOOKUP(D1174,ข้อมูลออเดอร์!A:BV,74,0)="Express delivery","NORMAL",IF(VLOOKUP(D1174,ข้อมูลออเดอร์!A:BV,74,0)="Lalamove","B2B_OFFLINE","")),"")</f>
        <v/>
      </c>
      <c r="F1174" s="1" t="str">
        <f t="shared" si="202"/>
        <v/>
      </c>
      <c r="G1174" s="1" t="str">
        <f>IF(ข้อมูลออเดอร์!CV1173="","",ข้อมูลออเดอร์!CV1173)</f>
        <v/>
      </c>
      <c r="H1174" s="1" t="str">
        <f>IF(ข้อมูลออเดอร์!CW1173="","",ข้อมูลออเดอร์!CW1173)</f>
        <v/>
      </c>
      <c r="I1174" s="1" t="str">
        <f>IF(ข้อมูลออเดอร์!CV1173="","",ข้อมูลออเดอร์!CV1173)</f>
        <v/>
      </c>
      <c r="J1174" s="1" t="str">
        <f>IF(ข้อมูลออเดอร์!DD1173="","",ข้อมูลออเดอร์!DD1173)</f>
        <v/>
      </c>
      <c r="K1174" s="102" t="str">
        <f t="shared" si="203"/>
        <v/>
      </c>
      <c r="L1174" s="102" t="str">
        <f t="shared" si="204"/>
        <v/>
      </c>
      <c r="M1174" s="103" t="str">
        <f ca="1" t="shared" si="205"/>
        <v/>
      </c>
      <c r="N1174" s="103" t="str">
        <f ca="1" t="shared" si="206"/>
        <v/>
      </c>
      <c r="O1174" s="1" t="str">
        <f>IFERROR(VLOOKUP(D1174,ข้อมูลออเดอร์!A:EK,49,0),"")</f>
        <v/>
      </c>
      <c r="P1174" s="1" t="str">
        <f>IF(D1174="","",ข้อมูลออเดอร์!AX1173)</f>
        <v/>
      </c>
      <c r="Q1174" s="1" t="str">
        <f>IF(D1174="","",ข้อมูลออเดอร์!AX1173)</f>
        <v/>
      </c>
      <c r="R1174" s="1" t="str">
        <f t="shared" si="207"/>
        <v/>
      </c>
      <c r="S1174" s="1">
        <f>IF('ข้อมูลจังหวัด-อำเภอ'!C1173="","",'ข้อมูลจังหวัด-อำเภอ'!C1173)</f>
        <v>0</v>
      </c>
      <c r="T1174" s="1">
        <f>IF('ข้อมูลจังหวัด-อำเภอ'!D1173="","",'ข้อมูลจังหวัด-อำเภอ'!D1173)</f>
        <v>0</v>
      </c>
      <c r="U1174" s="1" t="str">
        <f>IFERROR(VLOOKUP(D1174,ข้อมูลออเดอร์!A:EK,46,0),"")</f>
        <v/>
      </c>
      <c r="V1174" s="1" t="str">
        <f>IFERROR(VLOOKUP(D1174,ข้อมูลออเดอร์!A:EK,46,0),"")</f>
        <v/>
      </c>
      <c r="W1174" s="1" t="str">
        <f>IFERROR(VLOOKUP(D1174,ข้อมูลออเดอร์!A:EK,48,0),"")</f>
        <v/>
      </c>
      <c r="X1174" s="1" t="str">
        <f t="shared" si="208"/>
        <v/>
      </c>
      <c r="Y1174" s="1"/>
      <c r="Z1174" s="1"/>
      <c r="AA1174" s="1" t="e">
        <f t="shared" si="209"/>
        <v>#N/A</v>
      </c>
      <c r="AB1174" s="1"/>
      <c r="AC1174" s="1"/>
      <c r="AD1174" s="1"/>
      <c r="AE1174" s="1" t="e">
        <f>IF(ข้อมูลน้ำหนักสินค้า!C1173="","",ข้อมูลน้ำหนักสินค้า!C1173)*J1174</f>
        <v>#VALUE!</v>
      </c>
    </row>
    <row r="1175" spans="1:31">
      <c r="A1175" s="1" t="str">
        <f t="shared" si="199"/>
        <v/>
      </c>
      <c r="B1175" s="1" t="str">
        <f t="shared" si="200"/>
        <v/>
      </c>
      <c r="C1175" s="1" t="str">
        <f t="shared" si="201"/>
        <v/>
      </c>
      <c r="D1175" s="1" t="str">
        <f>IF(ข้อมูลออเดอร์!A1174="","",ข้อมูลออเดอร์!A1174)</f>
        <v/>
      </c>
      <c r="E1175" s="1" t="str">
        <f>IFERROR(IF(VLOOKUP(D1175,ข้อมูลออเดอร์!A:BV,74,0)="Express delivery","NORMAL",IF(VLOOKUP(D1175,ข้อมูลออเดอร์!A:BV,74,0)="Lalamove","B2B_OFFLINE","")),"")</f>
        <v/>
      </c>
      <c r="F1175" s="1" t="str">
        <f t="shared" si="202"/>
        <v/>
      </c>
      <c r="G1175" s="1" t="str">
        <f>IF(ข้อมูลออเดอร์!CV1174="","",ข้อมูลออเดอร์!CV1174)</f>
        <v/>
      </c>
      <c r="H1175" s="1" t="str">
        <f>IF(ข้อมูลออเดอร์!CW1174="","",ข้อมูลออเดอร์!CW1174)</f>
        <v/>
      </c>
      <c r="I1175" s="1" t="str">
        <f>IF(ข้อมูลออเดอร์!CV1174="","",ข้อมูลออเดอร์!CV1174)</f>
        <v/>
      </c>
      <c r="J1175" s="1" t="str">
        <f>IF(ข้อมูลออเดอร์!DD1174="","",ข้อมูลออเดอร์!DD1174)</f>
        <v/>
      </c>
      <c r="K1175" s="102" t="str">
        <f t="shared" si="203"/>
        <v/>
      </c>
      <c r="L1175" s="102" t="str">
        <f t="shared" si="204"/>
        <v/>
      </c>
      <c r="M1175" s="103" t="str">
        <f ca="1" t="shared" si="205"/>
        <v/>
      </c>
      <c r="N1175" s="103" t="str">
        <f ca="1" t="shared" si="206"/>
        <v/>
      </c>
      <c r="O1175" s="1" t="str">
        <f>IFERROR(VLOOKUP(D1175,ข้อมูลออเดอร์!A:EK,49,0),"")</f>
        <v/>
      </c>
      <c r="P1175" s="1" t="str">
        <f>IF(D1175="","",ข้อมูลออเดอร์!AX1174)</f>
        <v/>
      </c>
      <c r="Q1175" s="1" t="str">
        <f>IF(D1175="","",ข้อมูลออเดอร์!AX1174)</f>
        <v/>
      </c>
      <c r="R1175" s="1" t="str">
        <f t="shared" si="207"/>
        <v/>
      </c>
      <c r="S1175" s="1">
        <f>IF('ข้อมูลจังหวัด-อำเภอ'!C1174="","",'ข้อมูลจังหวัด-อำเภอ'!C1174)</f>
        <v>0</v>
      </c>
      <c r="T1175" s="1">
        <f>IF('ข้อมูลจังหวัด-อำเภอ'!D1174="","",'ข้อมูลจังหวัด-อำเภอ'!D1174)</f>
        <v>0</v>
      </c>
      <c r="U1175" s="1" t="str">
        <f>IFERROR(VLOOKUP(D1175,ข้อมูลออเดอร์!A:EK,46,0),"")</f>
        <v/>
      </c>
      <c r="V1175" s="1" t="str">
        <f>IFERROR(VLOOKUP(D1175,ข้อมูลออเดอร์!A:EK,46,0),"")</f>
        <v/>
      </c>
      <c r="W1175" s="1" t="str">
        <f>IFERROR(VLOOKUP(D1175,ข้อมูลออเดอร์!A:EK,48,0),"")</f>
        <v/>
      </c>
      <c r="X1175" s="1" t="str">
        <f t="shared" si="208"/>
        <v/>
      </c>
      <c r="Y1175" s="1"/>
      <c r="Z1175" s="1"/>
      <c r="AA1175" s="1" t="e">
        <f t="shared" si="209"/>
        <v>#N/A</v>
      </c>
      <c r="AB1175" s="1"/>
      <c r="AC1175" s="1"/>
      <c r="AD1175" s="1"/>
      <c r="AE1175" s="1" t="e">
        <f>IF(ข้อมูลน้ำหนักสินค้า!C1174="","",ข้อมูลน้ำหนักสินค้า!C1174)*J1175</f>
        <v>#VALUE!</v>
      </c>
    </row>
    <row r="1176" spans="1:31">
      <c r="A1176" s="1" t="str">
        <f t="shared" si="199"/>
        <v/>
      </c>
      <c r="B1176" s="1" t="str">
        <f t="shared" si="200"/>
        <v/>
      </c>
      <c r="C1176" s="1" t="str">
        <f t="shared" si="201"/>
        <v/>
      </c>
      <c r="D1176" s="1" t="str">
        <f>IF(ข้อมูลออเดอร์!A1175="","",ข้อมูลออเดอร์!A1175)</f>
        <v/>
      </c>
      <c r="E1176" s="1" t="str">
        <f>IFERROR(IF(VLOOKUP(D1176,ข้อมูลออเดอร์!A:BV,74,0)="Express delivery","NORMAL",IF(VLOOKUP(D1176,ข้อมูลออเดอร์!A:BV,74,0)="Lalamove","B2B_OFFLINE","")),"")</f>
        <v/>
      </c>
      <c r="F1176" s="1" t="str">
        <f t="shared" si="202"/>
        <v/>
      </c>
      <c r="G1176" s="1" t="str">
        <f>IF(ข้อมูลออเดอร์!CV1175="","",ข้อมูลออเดอร์!CV1175)</f>
        <v/>
      </c>
      <c r="H1176" s="1" t="str">
        <f>IF(ข้อมูลออเดอร์!CW1175="","",ข้อมูลออเดอร์!CW1175)</f>
        <v/>
      </c>
      <c r="I1176" s="1" t="str">
        <f>IF(ข้อมูลออเดอร์!CV1175="","",ข้อมูลออเดอร์!CV1175)</f>
        <v/>
      </c>
      <c r="J1176" s="1" t="str">
        <f>IF(ข้อมูลออเดอร์!DD1175="","",ข้อมูลออเดอร์!DD1175)</f>
        <v/>
      </c>
      <c r="K1176" s="102" t="str">
        <f t="shared" si="203"/>
        <v/>
      </c>
      <c r="L1176" s="102" t="str">
        <f t="shared" si="204"/>
        <v/>
      </c>
      <c r="M1176" s="103" t="str">
        <f ca="1" t="shared" si="205"/>
        <v/>
      </c>
      <c r="N1176" s="103" t="str">
        <f ca="1" t="shared" si="206"/>
        <v/>
      </c>
      <c r="O1176" s="1" t="str">
        <f>IFERROR(VLOOKUP(D1176,ข้อมูลออเดอร์!A:EK,49,0),"")</f>
        <v/>
      </c>
      <c r="P1176" s="1" t="str">
        <f>IF(D1176="","",ข้อมูลออเดอร์!AX1175)</f>
        <v/>
      </c>
      <c r="Q1176" s="1" t="str">
        <f>IF(D1176="","",ข้อมูลออเดอร์!AX1175)</f>
        <v/>
      </c>
      <c r="R1176" s="1" t="str">
        <f t="shared" si="207"/>
        <v/>
      </c>
      <c r="S1176" s="1">
        <f>IF('ข้อมูลจังหวัด-อำเภอ'!C1175="","",'ข้อมูลจังหวัด-อำเภอ'!C1175)</f>
        <v>0</v>
      </c>
      <c r="T1176" s="1">
        <f>IF('ข้อมูลจังหวัด-อำเภอ'!D1175="","",'ข้อมูลจังหวัด-อำเภอ'!D1175)</f>
        <v>0</v>
      </c>
      <c r="U1176" s="1" t="str">
        <f>IFERROR(VLOOKUP(D1176,ข้อมูลออเดอร์!A:EK,46,0),"")</f>
        <v/>
      </c>
      <c r="V1176" s="1" t="str">
        <f>IFERROR(VLOOKUP(D1176,ข้อมูลออเดอร์!A:EK,46,0),"")</f>
        <v/>
      </c>
      <c r="W1176" s="1" t="str">
        <f>IFERROR(VLOOKUP(D1176,ข้อมูลออเดอร์!A:EK,48,0),"")</f>
        <v/>
      </c>
      <c r="X1176" s="1" t="str">
        <f t="shared" si="208"/>
        <v/>
      </c>
      <c r="Y1176" s="1"/>
      <c r="Z1176" s="1"/>
      <c r="AA1176" s="1" t="e">
        <f t="shared" si="209"/>
        <v>#N/A</v>
      </c>
      <c r="AB1176" s="1"/>
      <c r="AC1176" s="1"/>
      <c r="AD1176" s="1"/>
      <c r="AE1176" s="1" t="e">
        <f>IF(ข้อมูลน้ำหนักสินค้า!C1175="","",ข้อมูลน้ำหนักสินค้า!C1175)*J1176</f>
        <v>#VALUE!</v>
      </c>
    </row>
    <row r="1177" spans="1:31">
      <c r="A1177" s="1" t="str">
        <f t="shared" si="199"/>
        <v/>
      </c>
      <c r="B1177" s="1" t="str">
        <f t="shared" si="200"/>
        <v/>
      </c>
      <c r="C1177" s="1" t="str">
        <f t="shared" si="201"/>
        <v/>
      </c>
      <c r="D1177" s="1" t="str">
        <f>IF(ข้อมูลออเดอร์!A1176="","",ข้อมูลออเดอร์!A1176)</f>
        <v/>
      </c>
      <c r="E1177" s="1" t="str">
        <f>IFERROR(IF(VLOOKUP(D1177,ข้อมูลออเดอร์!A:BV,74,0)="Express delivery","NORMAL",IF(VLOOKUP(D1177,ข้อมูลออเดอร์!A:BV,74,0)="Lalamove","B2B_OFFLINE","")),"")</f>
        <v/>
      </c>
      <c r="F1177" s="1" t="str">
        <f t="shared" si="202"/>
        <v/>
      </c>
      <c r="G1177" s="1" t="str">
        <f>IF(ข้อมูลออเดอร์!CV1176="","",ข้อมูลออเดอร์!CV1176)</f>
        <v/>
      </c>
      <c r="H1177" s="1" t="str">
        <f>IF(ข้อมูลออเดอร์!CW1176="","",ข้อมูลออเดอร์!CW1176)</f>
        <v/>
      </c>
      <c r="I1177" s="1" t="str">
        <f>IF(ข้อมูลออเดอร์!CV1176="","",ข้อมูลออเดอร์!CV1176)</f>
        <v/>
      </c>
      <c r="J1177" s="1" t="str">
        <f>IF(ข้อมูลออเดอร์!DD1176="","",ข้อมูลออเดอร์!DD1176)</f>
        <v/>
      </c>
      <c r="K1177" s="102" t="str">
        <f t="shared" si="203"/>
        <v/>
      </c>
      <c r="L1177" s="102" t="str">
        <f t="shared" si="204"/>
        <v/>
      </c>
      <c r="M1177" s="103" t="str">
        <f ca="1" t="shared" si="205"/>
        <v/>
      </c>
      <c r="N1177" s="103" t="str">
        <f ca="1" t="shared" si="206"/>
        <v/>
      </c>
      <c r="O1177" s="1" t="str">
        <f>IFERROR(VLOOKUP(D1177,ข้อมูลออเดอร์!A:EK,49,0),"")</f>
        <v/>
      </c>
      <c r="P1177" s="1" t="str">
        <f>IF(D1177="","",ข้อมูลออเดอร์!AX1176)</f>
        <v/>
      </c>
      <c r="Q1177" s="1" t="str">
        <f>IF(D1177="","",ข้อมูลออเดอร์!AX1176)</f>
        <v/>
      </c>
      <c r="R1177" s="1" t="str">
        <f t="shared" si="207"/>
        <v/>
      </c>
      <c r="S1177" s="1">
        <f>IF('ข้อมูลจังหวัด-อำเภอ'!C1176="","",'ข้อมูลจังหวัด-อำเภอ'!C1176)</f>
        <v>0</v>
      </c>
      <c r="T1177" s="1">
        <f>IF('ข้อมูลจังหวัด-อำเภอ'!D1176="","",'ข้อมูลจังหวัด-อำเภอ'!D1176)</f>
        <v>0</v>
      </c>
      <c r="U1177" s="1" t="str">
        <f>IFERROR(VLOOKUP(D1177,ข้อมูลออเดอร์!A:EK,46,0),"")</f>
        <v/>
      </c>
      <c r="V1177" s="1" t="str">
        <f>IFERROR(VLOOKUP(D1177,ข้อมูลออเดอร์!A:EK,46,0),"")</f>
        <v/>
      </c>
      <c r="W1177" s="1" t="str">
        <f>IFERROR(VLOOKUP(D1177,ข้อมูลออเดอร์!A:EK,48,0),"")</f>
        <v/>
      </c>
      <c r="X1177" s="1" t="str">
        <f t="shared" si="208"/>
        <v/>
      </c>
      <c r="Y1177" s="1"/>
      <c r="Z1177" s="1"/>
      <c r="AA1177" s="1" t="e">
        <f t="shared" si="209"/>
        <v>#N/A</v>
      </c>
      <c r="AB1177" s="1"/>
      <c r="AC1177" s="1"/>
      <c r="AD1177" s="1"/>
      <c r="AE1177" s="1" t="e">
        <f>IF(ข้อมูลน้ำหนักสินค้า!C1176="","",ข้อมูลน้ำหนักสินค้า!C1176)*J1177</f>
        <v>#VALUE!</v>
      </c>
    </row>
    <row r="1178" spans="1:31">
      <c r="A1178" s="1" t="str">
        <f t="shared" si="199"/>
        <v/>
      </c>
      <c r="B1178" s="1" t="str">
        <f t="shared" si="200"/>
        <v/>
      </c>
      <c r="C1178" s="1" t="str">
        <f t="shared" si="201"/>
        <v/>
      </c>
      <c r="D1178" s="1" t="str">
        <f>IF(ข้อมูลออเดอร์!A1177="","",ข้อมูลออเดอร์!A1177)</f>
        <v/>
      </c>
      <c r="E1178" s="1" t="str">
        <f>IFERROR(IF(VLOOKUP(D1178,ข้อมูลออเดอร์!A:BV,74,0)="Express delivery","NORMAL",IF(VLOOKUP(D1178,ข้อมูลออเดอร์!A:BV,74,0)="Lalamove","B2B_OFFLINE","")),"")</f>
        <v/>
      </c>
      <c r="F1178" s="1" t="str">
        <f t="shared" si="202"/>
        <v/>
      </c>
      <c r="G1178" s="1" t="str">
        <f>IF(ข้อมูลออเดอร์!CV1177="","",ข้อมูลออเดอร์!CV1177)</f>
        <v/>
      </c>
      <c r="H1178" s="1" t="str">
        <f>IF(ข้อมูลออเดอร์!CW1177="","",ข้อมูลออเดอร์!CW1177)</f>
        <v/>
      </c>
      <c r="I1178" s="1" t="str">
        <f>IF(ข้อมูลออเดอร์!CV1177="","",ข้อมูลออเดอร์!CV1177)</f>
        <v/>
      </c>
      <c r="J1178" s="1" t="str">
        <f>IF(ข้อมูลออเดอร์!DD1177="","",ข้อมูลออเดอร์!DD1177)</f>
        <v/>
      </c>
      <c r="K1178" s="102" t="str">
        <f t="shared" si="203"/>
        <v/>
      </c>
      <c r="L1178" s="102" t="str">
        <f t="shared" si="204"/>
        <v/>
      </c>
      <c r="M1178" s="103" t="str">
        <f ca="1" t="shared" si="205"/>
        <v/>
      </c>
      <c r="N1178" s="103" t="str">
        <f ca="1" t="shared" si="206"/>
        <v/>
      </c>
      <c r="O1178" s="1" t="str">
        <f>IFERROR(VLOOKUP(D1178,ข้อมูลออเดอร์!A:EK,49,0),"")</f>
        <v/>
      </c>
      <c r="P1178" s="1" t="str">
        <f>IF(D1178="","",ข้อมูลออเดอร์!AX1177)</f>
        <v/>
      </c>
      <c r="Q1178" s="1" t="str">
        <f>IF(D1178="","",ข้อมูลออเดอร์!AX1177)</f>
        <v/>
      </c>
      <c r="R1178" s="1" t="str">
        <f t="shared" si="207"/>
        <v/>
      </c>
      <c r="S1178" s="1">
        <f>IF('ข้อมูลจังหวัด-อำเภอ'!C1177="","",'ข้อมูลจังหวัด-อำเภอ'!C1177)</f>
        <v>0</v>
      </c>
      <c r="T1178" s="1">
        <f>IF('ข้อมูลจังหวัด-อำเภอ'!D1177="","",'ข้อมูลจังหวัด-อำเภอ'!D1177)</f>
        <v>0</v>
      </c>
      <c r="U1178" s="1" t="str">
        <f>IFERROR(VLOOKUP(D1178,ข้อมูลออเดอร์!A:EK,46,0),"")</f>
        <v/>
      </c>
      <c r="V1178" s="1" t="str">
        <f>IFERROR(VLOOKUP(D1178,ข้อมูลออเดอร์!A:EK,46,0),"")</f>
        <v/>
      </c>
      <c r="W1178" s="1" t="str">
        <f>IFERROR(VLOOKUP(D1178,ข้อมูลออเดอร์!A:EK,48,0),"")</f>
        <v/>
      </c>
      <c r="X1178" s="1" t="str">
        <f t="shared" si="208"/>
        <v/>
      </c>
      <c r="Y1178" s="1"/>
      <c r="Z1178" s="1"/>
      <c r="AA1178" s="1" t="e">
        <f t="shared" si="209"/>
        <v>#N/A</v>
      </c>
      <c r="AB1178" s="1"/>
      <c r="AC1178" s="1"/>
      <c r="AD1178" s="1"/>
      <c r="AE1178" s="1" t="e">
        <f>IF(ข้อมูลน้ำหนักสินค้า!C1177="","",ข้อมูลน้ำหนักสินค้า!C1177)*J1178</f>
        <v>#VALUE!</v>
      </c>
    </row>
    <row r="1179" spans="1:31">
      <c r="A1179" s="1" t="str">
        <f t="shared" si="199"/>
        <v/>
      </c>
      <c r="B1179" s="1" t="str">
        <f t="shared" si="200"/>
        <v/>
      </c>
      <c r="C1179" s="1" t="str">
        <f t="shared" si="201"/>
        <v/>
      </c>
      <c r="D1179" s="1" t="str">
        <f>IF(ข้อมูลออเดอร์!A1178="","",ข้อมูลออเดอร์!A1178)</f>
        <v/>
      </c>
      <c r="E1179" s="1" t="str">
        <f>IFERROR(IF(VLOOKUP(D1179,ข้อมูลออเดอร์!A:BV,74,0)="Express delivery","NORMAL",IF(VLOOKUP(D1179,ข้อมูลออเดอร์!A:BV,74,0)="Lalamove","B2B_OFFLINE","")),"")</f>
        <v/>
      </c>
      <c r="F1179" s="1" t="str">
        <f t="shared" si="202"/>
        <v/>
      </c>
      <c r="G1179" s="1" t="str">
        <f>IF(ข้อมูลออเดอร์!CV1178="","",ข้อมูลออเดอร์!CV1178)</f>
        <v/>
      </c>
      <c r="H1179" s="1" t="str">
        <f>IF(ข้อมูลออเดอร์!CW1178="","",ข้อมูลออเดอร์!CW1178)</f>
        <v/>
      </c>
      <c r="I1179" s="1" t="str">
        <f>IF(ข้อมูลออเดอร์!CV1178="","",ข้อมูลออเดอร์!CV1178)</f>
        <v/>
      </c>
      <c r="J1179" s="1" t="str">
        <f>IF(ข้อมูลออเดอร์!DD1178="","",ข้อมูลออเดอร์!DD1178)</f>
        <v/>
      </c>
      <c r="K1179" s="102" t="str">
        <f t="shared" si="203"/>
        <v/>
      </c>
      <c r="L1179" s="102" t="str">
        <f t="shared" si="204"/>
        <v/>
      </c>
      <c r="M1179" s="103" t="str">
        <f ca="1" t="shared" si="205"/>
        <v/>
      </c>
      <c r="N1179" s="103" t="str">
        <f ca="1" t="shared" si="206"/>
        <v/>
      </c>
      <c r="O1179" s="1" t="str">
        <f>IFERROR(VLOOKUP(D1179,ข้อมูลออเดอร์!A:EK,49,0),"")</f>
        <v/>
      </c>
      <c r="P1179" s="1" t="str">
        <f>IF(D1179="","",ข้อมูลออเดอร์!AX1178)</f>
        <v/>
      </c>
      <c r="Q1179" s="1" t="str">
        <f>IF(D1179="","",ข้อมูลออเดอร์!AX1178)</f>
        <v/>
      </c>
      <c r="R1179" s="1" t="str">
        <f t="shared" si="207"/>
        <v/>
      </c>
      <c r="S1179" s="1">
        <f>IF('ข้อมูลจังหวัด-อำเภอ'!C1178="","",'ข้อมูลจังหวัด-อำเภอ'!C1178)</f>
        <v>0</v>
      </c>
      <c r="T1179" s="1">
        <f>IF('ข้อมูลจังหวัด-อำเภอ'!D1178="","",'ข้อมูลจังหวัด-อำเภอ'!D1178)</f>
        <v>0</v>
      </c>
      <c r="U1179" s="1" t="str">
        <f>IFERROR(VLOOKUP(D1179,ข้อมูลออเดอร์!A:EK,46,0),"")</f>
        <v/>
      </c>
      <c r="V1179" s="1" t="str">
        <f>IFERROR(VLOOKUP(D1179,ข้อมูลออเดอร์!A:EK,46,0),"")</f>
        <v/>
      </c>
      <c r="W1179" s="1" t="str">
        <f>IFERROR(VLOOKUP(D1179,ข้อมูลออเดอร์!A:EK,48,0),"")</f>
        <v/>
      </c>
      <c r="X1179" s="1" t="str">
        <f t="shared" si="208"/>
        <v/>
      </c>
      <c r="Y1179" s="1"/>
      <c r="Z1179" s="1"/>
      <c r="AA1179" s="1" t="e">
        <f t="shared" si="209"/>
        <v>#N/A</v>
      </c>
      <c r="AB1179" s="1"/>
      <c r="AC1179" s="1"/>
      <c r="AD1179" s="1"/>
      <c r="AE1179" s="1" t="e">
        <f>IF(ข้อมูลน้ำหนักสินค้า!C1178="","",ข้อมูลน้ำหนักสินค้า!C1178)*J1179</f>
        <v>#VALUE!</v>
      </c>
    </row>
    <row r="1180" spans="1:31">
      <c r="A1180" s="1" t="str">
        <f t="shared" si="199"/>
        <v/>
      </c>
      <c r="B1180" s="1" t="str">
        <f t="shared" si="200"/>
        <v/>
      </c>
      <c r="C1180" s="1" t="str">
        <f t="shared" si="201"/>
        <v/>
      </c>
      <c r="D1180" s="1" t="str">
        <f>IF(ข้อมูลออเดอร์!A1179="","",ข้อมูลออเดอร์!A1179)</f>
        <v/>
      </c>
      <c r="E1180" s="1" t="str">
        <f>IFERROR(IF(VLOOKUP(D1180,ข้อมูลออเดอร์!A:BV,74,0)="Express delivery","NORMAL",IF(VLOOKUP(D1180,ข้อมูลออเดอร์!A:BV,74,0)="Lalamove","B2B_OFFLINE","")),"")</f>
        <v/>
      </c>
      <c r="F1180" s="1" t="str">
        <f t="shared" si="202"/>
        <v/>
      </c>
      <c r="G1180" s="1" t="str">
        <f>IF(ข้อมูลออเดอร์!CV1179="","",ข้อมูลออเดอร์!CV1179)</f>
        <v/>
      </c>
      <c r="H1180" s="1" t="str">
        <f>IF(ข้อมูลออเดอร์!CW1179="","",ข้อมูลออเดอร์!CW1179)</f>
        <v/>
      </c>
      <c r="I1180" s="1" t="str">
        <f>IF(ข้อมูลออเดอร์!CV1179="","",ข้อมูลออเดอร์!CV1179)</f>
        <v/>
      </c>
      <c r="J1180" s="1" t="str">
        <f>IF(ข้อมูลออเดอร์!DD1179="","",ข้อมูลออเดอร์!DD1179)</f>
        <v/>
      </c>
      <c r="K1180" s="102" t="str">
        <f t="shared" si="203"/>
        <v/>
      </c>
      <c r="L1180" s="102" t="str">
        <f t="shared" si="204"/>
        <v/>
      </c>
      <c r="M1180" s="103" t="str">
        <f ca="1" t="shared" si="205"/>
        <v/>
      </c>
      <c r="N1180" s="103" t="str">
        <f ca="1" t="shared" si="206"/>
        <v/>
      </c>
      <c r="O1180" s="1" t="str">
        <f>IFERROR(VLOOKUP(D1180,ข้อมูลออเดอร์!A:EK,49,0),"")</f>
        <v/>
      </c>
      <c r="P1180" s="1" t="str">
        <f>IF(D1180="","",ข้อมูลออเดอร์!AX1179)</f>
        <v/>
      </c>
      <c r="Q1180" s="1" t="str">
        <f>IF(D1180="","",ข้อมูลออเดอร์!AX1179)</f>
        <v/>
      </c>
      <c r="R1180" s="1" t="str">
        <f t="shared" si="207"/>
        <v/>
      </c>
      <c r="S1180" s="1">
        <f>IF('ข้อมูลจังหวัด-อำเภอ'!C1179="","",'ข้อมูลจังหวัด-อำเภอ'!C1179)</f>
        <v>0</v>
      </c>
      <c r="T1180" s="1">
        <f>IF('ข้อมูลจังหวัด-อำเภอ'!D1179="","",'ข้อมูลจังหวัด-อำเภอ'!D1179)</f>
        <v>0</v>
      </c>
      <c r="U1180" s="1" t="str">
        <f>IFERROR(VLOOKUP(D1180,ข้อมูลออเดอร์!A:EK,46,0),"")</f>
        <v/>
      </c>
      <c r="V1180" s="1" t="str">
        <f>IFERROR(VLOOKUP(D1180,ข้อมูลออเดอร์!A:EK,46,0),"")</f>
        <v/>
      </c>
      <c r="W1180" s="1" t="str">
        <f>IFERROR(VLOOKUP(D1180,ข้อมูลออเดอร์!A:EK,48,0),"")</f>
        <v/>
      </c>
      <c r="X1180" s="1" t="str">
        <f t="shared" si="208"/>
        <v/>
      </c>
      <c r="Y1180" s="1"/>
      <c r="Z1180" s="1"/>
      <c r="AA1180" s="1" t="e">
        <f t="shared" si="209"/>
        <v>#N/A</v>
      </c>
      <c r="AB1180" s="1"/>
      <c r="AC1180" s="1"/>
      <c r="AD1180" s="1"/>
      <c r="AE1180" s="1" t="e">
        <f>IF(ข้อมูลน้ำหนักสินค้า!C1179="","",ข้อมูลน้ำหนักสินค้า!C1179)*J1180</f>
        <v>#VALUE!</v>
      </c>
    </row>
    <row r="1181" spans="1:31">
      <c r="A1181" s="1" t="str">
        <f t="shared" si="199"/>
        <v/>
      </c>
      <c r="B1181" s="1" t="str">
        <f t="shared" si="200"/>
        <v/>
      </c>
      <c r="C1181" s="1" t="str">
        <f t="shared" si="201"/>
        <v/>
      </c>
      <c r="D1181" s="1" t="str">
        <f>IF(ข้อมูลออเดอร์!A1180="","",ข้อมูลออเดอร์!A1180)</f>
        <v/>
      </c>
      <c r="E1181" s="1" t="str">
        <f>IFERROR(IF(VLOOKUP(D1181,ข้อมูลออเดอร์!A:BV,74,0)="Express delivery","NORMAL",IF(VLOOKUP(D1181,ข้อมูลออเดอร์!A:BV,74,0)="Lalamove","B2B_OFFLINE","")),"")</f>
        <v/>
      </c>
      <c r="F1181" s="1" t="str">
        <f t="shared" si="202"/>
        <v/>
      </c>
      <c r="G1181" s="1" t="str">
        <f>IF(ข้อมูลออเดอร์!CV1180="","",ข้อมูลออเดอร์!CV1180)</f>
        <v/>
      </c>
      <c r="H1181" s="1" t="str">
        <f>IF(ข้อมูลออเดอร์!CW1180="","",ข้อมูลออเดอร์!CW1180)</f>
        <v/>
      </c>
      <c r="I1181" s="1" t="str">
        <f>IF(ข้อมูลออเดอร์!CV1180="","",ข้อมูลออเดอร์!CV1180)</f>
        <v/>
      </c>
      <c r="J1181" s="1" t="str">
        <f>IF(ข้อมูลออเดอร์!DD1180="","",ข้อมูลออเดอร์!DD1180)</f>
        <v/>
      </c>
      <c r="K1181" s="102" t="str">
        <f t="shared" si="203"/>
        <v/>
      </c>
      <c r="L1181" s="102" t="str">
        <f t="shared" si="204"/>
        <v/>
      </c>
      <c r="M1181" s="103" t="str">
        <f ca="1" t="shared" si="205"/>
        <v/>
      </c>
      <c r="N1181" s="103" t="str">
        <f ca="1" t="shared" si="206"/>
        <v/>
      </c>
      <c r="O1181" s="1" t="str">
        <f>IFERROR(VLOOKUP(D1181,ข้อมูลออเดอร์!A:EK,49,0),"")</f>
        <v/>
      </c>
      <c r="P1181" s="1" t="str">
        <f>IF(D1181="","",ข้อมูลออเดอร์!AX1180)</f>
        <v/>
      </c>
      <c r="Q1181" s="1" t="str">
        <f>IF(D1181="","",ข้อมูลออเดอร์!AX1180)</f>
        <v/>
      </c>
      <c r="R1181" s="1" t="str">
        <f t="shared" si="207"/>
        <v/>
      </c>
      <c r="S1181" s="1">
        <f>IF('ข้อมูลจังหวัด-อำเภอ'!C1180="","",'ข้อมูลจังหวัด-อำเภอ'!C1180)</f>
        <v>0</v>
      </c>
      <c r="T1181" s="1">
        <f>IF('ข้อมูลจังหวัด-อำเภอ'!D1180="","",'ข้อมูลจังหวัด-อำเภอ'!D1180)</f>
        <v>0</v>
      </c>
      <c r="U1181" s="1" t="str">
        <f>IFERROR(VLOOKUP(D1181,ข้อมูลออเดอร์!A:EK,46,0),"")</f>
        <v/>
      </c>
      <c r="V1181" s="1" t="str">
        <f>IFERROR(VLOOKUP(D1181,ข้อมูลออเดอร์!A:EK,46,0),"")</f>
        <v/>
      </c>
      <c r="W1181" s="1" t="str">
        <f>IFERROR(VLOOKUP(D1181,ข้อมูลออเดอร์!A:EK,48,0),"")</f>
        <v/>
      </c>
      <c r="X1181" s="1" t="str">
        <f t="shared" si="208"/>
        <v/>
      </c>
      <c r="Y1181" s="1"/>
      <c r="Z1181" s="1"/>
      <c r="AA1181" s="1" t="e">
        <f t="shared" si="209"/>
        <v>#N/A</v>
      </c>
      <c r="AB1181" s="1"/>
      <c r="AC1181" s="1"/>
      <c r="AD1181" s="1"/>
      <c r="AE1181" s="1" t="e">
        <f>IF(ข้อมูลน้ำหนักสินค้า!C1180="","",ข้อมูลน้ำหนักสินค้า!C1180)*J1181</f>
        <v>#VALUE!</v>
      </c>
    </row>
    <row r="1182" spans="1:31">
      <c r="A1182" s="1" t="str">
        <f t="shared" si="199"/>
        <v/>
      </c>
      <c r="B1182" s="1" t="str">
        <f t="shared" si="200"/>
        <v/>
      </c>
      <c r="C1182" s="1" t="str">
        <f t="shared" si="201"/>
        <v/>
      </c>
      <c r="D1182" s="1" t="str">
        <f>IF(ข้อมูลออเดอร์!A1181="","",ข้อมูลออเดอร์!A1181)</f>
        <v/>
      </c>
      <c r="E1182" s="1" t="str">
        <f>IFERROR(IF(VLOOKUP(D1182,ข้อมูลออเดอร์!A:BV,74,0)="Express delivery","NORMAL",IF(VLOOKUP(D1182,ข้อมูลออเดอร์!A:BV,74,0)="Lalamove","B2B_OFFLINE","")),"")</f>
        <v/>
      </c>
      <c r="F1182" s="1" t="str">
        <f t="shared" si="202"/>
        <v/>
      </c>
      <c r="G1182" s="1" t="str">
        <f>IF(ข้อมูลออเดอร์!CV1181="","",ข้อมูลออเดอร์!CV1181)</f>
        <v/>
      </c>
      <c r="H1182" s="1" t="str">
        <f>IF(ข้อมูลออเดอร์!CW1181="","",ข้อมูลออเดอร์!CW1181)</f>
        <v/>
      </c>
      <c r="I1182" s="1" t="str">
        <f>IF(ข้อมูลออเดอร์!CV1181="","",ข้อมูลออเดอร์!CV1181)</f>
        <v/>
      </c>
      <c r="J1182" s="1" t="str">
        <f>IF(ข้อมูลออเดอร์!DD1181="","",ข้อมูลออเดอร์!DD1181)</f>
        <v/>
      </c>
      <c r="K1182" s="102" t="str">
        <f t="shared" si="203"/>
        <v/>
      </c>
      <c r="L1182" s="102" t="str">
        <f t="shared" si="204"/>
        <v/>
      </c>
      <c r="M1182" s="103" t="str">
        <f ca="1" t="shared" si="205"/>
        <v/>
      </c>
      <c r="N1182" s="103" t="str">
        <f ca="1" t="shared" si="206"/>
        <v/>
      </c>
      <c r="O1182" s="1" t="str">
        <f>IFERROR(VLOOKUP(D1182,ข้อมูลออเดอร์!A:EK,49,0),"")</f>
        <v/>
      </c>
      <c r="P1182" s="1" t="str">
        <f>IF(D1182="","",ข้อมูลออเดอร์!AX1181)</f>
        <v/>
      </c>
      <c r="Q1182" s="1" t="str">
        <f>IF(D1182="","",ข้อมูลออเดอร์!AX1181)</f>
        <v/>
      </c>
      <c r="R1182" s="1" t="str">
        <f t="shared" si="207"/>
        <v/>
      </c>
      <c r="S1182" s="1">
        <f>IF('ข้อมูลจังหวัด-อำเภอ'!C1181="","",'ข้อมูลจังหวัด-อำเภอ'!C1181)</f>
        <v>0</v>
      </c>
      <c r="T1182" s="1">
        <f>IF('ข้อมูลจังหวัด-อำเภอ'!D1181="","",'ข้อมูลจังหวัด-อำเภอ'!D1181)</f>
        <v>0</v>
      </c>
      <c r="U1182" s="1" t="str">
        <f>IFERROR(VLOOKUP(D1182,ข้อมูลออเดอร์!A:EK,46,0),"")</f>
        <v/>
      </c>
      <c r="V1182" s="1" t="str">
        <f>IFERROR(VLOOKUP(D1182,ข้อมูลออเดอร์!A:EK,46,0),"")</f>
        <v/>
      </c>
      <c r="W1182" s="1" t="str">
        <f>IFERROR(VLOOKUP(D1182,ข้อมูลออเดอร์!A:EK,48,0),"")</f>
        <v/>
      </c>
      <c r="X1182" s="1" t="str">
        <f t="shared" si="208"/>
        <v/>
      </c>
      <c r="Y1182" s="1"/>
      <c r="Z1182" s="1"/>
      <c r="AA1182" s="1" t="e">
        <f t="shared" si="209"/>
        <v>#N/A</v>
      </c>
      <c r="AB1182" s="1"/>
      <c r="AC1182" s="1"/>
      <c r="AD1182" s="1"/>
      <c r="AE1182" s="1" t="e">
        <f>IF(ข้อมูลน้ำหนักสินค้า!C1181="","",ข้อมูลน้ำหนักสินค้า!C1181)*J1182</f>
        <v>#VALUE!</v>
      </c>
    </row>
    <row r="1183" spans="1:31">
      <c r="A1183" s="1" t="str">
        <f t="shared" si="199"/>
        <v/>
      </c>
      <c r="B1183" s="1" t="str">
        <f t="shared" si="200"/>
        <v/>
      </c>
      <c r="C1183" s="1" t="str">
        <f t="shared" si="201"/>
        <v/>
      </c>
      <c r="D1183" s="1" t="str">
        <f>IF(ข้อมูลออเดอร์!A1182="","",ข้อมูลออเดอร์!A1182)</f>
        <v/>
      </c>
      <c r="E1183" s="1" t="str">
        <f>IFERROR(IF(VLOOKUP(D1183,ข้อมูลออเดอร์!A:BV,74,0)="Express delivery","NORMAL",IF(VLOOKUP(D1183,ข้อมูลออเดอร์!A:BV,74,0)="Lalamove","B2B_OFFLINE","")),"")</f>
        <v/>
      </c>
      <c r="F1183" s="1" t="str">
        <f t="shared" si="202"/>
        <v/>
      </c>
      <c r="G1183" s="1" t="str">
        <f>IF(ข้อมูลออเดอร์!CV1182="","",ข้อมูลออเดอร์!CV1182)</f>
        <v/>
      </c>
      <c r="H1183" s="1" t="str">
        <f>IF(ข้อมูลออเดอร์!CW1182="","",ข้อมูลออเดอร์!CW1182)</f>
        <v/>
      </c>
      <c r="I1183" s="1" t="str">
        <f>IF(ข้อมูลออเดอร์!CV1182="","",ข้อมูลออเดอร์!CV1182)</f>
        <v/>
      </c>
      <c r="J1183" s="1" t="str">
        <f>IF(ข้อมูลออเดอร์!DD1182="","",ข้อมูลออเดอร์!DD1182)</f>
        <v/>
      </c>
      <c r="K1183" s="102" t="str">
        <f t="shared" si="203"/>
        <v/>
      </c>
      <c r="L1183" s="102" t="str">
        <f t="shared" si="204"/>
        <v/>
      </c>
      <c r="M1183" s="103" t="str">
        <f ca="1" t="shared" si="205"/>
        <v/>
      </c>
      <c r="N1183" s="103" t="str">
        <f ca="1" t="shared" si="206"/>
        <v/>
      </c>
      <c r="O1183" s="1" t="str">
        <f>IFERROR(VLOOKUP(D1183,ข้อมูลออเดอร์!A:EK,49,0),"")</f>
        <v/>
      </c>
      <c r="P1183" s="1" t="str">
        <f>IF(D1183="","",ข้อมูลออเดอร์!AX1182)</f>
        <v/>
      </c>
      <c r="Q1183" s="1" t="str">
        <f>IF(D1183="","",ข้อมูลออเดอร์!AX1182)</f>
        <v/>
      </c>
      <c r="R1183" s="1" t="str">
        <f t="shared" si="207"/>
        <v/>
      </c>
      <c r="S1183" s="1">
        <f>IF('ข้อมูลจังหวัด-อำเภอ'!C1182="","",'ข้อมูลจังหวัด-อำเภอ'!C1182)</f>
        <v>0</v>
      </c>
      <c r="T1183" s="1">
        <f>IF('ข้อมูลจังหวัด-อำเภอ'!D1182="","",'ข้อมูลจังหวัด-อำเภอ'!D1182)</f>
        <v>0</v>
      </c>
      <c r="U1183" s="1" t="str">
        <f>IFERROR(VLOOKUP(D1183,ข้อมูลออเดอร์!A:EK,46,0),"")</f>
        <v/>
      </c>
      <c r="V1183" s="1" t="str">
        <f>IFERROR(VLOOKUP(D1183,ข้อมูลออเดอร์!A:EK,46,0),"")</f>
        <v/>
      </c>
      <c r="W1183" s="1" t="str">
        <f>IFERROR(VLOOKUP(D1183,ข้อมูลออเดอร์!A:EK,48,0),"")</f>
        <v/>
      </c>
      <c r="X1183" s="1" t="str">
        <f t="shared" si="208"/>
        <v/>
      </c>
      <c r="Y1183" s="1"/>
      <c r="Z1183" s="1"/>
      <c r="AA1183" s="1" t="e">
        <f t="shared" si="209"/>
        <v>#N/A</v>
      </c>
      <c r="AB1183" s="1"/>
      <c r="AC1183" s="1"/>
      <c r="AD1183" s="1"/>
      <c r="AE1183" s="1" t="e">
        <f>IF(ข้อมูลน้ำหนักสินค้า!C1182="","",ข้อมูลน้ำหนักสินค้า!C1182)*J1183</f>
        <v>#VALUE!</v>
      </c>
    </row>
    <row r="1184" spans="1:31">
      <c r="A1184" s="1" t="str">
        <f t="shared" si="199"/>
        <v/>
      </c>
      <c r="B1184" s="1" t="str">
        <f t="shared" si="200"/>
        <v/>
      </c>
      <c r="C1184" s="1" t="str">
        <f t="shared" si="201"/>
        <v/>
      </c>
      <c r="D1184" s="1" t="str">
        <f>IF(ข้อมูลออเดอร์!A1183="","",ข้อมูลออเดอร์!A1183)</f>
        <v/>
      </c>
      <c r="E1184" s="1" t="str">
        <f>IFERROR(IF(VLOOKUP(D1184,ข้อมูลออเดอร์!A:BV,74,0)="Express delivery","NORMAL",IF(VLOOKUP(D1184,ข้อมูลออเดอร์!A:BV,74,0)="Lalamove","B2B_OFFLINE","")),"")</f>
        <v/>
      </c>
      <c r="F1184" s="1" t="str">
        <f t="shared" si="202"/>
        <v/>
      </c>
      <c r="G1184" s="1" t="str">
        <f>IF(ข้อมูลออเดอร์!CV1183="","",ข้อมูลออเดอร์!CV1183)</f>
        <v/>
      </c>
      <c r="H1184" s="1" t="str">
        <f>IF(ข้อมูลออเดอร์!CW1183="","",ข้อมูลออเดอร์!CW1183)</f>
        <v/>
      </c>
      <c r="I1184" s="1" t="str">
        <f>IF(ข้อมูลออเดอร์!CV1183="","",ข้อมูลออเดอร์!CV1183)</f>
        <v/>
      </c>
      <c r="J1184" s="1" t="str">
        <f>IF(ข้อมูลออเดอร์!DD1183="","",ข้อมูลออเดอร์!DD1183)</f>
        <v/>
      </c>
      <c r="K1184" s="102" t="str">
        <f t="shared" si="203"/>
        <v/>
      </c>
      <c r="L1184" s="102" t="str">
        <f t="shared" si="204"/>
        <v/>
      </c>
      <c r="M1184" s="103" t="str">
        <f ca="1" t="shared" si="205"/>
        <v/>
      </c>
      <c r="N1184" s="103" t="str">
        <f ca="1" t="shared" si="206"/>
        <v/>
      </c>
      <c r="O1184" s="1" t="str">
        <f>IFERROR(VLOOKUP(D1184,ข้อมูลออเดอร์!A:EK,49,0),"")</f>
        <v/>
      </c>
      <c r="P1184" s="1" t="str">
        <f>IF(D1184="","",ข้อมูลออเดอร์!AX1183)</f>
        <v/>
      </c>
      <c r="Q1184" s="1" t="str">
        <f>IF(D1184="","",ข้อมูลออเดอร์!AX1183)</f>
        <v/>
      </c>
      <c r="R1184" s="1" t="str">
        <f t="shared" si="207"/>
        <v/>
      </c>
      <c r="S1184" s="1">
        <f>IF('ข้อมูลจังหวัด-อำเภอ'!C1183="","",'ข้อมูลจังหวัด-อำเภอ'!C1183)</f>
        <v>0</v>
      </c>
      <c r="T1184" s="1">
        <f>IF('ข้อมูลจังหวัด-อำเภอ'!D1183="","",'ข้อมูลจังหวัด-อำเภอ'!D1183)</f>
        <v>0</v>
      </c>
      <c r="U1184" s="1" t="str">
        <f>IFERROR(VLOOKUP(D1184,ข้อมูลออเดอร์!A:EK,46,0),"")</f>
        <v/>
      </c>
      <c r="V1184" s="1" t="str">
        <f>IFERROR(VLOOKUP(D1184,ข้อมูลออเดอร์!A:EK,46,0),"")</f>
        <v/>
      </c>
      <c r="W1184" s="1" t="str">
        <f>IFERROR(VLOOKUP(D1184,ข้อมูลออเดอร์!A:EK,48,0),"")</f>
        <v/>
      </c>
      <c r="X1184" s="1" t="str">
        <f t="shared" si="208"/>
        <v/>
      </c>
      <c r="Y1184" s="1"/>
      <c r="Z1184" s="1"/>
      <c r="AA1184" s="1" t="e">
        <f t="shared" si="209"/>
        <v>#N/A</v>
      </c>
      <c r="AB1184" s="1"/>
      <c r="AC1184" s="1"/>
      <c r="AD1184" s="1"/>
      <c r="AE1184" s="1" t="e">
        <f>IF(ข้อมูลน้ำหนักสินค้า!C1183="","",ข้อมูลน้ำหนักสินค้า!C1183)*J1184</f>
        <v>#VALUE!</v>
      </c>
    </row>
    <row r="1185" spans="1:31">
      <c r="A1185" s="1" t="str">
        <f t="shared" si="199"/>
        <v/>
      </c>
      <c r="B1185" s="1" t="str">
        <f t="shared" si="200"/>
        <v/>
      </c>
      <c r="C1185" s="1" t="str">
        <f t="shared" si="201"/>
        <v/>
      </c>
      <c r="D1185" s="1" t="str">
        <f>IF(ข้อมูลออเดอร์!A1184="","",ข้อมูลออเดอร์!A1184)</f>
        <v/>
      </c>
      <c r="E1185" s="1" t="str">
        <f>IFERROR(IF(VLOOKUP(D1185,ข้อมูลออเดอร์!A:BV,74,0)="Express delivery","NORMAL",IF(VLOOKUP(D1185,ข้อมูลออเดอร์!A:BV,74,0)="Lalamove","B2B_OFFLINE","")),"")</f>
        <v/>
      </c>
      <c r="F1185" s="1" t="str">
        <f t="shared" si="202"/>
        <v/>
      </c>
      <c r="G1185" s="1" t="str">
        <f>IF(ข้อมูลออเดอร์!CV1184="","",ข้อมูลออเดอร์!CV1184)</f>
        <v/>
      </c>
      <c r="H1185" s="1" t="str">
        <f>IF(ข้อมูลออเดอร์!CW1184="","",ข้อมูลออเดอร์!CW1184)</f>
        <v/>
      </c>
      <c r="I1185" s="1" t="str">
        <f>IF(ข้อมูลออเดอร์!CV1184="","",ข้อมูลออเดอร์!CV1184)</f>
        <v/>
      </c>
      <c r="J1185" s="1" t="str">
        <f>IF(ข้อมูลออเดอร์!DD1184="","",ข้อมูลออเดอร์!DD1184)</f>
        <v/>
      </c>
      <c r="K1185" s="102" t="str">
        <f t="shared" si="203"/>
        <v/>
      </c>
      <c r="L1185" s="102" t="str">
        <f t="shared" si="204"/>
        <v/>
      </c>
      <c r="M1185" s="103" t="str">
        <f ca="1" t="shared" si="205"/>
        <v/>
      </c>
      <c r="N1185" s="103" t="str">
        <f ca="1" t="shared" si="206"/>
        <v/>
      </c>
      <c r="O1185" s="1" t="str">
        <f>IFERROR(VLOOKUP(D1185,ข้อมูลออเดอร์!A:EK,49,0),"")</f>
        <v/>
      </c>
      <c r="P1185" s="1" t="str">
        <f>IF(D1185="","",ข้อมูลออเดอร์!AX1184)</f>
        <v/>
      </c>
      <c r="Q1185" s="1" t="str">
        <f>IF(D1185="","",ข้อมูลออเดอร์!AX1184)</f>
        <v/>
      </c>
      <c r="R1185" s="1" t="str">
        <f t="shared" si="207"/>
        <v/>
      </c>
      <c r="S1185" s="1">
        <f>IF('ข้อมูลจังหวัด-อำเภอ'!C1184="","",'ข้อมูลจังหวัด-อำเภอ'!C1184)</f>
        <v>0</v>
      </c>
      <c r="T1185" s="1">
        <f>IF('ข้อมูลจังหวัด-อำเภอ'!D1184="","",'ข้อมูลจังหวัด-อำเภอ'!D1184)</f>
        <v>0</v>
      </c>
      <c r="U1185" s="1" t="str">
        <f>IFERROR(VLOOKUP(D1185,ข้อมูลออเดอร์!A:EK,46,0),"")</f>
        <v/>
      </c>
      <c r="V1185" s="1" t="str">
        <f>IFERROR(VLOOKUP(D1185,ข้อมูลออเดอร์!A:EK,46,0),"")</f>
        <v/>
      </c>
      <c r="W1185" s="1" t="str">
        <f>IFERROR(VLOOKUP(D1185,ข้อมูลออเดอร์!A:EK,48,0),"")</f>
        <v/>
      </c>
      <c r="X1185" s="1" t="str">
        <f t="shared" si="208"/>
        <v/>
      </c>
      <c r="Y1185" s="1"/>
      <c r="Z1185" s="1"/>
      <c r="AA1185" s="1" t="e">
        <f t="shared" si="209"/>
        <v>#N/A</v>
      </c>
      <c r="AB1185" s="1"/>
      <c r="AC1185" s="1"/>
      <c r="AD1185" s="1"/>
      <c r="AE1185" s="1" t="e">
        <f>IF(ข้อมูลน้ำหนักสินค้า!C1184="","",ข้อมูลน้ำหนักสินค้า!C1184)*J1185</f>
        <v>#VALUE!</v>
      </c>
    </row>
    <row r="1186" spans="1:31">
      <c r="A1186" s="1" t="str">
        <f t="shared" si="199"/>
        <v/>
      </c>
      <c r="B1186" s="1" t="str">
        <f t="shared" si="200"/>
        <v/>
      </c>
      <c r="C1186" s="1" t="str">
        <f t="shared" si="201"/>
        <v/>
      </c>
      <c r="D1186" s="1" t="str">
        <f>IF(ข้อมูลออเดอร์!A1185="","",ข้อมูลออเดอร์!A1185)</f>
        <v/>
      </c>
      <c r="E1186" s="1" t="str">
        <f>IFERROR(IF(VLOOKUP(D1186,ข้อมูลออเดอร์!A:BV,74,0)="Express delivery","NORMAL",IF(VLOOKUP(D1186,ข้อมูลออเดอร์!A:BV,74,0)="Lalamove","B2B_OFFLINE","")),"")</f>
        <v/>
      </c>
      <c r="F1186" s="1" t="str">
        <f t="shared" si="202"/>
        <v/>
      </c>
      <c r="G1186" s="1" t="str">
        <f>IF(ข้อมูลออเดอร์!CV1185="","",ข้อมูลออเดอร์!CV1185)</f>
        <v/>
      </c>
      <c r="H1186" s="1" t="str">
        <f>IF(ข้อมูลออเดอร์!CW1185="","",ข้อมูลออเดอร์!CW1185)</f>
        <v/>
      </c>
      <c r="I1186" s="1" t="str">
        <f>IF(ข้อมูลออเดอร์!CV1185="","",ข้อมูลออเดอร์!CV1185)</f>
        <v/>
      </c>
      <c r="J1186" s="1" t="str">
        <f>IF(ข้อมูลออเดอร์!DD1185="","",ข้อมูลออเดอร์!DD1185)</f>
        <v/>
      </c>
      <c r="K1186" s="102" t="str">
        <f t="shared" si="203"/>
        <v/>
      </c>
      <c r="L1186" s="102" t="str">
        <f t="shared" si="204"/>
        <v/>
      </c>
      <c r="M1186" s="103" t="str">
        <f ca="1" t="shared" si="205"/>
        <v/>
      </c>
      <c r="N1186" s="103" t="str">
        <f ca="1" t="shared" si="206"/>
        <v/>
      </c>
      <c r="O1186" s="1" t="str">
        <f>IFERROR(VLOOKUP(D1186,ข้อมูลออเดอร์!A:EK,49,0),"")</f>
        <v/>
      </c>
      <c r="P1186" s="1" t="str">
        <f>IF(D1186="","",ข้อมูลออเดอร์!AX1185)</f>
        <v/>
      </c>
      <c r="Q1186" s="1" t="str">
        <f>IF(D1186="","",ข้อมูลออเดอร์!AX1185)</f>
        <v/>
      </c>
      <c r="R1186" s="1" t="str">
        <f t="shared" si="207"/>
        <v/>
      </c>
      <c r="S1186" s="1">
        <f>IF('ข้อมูลจังหวัด-อำเภอ'!C1185="","",'ข้อมูลจังหวัด-อำเภอ'!C1185)</f>
        <v>0</v>
      </c>
      <c r="T1186" s="1">
        <f>IF('ข้อมูลจังหวัด-อำเภอ'!D1185="","",'ข้อมูลจังหวัด-อำเภอ'!D1185)</f>
        <v>0</v>
      </c>
      <c r="U1186" s="1" t="str">
        <f>IFERROR(VLOOKUP(D1186,ข้อมูลออเดอร์!A:EK,46,0),"")</f>
        <v/>
      </c>
      <c r="V1186" s="1" t="str">
        <f>IFERROR(VLOOKUP(D1186,ข้อมูลออเดอร์!A:EK,46,0),"")</f>
        <v/>
      </c>
      <c r="W1186" s="1" t="str">
        <f>IFERROR(VLOOKUP(D1186,ข้อมูลออเดอร์!A:EK,48,0),"")</f>
        <v/>
      </c>
      <c r="X1186" s="1" t="str">
        <f t="shared" si="208"/>
        <v/>
      </c>
      <c r="Y1186" s="1"/>
      <c r="Z1186" s="1"/>
      <c r="AA1186" s="1" t="e">
        <f t="shared" si="209"/>
        <v>#N/A</v>
      </c>
      <c r="AB1186" s="1"/>
      <c r="AC1186" s="1"/>
      <c r="AD1186" s="1"/>
      <c r="AE1186" s="1" t="e">
        <f>IF(ข้อมูลน้ำหนักสินค้า!C1185="","",ข้อมูลน้ำหนักสินค้า!C1185)*J1186</f>
        <v>#VALUE!</v>
      </c>
    </row>
    <row r="1187" spans="1:31">
      <c r="A1187" s="1" t="str">
        <f t="shared" si="199"/>
        <v/>
      </c>
      <c r="B1187" s="1" t="str">
        <f t="shared" si="200"/>
        <v/>
      </c>
      <c r="C1187" s="1" t="str">
        <f t="shared" si="201"/>
        <v/>
      </c>
      <c r="D1187" s="1" t="str">
        <f>IF(ข้อมูลออเดอร์!A1186="","",ข้อมูลออเดอร์!A1186)</f>
        <v/>
      </c>
      <c r="E1187" s="1" t="str">
        <f>IFERROR(IF(VLOOKUP(D1187,ข้อมูลออเดอร์!A:BV,74,0)="Express delivery","NORMAL",IF(VLOOKUP(D1187,ข้อมูลออเดอร์!A:BV,74,0)="Lalamove","B2B_OFFLINE","")),"")</f>
        <v/>
      </c>
      <c r="F1187" s="1" t="str">
        <f t="shared" si="202"/>
        <v/>
      </c>
      <c r="G1187" s="1" t="str">
        <f>IF(ข้อมูลออเดอร์!CV1186="","",ข้อมูลออเดอร์!CV1186)</f>
        <v/>
      </c>
      <c r="H1187" s="1" t="str">
        <f>IF(ข้อมูลออเดอร์!CW1186="","",ข้อมูลออเดอร์!CW1186)</f>
        <v/>
      </c>
      <c r="I1187" s="1" t="str">
        <f>IF(ข้อมูลออเดอร์!CV1186="","",ข้อมูลออเดอร์!CV1186)</f>
        <v/>
      </c>
      <c r="J1187" s="1" t="str">
        <f>IF(ข้อมูลออเดอร์!DD1186="","",ข้อมูลออเดอร์!DD1186)</f>
        <v/>
      </c>
      <c r="K1187" s="102" t="str">
        <f t="shared" si="203"/>
        <v/>
      </c>
      <c r="L1187" s="102" t="str">
        <f t="shared" si="204"/>
        <v/>
      </c>
      <c r="M1187" s="103" t="str">
        <f ca="1" t="shared" si="205"/>
        <v/>
      </c>
      <c r="N1187" s="103" t="str">
        <f ca="1" t="shared" si="206"/>
        <v/>
      </c>
      <c r="O1187" s="1" t="str">
        <f>IFERROR(VLOOKUP(D1187,ข้อมูลออเดอร์!A:EK,49,0),"")</f>
        <v/>
      </c>
      <c r="P1187" s="1" t="str">
        <f>IF(D1187="","",ข้อมูลออเดอร์!AX1186)</f>
        <v/>
      </c>
      <c r="Q1187" s="1" t="str">
        <f>IF(D1187="","",ข้อมูลออเดอร์!AX1186)</f>
        <v/>
      </c>
      <c r="R1187" s="1" t="str">
        <f t="shared" si="207"/>
        <v/>
      </c>
      <c r="S1187" s="1">
        <f>IF('ข้อมูลจังหวัด-อำเภอ'!C1186="","",'ข้อมูลจังหวัด-อำเภอ'!C1186)</f>
        <v>0</v>
      </c>
      <c r="T1187" s="1">
        <f>IF('ข้อมูลจังหวัด-อำเภอ'!D1186="","",'ข้อมูลจังหวัด-อำเภอ'!D1186)</f>
        <v>0</v>
      </c>
      <c r="U1187" s="1" t="str">
        <f>IFERROR(VLOOKUP(D1187,ข้อมูลออเดอร์!A:EK,46,0),"")</f>
        <v/>
      </c>
      <c r="V1187" s="1" t="str">
        <f>IFERROR(VLOOKUP(D1187,ข้อมูลออเดอร์!A:EK,46,0),"")</f>
        <v/>
      </c>
      <c r="W1187" s="1" t="str">
        <f>IFERROR(VLOOKUP(D1187,ข้อมูลออเดอร์!A:EK,48,0),"")</f>
        <v/>
      </c>
      <c r="X1187" s="1" t="str">
        <f t="shared" si="208"/>
        <v/>
      </c>
      <c r="Y1187" s="1"/>
      <c r="Z1187" s="1"/>
      <c r="AA1187" s="1" t="e">
        <f t="shared" si="209"/>
        <v>#N/A</v>
      </c>
      <c r="AB1187" s="1"/>
      <c r="AC1187" s="1"/>
      <c r="AD1187" s="1"/>
      <c r="AE1187" s="1" t="e">
        <f>IF(ข้อมูลน้ำหนักสินค้า!C1186="","",ข้อมูลน้ำหนักสินค้า!C1186)*J1187</f>
        <v>#VALUE!</v>
      </c>
    </row>
    <row r="1188" spans="1:31">
      <c r="A1188" s="1" t="str">
        <f t="shared" si="199"/>
        <v/>
      </c>
      <c r="B1188" s="1" t="str">
        <f t="shared" si="200"/>
        <v/>
      </c>
      <c r="C1188" s="1" t="str">
        <f t="shared" si="201"/>
        <v/>
      </c>
      <c r="D1188" s="1" t="str">
        <f>IF(ข้อมูลออเดอร์!A1187="","",ข้อมูลออเดอร์!A1187)</f>
        <v/>
      </c>
      <c r="E1188" s="1" t="str">
        <f>IFERROR(IF(VLOOKUP(D1188,ข้อมูลออเดอร์!A:BV,74,0)="Express delivery","NORMAL",IF(VLOOKUP(D1188,ข้อมูลออเดอร์!A:BV,74,0)="Lalamove","B2B_OFFLINE","")),"")</f>
        <v/>
      </c>
      <c r="F1188" s="1" t="str">
        <f t="shared" si="202"/>
        <v/>
      </c>
      <c r="G1188" s="1" t="str">
        <f>IF(ข้อมูลออเดอร์!CV1187="","",ข้อมูลออเดอร์!CV1187)</f>
        <v/>
      </c>
      <c r="H1188" s="1" t="str">
        <f>IF(ข้อมูลออเดอร์!CW1187="","",ข้อมูลออเดอร์!CW1187)</f>
        <v/>
      </c>
      <c r="I1188" s="1" t="str">
        <f>IF(ข้อมูลออเดอร์!CV1187="","",ข้อมูลออเดอร์!CV1187)</f>
        <v/>
      </c>
      <c r="J1188" s="1" t="str">
        <f>IF(ข้อมูลออเดอร์!DD1187="","",ข้อมูลออเดอร์!DD1187)</f>
        <v/>
      </c>
      <c r="K1188" s="102" t="str">
        <f t="shared" si="203"/>
        <v/>
      </c>
      <c r="L1188" s="102" t="str">
        <f t="shared" si="204"/>
        <v/>
      </c>
      <c r="M1188" s="103" t="str">
        <f ca="1" t="shared" si="205"/>
        <v/>
      </c>
      <c r="N1188" s="103" t="str">
        <f ca="1" t="shared" si="206"/>
        <v/>
      </c>
      <c r="O1188" s="1" t="str">
        <f>IFERROR(VLOOKUP(D1188,ข้อมูลออเดอร์!A:EK,49,0),"")</f>
        <v/>
      </c>
      <c r="P1188" s="1" t="str">
        <f>IF(D1188="","",ข้อมูลออเดอร์!AX1187)</f>
        <v/>
      </c>
      <c r="Q1188" s="1" t="str">
        <f>IF(D1188="","",ข้อมูลออเดอร์!AX1187)</f>
        <v/>
      </c>
      <c r="R1188" s="1" t="str">
        <f t="shared" si="207"/>
        <v/>
      </c>
      <c r="S1188" s="1">
        <f>IF('ข้อมูลจังหวัด-อำเภอ'!C1187="","",'ข้อมูลจังหวัด-อำเภอ'!C1187)</f>
        <v>0</v>
      </c>
      <c r="T1188" s="1">
        <f>IF('ข้อมูลจังหวัด-อำเภอ'!D1187="","",'ข้อมูลจังหวัด-อำเภอ'!D1187)</f>
        <v>0</v>
      </c>
      <c r="U1188" s="1" t="str">
        <f>IFERROR(VLOOKUP(D1188,ข้อมูลออเดอร์!A:EK,46,0),"")</f>
        <v/>
      </c>
      <c r="V1188" s="1" t="str">
        <f>IFERROR(VLOOKUP(D1188,ข้อมูลออเดอร์!A:EK,46,0),"")</f>
        <v/>
      </c>
      <c r="W1188" s="1" t="str">
        <f>IFERROR(VLOOKUP(D1188,ข้อมูลออเดอร์!A:EK,48,0),"")</f>
        <v/>
      </c>
      <c r="X1188" s="1" t="str">
        <f t="shared" si="208"/>
        <v/>
      </c>
      <c r="Y1188" s="1"/>
      <c r="Z1188" s="1"/>
      <c r="AA1188" s="1" t="e">
        <f t="shared" si="209"/>
        <v>#N/A</v>
      </c>
      <c r="AB1188" s="1"/>
      <c r="AC1188" s="1"/>
      <c r="AD1188" s="1"/>
      <c r="AE1188" s="1" t="e">
        <f>IF(ข้อมูลน้ำหนักสินค้า!C1187="","",ข้อมูลน้ำหนักสินค้า!C1187)*J1188</f>
        <v>#VALUE!</v>
      </c>
    </row>
    <row r="1189" spans="1:31">
      <c r="A1189" s="1" t="str">
        <f t="shared" si="199"/>
        <v/>
      </c>
      <c r="B1189" s="1" t="str">
        <f t="shared" si="200"/>
        <v/>
      </c>
      <c r="C1189" s="1" t="str">
        <f t="shared" si="201"/>
        <v/>
      </c>
      <c r="D1189" s="1" t="str">
        <f>IF(ข้อมูลออเดอร์!A1188="","",ข้อมูลออเดอร์!A1188)</f>
        <v/>
      </c>
      <c r="E1189" s="1" t="str">
        <f>IFERROR(IF(VLOOKUP(D1189,ข้อมูลออเดอร์!A:BV,74,0)="Express delivery","NORMAL",IF(VLOOKUP(D1189,ข้อมูลออเดอร์!A:BV,74,0)="Lalamove","B2B_OFFLINE","")),"")</f>
        <v/>
      </c>
      <c r="F1189" s="1" t="str">
        <f t="shared" si="202"/>
        <v/>
      </c>
      <c r="G1189" s="1" t="str">
        <f>IF(ข้อมูลออเดอร์!CV1188="","",ข้อมูลออเดอร์!CV1188)</f>
        <v/>
      </c>
      <c r="H1189" s="1" t="str">
        <f>IF(ข้อมูลออเดอร์!CW1188="","",ข้อมูลออเดอร์!CW1188)</f>
        <v/>
      </c>
      <c r="I1189" s="1" t="str">
        <f>IF(ข้อมูลออเดอร์!CV1188="","",ข้อมูลออเดอร์!CV1188)</f>
        <v/>
      </c>
      <c r="J1189" s="1" t="str">
        <f>IF(ข้อมูลออเดอร์!DD1188="","",ข้อมูลออเดอร์!DD1188)</f>
        <v/>
      </c>
      <c r="K1189" s="102" t="str">
        <f t="shared" si="203"/>
        <v/>
      </c>
      <c r="L1189" s="102" t="str">
        <f t="shared" si="204"/>
        <v/>
      </c>
      <c r="M1189" s="103" t="str">
        <f ca="1" t="shared" si="205"/>
        <v/>
      </c>
      <c r="N1189" s="103" t="str">
        <f ca="1" t="shared" si="206"/>
        <v/>
      </c>
      <c r="O1189" s="1" t="str">
        <f>IFERROR(VLOOKUP(D1189,ข้อมูลออเดอร์!A:EK,49,0),"")</f>
        <v/>
      </c>
      <c r="P1189" s="1" t="str">
        <f>IF(D1189="","",ข้อมูลออเดอร์!AX1188)</f>
        <v/>
      </c>
      <c r="Q1189" s="1" t="str">
        <f>IF(D1189="","",ข้อมูลออเดอร์!AX1188)</f>
        <v/>
      </c>
      <c r="R1189" s="1" t="str">
        <f t="shared" si="207"/>
        <v/>
      </c>
      <c r="S1189" s="1">
        <f>IF('ข้อมูลจังหวัด-อำเภอ'!C1188="","",'ข้อมูลจังหวัด-อำเภอ'!C1188)</f>
        <v>0</v>
      </c>
      <c r="T1189" s="1">
        <f>IF('ข้อมูลจังหวัด-อำเภอ'!D1188="","",'ข้อมูลจังหวัด-อำเภอ'!D1188)</f>
        <v>0</v>
      </c>
      <c r="U1189" s="1" t="str">
        <f>IFERROR(VLOOKUP(D1189,ข้อมูลออเดอร์!A:EK,46,0),"")</f>
        <v/>
      </c>
      <c r="V1189" s="1" t="str">
        <f>IFERROR(VLOOKUP(D1189,ข้อมูลออเดอร์!A:EK,46,0),"")</f>
        <v/>
      </c>
      <c r="W1189" s="1" t="str">
        <f>IFERROR(VLOOKUP(D1189,ข้อมูลออเดอร์!A:EK,48,0),"")</f>
        <v/>
      </c>
      <c r="X1189" s="1" t="str">
        <f t="shared" si="208"/>
        <v/>
      </c>
      <c r="Y1189" s="1"/>
      <c r="Z1189" s="1"/>
      <c r="AA1189" s="1" t="e">
        <f t="shared" si="209"/>
        <v>#N/A</v>
      </c>
      <c r="AB1189" s="1"/>
      <c r="AC1189" s="1"/>
      <c r="AD1189" s="1"/>
      <c r="AE1189" s="1" t="e">
        <f>IF(ข้อมูลน้ำหนักสินค้า!C1188="","",ข้อมูลน้ำหนักสินค้า!C1188)*J1189</f>
        <v>#VALUE!</v>
      </c>
    </row>
    <row r="1190" spans="1:31">
      <c r="A1190" s="1" t="str">
        <f t="shared" si="199"/>
        <v/>
      </c>
      <c r="B1190" s="1" t="str">
        <f t="shared" si="200"/>
        <v/>
      </c>
      <c r="C1190" s="1" t="str">
        <f t="shared" si="201"/>
        <v/>
      </c>
      <c r="D1190" s="1" t="str">
        <f>IF(ข้อมูลออเดอร์!A1189="","",ข้อมูลออเดอร์!A1189)</f>
        <v/>
      </c>
      <c r="E1190" s="1" t="str">
        <f>IFERROR(IF(VLOOKUP(D1190,ข้อมูลออเดอร์!A:BV,74,0)="Express delivery","NORMAL",IF(VLOOKUP(D1190,ข้อมูลออเดอร์!A:BV,74,0)="Lalamove","B2B_OFFLINE","")),"")</f>
        <v/>
      </c>
      <c r="F1190" s="1" t="str">
        <f t="shared" si="202"/>
        <v/>
      </c>
      <c r="G1190" s="1" t="str">
        <f>IF(ข้อมูลออเดอร์!CV1189="","",ข้อมูลออเดอร์!CV1189)</f>
        <v/>
      </c>
      <c r="H1190" s="1" t="str">
        <f>IF(ข้อมูลออเดอร์!CW1189="","",ข้อมูลออเดอร์!CW1189)</f>
        <v/>
      </c>
      <c r="I1190" s="1" t="str">
        <f>IF(ข้อมูลออเดอร์!CV1189="","",ข้อมูลออเดอร์!CV1189)</f>
        <v/>
      </c>
      <c r="J1190" s="1" t="str">
        <f>IF(ข้อมูลออเดอร์!DD1189="","",ข้อมูลออเดอร์!DD1189)</f>
        <v/>
      </c>
      <c r="K1190" s="102" t="str">
        <f t="shared" si="203"/>
        <v/>
      </c>
      <c r="L1190" s="102" t="str">
        <f t="shared" si="204"/>
        <v/>
      </c>
      <c r="M1190" s="103" t="str">
        <f ca="1" t="shared" si="205"/>
        <v/>
      </c>
      <c r="N1190" s="103" t="str">
        <f ca="1" t="shared" si="206"/>
        <v/>
      </c>
      <c r="O1190" s="1" t="str">
        <f>IFERROR(VLOOKUP(D1190,ข้อมูลออเดอร์!A:EK,49,0),"")</f>
        <v/>
      </c>
      <c r="P1190" s="1" t="str">
        <f>IF(D1190="","",ข้อมูลออเดอร์!AX1189)</f>
        <v/>
      </c>
      <c r="Q1190" s="1" t="str">
        <f>IF(D1190="","",ข้อมูลออเดอร์!AX1189)</f>
        <v/>
      </c>
      <c r="R1190" s="1" t="str">
        <f t="shared" si="207"/>
        <v/>
      </c>
      <c r="S1190" s="1">
        <f>IF('ข้อมูลจังหวัด-อำเภอ'!C1189="","",'ข้อมูลจังหวัด-อำเภอ'!C1189)</f>
        <v>0</v>
      </c>
      <c r="T1190" s="1">
        <f>IF('ข้อมูลจังหวัด-อำเภอ'!D1189="","",'ข้อมูลจังหวัด-อำเภอ'!D1189)</f>
        <v>0</v>
      </c>
      <c r="U1190" s="1" t="str">
        <f>IFERROR(VLOOKUP(D1190,ข้อมูลออเดอร์!A:EK,46,0),"")</f>
        <v/>
      </c>
      <c r="V1190" s="1" t="str">
        <f>IFERROR(VLOOKUP(D1190,ข้อมูลออเดอร์!A:EK,46,0),"")</f>
        <v/>
      </c>
      <c r="W1190" s="1" t="str">
        <f>IFERROR(VLOOKUP(D1190,ข้อมูลออเดอร์!A:EK,48,0),"")</f>
        <v/>
      </c>
      <c r="X1190" s="1" t="str">
        <f t="shared" si="208"/>
        <v/>
      </c>
      <c r="Y1190" s="1"/>
      <c r="Z1190" s="1"/>
      <c r="AA1190" s="1" t="e">
        <f t="shared" si="209"/>
        <v>#N/A</v>
      </c>
      <c r="AB1190" s="1"/>
      <c r="AC1190" s="1"/>
      <c r="AD1190" s="1"/>
      <c r="AE1190" s="1" t="e">
        <f>IF(ข้อมูลน้ำหนักสินค้า!C1189="","",ข้อมูลน้ำหนักสินค้า!C1189)*J1190</f>
        <v>#VALUE!</v>
      </c>
    </row>
    <row r="1191" spans="1:31">
      <c r="A1191" s="1" t="str">
        <f t="shared" si="199"/>
        <v/>
      </c>
      <c r="B1191" s="1" t="str">
        <f t="shared" si="200"/>
        <v/>
      </c>
      <c r="C1191" s="1" t="str">
        <f t="shared" si="201"/>
        <v/>
      </c>
      <c r="D1191" s="1" t="str">
        <f>IF(ข้อมูลออเดอร์!A1190="","",ข้อมูลออเดอร์!A1190)</f>
        <v/>
      </c>
      <c r="E1191" s="1" t="str">
        <f>IFERROR(IF(VLOOKUP(D1191,ข้อมูลออเดอร์!A:BV,74,0)="Express delivery","NORMAL",IF(VLOOKUP(D1191,ข้อมูลออเดอร์!A:BV,74,0)="Lalamove","B2B_OFFLINE","")),"")</f>
        <v/>
      </c>
      <c r="F1191" s="1" t="str">
        <f t="shared" si="202"/>
        <v/>
      </c>
      <c r="G1191" s="1" t="str">
        <f>IF(ข้อมูลออเดอร์!CV1190="","",ข้อมูลออเดอร์!CV1190)</f>
        <v/>
      </c>
      <c r="H1191" s="1" t="str">
        <f>IF(ข้อมูลออเดอร์!CW1190="","",ข้อมูลออเดอร์!CW1190)</f>
        <v/>
      </c>
      <c r="I1191" s="1" t="str">
        <f>IF(ข้อมูลออเดอร์!CV1190="","",ข้อมูลออเดอร์!CV1190)</f>
        <v/>
      </c>
      <c r="J1191" s="1" t="str">
        <f>IF(ข้อมูลออเดอร์!DD1190="","",ข้อมูลออเดอร์!DD1190)</f>
        <v/>
      </c>
      <c r="K1191" s="102" t="str">
        <f t="shared" si="203"/>
        <v/>
      </c>
      <c r="L1191" s="102" t="str">
        <f t="shared" si="204"/>
        <v/>
      </c>
      <c r="M1191" s="103" t="str">
        <f ca="1" t="shared" si="205"/>
        <v/>
      </c>
      <c r="N1191" s="103" t="str">
        <f ca="1" t="shared" si="206"/>
        <v/>
      </c>
      <c r="O1191" s="1" t="str">
        <f>IFERROR(VLOOKUP(D1191,ข้อมูลออเดอร์!A:EK,49,0),"")</f>
        <v/>
      </c>
      <c r="P1191" s="1" t="str">
        <f>IF(D1191="","",ข้อมูลออเดอร์!AX1190)</f>
        <v/>
      </c>
      <c r="Q1191" s="1" t="str">
        <f>IF(D1191="","",ข้อมูลออเดอร์!AX1190)</f>
        <v/>
      </c>
      <c r="R1191" s="1" t="str">
        <f t="shared" si="207"/>
        <v/>
      </c>
      <c r="S1191" s="1">
        <f>IF('ข้อมูลจังหวัด-อำเภอ'!C1190="","",'ข้อมูลจังหวัด-อำเภอ'!C1190)</f>
        <v>0</v>
      </c>
      <c r="T1191" s="1">
        <f>IF('ข้อมูลจังหวัด-อำเภอ'!D1190="","",'ข้อมูลจังหวัด-อำเภอ'!D1190)</f>
        <v>0</v>
      </c>
      <c r="U1191" s="1" t="str">
        <f>IFERROR(VLOOKUP(D1191,ข้อมูลออเดอร์!A:EK,46,0),"")</f>
        <v/>
      </c>
      <c r="V1191" s="1" t="str">
        <f>IFERROR(VLOOKUP(D1191,ข้อมูลออเดอร์!A:EK,46,0),"")</f>
        <v/>
      </c>
      <c r="W1191" s="1" t="str">
        <f>IFERROR(VLOOKUP(D1191,ข้อมูลออเดอร์!A:EK,48,0),"")</f>
        <v/>
      </c>
      <c r="X1191" s="1" t="str">
        <f t="shared" si="208"/>
        <v/>
      </c>
      <c r="Y1191" s="1"/>
      <c r="Z1191" s="1"/>
      <c r="AA1191" s="1" t="e">
        <f t="shared" si="209"/>
        <v>#N/A</v>
      </c>
      <c r="AB1191" s="1"/>
      <c r="AC1191" s="1"/>
      <c r="AD1191" s="1"/>
      <c r="AE1191" s="1" t="e">
        <f>IF(ข้อมูลน้ำหนักสินค้า!C1190="","",ข้อมูลน้ำหนักสินค้า!C1190)*J1191</f>
        <v>#VALUE!</v>
      </c>
    </row>
    <row r="1192" spans="1:31">
      <c r="A1192" s="1" t="str">
        <f t="shared" si="199"/>
        <v/>
      </c>
      <c r="B1192" s="1" t="str">
        <f t="shared" si="200"/>
        <v/>
      </c>
      <c r="C1192" s="1" t="str">
        <f t="shared" si="201"/>
        <v/>
      </c>
      <c r="D1192" s="1" t="str">
        <f>IF(ข้อมูลออเดอร์!A1191="","",ข้อมูลออเดอร์!A1191)</f>
        <v/>
      </c>
      <c r="E1192" s="1" t="str">
        <f>IFERROR(IF(VLOOKUP(D1192,ข้อมูลออเดอร์!A:BV,74,0)="Express delivery","NORMAL",IF(VLOOKUP(D1192,ข้อมูลออเดอร์!A:BV,74,0)="Lalamove","B2B_OFFLINE","")),"")</f>
        <v/>
      </c>
      <c r="F1192" s="1" t="str">
        <f t="shared" si="202"/>
        <v/>
      </c>
      <c r="G1192" s="1" t="str">
        <f>IF(ข้อมูลออเดอร์!CV1191="","",ข้อมูลออเดอร์!CV1191)</f>
        <v/>
      </c>
      <c r="H1192" s="1" t="str">
        <f>IF(ข้อมูลออเดอร์!CW1191="","",ข้อมูลออเดอร์!CW1191)</f>
        <v/>
      </c>
      <c r="I1192" s="1" t="str">
        <f>IF(ข้อมูลออเดอร์!CV1191="","",ข้อมูลออเดอร์!CV1191)</f>
        <v/>
      </c>
      <c r="J1192" s="1" t="str">
        <f>IF(ข้อมูลออเดอร์!DD1191="","",ข้อมูลออเดอร์!DD1191)</f>
        <v/>
      </c>
      <c r="K1192" s="102" t="str">
        <f t="shared" si="203"/>
        <v/>
      </c>
      <c r="L1192" s="102" t="str">
        <f t="shared" si="204"/>
        <v/>
      </c>
      <c r="M1192" s="103" t="str">
        <f ca="1" t="shared" si="205"/>
        <v/>
      </c>
      <c r="N1192" s="103" t="str">
        <f ca="1" t="shared" si="206"/>
        <v/>
      </c>
      <c r="O1192" s="1" t="str">
        <f>IFERROR(VLOOKUP(D1192,ข้อมูลออเดอร์!A:EK,49,0),"")</f>
        <v/>
      </c>
      <c r="P1192" s="1" t="str">
        <f>IF(D1192="","",ข้อมูลออเดอร์!AX1191)</f>
        <v/>
      </c>
      <c r="Q1192" s="1" t="str">
        <f>IF(D1192="","",ข้อมูลออเดอร์!AX1191)</f>
        <v/>
      </c>
      <c r="R1192" s="1" t="str">
        <f t="shared" si="207"/>
        <v/>
      </c>
      <c r="S1192" s="1">
        <f>IF('ข้อมูลจังหวัด-อำเภอ'!C1191="","",'ข้อมูลจังหวัด-อำเภอ'!C1191)</f>
        <v>0</v>
      </c>
      <c r="T1192" s="1">
        <f>IF('ข้อมูลจังหวัด-อำเภอ'!D1191="","",'ข้อมูลจังหวัด-อำเภอ'!D1191)</f>
        <v>0</v>
      </c>
      <c r="U1192" s="1" t="str">
        <f>IFERROR(VLOOKUP(D1192,ข้อมูลออเดอร์!A:EK,46,0),"")</f>
        <v/>
      </c>
      <c r="V1192" s="1" t="str">
        <f>IFERROR(VLOOKUP(D1192,ข้อมูลออเดอร์!A:EK,46,0),"")</f>
        <v/>
      </c>
      <c r="W1192" s="1" t="str">
        <f>IFERROR(VLOOKUP(D1192,ข้อมูลออเดอร์!A:EK,48,0),"")</f>
        <v/>
      </c>
      <c r="X1192" s="1" t="str">
        <f t="shared" si="208"/>
        <v/>
      </c>
      <c r="Y1192" s="1"/>
      <c r="Z1192" s="1"/>
      <c r="AA1192" s="1" t="e">
        <f t="shared" si="209"/>
        <v>#N/A</v>
      </c>
      <c r="AB1192" s="1"/>
      <c r="AC1192" s="1"/>
      <c r="AD1192" s="1"/>
      <c r="AE1192" s="1" t="e">
        <f>IF(ข้อมูลน้ำหนักสินค้า!C1191="","",ข้อมูลน้ำหนักสินค้า!C1191)*J1192</f>
        <v>#VALUE!</v>
      </c>
    </row>
    <row r="1193" spans="1:31">
      <c r="A1193" s="1" t="str">
        <f t="shared" si="199"/>
        <v/>
      </c>
      <c r="B1193" s="1" t="str">
        <f t="shared" si="200"/>
        <v/>
      </c>
      <c r="C1193" s="1" t="str">
        <f t="shared" si="201"/>
        <v/>
      </c>
      <c r="D1193" s="1" t="str">
        <f>IF(ข้อมูลออเดอร์!A1192="","",ข้อมูลออเดอร์!A1192)</f>
        <v/>
      </c>
      <c r="E1193" s="1" t="str">
        <f>IFERROR(IF(VLOOKUP(D1193,ข้อมูลออเดอร์!A:BV,74,0)="Express delivery","NORMAL",IF(VLOOKUP(D1193,ข้อมูลออเดอร์!A:BV,74,0)="Lalamove","B2B_OFFLINE","")),"")</f>
        <v/>
      </c>
      <c r="F1193" s="1" t="str">
        <f t="shared" si="202"/>
        <v/>
      </c>
      <c r="G1193" s="1" t="str">
        <f>IF(ข้อมูลออเดอร์!CV1192="","",ข้อมูลออเดอร์!CV1192)</f>
        <v/>
      </c>
      <c r="H1193" s="1" t="str">
        <f>IF(ข้อมูลออเดอร์!CW1192="","",ข้อมูลออเดอร์!CW1192)</f>
        <v/>
      </c>
      <c r="I1193" s="1" t="str">
        <f>IF(ข้อมูลออเดอร์!CV1192="","",ข้อมูลออเดอร์!CV1192)</f>
        <v/>
      </c>
      <c r="J1193" s="1" t="str">
        <f>IF(ข้อมูลออเดอร์!DD1192="","",ข้อมูลออเดอร์!DD1192)</f>
        <v/>
      </c>
      <c r="K1193" s="102" t="str">
        <f t="shared" si="203"/>
        <v/>
      </c>
      <c r="L1193" s="102" t="str">
        <f t="shared" si="204"/>
        <v/>
      </c>
      <c r="M1193" s="103" t="str">
        <f ca="1" t="shared" si="205"/>
        <v/>
      </c>
      <c r="N1193" s="103" t="str">
        <f ca="1" t="shared" si="206"/>
        <v/>
      </c>
      <c r="O1193" s="1" t="str">
        <f>IFERROR(VLOOKUP(D1193,ข้อมูลออเดอร์!A:EK,49,0),"")</f>
        <v/>
      </c>
      <c r="P1193" s="1" t="str">
        <f>IF(D1193="","",ข้อมูลออเดอร์!AX1192)</f>
        <v/>
      </c>
      <c r="Q1193" s="1" t="str">
        <f>IF(D1193="","",ข้อมูลออเดอร์!AX1192)</f>
        <v/>
      </c>
      <c r="R1193" s="1" t="str">
        <f t="shared" si="207"/>
        <v/>
      </c>
      <c r="S1193" s="1">
        <f>IF('ข้อมูลจังหวัด-อำเภอ'!C1192="","",'ข้อมูลจังหวัด-อำเภอ'!C1192)</f>
        <v>0</v>
      </c>
      <c r="T1193" s="1">
        <f>IF('ข้อมูลจังหวัด-อำเภอ'!D1192="","",'ข้อมูลจังหวัด-อำเภอ'!D1192)</f>
        <v>0</v>
      </c>
      <c r="U1193" s="1" t="str">
        <f>IFERROR(VLOOKUP(D1193,ข้อมูลออเดอร์!A:EK,46,0),"")</f>
        <v/>
      </c>
      <c r="V1193" s="1" t="str">
        <f>IFERROR(VLOOKUP(D1193,ข้อมูลออเดอร์!A:EK,46,0),"")</f>
        <v/>
      </c>
      <c r="W1193" s="1" t="str">
        <f>IFERROR(VLOOKUP(D1193,ข้อมูลออเดอร์!A:EK,48,0),"")</f>
        <v/>
      </c>
      <c r="X1193" s="1" t="str">
        <f t="shared" si="208"/>
        <v/>
      </c>
      <c r="Y1193" s="1"/>
      <c r="Z1193" s="1"/>
      <c r="AA1193" s="1" t="e">
        <f t="shared" si="209"/>
        <v>#N/A</v>
      </c>
      <c r="AB1193" s="1"/>
      <c r="AC1193" s="1"/>
      <c r="AD1193" s="1"/>
      <c r="AE1193" s="1" t="e">
        <f>IF(ข้อมูลน้ำหนักสินค้า!C1192="","",ข้อมูลน้ำหนักสินค้า!C1192)*J1193</f>
        <v>#VALUE!</v>
      </c>
    </row>
    <row r="1194" spans="1:31">
      <c r="A1194" s="1" t="str">
        <f t="shared" si="199"/>
        <v/>
      </c>
      <c r="B1194" s="1" t="str">
        <f t="shared" si="200"/>
        <v/>
      </c>
      <c r="C1194" s="1" t="str">
        <f t="shared" si="201"/>
        <v/>
      </c>
      <c r="D1194" s="1" t="str">
        <f>IF(ข้อมูลออเดอร์!A1193="","",ข้อมูลออเดอร์!A1193)</f>
        <v/>
      </c>
      <c r="E1194" s="1" t="str">
        <f>IFERROR(IF(VLOOKUP(D1194,ข้อมูลออเดอร์!A:BV,74,0)="Express delivery","NORMAL",IF(VLOOKUP(D1194,ข้อมูลออเดอร์!A:BV,74,0)="Lalamove","B2B_OFFLINE","")),"")</f>
        <v/>
      </c>
      <c r="F1194" s="1" t="str">
        <f t="shared" si="202"/>
        <v/>
      </c>
      <c r="G1194" s="1" t="str">
        <f>IF(ข้อมูลออเดอร์!CV1193="","",ข้อมูลออเดอร์!CV1193)</f>
        <v/>
      </c>
      <c r="H1194" s="1" t="str">
        <f>IF(ข้อมูลออเดอร์!CW1193="","",ข้อมูลออเดอร์!CW1193)</f>
        <v/>
      </c>
      <c r="I1194" s="1" t="str">
        <f>IF(ข้อมูลออเดอร์!CV1193="","",ข้อมูลออเดอร์!CV1193)</f>
        <v/>
      </c>
      <c r="J1194" s="1" t="str">
        <f>IF(ข้อมูลออเดอร์!DD1193="","",ข้อมูลออเดอร์!DD1193)</f>
        <v/>
      </c>
      <c r="K1194" s="102" t="str">
        <f t="shared" si="203"/>
        <v/>
      </c>
      <c r="L1194" s="102" t="str">
        <f t="shared" si="204"/>
        <v/>
      </c>
      <c r="M1194" s="103" t="str">
        <f ca="1" t="shared" si="205"/>
        <v/>
      </c>
      <c r="N1194" s="103" t="str">
        <f ca="1" t="shared" si="206"/>
        <v/>
      </c>
      <c r="O1194" s="1" t="str">
        <f>IFERROR(VLOOKUP(D1194,ข้อมูลออเดอร์!A:EK,49,0),"")</f>
        <v/>
      </c>
      <c r="P1194" s="1" t="str">
        <f>IF(D1194="","",ข้อมูลออเดอร์!AX1193)</f>
        <v/>
      </c>
      <c r="Q1194" s="1" t="str">
        <f>IF(D1194="","",ข้อมูลออเดอร์!AX1193)</f>
        <v/>
      </c>
      <c r="R1194" s="1" t="str">
        <f t="shared" si="207"/>
        <v/>
      </c>
      <c r="S1194" s="1">
        <f>IF('ข้อมูลจังหวัด-อำเภอ'!C1193="","",'ข้อมูลจังหวัด-อำเภอ'!C1193)</f>
        <v>0</v>
      </c>
      <c r="T1194" s="1">
        <f>IF('ข้อมูลจังหวัด-อำเภอ'!D1193="","",'ข้อมูลจังหวัด-อำเภอ'!D1193)</f>
        <v>0</v>
      </c>
      <c r="U1194" s="1" t="str">
        <f>IFERROR(VLOOKUP(D1194,ข้อมูลออเดอร์!A:EK,46,0),"")</f>
        <v/>
      </c>
      <c r="V1194" s="1" t="str">
        <f>IFERROR(VLOOKUP(D1194,ข้อมูลออเดอร์!A:EK,46,0),"")</f>
        <v/>
      </c>
      <c r="W1194" s="1" t="str">
        <f>IFERROR(VLOOKUP(D1194,ข้อมูลออเดอร์!A:EK,48,0),"")</f>
        <v/>
      </c>
      <c r="X1194" s="1" t="str">
        <f t="shared" si="208"/>
        <v/>
      </c>
      <c r="Y1194" s="1"/>
      <c r="Z1194" s="1"/>
      <c r="AA1194" s="1" t="e">
        <f t="shared" si="209"/>
        <v>#N/A</v>
      </c>
      <c r="AB1194" s="1"/>
      <c r="AC1194" s="1"/>
      <c r="AD1194" s="1"/>
      <c r="AE1194" s="1" t="e">
        <f>IF(ข้อมูลน้ำหนักสินค้า!C1193="","",ข้อมูลน้ำหนักสินค้า!C1193)*J1194</f>
        <v>#VALUE!</v>
      </c>
    </row>
    <row r="1195" spans="1:31">
      <c r="A1195" s="1" t="str">
        <f t="shared" si="199"/>
        <v/>
      </c>
      <c r="B1195" s="1" t="str">
        <f t="shared" si="200"/>
        <v/>
      </c>
      <c r="C1195" s="1" t="str">
        <f t="shared" si="201"/>
        <v/>
      </c>
      <c r="D1195" s="1" t="str">
        <f>IF(ข้อมูลออเดอร์!A1194="","",ข้อมูลออเดอร์!A1194)</f>
        <v/>
      </c>
      <c r="E1195" s="1" t="str">
        <f>IFERROR(IF(VLOOKUP(D1195,ข้อมูลออเดอร์!A:BV,74,0)="Express delivery","NORMAL",IF(VLOOKUP(D1195,ข้อมูลออเดอร์!A:BV,74,0)="Lalamove","B2B_OFFLINE","")),"")</f>
        <v/>
      </c>
      <c r="F1195" s="1" t="str">
        <f t="shared" si="202"/>
        <v/>
      </c>
      <c r="G1195" s="1" t="str">
        <f>IF(ข้อมูลออเดอร์!CV1194="","",ข้อมูลออเดอร์!CV1194)</f>
        <v/>
      </c>
      <c r="H1195" s="1" t="str">
        <f>IF(ข้อมูลออเดอร์!CW1194="","",ข้อมูลออเดอร์!CW1194)</f>
        <v/>
      </c>
      <c r="I1195" s="1" t="str">
        <f>IF(ข้อมูลออเดอร์!CV1194="","",ข้อมูลออเดอร์!CV1194)</f>
        <v/>
      </c>
      <c r="J1195" s="1" t="str">
        <f>IF(ข้อมูลออเดอร์!DD1194="","",ข้อมูลออเดอร์!DD1194)</f>
        <v/>
      </c>
      <c r="K1195" s="102" t="str">
        <f t="shared" si="203"/>
        <v/>
      </c>
      <c r="L1195" s="102" t="str">
        <f t="shared" si="204"/>
        <v/>
      </c>
      <c r="M1195" s="103" t="str">
        <f ca="1" t="shared" si="205"/>
        <v/>
      </c>
      <c r="N1195" s="103" t="str">
        <f ca="1" t="shared" si="206"/>
        <v/>
      </c>
      <c r="O1195" s="1" t="str">
        <f>IFERROR(VLOOKUP(D1195,ข้อมูลออเดอร์!A:EK,49,0),"")</f>
        <v/>
      </c>
      <c r="P1195" s="1" t="str">
        <f>IF(D1195="","",ข้อมูลออเดอร์!AX1194)</f>
        <v/>
      </c>
      <c r="Q1195" s="1" t="str">
        <f>IF(D1195="","",ข้อมูลออเดอร์!AX1194)</f>
        <v/>
      </c>
      <c r="R1195" s="1" t="str">
        <f t="shared" si="207"/>
        <v/>
      </c>
      <c r="S1195" s="1">
        <f>IF('ข้อมูลจังหวัด-อำเภอ'!C1194="","",'ข้อมูลจังหวัด-อำเภอ'!C1194)</f>
        <v>0</v>
      </c>
      <c r="T1195" s="1">
        <f>IF('ข้อมูลจังหวัด-อำเภอ'!D1194="","",'ข้อมูลจังหวัด-อำเภอ'!D1194)</f>
        <v>0</v>
      </c>
      <c r="U1195" s="1" t="str">
        <f>IFERROR(VLOOKUP(D1195,ข้อมูลออเดอร์!A:EK,46,0),"")</f>
        <v/>
      </c>
      <c r="V1195" s="1" t="str">
        <f>IFERROR(VLOOKUP(D1195,ข้อมูลออเดอร์!A:EK,46,0),"")</f>
        <v/>
      </c>
      <c r="W1195" s="1" t="str">
        <f>IFERROR(VLOOKUP(D1195,ข้อมูลออเดอร์!A:EK,48,0),"")</f>
        <v/>
      </c>
      <c r="X1195" s="1" t="str">
        <f t="shared" si="208"/>
        <v/>
      </c>
      <c r="Y1195" s="1"/>
      <c r="Z1195" s="1"/>
      <c r="AA1195" s="1" t="e">
        <f t="shared" si="209"/>
        <v>#N/A</v>
      </c>
      <c r="AB1195" s="1"/>
      <c r="AC1195" s="1"/>
      <c r="AD1195" s="1"/>
      <c r="AE1195" s="1" t="e">
        <f>IF(ข้อมูลน้ำหนักสินค้า!C1194="","",ข้อมูลน้ำหนักสินค้า!C1194)*J1195</f>
        <v>#VALUE!</v>
      </c>
    </row>
    <row r="1196" spans="1:31">
      <c r="A1196" s="1" t="str">
        <f t="shared" si="199"/>
        <v/>
      </c>
      <c r="B1196" s="1" t="str">
        <f t="shared" si="200"/>
        <v/>
      </c>
      <c r="C1196" s="1" t="str">
        <f t="shared" si="201"/>
        <v/>
      </c>
      <c r="D1196" s="1" t="str">
        <f>IF(ข้อมูลออเดอร์!A1195="","",ข้อมูลออเดอร์!A1195)</f>
        <v/>
      </c>
      <c r="E1196" s="1" t="str">
        <f>IFERROR(IF(VLOOKUP(D1196,ข้อมูลออเดอร์!A:BV,74,0)="Express delivery","NORMAL",IF(VLOOKUP(D1196,ข้อมูลออเดอร์!A:BV,74,0)="Lalamove","B2B_OFFLINE","")),"")</f>
        <v/>
      </c>
      <c r="F1196" s="1" t="str">
        <f t="shared" si="202"/>
        <v/>
      </c>
      <c r="G1196" s="1" t="str">
        <f>IF(ข้อมูลออเดอร์!CV1195="","",ข้อมูลออเดอร์!CV1195)</f>
        <v/>
      </c>
      <c r="H1196" s="1" t="str">
        <f>IF(ข้อมูลออเดอร์!CW1195="","",ข้อมูลออเดอร์!CW1195)</f>
        <v/>
      </c>
      <c r="I1196" s="1" t="str">
        <f>IF(ข้อมูลออเดอร์!CV1195="","",ข้อมูลออเดอร์!CV1195)</f>
        <v/>
      </c>
      <c r="J1196" s="1" t="str">
        <f>IF(ข้อมูลออเดอร์!DD1195="","",ข้อมูลออเดอร์!DD1195)</f>
        <v/>
      </c>
      <c r="K1196" s="102" t="str">
        <f t="shared" si="203"/>
        <v/>
      </c>
      <c r="L1196" s="102" t="str">
        <f t="shared" si="204"/>
        <v/>
      </c>
      <c r="M1196" s="103" t="str">
        <f ca="1" t="shared" si="205"/>
        <v/>
      </c>
      <c r="N1196" s="103" t="str">
        <f ca="1" t="shared" si="206"/>
        <v/>
      </c>
      <c r="O1196" s="1" t="str">
        <f>IFERROR(VLOOKUP(D1196,ข้อมูลออเดอร์!A:EK,49,0),"")</f>
        <v/>
      </c>
      <c r="P1196" s="1" t="str">
        <f>IF(D1196="","",ข้อมูลออเดอร์!AX1195)</f>
        <v/>
      </c>
      <c r="Q1196" s="1" t="str">
        <f>IF(D1196="","",ข้อมูลออเดอร์!AX1195)</f>
        <v/>
      </c>
      <c r="R1196" s="1" t="str">
        <f t="shared" si="207"/>
        <v/>
      </c>
      <c r="S1196" s="1">
        <f>IF('ข้อมูลจังหวัด-อำเภอ'!C1195="","",'ข้อมูลจังหวัด-อำเภอ'!C1195)</f>
        <v>0</v>
      </c>
      <c r="T1196" s="1">
        <f>IF('ข้อมูลจังหวัด-อำเภอ'!D1195="","",'ข้อมูลจังหวัด-อำเภอ'!D1195)</f>
        <v>0</v>
      </c>
      <c r="U1196" s="1" t="str">
        <f>IFERROR(VLOOKUP(D1196,ข้อมูลออเดอร์!A:EK,46,0),"")</f>
        <v/>
      </c>
      <c r="V1196" s="1" t="str">
        <f>IFERROR(VLOOKUP(D1196,ข้อมูลออเดอร์!A:EK,46,0),"")</f>
        <v/>
      </c>
      <c r="W1196" s="1" t="str">
        <f>IFERROR(VLOOKUP(D1196,ข้อมูลออเดอร์!A:EK,48,0),"")</f>
        <v/>
      </c>
      <c r="X1196" s="1" t="str">
        <f t="shared" si="208"/>
        <v/>
      </c>
      <c r="Y1196" s="1"/>
      <c r="Z1196" s="1"/>
      <c r="AA1196" s="1" t="e">
        <f t="shared" si="209"/>
        <v>#N/A</v>
      </c>
      <c r="AB1196" s="1"/>
      <c r="AC1196" s="1"/>
      <c r="AD1196" s="1"/>
      <c r="AE1196" s="1" t="e">
        <f>IF(ข้อมูลน้ำหนักสินค้า!C1195="","",ข้อมูลน้ำหนักสินค้า!C1195)*J1196</f>
        <v>#VALUE!</v>
      </c>
    </row>
    <row r="1197" spans="1:31">
      <c r="A1197" s="1" t="str">
        <f t="shared" si="199"/>
        <v/>
      </c>
      <c r="B1197" s="1" t="str">
        <f t="shared" si="200"/>
        <v/>
      </c>
      <c r="C1197" s="1" t="str">
        <f t="shared" si="201"/>
        <v/>
      </c>
      <c r="D1197" s="1" t="str">
        <f>IF(ข้อมูลออเดอร์!A1196="","",ข้อมูลออเดอร์!A1196)</f>
        <v/>
      </c>
      <c r="E1197" s="1" t="str">
        <f>IFERROR(IF(VLOOKUP(D1197,ข้อมูลออเดอร์!A:BV,74,0)="Express delivery","NORMAL",IF(VLOOKUP(D1197,ข้อมูลออเดอร์!A:BV,74,0)="Lalamove","B2B_OFFLINE","")),"")</f>
        <v/>
      </c>
      <c r="F1197" s="1" t="str">
        <f t="shared" si="202"/>
        <v/>
      </c>
      <c r="G1197" s="1" t="str">
        <f>IF(ข้อมูลออเดอร์!CV1196="","",ข้อมูลออเดอร์!CV1196)</f>
        <v/>
      </c>
      <c r="H1197" s="1" t="str">
        <f>IF(ข้อมูลออเดอร์!CW1196="","",ข้อมูลออเดอร์!CW1196)</f>
        <v/>
      </c>
      <c r="I1197" s="1" t="str">
        <f>IF(ข้อมูลออเดอร์!CV1196="","",ข้อมูลออเดอร์!CV1196)</f>
        <v/>
      </c>
      <c r="J1197" s="1" t="str">
        <f>IF(ข้อมูลออเดอร์!DD1196="","",ข้อมูลออเดอร์!DD1196)</f>
        <v/>
      </c>
      <c r="K1197" s="102" t="str">
        <f t="shared" si="203"/>
        <v/>
      </c>
      <c r="L1197" s="102" t="str">
        <f t="shared" si="204"/>
        <v/>
      </c>
      <c r="M1197" s="103" t="str">
        <f ca="1" t="shared" si="205"/>
        <v/>
      </c>
      <c r="N1197" s="103" t="str">
        <f ca="1" t="shared" si="206"/>
        <v/>
      </c>
      <c r="O1197" s="1" t="str">
        <f>IFERROR(VLOOKUP(D1197,ข้อมูลออเดอร์!A:EK,49,0),"")</f>
        <v/>
      </c>
      <c r="P1197" s="1" t="str">
        <f>IF(D1197="","",ข้อมูลออเดอร์!AX1196)</f>
        <v/>
      </c>
      <c r="Q1197" s="1" t="str">
        <f>IF(D1197="","",ข้อมูลออเดอร์!AX1196)</f>
        <v/>
      </c>
      <c r="R1197" s="1" t="str">
        <f t="shared" si="207"/>
        <v/>
      </c>
      <c r="S1197" s="1">
        <f>IF('ข้อมูลจังหวัด-อำเภอ'!C1196="","",'ข้อมูลจังหวัด-อำเภอ'!C1196)</f>
        <v>0</v>
      </c>
      <c r="T1197" s="1">
        <f>IF('ข้อมูลจังหวัด-อำเภอ'!D1196="","",'ข้อมูลจังหวัด-อำเภอ'!D1196)</f>
        <v>0</v>
      </c>
      <c r="U1197" s="1" t="str">
        <f>IFERROR(VLOOKUP(D1197,ข้อมูลออเดอร์!A:EK,46,0),"")</f>
        <v/>
      </c>
      <c r="V1197" s="1" t="str">
        <f>IFERROR(VLOOKUP(D1197,ข้อมูลออเดอร์!A:EK,46,0),"")</f>
        <v/>
      </c>
      <c r="W1197" s="1" t="str">
        <f>IFERROR(VLOOKUP(D1197,ข้อมูลออเดอร์!A:EK,48,0),"")</f>
        <v/>
      </c>
      <c r="X1197" s="1" t="str">
        <f t="shared" si="208"/>
        <v/>
      </c>
      <c r="Y1197" s="1"/>
      <c r="Z1197" s="1"/>
      <c r="AA1197" s="1" t="e">
        <f t="shared" si="209"/>
        <v>#N/A</v>
      </c>
      <c r="AB1197" s="1"/>
      <c r="AC1197" s="1"/>
      <c r="AD1197" s="1"/>
      <c r="AE1197" s="1" t="e">
        <f>IF(ข้อมูลน้ำหนักสินค้า!C1196="","",ข้อมูลน้ำหนักสินค้า!C1196)*J1197</f>
        <v>#VALUE!</v>
      </c>
    </row>
    <row r="1198" spans="1:31">
      <c r="A1198" s="1" t="str">
        <f t="shared" si="199"/>
        <v/>
      </c>
      <c r="B1198" s="1" t="str">
        <f t="shared" si="200"/>
        <v/>
      </c>
      <c r="C1198" s="1" t="str">
        <f t="shared" si="201"/>
        <v/>
      </c>
      <c r="D1198" s="1" t="str">
        <f>IF(ข้อมูลออเดอร์!A1197="","",ข้อมูลออเดอร์!A1197)</f>
        <v/>
      </c>
      <c r="E1198" s="1" t="str">
        <f>IFERROR(IF(VLOOKUP(D1198,ข้อมูลออเดอร์!A:BV,74,0)="Express delivery","NORMAL",IF(VLOOKUP(D1198,ข้อมูลออเดอร์!A:BV,74,0)="Lalamove","B2B_OFFLINE","")),"")</f>
        <v/>
      </c>
      <c r="F1198" s="1" t="str">
        <f t="shared" si="202"/>
        <v/>
      </c>
      <c r="G1198" s="1" t="str">
        <f>IF(ข้อมูลออเดอร์!CV1197="","",ข้อมูลออเดอร์!CV1197)</f>
        <v/>
      </c>
      <c r="H1198" s="1" t="str">
        <f>IF(ข้อมูลออเดอร์!CW1197="","",ข้อมูลออเดอร์!CW1197)</f>
        <v/>
      </c>
      <c r="I1198" s="1" t="str">
        <f>IF(ข้อมูลออเดอร์!CV1197="","",ข้อมูลออเดอร์!CV1197)</f>
        <v/>
      </c>
      <c r="J1198" s="1" t="str">
        <f>IF(ข้อมูลออเดอร์!DD1197="","",ข้อมูลออเดอร์!DD1197)</f>
        <v/>
      </c>
      <c r="K1198" s="102" t="str">
        <f t="shared" si="203"/>
        <v/>
      </c>
      <c r="L1198" s="102" t="str">
        <f t="shared" si="204"/>
        <v/>
      </c>
      <c r="M1198" s="103" t="str">
        <f ca="1" t="shared" si="205"/>
        <v/>
      </c>
      <c r="N1198" s="103" t="str">
        <f ca="1" t="shared" si="206"/>
        <v/>
      </c>
      <c r="O1198" s="1" t="str">
        <f>IFERROR(VLOOKUP(D1198,ข้อมูลออเดอร์!A:EK,49,0),"")</f>
        <v/>
      </c>
      <c r="P1198" s="1" t="str">
        <f>IF(D1198="","",ข้อมูลออเดอร์!AX1197)</f>
        <v/>
      </c>
      <c r="Q1198" s="1" t="str">
        <f>IF(D1198="","",ข้อมูลออเดอร์!AX1197)</f>
        <v/>
      </c>
      <c r="R1198" s="1" t="str">
        <f t="shared" si="207"/>
        <v/>
      </c>
      <c r="S1198" s="1">
        <f>IF('ข้อมูลจังหวัด-อำเภอ'!C1197="","",'ข้อมูลจังหวัด-อำเภอ'!C1197)</f>
        <v>0</v>
      </c>
      <c r="T1198" s="1">
        <f>IF('ข้อมูลจังหวัด-อำเภอ'!D1197="","",'ข้อมูลจังหวัด-อำเภอ'!D1197)</f>
        <v>0</v>
      </c>
      <c r="U1198" s="1" t="str">
        <f>IFERROR(VLOOKUP(D1198,ข้อมูลออเดอร์!A:EK,46,0),"")</f>
        <v/>
      </c>
      <c r="V1198" s="1" t="str">
        <f>IFERROR(VLOOKUP(D1198,ข้อมูลออเดอร์!A:EK,46,0),"")</f>
        <v/>
      </c>
      <c r="W1198" s="1" t="str">
        <f>IFERROR(VLOOKUP(D1198,ข้อมูลออเดอร์!A:EK,48,0),"")</f>
        <v/>
      </c>
      <c r="X1198" s="1" t="str">
        <f t="shared" si="208"/>
        <v/>
      </c>
      <c r="Y1198" s="1"/>
      <c r="Z1198" s="1"/>
      <c r="AA1198" s="1" t="e">
        <f t="shared" si="209"/>
        <v>#N/A</v>
      </c>
      <c r="AB1198" s="1"/>
      <c r="AC1198" s="1"/>
      <c r="AD1198" s="1"/>
      <c r="AE1198" s="1" t="e">
        <f>IF(ข้อมูลน้ำหนักสินค้า!C1197="","",ข้อมูลน้ำหนักสินค้า!C1197)*J1198</f>
        <v>#VALUE!</v>
      </c>
    </row>
    <row r="1199" spans="1:31">
      <c r="A1199" s="1" t="str">
        <f t="shared" si="199"/>
        <v/>
      </c>
      <c r="B1199" s="1" t="str">
        <f t="shared" si="200"/>
        <v/>
      </c>
      <c r="C1199" s="1" t="str">
        <f t="shared" si="201"/>
        <v/>
      </c>
      <c r="D1199" s="1" t="str">
        <f>IF(ข้อมูลออเดอร์!A1198="","",ข้อมูลออเดอร์!A1198)</f>
        <v/>
      </c>
      <c r="E1199" s="1" t="str">
        <f>IFERROR(IF(VLOOKUP(D1199,ข้อมูลออเดอร์!A:BV,74,0)="Express delivery","NORMAL",IF(VLOOKUP(D1199,ข้อมูลออเดอร์!A:BV,74,0)="Lalamove","B2B_OFFLINE","")),"")</f>
        <v/>
      </c>
      <c r="F1199" s="1" t="str">
        <f t="shared" si="202"/>
        <v/>
      </c>
      <c r="G1199" s="1" t="str">
        <f>IF(ข้อมูลออเดอร์!CV1198="","",ข้อมูลออเดอร์!CV1198)</f>
        <v/>
      </c>
      <c r="H1199" s="1" t="str">
        <f>IF(ข้อมูลออเดอร์!CW1198="","",ข้อมูลออเดอร์!CW1198)</f>
        <v/>
      </c>
      <c r="I1199" s="1" t="str">
        <f>IF(ข้อมูลออเดอร์!CV1198="","",ข้อมูลออเดอร์!CV1198)</f>
        <v/>
      </c>
      <c r="J1199" s="1" t="str">
        <f>IF(ข้อมูลออเดอร์!DD1198="","",ข้อมูลออเดอร์!DD1198)</f>
        <v/>
      </c>
      <c r="K1199" s="102" t="str">
        <f t="shared" si="203"/>
        <v/>
      </c>
      <c r="L1199" s="102" t="str">
        <f t="shared" si="204"/>
        <v/>
      </c>
      <c r="M1199" s="103" t="str">
        <f ca="1" t="shared" si="205"/>
        <v/>
      </c>
      <c r="N1199" s="103" t="str">
        <f ca="1" t="shared" si="206"/>
        <v/>
      </c>
      <c r="O1199" s="1" t="str">
        <f>IFERROR(VLOOKUP(D1199,ข้อมูลออเดอร์!A:EK,49,0),"")</f>
        <v/>
      </c>
      <c r="P1199" s="1" t="str">
        <f>IF(D1199="","",ข้อมูลออเดอร์!AX1198)</f>
        <v/>
      </c>
      <c r="Q1199" s="1" t="str">
        <f>IF(D1199="","",ข้อมูลออเดอร์!AX1198)</f>
        <v/>
      </c>
      <c r="R1199" s="1" t="str">
        <f t="shared" si="207"/>
        <v/>
      </c>
      <c r="S1199" s="1">
        <f>IF('ข้อมูลจังหวัด-อำเภอ'!C1198="","",'ข้อมูลจังหวัด-อำเภอ'!C1198)</f>
        <v>0</v>
      </c>
      <c r="T1199" s="1">
        <f>IF('ข้อมูลจังหวัด-อำเภอ'!D1198="","",'ข้อมูลจังหวัด-อำเภอ'!D1198)</f>
        <v>0</v>
      </c>
      <c r="U1199" s="1" t="str">
        <f>IFERROR(VLOOKUP(D1199,ข้อมูลออเดอร์!A:EK,46,0),"")</f>
        <v/>
      </c>
      <c r="V1199" s="1" t="str">
        <f>IFERROR(VLOOKUP(D1199,ข้อมูลออเดอร์!A:EK,46,0),"")</f>
        <v/>
      </c>
      <c r="W1199" s="1" t="str">
        <f>IFERROR(VLOOKUP(D1199,ข้อมูลออเดอร์!A:EK,48,0),"")</f>
        <v/>
      </c>
      <c r="X1199" s="1" t="str">
        <f t="shared" si="208"/>
        <v/>
      </c>
      <c r="Y1199" s="1"/>
      <c r="Z1199" s="1"/>
      <c r="AA1199" s="1" t="e">
        <f t="shared" si="209"/>
        <v>#N/A</v>
      </c>
      <c r="AB1199" s="1"/>
      <c r="AC1199" s="1"/>
      <c r="AD1199" s="1"/>
      <c r="AE1199" s="1" t="e">
        <f>IF(ข้อมูลน้ำหนักสินค้า!C1198="","",ข้อมูลน้ำหนักสินค้า!C1198)*J1199</f>
        <v>#VALUE!</v>
      </c>
    </row>
    <row r="1200" spans="1:31">
      <c r="A1200" s="1" t="str">
        <f t="shared" si="199"/>
        <v/>
      </c>
      <c r="B1200" s="1" t="str">
        <f t="shared" si="200"/>
        <v/>
      </c>
      <c r="C1200" s="1" t="str">
        <f t="shared" si="201"/>
        <v/>
      </c>
      <c r="D1200" s="1" t="str">
        <f>IF(ข้อมูลออเดอร์!A1199="","",ข้อมูลออเดอร์!A1199)</f>
        <v/>
      </c>
      <c r="E1200" s="1" t="str">
        <f>IFERROR(IF(VLOOKUP(D1200,ข้อมูลออเดอร์!A:BV,74,0)="Express delivery","NORMAL",IF(VLOOKUP(D1200,ข้อมูลออเดอร์!A:BV,74,0)="Lalamove","B2B_OFFLINE","")),"")</f>
        <v/>
      </c>
      <c r="F1200" s="1" t="str">
        <f t="shared" si="202"/>
        <v/>
      </c>
      <c r="G1200" s="1" t="str">
        <f>IF(ข้อมูลออเดอร์!CV1199="","",ข้อมูลออเดอร์!CV1199)</f>
        <v/>
      </c>
      <c r="H1200" s="1" t="str">
        <f>IF(ข้อมูลออเดอร์!CW1199="","",ข้อมูลออเดอร์!CW1199)</f>
        <v/>
      </c>
      <c r="I1200" s="1" t="str">
        <f>IF(ข้อมูลออเดอร์!CV1199="","",ข้อมูลออเดอร์!CV1199)</f>
        <v/>
      </c>
      <c r="J1200" s="1" t="str">
        <f>IF(ข้อมูลออเดอร์!DD1199="","",ข้อมูลออเดอร์!DD1199)</f>
        <v/>
      </c>
      <c r="K1200" s="102" t="str">
        <f t="shared" si="203"/>
        <v/>
      </c>
      <c r="L1200" s="102" t="str">
        <f t="shared" si="204"/>
        <v/>
      </c>
      <c r="M1200" s="103" t="str">
        <f ca="1" t="shared" si="205"/>
        <v/>
      </c>
      <c r="N1200" s="103" t="str">
        <f ca="1" t="shared" si="206"/>
        <v/>
      </c>
      <c r="O1200" s="1" t="str">
        <f>IFERROR(VLOOKUP(D1200,ข้อมูลออเดอร์!A:EK,49,0),"")</f>
        <v/>
      </c>
      <c r="P1200" s="1" t="str">
        <f>IF(D1200="","",ข้อมูลออเดอร์!AX1199)</f>
        <v/>
      </c>
      <c r="Q1200" s="1" t="str">
        <f>IF(D1200="","",ข้อมูลออเดอร์!AX1199)</f>
        <v/>
      </c>
      <c r="R1200" s="1" t="str">
        <f t="shared" si="207"/>
        <v/>
      </c>
      <c r="S1200" s="1">
        <f>IF('ข้อมูลจังหวัด-อำเภอ'!C1199="","",'ข้อมูลจังหวัด-อำเภอ'!C1199)</f>
        <v>0</v>
      </c>
      <c r="T1200" s="1">
        <f>IF('ข้อมูลจังหวัด-อำเภอ'!D1199="","",'ข้อมูลจังหวัด-อำเภอ'!D1199)</f>
        <v>0</v>
      </c>
      <c r="U1200" s="1" t="str">
        <f>IFERROR(VLOOKUP(D1200,ข้อมูลออเดอร์!A:EK,46,0),"")</f>
        <v/>
      </c>
      <c r="V1200" s="1" t="str">
        <f>IFERROR(VLOOKUP(D1200,ข้อมูลออเดอร์!A:EK,46,0),"")</f>
        <v/>
      </c>
      <c r="W1200" s="1" t="str">
        <f>IFERROR(VLOOKUP(D1200,ข้อมูลออเดอร์!A:EK,48,0),"")</f>
        <v/>
      </c>
      <c r="X1200" s="1" t="str">
        <f t="shared" si="208"/>
        <v/>
      </c>
      <c r="Y1200" s="1"/>
      <c r="Z1200" s="1"/>
      <c r="AA1200" s="1" t="e">
        <f t="shared" si="209"/>
        <v>#N/A</v>
      </c>
      <c r="AB1200" s="1"/>
      <c r="AC1200" s="1"/>
      <c r="AD1200" s="1"/>
      <c r="AE1200" s="1" t="e">
        <f>IF(ข้อมูลน้ำหนักสินค้า!C1199="","",ข้อมูลน้ำหนักสินค้า!C1199)*J1200</f>
        <v>#VALUE!</v>
      </c>
    </row>
    <row r="1201" spans="1:31">
      <c r="A1201" s="1" t="str">
        <f t="shared" si="199"/>
        <v/>
      </c>
      <c r="B1201" s="1" t="str">
        <f t="shared" si="200"/>
        <v/>
      </c>
      <c r="C1201" s="1" t="str">
        <f t="shared" si="201"/>
        <v/>
      </c>
      <c r="D1201" s="1" t="str">
        <f>IF(ข้อมูลออเดอร์!A1200="","",ข้อมูลออเดอร์!A1200)</f>
        <v/>
      </c>
      <c r="E1201" s="1" t="str">
        <f>IFERROR(IF(VLOOKUP(D1201,ข้อมูลออเดอร์!A:BV,74,0)="Express delivery","NORMAL",IF(VLOOKUP(D1201,ข้อมูลออเดอร์!A:BV,74,0)="Lalamove","B2B_OFFLINE","")),"")</f>
        <v/>
      </c>
      <c r="F1201" s="1" t="str">
        <f t="shared" si="202"/>
        <v/>
      </c>
      <c r="G1201" s="1" t="str">
        <f>IF(ข้อมูลออเดอร์!CV1200="","",ข้อมูลออเดอร์!CV1200)</f>
        <v/>
      </c>
      <c r="H1201" s="1" t="str">
        <f>IF(ข้อมูลออเดอร์!CW1200="","",ข้อมูลออเดอร์!CW1200)</f>
        <v/>
      </c>
      <c r="I1201" s="1" t="str">
        <f>IF(ข้อมูลออเดอร์!CV1200="","",ข้อมูลออเดอร์!CV1200)</f>
        <v/>
      </c>
      <c r="J1201" s="1" t="str">
        <f>IF(ข้อมูลออเดอร์!DD1200="","",ข้อมูลออเดอร์!DD1200)</f>
        <v/>
      </c>
      <c r="K1201" s="102" t="str">
        <f t="shared" si="203"/>
        <v/>
      </c>
      <c r="L1201" s="102" t="str">
        <f t="shared" si="204"/>
        <v/>
      </c>
      <c r="M1201" s="103" t="str">
        <f ca="1" t="shared" si="205"/>
        <v/>
      </c>
      <c r="N1201" s="103" t="str">
        <f ca="1" t="shared" si="206"/>
        <v/>
      </c>
      <c r="O1201" s="1" t="str">
        <f>IFERROR(VLOOKUP(D1201,ข้อมูลออเดอร์!A:EK,49,0),"")</f>
        <v/>
      </c>
      <c r="P1201" s="1" t="str">
        <f>IF(D1201="","",ข้อมูลออเดอร์!AX1200)</f>
        <v/>
      </c>
      <c r="Q1201" s="1" t="str">
        <f>IF(D1201="","",ข้อมูลออเดอร์!AX1200)</f>
        <v/>
      </c>
      <c r="R1201" s="1" t="str">
        <f t="shared" si="207"/>
        <v/>
      </c>
      <c r="S1201" s="1">
        <f>IF('ข้อมูลจังหวัด-อำเภอ'!C1200="","",'ข้อมูลจังหวัด-อำเภอ'!C1200)</f>
        <v>0</v>
      </c>
      <c r="T1201" s="1">
        <f>IF('ข้อมูลจังหวัด-อำเภอ'!D1200="","",'ข้อมูลจังหวัด-อำเภอ'!D1200)</f>
        <v>0</v>
      </c>
      <c r="U1201" s="1" t="str">
        <f>IFERROR(VLOOKUP(D1201,ข้อมูลออเดอร์!A:EK,46,0),"")</f>
        <v/>
      </c>
      <c r="V1201" s="1" t="str">
        <f>IFERROR(VLOOKUP(D1201,ข้อมูลออเดอร์!A:EK,46,0),"")</f>
        <v/>
      </c>
      <c r="W1201" s="1" t="str">
        <f>IFERROR(VLOOKUP(D1201,ข้อมูลออเดอร์!A:EK,48,0),"")</f>
        <v/>
      </c>
      <c r="X1201" s="1" t="str">
        <f t="shared" si="208"/>
        <v/>
      </c>
      <c r="Y1201" s="1"/>
      <c r="Z1201" s="1"/>
      <c r="AA1201" s="1" t="e">
        <f t="shared" si="209"/>
        <v>#N/A</v>
      </c>
      <c r="AB1201" s="1"/>
      <c r="AC1201" s="1"/>
      <c r="AD1201" s="1"/>
      <c r="AE1201" s="1" t="e">
        <f>IF(ข้อมูลน้ำหนักสินค้า!C1200="","",ข้อมูลน้ำหนักสินค้า!C1200)*J1201</f>
        <v>#VALUE!</v>
      </c>
    </row>
    <row r="1202" spans="1:31">
      <c r="A1202" s="1" t="str">
        <f t="shared" si="199"/>
        <v/>
      </c>
      <c r="B1202" s="1" t="str">
        <f t="shared" si="200"/>
        <v/>
      </c>
      <c r="C1202" s="1" t="str">
        <f t="shared" si="201"/>
        <v/>
      </c>
      <c r="D1202" s="1" t="str">
        <f>IF(ข้อมูลออเดอร์!A1201="","",ข้อมูลออเดอร์!A1201)</f>
        <v/>
      </c>
      <c r="E1202" s="1" t="str">
        <f>IFERROR(IF(VLOOKUP(D1202,ข้อมูลออเดอร์!A:BV,74,0)="Express delivery","NORMAL",IF(VLOOKUP(D1202,ข้อมูลออเดอร์!A:BV,74,0)="Lalamove","B2B_OFFLINE","")),"")</f>
        <v/>
      </c>
      <c r="F1202" s="1" t="str">
        <f t="shared" si="202"/>
        <v/>
      </c>
      <c r="G1202" s="1" t="str">
        <f>IF(ข้อมูลออเดอร์!CV1201="","",ข้อมูลออเดอร์!CV1201)</f>
        <v/>
      </c>
      <c r="H1202" s="1" t="str">
        <f>IF(ข้อมูลออเดอร์!CW1201="","",ข้อมูลออเดอร์!CW1201)</f>
        <v/>
      </c>
      <c r="I1202" s="1" t="str">
        <f>IF(ข้อมูลออเดอร์!CV1201="","",ข้อมูลออเดอร์!CV1201)</f>
        <v/>
      </c>
      <c r="J1202" s="1" t="str">
        <f>IF(ข้อมูลออเดอร์!DD1201="","",ข้อมูลออเดอร์!DD1201)</f>
        <v/>
      </c>
      <c r="K1202" s="102" t="str">
        <f t="shared" si="203"/>
        <v/>
      </c>
      <c r="L1202" s="102" t="str">
        <f t="shared" si="204"/>
        <v/>
      </c>
      <c r="M1202" s="103" t="str">
        <f ca="1" t="shared" si="205"/>
        <v/>
      </c>
      <c r="N1202" s="103" t="str">
        <f ca="1" t="shared" si="206"/>
        <v/>
      </c>
      <c r="O1202" s="1" t="str">
        <f>IFERROR(VLOOKUP(D1202,ข้อมูลออเดอร์!A:EK,49,0),"")</f>
        <v/>
      </c>
      <c r="P1202" s="1" t="str">
        <f>IF(D1202="","",ข้อมูลออเดอร์!AX1201)</f>
        <v/>
      </c>
      <c r="Q1202" s="1" t="str">
        <f>IF(D1202="","",ข้อมูลออเดอร์!AX1201)</f>
        <v/>
      </c>
      <c r="R1202" s="1" t="str">
        <f t="shared" si="207"/>
        <v/>
      </c>
      <c r="S1202" s="1">
        <f>IF('ข้อมูลจังหวัด-อำเภอ'!C1201="","",'ข้อมูลจังหวัด-อำเภอ'!C1201)</f>
        <v>0</v>
      </c>
      <c r="T1202" s="1">
        <f>IF('ข้อมูลจังหวัด-อำเภอ'!D1201="","",'ข้อมูลจังหวัด-อำเภอ'!D1201)</f>
        <v>0</v>
      </c>
      <c r="U1202" s="1" t="str">
        <f>IFERROR(VLOOKUP(D1202,ข้อมูลออเดอร์!A:EK,46,0),"")</f>
        <v/>
      </c>
      <c r="V1202" s="1" t="str">
        <f>IFERROR(VLOOKUP(D1202,ข้อมูลออเดอร์!A:EK,46,0),"")</f>
        <v/>
      </c>
      <c r="W1202" s="1" t="str">
        <f>IFERROR(VLOOKUP(D1202,ข้อมูลออเดอร์!A:EK,48,0),"")</f>
        <v/>
      </c>
      <c r="X1202" s="1" t="str">
        <f t="shared" si="208"/>
        <v/>
      </c>
      <c r="Y1202" s="1"/>
      <c r="Z1202" s="1"/>
      <c r="AA1202" s="1" t="e">
        <f t="shared" si="209"/>
        <v>#N/A</v>
      </c>
      <c r="AB1202" s="1"/>
      <c r="AC1202" s="1"/>
      <c r="AD1202" s="1"/>
      <c r="AE1202" s="1" t="e">
        <f>IF(ข้อมูลน้ำหนักสินค้า!C1201="","",ข้อมูลน้ำหนักสินค้า!C1201)*J1202</f>
        <v>#VALUE!</v>
      </c>
    </row>
    <row r="1203" spans="1:31">
      <c r="A1203" s="1" t="str">
        <f t="shared" si="199"/>
        <v/>
      </c>
      <c r="B1203" s="1" t="str">
        <f t="shared" si="200"/>
        <v/>
      </c>
      <c r="C1203" s="1" t="str">
        <f t="shared" si="201"/>
        <v/>
      </c>
      <c r="D1203" s="1" t="str">
        <f>IF(ข้อมูลออเดอร์!A1202="","",ข้อมูลออเดอร์!A1202)</f>
        <v/>
      </c>
      <c r="E1203" s="1" t="str">
        <f>IFERROR(IF(VLOOKUP(D1203,ข้อมูลออเดอร์!A:BV,74,0)="Express delivery","NORMAL",IF(VLOOKUP(D1203,ข้อมูลออเดอร์!A:BV,74,0)="Lalamove","B2B_OFFLINE","")),"")</f>
        <v/>
      </c>
      <c r="F1203" s="1" t="str">
        <f t="shared" si="202"/>
        <v/>
      </c>
      <c r="G1203" s="1" t="str">
        <f>IF(ข้อมูลออเดอร์!CV1202="","",ข้อมูลออเดอร์!CV1202)</f>
        <v/>
      </c>
      <c r="H1203" s="1" t="str">
        <f>IF(ข้อมูลออเดอร์!CW1202="","",ข้อมูลออเดอร์!CW1202)</f>
        <v/>
      </c>
      <c r="I1203" s="1" t="str">
        <f>IF(ข้อมูลออเดอร์!CV1202="","",ข้อมูลออเดอร์!CV1202)</f>
        <v/>
      </c>
      <c r="J1203" s="1" t="str">
        <f>IF(ข้อมูลออเดอร์!DD1202="","",ข้อมูลออเดอร์!DD1202)</f>
        <v/>
      </c>
      <c r="K1203" s="102" t="str">
        <f t="shared" si="203"/>
        <v/>
      </c>
      <c r="L1203" s="102" t="str">
        <f t="shared" si="204"/>
        <v/>
      </c>
      <c r="M1203" s="103" t="str">
        <f ca="1" t="shared" si="205"/>
        <v/>
      </c>
      <c r="N1203" s="103" t="str">
        <f ca="1" t="shared" si="206"/>
        <v/>
      </c>
      <c r="O1203" s="1" t="str">
        <f>IFERROR(VLOOKUP(D1203,ข้อมูลออเดอร์!A:EK,49,0),"")</f>
        <v/>
      </c>
      <c r="P1203" s="1" t="str">
        <f>IF(D1203="","",ข้อมูลออเดอร์!AX1202)</f>
        <v/>
      </c>
      <c r="Q1203" s="1" t="str">
        <f>IF(D1203="","",ข้อมูลออเดอร์!AX1202)</f>
        <v/>
      </c>
      <c r="R1203" s="1" t="str">
        <f t="shared" si="207"/>
        <v/>
      </c>
      <c r="S1203" s="1">
        <f>IF('ข้อมูลจังหวัด-อำเภอ'!C1202="","",'ข้อมูลจังหวัด-อำเภอ'!C1202)</f>
        <v>0</v>
      </c>
      <c r="T1203" s="1">
        <f>IF('ข้อมูลจังหวัด-อำเภอ'!D1202="","",'ข้อมูลจังหวัด-อำเภอ'!D1202)</f>
        <v>0</v>
      </c>
      <c r="U1203" s="1" t="str">
        <f>IFERROR(VLOOKUP(D1203,ข้อมูลออเดอร์!A:EK,46,0),"")</f>
        <v/>
      </c>
      <c r="V1203" s="1" t="str">
        <f>IFERROR(VLOOKUP(D1203,ข้อมูลออเดอร์!A:EK,46,0),"")</f>
        <v/>
      </c>
      <c r="W1203" s="1" t="str">
        <f>IFERROR(VLOOKUP(D1203,ข้อมูลออเดอร์!A:EK,48,0),"")</f>
        <v/>
      </c>
      <c r="X1203" s="1" t="str">
        <f t="shared" si="208"/>
        <v/>
      </c>
      <c r="Y1203" s="1"/>
      <c r="Z1203" s="1"/>
      <c r="AA1203" s="1" t="e">
        <f t="shared" si="209"/>
        <v>#N/A</v>
      </c>
      <c r="AB1203" s="1"/>
      <c r="AC1203" s="1"/>
      <c r="AD1203" s="1"/>
      <c r="AE1203" s="1" t="e">
        <f>IF(ข้อมูลน้ำหนักสินค้า!C1202="","",ข้อมูลน้ำหนักสินค้า!C1202)*J1203</f>
        <v>#VALUE!</v>
      </c>
    </row>
    <row r="1204" spans="1:31">
      <c r="A1204" s="1" t="str">
        <f t="shared" si="199"/>
        <v/>
      </c>
      <c r="B1204" s="1" t="str">
        <f t="shared" si="200"/>
        <v/>
      </c>
      <c r="C1204" s="1" t="str">
        <f t="shared" si="201"/>
        <v/>
      </c>
      <c r="D1204" s="1" t="str">
        <f>IF(ข้อมูลออเดอร์!A1203="","",ข้อมูลออเดอร์!A1203)</f>
        <v/>
      </c>
      <c r="E1204" s="1" t="str">
        <f>IFERROR(IF(VLOOKUP(D1204,ข้อมูลออเดอร์!A:BV,74,0)="Express delivery","NORMAL",IF(VLOOKUP(D1204,ข้อมูลออเดอร์!A:BV,74,0)="Lalamove","B2B_OFFLINE","")),"")</f>
        <v/>
      </c>
      <c r="F1204" s="1" t="str">
        <f t="shared" si="202"/>
        <v/>
      </c>
      <c r="G1204" s="1" t="str">
        <f>IF(ข้อมูลออเดอร์!CV1203="","",ข้อมูลออเดอร์!CV1203)</f>
        <v/>
      </c>
      <c r="H1204" s="1" t="str">
        <f>IF(ข้อมูลออเดอร์!CW1203="","",ข้อมูลออเดอร์!CW1203)</f>
        <v/>
      </c>
      <c r="I1204" s="1" t="str">
        <f>IF(ข้อมูลออเดอร์!CV1203="","",ข้อมูลออเดอร์!CV1203)</f>
        <v/>
      </c>
      <c r="J1204" s="1" t="str">
        <f>IF(ข้อมูลออเดอร์!DD1203="","",ข้อมูลออเดอร์!DD1203)</f>
        <v/>
      </c>
      <c r="K1204" s="102" t="str">
        <f t="shared" si="203"/>
        <v/>
      </c>
      <c r="L1204" s="102" t="str">
        <f t="shared" si="204"/>
        <v/>
      </c>
      <c r="M1204" s="103" t="str">
        <f ca="1" t="shared" si="205"/>
        <v/>
      </c>
      <c r="N1204" s="103" t="str">
        <f ca="1" t="shared" si="206"/>
        <v/>
      </c>
      <c r="O1204" s="1" t="str">
        <f>IFERROR(VLOOKUP(D1204,ข้อมูลออเดอร์!A:EK,49,0),"")</f>
        <v/>
      </c>
      <c r="P1204" s="1" t="str">
        <f>IF(D1204="","",ข้อมูลออเดอร์!AX1203)</f>
        <v/>
      </c>
      <c r="Q1204" s="1" t="str">
        <f>IF(D1204="","",ข้อมูลออเดอร์!AX1203)</f>
        <v/>
      </c>
      <c r="R1204" s="1" t="str">
        <f t="shared" si="207"/>
        <v/>
      </c>
      <c r="S1204" s="1">
        <f>IF('ข้อมูลจังหวัด-อำเภอ'!C1203="","",'ข้อมูลจังหวัด-อำเภอ'!C1203)</f>
        <v>0</v>
      </c>
      <c r="T1204" s="1">
        <f>IF('ข้อมูลจังหวัด-อำเภอ'!D1203="","",'ข้อมูลจังหวัด-อำเภอ'!D1203)</f>
        <v>0</v>
      </c>
      <c r="U1204" s="1" t="str">
        <f>IFERROR(VLOOKUP(D1204,ข้อมูลออเดอร์!A:EK,46,0),"")</f>
        <v/>
      </c>
      <c r="V1204" s="1" t="str">
        <f>IFERROR(VLOOKUP(D1204,ข้อมูลออเดอร์!A:EK,46,0),"")</f>
        <v/>
      </c>
      <c r="W1204" s="1" t="str">
        <f>IFERROR(VLOOKUP(D1204,ข้อมูลออเดอร์!A:EK,48,0),"")</f>
        <v/>
      </c>
      <c r="X1204" s="1" t="str">
        <f t="shared" si="208"/>
        <v/>
      </c>
      <c r="Y1204" s="1"/>
      <c r="Z1204" s="1"/>
      <c r="AA1204" s="1" t="e">
        <f t="shared" si="209"/>
        <v>#N/A</v>
      </c>
      <c r="AB1204" s="1"/>
      <c r="AC1204" s="1"/>
      <c r="AD1204" s="1"/>
      <c r="AE1204" s="1" t="e">
        <f>IF(ข้อมูลน้ำหนักสินค้า!C1203="","",ข้อมูลน้ำหนักสินค้า!C1203)*J1204</f>
        <v>#VALUE!</v>
      </c>
    </row>
    <row r="1205" spans="1:31">
      <c r="A1205" s="1" t="str">
        <f t="shared" si="199"/>
        <v/>
      </c>
      <c r="B1205" s="1" t="str">
        <f t="shared" si="200"/>
        <v/>
      </c>
      <c r="C1205" s="1" t="str">
        <f t="shared" si="201"/>
        <v/>
      </c>
      <c r="D1205" s="1" t="str">
        <f>IF(ข้อมูลออเดอร์!A1204="","",ข้อมูลออเดอร์!A1204)</f>
        <v/>
      </c>
      <c r="E1205" s="1" t="str">
        <f>IFERROR(IF(VLOOKUP(D1205,ข้อมูลออเดอร์!A:BV,74,0)="Express delivery","NORMAL",IF(VLOOKUP(D1205,ข้อมูลออเดอร์!A:BV,74,0)="Lalamove","B2B_OFFLINE","")),"")</f>
        <v/>
      </c>
      <c r="F1205" s="1" t="str">
        <f t="shared" si="202"/>
        <v/>
      </c>
      <c r="G1205" s="1" t="str">
        <f>IF(ข้อมูลออเดอร์!CV1204="","",ข้อมูลออเดอร์!CV1204)</f>
        <v/>
      </c>
      <c r="H1205" s="1" t="str">
        <f>IF(ข้อมูลออเดอร์!CW1204="","",ข้อมูลออเดอร์!CW1204)</f>
        <v/>
      </c>
      <c r="I1205" s="1" t="str">
        <f>IF(ข้อมูลออเดอร์!CV1204="","",ข้อมูลออเดอร์!CV1204)</f>
        <v/>
      </c>
      <c r="J1205" s="1" t="str">
        <f>IF(ข้อมูลออเดอร์!DD1204="","",ข้อมูลออเดอร์!DD1204)</f>
        <v/>
      </c>
      <c r="K1205" s="102" t="str">
        <f t="shared" si="203"/>
        <v/>
      </c>
      <c r="L1205" s="102" t="str">
        <f t="shared" si="204"/>
        <v/>
      </c>
      <c r="M1205" s="103" t="str">
        <f ca="1" t="shared" si="205"/>
        <v/>
      </c>
      <c r="N1205" s="103" t="str">
        <f ca="1" t="shared" si="206"/>
        <v/>
      </c>
      <c r="O1205" s="1" t="str">
        <f>IFERROR(VLOOKUP(D1205,ข้อมูลออเดอร์!A:EK,49,0),"")</f>
        <v/>
      </c>
      <c r="P1205" s="1" t="str">
        <f>IF(D1205="","",ข้อมูลออเดอร์!AX1204)</f>
        <v/>
      </c>
      <c r="Q1205" s="1" t="str">
        <f>IF(D1205="","",ข้อมูลออเดอร์!AX1204)</f>
        <v/>
      </c>
      <c r="R1205" s="1" t="str">
        <f t="shared" si="207"/>
        <v/>
      </c>
      <c r="S1205" s="1">
        <f>IF('ข้อมูลจังหวัด-อำเภอ'!C1204="","",'ข้อมูลจังหวัด-อำเภอ'!C1204)</f>
        <v>0</v>
      </c>
      <c r="T1205" s="1">
        <f>IF('ข้อมูลจังหวัด-อำเภอ'!D1204="","",'ข้อมูลจังหวัด-อำเภอ'!D1204)</f>
        <v>0</v>
      </c>
      <c r="U1205" s="1" t="str">
        <f>IFERROR(VLOOKUP(D1205,ข้อมูลออเดอร์!A:EK,46,0),"")</f>
        <v/>
      </c>
      <c r="V1205" s="1" t="str">
        <f>IFERROR(VLOOKUP(D1205,ข้อมูลออเดอร์!A:EK,46,0),"")</f>
        <v/>
      </c>
      <c r="W1205" s="1" t="str">
        <f>IFERROR(VLOOKUP(D1205,ข้อมูลออเดอร์!A:EK,48,0),"")</f>
        <v/>
      </c>
      <c r="X1205" s="1" t="str">
        <f t="shared" si="208"/>
        <v/>
      </c>
      <c r="Y1205" s="1"/>
      <c r="Z1205" s="1"/>
      <c r="AA1205" s="1" t="e">
        <f t="shared" si="209"/>
        <v>#N/A</v>
      </c>
      <c r="AB1205" s="1"/>
      <c r="AC1205" s="1"/>
      <c r="AD1205" s="1"/>
      <c r="AE1205" s="1" t="e">
        <f>IF(ข้อมูลน้ำหนักสินค้า!C1204="","",ข้อมูลน้ำหนักสินค้า!C1204)*J1205</f>
        <v>#VALUE!</v>
      </c>
    </row>
    <row r="1206" spans="1:31">
      <c r="A1206" s="1" t="str">
        <f t="shared" si="199"/>
        <v/>
      </c>
      <c r="B1206" s="1" t="str">
        <f t="shared" si="200"/>
        <v/>
      </c>
      <c r="C1206" s="1" t="str">
        <f t="shared" si="201"/>
        <v/>
      </c>
      <c r="D1206" s="1" t="str">
        <f>IF(ข้อมูลออเดอร์!A1205="","",ข้อมูลออเดอร์!A1205)</f>
        <v/>
      </c>
      <c r="E1206" s="1" t="str">
        <f>IFERROR(IF(VLOOKUP(D1206,ข้อมูลออเดอร์!A:BV,74,0)="Express delivery","NORMAL",IF(VLOOKUP(D1206,ข้อมูลออเดอร์!A:BV,74,0)="Lalamove","B2B_OFFLINE","")),"")</f>
        <v/>
      </c>
      <c r="F1206" s="1" t="str">
        <f t="shared" si="202"/>
        <v/>
      </c>
      <c r="G1206" s="1" t="str">
        <f>IF(ข้อมูลออเดอร์!CV1205="","",ข้อมูลออเดอร์!CV1205)</f>
        <v/>
      </c>
      <c r="H1206" s="1" t="str">
        <f>IF(ข้อมูลออเดอร์!CW1205="","",ข้อมูลออเดอร์!CW1205)</f>
        <v/>
      </c>
      <c r="I1206" s="1" t="str">
        <f>IF(ข้อมูลออเดอร์!CV1205="","",ข้อมูลออเดอร์!CV1205)</f>
        <v/>
      </c>
      <c r="J1206" s="1" t="str">
        <f>IF(ข้อมูลออเดอร์!DD1205="","",ข้อมูลออเดอร์!DD1205)</f>
        <v/>
      </c>
      <c r="K1206" s="102" t="str">
        <f t="shared" si="203"/>
        <v/>
      </c>
      <c r="L1206" s="102" t="str">
        <f t="shared" si="204"/>
        <v/>
      </c>
      <c r="M1206" s="103" t="str">
        <f ca="1" t="shared" si="205"/>
        <v/>
      </c>
      <c r="N1206" s="103" t="str">
        <f ca="1" t="shared" si="206"/>
        <v/>
      </c>
      <c r="O1206" s="1" t="str">
        <f>IFERROR(VLOOKUP(D1206,ข้อมูลออเดอร์!A:EK,49,0),"")</f>
        <v/>
      </c>
      <c r="P1206" s="1" t="str">
        <f>IF(D1206="","",ข้อมูลออเดอร์!AX1205)</f>
        <v/>
      </c>
      <c r="Q1206" s="1" t="str">
        <f>IF(D1206="","",ข้อมูลออเดอร์!AX1205)</f>
        <v/>
      </c>
      <c r="R1206" s="1" t="str">
        <f t="shared" si="207"/>
        <v/>
      </c>
      <c r="S1206" s="1">
        <f>IF('ข้อมูลจังหวัด-อำเภอ'!C1205="","",'ข้อมูลจังหวัด-อำเภอ'!C1205)</f>
        <v>0</v>
      </c>
      <c r="T1206" s="1">
        <f>IF('ข้อมูลจังหวัด-อำเภอ'!D1205="","",'ข้อมูลจังหวัด-อำเภอ'!D1205)</f>
        <v>0</v>
      </c>
      <c r="U1206" s="1" t="str">
        <f>IFERROR(VLOOKUP(D1206,ข้อมูลออเดอร์!A:EK,46,0),"")</f>
        <v/>
      </c>
      <c r="V1206" s="1" t="str">
        <f>IFERROR(VLOOKUP(D1206,ข้อมูลออเดอร์!A:EK,46,0),"")</f>
        <v/>
      </c>
      <c r="W1206" s="1" t="str">
        <f>IFERROR(VLOOKUP(D1206,ข้อมูลออเดอร์!A:EK,48,0),"")</f>
        <v/>
      </c>
      <c r="X1206" s="1" t="str">
        <f t="shared" si="208"/>
        <v/>
      </c>
      <c r="Y1206" s="1"/>
      <c r="Z1206" s="1"/>
      <c r="AA1206" s="1" t="e">
        <f t="shared" si="209"/>
        <v>#N/A</v>
      </c>
      <c r="AB1206" s="1"/>
      <c r="AC1206" s="1"/>
      <c r="AD1206" s="1"/>
      <c r="AE1206" s="1" t="e">
        <f>IF(ข้อมูลน้ำหนักสินค้า!C1205="","",ข้อมูลน้ำหนักสินค้า!C1205)*J1206</f>
        <v>#VALUE!</v>
      </c>
    </row>
    <row r="1207" spans="1:31">
      <c r="A1207" s="1" t="str">
        <f t="shared" si="199"/>
        <v/>
      </c>
      <c r="B1207" s="1" t="str">
        <f t="shared" si="200"/>
        <v/>
      </c>
      <c r="C1207" s="1" t="str">
        <f t="shared" si="201"/>
        <v/>
      </c>
      <c r="D1207" s="1" t="str">
        <f>IF(ข้อมูลออเดอร์!A1206="","",ข้อมูลออเดอร์!A1206)</f>
        <v/>
      </c>
      <c r="E1207" s="1" t="str">
        <f>IFERROR(IF(VLOOKUP(D1207,ข้อมูลออเดอร์!A:BV,74,0)="Express delivery","NORMAL",IF(VLOOKUP(D1207,ข้อมูลออเดอร์!A:BV,74,0)="Lalamove","B2B_OFFLINE","")),"")</f>
        <v/>
      </c>
      <c r="F1207" s="1" t="str">
        <f t="shared" si="202"/>
        <v/>
      </c>
      <c r="G1207" s="1" t="str">
        <f>IF(ข้อมูลออเดอร์!CV1206="","",ข้อมูลออเดอร์!CV1206)</f>
        <v/>
      </c>
      <c r="H1207" s="1" t="str">
        <f>IF(ข้อมูลออเดอร์!CW1206="","",ข้อมูลออเดอร์!CW1206)</f>
        <v/>
      </c>
      <c r="I1207" s="1" t="str">
        <f>IF(ข้อมูลออเดอร์!CV1206="","",ข้อมูลออเดอร์!CV1206)</f>
        <v/>
      </c>
      <c r="J1207" s="1" t="str">
        <f>IF(ข้อมูลออเดอร์!DD1206="","",ข้อมูลออเดอร์!DD1206)</f>
        <v/>
      </c>
      <c r="K1207" s="102" t="str">
        <f t="shared" si="203"/>
        <v/>
      </c>
      <c r="L1207" s="102" t="str">
        <f t="shared" si="204"/>
        <v/>
      </c>
      <c r="M1207" s="103" t="str">
        <f ca="1" t="shared" si="205"/>
        <v/>
      </c>
      <c r="N1207" s="103" t="str">
        <f ca="1" t="shared" si="206"/>
        <v/>
      </c>
      <c r="O1207" s="1" t="str">
        <f>IFERROR(VLOOKUP(D1207,ข้อมูลออเดอร์!A:EK,49,0),"")</f>
        <v/>
      </c>
      <c r="P1207" s="1" t="str">
        <f>IF(D1207="","",ข้อมูลออเดอร์!AX1206)</f>
        <v/>
      </c>
      <c r="Q1207" s="1" t="str">
        <f>IF(D1207="","",ข้อมูลออเดอร์!AX1206)</f>
        <v/>
      </c>
      <c r="R1207" s="1" t="str">
        <f t="shared" si="207"/>
        <v/>
      </c>
      <c r="S1207" s="1">
        <f>IF('ข้อมูลจังหวัด-อำเภอ'!C1206="","",'ข้อมูลจังหวัด-อำเภอ'!C1206)</f>
        <v>0</v>
      </c>
      <c r="T1207" s="1">
        <f>IF('ข้อมูลจังหวัด-อำเภอ'!D1206="","",'ข้อมูลจังหวัด-อำเภอ'!D1206)</f>
        <v>0</v>
      </c>
      <c r="U1207" s="1" t="str">
        <f>IFERROR(VLOOKUP(D1207,ข้อมูลออเดอร์!A:EK,46,0),"")</f>
        <v/>
      </c>
      <c r="V1207" s="1" t="str">
        <f>IFERROR(VLOOKUP(D1207,ข้อมูลออเดอร์!A:EK,46,0),"")</f>
        <v/>
      </c>
      <c r="W1207" s="1" t="str">
        <f>IFERROR(VLOOKUP(D1207,ข้อมูลออเดอร์!A:EK,48,0),"")</f>
        <v/>
      </c>
      <c r="X1207" s="1" t="str">
        <f t="shared" si="208"/>
        <v/>
      </c>
      <c r="Y1207" s="1"/>
      <c r="Z1207" s="1"/>
      <c r="AA1207" s="1" t="e">
        <f t="shared" si="209"/>
        <v>#N/A</v>
      </c>
      <c r="AB1207" s="1"/>
      <c r="AC1207" s="1"/>
      <c r="AD1207" s="1"/>
      <c r="AE1207" s="1" t="e">
        <f>IF(ข้อมูลน้ำหนักสินค้า!C1206="","",ข้อมูลน้ำหนักสินค้า!C1206)*J1207</f>
        <v>#VALUE!</v>
      </c>
    </row>
    <row r="1208" spans="1:31">
      <c r="A1208" s="1" t="str">
        <f t="shared" si="199"/>
        <v/>
      </c>
      <c r="B1208" s="1" t="str">
        <f t="shared" si="200"/>
        <v/>
      </c>
      <c r="C1208" s="1" t="str">
        <f t="shared" si="201"/>
        <v/>
      </c>
      <c r="D1208" s="1" t="str">
        <f>IF(ข้อมูลออเดอร์!A1207="","",ข้อมูลออเดอร์!A1207)</f>
        <v/>
      </c>
      <c r="E1208" s="1" t="str">
        <f>IFERROR(IF(VLOOKUP(D1208,ข้อมูลออเดอร์!A:BV,74,0)="Express delivery","NORMAL",IF(VLOOKUP(D1208,ข้อมูลออเดอร์!A:BV,74,0)="Lalamove","B2B_OFFLINE","")),"")</f>
        <v/>
      </c>
      <c r="F1208" s="1" t="str">
        <f t="shared" si="202"/>
        <v/>
      </c>
      <c r="G1208" s="1" t="str">
        <f>IF(ข้อมูลออเดอร์!CV1207="","",ข้อมูลออเดอร์!CV1207)</f>
        <v/>
      </c>
      <c r="H1208" s="1" t="str">
        <f>IF(ข้อมูลออเดอร์!CW1207="","",ข้อมูลออเดอร์!CW1207)</f>
        <v/>
      </c>
      <c r="I1208" s="1" t="str">
        <f>IF(ข้อมูลออเดอร์!CV1207="","",ข้อมูลออเดอร์!CV1207)</f>
        <v/>
      </c>
      <c r="J1208" s="1" t="str">
        <f>IF(ข้อมูลออเดอร์!DD1207="","",ข้อมูลออเดอร์!DD1207)</f>
        <v/>
      </c>
      <c r="K1208" s="102" t="str">
        <f t="shared" si="203"/>
        <v/>
      </c>
      <c r="L1208" s="102" t="str">
        <f t="shared" si="204"/>
        <v/>
      </c>
      <c r="M1208" s="103" t="str">
        <f ca="1" t="shared" si="205"/>
        <v/>
      </c>
      <c r="N1208" s="103" t="str">
        <f ca="1" t="shared" si="206"/>
        <v/>
      </c>
      <c r="O1208" s="1" t="str">
        <f>IFERROR(VLOOKUP(D1208,ข้อมูลออเดอร์!A:EK,49,0),"")</f>
        <v/>
      </c>
      <c r="P1208" s="1" t="str">
        <f>IF(D1208="","",ข้อมูลออเดอร์!AX1207)</f>
        <v/>
      </c>
      <c r="Q1208" s="1" t="str">
        <f>IF(D1208="","",ข้อมูลออเดอร์!AX1207)</f>
        <v/>
      </c>
      <c r="R1208" s="1" t="str">
        <f t="shared" si="207"/>
        <v/>
      </c>
      <c r="S1208" s="1">
        <f>IF('ข้อมูลจังหวัด-อำเภอ'!C1207="","",'ข้อมูลจังหวัด-อำเภอ'!C1207)</f>
        <v>0</v>
      </c>
      <c r="T1208" s="1">
        <f>IF('ข้อมูลจังหวัด-อำเภอ'!D1207="","",'ข้อมูลจังหวัด-อำเภอ'!D1207)</f>
        <v>0</v>
      </c>
      <c r="U1208" s="1" t="str">
        <f>IFERROR(VLOOKUP(D1208,ข้อมูลออเดอร์!A:EK,46,0),"")</f>
        <v/>
      </c>
      <c r="V1208" s="1" t="str">
        <f>IFERROR(VLOOKUP(D1208,ข้อมูลออเดอร์!A:EK,46,0),"")</f>
        <v/>
      </c>
      <c r="W1208" s="1" t="str">
        <f>IFERROR(VLOOKUP(D1208,ข้อมูลออเดอร์!A:EK,48,0),"")</f>
        <v/>
      </c>
      <c r="X1208" s="1" t="str">
        <f t="shared" si="208"/>
        <v/>
      </c>
      <c r="Y1208" s="1"/>
      <c r="Z1208" s="1"/>
      <c r="AA1208" s="1" t="e">
        <f t="shared" si="209"/>
        <v>#N/A</v>
      </c>
      <c r="AB1208" s="1"/>
      <c r="AC1208" s="1"/>
      <c r="AD1208" s="1"/>
      <c r="AE1208" s="1" t="e">
        <f>IF(ข้อมูลน้ำหนักสินค้า!C1207="","",ข้อมูลน้ำหนักสินค้า!C1207)*J1208</f>
        <v>#VALUE!</v>
      </c>
    </row>
    <row r="1209" spans="1:31">
      <c r="A1209" s="1" t="str">
        <f t="shared" si="199"/>
        <v/>
      </c>
      <c r="B1209" s="1" t="str">
        <f t="shared" si="200"/>
        <v/>
      </c>
      <c r="C1209" s="1" t="str">
        <f t="shared" si="201"/>
        <v/>
      </c>
      <c r="D1209" s="1" t="str">
        <f>IF(ข้อมูลออเดอร์!A1208="","",ข้อมูลออเดอร์!A1208)</f>
        <v/>
      </c>
      <c r="E1209" s="1" t="str">
        <f>IFERROR(IF(VLOOKUP(D1209,ข้อมูลออเดอร์!A:BV,74,0)="Express delivery","NORMAL",IF(VLOOKUP(D1209,ข้อมูลออเดอร์!A:BV,74,0)="Lalamove","B2B_OFFLINE","")),"")</f>
        <v/>
      </c>
      <c r="F1209" s="1" t="str">
        <f t="shared" si="202"/>
        <v/>
      </c>
      <c r="G1209" s="1" t="str">
        <f>IF(ข้อมูลออเดอร์!CV1208="","",ข้อมูลออเดอร์!CV1208)</f>
        <v/>
      </c>
      <c r="H1209" s="1" t="str">
        <f>IF(ข้อมูลออเดอร์!CW1208="","",ข้อมูลออเดอร์!CW1208)</f>
        <v/>
      </c>
      <c r="I1209" s="1" t="str">
        <f>IF(ข้อมูลออเดอร์!CV1208="","",ข้อมูลออเดอร์!CV1208)</f>
        <v/>
      </c>
      <c r="J1209" s="1" t="str">
        <f>IF(ข้อมูลออเดอร์!DD1208="","",ข้อมูลออเดอร์!DD1208)</f>
        <v/>
      </c>
      <c r="K1209" s="102" t="str">
        <f t="shared" si="203"/>
        <v/>
      </c>
      <c r="L1209" s="102" t="str">
        <f t="shared" si="204"/>
        <v/>
      </c>
      <c r="M1209" s="103" t="str">
        <f ca="1" t="shared" si="205"/>
        <v/>
      </c>
      <c r="N1209" s="103" t="str">
        <f ca="1" t="shared" si="206"/>
        <v/>
      </c>
      <c r="O1209" s="1" t="str">
        <f>IFERROR(VLOOKUP(D1209,ข้อมูลออเดอร์!A:EK,49,0),"")</f>
        <v/>
      </c>
      <c r="P1209" s="1" t="str">
        <f>IF(D1209="","",ข้อมูลออเดอร์!AX1208)</f>
        <v/>
      </c>
      <c r="Q1209" s="1" t="str">
        <f>IF(D1209="","",ข้อมูลออเดอร์!AX1208)</f>
        <v/>
      </c>
      <c r="R1209" s="1" t="str">
        <f t="shared" si="207"/>
        <v/>
      </c>
      <c r="S1209" s="1">
        <f>IF('ข้อมูลจังหวัด-อำเภอ'!C1208="","",'ข้อมูลจังหวัด-อำเภอ'!C1208)</f>
        <v>0</v>
      </c>
      <c r="T1209" s="1">
        <f>IF('ข้อมูลจังหวัด-อำเภอ'!D1208="","",'ข้อมูลจังหวัด-อำเภอ'!D1208)</f>
        <v>0</v>
      </c>
      <c r="U1209" s="1" t="str">
        <f>IFERROR(VLOOKUP(D1209,ข้อมูลออเดอร์!A:EK,46,0),"")</f>
        <v/>
      </c>
      <c r="V1209" s="1" t="str">
        <f>IFERROR(VLOOKUP(D1209,ข้อมูลออเดอร์!A:EK,46,0),"")</f>
        <v/>
      </c>
      <c r="W1209" s="1" t="str">
        <f>IFERROR(VLOOKUP(D1209,ข้อมูลออเดอร์!A:EK,48,0),"")</f>
        <v/>
      </c>
      <c r="X1209" s="1" t="str">
        <f t="shared" si="208"/>
        <v/>
      </c>
      <c r="Y1209" s="1"/>
      <c r="Z1209" s="1"/>
      <c r="AA1209" s="1" t="e">
        <f t="shared" si="209"/>
        <v>#N/A</v>
      </c>
      <c r="AB1209" s="1"/>
      <c r="AC1209" s="1"/>
      <c r="AD1209" s="1"/>
      <c r="AE1209" s="1" t="e">
        <f>IF(ข้อมูลน้ำหนักสินค้า!C1208="","",ข้อมูลน้ำหนักสินค้า!C1208)*J1209</f>
        <v>#VALUE!</v>
      </c>
    </row>
    <row r="1210" spans="1:31">
      <c r="A1210" s="1" t="str">
        <f t="shared" si="199"/>
        <v/>
      </c>
      <c r="B1210" s="1" t="str">
        <f t="shared" si="200"/>
        <v/>
      </c>
      <c r="C1210" s="1" t="str">
        <f t="shared" si="201"/>
        <v/>
      </c>
      <c r="D1210" s="1" t="str">
        <f>IF(ข้อมูลออเดอร์!A1209="","",ข้อมูลออเดอร์!A1209)</f>
        <v/>
      </c>
      <c r="E1210" s="1" t="str">
        <f>IFERROR(IF(VLOOKUP(D1210,ข้อมูลออเดอร์!A:BV,74,0)="Express delivery","NORMAL",IF(VLOOKUP(D1210,ข้อมูลออเดอร์!A:BV,74,0)="Lalamove","B2B_OFFLINE","")),"")</f>
        <v/>
      </c>
      <c r="F1210" s="1" t="str">
        <f t="shared" si="202"/>
        <v/>
      </c>
      <c r="G1210" s="1" t="str">
        <f>IF(ข้อมูลออเดอร์!CV1209="","",ข้อมูลออเดอร์!CV1209)</f>
        <v/>
      </c>
      <c r="H1210" s="1" t="str">
        <f>IF(ข้อมูลออเดอร์!CW1209="","",ข้อมูลออเดอร์!CW1209)</f>
        <v/>
      </c>
      <c r="I1210" s="1" t="str">
        <f>IF(ข้อมูลออเดอร์!CV1209="","",ข้อมูลออเดอร์!CV1209)</f>
        <v/>
      </c>
      <c r="J1210" s="1" t="str">
        <f>IF(ข้อมูลออเดอร์!DD1209="","",ข้อมูลออเดอร์!DD1209)</f>
        <v/>
      </c>
      <c r="K1210" s="102" t="str">
        <f t="shared" si="203"/>
        <v/>
      </c>
      <c r="L1210" s="102" t="str">
        <f t="shared" si="204"/>
        <v/>
      </c>
      <c r="M1210" s="103" t="str">
        <f ca="1" t="shared" si="205"/>
        <v/>
      </c>
      <c r="N1210" s="103" t="str">
        <f ca="1" t="shared" si="206"/>
        <v/>
      </c>
      <c r="O1210" s="1" t="str">
        <f>IFERROR(VLOOKUP(D1210,ข้อมูลออเดอร์!A:EK,49,0),"")</f>
        <v/>
      </c>
      <c r="P1210" s="1" t="str">
        <f>IF(D1210="","",ข้อมูลออเดอร์!AX1209)</f>
        <v/>
      </c>
      <c r="Q1210" s="1" t="str">
        <f>IF(D1210="","",ข้อมูลออเดอร์!AX1209)</f>
        <v/>
      </c>
      <c r="R1210" s="1" t="str">
        <f t="shared" si="207"/>
        <v/>
      </c>
      <c r="S1210" s="1">
        <f>IF('ข้อมูลจังหวัด-อำเภอ'!C1209="","",'ข้อมูลจังหวัด-อำเภอ'!C1209)</f>
        <v>0</v>
      </c>
      <c r="T1210" s="1">
        <f>IF('ข้อมูลจังหวัด-อำเภอ'!D1209="","",'ข้อมูลจังหวัด-อำเภอ'!D1209)</f>
        <v>0</v>
      </c>
      <c r="U1210" s="1" t="str">
        <f>IFERROR(VLOOKUP(D1210,ข้อมูลออเดอร์!A:EK,46,0),"")</f>
        <v/>
      </c>
      <c r="V1210" s="1" t="str">
        <f>IFERROR(VLOOKUP(D1210,ข้อมูลออเดอร์!A:EK,46,0),"")</f>
        <v/>
      </c>
      <c r="W1210" s="1" t="str">
        <f>IFERROR(VLOOKUP(D1210,ข้อมูลออเดอร์!A:EK,48,0),"")</f>
        <v/>
      </c>
      <c r="X1210" s="1" t="str">
        <f t="shared" si="208"/>
        <v/>
      </c>
      <c r="Y1210" s="1"/>
      <c r="Z1210" s="1"/>
      <c r="AA1210" s="1" t="e">
        <f t="shared" si="209"/>
        <v>#N/A</v>
      </c>
      <c r="AB1210" s="1"/>
      <c r="AC1210" s="1"/>
      <c r="AD1210" s="1"/>
      <c r="AE1210" s="1" t="e">
        <f>IF(ข้อมูลน้ำหนักสินค้า!C1209="","",ข้อมูลน้ำหนักสินค้า!C1209)*J1210</f>
        <v>#VALUE!</v>
      </c>
    </row>
    <row r="1211" spans="1:31">
      <c r="A1211" s="1" t="str">
        <f t="shared" si="199"/>
        <v/>
      </c>
      <c r="B1211" s="1" t="str">
        <f t="shared" si="200"/>
        <v/>
      </c>
      <c r="C1211" s="1" t="str">
        <f t="shared" si="201"/>
        <v/>
      </c>
      <c r="D1211" s="1" t="str">
        <f>IF(ข้อมูลออเดอร์!A1210="","",ข้อมูลออเดอร์!A1210)</f>
        <v/>
      </c>
      <c r="E1211" s="1" t="str">
        <f>IFERROR(IF(VLOOKUP(D1211,ข้อมูลออเดอร์!A:BV,74,0)="Express delivery","NORMAL",IF(VLOOKUP(D1211,ข้อมูลออเดอร์!A:BV,74,0)="Lalamove","B2B_OFFLINE","")),"")</f>
        <v/>
      </c>
      <c r="F1211" s="1" t="str">
        <f t="shared" si="202"/>
        <v/>
      </c>
      <c r="G1211" s="1" t="str">
        <f>IF(ข้อมูลออเดอร์!CV1210="","",ข้อมูลออเดอร์!CV1210)</f>
        <v/>
      </c>
      <c r="H1211" s="1" t="str">
        <f>IF(ข้อมูลออเดอร์!CW1210="","",ข้อมูลออเดอร์!CW1210)</f>
        <v/>
      </c>
      <c r="I1211" s="1" t="str">
        <f>IF(ข้อมูลออเดอร์!CV1210="","",ข้อมูลออเดอร์!CV1210)</f>
        <v/>
      </c>
      <c r="J1211" s="1" t="str">
        <f>IF(ข้อมูลออเดอร์!DD1210="","",ข้อมูลออเดอร์!DD1210)</f>
        <v/>
      </c>
      <c r="K1211" s="102" t="str">
        <f t="shared" si="203"/>
        <v/>
      </c>
      <c r="L1211" s="102" t="str">
        <f t="shared" si="204"/>
        <v/>
      </c>
      <c r="M1211" s="103" t="str">
        <f ca="1" t="shared" si="205"/>
        <v/>
      </c>
      <c r="N1211" s="103" t="str">
        <f ca="1" t="shared" si="206"/>
        <v/>
      </c>
      <c r="O1211" s="1" t="str">
        <f>IFERROR(VLOOKUP(D1211,ข้อมูลออเดอร์!A:EK,49,0),"")</f>
        <v/>
      </c>
      <c r="P1211" s="1" t="str">
        <f>IF(D1211="","",ข้อมูลออเดอร์!AX1210)</f>
        <v/>
      </c>
      <c r="Q1211" s="1" t="str">
        <f>IF(D1211="","",ข้อมูลออเดอร์!AX1210)</f>
        <v/>
      </c>
      <c r="R1211" s="1" t="str">
        <f t="shared" si="207"/>
        <v/>
      </c>
      <c r="S1211" s="1">
        <f>IF('ข้อมูลจังหวัด-อำเภอ'!C1210="","",'ข้อมูลจังหวัด-อำเภอ'!C1210)</f>
        <v>0</v>
      </c>
      <c r="T1211" s="1">
        <f>IF('ข้อมูลจังหวัด-อำเภอ'!D1210="","",'ข้อมูลจังหวัด-อำเภอ'!D1210)</f>
        <v>0</v>
      </c>
      <c r="U1211" s="1" t="str">
        <f>IFERROR(VLOOKUP(D1211,ข้อมูลออเดอร์!A:EK,46,0),"")</f>
        <v/>
      </c>
      <c r="V1211" s="1" t="str">
        <f>IFERROR(VLOOKUP(D1211,ข้อมูลออเดอร์!A:EK,46,0),"")</f>
        <v/>
      </c>
      <c r="W1211" s="1" t="str">
        <f>IFERROR(VLOOKUP(D1211,ข้อมูลออเดอร์!A:EK,48,0),"")</f>
        <v/>
      </c>
      <c r="X1211" s="1" t="str">
        <f t="shared" si="208"/>
        <v/>
      </c>
      <c r="Y1211" s="1"/>
      <c r="Z1211" s="1"/>
      <c r="AA1211" s="1" t="e">
        <f t="shared" si="209"/>
        <v>#N/A</v>
      </c>
      <c r="AB1211" s="1"/>
      <c r="AC1211" s="1"/>
      <c r="AD1211" s="1"/>
      <c r="AE1211" s="1" t="e">
        <f>IF(ข้อมูลน้ำหนักสินค้า!C1210="","",ข้อมูลน้ำหนักสินค้า!C1210)*J1211</f>
        <v>#VALUE!</v>
      </c>
    </row>
    <row r="1212" spans="1:31">
      <c r="A1212" s="1" t="str">
        <f t="shared" si="199"/>
        <v/>
      </c>
      <c r="B1212" s="1" t="str">
        <f t="shared" si="200"/>
        <v/>
      </c>
      <c r="C1212" s="1" t="str">
        <f t="shared" si="201"/>
        <v/>
      </c>
      <c r="D1212" s="1" t="str">
        <f>IF(ข้อมูลออเดอร์!A1211="","",ข้อมูลออเดอร์!A1211)</f>
        <v/>
      </c>
      <c r="E1212" s="1" t="str">
        <f>IFERROR(IF(VLOOKUP(D1212,ข้อมูลออเดอร์!A:BV,74,0)="Express delivery","NORMAL",IF(VLOOKUP(D1212,ข้อมูลออเดอร์!A:BV,74,0)="Lalamove","B2B_OFFLINE","")),"")</f>
        <v/>
      </c>
      <c r="F1212" s="1" t="str">
        <f t="shared" si="202"/>
        <v/>
      </c>
      <c r="G1212" s="1" t="str">
        <f>IF(ข้อมูลออเดอร์!CV1211="","",ข้อมูลออเดอร์!CV1211)</f>
        <v/>
      </c>
      <c r="H1212" s="1" t="str">
        <f>IF(ข้อมูลออเดอร์!CW1211="","",ข้อมูลออเดอร์!CW1211)</f>
        <v/>
      </c>
      <c r="I1212" s="1" t="str">
        <f>IF(ข้อมูลออเดอร์!CV1211="","",ข้อมูลออเดอร์!CV1211)</f>
        <v/>
      </c>
      <c r="J1212" s="1" t="str">
        <f>IF(ข้อมูลออเดอร์!DD1211="","",ข้อมูลออเดอร์!DD1211)</f>
        <v/>
      </c>
      <c r="K1212" s="102" t="str">
        <f t="shared" si="203"/>
        <v/>
      </c>
      <c r="L1212" s="102" t="str">
        <f t="shared" si="204"/>
        <v/>
      </c>
      <c r="M1212" s="103" t="str">
        <f ca="1" t="shared" si="205"/>
        <v/>
      </c>
      <c r="N1212" s="103" t="str">
        <f ca="1" t="shared" si="206"/>
        <v/>
      </c>
      <c r="O1212" s="1" t="str">
        <f>IFERROR(VLOOKUP(D1212,ข้อมูลออเดอร์!A:EK,49,0),"")</f>
        <v/>
      </c>
      <c r="P1212" s="1" t="str">
        <f>IF(D1212="","",ข้อมูลออเดอร์!AX1211)</f>
        <v/>
      </c>
      <c r="Q1212" s="1" t="str">
        <f>IF(D1212="","",ข้อมูลออเดอร์!AX1211)</f>
        <v/>
      </c>
      <c r="R1212" s="1" t="str">
        <f t="shared" si="207"/>
        <v/>
      </c>
      <c r="S1212" s="1">
        <f>IF('ข้อมูลจังหวัด-อำเภอ'!C1211="","",'ข้อมูลจังหวัด-อำเภอ'!C1211)</f>
        <v>0</v>
      </c>
      <c r="T1212" s="1">
        <f>IF('ข้อมูลจังหวัด-อำเภอ'!D1211="","",'ข้อมูลจังหวัด-อำเภอ'!D1211)</f>
        <v>0</v>
      </c>
      <c r="U1212" s="1" t="str">
        <f>IFERROR(VLOOKUP(D1212,ข้อมูลออเดอร์!A:EK,46,0),"")</f>
        <v/>
      </c>
      <c r="V1212" s="1" t="str">
        <f>IFERROR(VLOOKUP(D1212,ข้อมูลออเดอร์!A:EK,46,0),"")</f>
        <v/>
      </c>
      <c r="W1212" s="1" t="str">
        <f>IFERROR(VLOOKUP(D1212,ข้อมูลออเดอร์!A:EK,48,0),"")</f>
        <v/>
      </c>
      <c r="X1212" s="1" t="str">
        <f t="shared" si="208"/>
        <v/>
      </c>
      <c r="Y1212" s="1"/>
      <c r="Z1212" s="1"/>
      <c r="AA1212" s="1" t="e">
        <f t="shared" si="209"/>
        <v>#N/A</v>
      </c>
      <c r="AB1212" s="1"/>
      <c r="AC1212" s="1"/>
      <c r="AD1212" s="1"/>
      <c r="AE1212" s="1" t="e">
        <f>IF(ข้อมูลน้ำหนักสินค้า!C1211="","",ข้อมูลน้ำหนักสินค้า!C1211)*J1212</f>
        <v>#VALUE!</v>
      </c>
    </row>
    <row r="1213" spans="1:31">
      <c r="A1213" s="1" t="str">
        <f t="shared" si="199"/>
        <v/>
      </c>
      <c r="B1213" s="1" t="str">
        <f t="shared" si="200"/>
        <v/>
      </c>
      <c r="C1213" s="1" t="str">
        <f t="shared" si="201"/>
        <v/>
      </c>
      <c r="D1213" s="1" t="str">
        <f>IF(ข้อมูลออเดอร์!A1212="","",ข้อมูลออเดอร์!A1212)</f>
        <v/>
      </c>
      <c r="E1213" s="1" t="str">
        <f>IFERROR(IF(VLOOKUP(D1213,ข้อมูลออเดอร์!A:BV,74,0)="Express delivery","NORMAL",IF(VLOOKUP(D1213,ข้อมูลออเดอร์!A:BV,74,0)="Lalamove","B2B_OFFLINE","")),"")</f>
        <v/>
      </c>
      <c r="F1213" s="1" t="str">
        <f t="shared" si="202"/>
        <v/>
      </c>
      <c r="G1213" s="1" t="str">
        <f>IF(ข้อมูลออเดอร์!CV1212="","",ข้อมูลออเดอร์!CV1212)</f>
        <v/>
      </c>
      <c r="H1213" s="1" t="str">
        <f>IF(ข้อมูลออเดอร์!CW1212="","",ข้อมูลออเดอร์!CW1212)</f>
        <v/>
      </c>
      <c r="I1213" s="1" t="str">
        <f>IF(ข้อมูลออเดอร์!CV1212="","",ข้อมูลออเดอร์!CV1212)</f>
        <v/>
      </c>
      <c r="J1213" s="1" t="str">
        <f>IF(ข้อมูลออเดอร์!DD1212="","",ข้อมูลออเดอร์!DD1212)</f>
        <v/>
      </c>
      <c r="K1213" s="102" t="str">
        <f t="shared" si="203"/>
        <v/>
      </c>
      <c r="L1213" s="102" t="str">
        <f t="shared" si="204"/>
        <v/>
      </c>
      <c r="M1213" s="103" t="str">
        <f ca="1" t="shared" si="205"/>
        <v/>
      </c>
      <c r="N1213" s="103" t="str">
        <f ca="1" t="shared" si="206"/>
        <v/>
      </c>
      <c r="O1213" s="1" t="str">
        <f>IFERROR(VLOOKUP(D1213,ข้อมูลออเดอร์!A:EK,49,0),"")</f>
        <v/>
      </c>
      <c r="P1213" s="1" t="str">
        <f>IF(D1213="","",ข้อมูลออเดอร์!AX1212)</f>
        <v/>
      </c>
      <c r="Q1213" s="1" t="str">
        <f>IF(D1213="","",ข้อมูลออเดอร์!AX1212)</f>
        <v/>
      </c>
      <c r="R1213" s="1" t="str">
        <f t="shared" si="207"/>
        <v/>
      </c>
      <c r="S1213" s="1">
        <f>IF('ข้อมูลจังหวัด-อำเภอ'!C1212="","",'ข้อมูลจังหวัด-อำเภอ'!C1212)</f>
        <v>0</v>
      </c>
      <c r="T1213" s="1">
        <f>IF('ข้อมูลจังหวัด-อำเภอ'!D1212="","",'ข้อมูลจังหวัด-อำเภอ'!D1212)</f>
        <v>0</v>
      </c>
      <c r="U1213" s="1" t="str">
        <f>IFERROR(VLOOKUP(D1213,ข้อมูลออเดอร์!A:EK,46,0),"")</f>
        <v/>
      </c>
      <c r="V1213" s="1" t="str">
        <f>IFERROR(VLOOKUP(D1213,ข้อมูลออเดอร์!A:EK,46,0),"")</f>
        <v/>
      </c>
      <c r="W1213" s="1" t="str">
        <f>IFERROR(VLOOKUP(D1213,ข้อมูลออเดอร์!A:EK,48,0),"")</f>
        <v/>
      </c>
      <c r="X1213" s="1" t="str">
        <f t="shared" si="208"/>
        <v/>
      </c>
      <c r="Y1213" s="1"/>
      <c r="Z1213" s="1"/>
      <c r="AA1213" s="1" t="e">
        <f t="shared" si="209"/>
        <v>#N/A</v>
      </c>
      <c r="AB1213" s="1"/>
      <c r="AC1213" s="1"/>
      <c r="AD1213" s="1"/>
      <c r="AE1213" s="1" t="e">
        <f>IF(ข้อมูลน้ำหนักสินค้า!C1212="","",ข้อมูลน้ำหนักสินค้า!C1212)*J1213</f>
        <v>#VALUE!</v>
      </c>
    </row>
    <row r="1214" spans="1:31">
      <c r="A1214" s="1" t="str">
        <f t="shared" si="199"/>
        <v/>
      </c>
      <c r="B1214" s="1" t="str">
        <f t="shared" si="200"/>
        <v/>
      </c>
      <c r="C1214" s="1" t="str">
        <f t="shared" si="201"/>
        <v/>
      </c>
      <c r="D1214" s="1" t="str">
        <f>IF(ข้อมูลออเดอร์!A1213="","",ข้อมูลออเดอร์!A1213)</f>
        <v/>
      </c>
      <c r="E1214" s="1" t="str">
        <f>IFERROR(IF(VLOOKUP(D1214,ข้อมูลออเดอร์!A:BV,74,0)="Express delivery","NORMAL",IF(VLOOKUP(D1214,ข้อมูลออเดอร์!A:BV,74,0)="Lalamove","B2B_OFFLINE","")),"")</f>
        <v/>
      </c>
      <c r="F1214" s="1" t="str">
        <f t="shared" si="202"/>
        <v/>
      </c>
      <c r="G1214" s="1" t="str">
        <f>IF(ข้อมูลออเดอร์!CV1213="","",ข้อมูลออเดอร์!CV1213)</f>
        <v/>
      </c>
      <c r="H1214" s="1" t="str">
        <f>IF(ข้อมูลออเดอร์!CW1213="","",ข้อมูลออเดอร์!CW1213)</f>
        <v/>
      </c>
      <c r="I1214" s="1" t="str">
        <f>IF(ข้อมูลออเดอร์!CV1213="","",ข้อมูลออเดอร์!CV1213)</f>
        <v/>
      </c>
      <c r="J1214" s="1" t="str">
        <f>IF(ข้อมูลออเดอร์!DD1213="","",ข้อมูลออเดอร์!DD1213)</f>
        <v/>
      </c>
      <c r="K1214" s="102" t="str">
        <f t="shared" si="203"/>
        <v/>
      </c>
      <c r="L1214" s="102" t="str">
        <f t="shared" si="204"/>
        <v/>
      </c>
      <c r="M1214" s="103" t="str">
        <f ca="1" t="shared" si="205"/>
        <v/>
      </c>
      <c r="N1214" s="103" t="str">
        <f ca="1" t="shared" si="206"/>
        <v/>
      </c>
      <c r="O1214" s="1" t="str">
        <f>IFERROR(VLOOKUP(D1214,ข้อมูลออเดอร์!A:EK,49,0),"")</f>
        <v/>
      </c>
      <c r="P1214" s="1" t="str">
        <f>IF(D1214="","",ข้อมูลออเดอร์!AX1213)</f>
        <v/>
      </c>
      <c r="Q1214" s="1" t="str">
        <f>IF(D1214="","",ข้อมูลออเดอร์!AX1213)</f>
        <v/>
      </c>
      <c r="R1214" s="1" t="str">
        <f t="shared" si="207"/>
        <v/>
      </c>
      <c r="S1214" s="1">
        <f>IF('ข้อมูลจังหวัด-อำเภอ'!C1213="","",'ข้อมูลจังหวัด-อำเภอ'!C1213)</f>
        <v>0</v>
      </c>
      <c r="T1214" s="1">
        <f>IF('ข้อมูลจังหวัด-อำเภอ'!D1213="","",'ข้อมูลจังหวัด-อำเภอ'!D1213)</f>
        <v>0</v>
      </c>
      <c r="U1214" s="1" t="str">
        <f>IFERROR(VLOOKUP(D1214,ข้อมูลออเดอร์!A:EK,46,0),"")</f>
        <v/>
      </c>
      <c r="V1214" s="1" t="str">
        <f>IFERROR(VLOOKUP(D1214,ข้อมูลออเดอร์!A:EK,46,0),"")</f>
        <v/>
      </c>
      <c r="W1214" s="1" t="str">
        <f>IFERROR(VLOOKUP(D1214,ข้อมูลออเดอร์!A:EK,48,0),"")</f>
        <v/>
      </c>
      <c r="X1214" s="1" t="str">
        <f t="shared" si="208"/>
        <v/>
      </c>
      <c r="Y1214" s="1"/>
      <c r="Z1214" s="1"/>
      <c r="AA1214" s="1" t="e">
        <f t="shared" si="209"/>
        <v>#N/A</v>
      </c>
      <c r="AB1214" s="1"/>
      <c r="AC1214" s="1"/>
      <c r="AD1214" s="1"/>
      <c r="AE1214" s="1" t="e">
        <f>IF(ข้อมูลน้ำหนักสินค้า!C1213="","",ข้อมูลน้ำหนักสินค้า!C1213)*J1214</f>
        <v>#VALUE!</v>
      </c>
    </row>
    <row r="1215" spans="1:31">
      <c r="A1215" s="1" t="str">
        <f t="shared" si="199"/>
        <v/>
      </c>
      <c r="B1215" s="1" t="str">
        <f t="shared" si="200"/>
        <v/>
      </c>
      <c r="C1215" s="1" t="str">
        <f t="shared" si="201"/>
        <v/>
      </c>
      <c r="D1215" s="1" t="str">
        <f>IF(ข้อมูลออเดอร์!A1214="","",ข้อมูลออเดอร์!A1214)</f>
        <v/>
      </c>
      <c r="E1215" s="1" t="str">
        <f>IFERROR(IF(VLOOKUP(D1215,ข้อมูลออเดอร์!A:BV,74,0)="Express delivery","NORMAL",IF(VLOOKUP(D1215,ข้อมูลออเดอร์!A:BV,74,0)="Lalamove","B2B_OFFLINE","")),"")</f>
        <v/>
      </c>
      <c r="F1215" s="1" t="str">
        <f t="shared" si="202"/>
        <v/>
      </c>
      <c r="G1215" s="1" t="str">
        <f>IF(ข้อมูลออเดอร์!CV1214="","",ข้อมูลออเดอร์!CV1214)</f>
        <v/>
      </c>
      <c r="H1215" s="1" t="str">
        <f>IF(ข้อมูลออเดอร์!CW1214="","",ข้อมูลออเดอร์!CW1214)</f>
        <v/>
      </c>
      <c r="I1215" s="1" t="str">
        <f>IF(ข้อมูลออเดอร์!CV1214="","",ข้อมูลออเดอร์!CV1214)</f>
        <v/>
      </c>
      <c r="J1215" s="1" t="str">
        <f>IF(ข้อมูลออเดอร์!DD1214="","",ข้อมูลออเดอร์!DD1214)</f>
        <v/>
      </c>
      <c r="K1215" s="102" t="str">
        <f t="shared" si="203"/>
        <v/>
      </c>
      <c r="L1215" s="102" t="str">
        <f t="shared" si="204"/>
        <v/>
      </c>
      <c r="M1215" s="103" t="str">
        <f ca="1" t="shared" si="205"/>
        <v/>
      </c>
      <c r="N1215" s="103" t="str">
        <f ca="1" t="shared" si="206"/>
        <v/>
      </c>
      <c r="O1215" s="1" t="str">
        <f>IFERROR(VLOOKUP(D1215,ข้อมูลออเดอร์!A:EK,49,0),"")</f>
        <v/>
      </c>
      <c r="P1215" s="1" t="str">
        <f>IF(D1215="","",ข้อมูลออเดอร์!AX1214)</f>
        <v/>
      </c>
      <c r="Q1215" s="1" t="str">
        <f>IF(D1215="","",ข้อมูลออเดอร์!AX1214)</f>
        <v/>
      </c>
      <c r="R1215" s="1" t="str">
        <f t="shared" si="207"/>
        <v/>
      </c>
      <c r="S1215" s="1">
        <f>IF('ข้อมูลจังหวัด-อำเภอ'!C1214="","",'ข้อมูลจังหวัด-อำเภอ'!C1214)</f>
        <v>0</v>
      </c>
      <c r="T1215" s="1">
        <f>IF('ข้อมูลจังหวัด-อำเภอ'!D1214="","",'ข้อมูลจังหวัด-อำเภอ'!D1214)</f>
        <v>0</v>
      </c>
      <c r="U1215" s="1" t="str">
        <f>IFERROR(VLOOKUP(D1215,ข้อมูลออเดอร์!A:EK,46,0),"")</f>
        <v/>
      </c>
      <c r="V1215" s="1" t="str">
        <f>IFERROR(VLOOKUP(D1215,ข้อมูลออเดอร์!A:EK,46,0),"")</f>
        <v/>
      </c>
      <c r="W1215" s="1" t="str">
        <f>IFERROR(VLOOKUP(D1215,ข้อมูลออเดอร์!A:EK,48,0),"")</f>
        <v/>
      </c>
      <c r="X1215" s="1" t="str">
        <f t="shared" si="208"/>
        <v/>
      </c>
      <c r="Y1215" s="1"/>
      <c r="Z1215" s="1"/>
      <c r="AA1215" s="1" t="e">
        <f t="shared" si="209"/>
        <v>#N/A</v>
      </c>
      <c r="AB1215" s="1"/>
      <c r="AC1215" s="1"/>
      <c r="AD1215" s="1"/>
      <c r="AE1215" s="1" t="e">
        <f>IF(ข้อมูลน้ำหนักสินค้า!C1214="","",ข้อมูลน้ำหนักสินค้า!C1214)*J1215</f>
        <v>#VALUE!</v>
      </c>
    </row>
    <row r="1216" spans="1:31">
      <c r="A1216" s="1" t="str">
        <f t="shared" si="199"/>
        <v/>
      </c>
      <c r="B1216" s="1" t="str">
        <f t="shared" si="200"/>
        <v/>
      </c>
      <c r="C1216" s="1" t="str">
        <f t="shared" si="201"/>
        <v/>
      </c>
      <c r="D1216" s="1" t="str">
        <f>IF(ข้อมูลออเดอร์!A1215="","",ข้อมูลออเดอร์!A1215)</f>
        <v/>
      </c>
      <c r="E1216" s="1" t="str">
        <f>IFERROR(IF(VLOOKUP(D1216,ข้อมูลออเดอร์!A:BV,74,0)="Express delivery","NORMAL",IF(VLOOKUP(D1216,ข้อมูลออเดอร์!A:BV,74,0)="Lalamove","B2B_OFFLINE","")),"")</f>
        <v/>
      </c>
      <c r="F1216" s="1" t="str">
        <f t="shared" si="202"/>
        <v/>
      </c>
      <c r="G1216" s="1" t="str">
        <f>IF(ข้อมูลออเดอร์!CV1215="","",ข้อมูลออเดอร์!CV1215)</f>
        <v/>
      </c>
      <c r="H1216" s="1" t="str">
        <f>IF(ข้อมูลออเดอร์!CW1215="","",ข้อมูลออเดอร์!CW1215)</f>
        <v/>
      </c>
      <c r="I1216" s="1" t="str">
        <f>IF(ข้อมูลออเดอร์!CV1215="","",ข้อมูลออเดอร์!CV1215)</f>
        <v/>
      </c>
      <c r="J1216" s="1" t="str">
        <f>IF(ข้อมูลออเดอร์!DD1215="","",ข้อมูลออเดอร์!DD1215)</f>
        <v/>
      </c>
      <c r="K1216" s="102" t="str">
        <f t="shared" si="203"/>
        <v/>
      </c>
      <c r="L1216" s="102" t="str">
        <f t="shared" si="204"/>
        <v/>
      </c>
      <c r="M1216" s="103" t="str">
        <f ca="1" t="shared" si="205"/>
        <v/>
      </c>
      <c r="N1216" s="103" t="str">
        <f ca="1" t="shared" si="206"/>
        <v/>
      </c>
      <c r="O1216" s="1" t="str">
        <f>IFERROR(VLOOKUP(D1216,ข้อมูลออเดอร์!A:EK,49,0),"")</f>
        <v/>
      </c>
      <c r="P1216" s="1" t="str">
        <f>IF(D1216="","",ข้อมูลออเดอร์!AX1215)</f>
        <v/>
      </c>
      <c r="Q1216" s="1" t="str">
        <f>IF(D1216="","",ข้อมูลออเดอร์!AX1215)</f>
        <v/>
      </c>
      <c r="R1216" s="1" t="str">
        <f t="shared" si="207"/>
        <v/>
      </c>
      <c r="S1216" s="1">
        <f>IF('ข้อมูลจังหวัด-อำเภอ'!C1215="","",'ข้อมูลจังหวัด-อำเภอ'!C1215)</f>
        <v>0</v>
      </c>
      <c r="T1216" s="1">
        <f>IF('ข้อมูลจังหวัด-อำเภอ'!D1215="","",'ข้อมูลจังหวัด-อำเภอ'!D1215)</f>
        <v>0</v>
      </c>
      <c r="U1216" s="1" t="str">
        <f>IFERROR(VLOOKUP(D1216,ข้อมูลออเดอร์!A:EK,46,0),"")</f>
        <v/>
      </c>
      <c r="V1216" s="1" t="str">
        <f>IFERROR(VLOOKUP(D1216,ข้อมูลออเดอร์!A:EK,46,0),"")</f>
        <v/>
      </c>
      <c r="W1216" s="1" t="str">
        <f>IFERROR(VLOOKUP(D1216,ข้อมูลออเดอร์!A:EK,48,0),"")</f>
        <v/>
      </c>
      <c r="X1216" s="1" t="str">
        <f t="shared" si="208"/>
        <v/>
      </c>
      <c r="Y1216" s="1"/>
      <c r="Z1216" s="1"/>
      <c r="AA1216" s="1" t="e">
        <f t="shared" si="209"/>
        <v>#N/A</v>
      </c>
      <c r="AB1216" s="1"/>
      <c r="AC1216" s="1"/>
      <c r="AD1216" s="1"/>
      <c r="AE1216" s="1" t="e">
        <f>IF(ข้อมูลน้ำหนักสินค้า!C1215="","",ข้อมูลน้ำหนักสินค้า!C1215)*J1216</f>
        <v>#VALUE!</v>
      </c>
    </row>
    <row r="1217" spans="1:31">
      <c r="A1217" s="1" t="str">
        <f t="shared" si="199"/>
        <v/>
      </c>
      <c r="B1217" s="1" t="str">
        <f t="shared" si="200"/>
        <v/>
      </c>
      <c r="C1217" s="1" t="str">
        <f t="shared" si="201"/>
        <v/>
      </c>
      <c r="D1217" s="1" t="str">
        <f>IF(ข้อมูลออเดอร์!A1216="","",ข้อมูลออเดอร์!A1216)</f>
        <v/>
      </c>
      <c r="E1217" s="1" t="str">
        <f>IFERROR(IF(VLOOKUP(D1217,ข้อมูลออเดอร์!A:BV,74,0)="Express delivery","NORMAL",IF(VLOOKUP(D1217,ข้อมูลออเดอร์!A:BV,74,0)="Lalamove","B2B_OFFLINE","")),"")</f>
        <v/>
      </c>
      <c r="F1217" s="1" t="str">
        <f t="shared" si="202"/>
        <v/>
      </c>
      <c r="G1217" s="1" t="str">
        <f>IF(ข้อมูลออเดอร์!CV1216="","",ข้อมูลออเดอร์!CV1216)</f>
        <v/>
      </c>
      <c r="H1217" s="1" t="str">
        <f>IF(ข้อมูลออเดอร์!CW1216="","",ข้อมูลออเดอร์!CW1216)</f>
        <v/>
      </c>
      <c r="I1217" s="1" t="str">
        <f>IF(ข้อมูลออเดอร์!CV1216="","",ข้อมูลออเดอร์!CV1216)</f>
        <v/>
      </c>
      <c r="J1217" s="1" t="str">
        <f>IF(ข้อมูลออเดอร์!DD1216="","",ข้อมูลออเดอร์!DD1216)</f>
        <v/>
      </c>
      <c r="K1217" s="102" t="str">
        <f t="shared" si="203"/>
        <v/>
      </c>
      <c r="L1217" s="102" t="str">
        <f t="shared" si="204"/>
        <v/>
      </c>
      <c r="M1217" s="103" t="str">
        <f ca="1" t="shared" si="205"/>
        <v/>
      </c>
      <c r="N1217" s="103" t="str">
        <f ca="1" t="shared" si="206"/>
        <v/>
      </c>
      <c r="O1217" s="1" t="str">
        <f>IFERROR(VLOOKUP(D1217,ข้อมูลออเดอร์!A:EK,49,0),"")</f>
        <v/>
      </c>
      <c r="P1217" s="1" t="str">
        <f>IF(D1217="","",ข้อมูลออเดอร์!AX1216)</f>
        <v/>
      </c>
      <c r="Q1217" s="1" t="str">
        <f>IF(D1217="","",ข้อมูลออเดอร์!AX1216)</f>
        <v/>
      </c>
      <c r="R1217" s="1" t="str">
        <f t="shared" si="207"/>
        <v/>
      </c>
      <c r="S1217" s="1">
        <f>IF('ข้อมูลจังหวัด-อำเภอ'!C1216="","",'ข้อมูลจังหวัด-อำเภอ'!C1216)</f>
        <v>0</v>
      </c>
      <c r="T1217" s="1">
        <f>IF('ข้อมูลจังหวัด-อำเภอ'!D1216="","",'ข้อมูลจังหวัด-อำเภอ'!D1216)</f>
        <v>0</v>
      </c>
      <c r="U1217" s="1" t="str">
        <f>IFERROR(VLOOKUP(D1217,ข้อมูลออเดอร์!A:EK,46,0),"")</f>
        <v/>
      </c>
      <c r="V1217" s="1" t="str">
        <f>IFERROR(VLOOKUP(D1217,ข้อมูลออเดอร์!A:EK,46,0),"")</f>
        <v/>
      </c>
      <c r="W1217" s="1" t="str">
        <f>IFERROR(VLOOKUP(D1217,ข้อมูลออเดอร์!A:EK,48,0),"")</f>
        <v/>
      </c>
      <c r="X1217" s="1" t="str">
        <f t="shared" si="208"/>
        <v/>
      </c>
      <c r="Y1217" s="1"/>
      <c r="Z1217" s="1"/>
      <c r="AA1217" s="1" t="e">
        <f t="shared" si="209"/>
        <v>#N/A</v>
      </c>
      <c r="AB1217" s="1"/>
      <c r="AC1217" s="1"/>
      <c r="AD1217" s="1"/>
      <c r="AE1217" s="1" t="e">
        <f>IF(ข้อมูลน้ำหนักสินค้า!C1216="","",ข้อมูลน้ำหนักสินค้า!C1216)*J1217</f>
        <v>#VALUE!</v>
      </c>
    </row>
    <row r="1218" spans="1:31">
      <c r="A1218" s="1" t="str">
        <f t="shared" si="199"/>
        <v/>
      </c>
      <c r="B1218" s="1" t="str">
        <f t="shared" si="200"/>
        <v/>
      </c>
      <c r="C1218" s="1" t="str">
        <f t="shared" si="201"/>
        <v/>
      </c>
      <c r="D1218" s="1" t="str">
        <f>IF(ข้อมูลออเดอร์!A1217="","",ข้อมูลออเดอร์!A1217)</f>
        <v/>
      </c>
      <c r="E1218" s="1" t="str">
        <f>IFERROR(IF(VLOOKUP(D1218,ข้อมูลออเดอร์!A:BV,74,0)="Express delivery","NORMAL",IF(VLOOKUP(D1218,ข้อมูลออเดอร์!A:BV,74,0)="Lalamove","B2B_OFFLINE","")),"")</f>
        <v/>
      </c>
      <c r="F1218" s="1" t="str">
        <f t="shared" si="202"/>
        <v/>
      </c>
      <c r="G1218" s="1" t="str">
        <f>IF(ข้อมูลออเดอร์!CV1217="","",ข้อมูลออเดอร์!CV1217)</f>
        <v/>
      </c>
      <c r="H1218" s="1" t="str">
        <f>IF(ข้อมูลออเดอร์!CW1217="","",ข้อมูลออเดอร์!CW1217)</f>
        <v/>
      </c>
      <c r="I1218" s="1" t="str">
        <f>IF(ข้อมูลออเดอร์!CV1217="","",ข้อมูลออเดอร์!CV1217)</f>
        <v/>
      </c>
      <c r="J1218" s="1" t="str">
        <f>IF(ข้อมูลออเดอร์!DD1217="","",ข้อมูลออเดอร์!DD1217)</f>
        <v/>
      </c>
      <c r="K1218" s="102" t="str">
        <f t="shared" si="203"/>
        <v/>
      </c>
      <c r="L1218" s="102" t="str">
        <f t="shared" si="204"/>
        <v/>
      </c>
      <c r="M1218" s="103" t="str">
        <f ca="1" t="shared" si="205"/>
        <v/>
      </c>
      <c r="N1218" s="103" t="str">
        <f ca="1" t="shared" si="206"/>
        <v/>
      </c>
      <c r="O1218" s="1" t="str">
        <f>IFERROR(VLOOKUP(D1218,ข้อมูลออเดอร์!A:EK,49,0),"")</f>
        <v/>
      </c>
      <c r="P1218" s="1" t="str">
        <f>IF(D1218="","",ข้อมูลออเดอร์!AX1217)</f>
        <v/>
      </c>
      <c r="Q1218" s="1" t="str">
        <f>IF(D1218="","",ข้อมูลออเดอร์!AX1217)</f>
        <v/>
      </c>
      <c r="R1218" s="1" t="str">
        <f t="shared" si="207"/>
        <v/>
      </c>
      <c r="S1218" s="1">
        <f>IF('ข้อมูลจังหวัด-อำเภอ'!C1217="","",'ข้อมูลจังหวัด-อำเภอ'!C1217)</f>
        <v>0</v>
      </c>
      <c r="T1218" s="1">
        <f>IF('ข้อมูลจังหวัด-อำเภอ'!D1217="","",'ข้อมูลจังหวัด-อำเภอ'!D1217)</f>
        <v>0</v>
      </c>
      <c r="U1218" s="1" t="str">
        <f>IFERROR(VLOOKUP(D1218,ข้อมูลออเดอร์!A:EK,46,0),"")</f>
        <v/>
      </c>
      <c r="V1218" s="1" t="str">
        <f>IFERROR(VLOOKUP(D1218,ข้อมูลออเดอร์!A:EK,46,0),"")</f>
        <v/>
      </c>
      <c r="W1218" s="1" t="str">
        <f>IFERROR(VLOOKUP(D1218,ข้อมูลออเดอร์!A:EK,48,0),"")</f>
        <v/>
      </c>
      <c r="X1218" s="1" t="str">
        <f t="shared" si="208"/>
        <v/>
      </c>
      <c r="Y1218" s="1"/>
      <c r="Z1218" s="1"/>
      <c r="AA1218" s="1" t="e">
        <f t="shared" si="209"/>
        <v>#N/A</v>
      </c>
      <c r="AB1218" s="1"/>
      <c r="AC1218" s="1"/>
      <c r="AD1218" s="1"/>
      <c r="AE1218" s="1" t="e">
        <f>IF(ข้อมูลน้ำหนักสินค้า!C1217="","",ข้อมูลน้ำหนักสินค้า!C1217)*J1218</f>
        <v>#VALUE!</v>
      </c>
    </row>
    <row r="1219" spans="1:31">
      <c r="A1219" s="1" t="str">
        <f t="shared" si="199"/>
        <v/>
      </c>
      <c r="B1219" s="1" t="str">
        <f t="shared" si="200"/>
        <v/>
      </c>
      <c r="C1219" s="1" t="str">
        <f t="shared" si="201"/>
        <v/>
      </c>
      <c r="D1219" s="1" t="str">
        <f>IF(ข้อมูลออเดอร์!A1218="","",ข้อมูลออเดอร์!A1218)</f>
        <v/>
      </c>
      <c r="E1219" s="1" t="str">
        <f>IFERROR(IF(VLOOKUP(D1219,ข้อมูลออเดอร์!A:BV,74,0)="Express delivery","NORMAL",IF(VLOOKUP(D1219,ข้อมูลออเดอร์!A:BV,74,0)="Lalamove","B2B_OFFLINE","")),"")</f>
        <v/>
      </c>
      <c r="F1219" s="1" t="str">
        <f t="shared" si="202"/>
        <v/>
      </c>
      <c r="G1219" s="1" t="str">
        <f>IF(ข้อมูลออเดอร์!CV1218="","",ข้อมูลออเดอร์!CV1218)</f>
        <v/>
      </c>
      <c r="H1219" s="1" t="str">
        <f>IF(ข้อมูลออเดอร์!CW1218="","",ข้อมูลออเดอร์!CW1218)</f>
        <v/>
      </c>
      <c r="I1219" s="1" t="str">
        <f>IF(ข้อมูลออเดอร์!CV1218="","",ข้อมูลออเดอร์!CV1218)</f>
        <v/>
      </c>
      <c r="J1219" s="1" t="str">
        <f>IF(ข้อมูลออเดอร์!DD1218="","",ข้อมูลออเดอร์!DD1218)</f>
        <v/>
      </c>
      <c r="K1219" s="102" t="str">
        <f t="shared" si="203"/>
        <v/>
      </c>
      <c r="L1219" s="102" t="str">
        <f t="shared" si="204"/>
        <v/>
      </c>
      <c r="M1219" s="103" t="str">
        <f ca="1" t="shared" si="205"/>
        <v/>
      </c>
      <c r="N1219" s="103" t="str">
        <f ca="1" t="shared" si="206"/>
        <v/>
      </c>
      <c r="O1219" s="1" t="str">
        <f>IFERROR(VLOOKUP(D1219,ข้อมูลออเดอร์!A:EK,49,0),"")</f>
        <v/>
      </c>
      <c r="P1219" s="1" t="str">
        <f>IF(D1219="","",ข้อมูลออเดอร์!AX1218)</f>
        <v/>
      </c>
      <c r="Q1219" s="1" t="str">
        <f>IF(D1219="","",ข้อมูลออเดอร์!AX1218)</f>
        <v/>
      </c>
      <c r="R1219" s="1" t="str">
        <f t="shared" si="207"/>
        <v/>
      </c>
      <c r="S1219" s="1">
        <f>IF('ข้อมูลจังหวัด-อำเภอ'!C1218="","",'ข้อมูลจังหวัด-อำเภอ'!C1218)</f>
        <v>0</v>
      </c>
      <c r="T1219" s="1">
        <f>IF('ข้อมูลจังหวัด-อำเภอ'!D1218="","",'ข้อมูลจังหวัด-อำเภอ'!D1218)</f>
        <v>0</v>
      </c>
      <c r="U1219" s="1" t="str">
        <f>IFERROR(VLOOKUP(D1219,ข้อมูลออเดอร์!A:EK,46,0),"")</f>
        <v/>
      </c>
      <c r="V1219" s="1" t="str">
        <f>IFERROR(VLOOKUP(D1219,ข้อมูลออเดอร์!A:EK,46,0),"")</f>
        <v/>
      </c>
      <c r="W1219" s="1" t="str">
        <f>IFERROR(VLOOKUP(D1219,ข้อมูลออเดอร์!A:EK,48,0),"")</f>
        <v/>
      </c>
      <c r="X1219" s="1" t="str">
        <f t="shared" si="208"/>
        <v/>
      </c>
      <c r="Y1219" s="1"/>
      <c r="Z1219" s="1"/>
      <c r="AA1219" s="1" t="e">
        <f t="shared" si="209"/>
        <v>#N/A</v>
      </c>
      <c r="AB1219" s="1"/>
      <c r="AC1219" s="1"/>
      <c r="AD1219" s="1"/>
      <c r="AE1219" s="1" t="e">
        <f>IF(ข้อมูลน้ำหนักสินค้า!C1218="","",ข้อมูลน้ำหนักสินค้า!C1218)*J1219</f>
        <v>#VALUE!</v>
      </c>
    </row>
    <row r="1220" spans="1:31">
      <c r="A1220" s="1" t="str">
        <f t="shared" ref="A1220:A1283" si="210">IF(D1220="","","EastlyncOffline")</f>
        <v/>
      </c>
      <c r="B1220" s="1" t="str">
        <f t="shared" ref="B1220:B1283" si="211">IF(D1220="","","OFFLINE")</f>
        <v/>
      </c>
      <c r="C1220" s="1" t="str">
        <f t="shared" ref="C1220:C1283" si="212">IF(D1220="","","SALE")</f>
        <v/>
      </c>
      <c r="D1220" s="1" t="str">
        <f>IF(ข้อมูลออเดอร์!A1219="","",ข้อมูลออเดอร์!A1219)</f>
        <v/>
      </c>
      <c r="E1220" s="1" t="str">
        <f>IFERROR(IF(VLOOKUP(D1220,ข้อมูลออเดอร์!A:BV,74,0)="Express delivery","NORMAL",IF(VLOOKUP(D1220,ข้อมูลออเดอร์!A:BV,74,0)="Lalamove","B2B_OFFLINE","")),"")</f>
        <v/>
      </c>
      <c r="F1220" s="1" t="str">
        <f t="shared" ref="F1220:F1283" si="213">IF(D1220="","","EXPRESS")</f>
        <v/>
      </c>
      <c r="G1220" s="1" t="str">
        <f>IF(ข้อมูลออเดอร์!CV1219="","",ข้อมูลออเดอร์!CV1219)</f>
        <v/>
      </c>
      <c r="H1220" s="1" t="str">
        <f>IF(ข้อมูลออเดอร์!CW1219="","",ข้อมูลออเดอร์!CW1219)</f>
        <v/>
      </c>
      <c r="I1220" s="1" t="str">
        <f>IF(ข้อมูลออเดอร์!CV1219="","",ข้อมูลออเดอร์!CV1219)</f>
        <v/>
      </c>
      <c r="J1220" s="1" t="str">
        <f>IF(ข้อมูลออเดอร์!DD1219="","",ข้อมูลออเดอร์!DD1219)</f>
        <v/>
      </c>
      <c r="K1220" s="102" t="str">
        <f t="shared" ref="K1220:K1283" si="214">IF(D1220="","",0)</f>
        <v/>
      </c>
      <c r="L1220" s="102" t="str">
        <f t="shared" ref="L1220:L1283" si="215">IF(D1220="","",0)</f>
        <v/>
      </c>
      <c r="M1220" s="103" t="str">
        <f ca="1" t="shared" ref="M1220:M1283" si="216">IF(D1220="","",NOW())</f>
        <v/>
      </c>
      <c r="N1220" s="103" t="str">
        <f ca="1" t="shared" ref="N1220:N1283" si="217">IF(D1220="","",NOW())</f>
        <v/>
      </c>
      <c r="O1220" s="1" t="str">
        <f>IFERROR(VLOOKUP(D1220,ข้อมูลออเดอร์!A:EK,49,0),"")</f>
        <v/>
      </c>
      <c r="P1220" s="1" t="str">
        <f>IF(D1220="","",ข้อมูลออเดอร์!AX1219)</f>
        <v/>
      </c>
      <c r="Q1220" s="1" t="str">
        <f>IF(D1220="","",ข้อมูลออเดอร์!AX1219)</f>
        <v/>
      </c>
      <c r="R1220" s="1" t="str">
        <f t="shared" ref="R1220:R1283" si="218">IF(D1220="","","TH")</f>
        <v/>
      </c>
      <c r="S1220" s="1">
        <f>IF('ข้อมูลจังหวัด-อำเภอ'!C1219="","",'ข้อมูลจังหวัด-อำเภอ'!C1219)</f>
        <v>0</v>
      </c>
      <c r="T1220" s="1">
        <f>IF('ข้อมูลจังหวัด-อำเภอ'!D1219="","",'ข้อมูลจังหวัด-อำเภอ'!D1219)</f>
        <v>0</v>
      </c>
      <c r="U1220" s="1" t="str">
        <f>IFERROR(VLOOKUP(D1220,ข้อมูลออเดอร์!A:EK,46,0),"")</f>
        <v/>
      </c>
      <c r="V1220" s="1" t="str">
        <f>IFERROR(VLOOKUP(D1220,ข้อมูลออเดอร์!A:EK,46,0),"")</f>
        <v/>
      </c>
      <c r="W1220" s="1" t="str">
        <f>IFERROR(VLOOKUP(D1220,ข้อมูลออเดอร์!A:EK,48,0),"")</f>
        <v/>
      </c>
      <c r="X1220" s="1" t="str">
        <f t="shared" ref="X1220:X1283" si="219">IF(D1220="","","COD")</f>
        <v/>
      </c>
      <c r="Y1220" s="1"/>
      <c r="Z1220" s="1"/>
      <c r="AA1220" s="1" t="e">
        <f t="shared" ref="AA1220:AA1283" si="220">SUMIF(W:W,W1220,AE:AE)+0.2</f>
        <v>#N/A</v>
      </c>
      <c r="AB1220" s="1"/>
      <c r="AC1220" s="1"/>
      <c r="AD1220" s="1"/>
      <c r="AE1220" s="1" t="e">
        <f>IF(ข้อมูลน้ำหนักสินค้า!C1219="","",ข้อมูลน้ำหนักสินค้า!C1219)*J1220</f>
        <v>#VALUE!</v>
      </c>
    </row>
    <row r="1221" spans="1:31">
      <c r="A1221" s="1" t="str">
        <f t="shared" si="210"/>
        <v/>
      </c>
      <c r="B1221" s="1" t="str">
        <f t="shared" si="211"/>
        <v/>
      </c>
      <c r="C1221" s="1" t="str">
        <f t="shared" si="212"/>
        <v/>
      </c>
      <c r="D1221" s="1" t="str">
        <f>IF(ข้อมูลออเดอร์!A1220="","",ข้อมูลออเดอร์!A1220)</f>
        <v/>
      </c>
      <c r="E1221" s="1" t="str">
        <f>IFERROR(IF(VLOOKUP(D1221,ข้อมูลออเดอร์!A:BV,74,0)="Express delivery","NORMAL",IF(VLOOKUP(D1221,ข้อมูลออเดอร์!A:BV,74,0)="Lalamove","B2B_OFFLINE","")),"")</f>
        <v/>
      </c>
      <c r="F1221" s="1" t="str">
        <f t="shared" si="213"/>
        <v/>
      </c>
      <c r="G1221" s="1" t="str">
        <f>IF(ข้อมูลออเดอร์!CV1220="","",ข้อมูลออเดอร์!CV1220)</f>
        <v/>
      </c>
      <c r="H1221" s="1" t="str">
        <f>IF(ข้อมูลออเดอร์!CW1220="","",ข้อมูลออเดอร์!CW1220)</f>
        <v/>
      </c>
      <c r="I1221" s="1" t="str">
        <f>IF(ข้อมูลออเดอร์!CV1220="","",ข้อมูลออเดอร์!CV1220)</f>
        <v/>
      </c>
      <c r="J1221" s="1" t="str">
        <f>IF(ข้อมูลออเดอร์!DD1220="","",ข้อมูลออเดอร์!DD1220)</f>
        <v/>
      </c>
      <c r="K1221" s="102" t="str">
        <f t="shared" si="214"/>
        <v/>
      </c>
      <c r="L1221" s="102" t="str">
        <f t="shared" si="215"/>
        <v/>
      </c>
      <c r="M1221" s="103" t="str">
        <f ca="1" t="shared" si="216"/>
        <v/>
      </c>
      <c r="N1221" s="103" t="str">
        <f ca="1" t="shared" si="217"/>
        <v/>
      </c>
      <c r="O1221" s="1" t="str">
        <f>IFERROR(VLOOKUP(D1221,ข้อมูลออเดอร์!A:EK,49,0),"")</f>
        <v/>
      </c>
      <c r="P1221" s="1" t="str">
        <f>IF(D1221="","",ข้อมูลออเดอร์!AX1220)</f>
        <v/>
      </c>
      <c r="Q1221" s="1" t="str">
        <f>IF(D1221="","",ข้อมูลออเดอร์!AX1220)</f>
        <v/>
      </c>
      <c r="R1221" s="1" t="str">
        <f t="shared" si="218"/>
        <v/>
      </c>
      <c r="S1221" s="1">
        <f>IF('ข้อมูลจังหวัด-อำเภอ'!C1220="","",'ข้อมูลจังหวัด-อำเภอ'!C1220)</f>
        <v>0</v>
      </c>
      <c r="T1221" s="1">
        <f>IF('ข้อมูลจังหวัด-อำเภอ'!D1220="","",'ข้อมูลจังหวัด-อำเภอ'!D1220)</f>
        <v>0</v>
      </c>
      <c r="U1221" s="1" t="str">
        <f>IFERROR(VLOOKUP(D1221,ข้อมูลออเดอร์!A:EK,46,0),"")</f>
        <v/>
      </c>
      <c r="V1221" s="1" t="str">
        <f>IFERROR(VLOOKUP(D1221,ข้อมูลออเดอร์!A:EK,46,0),"")</f>
        <v/>
      </c>
      <c r="W1221" s="1" t="str">
        <f>IFERROR(VLOOKUP(D1221,ข้อมูลออเดอร์!A:EK,48,0),"")</f>
        <v/>
      </c>
      <c r="X1221" s="1" t="str">
        <f t="shared" si="219"/>
        <v/>
      </c>
      <c r="Y1221" s="1"/>
      <c r="Z1221" s="1"/>
      <c r="AA1221" s="1" t="e">
        <f t="shared" si="220"/>
        <v>#N/A</v>
      </c>
      <c r="AB1221" s="1"/>
      <c r="AC1221" s="1"/>
      <c r="AD1221" s="1"/>
      <c r="AE1221" s="1" t="e">
        <f>IF(ข้อมูลน้ำหนักสินค้า!C1220="","",ข้อมูลน้ำหนักสินค้า!C1220)*J1221</f>
        <v>#VALUE!</v>
      </c>
    </row>
    <row r="1222" spans="1:31">
      <c r="A1222" s="1" t="str">
        <f t="shared" si="210"/>
        <v/>
      </c>
      <c r="B1222" s="1" t="str">
        <f t="shared" si="211"/>
        <v/>
      </c>
      <c r="C1222" s="1" t="str">
        <f t="shared" si="212"/>
        <v/>
      </c>
      <c r="D1222" s="1" t="str">
        <f>IF(ข้อมูลออเดอร์!A1221="","",ข้อมูลออเดอร์!A1221)</f>
        <v/>
      </c>
      <c r="E1222" s="1" t="str">
        <f>IFERROR(IF(VLOOKUP(D1222,ข้อมูลออเดอร์!A:BV,74,0)="Express delivery","NORMAL",IF(VLOOKUP(D1222,ข้อมูลออเดอร์!A:BV,74,0)="Lalamove","B2B_OFFLINE","")),"")</f>
        <v/>
      </c>
      <c r="F1222" s="1" t="str">
        <f t="shared" si="213"/>
        <v/>
      </c>
      <c r="G1222" s="1" t="str">
        <f>IF(ข้อมูลออเดอร์!CV1221="","",ข้อมูลออเดอร์!CV1221)</f>
        <v/>
      </c>
      <c r="H1222" s="1" t="str">
        <f>IF(ข้อมูลออเดอร์!CW1221="","",ข้อมูลออเดอร์!CW1221)</f>
        <v/>
      </c>
      <c r="I1222" s="1" t="str">
        <f>IF(ข้อมูลออเดอร์!CV1221="","",ข้อมูลออเดอร์!CV1221)</f>
        <v/>
      </c>
      <c r="J1222" s="1" t="str">
        <f>IF(ข้อมูลออเดอร์!DD1221="","",ข้อมูลออเดอร์!DD1221)</f>
        <v/>
      </c>
      <c r="K1222" s="102" t="str">
        <f t="shared" si="214"/>
        <v/>
      </c>
      <c r="L1222" s="102" t="str">
        <f t="shared" si="215"/>
        <v/>
      </c>
      <c r="M1222" s="103" t="str">
        <f ca="1" t="shared" si="216"/>
        <v/>
      </c>
      <c r="N1222" s="103" t="str">
        <f ca="1" t="shared" si="217"/>
        <v/>
      </c>
      <c r="O1222" s="1" t="str">
        <f>IFERROR(VLOOKUP(D1222,ข้อมูลออเดอร์!A:EK,49,0),"")</f>
        <v/>
      </c>
      <c r="P1222" s="1" t="str">
        <f>IF(D1222="","",ข้อมูลออเดอร์!AX1221)</f>
        <v/>
      </c>
      <c r="Q1222" s="1" t="str">
        <f>IF(D1222="","",ข้อมูลออเดอร์!AX1221)</f>
        <v/>
      </c>
      <c r="R1222" s="1" t="str">
        <f t="shared" si="218"/>
        <v/>
      </c>
      <c r="S1222" s="1">
        <f>IF('ข้อมูลจังหวัด-อำเภอ'!C1221="","",'ข้อมูลจังหวัด-อำเภอ'!C1221)</f>
        <v>0</v>
      </c>
      <c r="T1222" s="1">
        <f>IF('ข้อมูลจังหวัด-อำเภอ'!D1221="","",'ข้อมูลจังหวัด-อำเภอ'!D1221)</f>
        <v>0</v>
      </c>
      <c r="U1222" s="1" t="str">
        <f>IFERROR(VLOOKUP(D1222,ข้อมูลออเดอร์!A:EK,46,0),"")</f>
        <v/>
      </c>
      <c r="V1222" s="1" t="str">
        <f>IFERROR(VLOOKUP(D1222,ข้อมูลออเดอร์!A:EK,46,0),"")</f>
        <v/>
      </c>
      <c r="W1222" s="1" t="str">
        <f>IFERROR(VLOOKUP(D1222,ข้อมูลออเดอร์!A:EK,48,0),"")</f>
        <v/>
      </c>
      <c r="X1222" s="1" t="str">
        <f t="shared" si="219"/>
        <v/>
      </c>
      <c r="Y1222" s="1"/>
      <c r="Z1222" s="1"/>
      <c r="AA1222" s="1" t="e">
        <f t="shared" si="220"/>
        <v>#N/A</v>
      </c>
      <c r="AB1222" s="1"/>
      <c r="AC1222" s="1"/>
      <c r="AD1222" s="1"/>
      <c r="AE1222" s="1" t="e">
        <f>IF(ข้อมูลน้ำหนักสินค้า!C1221="","",ข้อมูลน้ำหนักสินค้า!C1221)*J1222</f>
        <v>#VALUE!</v>
      </c>
    </row>
    <row r="1223" spans="1:31">
      <c r="A1223" s="1" t="str">
        <f t="shared" si="210"/>
        <v/>
      </c>
      <c r="B1223" s="1" t="str">
        <f t="shared" si="211"/>
        <v/>
      </c>
      <c r="C1223" s="1" t="str">
        <f t="shared" si="212"/>
        <v/>
      </c>
      <c r="D1223" s="1" t="str">
        <f>IF(ข้อมูลออเดอร์!A1222="","",ข้อมูลออเดอร์!A1222)</f>
        <v/>
      </c>
      <c r="E1223" s="1" t="str">
        <f>IFERROR(IF(VLOOKUP(D1223,ข้อมูลออเดอร์!A:BV,74,0)="Express delivery","NORMAL",IF(VLOOKUP(D1223,ข้อมูลออเดอร์!A:BV,74,0)="Lalamove","B2B_OFFLINE","")),"")</f>
        <v/>
      </c>
      <c r="F1223" s="1" t="str">
        <f t="shared" si="213"/>
        <v/>
      </c>
      <c r="G1223" s="1" t="str">
        <f>IF(ข้อมูลออเดอร์!CV1222="","",ข้อมูลออเดอร์!CV1222)</f>
        <v/>
      </c>
      <c r="H1223" s="1" t="str">
        <f>IF(ข้อมูลออเดอร์!CW1222="","",ข้อมูลออเดอร์!CW1222)</f>
        <v/>
      </c>
      <c r="I1223" s="1" t="str">
        <f>IF(ข้อมูลออเดอร์!CV1222="","",ข้อมูลออเดอร์!CV1222)</f>
        <v/>
      </c>
      <c r="J1223" s="1" t="str">
        <f>IF(ข้อมูลออเดอร์!DD1222="","",ข้อมูลออเดอร์!DD1222)</f>
        <v/>
      </c>
      <c r="K1223" s="102" t="str">
        <f t="shared" si="214"/>
        <v/>
      </c>
      <c r="L1223" s="102" t="str">
        <f t="shared" si="215"/>
        <v/>
      </c>
      <c r="M1223" s="103" t="str">
        <f ca="1" t="shared" si="216"/>
        <v/>
      </c>
      <c r="N1223" s="103" t="str">
        <f ca="1" t="shared" si="217"/>
        <v/>
      </c>
      <c r="O1223" s="1" t="str">
        <f>IFERROR(VLOOKUP(D1223,ข้อมูลออเดอร์!A:EK,49,0),"")</f>
        <v/>
      </c>
      <c r="P1223" s="1" t="str">
        <f>IF(D1223="","",ข้อมูลออเดอร์!AX1222)</f>
        <v/>
      </c>
      <c r="Q1223" s="1" t="str">
        <f>IF(D1223="","",ข้อมูลออเดอร์!AX1222)</f>
        <v/>
      </c>
      <c r="R1223" s="1" t="str">
        <f t="shared" si="218"/>
        <v/>
      </c>
      <c r="S1223" s="1">
        <f>IF('ข้อมูลจังหวัด-อำเภอ'!C1222="","",'ข้อมูลจังหวัด-อำเภอ'!C1222)</f>
        <v>0</v>
      </c>
      <c r="T1223" s="1">
        <f>IF('ข้อมูลจังหวัด-อำเภอ'!D1222="","",'ข้อมูลจังหวัด-อำเภอ'!D1222)</f>
        <v>0</v>
      </c>
      <c r="U1223" s="1" t="str">
        <f>IFERROR(VLOOKUP(D1223,ข้อมูลออเดอร์!A:EK,46,0),"")</f>
        <v/>
      </c>
      <c r="V1223" s="1" t="str">
        <f>IFERROR(VLOOKUP(D1223,ข้อมูลออเดอร์!A:EK,46,0),"")</f>
        <v/>
      </c>
      <c r="W1223" s="1" t="str">
        <f>IFERROR(VLOOKUP(D1223,ข้อมูลออเดอร์!A:EK,48,0),"")</f>
        <v/>
      </c>
      <c r="X1223" s="1" t="str">
        <f t="shared" si="219"/>
        <v/>
      </c>
      <c r="Y1223" s="1"/>
      <c r="Z1223" s="1"/>
      <c r="AA1223" s="1" t="e">
        <f t="shared" si="220"/>
        <v>#N/A</v>
      </c>
      <c r="AB1223" s="1"/>
      <c r="AC1223" s="1"/>
      <c r="AD1223" s="1"/>
      <c r="AE1223" s="1" t="e">
        <f>IF(ข้อมูลน้ำหนักสินค้า!C1222="","",ข้อมูลน้ำหนักสินค้า!C1222)*J1223</f>
        <v>#VALUE!</v>
      </c>
    </row>
    <row r="1224" spans="1:31">
      <c r="A1224" s="1" t="str">
        <f t="shared" si="210"/>
        <v/>
      </c>
      <c r="B1224" s="1" t="str">
        <f t="shared" si="211"/>
        <v/>
      </c>
      <c r="C1224" s="1" t="str">
        <f t="shared" si="212"/>
        <v/>
      </c>
      <c r="D1224" s="1" t="str">
        <f>IF(ข้อมูลออเดอร์!A1223="","",ข้อมูลออเดอร์!A1223)</f>
        <v/>
      </c>
      <c r="E1224" s="1" t="str">
        <f>IFERROR(IF(VLOOKUP(D1224,ข้อมูลออเดอร์!A:BV,74,0)="Express delivery","NORMAL",IF(VLOOKUP(D1224,ข้อมูลออเดอร์!A:BV,74,0)="Lalamove","B2B_OFFLINE","")),"")</f>
        <v/>
      </c>
      <c r="F1224" s="1" t="str">
        <f t="shared" si="213"/>
        <v/>
      </c>
      <c r="G1224" s="1" t="str">
        <f>IF(ข้อมูลออเดอร์!CV1223="","",ข้อมูลออเดอร์!CV1223)</f>
        <v/>
      </c>
      <c r="H1224" s="1" t="str">
        <f>IF(ข้อมูลออเดอร์!CW1223="","",ข้อมูลออเดอร์!CW1223)</f>
        <v/>
      </c>
      <c r="I1224" s="1" t="str">
        <f>IF(ข้อมูลออเดอร์!CV1223="","",ข้อมูลออเดอร์!CV1223)</f>
        <v/>
      </c>
      <c r="J1224" s="1" t="str">
        <f>IF(ข้อมูลออเดอร์!DD1223="","",ข้อมูลออเดอร์!DD1223)</f>
        <v/>
      </c>
      <c r="K1224" s="102" t="str">
        <f t="shared" si="214"/>
        <v/>
      </c>
      <c r="L1224" s="102" t="str">
        <f t="shared" si="215"/>
        <v/>
      </c>
      <c r="M1224" s="103" t="str">
        <f ca="1" t="shared" si="216"/>
        <v/>
      </c>
      <c r="N1224" s="103" t="str">
        <f ca="1" t="shared" si="217"/>
        <v/>
      </c>
      <c r="O1224" s="1" t="str">
        <f>IFERROR(VLOOKUP(D1224,ข้อมูลออเดอร์!A:EK,49,0),"")</f>
        <v/>
      </c>
      <c r="P1224" s="1" t="str">
        <f>IF(D1224="","",ข้อมูลออเดอร์!AX1223)</f>
        <v/>
      </c>
      <c r="Q1224" s="1" t="str">
        <f>IF(D1224="","",ข้อมูลออเดอร์!AX1223)</f>
        <v/>
      </c>
      <c r="R1224" s="1" t="str">
        <f t="shared" si="218"/>
        <v/>
      </c>
      <c r="S1224" s="1">
        <f>IF('ข้อมูลจังหวัด-อำเภอ'!C1223="","",'ข้อมูลจังหวัด-อำเภอ'!C1223)</f>
        <v>0</v>
      </c>
      <c r="T1224" s="1">
        <f>IF('ข้อมูลจังหวัด-อำเภอ'!D1223="","",'ข้อมูลจังหวัด-อำเภอ'!D1223)</f>
        <v>0</v>
      </c>
      <c r="U1224" s="1" t="str">
        <f>IFERROR(VLOOKUP(D1224,ข้อมูลออเดอร์!A:EK,46,0),"")</f>
        <v/>
      </c>
      <c r="V1224" s="1" t="str">
        <f>IFERROR(VLOOKUP(D1224,ข้อมูลออเดอร์!A:EK,46,0),"")</f>
        <v/>
      </c>
      <c r="W1224" s="1" t="str">
        <f>IFERROR(VLOOKUP(D1224,ข้อมูลออเดอร์!A:EK,48,0),"")</f>
        <v/>
      </c>
      <c r="X1224" s="1" t="str">
        <f t="shared" si="219"/>
        <v/>
      </c>
      <c r="Y1224" s="1"/>
      <c r="Z1224" s="1"/>
      <c r="AA1224" s="1" t="e">
        <f t="shared" si="220"/>
        <v>#N/A</v>
      </c>
      <c r="AB1224" s="1"/>
      <c r="AC1224" s="1"/>
      <c r="AD1224" s="1"/>
      <c r="AE1224" s="1" t="e">
        <f>IF(ข้อมูลน้ำหนักสินค้า!C1223="","",ข้อมูลน้ำหนักสินค้า!C1223)*J1224</f>
        <v>#VALUE!</v>
      </c>
    </row>
    <row r="1225" spans="1:31">
      <c r="A1225" s="1" t="str">
        <f t="shared" si="210"/>
        <v/>
      </c>
      <c r="B1225" s="1" t="str">
        <f t="shared" si="211"/>
        <v/>
      </c>
      <c r="C1225" s="1" t="str">
        <f t="shared" si="212"/>
        <v/>
      </c>
      <c r="D1225" s="1" t="str">
        <f>IF(ข้อมูลออเดอร์!A1224="","",ข้อมูลออเดอร์!A1224)</f>
        <v/>
      </c>
      <c r="E1225" s="1" t="str">
        <f>IFERROR(IF(VLOOKUP(D1225,ข้อมูลออเดอร์!A:BV,74,0)="Express delivery","NORMAL",IF(VLOOKUP(D1225,ข้อมูลออเดอร์!A:BV,74,0)="Lalamove","B2B_OFFLINE","")),"")</f>
        <v/>
      </c>
      <c r="F1225" s="1" t="str">
        <f t="shared" si="213"/>
        <v/>
      </c>
      <c r="G1225" s="1" t="str">
        <f>IF(ข้อมูลออเดอร์!CV1224="","",ข้อมูลออเดอร์!CV1224)</f>
        <v/>
      </c>
      <c r="H1225" s="1" t="str">
        <f>IF(ข้อมูลออเดอร์!CW1224="","",ข้อมูลออเดอร์!CW1224)</f>
        <v/>
      </c>
      <c r="I1225" s="1" t="str">
        <f>IF(ข้อมูลออเดอร์!CV1224="","",ข้อมูลออเดอร์!CV1224)</f>
        <v/>
      </c>
      <c r="J1225" s="1" t="str">
        <f>IF(ข้อมูลออเดอร์!DD1224="","",ข้อมูลออเดอร์!DD1224)</f>
        <v/>
      </c>
      <c r="K1225" s="102" t="str">
        <f t="shared" si="214"/>
        <v/>
      </c>
      <c r="L1225" s="102" t="str">
        <f t="shared" si="215"/>
        <v/>
      </c>
      <c r="M1225" s="103" t="str">
        <f ca="1" t="shared" si="216"/>
        <v/>
      </c>
      <c r="N1225" s="103" t="str">
        <f ca="1" t="shared" si="217"/>
        <v/>
      </c>
      <c r="O1225" s="1" t="str">
        <f>IFERROR(VLOOKUP(D1225,ข้อมูลออเดอร์!A:EK,49,0),"")</f>
        <v/>
      </c>
      <c r="P1225" s="1" t="str">
        <f>IF(D1225="","",ข้อมูลออเดอร์!AX1224)</f>
        <v/>
      </c>
      <c r="Q1225" s="1" t="str">
        <f>IF(D1225="","",ข้อมูลออเดอร์!AX1224)</f>
        <v/>
      </c>
      <c r="R1225" s="1" t="str">
        <f t="shared" si="218"/>
        <v/>
      </c>
      <c r="S1225" s="1">
        <f>IF('ข้อมูลจังหวัด-อำเภอ'!C1224="","",'ข้อมูลจังหวัด-อำเภอ'!C1224)</f>
        <v>0</v>
      </c>
      <c r="T1225" s="1">
        <f>IF('ข้อมูลจังหวัด-อำเภอ'!D1224="","",'ข้อมูลจังหวัด-อำเภอ'!D1224)</f>
        <v>0</v>
      </c>
      <c r="U1225" s="1" t="str">
        <f>IFERROR(VLOOKUP(D1225,ข้อมูลออเดอร์!A:EK,46,0),"")</f>
        <v/>
      </c>
      <c r="V1225" s="1" t="str">
        <f>IFERROR(VLOOKUP(D1225,ข้อมูลออเดอร์!A:EK,46,0),"")</f>
        <v/>
      </c>
      <c r="W1225" s="1" t="str">
        <f>IFERROR(VLOOKUP(D1225,ข้อมูลออเดอร์!A:EK,48,0),"")</f>
        <v/>
      </c>
      <c r="X1225" s="1" t="str">
        <f t="shared" si="219"/>
        <v/>
      </c>
      <c r="Y1225" s="1"/>
      <c r="Z1225" s="1"/>
      <c r="AA1225" s="1" t="e">
        <f t="shared" si="220"/>
        <v>#N/A</v>
      </c>
      <c r="AB1225" s="1"/>
      <c r="AC1225" s="1"/>
      <c r="AD1225" s="1"/>
      <c r="AE1225" s="1" t="e">
        <f>IF(ข้อมูลน้ำหนักสินค้า!C1224="","",ข้อมูลน้ำหนักสินค้า!C1224)*J1225</f>
        <v>#VALUE!</v>
      </c>
    </row>
    <row r="1226" spans="1:31">
      <c r="A1226" s="1" t="str">
        <f t="shared" si="210"/>
        <v/>
      </c>
      <c r="B1226" s="1" t="str">
        <f t="shared" si="211"/>
        <v/>
      </c>
      <c r="C1226" s="1" t="str">
        <f t="shared" si="212"/>
        <v/>
      </c>
      <c r="D1226" s="1" t="str">
        <f>IF(ข้อมูลออเดอร์!A1225="","",ข้อมูลออเดอร์!A1225)</f>
        <v/>
      </c>
      <c r="E1226" s="1" t="str">
        <f>IFERROR(IF(VLOOKUP(D1226,ข้อมูลออเดอร์!A:BV,74,0)="Express delivery","NORMAL",IF(VLOOKUP(D1226,ข้อมูลออเดอร์!A:BV,74,0)="Lalamove","B2B_OFFLINE","")),"")</f>
        <v/>
      </c>
      <c r="F1226" s="1" t="str">
        <f t="shared" si="213"/>
        <v/>
      </c>
      <c r="G1226" s="1" t="str">
        <f>IF(ข้อมูลออเดอร์!CV1225="","",ข้อมูลออเดอร์!CV1225)</f>
        <v/>
      </c>
      <c r="H1226" s="1" t="str">
        <f>IF(ข้อมูลออเดอร์!CW1225="","",ข้อมูลออเดอร์!CW1225)</f>
        <v/>
      </c>
      <c r="I1226" s="1" t="str">
        <f>IF(ข้อมูลออเดอร์!CV1225="","",ข้อมูลออเดอร์!CV1225)</f>
        <v/>
      </c>
      <c r="J1226" s="1" t="str">
        <f>IF(ข้อมูลออเดอร์!DD1225="","",ข้อมูลออเดอร์!DD1225)</f>
        <v/>
      </c>
      <c r="K1226" s="102" t="str">
        <f t="shared" si="214"/>
        <v/>
      </c>
      <c r="L1226" s="102" t="str">
        <f t="shared" si="215"/>
        <v/>
      </c>
      <c r="M1226" s="103" t="str">
        <f ca="1" t="shared" si="216"/>
        <v/>
      </c>
      <c r="N1226" s="103" t="str">
        <f ca="1" t="shared" si="217"/>
        <v/>
      </c>
      <c r="O1226" s="1" t="str">
        <f>IFERROR(VLOOKUP(D1226,ข้อมูลออเดอร์!A:EK,49,0),"")</f>
        <v/>
      </c>
      <c r="P1226" s="1" t="str">
        <f>IF(D1226="","",ข้อมูลออเดอร์!AX1225)</f>
        <v/>
      </c>
      <c r="Q1226" s="1" t="str">
        <f>IF(D1226="","",ข้อมูลออเดอร์!AX1225)</f>
        <v/>
      </c>
      <c r="R1226" s="1" t="str">
        <f t="shared" si="218"/>
        <v/>
      </c>
      <c r="S1226" s="1">
        <f>IF('ข้อมูลจังหวัด-อำเภอ'!C1225="","",'ข้อมูลจังหวัด-อำเภอ'!C1225)</f>
        <v>0</v>
      </c>
      <c r="T1226" s="1">
        <f>IF('ข้อมูลจังหวัด-อำเภอ'!D1225="","",'ข้อมูลจังหวัด-อำเภอ'!D1225)</f>
        <v>0</v>
      </c>
      <c r="U1226" s="1" t="str">
        <f>IFERROR(VLOOKUP(D1226,ข้อมูลออเดอร์!A:EK,46,0),"")</f>
        <v/>
      </c>
      <c r="V1226" s="1" t="str">
        <f>IFERROR(VLOOKUP(D1226,ข้อมูลออเดอร์!A:EK,46,0),"")</f>
        <v/>
      </c>
      <c r="W1226" s="1" t="str">
        <f>IFERROR(VLOOKUP(D1226,ข้อมูลออเดอร์!A:EK,48,0),"")</f>
        <v/>
      </c>
      <c r="X1226" s="1" t="str">
        <f t="shared" si="219"/>
        <v/>
      </c>
      <c r="Y1226" s="1"/>
      <c r="Z1226" s="1"/>
      <c r="AA1226" s="1" t="e">
        <f t="shared" si="220"/>
        <v>#N/A</v>
      </c>
      <c r="AB1226" s="1"/>
      <c r="AC1226" s="1"/>
      <c r="AD1226" s="1"/>
      <c r="AE1226" s="1" t="e">
        <f>IF(ข้อมูลน้ำหนักสินค้า!C1225="","",ข้อมูลน้ำหนักสินค้า!C1225)*J1226</f>
        <v>#VALUE!</v>
      </c>
    </row>
    <row r="1227" spans="1:31">
      <c r="A1227" s="1" t="str">
        <f t="shared" si="210"/>
        <v/>
      </c>
      <c r="B1227" s="1" t="str">
        <f t="shared" si="211"/>
        <v/>
      </c>
      <c r="C1227" s="1" t="str">
        <f t="shared" si="212"/>
        <v/>
      </c>
      <c r="D1227" s="1" t="str">
        <f>IF(ข้อมูลออเดอร์!A1226="","",ข้อมูลออเดอร์!A1226)</f>
        <v/>
      </c>
      <c r="E1227" s="1" t="str">
        <f>IFERROR(IF(VLOOKUP(D1227,ข้อมูลออเดอร์!A:BV,74,0)="Express delivery","NORMAL",IF(VLOOKUP(D1227,ข้อมูลออเดอร์!A:BV,74,0)="Lalamove","B2B_OFFLINE","")),"")</f>
        <v/>
      </c>
      <c r="F1227" s="1" t="str">
        <f t="shared" si="213"/>
        <v/>
      </c>
      <c r="G1227" s="1" t="str">
        <f>IF(ข้อมูลออเดอร์!CV1226="","",ข้อมูลออเดอร์!CV1226)</f>
        <v/>
      </c>
      <c r="H1227" s="1" t="str">
        <f>IF(ข้อมูลออเดอร์!CW1226="","",ข้อมูลออเดอร์!CW1226)</f>
        <v/>
      </c>
      <c r="I1227" s="1" t="str">
        <f>IF(ข้อมูลออเดอร์!CV1226="","",ข้อมูลออเดอร์!CV1226)</f>
        <v/>
      </c>
      <c r="J1227" s="1" t="str">
        <f>IF(ข้อมูลออเดอร์!DD1226="","",ข้อมูลออเดอร์!DD1226)</f>
        <v/>
      </c>
      <c r="K1227" s="102" t="str">
        <f t="shared" si="214"/>
        <v/>
      </c>
      <c r="L1227" s="102" t="str">
        <f t="shared" si="215"/>
        <v/>
      </c>
      <c r="M1227" s="103" t="str">
        <f ca="1" t="shared" si="216"/>
        <v/>
      </c>
      <c r="N1227" s="103" t="str">
        <f ca="1" t="shared" si="217"/>
        <v/>
      </c>
      <c r="O1227" s="1" t="str">
        <f>IFERROR(VLOOKUP(D1227,ข้อมูลออเดอร์!A:EK,49,0),"")</f>
        <v/>
      </c>
      <c r="P1227" s="1" t="str">
        <f>IF(D1227="","",ข้อมูลออเดอร์!AX1226)</f>
        <v/>
      </c>
      <c r="Q1227" s="1" t="str">
        <f>IF(D1227="","",ข้อมูลออเดอร์!AX1226)</f>
        <v/>
      </c>
      <c r="R1227" s="1" t="str">
        <f t="shared" si="218"/>
        <v/>
      </c>
      <c r="S1227" s="1">
        <f>IF('ข้อมูลจังหวัด-อำเภอ'!C1226="","",'ข้อมูลจังหวัด-อำเภอ'!C1226)</f>
        <v>0</v>
      </c>
      <c r="T1227" s="1">
        <f>IF('ข้อมูลจังหวัด-อำเภอ'!D1226="","",'ข้อมูลจังหวัด-อำเภอ'!D1226)</f>
        <v>0</v>
      </c>
      <c r="U1227" s="1" t="str">
        <f>IFERROR(VLOOKUP(D1227,ข้อมูลออเดอร์!A:EK,46,0),"")</f>
        <v/>
      </c>
      <c r="V1227" s="1" t="str">
        <f>IFERROR(VLOOKUP(D1227,ข้อมูลออเดอร์!A:EK,46,0),"")</f>
        <v/>
      </c>
      <c r="W1227" s="1" t="str">
        <f>IFERROR(VLOOKUP(D1227,ข้อมูลออเดอร์!A:EK,48,0),"")</f>
        <v/>
      </c>
      <c r="X1227" s="1" t="str">
        <f t="shared" si="219"/>
        <v/>
      </c>
      <c r="Y1227" s="1"/>
      <c r="Z1227" s="1"/>
      <c r="AA1227" s="1" t="e">
        <f t="shared" si="220"/>
        <v>#N/A</v>
      </c>
      <c r="AB1227" s="1"/>
      <c r="AC1227" s="1"/>
      <c r="AD1227" s="1"/>
      <c r="AE1227" s="1" t="e">
        <f>IF(ข้อมูลน้ำหนักสินค้า!C1226="","",ข้อมูลน้ำหนักสินค้า!C1226)*J1227</f>
        <v>#VALUE!</v>
      </c>
    </row>
    <row r="1228" spans="1:31">
      <c r="A1228" s="1" t="str">
        <f t="shared" si="210"/>
        <v/>
      </c>
      <c r="B1228" s="1" t="str">
        <f t="shared" si="211"/>
        <v/>
      </c>
      <c r="C1228" s="1" t="str">
        <f t="shared" si="212"/>
        <v/>
      </c>
      <c r="D1228" s="1" t="str">
        <f>IF(ข้อมูลออเดอร์!A1227="","",ข้อมูลออเดอร์!A1227)</f>
        <v/>
      </c>
      <c r="E1228" s="1" t="str">
        <f>IFERROR(IF(VLOOKUP(D1228,ข้อมูลออเดอร์!A:BV,74,0)="Express delivery","NORMAL",IF(VLOOKUP(D1228,ข้อมูลออเดอร์!A:BV,74,0)="Lalamove","B2B_OFFLINE","")),"")</f>
        <v/>
      </c>
      <c r="F1228" s="1" t="str">
        <f t="shared" si="213"/>
        <v/>
      </c>
      <c r="G1228" s="1" t="str">
        <f>IF(ข้อมูลออเดอร์!CV1227="","",ข้อมูลออเดอร์!CV1227)</f>
        <v/>
      </c>
      <c r="H1228" s="1" t="str">
        <f>IF(ข้อมูลออเดอร์!CW1227="","",ข้อมูลออเดอร์!CW1227)</f>
        <v/>
      </c>
      <c r="I1228" s="1" t="str">
        <f>IF(ข้อมูลออเดอร์!CV1227="","",ข้อมูลออเดอร์!CV1227)</f>
        <v/>
      </c>
      <c r="J1228" s="1" t="str">
        <f>IF(ข้อมูลออเดอร์!DD1227="","",ข้อมูลออเดอร์!DD1227)</f>
        <v/>
      </c>
      <c r="K1228" s="102" t="str">
        <f t="shared" si="214"/>
        <v/>
      </c>
      <c r="L1228" s="102" t="str">
        <f t="shared" si="215"/>
        <v/>
      </c>
      <c r="M1228" s="103" t="str">
        <f ca="1" t="shared" si="216"/>
        <v/>
      </c>
      <c r="N1228" s="103" t="str">
        <f ca="1" t="shared" si="217"/>
        <v/>
      </c>
      <c r="O1228" s="1" t="str">
        <f>IFERROR(VLOOKUP(D1228,ข้อมูลออเดอร์!A:EK,49,0),"")</f>
        <v/>
      </c>
      <c r="P1228" s="1" t="str">
        <f>IF(D1228="","",ข้อมูลออเดอร์!AX1227)</f>
        <v/>
      </c>
      <c r="Q1228" s="1" t="str">
        <f>IF(D1228="","",ข้อมูลออเดอร์!AX1227)</f>
        <v/>
      </c>
      <c r="R1228" s="1" t="str">
        <f t="shared" si="218"/>
        <v/>
      </c>
      <c r="S1228" s="1">
        <f>IF('ข้อมูลจังหวัด-อำเภอ'!C1227="","",'ข้อมูลจังหวัด-อำเภอ'!C1227)</f>
        <v>0</v>
      </c>
      <c r="T1228" s="1">
        <f>IF('ข้อมูลจังหวัด-อำเภอ'!D1227="","",'ข้อมูลจังหวัด-อำเภอ'!D1227)</f>
        <v>0</v>
      </c>
      <c r="U1228" s="1" t="str">
        <f>IFERROR(VLOOKUP(D1228,ข้อมูลออเดอร์!A:EK,46,0),"")</f>
        <v/>
      </c>
      <c r="V1228" s="1" t="str">
        <f>IFERROR(VLOOKUP(D1228,ข้อมูลออเดอร์!A:EK,46,0),"")</f>
        <v/>
      </c>
      <c r="W1228" s="1" t="str">
        <f>IFERROR(VLOOKUP(D1228,ข้อมูลออเดอร์!A:EK,48,0),"")</f>
        <v/>
      </c>
      <c r="X1228" s="1" t="str">
        <f t="shared" si="219"/>
        <v/>
      </c>
      <c r="Y1228" s="1"/>
      <c r="Z1228" s="1"/>
      <c r="AA1228" s="1" t="e">
        <f t="shared" si="220"/>
        <v>#N/A</v>
      </c>
      <c r="AB1228" s="1"/>
      <c r="AC1228" s="1"/>
      <c r="AD1228" s="1"/>
      <c r="AE1228" s="1" t="e">
        <f>IF(ข้อมูลน้ำหนักสินค้า!C1227="","",ข้อมูลน้ำหนักสินค้า!C1227)*J1228</f>
        <v>#VALUE!</v>
      </c>
    </row>
    <row r="1229" spans="1:31">
      <c r="A1229" s="1" t="str">
        <f t="shared" si="210"/>
        <v/>
      </c>
      <c r="B1229" s="1" t="str">
        <f t="shared" si="211"/>
        <v/>
      </c>
      <c r="C1229" s="1" t="str">
        <f t="shared" si="212"/>
        <v/>
      </c>
      <c r="D1229" s="1" t="str">
        <f>IF(ข้อมูลออเดอร์!A1228="","",ข้อมูลออเดอร์!A1228)</f>
        <v/>
      </c>
      <c r="E1229" s="1" t="str">
        <f>IFERROR(IF(VLOOKUP(D1229,ข้อมูลออเดอร์!A:BV,74,0)="Express delivery","NORMAL",IF(VLOOKUP(D1229,ข้อมูลออเดอร์!A:BV,74,0)="Lalamove","B2B_OFFLINE","")),"")</f>
        <v/>
      </c>
      <c r="F1229" s="1" t="str">
        <f t="shared" si="213"/>
        <v/>
      </c>
      <c r="G1229" s="1" t="str">
        <f>IF(ข้อมูลออเดอร์!CV1228="","",ข้อมูลออเดอร์!CV1228)</f>
        <v/>
      </c>
      <c r="H1229" s="1" t="str">
        <f>IF(ข้อมูลออเดอร์!CW1228="","",ข้อมูลออเดอร์!CW1228)</f>
        <v/>
      </c>
      <c r="I1229" s="1" t="str">
        <f>IF(ข้อมูลออเดอร์!CV1228="","",ข้อมูลออเดอร์!CV1228)</f>
        <v/>
      </c>
      <c r="J1229" s="1" t="str">
        <f>IF(ข้อมูลออเดอร์!DD1228="","",ข้อมูลออเดอร์!DD1228)</f>
        <v/>
      </c>
      <c r="K1229" s="102" t="str">
        <f t="shared" si="214"/>
        <v/>
      </c>
      <c r="L1229" s="102" t="str">
        <f t="shared" si="215"/>
        <v/>
      </c>
      <c r="M1229" s="103" t="str">
        <f ca="1" t="shared" si="216"/>
        <v/>
      </c>
      <c r="N1229" s="103" t="str">
        <f ca="1" t="shared" si="217"/>
        <v/>
      </c>
      <c r="O1229" s="1" t="str">
        <f>IFERROR(VLOOKUP(D1229,ข้อมูลออเดอร์!A:EK,49,0),"")</f>
        <v/>
      </c>
      <c r="P1229" s="1" t="str">
        <f>IF(D1229="","",ข้อมูลออเดอร์!AX1228)</f>
        <v/>
      </c>
      <c r="Q1229" s="1" t="str">
        <f>IF(D1229="","",ข้อมูลออเดอร์!AX1228)</f>
        <v/>
      </c>
      <c r="R1229" s="1" t="str">
        <f t="shared" si="218"/>
        <v/>
      </c>
      <c r="S1229" s="1">
        <f>IF('ข้อมูลจังหวัด-อำเภอ'!C1228="","",'ข้อมูลจังหวัด-อำเภอ'!C1228)</f>
        <v>0</v>
      </c>
      <c r="T1229" s="1">
        <f>IF('ข้อมูลจังหวัด-อำเภอ'!D1228="","",'ข้อมูลจังหวัด-อำเภอ'!D1228)</f>
        <v>0</v>
      </c>
      <c r="U1229" s="1" t="str">
        <f>IFERROR(VLOOKUP(D1229,ข้อมูลออเดอร์!A:EK,46,0),"")</f>
        <v/>
      </c>
      <c r="V1229" s="1" t="str">
        <f>IFERROR(VLOOKUP(D1229,ข้อมูลออเดอร์!A:EK,46,0),"")</f>
        <v/>
      </c>
      <c r="W1229" s="1" t="str">
        <f>IFERROR(VLOOKUP(D1229,ข้อมูลออเดอร์!A:EK,48,0),"")</f>
        <v/>
      </c>
      <c r="X1229" s="1" t="str">
        <f t="shared" si="219"/>
        <v/>
      </c>
      <c r="Y1229" s="1"/>
      <c r="Z1229" s="1"/>
      <c r="AA1229" s="1" t="e">
        <f t="shared" si="220"/>
        <v>#N/A</v>
      </c>
      <c r="AB1229" s="1"/>
      <c r="AC1229" s="1"/>
      <c r="AD1229" s="1"/>
      <c r="AE1229" s="1" t="e">
        <f>IF(ข้อมูลน้ำหนักสินค้า!C1228="","",ข้อมูลน้ำหนักสินค้า!C1228)*J1229</f>
        <v>#VALUE!</v>
      </c>
    </row>
    <row r="1230" spans="1:31">
      <c r="A1230" s="1" t="str">
        <f t="shared" si="210"/>
        <v/>
      </c>
      <c r="B1230" s="1" t="str">
        <f t="shared" si="211"/>
        <v/>
      </c>
      <c r="C1230" s="1" t="str">
        <f t="shared" si="212"/>
        <v/>
      </c>
      <c r="D1230" s="1" t="str">
        <f>IF(ข้อมูลออเดอร์!A1229="","",ข้อมูลออเดอร์!A1229)</f>
        <v/>
      </c>
      <c r="E1230" s="1" t="str">
        <f>IFERROR(IF(VLOOKUP(D1230,ข้อมูลออเดอร์!A:BV,74,0)="Express delivery","NORMAL",IF(VLOOKUP(D1230,ข้อมูลออเดอร์!A:BV,74,0)="Lalamove","B2B_OFFLINE","")),"")</f>
        <v/>
      </c>
      <c r="F1230" s="1" t="str">
        <f t="shared" si="213"/>
        <v/>
      </c>
      <c r="G1230" s="1" t="str">
        <f>IF(ข้อมูลออเดอร์!CV1229="","",ข้อมูลออเดอร์!CV1229)</f>
        <v/>
      </c>
      <c r="H1230" s="1" t="str">
        <f>IF(ข้อมูลออเดอร์!CW1229="","",ข้อมูลออเดอร์!CW1229)</f>
        <v/>
      </c>
      <c r="I1230" s="1" t="str">
        <f>IF(ข้อมูลออเดอร์!CV1229="","",ข้อมูลออเดอร์!CV1229)</f>
        <v/>
      </c>
      <c r="J1230" s="1" t="str">
        <f>IF(ข้อมูลออเดอร์!DD1229="","",ข้อมูลออเดอร์!DD1229)</f>
        <v/>
      </c>
      <c r="K1230" s="102" t="str">
        <f t="shared" si="214"/>
        <v/>
      </c>
      <c r="L1230" s="102" t="str">
        <f t="shared" si="215"/>
        <v/>
      </c>
      <c r="M1230" s="103" t="str">
        <f ca="1" t="shared" si="216"/>
        <v/>
      </c>
      <c r="N1230" s="103" t="str">
        <f ca="1" t="shared" si="217"/>
        <v/>
      </c>
      <c r="O1230" s="1" t="str">
        <f>IFERROR(VLOOKUP(D1230,ข้อมูลออเดอร์!A:EK,49,0),"")</f>
        <v/>
      </c>
      <c r="P1230" s="1" t="str">
        <f>IF(D1230="","",ข้อมูลออเดอร์!AX1229)</f>
        <v/>
      </c>
      <c r="Q1230" s="1" t="str">
        <f>IF(D1230="","",ข้อมูลออเดอร์!AX1229)</f>
        <v/>
      </c>
      <c r="R1230" s="1" t="str">
        <f t="shared" si="218"/>
        <v/>
      </c>
      <c r="S1230" s="1">
        <f>IF('ข้อมูลจังหวัด-อำเภอ'!C1229="","",'ข้อมูลจังหวัด-อำเภอ'!C1229)</f>
        <v>0</v>
      </c>
      <c r="T1230" s="1">
        <f>IF('ข้อมูลจังหวัด-อำเภอ'!D1229="","",'ข้อมูลจังหวัด-อำเภอ'!D1229)</f>
        <v>0</v>
      </c>
      <c r="U1230" s="1" t="str">
        <f>IFERROR(VLOOKUP(D1230,ข้อมูลออเดอร์!A:EK,46,0),"")</f>
        <v/>
      </c>
      <c r="V1230" s="1" t="str">
        <f>IFERROR(VLOOKUP(D1230,ข้อมูลออเดอร์!A:EK,46,0),"")</f>
        <v/>
      </c>
      <c r="W1230" s="1" t="str">
        <f>IFERROR(VLOOKUP(D1230,ข้อมูลออเดอร์!A:EK,48,0),"")</f>
        <v/>
      </c>
      <c r="X1230" s="1" t="str">
        <f t="shared" si="219"/>
        <v/>
      </c>
      <c r="Y1230" s="1"/>
      <c r="Z1230" s="1"/>
      <c r="AA1230" s="1" t="e">
        <f t="shared" si="220"/>
        <v>#N/A</v>
      </c>
      <c r="AB1230" s="1"/>
      <c r="AC1230" s="1"/>
      <c r="AD1230" s="1"/>
      <c r="AE1230" s="1" t="e">
        <f>IF(ข้อมูลน้ำหนักสินค้า!C1229="","",ข้อมูลน้ำหนักสินค้า!C1229)*J1230</f>
        <v>#VALUE!</v>
      </c>
    </row>
    <row r="1231" spans="1:31">
      <c r="A1231" s="1" t="str">
        <f t="shared" si="210"/>
        <v/>
      </c>
      <c r="B1231" s="1" t="str">
        <f t="shared" si="211"/>
        <v/>
      </c>
      <c r="C1231" s="1" t="str">
        <f t="shared" si="212"/>
        <v/>
      </c>
      <c r="D1231" s="1" t="str">
        <f>IF(ข้อมูลออเดอร์!A1230="","",ข้อมูลออเดอร์!A1230)</f>
        <v/>
      </c>
      <c r="E1231" s="1" t="str">
        <f>IFERROR(IF(VLOOKUP(D1231,ข้อมูลออเดอร์!A:BV,74,0)="Express delivery","NORMAL",IF(VLOOKUP(D1231,ข้อมูลออเดอร์!A:BV,74,0)="Lalamove","B2B_OFFLINE","")),"")</f>
        <v/>
      </c>
      <c r="F1231" s="1" t="str">
        <f t="shared" si="213"/>
        <v/>
      </c>
      <c r="G1231" s="1" t="str">
        <f>IF(ข้อมูลออเดอร์!CV1230="","",ข้อมูลออเดอร์!CV1230)</f>
        <v/>
      </c>
      <c r="H1231" s="1" t="str">
        <f>IF(ข้อมูลออเดอร์!CW1230="","",ข้อมูลออเดอร์!CW1230)</f>
        <v/>
      </c>
      <c r="I1231" s="1" t="str">
        <f>IF(ข้อมูลออเดอร์!CV1230="","",ข้อมูลออเดอร์!CV1230)</f>
        <v/>
      </c>
      <c r="J1231" s="1" t="str">
        <f>IF(ข้อมูลออเดอร์!DD1230="","",ข้อมูลออเดอร์!DD1230)</f>
        <v/>
      </c>
      <c r="K1231" s="102" t="str">
        <f t="shared" si="214"/>
        <v/>
      </c>
      <c r="L1231" s="102" t="str">
        <f t="shared" si="215"/>
        <v/>
      </c>
      <c r="M1231" s="103" t="str">
        <f ca="1" t="shared" si="216"/>
        <v/>
      </c>
      <c r="N1231" s="103" t="str">
        <f ca="1" t="shared" si="217"/>
        <v/>
      </c>
      <c r="O1231" s="1" t="str">
        <f>IFERROR(VLOOKUP(D1231,ข้อมูลออเดอร์!A:EK,49,0),"")</f>
        <v/>
      </c>
      <c r="P1231" s="1" t="str">
        <f>IF(D1231="","",ข้อมูลออเดอร์!AX1230)</f>
        <v/>
      </c>
      <c r="Q1231" s="1" t="str">
        <f>IF(D1231="","",ข้อมูลออเดอร์!AX1230)</f>
        <v/>
      </c>
      <c r="R1231" s="1" t="str">
        <f t="shared" si="218"/>
        <v/>
      </c>
      <c r="S1231" s="1">
        <f>IF('ข้อมูลจังหวัด-อำเภอ'!C1230="","",'ข้อมูลจังหวัด-อำเภอ'!C1230)</f>
        <v>0</v>
      </c>
      <c r="T1231" s="1">
        <f>IF('ข้อมูลจังหวัด-อำเภอ'!D1230="","",'ข้อมูลจังหวัด-อำเภอ'!D1230)</f>
        <v>0</v>
      </c>
      <c r="U1231" s="1" t="str">
        <f>IFERROR(VLOOKUP(D1231,ข้อมูลออเดอร์!A:EK,46,0),"")</f>
        <v/>
      </c>
      <c r="V1231" s="1" t="str">
        <f>IFERROR(VLOOKUP(D1231,ข้อมูลออเดอร์!A:EK,46,0),"")</f>
        <v/>
      </c>
      <c r="W1231" s="1" t="str">
        <f>IFERROR(VLOOKUP(D1231,ข้อมูลออเดอร์!A:EK,48,0),"")</f>
        <v/>
      </c>
      <c r="X1231" s="1" t="str">
        <f t="shared" si="219"/>
        <v/>
      </c>
      <c r="Y1231" s="1"/>
      <c r="Z1231" s="1"/>
      <c r="AA1231" s="1" t="e">
        <f t="shared" si="220"/>
        <v>#N/A</v>
      </c>
      <c r="AB1231" s="1"/>
      <c r="AC1231" s="1"/>
      <c r="AD1231" s="1"/>
      <c r="AE1231" s="1" t="e">
        <f>IF(ข้อมูลน้ำหนักสินค้า!C1230="","",ข้อมูลน้ำหนักสินค้า!C1230)*J1231</f>
        <v>#VALUE!</v>
      </c>
    </row>
    <row r="1232" spans="1:31">
      <c r="A1232" s="1" t="str">
        <f t="shared" si="210"/>
        <v/>
      </c>
      <c r="B1232" s="1" t="str">
        <f t="shared" si="211"/>
        <v/>
      </c>
      <c r="C1232" s="1" t="str">
        <f t="shared" si="212"/>
        <v/>
      </c>
      <c r="D1232" s="1" t="str">
        <f>IF(ข้อมูลออเดอร์!A1231="","",ข้อมูลออเดอร์!A1231)</f>
        <v/>
      </c>
      <c r="E1232" s="1" t="str">
        <f>IFERROR(IF(VLOOKUP(D1232,ข้อมูลออเดอร์!A:BV,74,0)="Express delivery","NORMAL",IF(VLOOKUP(D1232,ข้อมูลออเดอร์!A:BV,74,0)="Lalamove","B2B_OFFLINE","")),"")</f>
        <v/>
      </c>
      <c r="F1232" s="1" t="str">
        <f t="shared" si="213"/>
        <v/>
      </c>
      <c r="G1232" s="1" t="str">
        <f>IF(ข้อมูลออเดอร์!CV1231="","",ข้อมูลออเดอร์!CV1231)</f>
        <v/>
      </c>
      <c r="H1232" s="1" t="str">
        <f>IF(ข้อมูลออเดอร์!CW1231="","",ข้อมูลออเดอร์!CW1231)</f>
        <v/>
      </c>
      <c r="I1232" s="1" t="str">
        <f>IF(ข้อมูลออเดอร์!CV1231="","",ข้อมูลออเดอร์!CV1231)</f>
        <v/>
      </c>
      <c r="J1232" s="1" t="str">
        <f>IF(ข้อมูลออเดอร์!DD1231="","",ข้อมูลออเดอร์!DD1231)</f>
        <v/>
      </c>
      <c r="K1232" s="102" t="str">
        <f t="shared" si="214"/>
        <v/>
      </c>
      <c r="L1232" s="102" t="str">
        <f t="shared" si="215"/>
        <v/>
      </c>
      <c r="M1232" s="103" t="str">
        <f ca="1" t="shared" si="216"/>
        <v/>
      </c>
      <c r="N1232" s="103" t="str">
        <f ca="1" t="shared" si="217"/>
        <v/>
      </c>
      <c r="O1232" s="1" t="str">
        <f>IFERROR(VLOOKUP(D1232,ข้อมูลออเดอร์!A:EK,49,0),"")</f>
        <v/>
      </c>
      <c r="P1232" s="1" t="str">
        <f>IF(D1232="","",ข้อมูลออเดอร์!AX1231)</f>
        <v/>
      </c>
      <c r="Q1232" s="1" t="str">
        <f>IF(D1232="","",ข้อมูลออเดอร์!AX1231)</f>
        <v/>
      </c>
      <c r="R1232" s="1" t="str">
        <f t="shared" si="218"/>
        <v/>
      </c>
      <c r="S1232" s="1">
        <f>IF('ข้อมูลจังหวัด-อำเภอ'!C1231="","",'ข้อมูลจังหวัด-อำเภอ'!C1231)</f>
        <v>0</v>
      </c>
      <c r="T1232" s="1">
        <f>IF('ข้อมูลจังหวัด-อำเภอ'!D1231="","",'ข้อมูลจังหวัด-อำเภอ'!D1231)</f>
        <v>0</v>
      </c>
      <c r="U1232" s="1" t="str">
        <f>IFERROR(VLOOKUP(D1232,ข้อมูลออเดอร์!A:EK,46,0),"")</f>
        <v/>
      </c>
      <c r="V1232" s="1" t="str">
        <f>IFERROR(VLOOKUP(D1232,ข้อมูลออเดอร์!A:EK,46,0),"")</f>
        <v/>
      </c>
      <c r="W1232" s="1" t="str">
        <f>IFERROR(VLOOKUP(D1232,ข้อมูลออเดอร์!A:EK,48,0),"")</f>
        <v/>
      </c>
      <c r="X1232" s="1" t="str">
        <f t="shared" si="219"/>
        <v/>
      </c>
      <c r="Y1232" s="1"/>
      <c r="Z1232" s="1"/>
      <c r="AA1232" s="1" t="e">
        <f t="shared" si="220"/>
        <v>#N/A</v>
      </c>
      <c r="AB1232" s="1"/>
      <c r="AC1232" s="1"/>
      <c r="AD1232" s="1"/>
      <c r="AE1232" s="1" t="e">
        <f>IF(ข้อมูลน้ำหนักสินค้า!C1231="","",ข้อมูลน้ำหนักสินค้า!C1231)*J1232</f>
        <v>#VALUE!</v>
      </c>
    </row>
    <row r="1233" spans="1:31">
      <c r="A1233" s="1" t="str">
        <f t="shared" si="210"/>
        <v/>
      </c>
      <c r="B1233" s="1" t="str">
        <f t="shared" si="211"/>
        <v/>
      </c>
      <c r="C1233" s="1" t="str">
        <f t="shared" si="212"/>
        <v/>
      </c>
      <c r="D1233" s="1" t="str">
        <f>IF(ข้อมูลออเดอร์!A1232="","",ข้อมูลออเดอร์!A1232)</f>
        <v/>
      </c>
      <c r="E1233" s="1" t="str">
        <f>IFERROR(IF(VLOOKUP(D1233,ข้อมูลออเดอร์!A:BV,74,0)="Express delivery","NORMAL",IF(VLOOKUP(D1233,ข้อมูลออเดอร์!A:BV,74,0)="Lalamove","B2B_OFFLINE","")),"")</f>
        <v/>
      </c>
      <c r="F1233" s="1" t="str">
        <f t="shared" si="213"/>
        <v/>
      </c>
      <c r="G1233" s="1" t="str">
        <f>IF(ข้อมูลออเดอร์!CV1232="","",ข้อมูลออเดอร์!CV1232)</f>
        <v/>
      </c>
      <c r="H1233" s="1" t="str">
        <f>IF(ข้อมูลออเดอร์!CW1232="","",ข้อมูลออเดอร์!CW1232)</f>
        <v/>
      </c>
      <c r="I1233" s="1" t="str">
        <f>IF(ข้อมูลออเดอร์!CV1232="","",ข้อมูลออเดอร์!CV1232)</f>
        <v/>
      </c>
      <c r="J1233" s="1" t="str">
        <f>IF(ข้อมูลออเดอร์!DD1232="","",ข้อมูลออเดอร์!DD1232)</f>
        <v/>
      </c>
      <c r="K1233" s="102" t="str">
        <f t="shared" si="214"/>
        <v/>
      </c>
      <c r="L1233" s="102" t="str">
        <f t="shared" si="215"/>
        <v/>
      </c>
      <c r="M1233" s="103" t="str">
        <f ca="1" t="shared" si="216"/>
        <v/>
      </c>
      <c r="N1233" s="103" t="str">
        <f ca="1" t="shared" si="217"/>
        <v/>
      </c>
      <c r="O1233" s="1" t="str">
        <f>IFERROR(VLOOKUP(D1233,ข้อมูลออเดอร์!A:EK,49,0),"")</f>
        <v/>
      </c>
      <c r="P1233" s="1" t="str">
        <f>IF(D1233="","",ข้อมูลออเดอร์!AX1232)</f>
        <v/>
      </c>
      <c r="Q1233" s="1" t="str">
        <f>IF(D1233="","",ข้อมูลออเดอร์!AX1232)</f>
        <v/>
      </c>
      <c r="R1233" s="1" t="str">
        <f t="shared" si="218"/>
        <v/>
      </c>
      <c r="S1233" s="1">
        <f>IF('ข้อมูลจังหวัด-อำเภอ'!C1232="","",'ข้อมูลจังหวัด-อำเภอ'!C1232)</f>
        <v>0</v>
      </c>
      <c r="T1233" s="1">
        <f>IF('ข้อมูลจังหวัด-อำเภอ'!D1232="","",'ข้อมูลจังหวัด-อำเภอ'!D1232)</f>
        <v>0</v>
      </c>
      <c r="U1233" s="1" t="str">
        <f>IFERROR(VLOOKUP(D1233,ข้อมูลออเดอร์!A:EK,46,0),"")</f>
        <v/>
      </c>
      <c r="V1233" s="1" t="str">
        <f>IFERROR(VLOOKUP(D1233,ข้อมูลออเดอร์!A:EK,46,0),"")</f>
        <v/>
      </c>
      <c r="W1233" s="1" t="str">
        <f>IFERROR(VLOOKUP(D1233,ข้อมูลออเดอร์!A:EK,48,0),"")</f>
        <v/>
      </c>
      <c r="X1233" s="1" t="str">
        <f t="shared" si="219"/>
        <v/>
      </c>
      <c r="Y1233" s="1"/>
      <c r="Z1233" s="1"/>
      <c r="AA1233" s="1" t="e">
        <f t="shared" si="220"/>
        <v>#N/A</v>
      </c>
      <c r="AB1233" s="1"/>
      <c r="AC1233" s="1"/>
      <c r="AD1233" s="1"/>
      <c r="AE1233" s="1" t="e">
        <f>IF(ข้อมูลน้ำหนักสินค้า!C1232="","",ข้อมูลน้ำหนักสินค้า!C1232)*J1233</f>
        <v>#VALUE!</v>
      </c>
    </row>
    <row r="1234" spans="1:31">
      <c r="A1234" s="1" t="str">
        <f t="shared" si="210"/>
        <v/>
      </c>
      <c r="B1234" s="1" t="str">
        <f t="shared" si="211"/>
        <v/>
      </c>
      <c r="C1234" s="1" t="str">
        <f t="shared" si="212"/>
        <v/>
      </c>
      <c r="D1234" s="1" t="str">
        <f>IF(ข้อมูลออเดอร์!A1233="","",ข้อมูลออเดอร์!A1233)</f>
        <v/>
      </c>
      <c r="E1234" s="1" t="str">
        <f>IFERROR(IF(VLOOKUP(D1234,ข้อมูลออเดอร์!A:BV,74,0)="Express delivery","NORMAL",IF(VLOOKUP(D1234,ข้อมูลออเดอร์!A:BV,74,0)="Lalamove","B2B_OFFLINE","")),"")</f>
        <v/>
      </c>
      <c r="F1234" s="1" t="str">
        <f t="shared" si="213"/>
        <v/>
      </c>
      <c r="G1234" s="1" t="str">
        <f>IF(ข้อมูลออเดอร์!CV1233="","",ข้อมูลออเดอร์!CV1233)</f>
        <v/>
      </c>
      <c r="H1234" s="1" t="str">
        <f>IF(ข้อมูลออเดอร์!CW1233="","",ข้อมูลออเดอร์!CW1233)</f>
        <v/>
      </c>
      <c r="I1234" s="1" t="str">
        <f>IF(ข้อมูลออเดอร์!CV1233="","",ข้อมูลออเดอร์!CV1233)</f>
        <v/>
      </c>
      <c r="J1234" s="1" t="str">
        <f>IF(ข้อมูลออเดอร์!DD1233="","",ข้อมูลออเดอร์!DD1233)</f>
        <v/>
      </c>
      <c r="K1234" s="102" t="str">
        <f t="shared" si="214"/>
        <v/>
      </c>
      <c r="L1234" s="102" t="str">
        <f t="shared" si="215"/>
        <v/>
      </c>
      <c r="M1234" s="103" t="str">
        <f ca="1" t="shared" si="216"/>
        <v/>
      </c>
      <c r="N1234" s="103" t="str">
        <f ca="1" t="shared" si="217"/>
        <v/>
      </c>
      <c r="O1234" s="1" t="str">
        <f>IFERROR(VLOOKUP(D1234,ข้อมูลออเดอร์!A:EK,49,0),"")</f>
        <v/>
      </c>
      <c r="P1234" s="1" t="str">
        <f>IF(D1234="","",ข้อมูลออเดอร์!AX1233)</f>
        <v/>
      </c>
      <c r="Q1234" s="1" t="str">
        <f>IF(D1234="","",ข้อมูลออเดอร์!AX1233)</f>
        <v/>
      </c>
      <c r="R1234" s="1" t="str">
        <f t="shared" si="218"/>
        <v/>
      </c>
      <c r="S1234" s="1">
        <f>IF('ข้อมูลจังหวัด-อำเภอ'!C1233="","",'ข้อมูลจังหวัด-อำเภอ'!C1233)</f>
        <v>0</v>
      </c>
      <c r="T1234" s="1">
        <f>IF('ข้อมูลจังหวัด-อำเภอ'!D1233="","",'ข้อมูลจังหวัด-อำเภอ'!D1233)</f>
        <v>0</v>
      </c>
      <c r="U1234" s="1" t="str">
        <f>IFERROR(VLOOKUP(D1234,ข้อมูลออเดอร์!A:EK,46,0),"")</f>
        <v/>
      </c>
      <c r="V1234" s="1" t="str">
        <f>IFERROR(VLOOKUP(D1234,ข้อมูลออเดอร์!A:EK,46,0),"")</f>
        <v/>
      </c>
      <c r="W1234" s="1" t="str">
        <f>IFERROR(VLOOKUP(D1234,ข้อมูลออเดอร์!A:EK,48,0),"")</f>
        <v/>
      </c>
      <c r="X1234" s="1" t="str">
        <f t="shared" si="219"/>
        <v/>
      </c>
      <c r="Y1234" s="1"/>
      <c r="Z1234" s="1"/>
      <c r="AA1234" s="1" t="e">
        <f t="shared" si="220"/>
        <v>#N/A</v>
      </c>
      <c r="AB1234" s="1"/>
      <c r="AC1234" s="1"/>
      <c r="AD1234" s="1"/>
      <c r="AE1234" s="1" t="e">
        <f>IF(ข้อมูลน้ำหนักสินค้า!C1233="","",ข้อมูลน้ำหนักสินค้า!C1233)*J1234</f>
        <v>#VALUE!</v>
      </c>
    </row>
    <row r="1235" spans="1:31">
      <c r="A1235" s="1" t="str">
        <f t="shared" si="210"/>
        <v/>
      </c>
      <c r="B1235" s="1" t="str">
        <f t="shared" si="211"/>
        <v/>
      </c>
      <c r="C1235" s="1" t="str">
        <f t="shared" si="212"/>
        <v/>
      </c>
      <c r="D1235" s="1" t="str">
        <f>IF(ข้อมูลออเดอร์!A1234="","",ข้อมูลออเดอร์!A1234)</f>
        <v/>
      </c>
      <c r="E1235" s="1" t="str">
        <f>IFERROR(IF(VLOOKUP(D1235,ข้อมูลออเดอร์!A:BV,74,0)="Express delivery","NORMAL",IF(VLOOKUP(D1235,ข้อมูลออเดอร์!A:BV,74,0)="Lalamove","B2B_OFFLINE","")),"")</f>
        <v/>
      </c>
      <c r="F1235" s="1" t="str">
        <f t="shared" si="213"/>
        <v/>
      </c>
      <c r="G1235" s="1" t="str">
        <f>IF(ข้อมูลออเดอร์!CV1234="","",ข้อมูลออเดอร์!CV1234)</f>
        <v/>
      </c>
      <c r="H1235" s="1" t="str">
        <f>IF(ข้อมูลออเดอร์!CW1234="","",ข้อมูลออเดอร์!CW1234)</f>
        <v/>
      </c>
      <c r="I1235" s="1" t="str">
        <f>IF(ข้อมูลออเดอร์!CV1234="","",ข้อมูลออเดอร์!CV1234)</f>
        <v/>
      </c>
      <c r="J1235" s="1" t="str">
        <f>IF(ข้อมูลออเดอร์!DD1234="","",ข้อมูลออเดอร์!DD1234)</f>
        <v/>
      </c>
      <c r="K1235" s="102" t="str">
        <f t="shared" si="214"/>
        <v/>
      </c>
      <c r="L1235" s="102" t="str">
        <f t="shared" si="215"/>
        <v/>
      </c>
      <c r="M1235" s="103" t="str">
        <f ca="1" t="shared" si="216"/>
        <v/>
      </c>
      <c r="N1235" s="103" t="str">
        <f ca="1" t="shared" si="217"/>
        <v/>
      </c>
      <c r="O1235" s="1" t="str">
        <f>IFERROR(VLOOKUP(D1235,ข้อมูลออเดอร์!A:EK,49,0),"")</f>
        <v/>
      </c>
      <c r="P1235" s="1" t="str">
        <f>IF(D1235="","",ข้อมูลออเดอร์!AX1234)</f>
        <v/>
      </c>
      <c r="Q1235" s="1" t="str">
        <f>IF(D1235="","",ข้อมูลออเดอร์!AX1234)</f>
        <v/>
      </c>
      <c r="R1235" s="1" t="str">
        <f t="shared" si="218"/>
        <v/>
      </c>
      <c r="S1235" s="1">
        <f>IF('ข้อมูลจังหวัด-อำเภอ'!C1234="","",'ข้อมูลจังหวัด-อำเภอ'!C1234)</f>
        <v>0</v>
      </c>
      <c r="T1235" s="1">
        <f>IF('ข้อมูลจังหวัด-อำเภอ'!D1234="","",'ข้อมูลจังหวัด-อำเภอ'!D1234)</f>
        <v>0</v>
      </c>
      <c r="U1235" s="1" t="str">
        <f>IFERROR(VLOOKUP(D1235,ข้อมูลออเดอร์!A:EK,46,0),"")</f>
        <v/>
      </c>
      <c r="V1235" s="1" t="str">
        <f>IFERROR(VLOOKUP(D1235,ข้อมูลออเดอร์!A:EK,46,0),"")</f>
        <v/>
      </c>
      <c r="W1235" s="1" t="str">
        <f>IFERROR(VLOOKUP(D1235,ข้อมูลออเดอร์!A:EK,48,0),"")</f>
        <v/>
      </c>
      <c r="X1235" s="1" t="str">
        <f t="shared" si="219"/>
        <v/>
      </c>
      <c r="Y1235" s="1"/>
      <c r="Z1235" s="1"/>
      <c r="AA1235" s="1" t="e">
        <f t="shared" si="220"/>
        <v>#N/A</v>
      </c>
      <c r="AB1235" s="1"/>
      <c r="AC1235" s="1"/>
      <c r="AD1235" s="1"/>
      <c r="AE1235" s="1" t="e">
        <f>IF(ข้อมูลน้ำหนักสินค้า!C1234="","",ข้อมูลน้ำหนักสินค้า!C1234)*J1235</f>
        <v>#VALUE!</v>
      </c>
    </row>
    <row r="1236" spans="1:31">
      <c r="A1236" s="1" t="str">
        <f t="shared" si="210"/>
        <v/>
      </c>
      <c r="B1236" s="1" t="str">
        <f t="shared" si="211"/>
        <v/>
      </c>
      <c r="C1236" s="1" t="str">
        <f t="shared" si="212"/>
        <v/>
      </c>
      <c r="D1236" s="1" t="str">
        <f>IF(ข้อมูลออเดอร์!A1235="","",ข้อมูลออเดอร์!A1235)</f>
        <v/>
      </c>
      <c r="E1236" s="1" t="str">
        <f>IFERROR(IF(VLOOKUP(D1236,ข้อมูลออเดอร์!A:BV,74,0)="Express delivery","NORMAL",IF(VLOOKUP(D1236,ข้อมูลออเดอร์!A:BV,74,0)="Lalamove","B2B_OFFLINE","")),"")</f>
        <v/>
      </c>
      <c r="F1236" s="1" t="str">
        <f t="shared" si="213"/>
        <v/>
      </c>
      <c r="G1236" s="1" t="str">
        <f>IF(ข้อมูลออเดอร์!CV1235="","",ข้อมูลออเดอร์!CV1235)</f>
        <v/>
      </c>
      <c r="H1236" s="1" t="str">
        <f>IF(ข้อมูลออเดอร์!CW1235="","",ข้อมูลออเดอร์!CW1235)</f>
        <v/>
      </c>
      <c r="I1236" s="1" t="str">
        <f>IF(ข้อมูลออเดอร์!CV1235="","",ข้อมูลออเดอร์!CV1235)</f>
        <v/>
      </c>
      <c r="J1236" s="1" t="str">
        <f>IF(ข้อมูลออเดอร์!DD1235="","",ข้อมูลออเดอร์!DD1235)</f>
        <v/>
      </c>
      <c r="K1236" s="102" t="str">
        <f t="shared" si="214"/>
        <v/>
      </c>
      <c r="L1236" s="102" t="str">
        <f t="shared" si="215"/>
        <v/>
      </c>
      <c r="M1236" s="103" t="str">
        <f ca="1" t="shared" si="216"/>
        <v/>
      </c>
      <c r="N1236" s="103" t="str">
        <f ca="1" t="shared" si="217"/>
        <v/>
      </c>
      <c r="O1236" s="1" t="str">
        <f>IFERROR(VLOOKUP(D1236,ข้อมูลออเดอร์!A:EK,49,0),"")</f>
        <v/>
      </c>
      <c r="P1236" s="1" t="str">
        <f>IF(D1236="","",ข้อมูลออเดอร์!AX1235)</f>
        <v/>
      </c>
      <c r="Q1236" s="1" t="str">
        <f>IF(D1236="","",ข้อมูลออเดอร์!AX1235)</f>
        <v/>
      </c>
      <c r="R1236" s="1" t="str">
        <f t="shared" si="218"/>
        <v/>
      </c>
      <c r="S1236" s="1">
        <f>IF('ข้อมูลจังหวัด-อำเภอ'!C1235="","",'ข้อมูลจังหวัด-อำเภอ'!C1235)</f>
        <v>0</v>
      </c>
      <c r="T1236" s="1">
        <f>IF('ข้อมูลจังหวัด-อำเภอ'!D1235="","",'ข้อมูลจังหวัด-อำเภอ'!D1235)</f>
        <v>0</v>
      </c>
      <c r="U1236" s="1" t="str">
        <f>IFERROR(VLOOKUP(D1236,ข้อมูลออเดอร์!A:EK,46,0),"")</f>
        <v/>
      </c>
      <c r="V1236" s="1" t="str">
        <f>IFERROR(VLOOKUP(D1236,ข้อมูลออเดอร์!A:EK,46,0),"")</f>
        <v/>
      </c>
      <c r="W1236" s="1" t="str">
        <f>IFERROR(VLOOKUP(D1236,ข้อมูลออเดอร์!A:EK,48,0),"")</f>
        <v/>
      </c>
      <c r="X1236" s="1" t="str">
        <f t="shared" si="219"/>
        <v/>
      </c>
      <c r="Y1236" s="1"/>
      <c r="Z1236" s="1"/>
      <c r="AA1236" s="1" t="e">
        <f t="shared" si="220"/>
        <v>#N/A</v>
      </c>
      <c r="AB1236" s="1"/>
      <c r="AC1236" s="1"/>
      <c r="AD1236" s="1"/>
      <c r="AE1236" s="1" t="e">
        <f>IF(ข้อมูลน้ำหนักสินค้า!C1235="","",ข้อมูลน้ำหนักสินค้า!C1235)*J1236</f>
        <v>#VALUE!</v>
      </c>
    </row>
    <row r="1237" spans="1:31">
      <c r="A1237" s="1" t="str">
        <f t="shared" si="210"/>
        <v/>
      </c>
      <c r="B1237" s="1" t="str">
        <f t="shared" si="211"/>
        <v/>
      </c>
      <c r="C1237" s="1" t="str">
        <f t="shared" si="212"/>
        <v/>
      </c>
      <c r="D1237" s="1" t="str">
        <f>IF(ข้อมูลออเดอร์!A1236="","",ข้อมูลออเดอร์!A1236)</f>
        <v/>
      </c>
      <c r="E1237" s="1" t="str">
        <f>IFERROR(IF(VLOOKUP(D1237,ข้อมูลออเดอร์!A:BV,74,0)="Express delivery","NORMAL",IF(VLOOKUP(D1237,ข้อมูลออเดอร์!A:BV,74,0)="Lalamove","B2B_OFFLINE","")),"")</f>
        <v/>
      </c>
      <c r="F1237" s="1" t="str">
        <f t="shared" si="213"/>
        <v/>
      </c>
      <c r="G1237" s="1" t="str">
        <f>IF(ข้อมูลออเดอร์!CV1236="","",ข้อมูลออเดอร์!CV1236)</f>
        <v/>
      </c>
      <c r="H1237" s="1" t="str">
        <f>IF(ข้อมูลออเดอร์!CW1236="","",ข้อมูลออเดอร์!CW1236)</f>
        <v/>
      </c>
      <c r="I1237" s="1" t="str">
        <f>IF(ข้อมูลออเดอร์!CV1236="","",ข้อมูลออเดอร์!CV1236)</f>
        <v/>
      </c>
      <c r="J1237" s="1" t="str">
        <f>IF(ข้อมูลออเดอร์!DD1236="","",ข้อมูลออเดอร์!DD1236)</f>
        <v/>
      </c>
      <c r="K1237" s="102" t="str">
        <f t="shared" si="214"/>
        <v/>
      </c>
      <c r="L1237" s="102" t="str">
        <f t="shared" si="215"/>
        <v/>
      </c>
      <c r="M1237" s="103" t="str">
        <f ca="1" t="shared" si="216"/>
        <v/>
      </c>
      <c r="N1237" s="103" t="str">
        <f ca="1" t="shared" si="217"/>
        <v/>
      </c>
      <c r="O1237" s="1" t="str">
        <f>IFERROR(VLOOKUP(D1237,ข้อมูลออเดอร์!A:EK,49,0),"")</f>
        <v/>
      </c>
      <c r="P1237" s="1" t="str">
        <f>IF(D1237="","",ข้อมูลออเดอร์!AX1236)</f>
        <v/>
      </c>
      <c r="Q1237" s="1" t="str">
        <f>IF(D1237="","",ข้อมูลออเดอร์!AX1236)</f>
        <v/>
      </c>
      <c r="R1237" s="1" t="str">
        <f t="shared" si="218"/>
        <v/>
      </c>
      <c r="S1237" s="1">
        <f>IF('ข้อมูลจังหวัด-อำเภอ'!C1236="","",'ข้อมูลจังหวัด-อำเภอ'!C1236)</f>
        <v>0</v>
      </c>
      <c r="T1237" s="1">
        <f>IF('ข้อมูลจังหวัด-อำเภอ'!D1236="","",'ข้อมูลจังหวัด-อำเภอ'!D1236)</f>
        <v>0</v>
      </c>
      <c r="U1237" s="1" t="str">
        <f>IFERROR(VLOOKUP(D1237,ข้อมูลออเดอร์!A:EK,46,0),"")</f>
        <v/>
      </c>
      <c r="V1237" s="1" t="str">
        <f>IFERROR(VLOOKUP(D1237,ข้อมูลออเดอร์!A:EK,46,0),"")</f>
        <v/>
      </c>
      <c r="W1237" s="1" t="str">
        <f>IFERROR(VLOOKUP(D1237,ข้อมูลออเดอร์!A:EK,48,0),"")</f>
        <v/>
      </c>
      <c r="X1237" s="1" t="str">
        <f t="shared" si="219"/>
        <v/>
      </c>
      <c r="Y1237" s="1"/>
      <c r="Z1237" s="1"/>
      <c r="AA1237" s="1" t="e">
        <f t="shared" si="220"/>
        <v>#N/A</v>
      </c>
      <c r="AB1237" s="1"/>
      <c r="AC1237" s="1"/>
      <c r="AD1237" s="1"/>
      <c r="AE1237" s="1" t="e">
        <f>IF(ข้อมูลน้ำหนักสินค้า!C1236="","",ข้อมูลน้ำหนักสินค้า!C1236)*J1237</f>
        <v>#VALUE!</v>
      </c>
    </row>
    <row r="1238" spans="1:31">
      <c r="A1238" s="1" t="str">
        <f t="shared" si="210"/>
        <v/>
      </c>
      <c r="B1238" s="1" t="str">
        <f t="shared" si="211"/>
        <v/>
      </c>
      <c r="C1238" s="1" t="str">
        <f t="shared" si="212"/>
        <v/>
      </c>
      <c r="D1238" s="1" t="str">
        <f>IF(ข้อมูลออเดอร์!A1237="","",ข้อมูลออเดอร์!A1237)</f>
        <v/>
      </c>
      <c r="E1238" s="1" t="str">
        <f>IFERROR(IF(VLOOKUP(D1238,ข้อมูลออเดอร์!A:BV,74,0)="Express delivery","NORMAL",IF(VLOOKUP(D1238,ข้อมูลออเดอร์!A:BV,74,0)="Lalamove","B2B_OFFLINE","")),"")</f>
        <v/>
      </c>
      <c r="F1238" s="1" t="str">
        <f t="shared" si="213"/>
        <v/>
      </c>
      <c r="G1238" s="1" t="str">
        <f>IF(ข้อมูลออเดอร์!CV1237="","",ข้อมูลออเดอร์!CV1237)</f>
        <v/>
      </c>
      <c r="H1238" s="1" t="str">
        <f>IF(ข้อมูลออเดอร์!CW1237="","",ข้อมูลออเดอร์!CW1237)</f>
        <v/>
      </c>
      <c r="I1238" s="1" t="str">
        <f>IF(ข้อมูลออเดอร์!CV1237="","",ข้อมูลออเดอร์!CV1237)</f>
        <v/>
      </c>
      <c r="J1238" s="1" t="str">
        <f>IF(ข้อมูลออเดอร์!DD1237="","",ข้อมูลออเดอร์!DD1237)</f>
        <v/>
      </c>
      <c r="K1238" s="102" t="str">
        <f t="shared" si="214"/>
        <v/>
      </c>
      <c r="L1238" s="102" t="str">
        <f t="shared" si="215"/>
        <v/>
      </c>
      <c r="M1238" s="103" t="str">
        <f ca="1" t="shared" si="216"/>
        <v/>
      </c>
      <c r="N1238" s="103" t="str">
        <f ca="1" t="shared" si="217"/>
        <v/>
      </c>
      <c r="O1238" s="1" t="str">
        <f>IFERROR(VLOOKUP(D1238,ข้อมูลออเดอร์!A:EK,49,0),"")</f>
        <v/>
      </c>
      <c r="P1238" s="1" t="str">
        <f>IF(D1238="","",ข้อมูลออเดอร์!AX1237)</f>
        <v/>
      </c>
      <c r="Q1238" s="1" t="str">
        <f>IF(D1238="","",ข้อมูลออเดอร์!AX1237)</f>
        <v/>
      </c>
      <c r="R1238" s="1" t="str">
        <f t="shared" si="218"/>
        <v/>
      </c>
      <c r="S1238" s="1">
        <f>IF('ข้อมูลจังหวัด-อำเภอ'!C1237="","",'ข้อมูลจังหวัด-อำเภอ'!C1237)</f>
        <v>0</v>
      </c>
      <c r="T1238" s="1">
        <f>IF('ข้อมูลจังหวัด-อำเภอ'!D1237="","",'ข้อมูลจังหวัด-อำเภอ'!D1237)</f>
        <v>0</v>
      </c>
      <c r="U1238" s="1" t="str">
        <f>IFERROR(VLOOKUP(D1238,ข้อมูลออเดอร์!A:EK,46,0),"")</f>
        <v/>
      </c>
      <c r="V1238" s="1" t="str">
        <f>IFERROR(VLOOKUP(D1238,ข้อมูลออเดอร์!A:EK,46,0),"")</f>
        <v/>
      </c>
      <c r="W1238" s="1" t="str">
        <f>IFERROR(VLOOKUP(D1238,ข้อมูลออเดอร์!A:EK,48,0),"")</f>
        <v/>
      </c>
      <c r="X1238" s="1" t="str">
        <f t="shared" si="219"/>
        <v/>
      </c>
      <c r="Y1238" s="1"/>
      <c r="Z1238" s="1"/>
      <c r="AA1238" s="1" t="e">
        <f t="shared" si="220"/>
        <v>#N/A</v>
      </c>
      <c r="AB1238" s="1"/>
      <c r="AC1238" s="1"/>
      <c r="AD1238" s="1"/>
      <c r="AE1238" s="1" t="e">
        <f>IF(ข้อมูลน้ำหนักสินค้า!C1237="","",ข้อมูลน้ำหนักสินค้า!C1237)*J1238</f>
        <v>#VALUE!</v>
      </c>
    </row>
    <row r="1239" spans="1:31">
      <c r="A1239" s="1" t="str">
        <f t="shared" si="210"/>
        <v/>
      </c>
      <c r="B1239" s="1" t="str">
        <f t="shared" si="211"/>
        <v/>
      </c>
      <c r="C1239" s="1" t="str">
        <f t="shared" si="212"/>
        <v/>
      </c>
      <c r="D1239" s="1" t="str">
        <f>IF(ข้อมูลออเดอร์!A1238="","",ข้อมูลออเดอร์!A1238)</f>
        <v/>
      </c>
      <c r="E1239" s="1" t="str">
        <f>IFERROR(IF(VLOOKUP(D1239,ข้อมูลออเดอร์!A:BV,74,0)="Express delivery","NORMAL",IF(VLOOKUP(D1239,ข้อมูลออเดอร์!A:BV,74,0)="Lalamove","B2B_OFFLINE","")),"")</f>
        <v/>
      </c>
      <c r="F1239" s="1" t="str">
        <f t="shared" si="213"/>
        <v/>
      </c>
      <c r="G1239" s="1" t="str">
        <f>IF(ข้อมูลออเดอร์!CV1238="","",ข้อมูลออเดอร์!CV1238)</f>
        <v/>
      </c>
      <c r="H1239" s="1" t="str">
        <f>IF(ข้อมูลออเดอร์!CW1238="","",ข้อมูลออเดอร์!CW1238)</f>
        <v/>
      </c>
      <c r="I1239" s="1" t="str">
        <f>IF(ข้อมูลออเดอร์!CV1238="","",ข้อมูลออเดอร์!CV1238)</f>
        <v/>
      </c>
      <c r="J1239" s="1" t="str">
        <f>IF(ข้อมูลออเดอร์!DD1238="","",ข้อมูลออเดอร์!DD1238)</f>
        <v/>
      </c>
      <c r="K1239" s="102" t="str">
        <f t="shared" si="214"/>
        <v/>
      </c>
      <c r="L1239" s="102" t="str">
        <f t="shared" si="215"/>
        <v/>
      </c>
      <c r="M1239" s="103" t="str">
        <f ca="1" t="shared" si="216"/>
        <v/>
      </c>
      <c r="N1239" s="103" t="str">
        <f ca="1" t="shared" si="217"/>
        <v/>
      </c>
      <c r="O1239" s="1" t="str">
        <f>IFERROR(VLOOKUP(D1239,ข้อมูลออเดอร์!A:EK,49,0),"")</f>
        <v/>
      </c>
      <c r="P1239" s="1" t="str">
        <f>IF(D1239="","",ข้อมูลออเดอร์!AX1238)</f>
        <v/>
      </c>
      <c r="Q1239" s="1" t="str">
        <f>IF(D1239="","",ข้อมูลออเดอร์!AX1238)</f>
        <v/>
      </c>
      <c r="R1239" s="1" t="str">
        <f t="shared" si="218"/>
        <v/>
      </c>
      <c r="S1239" s="1">
        <f>IF('ข้อมูลจังหวัด-อำเภอ'!C1238="","",'ข้อมูลจังหวัด-อำเภอ'!C1238)</f>
        <v>0</v>
      </c>
      <c r="T1239" s="1">
        <f>IF('ข้อมูลจังหวัด-อำเภอ'!D1238="","",'ข้อมูลจังหวัด-อำเภอ'!D1238)</f>
        <v>0</v>
      </c>
      <c r="U1239" s="1" t="str">
        <f>IFERROR(VLOOKUP(D1239,ข้อมูลออเดอร์!A:EK,46,0),"")</f>
        <v/>
      </c>
      <c r="V1239" s="1" t="str">
        <f>IFERROR(VLOOKUP(D1239,ข้อมูลออเดอร์!A:EK,46,0),"")</f>
        <v/>
      </c>
      <c r="W1239" s="1" t="str">
        <f>IFERROR(VLOOKUP(D1239,ข้อมูลออเดอร์!A:EK,48,0),"")</f>
        <v/>
      </c>
      <c r="X1239" s="1" t="str">
        <f t="shared" si="219"/>
        <v/>
      </c>
      <c r="Y1239" s="1"/>
      <c r="Z1239" s="1"/>
      <c r="AA1239" s="1" t="e">
        <f t="shared" si="220"/>
        <v>#N/A</v>
      </c>
      <c r="AB1239" s="1"/>
      <c r="AC1239" s="1"/>
      <c r="AD1239" s="1"/>
      <c r="AE1239" s="1" t="e">
        <f>IF(ข้อมูลน้ำหนักสินค้า!C1238="","",ข้อมูลน้ำหนักสินค้า!C1238)*J1239</f>
        <v>#VALUE!</v>
      </c>
    </row>
    <row r="1240" spans="1:31">
      <c r="A1240" s="1" t="str">
        <f t="shared" si="210"/>
        <v/>
      </c>
      <c r="B1240" s="1" t="str">
        <f t="shared" si="211"/>
        <v/>
      </c>
      <c r="C1240" s="1" t="str">
        <f t="shared" si="212"/>
        <v/>
      </c>
      <c r="D1240" s="1" t="str">
        <f>IF(ข้อมูลออเดอร์!A1239="","",ข้อมูลออเดอร์!A1239)</f>
        <v/>
      </c>
      <c r="E1240" s="1" t="str">
        <f>IFERROR(IF(VLOOKUP(D1240,ข้อมูลออเดอร์!A:BV,74,0)="Express delivery","NORMAL",IF(VLOOKUP(D1240,ข้อมูลออเดอร์!A:BV,74,0)="Lalamove","B2B_OFFLINE","")),"")</f>
        <v/>
      </c>
      <c r="F1240" s="1" t="str">
        <f t="shared" si="213"/>
        <v/>
      </c>
      <c r="G1240" s="1" t="str">
        <f>IF(ข้อมูลออเดอร์!CV1239="","",ข้อมูลออเดอร์!CV1239)</f>
        <v/>
      </c>
      <c r="H1240" s="1" t="str">
        <f>IF(ข้อมูลออเดอร์!CW1239="","",ข้อมูลออเดอร์!CW1239)</f>
        <v/>
      </c>
      <c r="I1240" s="1" t="str">
        <f>IF(ข้อมูลออเดอร์!CV1239="","",ข้อมูลออเดอร์!CV1239)</f>
        <v/>
      </c>
      <c r="J1240" s="1" t="str">
        <f>IF(ข้อมูลออเดอร์!DD1239="","",ข้อมูลออเดอร์!DD1239)</f>
        <v/>
      </c>
      <c r="K1240" s="102" t="str">
        <f t="shared" si="214"/>
        <v/>
      </c>
      <c r="L1240" s="102" t="str">
        <f t="shared" si="215"/>
        <v/>
      </c>
      <c r="M1240" s="103" t="str">
        <f ca="1" t="shared" si="216"/>
        <v/>
      </c>
      <c r="N1240" s="103" t="str">
        <f ca="1" t="shared" si="217"/>
        <v/>
      </c>
      <c r="O1240" s="1" t="str">
        <f>IFERROR(VLOOKUP(D1240,ข้อมูลออเดอร์!A:EK,49,0),"")</f>
        <v/>
      </c>
      <c r="P1240" s="1" t="str">
        <f>IF(D1240="","",ข้อมูลออเดอร์!AX1239)</f>
        <v/>
      </c>
      <c r="Q1240" s="1" t="str">
        <f>IF(D1240="","",ข้อมูลออเดอร์!AX1239)</f>
        <v/>
      </c>
      <c r="R1240" s="1" t="str">
        <f t="shared" si="218"/>
        <v/>
      </c>
      <c r="S1240" s="1">
        <f>IF('ข้อมูลจังหวัด-อำเภอ'!C1239="","",'ข้อมูลจังหวัด-อำเภอ'!C1239)</f>
        <v>0</v>
      </c>
      <c r="T1240" s="1">
        <f>IF('ข้อมูลจังหวัด-อำเภอ'!D1239="","",'ข้อมูลจังหวัด-อำเภอ'!D1239)</f>
        <v>0</v>
      </c>
      <c r="U1240" s="1" t="str">
        <f>IFERROR(VLOOKUP(D1240,ข้อมูลออเดอร์!A:EK,46,0),"")</f>
        <v/>
      </c>
      <c r="V1240" s="1" t="str">
        <f>IFERROR(VLOOKUP(D1240,ข้อมูลออเดอร์!A:EK,46,0),"")</f>
        <v/>
      </c>
      <c r="W1240" s="1" t="str">
        <f>IFERROR(VLOOKUP(D1240,ข้อมูลออเดอร์!A:EK,48,0),"")</f>
        <v/>
      </c>
      <c r="X1240" s="1" t="str">
        <f t="shared" si="219"/>
        <v/>
      </c>
      <c r="Y1240" s="1"/>
      <c r="Z1240" s="1"/>
      <c r="AA1240" s="1" t="e">
        <f t="shared" si="220"/>
        <v>#N/A</v>
      </c>
      <c r="AB1240" s="1"/>
      <c r="AC1240" s="1"/>
      <c r="AD1240" s="1"/>
      <c r="AE1240" s="1" t="e">
        <f>IF(ข้อมูลน้ำหนักสินค้า!C1239="","",ข้อมูลน้ำหนักสินค้า!C1239)*J1240</f>
        <v>#VALUE!</v>
      </c>
    </row>
    <row r="1241" spans="1:31">
      <c r="A1241" s="1" t="str">
        <f t="shared" si="210"/>
        <v/>
      </c>
      <c r="B1241" s="1" t="str">
        <f t="shared" si="211"/>
        <v/>
      </c>
      <c r="C1241" s="1" t="str">
        <f t="shared" si="212"/>
        <v/>
      </c>
      <c r="D1241" s="1" t="str">
        <f>IF(ข้อมูลออเดอร์!A1240="","",ข้อมูลออเดอร์!A1240)</f>
        <v/>
      </c>
      <c r="E1241" s="1" t="str">
        <f>IFERROR(IF(VLOOKUP(D1241,ข้อมูลออเดอร์!A:BV,74,0)="Express delivery","NORMAL",IF(VLOOKUP(D1241,ข้อมูลออเดอร์!A:BV,74,0)="Lalamove","B2B_OFFLINE","")),"")</f>
        <v/>
      </c>
      <c r="F1241" s="1" t="str">
        <f t="shared" si="213"/>
        <v/>
      </c>
      <c r="G1241" s="1" t="str">
        <f>IF(ข้อมูลออเดอร์!CV1240="","",ข้อมูลออเดอร์!CV1240)</f>
        <v/>
      </c>
      <c r="H1241" s="1" t="str">
        <f>IF(ข้อมูลออเดอร์!CW1240="","",ข้อมูลออเดอร์!CW1240)</f>
        <v/>
      </c>
      <c r="I1241" s="1" t="str">
        <f>IF(ข้อมูลออเดอร์!CV1240="","",ข้อมูลออเดอร์!CV1240)</f>
        <v/>
      </c>
      <c r="J1241" s="1" t="str">
        <f>IF(ข้อมูลออเดอร์!DD1240="","",ข้อมูลออเดอร์!DD1240)</f>
        <v/>
      </c>
      <c r="K1241" s="102" t="str">
        <f t="shared" si="214"/>
        <v/>
      </c>
      <c r="L1241" s="102" t="str">
        <f t="shared" si="215"/>
        <v/>
      </c>
      <c r="M1241" s="103" t="str">
        <f ca="1" t="shared" si="216"/>
        <v/>
      </c>
      <c r="N1241" s="103" t="str">
        <f ca="1" t="shared" si="217"/>
        <v/>
      </c>
      <c r="O1241" s="1" t="str">
        <f>IFERROR(VLOOKUP(D1241,ข้อมูลออเดอร์!A:EK,49,0),"")</f>
        <v/>
      </c>
      <c r="P1241" s="1" t="str">
        <f>IF(D1241="","",ข้อมูลออเดอร์!AX1240)</f>
        <v/>
      </c>
      <c r="Q1241" s="1" t="str">
        <f>IF(D1241="","",ข้อมูลออเดอร์!AX1240)</f>
        <v/>
      </c>
      <c r="R1241" s="1" t="str">
        <f t="shared" si="218"/>
        <v/>
      </c>
      <c r="S1241" s="1">
        <f>IF('ข้อมูลจังหวัด-อำเภอ'!C1240="","",'ข้อมูลจังหวัด-อำเภอ'!C1240)</f>
        <v>0</v>
      </c>
      <c r="T1241" s="1">
        <f>IF('ข้อมูลจังหวัด-อำเภอ'!D1240="","",'ข้อมูลจังหวัด-อำเภอ'!D1240)</f>
        <v>0</v>
      </c>
      <c r="U1241" s="1" t="str">
        <f>IFERROR(VLOOKUP(D1241,ข้อมูลออเดอร์!A:EK,46,0),"")</f>
        <v/>
      </c>
      <c r="V1241" s="1" t="str">
        <f>IFERROR(VLOOKUP(D1241,ข้อมูลออเดอร์!A:EK,46,0),"")</f>
        <v/>
      </c>
      <c r="W1241" s="1" t="str">
        <f>IFERROR(VLOOKUP(D1241,ข้อมูลออเดอร์!A:EK,48,0),"")</f>
        <v/>
      </c>
      <c r="X1241" s="1" t="str">
        <f t="shared" si="219"/>
        <v/>
      </c>
      <c r="Y1241" s="1"/>
      <c r="Z1241" s="1"/>
      <c r="AA1241" s="1" t="e">
        <f t="shared" si="220"/>
        <v>#N/A</v>
      </c>
      <c r="AB1241" s="1"/>
      <c r="AC1241" s="1"/>
      <c r="AD1241" s="1"/>
      <c r="AE1241" s="1" t="e">
        <f>IF(ข้อมูลน้ำหนักสินค้า!C1240="","",ข้อมูลน้ำหนักสินค้า!C1240)*J1241</f>
        <v>#VALUE!</v>
      </c>
    </row>
    <row r="1242" spans="1:31">
      <c r="A1242" s="1" t="str">
        <f t="shared" si="210"/>
        <v/>
      </c>
      <c r="B1242" s="1" t="str">
        <f t="shared" si="211"/>
        <v/>
      </c>
      <c r="C1242" s="1" t="str">
        <f t="shared" si="212"/>
        <v/>
      </c>
      <c r="D1242" s="1" t="str">
        <f>IF(ข้อมูลออเดอร์!A1241="","",ข้อมูลออเดอร์!A1241)</f>
        <v/>
      </c>
      <c r="E1242" s="1" t="str">
        <f>IFERROR(IF(VLOOKUP(D1242,ข้อมูลออเดอร์!A:BV,74,0)="Express delivery","NORMAL",IF(VLOOKUP(D1242,ข้อมูลออเดอร์!A:BV,74,0)="Lalamove","B2B_OFFLINE","")),"")</f>
        <v/>
      </c>
      <c r="F1242" s="1" t="str">
        <f t="shared" si="213"/>
        <v/>
      </c>
      <c r="G1242" s="1" t="str">
        <f>IF(ข้อมูลออเดอร์!CV1241="","",ข้อมูลออเดอร์!CV1241)</f>
        <v/>
      </c>
      <c r="H1242" s="1" t="str">
        <f>IF(ข้อมูลออเดอร์!CW1241="","",ข้อมูลออเดอร์!CW1241)</f>
        <v/>
      </c>
      <c r="I1242" s="1" t="str">
        <f>IF(ข้อมูลออเดอร์!CV1241="","",ข้อมูลออเดอร์!CV1241)</f>
        <v/>
      </c>
      <c r="J1242" s="1" t="str">
        <f>IF(ข้อมูลออเดอร์!DD1241="","",ข้อมูลออเดอร์!DD1241)</f>
        <v/>
      </c>
      <c r="K1242" s="102" t="str">
        <f t="shared" si="214"/>
        <v/>
      </c>
      <c r="L1242" s="102" t="str">
        <f t="shared" si="215"/>
        <v/>
      </c>
      <c r="M1242" s="103" t="str">
        <f ca="1" t="shared" si="216"/>
        <v/>
      </c>
      <c r="N1242" s="103" t="str">
        <f ca="1" t="shared" si="217"/>
        <v/>
      </c>
      <c r="O1242" s="1" t="str">
        <f>IFERROR(VLOOKUP(D1242,ข้อมูลออเดอร์!A:EK,49,0),"")</f>
        <v/>
      </c>
      <c r="P1242" s="1" t="str">
        <f>IF(D1242="","",ข้อมูลออเดอร์!AX1241)</f>
        <v/>
      </c>
      <c r="Q1242" s="1" t="str">
        <f>IF(D1242="","",ข้อมูลออเดอร์!AX1241)</f>
        <v/>
      </c>
      <c r="R1242" s="1" t="str">
        <f t="shared" si="218"/>
        <v/>
      </c>
      <c r="S1242" s="1">
        <f>IF('ข้อมูลจังหวัด-อำเภอ'!C1241="","",'ข้อมูลจังหวัด-อำเภอ'!C1241)</f>
        <v>0</v>
      </c>
      <c r="T1242" s="1">
        <f>IF('ข้อมูลจังหวัด-อำเภอ'!D1241="","",'ข้อมูลจังหวัด-อำเภอ'!D1241)</f>
        <v>0</v>
      </c>
      <c r="U1242" s="1" t="str">
        <f>IFERROR(VLOOKUP(D1242,ข้อมูลออเดอร์!A:EK,46,0),"")</f>
        <v/>
      </c>
      <c r="V1242" s="1" t="str">
        <f>IFERROR(VLOOKUP(D1242,ข้อมูลออเดอร์!A:EK,46,0),"")</f>
        <v/>
      </c>
      <c r="W1242" s="1" t="str">
        <f>IFERROR(VLOOKUP(D1242,ข้อมูลออเดอร์!A:EK,48,0),"")</f>
        <v/>
      </c>
      <c r="X1242" s="1" t="str">
        <f t="shared" si="219"/>
        <v/>
      </c>
      <c r="Y1242" s="1"/>
      <c r="Z1242" s="1"/>
      <c r="AA1242" s="1" t="e">
        <f t="shared" si="220"/>
        <v>#N/A</v>
      </c>
      <c r="AB1242" s="1"/>
      <c r="AC1242" s="1"/>
      <c r="AD1242" s="1"/>
      <c r="AE1242" s="1" t="e">
        <f>IF(ข้อมูลน้ำหนักสินค้า!C1241="","",ข้อมูลน้ำหนักสินค้า!C1241)*J1242</f>
        <v>#VALUE!</v>
      </c>
    </row>
    <row r="1243" spans="1:31">
      <c r="A1243" s="1" t="str">
        <f t="shared" si="210"/>
        <v/>
      </c>
      <c r="B1243" s="1" t="str">
        <f t="shared" si="211"/>
        <v/>
      </c>
      <c r="C1243" s="1" t="str">
        <f t="shared" si="212"/>
        <v/>
      </c>
      <c r="D1243" s="1" t="str">
        <f>IF(ข้อมูลออเดอร์!A1242="","",ข้อมูลออเดอร์!A1242)</f>
        <v/>
      </c>
      <c r="E1243" s="1" t="str">
        <f>IFERROR(IF(VLOOKUP(D1243,ข้อมูลออเดอร์!A:BV,74,0)="Express delivery","NORMAL",IF(VLOOKUP(D1243,ข้อมูลออเดอร์!A:BV,74,0)="Lalamove","B2B_OFFLINE","")),"")</f>
        <v/>
      </c>
      <c r="F1243" s="1" t="str">
        <f t="shared" si="213"/>
        <v/>
      </c>
      <c r="G1243" s="1" t="str">
        <f>IF(ข้อมูลออเดอร์!CV1242="","",ข้อมูลออเดอร์!CV1242)</f>
        <v/>
      </c>
      <c r="H1243" s="1" t="str">
        <f>IF(ข้อมูลออเดอร์!CW1242="","",ข้อมูลออเดอร์!CW1242)</f>
        <v/>
      </c>
      <c r="I1243" s="1" t="str">
        <f>IF(ข้อมูลออเดอร์!CV1242="","",ข้อมูลออเดอร์!CV1242)</f>
        <v/>
      </c>
      <c r="J1243" s="1" t="str">
        <f>IF(ข้อมูลออเดอร์!DD1242="","",ข้อมูลออเดอร์!DD1242)</f>
        <v/>
      </c>
      <c r="K1243" s="102" t="str">
        <f t="shared" si="214"/>
        <v/>
      </c>
      <c r="L1243" s="102" t="str">
        <f t="shared" si="215"/>
        <v/>
      </c>
      <c r="M1243" s="103" t="str">
        <f ca="1" t="shared" si="216"/>
        <v/>
      </c>
      <c r="N1243" s="103" t="str">
        <f ca="1" t="shared" si="217"/>
        <v/>
      </c>
      <c r="O1243" s="1" t="str">
        <f>IFERROR(VLOOKUP(D1243,ข้อมูลออเดอร์!A:EK,49,0),"")</f>
        <v/>
      </c>
      <c r="P1243" s="1" t="str">
        <f>IF(D1243="","",ข้อมูลออเดอร์!AX1242)</f>
        <v/>
      </c>
      <c r="Q1243" s="1" t="str">
        <f>IF(D1243="","",ข้อมูลออเดอร์!AX1242)</f>
        <v/>
      </c>
      <c r="R1243" s="1" t="str">
        <f t="shared" si="218"/>
        <v/>
      </c>
      <c r="S1243" s="1">
        <f>IF('ข้อมูลจังหวัด-อำเภอ'!C1242="","",'ข้อมูลจังหวัด-อำเภอ'!C1242)</f>
        <v>0</v>
      </c>
      <c r="T1243" s="1">
        <f>IF('ข้อมูลจังหวัด-อำเภอ'!D1242="","",'ข้อมูลจังหวัด-อำเภอ'!D1242)</f>
        <v>0</v>
      </c>
      <c r="U1243" s="1" t="str">
        <f>IFERROR(VLOOKUP(D1243,ข้อมูลออเดอร์!A:EK,46,0),"")</f>
        <v/>
      </c>
      <c r="V1243" s="1" t="str">
        <f>IFERROR(VLOOKUP(D1243,ข้อมูลออเดอร์!A:EK,46,0),"")</f>
        <v/>
      </c>
      <c r="W1243" s="1" t="str">
        <f>IFERROR(VLOOKUP(D1243,ข้อมูลออเดอร์!A:EK,48,0),"")</f>
        <v/>
      </c>
      <c r="X1243" s="1" t="str">
        <f t="shared" si="219"/>
        <v/>
      </c>
      <c r="Y1243" s="1"/>
      <c r="Z1243" s="1"/>
      <c r="AA1243" s="1" t="e">
        <f t="shared" si="220"/>
        <v>#N/A</v>
      </c>
      <c r="AB1243" s="1"/>
      <c r="AC1243" s="1"/>
      <c r="AD1243" s="1"/>
      <c r="AE1243" s="1" t="e">
        <f>IF(ข้อมูลน้ำหนักสินค้า!C1242="","",ข้อมูลน้ำหนักสินค้า!C1242)*J1243</f>
        <v>#VALUE!</v>
      </c>
    </row>
    <row r="1244" spans="1:31">
      <c r="A1244" s="1" t="str">
        <f t="shared" si="210"/>
        <v/>
      </c>
      <c r="B1244" s="1" t="str">
        <f t="shared" si="211"/>
        <v/>
      </c>
      <c r="C1244" s="1" t="str">
        <f t="shared" si="212"/>
        <v/>
      </c>
      <c r="D1244" s="1" t="str">
        <f>IF(ข้อมูลออเดอร์!A1243="","",ข้อมูลออเดอร์!A1243)</f>
        <v/>
      </c>
      <c r="E1244" s="1" t="str">
        <f>IFERROR(IF(VLOOKUP(D1244,ข้อมูลออเดอร์!A:BV,74,0)="Express delivery","NORMAL",IF(VLOOKUP(D1244,ข้อมูลออเดอร์!A:BV,74,0)="Lalamove","B2B_OFFLINE","")),"")</f>
        <v/>
      </c>
      <c r="F1244" s="1" t="str">
        <f t="shared" si="213"/>
        <v/>
      </c>
      <c r="G1244" s="1" t="str">
        <f>IF(ข้อมูลออเดอร์!CV1243="","",ข้อมูลออเดอร์!CV1243)</f>
        <v/>
      </c>
      <c r="H1244" s="1" t="str">
        <f>IF(ข้อมูลออเดอร์!CW1243="","",ข้อมูลออเดอร์!CW1243)</f>
        <v/>
      </c>
      <c r="I1244" s="1" t="str">
        <f>IF(ข้อมูลออเดอร์!CV1243="","",ข้อมูลออเดอร์!CV1243)</f>
        <v/>
      </c>
      <c r="J1244" s="1" t="str">
        <f>IF(ข้อมูลออเดอร์!DD1243="","",ข้อมูลออเดอร์!DD1243)</f>
        <v/>
      </c>
      <c r="K1244" s="102" t="str">
        <f t="shared" si="214"/>
        <v/>
      </c>
      <c r="L1244" s="102" t="str">
        <f t="shared" si="215"/>
        <v/>
      </c>
      <c r="M1244" s="103" t="str">
        <f ca="1" t="shared" si="216"/>
        <v/>
      </c>
      <c r="N1244" s="103" t="str">
        <f ca="1" t="shared" si="217"/>
        <v/>
      </c>
      <c r="O1244" s="1" t="str">
        <f>IFERROR(VLOOKUP(D1244,ข้อมูลออเดอร์!A:EK,49,0),"")</f>
        <v/>
      </c>
      <c r="P1244" s="1" t="str">
        <f>IF(D1244="","",ข้อมูลออเดอร์!AX1243)</f>
        <v/>
      </c>
      <c r="Q1244" s="1" t="str">
        <f>IF(D1244="","",ข้อมูลออเดอร์!AX1243)</f>
        <v/>
      </c>
      <c r="R1244" s="1" t="str">
        <f t="shared" si="218"/>
        <v/>
      </c>
      <c r="S1244" s="1">
        <f>IF('ข้อมูลจังหวัด-อำเภอ'!C1243="","",'ข้อมูลจังหวัด-อำเภอ'!C1243)</f>
        <v>0</v>
      </c>
      <c r="T1244" s="1">
        <f>IF('ข้อมูลจังหวัด-อำเภอ'!D1243="","",'ข้อมูลจังหวัด-อำเภอ'!D1243)</f>
        <v>0</v>
      </c>
      <c r="U1244" s="1" t="str">
        <f>IFERROR(VLOOKUP(D1244,ข้อมูลออเดอร์!A:EK,46,0),"")</f>
        <v/>
      </c>
      <c r="V1244" s="1" t="str">
        <f>IFERROR(VLOOKUP(D1244,ข้อมูลออเดอร์!A:EK,46,0),"")</f>
        <v/>
      </c>
      <c r="W1244" s="1" t="str">
        <f>IFERROR(VLOOKUP(D1244,ข้อมูลออเดอร์!A:EK,48,0),"")</f>
        <v/>
      </c>
      <c r="X1244" s="1" t="str">
        <f t="shared" si="219"/>
        <v/>
      </c>
      <c r="Y1244" s="1"/>
      <c r="Z1244" s="1"/>
      <c r="AA1244" s="1" t="e">
        <f t="shared" si="220"/>
        <v>#N/A</v>
      </c>
      <c r="AB1244" s="1"/>
      <c r="AC1244" s="1"/>
      <c r="AD1244" s="1"/>
      <c r="AE1244" s="1" t="e">
        <f>IF(ข้อมูลน้ำหนักสินค้า!C1243="","",ข้อมูลน้ำหนักสินค้า!C1243)*J1244</f>
        <v>#VALUE!</v>
      </c>
    </row>
    <row r="1245" spans="1:31">
      <c r="A1245" s="1" t="str">
        <f t="shared" si="210"/>
        <v/>
      </c>
      <c r="B1245" s="1" t="str">
        <f t="shared" si="211"/>
        <v/>
      </c>
      <c r="C1245" s="1" t="str">
        <f t="shared" si="212"/>
        <v/>
      </c>
      <c r="D1245" s="1" t="str">
        <f>IF(ข้อมูลออเดอร์!A1244="","",ข้อมูลออเดอร์!A1244)</f>
        <v/>
      </c>
      <c r="E1245" s="1" t="str">
        <f>IFERROR(IF(VLOOKUP(D1245,ข้อมูลออเดอร์!A:BV,74,0)="Express delivery","NORMAL",IF(VLOOKUP(D1245,ข้อมูลออเดอร์!A:BV,74,0)="Lalamove","B2B_OFFLINE","")),"")</f>
        <v/>
      </c>
      <c r="F1245" s="1" t="str">
        <f t="shared" si="213"/>
        <v/>
      </c>
      <c r="G1245" s="1" t="str">
        <f>IF(ข้อมูลออเดอร์!CV1244="","",ข้อมูลออเดอร์!CV1244)</f>
        <v/>
      </c>
      <c r="H1245" s="1" t="str">
        <f>IF(ข้อมูลออเดอร์!CW1244="","",ข้อมูลออเดอร์!CW1244)</f>
        <v/>
      </c>
      <c r="I1245" s="1" t="str">
        <f>IF(ข้อมูลออเดอร์!CV1244="","",ข้อมูลออเดอร์!CV1244)</f>
        <v/>
      </c>
      <c r="J1245" s="1" t="str">
        <f>IF(ข้อมูลออเดอร์!DD1244="","",ข้อมูลออเดอร์!DD1244)</f>
        <v/>
      </c>
      <c r="K1245" s="102" t="str">
        <f t="shared" si="214"/>
        <v/>
      </c>
      <c r="L1245" s="102" t="str">
        <f t="shared" si="215"/>
        <v/>
      </c>
      <c r="M1245" s="103" t="str">
        <f ca="1" t="shared" si="216"/>
        <v/>
      </c>
      <c r="N1245" s="103" t="str">
        <f ca="1" t="shared" si="217"/>
        <v/>
      </c>
      <c r="O1245" s="1" t="str">
        <f>IFERROR(VLOOKUP(D1245,ข้อมูลออเดอร์!A:EK,49,0),"")</f>
        <v/>
      </c>
      <c r="P1245" s="1" t="str">
        <f>IF(D1245="","",ข้อมูลออเดอร์!AX1244)</f>
        <v/>
      </c>
      <c r="Q1245" s="1" t="str">
        <f>IF(D1245="","",ข้อมูลออเดอร์!AX1244)</f>
        <v/>
      </c>
      <c r="R1245" s="1" t="str">
        <f t="shared" si="218"/>
        <v/>
      </c>
      <c r="S1245" s="1">
        <f>IF('ข้อมูลจังหวัด-อำเภอ'!C1244="","",'ข้อมูลจังหวัด-อำเภอ'!C1244)</f>
        <v>0</v>
      </c>
      <c r="T1245" s="1">
        <f>IF('ข้อมูลจังหวัด-อำเภอ'!D1244="","",'ข้อมูลจังหวัด-อำเภอ'!D1244)</f>
        <v>0</v>
      </c>
      <c r="U1245" s="1" t="str">
        <f>IFERROR(VLOOKUP(D1245,ข้อมูลออเดอร์!A:EK,46,0),"")</f>
        <v/>
      </c>
      <c r="V1245" s="1" t="str">
        <f>IFERROR(VLOOKUP(D1245,ข้อมูลออเดอร์!A:EK,46,0),"")</f>
        <v/>
      </c>
      <c r="W1245" s="1" t="str">
        <f>IFERROR(VLOOKUP(D1245,ข้อมูลออเดอร์!A:EK,48,0),"")</f>
        <v/>
      </c>
      <c r="X1245" s="1" t="str">
        <f t="shared" si="219"/>
        <v/>
      </c>
      <c r="Y1245" s="1"/>
      <c r="Z1245" s="1"/>
      <c r="AA1245" s="1" t="e">
        <f t="shared" si="220"/>
        <v>#N/A</v>
      </c>
      <c r="AB1245" s="1"/>
      <c r="AC1245" s="1"/>
      <c r="AD1245" s="1"/>
      <c r="AE1245" s="1" t="e">
        <f>IF(ข้อมูลน้ำหนักสินค้า!C1244="","",ข้อมูลน้ำหนักสินค้า!C1244)*J1245</f>
        <v>#VALUE!</v>
      </c>
    </row>
    <row r="1246" spans="1:31">
      <c r="A1246" s="1" t="str">
        <f t="shared" si="210"/>
        <v/>
      </c>
      <c r="B1246" s="1" t="str">
        <f t="shared" si="211"/>
        <v/>
      </c>
      <c r="C1246" s="1" t="str">
        <f t="shared" si="212"/>
        <v/>
      </c>
      <c r="D1246" s="1" t="str">
        <f>IF(ข้อมูลออเดอร์!A1245="","",ข้อมูลออเดอร์!A1245)</f>
        <v/>
      </c>
      <c r="E1246" s="1" t="str">
        <f>IFERROR(IF(VLOOKUP(D1246,ข้อมูลออเดอร์!A:BV,74,0)="Express delivery","NORMAL",IF(VLOOKUP(D1246,ข้อมูลออเดอร์!A:BV,74,0)="Lalamove","B2B_OFFLINE","")),"")</f>
        <v/>
      </c>
      <c r="F1246" s="1" t="str">
        <f t="shared" si="213"/>
        <v/>
      </c>
      <c r="G1246" s="1" t="str">
        <f>IF(ข้อมูลออเดอร์!CV1245="","",ข้อมูลออเดอร์!CV1245)</f>
        <v/>
      </c>
      <c r="H1246" s="1" t="str">
        <f>IF(ข้อมูลออเดอร์!CW1245="","",ข้อมูลออเดอร์!CW1245)</f>
        <v/>
      </c>
      <c r="I1246" s="1" t="str">
        <f>IF(ข้อมูลออเดอร์!CV1245="","",ข้อมูลออเดอร์!CV1245)</f>
        <v/>
      </c>
      <c r="J1246" s="1" t="str">
        <f>IF(ข้อมูลออเดอร์!DD1245="","",ข้อมูลออเดอร์!DD1245)</f>
        <v/>
      </c>
      <c r="K1246" s="102" t="str">
        <f t="shared" si="214"/>
        <v/>
      </c>
      <c r="L1246" s="102" t="str">
        <f t="shared" si="215"/>
        <v/>
      </c>
      <c r="M1246" s="103" t="str">
        <f ca="1" t="shared" si="216"/>
        <v/>
      </c>
      <c r="N1246" s="103" t="str">
        <f ca="1" t="shared" si="217"/>
        <v/>
      </c>
      <c r="O1246" s="1" t="str">
        <f>IFERROR(VLOOKUP(D1246,ข้อมูลออเดอร์!A:EK,49,0),"")</f>
        <v/>
      </c>
      <c r="P1246" s="1" t="str">
        <f>IF(D1246="","",ข้อมูลออเดอร์!AX1245)</f>
        <v/>
      </c>
      <c r="Q1246" s="1" t="str">
        <f>IF(D1246="","",ข้อมูลออเดอร์!AX1245)</f>
        <v/>
      </c>
      <c r="R1246" s="1" t="str">
        <f t="shared" si="218"/>
        <v/>
      </c>
      <c r="S1246" s="1">
        <f>IF('ข้อมูลจังหวัด-อำเภอ'!C1245="","",'ข้อมูลจังหวัด-อำเภอ'!C1245)</f>
        <v>0</v>
      </c>
      <c r="T1246" s="1">
        <f>IF('ข้อมูลจังหวัด-อำเภอ'!D1245="","",'ข้อมูลจังหวัด-อำเภอ'!D1245)</f>
        <v>0</v>
      </c>
      <c r="U1246" s="1" t="str">
        <f>IFERROR(VLOOKUP(D1246,ข้อมูลออเดอร์!A:EK,46,0),"")</f>
        <v/>
      </c>
      <c r="V1246" s="1" t="str">
        <f>IFERROR(VLOOKUP(D1246,ข้อมูลออเดอร์!A:EK,46,0),"")</f>
        <v/>
      </c>
      <c r="W1246" s="1" t="str">
        <f>IFERROR(VLOOKUP(D1246,ข้อมูลออเดอร์!A:EK,48,0),"")</f>
        <v/>
      </c>
      <c r="X1246" s="1" t="str">
        <f t="shared" si="219"/>
        <v/>
      </c>
      <c r="Y1246" s="1"/>
      <c r="Z1246" s="1"/>
      <c r="AA1246" s="1" t="e">
        <f t="shared" si="220"/>
        <v>#N/A</v>
      </c>
      <c r="AB1246" s="1"/>
      <c r="AC1246" s="1"/>
      <c r="AD1246" s="1"/>
      <c r="AE1246" s="1" t="e">
        <f>IF(ข้อมูลน้ำหนักสินค้า!C1245="","",ข้อมูลน้ำหนักสินค้า!C1245)*J1246</f>
        <v>#VALUE!</v>
      </c>
    </row>
    <row r="1247" spans="1:31">
      <c r="A1247" s="1" t="str">
        <f t="shared" si="210"/>
        <v/>
      </c>
      <c r="B1247" s="1" t="str">
        <f t="shared" si="211"/>
        <v/>
      </c>
      <c r="C1247" s="1" t="str">
        <f t="shared" si="212"/>
        <v/>
      </c>
      <c r="D1247" s="1" t="str">
        <f>IF(ข้อมูลออเดอร์!A1246="","",ข้อมูลออเดอร์!A1246)</f>
        <v/>
      </c>
      <c r="E1247" s="1" t="str">
        <f>IFERROR(IF(VLOOKUP(D1247,ข้อมูลออเดอร์!A:BV,74,0)="Express delivery","NORMAL",IF(VLOOKUP(D1247,ข้อมูลออเดอร์!A:BV,74,0)="Lalamove","B2B_OFFLINE","")),"")</f>
        <v/>
      </c>
      <c r="F1247" s="1" t="str">
        <f t="shared" si="213"/>
        <v/>
      </c>
      <c r="G1247" s="1" t="str">
        <f>IF(ข้อมูลออเดอร์!CV1246="","",ข้อมูลออเดอร์!CV1246)</f>
        <v/>
      </c>
      <c r="H1247" s="1" t="str">
        <f>IF(ข้อมูลออเดอร์!CW1246="","",ข้อมูลออเดอร์!CW1246)</f>
        <v/>
      </c>
      <c r="I1247" s="1" t="str">
        <f>IF(ข้อมูลออเดอร์!CV1246="","",ข้อมูลออเดอร์!CV1246)</f>
        <v/>
      </c>
      <c r="J1247" s="1" t="str">
        <f>IF(ข้อมูลออเดอร์!DD1246="","",ข้อมูลออเดอร์!DD1246)</f>
        <v/>
      </c>
      <c r="K1247" s="102" t="str">
        <f t="shared" si="214"/>
        <v/>
      </c>
      <c r="L1247" s="102" t="str">
        <f t="shared" si="215"/>
        <v/>
      </c>
      <c r="M1247" s="103" t="str">
        <f ca="1" t="shared" si="216"/>
        <v/>
      </c>
      <c r="N1247" s="103" t="str">
        <f ca="1" t="shared" si="217"/>
        <v/>
      </c>
      <c r="O1247" s="1" t="str">
        <f>IFERROR(VLOOKUP(D1247,ข้อมูลออเดอร์!A:EK,49,0),"")</f>
        <v/>
      </c>
      <c r="P1247" s="1" t="str">
        <f>IF(D1247="","",ข้อมูลออเดอร์!AX1246)</f>
        <v/>
      </c>
      <c r="Q1247" s="1" t="str">
        <f>IF(D1247="","",ข้อมูลออเดอร์!AX1246)</f>
        <v/>
      </c>
      <c r="R1247" s="1" t="str">
        <f t="shared" si="218"/>
        <v/>
      </c>
      <c r="S1247" s="1">
        <f>IF('ข้อมูลจังหวัด-อำเภอ'!C1246="","",'ข้อมูลจังหวัด-อำเภอ'!C1246)</f>
        <v>0</v>
      </c>
      <c r="T1247" s="1">
        <f>IF('ข้อมูลจังหวัด-อำเภอ'!D1246="","",'ข้อมูลจังหวัด-อำเภอ'!D1246)</f>
        <v>0</v>
      </c>
      <c r="U1247" s="1" t="str">
        <f>IFERROR(VLOOKUP(D1247,ข้อมูลออเดอร์!A:EK,46,0),"")</f>
        <v/>
      </c>
      <c r="V1247" s="1" t="str">
        <f>IFERROR(VLOOKUP(D1247,ข้อมูลออเดอร์!A:EK,46,0),"")</f>
        <v/>
      </c>
      <c r="W1247" s="1" t="str">
        <f>IFERROR(VLOOKUP(D1247,ข้อมูลออเดอร์!A:EK,48,0),"")</f>
        <v/>
      </c>
      <c r="X1247" s="1" t="str">
        <f t="shared" si="219"/>
        <v/>
      </c>
      <c r="Y1247" s="1"/>
      <c r="Z1247" s="1"/>
      <c r="AA1247" s="1" t="e">
        <f t="shared" si="220"/>
        <v>#N/A</v>
      </c>
      <c r="AB1247" s="1"/>
      <c r="AC1247" s="1"/>
      <c r="AD1247" s="1"/>
      <c r="AE1247" s="1" t="e">
        <f>IF(ข้อมูลน้ำหนักสินค้า!C1246="","",ข้อมูลน้ำหนักสินค้า!C1246)*J1247</f>
        <v>#VALUE!</v>
      </c>
    </row>
    <row r="1248" spans="1:31">
      <c r="A1248" s="1" t="str">
        <f t="shared" si="210"/>
        <v/>
      </c>
      <c r="B1248" s="1" t="str">
        <f t="shared" si="211"/>
        <v/>
      </c>
      <c r="C1248" s="1" t="str">
        <f t="shared" si="212"/>
        <v/>
      </c>
      <c r="D1248" s="1" t="str">
        <f>IF(ข้อมูลออเดอร์!A1247="","",ข้อมูลออเดอร์!A1247)</f>
        <v/>
      </c>
      <c r="E1248" s="1" t="str">
        <f>IFERROR(IF(VLOOKUP(D1248,ข้อมูลออเดอร์!A:BV,74,0)="Express delivery","NORMAL",IF(VLOOKUP(D1248,ข้อมูลออเดอร์!A:BV,74,0)="Lalamove","B2B_OFFLINE","")),"")</f>
        <v/>
      </c>
      <c r="F1248" s="1" t="str">
        <f t="shared" si="213"/>
        <v/>
      </c>
      <c r="G1248" s="1" t="str">
        <f>IF(ข้อมูลออเดอร์!CV1247="","",ข้อมูลออเดอร์!CV1247)</f>
        <v/>
      </c>
      <c r="H1248" s="1" t="str">
        <f>IF(ข้อมูลออเดอร์!CW1247="","",ข้อมูลออเดอร์!CW1247)</f>
        <v/>
      </c>
      <c r="I1248" s="1" t="str">
        <f>IF(ข้อมูลออเดอร์!CV1247="","",ข้อมูลออเดอร์!CV1247)</f>
        <v/>
      </c>
      <c r="J1248" s="1" t="str">
        <f>IF(ข้อมูลออเดอร์!DD1247="","",ข้อมูลออเดอร์!DD1247)</f>
        <v/>
      </c>
      <c r="K1248" s="102" t="str">
        <f t="shared" si="214"/>
        <v/>
      </c>
      <c r="L1248" s="102" t="str">
        <f t="shared" si="215"/>
        <v/>
      </c>
      <c r="M1248" s="103" t="str">
        <f ca="1" t="shared" si="216"/>
        <v/>
      </c>
      <c r="N1248" s="103" t="str">
        <f ca="1" t="shared" si="217"/>
        <v/>
      </c>
      <c r="O1248" s="1" t="str">
        <f>IFERROR(VLOOKUP(D1248,ข้อมูลออเดอร์!A:EK,49,0),"")</f>
        <v/>
      </c>
      <c r="P1248" s="1" t="str">
        <f>IF(D1248="","",ข้อมูลออเดอร์!AX1247)</f>
        <v/>
      </c>
      <c r="Q1248" s="1" t="str">
        <f>IF(D1248="","",ข้อมูลออเดอร์!AX1247)</f>
        <v/>
      </c>
      <c r="R1248" s="1" t="str">
        <f t="shared" si="218"/>
        <v/>
      </c>
      <c r="S1248" s="1">
        <f>IF('ข้อมูลจังหวัด-อำเภอ'!C1247="","",'ข้อมูลจังหวัด-อำเภอ'!C1247)</f>
        <v>0</v>
      </c>
      <c r="T1248" s="1">
        <f>IF('ข้อมูลจังหวัด-อำเภอ'!D1247="","",'ข้อมูลจังหวัด-อำเภอ'!D1247)</f>
        <v>0</v>
      </c>
      <c r="U1248" s="1" t="str">
        <f>IFERROR(VLOOKUP(D1248,ข้อมูลออเดอร์!A:EK,46,0),"")</f>
        <v/>
      </c>
      <c r="V1248" s="1" t="str">
        <f>IFERROR(VLOOKUP(D1248,ข้อมูลออเดอร์!A:EK,46,0),"")</f>
        <v/>
      </c>
      <c r="W1248" s="1" t="str">
        <f>IFERROR(VLOOKUP(D1248,ข้อมูลออเดอร์!A:EK,48,0),"")</f>
        <v/>
      </c>
      <c r="X1248" s="1" t="str">
        <f t="shared" si="219"/>
        <v/>
      </c>
      <c r="Y1248" s="1"/>
      <c r="Z1248" s="1"/>
      <c r="AA1248" s="1" t="e">
        <f t="shared" si="220"/>
        <v>#N/A</v>
      </c>
      <c r="AB1248" s="1"/>
      <c r="AC1248" s="1"/>
      <c r="AD1248" s="1"/>
      <c r="AE1248" s="1" t="e">
        <f>IF(ข้อมูลน้ำหนักสินค้า!C1247="","",ข้อมูลน้ำหนักสินค้า!C1247)*J1248</f>
        <v>#VALUE!</v>
      </c>
    </row>
    <row r="1249" spans="1:31">
      <c r="A1249" s="1" t="str">
        <f t="shared" si="210"/>
        <v/>
      </c>
      <c r="B1249" s="1" t="str">
        <f t="shared" si="211"/>
        <v/>
      </c>
      <c r="C1249" s="1" t="str">
        <f t="shared" si="212"/>
        <v/>
      </c>
      <c r="D1249" s="1" t="str">
        <f>IF(ข้อมูลออเดอร์!A1248="","",ข้อมูลออเดอร์!A1248)</f>
        <v/>
      </c>
      <c r="E1249" s="1" t="str">
        <f>IFERROR(IF(VLOOKUP(D1249,ข้อมูลออเดอร์!A:BV,74,0)="Express delivery","NORMAL",IF(VLOOKUP(D1249,ข้อมูลออเดอร์!A:BV,74,0)="Lalamove","B2B_OFFLINE","")),"")</f>
        <v/>
      </c>
      <c r="F1249" s="1" t="str">
        <f t="shared" si="213"/>
        <v/>
      </c>
      <c r="G1249" s="1" t="str">
        <f>IF(ข้อมูลออเดอร์!CV1248="","",ข้อมูลออเดอร์!CV1248)</f>
        <v/>
      </c>
      <c r="H1249" s="1" t="str">
        <f>IF(ข้อมูลออเดอร์!CW1248="","",ข้อมูลออเดอร์!CW1248)</f>
        <v/>
      </c>
      <c r="I1249" s="1" t="str">
        <f>IF(ข้อมูลออเดอร์!CV1248="","",ข้อมูลออเดอร์!CV1248)</f>
        <v/>
      </c>
      <c r="J1249" s="1" t="str">
        <f>IF(ข้อมูลออเดอร์!DD1248="","",ข้อมูลออเดอร์!DD1248)</f>
        <v/>
      </c>
      <c r="K1249" s="102" t="str">
        <f t="shared" si="214"/>
        <v/>
      </c>
      <c r="L1249" s="102" t="str">
        <f t="shared" si="215"/>
        <v/>
      </c>
      <c r="M1249" s="103" t="str">
        <f ca="1" t="shared" si="216"/>
        <v/>
      </c>
      <c r="N1249" s="103" t="str">
        <f ca="1" t="shared" si="217"/>
        <v/>
      </c>
      <c r="O1249" s="1" t="str">
        <f>IFERROR(VLOOKUP(D1249,ข้อมูลออเดอร์!A:EK,49,0),"")</f>
        <v/>
      </c>
      <c r="P1249" s="1" t="str">
        <f>IF(D1249="","",ข้อมูลออเดอร์!AX1248)</f>
        <v/>
      </c>
      <c r="Q1249" s="1" t="str">
        <f>IF(D1249="","",ข้อมูลออเดอร์!AX1248)</f>
        <v/>
      </c>
      <c r="R1249" s="1" t="str">
        <f t="shared" si="218"/>
        <v/>
      </c>
      <c r="S1249" s="1">
        <f>IF('ข้อมูลจังหวัด-อำเภอ'!C1248="","",'ข้อมูลจังหวัด-อำเภอ'!C1248)</f>
        <v>0</v>
      </c>
      <c r="T1249" s="1">
        <f>IF('ข้อมูลจังหวัด-อำเภอ'!D1248="","",'ข้อมูลจังหวัด-อำเภอ'!D1248)</f>
        <v>0</v>
      </c>
      <c r="U1249" s="1" t="str">
        <f>IFERROR(VLOOKUP(D1249,ข้อมูลออเดอร์!A:EK,46,0),"")</f>
        <v/>
      </c>
      <c r="V1249" s="1" t="str">
        <f>IFERROR(VLOOKUP(D1249,ข้อมูลออเดอร์!A:EK,46,0),"")</f>
        <v/>
      </c>
      <c r="W1249" s="1" t="str">
        <f>IFERROR(VLOOKUP(D1249,ข้อมูลออเดอร์!A:EK,48,0),"")</f>
        <v/>
      </c>
      <c r="X1249" s="1" t="str">
        <f t="shared" si="219"/>
        <v/>
      </c>
      <c r="Y1249" s="1"/>
      <c r="Z1249" s="1"/>
      <c r="AA1249" s="1" t="e">
        <f t="shared" si="220"/>
        <v>#N/A</v>
      </c>
      <c r="AB1249" s="1"/>
      <c r="AC1249" s="1"/>
      <c r="AD1249" s="1"/>
      <c r="AE1249" s="1" t="e">
        <f>IF(ข้อมูลน้ำหนักสินค้า!C1248="","",ข้อมูลน้ำหนักสินค้า!C1248)*J1249</f>
        <v>#VALUE!</v>
      </c>
    </row>
    <row r="1250" spans="1:31">
      <c r="A1250" s="1" t="str">
        <f t="shared" si="210"/>
        <v/>
      </c>
      <c r="B1250" s="1" t="str">
        <f t="shared" si="211"/>
        <v/>
      </c>
      <c r="C1250" s="1" t="str">
        <f t="shared" si="212"/>
        <v/>
      </c>
      <c r="D1250" s="1" t="str">
        <f>IF(ข้อมูลออเดอร์!A1249="","",ข้อมูลออเดอร์!A1249)</f>
        <v/>
      </c>
      <c r="E1250" s="1" t="str">
        <f>IFERROR(IF(VLOOKUP(D1250,ข้อมูลออเดอร์!A:BV,74,0)="Express delivery","NORMAL",IF(VLOOKUP(D1250,ข้อมูลออเดอร์!A:BV,74,0)="Lalamove","B2B_OFFLINE","")),"")</f>
        <v/>
      </c>
      <c r="F1250" s="1" t="str">
        <f t="shared" si="213"/>
        <v/>
      </c>
      <c r="G1250" s="1" t="str">
        <f>IF(ข้อมูลออเดอร์!CV1249="","",ข้อมูลออเดอร์!CV1249)</f>
        <v/>
      </c>
      <c r="H1250" s="1" t="str">
        <f>IF(ข้อมูลออเดอร์!CW1249="","",ข้อมูลออเดอร์!CW1249)</f>
        <v/>
      </c>
      <c r="I1250" s="1" t="str">
        <f>IF(ข้อมูลออเดอร์!CV1249="","",ข้อมูลออเดอร์!CV1249)</f>
        <v/>
      </c>
      <c r="J1250" s="1" t="str">
        <f>IF(ข้อมูลออเดอร์!DD1249="","",ข้อมูลออเดอร์!DD1249)</f>
        <v/>
      </c>
      <c r="K1250" s="102" t="str">
        <f t="shared" si="214"/>
        <v/>
      </c>
      <c r="L1250" s="102" t="str">
        <f t="shared" si="215"/>
        <v/>
      </c>
      <c r="M1250" s="103" t="str">
        <f ca="1" t="shared" si="216"/>
        <v/>
      </c>
      <c r="N1250" s="103" t="str">
        <f ca="1" t="shared" si="217"/>
        <v/>
      </c>
      <c r="O1250" s="1" t="str">
        <f>IFERROR(VLOOKUP(D1250,ข้อมูลออเดอร์!A:EK,49,0),"")</f>
        <v/>
      </c>
      <c r="P1250" s="1" t="str">
        <f>IF(D1250="","",ข้อมูลออเดอร์!AX1249)</f>
        <v/>
      </c>
      <c r="Q1250" s="1" t="str">
        <f>IF(D1250="","",ข้อมูลออเดอร์!AX1249)</f>
        <v/>
      </c>
      <c r="R1250" s="1" t="str">
        <f t="shared" si="218"/>
        <v/>
      </c>
      <c r="S1250" s="1">
        <f>IF('ข้อมูลจังหวัด-อำเภอ'!C1249="","",'ข้อมูลจังหวัด-อำเภอ'!C1249)</f>
        <v>0</v>
      </c>
      <c r="T1250" s="1">
        <f>IF('ข้อมูลจังหวัด-อำเภอ'!D1249="","",'ข้อมูลจังหวัด-อำเภอ'!D1249)</f>
        <v>0</v>
      </c>
      <c r="U1250" s="1" t="str">
        <f>IFERROR(VLOOKUP(D1250,ข้อมูลออเดอร์!A:EK,46,0),"")</f>
        <v/>
      </c>
      <c r="V1250" s="1" t="str">
        <f>IFERROR(VLOOKUP(D1250,ข้อมูลออเดอร์!A:EK,46,0),"")</f>
        <v/>
      </c>
      <c r="W1250" s="1" t="str">
        <f>IFERROR(VLOOKUP(D1250,ข้อมูลออเดอร์!A:EK,48,0),"")</f>
        <v/>
      </c>
      <c r="X1250" s="1" t="str">
        <f t="shared" si="219"/>
        <v/>
      </c>
      <c r="Y1250" s="1"/>
      <c r="Z1250" s="1"/>
      <c r="AA1250" s="1" t="e">
        <f t="shared" si="220"/>
        <v>#N/A</v>
      </c>
      <c r="AB1250" s="1"/>
      <c r="AC1250" s="1"/>
      <c r="AD1250" s="1"/>
      <c r="AE1250" s="1" t="e">
        <f>IF(ข้อมูลน้ำหนักสินค้า!C1249="","",ข้อมูลน้ำหนักสินค้า!C1249)*J1250</f>
        <v>#VALUE!</v>
      </c>
    </row>
    <row r="1251" spans="1:31">
      <c r="A1251" s="1" t="str">
        <f t="shared" si="210"/>
        <v/>
      </c>
      <c r="B1251" s="1" t="str">
        <f t="shared" si="211"/>
        <v/>
      </c>
      <c r="C1251" s="1" t="str">
        <f t="shared" si="212"/>
        <v/>
      </c>
      <c r="D1251" s="1" t="str">
        <f>IF(ข้อมูลออเดอร์!A1250="","",ข้อมูลออเดอร์!A1250)</f>
        <v/>
      </c>
      <c r="E1251" s="1" t="str">
        <f>IFERROR(IF(VLOOKUP(D1251,ข้อมูลออเดอร์!A:BV,74,0)="Express delivery","NORMAL",IF(VLOOKUP(D1251,ข้อมูลออเดอร์!A:BV,74,0)="Lalamove","B2B_OFFLINE","")),"")</f>
        <v/>
      </c>
      <c r="F1251" s="1" t="str">
        <f t="shared" si="213"/>
        <v/>
      </c>
      <c r="G1251" s="1" t="str">
        <f>IF(ข้อมูลออเดอร์!CV1250="","",ข้อมูลออเดอร์!CV1250)</f>
        <v/>
      </c>
      <c r="H1251" s="1" t="str">
        <f>IF(ข้อมูลออเดอร์!CW1250="","",ข้อมูลออเดอร์!CW1250)</f>
        <v/>
      </c>
      <c r="I1251" s="1" t="str">
        <f>IF(ข้อมูลออเดอร์!CV1250="","",ข้อมูลออเดอร์!CV1250)</f>
        <v/>
      </c>
      <c r="J1251" s="1" t="str">
        <f>IF(ข้อมูลออเดอร์!DD1250="","",ข้อมูลออเดอร์!DD1250)</f>
        <v/>
      </c>
      <c r="K1251" s="102" t="str">
        <f t="shared" si="214"/>
        <v/>
      </c>
      <c r="L1251" s="102" t="str">
        <f t="shared" si="215"/>
        <v/>
      </c>
      <c r="M1251" s="103" t="str">
        <f ca="1" t="shared" si="216"/>
        <v/>
      </c>
      <c r="N1251" s="103" t="str">
        <f ca="1" t="shared" si="217"/>
        <v/>
      </c>
      <c r="O1251" s="1" t="str">
        <f>IFERROR(VLOOKUP(D1251,ข้อมูลออเดอร์!A:EK,49,0),"")</f>
        <v/>
      </c>
      <c r="P1251" s="1" t="str">
        <f>IF(D1251="","",ข้อมูลออเดอร์!AX1250)</f>
        <v/>
      </c>
      <c r="Q1251" s="1" t="str">
        <f>IF(D1251="","",ข้อมูลออเดอร์!AX1250)</f>
        <v/>
      </c>
      <c r="R1251" s="1" t="str">
        <f t="shared" si="218"/>
        <v/>
      </c>
      <c r="S1251" s="1">
        <f>IF('ข้อมูลจังหวัด-อำเภอ'!C1250="","",'ข้อมูลจังหวัด-อำเภอ'!C1250)</f>
        <v>0</v>
      </c>
      <c r="T1251" s="1">
        <f>IF('ข้อมูลจังหวัด-อำเภอ'!D1250="","",'ข้อมูลจังหวัด-อำเภอ'!D1250)</f>
        <v>0</v>
      </c>
      <c r="U1251" s="1" t="str">
        <f>IFERROR(VLOOKUP(D1251,ข้อมูลออเดอร์!A:EK,46,0),"")</f>
        <v/>
      </c>
      <c r="V1251" s="1" t="str">
        <f>IFERROR(VLOOKUP(D1251,ข้อมูลออเดอร์!A:EK,46,0),"")</f>
        <v/>
      </c>
      <c r="W1251" s="1" t="str">
        <f>IFERROR(VLOOKUP(D1251,ข้อมูลออเดอร์!A:EK,48,0),"")</f>
        <v/>
      </c>
      <c r="X1251" s="1" t="str">
        <f t="shared" si="219"/>
        <v/>
      </c>
      <c r="Y1251" s="1"/>
      <c r="Z1251" s="1"/>
      <c r="AA1251" s="1" t="e">
        <f t="shared" si="220"/>
        <v>#N/A</v>
      </c>
      <c r="AB1251" s="1"/>
      <c r="AC1251" s="1"/>
      <c r="AD1251" s="1"/>
      <c r="AE1251" s="1" t="e">
        <f>IF(ข้อมูลน้ำหนักสินค้า!C1250="","",ข้อมูลน้ำหนักสินค้า!C1250)*J1251</f>
        <v>#VALUE!</v>
      </c>
    </row>
    <row r="1252" spans="1:31">
      <c r="A1252" s="1" t="str">
        <f t="shared" si="210"/>
        <v/>
      </c>
      <c r="B1252" s="1" t="str">
        <f t="shared" si="211"/>
        <v/>
      </c>
      <c r="C1252" s="1" t="str">
        <f t="shared" si="212"/>
        <v/>
      </c>
      <c r="D1252" s="1" t="str">
        <f>IF(ข้อมูลออเดอร์!A1251="","",ข้อมูลออเดอร์!A1251)</f>
        <v/>
      </c>
      <c r="E1252" s="1" t="str">
        <f>IFERROR(IF(VLOOKUP(D1252,ข้อมูลออเดอร์!A:BV,74,0)="Express delivery","NORMAL",IF(VLOOKUP(D1252,ข้อมูลออเดอร์!A:BV,74,0)="Lalamove","B2B_OFFLINE","")),"")</f>
        <v/>
      </c>
      <c r="F1252" s="1" t="str">
        <f t="shared" si="213"/>
        <v/>
      </c>
      <c r="G1252" s="1" t="str">
        <f>IF(ข้อมูลออเดอร์!CV1251="","",ข้อมูลออเดอร์!CV1251)</f>
        <v/>
      </c>
      <c r="H1252" s="1" t="str">
        <f>IF(ข้อมูลออเดอร์!CW1251="","",ข้อมูลออเดอร์!CW1251)</f>
        <v/>
      </c>
      <c r="I1252" s="1" t="str">
        <f>IF(ข้อมูลออเดอร์!CV1251="","",ข้อมูลออเดอร์!CV1251)</f>
        <v/>
      </c>
      <c r="J1252" s="1" t="str">
        <f>IF(ข้อมูลออเดอร์!DD1251="","",ข้อมูลออเดอร์!DD1251)</f>
        <v/>
      </c>
      <c r="K1252" s="102" t="str">
        <f t="shared" si="214"/>
        <v/>
      </c>
      <c r="L1252" s="102" t="str">
        <f t="shared" si="215"/>
        <v/>
      </c>
      <c r="M1252" s="103" t="str">
        <f ca="1" t="shared" si="216"/>
        <v/>
      </c>
      <c r="N1252" s="103" t="str">
        <f ca="1" t="shared" si="217"/>
        <v/>
      </c>
      <c r="O1252" s="1" t="str">
        <f>IFERROR(VLOOKUP(D1252,ข้อมูลออเดอร์!A:EK,49,0),"")</f>
        <v/>
      </c>
      <c r="P1252" s="1" t="str">
        <f>IF(D1252="","",ข้อมูลออเดอร์!AX1251)</f>
        <v/>
      </c>
      <c r="Q1252" s="1" t="str">
        <f>IF(D1252="","",ข้อมูลออเดอร์!AX1251)</f>
        <v/>
      </c>
      <c r="R1252" s="1" t="str">
        <f t="shared" si="218"/>
        <v/>
      </c>
      <c r="S1252" s="1">
        <f>IF('ข้อมูลจังหวัด-อำเภอ'!C1251="","",'ข้อมูลจังหวัด-อำเภอ'!C1251)</f>
        <v>0</v>
      </c>
      <c r="T1252" s="1">
        <f>IF('ข้อมูลจังหวัด-อำเภอ'!D1251="","",'ข้อมูลจังหวัด-อำเภอ'!D1251)</f>
        <v>0</v>
      </c>
      <c r="U1252" s="1" t="str">
        <f>IFERROR(VLOOKUP(D1252,ข้อมูลออเดอร์!A:EK,46,0),"")</f>
        <v/>
      </c>
      <c r="V1252" s="1" t="str">
        <f>IFERROR(VLOOKUP(D1252,ข้อมูลออเดอร์!A:EK,46,0),"")</f>
        <v/>
      </c>
      <c r="W1252" s="1" t="str">
        <f>IFERROR(VLOOKUP(D1252,ข้อมูลออเดอร์!A:EK,48,0),"")</f>
        <v/>
      </c>
      <c r="X1252" s="1" t="str">
        <f t="shared" si="219"/>
        <v/>
      </c>
      <c r="Y1252" s="1"/>
      <c r="Z1252" s="1"/>
      <c r="AA1252" s="1" t="e">
        <f t="shared" si="220"/>
        <v>#N/A</v>
      </c>
      <c r="AB1252" s="1"/>
      <c r="AC1252" s="1"/>
      <c r="AD1252" s="1"/>
      <c r="AE1252" s="1" t="e">
        <f>IF(ข้อมูลน้ำหนักสินค้า!C1251="","",ข้อมูลน้ำหนักสินค้า!C1251)*J1252</f>
        <v>#VALUE!</v>
      </c>
    </row>
    <row r="1253" spans="1:31">
      <c r="A1253" s="1" t="str">
        <f t="shared" si="210"/>
        <v/>
      </c>
      <c r="B1253" s="1" t="str">
        <f t="shared" si="211"/>
        <v/>
      </c>
      <c r="C1253" s="1" t="str">
        <f t="shared" si="212"/>
        <v/>
      </c>
      <c r="D1253" s="1" t="str">
        <f>IF(ข้อมูลออเดอร์!A1252="","",ข้อมูลออเดอร์!A1252)</f>
        <v/>
      </c>
      <c r="E1253" s="1" t="str">
        <f>IFERROR(IF(VLOOKUP(D1253,ข้อมูลออเดอร์!A:BV,74,0)="Express delivery","NORMAL",IF(VLOOKUP(D1253,ข้อมูลออเดอร์!A:BV,74,0)="Lalamove","B2B_OFFLINE","")),"")</f>
        <v/>
      </c>
      <c r="F1253" s="1" t="str">
        <f t="shared" si="213"/>
        <v/>
      </c>
      <c r="G1253" s="1" t="str">
        <f>IF(ข้อมูลออเดอร์!CV1252="","",ข้อมูลออเดอร์!CV1252)</f>
        <v/>
      </c>
      <c r="H1253" s="1" t="str">
        <f>IF(ข้อมูลออเดอร์!CW1252="","",ข้อมูลออเดอร์!CW1252)</f>
        <v/>
      </c>
      <c r="I1253" s="1" t="str">
        <f>IF(ข้อมูลออเดอร์!CV1252="","",ข้อมูลออเดอร์!CV1252)</f>
        <v/>
      </c>
      <c r="J1253" s="1" t="str">
        <f>IF(ข้อมูลออเดอร์!DD1252="","",ข้อมูลออเดอร์!DD1252)</f>
        <v/>
      </c>
      <c r="K1253" s="102" t="str">
        <f t="shared" si="214"/>
        <v/>
      </c>
      <c r="L1253" s="102" t="str">
        <f t="shared" si="215"/>
        <v/>
      </c>
      <c r="M1253" s="103" t="str">
        <f ca="1" t="shared" si="216"/>
        <v/>
      </c>
      <c r="N1253" s="103" t="str">
        <f ca="1" t="shared" si="217"/>
        <v/>
      </c>
      <c r="O1253" s="1" t="str">
        <f>IFERROR(VLOOKUP(D1253,ข้อมูลออเดอร์!A:EK,49,0),"")</f>
        <v/>
      </c>
      <c r="P1253" s="1" t="str">
        <f>IF(D1253="","",ข้อมูลออเดอร์!AX1252)</f>
        <v/>
      </c>
      <c r="Q1253" s="1" t="str">
        <f>IF(D1253="","",ข้อมูลออเดอร์!AX1252)</f>
        <v/>
      </c>
      <c r="R1253" s="1" t="str">
        <f t="shared" si="218"/>
        <v/>
      </c>
      <c r="S1253" s="1">
        <f>IF('ข้อมูลจังหวัด-อำเภอ'!C1252="","",'ข้อมูลจังหวัด-อำเภอ'!C1252)</f>
        <v>0</v>
      </c>
      <c r="T1253" s="1">
        <f>IF('ข้อมูลจังหวัด-อำเภอ'!D1252="","",'ข้อมูลจังหวัด-อำเภอ'!D1252)</f>
        <v>0</v>
      </c>
      <c r="U1253" s="1" t="str">
        <f>IFERROR(VLOOKUP(D1253,ข้อมูลออเดอร์!A:EK,46,0),"")</f>
        <v/>
      </c>
      <c r="V1253" s="1" t="str">
        <f>IFERROR(VLOOKUP(D1253,ข้อมูลออเดอร์!A:EK,46,0),"")</f>
        <v/>
      </c>
      <c r="W1253" s="1" t="str">
        <f>IFERROR(VLOOKUP(D1253,ข้อมูลออเดอร์!A:EK,48,0),"")</f>
        <v/>
      </c>
      <c r="X1253" s="1" t="str">
        <f t="shared" si="219"/>
        <v/>
      </c>
      <c r="Y1253" s="1"/>
      <c r="Z1253" s="1"/>
      <c r="AA1253" s="1" t="e">
        <f t="shared" si="220"/>
        <v>#N/A</v>
      </c>
      <c r="AB1253" s="1"/>
      <c r="AC1253" s="1"/>
      <c r="AD1253" s="1"/>
      <c r="AE1253" s="1" t="e">
        <f>IF(ข้อมูลน้ำหนักสินค้า!C1252="","",ข้อมูลน้ำหนักสินค้า!C1252)*J1253</f>
        <v>#VALUE!</v>
      </c>
    </row>
    <row r="1254" spans="1:31">
      <c r="A1254" s="1" t="str">
        <f t="shared" si="210"/>
        <v/>
      </c>
      <c r="B1254" s="1" t="str">
        <f t="shared" si="211"/>
        <v/>
      </c>
      <c r="C1254" s="1" t="str">
        <f t="shared" si="212"/>
        <v/>
      </c>
      <c r="D1254" s="1" t="str">
        <f>IF(ข้อมูลออเดอร์!A1253="","",ข้อมูลออเดอร์!A1253)</f>
        <v/>
      </c>
      <c r="E1254" s="1" t="str">
        <f>IFERROR(IF(VLOOKUP(D1254,ข้อมูลออเดอร์!A:BV,74,0)="Express delivery","NORMAL",IF(VLOOKUP(D1254,ข้อมูลออเดอร์!A:BV,74,0)="Lalamove","B2B_OFFLINE","")),"")</f>
        <v/>
      </c>
      <c r="F1254" s="1" t="str">
        <f t="shared" si="213"/>
        <v/>
      </c>
      <c r="G1254" s="1" t="str">
        <f>IF(ข้อมูลออเดอร์!CV1253="","",ข้อมูลออเดอร์!CV1253)</f>
        <v/>
      </c>
      <c r="H1254" s="1" t="str">
        <f>IF(ข้อมูลออเดอร์!CW1253="","",ข้อมูลออเดอร์!CW1253)</f>
        <v/>
      </c>
      <c r="I1254" s="1" t="str">
        <f>IF(ข้อมูลออเดอร์!CV1253="","",ข้อมูลออเดอร์!CV1253)</f>
        <v/>
      </c>
      <c r="J1254" s="1" t="str">
        <f>IF(ข้อมูลออเดอร์!DD1253="","",ข้อมูลออเดอร์!DD1253)</f>
        <v/>
      </c>
      <c r="K1254" s="102" t="str">
        <f t="shared" si="214"/>
        <v/>
      </c>
      <c r="L1254" s="102" t="str">
        <f t="shared" si="215"/>
        <v/>
      </c>
      <c r="M1254" s="103" t="str">
        <f ca="1" t="shared" si="216"/>
        <v/>
      </c>
      <c r="N1254" s="103" t="str">
        <f ca="1" t="shared" si="217"/>
        <v/>
      </c>
      <c r="O1254" s="1" t="str">
        <f>IFERROR(VLOOKUP(D1254,ข้อมูลออเดอร์!A:EK,49,0),"")</f>
        <v/>
      </c>
      <c r="P1254" s="1" t="str">
        <f>IF(D1254="","",ข้อมูลออเดอร์!AX1253)</f>
        <v/>
      </c>
      <c r="Q1254" s="1" t="str">
        <f>IF(D1254="","",ข้อมูลออเดอร์!AX1253)</f>
        <v/>
      </c>
      <c r="R1254" s="1" t="str">
        <f t="shared" si="218"/>
        <v/>
      </c>
      <c r="S1254" s="1">
        <f>IF('ข้อมูลจังหวัด-อำเภอ'!C1253="","",'ข้อมูลจังหวัด-อำเภอ'!C1253)</f>
        <v>0</v>
      </c>
      <c r="T1254" s="1">
        <f>IF('ข้อมูลจังหวัด-อำเภอ'!D1253="","",'ข้อมูลจังหวัด-อำเภอ'!D1253)</f>
        <v>0</v>
      </c>
      <c r="U1254" s="1" t="str">
        <f>IFERROR(VLOOKUP(D1254,ข้อมูลออเดอร์!A:EK,46,0),"")</f>
        <v/>
      </c>
      <c r="V1254" s="1" t="str">
        <f>IFERROR(VLOOKUP(D1254,ข้อมูลออเดอร์!A:EK,46,0),"")</f>
        <v/>
      </c>
      <c r="W1254" s="1" t="str">
        <f>IFERROR(VLOOKUP(D1254,ข้อมูลออเดอร์!A:EK,48,0),"")</f>
        <v/>
      </c>
      <c r="X1254" s="1" t="str">
        <f t="shared" si="219"/>
        <v/>
      </c>
      <c r="Y1254" s="1"/>
      <c r="Z1254" s="1"/>
      <c r="AA1254" s="1" t="e">
        <f t="shared" si="220"/>
        <v>#N/A</v>
      </c>
      <c r="AB1254" s="1"/>
      <c r="AC1254" s="1"/>
      <c r="AD1254" s="1"/>
      <c r="AE1254" s="1" t="e">
        <f>IF(ข้อมูลน้ำหนักสินค้า!C1253="","",ข้อมูลน้ำหนักสินค้า!C1253)*J1254</f>
        <v>#VALUE!</v>
      </c>
    </row>
    <row r="1255" spans="1:31">
      <c r="A1255" s="1" t="str">
        <f t="shared" si="210"/>
        <v/>
      </c>
      <c r="B1255" s="1" t="str">
        <f t="shared" si="211"/>
        <v/>
      </c>
      <c r="C1255" s="1" t="str">
        <f t="shared" si="212"/>
        <v/>
      </c>
      <c r="D1255" s="1" t="str">
        <f>IF(ข้อมูลออเดอร์!A1254="","",ข้อมูลออเดอร์!A1254)</f>
        <v/>
      </c>
      <c r="E1255" s="1" t="str">
        <f>IFERROR(IF(VLOOKUP(D1255,ข้อมูลออเดอร์!A:BV,74,0)="Express delivery","NORMAL",IF(VLOOKUP(D1255,ข้อมูลออเดอร์!A:BV,74,0)="Lalamove","B2B_OFFLINE","")),"")</f>
        <v/>
      </c>
      <c r="F1255" s="1" t="str">
        <f t="shared" si="213"/>
        <v/>
      </c>
      <c r="G1255" s="1" t="str">
        <f>IF(ข้อมูลออเดอร์!CV1254="","",ข้อมูลออเดอร์!CV1254)</f>
        <v/>
      </c>
      <c r="H1255" s="1" t="str">
        <f>IF(ข้อมูลออเดอร์!CW1254="","",ข้อมูลออเดอร์!CW1254)</f>
        <v/>
      </c>
      <c r="I1255" s="1" t="str">
        <f>IF(ข้อมูลออเดอร์!CV1254="","",ข้อมูลออเดอร์!CV1254)</f>
        <v/>
      </c>
      <c r="J1255" s="1" t="str">
        <f>IF(ข้อมูลออเดอร์!DD1254="","",ข้อมูลออเดอร์!DD1254)</f>
        <v/>
      </c>
      <c r="K1255" s="102" t="str">
        <f t="shared" si="214"/>
        <v/>
      </c>
      <c r="L1255" s="102" t="str">
        <f t="shared" si="215"/>
        <v/>
      </c>
      <c r="M1255" s="103" t="str">
        <f ca="1" t="shared" si="216"/>
        <v/>
      </c>
      <c r="N1255" s="103" t="str">
        <f ca="1" t="shared" si="217"/>
        <v/>
      </c>
      <c r="O1255" s="1" t="str">
        <f>IFERROR(VLOOKUP(D1255,ข้อมูลออเดอร์!A:EK,49,0),"")</f>
        <v/>
      </c>
      <c r="P1255" s="1" t="str">
        <f>IF(D1255="","",ข้อมูลออเดอร์!AX1254)</f>
        <v/>
      </c>
      <c r="Q1255" s="1" t="str">
        <f>IF(D1255="","",ข้อมูลออเดอร์!AX1254)</f>
        <v/>
      </c>
      <c r="R1255" s="1" t="str">
        <f t="shared" si="218"/>
        <v/>
      </c>
      <c r="S1255" s="1">
        <f>IF('ข้อมูลจังหวัด-อำเภอ'!C1254="","",'ข้อมูลจังหวัด-อำเภอ'!C1254)</f>
        <v>0</v>
      </c>
      <c r="T1255" s="1">
        <f>IF('ข้อมูลจังหวัด-อำเภอ'!D1254="","",'ข้อมูลจังหวัด-อำเภอ'!D1254)</f>
        <v>0</v>
      </c>
      <c r="U1255" s="1" t="str">
        <f>IFERROR(VLOOKUP(D1255,ข้อมูลออเดอร์!A:EK,46,0),"")</f>
        <v/>
      </c>
      <c r="V1255" s="1" t="str">
        <f>IFERROR(VLOOKUP(D1255,ข้อมูลออเดอร์!A:EK,46,0),"")</f>
        <v/>
      </c>
      <c r="W1255" s="1" t="str">
        <f>IFERROR(VLOOKUP(D1255,ข้อมูลออเดอร์!A:EK,48,0),"")</f>
        <v/>
      </c>
      <c r="X1255" s="1" t="str">
        <f t="shared" si="219"/>
        <v/>
      </c>
      <c r="Y1255" s="1"/>
      <c r="Z1255" s="1"/>
      <c r="AA1255" s="1" t="e">
        <f t="shared" si="220"/>
        <v>#N/A</v>
      </c>
      <c r="AB1255" s="1"/>
      <c r="AC1255" s="1"/>
      <c r="AD1255" s="1"/>
      <c r="AE1255" s="1" t="e">
        <f>IF(ข้อมูลน้ำหนักสินค้า!C1254="","",ข้อมูลน้ำหนักสินค้า!C1254)*J1255</f>
        <v>#VALUE!</v>
      </c>
    </row>
    <row r="1256" spans="1:31">
      <c r="A1256" s="1" t="str">
        <f t="shared" si="210"/>
        <v/>
      </c>
      <c r="B1256" s="1" t="str">
        <f t="shared" si="211"/>
        <v/>
      </c>
      <c r="C1256" s="1" t="str">
        <f t="shared" si="212"/>
        <v/>
      </c>
      <c r="D1256" s="1" t="str">
        <f>IF(ข้อมูลออเดอร์!A1255="","",ข้อมูลออเดอร์!A1255)</f>
        <v/>
      </c>
      <c r="E1256" s="1" t="str">
        <f>IFERROR(IF(VLOOKUP(D1256,ข้อมูลออเดอร์!A:BV,74,0)="Express delivery","NORMAL",IF(VLOOKUP(D1256,ข้อมูลออเดอร์!A:BV,74,0)="Lalamove","B2B_OFFLINE","")),"")</f>
        <v/>
      </c>
      <c r="F1256" s="1" t="str">
        <f t="shared" si="213"/>
        <v/>
      </c>
      <c r="G1256" s="1" t="str">
        <f>IF(ข้อมูลออเดอร์!CV1255="","",ข้อมูลออเดอร์!CV1255)</f>
        <v/>
      </c>
      <c r="H1256" s="1" t="str">
        <f>IF(ข้อมูลออเดอร์!CW1255="","",ข้อมูลออเดอร์!CW1255)</f>
        <v/>
      </c>
      <c r="I1256" s="1" t="str">
        <f>IF(ข้อมูลออเดอร์!CV1255="","",ข้อมูลออเดอร์!CV1255)</f>
        <v/>
      </c>
      <c r="J1256" s="1" t="str">
        <f>IF(ข้อมูลออเดอร์!DD1255="","",ข้อมูลออเดอร์!DD1255)</f>
        <v/>
      </c>
      <c r="K1256" s="102" t="str">
        <f t="shared" si="214"/>
        <v/>
      </c>
      <c r="L1256" s="102" t="str">
        <f t="shared" si="215"/>
        <v/>
      </c>
      <c r="M1256" s="103" t="str">
        <f ca="1" t="shared" si="216"/>
        <v/>
      </c>
      <c r="N1256" s="103" t="str">
        <f ca="1" t="shared" si="217"/>
        <v/>
      </c>
      <c r="O1256" s="1" t="str">
        <f>IFERROR(VLOOKUP(D1256,ข้อมูลออเดอร์!A:EK,49,0),"")</f>
        <v/>
      </c>
      <c r="P1256" s="1" t="str">
        <f>IF(D1256="","",ข้อมูลออเดอร์!AX1255)</f>
        <v/>
      </c>
      <c r="Q1256" s="1" t="str">
        <f>IF(D1256="","",ข้อมูลออเดอร์!AX1255)</f>
        <v/>
      </c>
      <c r="R1256" s="1" t="str">
        <f t="shared" si="218"/>
        <v/>
      </c>
      <c r="S1256" s="1">
        <f>IF('ข้อมูลจังหวัด-อำเภอ'!C1255="","",'ข้อมูลจังหวัด-อำเภอ'!C1255)</f>
        <v>0</v>
      </c>
      <c r="T1256" s="1">
        <f>IF('ข้อมูลจังหวัด-อำเภอ'!D1255="","",'ข้อมูลจังหวัด-อำเภอ'!D1255)</f>
        <v>0</v>
      </c>
      <c r="U1256" s="1" t="str">
        <f>IFERROR(VLOOKUP(D1256,ข้อมูลออเดอร์!A:EK,46,0),"")</f>
        <v/>
      </c>
      <c r="V1256" s="1" t="str">
        <f>IFERROR(VLOOKUP(D1256,ข้อมูลออเดอร์!A:EK,46,0),"")</f>
        <v/>
      </c>
      <c r="W1256" s="1" t="str">
        <f>IFERROR(VLOOKUP(D1256,ข้อมูลออเดอร์!A:EK,48,0),"")</f>
        <v/>
      </c>
      <c r="X1256" s="1" t="str">
        <f t="shared" si="219"/>
        <v/>
      </c>
      <c r="Y1256" s="1"/>
      <c r="Z1256" s="1"/>
      <c r="AA1256" s="1" t="e">
        <f t="shared" si="220"/>
        <v>#N/A</v>
      </c>
      <c r="AB1256" s="1"/>
      <c r="AC1256" s="1"/>
      <c r="AD1256" s="1"/>
      <c r="AE1256" s="1" t="e">
        <f>IF(ข้อมูลน้ำหนักสินค้า!C1255="","",ข้อมูลน้ำหนักสินค้า!C1255)*J1256</f>
        <v>#VALUE!</v>
      </c>
    </row>
    <row r="1257" spans="1:31">
      <c r="A1257" s="1" t="str">
        <f t="shared" si="210"/>
        <v/>
      </c>
      <c r="B1257" s="1" t="str">
        <f t="shared" si="211"/>
        <v/>
      </c>
      <c r="C1257" s="1" t="str">
        <f t="shared" si="212"/>
        <v/>
      </c>
      <c r="D1257" s="1" t="str">
        <f>IF(ข้อมูลออเดอร์!A1256="","",ข้อมูลออเดอร์!A1256)</f>
        <v/>
      </c>
      <c r="E1257" s="1" t="str">
        <f>IFERROR(IF(VLOOKUP(D1257,ข้อมูลออเดอร์!A:BV,74,0)="Express delivery","NORMAL",IF(VLOOKUP(D1257,ข้อมูลออเดอร์!A:BV,74,0)="Lalamove","B2B_OFFLINE","")),"")</f>
        <v/>
      </c>
      <c r="F1257" s="1" t="str">
        <f t="shared" si="213"/>
        <v/>
      </c>
      <c r="G1257" s="1" t="str">
        <f>IF(ข้อมูลออเดอร์!CV1256="","",ข้อมูลออเดอร์!CV1256)</f>
        <v/>
      </c>
      <c r="H1257" s="1" t="str">
        <f>IF(ข้อมูลออเดอร์!CW1256="","",ข้อมูลออเดอร์!CW1256)</f>
        <v/>
      </c>
      <c r="I1257" s="1" t="str">
        <f>IF(ข้อมูลออเดอร์!CV1256="","",ข้อมูลออเดอร์!CV1256)</f>
        <v/>
      </c>
      <c r="J1257" s="1" t="str">
        <f>IF(ข้อมูลออเดอร์!DD1256="","",ข้อมูลออเดอร์!DD1256)</f>
        <v/>
      </c>
      <c r="K1257" s="102" t="str">
        <f t="shared" si="214"/>
        <v/>
      </c>
      <c r="L1257" s="102" t="str">
        <f t="shared" si="215"/>
        <v/>
      </c>
      <c r="M1257" s="103" t="str">
        <f ca="1" t="shared" si="216"/>
        <v/>
      </c>
      <c r="N1257" s="103" t="str">
        <f ca="1" t="shared" si="217"/>
        <v/>
      </c>
      <c r="O1257" s="1" t="str">
        <f>IFERROR(VLOOKUP(D1257,ข้อมูลออเดอร์!A:EK,49,0),"")</f>
        <v/>
      </c>
      <c r="P1257" s="1" t="str">
        <f>IF(D1257="","",ข้อมูลออเดอร์!AX1256)</f>
        <v/>
      </c>
      <c r="Q1257" s="1" t="str">
        <f>IF(D1257="","",ข้อมูลออเดอร์!AX1256)</f>
        <v/>
      </c>
      <c r="R1257" s="1" t="str">
        <f t="shared" si="218"/>
        <v/>
      </c>
      <c r="S1257" s="1">
        <f>IF('ข้อมูลจังหวัด-อำเภอ'!C1256="","",'ข้อมูลจังหวัด-อำเภอ'!C1256)</f>
        <v>0</v>
      </c>
      <c r="T1257" s="1">
        <f>IF('ข้อมูลจังหวัด-อำเภอ'!D1256="","",'ข้อมูลจังหวัด-อำเภอ'!D1256)</f>
        <v>0</v>
      </c>
      <c r="U1257" s="1" t="str">
        <f>IFERROR(VLOOKUP(D1257,ข้อมูลออเดอร์!A:EK,46,0),"")</f>
        <v/>
      </c>
      <c r="V1257" s="1" t="str">
        <f>IFERROR(VLOOKUP(D1257,ข้อมูลออเดอร์!A:EK,46,0),"")</f>
        <v/>
      </c>
      <c r="W1257" s="1" t="str">
        <f>IFERROR(VLOOKUP(D1257,ข้อมูลออเดอร์!A:EK,48,0),"")</f>
        <v/>
      </c>
      <c r="X1257" s="1" t="str">
        <f t="shared" si="219"/>
        <v/>
      </c>
      <c r="Y1257" s="1"/>
      <c r="Z1257" s="1"/>
      <c r="AA1257" s="1" t="e">
        <f t="shared" si="220"/>
        <v>#N/A</v>
      </c>
      <c r="AB1257" s="1"/>
      <c r="AC1257" s="1"/>
      <c r="AD1257" s="1"/>
      <c r="AE1257" s="1" t="e">
        <f>IF(ข้อมูลน้ำหนักสินค้า!C1256="","",ข้อมูลน้ำหนักสินค้า!C1256)*J1257</f>
        <v>#VALUE!</v>
      </c>
    </row>
    <row r="1258" spans="1:31">
      <c r="A1258" s="1" t="str">
        <f t="shared" si="210"/>
        <v/>
      </c>
      <c r="B1258" s="1" t="str">
        <f t="shared" si="211"/>
        <v/>
      </c>
      <c r="C1258" s="1" t="str">
        <f t="shared" si="212"/>
        <v/>
      </c>
      <c r="D1258" s="1" t="str">
        <f>IF(ข้อมูลออเดอร์!A1257="","",ข้อมูลออเดอร์!A1257)</f>
        <v/>
      </c>
      <c r="E1258" s="1" t="str">
        <f>IFERROR(IF(VLOOKUP(D1258,ข้อมูลออเดอร์!A:BV,74,0)="Express delivery","NORMAL",IF(VLOOKUP(D1258,ข้อมูลออเดอร์!A:BV,74,0)="Lalamove","B2B_OFFLINE","")),"")</f>
        <v/>
      </c>
      <c r="F1258" s="1" t="str">
        <f t="shared" si="213"/>
        <v/>
      </c>
      <c r="G1258" s="1" t="str">
        <f>IF(ข้อมูลออเดอร์!CV1257="","",ข้อมูลออเดอร์!CV1257)</f>
        <v/>
      </c>
      <c r="H1258" s="1" t="str">
        <f>IF(ข้อมูลออเดอร์!CW1257="","",ข้อมูลออเดอร์!CW1257)</f>
        <v/>
      </c>
      <c r="I1258" s="1" t="str">
        <f>IF(ข้อมูลออเดอร์!CV1257="","",ข้อมูลออเดอร์!CV1257)</f>
        <v/>
      </c>
      <c r="J1258" s="1" t="str">
        <f>IF(ข้อมูลออเดอร์!DD1257="","",ข้อมูลออเดอร์!DD1257)</f>
        <v/>
      </c>
      <c r="K1258" s="102" t="str">
        <f t="shared" si="214"/>
        <v/>
      </c>
      <c r="L1258" s="102" t="str">
        <f t="shared" si="215"/>
        <v/>
      </c>
      <c r="M1258" s="103" t="str">
        <f ca="1" t="shared" si="216"/>
        <v/>
      </c>
      <c r="N1258" s="103" t="str">
        <f ca="1" t="shared" si="217"/>
        <v/>
      </c>
      <c r="O1258" s="1" t="str">
        <f>IFERROR(VLOOKUP(D1258,ข้อมูลออเดอร์!A:EK,49,0),"")</f>
        <v/>
      </c>
      <c r="P1258" s="1" t="str">
        <f>IF(D1258="","",ข้อมูลออเดอร์!AX1257)</f>
        <v/>
      </c>
      <c r="Q1258" s="1" t="str">
        <f>IF(D1258="","",ข้อมูลออเดอร์!AX1257)</f>
        <v/>
      </c>
      <c r="R1258" s="1" t="str">
        <f t="shared" si="218"/>
        <v/>
      </c>
      <c r="S1258" s="1">
        <f>IF('ข้อมูลจังหวัด-อำเภอ'!C1257="","",'ข้อมูลจังหวัด-อำเภอ'!C1257)</f>
        <v>0</v>
      </c>
      <c r="T1258" s="1">
        <f>IF('ข้อมูลจังหวัด-อำเภอ'!D1257="","",'ข้อมูลจังหวัด-อำเภอ'!D1257)</f>
        <v>0</v>
      </c>
      <c r="U1258" s="1" t="str">
        <f>IFERROR(VLOOKUP(D1258,ข้อมูลออเดอร์!A:EK,46,0),"")</f>
        <v/>
      </c>
      <c r="V1258" s="1" t="str">
        <f>IFERROR(VLOOKUP(D1258,ข้อมูลออเดอร์!A:EK,46,0),"")</f>
        <v/>
      </c>
      <c r="W1258" s="1" t="str">
        <f>IFERROR(VLOOKUP(D1258,ข้อมูลออเดอร์!A:EK,48,0),"")</f>
        <v/>
      </c>
      <c r="X1258" s="1" t="str">
        <f t="shared" si="219"/>
        <v/>
      </c>
      <c r="Y1258" s="1"/>
      <c r="Z1258" s="1"/>
      <c r="AA1258" s="1" t="e">
        <f t="shared" si="220"/>
        <v>#N/A</v>
      </c>
      <c r="AB1258" s="1"/>
      <c r="AC1258" s="1"/>
      <c r="AD1258" s="1"/>
      <c r="AE1258" s="1" t="e">
        <f>IF(ข้อมูลน้ำหนักสินค้า!C1257="","",ข้อมูลน้ำหนักสินค้า!C1257)*J1258</f>
        <v>#VALUE!</v>
      </c>
    </row>
    <row r="1259" spans="1:31">
      <c r="A1259" s="1" t="str">
        <f t="shared" si="210"/>
        <v/>
      </c>
      <c r="B1259" s="1" t="str">
        <f t="shared" si="211"/>
        <v/>
      </c>
      <c r="C1259" s="1" t="str">
        <f t="shared" si="212"/>
        <v/>
      </c>
      <c r="D1259" s="1" t="str">
        <f>IF(ข้อมูลออเดอร์!A1258="","",ข้อมูลออเดอร์!A1258)</f>
        <v/>
      </c>
      <c r="E1259" s="1" t="str">
        <f>IFERROR(IF(VLOOKUP(D1259,ข้อมูลออเดอร์!A:BV,74,0)="Express delivery","NORMAL",IF(VLOOKUP(D1259,ข้อมูลออเดอร์!A:BV,74,0)="Lalamove","B2B_OFFLINE","")),"")</f>
        <v/>
      </c>
      <c r="F1259" s="1" t="str">
        <f t="shared" si="213"/>
        <v/>
      </c>
      <c r="G1259" s="1" t="str">
        <f>IF(ข้อมูลออเดอร์!CV1258="","",ข้อมูลออเดอร์!CV1258)</f>
        <v/>
      </c>
      <c r="H1259" s="1" t="str">
        <f>IF(ข้อมูลออเดอร์!CW1258="","",ข้อมูลออเดอร์!CW1258)</f>
        <v/>
      </c>
      <c r="I1259" s="1" t="str">
        <f>IF(ข้อมูลออเดอร์!CV1258="","",ข้อมูลออเดอร์!CV1258)</f>
        <v/>
      </c>
      <c r="J1259" s="1" t="str">
        <f>IF(ข้อมูลออเดอร์!DD1258="","",ข้อมูลออเดอร์!DD1258)</f>
        <v/>
      </c>
      <c r="K1259" s="102" t="str">
        <f t="shared" si="214"/>
        <v/>
      </c>
      <c r="L1259" s="102" t="str">
        <f t="shared" si="215"/>
        <v/>
      </c>
      <c r="M1259" s="103" t="str">
        <f ca="1" t="shared" si="216"/>
        <v/>
      </c>
      <c r="N1259" s="103" t="str">
        <f ca="1" t="shared" si="217"/>
        <v/>
      </c>
      <c r="O1259" s="1" t="str">
        <f>IFERROR(VLOOKUP(D1259,ข้อมูลออเดอร์!A:EK,49,0),"")</f>
        <v/>
      </c>
      <c r="P1259" s="1" t="str">
        <f>IF(D1259="","",ข้อมูลออเดอร์!AX1258)</f>
        <v/>
      </c>
      <c r="Q1259" s="1" t="str">
        <f>IF(D1259="","",ข้อมูลออเดอร์!AX1258)</f>
        <v/>
      </c>
      <c r="R1259" s="1" t="str">
        <f t="shared" si="218"/>
        <v/>
      </c>
      <c r="S1259" s="1">
        <f>IF('ข้อมูลจังหวัด-อำเภอ'!C1258="","",'ข้อมูลจังหวัด-อำเภอ'!C1258)</f>
        <v>0</v>
      </c>
      <c r="T1259" s="1">
        <f>IF('ข้อมูลจังหวัด-อำเภอ'!D1258="","",'ข้อมูลจังหวัด-อำเภอ'!D1258)</f>
        <v>0</v>
      </c>
      <c r="U1259" s="1" t="str">
        <f>IFERROR(VLOOKUP(D1259,ข้อมูลออเดอร์!A:EK,46,0),"")</f>
        <v/>
      </c>
      <c r="V1259" s="1" t="str">
        <f>IFERROR(VLOOKUP(D1259,ข้อมูลออเดอร์!A:EK,46,0),"")</f>
        <v/>
      </c>
      <c r="W1259" s="1" t="str">
        <f>IFERROR(VLOOKUP(D1259,ข้อมูลออเดอร์!A:EK,48,0),"")</f>
        <v/>
      </c>
      <c r="X1259" s="1" t="str">
        <f t="shared" si="219"/>
        <v/>
      </c>
      <c r="Y1259" s="1"/>
      <c r="Z1259" s="1"/>
      <c r="AA1259" s="1" t="e">
        <f t="shared" si="220"/>
        <v>#N/A</v>
      </c>
      <c r="AB1259" s="1"/>
      <c r="AC1259" s="1"/>
      <c r="AD1259" s="1"/>
      <c r="AE1259" s="1" t="e">
        <f>IF(ข้อมูลน้ำหนักสินค้า!C1258="","",ข้อมูลน้ำหนักสินค้า!C1258)*J1259</f>
        <v>#VALUE!</v>
      </c>
    </row>
    <row r="1260" spans="1:31">
      <c r="A1260" s="1" t="str">
        <f t="shared" si="210"/>
        <v/>
      </c>
      <c r="B1260" s="1" t="str">
        <f t="shared" si="211"/>
        <v/>
      </c>
      <c r="C1260" s="1" t="str">
        <f t="shared" si="212"/>
        <v/>
      </c>
      <c r="D1260" s="1" t="str">
        <f>IF(ข้อมูลออเดอร์!A1259="","",ข้อมูลออเดอร์!A1259)</f>
        <v/>
      </c>
      <c r="E1260" s="1" t="str">
        <f>IFERROR(IF(VLOOKUP(D1260,ข้อมูลออเดอร์!A:BV,74,0)="Express delivery","NORMAL",IF(VLOOKUP(D1260,ข้อมูลออเดอร์!A:BV,74,0)="Lalamove","B2B_OFFLINE","")),"")</f>
        <v/>
      </c>
      <c r="F1260" s="1" t="str">
        <f t="shared" si="213"/>
        <v/>
      </c>
      <c r="G1260" s="1" t="str">
        <f>IF(ข้อมูลออเดอร์!CV1259="","",ข้อมูลออเดอร์!CV1259)</f>
        <v/>
      </c>
      <c r="H1260" s="1" t="str">
        <f>IF(ข้อมูลออเดอร์!CW1259="","",ข้อมูลออเดอร์!CW1259)</f>
        <v/>
      </c>
      <c r="I1260" s="1" t="str">
        <f>IF(ข้อมูลออเดอร์!CV1259="","",ข้อมูลออเดอร์!CV1259)</f>
        <v/>
      </c>
      <c r="J1260" s="1" t="str">
        <f>IF(ข้อมูลออเดอร์!DD1259="","",ข้อมูลออเดอร์!DD1259)</f>
        <v/>
      </c>
      <c r="K1260" s="102" t="str">
        <f t="shared" si="214"/>
        <v/>
      </c>
      <c r="L1260" s="102" t="str">
        <f t="shared" si="215"/>
        <v/>
      </c>
      <c r="M1260" s="103" t="str">
        <f ca="1" t="shared" si="216"/>
        <v/>
      </c>
      <c r="N1260" s="103" t="str">
        <f ca="1" t="shared" si="217"/>
        <v/>
      </c>
      <c r="O1260" s="1" t="str">
        <f>IFERROR(VLOOKUP(D1260,ข้อมูลออเดอร์!A:EK,49,0),"")</f>
        <v/>
      </c>
      <c r="P1260" s="1" t="str">
        <f>IF(D1260="","",ข้อมูลออเดอร์!AX1259)</f>
        <v/>
      </c>
      <c r="Q1260" s="1" t="str">
        <f>IF(D1260="","",ข้อมูลออเดอร์!AX1259)</f>
        <v/>
      </c>
      <c r="R1260" s="1" t="str">
        <f t="shared" si="218"/>
        <v/>
      </c>
      <c r="S1260" s="1">
        <f>IF('ข้อมูลจังหวัด-อำเภอ'!C1259="","",'ข้อมูลจังหวัด-อำเภอ'!C1259)</f>
        <v>0</v>
      </c>
      <c r="T1260" s="1">
        <f>IF('ข้อมูลจังหวัด-อำเภอ'!D1259="","",'ข้อมูลจังหวัด-อำเภอ'!D1259)</f>
        <v>0</v>
      </c>
      <c r="U1260" s="1" t="str">
        <f>IFERROR(VLOOKUP(D1260,ข้อมูลออเดอร์!A:EK,46,0),"")</f>
        <v/>
      </c>
      <c r="V1260" s="1" t="str">
        <f>IFERROR(VLOOKUP(D1260,ข้อมูลออเดอร์!A:EK,46,0),"")</f>
        <v/>
      </c>
      <c r="W1260" s="1" t="str">
        <f>IFERROR(VLOOKUP(D1260,ข้อมูลออเดอร์!A:EK,48,0),"")</f>
        <v/>
      </c>
      <c r="X1260" s="1" t="str">
        <f t="shared" si="219"/>
        <v/>
      </c>
      <c r="Y1260" s="1"/>
      <c r="Z1260" s="1"/>
      <c r="AA1260" s="1" t="e">
        <f t="shared" si="220"/>
        <v>#N/A</v>
      </c>
      <c r="AB1260" s="1"/>
      <c r="AC1260" s="1"/>
      <c r="AD1260" s="1"/>
      <c r="AE1260" s="1" t="e">
        <f>IF(ข้อมูลน้ำหนักสินค้า!C1259="","",ข้อมูลน้ำหนักสินค้า!C1259)*J1260</f>
        <v>#VALUE!</v>
      </c>
    </row>
    <row r="1261" spans="1:31">
      <c r="A1261" s="1" t="str">
        <f t="shared" si="210"/>
        <v/>
      </c>
      <c r="B1261" s="1" t="str">
        <f t="shared" si="211"/>
        <v/>
      </c>
      <c r="C1261" s="1" t="str">
        <f t="shared" si="212"/>
        <v/>
      </c>
      <c r="D1261" s="1" t="str">
        <f>IF(ข้อมูลออเดอร์!A1260="","",ข้อมูลออเดอร์!A1260)</f>
        <v/>
      </c>
      <c r="E1261" s="1" t="str">
        <f>IFERROR(IF(VLOOKUP(D1261,ข้อมูลออเดอร์!A:BV,74,0)="Express delivery","NORMAL",IF(VLOOKUP(D1261,ข้อมูลออเดอร์!A:BV,74,0)="Lalamove","B2B_OFFLINE","")),"")</f>
        <v/>
      </c>
      <c r="F1261" s="1" t="str">
        <f t="shared" si="213"/>
        <v/>
      </c>
      <c r="G1261" s="1" t="str">
        <f>IF(ข้อมูลออเดอร์!CV1260="","",ข้อมูลออเดอร์!CV1260)</f>
        <v/>
      </c>
      <c r="H1261" s="1" t="str">
        <f>IF(ข้อมูลออเดอร์!CW1260="","",ข้อมูลออเดอร์!CW1260)</f>
        <v/>
      </c>
      <c r="I1261" s="1" t="str">
        <f>IF(ข้อมูลออเดอร์!CV1260="","",ข้อมูลออเดอร์!CV1260)</f>
        <v/>
      </c>
      <c r="J1261" s="1" t="str">
        <f>IF(ข้อมูลออเดอร์!DD1260="","",ข้อมูลออเดอร์!DD1260)</f>
        <v/>
      </c>
      <c r="K1261" s="102" t="str">
        <f t="shared" si="214"/>
        <v/>
      </c>
      <c r="L1261" s="102" t="str">
        <f t="shared" si="215"/>
        <v/>
      </c>
      <c r="M1261" s="103" t="str">
        <f ca="1" t="shared" si="216"/>
        <v/>
      </c>
      <c r="N1261" s="103" t="str">
        <f ca="1" t="shared" si="217"/>
        <v/>
      </c>
      <c r="O1261" s="1" t="str">
        <f>IFERROR(VLOOKUP(D1261,ข้อมูลออเดอร์!A:EK,49,0),"")</f>
        <v/>
      </c>
      <c r="P1261" s="1" t="str">
        <f>IF(D1261="","",ข้อมูลออเดอร์!AX1260)</f>
        <v/>
      </c>
      <c r="Q1261" s="1" t="str">
        <f>IF(D1261="","",ข้อมูลออเดอร์!AX1260)</f>
        <v/>
      </c>
      <c r="R1261" s="1" t="str">
        <f t="shared" si="218"/>
        <v/>
      </c>
      <c r="S1261" s="1">
        <f>IF('ข้อมูลจังหวัด-อำเภอ'!C1260="","",'ข้อมูลจังหวัด-อำเภอ'!C1260)</f>
        <v>0</v>
      </c>
      <c r="T1261" s="1">
        <f>IF('ข้อมูลจังหวัด-อำเภอ'!D1260="","",'ข้อมูลจังหวัด-อำเภอ'!D1260)</f>
        <v>0</v>
      </c>
      <c r="U1261" s="1" t="str">
        <f>IFERROR(VLOOKUP(D1261,ข้อมูลออเดอร์!A:EK,46,0),"")</f>
        <v/>
      </c>
      <c r="V1261" s="1" t="str">
        <f>IFERROR(VLOOKUP(D1261,ข้อมูลออเดอร์!A:EK,46,0),"")</f>
        <v/>
      </c>
      <c r="W1261" s="1" t="str">
        <f>IFERROR(VLOOKUP(D1261,ข้อมูลออเดอร์!A:EK,48,0),"")</f>
        <v/>
      </c>
      <c r="X1261" s="1" t="str">
        <f t="shared" si="219"/>
        <v/>
      </c>
      <c r="Y1261" s="1"/>
      <c r="Z1261" s="1"/>
      <c r="AA1261" s="1" t="e">
        <f t="shared" si="220"/>
        <v>#N/A</v>
      </c>
      <c r="AB1261" s="1"/>
      <c r="AC1261" s="1"/>
      <c r="AD1261" s="1"/>
      <c r="AE1261" s="1" t="e">
        <f>IF(ข้อมูลน้ำหนักสินค้า!C1260="","",ข้อมูลน้ำหนักสินค้า!C1260)*J1261</f>
        <v>#VALUE!</v>
      </c>
    </row>
    <row r="1262" spans="1:31">
      <c r="A1262" s="1" t="str">
        <f t="shared" si="210"/>
        <v/>
      </c>
      <c r="B1262" s="1" t="str">
        <f t="shared" si="211"/>
        <v/>
      </c>
      <c r="C1262" s="1" t="str">
        <f t="shared" si="212"/>
        <v/>
      </c>
      <c r="D1262" s="1" t="str">
        <f>IF(ข้อมูลออเดอร์!A1261="","",ข้อมูลออเดอร์!A1261)</f>
        <v/>
      </c>
      <c r="E1262" s="1" t="str">
        <f>IFERROR(IF(VLOOKUP(D1262,ข้อมูลออเดอร์!A:BV,74,0)="Express delivery","NORMAL",IF(VLOOKUP(D1262,ข้อมูลออเดอร์!A:BV,74,0)="Lalamove","B2B_OFFLINE","")),"")</f>
        <v/>
      </c>
      <c r="F1262" s="1" t="str">
        <f t="shared" si="213"/>
        <v/>
      </c>
      <c r="G1262" s="1" t="str">
        <f>IF(ข้อมูลออเดอร์!CV1261="","",ข้อมูลออเดอร์!CV1261)</f>
        <v/>
      </c>
      <c r="H1262" s="1" t="str">
        <f>IF(ข้อมูลออเดอร์!CW1261="","",ข้อมูลออเดอร์!CW1261)</f>
        <v/>
      </c>
      <c r="I1262" s="1" t="str">
        <f>IF(ข้อมูลออเดอร์!CV1261="","",ข้อมูลออเดอร์!CV1261)</f>
        <v/>
      </c>
      <c r="J1262" s="1" t="str">
        <f>IF(ข้อมูลออเดอร์!DD1261="","",ข้อมูลออเดอร์!DD1261)</f>
        <v/>
      </c>
      <c r="K1262" s="102" t="str">
        <f t="shared" si="214"/>
        <v/>
      </c>
      <c r="L1262" s="102" t="str">
        <f t="shared" si="215"/>
        <v/>
      </c>
      <c r="M1262" s="103" t="str">
        <f ca="1" t="shared" si="216"/>
        <v/>
      </c>
      <c r="N1262" s="103" t="str">
        <f ca="1" t="shared" si="217"/>
        <v/>
      </c>
      <c r="O1262" s="1" t="str">
        <f>IFERROR(VLOOKUP(D1262,ข้อมูลออเดอร์!A:EK,49,0),"")</f>
        <v/>
      </c>
      <c r="P1262" s="1" t="str">
        <f>IF(D1262="","",ข้อมูลออเดอร์!AX1261)</f>
        <v/>
      </c>
      <c r="Q1262" s="1" t="str">
        <f>IF(D1262="","",ข้อมูลออเดอร์!AX1261)</f>
        <v/>
      </c>
      <c r="R1262" s="1" t="str">
        <f t="shared" si="218"/>
        <v/>
      </c>
      <c r="S1262" s="1">
        <f>IF('ข้อมูลจังหวัด-อำเภอ'!C1261="","",'ข้อมูลจังหวัด-อำเภอ'!C1261)</f>
        <v>0</v>
      </c>
      <c r="T1262" s="1">
        <f>IF('ข้อมูลจังหวัด-อำเภอ'!D1261="","",'ข้อมูลจังหวัด-อำเภอ'!D1261)</f>
        <v>0</v>
      </c>
      <c r="U1262" s="1" t="str">
        <f>IFERROR(VLOOKUP(D1262,ข้อมูลออเดอร์!A:EK,46,0),"")</f>
        <v/>
      </c>
      <c r="V1262" s="1" t="str">
        <f>IFERROR(VLOOKUP(D1262,ข้อมูลออเดอร์!A:EK,46,0),"")</f>
        <v/>
      </c>
      <c r="W1262" s="1" t="str">
        <f>IFERROR(VLOOKUP(D1262,ข้อมูลออเดอร์!A:EK,48,0),"")</f>
        <v/>
      </c>
      <c r="X1262" s="1" t="str">
        <f t="shared" si="219"/>
        <v/>
      </c>
      <c r="Y1262" s="1"/>
      <c r="Z1262" s="1"/>
      <c r="AA1262" s="1" t="e">
        <f t="shared" si="220"/>
        <v>#N/A</v>
      </c>
      <c r="AB1262" s="1"/>
      <c r="AC1262" s="1"/>
      <c r="AD1262" s="1"/>
      <c r="AE1262" s="1" t="e">
        <f>IF(ข้อมูลน้ำหนักสินค้า!C1261="","",ข้อมูลน้ำหนักสินค้า!C1261)*J1262</f>
        <v>#VALUE!</v>
      </c>
    </row>
    <row r="1263" spans="1:31">
      <c r="A1263" s="1" t="str">
        <f t="shared" si="210"/>
        <v/>
      </c>
      <c r="B1263" s="1" t="str">
        <f t="shared" si="211"/>
        <v/>
      </c>
      <c r="C1263" s="1" t="str">
        <f t="shared" si="212"/>
        <v/>
      </c>
      <c r="D1263" s="1" t="str">
        <f>IF(ข้อมูลออเดอร์!A1262="","",ข้อมูลออเดอร์!A1262)</f>
        <v/>
      </c>
      <c r="E1263" s="1" t="str">
        <f>IFERROR(IF(VLOOKUP(D1263,ข้อมูลออเดอร์!A:BV,74,0)="Express delivery","NORMAL",IF(VLOOKUP(D1263,ข้อมูลออเดอร์!A:BV,74,0)="Lalamove","B2B_OFFLINE","")),"")</f>
        <v/>
      </c>
      <c r="F1263" s="1" t="str">
        <f t="shared" si="213"/>
        <v/>
      </c>
      <c r="G1263" s="1" t="str">
        <f>IF(ข้อมูลออเดอร์!CV1262="","",ข้อมูลออเดอร์!CV1262)</f>
        <v/>
      </c>
      <c r="H1263" s="1" t="str">
        <f>IF(ข้อมูลออเดอร์!CW1262="","",ข้อมูลออเดอร์!CW1262)</f>
        <v/>
      </c>
      <c r="I1263" s="1" t="str">
        <f>IF(ข้อมูลออเดอร์!CV1262="","",ข้อมูลออเดอร์!CV1262)</f>
        <v/>
      </c>
      <c r="J1263" s="1" t="str">
        <f>IF(ข้อมูลออเดอร์!DD1262="","",ข้อมูลออเดอร์!DD1262)</f>
        <v/>
      </c>
      <c r="K1263" s="102" t="str">
        <f t="shared" si="214"/>
        <v/>
      </c>
      <c r="L1263" s="102" t="str">
        <f t="shared" si="215"/>
        <v/>
      </c>
      <c r="M1263" s="103" t="str">
        <f ca="1" t="shared" si="216"/>
        <v/>
      </c>
      <c r="N1263" s="103" t="str">
        <f ca="1" t="shared" si="217"/>
        <v/>
      </c>
      <c r="O1263" s="1" t="str">
        <f>IFERROR(VLOOKUP(D1263,ข้อมูลออเดอร์!A:EK,49,0),"")</f>
        <v/>
      </c>
      <c r="P1263" s="1" t="str">
        <f>IF(D1263="","",ข้อมูลออเดอร์!AX1262)</f>
        <v/>
      </c>
      <c r="Q1263" s="1" t="str">
        <f>IF(D1263="","",ข้อมูลออเดอร์!AX1262)</f>
        <v/>
      </c>
      <c r="R1263" s="1" t="str">
        <f t="shared" si="218"/>
        <v/>
      </c>
      <c r="S1263" s="1">
        <f>IF('ข้อมูลจังหวัด-อำเภอ'!C1262="","",'ข้อมูลจังหวัด-อำเภอ'!C1262)</f>
        <v>0</v>
      </c>
      <c r="T1263" s="1">
        <f>IF('ข้อมูลจังหวัด-อำเภอ'!D1262="","",'ข้อมูลจังหวัด-อำเภอ'!D1262)</f>
        <v>0</v>
      </c>
      <c r="U1263" s="1" t="str">
        <f>IFERROR(VLOOKUP(D1263,ข้อมูลออเดอร์!A:EK,46,0),"")</f>
        <v/>
      </c>
      <c r="V1263" s="1" t="str">
        <f>IFERROR(VLOOKUP(D1263,ข้อมูลออเดอร์!A:EK,46,0),"")</f>
        <v/>
      </c>
      <c r="W1263" s="1" t="str">
        <f>IFERROR(VLOOKUP(D1263,ข้อมูลออเดอร์!A:EK,48,0),"")</f>
        <v/>
      </c>
      <c r="X1263" s="1" t="str">
        <f t="shared" si="219"/>
        <v/>
      </c>
      <c r="Y1263" s="1"/>
      <c r="Z1263" s="1"/>
      <c r="AA1263" s="1" t="e">
        <f t="shared" si="220"/>
        <v>#N/A</v>
      </c>
      <c r="AB1263" s="1"/>
      <c r="AC1263" s="1"/>
      <c r="AD1263" s="1"/>
      <c r="AE1263" s="1" t="e">
        <f>IF(ข้อมูลน้ำหนักสินค้า!C1262="","",ข้อมูลน้ำหนักสินค้า!C1262)*J1263</f>
        <v>#VALUE!</v>
      </c>
    </row>
    <row r="1264" spans="1:31">
      <c r="A1264" s="1" t="str">
        <f t="shared" si="210"/>
        <v/>
      </c>
      <c r="B1264" s="1" t="str">
        <f t="shared" si="211"/>
        <v/>
      </c>
      <c r="C1264" s="1" t="str">
        <f t="shared" si="212"/>
        <v/>
      </c>
      <c r="D1264" s="1" t="str">
        <f>IF(ข้อมูลออเดอร์!A1263="","",ข้อมูลออเดอร์!A1263)</f>
        <v/>
      </c>
      <c r="E1264" s="1" t="str">
        <f>IFERROR(IF(VLOOKUP(D1264,ข้อมูลออเดอร์!A:BV,74,0)="Express delivery","NORMAL",IF(VLOOKUP(D1264,ข้อมูลออเดอร์!A:BV,74,0)="Lalamove","B2B_OFFLINE","")),"")</f>
        <v/>
      </c>
      <c r="F1264" s="1" t="str">
        <f t="shared" si="213"/>
        <v/>
      </c>
      <c r="G1264" s="1" t="str">
        <f>IF(ข้อมูลออเดอร์!CV1263="","",ข้อมูลออเดอร์!CV1263)</f>
        <v/>
      </c>
      <c r="H1264" s="1" t="str">
        <f>IF(ข้อมูลออเดอร์!CW1263="","",ข้อมูลออเดอร์!CW1263)</f>
        <v/>
      </c>
      <c r="I1264" s="1" t="str">
        <f>IF(ข้อมูลออเดอร์!CV1263="","",ข้อมูลออเดอร์!CV1263)</f>
        <v/>
      </c>
      <c r="J1264" s="1" t="str">
        <f>IF(ข้อมูลออเดอร์!DD1263="","",ข้อมูลออเดอร์!DD1263)</f>
        <v/>
      </c>
      <c r="K1264" s="102" t="str">
        <f t="shared" si="214"/>
        <v/>
      </c>
      <c r="L1264" s="102" t="str">
        <f t="shared" si="215"/>
        <v/>
      </c>
      <c r="M1264" s="103" t="str">
        <f ca="1" t="shared" si="216"/>
        <v/>
      </c>
      <c r="N1264" s="103" t="str">
        <f ca="1" t="shared" si="217"/>
        <v/>
      </c>
      <c r="O1264" s="1" t="str">
        <f>IFERROR(VLOOKUP(D1264,ข้อมูลออเดอร์!A:EK,49,0),"")</f>
        <v/>
      </c>
      <c r="P1264" s="1" t="str">
        <f>IF(D1264="","",ข้อมูลออเดอร์!AX1263)</f>
        <v/>
      </c>
      <c r="Q1264" s="1" t="str">
        <f>IF(D1264="","",ข้อมูลออเดอร์!AX1263)</f>
        <v/>
      </c>
      <c r="R1264" s="1" t="str">
        <f t="shared" si="218"/>
        <v/>
      </c>
      <c r="S1264" s="1">
        <f>IF('ข้อมูลจังหวัด-อำเภอ'!C1263="","",'ข้อมูลจังหวัด-อำเภอ'!C1263)</f>
        <v>0</v>
      </c>
      <c r="T1264" s="1">
        <f>IF('ข้อมูลจังหวัด-อำเภอ'!D1263="","",'ข้อมูลจังหวัด-อำเภอ'!D1263)</f>
        <v>0</v>
      </c>
      <c r="U1264" s="1" t="str">
        <f>IFERROR(VLOOKUP(D1264,ข้อมูลออเดอร์!A:EK,46,0),"")</f>
        <v/>
      </c>
      <c r="V1264" s="1" t="str">
        <f>IFERROR(VLOOKUP(D1264,ข้อมูลออเดอร์!A:EK,46,0),"")</f>
        <v/>
      </c>
      <c r="W1264" s="1" t="str">
        <f>IFERROR(VLOOKUP(D1264,ข้อมูลออเดอร์!A:EK,48,0),"")</f>
        <v/>
      </c>
      <c r="X1264" s="1" t="str">
        <f t="shared" si="219"/>
        <v/>
      </c>
      <c r="Y1264" s="1"/>
      <c r="Z1264" s="1"/>
      <c r="AA1264" s="1" t="e">
        <f t="shared" si="220"/>
        <v>#N/A</v>
      </c>
      <c r="AB1264" s="1"/>
      <c r="AC1264" s="1"/>
      <c r="AD1264" s="1"/>
      <c r="AE1264" s="1" t="e">
        <f>IF(ข้อมูลน้ำหนักสินค้า!C1263="","",ข้อมูลน้ำหนักสินค้า!C1263)*J1264</f>
        <v>#VALUE!</v>
      </c>
    </row>
    <row r="1265" spans="1:31">
      <c r="A1265" s="1" t="str">
        <f t="shared" si="210"/>
        <v/>
      </c>
      <c r="B1265" s="1" t="str">
        <f t="shared" si="211"/>
        <v/>
      </c>
      <c r="C1265" s="1" t="str">
        <f t="shared" si="212"/>
        <v/>
      </c>
      <c r="D1265" s="1" t="str">
        <f>IF(ข้อมูลออเดอร์!A1264="","",ข้อมูลออเดอร์!A1264)</f>
        <v/>
      </c>
      <c r="E1265" s="1" t="str">
        <f>IFERROR(IF(VLOOKUP(D1265,ข้อมูลออเดอร์!A:BV,74,0)="Express delivery","NORMAL",IF(VLOOKUP(D1265,ข้อมูลออเดอร์!A:BV,74,0)="Lalamove","B2B_OFFLINE","")),"")</f>
        <v/>
      </c>
      <c r="F1265" s="1" t="str">
        <f t="shared" si="213"/>
        <v/>
      </c>
      <c r="G1265" s="1" t="str">
        <f>IF(ข้อมูลออเดอร์!CV1264="","",ข้อมูลออเดอร์!CV1264)</f>
        <v/>
      </c>
      <c r="H1265" s="1" t="str">
        <f>IF(ข้อมูลออเดอร์!CW1264="","",ข้อมูลออเดอร์!CW1264)</f>
        <v/>
      </c>
      <c r="I1265" s="1" t="str">
        <f>IF(ข้อมูลออเดอร์!CV1264="","",ข้อมูลออเดอร์!CV1264)</f>
        <v/>
      </c>
      <c r="J1265" s="1" t="str">
        <f>IF(ข้อมูลออเดอร์!DD1264="","",ข้อมูลออเดอร์!DD1264)</f>
        <v/>
      </c>
      <c r="K1265" s="102" t="str">
        <f t="shared" si="214"/>
        <v/>
      </c>
      <c r="L1265" s="102" t="str">
        <f t="shared" si="215"/>
        <v/>
      </c>
      <c r="M1265" s="103" t="str">
        <f ca="1" t="shared" si="216"/>
        <v/>
      </c>
      <c r="N1265" s="103" t="str">
        <f ca="1" t="shared" si="217"/>
        <v/>
      </c>
      <c r="O1265" s="1" t="str">
        <f>IFERROR(VLOOKUP(D1265,ข้อมูลออเดอร์!A:EK,49,0),"")</f>
        <v/>
      </c>
      <c r="P1265" s="1" t="str">
        <f>IF(D1265="","",ข้อมูลออเดอร์!AX1264)</f>
        <v/>
      </c>
      <c r="Q1265" s="1" t="str">
        <f>IF(D1265="","",ข้อมูลออเดอร์!AX1264)</f>
        <v/>
      </c>
      <c r="R1265" s="1" t="str">
        <f t="shared" si="218"/>
        <v/>
      </c>
      <c r="S1265" s="1">
        <f>IF('ข้อมูลจังหวัด-อำเภอ'!C1264="","",'ข้อมูลจังหวัด-อำเภอ'!C1264)</f>
        <v>0</v>
      </c>
      <c r="T1265" s="1">
        <f>IF('ข้อมูลจังหวัด-อำเภอ'!D1264="","",'ข้อมูลจังหวัด-อำเภอ'!D1264)</f>
        <v>0</v>
      </c>
      <c r="U1265" s="1" t="str">
        <f>IFERROR(VLOOKUP(D1265,ข้อมูลออเดอร์!A:EK,46,0),"")</f>
        <v/>
      </c>
      <c r="V1265" s="1" t="str">
        <f>IFERROR(VLOOKUP(D1265,ข้อมูลออเดอร์!A:EK,46,0),"")</f>
        <v/>
      </c>
      <c r="W1265" s="1" t="str">
        <f>IFERROR(VLOOKUP(D1265,ข้อมูลออเดอร์!A:EK,48,0),"")</f>
        <v/>
      </c>
      <c r="X1265" s="1" t="str">
        <f t="shared" si="219"/>
        <v/>
      </c>
      <c r="Y1265" s="1"/>
      <c r="Z1265" s="1"/>
      <c r="AA1265" s="1" t="e">
        <f t="shared" si="220"/>
        <v>#N/A</v>
      </c>
      <c r="AB1265" s="1"/>
      <c r="AC1265" s="1"/>
      <c r="AD1265" s="1"/>
      <c r="AE1265" s="1" t="e">
        <f>IF(ข้อมูลน้ำหนักสินค้า!C1264="","",ข้อมูลน้ำหนักสินค้า!C1264)*J1265</f>
        <v>#VALUE!</v>
      </c>
    </row>
    <row r="1266" spans="1:31">
      <c r="A1266" s="1" t="str">
        <f t="shared" si="210"/>
        <v/>
      </c>
      <c r="B1266" s="1" t="str">
        <f t="shared" si="211"/>
        <v/>
      </c>
      <c r="C1266" s="1" t="str">
        <f t="shared" si="212"/>
        <v/>
      </c>
      <c r="D1266" s="1" t="str">
        <f>IF(ข้อมูลออเดอร์!A1265="","",ข้อมูลออเดอร์!A1265)</f>
        <v/>
      </c>
      <c r="E1266" s="1" t="str">
        <f>IFERROR(IF(VLOOKUP(D1266,ข้อมูลออเดอร์!A:BV,74,0)="Express delivery","NORMAL",IF(VLOOKUP(D1266,ข้อมูลออเดอร์!A:BV,74,0)="Lalamove","B2B_OFFLINE","")),"")</f>
        <v/>
      </c>
      <c r="F1266" s="1" t="str">
        <f t="shared" si="213"/>
        <v/>
      </c>
      <c r="G1266" s="1" t="str">
        <f>IF(ข้อมูลออเดอร์!CV1265="","",ข้อมูลออเดอร์!CV1265)</f>
        <v/>
      </c>
      <c r="H1266" s="1" t="str">
        <f>IF(ข้อมูลออเดอร์!CW1265="","",ข้อมูลออเดอร์!CW1265)</f>
        <v/>
      </c>
      <c r="I1266" s="1" t="str">
        <f>IF(ข้อมูลออเดอร์!CV1265="","",ข้อมูลออเดอร์!CV1265)</f>
        <v/>
      </c>
      <c r="J1266" s="1" t="str">
        <f>IF(ข้อมูลออเดอร์!DD1265="","",ข้อมูลออเดอร์!DD1265)</f>
        <v/>
      </c>
      <c r="K1266" s="102" t="str">
        <f t="shared" si="214"/>
        <v/>
      </c>
      <c r="L1266" s="102" t="str">
        <f t="shared" si="215"/>
        <v/>
      </c>
      <c r="M1266" s="103" t="str">
        <f ca="1" t="shared" si="216"/>
        <v/>
      </c>
      <c r="N1266" s="103" t="str">
        <f ca="1" t="shared" si="217"/>
        <v/>
      </c>
      <c r="O1266" s="1" t="str">
        <f>IFERROR(VLOOKUP(D1266,ข้อมูลออเดอร์!A:EK,49,0),"")</f>
        <v/>
      </c>
      <c r="P1266" s="1" t="str">
        <f>IF(D1266="","",ข้อมูลออเดอร์!AX1265)</f>
        <v/>
      </c>
      <c r="Q1266" s="1" t="str">
        <f>IF(D1266="","",ข้อมูลออเดอร์!AX1265)</f>
        <v/>
      </c>
      <c r="R1266" s="1" t="str">
        <f t="shared" si="218"/>
        <v/>
      </c>
      <c r="S1266" s="1">
        <f>IF('ข้อมูลจังหวัด-อำเภอ'!C1265="","",'ข้อมูลจังหวัด-อำเภอ'!C1265)</f>
        <v>0</v>
      </c>
      <c r="T1266" s="1">
        <f>IF('ข้อมูลจังหวัด-อำเภอ'!D1265="","",'ข้อมูลจังหวัด-อำเภอ'!D1265)</f>
        <v>0</v>
      </c>
      <c r="U1266" s="1" t="str">
        <f>IFERROR(VLOOKUP(D1266,ข้อมูลออเดอร์!A:EK,46,0),"")</f>
        <v/>
      </c>
      <c r="V1266" s="1" t="str">
        <f>IFERROR(VLOOKUP(D1266,ข้อมูลออเดอร์!A:EK,46,0),"")</f>
        <v/>
      </c>
      <c r="W1266" s="1" t="str">
        <f>IFERROR(VLOOKUP(D1266,ข้อมูลออเดอร์!A:EK,48,0),"")</f>
        <v/>
      </c>
      <c r="X1266" s="1" t="str">
        <f t="shared" si="219"/>
        <v/>
      </c>
      <c r="Y1266" s="1"/>
      <c r="Z1266" s="1"/>
      <c r="AA1266" s="1" t="e">
        <f t="shared" si="220"/>
        <v>#N/A</v>
      </c>
      <c r="AB1266" s="1"/>
      <c r="AC1266" s="1"/>
      <c r="AD1266" s="1"/>
      <c r="AE1266" s="1" t="e">
        <f>IF(ข้อมูลน้ำหนักสินค้า!C1265="","",ข้อมูลน้ำหนักสินค้า!C1265)*J1266</f>
        <v>#VALUE!</v>
      </c>
    </row>
    <row r="1267" spans="1:31">
      <c r="A1267" s="1" t="str">
        <f t="shared" si="210"/>
        <v/>
      </c>
      <c r="B1267" s="1" t="str">
        <f t="shared" si="211"/>
        <v/>
      </c>
      <c r="C1267" s="1" t="str">
        <f t="shared" si="212"/>
        <v/>
      </c>
      <c r="D1267" s="1" t="str">
        <f>IF(ข้อมูลออเดอร์!A1266="","",ข้อมูลออเดอร์!A1266)</f>
        <v/>
      </c>
      <c r="E1267" s="1" t="str">
        <f>IFERROR(IF(VLOOKUP(D1267,ข้อมูลออเดอร์!A:BV,74,0)="Express delivery","NORMAL",IF(VLOOKUP(D1267,ข้อมูลออเดอร์!A:BV,74,0)="Lalamove","B2B_OFFLINE","")),"")</f>
        <v/>
      </c>
      <c r="F1267" s="1" t="str">
        <f t="shared" si="213"/>
        <v/>
      </c>
      <c r="G1267" s="1" t="str">
        <f>IF(ข้อมูลออเดอร์!CV1266="","",ข้อมูลออเดอร์!CV1266)</f>
        <v/>
      </c>
      <c r="H1267" s="1" t="str">
        <f>IF(ข้อมูลออเดอร์!CW1266="","",ข้อมูลออเดอร์!CW1266)</f>
        <v/>
      </c>
      <c r="I1267" s="1" t="str">
        <f>IF(ข้อมูลออเดอร์!CV1266="","",ข้อมูลออเดอร์!CV1266)</f>
        <v/>
      </c>
      <c r="J1267" s="1" t="str">
        <f>IF(ข้อมูลออเดอร์!DD1266="","",ข้อมูลออเดอร์!DD1266)</f>
        <v/>
      </c>
      <c r="K1267" s="102" t="str">
        <f t="shared" si="214"/>
        <v/>
      </c>
      <c r="L1267" s="102" t="str">
        <f t="shared" si="215"/>
        <v/>
      </c>
      <c r="M1267" s="103" t="str">
        <f ca="1" t="shared" si="216"/>
        <v/>
      </c>
      <c r="N1267" s="103" t="str">
        <f ca="1" t="shared" si="217"/>
        <v/>
      </c>
      <c r="O1267" s="1" t="str">
        <f>IFERROR(VLOOKUP(D1267,ข้อมูลออเดอร์!A:EK,49,0),"")</f>
        <v/>
      </c>
      <c r="P1267" s="1" t="str">
        <f>IF(D1267="","",ข้อมูลออเดอร์!AX1266)</f>
        <v/>
      </c>
      <c r="Q1267" s="1" t="str">
        <f>IF(D1267="","",ข้อมูลออเดอร์!AX1266)</f>
        <v/>
      </c>
      <c r="R1267" s="1" t="str">
        <f t="shared" si="218"/>
        <v/>
      </c>
      <c r="S1267" s="1">
        <f>IF('ข้อมูลจังหวัด-อำเภอ'!C1266="","",'ข้อมูลจังหวัด-อำเภอ'!C1266)</f>
        <v>0</v>
      </c>
      <c r="T1267" s="1">
        <f>IF('ข้อมูลจังหวัด-อำเภอ'!D1266="","",'ข้อมูลจังหวัด-อำเภอ'!D1266)</f>
        <v>0</v>
      </c>
      <c r="U1267" s="1" t="str">
        <f>IFERROR(VLOOKUP(D1267,ข้อมูลออเดอร์!A:EK,46,0),"")</f>
        <v/>
      </c>
      <c r="V1267" s="1" t="str">
        <f>IFERROR(VLOOKUP(D1267,ข้อมูลออเดอร์!A:EK,46,0),"")</f>
        <v/>
      </c>
      <c r="W1267" s="1" t="str">
        <f>IFERROR(VLOOKUP(D1267,ข้อมูลออเดอร์!A:EK,48,0),"")</f>
        <v/>
      </c>
      <c r="X1267" s="1" t="str">
        <f t="shared" si="219"/>
        <v/>
      </c>
      <c r="Y1267" s="1"/>
      <c r="Z1267" s="1"/>
      <c r="AA1267" s="1" t="e">
        <f t="shared" si="220"/>
        <v>#N/A</v>
      </c>
      <c r="AB1267" s="1"/>
      <c r="AC1267" s="1"/>
      <c r="AD1267" s="1"/>
      <c r="AE1267" s="1" t="e">
        <f>IF(ข้อมูลน้ำหนักสินค้า!C1266="","",ข้อมูลน้ำหนักสินค้า!C1266)*J1267</f>
        <v>#VALUE!</v>
      </c>
    </row>
    <row r="1268" spans="1:31">
      <c r="A1268" s="1" t="str">
        <f t="shared" si="210"/>
        <v/>
      </c>
      <c r="B1268" s="1" t="str">
        <f t="shared" si="211"/>
        <v/>
      </c>
      <c r="C1268" s="1" t="str">
        <f t="shared" si="212"/>
        <v/>
      </c>
      <c r="D1268" s="1" t="str">
        <f>IF(ข้อมูลออเดอร์!A1267="","",ข้อมูลออเดอร์!A1267)</f>
        <v/>
      </c>
      <c r="E1268" s="1" t="str">
        <f>IFERROR(IF(VLOOKUP(D1268,ข้อมูลออเดอร์!A:BV,74,0)="Express delivery","NORMAL",IF(VLOOKUP(D1268,ข้อมูลออเดอร์!A:BV,74,0)="Lalamove","B2B_OFFLINE","")),"")</f>
        <v/>
      </c>
      <c r="F1268" s="1" t="str">
        <f t="shared" si="213"/>
        <v/>
      </c>
      <c r="G1268" s="1" t="str">
        <f>IF(ข้อมูลออเดอร์!CV1267="","",ข้อมูลออเดอร์!CV1267)</f>
        <v/>
      </c>
      <c r="H1268" s="1" t="str">
        <f>IF(ข้อมูลออเดอร์!CW1267="","",ข้อมูลออเดอร์!CW1267)</f>
        <v/>
      </c>
      <c r="I1268" s="1" t="str">
        <f>IF(ข้อมูลออเดอร์!CV1267="","",ข้อมูลออเดอร์!CV1267)</f>
        <v/>
      </c>
      <c r="J1268" s="1" t="str">
        <f>IF(ข้อมูลออเดอร์!DD1267="","",ข้อมูลออเดอร์!DD1267)</f>
        <v/>
      </c>
      <c r="K1268" s="102" t="str">
        <f t="shared" si="214"/>
        <v/>
      </c>
      <c r="L1268" s="102" t="str">
        <f t="shared" si="215"/>
        <v/>
      </c>
      <c r="M1268" s="103" t="str">
        <f ca="1" t="shared" si="216"/>
        <v/>
      </c>
      <c r="N1268" s="103" t="str">
        <f ca="1" t="shared" si="217"/>
        <v/>
      </c>
      <c r="O1268" s="1" t="str">
        <f>IFERROR(VLOOKUP(D1268,ข้อมูลออเดอร์!A:EK,49,0),"")</f>
        <v/>
      </c>
      <c r="P1268" s="1" t="str">
        <f>IF(D1268="","",ข้อมูลออเดอร์!AX1267)</f>
        <v/>
      </c>
      <c r="Q1268" s="1" t="str">
        <f>IF(D1268="","",ข้อมูลออเดอร์!AX1267)</f>
        <v/>
      </c>
      <c r="R1268" s="1" t="str">
        <f t="shared" si="218"/>
        <v/>
      </c>
      <c r="S1268" s="1">
        <f>IF('ข้อมูลจังหวัด-อำเภอ'!C1267="","",'ข้อมูลจังหวัด-อำเภอ'!C1267)</f>
        <v>0</v>
      </c>
      <c r="T1268" s="1">
        <f>IF('ข้อมูลจังหวัด-อำเภอ'!D1267="","",'ข้อมูลจังหวัด-อำเภอ'!D1267)</f>
        <v>0</v>
      </c>
      <c r="U1268" s="1" t="str">
        <f>IFERROR(VLOOKUP(D1268,ข้อมูลออเดอร์!A:EK,46,0),"")</f>
        <v/>
      </c>
      <c r="V1268" s="1" t="str">
        <f>IFERROR(VLOOKUP(D1268,ข้อมูลออเดอร์!A:EK,46,0),"")</f>
        <v/>
      </c>
      <c r="W1268" s="1" t="str">
        <f>IFERROR(VLOOKUP(D1268,ข้อมูลออเดอร์!A:EK,48,0),"")</f>
        <v/>
      </c>
      <c r="X1268" s="1" t="str">
        <f t="shared" si="219"/>
        <v/>
      </c>
      <c r="Y1268" s="1"/>
      <c r="Z1268" s="1"/>
      <c r="AA1268" s="1" t="e">
        <f t="shared" si="220"/>
        <v>#N/A</v>
      </c>
      <c r="AB1268" s="1"/>
      <c r="AC1268" s="1"/>
      <c r="AD1268" s="1"/>
      <c r="AE1268" s="1" t="e">
        <f>IF(ข้อมูลน้ำหนักสินค้า!C1267="","",ข้อมูลน้ำหนักสินค้า!C1267)*J1268</f>
        <v>#VALUE!</v>
      </c>
    </row>
    <row r="1269" spans="1:31">
      <c r="A1269" s="1" t="str">
        <f t="shared" si="210"/>
        <v/>
      </c>
      <c r="B1269" s="1" t="str">
        <f t="shared" si="211"/>
        <v/>
      </c>
      <c r="C1269" s="1" t="str">
        <f t="shared" si="212"/>
        <v/>
      </c>
      <c r="D1269" s="1" t="str">
        <f>IF(ข้อมูลออเดอร์!A1268="","",ข้อมูลออเดอร์!A1268)</f>
        <v/>
      </c>
      <c r="E1269" s="1" t="str">
        <f>IFERROR(IF(VLOOKUP(D1269,ข้อมูลออเดอร์!A:BV,74,0)="Express delivery","NORMAL",IF(VLOOKUP(D1269,ข้อมูลออเดอร์!A:BV,74,0)="Lalamove","B2B_OFFLINE","")),"")</f>
        <v/>
      </c>
      <c r="F1269" s="1" t="str">
        <f t="shared" si="213"/>
        <v/>
      </c>
      <c r="G1269" s="1" t="str">
        <f>IF(ข้อมูลออเดอร์!CV1268="","",ข้อมูลออเดอร์!CV1268)</f>
        <v/>
      </c>
      <c r="H1269" s="1" t="str">
        <f>IF(ข้อมูลออเดอร์!CW1268="","",ข้อมูลออเดอร์!CW1268)</f>
        <v/>
      </c>
      <c r="I1269" s="1" t="str">
        <f>IF(ข้อมูลออเดอร์!CV1268="","",ข้อมูลออเดอร์!CV1268)</f>
        <v/>
      </c>
      <c r="J1269" s="1" t="str">
        <f>IF(ข้อมูลออเดอร์!DD1268="","",ข้อมูลออเดอร์!DD1268)</f>
        <v/>
      </c>
      <c r="K1269" s="102" t="str">
        <f t="shared" si="214"/>
        <v/>
      </c>
      <c r="L1269" s="102" t="str">
        <f t="shared" si="215"/>
        <v/>
      </c>
      <c r="M1269" s="103" t="str">
        <f ca="1" t="shared" si="216"/>
        <v/>
      </c>
      <c r="N1269" s="103" t="str">
        <f ca="1" t="shared" si="217"/>
        <v/>
      </c>
      <c r="O1269" s="1" t="str">
        <f>IFERROR(VLOOKUP(D1269,ข้อมูลออเดอร์!A:EK,49,0),"")</f>
        <v/>
      </c>
      <c r="P1269" s="1" t="str">
        <f>IF(D1269="","",ข้อมูลออเดอร์!AX1268)</f>
        <v/>
      </c>
      <c r="Q1269" s="1" t="str">
        <f>IF(D1269="","",ข้อมูลออเดอร์!AX1268)</f>
        <v/>
      </c>
      <c r="R1269" s="1" t="str">
        <f t="shared" si="218"/>
        <v/>
      </c>
      <c r="S1269" s="1">
        <f>IF('ข้อมูลจังหวัด-อำเภอ'!C1268="","",'ข้อมูลจังหวัด-อำเภอ'!C1268)</f>
        <v>0</v>
      </c>
      <c r="T1269" s="1">
        <f>IF('ข้อมูลจังหวัด-อำเภอ'!D1268="","",'ข้อมูลจังหวัด-อำเภอ'!D1268)</f>
        <v>0</v>
      </c>
      <c r="U1269" s="1" t="str">
        <f>IFERROR(VLOOKUP(D1269,ข้อมูลออเดอร์!A:EK,46,0),"")</f>
        <v/>
      </c>
      <c r="V1269" s="1" t="str">
        <f>IFERROR(VLOOKUP(D1269,ข้อมูลออเดอร์!A:EK,46,0),"")</f>
        <v/>
      </c>
      <c r="W1269" s="1" t="str">
        <f>IFERROR(VLOOKUP(D1269,ข้อมูลออเดอร์!A:EK,48,0),"")</f>
        <v/>
      </c>
      <c r="X1269" s="1" t="str">
        <f t="shared" si="219"/>
        <v/>
      </c>
      <c r="Y1269" s="1"/>
      <c r="Z1269" s="1"/>
      <c r="AA1269" s="1" t="e">
        <f t="shared" si="220"/>
        <v>#N/A</v>
      </c>
      <c r="AB1269" s="1"/>
      <c r="AC1269" s="1"/>
      <c r="AD1269" s="1"/>
      <c r="AE1269" s="1" t="e">
        <f>IF(ข้อมูลน้ำหนักสินค้า!C1268="","",ข้อมูลน้ำหนักสินค้า!C1268)*J1269</f>
        <v>#VALUE!</v>
      </c>
    </row>
    <row r="1270" spans="1:31">
      <c r="A1270" s="1" t="str">
        <f t="shared" si="210"/>
        <v/>
      </c>
      <c r="B1270" s="1" t="str">
        <f t="shared" si="211"/>
        <v/>
      </c>
      <c r="C1270" s="1" t="str">
        <f t="shared" si="212"/>
        <v/>
      </c>
      <c r="D1270" s="1" t="str">
        <f>IF(ข้อมูลออเดอร์!A1269="","",ข้อมูลออเดอร์!A1269)</f>
        <v/>
      </c>
      <c r="E1270" s="1" t="str">
        <f>IFERROR(IF(VLOOKUP(D1270,ข้อมูลออเดอร์!A:BV,74,0)="Express delivery","NORMAL",IF(VLOOKUP(D1270,ข้อมูลออเดอร์!A:BV,74,0)="Lalamove","B2B_OFFLINE","")),"")</f>
        <v/>
      </c>
      <c r="F1270" s="1" t="str">
        <f t="shared" si="213"/>
        <v/>
      </c>
      <c r="G1270" s="1" t="str">
        <f>IF(ข้อมูลออเดอร์!CV1269="","",ข้อมูลออเดอร์!CV1269)</f>
        <v/>
      </c>
      <c r="H1270" s="1" t="str">
        <f>IF(ข้อมูลออเดอร์!CW1269="","",ข้อมูลออเดอร์!CW1269)</f>
        <v/>
      </c>
      <c r="I1270" s="1" t="str">
        <f>IF(ข้อมูลออเดอร์!CV1269="","",ข้อมูลออเดอร์!CV1269)</f>
        <v/>
      </c>
      <c r="J1270" s="1" t="str">
        <f>IF(ข้อมูลออเดอร์!DD1269="","",ข้อมูลออเดอร์!DD1269)</f>
        <v/>
      </c>
      <c r="K1270" s="102" t="str">
        <f t="shared" si="214"/>
        <v/>
      </c>
      <c r="L1270" s="102" t="str">
        <f t="shared" si="215"/>
        <v/>
      </c>
      <c r="M1270" s="103" t="str">
        <f ca="1" t="shared" si="216"/>
        <v/>
      </c>
      <c r="N1270" s="103" t="str">
        <f ca="1" t="shared" si="217"/>
        <v/>
      </c>
      <c r="O1270" s="1" t="str">
        <f>IFERROR(VLOOKUP(D1270,ข้อมูลออเดอร์!A:EK,49,0),"")</f>
        <v/>
      </c>
      <c r="P1270" s="1" t="str">
        <f>IF(D1270="","",ข้อมูลออเดอร์!AX1269)</f>
        <v/>
      </c>
      <c r="Q1270" s="1" t="str">
        <f>IF(D1270="","",ข้อมูลออเดอร์!AX1269)</f>
        <v/>
      </c>
      <c r="R1270" s="1" t="str">
        <f t="shared" si="218"/>
        <v/>
      </c>
      <c r="S1270" s="1">
        <f>IF('ข้อมูลจังหวัด-อำเภอ'!C1269="","",'ข้อมูลจังหวัด-อำเภอ'!C1269)</f>
        <v>0</v>
      </c>
      <c r="T1270" s="1">
        <f>IF('ข้อมูลจังหวัด-อำเภอ'!D1269="","",'ข้อมูลจังหวัด-อำเภอ'!D1269)</f>
        <v>0</v>
      </c>
      <c r="U1270" s="1" t="str">
        <f>IFERROR(VLOOKUP(D1270,ข้อมูลออเดอร์!A:EK,46,0),"")</f>
        <v/>
      </c>
      <c r="V1270" s="1" t="str">
        <f>IFERROR(VLOOKUP(D1270,ข้อมูลออเดอร์!A:EK,46,0),"")</f>
        <v/>
      </c>
      <c r="W1270" s="1" t="str">
        <f>IFERROR(VLOOKUP(D1270,ข้อมูลออเดอร์!A:EK,48,0),"")</f>
        <v/>
      </c>
      <c r="X1270" s="1" t="str">
        <f t="shared" si="219"/>
        <v/>
      </c>
      <c r="Y1270" s="1"/>
      <c r="Z1270" s="1"/>
      <c r="AA1270" s="1" t="e">
        <f t="shared" si="220"/>
        <v>#N/A</v>
      </c>
      <c r="AB1270" s="1"/>
      <c r="AC1270" s="1"/>
      <c r="AD1270" s="1"/>
      <c r="AE1270" s="1" t="e">
        <f>IF(ข้อมูลน้ำหนักสินค้า!C1269="","",ข้อมูลน้ำหนักสินค้า!C1269)*J1270</f>
        <v>#VALUE!</v>
      </c>
    </row>
    <row r="1271" spans="1:31">
      <c r="A1271" s="1" t="str">
        <f t="shared" si="210"/>
        <v/>
      </c>
      <c r="B1271" s="1" t="str">
        <f t="shared" si="211"/>
        <v/>
      </c>
      <c r="C1271" s="1" t="str">
        <f t="shared" si="212"/>
        <v/>
      </c>
      <c r="D1271" s="1" t="str">
        <f>IF(ข้อมูลออเดอร์!A1270="","",ข้อมูลออเดอร์!A1270)</f>
        <v/>
      </c>
      <c r="E1271" s="1" t="str">
        <f>IFERROR(IF(VLOOKUP(D1271,ข้อมูลออเดอร์!A:BV,74,0)="Express delivery","NORMAL",IF(VLOOKUP(D1271,ข้อมูลออเดอร์!A:BV,74,0)="Lalamove","B2B_OFFLINE","")),"")</f>
        <v/>
      </c>
      <c r="F1271" s="1" t="str">
        <f t="shared" si="213"/>
        <v/>
      </c>
      <c r="G1271" s="1" t="str">
        <f>IF(ข้อมูลออเดอร์!CV1270="","",ข้อมูลออเดอร์!CV1270)</f>
        <v/>
      </c>
      <c r="H1271" s="1" t="str">
        <f>IF(ข้อมูลออเดอร์!CW1270="","",ข้อมูลออเดอร์!CW1270)</f>
        <v/>
      </c>
      <c r="I1271" s="1" t="str">
        <f>IF(ข้อมูลออเดอร์!CV1270="","",ข้อมูลออเดอร์!CV1270)</f>
        <v/>
      </c>
      <c r="J1271" s="1" t="str">
        <f>IF(ข้อมูลออเดอร์!DD1270="","",ข้อมูลออเดอร์!DD1270)</f>
        <v/>
      </c>
      <c r="K1271" s="102" t="str">
        <f t="shared" si="214"/>
        <v/>
      </c>
      <c r="L1271" s="102" t="str">
        <f t="shared" si="215"/>
        <v/>
      </c>
      <c r="M1271" s="103" t="str">
        <f ca="1" t="shared" si="216"/>
        <v/>
      </c>
      <c r="N1271" s="103" t="str">
        <f ca="1" t="shared" si="217"/>
        <v/>
      </c>
      <c r="O1271" s="1" t="str">
        <f>IFERROR(VLOOKUP(D1271,ข้อมูลออเดอร์!A:EK,49,0),"")</f>
        <v/>
      </c>
      <c r="P1271" s="1" t="str">
        <f>IF(D1271="","",ข้อมูลออเดอร์!AX1270)</f>
        <v/>
      </c>
      <c r="Q1271" s="1" t="str">
        <f>IF(D1271="","",ข้อมูลออเดอร์!AX1270)</f>
        <v/>
      </c>
      <c r="R1271" s="1" t="str">
        <f t="shared" si="218"/>
        <v/>
      </c>
      <c r="S1271" s="1">
        <f>IF('ข้อมูลจังหวัด-อำเภอ'!C1270="","",'ข้อมูลจังหวัด-อำเภอ'!C1270)</f>
        <v>0</v>
      </c>
      <c r="T1271" s="1">
        <f>IF('ข้อมูลจังหวัด-อำเภอ'!D1270="","",'ข้อมูลจังหวัด-อำเภอ'!D1270)</f>
        <v>0</v>
      </c>
      <c r="U1271" s="1" t="str">
        <f>IFERROR(VLOOKUP(D1271,ข้อมูลออเดอร์!A:EK,46,0),"")</f>
        <v/>
      </c>
      <c r="V1271" s="1" t="str">
        <f>IFERROR(VLOOKUP(D1271,ข้อมูลออเดอร์!A:EK,46,0),"")</f>
        <v/>
      </c>
      <c r="W1271" s="1" t="str">
        <f>IFERROR(VLOOKUP(D1271,ข้อมูลออเดอร์!A:EK,48,0),"")</f>
        <v/>
      </c>
      <c r="X1271" s="1" t="str">
        <f t="shared" si="219"/>
        <v/>
      </c>
      <c r="Y1271" s="1"/>
      <c r="Z1271" s="1"/>
      <c r="AA1271" s="1" t="e">
        <f t="shared" si="220"/>
        <v>#N/A</v>
      </c>
      <c r="AB1271" s="1"/>
      <c r="AC1271" s="1"/>
      <c r="AD1271" s="1"/>
      <c r="AE1271" s="1" t="e">
        <f>IF(ข้อมูลน้ำหนักสินค้า!C1270="","",ข้อมูลน้ำหนักสินค้า!C1270)*J1271</f>
        <v>#VALUE!</v>
      </c>
    </row>
    <row r="1272" spans="1:31">
      <c r="A1272" s="1" t="str">
        <f t="shared" si="210"/>
        <v/>
      </c>
      <c r="B1272" s="1" t="str">
        <f t="shared" si="211"/>
        <v/>
      </c>
      <c r="C1272" s="1" t="str">
        <f t="shared" si="212"/>
        <v/>
      </c>
      <c r="D1272" s="1" t="str">
        <f>IF(ข้อมูลออเดอร์!A1271="","",ข้อมูลออเดอร์!A1271)</f>
        <v/>
      </c>
      <c r="E1272" s="1" t="str">
        <f>IFERROR(IF(VLOOKUP(D1272,ข้อมูลออเดอร์!A:BV,74,0)="Express delivery","NORMAL",IF(VLOOKUP(D1272,ข้อมูลออเดอร์!A:BV,74,0)="Lalamove","B2B_OFFLINE","")),"")</f>
        <v/>
      </c>
      <c r="F1272" s="1" t="str">
        <f t="shared" si="213"/>
        <v/>
      </c>
      <c r="G1272" s="1" t="str">
        <f>IF(ข้อมูลออเดอร์!CV1271="","",ข้อมูลออเดอร์!CV1271)</f>
        <v/>
      </c>
      <c r="H1272" s="1" t="str">
        <f>IF(ข้อมูลออเดอร์!CW1271="","",ข้อมูลออเดอร์!CW1271)</f>
        <v/>
      </c>
      <c r="I1272" s="1" t="str">
        <f>IF(ข้อมูลออเดอร์!CV1271="","",ข้อมูลออเดอร์!CV1271)</f>
        <v/>
      </c>
      <c r="J1272" s="1" t="str">
        <f>IF(ข้อมูลออเดอร์!DD1271="","",ข้อมูลออเดอร์!DD1271)</f>
        <v/>
      </c>
      <c r="K1272" s="102" t="str">
        <f t="shared" si="214"/>
        <v/>
      </c>
      <c r="L1272" s="102" t="str">
        <f t="shared" si="215"/>
        <v/>
      </c>
      <c r="M1272" s="103" t="str">
        <f ca="1" t="shared" si="216"/>
        <v/>
      </c>
      <c r="N1272" s="103" t="str">
        <f ca="1" t="shared" si="217"/>
        <v/>
      </c>
      <c r="O1272" s="1" t="str">
        <f>IFERROR(VLOOKUP(D1272,ข้อมูลออเดอร์!A:EK,49,0),"")</f>
        <v/>
      </c>
      <c r="P1272" s="1" t="str">
        <f>IF(D1272="","",ข้อมูลออเดอร์!AX1271)</f>
        <v/>
      </c>
      <c r="Q1272" s="1" t="str">
        <f>IF(D1272="","",ข้อมูลออเดอร์!AX1271)</f>
        <v/>
      </c>
      <c r="R1272" s="1" t="str">
        <f t="shared" si="218"/>
        <v/>
      </c>
      <c r="S1272" s="1">
        <f>IF('ข้อมูลจังหวัด-อำเภอ'!C1271="","",'ข้อมูลจังหวัด-อำเภอ'!C1271)</f>
        <v>0</v>
      </c>
      <c r="T1272" s="1">
        <f>IF('ข้อมูลจังหวัด-อำเภอ'!D1271="","",'ข้อมูลจังหวัด-อำเภอ'!D1271)</f>
        <v>0</v>
      </c>
      <c r="U1272" s="1" t="str">
        <f>IFERROR(VLOOKUP(D1272,ข้อมูลออเดอร์!A:EK,46,0),"")</f>
        <v/>
      </c>
      <c r="V1272" s="1" t="str">
        <f>IFERROR(VLOOKUP(D1272,ข้อมูลออเดอร์!A:EK,46,0),"")</f>
        <v/>
      </c>
      <c r="W1272" s="1" t="str">
        <f>IFERROR(VLOOKUP(D1272,ข้อมูลออเดอร์!A:EK,48,0),"")</f>
        <v/>
      </c>
      <c r="X1272" s="1" t="str">
        <f t="shared" si="219"/>
        <v/>
      </c>
      <c r="Y1272" s="1"/>
      <c r="Z1272" s="1"/>
      <c r="AA1272" s="1" t="e">
        <f t="shared" si="220"/>
        <v>#N/A</v>
      </c>
      <c r="AB1272" s="1"/>
      <c r="AC1272" s="1"/>
      <c r="AD1272" s="1"/>
      <c r="AE1272" s="1" t="e">
        <f>IF(ข้อมูลน้ำหนักสินค้า!C1271="","",ข้อมูลน้ำหนักสินค้า!C1271)*J1272</f>
        <v>#VALUE!</v>
      </c>
    </row>
    <row r="1273" spans="1:31">
      <c r="A1273" s="1" t="str">
        <f t="shared" si="210"/>
        <v/>
      </c>
      <c r="B1273" s="1" t="str">
        <f t="shared" si="211"/>
        <v/>
      </c>
      <c r="C1273" s="1" t="str">
        <f t="shared" si="212"/>
        <v/>
      </c>
      <c r="D1273" s="1" t="str">
        <f>IF(ข้อมูลออเดอร์!A1272="","",ข้อมูลออเดอร์!A1272)</f>
        <v/>
      </c>
      <c r="E1273" s="1" t="str">
        <f>IFERROR(IF(VLOOKUP(D1273,ข้อมูลออเดอร์!A:BV,74,0)="Express delivery","NORMAL",IF(VLOOKUP(D1273,ข้อมูลออเดอร์!A:BV,74,0)="Lalamove","B2B_OFFLINE","")),"")</f>
        <v/>
      </c>
      <c r="F1273" s="1" t="str">
        <f t="shared" si="213"/>
        <v/>
      </c>
      <c r="G1273" s="1" t="str">
        <f>IF(ข้อมูลออเดอร์!CV1272="","",ข้อมูลออเดอร์!CV1272)</f>
        <v/>
      </c>
      <c r="H1273" s="1" t="str">
        <f>IF(ข้อมูลออเดอร์!CW1272="","",ข้อมูลออเดอร์!CW1272)</f>
        <v/>
      </c>
      <c r="I1273" s="1" t="str">
        <f>IF(ข้อมูลออเดอร์!CV1272="","",ข้อมูลออเดอร์!CV1272)</f>
        <v/>
      </c>
      <c r="J1273" s="1" t="str">
        <f>IF(ข้อมูลออเดอร์!DD1272="","",ข้อมูลออเดอร์!DD1272)</f>
        <v/>
      </c>
      <c r="K1273" s="102" t="str">
        <f t="shared" si="214"/>
        <v/>
      </c>
      <c r="L1273" s="102" t="str">
        <f t="shared" si="215"/>
        <v/>
      </c>
      <c r="M1273" s="103" t="str">
        <f ca="1" t="shared" si="216"/>
        <v/>
      </c>
      <c r="N1273" s="103" t="str">
        <f ca="1" t="shared" si="217"/>
        <v/>
      </c>
      <c r="O1273" s="1" t="str">
        <f>IFERROR(VLOOKUP(D1273,ข้อมูลออเดอร์!A:EK,49,0),"")</f>
        <v/>
      </c>
      <c r="P1273" s="1" t="str">
        <f>IF(D1273="","",ข้อมูลออเดอร์!AX1272)</f>
        <v/>
      </c>
      <c r="Q1273" s="1" t="str">
        <f>IF(D1273="","",ข้อมูลออเดอร์!AX1272)</f>
        <v/>
      </c>
      <c r="R1273" s="1" t="str">
        <f t="shared" si="218"/>
        <v/>
      </c>
      <c r="S1273" s="1">
        <f>IF('ข้อมูลจังหวัด-อำเภอ'!C1272="","",'ข้อมูลจังหวัด-อำเภอ'!C1272)</f>
        <v>0</v>
      </c>
      <c r="T1273" s="1">
        <f>IF('ข้อมูลจังหวัด-อำเภอ'!D1272="","",'ข้อมูลจังหวัด-อำเภอ'!D1272)</f>
        <v>0</v>
      </c>
      <c r="U1273" s="1" t="str">
        <f>IFERROR(VLOOKUP(D1273,ข้อมูลออเดอร์!A:EK,46,0),"")</f>
        <v/>
      </c>
      <c r="V1273" s="1" t="str">
        <f>IFERROR(VLOOKUP(D1273,ข้อมูลออเดอร์!A:EK,46,0),"")</f>
        <v/>
      </c>
      <c r="W1273" s="1" t="str">
        <f>IFERROR(VLOOKUP(D1273,ข้อมูลออเดอร์!A:EK,48,0),"")</f>
        <v/>
      </c>
      <c r="X1273" s="1" t="str">
        <f t="shared" si="219"/>
        <v/>
      </c>
      <c r="Y1273" s="1"/>
      <c r="Z1273" s="1"/>
      <c r="AA1273" s="1" t="e">
        <f t="shared" si="220"/>
        <v>#N/A</v>
      </c>
      <c r="AB1273" s="1"/>
      <c r="AC1273" s="1"/>
      <c r="AD1273" s="1"/>
      <c r="AE1273" s="1" t="e">
        <f>IF(ข้อมูลน้ำหนักสินค้า!C1272="","",ข้อมูลน้ำหนักสินค้า!C1272)*J1273</f>
        <v>#VALUE!</v>
      </c>
    </row>
    <row r="1274" spans="1:31">
      <c r="A1274" s="1" t="str">
        <f t="shared" si="210"/>
        <v/>
      </c>
      <c r="B1274" s="1" t="str">
        <f t="shared" si="211"/>
        <v/>
      </c>
      <c r="C1274" s="1" t="str">
        <f t="shared" si="212"/>
        <v/>
      </c>
      <c r="D1274" s="1" t="str">
        <f>IF(ข้อมูลออเดอร์!A1273="","",ข้อมูลออเดอร์!A1273)</f>
        <v/>
      </c>
      <c r="E1274" s="1" t="str">
        <f>IFERROR(IF(VLOOKUP(D1274,ข้อมูลออเดอร์!A:BV,74,0)="Express delivery","NORMAL",IF(VLOOKUP(D1274,ข้อมูลออเดอร์!A:BV,74,0)="Lalamove","B2B_OFFLINE","")),"")</f>
        <v/>
      </c>
      <c r="F1274" s="1" t="str">
        <f t="shared" si="213"/>
        <v/>
      </c>
      <c r="G1274" s="1" t="str">
        <f>IF(ข้อมูลออเดอร์!CV1273="","",ข้อมูลออเดอร์!CV1273)</f>
        <v/>
      </c>
      <c r="H1274" s="1" t="str">
        <f>IF(ข้อมูลออเดอร์!CW1273="","",ข้อมูลออเดอร์!CW1273)</f>
        <v/>
      </c>
      <c r="I1274" s="1" t="str">
        <f>IF(ข้อมูลออเดอร์!CV1273="","",ข้อมูลออเดอร์!CV1273)</f>
        <v/>
      </c>
      <c r="J1274" s="1" t="str">
        <f>IF(ข้อมูลออเดอร์!DD1273="","",ข้อมูลออเดอร์!DD1273)</f>
        <v/>
      </c>
      <c r="K1274" s="102" t="str">
        <f t="shared" si="214"/>
        <v/>
      </c>
      <c r="L1274" s="102" t="str">
        <f t="shared" si="215"/>
        <v/>
      </c>
      <c r="M1274" s="103" t="str">
        <f ca="1" t="shared" si="216"/>
        <v/>
      </c>
      <c r="N1274" s="103" t="str">
        <f ca="1" t="shared" si="217"/>
        <v/>
      </c>
      <c r="O1274" s="1" t="str">
        <f>IFERROR(VLOOKUP(D1274,ข้อมูลออเดอร์!A:EK,49,0),"")</f>
        <v/>
      </c>
      <c r="P1274" s="1" t="str">
        <f>IF(D1274="","",ข้อมูลออเดอร์!AX1273)</f>
        <v/>
      </c>
      <c r="Q1274" s="1" t="str">
        <f>IF(D1274="","",ข้อมูลออเดอร์!AX1273)</f>
        <v/>
      </c>
      <c r="R1274" s="1" t="str">
        <f t="shared" si="218"/>
        <v/>
      </c>
      <c r="S1274" s="1">
        <f>IF('ข้อมูลจังหวัด-อำเภอ'!C1273="","",'ข้อมูลจังหวัด-อำเภอ'!C1273)</f>
        <v>0</v>
      </c>
      <c r="T1274" s="1">
        <f>IF('ข้อมูลจังหวัด-อำเภอ'!D1273="","",'ข้อมูลจังหวัด-อำเภอ'!D1273)</f>
        <v>0</v>
      </c>
      <c r="U1274" s="1" t="str">
        <f>IFERROR(VLOOKUP(D1274,ข้อมูลออเดอร์!A:EK,46,0),"")</f>
        <v/>
      </c>
      <c r="V1274" s="1" t="str">
        <f>IFERROR(VLOOKUP(D1274,ข้อมูลออเดอร์!A:EK,46,0),"")</f>
        <v/>
      </c>
      <c r="W1274" s="1" t="str">
        <f>IFERROR(VLOOKUP(D1274,ข้อมูลออเดอร์!A:EK,48,0),"")</f>
        <v/>
      </c>
      <c r="X1274" s="1" t="str">
        <f t="shared" si="219"/>
        <v/>
      </c>
      <c r="Y1274" s="1"/>
      <c r="Z1274" s="1"/>
      <c r="AA1274" s="1" t="e">
        <f t="shared" si="220"/>
        <v>#N/A</v>
      </c>
      <c r="AB1274" s="1"/>
      <c r="AC1274" s="1"/>
      <c r="AD1274" s="1"/>
      <c r="AE1274" s="1" t="e">
        <f>IF(ข้อมูลน้ำหนักสินค้า!C1273="","",ข้อมูลน้ำหนักสินค้า!C1273)*J1274</f>
        <v>#VALUE!</v>
      </c>
    </row>
    <row r="1275" spans="1:31">
      <c r="A1275" s="1" t="str">
        <f t="shared" si="210"/>
        <v/>
      </c>
      <c r="B1275" s="1" t="str">
        <f t="shared" si="211"/>
        <v/>
      </c>
      <c r="C1275" s="1" t="str">
        <f t="shared" si="212"/>
        <v/>
      </c>
      <c r="D1275" s="1" t="str">
        <f>IF(ข้อมูลออเดอร์!A1274="","",ข้อมูลออเดอร์!A1274)</f>
        <v/>
      </c>
      <c r="E1275" s="1" t="str">
        <f>IFERROR(IF(VLOOKUP(D1275,ข้อมูลออเดอร์!A:BV,74,0)="Express delivery","NORMAL",IF(VLOOKUP(D1275,ข้อมูลออเดอร์!A:BV,74,0)="Lalamove","B2B_OFFLINE","")),"")</f>
        <v/>
      </c>
      <c r="F1275" s="1" t="str">
        <f t="shared" si="213"/>
        <v/>
      </c>
      <c r="G1275" s="1" t="str">
        <f>IF(ข้อมูลออเดอร์!CV1274="","",ข้อมูลออเดอร์!CV1274)</f>
        <v/>
      </c>
      <c r="H1275" s="1" t="str">
        <f>IF(ข้อมูลออเดอร์!CW1274="","",ข้อมูลออเดอร์!CW1274)</f>
        <v/>
      </c>
      <c r="I1275" s="1" t="str">
        <f>IF(ข้อมูลออเดอร์!CV1274="","",ข้อมูลออเดอร์!CV1274)</f>
        <v/>
      </c>
      <c r="J1275" s="1" t="str">
        <f>IF(ข้อมูลออเดอร์!DD1274="","",ข้อมูลออเดอร์!DD1274)</f>
        <v/>
      </c>
      <c r="K1275" s="102" t="str">
        <f t="shared" si="214"/>
        <v/>
      </c>
      <c r="L1275" s="102" t="str">
        <f t="shared" si="215"/>
        <v/>
      </c>
      <c r="M1275" s="103" t="str">
        <f ca="1" t="shared" si="216"/>
        <v/>
      </c>
      <c r="N1275" s="103" t="str">
        <f ca="1" t="shared" si="217"/>
        <v/>
      </c>
      <c r="O1275" s="1" t="str">
        <f>IFERROR(VLOOKUP(D1275,ข้อมูลออเดอร์!A:EK,49,0),"")</f>
        <v/>
      </c>
      <c r="P1275" s="1" t="str">
        <f>IF(D1275="","",ข้อมูลออเดอร์!AX1274)</f>
        <v/>
      </c>
      <c r="Q1275" s="1" t="str">
        <f>IF(D1275="","",ข้อมูลออเดอร์!AX1274)</f>
        <v/>
      </c>
      <c r="R1275" s="1" t="str">
        <f t="shared" si="218"/>
        <v/>
      </c>
      <c r="S1275" s="1">
        <f>IF('ข้อมูลจังหวัด-อำเภอ'!C1274="","",'ข้อมูลจังหวัด-อำเภอ'!C1274)</f>
        <v>0</v>
      </c>
      <c r="T1275" s="1">
        <f>IF('ข้อมูลจังหวัด-อำเภอ'!D1274="","",'ข้อมูลจังหวัด-อำเภอ'!D1274)</f>
        <v>0</v>
      </c>
      <c r="U1275" s="1" t="str">
        <f>IFERROR(VLOOKUP(D1275,ข้อมูลออเดอร์!A:EK,46,0),"")</f>
        <v/>
      </c>
      <c r="V1275" s="1" t="str">
        <f>IFERROR(VLOOKUP(D1275,ข้อมูลออเดอร์!A:EK,46,0),"")</f>
        <v/>
      </c>
      <c r="W1275" s="1" t="str">
        <f>IFERROR(VLOOKUP(D1275,ข้อมูลออเดอร์!A:EK,48,0),"")</f>
        <v/>
      </c>
      <c r="X1275" s="1" t="str">
        <f t="shared" si="219"/>
        <v/>
      </c>
      <c r="Y1275" s="1"/>
      <c r="Z1275" s="1"/>
      <c r="AA1275" s="1" t="e">
        <f t="shared" si="220"/>
        <v>#N/A</v>
      </c>
      <c r="AB1275" s="1"/>
      <c r="AC1275" s="1"/>
      <c r="AD1275" s="1"/>
      <c r="AE1275" s="1" t="e">
        <f>IF(ข้อมูลน้ำหนักสินค้า!C1274="","",ข้อมูลน้ำหนักสินค้า!C1274)*J1275</f>
        <v>#VALUE!</v>
      </c>
    </row>
    <row r="1276" spans="1:31">
      <c r="A1276" s="1" t="str">
        <f t="shared" si="210"/>
        <v/>
      </c>
      <c r="B1276" s="1" t="str">
        <f t="shared" si="211"/>
        <v/>
      </c>
      <c r="C1276" s="1" t="str">
        <f t="shared" si="212"/>
        <v/>
      </c>
      <c r="D1276" s="1" t="str">
        <f>IF(ข้อมูลออเดอร์!A1275="","",ข้อมูลออเดอร์!A1275)</f>
        <v/>
      </c>
      <c r="E1276" s="1" t="str">
        <f>IFERROR(IF(VLOOKUP(D1276,ข้อมูลออเดอร์!A:BV,74,0)="Express delivery","NORMAL",IF(VLOOKUP(D1276,ข้อมูลออเดอร์!A:BV,74,0)="Lalamove","B2B_OFFLINE","")),"")</f>
        <v/>
      </c>
      <c r="F1276" s="1" t="str">
        <f t="shared" si="213"/>
        <v/>
      </c>
      <c r="G1276" s="1" t="str">
        <f>IF(ข้อมูลออเดอร์!CV1275="","",ข้อมูลออเดอร์!CV1275)</f>
        <v/>
      </c>
      <c r="H1276" s="1" t="str">
        <f>IF(ข้อมูลออเดอร์!CW1275="","",ข้อมูลออเดอร์!CW1275)</f>
        <v/>
      </c>
      <c r="I1276" s="1" t="str">
        <f>IF(ข้อมูลออเดอร์!CV1275="","",ข้อมูลออเดอร์!CV1275)</f>
        <v/>
      </c>
      <c r="J1276" s="1" t="str">
        <f>IF(ข้อมูลออเดอร์!DD1275="","",ข้อมูลออเดอร์!DD1275)</f>
        <v/>
      </c>
      <c r="K1276" s="102" t="str">
        <f t="shared" si="214"/>
        <v/>
      </c>
      <c r="L1276" s="102" t="str">
        <f t="shared" si="215"/>
        <v/>
      </c>
      <c r="M1276" s="103" t="str">
        <f ca="1" t="shared" si="216"/>
        <v/>
      </c>
      <c r="N1276" s="103" t="str">
        <f ca="1" t="shared" si="217"/>
        <v/>
      </c>
      <c r="O1276" s="1" t="str">
        <f>IFERROR(VLOOKUP(D1276,ข้อมูลออเดอร์!A:EK,49,0),"")</f>
        <v/>
      </c>
      <c r="P1276" s="1" t="str">
        <f>IF(D1276="","",ข้อมูลออเดอร์!AX1275)</f>
        <v/>
      </c>
      <c r="Q1276" s="1" t="str">
        <f>IF(D1276="","",ข้อมูลออเดอร์!AX1275)</f>
        <v/>
      </c>
      <c r="R1276" s="1" t="str">
        <f t="shared" si="218"/>
        <v/>
      </c>
      <c r="S1276" s="1">
        <f>IF('ข้อมูลจังหวัด-อำเภอ'!C1275="","",'ข้อมูลจังหวัด-อำเภอ'!C1275)</f>
        <v>0</v>
      </c>
      <c r="T1276" s="1">
        <f>IF('ข้อมูลจังหวัด-อำเภอ'!D1275="","",'ข้อมูลจังหวัด-อำเภอ'!D1275)</f>
        <v>0</v>
      </c>
      <c r="U1276" s="1" t="str">
        <f>IFERROR(VLOOKUP(D1276,ข้อมูลออเดอร์!A:EK,46,0),"")</f>
        <v/>
      </c>
      <c r="V1276" s="1" t="str">
        <f>IFERROR(VLOOKUP(D1276,ข้อมูลออเดอร์!A:EK,46,0),"")</f>
        <v/>
      </c>
      <c r="W1276" s="1" t="str">
        <f>IFERROR(VLOOKUP(D1276,ข้อมูลออเดอร์!A:EK,48,0),"")</f>
        <v/>
      </c>
      <c r="X1276" s="1" t="str">
        <f t="shared" si="219"/>
        <v/>
      </c>
      <c r="Y1276" s="1"/>
      <c r="Z1276" s="1"/>
      <c r="AA1276" s="1" t="e">
        <f t="shared" si="220"/>
        <v>#N/A</v>
      </c>
      <c r="AB1276" s="1"/>
      <c r="AC1276" s="1"/>
      <c r="AD1276" s="1"/>
      <c r="AE1276" s="1" t="e">
        <f>IF(ข้อมูลน้ำหนักสินค้า!C1275="","",ข้อมูลน้ำหนักสินค้า!C1275)*J1276</f>
        <v>#VALUE!</v>
      </c>
    </row>
    <row r="1277" spans="1:31">
      <c r="A1277" s="1" t="str">
        <f t="shared" si="210"/>
        <v/>
      </c>
      <c r="B1277" s="1" t="str">
        <f t="shared" si="211"/>
        <v/>
      </c>
      <c r="C1277" s="1" t="str">
        <f t="shared" si="212"/>
        <v/>
      </c>
      <c r="D1277" s="1" t="str">
        <f>IF(ข้อมูลออเดอร์!A1276="","",ข้อมูลออเดอร์!A1276)</f>
        <v/>
      </c>
      <c r="E1277" s="1" t="str">
        <f>IFERROR(IF(VLOOKUP(D1277,ข้อมูลออเดอร์!A:BV,74,0)="Express delivery","NORMAL",IF(VLOOKUP(D1277,ข้อมูลออเดอร์!A:BV,74,0)="Lalamove","B2B_OFFLINE","")),"")</f>
        <v/>
      </c>
      <c r="F1277" s="1" t="str">
        <f t="shared" si="213"/>
        <v/>
      </c>
      <c r="G1277" s="1" t="str">
        <f>IF(ข้อมูลออเดอร์!CV1276="","",ข้อมูลออเดอร์!CV1276)</f>
        <v/>
      </c>
      <c r="H1277" s="1" t="str">
        <f>IF(ข้อมูลออเดอร์!CW1276="","",ข้อมูลออเดอร์!CW1276)</f>
        <v/>
      </c>
      <c r="I1277" s="1" t="str">
        <f>IF(ข้อมูลออเดอร์!CV1276="","",ข้อมูลออเดอร์!CV1276)</f>
        <v/>
      </c>
      <c r="J1277" s="1" t="str">
        <f>IF(ข้อมูลออเดอร์!DD1276="","",ข้อมูลออเดอร์!DD1276)</f>
        <v/>
      </c>
      <c r="K1277" s="102" t="str">
        <f t="shared" si="214"/>
        <v/>
      </c>
      <c r="L1277" s="102" t="str">
        <f t="shared" si="215"/>
        <v/>
      </c>
      <c r="M1277" s="103" t="str">
        <f ca="1" t="shared" si="216"/>
        <v/>
      </c>
      <c r="N1277" s="103" t="str">
        <f ca="1" t="shared" si="217"/>
        <v/>
      </c>
      <c r="O1277" s="1" t="str">
        <f>IFERROR(VLOOKUP(D1277,ข้อมูลออเดอร์!A:EK,49,0),"")</f>
        <v/>
      </c>
      <c r="P1277" s="1" t="str">
        <f>IF(D1277="","",ข้อมูลออเดอร์!AX1276)</f>
        <v/>
      </c>
      <c r="Q1277" s="1" t="str">
        <f>IF(D1277="","",ข้อมูลออเดอร์!AX1276)</f>
        <v/>
      </c>
      <c r="R1277" s="1" t="str">
        <f t="shared" si="218"/>
        <v/>
      </c>
      <c r="S1277" s="1">
        <f>IF('ข้อมูลจังหวัด-อำเภอ'!C1276="","",'ข้อมูลจังหวัด-อำเภอ'!C1276)</f>
        <v>0</v>
      </c>
      <c r="T1277" s="1">
        <f>IF('ข้อมูลจังหวัด-อำเภอ'!D1276="","",'ข้อมูลจังหวัด-อำเภอ'!D1276)</f>
        <v>0</v>
      </c>
      <c r="U1277" s="1" t="str">
        <f>IFERROR(VLOOKUP(D1277,ข้อมูลออเดอร์!A:EK,46,0),"")</f>
        <v/>
      </c>
      <c r="V1277" s="1" t="str">
        <f>IFERROR(VLOOKUP(D1277,ข้อมูลออเดอร์!A:EK,46,0),"")</f>
        <v/>
      </c>
      <c r="W1277" s="1" t="str">
        <f>IFERROR(VLOOKUP(D1277,ข้อมูลออเดอร์!A:EK,48,0),"")</f>
        <v/>
      </c>
      <c r="X1277" s="1" t="str">
        <f t="shared" si="219"/>
        <v/>
      </c>
      <c r="Y1277" s="1"/>
      <c r="Z1277" s="1"/>
      <c r="AA1277" s="1" t="e">
        <f t="shared" si="220"/>
        <v>#N/A</v>
      </c>
      <c r="AB1277" s="1"/>
      <c r="AC1277" s="1"/>
      <c r="AD1277" s="1"/>
      <c r="AE1277" s="1" t="e">
        <f>IF(ข้อมูลน้ำหนักสินค้า!C1276="","",ข้อมูลน้ำหนักสินค้า!C1276)*J1277</f>
        <v>#VALUE!</v>
      </c>
    </row>
    <row r="1278" spans="1:31">
      <c r="A1278" s="1" t="str">
        <f t="shared" si="210"/>
        <v/>
      </c>
      <c r="B1278" s="1" t="str">
        <f t="shared" si="211"/>
        <v/>
      </c>
      <c r="C1278" s="1" t="str">
        <f t="shared" si="212"/>
        <v/>
      </c>
      <c r="D1278" s="1" t="str">
        <f>IF(ข้อมูลออเดอร์!A1277="","",ข้อมูลออเดอร์!A1277)</f>
        <v/>
      </c>
      <c r="E1278" s="1" t="str">
        <f>IFERROR(IF(VLOOKUP(D1278,ข้อมูลออเดอร์!A:BV,74,0)="Express delivery","NORMAL",IF(VLOOKUP(D1278,ข้อมูลออเดอร์!A:BV,74,0)="Lalamove","B2B_OFFLINE","")),"")</f>
        <v/>
      </c>
      <c r="F1278" s="1" t="str">
        <f t="shared" si="213"/>
        <v/>
      </c>
      <c r="G1278" s="1" t="str">
        <f>IF(ข้อมูลออเดอร์!CV1277="","",ข้อมูลออเดอร์!CV1277)</f>
        <v/>
      </c>
      <c r="H1278" s="1" t="str">
        <f>IF(ข้อมูลออเดอร์!CW1277="","",ข้อมูลออเดอร์!CW1277)</f>
        <v/>
      </c>
      <c r="I1278" s="1" t="str">
        <f>IF(ข้อมูลออเดอร์!CV1277="","",ข้อมูลออเดอร์!CV1277)</f>
        <v/>
      </c>
      <c r="J1278" s="1" t="str">
        <f>IF(ข้อมูลออเดอร์!DD1277="","",ข้อมูลออเดอร์!DD1277)</f>
        <v/>
      </c>
      <c r="K1278" s="102" t="str">
        <f t="shared" si="214"/>
        <v/>
      </c>
      <c r="L1278" s="102" t="str">
        <f t="shared" si="215"/>
        <v/>
      </c>
      <c r="M1278" s="103" t="str">
        <f ca="1" t="shared" si="216"/>
        <v/>
      </c>
      <c r="N1278" s="103" t="str">
        <f ca="1" t="shared" si="217"/>
        <v/>
      </c>
      <c r="O1278" s="1" t="str">
        <f>IFERROR(VLOOKUP(D1278,ข้อมูลออเดอร์!A:EK,49,0),"")</f>
        <v/>
      </c>
      <c r="P1278" s="1" t="str">
        <f>IF(D1278="","",ข้อมูลออเดอร์!AX1277)</f>
        <v/>
      </c>
      <c r="Q1278" s="1" t="str">
        <f>IF(D1278="","",ข้อมูลออเดอร์!AX1277)</f>
        <v/>
      </c>
      <c r="R1278" s="1" t="str">
        <f t="shared" si="218"/>
        <v/>
      </c>
      <c r="S1278" s="1">
        <f>IF('ข้อมูลจังหวัด-อำเภอ'!C1277="","",'ข้อมูลจังหวัด-อำเภอ'!C1277)</f>
        <v>0</v>
      </c>
      <c r="T1278" s="1">
        <f>IF('ข้อมูลจังหวัด-อำเภอ'!D1277="","",'ข้อมูลจังหวัด-อำเภอ'!D1277)</f>
        <v>0</v>
      </c>
      <c r="U1278" s="1" t="str">
        <f>IFERROR(VLOOKUP(D1278,ข้อมูลออเดอร์!A:EK,46,0),"")</f>
        <v/>
      </c>
      <c r="V1278" s="1" t="str">
        <f>IFERROR(VLOOKUP(D1278,ข้อมูลออเดอร์!A:EK,46,0),"")</f>
        <v/>
      </c>
      <c r="W1278" s="1" t="str">
        <f>IFERROR(VLOOKUP(D1278,ข้อมูลออเดอร์!A:EK,48,0),"")</f>
        <v/>
      </c>
      <c r="X1278" s="1" t="str">
        <f t="shared" si="219"/>
        <v/>
      </c>
      <c r="Y1278" s="1"/>
      <c r="Z1278" s="1"/>
      <c r="AA1278" s="1" t="e">
        <f t="shared" si="220"/>
        <v>#N/A</v>
      </c>
      <c r="AB1278" s="1"/>
      <c r="AC1278" s="1"/>
      <c r="AD1278" s="1"/>
      <c r="AE1278" s="1" t="e">
        <f>IF(ข้อมูลน้ำหนักสินค้า!C1277="","",ข้อมูลน้ำหนักสินค้า!C1277)*J1278</f>
        <v>#VALUE!</v>
      </c>
    </row>
    <row r="1279" spans="1:31">
      <c r="A1279" s="1" t="str">
        <f t="shared" si="210"/>
        <v/>
      </c>
      <c r="B1279" s="1" t="str">
        <f t="shared" si="211"/>
        <v/>
      </c>
      <c r="C1279" s="1" t="str">
        <f t="shared" si="212"/>
        <v/>
      </c>
      <c r="D1279" s="1" t="str">
        <f>IF(ข้อมูลออเดอร์!A1278="","",ข้อมูลออเดอร์!A1278)</f>
        <v/>
      </c>
      <c r="E1279" s="1" t="str">
        <f>IFERROR(IF(VLOOKUP(D1279,ข้อมูลออเดอร์!A:BV,74,0)="Express delivery","NORMAL",IF(VLOOKUP(D1279,ข้อมูลออเดอร์!A:BV,74,0)="Lalamove","B2B_OFFLINE","")),"")</f>
        <v/>
      </c>
      <c r="F1279" s="1" t="str">
        <f t="shared" si="213"/>
        <v/>
      </c>
      <c r="G1279" s="1" t="str">
        <f>IF(ข้อมูลออเดอร์!CV1278="","",ข้อมูลออเดอร์!CV1278)</f>
        <v/>
      </c>
      <c r="H1279" s="1" t="str">
        <f>IF(ข้อมูลออเดอร์!CW1278="","",ข้อมูลออเดอร์!CW1278)</f>
        <v/>
      </c>
      <c r="I1279" s="1" t="str">
        <f>IF(ข้อมูลออเดอร์!CV1278="","",ข้อมูลออเดอร์!CV1278)</f>
        <v/>
      </c>
      <c r="J1279" s="1" t="str">
        <f>IF(ข้อมูลออเดอร์!DD1278="","",ข้อมูลออเดอร์!DD1278)</f>
        <v/>
      </c>
      <c r="K1279" s="102" t="str">
        <f t="shared" si="214"/>
        <v/>
      </c>
      <c r="L1279" s="102" t="str">
        <f t="shared" si="215"/>
        <v/>
      </c>
      <c r="M1279" s="103" t="str">
        <f ca="1" t="shared" si="216"/>
        <v/>
      </c>
      <c r="N1279" s="103" t="str">
        <f ca="1" t="shared" si="217"/>
        <v/>
      </c>
      <c r="O1279" s="1" t="str">
        <f>IFERROR(VLOOKUP(D1279,ข้อมูลออเดอร์!A:EK,49,0),"")</f>
        <v/>
      </c>
      <c r="P1279" s="1" t="str">
        <f>IF(D1279="","",ข้อมูลออเดอร์!AX1278)</f>
        <v/>
      </c>
      <c r="Q1279" s="1" t="str">
        <f>IF(D1279="","",ข้อมูลออเดอร์!AX1278)</f>
        <v/>
      </c>
      <c r="R1279" s="1" t="str">
        <f t="shared" si="218"/>
        <v/>
      </c>
      <c r="S1279" s="1">
        <f>IF('ข้อมูลจังหวัด-อำเภอ'!C1278="","",'ข้อมูลจังหวัด-อำเภอ'!C1278)</f>
        <v>0</v>
      </c>
      <c r="T1279" s="1">
        <f>IF('ข้อมูลจังหวัด-อำเภอ'!D1278="","",'ข้อมูลจังหวัด-อำเภอ'!D1278)</f>
        <v>0</v>
      </c>
      <c r="U1279" s="1" t="str">
        <f>IFERROR(VLOOKUP(D1279,ข้อมูลออเดอร์!A:EK,46,0),"")</f>
        <v/>
      </c>
      <c r="V1279" s="1" t="str">
        <f>IFERROR(VLOOKUP(D1279,ข้อมูลออเดอร์!A:EK,46,0),"")</f>
        <v/>
      </c>
      <c r="W1279" s="1" t="str">
        <f>IFERROR(VLOOKUP(D1279,ข้อมูลออเดอร์!A:EK,48,0),"")</f>
        <v/>
      </c>
      <c r="X1279" s="1" t="str">
        <f t="shared" si="219"/>
        <v/>
      </c>
      <c r="Y1279" s="1"/>
      <c r="Z1279" s="1"/>
      <c r="AA1279" s="1" t="e">
        <f t="shared" si="220"/>
        <v>#N/A</v>
      </c>
      <c r="AB1279" s="1"/>
      <c r="AC1279" s="1"/>
      <c r="AD1279" s="1"/>
      <c r="AE1279" s="1" t="e">
        <f>IF(ข้อมูลน้ำหนักสินค้า!C1278="","",ข้อมูลน้ำหนักสินค้า!C1278)*J1279</f>
        <v>#VALUE!</v>
      </c>
    </row>
    <row r="1280" spans="1:31">
      <c r="A1280" s="1" t="str">
        <f t="shared" si="210"/>
        <v/>
      </c>
      <c r="B1280" s="1" t="str">
        <f t="shared" si="211"/>
        <v/>
      </c>
      <c r="C1280" s="1" t="str">
        <f t="shared" si="212"/>
        <v/>
      </c>
      <c r="D1280" s="1" t="str">
        <f>IF(ข้อมูลออเดอร์!A1279="","",ข้อมูลออเดอร์!A1279)</f>
        <v/>
      </c>
      <c r="E1280" s="1" t="str">
        <f>IFERROR(IF(VLOOKUP(D1280,ข้อมูลออเดอร์!A:BV,74,0)="Express delivery","NORMAL",IF(VLOOKUP(D1280,ข้อมูลออเดอร์!A:BV,74,0)="Lalamove","B2B_OFFLINE","")),"")</f>
        <v/>
      </c>
      <c r="F1280" s="1" t="str">
        <f t="shared" si="213"/>
        <v/>
      </c>
      <c r="G1280" s="1" t="str">
        <f>IF(ข้อมูลออเดอร์!CV1279="","",ข้อมูลออเดอร์!CV1279)</f>
        <v/>
      </c>
      <c r="H1280" s="1" t="str">
        <f>IF(ข้อมูลออเดอร์!CW1279="","",ข้อมูลออเดอร์!CW1279)</f>
        <v/>
      </c>
      <c r="I1280" s="1" t="str">
        <f>IF(ข้อมูลออเดอร์!CV1279="","",ข้อมูลออเดอร์!CV1279)</f>
        <v/>
      </c>
      <c r="J1280" s="1" t="str">
        <f>IF(ข้อมูลออเดอร์!DD1279="","",ข้อมูลออเดอร์!DD1279)</f>
        <v/>
      </c>
      <c r="K1280" s="102" t="str">
        <f t="shared" si="214"/>
        <v/>
      </c>
      <c r="L1280" s="102" t="str">
        <f t="shared" si="215"/>
        <v/>
      </c>
      <c r="M1280" s="103" t="str">
        <f ca="1" t="shared" si="216"/>
        <v/>
      </c>
      <c r="N1280" s="103" t="str">
        <f ca="1" t="shared" si="217"/>
        <v/>
      </c>
      <c r="O1280" s="1" t="str">
        <f>IFERROR(VLOOKUP(D1280,ข้อมูลออเดอร์!A:EK,49,0),"")</f>
        <v/>
      </c>
      <c r="P1280" s="1" t="str">
        <f>IF(D1280="","",ข้อมูลออเดอร์!AX1279)</f>
        <v/>
      </c>
      <c r="Q1280" s="1" t="str">
        <f>IF(D1280="","",ข้อมูลออเดอร์!AX1279)</f>
        <v/>
      </c>
      <c r="R1280" s="1" t="str">
        <f t="shared" si="218"/>
        <v/>
      </c>
      <c r="S1280" s="1">
        <f>IF('ข้อมูลจังหวัด-อำเภอ'!C1279="","",'ข้อมูลจังหวัด-อำเภอ'!C1279)</f>
        <v>0</v>
      </c>
      <c r="T1280" s="1">
        <f>IF('ข้อมูลจังหวัด-อำเภอ'!D1279="","",'ข้อมูลจังหวัด-อำเภอ'!D1279)</f>
        <v>0</v>
      </c>
      <c r="U1280" s="1" t="str">
        <f>IFERROR(VLOOKUP(D1280,ข้อมูลออเดอร์!A:EK,46,0),"")</f>
        <v/>
      </c>
      <c r="V1280" s="1" t="str">
        <f>IFERROR(VLOOKUP(D1280,ข้อมูลออเดอร์!A:EK,46,0),"")</f>
        <v/>
      </c>
      <c r="W1280" s="1" t="str">
        <f>IFERROR(VLOOKUP(D1280,ข้อมูลออเดอร์!A:EK,48,0),"")</f>
        <v/>
      </c>
      <c r="X1280" s="1" t="str">
        <f t="shared" si="219"/>
        <v/>
      </c>
      <c r="Y1280" s="1"/>
      <c r="Z1280" s="1"/>
      <c r="AA1280" s="1" t="e">
        <f t="shared" si="220"/>
        <v>#N/A</v>
      </c>
      <c r="AB1280" s="1"/>
      <c r="AC1280" s="1"/>
      <c r="AD1280" s="1"/>
      <c r="AE1280" s="1" t="e">
        <f>IF(ข้อมูลน้ำหนักสินค้า!C1279="","",ข้อมูลน้ำหนักสินค้า!C1279)*J1280</f>
        <v>#VALUE!</v>
      </c>
    </row>
    <row r="1281" spans="1:31">
      <c r="A1281" s="1" t="str">
        <f t="shared" si="210"/>
        <v/>
      </c>
      <c r="B1281" s="1" t="str">
        <f t="shared" si="211"/>
        <v/>
      </c>
      <c r="C1281" s="1" t="str">
        <f t="shared" si="212"/>
        <v/>
      </c>
      <c r="D1281" s="1" t="str">
        <f>IF(ข้อมูลออเดอร์!A1280="","",ข้อมูลออเดอร์!A1280)</f>
        <v/>
      </c>
      <c r="E1281" s="1" t="str">
        <f>IFERROR(IF(VLOOKUP(D1281,ข้อมูลออเดอร์!A:BV,74,0)="Express delivery","NORMAL",IF(VLOOKUP(D1281,ข้อมูลออเดอร์!A:BV,74,0)="Lalamove","B2B_OFFLINE","")),"")</f>
        <v/>
      </c>
      <c r="F1281" s="1" t="str">
        <f t="shared" si="213"/>
        <v/>
      </c>
      <c r="G1281" s="1" t="str">
        <f>IF(ข้อมูลออเดอร์!CV1280="","",ข้อมูลออเดอร์!CV1280)</f>
        <v/>
      </c>
      <c r="H1281" s="1" t="str">
        <f>IF(ข้อมูลออเดอร์!CW1280="","",ข้อมูลออเดอร์!CW1280)</f>
        <v/>
      </c>
      <c r="I1281" s="1" t="str">
        <f>IF(ข้อมูลออเดอร์!CV1280="","",ข้อมูลออเดอร์!CV1280)</f>
        <v/>
      </c>
      <c r="J1281" s="1" t="str">
        <f>IF(ข้อมูลออเดอร์!DD1280="","",ข้อมูลออเดอร์!DD1280)</f>
        <v/>
      </c>
      <c r="K1281" s="102" t="str">
        <f t="shared" si="214"/>
        <v/>
      </c>
      <c r="L1281" s="102" t="str">
        <f t="shared" si="215"/>
        <v/>
      </c>
      <c r="M1281" s="103" t="str">
        <f ca="1" t="shared" si="216"/>
        <v/>
      </c>
      <c r="N1281" s="103" t="str">
        <f ca="1" t="shared" si="217"/>
        <v/>
      </c>
      <c r="O1281" s="1" t="str">
        <f>IFERROR(VLOOKUP(D1281,ข้อมูลออเดอร์!A:EK,49,0),"")</f>
        <v/>
      </c>
      <c r="P1281" s="1" t="str">
        <f>IF(D1281="","",ข้อมูลออเดอร์!AX1280)</f>
        <v/>
      </c>
      <c r="Q1281" s="1" t="str">
        <f>IF(D1281="","",ข้อมูลออเดอร์!AX1280)</f>
        <v/>
      </c>
      <c r="R1281" s="1" t="str">
        <f t="shared" si="218"/>
        <v/>
      </c>
      <c r="S1281" s="1">
        <f>IF('ข้อมูลจังหวัด-อำเภอ'!C1280="","",'ข้อมูลจังหวัด-อำเภอ'!C1280)</f>
        <v>0</v>
      </c>
      <c r="T1281" s="1">
        <f>IF('ข้อมูลจังหวัด-อำเภอ'!D1280="","",'ข้อมูลจังหวัด-อำเภอ'!D1280)</f>
        <v>0</v>
      </c>
      <c r="U1281" s="1" t="str">
        <f>IFERROR(VLOOKUP(D1281,ข้อมูลออเดอร์!A:EK,46,0),"")</f>
        <v/>
      </c>
      <c r="V1281" s="1" t="str">
        <f>IFERROR(VLOOKUP(D1281,ข้อมูลออเดอร์!A:EK,46,0),"")</f>
        <v/>
      </c>
      <c r="W1281" s="1" t="str">
        <f>IFERROR(VLOOKUP(D1281,ข้อมูลออเดอร์!A:EK,48,0),"")</f>
        <v/>
      </c>
      <c r="X1281" s="1" t="str">
        <f t="shared" si="219"/>
        <v/>
      </c>
      <c r="Y1281" s="1"/>
      <c r="Z1281" s="1"/>
      <c r="AA1281" s="1" t="e">
        <f t="shared" si="220"/>
        <v>#N/A</v>
      </c>
      <c r="AB1281" s="1"/>
      <c r="AC1281" s="1"/>
      <c r="AD1281" s="1"/>
      <c r="AE1281" s="1" t="e">
        <f>IF(ข้อมูลน้ำหนักสินค้า!C1280="","",ข้อมูลน้ำหนักสินค้า!C1280)*J1281</f>
        <v>#VALUE!</v>
      </c>
    </row>
    <row r="1282" spans="1:31">
      <c r="A1282" s="1" t="str">
        <f t="shared" si="210"/>
        <v/>
      </c>
      <c r="B1282" s="1" t="str">
        <f t="shared" si="211"/>
        <v/>
      </c>
      <c r="C1282" s="1" t="str">
        <f t="shared" si="212"/>
        <v/>
      </c>
      <c r="D1282" s="1" t="str">
        <f>IF(ข้อมูลออเดอร์!A1281="","",ข้อมูลออเดอร์!A1281)</f>
        <v/>
      </c>
      <c r="E1282" s="1" t="str">
        <f>IFERROR(IF(VLOOKUP(D1282,ข้อมูลออเดอร์!A:BV,74,0)="Express delivery","NORMAL",IF(VLOOKUP(D1282,ข้อมูลออเดอร์!A:BV,74,0)="Lalamove","B2B_OFFLINE","")),"")</f>
        <v/>
      </c>
      <c r="F1282" s="1" t="str">
        <f t="shared" si="213"/>
        <v/>
      </c>
      <c r="G1282" s="1" t="str">
        <f>IF(ข้อมูลออเดอร์!CV1281="","",ข้อมูลออเดอร์!CV1281)</f>
        <v/>
      </c>
      <c r="H1282" s="1" t="str">
        <f>IF(ข้อมูลออเดอร์!CW1281="","",ข้อมูลออเดอร์!CW1281)</f>
        <v/>
      </c>
      <c r="I1282" s="1" t="str">
        <f>IF(ข้อมูลออเดอร์!CV1281="","",ข้อมูลออเดอร์!CV1281)</f>
        <v/>
      </c>
      <c r="J1282" s="1" t="str">
        <f>IF(ข้อมูลออเดอร์!DD1281="","",ข้อมูลออเดอร์!DD1281)</f>
        <v/>
      </c>
      <c r="K1282" s="102" t="str">
        <f t="shared" si="214"/>
        <v/>
      </c>
      <c r="L1282" s="102" t="str">
        <f t="shared" si="215"/>
        <v/>
      </c>
      <c r="M1282" s="103" t="str">
        <f ca="1" t="shared" si="216"/>
        <v/>
      </c>
      <c r="N1282" s="103" t="str">
        <f ca="1" t="shared" si="217"/>
        <v/>
      </c>
      <c r="O1282" s="1" t="str">
        <f>IFERROR(VLOOKUP(D1282,ข้อมูลออเดอร์!A:EK,49,0),"")</f>
        <v/>
      </c>
      <c r="P1282" s="1" t="str">
        <f>IF(D1282="","",ข้อมูลออเดอร์!AX1281)</f>
        <v/>
      </c>
      <c r="Q1282" s="1" t="str">
        <f>IF(D1282="","",ข้อมูลออเดอร์!AX1281)</f>
        <v/>
      </c>
      <c r="R1282" s="1" t="str">
        <f t="shared" si="218"/>
        <v/>
      </c>
      <c r="S1282" s="1">
        <f>IF('ข้อมูลจังหวัด-อำเภอ'!C1281="","",'ข้อมูลจังหวัด-อำเภอ'!C1281)</f>
        <v>0</v>
      </c>
      <c r="T1282" s="1">
        <f>IF('ข้อมูลจังหวัด-อำเภอ'!D1281="","",'ข้อมูลจังหวัด-อำเภอ'!D1281)</f>
        <v>0</v>
      </c>
      <c r="U1282" s="1" t="str">
        <f>IFERROR(VLOOKUP(D1282,ข้อมูลออเดอร์!A:EK,46,0),"")</f>
        <v/>
      </c>
      <c r="V1282" s="1" t="str">
        <f>IFERROR(VLOOKUP(D1282,ข้อมูลออเดอร์!A:EK,46,0),"")</f>
        <v/>
      </c>
      <c r="W1282" s="1" t="str">
        <f>IFERROR(VLOOKUP(D1282,ข้อมูลออเดอร์!A:EK,48,0),"")</f>
        <v/>
      </c>
      <c r="X1282" s="1" t="str">
        <f t="shared" si="219"/>
        <v/>
      </c>
      <c r="Y1282" s="1"/>
      <c r="Z1282" s="1"/>
      <c r="AA1282" s="1" t="e">
        <f t="shared" si="220"/>
        <v>#N/A</v>
      </c>
      <c r="AB1282" s="1"/>
      <c r="AC1282" s="1"/>
      <c r="AD1282" s="1"/>
      <c r="AE1282" s="1" t="e">
        <f>IF(ข้อมูลน้ำหนักสินค้า!C1281="","",ข้อมูลน้ำหนักสินค้า!C1281)*J1282</f>
        <v>#VALUE!</v>
      </c>
    </row>
    <row r="1283" spans="1:31">
      <c r="A1283" s="1" t="str">
        <f t="shared" si="210"/>
        <v/>
      </c>
      <c r="B1283" s="1" t="str">
        <f t="shared" si="211"/>
        <v/>
      </c>
      <c r="C1283" s="1" t="str">
        <f t="shared" si="212"/>
        <v/>
      </c>
      <c r="D1283" s="1" t="str">
        <f>IF(ข้อมูลออเดอร์!A1282="","",ข้อมูลออเดอร์!A1282)</f>
        <v/>
      </c>
      <c r="E1283" s="1" t="str">
        <f>IFERROR(IF(VLOOKUP(D1283,ข้อมูลออเดอร์!A:BV,74,0)="Express delivery","NORMAL",IF(VLOOKUP(D1283,ข้อมูลออเดอร์!A:BV,74,0)="Lalamove","B2B_OFFLINE","")),"")</f>
        <v/>
      </c>
      <c r="F1283" s="1" t="str">
        <f t="shared" si="213"/>
        <v/>
      </c>
      <c r="G1283" s="1" t="str">
        <f>IF(ข้อมูลออเดอร์!CV1282="","",ข้อมูลออเดอร์!CV1282)</f>
        <v/>
      </c>
      <c r="H1283" s="1" t="str">
        <f>IF(ข้อมูลออเดอร์!CW1282="","",ข้อมูลออเดอร์!CW1282)</f>
        <v/>
      </c>
      <c r="I1283" s="1" t="str">
        <f>IF(ข้อมูลออเดอร์!CV1282="","",ข้อมูลออเดอร์!CV1282)</f>
        <v/>
      </c>
      <c r="J1283" s="1" t="str">
        <f>IF(ข้อมูลออเดอร์!DD1282="","",ข้อมูลออเดอร์!DD1282)</f>
        <v/>
      </c>
      <c r="K1283" s="102" t="str">
        <f t="shared" si="214"/>
        <v/>
      </c>
      <c r="L1283" s="102" t="str">
        <f t="shared" si="215"/>
        <v/>
      </c>
      <c r="M1283" s="103" t="str">
        <f ca="1" t="shared" si="216"/>
        <v/>
      </c>
      <c r="N1283" s="103" t="str">
        <f ca="1" t="shared" si="217"/>
        <v/>
      </c>
      <c r="O1283" s="1" t="str">
        <f>IFERROR(VLOOKUP(D1283,ข้อมูลออเดอร์!A:EK,49,0),"")</f>
        <v/>
      </c>
      <c r="P1283" s="1" t="str">
        <f>IF(D1283="","",ข้อมูลออเดอร์!AX1282)</f>
        <v/>
      </c>
      <c r="Q1283" s="1" t="str">
        <f>IF(D1283="","",ข้อมูลออเดอร์!AX1282)</f>
        <v/>
      </c>
      <c r="R1283" s="1" t="str">
        <f t="shared" si="218"/>
        <v/>
      </c>
      <c r="S1283" s="1">
        <f>IF('ข้อมูลจังหวัด-อำเภอ'!C1282="","",'ข้อมูลจังหวัด-อำเภอ'!C1282)</f>
        <v>0</v>
      </c>
      <c r="T1283" s="1">
        <f>IF('ข้อมูลจังหวัด-อำเภอ'!D1282="","",'ข้อมูลจังหวัด-อำเภอ'!D1282)</f>
        <v>0</v>
      </c>
      <c r="U1283" s="1" t="str">
        <f>IFERROR(VLOOKUP(D1283,ข้อมูลออเดอร์!A:EK,46,0),"")</f>
        <v/>
      </c>
      <c r="V1283" s="1" t="str">
        <f>IFERROR(VLOOKUP(D1283,ข้อมูลออเดอร์!A:EK,46,0),"")</f>
        <v/>
      </c>
      <c r="W1283" s="1" t="str">
        <f>IFERROR(VLOOKUP(D1283,ข้อมูลออเดอร์!A:EK,48,0),"")</f>
        <v/>
      </c>
      <c r="X1283" s="1" t="str">
        <f t="shared" si="219"/>
        <v/>
      </c>
      <c r="Y1283" s="1"/>
      <c r="Z1283" s="1"/>
      <c r="AA1283" s="1" t="e">
        <f t="shared" si="220"/>
        <v>#N/A</v>
      </c>
      <c r="AB1283" s="1"/>
      <c r="AC1283" s="1"/>
      <c r="AD1283" s="1"/>
      <c r="AE1283" s="1" t="e">
        <f>IF(ข้อมูลน้ำหนักสินค้า!C1282="","",ข้อมูลน้ำหนักสินค้า!C1282)*J1283</f>
        <v>#VALUE!</v>
      </c>
    </row>
    <row r="1284" spans="1:31">
      <c r="A1284" s="1" t="str">
        <f t="shared" ref="A1284:A1347" si="221">IF(D1284="","","EastlyncOffline")</f>
        <v/>
      </c>
      <c r="B1284" s="1" t="str">
        <f t="shared" ref="B1284:B1347" si="222">IF(D1284="","","OFFLINE")</f>
        <v/>
      </c>
      <c r="C1284" s="1" t="str">
        <f t="shared" ref="C1284:C1347" si="223">IF(D1284="","","SALE")</f>
        <v/>
      </c>
      <c r="D1284" s="1" t="str">
        <f>IF(ข้อมูลออเดอร์!A1283="","",ข้อมูลออเดอร์!A1283)</f>
        <v/>
      </c>
      <c r="E1284" s="1" t="str">
        <f>IFERROR(IF(VLOOKUP(D1284,ข้อมูลออเดอร์!A:BV,74,0)="Express delivery","NORMAL",IF(VLOOKUP(D1284,ข้อมูลออเดอร์!A:BV,74,0)="Lalamove","B2B_OFFLINE","")),"")</f>
        <v/>
      </c>
      <c r="F1284" s="1" t="str">
        <f t="shared" ref="F1284:F1347" si="224">IF(D1284="","","EXPRESS")</f>
        <v/>
      </c>
      <c r="G1284" s="1" t="str">
        <f>IF(ข้อมูลออเดอร์!CV1283="","",ข้อมูลออเดอร์!CV1283)</f>
        <v/>
      </c>
      <c r="H1284" s="1" t="str">
        <f>IF(ข้อมูลออเดอร์!CW1283="","",ข้อมูลออเดอร์!CW1283)</f>
        <v/>
      </c>
      <c r="I1284" s="1" t="str">
        <f>IF(ข้อมูลออเดอร์!CV1283="","",ข้อมูลออเดอร์!CV1283)</f>
        <v/>
      </c>
      <c r="J1284" s="1" t="str">
        <f>IF(ข้อมูลออเดอร์!DD1283="","",ข้อมูลออเดอร์!DD1283)</f>
        <v/>
      </c>
      <c r="K1284" s="102" t="str">
        <f t="shared" ref="K1284:K1347" si="225">IF(D1284="","",0)</f>
        <v/>
      </c>
      <c r="L1284" s="102" t="str">
        <f t="shared" ref="L1284:L1347" si="226">IF(D1284="","",0)</f>
        <v/>
      </c>
      <c r="M1284" s="103" t="str">
        <f ca="1" t="shared" ref="M1284:M1347" si="227">IF(D1284="","",NOW())</f>
        <v/>
      </c>
      <c r="N1284" s="103" t="str">
        <f ca="1" t="shared" ref="N1284:N1347" si="228">IF(D1284="","",NOW())</f>
        <v/>
      </c>
      <c r="O1284" s="1" t="str">
        <f>IFERROR(VLOOKUP(D1284,ข้อมูลออเดอร์!A:EK,49,0),"")</f>
        <v/>
      </c>
      <c r="P1284" s="1" t="str">
        <f>IF(D1284="","",ข้อมูลออเดอร์!AX1283)</f>
        <v/>
      </c>
      <c r="Q1284" s="1" t="str">
        <f>IF(D1284="","",ข้อมูลออเดอร์!AX1283)</f>
        <v/>
      </c>
      <c r="R1284" s="1" t="str">
        <f t="shared" ref="R1284:R1347" si="229">IF(D1284="","","TH")</f>
        <v/>
      </c>
      <c r="S1284" s="1">
        <f>IF('ข้อมูลจังหวัด-อำเภอ'!C1283="","",'ข้อมูลจังหวัด-อำเภอ'!C1283)</f>
        <v>0</v>
      </c>
      <c r="T1284" s="1">
        <f>IF('ข้อมูลจังหวัด-อำเภอ'!D1283="","",'ข้อมูลจังหวัด-อำเภอ'!D1283)</f>
        <v>0</v>
      </c>
      <c r="U1284" s="1" t="str">
        <f>IFERROR(VLOOKUP(D1284,ข้อมูลออเดอร์!A:EK,46,0),"")</f>
        <v/>
      </c>
      <c r="V1284" s="1" t="str">
        <f>IFERROR(VLOOKUP(D1284,ข้อมูลออเดอร์!A:EK,46,0),"")</f>
        <v/>
      </c>
      <c r="W1284" s="1" t="str">
        <f>IFERROR(VLOOKUP(D1284,ข้อมูลออเดอร์!A:EK,48,0),"")</f>
        <v/>
      </c>
      <c r="X1284" s="1" t="str">
        <f t="shared" ref="X1284:X1347" si="230">IF(D1284="","","COD")</f>
        <v/>
      </c>
      <c r="Y1284" s="1"/>
      <c r="Z1284" s="1"/>
      <c r="AA1284" s="1" t="e">
        <f t="shared" ref="AA1284:AA1347" si="231">SUMIF(W:W,W1284,AE:AE)+0.2</f>
        <v>#N/A</v>
      </c>
      <c r="AB1284" s="1"/>
      <c r="AC1284" s="1"/>
      <c r="AD1284" s="1"/>
      <c r="AE1284" s="1" t="e">
        <f>IF(ข้อมูลน้ำหนักสินค้า!C1283="","",ข้อมูลน้ำหนักสินค้า!C1283)*J1284</f>
        <v>#VALUE!</v>
      </c>
    </row>
    <row r="1285" spans="1:31">
      <c r="A1285" s="1" t="str">
        <f t="shared" si="221"/>
        <v/>
      </c>
      <c r="B1285" s="1" t="str">
        <f t="shared" si="222"/>
        <v/>
      </c>
      <c r="C1285" s="1" t="str">
        <f t="shared" si="223"/>
        <v/>
      </c>
      <c r="D1285" s="1" t="str">
        <f>IF(ข้อมูลออเดอร์!A1284="","",ข้อมูลออเดอร์!A1284)</f>
        <v/>
      </c>
      <c r="E1285" s="1" t="str">
        <f>IFERROR(IF(VLOOKUP(D1285,ข้อมูลออเดอร์!A:BV,74,0)="Express delivery","NORMAL",IF(VLOOKUP(D1285,ข้อมูลออเดอร์!A:BV,74,0)="Lalamove","B2B_OFFLINE","")),"")</f>
        <v/>
      </c>
      <c r="F1285" s="1" t="str">
        <f t="shared" si="224"/>
        <v/>
      </c>
      <c r="G1285" s="1" t="str">
        <f>IF(ข้อมูลออเดอร์!CV1284="","",ข้อมูลออเดอร์!CV1284)</f>
        <v/>
      </c>
      <c r="H1285" s="1" t="str">
        <f>IF(ข้อมูลออเดอร์!CW1284="","",ข้อมูลออเดอร์!CW1284)</f>
        <v/>
      </c>
      <c r="I1285" s="1" t="str">
        <f>IF(ข้อมูลออเดอร์!CV1284="","",ข้อมูลออเดอร์!CV1284)</f>
        <v/>
      </c>
      <c r="J1285" s="1" t="str">
        <f>IF(ข้อมูลออเดอร์!DD1284="","",ข้อมูลออเดอร์!DD1284)</f>
        <v/>
      </c>
      <c r="K1285" s="102" t="str">
        <f t="shared" si="225"/>
        <v/>
      </c>
      <c r="L1285" s="102" t="str">
        <f t="shared" si="226"/>
        <v/>
      </c>
      <c r="M1285" s="103" t="str">
        <f ca="1" t="shared" si="227"/>
        <v/>
      </c>
      <c r="N1285" s="103" t="str">
        <f ca="1" t="shared" si="228"/>
        <v/>
      </c>
      <c r="O1285" s="1" t="str">
        <f>IFERROR(VLOOKUP(D1285,ข้อมูลออเดอร์!A:EK,49,0),"")</f>
        <v/>
      </c>
      <c r="P1285" s="1" t="str">
        <f>IF(D1285="","",ข้อมูลออเดอร์!AX1284)</f>
        <v/>
      </c>
      <c r="Q1285" s="1" t="str">
        <f>IF(D1285="","",ข้อมูลออเดอร์!AX1284)</f>
        <v/>
      </c>
      <c r="R1285" s="1" t="str">
        <f t="shared" si="229"/>
        <v/>
      </c>
      <c r="S1285" s="1">
        <f>IF('ข้อมูลจังหวัด-อำเภอ'!C1284="","",'ข้อมูลจังหวัด-อำเภอ'!C1284)</f>
        <v>0</v>
      </c>
      <c r="T1285" s="1">
        <f>IF('ข้อมูลจังหวัด-อำเภอ'!D1284="","",'ข้อมูลจังหวัด-อำเภอ'!D1284)</f>
        <v>0</v>
      </c>
      <c r="U1285" s="1" t="str">
        <f>IFERROR(VLOOKUP(D1285,ข้อมูลออเดอร์!A:EK,46,0),"")</f>
        <v/>
      </c>
      <c r="V1285" s="1" t="str">
        <f>IFERROR(VLOOKUP(D1285,ข้อมูลออเดอร์!A:EK,46,0),"")</f>
        <v/>
      </c>
      <c r="W1285" s="1" t="str">
        <f>IFERROR(VLOOKUP(D1285,ข้อมูลออเดอร์!A:EK,48,0),"")</f>
        <v/>
      </c>
      <c r="X1285" s="1" t="str">
        <f t="shared" si="230"/>
        <v/>
      </c>
      <c r="Y1285" s="1"/>
      <c r="Z1285" s="1"/>
      <c r="AA1285" s="1" t="e">
        <f t="shared" si="231"/>
        <v>#N/A</v>
      </c>
      <c r="AB1285" s="1"/>
      <c r="AC1285" s="1"/>
      <c r="AD1285" s="1"/>
      <c r="AE1285" s="1" t="e">
        <f>IF(ข้อมูลน้ำหนักสินค้า!C1284="","",ข้อมูลน้ำหนักสินค้า!C1284)*J1285</f>
        <v>#VALUE!</v>
      </c>
    </row>
    <row r="1286" spans="1:31">
      <c r="A1286" s="1" t="str">
        <f t="shared" si="221"/>
        <v/>
      </c>
      <c r="B1286" s="1" t="str">
        <f t="shared" si="222"/>
        <v/>
      </c>
      <c r="C1286" s="1" t="str">
        <f t="shared" si="223"/>
        <v/>
      </c>
      <c r="D1286" s="1" t="str">
        <f>IF(ข้อมูลออเดอร์!A1285="","",ข้อมูลออเดอร์!A1285)</f>
        <v/>
      </c>
      <c r="E1286" s="1" t="str">
        <f>IFERROR(IF(VLOOKUP(D1286,ข้อมูลออเดอร์!A:BV,74,0)="Express delivery","NORMAL",IF(VLOOKUP(D1286,ข้อมูลออเดอร์!A:BV,74,0)="Lalamove","B2B_OFFLINE","")),"")</f>
        <v/>
      </c>
      <c r="F1286" s="1" t="str">
        <f t="shared" si="224"/>
        <v/>
      </c>
      <c r="G1286" s="1" t="str">
        <f>IF(ข้อมูลออเดอร์!CV1285="","",ข้อมูลออเดอร์!CV1285)</f>
        <v/>
      </c>
      <c r="H1286" s="1" t="str">
        <f>IF(ข้อมูลออเดอร์!CW1285="","",ข้อมูลออเดอร์!CW1285)</f>
        <v/>
      </c>
      <c r="I1286" s="1" t="str">
        <f>IF(ข้อมูลออเดอร์!CV1285="","",ข้อมูลออเดอร์!CV1285)</f>
        <v/>
      </c>
      <c r="J1286" s="1" t="str">
        <f>IF(ข้อมูลออเดอร์!DD1285="","",ข้อมูลออเดอร์!DD1285)</f>
        <v/>
      </c>
      <c r="K1286" s="102" t="str">
        <f t="shared" si="225"/>
        <v/>
      </c>
      <c r="L1286" s="102" t="str">
        <f t="shared" si="226"/>
        <v/>
      </c>
      <c r="M1286" s="103" t="str">
        <f ca="1" t="shared" si="227"/>
        <v/>
      </c>
      <c r="N1286" s="103" t="str">
        <f ca="1" t="shared" si="228"/>
        <v/>
      </c>
      <c r="O1286" s="1" t="str">
        <f>IFERROR(VLOOKUP(D1286,ข้อมูลออเดอร์!A:EK,49,0),"")</f>
        <v/>
      </c>
      <c r="P1286" s="1" t="str">
        <f>IF(D1286="","",ข้อมูลออเดอร์!AX1285)</f>
        <v/>
      </c>
      <c r="Q1286" s="1" t="str">
        <f>IF(D1286="","",ข้อมูลออเดอร์!AX1285)</f>
        <v/>
      </c>
      <c r="R1286" s="1" t="str">
        <f t="shared" si="229"/>
        <v/>
      </c>
      <c r="S1286" s="1">
        <f>IF('ข้อมูลจังหวัด-อำเภอ'!C1285="","",'ข้อมูลจังหวัด-อำเภอ'!C1285)</f>
        <v>0</v>
      </c>
      <c r="T1286" s="1">
        <f>IF('ข้อมูลจังหวัด-อำเภอ'!D1285="","",'ข้อมูลจังหวัด-อำเภอ'!D1285)</f>
        <v>0</v>
      </c>
      <c r="U1286" s="1" t="str">
        <f>IFERROR(VLOOKUP(D1286,ข้อมูลออเดอร์!A:EK,46,0),"")</f>
        <v/>
      </c>
      <c r="V1286" s="1" t="str">
        <f>IFERROR(VLOOKUP(D1286,ข้อมูลออเดอร์!A:EK,46,0),"")</f>
        <v/>
      </c>
      <c r="W1286" s="1" t="str">
        <f>IFERROR(VLOOKUP(D1286,ข้อมูลออเดอร์!A:EK,48,0),"")</f>
        <v/>
      </c>
      <c r="X1286" s="1" t="str">
        <f t="shared" si="230"/>
        <v/>
      </c>
      <c r="Y1286" s="1"/>
      <c r="Z1286" s="1"/>
      <c r="AA1286" s="1" t="e">
        <f t="shared" si="231"/>
        <v>#N/A</v>
      </c>
      <c r="AB1286" s="1"/>
      <c r="AC1286" s="1"/>
      <c r="AD1286" s="1"/>
      <c r="AE1286" s="1" t="e">
        <f>IF(ข้อมูลน้ำหนักสินค้า!C1285="","",ข้อมูลน้ำหนักสินค้า!C1285)*J1286</f>
        <v>#VALUE!</v>
      </c>
    </row>
    <row r="1287" spans="1:31">
      <c r="A1287" s="1" t="str">
        <f t="shared" si="221"/>
        <v/>
      </c>
      <c r="B1287" s="1" t="str">
        <f t="shared" si="222"/>
        <v/>
      </c>
      <c r="C1287" s="1" t="str">
        <f t="shared" si="223"/>
        <v/>
      </c>
      <c r="D1287" s="1" t="str">
        <f>IF(ข้อมูลออเดอร์!A1286="","",ข้อมูลออเดอร์!A1286)</f>
        <v/>
      </c>
      <c r="E1287" s="1" t="str">
        <f>IFERROR(IF(VLOOKUP(D1287,ข้อมูลออเดอร์!A:BV,74,0)="Express delivery","NORMAL",IF(VLOOKUP(D1287,ข้อมูลออเดอร์!A:BV,74,0)="Lalamove","B2B_OFFLINE","")),"")</f>
        <v/>
      </c>
      <c r="F1287" s="1" t="str">
        <f t="shared" si="224"/>
        <v/>
      </c>
      <c r="G1287" s="1" t="str">
        <f>IF(ข้อมูลออเดอร์!CV1286="","",ข้อมูลออเดอร์!CV1286)</f>
        <v/>
      </c>
      <c r="H1287" s="1" t="str">
        <f>IF(ข้อมูลออเดอร์!CW1286="","",ข้อมูลออเดอร์!CW1286)</f>
        <v/>
      </c>
      <c r="I1287" s="1" t="str">
        <f>IF(ข้อมูลออเดอร์!CV1286="","",ข้อมูลออเดอร์!CV1286)</f>
        <v/>
      </c>
      <c r="J1287" s="1" t="str">
        <f>IF(ข้อมูลออเดอร์!DD1286="","",ข้อมูลออเดอร์!DD1286)</f>
        <v/>
      </c>
      <c r="K1287" s="102" t="str">
        <f t="shared" si="225"/>
        <v/>
      </c>
      <c r="L1287" s="102" t="str">
        <f t="shared" si="226"/>
        <v/>
      </c>
      <c r="M1287" s="103" t="str">
        <f ca="1" t="shared" si="227"/>
        <v/>
      </c>
      <c r="N1287" s="103" t="str">
        <f ca="1" t="shared" si="228"/>
        <v/>
      </c>
      <c r="O1287" s="1" t="str">
        <f>IFERROR(VLOOKUP(D1287,ข้อมูลออเดอร์!A:EK,49,0),"")</f>
        <v/>
      </c>
      <c r="P1287" s="1" t="str">
        <f>IF(D1287="","",ข้อมูลออเดอร์!AX1286)</f>
        <v/>
      </c>
      <c r="Q1287" s="1" t="str">
        <f>IF(D1287="","",ข้อมูลออเดอร์!AX1286)</f>
        <v/>
      </c>
      <c r="R1287" s="1" t="str">
        <f t="shared" si="229"/>
        <v/>
      </c>
      <c r="S1287" s="1">
        <f>IF('ข้อมูลจังหวัด-อำเภอ'!C1286="","",'ข้อมูลจังหวัด-อำเภอ'!C1286)</f>
        <v>0</v>
      </c>
      <c r="T1287" s="1">
        <f>IF('ข้อมูลจังหวัด-อำเภอ'!D1286="","",'ข้อมูลจังหวัด-อำเภอ'!D1286)</f>
        <v>0</v>
      </c>
      <c r="U1287" s="1" t="str">
        <f>IFERROR(VLOOKUP(D1287,ข้อมูลออเดอร์!A:EK,46,0),"")</f>
        <v/>
      </c>
      <c r="V1287" s="1" t="str">
        <f>IFERROR(VLOOKUP(D1287,ข้อมูลออเดอร์!A:EK,46,0),"")</f>
        <v/>
      </c>
      <c r="W1287" s="1" t="str">
        <f>IFERROR(VLOOKUP(D1287,ข้อมูลออเดอร์!A:EK,48,0),"")</f>
        <v/>
      </c>
      <c r="X1287" s="1" t="str">
        <f t="shared" si="230"/>
        <v/>
      </c>
      <c r="Y1287" s="1"/>
      <c r="Z1287" s="1"/>
      <c r="AA1287" s="1" t="e">
        <f t="shared" si="231"/>
        <v>#N/A</v>
      </c>
      <c r="AB1287" s="1"/>
      <c r="AC1287" s="1"/>
      <c r="AD1287" s="1"/>
      <c r="AE1287" s="1" t="e">
        <f>IF(ข้อมูลน้ำหนักสินค้า!C1286="","",ข้อมูลน้ำหนักสินค้า!C1286)*J1287</f>
        <v>#VALUE!</v>
      </c>
    </row>
    <row r="1288" spans="1:31">
      <c r="A1288" s="1" t="str">
        <f t="shared" si="221"/>
        <v/>
      </c>
      <c r="B1288" s="1" t="str">
        <f t="shared" si="222"/>
        <v/>
      </c>
      <c r="C1288" s="1" t="str">
        <f t="shared" si="223"/>
        <v/>
      </c>
      <c r="D1288" s="1" t="str">
        <f>IF(ข้อมูลออเดอร์!A1287="","",ข้อมูลออเดอร์!A1287)</f>
        <v/>
      </c>
      <c r="E1288" s="1" t="str">
        <f>IFERROR(IF(VLOOKUP(D1288,ข้อมูลออเดอร์!A:BV,74,0)="Express delivery","NORMAL",IF(VLOOKUP(D1288,ข้อมูลออเดอร์!A:BV,74,0)="Lalamove","B2B_OFFLINE","")),"")</f>
        <v/>
      </c>
      <c r="F1288" s="1" t="str">
        <f t="shared" si="224"/>
        <v/>
      </c>
      <c r="G1288" s="1" t="str">
        <f>IF(ข้อมูลออเดอร์!CV1287="","",ข้อมูลออเดอร์!CV1287)</f>
        <v/>
      </c>
      <c r="H1288" s="1" t="str">
        <f>IF(ข้อมูลออเดอร์!CW1287="","",ข้อมูลออเดอร์!CW1287)</f>
        <v/>
      </c>
      <c r="I1288" s="1" t="str">
        <f>IF(ข้อมูลออเดอร์!CV1287="","",ข้อมูลออเดอร์!CV1287)</f>
        <v/>
      </c>
      <c r="J1288" s="1" t="str">
        <f>IF(ข้อมูลออเดอร์!DD1287="","",ข้อมูลออเดอร์!DD1287)</f>
        <v/>
      </c>
      <c r="K1288" s="102" t="str">
        <f t="shared" si="225"/>
        <v/>
      </c>
      <c r="L1288" s="102" t="str">
        <f t="shared" si="226"/>
        <v/>
      </c>
      <c r="M1288" s="103" t="str">
        <f ca="1" t="shared" si="227"/>
        <v/>
      </c>
      <c r="N1288" s="103" t="str">
        <f ca="1" t="shared" si="228"/>
        <v/>
      </c>
      <c r="O1288" s="1" t="str">
        <f>IFERROR(VLOOKUP(D1288,ข้อมูลออเดอร์!A:EK,49,0),"")</f>
        <v/>
      </c>
      <c r="P1288" s="1" t="str">
        <f>IF(D1288="","",ข้อมูลออเดอร์!AX1287)</f>
        <v/>
      </c>
      <c r="Q1288" s="1" t="str">
        <f>IF(D1288="","",ข้อมูลออเดอร์!AX1287)</f>
        <v/>
      </c>
      <c r="R1288" s="1" t="str">
        <f t="shared" si="229"/>
        <v/>
      </c>
      <c r="S1288" s="1">
        <f>IF('ข้อมูลจังหวัด-อำเภอ'!C1287="","",'ข้อมูลจังหวัด-อำเภอ'!C1287)</f>
        <v>0</v>
      </c>
      <c r="T1288" s="1">
        <f>IF('ข้อมูลจังหวัด-อำเภอ'!D1287="","",'ข้อมูลจังหวัด-อำเภอ'!D1287)</f>
        <v>0</v>
      </c>
      <c r="U1288" s="1" t="str">
        <f>IFERROR(VLOOKUP(D1288,ข้อมูลออเดอร์!A:EK,46,0),"")</f>
        <v/>
      </c>
      <c r="V1288" s="1" t="str">
        <f>IFERROR(VLOOKUP(D1288,ข้อมูลออเดอร์!A:EK,46,0),"")</f>
        <v/>
      </c>
      <c r="W1288" s="1" t="str">
        <f>IFERROR(VLOOKUP(D1288,ข้อมูลออเดอร์!A:EK,48,0),"")</f>
        <v/>
      </c>
      <c r="X1288" s="1" t="str">
        <f t="shared" si="230"/>
        <v/>
      </c>
      <c r="Y1288" s="1"/>
      <c r="Z1288" s="1"/>
      <c r="AA1288" s="1" t="e">
        <f t="shared" si="231"/>
        <v>#N/A</v>
      </c>
      <c r="AB1288" s="1"/>
      <c r="AC1288" s="1"/>
      <c r="AD1288" s="1"/>
      <c r="AE1288" s="1" t="e">
        <f>IF(ข้อมูลน้ำหนักสินค้า!C1287="","",ข้อมูลน้ำหนักสินค้า!C1287)*J1288</f>
        <v>#VALUE!</v>
      </c>
    </row>
    <row r="1289" spans="1:31">
      <c r="A1289" s="1" t="str">
        <f t="shared" si="221"/>
        <v/>
      </c>
      <c r="B1289" s="1" t="str">
        <f t="shared" si="222"/>
        <v/>
      </c>
      <c r="C1289" s="1" t="str">
        <f t="shared" si="223"/>
        <v/>
      </c>
      <c r="D1289" s="1" t="str">
        <f>IF(ข้อมูลออเดอร์!A1288="","",ข้อมูลออเดอร์!A1288)</f>
        <v/>
      </c>
      <c r="E1289" s="1" t="str">
        <f>IFERROR(IF(VLOOKUP(D1289,ข้อมูลออเดอร์!A:BV,74,0)="Express delivery","NORMAL",IF(VLOOKUP(D1289,ข้อมูลออเดอร์!A:BV,74,0)="Lalamove","B2B_OFFLINE","")),"")</f>
        <v/>
      </c>
      <c r="F1289" s="1" t="str">
        <f t="shared" si="224"/>
        <v/>
      </c>
      <c r="G1289" s="1" t="str">
        <f>IF(ข้อมูลออเดอร์!CV1288="","",ข้อมูลออเดอร์!CV1288)</f>
        <v/>
      </c>
      <c r="H1289" s="1" t="str">
        <f>IF(ข้อมูลออเดอร์!CW1288="","",ข้อมูลออเดอร์!CW1288)</f>
        <v/>
      </c>
      <c r="I1289" s="1" t="str">
        <f>IF(ข้อมูลออเดอร์!CV1288="","",ข้อมูลออเดอร์!CV1288)</f>
        <v/>
      </c>
      <c r="J1289" s="1" t="str">
        <f>IF(ข้อมูลออเดอร์!DD1288="","",ข้อมูลออเดอร์!DD1288)</f>
        <v/>
      </c>
      <c r="K1289" s="102" t="str">
        <f t="shared" si="225"/>
        <v/>
      </c>
      <c r="L1289" s="102" t="str">
        <f t="shared" si="226"/>
        <v/>
      </c>
      <c r="M1289" s="103" t="str">
        <f ca="1" t="shared" si="227"/>
        <v/>
      </c>
      <c r="N1289" s="103" t="str">
        <f ca="1" t="shared" si="228"/>
        <v/>
      </c>
      <c r="O1289" s="1" t="str">
        <f>IFERROR(VLOOKUP(D1289,ข้อมูลออเดอร์!A:EK,49,0),"")</f>
        <v/>
      </c>
      <c r="P1289" s="1" t="str">
        <f>IF(D1289="","",ข้อมูลออเดอร์!AX1288)</f>
        <v/>
      </c>
      <c r="Q1289" s="1" t="str">
        <f>IF(D1289="","",ข้อมูลออเดอร์!AX1288)</f>
        <v/>
      </c>
      <c r="R1289" s="1" t="str">
        <f t="shared" si="229"/>
        <v/>
      </c>
      <c r="S1289" s="1">
        <f>IF('ข้อมูลจังหวัด-อำเภอ'!C1288="","",'ข้อมูลจังหวัด-อำเภอ'!C1288)</f>
        <v>0</v>
      </c>
      <c r="T1289" s="1">
        <f>IF('ข้อมูลจังหวัด-อำเภอ'!D1288="","",'ข้อมูลจังหวัด-อำเภอ'!D1288)</f>
        <v>0</v>
      </c>
      <c r="U1289" s="1" t="str">
        <f>IFERROR(VLOOKUP(D1289,ข้อมูลออเดอร์!A:EK,46,0),"")</f>
        <v/>
      </c>
      <c r="V1289" s="1" t="str">
        <f>IFERROR(VLOOKUP(D1289,ข้อมูลออเดอร์!A:EK,46,0),"")</f>
        <v/>
      </c>
      <c r="W1289" s="1" t="str">
        <f>IFERROR(VLOOKUP(D1289,ข้อมูลออเดอร์!A:EK,48,0),"")</f>
        <v/>
      </c>
      <c r="X1289" s="1" t="str">
        <f t="shared" si="230"/>
        <v/>
      </c>
      <c r="Y1289" s="1"/>
      <c r="Z1289" s="1"/>
      <c r="AA1289" s="1" t="e">
        <f t="shared" si="231"/>
        <v>#N/A</v>
      </c>
      <c r="AB1289" s="1"/>
      <c r="AC1289" s="1"/>
      <c r="AD1289" s="1"/>
      <c r="AE1289" s="1" t="e">
        <f>IF(ข้อมูลน้ำหนักสินค้า!C1288="","",ข้อมูลน้ำหนักสินค้า!C1288)*J1289</f>
        <v>#VALUE!</v>
      </c>
    </row>
    <row r="1290" spans="1:31">
      <c r="A1290" s="1" t="str">
        <f t="shared" si="221"/>
        <v/>
      </c>
      <c r="B1290" s="1" t="str">
        <f t="shared" si="222"/>
        <v/>
      </c>
      <c r="C1290" s="1" t="str">
        <f t="shared" si="223"/>
        <v/>
      </c>
      <c r="D1290" s="1" t="str">
        <f>IF(ข้อมูลออเดอร์!A1289="","",ข้อมูลออเดอร์!A1289)</f>
        <v/>
      </c>
      <c r="E1290" s="1" t="str">
        <f>IFERROR(IF(VLOOKUP(D1290,ข้อมูลออเดอร์!A:BV,74,0)="Express delivery","NORMAL",IF(VLOOKUP(D1290,ข้อมูลออเดอร์!A:BV,74,0)="Lalamove","B2B_OFFLINE","")),"")</f>
        <v/>
      </c>
      <c r="F1290" s="1" t="str">
        <f t="shared" si="224"/>
        <v/>
      </c>
      <c r="G1290" s="1" t="str">
        <f>IF(ข้อมูลออเดอร์!CV1289="","",ข้อมูลออเดอร์!CV1289)</f>
        <v/>
      </c>
      <c r="H1290" s="1" t="str">
        <f>IF(ข้อมูลออเดอร์!CW1289="","",ข้อมูลออเดอร์!CW1289)</f>
        <v/>
      </c>
      <c r="I1290" s="1" t="str">
        <f>IF(ข้อมูลออเดอร์!CV1289="","",ข้อมูลออเดอร์!CV1289)</f>
        <v/>
      </c>
      <c r="J1290" s="1" t="str">
        <f>IF(ข้อมูลออเดอร์!DD1289="","",ข้อมูลออเดอร์!DD1289)</f>
        <v/>
      </c>
      <c r="K1290" s="102" t="str">
        <f t="shared" si="225"/>
        <v/>
      </c>
      <c r="L1290" s="102" t="str">
        <f t="shared" si="226"/>
        <v/>
      </c>
      <c r="M1290" s="103" t="str">
        <f ca="1" t="shared" si="227"/>
        <v/>
      </c>
      <c r="N1290" s="103" t="str">
        <f ca="1" t="shared" si="228"/>
        <v/>
      </c>
      <c r="O1290" s="1" t="str">
        <f>IFERROR(VLOOKUP(D1290,ข้อมูลออเดอร์!A:EK,49,0),"")</f>
        <v/>
      </c>
      <c r="P1290" s="1" t="str">
        <f>IF(D1290="","",ข้อมูลออเดอร์!AX1289)</f>
        <v/>
      </c>
      <c r="Q1290" s="1" t="str">
        <f>IF(D1290="","",ข้อมูลออเดอร์!AX1289)</f>
        <v/>
      </c>
      <c r="R1290" s="1" t="str">
        <f t="shared" si="229"/>
        <v/>
      </c>
      <c r="S1290" s="1">
        <f>IF('ข้อมูลจังหวัด-อำเภอ'!C1289="","",'ข้อมูลจังหวัด-อำเภอ'!C1289)</f>
        <v>0</v>
      </c>
      <c r="T1290" s="1">
        <f>IF('ข้อมูลจังหวัด-อำเภอ'!D1289="","",'ข้อมูลจังหวัด-อำเภอ'!D1289)</f>
        <v>0</v>
      </c>
      <c r="U1290" s="1" t="str">
        <f>IFERROR(VLOOKUP(D1290,ข้อมูลออเดอร์!A:EK,46,0),"")</f>
        <v/>
      </c>
      <c r="V1290" s="1" t="str">
        <f>IFERROR(VLOOKUP(D1290,ข้อมูลออเดอร์!A:EK,46,0),"")</f>
        <v/>
      </c>
      <c r="W1290" s="1" t="str">
        <f>IFERROR(VLOOKUP(D1290,ข้อมูลออเดอร์!A:EK,48,0),"")</f>
        <v/>
      </c>
      <c r="X1290" s="1" t="str">
        <f t="shared" si="230"/>
        <v/>
      </c>
      <c r="Y1290" s="1"/>
      <c r="Z1290" s="1"/>
      <c r="AA1290" s="1" t="e">
        <f t="shared" si="231"/>
        <v>#N/A</v>
      </c>
      <c r="AB1290" s="1"/>
      <c r="AC1290" s="1"/>
      <c r="AD1290" s="1"/>
      <c r="AE1290" s="1" t="e">
        <f>IF(ข้อมูลน้ำหนักสินค้า!C1289="","",ข้อมูลน้ำหนักสินค้า!C1289)*J1290</f>
        <v>#VALUE!</v>
      </c>
    </row>
    <row r="1291" spans="1:31">
      <c r="A1291" s="1" t="str">
        <f t="shared" si="221"/>
        <v/>
      </c>
      <c r="B1291" s="1" t="str">
        <f t="shared" si="222"/>
        <v/>
      </c>
      <c r="C1291" s="1" t="str">
        <f t="shared" si="223"/>
        <v/>
      </c>
      <c r="D1291" s="1" t="str">
        <f>IF(ข้อมูลออเดอร์!A1290="","",ข้อมูลออเดอร์!A1290)</f>
        <v/>
      </c>
      <c r="E1291" s="1" t="str">
        <f>IFERROR(IF(VLOOKUP(D1291,ข้อมูลออเดอร์!A:BV,74,0)="Express delivery","NORMAL",IF(VLOOKUP(D1291,ข้อมูลออเดอร์!A:BV,74,0)="Lalamove","B2B_OFFLINE","")),"")</f>
        <v/>
      </c>
      <c r="F1291" s="1" t="str">
        <f t="shared" si="224"/>
        <v/>
      </c>
      <c r="G1291" s="1" t="str">
        <f>IF(ข้อมูลออเดอร์!CV1290="","",ข้อมูลออเดอร์!CV1290)</f>
        <v/>
      </c>
      <c r="H1291" s="1" t="str">
        <f>IF(ข้อมูลออเดอร์!CW1290="","",ข้อมูลออเดอร์!CW1290)</f>
        <v/>
      </c>
      <c r="I1291" s="1" t="str">
        <f>IF(ข้อมูลออเดอร์!CV1290="","",ข้อมูลออเดอร์!CV1290)</f>
        <v/>
      </c>
      <c r="J1291" s="1" t="str">
        <f>IF(ข้อมูลออเดอร์!DD1290="","",ข้อมูลออเดอร์!DD1290)</f>
        <v/>
      </c>
      <c r="K1291" s="102" t="str">
        <f t="shared" si="225"/>
        <v/>
      </c>
      <c r="L1291" s="102" t="str">
        <f t="shared" si="226"/>
        <v/>
      </c>
      <c r="M1291" s="103" t="str">
        <f ca="1" t="shared" si="227"/>
        <v/>
      </c>
      <c r="N1291" s="103" t="str">
        <f ca="1" t="shared" si="228"/>
        <v/>
      </c>
      <c r="O1291" s="1" t="str">
        <f>IFERROR(VLOOKUP(D1291,ข้อมูลออเดอร์!A:EK,49,0),"")</f>
        <v/>
      </c>
      <c r="P1291" s="1" t="str">
        <f>IF(D1291="","",ข้อมูลออเดอร์!AX1290)</f>
        <v/>
      </c>
      <c r="Q1291" s="1" t="str">
        <f>IF(D1291="","",ข้อมูลออเดอร์!AX1290)</f>
        <v/>
      </c>
      <c r="R1291" s="1" t="str">
        <f t="shared" si="229"/>
        <v/>
      </c>
      <c r="S1291" s="1">
        <f>IF('ข้อมูลจังหวัด-อำเภอ'!C1290="","",'ข้อมูลจังหวัด-อำเภอ'!C1290)</f>
        <v>0</v>
      </c>
      <c r="T1291" s="1">
        <f>IF('ข้อมูลจังหวัด-อำเภอ'!D1290="","",'ข้อมูลจังหวัด-อำเภอ'!D1290)</f>
        <v>0</v>
      </c>
      <c r="U1291" s="1" t="str">
        <f>IFERROR(VLOOKUP(D1291,ข้อมูลออเดอร์!A:EK,46,0),"")</f>
        <v/>
      </c>
      <c r="V1291" s="1" t="str">
        <f>IFERROR(VLOOKUP(D1291,ข้อมูลออเดอร์!A:EK,46,0),"")</f>
        <v/>
      </c>
      <c r="W1291" s="1" t="str">
        <f>IFERROR(VLOOKUP(D1291,ข้อมูลออเดอร์!A:EK,48,0),"")</f>
        <v/>
      </c>
      <c r="X1291" s="1" t="str">
        <f t="shared" si="230"/>
        <v/>
      </c>
      <c r="Y1291" s="1"/>
      <c r="Z1291" s="1"/>
      <c r="AA1291" s="1" t="e">
        <f t="shared" si="231"/>
        <v>#N/A</v>
      </c>
      <c r="AB1291" s="1"/>
      <c r="AC1291" s="1"/>
      <c r="AD1291" s="1"/>
      <c r="AE1291" s="1" t="e">
        <f>IF(ข้อมูลน้ำหนักสินค้า!C1290="","",ข้อมูลน้ำหนักสินค้า!C1290)*J1291</f>
        <v>#VALUE!</v>
      </c>
    </row>
    <row r="1292" spans="1:31">
      <c r="A1292" s="1" t="str">
        <f t="shared" si="221"/>
        <v/>
      </c>
      <c r="B1292" s="1" t="str">
        <f t="shared" si="222"/>
        <v/>
      </c>
      <c r="C1292" s="1" t="str">
        <f t="shared" si="223"/>
        <v/>
      </c>
      <c r="D1292" s="1" t="str">
        <f>IF(ข้อมูลออเดอร์!A1291="","",ข้อมูลออเดอร์!A1291)</f>
        <v/>
      </c>
      <c r="E1292" s="1" t="str">
        <f>IFERROR(IF(VLOOKUP(D1292,ข้อมูลออเดอร์!A:BV,74,0)="Express delivery","NORMAL",IF(VLOOKUP(D1292,ข้อมูลออเดอร์!A:BV,74,0)="Lalamove","B2B_OFFLINE","")),"")</f>
        <v/>
      </c>
      <c r="F1292" s="1" t="str">
        <f t="shared" si="224"/>
        <v/>
      </c>
      <c r="G1292" s="1" t="str">
        <f>IF(ข้อมูลออเดอร์!CV1291="","",ข้อมูลออเดอร์!CV1291)</f>
        <v/>
      </c>
      <c r="H1292" s="1" t="str">
        <f>IF(ข้อมูลออเดอร์!CW1291="","",ข้อมูลออเดอร์!CW1291)</f>
        <v/>
      </c>
      <c r="I1292" s="1" t="str">
        <f>IF(ข้อมูลออเดอร์!CV1291="","",ข้อมูลออเดอร์!CV1291)</f>
        <v/>
      </c>
      <c r="J1292" s="1" t="str">
        <f>IF(ข้อมูลออเดอร์!DD1291="","",ข้อมูลออเดอร์!DD1291)</f>
        <v/>
      </c>
      <c r="K1292" s="102" t="str">
        <f t="shared" si="225"/>
        <v/>
      </c>
      <c r="L1292" s="102" t="str">
        <f t="shared" si="226"/>
        <v/>
      </c>
      <c r="M1292" s="103" t="str">
        <f ca="1" t="shared" si="227"/>
        <v/>
      </c>
      <c r="N1292" s="103" t="str">
        <f ca="1" t="shared" si="228"/>
        <v/>
      </c>
      <c r="O1292" s="1" t="str">
        <f>IFERROR(VLOOKUP(D1292,ข้อมูลออเดอร์!A:EK,49,0),"")</f>
        <v/>
      </c>
      <c r="P1292" s="1" t="str">
        <f>IF(D1292="","",ข้อมูลออเดอร์!AX1291)</f>
        <v/>
      </c>
      <c r="Q1292" s="1" t="str">
        <f>IF(D1292="","",ข้อมูลออเดอร์!AX1291)</f>
        <v/>
      </c>
      <c r="R1292" s="1" t="str">
        <f t="shared" si="229"/>
        <v/>
      </c>
      <c r="S1292" s="1">
        <f>IF('ข้อมูลจังหวัด-อำเภอ'!C1291="","",'ข้อมูลจังหวัด-อำเภอ'!C1291)</f>
        <v>0</v>
      </c>
      <c r="T1292" s="1">
        <f>IF('ข้อมูลจังหวัด-อำเภอ'!D1291="","",'ข้อมูลจังหวัด-อำเภอ'!D1291)</f>
        <v>0</v>
      </c>
      <c r="U1292" s="1" t="str">
        <f>IFERROR(VLOOKUP(D1292,ข้อมูลออเดอร์!A:EK,46,0),"")</f>
        <v/>
      </c>
      <c r="V1292" s="1" t="str">
        <f>IFERROR(VLOOKUP(D1292,ข้อมูลออเดอร์!A:EK,46,0),"")</f>
        <v/>
      </c>
      <c r="W1292" s="1" t="str">
        <f>IFERROR(VLOOKUP(D1292,ข้อมูลออเดอร์!A:EK,48,0),"")</f>
        <v/>
      </c>
      <c r="X1292" s="1" t="str">
        <f t="shared" si="230"/>
        <v/>
      </c>
      <c r="Y1292" s="1"/>
      <c r="Z1292" s="1"/>
      <c r="AA1292" s="1" t="e">
        <f t="shared" si="231"/>
        <v>#N/A</v>
      </c>
      <c r="AB1292" s="1"/>
      <c r="AC1292" s="1"/>
      <c r="AD1292" s="1"/>
      <c r="AE1292" s="1" t="e">
        <f>IF(ข้อมูลน้ำหนักสินค้า!C1291="","",ข้อมูลน้ำหนักสินค้า!C1291)*J1292</f>
        <v>#VALUE!</v>
      </c>
    </row>
    <row r="1293" spans="1:31">
      <c r="A1293" s="1" t="str">
        <f t="shared" si="221"/>
        <v/>
      </c>
      <c r="B1293" s="1" t="str">
        <f t="shared" si="222"/>
        <v/>
      </c>
      <c r="C1293" s="1" t="str">
        <f t="shared" si="223"/>
        <v/>
      </c>
      <c r="D1293" s="1" t="str">
        <f>IF(ข้อมูลออเดอร์!A1292="","",ข้อมูลออเดอร์!A1292)</f>
        <v/>
      </c>
      <c r="E1293" s="1" t="str">
        <f>IFERROR(IF(VLOOKUP(D1293,ข้อมูลออเดอร์!A:BV,74,0)="Express delivery","NORMAL",IF(VLOOKUP(D1293,ข้อมูลออเดอร์!A:BV,74,0)="Lalamove","B2B_OFFLINE","")),"")</f>
        <v/>
      </c>
      <c r="F1293" s="1" t="str">
        <f t="shared" si="224"/>
        <v/>
      </c>
      <c r="G1293" s="1" t="str">
        <f>IF(ข้อมูลออเดอร์!CV1292="","",ข้อมูลออเดอร์!CV1292)</f>
        <v/>
      </c>
      <c r="H1293" s="1" t="str">
        <f>IF(ข้อมูลออเดอร์!CW1292="","",ข้อมูลออเดอร์!CW1292)</f>
        <v/>
      </c>
      <c r="I1293" s="1" t="str">
        <f>IF(ข้อมูลออเดอร์!CV1292="","",ข้อมูลออเดอร์!CV1292)</f>
        <v/>
      </c>
      <c r="J1293" s="1" t="str">
        <f>IF(ข้อมูลออเดอร์!DD1292="","",ข้อมูลออเดอร์!DD1292)</f>
        <v/>
      </c>
      <c r="K1293" s="102" t="str">
        <f t="shared" si="225"/>
        <v/>
      </c>
      <c r="L1293" s="102" t="str">
        <f t="shared" si="226"/>
        <v/>
      </c>
      <c r="M1293" s="103" t="str">
        <f ca="1" t="shared" si="227"/>
        <v/>
      </c>
      <c r="N1293" s="103" t="str">
        <f ca="1" t="shared" si="228"/>
        <v/>
      </c>
      <c r="O1293" s="1" t="str">
        <f>IFERROR(VLOOKUP(D1293,ข้อมูลออเดอร์!A:EK,49,0),"")</f>
        <v/>
      </c>
      <c r="P1293" s="1" t="str">
        <f>IF(D1293="","",ข้อมูลออเดอร์!AX1292)</f>
        <v/>
      </c>
      <c r="Q1293" s="1" t="str">
        <f>IF(D1293="","",ข้อมูลออเดอร์!AX1292)</f>
        <v/>
      </c>
      <c r="R1293" s="1" t="str">
        <f t="shared" si="229"/>
        <v/>
      </c>
      <c r="S1293" s="1">
        <f>IF('ข้อมูลจังหวัด-อำเภอ'!C1292="","",'ข้อมูลจังหวัด-อำเภอ'!C1292)</f>
        <v>0</v>
      </c>
      <c r="T1293" s="1">
        <f>IF('ข้อมูลจังหวัด-อำเภอ'!D1292="","",'ข้อมูลจังหวัด-อำเภอ'!D1292)</f>
        <v>0</v>
      </c>
      <c r="U1293" s="1" t="str">
        <f>IFERROR(VLOOKUP(D1293,ข้อมูลออเดอร์!A:EK,46,0),"")</f>
        <v/>
      </c>
      <c r="V1293" s="1" t="str">
        <f>IFERROR(VLOOKUP(D1293,ข้อมูลออเดอร์!A:EK,46,0),"")</f>
        <v/>
      </c>
      <c r="W1293" s="1" t="str">
        <f>IFERROR(VLOOKUP(D1293,ข้อมูลออเดอร์!A:EK,48,0),"")</f>
        <v/>
      </c>
      <c r="X1293" s="1" t="str">
        <f t="shared" si="230"/>
        <v/>
      </c>
      <c r="Y1293" s="1"/>
      <c r="Z1293" s="1"/>
      <c r="AA1293" s="1" t="e">
        <f t="shared" si="231"/>
        <v>#N/A</v>
      </c>
      <c r="AB1293" s="1"/>
      <c r="AC1293" s="1"/>
      <c r="AD1293" s="1"/>
      <c r="AE1293" s="1" t="e">
        <f>IF(ข้อมูลน้ำหนักสินค้า!C1292="","",ข้อมูลน้ำหนักสินค้า!C1292)*J1293</f>
        <v>#VALUE!</v>
      </c>
    </row>
    <row r="1294" spans="1:31">
      <c r="A1294" s="1" t="str">
        <f t="shared" si="221"/>
        <v/>
      </c>
      <c r="B1294" s="1" t="str">
        <f t="shared" si="222"/>
        <v/>
      </c>
      <c r="C1294" s="1" t="str">
        <f t="shared" si="223"/>
        <v/>
      </c>
      <c r="D1294" s="1" t="str">
        <f>IF(ข้อมูลออเดอร์!A1293="","",ข้อมูลออเดอร์!A1293)</f>
        <v/>
      </c>
      <c r="E1294" s="1" t="str">
        <f>IFERROR(IF(VLOOKUP(D1294,ข้อมูลออเดอร์!A:BV,74,0)="Express delivery","NORMAL",IF(VLOOKUP(D1294,ข้อมูลออเดอร์!A:BV,74,0)="Lalamove","B2B_OFFLINE","")),"")</f>
        <v/>
      </c>
      <c r="F1294" s="1" t="str">
        <f t="shared" si="224"/>
        <v/>
      </c>
      <c r="G1294" s="1" t="str">
        <f>IF(ข้อมูลออเดอร์!CV1293="","",ข้อมูลออเดอร์!CV1293)</f>
        <v/>
      </c>
      <c r="H1294" s="1" t="str">
        <f>IF(ข้อมูลออเดอร์!CW1293="","",ข้อมูลออเดอร์!CW1293)</f>
        <v/>
      </c>
      <c r="I1294" s="1" t="str">
        <f>IF(ข้อมูลออเดอร์!CV1293="","",ข้อมูลออเดอร์!CV1293)</f>
        <v/>
      </c>
      <c r="J1294" s="1" t="str">
        <f>IF(ข้อมูลออเดอร์!DD1293="","",ข้อมูลออเดอร์!DD1293)</f>
        <v/>
      </c>
      <c r="K1294" s="102" t="str">
        <f t="shared" si="225"/>
        <v/>
      </c>
      <c r="L1294" s="102" t="str">
        <f t="shared" si="226"/>
        <v/>
      </c>
      <c r="M1294" s="103" t="str">
        <f ca="1" t="shared" si="227"/>
        <v/>
      </c>
      <c r="N1294" s="103" t="str">
        <f ca="1" t="shared" si="228"/>
        <v/>
      </c>
      <c r="O1294" s="1" t="str">
        <f>IFERROR(VLOOKUP(D1294,ข้อมูลออเดอร์!A:EK,49,0),"")</f>
        <v/>
      </c>
      <c r="P1294" s="1" t="str">
        <f>IF(D1294="","",ข้อมูลออเดอร์!AX1293)</f>
        <v/>
      </c>
      <c r="Q1294" s="1" t="str">
        <f>IF(D1294="","",ข้อมูลออเดอร์!AX1293)</f>
        <v/>
      </c>
      <c r="R1294" s="1" t="str">
        <f t="shared" si="229"/>
        <v/>
      </c>
      <c r="S1294" s="1">
        <f>IF('ข้อมูลจังหวัด-อำเภอ'!C1293="","",'ข้อมูลจังหวัด-อำเภอ'!C1293)</f>
        <v>0</v>
      </c>
      <c r="T1294" s="1">
        <f>IF('ข้อมูลจังหวัด-อำเภอ'!D1293="","",'ข้อมูลจังหวัด-อำเภอ'!D1293)</f>
        <v>0</v>
      </c>
      <c r="U1294" s="1" t="str">
        <f>IFERROR(VLOOKUP(D1294,ข้อมูลออเดอร์!A:EK,46,0),"")</f>
        <v/>
      </c>
      <c r="V1294" s="1" t="str">
        <f>IFERROR(VLOOKUP(D1294,ข้อมูลออเดอร์!A:EK,46,0),"")</f>
        <v/>
      </c>
      <c r="W1294" s="1" t="str">
        <f>IFERROR(VLOOKUP(D1294,ข้อมูลออเดอร์!A:EK,48,0),"")</f>
        <v/>
      </c>
      <c r="X1294" s="1" t="str">
        <f t="shared" si="230"/>
        <v/>
      </c>
      <c r="Y1294" s="1"/>
      <c r="Z1294" s="1"/>
      <c r="AA1294" s="1" t="e">
        <f t="shared" si="231"/>
        <v>#N/A</v>
      </c>
      <c r="AB1294" s="1"/>
      <c r="AC1294" s="1"/>
      <c r="AD1294" s="1"/>
      <c r="AE1294" s="1" t="e">
        <f>IF(ข้อมูลน้ำหนักสินค้า!C1293="","",ข้อมูลน้ำหนักสินค้า!C1293)*J1294</f>
        <v>#VALUE!</v>
      </c>
    </row>
    <row r="1295" spans="1:31">
      <c r="A1295" s="1" t="str">
        <f t="shared" si="221"/>
        <v/>
      </c>
      <c r="B1295" s="1" t="str">
        <f t="shared" si="222"/>
        <v/>
      </c>
      <c r="C1295" s="1" t="str">
        <f t="shared" si="223"/>
        <v/>
      </c>
      <c r="D1295" s="1" t="str">
        <f>IF(ข้อมูลออเดอร์!A1294="","",ข้อมูลออเดอร์!A1294)</f>
        <v/>
      </c>
      <c r="E1295" s="1" t="str">
        <f>IFERROR(IF(VLOOKUP(D1295,ข้อมูลออเดอร์!A:BV,74,0)="Express delivery","NORMAL",IF(VLOOKUP(D1295,ข้อมูลออเดอร์!A:BV,74,0)="Lalamove","B2B_OFFLINE","")),"")</f>
        <v/>
      </c>
      <c r="F1295" s="1" t="str">
        <f t="shared" si="224"/>
        <v/>
      </c>
      <c r="G1295" s="1" t="str">
        <f>IF(ข้อมูลออเดอร์!CV1294="","",ข้อมูลออเดอร์!CV1294)</f>
        <v/>
      </c>
      <c r="H1295" s="1" t="str">
        <f>IF(ข้อมูลออเดอร์!CW1294="","",ข้อมูลออเดอร์!CW1294)</f>
        <v/>
      </c>
      <c r="I1295" s="1" t="str">
        <f>IF(ข้อมูลออเดอร์!CV1294="","",ข้อมูลออเดอร์!CV1294)</f>
        <v/>
      </c>
      <c r="J1295" s="1" t="str">
        <f>IF(ข้อมูลออเดอร์!DD1294="","",ข้อมูลออเดอร์!DD1294)</f>
        <v/>
      </c>
      <c r="K1295" s="102" t="str">
        <f t="shared" si="225"/>
        <v/>
      </c>
      <c r="L1295" s="102" t="str">
        <f t="shared" si="226"/>
        <v/>
      </c>
      <c r="M1295" s="103" t="str">
        <f ca="1" t="shared" si="227"/>
        <v/>
      </c>
      <c r="N1295" s="103" t="str">
        <f ca="1" t="shared" si="228"/>
        <v/>
      </c>
      <c r="O1295" s="1" t="str">
        <f>IFERROR(VLOOKUP(D1295,ข้อมูลออเดอร์!A:EK,49,0),"")</f>
        <v/>
      </c>
      <c r="P1295" s="1" t="str">
        <f>IF(D1295="","",ข้อมูลออเดอร์!AX1294)</f>
        <v/>
      </c>
      <c r="Q1295" s="1" t="str">
        <f>IF(D1295="","",ข้อมูลออเดอร์!AX1294)</f>
        <v/>
      </c>
      <c r="R1295" s="1" t="str">
        <f t="shared" si="229"/>
        <v/>
      </c>
      <c r="S1295" s="1">
        <f>IF('ข้อมูลจังหวัด-อำเภอ'!C1294="","",'ข้อมูลจังหวัด-อำเภอ'!C1294)</f>
        <v>0</v>
      </c>
      <c r="T1295" s="1">
        <f>IF('ข้อมูลจังหวัด-อำเภอ'!D1294="","",'ข้อมูลจังหวัด-อำเภอ'!D1294)</f>
        <v>0</v>
      </c>
      <c r="U1295" s="1" t="str">
        <f>IFERROR(VLOOKUP(D1295,ข้อมูลออเดอร์!A:EK,46,0),"")</f>
        <v/>
      </c>
      <c r="V1295" s="1" t="str">
        <f>IFERROR(VLOOKUP(D1295,ข้อมูลออเดอร์!A:EK,46,0),"")</f>
        <v/>
      </c>
      <c r="W1295" s="1" t="str">
        <f>IFERROR(VLOOKUP(D1295,ข้อมูลออเดอร์!A:EK,48,0),"")</f>
        <v/>
      </c>
      <c r="X1295" s="1" t="str">
        <f t="shared" si="230"/>
        <v/>
      </c>
      <c r="Y1295" s="1"/>
      <c r="Z1295" s="1"/>
      <c r="AA1295" s="1" t="e">
        <f t="shared" si="231"/>
        <v>#N/A</v>
      </c>
      <c r="AB1295" s="1"/>
      <c r="AC1295" s="1"/>
      <c r="AD1295" s="1"/>
      <c r="AE1295" s="1" t="e">
        <f>IF(ข้อมูลน้ำหนักสินค้า!C1294="","",ข้อมูลน้ำหนักสินค้า!C1294)*J1295</f>
        <v>#VALUE!</v>
      </c>
    </row>
    <row r="1296" spans="1:31">
      <c r="A1296" s="1" t="str">
        <f t="shared" si="221"/>
        <v/>
      </c>
      <c r="B1296" s="1" t="str">
        <f t="shared" si="222"/>
        <v/>
      </c>
      <c r="C1296" s="1" t="str">
        <f t="shared" si="223"/>
        <v/>
      </c>
      <c r="D1296" s="1" t="str">
        <f>IF(ข้อมูลออเดอร์!A1295="","",ข้อมูลออเดอร์!A1295)</f>
        <v/>
      </c>
      <c r="E1296" s="1" t="str">
        <f>IFERROR(IF(VLOOKUP(D1296,ข้อมูลออเดอร์!A:BV,74,0)="Express delivery","NORMAL",IF(VLOOKUP(D1296,ข้อมูลออเดอร์!A:BV,74,0)="Lalamove","B2B_OFFLINE","")),"")</f>
        <v/>
      </c>
      <c r="F1296" s="1" t="str">
        <f t="shared" si="224"/>
        <v/>
      </c>
      <c r="G1296" s="1" t="str">
        <f>IF(ข้อมูลออเดอร์!CV1295="","",ข้อมูลออเดอร์!CV1295)</f>
        <v/>
      </c>
      <c r="H1296" s="1" t="str">
        <f>IF(ข้อมูลออเดอร์!CW1295="","",ข้อมูลออเดอร์!CW1295)</f>
        <v/>
      </c>
      <c r="I1296" s="1" t="str">
        <f>IF(ข้อมูลออเดอร์!CV1295="","",ข้อมูลออเดอร์!CV1295)</f>
        <v/>
      </c>
      <c r="J1296" s="1" t="str">
        <f>IF(ข้อมูลออเดอร์!DD1295="","",ข้อมูลออเดอร์!DD1295)</f>
        <v/>
      </c>
      <c r="K1296" s="102" t="str">
        <f t="shared" si="225"/>
        <v/>
      </c>
      <c r="L1296" s="102" t="str">
        <f t="shared" si="226"/>
        <v/>
      </c>
      <c r="M1296" s="103" t="str">
        <f ca="1" t="shared" si="227"/>
        <v/>
      </c>
      <c r="N1296" s="103" t="str">
        <f ca="1" t="shared" si="228"/>
        <v/>
      </c>
      <c r="O1296" s="1" t="str">
        <f>IFERROR(VLOOKUP(D1296,ข้อมูลออเดอร์!A:EK,49,0),"")</f>
        <v/>
      </c>
      <c r="P1296" s="1" t="str">
        <f>IF(D1296="","",ข้อมูลออเดอร์!AX1295)</f>
        <v/>
      </c>
      <c r="Q1296" s="1" t="str">
        <f>IF(D1296="","",ข้อมูลออเดอร์!AX1295)</f>
        <v/>
      </c>
      <c r="R1296" s="1" t="str">
        <f t="shared" si="229"/>
        <v/>
      </c>
      <c r="S1296" s="1">
        <f>IF('ข้อมูลจังหวัด-อำเภอ'!C1295="","",'ข้อมูลจังหวัด-อำเภอ'!C1295)</f>
        <v>0</v>
      </c>
      <c r="T1296" s="1">
        <f>IF('ข้อมูลจังหวัด-อำเภอ'!D1295="","",'ข้อมูลจังหวัด-อำเภอ'!D1295)</f>
        <v>0</v>
      </c>
      <c r="U1296" s="1" t="str">
        <f>IFERROR(VLOOKUP(D1296,ข้อมูลออเดอร์!A:EK,46,0),"")</f>
        <v/>
      </c>
      <c r="V1296" s="1" t="str">
        <f>IFERROR(VLOOKUP(D1296,ข้อมูลออเดอร์!A:EK,46,0),"")</f>
        <v/>
      </c>
      <c r="W1296" s="1" t="str">
        <f>IFERROR(VLOOKUP(D1296,ข้อมูลออเดอร์!A:EK,48,0),"")</f>
        <v/>
      </c>
      <c r="X1296" s="1" t="str">
        <f t="shared" si="230"/>
        <v/>
      </c>
      <c r="Y1296" s="1"/>
      <c r="Z1296" s="1"/>
      <c r="AA1296" s="1" t="e">
        <f t="shared" si="231"/>
        <v>#N/A</v>
      </c>
      <c r="AB1296" s="1"/>
      <c r="AC1296" s="1"/>
      <c r="AD1296" s="1"/>
      <c r="AE1296" s="1" t="e">
        <f>IF(ข้อมูลน้ำหนักสินค้า!C1295="","",ข้อมูลน้ำหนักสินค้า!C1295)*J1296</f>
        <v>#VALUE!</v>
      </c>
    </row>
    <row r="1297" spans="1:31">
      <c r="A1297" s="1" t="str">
        <f t="shared" si="221"/>
        <v/>
      </c>
      <c r="B1297" s="1" t="str">
        <f t="shared" si="222"/>
        <v/>
      </c>
      <c r="C1297" s="1" t="str">
        <f t="shared" si="223"/>
        <v/>
      </c>
      <c r="D1297" s="1" t="str">
        <f>IF(ข้อมูลออเดอร์!A1296="","",ข้อมูลออเดอร์!A1296)</f>
        <v/>
      </c>
      <c r="E1297" s="1" t="str">
        <f>IFERROR(IF(VLOOKUP(D1297,ข้อมูลออเดอร์!A:BV,74,0)="Express delivery","NORMAL",IF(VLOOKUP(D1297,ข้อมูลออเดอร์!A:BV,74,0)="Lalamove","B2B_OFFLINE","")),"")</f>
        <v/>
      </c>
      <c r="F1297" s="1" t="str">
        <f t="shared" si="224"/>
        <v/>
      </c>
      <c r="G1297" s="1" t="str">
        <f>IF(ข้อมูลออเดอร์!CV1296="","",ข้อมูลออเดอร์!CV1296)</f>
        <v/>
      </c>
      <c r="H1297" s="1" t="str">
        <f>IF(ข้อมูลออเดอร์!CW1296="","",ข้อมูลออเดอร์!CW1296)</f>
        <v/>
      </c>
      <c r="I1297" s="1" t="str">
        <f>IF(ข้อมูลออเดอร์!CV1296="","",ข้อมูลออเดอร์!CV1296)</f>
        <v/>
      </c>
      <c r="J1297" s="1" t="str">
        <f>IF(ข้อมูลออเดอร์!DD1296="","",ข้อมูลออเดอร์!DD1296)</f>
        <v/>
      </c>
      <c r="K1297" s="102" t="str">
        <f t="shared" si="225"/>
        <v/>
      </c>
      <c r="L1297" s="102" t="str">
        <f t="shared" si="226"/>
        <v/>
      </c>
      <c r="M1297" s="103" t="str">
        <f ca="1" t="shared" si="227"/>
        <v/>
      </c>
      <c r="N1297" s="103" t="str">
        <f ca="1" t="shared" si="228"/>
        <v/>
      </c>
      <c r="O1297" s="1" t="str">
        <f>IFERROR(VLOOKUP(D1297,ข้อมูลออเดอร์!A:EK,49,0),"")</f>
        <v/>
      </c>
      <c r="P1297" s="1" t="str">
        <f>IF(D1297="","",ข้อมูลออเดอร์!AX1296)</f>
        <v/>
      </c>
      <c r="Q1297" s="1" t="str">
        <f>IF(D1297="","",ข้อมูลออเดอร์!AX1296)</f>
        <v/>
      </c>
      <c r="R1297" s="1" t="str">
        <f t="shared" si="229"/>
        <v/>
      </c>
      <c r="S1297" s="1">
        <f>IF('ข้อมูลจังหวัด-อำเภอ'!C1296="","",'ข้อมูลจังหวัด-อำเภอ'!C1296)</f>
        <v>0</v>
      </c>
      <c r="T1297" s="1">
        <f>IF('ข้อมูลจังหวัด-อำเภอ'!D1296="","",'ข้อมูลจังหวัด-อำเภอ'!D1296)</f>
        <v>0</v>
      </c>
      <c r="U1297" s="1" t="str">
        <f>IFERROR(VLOOKUP(D1297,ข้อมูลออเดอร์!A:EK,46,0),"")</f>
        <v/>
      </c>
      <c r="V1297" s="1" t="str">
        <f>IFERROR(VLOOKUP(D1297,ข้อมูลออเดอร์!A:EK,46,0),"")</f>
        <v/>
      </c>
      <c r="W1297" s="1" t="str">
        <f>IFERROR(VLOOKUP(D1297,ข้อมูลออเดอร์!A:EK,48,0),"")</f>
        <v/>
      </c>
      <c r="X1297" s="1" t="str">
        <f t="shared" si="230"/>
        <v/>
      </c>
      <c r="Y1297" s="1"/>
      <c r="Z1297" s="1"/>
      <c r="AA1297" s="1" t="e">
        <f t="shared" si="231"/>
        <v>#N/A</v>
      </c>
      <c r="AB1297" s="1"/>
      <c r="AC1297" s="1"/>
      <c r="AD1297" s="1"/>
      <c r="AE1297" s="1" t="e">
        <f>IF(ข้อมูลน้ำหนักสินค้า!C1296="","",ข้อมูลน้ำหนักสินค้า!C1296)*J1297</f>
        <v>#VALUE!</v>
      </c>
    </row>
    <row r="1298" spans="1:31">
      <c r="A1298" s="1" t="str">
        <f t="shared" si="221"/>
        <v/>
      </c>
      <c r="B1298" s="1" t="str">
        <f t="shared" si="222"/>
        <v/>
      </c>
      <c r="C1298" s="1" t="str">
        <f t="shared" si="223"/>
        <v/>
      </c>
      <c r="D1298" s="1" t="str">
        <f>IF(ข้อมูลออเดอร์!A1297="","",ข้อมูลออเดอร์!A1297)</f>
        <v/>
      </c>
      <c r="E1298" s="1" t="str">
        <f>IFERROR(IF(VLOOKUP(D1298,ข้อมูลออเดอร์!A:BV,74,0)="Express delivery","NORMAL",IF(VLOOKUP(D1298,ข้อมูลออเดอร์!A:BV,74,0)="Lalamove","B2B_OFFLINE","")),"")</f>
        <v/>
      </c>
      <c r="F1298" s="1" t="str">
        <f t="shared" si="224"/>
        <v/>
      </c>
      <c r="G1298" s="1" t="str">
        <f>IF(ข้อมูลออเดอร์!CV1297="","",ข้อมูลออเดอร์!CV1297)</f>
        <v/>
      </c>
      <c r="H1298" s="1" t="str">
        <f>IF(ข้อมูลออเดอร์!CW1297="","",ข้อมูลออเดอร์!CW1297)</f>
        <v/>
      </c>
      <c r="I1298" s="1" t="str">
        <f>IF(ข้อมูลออเดอร์!CV1297="","",ข้อมูลออเดอร์!CV1297)</f>
        <v/>
      </c>
      <c r="J1298" s="1" t="str">
        <f>IF(ข้อมูลออเดอร์!DD1297="","",ข้อมูลออเดอร์!DD1297)</f>
        <v/>
      </c>
      <c r="K1298" s="102" t="str">
        <f t="shared" si="225"/>
        <v/>
      </c>
      <c r="L1298" s="102" t="str">
        <f t="shared" si="226"/>
        <v/>
      </c>
      <c r="M1298" s="103" t="str">
        <f ca="1" t="shared" si="227"/>
        <v/>
      </c>
      <c r="N1298" s="103" t="str">
        <f ca="1" t="shared" si="228"/>
        <v/>
      </c>
      <c r="O1298" s="1" t="str">
        <f>IFERROR(VLOOKUP(D1298,ข้อมูลออเดอร์!A:EK,49,0),"")</f>
        <v/>
      </c>
      <c r="P1298" s="1" t="str">
        <f>IF(D1298="","",ข้อมูลออเดอร์!AX1297)</f>
        <v/>
      </c>
      <c r="Q1298" s="1" t="str">
        <f>IF(D1298="","",ข้อมูลออเดอร์!AX1297)</f>
        <v/>
      </c>
      <c r="R1298" s="1" t="str">
        <f t="shared" si="229"/>
        <v/>
      </c>
      <c r="S1298" s="1">
        <f>IF('ข้อมูลจังหวัด-อำเภอ'!C1297="","",'ข้อมูลจังหวัด-อำเภอ'!C1297)</f>
        <v>0</v>
      </c>
      <c r="T1298" s="1">
        <f>IF('ข้อมูลจังหวัด-อำเภอ'!D1297="","",'ข้อมูลจังหวัด-อำเภอ'!D1297)</f>
        <v>0</v>
      </c>
      <c r="U1298" s="1" t="str">
        <f>IFERROR(VLOOKUP(D1298,ข้อมูลออเดอร์!A:EK,46,0),"")</f>
        <v/>
      </c>
      <c r="V1298" s="1" t="str">
        <f>IFERROR(VLOOKUP(D1298,ข้อมูลออเดอร์!A:EK,46,0),"")</f>
        <v/>
      </c>
      <c r="W1298" s="1" t="str">
        <f>IFERROR(VLOOKUP(D1298,ข้อมูลออเดอร์!A:EK,48,0),"")</f>
        <v/>
      </c>
      <c r="X1298" s="1" t="str">
        <f t="shared" si="230"/>
        <v/>
      </c>
      <c r="Y1298" s="1"/>
      <c r="Z1298" s="1"/>
      <c r="AA1298" s="1" t="e">
        <f t="shared" si="231"/>
        <v>#N/A</v>
      </c>
      <c r="AB1298" s="1"/>
      <c r="AC1298" s="1"/>
      <c r="AD1298" s="1"/>
      <c r="AE1298" s="1" t="e">
        <f>IF(ข้อมูลน้ำหนักสินค้า!C1297="","",ข้อมูลน้ำหนักสินค้า!C1297)*J1298</f>
        <v>#VALUE!</v>
      </c>
    </row>
    <row r="1299" spans="1:31">
      <c r="A1299" s="1" t="str">
        <f t="shared" si="221"/>
        <v/>
      </c>
      <c r="B1299" s="1" t="str">
        <f t="shared" si="222"/>
        <v/>
      </c>
      <c r="C1299" s="1" t="str">
        <f t="shared" si="223"/>
        <v/>
      </c>
      <c r="D1299" s="1" t="str">
        <f>IF(ข้อมูลออเดอร์!A1298="","",ข้อมูลออเดอร์!A1298)</f>
        <v/>
      </c>
      <c r="E1299" s="1" t="str">
        <f>IFERROR(IF(VLOOKUP(D1299,ข้อมูลออเดอร์!A:BV,74,0)="Express delivery","NORMAL",IF(VLOOKUP(D1299,ข้อมูลออเดอร์!A:BV,74,0)="Lalamove","B2B_OFFLINE","")),"")</f>
        <v/>
      </c>
      <c r="F1299" s="1" t="str">
        <f t="shared" si="224"/>
        <v/>
      </c>
      <c r="G1299" s="1" t="str">
        <f>IF(ข้อมูลออเดอร์!CV1298="","",ข้อมูลออเดอร์!CV1298)</f>
        <v/>
      </c>
      <c r="H1299" s="1" t="str">
        <f>IF(ข้อมูลออเดอร์!CW1298="","",ข้อมูลออเดอร์!CW1298)</f>
        <v/>
      </c>
      <c r="I1299" s="1" t="str">
        <f>IF(ข้อมูลออเดอร์!CV1298="","",ข้อมูลออเดอร์!CV1298)</f>
        <v/>
      </c>
      <c r="J1299" s="1" t="str">
        <f>IF(ข้อมูลออเดอร์!DD1298="","",ข้อมูลออเดอร์!DD1298)</f>
        <v/>
      </c>
      <c r="K1299" s="102" t="str">
        <f t="shared" si="225"/>
        <v/>
      </c>
      <c r="L1299" s="102" t="str">
        <f t="shared" si="226"/>
        <v/>
      </c>
      <c r="M1299" s="103" t="str">
        <f ca="1" t="shared" si="227"/>
        <v/>
      </c>
      <c r="N1299" s="103" t="str">
        <f ca="1" t="shared" si="228"/>
        <v/>
      </c>
      <c r="O1299" s="1" t="str">
        <f>IFERROR(VLOOKUP(D1299,ข้อมูลออเดอร์!A:EK,49,0),"")</f>
        <v/>
      </c>
      <c r="P1299" s="1" t="str">
        <f>IF(D1299="","",ข้อมูลออเดอร์!AX1298)</f>
        <v/>
      </c>
      <c r="Q1299" s="1" t="str">
        <f>IF(D1299="","",ข้อมูลออเดอร์!AX1298)</f>
        <v/>
      </c>
      <c r="R1299" s="1" t="str">
        <f t="shared" si="229"/>
        <v/>
      </c>
      <c r="S1299" s="1">
        <f>IF('ข้อมูลจังหวัด-อำเภอ'!C1298="","",'ข้อมูลจังหวัด-อำเภอ'!C1298)</f>
        <v>0</v>
      </c>
      <c r="T1299" s="1">
        <f>IF('ข้อมูลจังหวัด-อำเภอ'!D1298="","",'ข้อมูลจังหวัด-อำเภอ'!D1298)</f>
        <v>0</v>
      </c>
      <c r="U1299" s="1" t="str">
        <f>IFERROR(VLOOKUP(D1299,ข้อมูลออเดอร์!A:EK,46,0),"")</f>
        <v/>
      </c>
      <c r="V1299" s="1" t="str">
        <f>IFERROR(VLOOKUP(D1299,ข้อมูลออเดอร์!A:EK,46,0),"")</f>
        <v/>
      </c>
      <c r="W1299" s="1" t="str">
        <f>IFERROR(VLOOKUP(D1299,ข้อมูลออเดอร์!A:EK,48,0),"")</f>
        <v/>
      </c>
      <c r="X1299" s="1" t="str">
        <f t="shared" si="230"/>
        <v/>
      </c>
      <c r="Y1299" s="1"/>
      <c r="Z1299" s="1"/>
      <c r="AA1299" s="1" t="e">
        <f t="shared" si="231"/>
        <v>#N/A</v>
      </c>
      <c r="AB1299" s="1"/>
      <c r="AC1299" s="1"/>
      <c r="AD1299" s="1"/>
      <c r="AE1299" s="1" t="e">
        <f>IF(ข้อมูลน้ำหนักสินค้า!C1298="","",ข้อมูลน้ำหนักสินค้า!C1298)*J1299</f>
        <v>#VALUE!</v>
      </c>
    </row>
    <row r="1300" spans="1:31">
      <c r="A1300" s="1" t="str">
        <f t="shared" si="221"/>
        <v/>
      </c>
      <c r="B1300" s="1" t="str">
        <f t="shared" si="222"/>
        <v/>
      </c>
      <c r="C1300" s="1" t="str">
        <f t="shared" si="223"/>
        <v/>
      </c>
      <c r="D1300" s="1" t="str">
        <f>IF(ข้อมูลออเดอร์!A1299="","",ข้อมูลออเดอร์!A1299)</f>
        <v/>
      </c>
      <c r="E1300" s="1" t="str">
        <f>IFERROR(IF(VLOOKUP(D1300,ข้อมูลออเดอร์!A:BV,74,0)="Express delivery","NORMAL",IF(VLOOKUP(D1300,ข้อมูลออเดอร์!A:BV,74,0)="Lalamove","B2B_OFFLINE","")),"")</f>
        <v/>
      </c>
      <c r="F1300" s="1" t="str">
        <f t="shared" si="224"/>
        <v/>
      </c>
      <c r="G1300" s="1" t="str">
        <f>IF(ข้อมูลออเดอร์!CV1299="","",ข้อมูลออเดอร์!CV1299)</f>
        <v/>
      </c>
      <c r="H1300" s="1" t="str">
        <f>IF(ข้อมูลออเดอร์!CW1299="","",ข้อมูลออเดอร์!CW1299)</f>
        <v/>
      </c>
      <c r="I1300" s="1" t="str">
        <f>IF(ข้อมูลออเดอร์!CV1299="","",ข้อมูลออเดอร์!CV1299)</f>
        <v/>
      </c>
      <c r="J1300" s="1" t="str">
        <f>IF(ข้อมูลออเดอร์!DD1299="","",ข้อมูลออเดอร์!DD1299)</f>
        <v/>
      </c>
      <c r="K1300" s="102" t="str">
        <f t="shared" si="225"/>
        <v/>
      </c>
      <c r="L1300" s="102" t="str">
        <f t="shared" si="226"/>
        <v/>
      </c>
      <c r="M1300" s="103" t="str">
        <f ca="1" t="shared" si="227"/>
        <v/>
      </c>
      <c r="N1300" s="103" t="str">
        <f ca="1" t="shared" si="228"/>
        <v/>
      </c>
      <c r="O1300" s="1" t="str">
        <f>IFERROR(VLOOKUP(D1300,ข้อมูลออเดอร์!A:EK,49,0),"")</f>
        <v/>
      </c>
      <c r="P1300" s="1" t="str">
        <f>IF(D1300="","",ข้อมูลออเดอร์!AX1299)</f>
        <v/>
      </c>
      <c r="Q1300" s="1" t="str">
        <f>IF(D1300="","",ข้อมูลออเดอร์!AX1299)</f>
        <v/>
      </c>
      <c r="R1300" s="1" t="str">
        <f t="shared" si="229"/>
        <v/>
      </c>
      <c r="S1300" s="1">
        <f>IF('ข้อมูลจังหวัด-อำเภอ'!C1299="","",'ข้อมูลจังหวัด-อำเภอ'!C1299)</f>
        <v>0</v>
      </c>
      <c r="T1300" s="1">
        <f>IF('ข้อมูลจังหวัด-อำเภอ'!D1299="","",'ข้อมูลจังหวัด-อำเภอ'!D1299)</f>
        <v>0</v>
      </c>
      <c r="U1300" s="1" t="str">
        <f>IFERROR(VLOOKUP(D1300,ข้อมูลออเดอร์!A:EK,46,0),"")</f>
        <v/>
      </c>
      <c r="V1300" s="1" t="str">
        <f>IFERROR(VLOOKUP(D1300,ข้อมูลออเดอร์!A:EK,46,0),"")</f>
        <v/>
      </c>
      <c r="W1300" s="1" t="str">
        <f>IFERROR(VLOOKUP(D1300,ข้อมูลออเดอร์!A:EK,48,0),"")</f>
        <v/>
      </c>
      <c r="X1300" s="1" t="str">
        <f t="shared" si="230"/>
        <v/>
      </c>
      <c r="Y1300" s="1"/>
      <c r="Z1300" s="1"/>
      <c r="AA1300" s="1" t="e">
        <f t="shared" si="231"/>
        <v>#N/A</v>
      </c>
      <c r="AB1300" s="1"/>
      <c r="AC1300" s="1"/>
      <c r="AD1300" s="1"/>
      <c r="AE1300" s="1" t="e">
        <f>IF(ข้อมูลน้ำหนักสินค้า!C1299="","",ข้อมูลน้ำหนักสินค้า!C1299)*J1300</f>
        <v>#VALUE!</v>
      </c>
    </row>
    <row r="1301" spans="1:31">
      <c r="A1301" s="1" t="str">
        <f t="shared" si="221"/>
        <v/>
      </c>
      <c r="B1301" s="1" t="str">
        <f t="shared" si="222"/>
        <v/>
      </c>
      <c r="C1301" s="1" t="str">
        <f t="shared" si="223"/>
        <v/>
      </c>
      <c r="D1301" s="1" t="str">
        <f>IF(ข้อมูลออเดอร์!A1300="","",ข้อมูลออเดอร์!A1300)</f>
        <v/>
      </c>
      <c r="E1301" s="1" t="str">
        <f>IFERROR(IF(VLOOKUP(D1301,ข้อมูลออเดอร์!A:BV,74,0)="Express delivery","NORMAL",IF(VLOOKUP(D1301,ข้อมูลออเดอร์!A:BV,74,0)="Lalamove","B2B_OFFLINE","")),"")</f>
        <v/>
      </c>
      <c r="F1301" s="1" t="str">
        <f t="shared" si="224"/>
        <v/>
      </c>
      <c r="G1301" s="1" t="str">
        <f>IF(ข้อมูลออเดอร์!CV1300="","",ข้อมูลออเดอร์!CV1300)</f>
        <v/>
      </c>
      <c r="H1301" s="1" t="str">
        <f>IF(ข้อมูลออเดอร์!CW1300="","",ข้อมูลออเดอร์!CW1300)</f>
        <v/>
      </c>
      <c r="I1301" s="1" t="str">
        <f>IF(ข้อมูลออเดอร์!CV1300="","",ข้อมูลออเดอร์!CV1300)</f>
        <v/>
      </c>
      <c r="J1301" s="1" t="str">
        <f>IF(ข้อมูลออเดอร์!DD1300="","",ข้อมูลออเดอร์!DD1300)</f>
        <v/>
      </c>
      <c r="K1301" s="102" t="str">
        <f t="shared" si="225"/>
        <v/>
      </c>
      <c r="L1301" s="102" t="str">
        <f t="shared" si="226"/>
        <v/>
      </c>
      <c r="M1301" s="103" t="str">
        <f ca="1" t="shared" si="227"/>
        <v/>
      </c>
      <c r="N1301" s="103" t="str">
        <f ca="1" t="shared" si="228"/>
        <v/>
      </c>
      <c r="O1301" s="1" t="str">
        <f>IFERROR(VLOOKUP(D1301,ข้อมูลออเดอร์!A:EK,49,0),"")</f>
        <v/>
      </c>
      <c r="P1301" s="1" t="str">
        <f>IF(D1301="","",ข้อมูลออเดอร์!AX1300)</f>
        <v/>
      </c>
      <c r="Q1301" s="1" t="str">
        <f>IF(D1301="","",ข้อมูลออเดอร์!AX1300)</f>
        <v/>
      </c>
      <c r="R1301" s="1" t="str">
        <f t="shared" si="229"/>
        <v/>
      </c>
      <c r="S1301" s="1">
        <f>IF('ข้อมูลจังหวัด-อำเภอ'!C1300="","",'ข้อมูลจังหวัด-อำเภอ'!C1300)</f>
        <v>0</v>
      </c>
      <c r="T1301" s="1">
        <f>IF('ข้อมูลจังหวัด-อำเภอ'!D1300="","",'ข้อมูลจังหวัด-อำเภอ'!D1300)</f>
        <v>0</v>
      </c>
      <c r="U1301" s="1" t="str">
        <f>IFERROR(VLOOKUP(D1301,ข้อมูลออเดอร์!A:EK,46,0),"")</f>
        <v/>
      </c>
      <c r="V1301" s="1" t="str">
        <f>IFERROR(VLOOKUP(D1301,ข้อมูลออเดอร์!A:EK,46,0),"")</f>
        <v/>
      </c>
      <c r="W1301" s="1" t="str">
        <f>IFERROR(VLOOKUP(D1301,ข้อมูลออเดอร์!A:EK,48,0),"")</f>
        <v/>
      </c>
      <c r="X1301" s="1" t="str">
        <f t="shared" si="230"/>
        <v/>
      </c>
      <c r="Y1301" s="1"/>
      <c r="Z1301" s="1"/>
      <c r="AA1301" s="1" t="e">
        <f t="shared" si="231"/>
        <v>#N/A</v>
      </c>
      <c r="AB1301" s="1"/>
      <c r="AC1301" s="1"/>
      <c r="AD1301" s="1"/>
      <c r="AE1301" s="1" t="e">
        <f>IF(ข้อมูลน้ำหนักสินค้า!C1300="","",ข้อมูลน้ำหนักสินค้า!C1300)*J1301</f>
        <v>#VALUE!</v>
      </c>
    </row>
    <row r="1302" spans="1:31">
      <c r="A1302" s="1" t="str">
        <f t="shared" si="221"/>
        <v/>
      </c>
      <c r="B1302" s="1" t="str">
        <f t="shared" si="222"/>
        <v/>
      </c>
      <c r="C1302" s="1" t="str">
        <f t="shared" si="223"/>
        <v/>
      </c>
      <c r="D1302" s="1" t="str">
        <f>IF(ข้อมูลออเดอร์!A1301="","",ข้อมูลออเดอร์!A1301)</f>
        <v/>
      </c>
      <c r="E1302" s="1" t="str">
        <f>IFERROR(IF(VLOOKUP(D1302,ข้อมูลออเดอร์!A:BV,74,0)="Express delivery","NORMAL",IF(VLOOKUP(D1302,ข้อมูลออเดอร์!A:BV,74,0)="Lalamove","B2B_OFFLINE","")),"")</f>
        <v/>
      </c>
      <c r="F1302" s="1" t="str">
        <f t="shared" si="224"/>
        <v/>
      </c>
      <c r="G1302" s="1" t="str">
        <f>IF(ข้อมูลออเดอร์!CV1301="","",ข้อมูลออเดอร์!CV1301)</f>
        <v/>
      </c>
      <c r="H1302" s="1" t="str">
        <f>IF(ข้อมูลออเดอร์!CW1301="","",ข้อมูลออเดอร์!CW1301)</f>
        <v/>
      </c>
      <c r="I1302" s="1" t="str">
        <f>IF(ข้อมูลออเดอร์!CV1301="","",ข้อมูลออเดอร์!CV1301)</f>
        <v/>
      </c>
      <c r="J1302" s="1" t="str">
        <f>IF(ข้อมูลออเดอร์!DD1301="","",ข้อมูลออเดอร์!DD1301)</f>
        <v/>
      </c>
      <c r="K1302" s="102" t="str">
        <f t="shared" si="225"/>
        <v/>
      </c>
      <c r="L1302" s="102" t="str">
        <f t="shared" si="226"/>
        <v/>
      </c>
      <c r="M1302" s="103" t="str">
        <f ca="1" t="shared" si="227"/>
        <v/>
      </c>
      <c r="N1302" s="103" t="str">
        <f ca="1" t="shared" si="228"/>
        <v/>
      </c>
      <c r="O1302" s="1" t="str">
        <f>IFERROR(VLOOKUP(D1302,ข้อมูลออเดอร์!A:EK,49,0),"")</f>
        <v/>
      </c>
      <c r="P1302" s="1" t="str">
        <f>IF(D1302="","",ข้อมูลออเดอร์!AX1301)</f>
        <v/>
      </c>
      <c r="Q1302" s="1" t="str">
        <f>IF(D1302="","",ข้อมูลออเดอร์!AX1301)</f>
        <v/>
      </c>
      <c r="R1302" s="1" t="str">
        <f t="shared" si="229"/>
        <v/>
      </c>
      <c r="S1302" s="1">
        <f>IF('ข้อมูลจังหวัด-อำเภอ'!C1301="","",'ข้อมูลจังหวัด-อำเภอ'!C1301)</f>
        <v>0</v>
      </c>
      <c r="T1302" s="1">
        <f>IF('ข้อมูลจังหวัด-อำเภอ'!D1301="","",'ข้อมูลจังหวัด-อำเภอ'!D1301)</f>
        <v>0</v>
      </c>
      <c r="U1302" s="1" t="str">
        <f>IFERROR(VLOOKUP(D1302,ข้อมูลออเดอร์!A:EK,46,0),"")</f>
        <v/>
      </c>
      <c r="V1302" s="1" t="str">
        <f>IFERROR(VLOOKUP(D1302,ข้อมูลออเดอร์!A:EK,46,0),"")</f>
        <v/>
      </c>
      <c r="W1302" s="1" t="str">
        <f>IFERROR(VLOOKUP(D1302,ข้อมูลออเดอร์!A:EK,48,0),"")</f>
        <v/>
      </c>
      <c r="X1302" s="1" t="str">
        <f t="shared" si="230"/>
        <v/>
      </c>
      <c r="Y1302" s="1"/>
      <c r="Z1302" s="1"/>
      <c r="AA1302" s="1" t="e">
        <f t="shared" si="231"/>
        <v>#N/A</v>
      </c>
      <c r="AB1302" s="1"/>
      <c r="AC1302" s="1"/>
      <c r="AD1302" s="1"/>
      <c r="AE1302" s="1" t="e">
        <f>IF(ข้อมูลน้ำหนักสินค้า!C1301="","",ข้อมูลน้ำหนักสินค้า!C1301)*J1302</f>
        <v>#VALUE!</v>
      </c>
    </row>
    <row r="1303" spans="1:31">
      <c r="A1303" s="1" t="str">
        <f t="shared" si="221"/>
        <v/>
      </c>
      <c r="B1303" s="1" t="str">
        <f t="shared" si="222"/>
        <v/>
      </c>
      <c r="C1303" s="1" t="str">
        <f t="shared" si="223"/>
        <v/>
      </c>
      <c r="D1303" s="1" t="str">
        <f>IF(ข้อมูลออเดอร์!A1302="","",ข้อมูลออเดอร์!A1302)</f>
        <v/>
      </c>
      <c r="E1303" s="1" t="str">
        <f>IFERROR(IF(VLOOKUP(D1303,ข้อมูลออเดอร์!A:BV,74,0)="Express delivery","NORMAL",IF(VLOOKUP(D1303,ข้อมูลออเดอร์!A:BV,74,0)="Lalamove","B2B_OFFLINE","")),"")</f>
        <v/>
      </c>
      <c r="F1303" s="1" t="str">
        <f t="shared" si="224"/>
        <v/>
      </c>
      <c r="G1303" s="1" t="str">
        <f>IF(ข้อมูลออเดอร์!CV1302="","",ข้อมูลออเดอร์!CV1302)</f>
        <v/>
      </c>
      <c r="H1303" s="1" t="str">
        <f>IF(ข้อมูลออเดอร์!CW1302="","",ข้อมูลออเดอร์!CW1302)</f>
        <v/>
      </c>
      <c r="I1303" s="1" t="str">
        <f>IF(ข้อมูลออเดอร์!CV1302="","",ข้อมูลออเดอร์!CV1302)</f>
        <v/>
      </c>
      <c r="J1303" s="1" t="str">
        <f>IF(ข้อมูลออเดอร์!DD1302="","",ข้อมูลออเดอร์!DD1302)</f>
        <v/>
      </c>
      <c r="K1303" s="102" t="str">
        <f t="shared" si="225"/>
        <v/>
      </c>
      <c r="L1303" s="102" t="str">
        <f t="shared" si="226"/>
        <v/>
      </c>
      <c r="M1303" s="103" t="str">
        <f ca="1" t="shared" si="227"/>
        <v/>
      </c>
      <c r="N1303" s="103" t="str">
        <f ca="1" t="shared" si="228"/>
        <v/>
      </c>
      <c r="O1303" s="1" t="str">
        <f>IFERROR(VLOOKUP(D1303,ข้อมูลออเดอร์!A:EK,49,0),"")</f>
        <v/>
      </c>
      <c r="P1303" s="1" t="str">
        <f>IF(D1303="","",ข้อมูลออเดอร์!AX1302)</f>
        <v/>
      </c>
      <c r="Q1303" s="1" t="str">
        <f>IF(D1303="","",ข้อมูลออเดอร์!AX1302)</f>
        <v/>
      </c>
      <c r="R1303" s="1" t="str">
        <f t="shared" si="229"/>
        <v/>
      </c>
      <c r="S1303" s="1">
        <f>IF('ข้อมูลจังหวัด-อำเภอ'!C1302="","",'ข้อมูลจังหวัด-อำเภอ'!C1302)</f>
        <v>0</v>
      </c>
      <c r="T1303" s="1">
        <f>IF('ข้อมูลจังหวัด-อำเภอ'!D1302="","",'ข้อมูลจังหวัด-อำเภอ'!D1302)</f>
        <v>0</v>
      </c>
      <c r="U1303" s="1" t="str">
        <f>IFERROR(VLOOKUP(D1303,ข้อมูลออเดอร์!A:EK,46,0),"")</f>
        <v/>
      </c>
      <c r="V1303" s="1" t="str">
        <f>IFERROR(VLOOKUP(D1303,ข้อมูลออเดอร์!A:EK,46,0),"")</f>
        <v/>
      </c>
      <c r="W1303" s="1" t="str">
        <f>IFERROR(VLOOKUP(D1303,ข้อมูลออเดอร์!A:EK,48,0),"")</f>
        <v/>
      </c>
      <c r="X1303" s="1" t="str">
        <f t="shared" si="230"/>
        <v/>
      </c>
      <c r="Y1303" s="1"/>
      <c r="Z1303" s="1"/>
      <c r="AA1303" s="1" t="e">
        <f t="shared" si="231"/>
        <v>#N/A</v>
      </c>
      <c r="AB1303" s="1"/>
      <c r="AC1303" s="1"/>
      <c r="AD1303" s="1"/>
      <c r="AE1303" s="1" t="e">
        <f>IF(ข้อมูลน้ำหนักสินค้า!C1302="","",ข้อมูลน้ำหนักสินค้า!C1302)*J1303</f>
        <v>#VALUE!</v>
      </c>
    </row>
    <row r="1304" spans="1:31">
      <c r="A1304" s="1" t="str">
        <f t="shared" si="221"/>
        <v/>
      </c>
      <c r="B1304" s="1" t="str">
        <f t="shared" si="222"/>
        <v/>
      </c>
      <c r="C1304" s="1" t="str">
        <f t="shared" si="223"/>
        <v/>
      </c>
      <c r="D1304" s="1" t="str">
        <f>IF(ข้อมูลออเดอร์!A1303="","",ข้อมูลออเดอร์!A1303)</f>
        <v/>
      </c>
      <c r="E1304" s="1" t="str">
        <f>IFERROR(IF(VLOOKUP(D1304,ข้อมูลออเดอร์!A:BV,74,0)="Express delivery","NORMAL",IF(VLOOKUP(D1304,ข้อมูลออเดอร์!A:BV,74,0)="Lalamove","B2B_OFFLINE","")),"")</f>
        <v/>
      </c>
      <c r="F1304" s="1" t="str">
        <f t="shared" si="224"/>
        <v/>
      </c>
      <c r="G1304" s="1" t="str">
        <f>IF(ข้อมูลออเดอร์!CV1303="","",ข้อมูลออเดอร์!CV1303)</f>
        <v/>
      </c>
      <c r="H1304" s="1" t="str">
        <f>IF(ข้อมูลออเดอร์!CW1303="","",ข้อมูลออเดอร์!CW1303)</f>
        <v/>
      </c>
      <c r="I1304" s="1" t="str">
        <f>IF(ข้อมูลออเดอร์!CV1303="","",ข้อมูลออเดอร์!CV1303)</f>
        <v/>
      </c>
      <c r="J1304" s="1" t="str">
        <f>IF(ข้อมูลออเดอร์!DD1303="","",ข้อมูลออเดอร์!DD1303)</f>
        <v/>
      </c>
      <c r="K1304" s="102" t="str">
        <f t="shared" si="225"/>
        <v/>
      </c>
      <c r="L1304" s="102" t="str">
        <f t="shared" si="226"/>
        <v/>
      </c>
      <c r="M1304" s="103" t="str">
        <f ca="1" t="shared" si="227"/>
        <v/>
      </c>
      <c r="N1304" s="103" t="str">
        <f ca="1" t="shared" si="228"/>
        <v/>
      </c>
      <c r="O1304" s="1" t="str">
        <f>IFERROR(VLOOKUP(D1304,ข้อมูลออเดอร์!A:EK,49,0),"")</f>
        <v/>
      </c>
      <c r="P1304" s="1" t="str">
        <f>IF(D1304="","",ข้อมูลออเดอร์!AX1303)</f>
        <v/>
      </c>
      <c r="Q1304" s="1" t="str">
        <f>IF(D1304="","",ข้อมูลออเดอร์!AX1303)</f>
        <v/>
      </c>
      <c r="R1304" s="1" t="str">
        <f t="shared" si="229"/>
        <v/>
      </c>
      <c r="S1304" s="1">
        <f>IF('ข้อมูลจังหวัด-อำเภอ'!C1303="","",'ข้อมูลจังหวัด-อำเภอ'!C1303)</f>
        <v>0</v>
      </c>
      <c r="T1304" s="1">
        <f>IF('ข้อมูลจังหวัด-อำเภอ'!D1303="","",'ข้อมูลจังหวัด-อำเภอ'!D1303)</f>
        <v>0</v>
      </c>
      <c r="U1304" s="1" t="str">
        <f>IFERROR(VLOOKUP(D1304,ข้อมูลออเดอร์!A:EK,46,0),"")</f>
        <v/>
      </c>
      <c r="V1304" s="1" t="str">
        <f>IFERROR(VLOOKUP(D1304,ข้อมูลออเดอร์!A:EK,46,0),"")</f>
        <v/>
      </c>
      <c r="W1304" s="1" t="str">
        <f>IFERROR(VLOOKUP(D1304,ข้อมูลออเดอร์!A:EK,48,0),"")</f>
        <v/>
      </c>
      <c r="X1304" s="1" t="str">
        <f t="shared" si="230"/>
        <v/>
      </c>
      <c r="Y1304" s="1"/>
      <c r="Z1304" s="1"/>
      <c r="AA1304" s="1" t="e">
        <f t="shared" si="231"/>
        <v>#N/A</v>
      </c>
      <c r="AB1304" s="1"/>
      <c r="AC1304" s="1"/>
      <c r="AD1304" s="1"/>
      <c r="AE1304" s="1" t="e">
        <f>IF(ข้อมูลน้ำหนักสินค้า!C1303="","",ข้อมูลน้ำหนักสินค้า!C1303)*J1304</f>
        <v>#VALUE!</v>
      </c>
    </row>
    <row r="1305" spans="1:31">
      <c r="A1305" s="1" t="str">
        <f t="shared" si="221"/>
        <v/>
      </c>
      <c r="B1305" s="1" t="str">
        <f t="shared" si="222"/>
        <v/>
      </c>
      <c r="C1305" s="1" t="str">
        <f t="shared" si="223"/>
        <v/>
      </c>
      <c r="D1305" s="1" t="str">
        <f>IF(ข้อมูลออเดอร์!A1304="","",ข้อมูลออเดอร์!A1304)</f>
        <v/>
      </c>
      <c r="E1305" s="1" t="str">
        <f>IFERROR(IF(VLOOKUP(D1305,ข้อมูลออเดอร์!A:BV,74,0)="Express delivery","NORMAL",IF(VLOOKUP(D1305,ข้อมูลออเดอร์!A:BV,74,0)="Lalamove","B2B_OFFLINE","")),"")</f>
        <v/>
      </c>
      <c r="F1305" s="1" t="str">
        <f t="shared" si="224"/>
        <v/>
      </c>
      <c r="G1305" s="1" t="str">
        <f>IF(ข้อมูลออเดอร์!CV1304="","",ข้อมูลออเดอร์!CV1304)</f>
        <v/>
      </c>
      <c r="H1305" s="1" t="str">
        <f>IF(ข้อมูลออเดอร์!CW1304="","",ข้อมูลออเดอร์!CW1304)</f>
        <v/>
      </c>
      <c r="I1305" s="1" t="str">
        <f>IF(ข้อมูลออเดอร์!CV1304="","",ข้อมูลออเดอร์!CV1304)</f>
        <v/>
      </c>
      <c r="J1305" s="1" t="str">
        <f>IF(ข้อมูลออเดอร์!DD1304="","",ข้อมูลออเดอร์!DD1304)</f>
        <v/>
      </c>
      <c r="K1305" s="102" t="str">
        <f t="shared" si="225"/>
        <v/>
      </c>
      <c r="L1305" s="102" t="str">
        <f t="shared" si="226"/>
        <v/>
      </c>
      <c r="M1305" s="103" t="str">
        <f ca="1" t="shared" si="227"/>
        <v/>
      </c>
      <c r="N1305" s="103" t="str">
        <f ca="1" t="shared" si="228"/>
        <v/>
      </c>
      <c r="O1305" s="1" t="str">
        <f>IFERROR(VLOOKUP(D1305,ข้อมูลออเดอร์!A:EK,49,0),"")</f>
        <v/>
      </c>
      <c r="P1305" s="1" t="str">
        <f>IF(D1305="","",ข้อมูลออเดอร์!AX1304)</f>
        <v/>
      </c>
      <c r="Q1305" s="1" t="str">
        <f>IF(D1305="","",ข้อมูลออเดอร์!AX1304)</f>
        <v/>
      </c>
      <c r="R1305" s="1" t="str">
        <f t="shared" si="229"/>
        <v/>
      </c>
      <c r="S1305" s="1">
        <f>IF('ข้อมูลจังหวัด-อำเภอ'!C1304="","",'ข้อมูลจังหวัด-อำเภอ'!C1304)</f>
        <v>0</v>
      </c>
      <c r="T1305" s="1">
        <f>IF('ข้อมูลจังหวัด-อำเภอ'!D1304="","",'ข้อมูลจังหวัด-อำเภอ'!D1304)</f>
        <v>0</v>
      </c>
      <c r="U1305" s="1" t="str">
        <f>IFERROR(VLOOKUP(D1305,ข้อมูลออเดอร์!A:EK,46,0),"")</f>
        <v/>
      </c>
      <c r="V1305" s="1" t="str">
        <f>IFERROR(VLOOKUP(D1305,ข้อมูลออเดอร์!A:EK,46,0),"")</f>
        <v/>
      </c>
      <c r="W1305" s="1" t="str">
        <f>IFERROR(VLOOKUP(D1305,ข้อมูลออเดอร์!A:EK,48,0),"")</f>
        <v/>
      </c>
      <c r="X1305" s="1" t="str">
        <f t="shared" si="230"/>
        <v/>
      </c>
      <c r="Y1305" s="1"/>
      <c r="Z1305" s="1"/>
      <c r="AA1305" s="1" t="e">
        <f t="shared" si="231"/>
        <v>#N/A</v>
      </c>
      <c r="AB1305" s="1"/>
      <c r="AC1305" s="1"/>
      <c r="AD1305" s="1"/>
      <c r="AE1305" s="1" t="e">
        <f>IF(ข้อมูลน้ำหนักสินค้า!C1304="","",ข้อมูลน้ำหนักสินค้า!C1304)*J1305</f>
        <v>#VALUE!</v>
      </c>
    </row>
    <row r="1306" spans="1:31">
      <c r="A1306" s="1" t="str">
        <f t="shared" si="221"/>
        <v/>
      </c>
      <c r="B1306" s="1" t="str">
        <f t="shared" si="222"/>
        <v/>
      </c>
      <c r="C1306" s="1" t="str">
        <f t="shared" si="223"/>
        <v/>
      </c>
      <c r="D1306" s="1" t="str">
        <f>IF(ข้อมูลออเดอร์!A1305="","",ข้อมูลออเดอร์!A1305)</f>
        <v/>
      </c>
      <c r="E1306" s="1" t="str">
        <f>IFERROR(IF(VLOOKUP(D1306,ข้อมูลออเดอร์!A:BV,74,0)="Express delivery","NORMAL",IF(VLOOKUP(D1306,ข้อมูลออเดอร์!A:BV,74,0)="Lalamove","B2B_OFFLINE","")),"")</f>
        <v/>
      </c>
      <c r="F1306" s="1" t="str">
        <f t="shared" si="224"/>
        <v/>
      </c>
      <c r="G1306" s="1" t="str">
        <f>IF(ข้อมูลออเดอร์!CV1305="","",ข้อมูลออเดอร์!CV1305)</f>
        <v/>
      </c>
      <c r="H1306" s="1" t="str">
        <f>IF(ข้อมูลออเดอร์!CW1305="","",ข้อมูลออเดอร์!CW1305)</f>
        <v/>
      </c>
      <c r="I1306" s="1" t="str">
        <f>IF(ข้อมูลออเดอร์!CV1305="","",ข้อมูลออเดอร์!CV1305)</f>
        <v/>
      </c>
      <c r="J1306" s="1" t="str">
        <f>IF(ข้อมูลออเดอร์!DD1305="","",ข้อมูลออเดอร์!DD1305)</f>
        <v/>
      </c>
      <c r="K1306" s="102" t="str">
        <f t="shared" si="225"/>
        <v/>
      </c>
      <c r="L1306" s="102" t="str">
        <f t="shared" si="226"/>
        <v/>
      </c>
      <c r="M1306" s="103" t="str">
        <f ca="1" t="shared" si="227"/>
        <v/>
      </c>
      <c r="N1306" s="103" t="str">
        <f ca="1" t="shared" si="228"/>
        <v/>
      </c>
      <c r="O1306" s="1" t="str">
        <f>IFERROR(VLOOKUP(D1306,ข้อมูลออเดอร์!A:EK,49,0),"")</f>
        <v/>
      </c>
      <c r="P1306" s="1" t="str">
        <f>IF(D1306="","",ข้อมูลออเดอร์!AX1305)</f>
        <v/>
      </c>
      <c r="Q1306" s="1" t="str">
        <f>IF(D1306="","",ข้อมูลออเดอร์!AX1305)</f>
        <v/>
      </c>
      <c r="R1306" s="1" t="str">
        <f t="shared" si="229"/>
        <v/>
      </c>
      <c r="S1306" s="1">
        <f>IF('ข้อมูลจังหวัด-อำเภอ'!C1305="","",'ข้อมูลจังหวัด-อำเภอ'!C1305)</f>
        <v>0</v>
      </c>
      <c r="T1306" s="1">
        <f>IF('ข้อมูลจังหวัด-อำเภอ'!D1305="","",'ข้อมูลจังหวัด-อำเภอ'!D1305)</f>
        <v>0</v>
      </c>
      <c r="U1306" s="1" t="str">
        <f>IFERROR(VLOOKUP(D1306,ข้อมูลออเดอร์!A:EK,46,0),"")</f>
        <v/>
      </c>
      <c r="V1306" s="1" t="str">
        <f>IFERROR(VLOOKUP(D1306,ข้อมูลออเดอร์!A:EK,46,0),"")</f>
        <v/>
      </c>
      <c r="W1306" s="1" t="str">
        <f>IFERROR(VLOOKUP(D1306,ข้อมูลออเดอร์!A:EK,48,0),"")</f>
        <v/>
      </c>
      <c r="X1306" s="1" t="str">
        <f t="shared" si="230"/>
        <v/>
      </c>
      <c r="Y1306" s="1"/>
      <c r="Z1306" s="1"/>
      <c r="AA1306" s="1" t="e">
        <f t="shared" si="231"/>
        <v>#N/A</v>
      </c>
      <c r="AB1306" s="1"/>
      <c r="AC1306" s="1"/>
      <c r="AD1306" s="1"/>
      <c r="AE1306" s="1" t="e">
        <f>IF(ข้อมูลน้ำหนักสินค้า!C1305="","",ข้อมูลน้ำหนักสินค้า!C1305)*J1306</f>
        <v>#VALUE!</v>
      </c>
    </row>
    <row r="1307" spans="1:31">
      <c r="A1307" s="1" t="str">
        <f t="shared" si="221"/>
        <v/>
      </c>
      <c r="B1307" s="1" t="str">
        <f t="shared" si="222"/>
        <v/>
      </c>
      <c r="C1307" s="1" t="str">
        <f t="shared" si="223"/>
        <v/>
      </c>
      <c r="D1307" s="1" t="str">
        <f>IF(ข้อมูลออเดอร์!A1306="","",ข้อมูลออเดอร์!A1306)</f>
        <v/>
      </c>
      <c r="E1307" s="1" t="str">
        <f>IFERROR(IF(VLOOKUP(D1307,ข้อมูลออเดอร์!A:BV,74,0)="Express delivery","NORMAL",IF(VLOOKUP(D1307,ข้อมูลออเดอร์!A:BV,74,0)="Lalamove","B2B_OFFLINE","")),"")</f>
        <v/>
      </c>
      <c r="F1307" s="1" t="str">
        <f t="shared" si="224"/>
        <v/>
      </c>
      <c r="G1307" s="1" t="str">
        <f>IF(ข้อมูลออเดอร์!CV1306="","",ข้อมูลออเดอร์!CV1306)</f>
        <v/>
      </c>
      <c r="H1307" s="1" t="str">
        <f>IF(ข้อมูลออเดอร์!CW1306="","",ข้อมูลออเดอร์!CW1306)</f>
        <v/>
      </c>
      <c r="I1307" s="1" t="str">
        <f>IF(ข้อมูลออเดอร์!CV1306="","",ข้อมูลออเดอร์!CV1306)</f>
        <v/>
      </c>
      <c r="J1307" s="1" t="str">
        <f>IF(ข้อมูลออเดอร์!DD1306="","",ข้อมูลออเดอร์!DD1306)</f>
        <v/>
      </c>
      <c r="K1307" s="102" t="str">
        <f t="shared" si="225"/>
        <v/>
      </c>
      <c r="L1307" s="102" t="str">
        <f t="shared" si="226"/>
        <v/>
      </c>
      <c r="M1307" s="103" t="str">
        <f ca="1" t="shared" si="227"/>
        <v/>
      </c>
      <c r="N1307" s="103" t="str">
        <f ca="1" t="shared" si="228"/>
        <v/>
      </c>
      <c r="O1307" s="1" t="str">
        <f>IFERROR(VLOOKUP(D1307,ข้อมูลออเดอร์!A:EK,49,0),"")</f>
        <v/>
      </c>
      <c r="P1307" s="1" t="str">
        <f>IF(D1307="","",ข้อมูลออเดอร์!AX1306)</f>
        <v/>
      </c>
      <c r="Q1307" s="1" t="str">
        <f>IF(D1307="","",ข้อมูลออเดอร์!AX1306)</f>
        <v/>
      </c>
      <c r="R1307" s="1" t="str">
        <f t="shared" si="229"/>
        <v/>
      </c>
      <c r="S1307" s="1">
        <f>IF('ข้อมูลจังหวัด-อำเภอ'!C1306="","",'ข้อมูลจังหวัด-อำเภอ'!C1306)</f>
        <v>0</v>
      </c>
      <c r="T1307" s="1">
        <f>IF('ข้อมูลจังหวัด-อำเภอ'!D1306="","",'ข้อมูลจังหวัด-อำเภอ'!D1306)</f>
        <v>0</v>
      </c>
      <c r="U1307" s="1" t="str">
        <f>IFERROR(VLOOKUP(D1307,ข้อมูลออเดอร์!A:EK,46,0),"")</f>
        <v/>
      </c>
      <c r="V1307" s="1" t="str">
        <f>IFERROR(VLOOKUP(D1307,ข้อมูลออเดอร์!A:EK,46,0),"")</f>
        <v/>
      </c>
      <c r="W1307" s="1" t="str">
        <f>IFERROR(VLOOKUP(D1307,ข้อมูลออเดอร์!A:EK,48,0),"")</f>
        <v/>
      </c>
      <c r="X1307" s="1" t="str">
        <f t="shared" si="230"/>
        <v/>
      </c>
      <c r="Y1307" s="1"/>
      <c r="Z1307" s="1"/>
      <c r="AA1307" s="1" t="e">
        <f t="shared" si="231"/>
        <v>#N/A</v>
      </c>
      <c r="AB1307" s="1"/>
      <c r="AC1307" s="1"/>
      <c r="AD1307" s="1"/>
      <c r="AE1307" s="1" t="e">
        <f>IF(ข้อมูลน้ำหนักสินค้า!C1306="","",ข้อมูลน้ำหนักสินค้า!C1306)*J1307</f>
        <v>#VALUE!</v>
      </c>
    </row>
    <row r="1308" spans="1:31">
      <c r="A1308" s="1" t="str">
        <f t="shared" si="221"/>
        <v/>
      </c>
      <c r="B1308" s="1" t="str">
        <f t="shared" si="222"/>
        <v/>
      </c>
      <c r="C1308" s="1" t="str">
        <f t="shared" si="223"/>
        <v/>
      </c>
      <c r="D1308" s="1" t="str">
        <f>IF(ข้อมูลออเดอร์!A1307="","",ข้อมูลออเดอร์!A1307)</f>
        <v/>
      </c>
      <c r="E1308" s="1" t="str">
        <f>IFERROR(IF(VLOOKUP(D1308,ข้อมูลออเดอร์!A:BV,74,0)="Express delivery","NORMAL",IF(VLOOKUP(D1308,ข้อมูลออเดอร์!A:BV,74,0)="Lalamove","B2B_OFFLINE","")),"")</f>
        <v/>
      </c>
      <c r="F1308" s="1" t="str">
        <f t="shared" si="224"/>
        <v/>
      </c>
      <c r="G1308" s="1" t="str">
        <f>IF(ข้อมูลออเดอร์!CV1307="","",ข้อมูลออเดอร์!CV1307)</f>
        <v/>
      </c>
      <c r="H1308" s="1" t="str">
        <f>IF(ข้อมูลออเดอร์!CW1307="","",ข้อมูลออเดอร์!CW1307)</f>
        <v/>
      </c>
      <c r="I1308" s="1" t="str">
        <f>IF(ข้อมูลออเดอร์!CV1307="","",ข้อมูลออเดอร์!CV1307)</f>
        <v/>
      </c>
      <c r="J1308" s="1" t="str">
        <f>IF(ข้อมูลออเดอร์!DD1307="","",ข้อมูลออเดอร์!DD1307)</f>
        <v/>
      </c>
      <c r="K1308" s="102" t="str">
        <f t="shared" si="225"/>
        <v/>
      </c>
      <c r="L1308" s="102" t="str">
        <f t="shared" si="226"/>
        <v/>
      </c>
      <c r="M1308" s="103" t="str">
        <f ca="1" t="shared" si="227"/>
        <v/>
      </c>
      <c r="N1308" s="103" t="str">
        <f ca="1" t="shared" si="228"/>
        <v/>
      </c>
      <c r="O1308" s="1" t="str">
        <f>IFERROR(VLOOKUP(D1308,ข้อมูลออเดอร์!A:EK,49,0),"")</f>
        <v/>
      </c>
      <c r="P1308" s="1" t="str">
        <f>IF(D1308="","",ข้อมูลออเดอร์!AX1307)</f>
        <v/>
      </c>
      <c r="Q1308" s="1" t="str">
        <f>IF(D1308="","",ข้อมูลออเดอร์!AX1307)</f>
        <v/>
      </c>
      <c r="R1308" s="1" t="str">
        <f t="shared" si="229"/>
        <v/>
      </c>
      <c r="S1308" s="1">
        <f>IF('ข้อมูลจังหวัด-อำเภอ'!C1307="","",'ข้อมูลจังหวัด-อำเภอ'!C1307)</f>
        <v>0</v>
      </c>
      <c r="T1308" s="1">
        <f>IF('ข้อมูลจังหวัด-อำเภอ'!D1307="","",'ข้อมูลจังหวัด-อำเภอ'!D1307)</f>
        <v>0</v>
      </c>
      <c r="U1308" s="1" t="str">
        <f>IFERROR(VLOOKUP(D1308,ข้อมูลออเดอร์!A:EK,46,0),"")</f>
        <v/>
      </c>
      <c r="V1308" s="1" t="str">
        <f>IFERROR(VLOOKUP(D1308,ข้อมูลออเดอร์!A:EK,46,0),"")</f>
        <v/>
      </c>
      <c r="W1308" s="1" t="str">
        <f>IFERROR(VLOOKUP(D1308,ข้อมูลออเดอร์!A:EK,48,0),"")</f>
        <v/>
      </c>
      <c r="X1308" s="1" t="str">
        <f t="shared" si="230"/>
        <v/>
      </c>
      <c r="Y1308" s="1"/>
      <c r="Z1308" s="1"/>
      <c r="AA1308" s="1" t="e">
        <f t="shared" si="231"/>
        <v>#N/A</v>
      </c>
      <c r="AB1308" s="1"/>
      <c r="AC1308" s="1"/>
      <c r="AD1308" s="1"/>
      <c r="AE1308" s="1" t="e">
        <f>IF(ข้อมูลน้ำหนักสินค้า!C1307="","",ข้อมูลน้ำหนักสินค้า!C1307)*J1308</f>
        <v>#VALUE!</v>
      </c>
    </row>
    <row r="1309" spans="1:31">
      <c r="A1309" s="1" t="str">
        <f t="shared" si="221"/>
        <v/>
      </c>
      <c r="B1309" s="1" t="str">
        <f t="shared" si="222"/>
        <v/>
      </c>
      <c r="C1309" s="1" t="str">
        <f t="shared" si="223"/>
        <v/>
      </c>
      <c r="D1309" s="1" t="str">
        <f>IF(ข้อมูลออเดอร์!A1308="","",ข้อมูลออเดอร์!A1308)</f>
        <v/>
      </c>
      <c r="E1309" s="1" t="str">
        <f>IFERROR(IF(VLOOKUP(D1309,ข้อมูลออเดอร์!A:BV,74,0)="Express delivery","NORMAL",IF(VLOOKUP(D1309,ข้อมูลออเดอร์!A:BV,74,0)="Lalamove","B2B_OFFLINE","")),"")</f>
        <v/>
      </c>
      <c r="F1309" s="1" t="str">
        <f t="shared" si="224"/>
        <v/>
      </c>
      <c r="G1309" s="1" t="str">
        <f>IF(ข้อมูลออเดอร์!CV1308="","",ข้อมูลออเดอร์!CV1308)</f>
        <v/>
      </c>
      <c r="H1309" s="1" t="str">
        <f>IF(ข้อมูลออเดอร์!CW1308="","",ข้อมูลออเดอร์!CW1308)</f>
        <v/>
      </c>
      <c r="I1309" s="1" t="str">
        <f>IF(ข้อมูลออเดอร์!CV1308="","",ข้อมูลออเดอร์!CV1308)</f>
        <v/>
      </c>
      <c r="J1309" s="1" t="str">
        <f>IF(ข้อมูลออเดอร์!DD1308="","",ข้อมูลออเดอร์!DD1308)</f>
        <v/>
      </c>
      <c r="K1309" s="102" t="str">
        <f t="shared" si="225"/>
        <v/>
      </c>
      <c r="L1309" s="102" t="str">
        <f t="shared" si="226"/>
        <v/>
      </c>
      <c r="M1309" s="103" t="str">
        <f ca="1" t="shared" si="227"/>
        <v/>
      </c>
      <c r="N1309" s="103" t="str">
        <f ca="1" t="shared" si="228"/>
        <v/>
      </c>
      <c r="O1309" s="1" t="str">
        <f>IFERROR(VLOOKUP(D1309,ข้อมูลออเดอร์!A:EK,49,0),"")</f>
        <v/>
      </c>
      <c r="P1309" s="1" t="str">
        <f>IF(D1309="","",ข้อมูลออเดอร์!AX1308)</f>
        <v/>
      </c>
      <c r="Q1309" s="1" t="str">
        <f>IF(D1309="","",ข้อมูลออเดอร์!AX1308)</f>
        <v/>
      </c>
      <c r="R1309" s="1" t="str">
        <f t="shared" si="229"/>
        <v/>
      </c>
      <c r="S1309" s="1">
        <f>IF('ข้อมูลจังหวัด-อำเภอ'!C1308="","",'ข้อมูลจังหวัด-อำเภอ'!C1308)</f>
        <v>0</v>
      </c>
      <c r="T1309" s="1">
        <f>IF('ข้อมูลจังหวัด-อำเภอ'!D1308="","",'ข้อมูลจังหวัด-อำเภอ'!D1308)</f>
        <v>0</v>
      </c>
      <c r="U1309" s="1" t="str">
        <f>IFERROR(VLOOKUP(D1309,ข้อมูลออเดอร์!A:EK,46,0),"")</f>
        <v/>
      </c>
      <c r="V1309" s="1" t="str">
        <f>IFERROR(VLOOKUP(D1309,ข้อมูลออเดอร์!A:EK,46,0),"")</f>
        <v/>
      </c>
      <c r="W1309" s="1" t="str">
        <f>IFERROR(VLOOKUP(D1309,ข้อมูลออเดอร์!A:EK,48,0),"")</f>
        <v/>
      </c>
      <c r="X1309" s="1" t="str">
        <f t="shared" si="230"/>
        <v/>
      </c>
      <c r="Y1309" s="1"/>
      <c r="Z1309" s="1"/>
      <c r="AA1309" s="1" t="e">
        <f t="shared" si="231"/>
        <v>#N/A</v>
      </c>
      <c r="AB1309" s="1"/>
      <c r="AC1309" s="1"/>
      <c r="AD1309" s="1"/>
      <c r="AE1309" s="1" t="e">
        <f>IF(ข้อมูลน้ำหนักสินค้า!C1308="","",ข้อมูลน้ำหนักสินค้า!C1308)*J1309</f>
        <v>#VALUE!</v>
      </c>
    </row>
    <row r="1310" spans="1:31">
      <c r="A1310" s="1" t="str">
        <f t="shared" si="221"/>
        <v/>
      </c>
      <c r="B1310" s="1" t="str">
        <f t="shared" si="222"/>
        <v/>
      </c>
      <c r="C1310" s="1" t="str">
        <f t="shared" si="223"/>
        <v/>
      </c>
      <c r="D1310" s="1" t="str">
        <f>IF(ข้อมูลออเดอร์!A1309="","",ข้อมูลออเดอร์!A1309)</f>
        <v/>
      </c>
      <c r="E1310" s="1" t="str">
        <f>IFERROR(IF(VLOOKUP(D1310,ข้อมูลออเดอร์!A:BV,74,0)="Express delivery","NORMAL",IF(VLOOKUP(D1310,ข้อมูลออเดอร์!A:BV,74,0)="Lalamove","B2B_OFFLINE","")),"")</f>
        <v/>
      </c>
      <c r="F1310" s="1" t="str">
        <f t="shared" si="224"/>
        <v/>
      </c>
      <c r="G1310" s="1" t="str">
        <f>IF(ข้อมูลออเดอร์!CV1309="","",ข้อมูลออเดอร์!CV1309)</f>
        <v/>
      </c>
      <c r="H1310" s="1" t="str">
        <f>IF(ข้อมูลออเดอร์!CW1309="","",ข้อมูลออเดอร์!CW1309)</f>
        <v/>
      </c>
      <c r="I1310" s="1" t="str">
        <f>IF(ข้อมูลออเดอร์!CV1309="","",ข้อมูลออเดอร์!CV1309)</f>
        <v/>
      </c>
      <c r="J1310" s="1" t="str">
        <f>IF(ข้อมูลออเดอร์!DD1309="","",ข้อมูลออเดอร์!DD1309)</f>
        <v/>
      </c>
      <c r="K1310" s="102" t="str">
        <f t="shared" si="225"/>
        <v/>
      </c>
      <c r="L1310" s="102" t="str">
        <f t="shared" si="226"/>
        <v/>
      </c>
      <c r="M1310" s="103" t="str">
        <f ca="1" t="shared" si="227"/>
        <v/>
      </c>
      <c r="N1310" s="103" t="str">
        <f ca="1" t="shared" si="228"/>
        <v/>
      </c>
      <c r="O1310" s="1" t="str">
        <f>IFERROR(VLOOKUP(D1310,ข้อมูลออเดอร์!A:EK,49,0),"")</f>
        <v/>
      </c>
      <c r="P1310" s="1" t="str">
        <f>IF(D1310="","",ข้อมูลออเดอร์!AX1309)</f>
        <v/>
      </c>
      <c r="Q1310" s="1" t="str">
        <f>IF(D1310="","",ข้อมูลออเดอร์!AX1309)</f>
        <v/>
      </c>
      <c r="R1310" s="1" t="str">
        <f t="shared" si="229"/>
        <v/>
      </c>
      <c r="S1310" s="1">
        <f>IF('ข้อมูลจังหวัด-อำเภอ'!C1309="","",'ข้อมูลจังหวัด-อำเภอ'!C1309)</f>
        <v>0</v>
      </c>
      <c r="T1310" s="1">
        <f>IF('ข้อมูลจังหวัด-อำเภอ'!D1309="","",'ข้อมูลจังหวัด-อำเภอ'!D1309)</f>
        <v>0</v>
      </c>
      <c r="U1310" s="1" t="str">
        <f>IFERROR(VLOOKUP(D1310,ข้อมูลออเดอร์!A:EK,46,0),"")</f>
        <v/>
      </c>
      <c r="V1310" s="1" t="str">
        <f>IFERROR(VLOOKUP(D1310,ข้อมูลออเดอร์!A:EK,46,0),"")</f>
        <v/>
      </c>
      <c r="W1310" s="1" t="str">
        <f>IFERROR(VLOOKUP(D1310,ข้อมูลออเดอร์!A:EK,48,0),"")</f>
        <v/>
      </c>
      <c r="X1310" s="1" t="str">
        <f t="shared" si="230"/>
        <v/>
      </c>
      <c r="Y1310" s="1"/>
      <c r="Z1310" s="1"/>
      <c r="AA1310" s="1" t="e">
        <f t="shared" si="231"/>
        <v>#N/A</v>
      </c>
      <c r="AB1310" s="1"/>
      <c r="AC1310" s="1"/>
      <c r="AD1310" s="1"/>
      <c r="AE1310" s="1" t="e">
        <f>IF(ข้อมูลน้ำหนักสินค้า!C1309="","",ข้อมูลน้ำหนักสินค้า!C1309)*J1310</f>
        <v>#VALUE!</v>
      </c>
    </row>
    <row r="1311" spans="1:31">
      <c r="A1311" s="1" t="str">
        <f t="shared" si="221"/>
        <v/>
      </c>
      <c r="B1311" s="1" t="str">
        <f t="shared" si="222"/>
        <v/>
      </c>
      <c r="C1311" s="1" t="str">
        <f t="shared" si="223"/>
        <v/>
      </c>
      <c r="D1311" s="1" t="str">
        <f>IF(ข้อมูลออเดอร์!A1310="","",ข้อมูลออเดอร์!A1310)</f>
        <v/>
      </c>
      <c r="E1311" s="1" t="str">
        <f>IFERROR(IF(VLOOKUP(D1311,ข้อมูลออเดอร์!A:BV,74,0)="Express delivery","NORMAL",IF(VLOOKUP(D1311,ข้อมูลออเดอร์!A:BV,74,0)="Lalamove","B2B_OFFLINE","")),"")</f>
        <v/>
      </c>
      <c r="F1311" s="1" t="str">
        <f t="shared" si="224"/>
        <v/>
      </c>
      <c r="G1311" s="1" t="str">
        <f>IF(ข้อมูลออเดอร์!CV1310="","",ข้อมูลออเดอร์!CV1310)</f>
        <v/>
      </c>
      <c r="H1311" s="1" t="str">
        <f>IF(ข้อมูลออเดอร์!CW1310="","",ข้อมูลออเดอร์!CW1310)</f>
        <v/>
      </c>
      <c r="I1311" s="1" t="str">
        <f>IF(ข้อมูลออเดอร์!CV1310="","",ข้อมูลออเดอร์!CV1310)</f>
        <v/>
      </c>
      <c r="J1311" s="1" t="str">
        <f>IF(ข้อมูลออเดอร์!DD1310="","",ข้อมูลออเดอร์!DD1310)</f>
        <v/>
      </c>
      <c r="K1311" s="102" t="str">
        <f t="shared" si="225"/>
        <v/>
      </c>
      <c r="L1311" s="102" t="str">
        <f t="shared" si="226"/>
        <v/>
      </c>
      <c r="M1311" s="103" t="str">
        <f ca="1" t="shared" si="227"/>
        <v/>
      </c>
      <c r="N1311" s="103" t="str">
        <f ca="1" t="shared" si="228"/>
        <v/>
      </c>
      <c r="O1311" s="1" t="str">
        <f>IFERROR(VLOOKUP(D1311,ข้อมูลออเดอร์!A:EK,49,0),"")</f>
        <v/>
      </c>
      <c r="P1311" s="1" t="str">
        <f>IF(D1311="","",ข้อมูลออเดอร์!AX1310)</f>
        <v/>
      </c>
      <c r="Q1311" s="1" t="str">
        <f>IF(D1311="","",ข้อมูลออเดอร์!AX1310)</f>
        <v/>
      </c>
      <c r="R1311" s="1" t="str">
        <f t="shared" si="229"/>
        <v/>
      </c>
      <c r="S1311" s="1">
        <f>IF('ข้อมูลจังหวัด-อำเภอ'!C1310="","",'ข้อมูลจังหวัด-อำเภอ'!C1310)</f>
        <v>0</v>
      </c>
      <c r="T1311" s="1">
        <f>IF('ข้อมูลจังหวัด-อำเภอ'!D1310="","",'ข้อมูลจังหวัด-อำเภอ'!D1310)</f>
        <v>0</v>
      </c>
      <c r="U1311" s="1" t="str">
        <f>IFERROR(VLOOKUP(D1311,ข้อมูลออเดอร์!A:EK,46,0),"")</f>
        <v/>
      </c>
      <c r="V1311" s="1" t="str">
        <f>IFERROR(VLOOKUP(D1311,ข้อมูลออเดอร์!A:EK,46,0),"")</f>
        <v/>
      </c>
      <c r="W1311" s="1" t="str">
        <f>IFERROR(VLOOKUP(D1311,ข้อมูลออเดอร์!A:EK,48,0),"")</f>
        <v/>
      </c>
      <c r="X1311" s="1" t="str">
        <f t="shared" si="230"/>
        <v/>
      </c>
      <c r="Y1311" s="1"/>
      <c r="Z1311" s="1"/>
      <c r="AA1311" s="1" t="e">
        <f t="shared" si="231"/>
        <v>#N/A</v>
      </c>
      <c r="AB1311" s="1"/>
      <c r="AC1311" s="1"/>
      <c r="AD1311" s="1"/>
      <c r="AE1311" s="1" t="e">
        <f>IF(ข้อมูลน้ำหนักสินค้า!C1310="","",ข้อมูลน้ำหนักสินค้า!C1310)*J1311</f>
        <v>#VALUE!</v>
      </c>
    </row>
    <row r="1312" spans="1:31">
      <c r="A1312" s="1" t="str">
        <f t="shared" si="221"/>
        <v/>
      </c>
      <c r="B1312" s="1" t="str">
        <f t="shared" si="222"/>
        <v/>
      </c>
      <c r="C1312" s="1" t="str">
        <f t="shared" si="223"/>
        <v/>
      </c>
      <c r="D1312" s="1" t="str">
        <f>IF(ข้อมูลออเดอร์!A1311="","",ข้อมูลออเดอร์!A1311)</f>
        <v/>
      </c>
      <c r="E1312" s="1" t="str">
        <f>IFERROR(IF(VLOOKUP(D1312,ข้อมูลออเดอร์!A:BV,74,0)="Express delivery","NORMAL",IF(VLOOKUP(D1312,ข้อมูลออเดอร์!A:BV,74,0)="Lalamove","B2B_OFFLINE","")),"")</f>
        <v/>
      </c>
      <c r="F1312" s="1" t="str">
        <f t="shared" si="224"/>
        <v/>
      </c>
      <c r="G1312" s="1" t="str">
        <f>IF(ข้อมูลออเดอร์!CV1311="","",ข้อมูลออเดอร์!CV1311)</f>
        <v/>
      </c>
      <c r="H1312" s="1" t="str">
        <f>IF(ข้อมูลออเดอร์!CW1311="","",ข้อมูลออเดอร์!CW1311)</f>
        <v/>
      </c>
      <c r="I1312" s="1" t="str">
        <f>IF(ข้อมูลออเดอร์!CV1311="","",ข้อมูลออเดอร์!CV1311)</f>
        <v/>
      </c>
      <c r="J1312" s="1" t="str">
        <f>IF(ข้อมูลออเดอร์!DD1311="","",ข้อมูลออเดอร์!DD1311)</f>
        <v/>
      </c>
      <c r="K1312" s="102" t="str">
        <f t="shared" si="225"/>
        <v/>
      </c>
      <c r="L1312" s="102" t="str">
        <f t="shared" si="226"/>
        <v/>
      </c>
      <c r="M1312" s="103" t="str">
        <f ca="1" t="shared" si="227"/>
        <v/>
      </c>
      <c r="N1312" s="103" t="str">
        <f ca="1" t="shared" si="228"/>
        <v/>
      </c>
      <c r="O1312" s="1" t="str">
        <f>IFERROR(VLOOKUP(D1312,ข้อมูลออเดอร์!A:EK,49,0),"")</f>
        <v/>
      </c>
      <c r="P1312" s="1" t="str">
        <f>IF(D1312="","",ข้อมูลออเดอร์!AX1311)</f>
        <v/>
      </c>
      <c r="Q1312" s="1" t="str">
        <f>IF(D1312="","",ข้อมูลออเดอร์!AX1311)</f>
        <v/>
      </c>
      <c r="R1312" s="1" t="str">
        <f t="shared" si="229"/>
        <v/>
      </c>
      <c r="S1312" s="1">
        <f>IF('ข้อมูลจังหวัด-อำเภอ'!C1311="","",'ข้อมูลจังหวัด-อำเภอ'!C1311)</f>
        <v>0</v>
      </c>
      <c r="T1312" s="1">
        <f>IF('ข้อมูลจังหวัด-อำเภอ'!D1311="","",'ข้อมูลจังหวัด-อำเภอ'!D1311)</f>
        <v>0</v>
      </c>
      <c r="U1312" s="1" t="str">
        <f>IFERROR(VLOOKUP(D1312,ข้อมูลออเดอร์!A:EK,46,0),"")</f>
        <v/>
      </c>
      <c r="V1312" s="1" t="str">
        <f>IFERROR(VLOOKUP(D1312,ข้อมูลออเดอร์!A:EK,46,0),"")</f>
        <v/>
      </c>
      <c r="W1312" s="1" t="str">
        <f>IFERROR(VLOOKUP(D1312,ข้อมูลออเดอร์!A:EK,48,0),"")</f>
        <v/>
      </c>
      <c r="X1312" s="1" t="str">
        <f t="shared" si="230"/>
        <v/>
      </c>
      <c r="Y1312" s="1"/>
      <c r="Z1312" s="1"/>
      <c r="AA1312" s="1" t="e">
        <f t="shared" si="231"/>
        <v>#N/A</v>
      </c>
      <c r="AB1312" s="1"/>
      <c r="AC1312" s="1"/>
      <c r="AD1312" s="1"/>
      <c r="AE1312" s="1" t="e">
        <f>IF(ข้อมูลน้ำหนักสินค้า!C1311="","",ข้อมูลน้ำหนักสินค้า!C1311)*J1312</f>
        <v>#VALUE!</v>
      </c>
    </row>
    <row r="1313" spans="1:31">
      <c r="A1313" s="1" t="str">
        <f t="shared" si="221"/>
        <v/>
      </c>
      <c r="B1313" s="1" t="str">
        <f t="shared" si="222"/>
        <v/>
      </c>
      <c r="C1313" s="1" t="str">
        <f t="shared" si="223"/>
        <v/>
      </c>
      <c r="D1313" s="1" t="str">
        <f>IF(ข้อมูลออเดอร์!A1312="","",ข้อมูลออเดอร์!A1312)</f>
        <v/>
      </c>
      <c r="E1313" s="1" t="str">
        <f>IFERROR(IF(VLOOKUP(D1313,ข้อมูลออเดอร์!A:BV,74,0)="Express delivery","NORMAL",IF(VLOOKUP(D1313,ข้อมูลออเดอร์!A:BV,74,0)="Lalamove","B2B_OFFLINE","")),"")</f>
        <v/>
      </c>
      <c r="F1313" s="1" t="str">
        <f t="shared" si="224"/>
        <v/>
      </c>
      <c r="G1313" s="1" t="str">
        <f>IF(ข้อมูลออเดอร์!CV1312="","",ข้อมูลออเดอร์!CV1312)</f>
        <v/>
      </c>
      <c r="H1313" s="1" t="str">
        <f>IF(ข้อมูลออเดอร์!CW1312="","",ข้อมูลออเดอร์!CW1312)</f>
        <v/>
      </c>
      <c r="I1313" s="1" t="str">
        <f>IF(ข้อมูลออเดอร์!CV1312="","",ข้อมูลออเดอร์!CV1312)</f>
        <v/>
      </c>
      <c r="J1313" s="1" t="str">
        <f>IF(ข้อมูลออเดอร์!DD1312="","",ข้อมูลออเดอร์!DD1312)</f>
        <v/>
      </c>
      <c r="K1313" s="102" t="str">
        <f t="shared" si="225"/>
        <v/>
      </c>
      <c r="L1313" s="102" t="str">
        <f t="shared" si="226"/>
        <v/>
      </c>
      <c r="M1313" s="103" t="str">
        <f ca="1" t="shared" si="227"/>
        <v/>
      </c>
      <c r="N1313" s="103" t="str">
        <f ca="1" t="shared" si="228"/>
        <v/>
      </c>
      <c r="O1313" s="1" t="str">
        <f>IFERROR(VLOOKUP(D1313,ข้อมูลออเดอร์!A:EK,49,0),"")</f>
        <v/>
      </c>
      <c r="P1313" s="1" t="str">
        <f>IF(D1313="","",ข้อมูลออเดอร์!AX1312)</f>
        <v/>
      </c>
      <c r="Q1313" s="1" t="str">
        <f>IF(D1313="","",ข้อมูลออเดอร์!AX1312)</f>
        <v/>
      </c>
      <c r="R1313" s="1" t="str">
        <f t="shared" si="229"/>
        <v/>
      </c>
      <c r="S1313" s="1">
        <f>IF('ข้อมูลจังหวัด-อำเภอ'!C1312="","",'ข้อมูลจังหวัด-อำเภอ'!C1312)</f>
        <v>0</v>
      </c>
      <c r="T1313" s="1">
        <f>IF('ข้อมูลจังหวัด-อำเภอ'!D1312="","",'ข้อมูลจังหวัด-อำเภอ'!D1312)</f>
        <v>0</v>
      </c>
      <c r="U1313" s="1" t="str">
        <f>IFERROR(VLOOKUP(D1313,ข้อมูลออเดอร์!A:EK,46,0),"")</f>
        <v/>
      </c>
      <c r="V1313" s="1" t="str">
        <f>IFERROR(VLOOKUP(D1313,ข้อมูลออเดอร์!A:EK,46,0),"")</f>
        <v/>
      </c>
      <c r="W1313" s="1" t="str">
        <f>IFERROR(VLOOKUP(D1313,ข้อมูลออเดอร์!A:EK,48,0),"")</f>
        <v/>
      </c>
      <c r="X1313" s="1" t="str">
        <f t="shared" si="230"/>
        <v/>
      </c>
      <c r="Y1313" s="1"/>
      <c r="Z1313" s="1"/>
      <c r="AA1313" s="1" t="e">
        <f t="shared" si="231"/>
        <v>#N/A</v>
      </c>
      <c r="AB1313" s="1"/>
      <c r="AC1313" s="1"/>
      <c r="AD1313" s="1"/>
      <c r="AE1313" s="1" t="e">
        <f>IF(ข้อมูลน้ำหนักสินค้า!C1312="","",ข้อมูลน้ำหนักสินค้า!C1312)*J1313</f>
        <v>#VALUE!</v>
      </c>
    </row>
    <row r="1314" spans="1:31">
      <c r="A1314" s="1" t="str">
        <f t="shared" si="221"/>
        <v/>
      </c>
      <c r="B1314" s="1" t="str">
        <f t="shared" si="222"/>
        <v/>
      </c>
      <c r="C1314" s="1" t="str">
        <f t="shared" si="223"/>
        <v/>
      </c>
      <c r="D1314" s="1" t="str">
        <f>IF(ข้อมูลออเดอร์!A1313="","",ข้อมูลออเดอร์!A1313)</f>
        <v/>
      </c>
      <c r="E1314" s="1" t="str">
        <f>IFERROR(IF(VLOOKUP(D1314,ข้อมูลออเดอร์!A:BV,74,0)="Express delivery","NORMAL",IF(VLOOKUP(D1314,ข้อมูลออเดอร์!A:BV,74,0)="Lalamove","B2B_OFFLINE","")),"")</f>
        <v/>
      </c>
      <c r="F1314" s="1" t="str">
        <f t="shared" si="224"/>
        <v/>
      </c>
      <c r="G1314" s="1" t="str">
        <f>IF(ข้อมูลออเดอร์!CV1313="","",ข้อมูลออเดอร์!CV1313)</f>
        <v/>
      </c>
      <c r="H1314" s="1" t="str">
        <f>IF(ข้อมูลออเดอร์!CW1313="","",ข้อมูลออเดอร์!CW1313)</f>
        <v/>
      </c>
      <c r="I1314" s="1" t="str">
        <f>IF(ข้อมูลออเดอร์!CV1313="","",ข้อมูลออเดอร์!CV1313)</f>
        <v/>
      </c>
      <c r="J1314" s="1" t="str">
        <f>IF(ข้อมูลออเดอร์!DD1313="","",ข้อมูลออเดอร์!DD1313)</f>
        <v/>
      </c>
      <c r="K1314" s="102" t="str">
        <f t="shared" si="225"/>
        <v/>
      </c>
      <c r="L1314" s="102" t="str">
        <f t="shared" si="226"/>
        <v/>
      </c>
      <c r="M1314" s="103" t="str">
        <f ca="1" t="shared" si="227"/>
        <v/>
      </c>
      <c r="N1314" s="103" t="str">
        <f ca="1" t="shared" si="228"/>
        <v/>
      </c>
      <c r="O1314" s="1" t="str">
        <f>IFERROR(VLOOKUP(D1314,ข้อมูลออเดอร์!A:EK,49,0),"")</f>
        <v/>
      </c>
      <c r="P1314" s="1" t="str">
        <f>IF(D1314="","",ข้อมูลออเดอร์!AX1313)</f>
        <v/>
      </c>
      <c r="Q1314" s="1" t="str">
        <f>IF(D1314="","",ข้อมูลออเดอร์!AX1313)</f>
        <v/>
      </c>
      <c r="R1314" s="1" t="str">
        <f t="shared" si="229"/>
        <v/>
      </c>
      <c r="S1314" s="1">
        <f>IF('ข้อมูลจังหวัด-อำเภอ'!C1313="","",'ข้อมูลจังหวัด-อำเภอ'!C1313)</f>
        <v>0</v>
      </c>
      <c r="T1314" s="1">
        <f>IF('ข้อมูลจังหวัด-อำเภอ'!D1313="","",'ข้อมูลจังหวัด-อำเภอ'!D1313)</f>
        <v>0</v>
      </c>
      <c r="U1314" s="1" t="str">
        <f>IFERROR(VLOOKUP(D1314,ข้อมูลออเดอร์!A:EK,46,0),"")</f>
        <v/>
      </c>
      <c r="V1314" s="1" t="str">
        <f>IFERROR(VLOOKUP(D1314,ข้อมูลออเดอร์!A:EK,46,0),"")</f>
        <v/>
      </c>
      <c r="W1314" s="1" t="str">
        <f>IFERROR(VLOOKUP(D1314,ข้อมูลออเดอร์!A:EK,48,0),"")</f>
        <v/>
      </c>
      <c r="X1314" s="1" t="str">
        <f t="shared" si="230"/>
        <v/>
      </c>
      <c r="Y1314" s="1"/>
      <c r="Z1314" s="1"/>
      <c r="AA1314" s="1" t="e">
        <f t="shared" si="231"/>
        <v>#N/A</v>
      </c>
      <c r="AB1314" s="1"/>
      <c r="AC1314" s="1"/>
      <c r="AD1314" s="1"/>
      <c r="AE1314" s="1" t="e">
        <f>IF(ข้อมูลน้ำหนักสินค้า!C1313="","",ข้อมูลน้ำหนักสินค้า!C1313)*J1314</f>
        <v>#VALUE!</v>
      </c>
    </row>
    <row r="1315" spans="1:31">
      <c r="A1315" s="1" t="str">
        <f t="shared" si="221"/>
        <v/>
      </c>
      <c r="B1315" s="1" t="str">
        <f t="shared" si="222"/>
        <v/>
      </c>
      <c r="C1315" s="1" t="str">
        <f t="shared" si="223"/>
        <v/>
      </c>
      <c r="D1315" s="1" t="str">
        <f>IF(ข้อมูลออเดอร์!A1314="","",ข้อมูลออเดอร์!A1314)</f>
        <v/>
      </c>
      <c r="E1315" s="1" t="str">
        <f>IFERROR(IF(VLOOKUP(D1315,ข้อมูลออเดอร์!A:BV,74,0)="Express delivery","NORMAL",IF(VLOOKUP(D1315,ข้อมูลออเดอร์!A:BV,74,0)="Lalamove","B2B_OFFLINE","")),"")</f>
        <v/>
      </c>
      <c r="F1315" s="1" t="str">
        <f t="shared" si="224"/>
        <v/>
      </c>
      <c r="G1315" s="1" t="str">
        <f>IF(ข้อมูลออเดอร์!CV1314="","",ข้อมูลออเดอร์!CV1314)</f>
        <v/>
      </c>
      <c r="H1315" s="1" t="str">
        <f>IF(ข้อมูลออเดอร์!CW1314="","",ข้อมูลออเดอร์!CW1314)</f>
        <v/>
      </c>
      <c r="I1315" s="1" t="str">
        <f>IF(ข้อมูลออเดอร์!CV1314="","",ข้อมูลออเดอร์!CV1314)</f>
        <v/>
      </c>
      <c r="J1315" s="1" t="str">
        <f>IF(ข้อมูลออเดอร์!DD1314="","",ข้อมูลออเดอร์!DD1314)</f>
        <v/>
      </c>
      <c r="K1315" s="102" t="str">
        <f t="shared" si="225"/>
        <v/>
      </c>
      <c r="L1315" s="102" t="str">
        <f t="shared" si="226"/>
        <v/>
      </c>
      <c r="M1315" s="103" t="str">
        <f ca="1" t="shared" si="227"/>
        <v/>
      </c>
      <c r="N1315" s="103" t="str">
        <f ca="1" t="shared" si="228"/>
        <v/>
      </c>
      <c r="O1315" s="1" t="str">
        <f>IFERROR(VLOOKUP(D1315,ข้อมูลออเดอร์!A:EK,49,0),"")</f>
        <v/>
      </c>
      <c r="P1315" s="1" t="str">
        <f>IF(D1315="","",ข้อมูลออเดอร์!AX1314)</f>
        <v/>
      </c>
      <c r="Q1315" s="1" t="str">
        <f>IF(D1315="","",ข้อมูลออเดอร์!AX1314)</f>
        <v/>
      </c>
      <c r="R1315" s="1" t="str">
        <f t="shared" si="229"/>
        <v/>
      </c>
      <c r="S1315" s="1">
        <f>IF('ข้อมูลจังหวัด-อำเภอ'!C1314="","",'ข้อมูลจังหวัด-อำเภอ'!C1314)</f>
        <v>0</v>
      </c>
      <c r="T1315" s="1">
        <f>IF('ข้อมูลจังหวัด-อำเภอ'!D1314="","",'ข้อมูลจังหวัด-อำเภอ'!D1314)</f>
        <v>0</v>
      </c>
      <c r="U1315" s="1" t="str">
        <f>IFERROR(VLOOKUP(D1315,ข้อมูลออเดอร์!A:EK,46,0),"")</f>
        <v/>
      </c>
      <c r="V1315" s="1" t="str">
        <f>IFERROR(VLOOKUP(D1315,ข้อมูลออเดอร์!A:EK,46,0),"")</f>
        <v/>
      </c>
      <c r="W1315" s="1" t="str">
        <f>IFERROR(VLOOKUP(D1315,ข้อมูลออเดอร์!A:EK,48,0),"")</f>
        <v/>
      </c>
      <c r="X1315" s="1" t="str">
        <f t="shared" si="230"/>
        <v/>
      </c>
      <c r="Y1315" s="1"/>
      <c r="Z1315" s="1"/>
      <c r="AA1315" s="1" t="e">
        <f t="shared" si="231"/>
        <v>#N/A</v>
      </c>
      <c r="AB1315" s="1"/>
      <c r="AC1315" s="1"/>
      <c r="AD1315" s="1"/>
      <c r="AE1315" s="1" t="e">
        <f>IF(ข้อมูลน้ำหนักสินค้า!C1314="","",ข้อมูลน้ำหนักสินค้า!C1314)*J1315</f>
        <v>#VALUE!</v>
      </c>
    </row>
    <row r="1316" spans="1:31">
      <c r="A1316" s="1" t="str">
        <f t="shared" si="221"/>
        <v/>
      </c>
      <c r="B1316" s="1" t="str">
        <f t="shared" si="222"/>
        <v/>
      </c>
      <c r="C1316" s="1" t="str">
        <f t="shared" si="223"/>
        <v/>
      </c>
      <c r="D1316" s="1" t="str">
        <f>IF(ข้อมูลออเดอร์!A1315="","",ข้อมูลออเดอร์!A1315)</f>
        <v/>
      </c>
      <c r="E1316" s="1" t="str">
        <f>IFERROR(IF(VLOOKUP(D1316,ข้อมูลออเดอร์!A:BV,74,0)="Express delivery","NORMAL",IF(VLOOKUP(D1316,ข้อมูลออเดอร์!A:BV,74,0)="Lalamove","B2B_OFFLINE","")),"")</f>
        <v/>
      </c>
      <c r="F1316" s="1" t="str">
        <f t="shared" si="224"/>
        <v/>
      </c>
      <c r="G1316" s="1" t="str">
        <f>IF(ข้อมูลออเดอร์!CV1315="","",ข้อมูลออเดอร์!CV1315)</f>
        <v/>
      </c>
      <c r="H1316" s="1" t="str">
        <f>IF(ข้อมูลออเดอร์!CW1315="","",ข้อมูลออเดอร์!CW1315)</f>
        <v/>
      </c>
      <c r="I1316" s="1" t="str">
        <f>IF(ข้อมูลออเดอร์!CV1315="","",ข้อมูลออเดอร์!CV1315)</f>
        <v/>
      </c>
      <c r="J1316" s="1" t="str">
        <f>IF(ข้อมูลออเดอร์!DD1315="","",ข้อมูลออเดอร์!DD1315)</f>
        <v/>
      </c>
      <c r="K1316" s="102" t="str">
        <f t="shared" si="225"/>
        <v/>
      </c>
      <c r="L1316" s="102" t="str">
        <f t="shared" si="226"/>
        <v/>
      </c>
      <c r="M1316" s="103" t="str">
        <f ca="1" t="shared" si="227"/>
        <v/>
      </c>
      <c r="N1316" s="103" t="str">
        <f ca="1" t="shared" si="228"/>
        <v/>
      </c>
      <c r="O1316" s="1" t="str">
        <f>IFERROR(VLOOKUP(D1316,ข้อมูลออเดอร์!A:EK,49,0),"")</f>
        <v/>
      </c>
      <c r="P1316" s="1" t="str">
        <f>IF(D1316="","",ข้อมูลออเดอร์!AX1315)</f>
        <v/>
      </c>
      <c r="Q1316" s="1" t="str">
        <f>IF(D1316="","",ข้อมูลออเดอร์!AX1315)</f>
        <v/>
      </c>
      <c r="R1316" s="1" t="str">
        <f t="shared" si="229"/>
        <v/>
      </c>
      <c r="S1316" s="1">
        <f>IF('ข้อมูลจังหวัด-อำเภอ'!C1315="","",'ข้อมูลจังหวัด-อำเภอ'!C1315)</f>
        <v>0</v>
      </c>
      <c r="T1316" s="1">
        <f>IF('ข้อมูลจังหวัด-อำเภอ'!D1315="","",'ข้อมูลจังหวัด-อำเภอ'!D1315)</f>
        <v>0</v>
      </c>
      <c r="U1316" s="1" t="str">
        <f>IFERROR(VLOOKUP(D1316,ข้อมูลออเดอร์!A:EK,46,0),"")</f>
        <v/>
      </c>
      <c r="V1316" s="1" t="str">
        <f>IFERROR(VLOOKUP(D1316,ข้อมูลออเดอร์!A:EK,46,0),"")</f>
        <v/>
      </c>
      <c r="W1316" s="1" t="str">
        <f>IFERROR(VLOOKUP(D1316,ข้อมูลออเดอร์!A:EK,48,0),"")</f>
        <v/>
      </c>
      <c r="X1316" s="1" t="str">
        <f t="shared" si="230"/>
        <v/>
      </c>
      <c r="Y1316" s="1"/>
      <c r="Z1316" s="1"/>
      <c r="AA1316" s="1" t="e">
        <f t="shared" si="231"/>
        <v>#N/A</v>
      </c>
      <c r="AB1316" s="1"/>
      <c r="AC1316" s="1"/>
      <c r="AD1316" s="1"/>
      <c r="AE1316" s="1" t="e">
        <f>IF(ข้อมูลน้ำหนักสินค้า!C1315="","",ข้อมูลน้ำหนักสินค้า!C1315)*J1316</f>
        <v>#VALUE!</v>
      </c>
    </row>
    <row r="1317" spans="1:31">
      <c r="A1317" s="1" t="str">
        <f t="shared" si="221"/>
        <v/>
      </c>
      <c r="B1317" s="1" t="str">
        <f t="shared" si="222"/>
        <v/>
      </c>
      <c r="C1317" s="1" t="str">
        <f t="shared" si="223"/>
        <v/>
      </c>
      <c r="D1317" s="1" t="str">
        <f>IF(ข้อมูลออเดอร์!A1316="","",ข้อมูลออเดอร์!A1316)</f>
        <v/>
      </c>
      <c r="E1317" s="1" t="str">
        <f>IFERROR(IF(VLOOKUP(D1317,ข้อมูลออเดอร์!A:BV,74,0)="Express delivery","NORMAL",IF(VLOOKUP(D1317,ข้อมูลออเดอร์!A:BV,74,0)="Lalamove","B2B_OFFLINE","")),"")</f>
        <v/>
      </c>
      <c r="F1317" s="1" t="str">
        <f t="shared" si="224"/>
        <v/>
      </c>
      <c r="G1317" s="1" t="str">
        <f>IF(ข้อมูลออเดอร์!CV1316="","",ข้อมูลออเดอร์!CV1316)</f>
        <v/>
      </c>
      <c r="H1317" s="1" t="str">
        <f>IF(ข้อมูลออเดอร์!CW1316="","",ข้อมูลออเดอร์!CW1316)</f>
        <v/>
      </c>
      <c r="I1317" s="1" t="str">
        <f>IF(ข้อมูลออเดอร์!CV1316="","",ข้อมูลออเดอร์!CV1316)</f>
        <v/>
      </c>
      <c r="J1317" s="1" t="str">
        <f>IF(ข้อมูลออเดอร์!DD1316="","",ข้อมูลออเดอร์!DD1316)</f>
        <v/>
      </c>
      <c r="K1317" s="102" t="str">
        <f t="shared" si="225"/>
        <v/>
      </c>
      <c r="L1317" s="102" t="str">
        <f t="shared" si="226"/>
        <v/>
      </c>
      <c r="M1317" s="103" t="str">
        <f ca="1" t="shared" si="227"/>
        <v/>
      </c>
      <c r="N1317" s="103" t="str">
        <f ca="1" t="shared" si="228"/>
        <v/>
      </c>
      <c r="O1317" s="1" t="str">
        <f>IFERROR(VLOOKUP(D1317,ข้อมูลออเดอร์!A:EK,49,0),"")</f>
        <v/>
      </c>
      <c r="P1317" s="1" t="str">
        <f>IF(D1317="","",ข้อมูลออเดอร์!AX1316)</f>
        <v/>
      </c>
      <c r="Q1317" s="1" t="str">
        <f>IF(D1317="","",ข้อมูลออเดอร์!AX1316)</f>
        <v/>
      </c>
      <c r="R1317" s="1" t="str">
        <f t="shared" si="229"/>
        <v/>
      </c>
      <c r="S1317" s="1">
        <f>IF('ข้อมูลจังหวัด-อำเภอ'!C1316="","",'ข้อมูลจังหวัด-อำเภอ'!C1316)</f>
        <v>0</v>
      </c>
      <c r="T1317" s="1">
        <f>IF('ข้อมูลจังหวัด-อำเภอ'!D1316="","",'ข้อมูลจังหวัด-อำเภอ'!D1316)</f>
        <v>0</v>
      </c>
      <c r="U1317" s="1" t="str">
        <f>IFERROR(VLOOKUP(D1317,ข้อมูลออเดอร์!A:EK,46,0),"")</f>
        <v/>
      </c>
      <c r="V1317" s="1" t="str">
        <f>IFERROR(VLOOKUP(D1317,ข้อมูลออเดอร์!A:EK,46,0),"")</f>
        <v/>
      </c>
      <c r="W1317" s="1" t="str">
        <f>IFERROR(VLOOKUP(D1317,ข้อมูลออเดอร์!A:EK,48,0),"")</f>
        <v/>
      </c>
      <c r="X1317" s="1" t="str">
        <f t="shared" si="230"/>
        <v/>
      </c>
      <c r="Y1317" s="1"/>
      <c r="Z1317" s="1"/>
      <c r="AA1317" s="1" t="e">
        <f t="shared" si="231"/>
        <v>#N/A</v>
      </c>
      <c r="AB1317" s="1"/>
      <c r="AC1317" s="1"/>
      <c r="AD1317" s="1"/>
      <c r="AE1317" s="1" t="e">
        <f>IF(ข้อมูลน้ำหนักสินค้า!C1316="","",ข้อมูลน้ำหนักสินค้า!C1316)*J1317</f>
        <v>#VALUE!</v>
      </c>
    </row>
    <row r="1318" spans="1:31">
      <c r="A1318" s="1" t="str">
        <f t="shared" si="221"/>
        <v/>
      </c>
      <c r="B1318" s="1" t="str">
        <f t="shared" si="222"/>
        <v/>
      </c>
      <c r="C1318" s="1" t="str">
        <f t="shared" si="223"/>
        <v/>
      </c>
      <c r="D1318" s="1" t="str">
        <f>IF(ข้อมูลออเดอร์!A1317="","",ข้อมูลออเดอร์!A1317)</f>
        <v/>
      </c>
      <c r="E1318" s="1" t="str">
        <f>IFERROR(IF(VLOOKUP(D1318,ข้อมูลออเดอร์!A:BV,74,0)="Express delivery","NORMAL",IF(VLOOKUP(D1318,ข้อมูลออเดอร์!A:BV,74,0)="Lalamove","B2B_OFFLINE","")),"")</f>
        <v/>
      </c>
      <c r="F1318" s="1" t="str">
        <f t="shared" si="224"/>
        <v/>
      </c>
      <c r="G1318" s="1" t="str">
        <f>IF(ข้อมูลออเดอร์!CV1317="","",ข้อมูลออเดอร์!CV1317)</f>
        <v/>
      </c>
      <c r="H1318" s="1" t="str">
        <f>IF(ข้อมูลออเดอร์!CW1317="","",ข้อมูลออเดอร์!CW1317)</f>
        <v/>
      </c>
      <c r="I1318" s="1" t="str">
        <f>IF(ข้อมูลออเดอร์!CV1317="","",ข้อมูลออเดอร์!CV1317)</f>
        <v/>
      </c>
      <c r="J1318" s="1" t="str">
        <f>IF(ข้อมูลออเดอร์!DD1317="","",ข้อมูลออเดอร์!DD1317)</f>
        <v/>
      </c>
      <c r="K1318" s="102" t="str">
        <f t="shared" si="225"/>
        <v/>
      </c>
      <c r="L1318" s="102" t="str">
        <f t="shared" si="226"/>
        <v/>
      </c>
      <c r="M1318" s="103" t="str">
        <f ca="1" t="shared" si="227"/>
        <v/>
      </c>
      <c r="N1318" s="103" t="str">
        <f ca="1" t="shared" si="228"/>
        <v/>
      </c>
      <c r="O1318" s="1" t="str">
        <f>IFERROR(VLOOKUP(D1318,ข้อมูลออเดอร์!A:EK,49,0),"")</f>
        <v/>
      </c>
      <c r="P1318" s="1" t="str">
        <f>IF(D1318="","",ข้อมูลออเดอร์!AX1317)</f>
        <v/>
      </c>
      <c r="Q1318" s="1" t="str">
        <f>IF(D1318="","",ข้อมูลออเดอร์!AX1317)</f>
        <v/>
      </c>
      <c r="R1318" s="1" t="str">
        <f t="shared" si="229"/>
        <v/>
      </c>
      <c r="S1318" s="1">
        <f>IF('ข้อมูลจังหวัด-อำเภอ'!C1317="","",'ข้อมูลจังหวัด-อำเภอ'!C1317)</f>
        <v>0</v>
      </c>
      <c r="T1318" s="1">
        <f>IF('ข้อมูลจังหวัด-อำเภอ'!D1317="","",'ข้อมูลจังหวัด-อำเภอ'!D1317)</f>
        <v>0</v>
      </c>
      <c r="U1318" s="1" t="str">
        <f>IFERROR(VLOOKUP(D1318,ข้อมูลออเดอร์!A:EK,46,0),"")</f>
        <v/>
      </c>
      <c r="V1318" s="1" t="str">
        <f>IFERROR(VLOOKUP(D1318,ข้อมูลออเดอร์!A:EK,46,0),"")</f>
        <v/>
      </c>
      <c r="W1318" s="1" t="str">
        <f>IFERROR(VLOOKUP(D1318,ข้อมูลออเดอร์!A:EK,48,0),"")</f>
        <v/>
      </c>
      <c r="X1318" s="1" t="str">
        <f t="shared" si="230"/>
        <v/>
      </c>
      <c r="Y1318" s="1"/>
      <c r="Z1318" s="1"/>
      <c r="AA1318" s="1" t="e">
        <f t="shared" si="231"/>
        <v>#N/A</v>
      </c>
      <c r="AB1318" s="1"/>
      <c r="AC1318" s="1"/>
      <c r="AD1318" s="1"/>
      <c r="AE1318" s="1" t="e">
        <f>IF(ข้อมูลน้ำหนักสินค้า!C1317="","",ข้อมูลน้ำหนักสินค้า!C1317)*J1318</f>
        <v>#VALUE!</v>
      </c>
    </row>
    <row r="1319" spans="1:31">
      <c r="A1319" s="1" t="str">
        <f t="shared" si="221"/>
        <v/>
      </c>
      <c r="B1319" s="1" t="str">
        <f t="shared" si="222"/>
        <v/>
      </c>
      <c r="C1319" s="1" t="str">
        <f t="shared" si="223"/>
        <v/>
      </c>
      <c r="D1319" s="1" t="str">
        <f>IF(ข้อมูลออเดอร์!A1318="","",ข้อมูลออเดอร์!A1318)</f>
        <v/>
      </c>
      <c r="E1319" s="1" t="str">
        <f>IFERROR(IF(VLOOKUP(D1319,ข้อมูลออเดอร์!A:BV,74,0)="Express delivery","NORMAL",IF(VLOOKUP(D1319,ข้อมูลออเดอร์!A:BV,74,0)="Lalamove","B2B_OFFLINE","")),"")</f>
        <v/>
      </c>
      <c r="F1319" s="1" t="str">
        <f t="shared" si="224"/>
        <v/>
      </c>
      <c r="G1319" s="1" t="str">
        <f>IF(ข้อมูลออเดอร์!CV1318="","",ข้อมูลออเดอร์!CV1318)</f>
        <v/>
      </c>
      <c r="H1319" s="1" t="str">
        <f>IF(ข้อมูลออเดอร์!CW1318="","",ข้อมูลออเดอร์!CW1318)</f>
        <v/>
      </c>
      <c r="I1319" s="1" t="str">
        <f>IF(ข้อมูลออเดอร์!CV1318="","",ข้อมูลออเดอร์!CV1318)</f>
        <v/>
      </c>
      <c r="J1319" s="1" t="str">
        <f>IF(ข้อมูลออเดอร์!DD1318="","",ข้อมูลออเดอร์!DD1318)</f>
        <v/>
      </c>
      <c r="K1319" s="102" t="str">
        <f t="shared" si="225"/>
        <v/>
      </c>
      <c r="L1319" s="102" t="str">
        <f t="shared" si="226"/>
        <v/>
      </c>
      <c r="M1319" s="103" t="str">
        <f ca="1" t="shared" si="227"/>
        <v/>
      </c>
      <c r="N1319" s="103" t="str">
        <f ca="1" t="shared" si="228"/>
        <v/>
      </c>
      <c r="O1319" s="1" t="str">
        <f>IFERROR(VLOOKUP(D1319,ข้อมูลออเดอร์!A:EK,49,0),"")</f>
        <v/>
      </c>
      <c r="P1319" s="1" t="str">
        <f>IF(D1319="","",ข้อมูลออเดอร์!AX1318)</f>
        <v/>
      </c>
      <c r="Q1319" s="1" t="str">
        <f>IF(D1319="","",ข้อมูลออเดอร์!AX1318)</f>
        <v/>
      </c>
      <c r="R1319" s="1" t="str">
        <f t="shared" si="229"/>
        <v/>
      </c>
      <c r="S1319" s="1">
        <f>IF('ข้อมูลจังหวัด-อำเภอ'!C1318="","",'ข้อมูลจังหวัด-อำเภอ'!C1318)</f>
        <v>0</v>
      </c>
      <c r="T1319" s="1">
        <f>IF('ข้อมูลจังหวัด-อำเภอ'!D1318="","",'ข้อมูลจังหวัด-อำเภอ'!D1318)</f>
        <v>0</v>
      </c>
      <c r="U1319" s="1" t="str">
        <f>IFERROR(VLOOKUP(D1319,ข้อมูลออเดอร์!A:EK,46,0),"")</f>
        <v/>
      </c>
      <c r="V1319" s="1" t="str">
        <f>IFERROR(VLOOKUP(D1319,ข้อมูลออเดอร์!A:EK,46,0),"")</f>
        <v/>
      </c>
      <c r="W1319" s="1" t="str">
        <f>IFERROR(VLOOKUP(D1319,ข้อมูลออเดอร์!A:EK,48,0),"")</f>
        <v/>
      </c>
      <c r="X1319" s="1" t="str">
        <f t="shared" si="230"/>
        <v/>
      </c>
      <c r="Y1319" s="1"/>
      <c r="Z1319" s="1"/>
      <c r="AA1319" s="1" t="e">
        <f t="shared" si="231"/>
        <v>#N/A</v>
      </c>
      <c r="AB1319" s="1"/>
      <c r="AC1319" s="1"/>
      <c r="AD1319" s="1"/>
      <c r="AE1319" s="1" t="e">
        <f>IF(ข้อมูลน้ำหนักสินค้า!C1318="","",ข้อมูลน้ำหนักสินค้า!C1318)*J1319</f>
        <v>#VALUE!</v>
      </c>
    </row>
    <row r="1320" spans="1:31">
      <c r="A1320" s="1" t="str">
        <f t="shared" si="221"/>
        <v/>
      </c>
      <c r="B1320" s="1" t="str">
        <f t="shared" si="222"/>
        <v/>
      </c>
      <c r="C1320" s="1" t="str">
        <f t="shared" si="223"/>
        <v/>
      </c>
      <c r="D1320" s="1" t="str">
        <f>IF(ข้อมูลออเดอร์!A1319="","",ข้อมูลออเดอร์!A1319)</f>
        <v/>
      </c>
      <c r="E1320" s="1" t="str">
        <f>IFERROR(IF(VLOOKUP(D1320,ข้อมูลออเดอร์!A:BV,74,0)="Express delivery","NORMAL",IF(VLOOKUP(D1320,ข้อมูลออเดอร์!A:BV,74,0)="Lalamove","B2B_OFFLINE","")),"")</f>
        <v/>
      </c>
      <c r="F1320" s="1" t="str">
        <f t="shared" si="224"/>
        <v/>
      </c>
      <c r="G1320" s="1" t="str">
        <f>IF(ข้อมูลออเดอร์!CV1319="","",ข้อมูลออเดอร์!CV1319)</f>
        <v/>
      </c>
      <c r="H1320" s="1" t="str">
        <f>IF(ข้อมูลออเดอร์!CW1319="","",ข้อมูลออเดอร์!CW1319)</f>
        <v/>
      </c>
      <c r="I1320" s="1" t="str">
        <f>IF(ข้อมูลออเดอร์!CV1319="","",ข้อมูลออเดอร์!CV1319)</f>
        <v/>
      </c>
      <c r="J1320" s="1" t="str">
        <f>IF(ข้อมูลออเดอร์!DD1319="","",ข้อมูลออเดอร์!DD1319)</f>
        <v/>
      </c>
      <c r="K1320" s="102" t="str">
        <f t="shared" si="225"/>
        <v/>
      </c>
      <c r="L1320" s="102" t="str">
        <f t="shared" si="226"/>
        <v/>
      </c>
      <c r="M1320" s="103" t="str">
        <f ca="1" t="shared" si="227"/>
        <v/>
      </c>
      <c r="N1320" s="103" t="str">
        <f ca="1" t="shared" si="228"/>
        <v/>
      </c>
      <c r="O1320" s="1" t="str">
        <f>IFERROR(VLOOKUP(D1320,ข้อมูลออเดอร์!A:EK,49,0),"")</f>
        <v/>
      </c>
      <c r="P1320" s="1" t="str">
        <f>IF(D1320="","",ข้อมูลออเดอร์!AX1319)</f>
        <v/>
      </c>
      <c r="Q1320" s="1" t="str">
        <f>IF(D1320="","",ข้อมูลออเดอร์!AX1319)</f>
        <v/>
      </c>
      <c r="R1320" s="1" t="str">
        <f t="shared" si="229"/>
        <v/>
      </c>
      <c r="S1320" s="1">
        <f>IF('ข้อมูลจังหวัด-อำเภอ'!C1319="","",'ข้อมูลจังหวัด-อำเภอ'!C1319)</f>
        <v>0</v>
      </c>
      <c r="T1320" s="1">
        <f>IF('ข้อมูลจังหวัด-อำเภอ'!D1319="","",'ข้อมูลจังหวัด-อำเภอ'!D1319)</f>
        <v>0</v>
      </c>
      <c r="U1320" s="1" t="str">
        <f>IFERROR(VLOOKUP(D1320,ข้อมูลออเดอร์!A:EK,46,0),"")</f>
        <v/>
      </c>
      <c r="V1320" s="1" t="str">
        <f>IFERROR(VLOOKUP(D1320,ข้อมูลออเดอร์!A:EK,46,0),"")</f>
        <v/>
      </c>
      <c r="W1320" s="1" t="str">
        <f>IFERROR(VLOOKUP(D1320,ข้อมูลออเดอร์!A:EK,48,0),"")</f>
        <v/>
      </c>
      <c r="X1320" s="1" t="str">
        <f t="shared" si="230"/>
        <v/>
      </c>
      <c r="Y1320" s="1"/>
      <c r="Z1320" s="1"/>
      <c r="AA1320" s="1" t="e">
        <f t="shared" si="231"/>
        <v>#N/A</v>
      </c>
      <c r="AB1320" s="1"/>
      <c r="AC1320" s="1"/>
      <c r="AD1320" s="1"/>
      <c r="AE1320" s="1" t="e">
        <f>IF(ข้อมูลน้ำหนักสินค้า!C1319="","",ข้อมูลน้ำหนักสินค้า!C1319)*J1320</f>
        <v>#VALUE!</v>
      </c>
    </row>
    <row r="1321" spans="1:31">
      <c r="A1321" s="1" t="str">
        <f t="shared" si="221"/>
        <v/>
      </c>
      <c r="B1321" s="1" t="str">
        <f t="shared" si="222"/>
        <v/>
      </c>
      <c r="C1321" s="1" t="str">
        <f t="shared" si="223"/>
        <v/>
      </c>
      <c r="D1321" s="1" t="str">
        <f>IF(ข้อมูลออเดอร์!A1320="","",ข้อมูลออเดอร์!A1320)</f>
        <v/>
      </c>
      <c r="E1321" s="1" t="str">
        <f>IFERROR(IF(VLOOKUP(D1321,ข้อมูลออเดอร์!A:BV,74,0)="Express delivery","NORMAL",IF(VLOOKUP(D1321,ข้อมูลออเดอร์!A:BV,74,0)="Lalamove","B2B_OFFLINE","")),"")</f>
        <v/>
      </c>
      <c r="F1321" s="1" t="str">
        <f t="shared" si="224"/>
        <v/>
      </c>
      <c r="G1321" s="1" t="str">
        <f>IF(ข้อมูลออเดอร์!CV1320="","",ข้อมูลออเดอร์!CV1320)</f>
        <v/>
      </c>
      <c r="H1321" s="1" t="str">
        <f>IF(ข้อมูลออเดอร์!CW1320="","",ข้อมูลออเดอร์!CW1320)</f>
        <v/>
      </c>
      <c r="I1321" s="1" t="str">
        <f>IF(ข้อมูลออเดอร์!CV1320="","",ข้อมูลออเดอร์!CV1320)</f>
        <v/>
      </c>
      <c r="J1321" s="1" t="str">
        <f>IF(ข้อมูลออเดอร์!DD1320="","",ข้อมูลออเดอร์!DD1320)</f>
        <v/>
      </c>
      <c r="K1321" s="102" t="str">
        <f t="shared" si="225"/>
        <v/>
      </c>
      <c r="L1321" s="102" t="str">
        <f t="shared" si="226"/>
        <v/>
      </c>
      <c r="M1321" s="103" t="str">
        <f ca="1" t="shared" si="227"/>
        <v/>
      </c>
      <c r="N1321" s="103" t="str">
        <f ca="1" t="shared" si="228"/>
        <v/>
      </c>
      <c r="O1321" s="1" t="str">
        <f>IFERROR(VLOOKUP(D1321,ข้อมูลออเดอร์!A:EK,49,0),"")</f>
        <v/>
      </c>
      <c r="P1321" s="1" t="str">
        <f>IF(D1321="","",ข้อมูลออเดอร์!AX1320)</f>
        <v/>
      </c>
      <c r="Q1321" s="1" t="str">
        <f>IF(D1321="","",ข้อมูลออเดอร์!AX1320)</f>
        <v/>
      </c>
      <c r="R1321" s="1" t="str">
        <f t="shared" si="229"/>
        <v/>
      </c>
      <c r="S1321" s="1">
        <f>IF('ข้อมูลจังหวัด-อำเภอ'!C1320="","",'ข้อมูลจังหวัด-อำเภอ'!C1320)</f>
        <v>0</v>
      </c>
      <c r="T1321" s="1">
        <f>IF('ข้อมูลจังหวัด-อำเภอ'!D1320="","",'ข้อมูลจังหวัด-อำเภอ'!D1320)</f>
        <v>0</v>
      </c>
      <c r="U1321" s="1" t="str">
        <f>IFERROR(VLOOKUP(D1321,ข้อมูลออเดอร์!A:EK,46,0),"")</f>
        <v/>
      </c>
      <c r="V1321" s="1" t="str">
        <f>IFERROR(VLOOKUP(D1321,ข้อมูลออเดอร์!A:EK,46,0),"")</f>
        <v/>
      </c>
      <c r="W1321" s="1" t="str">
        <f>IFERROR(VLOOKUP(D1321,ข้อมูลออเดอร์!A:EK,48,0),"")</f>
        <v/>
      </c>
      <c r="X1321" s="1" t="str">
        <f t="shared" si="230"/>
        <v/>
      </c>
      <c r="Y1321" s="1"/>
      <c r="Z1321" s="1"/>
      <c r="AA1321" s="1" t="e">
        <f t="shared" si="231"/>
        <v>#N/A</v>
      </c>
      <c r="AB1321" s="1"/>
      <c r="AC1321" s="1"/>
      <c r="AD1321" s="1"/>
      <c r="AE1321" s="1" t="e">
        <f>IF(ข้อมูลน้ำหนักสินค้า!C1320="","",ข้อมูลน้ำหนักสินค้า!C1320)*J1321</f>
        <v>#VALUE!</v>
      </c>
    </row>
    <row r="1322" spans="1:31">
      <c r="A1322" s="1" t="str">
        <f t="shared" si="221"/>
        <v/>
      </c>
      <c r="B1322" s="1" t="str">
        <f t="shared" si="222"/>
        <v/>
      </c>
      <c r="C1322" s="1" t="str">
        <f t="shared" si="223"/>
        <v/>
      </c>
      <c r="D1322" s="1" t="str">
        <f>IF(ข้อมูลออเดอร์!A1321="","",ข้อมูลออเดอร์!A1321)</f>
        <v/>
      </c>
      <c r="E1322" s="1" t="str">
        <f>IFERROR(IF(VLOOKUP(D1322,ข้อมูลออเดอร์!A:BV,74,0)="Express delivery","NORMAL",IF(VLOOKUP(D1322,ข้อมูลออเดอร์!A:BV,74,0)="Lalamove","B2B_OFFLINE","")),"")</f>
        <v/>
      </c>
      <c r="F1322" s="1" t="str">
        <f t="shared" si="224"/>
        <v/>
      </c>
      <c r="G1322" s="1" t="str">
        <f>IF(ข้อมูลออเดอร์!CV1321="","",ข้อมูลออเดอร์!CV1321)</f>
        <v/>
      </c>
      <c r="H1322" s="1" t="str">
        <f>IF(ข้อมูลออเดอร์!CW1321="","",ข้อมูลออเดอร์!CW1321)</f>
        <v/>
      </c>
      <c r="I1322" s="1" t="str">
        <f>IF(ข้อมูลออเดอร์!CV1321="","",ข้อมูลออเดอร์!CV1321)</f>
        <v/>
      </c>
      <c r="J1322" s="1" t="str">
        <f>IF(ข้อมูลออเดอร์!DD1321="","",ข้อมูลออเดอร์!DD1321)</f>
        <v/>
      </c>
      <c r="K1322" s="102" t="str">
        <f t="shared" si="225"/>
        <v/>
      </c>
      <c r="L1322" s="102" t="str">
        <f t="shared" si="226"/>
        <v/>
      </c>
      <c r="M1322" s="103" t="str">
        <f ca="1" t="shared" si="227"/>
        <v/>
      </c>
      <c r="N1322" s="103" t="str">
        <f ca="1" t="shared" si="228"/>
        <v/>
      </c>
      <c r="O1322" s="1" t="str">
        <f>IFERROR(VLOOKUP(D1322,ข้อมูลออเดอร์!A:EK,49,0),"")</f>
        <v/>
      </c>
      <c r="P1322" s="1" t="str">
        <f>IF(D1322="","",ข้อมูลออเดอร์!AX1321)</f>
        <v/>
      </c>
      <c r="Q1322" s="1" t="str">
        <f>IF(D1322="","",ข้อมูลออเดอร์!AX1321)</f>
        <v/>
      </c>
      <c r="R1322" s="1" t="str">
        <f t="shared" si="229"/>
        <v/>
      </c>
      <c r="S1322" s="1">
        <f>IF('ข้อมูลจังหวัด-อำเภอ'!C1321="","",'ข้อมูลจังหวัด-อำเภอ'!C1321)</f>
        <v>0</v>
      </c>
      <c r="T1322" s="1">
        <f>IF('ข้อมูลจังหวัด-อำเภอ'!D1321="","",'ข้อมูลจังหวัด-อำเภอ'!D1321)</f>
        <v>0</v>
      </c>
      <c r="U1322" s="1" t="str">
        <f>IFERROR(VLOOKUP(D1322,ข้อมูลออเดอร์!A:EK,46,0),"")</f>
        <v/>
      </c>
      <c r="V1322" s="1" t="str">
        <f>IFERROR(VLOOKUP(D1322,ข้อมูลออเดอร์!A:EK,46,0),"")</f>
        <v/>
      </c>
      <c r="W1322" s="1" t="str">
        <f>IFERROR(VLOOKUP(D1322,ข้อมูลออเดอร์!A:EK,48,0),"")</f>
        <v/>
      </c>
      <c r="X1322" s="1" t="str">
        <f t="shared" si="230"/>
        <v/>
      </c>
      <c r="Y1322" s="1"/>
      <c r="Z1322" s="1"/>
      <c r="AA1322" s="1" t="e">
        <f t="shared" si="231"/>
        <v>#N/A</v>
      </c>
      <c r="AB1322" s="1"/>
      <c r="AC1322" s="1"/>
      <c r="AD1322" s="1"/>
      <c r="AE1322" s="1" t="e">
        <f>IF(ข้อมูลน้ำหนักสินค้า!C1321="","",ข้อมูลน้ำหนักสินค้า!C1321)*J1322</f>
        <v>#VALUE!</v>
      </c>
    </row>
    <row r="1323" spans="1:31">
      <c r="A1323" s="1" t="str">
        <f t="shared" si="221"/>
        <v/>
      </c>
      <c r="B1323" s="1" t="str">
        <f t="shared" si="222"/>
        <v/>
      </c>
      <c r="C1323" s="1" t="str">
        <f t="shared" si="223"/>
        <v/>
      </c>
      <c r="D1323" s="1" t="str">
        <f>IF(ข้อมูลออเดอร์!A1322="","",ข้อมูลออเดอร์!A1322)</f>
        <v/>
      </c>
      <c r="E1323" s="1" t="str">
        <f>IFERROR(IF(VLOOKUP(D1323,ข้อมูลออเดอร์!A:BV,74,0)="Express delivery","NORMAL",IF(VLOOKUP(D1323,ข้อมูลออเดอร์!A:BV,74,0)="Lalamove","B2B_OFFLINE","")),"")</f>
        <v/>
      </c>
      <c r="F1323" s="1" t="str">
        <f t="shared" si="224"/>
        <v/>
      </c>
      <c r="G1323" s="1" t="str">
        <f>IF(ข้อมูลออเดอร์!CV1322="","",ข้อมูลออเดอร์!CV1322)</f>
        <v/>
      </c>
      <c r="H1323" s="1" t="str">
        <f>IF(ข้อมูลออเดอร์!CW1322="","",ข้อมูลออเดอร์!CW1322)</f>
        <v/>
      </c>
      <c r="I1323" s="1" t="str">
        <f>IF(ข้อมูลออเดอร์!CV1322="","",ข้อมูลออเดอร์!CV1322)</f>
        <v/>
      </c>
      <c r="J1323" s="1" t="str">
        <f>IF(ข้อมูลออเดอร์!DD1322="","",ข้อมูลออเดอร์!DD1322)</f>
        <v/>
      </c>
      <c r="K1323" s="102" t="str">
        <f t="shared" si="225"/>
        <v/>
      </c>
      <c r="L1323" s="102" t="str">
        <f t="shared" si="226"/>
        <v/>
      </c>
      <c r="M1323" s="103" t="str">
        <f ca="1" t="shared" si="227"/>
        <v/>
      </c>
      <c r="N1323" s="103" t="str">
        <f ca="1" t="shared" si="228"/>
        <v/>
      </c>
      <c r="O1323" s="1" t="str">
        <f>IFERROR(VLOOKUP(D1323,ข้อมูลออเดอร์!A:EK,49,0),"")</f>
        <v/>
      </c>
      <c r="P1323" s="1" t="str">
        <f>IF(D1323="","",ข้อมูลออเดอร์!AX1322)</f>
        <v/>
      </c>
      <c r="Q1323" s="1" t="str">
        <f>IF(D1323="","",ข้อมูลออเดอร์!AX1322)</f>
        <v/>
      </c>
      <c r="R1323" s="1" t="str">
        <f t="shared" si="229"/>
        <v/>
      </c>
      <c r="S1323" s="1">
        <f>IF('ข้อมูลจังหวัด-อำเภอ'!C1322="","",'ข้อมูลจังหวัด-อำเภอ'!C1322)</f>
        <v>0</v>
      </c>
      <c r="T1323" s="1">
        <f>IF('ข้อมูลจังหวัด-อำเภอ'!D1322="","",'ข้อมูลจังหวัด-อำเภอ'!D1322)</f>
        <v>0</v>
      </c>
      <c r="U1323" s="1" t="str">
        <f>IFERROR(VLOOKUP(D1323,ข้อมูลออเดอร์!A:EK,46,0),"")</f>
        <v/>
      </c>
      <c r="V1323" s="1" t="str">
        <f>IFERROR(VLOOKUP(D1323,ข้อมูลออเดอร์!A:EK,46,0),"")</f>
        <v/>
      </c>
      <c r="W1323" s="1" t="str">
        <f>IFERROR(VLOOKUP(D1323,ข้อมูลออเดอร์!A:EK,48,0),"")</f>
        <v/>
      </c>
      <c r="X1323" s="1" t="str">
        <f t="shared" si="230"/>
        <v/>
      </c>
      <c r="Y1323" s="1"/>
      <c r="Z1323" s="1"/>
      <c r="AA1323" s="1" t="e">
        <f t="shared" si="231"/>
        <v>#N/A</v>
      </c>
      <c r="AB1323" s="1"/>
      <c r="AC1323" s="1"/>
      <c r="AD1323" s="1"/>
      <c r="AE1323" s="1" t="e">
        <f>IF(ข้อมูลน้ำหนักสินค้า!C1322="","",ข้อมูลน้ำหนักสินค้า!C1322)*J1323</f>
        <v>#VALUE!</v>
      </c>
    </row>
    <row r="1324" spans="1:31">
      <c r="A1324" s="1" t="str">
        <f t="shared" si="221"/>
        <v/>
      </c>
      <c r="B1324" s="1" t="str">
        <f t="shared" si="222"/>
        <v/>
      </c>
      <c r="C1324" s="1" t="str">
        <f t="shared" si="223"/>
        <v/>
      </c>
      <c r="D1324" s="1" t="str">
        <f>IF(ข้อมูลออเดอร์!A1323="","",ข้อมูลออเดอร์!A1323)</f>
        <v/>
      </c>
      <c r="E1324" s="1" t="str">
        <f>IFERROR(IF(VLOOKUP(D1324,ข้อมูลออเดอร์!A:BV,74,0)="Express delivery","NORMAL",IF(VLOOKUP(D1324,ข้อมูลออเดอร์!A:BV,74,0)="Lalamove","B2B_OFFLINE","")),"")</f>
        <v/>
      </c>
      <c r="F1324" s="1" t="str">
        <f t="shared" si="224"/>
        <v/>
      </c>
      <c r="G1324" s="1" t="str">
        <f>IF(ข้อมูลออเดอร์!CV1323="","",ข้อมูลออเดอร์!CV1323)</f>
        <v/>
      </c>
      <c r="H1324" s="1" t="str">
        <f>IF(ข้อมูลออเดอร์!CW1323="","",ข้อมูลออเดอร์!CW1323)</f>
        <v/>
      </c>
      <c r="I1324" s="1" t="str">
        <f>IF(ข้อมูลออเดอร์!CV1323="","",ข้อมูลออเดอร์!CV1323)</f>
        <v/>
      </c>
      <c r="J1324" s="1" t="str">
        <f>IF(ข้อมูลออเดอร์!DD1323="","",ข้อมูลออเดอร์!DD1323)</f>
        <v/>
      </c>
      <c r="K1324" s="102" t="str">
        <f t="shared" si="225"/>
        <v/>
      </c>
      <c r="L1324" s="102" t="str">
        <f t="shared" si="226"/>
        <v/>
      </c>
      <c r="M1324" s="103" t="str">
        <f ca="1" t="shared" si="227"/>
        <v/>
      </c>
      <c r="N1324" s="103" t="str">
        <f ca="1" t="shared" si="228"/>
        <v/>
      </c>
      <c r="O1324" s="1" t="str">
        <f>IFERROR(VLOOKUP(D1324,ข้อมูลออเดอร์!A:EK,49,0),"")</f>
        <v/>
      </c>
      <c r="P1324" s="1" t="str">
        <f>IF(D1324="","",ข้อมูลออเดอร์!AX1323)</f>
        <v/>
      </c>
      <c r="Q1324" s="1" t="str">
        <f>IF(D1324="","",ข้อมูลออเดอร์!AX1323)</f>
        <v/>
      </c>
      <c r="R1324" s="1" t="str">
        <f t="shared" si="229"/>
        <v/>
      </c>
      <c r="S1324" s="1">
        <f>IF('ข้อมูลจังหวัด-อำเภอ'!C1323="","",'ข้อมูลจังหวัด-อำเภอ'!C1323)</f>
        <v>0</v>
      </c>
      <c r="T1324" s="1">
        <f>IF('ข้อมูลจังหวัด-อำเภอ'!D1323="","",'ข้อมูลจังหวัด-อำเภอ'!D1323)</f>
        <v>0</v>
      </c>
      <c r="U1324" s="1" t="str">
        <f>IFERROR(VLOOKUP(D1324,ข้อมูลออเดอร์!A:EK,46,0),"")</f>
        <v/>
      </c>
      <c r="V1324" s="1" t="str">
        <f>IFERROR(VLOOKUP(D1324,ข้อมูลออเดอร์!A:EK,46,0),"")</f>
        <v/>
      </c>
      <c r="W1324" s="1" t="str">
        <f>IFERROR(VLOOKUP(D1324,ข้อมูลออเดอร์!A:EK,48,0),"")</f>
        <v/>
      </c>
      <c r="X1324" s="1" t="str">
        <f t="shared" si="230"/>
        <v/>
      </c>
      <c r="Y1324" s="1"/>
      <c r="Z1324" s="1"/>
      <c r="AA1324" s="1" t="e">
        <f t="shared" si="231"/>
        <v>#N/A</v>
      </c>
      <c r="AB1324" s="1"/>
      <c r="AC1324" s="1"/>
      <c r="AD1324" s="1"/>
      <c r="AE1324" s="1" t="e">
        <f>IF(ข้อมูลน้ำหนักสินค้า!C1323="","",ข้อมูลน้ำหนักสินค้า!C1323)*J1324</f>
        <v>#VALUE!</v>
      </c>
    </row>
    <row r="1325" spans="1:31">
      <c r="A1325" s="1" t="str">
        <f t="shared" si="221"/>
        <v/>
      </c>
      <c r="B1325" s="1" t="str">
        <f t="shared" si="222"/>
        <v/>
      </c>
      <c r="C1325" s="1" t="str">
        <f t="shared" si="223"/>
        <v/>
      </c>
      <c r="D1325" s="1" t="str">
        <f>IF(ข้อมูลออเดอร์!A1324="","",ข้อมูลออเดอร์!A1324)</f>
        <v/>
      </c>
      <c r="E1325" s="1" t="str">
        <f>IFERROR(IF(VLOOKUP(D1325,ข้อมูลออเดอร์!A:BV,74,0)="Express delivery","NORMAL",IF(VLOOKUP(D1325,ข้อมูลออเดอร์!A:BV,74,0)="Lalamove","B2B_OFFLINE","")),"")</f>
        <v/>
      </c>
      <c r="F1325" s="1" t="str">
        <f t="shared" si="224"/>
        <v/>
      </c>
      <c r="G1325" s="1" t="str">
        <f>IF(ข้อมูลออเดอร์!CV1324="","",ข้อมูลออเดอร์!CV1324)</f>
        <v/>
      </c>
      <c r="H1325" s="1" t="str">
        <f>IF(ข้อมูลออเดอร์!CW1324="","",ข้อมูลออเดอร์!CW1324)</f>
        <v/>
      </c>
      <c r="I1325" s="1" t="str">
        <f>IF(ข้อมูลออเดอร์!CV1324="","",ข้อมูลออเดอร์!CV1324)</f>
        <v/>
      </c>
      <c r="J1325" s="1" t="str">
        <f>IF(ข้อมูลออเดอร์!DD1324="","",ข้อมูลออเดอร์!DD1324)</f>
        <v/>
      </c>
      <c r="K1325" s="102" t="str">
        <f t="shared" si="225"/>
        <v/>
      </c>
      <c r="L1325" s="102" t="str">
        <f t="shared" si="226"/>
        <v/>
      </c>
      <c r="M1325" s="103" t="str">
        <f ca="1" t="shared" si="227"/>
        <v/>
      </c>
      <c r="N1325" s="103" t="str">
        <f ca="1" t="shared" si="228"/>
        <v/>
      </c>
      <c r="O1325" s="1" t="str">
        <f>IFERROR(VLOOKUP(D1325,ข้อมูลออเดอร์!A:EK,49,0),"")</f>
        <v/>
      </c>
      <c r="P1325" s="1" t="str">
        <f>IF(D1325="","",ข้อมูลออเดอร์!AX1324)</f>
        <v/>
      </c>
      <c r="Q1325" s="1" t="str">
        <f>IF(D1325="","",ข้อมูลออเดอร์!AX1324)</f>
        <v/>
      </c>
      <c r="R1325" s="1" t="str">
        <f t="shared" si="229"/>
        <v/>
      </c>
      <c r="S1325" s="1">
        <f>IF('ข้อมูลจังหวัด-อำเภอ'!C1324="","",'ข้อมูลจังหวัด-อำเภอ'!C1324)</f>
        <v>0</v>
      </c>
      <c r="T1325" s="1">
        <f>IF('ข้อมูลจังหวัด-อำเภอ'!D1324="","",'ข้อมูลจังหวัด-อำเภอ'!D1324)</f>
        <v>0</v>
      </c>
      <c r="U1325" s="1" t="str">
        <f>IFERROR(VLOOKUP(D1325,ข้อมูลออเดอร์!A:EK,46,0),"")</f>
        <v/>
      </c>
      <c r="V1325" s="1" t="str">
        <f>IFERROR(VLOOKUP(D1325,ข้อมูลออเดอร์!A:EK,46,0),"")</f>
        <v/>
      </c>
      <c r="W1325" s="1" t="str">
        <f>IFERROR(VLOOKUP(D1325,ข้อมูลออเดอร์!A:EK,48,0),"")</f>
        <v/>
      </c>
      <c r="X1325" s="1" t="str">
        <f t="shared" si="230"/>
        <v/>
      </c>
      <c r="Y1325" s="1"/>
      <c r="Z1325" s="1"/>
      <c r="AA1325" s="1" t="e">
        <f t="shared" si="231"/>
        <v>#N/A</v>
      </c>
      <c r="AB1325" s="1"/>
      <c r="AC1325" s="1"/>
      <c r="AD1325" s="1"/>
      <c r="AE1325" s="1" t="e">
        <f>IF(ข้อมูลน้ำหนักสินค้า!C1324="","",ข้อมูลน้ำหนักสินค้า!C1324)*J1325</f>
        <v>#VALUE!</v>
      </c>
    </row>
    <row r="1326" spans="1:31">
      <c r="A1326" s="1" t="str">
        <f t="shared" si="221"/>
        <v/>
      </c>
      <c r="B1326" s="1" t="str">
        <f t="shared" si="222"/>
        <v/>
      </c>
      <c r="C1326" s="1" t="str">
        <f t="shared" si="223"/>
        <v/>
      </c>
      <c r="D1326" s="1" t="str">
        <f>IF(ข้อมูลออเดอร์!A1325="","",ข้อมูลออเดอร์!A1325)</f>
        <v/>
      </c>
      <c r="E1326" s="1" t="str">
        <f>IFERROR(IF(VLOOKUP(D1326,ข้อมูลออเดอร์!A:BV,74,0)="Express delivery","NORMAL",IF(VLOOKUP(D1326,ข้อมูลออเดอร์!A:BV,74,0)="Lalamove","B2B_OFFLINE","")),"")</f>
        <v/>
      </c>
      <c r="F1326" s="1" t="str">
        <f t="shared" si="224"/>
        <v/>
      </c>
      <c r="G1326" s="1" t="str">
        <f>IF(ข้อมูลออเดอร์!CV1325="","",ข้อมูลออเดอร์!CV1325)</f>
        <v/>
      </c>
      <c r="H1326" s="1" t="str">
        <f>IF(ข้อมูลออเดอร์!CW1325="","",ข้อมูลออเดอร์!CW1325)</f>
        <v/>
      </c>
      <c r="I1326" s="1" t="str">
        <f>IF(ข้อมูลออเดอร์!CV1325="","",ข้อมูลออเดอร์!CV1325)</f>
        <v/>
      </c>
      <c r="J1326" s="1" t="str">
        <f>IF(ข้อมูลออเดอร์!DD1325="","",ข้อมูลออเดอร์!DD1325)</f>
        <v/>
      </c>
      <c r="K1326" s="102" t="str">
        <f t="shared" si="225"/>
        <v/>
      </c>
      <c r="L1326" s="102" t="str">
        <f t="shared" si="226"/>
        <v/>
      </c>
      <c r="M1326" s="103" t="str">
        <f ca="1" t="shared" si="227"/>
        <v/>
      </c>
      <c r="N1326" s="103" t="str">
        <f ca="1" t="shared" si="228"/>
        <v/>
      </c>
      <c r="O1326" s="1" t="str">
        <f>IFERROR(VLOOKUP(D1326,ข้อมูลออเดอร์!A:EK,49,0),"")</f>
        <v/>
      </c>
      <c r="P1326" s="1" t="str">
        <f>IF(D1326="","",ข้อมูลออเดอร์!AX1325)</f>
        <v/>
      </c>
      <c r="Q1326" s="1" t="str">
        <f>IF(D1326="","",ข้อมูลออเดอร์!AX1325)</f>
        <v/>
      </c>
      <c r="R1326" s="1" t="str">
        <f t="shared" si="229"/>
        <v/>
      </c>
      <c r="S1326" s="1">
        <f>IF('ข้อมูลจังหวัด-อำเภอ'!C1325="","",'ข้อมูลจังหวัด-อำเภอ'!C1325)</f>
        <v>0</v>
      </c>
      <c r="T1326" s="1">
        <f>IF('ข้อมูลจังหวัด-อำเภอ'!D1325="","",'ข้อมูลจังหวัด-อำเภอ'!D1325)</f>
        <v>0</v>
      </c>
      <c r="U1326" s="1" t="str">
        <f>IFERROR(VLOOKUP(D1326,ข้อมูลออเดอร์!A:EK,46,0),"")</f>
        <v/>
      </c>
      <c r="V1326" s="1" t="str">
        <f>IFERROR(VLOOKUP(D1326,ข้อมูลออเดอร์!A:EK,46,0),"")</f>
        <v/>
      </c>
      <c r="W1326" s="1" t="str">
        <f>IFERROR(VLOOKUP(D1326,ข้อมูลออเดอร์!A:EK,48,0),"")</f>
        <v/>
      </c>
      <c r="X1326" s="1" t="str">
        <f t="shared" si="230"/>
        <v/>
      </c>
      <c r="Y1326" s="1"/>
      <c r="Z1326" s="1"/>
      <c r="AA1326" s="1" t="e">
        <f t="shared" si="231"/>
        <v>#N/A</v>
      </c>
      <c r="AB1326" s="1"/>
      <c r="AC1326" s="1"/>
      <c r="AD1326" s="1"/>
      <c r="AE1326" s="1" t="e">
        <f>IF(ข้อมูลน้ำหนักสินค้า!C1325="","",ข้อมูลน้ำหนักสินค้า!C1325)*J1326</f>
        <v>#VALUE!</v>
      </c>
    </row>
    <row r="1327" spans="1:31">
      <c r="A1327" s="1" t="str">
        <f t="shared" si="221"/>
        <v/>
      </c>
      <c r="B1327" s="1" t="str">
        <f t="shared" si="222"/>
        <v/>
      </c>
      <c r="C1327" s="1" t="str">
        <f t="shared" si="223"/>
        <v/>
      </c>
      <c r="D1327" s="1" t="str">
        <f>IF(ข้อมูลออเดอร์!A1326="","",ข้อมูลออเดอร์!A1326)</f>
        <v/>
      </c>
      <c r="E1327" s="1" t="str">
        <f>IFERROR(IF(VLOOKUP(D1327,ข้อมูลออเดอร์!A:BV,74,0)="Express delivery","NORMAL",IF(VLOOKUP(D1327,ข้อมูลออเดอร์!A:BV,74,0)="Lalamove","B2B_OFFLINE","")),"")</f>
        <v/>
      </c>
      <c r="F1327" s="1" t="str">
        <f t="shared" si="224"/>
        <v/>
      </c>
      <c r="G1327" s="1" t="str">
        <f>IF(ข้อมูลออเดอร์!CV1326="","",ข้อมูลออเดอร์!CV1326)</f>
        <v/>
      </c>
      <c r="H1327" s="1" t="str">
        <f>IF(ข้อมูลออเดอร์!CW1326="","",ข้อมูลออเดอร์!CW1326)</f>
        <v/>
      </c>
      <c r="I1327" s="1" t="str">
        <f>IF(ข้อมูลออเดอร์!CV1326="","",ข้อมูลออเดอร์!CV1326)</f>
        <v/>
      </c>
      <c r="J1327" s="1" t="str">
        <f>IF(ข้อมูลออเดอร์!DD1326="","",ข้อมูลออเดอร์!DD1326)</f>
        <v/>
      </c>
      <c r="K1327" s="102" t="str">
        <f t="shared" si="225"/>
        <v/>
      </c>
      <c r="L1327" s="102" t="str">
        <f t="shared" si="226"/>
        <v/>
      </c>
      <c r="M1327" s="103" t="str">
        <f ca="1" t="shared" si="227"/>
        <v/>
      </c>
      <c r="N1327" s="103" t="str">
        <f ca="1" t="shared" si="228"/>
        <v/>
      </c>
      <c r="O1327" s="1" t="str">
        <f>IFERROR(VLOOKUP(D1327,ข้อมูลออเดอร์!A:EK,49,0),"")</f>
        <v/>
      </c>
      <c r="P1327" s="1" t="str">
        <f>IF(D1327="","",ข้อมูลออเดอร์!AX1326)</f>
        <v/>
      </c>
      <c r="Q1327" s="1" t="str">
        <f>IF(D1327="","",ข้อมูลออเดอร์!AX1326)</f>
        <v/>
      </c>
      <c r="R1327" s="1" t="str">
        <f t="shared" si="229"/>
        <v/>
      </c>
      <c r="S1327" s="1">
        <f>IF('ข้อมูลจังหวัด-อำเภอ'!C1326="","",'ข้อมูลจังหวัด-อำเภอ'!C1326)</f>
        <v>0</v>
      </c>
      <c r="T1327" s="1">
        <f>IF('ข้อมูลจังหวัด-อำเภอ'!D1326="","",'ข้อมูลจังหวัด-อำเภอ'!D1326)</f>
        <v>0</v>
      </c>
      <c r="U1327" s="1" t="str">
        <f>IFERROR(VLOOKUP(D1327,ข้อมูลออเดอร์!A:EK,46,0),"")</f>
        <v/>
      </c>
      <c r="V1327" s="1" t="str">
        <f>IFERROR(VLOOKUP(D1327,ข้อมูลออเดอร์!A:EK,46,0),"")</f>
        <v/>
      </c>
      <c r="W1327" s="1" t="str">
        <f>IFERROR(VLOOKUP(D1327,ข้อมูลออเดอร์!A:EK,48,0),"")</f>
        <v/>
      </c>
      <c r="X1327" s="1" t="str">
        <f t="shared" si="230"/>
        <v/>
      </c>
      <c r="Y1327" s="1"/>
      <c r="Z1327" s="1"/>
      <c r="AA1327" s="1" t="e">
        <f t="shared" si="231"/>
        <v>#N/A</v>
      </c>
      <c r="AB1327" s="1"/>
      <c r="AC1327" s="1"/>
      <c r="AD1327" s="1"/>
      <c r="AE1327" s="1" t="e">
        <f>IF(ข้อมูลน้ำหนักสินค้า!C1326="","",ข้อมูลน้ำหนักสินค้า!C1326)*J1327</f>
        <v>#VALUE!</v>
      </c>
    </row>
    <row r="1328" spans="1:31">
      <c r="A1328" s="1" t="str">
        <f t="shared" si="221"/>
        <v/>
      </c>
      <c r="B1328" s="1" t="str">
        <f t="shared" si="222"/>
        <v/>
      </c>
      <c r="C1328" s="1" t="str">
        <f t="shared" si="223"/>
        <v/>
      </c>
      <c r="D1328" s="1" t="str">
        <f>IF(ข้อมูลออเดอร์!A1327="","",ข้อมูลออเดอร์!A1327)</f>
        <v/>
      </c>
      <c r="E1328" s="1" t="str">
        <f>IFERROR(IF(VLOOKUP(D1328,ข้อมูลออเดอร์!A:BV,74,0)="Express delivery","NORMAL",IF(VLOOKUP(D1328,ข้อมูลออเดอร์!A:BV,74,0)="Lalamove","B2B_OFFLINE","")),"")</f>
        <v/>
      </c>
      <c r="F1328" s="1" t="str">
        <f t="shared" si="224"/>
        <v/>
      </c>
      <c r="G1328" s="1" t="str">
        <f>IF(ข้อมูลออเดอร์!CV1327="","",ข้อมูลออเดอร์!CV1327)</f>
        <v/>
      </c>
      <c r="H1328" s="1" t="str">
        <f>IF(ข้อมูลออเดอร์!CW1327="","",ข้อมูลออเดอร์!CW1327)</f>
        <v/>
      </c>
      <c r="I1328" s="1" t="str">
        <f>IF(ข้อมูลออเดอร์!CV1327="","",ข้อมูลออเดอร์!CV1327)</f>
        <v/>
      </c>
      <c r="J1328" s="1" t="str">
        <f>IF(ข้อมูลออเดอร์!DD1327="","",ข้อมูลออเดอร์!DD1327)</f>
        <v/>
      </c>
      <c r="K1328" s="102" t="str">
        <f t="shared" si="225"/>
        <v/>
      </c>
      <c r="L1328" s="102" t="str">
        <f t="shared" si="226"/>
        <v/>
      </c>
      <c r="M1328" s="103" t="str">
        <f ca="1" t="shared" si="227"/>
        <v/>
      </c>
      <c r="N1328" s="103" t="str">
        <f ca="1" t="shared" si="228"/>
        <v/>
      </c>
      <c r="O1328" s="1" t="str">
        <f>IFERROR(VLOOKUP(D1328,ข้อมูลออเดอร์!A:EK,49,0),"")</f>
        <v/>
      </c>
      <c r="P1328" s="1" t="str">
        <f>IF(D1328="","",ข้อมูลออเดอร์!AX1327)</f>
        <v/>
      </c>
      <c r="Q1328" s="1" t="str">
        <f>IF(D1328="","",ข้อมูลออเดอร์!AX1327)</f>
        <v/>
      </c>
      <c r="R1328" s="1" t="str">
        <f t="shared" si="229"/>
        <v/>
      </c>
      <c r="S1328" s="1">
        <f>IF('ข้อมูลจังหวัด-อำเภอ'!C1327="","",'ข้อมูลจังหวัด-อำเภอ'!C1327)</f>
        <v>0</v>
      </c>
      <c r="T1328" s="1">
        <f>IF('ข้อมูลจังหวัด-อำเภอ'!D1327="","",'ข้อมูลจังหวัด-อำเภอ'!D1327)</f>
        <v>0</v>
      </c>
      <c r="U1328" s="1" t="str">
        <f>IFERROR(VLOOKUP(D1328,ข้อมูลออเดอร์!A:EK,46,0),"")</f>
        <v/>
      </c>
      <c r="V1328" s="1" t="str">
        <f>IFERROR(VLOOKUP(D1328,ข้อมูลออเดอร์!A:EK,46,0),"")</f>
        <v/>
      </c>
      <c r="W1328" s="1" t="str">
        <f>IFERROR(VLOOKUP(D1328,ข้อมูลออเดอร์!A:EK,48,0),"")</f>
        <v/>
      </c>
      <c r="X1328" s="1" t="str">
        <f t="shared" si="230"/>
        <v/>
      </c>
      <c r="Y1328" s="1"/>
      <c r="Z1328" s="1"/>
      <c r="AA1328" s="1" t="e">
        <f t="shared" si="231"/>
        <v>#N/A</v>
      </c>
      <c r="AB1328" s="1"/>
      <c r="AC1328" s="1"/>
      <c r="AD1328" s="1"/>
      <c r="AE1328" s="1" t="e">
        <f>IF(ข้อมูลน้ำหนักสินค้า!C1327="","",ข้อมูลน้ำหนักสินค้า!C1327)*J1328</f>
        <v>#VALUE!</v>
      </c>
    </row>
    <row r="1329" spans="1:31">
      <c r="A1329" s="1" t="str">
        <f t="shared" si="221"/>
        <v/>
      </c>
      <c r="B1329" s="1" t="str">
        <f t="shared" si="222"/>
        <v/>
      </c>
      <c r="C1329" s="1" t="str">
        <f t="shared" si="223"/>
        <v/>
      </c>
      <c r="D1329" s="1" t="str">
        <f>IF(ข้อมูลออเดอร์!A1328="","",ข้อมูลออเดอร์!A1328)</f>
        <v/>
      </c>
      <c r="E1329" s="1" t="str">
        <f>IFERROR(IF(VLOOKUP(D1329,ข้อมูลออเดอร์!A:BV,74,0)="Express delivery","NORMAL",IF(VLOOKUP(D1329,ข้อมูลออเดอร์!A:BV,74,0)="Lalamove","B2B_OFFLINE","")),"")</f>
        <v/>
      </c>
      <c r="F1329" s="1" t="str">
        <f t="shared" si="224"/>
        <v/>
      </c>
      <c r="G1329" s="1" t="str">
        <f>IF(ข้อมูลออเดอร์!CV1328="","",ข้อมูลออเดอร์!CV1328)</f>
        <v/>
      </c>
      <c r="H1329" s="1" t="str">
        <f>IF(ข้อมูลออเดอร์!CW1328="","",ข้อมูลออเดอร์!CW1328)</f>
        <v/>
      </c>
      <c r="I1329" s="1" t="str">
        <f>IF(ข้อมูลออเดอร์!CV1328="","",ข้อมูลออเดอร์!CV1328)</f>
        <v/>
      </c>
      <c r="J1329" s="1" t="str">
        <f>IF(ข้อมูลออเดอร์!DD1328="","",ข้อมูลออเดอร์!DD1328)</f>
        <v/>
      </c>
      <c r="K1329" s="102" t="str">
        <f t="shared" si="225"/>
        <v/>
      </c>
      <c r="L1329" s="102" t="str">
        <f t="shared" si="226"/>
        <v/>
      </c>
      <c r="M1329" s="103" t="str">
        <f ca="1" t="shared" si="227"/>
        <v/>
      </c>
      <c r="N1329" s="103" t="str">
        <f ca="1" t="shared" si="228"/>
        <v/>
      </c>
      <c r="O1329" s="1" t="str">
        <f>IFERROR(VLOOKUP(D1329,ข้อมูลออเดอร์!A:EK,49,0),"")</f>
        <v/>
      </c>
      <c r="P1329" s="1" t="str">
        <f>IF(D1329="","",ข้อมูลออเดอร์!AX1328)</f>
        <v/>
      </c>
      <c r="Q1329" s="1" t="str">
        <f>IF(D1329="","",ข้อมูลออเดอร์!AX1328)</f>
        <v/>
      </c>
      <c r="R1329" s="1" t="str">
        <f t="shared" si="229"/>
        <v/>
      </c>
      <c r="S1329" s="1">
        <f>IF('ข้อมูลจังหวัด-อำเภอ'!C1328="","",'ข้อมูลจังหวัด-อำเภอ'!C1328)</f>
        <v>0</v>
      </c>
      <c r="T1329" s="1">
        <f>IF('ข้อมูลจังหวัด-อำเภอ'!D1328="","",'ข้อมูลจังหวัด-อำเภอ'!D1328)</f>
        <v>0</v>
      </c>
      <c r="U1329" s="1" t="str">
        <f>IFERROR(VLOOKUP(D1329,ข้อมูลออเดอร์!A:EK,46,0),"")</f>
        <v/>
      </c>
      <c r="V1329" s="1" t="str">
        <f>IFERROR(VLOOKUP(D1329,ข้อมูลออเดอร์!A:EK,46,0),"")</f>
        <v/>
      </c>
      <c r="W1329" s="1" t="str">
        <f>IFERROR(VLOOKUP(D1329,ข้อมูลออเดอร์!A:EK,48,0),"")</f>
        <v/>
      </c>
      <c r="X1329" s="1" t="str">
        <f t="shared" si="230"/>
        <v/>
      </c>
      <c r="Y1329" s="1"/>
      <c r="Z1329" s="1"/>
      <c r="AA1329" s="1" t="e">
        <f t="shared" si="231"/>
        <v>#N/A</v>
      </c>
      <c r="AB1329" s="1"/>
      <c r="AC1329" s="1"/>
      <c r="AD1329" s="1"/>
      <c r="AE1329" s="1" t="e">
        <f>IF(ข้อมูลน้ำหนักสินค้า!C1328="","",ข้อมูลน้ำหนักสินค้า!C1328)*J1329</f>
        <v>#VALUE!</v>
      </c>
    </row>
    <row r="1330" spans="1:31">
      <c r="A1330" s="1" t="str">
        <f t="shared" si="221"/>
        <v/>
      </c>
      <c r="B1330" s="1" t="str">
        <f t="shared" si="222"/>
        <v/>
      </c>
      <c r="C1330" s="1" t="str">
        <f t="shared" si="223"/>
        <v/>
      </c>
      <c r="D1330" s="1" t="str">
        <f>IF(ข้อมูลออเดอร์!A1329="","",ข้อมูลออเดอร์!A1329)</f>
        <v/>
      </c>
      <c r="E1330" s="1" t="str">
        <f>IFERROR(IF(VLOOKUP(D1330,ข้อมูลออเดอร์!A:BV,74,0)="Express delivery","NORMAL",IF(VLOOKUP(D1330,ข้อมูลออเดอร์!A:BV,74,0)="Lalamove","B2B_OFFLINE","")),"")</f>
        <v/>
      </c>
      <c r="F1330" s="1" t="str">
        <f t="shared" si="224"/>
        <v/>
      </c>
      <c r="G1330" s="1" t="str">
        <f>IF(ข้อมูลออเดอร์!CV1329="","",ข้อมูลออเดอร์!CV1329)</f>
        <v/>
      </c>
      <c r="H1330" s="1" t="str">
        <f>IF(ข้อมูลออเดอร์!CW1329="","",ข้อมูลออเดอร์!CW1329)</f>
        <v/>
      </c>
      <c r="I1330" s="1" t="str">
        <f>IF(ข้อมูลออเดอร์!CV1329="","",ข้อมูลออเดอร์!CV1329)</f>
        <v/>
      </c>
      <c r="J1330" s="1" t="str">
        <f>IF(ข้อมูลออเดอร์!DD1329="","",ข้อมูลออเดอร์!DD1329)</f>
        <v/>
      </c>
      <c r="K1330" s="102" t="str">
        <f t="shared" si="225"/>
        <v/>
      </c>
      <c r="L1330" s="102" t="str">
        <f t="shared" si="226"/>
        <v/>
      </c>
      <c r="M1330" s="103" t="str">
        <f ca="1" t="shared" si="227"/>
        <v/>
      </c>
      <c r="N1330" s="103" t="str">
        <f ca="1" t="shared" si="228"/>
        <v/>
      </c>
      <c r="O1330" s="1" t="str">
        <f>IFERROR(VLOOKUP(D1330,ข้อมูลออเดอร์!A:EK,49,0),"")</f>
        <v/>
      </c>
      <c r="P1330" s="1" t="str">
        <f>IF(D1330="","",ข้อมูลออเดอร์!AX1329)</f>
        <v/>
      </c>
      <c r="Q1330" s="1" t="str">
        <f>IF(D1330="","",ข้อมูลออเดอร์!AX1329)</f>
        <v/>
      </c>
      <c r="R1330" s="1" t="str">
        <f t="shared" si="229"/>
        <v/>
      </c>
      <c r="S1330" s="1">
        <f>IF('ข้อมูลจังหวัด-อำเภอ'!C1329="","",'ข้อมูลจังหวัด-อำเภอ'!C1329)</f>
        <v>0</v>
      </c>
      <c r="T1330" s="1">
        <f>IF('ข้อมูลจังหวัด-อำเภอ'!D1329="","",'ข้อมูลจังหวัด-อำเภอ'!D1329)</f>
        <v>0</v>
      </c>
      <c r="U1330" s="1" t="str">
        <f>IFERROR(VLOOKUP(D1330,ข้อมูลออเดอร์!A:EK,46,0),"")</f>
        <v/>
      </c>
      <c r="V1330" s="1" t="str">
        <f>IFERROR(VLOOKUP(D1330,ข้อมูลออเดอร์!A:EK,46,0),"")</f>
        <v/>
      </c>
      <c r="W1330" s="1" t="str">
        <f>IFERROR(VLOOKUP(D1330,ข้อมูลออเดอร์!A:EK,48,0),"")</f>
        <v/>
      </c>
      <c r="X1330" s="1" t="str">
        <f t="shared" si="230"/>
        <v/>
      </c>
      <c r="Y1330" s="1"/>
      <c r="Z1330" s="1"/>
      <c r="AA1330" s="1" t="e">
        <f t="shared" si="231"/>
        <v>#N/A</v>
      </c>
      <c r="AB1330" s="1"/>
      <c r="AC1330" s="1"/>
      <c r="AD1330" s="1"/>
      <c r="AE1330" s="1" t="e">
        <f>IF(ข้อมูลน้ำหนักสินค้า!C1329="","",ข้อมูลน้ำหนักสินค้า!C1329)*J1330</f>
        <v>#VALUE!</v>
      </c>
    </row>
    <row r="1331" spans="1:31">
      <c r="A1331" s="1" t="str">
        <f t="shared" si="221"/>
        <v/>
      </c>
      <c r="B1331" s="1" t="str">
        <f t="shared" si="222"/>
        <v/>
      </c>
      <c r="C1331" s="1" t="str">
        <f t="shared" si="223"/>
        <v/>
      </c>
      <c r="D1331" s="1" t="str">
        <f>IF(ข้อมูลออเดอร์!A1330="","",ข้อมูลออเดอร์!A1330)</f>
        <v/>
      </c>
      <c r="E1331" s="1" t="str">
        <f>IFERROR(IF(VLOOKUP(D1331,ข้อมูลออเดอร์!A:BV,74,0)="Express delivery","NORMAL",IF(VLOOKUP(D1331,ข้อมูลออเดอร์!A:BV,74,0)="Lalamove","B2B_OFFLINE","")),"")</f>
        <v/>
      </c>
      <c r="F1331" s="1" t="str">
        <f t="shared" si="224"/>
        <v/>
      </c>
      <c r="G1331" s="1" t="str">
        <f>IF(ข้อมูลออเดอร์!CV1330="","",ข้อมูลออเดอร์!CV1330)</f>
        <v/>
      </c>
      <c r="H1331" s="1" t="str">
        <f>IF(ข้อมูลออเดอร์!CW1330="","",ข้อมูลออเดอร์!CW1330)</f>
        <v/>
      </c>
      <c r="I1331" s="1" t="str">
        <f>IF(ข้อมูลออเดอร์!CV1330="","",ข้อมูลออเดอร์!CV1330)</f>
        <v/>
      </c>
      <c r="J1331" s="1" t="str">
        <f>IF(ข้อมูลออเดอร์!DD1330="","",ข้อมูลออเดอร์!DD1330)</f>
        <v/>
      </c>
      <c r="K1331" s="102" t="str">
        <f t="shared" si="225"/>
        <v/>
      </c>
      <c r="L1331" s="102" t="str">
        <f t="shared" si="226"/>
        <v/>
      </c>
      <c r="M1331" s="103" t="str">
        <f ca="1" t="shared" si="227"/>
        <v/>
      </c>
      <c r="N1331" s="103" t="str">
        <f ca="1" t="shared" si="228"/>
        <v/>
      </c>
      <c r="O1331" s="1" t="str">
        <f>IFERROR(VLOOKUP(D1331,ข้อมูลออเดอร์!A:EK,49,0),"")</f>
        <v/>
      </c>
      <c r="P1331" s="1" t="str">
        <f>IF(D1331="","",ข้อมูลออเดอร์!AX1330)</f>
        <v/>
      </c>
      <c r="Q1331" s="1" t="str">
        <f>IF(D1331="","",ข้อมูลออเดอร์!AX1330)</f>
        <v/>
      </c>
      <c r="R1331" s="1" t="str">
        <f t="shared" si="229"/>
        <v/>
      </c>
      <c r="S1331" s="1">
        <f>IF('ข้อมูลจังหวัด-อำเภอ'!C1330="","",'ข้อมูลจังหวัด-อำเภอ'!C1330)</f>
        <v>0</v>
      </c>
      <c r="T1331" s="1">
        <f>IF('ข้อมูลจังหวัด-อำเภอ'!D1330="","",'ข้อมูลจังหวัด-อำเภอ'!D1330)</f>
        <v>0</v>
      </c>
      <c r="U1331" s="1" t="str">
        <f>IFERROR(VLOOKUP(D1331,ข้อมูลออเดอร์!A:EK,46,0),"")</f>
        <v/>
      </c>
      <c r="V1331" s="1" t="str">
        <f>IFERROR(VLOOKUP(D1331,ข้อมูลออเดอร์!A:EK,46,0),"")</f>
        <v/>
      </c>
      <c r="W1331" s="1" t="str">
        <f>IFERROR(VLOOKUP(D1331,ข้อมูลออเดอร์!A:EK,48,0),"")</f>
        <v/>
      </c>
      <c r="X1331" s="1" t="str">
        <f t="shared" si="230"/>
        <v/>
      </c>
      <c r="Y1331" s="1"/>
      <c r="Z1331" s="1"/>
      <c r="AA1331" s="1" t="e">
        <f t="shared" si="231"/>
        <v>#N/A</v>
      </c>
      <c r="AB1331" s="1"/>
      <c r="AC1331" s="1"/>
      <c r="AD1331" s="1"/>
      <c r="AE1331" s="1" t="e">
        <f>IF(ข้อมูลน้ำหนักสินค้า!C1330="","",ข้อมูลน้ำหนักสินค้า!C1330)*J1331</f>
        <v>#VALUE!</v>
      </c>
    </row>
    <row r="1332" spans="1:31">
      <c r="A1332" s="1" t="str">
        <f t="shared" si="221"/>
        <v/>
      </c>
      <c r="B1332" s="1" t="str">
        <f t="shared" si="222"/>
        <v/>
      </c>
      <c r="C1332" s="1" t="str">
        <f t="shared" si="223"/>
        <v/>
      </c>
      <c r="D1332" s="1" t="str">
        <f>IF(ข้อมูลออเดอร์!A1331="","",ข้อมูลออเดอร์!A1331)</f>
        <v/>
      </c>
      <c r="E1332" s="1" t="str">
        <f>IFERROR(IF(VLOOKUP(D1332,ข้อมูลออเดอร์!A:BV,74,0)="Express delivery","NORMAL",IF(VLOOKUP(D1332,ข้อมูลออเดอร์!A:BV,74,0)="Lalamove","B2B_OFFLINE","")),"")</f>
        <v/>
      </c>
      <c r="F1332" s="1" t="str">
        <f t="shared" si="224"/>
        <v/>
      </c>
      <c r="G1332" s="1" t="str">
        <f>IF(ข้อมูลออเดอร์!CV1331="","",ข้อมูลออเดอร์!CV1331)</f>
        <v/>
      </c>
      <c r="H1332" s="1" t="str">
        <f>IF(ข้อมูลออเดอร์!CW1331="","",ข้อมูลออเดอร์!CW1331)</f>
        <v/>
      </c>
      <c r="I1332" s="1" t="str">
        <f>IF(ข้อมูลออเดอร์!CV1331="","",ข้อมูลออเดอร์!CV1331)</f>
        <v/>
      </c>
      <c r="J1332" s="1" t="str">
        <f>IF(ข้อมูลออเดอร์!DD1331="","",ข้อมูลออเดอร์!DD1331)</f>
        <v/>
      </c>
      <c r="K1332" s="102" t="str">
        <f t="shared" si="225"/>
        <v/>
      </c>
      <c r="L1332" s="102" t="str">
        <f t="shared" si="226"/>
        <v/>
      </c>
      <c r="M1332" s="103" t="str">
        <f ca="1" t="shared" si="227"/>
        <v/>
      </c>
      <c r="N1332" s="103" t="str">
        <f ca="1" t="shared" si="228"/>
        <v/>
      </c>
      <c r="O1332" s="1" t="str">
        <f>IFERROR(VLOOKUP(D1332,ข้อมูลออเดอร์!A:EK,49,0),"")</f>
        <v/>
      </c>
      <c r="P1332" s="1" t="str">
        <f>IF(D1332="","",ข้อมูลออเดอร์!AX1331)</f>
        <v/>
      </c>
      <c r="Q1332" s="1" t="str">
        <f>IF(D1332="","",ข้อมูลออเดอร์!AX1331)</f>
        <v/>
      </c>
      <c r="R1332" s="1" t="str">
        <f t="shared" si="229"/>
        <v/>
      </c>
      <c r="S1332" s="1">
        <f>IF('ข้อมูลจังหวัด-อำเภอ'!C1331="","",'ข้อมูลจังหวัด-อำเภอ'!C1331)</f>
        <v>0</v>
      </c>
      <c r="T1332" s="1">
        <f>IF('ข้อมูลจังหวัด-อำเภอ'!D1331="","",'ข้อมูลจังหวัด-อำเภอ'!D1331)</f>
        <v>0</v>
      </c>
      <c r="U1332" s="1" t="str">
        <f>IFERROR(VLOOKUP(D1332,ข้อมูลออเดอร์!A:EK,46,0),"")</f>
        <v/>
      </c>
      <c r="V1332" s="1" t="str">
        <f>IFERROR(VLOOKUP(D1332,ข้อมูลออเดอร์!A:EK,46,0),"")</f>
        <v/>
      </c>
      <c r="W1332" s="1" t="str">
        <f>IFERROR(VLOOKUP(D1332,ข้อมูลออเดอร์!A:EK,48,0),"")</f>
        <v/>
      </c>
      <c r="X1332" s="1" t="str">
        <f t="shared" si="230"/>
        <v/>
      </c>
      <c r="Y1332" s="1"/>
      <c r="Z1332" s="1"/>
      <c r="AA1332" s="1" t="e">
        <f t="shared" si="231"/>
        <v>#N/A</v>
      </c>
      <c r="AB1332" s="1"/>
      <c r="AC1332" s="1"/>
      <c r="AD1332" s="1"/>
      <c r="AE1332" s="1" t="e">
        <f>IF(ข้อมูลน้ำหนักสินค้า!C1331="","",ข้อมูลน้ำหนักสินค้า!C1331)*J1332</f>
        <v>#VALUE!</v>
      </c>
    </row>
    <row r="1333" spans="1:31">
      <c r="A1333" s="1" t="str">
        <f t="shared" si="221"/>
        <v/>
      </c>
      <c r="B1333" s="1" t="str">
        <f t="shared" si="222"/>
        <v/>
      </c>
      <c r="C1333" s="1" t="str">
        <f t="shared" si="223"/>
        <v/>
      </c>
      <c r="D1333" s="1" t="str">
        <f>IF(ข้อมูลออเดอร์!A1332="","",ข้อมูลออเดอร์!A1332)</f>
        <v/>
      </c>
      <c r="E1333" s="1" t="str">
        <f>IFERROR(IF(VLOOKUP(D1333,ข้อมูลออเดอร์!A:BV,74,0)="Express delivery","NORMAL",IF(VLOOKUP(D1333,ข้อมูลออเดอร์!A:BV,74,0)="Lalamove","B2B_OFFLINE","")),"")</f>
        <v/>
      </c>
      <c r="F1333" s="1" t="str">
        <f t="shared" si="224"/>
        <v/>
      </c>
      <c r="G1333" s="1" t="str">
        <f>IF(ข้อมูลออเดอร์!CV1332="","",ข้อมูลออเดอร์!CV1332)</f>
        <v/>
      </c>
      <c r="H1333" s="1" t="str">
        <f>IF(ข้อมูลออเดอร์!CW1332="","",ข้อมูลออเดอร์!CW1332)</f>
        <v/>
      </c>
      <c r="I1333" s="1" t="str">
        <f>IF(ข้อมูลออเดอร์!CV1332="","",ข้อมูลออเดอร์!CV1332)</f>
        <v/>
      </c>
      <c r="J1333" s="1" t="str">
        <f>IF(ข้อมูลออเดอร์!DD1332="","",ข้อมูลออเดอร์!DD1332)</f>
        <v/>
      </c>
      <c r="K1333" s="102" t="str">
        <f t="shared" si="225"/>
        <v/>
      </c>
      <c r="L1333" s="102" t="str">
        <f t="shared" si="226"/>
        <v/>
      </c>
      <c r="M1333" s="103" t="str">
        <f ca="1" t="shared" si="227"/>
        <v/>
      </c>
      <c r="N1333" s="103" t="str">
        <f ca="1" t="shared" si="228"/>
        <v/>
      </c>
      <c r="O1333" s="1" t="str">
        <f>IFERROR(VLOOKUP(D1333,ข้อมูลออเดอร์!A:EK,49,0),"")</f>
        <v/>
      </c>
      <c r="P1333" s="1" t="str">
        <f>IF(D1333="","",ข้อมูลออเดอร์!AX1332)</f>
        <v/>
      </c>
      <c r="Q1333" s="1" t="str">
        <f>IF(D1333="","",ข้อมูลออเดอร์!AX1332)</f>
        <v/>
      </c>
      <c r="R1333" s="1" t="str">
        <f t="shared" si="229"/>
        <v/>
      </c>
      <c r="S1333" s="1">
        <f>IF('ข้อมูลจังหวัด-อำเภอ'!C1332="","",'ข้อมูลจังหวัด-อำเภอ'!C1332)</f>
        <v>0</v>
      </c>
      <c r="T1333" s="1">
        <f>IF('ข้อมูลจังหวัด-อำเภอ'!D1332="","",'ข้อมูลจังหวัด-อำเภอ'!D1332)</f>
        <v>0</v>
      </c>
      <c r="U1333" s="1" t="str">
        <f>IFERROR(VLOOKUP(D1333,ข้อมูลออเดอร์!A:EK,46,0),"")</f>
        <v/>
      </c>
      <c r="V1333" s="1" t="str">
        <f>IFERROR(VLOOKUP(D1333,ข้อมูลออเดอร์!A:EK,46,0),"")</f>
        <v/>
      </c>
      <c r="W1333" s="1" t="str">
        <f>IFERROR(VLOOKUP(D1333,ข้อมูลออเดอร์!A:EK,48,0),"")</f>
        <v/>
      </c>
      <c r="X1333" s="1" t="str">
        <f t="shared" si="230"/>
        <v/>
      </c>
      <c r="Y1333" s="1"/>
      <c r="Z1333" s="1"/>
      <c r="AA1333" s="1" t="e">
        <f t="shared" si="231"/>
        <v>#N/A</v>
      </c>
      <c r="AB1333" s="1"/>
      <c r="AC1333" s="1"/>
      <c r="AD1333" s="1"/>
      <c r="AE1333" s="1" t="e">
        <f>IF(ข้อมูลน้ำหนักสินค้า!C1332="","",ข้อมูลน้ำหนักสินค้า!C1332)*J1333</f>
        <v>#VALUE!</v>
      </c>
    </row>
    <row r="1334" spans="1:31">
      <c r="A1334" s="1" t="str">
        <f t="shared" si="221"/>
        <v/>
      </c>
      <c r="B1334" s="1" t="str">
        <f t="shared" si="222"/>
        <v/>
      </c>
      <c r="C1334" s="1" t="str">
        <f t="shared" si="223"/>
        <v/>
      </c>
      <c r="D1334" s="1" t="str">
        <f>IF(ข้อมูลออเดอร์!A1333="","",ข้อมูลออเดอร์!A1333)</f>
        <v/>
      </c>
      <c r="E1334" s="1" t="str">
        <f>IFERROR(IF(VLOOKUP(D1334,ข้อมูลออเดอร์!A:BV,74,0)="Express delivery","NORMAL",IF(VLOOKUP(D1334,ข้อมูลออเดอร์!A:BV,74,0)="Lalamove","B2B_OFFLINE","")),"")</f>
        <v/>
      </c>
      <c r="F1334" s="1" t="str">
        <f t="shared" si="224"/>
        <v/>
      </c>
      <c r="G1334" s="1" t="str">
        <f>IF(ข้อมูลออเดอร์!CV1333="","",ข้อมูลออเดอร์!CV1333)</f>
        <v/>
      </c>
      <c r="H1334" s="1" t="str">
        <f>IF(ข้อมูลออเดอร์!CW1333="","",ข้อมูลออเดอร์!CW1333)</f>
        <v/>
      </c>
      <c r="I1334" s="1" t="str">
        <f>IF(ข้อมูลออเดอร์!CV1333="","",ข้อมูลออเดอร์!CV1333)</f>
        <v/>
      </c>
      <c r="J1334" s="1" t="str">
        <f>IF(ข้อมูลออเดอร์!DD1333="","",ข้อมูลออเดอร์!DD1333)</f>
        <v/>
      </c>
      <c r="K1334" s="102" t="str">
        <f t="shared" si="225"/>
        <v/>
      </c>
      <c r="L1334" s="102" t="str">
        <f t="shared" si="226"/>
        <v/>
      </c>
      <c r="M1334" s="103" t="str">
        <f ca="1" t="shared" si="227"/>
        <v/>
      </c>
      <c r="N1334" s="103" t="str">
        <f ca="1" t="shared" si="228"/>
        <v/>
      </c>
      <c r="O1334" s="1" t="str">
        <f>IFERROR(VLOOKUP(D1334,ข้อมูลออเดอร์!A:EK,49,0),"")</f>
        <v/>
      </c>
      <c r="P1334" s="1" t="str">
        <f>IF(D1334="","",ข้อมูลออเดอร์!AX1333)</f>
        <v/>
      </c>
      <c r="Q1334" s="1" t="str">
        <f>IF(D1334="","",ข้อมูลออเดอร์!AX1333)</f>
        <v/>
      </c>
      <c r="R1334" s="1" t="str">
        <f t="shared" si="229"/>
        <v/>
      </c>
      <c r="S1334" s="1">
        <f>IF('ข้อมูลจังหวัด-อำเภอ'!C1333="","",'ข้อมูลจังหวัด-อำเภอ'!C1333)</f>
        <v>0</v>
      </c>
      <c r="T1334" s="1">
        <f>IF('ข้อมูลจังหวัด-อำเภอ'!D1333="","",'ข้อมูลจังหวัด-อำเภอ'!D1333)</f>
        <v>0</v>
      </c>
      <c r="U1334" s="1" t="str">
        <f>IFERROR(VLOOKUP(D1334,ข้อมูลออเดอร์!A:EK,46,0),"")</f>
        <v/>
      </c>
      <c r="V1334" s="1" t="str">
        <f>IFERROR(VLOOKUP(D1334,ข้อมูลออเดอร์!A:EK,46,0),"")</f>
        <v/>
      </c>
      <c r="W1334" s="1" t="str">
        <f>IFERROR(VLOOKUP(D1334,ข้อมูลออเดอร์!A:EK,48,0),"")</f>
        <v/>
      </c>
      <c r="X1334" s="1" t="str">
        <f t="shared" si="230"/>
        <v/>
      </c>
      <c r="Y1334" s="1"/>
      <c r="Z1334" s="1"/>
      <c r="AA1334" s="1" t="e">
        <f t="shared" si="231"/>
        <v>#N/A</v>
      </c>
      <c r="AB1334" s="1"/>
      <c r="AC1334" s="1"/>
      <c r="AD1334" s="1"/>
      <c r="AE1334" s="1" t="e">
        <f>IF(ข้อมูลน้ำหนักสินค้า!C1333="","",ข้อมูลน้ำหนักสินค้า!C1333)*J1334</f>
        <v>#VALUE!</v>
      </c>
    </row>
    <row r="1335" spans="1:31">
      <c r="A1335" s="1" t="str">
        <f t="shared" si="221"/>
        <v/>
      </c>
      <c r="B1335" s="1" t="str">
        <f t="shared" si="222"/>
        <v/>
      </c>
      <c r="C1335" s="1" t="str">
        <f t="shared" si="223"/>
        <v/>
      </c>
      <c r="D1335" s="1" t="str">
        <f>IF(ข้อมูลออเดอร์!A1334="","",ข้อมูลออเดอร์!A1334)</f>
        <v/>
      </c>
      <c r="E1335" s="1" t="str">
        <f>IFERROR(IF(VLOOKUP(D1335,ข้อมูลออเดอร์!A:BV,74,0)="Express delivery","NORMAL",IF(VLOOKUP(D1335,ข้อมูลออเดอร์!A:BV,74,0)="Lalamove","B2B_OFFLINE","")),"")</f>
        <v/>
      </c>
      <c r="F1335" s="1" t="str">
        <f t="shared" si="224"/>
        <v/>
      </c>
      <c r="G1335" s="1" t="str">
        <f>IF(ข้อมูลออเดอร์!CV1334="","",ข้อมูลออเดอร์!CV1334)</f>
        <v/>
      </c>
      <c r="H1335" s="1" t="str">
        <f>IF(ข้อมูลออเดอร์!CW1334="","",ข้อมูลออเดอร์!CW1334)</f>
        <v/>
      </c>
      <c r="I1335" s="1" t="str">
        <f>IF(ข้อมูลออเดอร์!CV1334="","",ข้อมูลออเดอร์!CV1334)</f>
        <v/>
      </c>
      <c r="J1335" s="1" t="str">
        <f>IF(ข้อมูลออเดอร์!DD1334="","",ข้อมูลออเดอร์!DD1334)</f>
        <v/>
      </c>
      <c r="K1335" s="102" t="str">
        <f t="shared" si="225"/>
        <v/>
      </c>
      <c r="L1335" s="102" t="str">
        <f t="shared" si="226"/>
        <v/>
      </c>
      <c r="M1335" s="103" t="str">
        <f ca="1" t="shared" si="227"/>
        <v/>
      </c>
      <c r="N1335" s="103" t="str">
        <f ca="1" t="shared" si="228"/>
        <v/>
      </c>
      <c r="O1335" s="1" t="str">
        <f>IFERROR(VLOOKUP(D1335,ข้อมูลออเดอร์!A:EK,49,0),"")</f>
        <v/>
      </c>
      <c r="P1335" s="1" t="str">
        <f>IF(D1335="","",ข้อมูลออเดอร์!AX1334)</f>
        <v/>
      </c>
      <c r="Q1335" s="1" t="str">
        <f>IF(D1335="","",ข้อมูลออเดอร์!AX1334)</f>
        <v/>
      </c>
      <c r="R1335" s="1" t="str">
        <f t="shared" si="229"/>
        <v/>
      </c>
      <c r="S1335" s="1">
        <f>IF('ข้อมูลจังหวัด-อำเภอ'!C1334="","",'ข้อมูลจังหวัด-อำเภอ'!C1334)</f>
        <v>0</v>
      </c>
      <c r="T1335" s="1">
        <f>IF('ข้อมูลจังหวัด-อำเภอ'!D1334="","",'ข้อมูลจังหวัด-อำเภอ'!D1334)</f>
        <v>0</v>
      </c>
      <c r="U1335" s="1" t="str">
        <f>IFERROR(VLOOKUP(D1335,ข้อมูลออเดอร์!A:EK,46,0),"")</f>
        <v/>
      </c>
      <c r="V1335" s="1" t="str">
        <f>IFERROR(VLOOKUP(D1335,ข้อมูลออเดอร์!A:EK,46,0),"")</f>
        <v/>
      </c>
      <c r="W1335" s="1" t="str">
        <f>IFERROR(VLOOKUP(D1335,ข้อมูลออเดอร์!A:EK,48,0),"")</f>
        <v/>
      </c>
      <c r="X1335" s="1" t="str">
        <f t="shared" si="230"/>
        <v/>
      </c>
      <c r="Y1335" s="1"/>
      <c r="Z1335" s="1"/>
      <c r="AA1335" s="1" t="e">
        <f t="shared" si="231"/>
        <v>#N/A</v>
      </c>
      <c r="AB1335" s="1"/>
      <c r="AC1335" s="1"/>
      <c r="AD1335" s="1"/>
      <c r="AE1335" s="1" t="e">
        <f>IF(ข้อมูลน้ำหนักสินค้า!C1334="","",ข้อมูลน้ำหนักสินค้า!C1334)*J1335</f>
        <v>#VALUE!</v>
      </c>
    </row>
    <row r="1336" spans="1:31">
      <c r="A1336" s="1" t="str">
        <f t="shared" si="221"/>
        <v/>
      </c>
      <c r="B1336" s="1" t="str">
        <f t="shared" si="222"/>
        <v/>
      </c>
      <c r="C1336" s="1" t="str">
        <f t="shared" si="223"/>
        <v/>
      </c>
      <c r="D1336" s="1" t="str">
        <f>IF(ข้อมูลออเดอร์!A1335="","",ข้อมูลออเดอร์!A1335)</f>
        <v/>
      </c>
      <c r="E1336" s="1" t="str">
        <f>IFERROR(IF(VLOOKUP(D1336,ข้อมูลออเดอร์!A:BV,74,0)="Express delivery","NORMAL",IF(VLOOKUP(D1336,ข้อมูลออเดอร์!A:BV,74,0)="Lalamove","B2B_OFFLINE","")),"")</f>
        <v/>
      </c>
      <c r="F1336" s="1" t="str">
        <f t="shared" si="224"/>
        <v/>
      </c>
      <c r="G1336" s="1" t="str">
        <f>IF(ข้อมูลออเดอร์!CV1335="","",ข้อมูลออเดอร์!CV1335)</f>
        <v/>
      </c>
      <c r="H1336" s="1" t="str">
        <f>IF(ข้อมูลออเดอร์!CW1335="","",ข้อมูลออเดอร์!CW1335)</f>
        <v/>
      </c>
      <c r="I1336" s="1" t="str">
        <f>IF(ข้อมูลออเดอร์!CV1335="","",ข้อมูลออเดอร์!CV1335)</f>
        <v/>
      </c>
      <c r="J1336" s="1" t="str">
        <f>IF(ข้อมูลออเดอร์!DD1335="","",ข้อมูลออเดอร์!DD1335)</f>
        <v/>
      </c>
      <c r="K1336" s="102" t="str">
        <f t="shared" si="225"/>
        <v/>
      </c>
      <c r="L1336" s="102" t="str">
        <f t="shared" si="226"/>
        <v/>
      </c>
      <c r="M1336" s="103" t="str">
        <f ca="1" t="shared" si="227"/>
        <v/>
      </c>
      <c r="N1336" s="103" t="str">
        <f ca="1" t="shared" si="228"/>
        <v/>
      </c>
      <c r="O1336" s="1" t="str">
        <f>IFERROR(VLOOKUP(D1336,ข้อมูลออเดอร์!A:EK,49,0),"")</f>
        <v/>
      </c>
      <c r="P1336" s="1" t="str">
        <f>IF(D1336="","",ข้อมูลออเดอร์!AX1335)</f>
        <v/>
      </c>
      <c r="Q1336" s="1" t="str">
        <f>IF(D1336="","",ข้อมูลออเดอร์!AX1335)</f>
        <v/>
      </c>
      <c r="R1336" s="1" t="str">
        <f t="shared" si="229"/>
        <v/>
      </c>
      <c r="S1336" s="1">
        <f>IF('ข้อมูลจังหวัด-อำเภอ'!C1335="","",'ข้อมูลจังหวัด-อำเภอ'!C1335)</f>
        <v>0</v>
      </c>
      <c r="T1336" s="1">
        <f>IF('ข้อมูลจังหวัด-อำเภอ'!D1335="","",'ข้อมูลจังหวัด-อำเภอ'!D1335)</f>
        <v>0</v>
      </c>
      <c r="U1336" s="1" t="str">
        <f>IFERROR(VLOOKUP(D1336,ข้อมูลออเดอร์!A:EK,46,0),"")</f>
        <v/>
      </c>
      <c r="V1336" s="1" t="str">
        <f>IFERROR(VLOOKUP(D1336,ข้อมูลออเดอร์!A:EK,46,0),"")</f>
        <v/>
      </c>
      <c r="W1336" s="1" t="str">
        <f>IFERROR(VLOOKUP(D1336,ข้อมูลออเดอร์!A:EK,48,0),"")</f>
        <v/>
      </c>
      <c r="X1336" s="1" t="str">
        <f t="shared" si="230"/>
        <v/>
      </c>
      <c r="Y1336" s="1"/>
      <c r="Z1336" s="1"/>
      <c r="AA1336" s="1" t="e">
        <f t="shared" si="231"/>
        <v>#N/A</v>
      </c>
      <c r="AB1336" s="1"/>
      <c r="AC1336" s="1"/>
      <c r="AD1336" s="1"/>
      <c r="AE1336" s="1" t="e">
        <f>IF(ข้อมูลน้ำหนักสินค้า!C1335="","",ข้อมูลน้ำหนักสินค้า!C1335)*J1336</f>
        <v>#VALUE!</v>
      </c>
    </row>
    <row r="1337" spans="1:31">
      <c r="A1337" s="1" t="str">
        <f t="shared" si="221"/>
        <v/>
      </c>
      <c r="B1337" s="1" t="str">
        <f t="shared" si="222"/>
        <v/>
      </c>
      <c r="C1337" s="1" t="str">
        <f t="shared" si="223"/>
        <v/>
      </c>
      <c r="D1337" s="1" t="str">
        <f>IF(ข้อมูลออเดอร์!A1336="","",ข้อมูลออเดอร์!A1336)</f>
        <v/>
      </c>
      <c r="E1337" s="1" t="str">
        <f>IFERROR(IF(VLOOKUP(D1337,ข้อมูลออเดอร์!A:BV,74,0)="Express delivery","NORMAL",IF(VLOOKUP(D1337,ข้อมูลออเดอร์!A:BV,74,0)="Lalamove","B2B_OFFLINE","")),"")</f>
        <v/>
      </c>
      <c r="F1337" s="1" t="str">
        <f t="shared" si="224"/>
        <v/>
      </c>
      <c r="G1337" s="1" t="str">
        <f>IF(ข้อมูลออเดอร์!CV1336="","",ข้อมูลออเดอร์!CV1336)</f>
        <v/>
      </c>
      <c r="H1337" s="1" t="str">
        <f>IF(ข้อมูลออเดอร์!CW1336="","",ข้อมูลออเดอร์!CW1336)</f>
        <v/>
      </c>
      <c r="I1337" s="1" t="str">
        <f>IF(ข้อมูลออเดอร์!CV1336="","",ข้อมูลออเดอร์!CV1336)</f>
        <v/>
      </c>
      <c r="J1337" s="1" t="str">
        <f>IF(ข้อมูลออเดอร์!DD1336="","",ข้อมูลออเดอร์!DD1336)</f>
        <v/>
      </c>
      <c r="K1337" s="102" t="str">
        <f t="shared" si="225"/>
        <v/>
      </c>
      <c r="L1337" s="102" t="str">
        <f t="shared" si="226"/>
        <v/>
      </c>
      <c r="M1337" s="103" t="str">
        <f ca="1" t="shared" si="227"/>
        <v/>
      </c>
      <c r="N1337" s="103" t="str">
        <f ca="1" t="shared" si="228"/>
        <v/>
      </c>
      <c r="O1337" s="1" t="str">
        <f>IFERROR(VLOOKUP(D1337,ข้อมูลออเดอร์!A:EK,49,0),"")</f>
        <v/>
      </c>
      <c r="P1337" s="1" t="str">
        <f>IF(D1337="","",ข้อมูลออเดอร์!AX1336)</f>
        <v/>
      </c>
      <c r="Q1337" s="1" t="str">
        <f>IF(D1337="","",ข้อมูลออเดอร์!AX1336)</f>
        <v/>
      </c>
      <c r="R1337" s="1" t="str">
        <f t="shared" si="229"/>
        <v/>
      </c>
      <c r="S1337" s="1">
        <f>IF('ข้อมูลจังหวัด-อำเภอ'!C1336="","",'ข้อมูลจังหวัด-อำเภอ'!C1336)</f>
        <v>0</v>
      </c>
      <c r="T1337" s="1">
        <f>IF('ข้อมูลจังหวัด-อำเภอ'!D1336="","",'ข้อมูลจังหวัด-อำเภอ'!D1336)</f>
        <v>0</v>
      </c>
      <c r="U1337" s="1" t="str">
        <f>IFERROR(VLOOKUP(D1337,ข้อมูลออเดอร์!A:EK,46,0),"")</f>
        <v/>
      </c>
      <c r="V1337" s="1" t="str">
        <f>IFERROR(VLOOKUP(D1337,ข้อมูลออเดอร์!A:EK,46,0),"")</f>
        <v/>
      </c>
      <c r="W1337" s="1" t="str">
        <f>IFERROR(VLOOKUP(D1337,ข้อมูลออเดอร์!A:EK,48,0),"")</f>
        <v/>
      </c>
      <c r="X1337" s="1" t="str">
        <f t="shared" si="230"/>
        <v/>
      </c>
      <c r="Y1337" s="1"/>
      <c r="Z1337" s="1"/>
      <c r="AA1337" s="1" t="e">
        <f t="shared" si="231"/>
        <v>#N/A</v>
      </c>
      <c r="AB1337" s="1"/>
      <c r="AC1337" s="1"/>
      <c r="AD1337" s="1"/>
      <c r="AE1337" s="1" t="e">
        <f>IF(ข้อมูลน้ำหนักสินค้า!C1336="","",ข้อมูลน้ำหนักสินค้า!C1336)*J1337</f>
        <v>#VALUE!</v>
      </c>
    </row>
    <row r="1338" spans="1:31">
      <c r="A1338" s="1" t="str">
        <f t="shared" si="221"/>
        <v/>
      </c>
      <c r="B1338" s="1" t="str">
        <f t="shared" si="222"/>
        <v/>
      </c>
      <c r="C1338" s="1" t="str">
        <f t="shared" si="223"/>
        <v/>
      </c>
      <c r="D1338" s="1" t="str">
        <f>IF(ข้อมูลออเดอร์!A1337="","",ข้อมูลออเดอร์!A1337)</f>
        <v/>
      </c>
      <c r="E1338" s="1" t="str">
        <f>IFERROR(IF(VLOOKUP(D1338,ข้อมูลออเดอร์!A:BV,74,0)="Express delivery","NORMAL",IF(VLOOKUP(D1338,ข้อมูลออเดอร์!A:BV,74,0)="Lalamove","B2B_OFFLINE","")),"")</f>
        <v/>
      </c>
      <c r="F1338" s="1" t="str">
        <f t="shared" si="224"/>
        <v/>
      </c>
      <c r="G1338" s="1" t="str">
        <f>IF(ข้อมูลออเดอร์!CV1337="","",ข้อมูลออเดอร์!CV1337)</f>
        <v/>
      </c>
      <c r="H1338" s="1" t="str">
        <f>IF(ข้อมูลออเดอร์!CW1337="","",ข้อมูลออเดอร์!CW1337)</f>
        <v/>
      </c>
      <c r="I1338" s="1" t="str">
        <f>IF(ข้อมูลออเดอร์!CV1337="","",ข้อมูลออเดอร์!CV1337)</f>
        <v/>
      </c>
      <c r="J1338" s="1" t="str">
        <f>IF(ข้อมูลออเดอร์!DD1337="","",ข้อมูลออเดอร์!DD1337)</f>
        <v/>
      </c>
      <c r="K1338" s="102" t="str">
        <f t="shared" si="225"/>
        <v/>
      </c>
      <c r="L1338" s="102" t="str">
        <f t="shared" si="226"/>
        <v/>
      </c>
      <c r="M1338" s="103" t="str">
        <f ca="1" t="shared" si="227"/>
        <v/>
      </c>
      <c r="N1338" s="103" t="str">
        <f ca="1" t="shared" si="228"/>
        <v/>
      </c>
      <c r="O1338" s="1" t="str">
        <f>IFERROR(VLOOKUP(D1338,ข้อมูลออเดอร์!A:EK,49,0),"")</f>
        <v/>
      </c>
      <c r="P1338" s="1" t="str">
        <f>IF(D1338="","",ข้อมูลออเดอร์!AX1337)</f>
        <v/>
      </c>
      <c r="Q1338" s="1" t="str">
        <f>IF(D1338="","",ข้อมูลออเดอร์!AX1337)</f>
        <v/>
      </c>
      <c r="R1338" s="1" t="str">
        <f t="shared" si="229"/>
        <v/>
      </c>
      <c r="S1338" s="1">
        <f>IF('ข้อมูลจังหวัด-อำเภอ'!C1337="","",'ข้อมูลจังหวัด-อำเภอ'!C1337)</f>
        <v>0</v>
      </c>
      <c r="T1338" s="1">
        <f>IF('ข้อมูลจังหวัด-อำเภอ'!D1337="","",'ข้อมูลจังหวัด-อำเภอ'!D1337)</f>
        <v>0</v>
      </c>
      <c r="U1338" s="1" t="str">
        <f>IFERROR(VLOOKUP(D1338,ข้อมูลออเดอร์!A:EK,46,0),"")</f>
        <v/>
      </c>
      <c r="V1338" s="1" t="str">
        <f>IFERROR(VLOOKUP(D1338,ข้อมูลออเดอร์!A:EK,46,0),"")</f>
        <v/>
      </c>
      <c r="W1338" s="1" t="str">
        <f>IFERROR(VLOOKUP(D1338,ข้อมูลออเดอร์!A:EK,48,0),"")</f>
        <v/>
      </c>
      <c r="X1338" s="1" t="str">
        <f t="shared" si="230"/>
        <v/>
      </c>
      <c r="Y1338" s="1"/>
      <c r="Z1338" s="1"/>
      <c r="AA1338" s="1" t="e">
        <f t="shared" si="231"/>
        <v>#N/A</v>
      </c>
      <c r="AB1338" s="1"/>
      <c r="AC1338" s="1"/>
      <c r="AD1338" s="1"/>
      <c r="AE1338" s="1" t="e">
        <f>IF(ข้อมูลน้ำหนักสินค้า!C1337="","",ข้อมูลน้ำหนักสินค้า!C1337)*J1338</f>
        <v>#VALUE!</v>
      </c>
    </row>
    <row r="1339" spans="1:31">
      <c r="A1339" s="1" t="str">
        <f t="shared" si="221"/>
        <v/>
      </c>
      <c r="B1339" s="1" t="str">
        <f t="shared" si="222"/>
        <v/>
      </c>
      <c r="C1339" s="1" t="str">
        <f t="shared" si="223"/>
        <v/>
      </c>
      <c r="D1339" s="1" t="str">
        <f>IF(ข้อมูลออเดอร์!A1338="","",ข้อมูลออเดอร์!A1338)</f>
        <v/>
      </c>
      <c r="E1339" s="1" t="str">
        <f>IFERROR(IF(VLOOKUP(D1339,ข้อมูลออเดอร์!A:BV,74,0)="Express delivery","NORMAL",IF(VLOOKUP(D1339,ข้อมูลออเดอร์!A:BV,74,0)="Lalamove","B2B_OFFLINE","")),"")</f>
        <v/>
      </c>
      <c r="F1339" s="1" t="str">
        <f t="shared" si="224"/>
        <v/>
      </c>
      <c r="G1339" s="1" t="str">
        <f>IF(ข้อมูลออเดอร์!CV1338="","",ข้อมูลออเดอร์!CV1338)</f>
        <v/>
      </c>
      <c r="H1339" s="1" t="str">
        <f>IF(ข้อมูลออเดอร์!CW1338="","",ข้อมูลออเดอร์!CW1338)</f>
        <v/>
      </c>
      <c r="I1339" s="1" t="str">
        <f>IF(ข้อมูลออเดอร์!CV1338="","",ข้อมูลออเดอร์!CV1338)</f>
        <v/>
      </c>
      <c r="J1339" s="1" t="str">
        <f>IF(ข้อมูลออเดอร์!DD1338="","",ข้อมูลออเดอร์!DD1338)</f>
        <v/>
      </c>
      <c r="K1339" s="102" t="str">
        <f t="shared" si="225"/>
        <v/>
      </c>
      <c r="L1339" s="102" t="str">
        <f t="shared" si="226"/>
        <v/>
      </c>
      <c r="M1339" s="103" t="str">
        <f ca="1" t="shared" si="227"/>
        <v/>
      </c>
      <c r="N1339" s="103" t="str">
        <f ca="1" t="shared" si="228"/>
        <v/>
      </c>
      <c r="O1339" s="1" t="str">
        <f>IFERROR(VLOOKUP(D1339,ข้อมูลออเดอร์!A:EK,49,0),"")</f>
        <v/>
      </c>
      <c r="P1339" s="1" t="str">
        <f>IF(D1339="","",ข้อมูลออเดอร์!AX1338)</f>
        <v/>
      </c>
      <c r="Q1339" s="1" t="str">
        <f>IF(D1339="","",ข้อมูลออเดอร์!AX1338)</f>
        <v/>
      </c>
      <c r="R1339" s="1" t="str">
        <f t="shared" si="229"/>
        <v/>
      </c>
      <c r="S1339" s="1">
        <f>IF('ข้อมูลจังหวัด-อำเภอ'!C1338="","",'ข้อมูลจังหวัด-อำเภอ'!C1338)</f>
        <v>0</v>
      </c>
      <c r="T1339" s="1">
        <f>IF('ข้อมูลจังหวัด-อำเภอ'!D1338="","",'ข้อมูลจังหวัด-อำเภอ'!D1338)</f>
        <v>0</v>
      </c>
      <c r="U1339" s="1" t="str">
        <f>IFERROR(VLOOKUP(D1339,ข้อมูลออเดอร์!A:EK,46,0),"")</f>
        <v/>
      </c>
      <c r="V1339" s="1" t="str">
        <f>IFERROR(VLOOKUP(D1339,ข้อมูลออเดอร์!A:EK,46,0),"")</f>
        <v/>
      </c>
      <c r="W1339" s="1" t="str">
        <f>IFERROR(VLOOKUP(D1339,ข้อมูลออเดอร์!A:EK,48,0),"")</f>
        <v/>
      </c>
      <c r="X1339" s="1" t="str">
        <f t="shared" si="230"/>
        <v/>
      </c>
      <c r="Y1339" s="1"/>
      <c r="Z1339" s="1"/>
      <c r="AA1339" s="1" t="e">
        <f t="shared" si="231"/>
        <v>#N/A</v>
      </c>
      <c r="AB1339" s="1"/>
      <c r="AC1339" s="1"/>
      <c r="AD1339" s="1"/>
      <c r="AE1339" s="1" t="e">
        <f>IF(ข้อมูลน้ำหนักสินค้า!C1338="","",ข้อมูลน้ำหนักสินค้า!C1338)*J1339</f>
        <v>#VALUE!</v>
      </c>
    </row>
    <row r="1340" spans="1:31">
      <c r="A1340" s="1" t="str">
        <f t="shared" si="221"/>
        <v/>
      </c>
      <c r="B1340" s="1" t="str">
        <f t="shared" si="222"/>
        <v/>
      </c>
      <c r="C1340" s="1" t="str">
        <f t="shared" si="223"/>
        <v/>
      </c>
      <c r="D1340" s="1" t="str">
        <f>IF(ข้อมูลออเดอร์!A1339="","",ข้อมูลออเดอร์!A1339)</f>
        <v/>
      </c>
      <c r="E1340" s="1" t="str">
        <f>IFERROR(IF(VLOOKUP(D1340,ข้อมูลออเดอร์!A:BV,74,0)="Express delivery","NORMAL",IF(VLOOKUP(D1340,ข้อมูลออเดอร์!A:BV,74,0)="Lalamove","B2B_OFFLINE","")),"")</f>
        <v/>
      </c>
      <c r="F1340" s="1" t="str">
        <f t="shared" si="224"/>
        <v/>
      </c>
      <c r="G1340" s="1" t="str">
        <f>IF(ข้อมูลออเดอร์!CV1339="","",ข้อมูลออเดอร์!CV1339)</f>
        <v/>
      </c>
      <c r="H1340" s="1" t="str">
        <f>IF(ข้อมูลออเดอร์!CW1339="","",ข้อมูลออเดอร์!CW1339)</f>
        <v/>
      </c>
      <c r="I1340" s="1" t="str">
        <f>IF(ข้อมูลออเดอร์!CV1339="","",ข้อมูลออเดอร์!CV1339)</f>
        <v/>
      </c>
      <c r="J1340" s="1" t="str">
        <f>IF(ข้อมูลออเดอร์!DD1339="","",ข้อมูลออเดอร์!DD1339)</f>
        <v/>
      </c>
      <c r="K1340" s="102" t="str">
        <f t="shared" si="225"/>
        <v/>
      </c>
      <c r="L1340" s="102" t="str">
        <f t="shared" si="226"/>
        <v/>
      </c>
      <c r="M1340" s="103" t="str">
        <f ca="1" t="shared" si="227"/>
        <v/>
      </c>
      <c r="N1340" s="103" t="str">
        <f ca="1" t="shared" si="228"/>
        <v/>
      </c>
      <c r="O1340" s="1" t="str">
        <f>IFERROR(VLOOKUP(D1340,ข้อมูลออเดอร์!A:EK,49,0),"")</f>
        <v/>
      </c>
      <c r="P1340" s="1" t="str">
        <f>IF(D1340="","",ข้อมูลออเดอร์!AX1339)</f>
        <v/>
      </c>
      <c r="Q1340" s="1" t="str">
        <f>IF(D1340="","",ข้อมูลออเดอร์!AX1339)</f>
        <v/>
      </c>
      <c r="R1340" s="1" t="str">
        <f t="shared" si="229"/>
        <v/>
      </c>
      <c r="S1340" s="1">
        <f>IF('ข้อมูลจังหวัด-อำเภอ'!C1339="","",'ข้อมูลจังหวัด-อำเภอ'!C1339)</f>
        <v>0</v>
      </c>
      <c r="T1340" s="1">
        <f>IF('ข้อมูลจังหวัด-อำเภอ'!D1339="","",'ข้อมูลจังหวัด-อำเภอ'!D1339)</f>
        <v>0</v>
      </c>
      <c r="U1340" s="1" t="str">
        <f>IFERROR(VLOOKUP(D1340,ข้อมูลออเดอร์!A:EK,46,0),"")</f>
        <v/>
      </c>
      <c r="V1340" s="1" t="str">
        <f>IFERROR(VLOOKUP(D1340,ข้อมูลออเดอร์!A:EK,46,0),"")</f>
        <v/>
      </c>
      <c r="W1340" s="1" t="str">
        <f>IFERROR(VLOOKUP(D1340,ข้อมูลออเดอร์!A:EK,48,0),"")</f>
        <v/>
      </c>
      <c r="X1340" s="1" t="str">
        <f t="shared" si="230"/>
        <v/>
      </c>
      <c r="Y1340" s="1"/>
      <c r="Z1340" s="1"/>
      <c r="AA1340" s="1" t="e">
        <f t="shared" si="231"/>
        <v>#N/A</v>
      </c>
      <c r="AB1340" s="1"/>
      <c r="AC1340" s="1"/>
      <c r="AD1340" s="1"/>
      <c r="AE1340" s="1" t="e">
        <f>IF(ข้อมูลน้ำหนักสินค้า!C1339="","",ข้อมูลน้ำหนักสินค้า!C1339)*J1340</f>
        <v>#VALUE!</v>
      </c>
    </row>
    <row r="1341" spans="1:31">
      <c r="A1341" s="1" t="str">
        <f t="shared" si="221"/>
        <v/>
      </c>
      <c r="B1341" s="1" t="str">
        <f t="shared" si="222"/>
        <v/>
      </c>
      <c r="C1341" s="1" t="str">
        <f t="shared" si="223"/>
        <v/>
      </c>
      <c r="D1341" s="1" t="str">
        <f>IF(ข้อมูลออเดอร์!A1340="","",ข้อมูลออเดอร์!A1340)</f>
        <v/>
      </c>
      <c r="E1341" s="1" t="str">
        <f>IFERROR(IF(VLOOKUP(D1341,ข้อมูลออเดอร์!A:BV,74,0)="Express delivery","NORMAL",IF(VLOOKUP(D1341,ข้อมูลออเดอร์!A:BV,74,0)="Lalamove","B2B_OFFLINE","")),"")</f>
        <v/>
      </c>
      <c r="F1341" s="1" t="str">
        <f t="shared" si="224"/>
        <v/>
      </c>
      <c r="G1341" s="1" t="str">
        <f>IF(ข้อมูลออเดอร์!CV1340="","",ข้อมูลออเดอร์!CV1340)</f>
        <v/>
      </c>
      <c r="H1341" s="1" t="str">
        <f>IF(ข้อมูลออเดอร์!CW1340="","",ข้อมูลออเดอร์!CW1340)</f>
        <v/>
      </c>
      <c r="I1341" s="1" t="str">
        <f>IF(ข้อมูลออเดอร์!CV1340="","",ข้อมูลออเดอร์!CV1340)</f>
        <v/>
      </c>
      <c r="J1341" s="1" t="str">
        <f>IF(ข้อมูลออเดอร์!DD1340="","",ข้อมูลออเดอร์!DD1340)</f>
        <v/>
      </c>
      <c r="K1341" s="102" t="str">
        <f t="shared" si="225"/>
        <v/>
      </c>
      <c r="L1341" s="102" t="str">
        <f t="shared" si="226"/>
        <v/>
      </c>
      <c r="M1341" s="103" t="str">
        <f ca="1" t="shared" si="227"/>
        <v/>
      </c>
      <c r="N1341" s="103" t="str">
        <f ca="1" t="shared" si="228"/>
        <v/>
      </c>
      <c r="O1341" s="1" t="str">
        <f>IFERROR(VLOOKUP(D1341,ข้อมูลออเดอร์!A:EK,49,0),"")</f>
        <v/>
      </c>
      <c r="P1341" s="1" t="str">
        <f>IF(D1341="","",ข้อมูลออเดอร์!AX1340)</f>
        <v/>
      </c>
      <c r="Q1341" s="1" t="str">
        <f>IF(D1341="","",ข้อมูลออเดอร์!AX1340)</f>
        <v/>
      </c>
      <c r="R1341" s="1" t="str">
        <f t="shared" si="229"/>
        <v/>
      </c>
      <c r="S1341" s="1">
        <f>IF('ข้อมูลจังหวัด-อำเภอ'!C1340="","",'ข้อมูลจังหวัด-อำเภอ'!C1340)</f>
        <v>0</v>
      </c>
      <c r="T1341" s="1">
        <f>IF('ข้อมูลจังหวัด-อำเภอ'!D1340="","",'ข้อมูลจังหวัด-อำเภอ'!D1340)</f>
        <v>0</v>
      </c>
      <c r="U1341" s="1" t="str">
        <f>IFERROR(VLOOKUP(D1341,ข้อมูลออเดอร์!A:EK,46,0),"")</f>
        <v/>
      </c>
      <c r="V1341" s="1" t="str">
        <f>IFERROR(VLOOKUP(D1341,ข้อมูลออเดอร์!A:EK,46,0),"")</f>
        <v/>
      </c>
      <c r="W1341" s="1" t="str">
        <f>IFERROR(VLOOKUP(D1341,ข้อมูลออเดอร์!A:EK,48,0),"")</f>
        <v/>
      </c>
      <c r="X1341" s="1" t="str">
        <f t="shared" si="230"/>
        <v/>
      </c>
      <c r="Y1341" s="1"/>
      <c r="Z1341" s="1"/>
      <c r="AA1341" s="1" t="e">
        <f t="shared" si="231"/>
        <v>#N/A</v>
      </c>
      <c r="AB1341" s="1"/>
      <c r="AC1341" s="1"/>
      <c r="AD1341" s="1"/>
      <c r="AE1341" s="1" t="e">
        <f>IF(ข้อมูลน้ำหนักสินค้า!C1340="","",ข้อมูลน้ำหนักสินค้า!C1340)*J1341</f>
        <v>#VALUE!</v>
      </c>
    </row>
    <row r="1342" spans="1:31">
      <c r="A1342" s="1" t="str">
        <f t="shared" si="221"/>
        <v/>
      </c>
      <c r="B1342" s="1" t="str">
        <f t="shared" si="222"/>
        <v/>
      </c>
      <c r="C1342" s="1" t="str">
        <f t="shared" si="223"/>
        <v/>
      </c>
      <c r="D1342" s="1" t="str">
        <f>IF(ข้อมูลออเดอร์!A1341="","",ข้อมูลออเดอร์!A1341)</f>
        <v/>
      </c>
      <c r="E1342" s="1" t="str">
        <f>IFERROR(IF(VLOOKUP(D1342,ข้อมูลออเดอร์!A:BV,74,0)="Express delivery","NORMAL",IF(VLOOKUP(D1342,ข้อมูลออเดอร์!A:BV,74,0)="Lalamove","B2B_OFFLINE","")),"")</f>
        <v/>
      </c>
      <c r="F1342" s="1" t="str">
        <f t="shared" si="224"/>
        <v/>
      </c>
      <c r="G1342" s="1" t="str">
        <f>IF(ข้อมูลออเดอร์!CV1341="","",ข้อมูลออเดอร์!CV1341)</f>
        <v/>
      </c>
      <c r="H1342" s="1" t="str">
        <f>IF(ข้อมูลออเดอร์!CW1341="","",ข้อมูลออเดอร์!CW1341)</f>
        <v/>
      </c>
      <c r="I1342" s="1" t="str">
        <f>IF(ข้อมูลออเดอร์!CV1341="","",ข้อมูลออเดอร์!CV1341)</f>
        <v/>
      </c>
      <c r="J1342" s="1" t="str">
        <f>IF(ข้อมูลออเดอร์!DD1341="","",ข้อมูลออเดอร์!DD1341)</f>
        <v/>
      </c>
      <c r="K1342" s="102" t="str">
        <f t="shared" si="225"/>
        <v/>
      </c>
      <c r="L1342" s="102" t="str">
        <f t="shared" si="226"/>
        <v/>
      </c>
      <c r="M1342" s="103" t="str">
        <f ca="1" t="shared" si="227"/>
        <v/>
      </c>
      <c r="N1342" s="103" t="str">
        <f ca="1" t="shared" si="228"/>
        <v/>
      </c>
      <c r="O1342" s="1" t="str">
        <f>IFERROR(VLOOKUP(D1342,ข้อมูลออเดอร์!A:EK,49,0),"")</f>
        <v/>
      </c>
      <c r="P1342" s="1" t="str">
        <f>IF(D1342="","",ข้อมูลออเดอร์!AX1341)</f>
        <v/>
      </c>
      <c r="Q1342" s="1" t="str">
        <f>IF(D1342="","",ข้อมูลออเดอร์!AX1341)</f>
        <v/>
      </c>
      <c r="R1342" s="1" t="str">
        <f t="shared" si="229"/>
        <v/>
      </c>
      <c r="S1342" s="1">
        <f>IF('ข้อมูลจังหวัด-อำเภอ'!C1341="","",'ข้อมูลจังหวัด-อำเภอ'!C1341)</f>
        <v>0</v>
      </c>
      <c r="T1342" s="1">
        <f>IF('ข้อมูลจังหวัด-อำเภอ'!D1341="","",'ข้อมูลจังหวัด-อำเภอ'!D1341)</f>
        <v>0</v>
      </c>
      <c r="U1342" s="1" t="str">
        <f>IFERROR(VLOOKUP(D1342,ข้อมูลออเดอร์!A:EK,46,0),"")</f>
        <v/>
      </c>
      <c r="V1342" s="1" t="str">
        <f>IFERROR(VLOOKUP(D1342,ข้อมูลออเดอร์!A:EK,46,0),"")</f>
        <v/>
      </c>
      <c r="W1342" s="1" t="str">
        <f>IFERROR(VLOOKUP(D1342,ข้อมูลออเดอร์!A:EK,48,0),"")</f>
        <v/>
      </c>
      <c r="X1342" s="1" t="str">
        <f t="shared" si="230"/>
        <v/>
      </c>
      <c r="Y1342" s="1"/>
      <c r="Z1342" s="1"/>
      <c r="AA1342" s="1" t="e">
        <f t="shared" si="231"/>
        <v>#N/A</v>
      </c>
      <c r="AB1342" s="1"/>
      <c r="AC1342" s="1"/>
      <c r="AD1342" s="1"/>
      <c r="AE1342" s="1" t="e">
        <f>IF(ข้อมูลน้ำหนักสินค้า!C1341="","",ข้อมูลน้ำหนักสินค้า!C1341)*J1342</f>
        <v>#VALUE!</v>
      </c>
    </row>
    <row r="1343" spans="1:31">
      <c r="A1343" s="1" t="str">
        <f t="shared" si="221"/>
        <v/>
      </c>
      <c r="B1343" s="1" t="str">
        <f t="shared" si="222"/>
        <v/>
      </c>
      <c r="C1343" s="1" t="str">
        <f t="shared" si="223"/>
        <v/>
      </c>
      <c r="D1343" s="1" t="str">
        <f>IF(ข้อมูลออเดอร์!A1342="","",ข้อมูลออเดอร์!A1342)</f>
        <v/>
      </c>
      <c r="E1343" s="1" t="str">
        <f>IFERROR(IF(VLOOKUP(D1343,ข้อมูลออเดอร์!A:BV,74,0)="Express delivery","NORMAL",IF(VLOOKUP(D1343,ข้อมูลออเดอร์!A:BV,74,0)="Lalamove","B2B_OFFLINE","")),"")</f>
        <v/>
      </c>
      <c r="F1343" s="1" t="str">
        <f t="shared" si="224"/>
        <v/>
      </c>
      <c r="G1343" s="1" t="str">
        <f>IF(ข้อมูลออเดอร์!CV1342="","",ข้อมูลออเดอร์!CV1342)</f>
        <v/>
      </c>
      <c r="H1343" s="1" t="str">
        <f>IF(ข้อมูลออเดอร์!CW1342="","",ข้อมูลออเดอร์!CW1342)</f>
        <v/>
      </c>
      <c r="I1343" s="1" t="str">
        <f>IF(ข้อมูลออเดอร์!CV1342="","",ข้อมูลออเดอร์!CV1342)</f>
        <v/>
      </c>
      <c r="J1343" s="1" t="str">
        <f>IF(ข้อมูลออเดอร์!DD1342="","",ข้อมูลออเดอร์!DD1342)</f>
        <v/>
      </c>
      <c r="K1343" s="102" t="str">
        <f t="shared" si="225"/>
        <v/>
      </c>
      <c r="L1343" s="102" t="str">
        <f t="shared" si="226"/>
        <v/>
      </c>
      <c r="M1343" s="103" t="str">
        <f ca="1" t="shared" si="227"/>
        <v/>
      </c>
      <c r="N1343" s="103" t="str">
        <f ca="1" t="shared" si="228"/>
        <v/>
      </c>
      <c r="O1343" s="1" t="str">
        <f>IFERROR(VLOOKUP(D1343,ข้อมูลออเดอร์!A:EK,49,0),"")</f>
        <v/>
      </c>
      <c r="P1343" s="1" t="str">
        <f>IF(D1343="","",ข้อมูลออเดอร์!AX1342)</f>
        <v/>
      </c>
      <c r="Q1343" s="1" t="str">
        <f>IF(D1343="","",ข้อมูลออเดอร์!AX1342)</f>
        <v/>
      </c>
      <c r="R1343" s="1" t="str">
        <f t="shared" si="229"/>
        <v/>
      </c>
      <c r="S1343" s="1">
        <f>IF('ข้อมูลจังหวัด-อำเภอ'!C1342="","",'ข้อมูลจังหวัด-อำเภอ'!C1342)</f>
        <v>0</v>
      </c>
      <c r="T1343" s="1">
        <f>IF('ข้อมูลจังหวัด-อำเภอ'!D1342="","",'ข้อมูลจังหวัด-อำเภอ'!D1342)</f>
        <v>0</v>
      </c>
      <c r="U1343" s="1" t="str">
        <f>IFERROR(VLOOKUP(D1343,ข้อมูลออเดอร์!A:EK,46,0),"")</f>
        <v/>
      </c>
      <c r="V1343" s="1" t="str">
        <f>IFERROR(VLOOKUP(D1343,ข้อมูลออเดอร์!A:EK,46,0),"")</f>
        <v/>
      </c>
      <c r="W1343" s="1" t="str">
        <f>IFERROR(VLOOKUP(D1343,ข้อมูลออเดอร์!A:EK,48,0),"")</f>
        <v/>
      </c>
      <c r="X1343" s="1" t="str">
        <f t="shared" si="230"/>
        <v/>
      </c>
      <c r="Y1343" s="1"/>
      <c r="Z1343" s="1"/>
      <c r="AA1343" s="1" t="e">
        <f t="shared" si="231"/>
        <v>#N/A</v>
      </c>
      <c r="AB1343" s="1"/>
      <c r="AC1343" s="1"/>
      <c r="AD1343" s="1"/>
      <c r="AE1343" s="1" t="e">
        <f>IF(ข้อมูลน้ำหนักสินค้า!C1342="","",ข้อมูลน้ำหนักสินค้า!C1342)*J1343</f>
        <v>#VALUE!</v>
      </c>
    </row>
    <row r="1344" spans="1:31">
      <c r="A1344" s="1" t="str">
        <f t="shared" si="221"/>
        <v/>
      </c>
      <c r="B1344" s="1" t="str">
        <f t="shared" si="222"/>
        <v/>
      </c>
      <c r="C1344" s="1" t="str">
        <f t="shared" si="223"/>
        <v/>
      </c>
      <c r="D1344" s="1" t="str">
        <f>IF(ข้อมูลออเดอร์!A1343="","",ข้อมูลออเดอร์!A1343)</f>
        <v/>
      </c>
      <c r="E1344" s="1" t="str">
        <f>IFERROR(IF(VLOOKUP(D1344,ข้อมูลออเดอร์!A:BV,74,0)="Express delivery","NORMAL",IF(VLOOKUP(D1344,ข้อมูลออเดอร์!A:BV,74,0)="Lalamove","B2B_OFFLINE","")),"")</f>
        <v/>
      </c>
      <c r="F1344" s="1" t="str">
        <f t="shared" si="224"/>
        <v/>
      </c>
      <c r="G1344" s="1" t="str">
        <f>IF(ข้อมูลออเดอร์!CV1343="","",ข้อมูลออเดอร์!CV1343)</f>
        <v/>
      </c>
      <c r="H1344" s="1" t="str">
        <f>IF(ข้อมูลออเดอร์!CW1343="","",ข้อมูลออเดอร์!CW1343)</f>
        <v/>
      </c>
      <c r="I1344" s="1" t="str">
        <f>IF(ข้อมูลออเดอร์!CV1343="","",ข้อมูลออเดอร์!CV1343)</f>
        <v/>
      </c>
      <c r="J1344" s="1" t="str">
        <f>IF(ข้อมูลออเดอร์!DD1343="","",ข้อมูลออเดอร์!DD1343)</f>
        <v/>
      </c>
      <c r="K1344" s="102" t="str">
        <f t="shared" si="225"/>
        <v/>
      </c>
      <c r="L1344" s="102" t="str">
        <f t="shared" si="226"/>
        <v/>
      </c>
      <c r="M1344" s="103" t="str">
        <f ca="1" t="shared" si="227"/>
        <v/>
      </c>
      <c r="N1344" s="103" t="str">
        <f ca="1" t="shared" si="228"/>
        <v/>
      </c>
      <c r="O1344" s="1" t="str">
        <f>IFERROR(VLOOKUP(D1344,ข้อมูลออเดอร์!A:EK,49,0),"")</f>
        <v/>
      </c>
      <c r="P1344" s="1" t="str">
        <f>IF(D1344="","",ข้อมูลออเดอร์!AX1343)</f>
        <v/>
      </c>
      <c r="Q1344" s="1" t="str">
        <f>IF(D1344="","",ข้อมูลออเดอร์!AX1343)</f>
        <v/>
      </c>
      <c r="R1344" s="1" t="str">
        <f t="shared" si="229"/>
        <v/>
      </c>
      <c r="S1344" s="1">
        <f>IF('ข้อมูลจังหวัด-อำเภอ'!C1343="","",'ข้อมูลจังหวัด-อำเภอ'!C1343)</f>
        <v>0</v>
      </c>
      <c r="T1344" s="1">
        <f>IF('ข้อมูลจังหวัด-อำเภอ'!D1343="","",'ข้อมูลจังหวัด-อำเภอ'!D1343)</f>
        <v>0</v>
      </c>
      <c r="U1344" s="1" t="str">
        <f>IFERROR(VLOOKUP(D1344,ข้อมูลออเดอร์!A:EK,46,0),"")</f>
        <v/>
      </c>
      <c r="V1344" s="1" t="str">
        <f>IFERROR(VLOOKUP(D1344,ข้อมูลออเดอร์!A:EK,46,0),"")</f>
        <v/>
      </c>
      <c r="W1344" s="1" t="str">
        <f>IFERROR(VLOOKUP(D1344,ข้อมูลออเดอร์!A:EK,48,0),"")</f>
        <v/>
      </c>
      <c r="X1344" s="1" t="str">
        <f t="shared" si="230"/>
        <v/>
      </c>
      <c r="Y1344" s="1"/>
      <c r="Z1344" s="1"/>
      <c r="AA1344" s="1" t="e">
        <f t="shared" si="231"/>
        <v>#N/A</v>
      </c>
      <c r="AB1344" s="1"/>
      <c r="AC1344" s="1"/>
      <c r="AD1344" s="1"/>
      <c r="AE1344" s="1" t="e">
        <f>IF(ข้อมูลน้ำหนักสินค้า!C1343="","",ข้อมูลน้ำหนักสินค้า!C1343)*J1344</f>
        <v>#VALUE!</v>
      </c>
    </row>
    <row r="1345" spans="1:31">
      <c r="A1345" s="1" t="str">
        <f t="shared" si="221"/>
        <v/>
      </c>
      <c r="B1345" s="1" t="str">
        <f t="shared" si="222"/>
        <v/>
      </c>
      <c r="C1345" s="1" t="str">
        <f t="shared" si="223"/>
        <v/>
      </c>
      <c r="D1345" s="1" t="str">
        <f>IF(ข้อมูลออเดอร์!A1344="","",ข้อมูลออเดอร์!A1344)</f>
        <v/>
      </c>
      <c r="E1345" s="1" t="str">
        <f>IFERROR(IF(VLOOKUP(D1345,ข้อมูลออเดอร์!A:BV,74,0)="Express delivery","NORMAL",IF(VLOOKUP(D1345,ข้อมูลออเดอร์!A:BV,74,0)="Lalamove","B2B_OFFLINE","")),"")</f>
        <v/>
      </c>
      <c r="F1345" s="1" t="str">
        <f t="shared" si="224"/>
        <v/>
      </c>
      <c r="G1345" s="1" t="str">
        <f>IF(ข้อมูลออเดอร์!CV1344="","",ข้อมูลออเดอร์!CV1344)</f>
        <v/>
      </c>
      <c r="H1345" s="1" t="str">
        <f>IF(ข้อมูลออเดอร์!CW1344="","",ข้อมูลออเดอร์!CW1344)</f>
        <v/>
      </c>
      <c r="I1345" s="1" t="str">
        <f>IF(ข้อมูลออเดอร์!CV1344="","",ข้อมูลออเดอร์!CV1344)</f>
        <v/>
      </c>
      <c r="J1345" s="1" t="str">
        <f>IF(ข้อมูลออเดอร์!DD1344="","",ข้อมูลออเดอร์!DD1344)</f>
        <v/>
      </c>
      <c r="K1345" s="102" t="str">
        <f t="shared" si="225"/>
        <v/>
      </c>
      <c r="L1345" s="102" t="str">
        <f t="shared" si="226"/>
        <v/>
      </c>
      <c r="M1345" s="103" t="str">
        <f ca="1" t="shared" si="227"/>
        <v/>
      </c>
      <c r="N1345" s="103" t="str">
        <f ca="1" t="shared" si="228"/>
        <v/>
      </c>
      <c r="O1345" s="1" t="str">
        <f>IFERROR(VLOOKUP(D1345,ข้อมูลออเดอร์!A:EK,49,0),"")</f>
        <v/>
      </c>
      <c r="P1345" s="1" t="str">
        <f>IF(D1345="","",ข้อมูลออเดอร์!AX1344)</f>
        <v/>
      </c>
      <c r="Q1345" s="1" t="str">
        <f>IF(D1345="","",ข้อมูลออเดอร์!AX1344)</f>
        <v/>
      </c>
      <c r="R1345" s="1" t="str">
        <f t="shared" si="229"/>
        <v/>
      </c>
      <c r="S1345" s="1">
        <f>IF('ข้อมูลจังหวัด-อำเภอ'!C1344="","",'ข้อมูลจังหวัด-อำเภอ'!C1344)</f>
        <v>0</v>
      </c>
      <c r="T1345" s="1">
        <f>IF('ข้อมูลจังหวัด-อำเภอ'!D1344="","",'ข้อมูลจังหวัด-อำเภอ'!D1344)</f>
        <v>0</v>
      </c>
      <c r="U1345" s="1" t="str">
        <f>IFERROR(VLOOKUP(D1345,ข้อมูลออเดอร์!A:EK,46,0),"")</f>
        <v/>
      </c>
      <c r="V1345" s="1" t="str">
        <f>IFERROR(VLOOKUP(D1345,ข้อมูลออเดอร์!A:EK,46,0),"")</f>
        <v/>
      </c>
      <c r="W1345" s="1" t="str">
        <f>IFERROR(VLOOKUP(D1345,ข้อมูลออเดอร์!A:EK,48,0),"")</f>
        <v/>
      </c>
      <c r="X1345" s="1" t="str">
        <f t="shared" si="230"/>
        <v/>
      </c>
      <c r="Y1345" s="1"/>
      <c r="Z1345" s="1"/>
      <c r="AA1345" s="1" t="e">
        <f t="shared" si="231"/>
        <v>#N/A</v>
      </c>
      <c r="AB1345" s="1"/>
      <c r="AC1345" s="1"/>
      <c r="AD1345" s="1"/>
      <c r="AE1345" s="1" t="e">
        <f>IF(ข้อมูลน้ำหนักสินค้า!C1344="","",ข้อมูลน้ำหนักสินค้า!C1344)*J1345</f>
        <v>#VALUE!</v>
      </c>
    </row>
    <row r="1346" spans="1:31">
      <c r="A1346" s="1" t="str">
        <f t="shared" si="221"/>
        <v/>
      </c>
      <c r="B1346" s="1" t="str">
        <f t="shared" si="222"/>
        <v/>
      </c>
      <c r="C1346" s="1" t="str">
        <f t="shared" si="223"/>
        <v/>
      </c>
      <c r="D1346" s="1" t="str">
        <f>IF(ข้อมูลออเดอร์!A1345="","",ข้อมูลออเดอร์!A1345)</f>
        <v/>
      </c>
      <c r="E1346" s="1" t="str">
        <f>IFERROR(IF(VLOOKUP(D1346,ข้อมูลออเดอร์!A:BV,74,0)="Express delivery","NORMAL",IF(VLOOKUP(D1346,ข้อมูลออเดอร์!A:BV,74,0)="Lalamove","B2B_OFFLINE","")),"")</f>
        <v/>
      </c>
      <c r="F1346" s="1" t="str">
        <f t="shared" si="224"/>
        <v/>
      </c>
      <c r="G1346" s="1" t="str">
        <f>IF(ข้อมูลออเดอร์!CV1345="","",ข้อมูลออเดอร์!CV1345)</f>
        <v/>
      </c>
      <c r="H1346" s="1" t="str">
        <f>IF(ข้อมูลออเดอร์!CW1345="","",ข้อมูลออเดอร์!CW1345)</f>
        <v/>
      </c>
      <c r="I1346" s="1" t="str">
        <f>IF(ข้อมูลออเดอร์!CV1345="","",ข้อมูลออเดอร์!CV1345)</f>
        <v/>
      </c>
      <c r="J1346" s="1" t="str">
        <f>IF(ข้อมูลออเดอร์!DD1345="","",ข้อมูลออเดอร์!DD1345)</f>
        <v/>
      </c>
      <c r="K1346" s="102" t="str">
        <f t="shared" si="225"/>
        <v/>
      </c>
      <c r="L1346" s="102" t="str">
        <f t="shared" si="226"/>
        <v/>
      </c>
      <c r="M1346" s="103" t="str">
        <f ca="1" t="shared" si="227"/>
        <v/>
      </c>
      <c r="N1346" s="103" t="str">
        <f ca="1" t="shared" si="228"/>
        <v/>
      </c>
      <c r="O1346" s="1" t="str">
        <f>IFERROR(VLOOKUP(D1346,ข้อมูลออเดอร์!A:EK,49,0),"")</f>
        <v/>
      </c>
      <c r="P1346" s="1" t="str">
        <f>IF(D1346="","",ข้อมูลออเดอร์!AX1345)</f>
        <v/>
      </c>
      <c r="Q1346" s="1" t="str">
        <f>IF(D1346="","",ข้อมูลออเดอร์!AX1345)</f>
        <v/>
      </c>
      <c r="R1346" s="1" t="str">
        <f t="shared" si="229"/>
        <v/>
      </c>
      <c r="S1346" s="1">
        <f>IF('ข้อมูลจังหวัด-อำเภอ'!C1345="","",'ข้อมูลจังหวัด-อำเภอ'!C1345)</f>
        <v>0</v>
      </c>
      <c r="T1346" s="1">
        <f>IF('ข้อมูลจังหวัด-อำเภอ'!D1345="","",'ข้อมูลจังหวัด-อำเภอ'!D1345)</f>
        <v>0</v>
      </c>
      <c r="U1346" s="1" t="str">
        <f>IFERROR(VLOOKUP(D1346,ข้อมูลออเดอร์!A:EK,46,0),"")</f>
        <v/>
      </c>
      <c r="V1346" s="1" t="str">
        <f>IFERROR(VLOOKUP(D1346,ข้อมูลออเดอร์!A:EK,46,0),"")</f>
        <v/>
      </c>
      <c r="W1346" s="1" t="str">
        <f>IFERROR(VLOOKUP(D1346,ข้อมูลออเดอร์!A:EK,48,0),"")</f>
        <v/>
      </c>
      <c r="X1346" s="1" t="str">
        <f t="shared" si="230"/>
        <v/>
      </c>
      <c r="Y1346" s="1"/>
      <c r="Z1346" s="1"/>
      <c r="AA1346" s="1" t="e">
        <f t="shared" si="231"/>
        <v>#N/A</v>
      </c>
      <c r="AB1346" s="1"/>
      <c r="AC1346" s="1"/>
      <c r="AD1346" s="1"/>
      <c r="AE1346" s="1" t="e">
        <f>IF(ข้อมูลน้ำหนักสินค้า!C1345="","",ข้อมูลน้ำหนักสินค้า!C1345)*J1346</f>
        <v>#VALUE!</v>
      </c>
    </row>
    <row r="1347" spans="1:31">
      <c r="A1347" s="1" t="str">
        <f t="shared" si="221"/>
        <v/>
      </c>
      <c r="B1347" s="1" t="str">
        <f t="shared" si="222"/>
        <v/>
      </c>
      <c r="C1347" s="1" t="str">
        <f t="shared" si="223"/>
        <v/>
      </c>
      <c r="D1347" s="1" t="str">
        <f>IF(ข้อมูลออเดอร์!A1346="","",ข้อมูลออเดอร์!A1346)</f>
        <v/>
      </c>
      <c r="E1347" s="1" t="str">
        <f>IFERROR(IF(VLOOKUP(D1347,ข้อมูลออเดอร์!A:BV,74,0)="Express delivery","NORMAL",IF(VLOOKUP(D1347,ข้อมูลออเดอร์!A:BV,74,0)="Lalamove","B2B_OFFLINE","")),"")</f>
        <v/>
      </c>
      <c r="F1347" s="1" t="str">
        <f t="shared" si="224"/>
        <v/>
      </c>
      <c r="G1347" s="1" t="str">
        <f>IF(ข้อมูลออเดอร์!CV1346="","",ข้อมูลออเดอร์!CV1346)</f>
        <v/>
      </c>
      <c r="H1347" s="1" t="str">
        <f>IF(ข้อมูลออเดอร์!CW1346="","",ข้อมูลออเดอร์!CW1346)</f>
        <v/>
      </c>
      <c r="I1347" s="1" t="str">
        <f>IF(ข้อมูลออเดอร์!CV1346="","",ข้อมูลออเดอร์!CV1346)</f>
        <v/>
      </c>
      <c r="J1347" s="1" t="str">
        <f>IF(ข้อมูลออเดอร์!DD1346="","",ข้อมูลออเดอร์!DD1346)</f>
        <v/>
      </c>
      <c r="K1347" s="102" t="str">
        <f t="shared" si="225"/>
        <v/>
      </c>
      <c r="L1347" s="102" t="str">
        <f t="shared" si="226"/>
        <v/>
      </c>
      <c r="M1347" s="103" t="str">
        <f ca="1" t="shared" si="227"/>
        <v/>
      </c>
      <c r="N1347" s="103" t="str">
        <f ca="1" t="shared" si="228"/>
        <v/>
      </c>
      <c r="O1347" s="1" t="str">
        <f>IFERROR(VLOOKUP(D1347,ข้อมูลออเดอร์!A:EK,49,0),"")</f>
        <v/>
      </c>
      <c r="P1347" s="1" t="str">
        <f>IF(D1347="","",ข้อมูลออเดอร์!AX1346)</f>
        <v/>
      </c>
      <c r="Q1347" s="1" t="str">
        <f>IF(D1347="","",ข้อมูลออเดอร์!AX1346)</f>
        <v/>
      </c>
      <c r="R1347" s="1" t="str">
        <f t="shared" si="229"/>
        <v/>
      </c>
      <c r="S1347" s="1">
        <f>IF('ข้อมูลจังหวัด-อำเภอ'!C1346="","",'ข้อมูลจังหวัด-อำเภอ'!C1346)</f>
        <v>0</v>
      </c>
      <c r="T1347" s="1">
        <f>IF('ข้อมูลจังหวัด-อำเภอ'!D1346="","",'ข้อมูลจังหวัด-อำเภอ'!D1346)</f>
        <v>0</v>
      </c>
      <c r="U1347" s="1" t="str">
        <f>IFERROR(VLOOKUP(D1347,ข้อมูลออเดอร์!A:EK,46,0),"")</f>
        <v/>
      </c>
      <c r="V1347" s="1" t="str">
        <f>IFERROR(VLOOKUP(D1347,ข้อมูลออเดอร์!A:EK,46,0),"")</f>
        <v/>
      </c>
      <c r="W1347" s="1" t="str">
        <f>IFERROR(VLOOKUP(D1347,ข้อมูลออเดอร์!A:EK,48,0),"")</f>
        <v/>
      </c>
      <c r="X1347" s="1" t="str">
        <f t="shared" si="230"/>
        <v/>
      </c>
      <c r="Y1347" s="1"/>
      <c r="Z1347" s="1"/>
      <c r="AA1347" s="1" t="e">
        <f t="shared" si="231"/>
        <v>#N/A</v>
      </c>
      <c r="AB1347" s="1"/>
      <c r="AC1347" s="1"/>
      <c r="AD1347" s="1"/>
      <c r="AE1347" s="1" t="e">
        <f>IF(ข้อมูลน้ำหนักสินค้า!C1346="","",ข้อมูลน้ำหนักสินค้า!C1346)*J1347</f>
        <v>#VALUE!</v>
      </c>
    </row>
    <row r="1348" spans="1:31">
      <c r="A1348" s="1" t="str">
        <f t="shared" ref="A1348:A1411" si="232">IF(D1348="","","EastlyncOffline")</f>
        <v/>
      </c>
      <c r="B1348" s="1" t="str">
        <f t="shared" ref="B1348:B1411" si="233">IF(D1348="","","OFFLINE")</f>
        <v/>
      </c>
      <c r="C1348" s="1" t="str">
        <f t="shared" ref="C1348:C1411" si="234">IF(D1348="","","SALE")</f>
        <v/>
      </c>
      <c r="D1348" s="1" t="str">
        <f>IF(ข้อมูลออเดอร์!A1347="","",ข้อมูลออเดอร์!A1347)</f>
        <v/>
      </c>
      <c r="E1348" s="1" t="str">
        <f>IFERROR(IF(VLOOKUP(D1348,ข้อมูลออเดอร์!A:BV,74,0)="Express delivery","NORMAL",IF(VLOOKUP(D1348,ข้อมูลออเดอร์!A:BV,74,0)="Lalamove","B2B_OFFLINE","")),"")</f>
        <v/>
      </c>
      <c r="F1348" s="1" t="str">
        <f t="shared" ref="F1348:F1411" si="235">IF(D1348="","","EXPRESS")</f>
        <v/>
      </c>
      <c r="G1348" s="1" t="str">
        <f>IF(ข้อมูลออเดอร์!CV1347="","",ข้อมูลออเดอร์!CV1347)</f>
        <v/>
      </c>
      <c r="H1348" s="1" t="str">
        <f>IF(ข้อมูลออเดอร์!CW1347="","",ข้อมูลออเดอร์!CW1347)</f>
        <v/>
      </c>
      <c r="I1348" s="1" t="str">
        <f>IF(ข้อมูลออเดอร์!CV1347="","",ข้อมูลออเดอร์!CV1347)</f>
        <v/>
      </c>
      <c r="J1348" s="1" t="str">
        <f>IF(ข้อมูลออเดอร์!DD1347="","",ข้อมูลออเดอร์!DD1347)</f>
        <v/>
      </c>
      <c r="K1348" s="102" t="str">
        <f t="shared" ref="K1348:K1411" si="236">IF(D1348="","",0)</f>
        <v/>
      </c>
      <c r="L1348" s="102" t="str">
        <f t="shared" ref="L1348:L1411" si="237">IF(D1348="","",0)</f>
        <v/>
      </c>
      <c r="M1348" s="103" t="str">
        <f ca="1" t="shared" ref="M1348:M1411" si="238">IF(D1348="","",NOW())</f>
        <v/>
      </c>
      <c r="N1348" s="103" t="str">
        <f ca="1" t="shared" ref="N1348:N1411" si="239">IF(D1348="","",NOW())</f>
        <v/>
      </c>
      <c r="O1348" s="1" t="str">
        <f>IFERROR(VLOOKUP(D1348,ข้อมูลออเดอร์!A:EK,49,0),"")</f>
        <v/>
      </c>
      <c r="P1348" s="1" t="str">
        <f>IF(D1348="","",ข้อมูลออเดอร์!AX1347)</f>
        <v/>
      </c>
      <c r="Q1348" s="1" t="str">
        <f>IF(D1348="","",ข้อมูลออเดอร์!AX1347)</f>
        <v/>
      </c>
      <c r="R1348" s="1" t="str">
        <f t="shared" ref="R1348:R1411" si="240">IF(D1348="","","TH")</f>
        <v/>
      </c>
      <c r="S1348" s="1">
        <f>IF('ข้อมูลจังหวัด-อำเภอ'!C1347="","",'ข้อมูลจังหวัด-อำเภอ'!C1347)</f>
        <v>0</v>
      </c>
      <c r="T1348" s="1">
        <f>IF('ข้อมูลจังหวัด-อำเภอ'!D1347="","",'ข้อมูลจังหวัด-อำเภอ'!D1347)</f>
        <v>0</v>
      </c>
      <c r="U1348" s="1" t="str">
        <f>IFERROR(VLOOKUP(D1348,ข้อมูลออเดอร์!A:EK,46,0),"")</f>
        <v/>
      </c>
      <c r="V1348" s="1" t="str">
        <f>IFERROR(VLOOKUP(D1348,ข้อมูลออเดอร์!A:EK,46,0),"")</f>
        <v/>
      </c>
      <c r="W1348" s="1" t="str">
        <f>IFERROR(VLOOKUP(D1348,ข้อมูลออเดอร์!A:EK,48,0),"")</f>
        <v/>
      </c>
      <c r="X1348" s="1" t="str">
        <f t="shared" ref="X1348:X1411" si="241">IF(D1348="","","COD")</f>
        <v/>
      </c>
      <c r="Y1348" s="1"/>
      <c r="Z1348" s="1"/>
      <c r="AA1348" s="1" t="e">
        <f t="shared" ref="AA1348:AA1411" si="242">SUMIF(W:W,W1348,AE:AE)+0.2</f>
        <v>#N/A</v>
      </c>
      <c r="AB1348" s="1"/>
      <c r="AC1348" s="1"/>
      <c r="AD1348" s="1"/>
      <c r="AE1348" s="1" t="e">
        <f>IF(ข้อมูลน้ำหนักสินค้า!C1347="","",ข้อมูลน้ำหนักสินค้า!C1347)*J1348</f>
        <v>#VALUE!</v>
      </c>
    </row>
    <row r="1349" spans="1:31">
      <c r="A1349" s="1" t="str">
        <f t="shared" si="232"/>
        <v/>
      </c>
      <c r="B1349" s="1" t="str">
        <f t="shared" si="233"/>
        <v/>
      </c>
      <c r="C1349" s="1" t="str">
        <f t="shared" si="234"/>
        <v/>
      </c>
      <c r="D1349" s="1" t="str">
        <f>IF(ข้อมูลออเดอร์!A1348="","",ข้อมูลออเดอร์!A1348)</f>
        <v/>
      </c>
      <c r="E1349" s="1" t="str">
        <f>IFERROR(IF(VLOOKUP(D1349,ข้อมูลออเดอร์!A:BV,74,0)="Express delivery","NORMAL",IF(VLOOKUP(D1349,ข้อมูลออเดอร์!A:BV,74,0)="Lalamove","B2B_OFFLINE","")),"")</f>
        <v/>
      </c>
      <c r="F1349" s="1" t="str">
        <f t="shared" si="235"/>
        <v/>
      </c>
      <c r="G1349" s="1" t="str">
        <f>IF(ข้อมูลออเดอร์!CV1348="","",ข้อมูลออเดอร์!CV1348)</f>
        <v/>
      </c>
      <c r="H1349" s="1" t="str">
        <f>IF(ข้อมูลออเดอร์!CW1348="","",ข้อมูลออเดอร์!CW1348)</f>
        <v/>
      </c>
      <c r="I1349" s="1" t="str">
        <f>IF(ข้อมูลออเดอร์!CV1348="","",ข้อมูลออเดอร์!CV1348)</f>
        <v/>
      </c>
      <c r="J1349" s="1" t="str">
        <f>IF(ข้อมูลออเดอร์!DD1348="","",ข้อมูลออเดอร์!DD1348)</f>
        <v/>
      </c>
      <c r="K1349" s="102" t="str">
        <f t="shared" si="236"/>
        <v/>
      </c>
      <c r="L1349" s="102" t="str">
        <f t="shared" si="237"/>
        <v/>
      </c>
      <c r="M1349" s="103" t="str">
        <f ca="1" t="shared" si="238"/>
        <v/>
      </c>
      <c r="N1349" s="103" t="str">
        <f ca="1" t="shared" si="239"/>
        <v/>
      </c>
      <c r="O1349" s="1" t="str">
        <f>IFERROR(VLOOKUP(D1349,ข้อมูลออเดอร์!A:EK,49,0),"")</f>
        <v/>
      </c>
      <c r="P1349" s="1" t="str">
        <f>IF(D1349="","",ข้อมูลออเดอร์!AX1348)</f>
        <v/>
      </c>
      <c r="Q1349" s="1" t="str">
        <f>IF(D1349="","",ข้อมูลออเดอร์!AX1348)</f>
        <v/>
      </c>
      <c r="R1349" s="1" t="str">
        <f t="shared" si="240"/>
        <v/>
      </c>
      <c r="S1349" s="1">
        <f>IF('ข้อมูลจังหวัด-อำเภอ'!C1348="","",'ข้อมูลจังหวัด-อำเภอ'!C1348)</f>
        <v>0</v>
      </c>
      <c r="T1349" s="1">
        <f>IF('ข้อมูลจังหวัด-อำเภอ'!D1348="","",'ข้อมูลจังหวัด-อำเภอ'!D1348)</f>
        <v>0</v>
      </c>
      <c r="U1349" s="1" t="str">
        <f>IFERROR(VLOOKUP(D1349,ข้อมูลออเดอร์!A:EK,46,0),"")</f>
        <v/>
      </c>
      <c r="V1349" s="1" t="str">
        <f>IFERROR(VLOOKUP(D1349,ข้อมูลออเดอร์!A:EK,46,0),"")</f>
        <v/>
      </c>
      <c r="W1349" s="1" t="str">
        <f>IFERROR(VLOOKUP(D1349,ข้อมูลออเดอร์!A:EK,48,0),"")</f>
        <v/>
      </c>
      <c r="X1349" s="1" t="str">
        <f t="shared" si="241"/>
        <v/>
      </c>
      <c r="Y1349" s="1"/>
      <c r="Z1349" s="1"/>
      <c r="AA1349" s="1" t="e">
        <f t="shared" si="242"/>
        <v>#N/A</v>
      </c>
      <c r="AB1349" s="1"/>
      <c r="AC1349" s="1"/>
      <c r="AD1349" s="1"/>
      <c r="AE1349" s="1" t="e">
        <f>IF(ข้อมูลน้ำหนักสินค้า!C1348="","",ข้อมูลน้ำหนักสินค้า!C1348)*J1349</f>
        <v>#VALUE!</v>
      </c>
    </row>
    <row r="1350" spans="1:31">
      <c r="A1350" s="1" t="str">
        <f t="shared" si="232"/>
        <v/>
      </c>
      <c r="B1350" s="1" t="str">
        <f t="shared" si="233"/>
        <v/>
      </c>
      <c r="C1350" s="1" t="str">
        <f t="shared" si="234"/>
        <v/>
      </c>
      <c r="D1350" s="1" t="str">
        <f>IF(ข้อมูลออเดอร์!A1349="","",ข้อมูลออเดอร์!A1349)</f>
        <v/>
      </c>
      <c r="E1350" s="1" t="str">
        <f>IFERROR(IF(VLOOKUP(D1350,ข้อมูลออเดอร์!A:BV,74,0)="Express delivery","NORMAL",IF(VLOOKUP(D1350,ข้อมูลออเดอร์!A:BV,74,0)="Lalamove","B2B_OFFLINE","")),"")</f>
        <v/>
      </c>
      <c r="F1350" s="1" t="str">
        <f t="shared" si="235"/>
        <v/>
      </c>
      <c r="G1350" s="1" t="str">
        <f>IF(ข้อมูลออเดอร์!CV1349="","",ข้อมูลออเดอร์!CV1349)</f>
        <v/>
      </c>
      <c r="H1350" s="1" t="str">
        <f>IF(ข้อมูลออเดอร์!CW1349="","",ข้อมูลออเดอร์!CW1349)</f>
        <v/>
      </c>
      <c r="I1350" s="1" t="str">
        <f>IF(ข้อมูลออเดอร์!CV1349="","",ข้อมูลออเดอร์!CV1349)</f>
        <v/>
      </c>
      <c r="J1350" s="1" t="str">
        <f>IF(ข้อมูลออเดอร์!DD1349="","",ข้อมูลออเดอร์!DD1349)</f>
        <v/>
      </c>
      <c r="K1350" s="102" t="str">
        <f t="shared" si="236"/>
        <v/>
      </c>
      <c r="L1350" s="102" t="str">
        <f t="shared" si="237"/>
        <v/>
      </c>
      <c r="M1350" s="103" t="str">
        <f ca="1" t="shared" si="238"/>
        <v/>
      </c>
      <c r="N1350" s="103" t="str">
        <f ca="1" t="shared" si="239"/>
        <v/>
      </c>
      <c r="O1350" s="1" t="str">
        <f>IFERROR(VLOOKUP(D1350,ข้อมูลออเดอร์!A:EK,49,0),"")</f>
        <v/>
      </c>
      <c r="P1350" s="1" t="str">
        <f>IF(D1350="","",ข้อมูลออเดอร์!AX1349)</f>
        <v/>
      </c>
      <c r="Q1350" s="1" t="str">
        <f>IF(D1350="","",ข้อมูลออเดอร์!AX1349)</f>
        <v/>
      </c>
      <c r="R1350" s="1" t="str">
        <f t="shared" si="240"/>
        <v/>
      </c>
      <c r="S1350" s="1">
        <f>IF('ข้อมูลจังหวัด-อำเภอ'!C1349="","",'ข้อมูลจังหวัด-อำเภอ'!C1349)</f>
        <v>0</v>
      </c>
      <c r="T1350" s="1">
        <f>IF('ข้อมูลจังหวัด-อำเภอ'!D1349="","",'ข้อมูลจังหวัด-อำเภอ'!D1349)</f>
        <v>0</v>
      </c>
      <c r="U1350" s="1" t="str">
        <f>IFERROR(VLOOKUP(D1350,ข้อมูลออเดอร์!A:EK,46,0),"")</f>
        <v/>
      </c>
      <c r="V1350" s="1" t="str">
        <f>IFERROR(VLOOKUP(D1350,ข้อมูลออเดอร์!A:EK,46,0),"")</f>
        <v/>
      </c>
      <c r="W1350" s="1" t="str">
        <f>IFERROR(VLOOKUP(D1350,ข้อมูลออเดอร์!A:EK,48,0),"")</f>
        <v/>
      </c>
      <c r="X1350" s="1" t="str">
        <f t="shared" si="241"/>
        <v/>
      </c>
      <c r="Y1350" s="1"/>
      <c r="Z1350" s="1"/>
      <c r="AA1350" s="1" t="e">
        <f t="shared" si="242"/>
        <v>#N/A</v>
      </c>
      <c r="AB1350" s="1"/>
      <c r="AC1350" s="1"/>
      <c r="AD1350" s="1"/>
      <c r="AE1350" s="1" t="e">
        <f>IF(ข้อมูลน้ำหนักสินค้า!C1349="","",ข้อมูลน้ำหนักสินค้า!C1349)*J1350</f>
        <v>#VALUE!</v>
      </c>
    </row>
    <row r="1351" spans="1:31">
      <c r="A1351" s="1" t="str">
        <f t="shared" si="232"/>
        <v/>
      </c>
      <c r="B1351" s="1" t="str">
        <f t="shared" si="233"/>
        <v/>
      </c>
      <c r="C1351" s="1" t="str">
        <f t="shared" si="234"/>
        <v/>
      </c>
      <c r="D1351" s="1" t="str">
        <f>IF(ข้อมูลออเดอร์!A1350="","",ข้อมูลออเดอร์!A1350)</f>
        <v/>
      </c>
      <c r="E1351" s="1" t="str">
        <f>IFERROR(IF(VLOOKUP(D1351,ข้อมูลออเดอร์!A:BV,74,0)="Express delivery","NORMAL",IF(VLOOKUP(D1351,ข้อมูลออเดอร์!A:BV,74,0)="Lalamove","B2B_OFFLINE","")),"")</f>
        <v/>
      </c>
      <c r="F1351" s="1" t="str">
        <f t="shared" si="235"/>
        <v/>
      </c>
      <c r="G1351" s="1" t="str">
        <f>IF(ข้อมูลออเดอร์!CV1350="","",ข้อมูลออเดอร์!CV1350)</f>
        <v/>
      </c>
      <c r="H1351" s="1" t="str">
        <f>IF(ข้อมูลออเดอร์!CW1350="","",ข้อมูลออเดอร์!CW1350)</f>
        <v/>
      </c>
      <c r="I1351" s="1" t="str">
        <f>IF(ข้อมูลออเดอร์!CV1350="","",ข้อมูลออเดอร์!CV1350)</f>
        <v/>
      </c>
      <c r="J1351" s="1" t="str">
        <f>IF(ข้อมูลออเดอร์!DD1350="","",ข้อมูลออเดอร์!DD1350)</f>
        <v/>
      </c>
      <c r="K1351" s="102" t="str">
        <f t="shared" si="236"/>
        <v/>
      </c>
      <c r="L1351" s="102" t="str">
        <f t="shared" si="237"/>
        <v/>
      </c>
      <c r="M1351" s="103" t="str">
        <f ca="1" t="shared" si="238"/>
        <v/>
      </c>
      <c r="N1351" s="103" t="str">
        <f ca="1" t="shared" si="239"/>
        <v/>
      </c>
      <c r="O1351" s="1" t="str">
        <f>IFERROR(VLOOKUP(D1351,ข้อมูลออเดอร์!A:EK,49,0),"")</f>
        <v/>
      </c>
      <c r="P1351" s="1" t="str">
        <f>IF(D1351="","",ข้อมูลออเดอร์!AX1350)</f>
        <v/>
      </c>
      <c r="Q1351" s="1" t="str">
        <f>IF(D1351="","",ข้อมูลออเดอร์!AX1350)</f>
        <v/>
      </c>
      <c r="R1351" s="1" t="str">
        <f t="shared" si="240"/>
        <v/>
      </c>
      <c r="S1351" s="1">
        <f>IF('ข้อมูลจังหวัด-อำเภอ'!C1350="","",'ข้อมูลจังหวัด-อำเภอ'!C1350)</f>
        <v>0</v>
      </c>
      <c r="T1351" s="1">
        <f>IF('ข้อมูลจังหวัด-อำเภอ'!D1350="","",'ข้อมูลจังหวัด-อำเภอ'!D1350)</f>
        <v>0</v>
      </c>
      <c r="U1351" s="1" t="str">
        <f>IFERROR(VLOOKUP(D1351,ข้อมูลออเดอร์!A:EK,46,0),"")</f>
        <v/>
      </c>
      <c r="V1351" s="1" t="str">
        <f>IFERROR(VLOOKUP(D1351,ข้อมูลออเดอร์!A:EK,46,0),"")</f>
        <v/>
      </c>
      <c r="W1351" s="1" t="str">
        <f>IFERROR(VLOOKUP(D1351,ข้อมูลออเดอร์!A:EK,48,0),"")</f>
        <v/>
      </c>
      <c r="X1351" s="1" t="str">
        <f t="shared" si="241"/>
        <v/>
      </c>
      <c r="Y1351" s="1"/>
      <c r="Z1351" s="1"/>
      <c r="AA1351" s="1" t="e">
        <f t="shared" si="242"/>
        <v>#N/A</v>
      </c>
      <c r="AB1351" s="1"/>
      <c r="AC1351" s="1"/>
      <c r="AD1351" s="1"/>
      <c r="AE1351" s="1" t="e">
        <f>IF(ข้อมูลน้ำหนักสินค้า!C1350="","",ข้อมูลน้ำหนักสินค้า!C1350)*J1351</f>
        <v>#VALUE!</v>
      </c>
    </row>
    <row r="1352" spans="1:31">
      <c r="A1352" s="1" t="str">
        <f t="shared" si="232"/>
        <v/>
      </c>
      <c r="B1352" s="1" t="str">
        <f t="shared" si="233"/>
        <v/>
      </c>
      <c r="C1352" s="1" t="str">
        <f t="shared" si="234"/>
        <v/>
      </c>
      <c r="D1352" s="1" t="str">
        <f>IF(ข้อมูลออเดอร์!A1351="","",ข้อมูลออเดอร์!A1351)</f>
        <v/>
      </c>
      <c r="E1352" s="1" t="str">
        <f>IFERROR(IF(VLOOKUP(D1352,ข้อมูลออเดอร์!A:BV,74,0)="Express delivery","NORMAL",IF(VLOOKUP(D1352,ข้อมูลออเดอร์!A:BV,74,0)="Lalamove","B2B_OFFLINE","")),"")</f>
        <v/>
      </c>
      <c r="F1352" s="1" t="str">
        <f t="shared" si="235"/>
        <v/>
      </c>
      <c r="G1352" s="1" t="str">
        <f>IF(ข้อมูลออเดอร์!CV1351="","",ข้อมูลออเดอร์!CV1351)</f>
        <v/>
      </c>
      <c r="H1352" s="1" t="str">
        <f>IF(ข้อมูลออเดอร์!CW1351="","",ข้อมูลออเดอร์!CW1351)</f>
        <v/>
      </c>
      <c r="I1352" s="1" t="str">
        <f>IF(ข้อมูลออเดอร์!CV1351="","",ข้อมูลออเดอร์!CV1351)</f>
        <v/>
      </c>
      <c r="J1352" s="1" t="str">
        <f>IF(ข้อมูลออเดอร์!DD1351="","",ข้อมูลออเดอร์!DD1351)</f>
        <v/>
      </c>
      <c r="K1352" s="102" t="str">
        <f t="shared" si="236"/>
        <v/>
      </c>
      <c r="L1352" s="102" t="str">
        <f t="shared" si="237"/>
        <v/>
      </c>
      <c r="M1352" s="103" t="str">
        <f ca="1" t="shared" si="238"/>
        <v/>
      </c>
      <c r="N1352" s="103" t="str">
        <f ca="1" t="shared" si="239"/>
        <v/>
      </c>
      <c r="O1352" s="1" t="str">
        <f>IFERROR(VLOOKUP(D1352,ข้อมูลออเดอร์!A:EK,49,0),"")</f>
        <v/>
      </c>
      <c r="P1352" s="1" t="str">
        <f>IF(D1352="","",ข้อมูลออเดอร์!AX1351)</f>
        <v/>
      </c>
      <c r="Q1352" s="1" t="str">
        <f>IF(D1352="","",ข้อมูลออเดอร์!AX1351)</f>
        <v/>
      </c>
      <c r="R1352" s="1" t="str">
        <f t="shared" si="240"/>
        <v/>
      </c>
      <c r="S1352" s="1">
        <f>IF('ข้อมูลจังหวัด-อำเภอ'!C1351="","",'ข้อมูลจังหวัด-อำเภอ'!C1351)</f>
        <v>0</v>
      </c>
      <c r="T1352" s="1">
        <f>IF('ข้อมูลจังหวัด-อำเภอ'!D1351="","",'ข้อมูลจังหวัด-อำเภอ'!D1351)</f>
        <v>0</v>
      </c>
      <c r="U1352" s="1" t="str">
        <f>IFERROR(VLOOKUP(D1352,ข้อมูลออเดอร์!A:EK,46,0),"")</f>
        <v/>
      </c>
      <c r="V1352" s="1" t="str">
        <f>IFERROR(VLOOKUP(D1352,ข้อมูลออเดอร์!A:EK,46,0),"")</f>
        <v/>
      </c>
      <c r="W1352" s="1" t="str">
        <f>IFERROR(VLOOKUP(D1352,ข้อมูลออเดอร์!A:EK,48,0),"")</f>
        <v/>
      </c>
      <c r="X1352" s="1" t="str">
        <f t="shared" si="241"/>
        <v/>
      </c>
      <c r="Y1352" s="1"/>
      <c r="Z1352" s="1"/>
      <c r="AA1352" s="1" t="e">
        <f t="shared" si="242"/>
        <v>#N/A</v>
      </c>
      <c r="AB1352" s="1"/>
      <c r="AC1352" s="1"/>
      <c r="AD1352" s="1"/>
      <c r="AE1352" s="1" t="e">
        <f>IF(ข้อมูลน้ำหนักสินค้า!C1351="","",ข้อมูลน้ำหนักสินค้า!C1351)*J1352</f>
        <v>#VALUE!</v>
      </c>
    </row>
    <row r="1353" spans="1:31">
      <c r="A1353" s="1" t="str">
        <f t="shared" si="232"/>
        <v/>
      </c>
      <c r="B1353" s="1" t="str">
        <f t="shared" si="233"/>
        <v/>
      </c>
      <c r="C1353" s="1" t="str">
        <f t="shared" si="234"/>
        <v/>
      </c>
      <c r="D1353" s="1" t="str">
        <f>IF(ข้อมูลออเดอร์!A1352="","",ข้อมูลออเดอร์!A1352)</f>
        <v/>
      </c>
      <c r="E1353" s="1" t="str">
        <f>IFERROR(IF(VLOOKUP(D1353,ข้อมูลออเดอร์!A:BV,74,0)="Express delivery","NORMAL",IF(VLOOKUP(D1353,ข้อมูลออเดอร์!A:BV,74,0)="Lalamove","B2B_OFFLINE","")),"")</f>
        <v/>
      </c>
      <c r="F1353" s="1" t="str">
        <f t="shared" si="235"/>
        <v/>
      </c>
      <c r="G1353" s="1" t="str">
        <f>IF(ข้อมูลออเดอร์!CV1352="","",ข้อมูลออเดอร์!CV1352)</f>
        <v/>
      </c>
      <c r="H1353" s="1" t="str">
        <f>IF(ข้อมูลออเดอร์!CW1352="","",ข้อมูลออเดอร์!CW1352)</f>
        <v/>
      </c>
      <c r="I1353" s="1" t="str">
        <f>IF(ข้อมูลออเดอร์!CV1352="","",ข้อมูลออเดอร์!CV1352)</f>
        <v/>
      </c>
      <c r="J1353" s="1" t="str">
        <f>IF(ข้อมูลออเดอร์!DD1352="","",ข้อมูลออเดอร์!DD1352)</f>
        <v/>
      </c>
      <c r="K1353" s="102" t="str">
        <f t="shared" si="236"/>
        <v/>
      </c>
      <c r="L1353" s="102" t="str">
        <f t="shared" si="237"/>
        <v/>
      </c>
      <c r="M1353" s="103" t="str">
        <f ca="1" t="shared" si="238"/>
        <v/>
      </c>
      <c r="N1353" s="103" t="str">
        <f ca="1" t="shared" si="239"/>
        <v/>
      </c>
      <c r="O1353" s="1" t="str">
        <f>IFERROR(VLOOKUP(D1353,ข้อมูลออเดอร์!A:EK,49,0),"")</f>
        <v/>
      </c>
      <c r="P1353" s="1" t="str">
        <f>IF(D1353="","",ข้อมูลออเดอร์!AX1352)</f>
        <v/>
      </c>
      <c r="Q1353" s="1" t="str">
        <f>IF(D1353="","",ข้อมูลออเดอร์!AX1352)</f>
        <v/>
      </c>
      <c r="R1353" s="1" t="str">
        <f t="shared" si="240"/>
        <v/>
      </c>
      <c r="S1353" s="1">
        <f>IF('ข้อมูลจังหวัด-อำเภอ'!C1352="","",'ข้อมูลจังหวัด-อำเภอ'!C1352)</f>
        <v>0</v>
      </c>
      <c r="T1353" s="1">
        <f>IF('ข้อมูลจังหวัด-อำเภอ'!D1352="","",'ข้อมูลจังหวัด-อำเภอ'!D1352)</f>
        <v>0</v>
      </c>
      <c r="U1353" s="1" t="str">
        <f>IFERROR(VLOOKUP(D1353,ข้อมูลออเดอร์!A:EK,46,0),"")</f>
        <v/>
      </c>
      <c r="V1353" s="1" t="str">
        <f>IFERROR(VLOOKUP(D1353,ข้อมูลออเดอร์!A:EK,46,0),"")</f>
        <v/>
      </c>
      <c r="W1353" s="1" t="str">
        <f>IFERROR(VLOOKUP(D1353,ข้อมูลออเดอร์!A:EK,48,0),"")</f>
        <v/>
      </c>
      <c r="X1353" s="1" t="str">
        <f t="shared" si="241"/>
        <v/>
      </c>
      <c r="Y1353" s="1"/>
      <c r="Z1353" s="1"/>
      <c r="AA1353" s="1" t="e">
        <f t="shared" si="242"/>
        <v>#N/A</v>
      </c>
      <c r="AB1353" s="1"/>
      <c r="AC1353" s="1"/>
      <c r="AD1353" s="1"/>
      <c r="AE1353" s="1" t="e">
        <f>IF(ข้อมูลน้ำหนักสินค้า!C1352="","",ข้อมูลน้ำหนักสินค้า!C1352)*J1353</f>
        <v>#VALUE!</v>
      </c>
    </row>
    <row r="1354" spans="1:31">
      <c r="A1354" s="1" t="str">
        <f t="shared" si="232"/>
        <v/>
      </c>
      <c r="B1354" s="1" t="str">
        <f t="shared" si="233"/>
        <v/>
      </c>
      <c r="C1354" s="1" t="str">
        <f t="shared" si="234"/>
        <v/>
      </c>
      <c r="D1354" s="1" t="str">
        <f>IF(ข้อมูลออเดอร์!A1353="","",ข้อมูลออเดอร์!A1353)</f>
        <v/>
      </c>
      <c r="E1354" s="1" t="str">
        <f>IFERROR(IF(VLOOKUP(D1354,ข้อมูลออเดอร์!A:BV,74,0)="Express delivery","NORMAL",IF(VLOOKUP(D1354,ข้อมูลออเดอร์!A:BV,74,0)="Lalamove","B2B_OFFLINE","")),"")</f>
        <v/>
      </c>
      <c r="F1354" s="1" t="str">
        <f t="shared" si="235"/>
        <v/>
      </c>
      <c r="G1354" s="1" t="str">
        <f>IF(ข้อมูลออเดอร์!CV1353="","",ข้อมูลออเดอร์!CV1353)</f>
        <v/>
      </c>
      <c r="H1354" s="1" t="str">
        <f>IF(ข้อมูลออเดอร์!CW1353="","",ข้อมูลออเดอร์!CW1353)</f>
        <v/>
      </c>
      <c r="I1354" s="1" t="str">
        <f>IF(ข้อมูลออเดอร์!CV1353="","",ข้อมูลออเดอร์!CV1353)</f>
        <v/>
      </c>
      <c r="J1354" s="1" t="str">
        <f>IF(ข้อมูลออเดอร์!DD1353="","",ข้อมูลออเดอร์!DD1353)</f>
        <v/>
      </c>
      <c r="K1354" s="102" t="str">
        <f t="shared" si="236"/>
        <v/>
      </c>
      <c r="L1354" s="102" t="str">
        <f t="shared" si="237"/>
        <v/>
      </c>
      <c r="M1354" s="103" t="str">
        <f ca="1" t="shared" si="238"/>
        <v/>
      </c>
      <c r="N1354" s="103" t="str">
        <f ca="1" t="shared" si="239"/>
        <v/>
      </c>
      <c r="O1354" s="1" t="str">
        <f>IFERROR(VLOOKUP(D1354,ข้อมูลออเดอร์!A:EK,49,0),"")</f>
        <v/>
      </c>
      <c r="P1354" s="1" t="str">
        <f>IF(D1354="","",ข้อมูลออเดอร์!AX1353)</f>
        <v/>
      </c>
      <c r="Q1354" s="1" t="str">
        <f>IF(D1354="","",ข้อมูลออเดอร์!AX1353)</f>
        <v/>
      </c>
      <c r="R1354" s="1" t="str">
        <f t="shared" si="240"/>
        <v/>
      </c>
      <c r="S1354" s="1">
        <f>IF('ข้อมูลจังหวัด-อำเภอ'!C1353="","",'ข้อมูลจังหวัด-อำเภอ'!C1353)</f>
        <v>0</v>
      </c>
      <c r="T1354" s="1">
        <f>IF('ข้อมูลจังหวัด-อำเภอ'!D1353="","",'ข้อมูลจังหวัด-อำเภอ'!D1353)</f>
        <v>0</v>
      </c>
      <c r="U1354" s="1" t="str">
        <f>IFERROR(VLOOKUP(D1354,ข้อมูลออเดอร์!A:EK,46,0),"")</f>
        <v/>
      </c>
      <c r="V1354" s="1" t="str">
        <f>IFERROR(VLOOKUP(D1354,ข้อมูลออเดอร์!A:EK,46,0),"")</f>
        <v/>
      </c>
      <c r="W1354" s="1" t="str">
        <f>IFERROR(VLOOKUP(D1354,ข้อมูลออเดอร์!A:EK,48,0),"")</f>
        <v/>
      </c>
      <c r="X1354" s="1" t="str">
        <f t="shared" si="241"/>
        <v/>
      </c>
      <c r="Y1354" s="1"/>
      <c r="Z1354" s="1"/>
      <c r="AA1354" s="1" t="e">
        <f t="shared" si="242"/>
        <v>#N/A</v>
      </c>
      <c r="AB1354" s="1"/>
      <c r="AC1354" s="1"/>
      <c r="AD1354" s="1"/>
      <c r="AE1354" s="1" t="e">
        <f>IF(ข้อมูลน้ำหนักสินค้า!C1353="","",ข้อมูลน้ำหนักสินค้า!C1353)*J1354</f>
        <v>#VALUE!</v>
      </c>
    </row>
    <row r="1355" spans="1:31">
      <c r="A1355" s="1" t="str">
        <f t="shared" si="232"/>
        <v/>
      </c>
      <c r="B1355" s="1" t="str">
        <f t="shared" si="233"/>
        <v/>
      </c>
      <c r="C1355" s="1" t="str">
        <f t="shared" si="234"/>
        <v/>
      </c>
      <c r="D1355" s="1" t="str">
        <f>IF(ข้อมูลออเดอร์!A1354="","",ข้อมูลออเดอร์!A1354)</f>
        <v/>
      </c>
      <c r="E1355" s="1" t="str">
        <f>IFERROR(IF(VLOOKUP(D1355,ข้อมูลออเดอร์!A:BV,74,0)="Express delivery","NORMAL",IF(VLOOKUP(D1355,ข้อมูลออเดอร์!A:BV,74,0)="Lalamove","B2B_OFFLINE","")),"")</f>
        <v/>
      </c>
      <c r="F1355" s="1" t="str">
        <f t="shared" si="235"/>
        <v/>
      </c>
      <c r="G1355" s="1" t="str">
        <f>IF(ข้อมูลออเดอร์!CV1354="","",ข้อมูลออเดอร์!CV1354)</f>
        <v/>
      </c>
      <c r="H1355" s="1" t="str">
        <f>IF(ข้อมูลออเดอร์!CW1354="","",ข้อมูลออเดอร์!CW1354)</f>
        <v/>
      </c>
      <c r="I1355" s="1" t="str">
        <f>IF(ข้อมูลออเดอร์!CV1354="","",ข้อมูลออเดอร์!CV1354)</f>
        <v/>
      </c>
      <c r="J1355" s="1" t="str">
        <f>IF(ข้อมูลออเดอร์!DD1354="","",ข้อมูลออเดอร์!DD1354)</f>
        <v/>
      </c>
      <c r="K1355" s="102" t="str">
        <f t="shared" si="236"/>
        <v/>
      </c>
      <c r="L1355" s="102" t="str">
        <f t="shared" si="237"/>
        <v/>
      </c>
      <c r="M1355" s="103" t="str">
        <f ca="1" t="shared" si="238"/>
        <v/>
      </c>
      <c r="N1355" s="103" t="str">
        <f ca="1" t="shared" si="239"/>
        <v/>
      </c>
      <c r="O1355" s="1" t="str">
        <f>IFERROR(VLOOKUP(D1355,ข้อมูลออเดอร์!A:EK,49,0),"")</f>
        <v/>
      </c>
      <c r="P1355" s="1" t="str">
        <f>IF(D1355="","",ข้อมูลออเดอร์!AX1354)</f>
        <v/>
      </c>
      <c r="Q1355" s="1" t="str">
        <f>IF(D1355="","",ข้อมูลออเดอร์!AX1354)</f>
        <v/>
      </c>
      <c r="R1355" s="1" t="str">
        <f t="shared" si="240"/>
        <v/>
      </c>
      <c r="S1355" s="1">
        <f>IF('ข้อมูลจังหวัด-อำเภอ'!C1354="","",'ข้อมูลจังหวัด-อำเภอ'!C1354)</f>
        <v>0</v>
      </c>
      <c r="T1355" s="1">
        <f>IF('ข้อมูลจังหวัด-อำเภอ'!D1354="","",'ข้อมูลจังหวัด-อำเภอ'!D1354)</f>
        <v>0</v>
      </c>
      <c r="U1355" s="1" t="str">
        <f>IFERROR(VLOOKUP(D1355,ข้อมูลออเดอร์!A:EK,46,0),"")</f>
        <v/>
      </c>
      <c r="V1355" s="1" t="str">
        <f>IFERROR(VLOOKUP(D1355,ข้อมูลออเดอร์!A:EK,46,0),"")</f>
        <v/>
      </c>
      <c r="W1355" s="1" t="str">
        <f>IFERROR(VLOOKUP(D1355,ข้อมูลออเดอร์!A:EK,48,0),"")</f>
        <v/>
      </c>
      <c r="X1355" s="1" t="str">
        <f t="shared" si="241"/>
        <v/>
      </c>
      <c r="Y1355" s="1"/>
      <c r="Z1355" s="1"/>
      <c r="AA1355" s="1" t="e">
        <f t="shared" si="242"/>
        <v>#N/A</v>
      </c>
      <c r="AB1355" s="1"/>
      <c r="AC1355" s="1"/>
      <c r="AD1355" s="1"/>
      <c r="AE1355" s="1" t="e">
        <f>IF(ข้อมูลน้ำหนักสินค้า!C1354="","",ข้อมูลน้ำหนักสินค้า!C1354)*J1355</f>
        <v>#VALUE!</v>
      </c>
    </row>
    <row r="1356" spans="1:31">
      <c r="A1356" s="1" t="str">
        <f t="shared" si="232"/>
        <v/>
      </c>
      <c r="B1356" s="1" t="str">
        <f t="shared" si="233"/>
        <v/>
      </c>
      <c r="C1356" s="1" t="str">
        <f t="shared" si="234"/>
        <v/>
      </c>
      <c r="D1356" s="1" t="str">
        <f>IF(ข้อมูลออเดอร์!A1355="","",ข้อมูลออเดอร์!A1355)</f>
        <v/>
      </c>
      <c r="E1356" s="1" t="str">
        <f>IFERROR(IF(VLOOKUP(D1356,ข้อมูลออเดอร์!A:BV,74,0)="Express delivery","NORMAL",IF(VLOOKUP(D1356,ข้อมูลออเดอร์!A:BV,74,0)="Lalamove","B2B_OFFLINE","")),"")</f>
        <v/>
      </c>
      <c r="F1356" s="1" t="str">
        <f t="shared" si="235"/>
        <v/>
      </c>
      <c r="G1356" s="1" t="str">
        <f>IF(ข้อมูลออเดอร์!CV1355="","",ข้อมูลออเดอร์!CV1355)</f>
        <v/>
      </c>
      <c r="H1356" s="1" t="str">
        <f>IF(ข้อมูลออเดอร์!CW1355="","",ข้อมูลออเดอร์!CW1355)</f>
        <v/>
      </c>
      <c r="I1356" s="1" t="str">
        <f>IF(ข้อมูลออเดอร์!CV1355="","",ข้อมูลออเดอร์!CV1355)</f>
        <v/>
      </c>
      <c r="J1356" s="1" t="str">
        <f>IF(ข้อมูลออเดอร์!DD1355="","",ข้อมูลออเดอร์!DD1355)</f>
        <v/>
      </c>
      <c r="K1356" s="102" t="str">
        <f t="shared" si="236"/>
        <v/>
      </c>
      <c r="L1356" s="102" t="str">
        <f t="shared" si="237"/>
        <v/>
      </c>
      <c r="M1356" s="103" t="str">
        <f ca="1" t="shared" si="238"/>
        <v/>
      </c>
      <c r="N1356" s="103" t="str">
        <f ca="1" t="shared" si="239"/>
        <v/>
      </c>
      <c r="O1356" s="1" t="str">
        <f>IFERROR(VLOOKUP(D1356,ข้อมูลออเดอร์!A:EK,49,0),"")</f>
        <v/>
      </c>
      <c r="P1356" s="1" t="str">
        <f>IF(D1356="","",ข้อมูลออเดอร์!AX1355)</f>
        <v/>
      </c>
      <c r="Q1356" s="1" t="str">
        <f>IF(D1356="","",ข้อมูลออเดอร์!AX1355)</f>
        <v/>
      </c>
      <c r="R1356" s="1" t="str">
        <f t="shared" si="240"/>
        <v/>
      </c>
      <c r="S1356" s="1">
        <f>IF('ข้อมูลจังหวัด-อำเภอ'!C1355="","",'ข้อมูลจังหวัด-อำเภอ'!C1355)</f>
        <v>0</v>
      </c>
      <c r="T1356" s="1">
        <f>IF('ข้อมูลจังหวัด-อำเภอ'!D1355="","",'ข้อมูลจังหวัด-อำเภอ'!D1355)</f>
        <v>0</v>
      </c>
      <c r="U1356" s="1" t="str">
        <f>IFERROR(VLOOKUP(D1356,ข้อมูลออเดอร์!A:EK,46,0),"")</f>
        <v/>
      </c>
      <c r="V1356" s="1" t="str">
        <f>IFERROR(VLOOKUP(D1356,ข้อมูลออเดอร์!A:EK,46,0),"")</f>
        <v/>
      </c>
      <c r="W1356" s="1" t="str">
        <f>IFERROR(VLOOKUP(D1356,ข้อมูลออเดอร์!A:EK,48,0),"")</f>
        <v/>
      </c>
      <c r="X1356" s="1" t="str">
        <f t="shared" si="241"/>
        <v/>
      </c>
      <c r="Y1356" s="1"/>
      <c r="Z1356" s="1"/>
      <c r="AA1356" s="1" t="e">
        <f t="shared" si="242"/>
        <v>#N/A</v>
      </c>
      <c r="AB1356" s="1"/>
      <c r="AC1356" s="1"/>
      <c r="AD1356" s="1"/>
      <c r="AE1356" s="1" t="e">
        <f>IF(ข้อมูลน้ำหนักสินค้า!C1355="","",ข้อมูลน้ำหนักสินค้า!C1355)*J1356</f>
        <v>#VALUE!</v>
      </c>
    </row>
    <row r="1357" spans="1:31">
      <c r="A1357" s="1" t="str">
        <f t="shared" si="232"/>
        <v/>
      </c>
      <c r="B1357" s="1" t="str">
        <f t="shared" si="233"/>
        <v/>
      </c>
      <c r="C1357" s="1" t="str">
        <f t="shared" si="234"/>
        <v/>
      </c>
      <c r="D1357" s="1" t="str">
        <f>IF(ข้อมูลออเดอร์!A1356="","",ข้อมูลออเดอร์!A1356)</f>
        <v/>
      </c>
      <c r="E1357" s="1" t="str">
        <f>IFERROR(IF(VLOOKUP(D1357,ข้อมูลออเดอร์!A:BV,74,0)="Express delivery","NORMAL",IF(VLOOKUP(D1357,ข้อมูลออเดอร์!A:BV,74,0)="Lalamove","B2B_OFFLINE","")),"")</f>
        <v/>
      </c>
      <c r="F1357" s="1" t="str">
        <f t="shared" si="235"/>
        <v/>
      </c>
      <c r="G1357" s="1" t="str">
        <f>IF(ข้อมูลออเดอร์!CV1356="","",ข้อมูลออเดอร์!CV1356)</f>
        <v/>
      </c>
      <c r="H1357" s="1" t="str">
        <f>IF(ข้อมูลออเดอร์!CW1356="","",ข้อมูลออเดอร์!CW1356)</f>
        <v/>
      </c>
      <c r="I1357" s="1" t="str">
        <f>IF(ข้อมูลออเดอร์!CV1356="","",ข้อมูลออเดอร์!CV1356)</f>
        <v/>
      </c>
      <c r="J1357" s="1" t="str">
        <f>IF(ข้อมูลออเดอร์!DD1356="","",ข้อมูลออเดอร์!DD1356)</f>
        <v/>
      </c>
      <c r="K1357" s="102" t="str">
        <f t="shared" si="236"/>
        <v/>
      </c>
      <c r="L1357" s="102" t="str">
        <f t="shared" si="237"/>
        <v/>
      </c>
      <c r="M1357" s="103" t="str">
        <f ca="1" t="shared" si="238"/>
        <v/>
      </c>
      <c r="N1357" s="103" t="str">
        <f ca="1" t="shared" si="239"/>
        <v/>
      </c>
      <c r="O1357" s="1" t="str">
        <f>IFERROR(VLOOKUP(D1357,ข้อมูลออเดอร์!A:EK,49,0),"")</f>
        <v/>
      </c>
      <c r="P1357" s="1" t="str">
        <f>IF(D1357="","",ข้อมูลออเดอร์!AX1356)</f>
        <v/>
      </c>
      <c r="Q1357" s="1" t="str">
        <f>IF(D1357="","",ข้อมูลออเดอร์!AX1356)</f>
        <v/>
      </c>
      <c r="R1357" s="1" t="str">
        <f t="shared" si="240"/>
        <v/>
      </c>
      <c r="S1357" s="1">
        <f>IF('ข้อมูลจังหวัด-อำเภอ'!C1356="","",'ข้อมูลจังหวัด-อำเภอ'!C1356)</f>
        <v>0</v>
      </c>
      <c r="T1357" s="1">
        <f>IF('ข้อมูลจังหวัด-อำเภอ'!D1356="","",'ข้อมูลจังหวัด-อำเภอ'!D1356)</f>
        <v>0</v>
      </c>
      <c r="U1357" s="1" t="str">
        <f>IFERROR(VLOOKUP(D1357,ข้อมูลออเดอร์!A:EK,46,0),"")</f>
        <v/>
      </c>
      <c r="V1357" s="1" t="str">
        <f>IFERROR(VLOOKUP(D1357,ข้อมูลออเดอร์!A:EK,46,0),"")</f>
        <v/>
      </c>
      <c r="W1357" s="1" t="str">
        <f>IFERROR(VLOOKUP(D1357,ข้อมูลออเดอร์!A:EK,48,0),"")</f>
        <v/>
      </c>
      <c r="X1357" s="1" t="str">
        <f t="shared" si="241"/>
        <v/>
      </c>
      <c r="Y1357" s="1"/>
      <c r="Z1357" s="1"/>
      <c r="AA1357" s="1" t="e">
        <f t="shared" si="242"/>
        <v>#N/A</v>
      </c>
      <c r="AB1357" s="1"/>
      <c r="AC1357" s="1"/>
      <c r="AD1357" s="1"/>
      <c r="AE1357" s="1" t="e">
        <f>IF(ข้อมูลน้ำหนักสินค้า!C1356="","",ข้อมูลน้ำหนักสินค้า!C1356)*J1357</f>
        <v>#VALUE!</v>
      </c>
    </row>
    <row r="1358" spans="1:31">
      <c r="A1358" s="1" t="str">
        <f t="shared" si="232"/>
        <v/>
      </c>
      <c r="B1358" s="1" t="str">
        <f t="shared" si="233"/>
        <v/>
      </c>
      <c r="C1358" s="1" t="str">
        <f t="shared" si="234"/>
        <v/>
      </c>
      <c r="D1358" s="1" t="str">
        <f>IF(ข้อมูลออเดอร์!A1357="","",ข้อมูลออเดอร์!A1357)</f>
        <v/>
      </c>
      <c r="E1358" s="1" t="str">
        <f>IFERROR(IF(VLOOKUP(D1358,ข้อมูลออเดอร์!A:BV,74,0)="Express delivery","NORMAL",IF(VLOOKUP(D1358,ข้อมูลออเดอร์!A:BV,74,0)="Lalamove","B2B_OFFLINE","")),"")</f>
        <v/>
      </c>
      <c r="F1358" s="1" t="str">
        <f t="shared" si="235"/>
        <v/>
      </c>
      <c r="G1358" s="1" t="str">
        <f>IF(ข้อมูลออเดอร์!CV1357="","",ข้อมูลออเดอร์!CV1357)</f>
        <v/>
      </c>
      <c r="H1358" s="1" t="str">
        <f>IF(ข้อมูลออเดอร์!CW1357="","",ข้อมูลออเดอร์!CW1357)</f>
        <v/>
      </c>
      <c r="I1358" s="1" t="str">
        <f>IF(ข้อมูลออเดอร์!CV1357="","",ข้อมูลออเดอร์!CV1357)</f>
        <v/>
      </c>
      <c r="J1358" s="1" t="str">
        <f>IF(ข้อมูลออเดอร์!DD1357="","",ข้อมูลออเดอร์!DD1357)</f>
        <v/>
      </c>
      <c r="K1358" s="102" t="str">
        <f t="shared" si="236"/>
        <v/>
      </c>
      <c r="L1358" s="102" t="str">
        <f t="shared" si="237"/>
        <v/>
      </c>
      <c r="M1358" s="103" t="str">
        <f ca="1" t="shared" si="238"/>
        <v/>
      </c>
      <c r="N1358" s="103" t="str">
        <f ca="1" t="shared" si="239"/>
        <v/>
      </c>
      <c r="O1358" s="1" t="str">
        <f>IFERROR(VLOOKUP(D1358,ข้อมูลออเดอร์!A:EK,49,0),"")</f>
        <v/>
      </c>
      <c r="P1358" s="1" t="str">
        <f>IF(D1358="","",ข้อมูลออเดอร์!AX1357)</f>
        <v/>
      </c>
      <c r="Q1358" s="1" t="str">
        <f>IF(D1358="","",ข้อมูลออเดอร์!AX1357)</f>
        <v/>
      </c>
      <c r="R1358" s="1" t="str">
        <f t="shared" si="240"/>
        <v/>
      </c>
      <c r="S1358" s="1">
        <f>IF('ข้อมูลจังหวัด-อำเภอ'!C1357="","",'ข้อมูลจังหวัด-อำเภอ'!C1357)</f>
        <v>0</v>
      </c>
      <c r="T1358" s="1">
        <f>IF('ข้อมูลจังหวัด-อำเภอ'!D1357="","",'ข้อมูลจังหวัด-อำเภอ'!D1357)</f>
        <v>0</v>
      </c>
      <c r="U1358" s="1" t="str">
        <f>IFERROR(VLOOKUP(D1358,ข้อมูลออเดอร์!A:EK,46,0),"")</f>
        <v/>
      </c>
      <c r="V1358" s="1" t="str">
        <f>IFERROR(VLOOKUP(D1358,ข้อมูลออเดอร์!A:EK,46,0),"")</f>
        <v/>
      </c>
      <c r="W1358" s="1" t="str">
        <f>IFERROR(VLOOKUP(D1358,ข้อมูลออเดอร์!A:EK,48,0),"")</f>
        <v/>
      </c>
      <c r="X1358" s="1" t="str">
        <f t="shared" si="241"/>
        <v/>
      </c>
      <c r="Y1358" s="1"/>
      <c r="Z1358" s="1"/>
      <c r="AA1358" s="1" t="e">
        <f t="shared" si="242"/>
        <v>#N/A</v>
      </c>
      <c r="AB1358" s="1"/>
      <c r="AC1358" s="1"/>
      <c r="AD1358" s="1"/>
      <c r="AE1358" s="1" t="e">
        <f>IF(ข้อมูลน้ำหนักสินค้า!C1357="","",ข้อมูลน้ำหนักสินค้า!C1357)*J1358</f>
        <v>#VALUE!</v>
      </c>
    </row>
    <row r="1359" spans="1:31">
      <c r="A1359" s="1" t="str">
        <f t="shared" si="232"/>
        <v/>
      </c>
      <c r="B1359" s="1" t="str">
        <f t="shared" si="233"/>
        <v/>
      </c>
      <c r="C1359" s="1" t="str">
        <f t="shared" si="234"/>
        <v/>
      </c>
      <c r="D1359" s="1" t="str">
        <f>IF(ข้อมูลออเดอร์!A1358="","",ข้อมูลออเดอร์!A1358)</f>
        <v/>
      </c>
      <c r="E1359" s="1" t="str">
        <f>IFERROR(IF(VLOOKUP(D1359,ข้อมูลออเดอร์!A:BV,74,0)="Express delivery","NORMAL",IF(VLOOKUP(D1359,ข้อมูลออเดอร์!A:BV,74,0)="Lalamove","B2B_OFFLINE","")),"")</f>
        <v/>
      </c>
      <c r="F1359" s="1" t="str">
        <f t="shared" si="235"/>
        <v/>
      </c>
      <c r="G1359" s="1" t="str">
        <f>IF(ข้อมูลออเดอร์!CV1358="","",ข้อมูลออเดอร์!CV1358)</f>
        <v/>
      </c>
      <c r="H1359" s="1" t="str">
        <f>IF(ข้อมูลออเดอร์!CW1358="","",ข้อมูลออเดอร์!CW1358)</f>
        <v/>
      </c>
      <c r="I1359" s="1" t="str">
        <f>IF(ข้อมูลออเดอร์!CV1358="","",ข้อมูลออเดอร์!CV1358)</f>
        <v/>
      </c>
      <c r="J1359" s="1" t="str">
        <f>IF(ข้อมูลออเดอร์!DD1358="","",ข้อมูลออเดอร์!DD1358)</f>
        <v/>
      </c>
      <c r="K1359" s="102" t="str">
        <f t="shared" si="236"/>
        <v/>
      </c>
      <c r="L1359" s="102" t="str">
        <f t="shared" si="237"/>
        <v/>
      </c>
      <c r="M1359" s="103" t="str">
        <f ca="1" t="shared" si="238"/>
        <v/>
      </c>
      <c r="N1359" s="103" t="str">
        <f ca="1" t="shared" si="239"/>
        <v/>
      </c>
      <c r="O1359" s="1" t="str">
        <f>IFERROR(VLOOKUP(D1359,ข้อมูลออเดอร์!A:EK,49,0),"")</f>
        <v/>
      </c>
      <c r="P1359" s="1" t="str">
        <f>IF(D1359="","",ข้อมูลออเดอร์!AX1358)</f>
        <v/>
      </c>
      <c r="Q1359" s="1" t="str">
        <f>IF(D1359="","",ข้อมูลออเดอร์!AX1358)</f>
        <v/>
      </c>
      <c r="R1359" s="1" t="str">
        <f t="shared" si="240"/>
        <v/>
      </c>
      <c r="S1359" s="1">
        <f>IF('ข้อมูลจังหวัด-อำเภอ'!C1358="","",'ข้อมูลจังหวัด-อำเภอ'!C1358)</f>
        <v>0</v>
      </c>
      <c r="T1359" s="1">
        <f>IF('ข้อมูลจังหวัด-อำเภอ'!D1358="","",'ข้อมูลจังหวัด-อำเภอ'!D1358)</f>
        <v>0</v>
      </c>
      <c r="U1359" s="1" t="str">
        <f>IFERROR(VLOOKUP(D1359,ข้อมูลออเดอร์!A:EK,46,0),"")</f>
        <v/>
      </c>
      <c r="V1359" s="1" t="str">
        <f>IFERROR(VLOOKUP(D1359,ข้อมูลออเดอร์!A:EK,46,0),"")</f>
        <v/>
      </c>
      <c r="W1359" s="1" t="str">
        <f>IFERROR(VLOOKUP(D1359,ข้อมูลออเดอร์!A:EK,48,0),"")</f>
        <v/>
      </c>
      <c r="X1359" s="1" t="str">
        <f t="shared" si="241"/>
        <v/>
      </c>
      <c r="Y1359" s="1"/>
      <c r="Z1359" s="1"/>
      <c r="AA1359" s="1" t="e">
        <f t="shared" si="242"/>
        <v>#N/A</v>
      </c>
      <c r="AB1359" s="1"/>
      <c r="AC1359" s="1"/>
      <c r="AD1359" s="1"/>
      <c r="AE1359" s="1" t="e">
        <f>IF(ข้อมูลน้ำหนักสินค้า!C1358="","",ข้อมูลน้ำหนักสินค้า!C1358)*J1359</f>
        <v>#VALUE!</v>
      </c>
    </row>
    <row r="1360" spans="1:31">
      <c r="A1360" s="1" t="str">
        <f t="shared" si="232"/>
        <v/>
      </c>
      <c r="B1360" s="1" t="str">
        <f t="shared" si="233"/>
        <v/>
      </c>
      <c r="C1360" s="1" t="str">
        <f t="shared" si="234"/>
        <v/>
      </c>
      <c r="D1360" s="1" t="str">
        <f>IF(ข้อมูลออเดอร์!A1359="","",ข้อมูลออเดอร์!A1359)</f>
        <v/>
      </c>
      <c r="E1360" s="1" t="str">
        <f>IFERROR(IF(VLOOKUP(D1360,ข้อมูลออเดอร์!A:BV,74,0)="Express delivery","NORMAL",IF(VLOOKUP(D1360,ข้อมูลออเดอร์!A:BV,74,0)="Lalamove","B2B_OFFLINE","")),"")</f>
        <v/>
      </c>
      <c r="F1360" s="1" t="str">
        <f t="shared" si="235"/>
        <v/>
      </c>
      <c r="G1360" s="1" t="str">
        <f>IF(ข้อมูลออเดอร์!CV1359="","",ข้อมูลออเดอร์!CV1359)</f>
        <v/>
      </c>
      <c r="H1360" s="1" t="str">
        <f>IF(ข้อมูลออเดอร์!CW1359="","",ข้อมูลออเดอร์!CW1359)</f>
        <v/>
      </c>
      <c r="I1360" s="1" t="str">
        <f>IF(ข้อมูลออเดอร์!CV1359="","",ข้อมูลออเดอร์!CV1359)</f>
        <v/>
      </c>
      <c r="J1360" s="1" t="str">
        <f>IF(ข้อมูลออเดอร์!DD1359="","",ข้อมูลออเดอร์!DD1359)</f>
        <v/>
      </c>
      <c r="K1360" s="102" t="str">
        <f t="shared" si="236"/>
        <v/>
      </c>
      <c r="L1360" s="102" t="str">
        <f t="shared" si="237"/>
        <v/>
      </c>
      <c r="M1360" s="103" t="str">
        <f ca="1" t="shared" si="238"/>
        <v/>
      </c>
      <c r="N1360" s="103" t="str">
        <f ca="1" t="shared" si="239"/>
        <v/>
      </c>
      <c r="O1360" s="1" t="str">
        <f>IFERROR(VLOOKUP(D1360,ข้อมูลออเดอร์!A:EK,49,0),"")</f>
        <v/>
      </c>
      <c r="P1360" s="1" t="str">
        <f>IF(D1360="","",ข้อมูลออเดอร์!AX1359)</f>
        <v/>
      </c>
      <c r="Q1360" s="1" t="str">
        <f>IF(D1360="","",ข้อมูลออเดอร์!AX1359)</f>
        <v/>
      </c>
      <c r="R1360" s="1" t="str">
        <f t="shared" si="240"/>
        <v/>
      </c>
      <c r="S1360" s="1">
        <f>IF('ข้อมูลจังหวัด-อำเภอ'!C1359="","",'ข้อมูลจังหวัด-อำเภอ'!C1359)</f>
        <v>0</v>
      </c>
      <c r="T1360" s="1">
        <f>IF('ข้อมูลจังหวัด-อำเภอ'!D1359="","",'ข้อมูลจังหวัด-อำเภอ'!D1359)</f>
        <v>0</v>
      </c>
      <c r="U1360" s="1" t="str">
        <f>IFERROR(VLOOKUP(D1360,ข้อมูลออเดอร์!A:EK,46,0),"")</f>
        <v/>
      </c>
      <c r="V1360" s="1" t="str">
        <f>IFERROR(VLOOKUP(D1360,ข้อมูลออเดอร์!A:EK,46,0),"")</f>
        <v/>
      </c>
      <c r="W1360" s="1" t="str">
        <f>IFERROR(VLOOKUP(D1360,ข้อมูลออเดอร์!A:EK,48,0),"")</f>
        <v/>
      </c>
      <c r="X1360" s="1" t="str">
        <f t="shared" si="241"/>
        <v/>
      </c>
      <c r="Y1360" s="1"/>
      <c r="Z1360" s="1"/>
      <c r="AA1360" s="1" t="e">
        <f t="shared" si="242"/>
        <v>#N/A</v>
      </c>
      <c r="AB1360" s="1"/>
      <c r="AC1360" s="1"/>
      <c r="AD1360" s="1"/>
      <c r="AE1360" s="1" t="e">
        <f>IF(ข้อมูลน้ำหนักสินค้า!C1359="","",ข้อมูลน้ำหนักสินค้า!C1359)*J1360</f>
        <v>#VALUE!</v>
      </c>
    </row>
    <row r="1361" spans="1:31">
      <c r="A1361" s="1" t="str">
        <f t="shared" si="232"/>
        <v/>
      </c>
      <c r="B1361" s="1" t="str">
        <f t="shared" si="233"/>
        <v/>
      </c>
      <c r="C1361" s="1" t="str">
        <f t="shared" si="234"/>
        <v/>
      </c>
      <c r="D1361" s="1" t="str">
        <f>IF(ข้อมูลออเดอร์!A1360="","",ข้อมูลออเดอร์!A1360)</f>
        <v/>
      </c>
      <c r="E1361" s="1" t="str">
        <f>IFERROR(IF(VLOOKUP(D1361,ข้อมูลออเดอร์!A:BV,74,0)="Express delivery","NORMAL",IF(VLOOKUP(D1361,ข้อมูลออเดอร์!A:BV,74,0)="Lalamove","B2B_OFFLINE","")),"")</f>
        <v/>
      </c>
      <c r="F1361" s="1" t="str">
        <f t="shared" si="235"/>
        <v/>
      </c>
      <c r="G1361" s="1" t="str">
        <f>IF(ข้อมูลออเดอร์!CV1360="","",ข้อมูลออเดอร์!CV1360)</f>
        <v/>
      </c>
      <c r="H1361" s="1" t="str">
        <f>IF(ข้อมูลออเดอร์!CW1360="","",ข้อมูลออเดอร์!CW1360)</f>
        <v/>
      </c>
      <c r="I1361" s="1" t="str">
        <f>IF(ข้อมูลออเดอร์!CV1360="","",ข้อมูลออเดอร์!CV1360)</f>
        <v/>
      </c>
      <c r="J1361" s="1" t="str">
        <f>IF(ข้อมูลออเดอร์!DD1360="","",ข้อมูลออเดอร์!DD1360)</f>
        <v/>
      </c>
      <c r="K1361" s="102" t="str">
        <f t="shared" si="236"/>
        <v/>
      </c>
      <c r="L1361" s="102" t="str">
        <f t="shared" si="237"/>
        <v/>
      </c>
      <c r="M1361" s="103" t="str">
        <f ca="1" t="shared" si="238"/>
        <v/>
      </c>
      <c r="N1361" s="103" t="str">
        <f ca="1" t="shared" si="239"/>
        <v/>
      </c>
      <c r="O1361" s="1" t="str">
        <f>IFERROR(VLOOKUP(D1361,ข้อมูลออเดอร์!A:EK,49,0),"")</f>
        <v/>
      </c>
      <c r="P1361" s="1" t="str">
        <f>IF(D1361="","",ข้อมูลออเดอร์!AX1360)</f>
        <v/>
      </c>
      <c r="Q1361" s="1" t="str">
        <f>IF(D1361="","",ข้อมูลออเดอร์!AX1360)</f>
        <v/>
      </c>
      <c r="R1361" s="1" t="str">
        <f t="shared" si="240"/>
        <v/>
      </c>
      <c r="S1361" s="1">
        <f>IF('ข้อมูลจังหวัด-อำเภอ'!C1360="","",'ข้อมูลจังหวัด-อำเภอ'!C1360)</f>
        <v>0</v>
      </c>
      <c r="T1361" s="1">
        <f>IF('ข้อมูลจังหวัด-อำเภอ'!D1360="","",'ข้อมูลจังหวัด-อำเภอ'!D1360)</f>
        <v>0</v>
      </c>
      <c r="U1361" s="1" t="str">
        <f>IFERROR(VLOOKUP(D1361,ข้อมูลออเดอร์!A:EK,46,0),"")</f>
        <v/>
      </c>
      <c r="V1361" s="1" t="str">
        <f>IFERROR(VLOOKUP(D1361,ข้อมูลออเดอร์!A:EK,46,0),"")</f>
        <v/>
      </c>
      <c r="W1361" s="1" t="str">
        <f>IFERROR(VLOOKUP(D1361,ข้อมูลออเดอร์!A:EK,48,0),"")</f>
        <v/>
      </c>
      <c r="X1361" s="1" t="str">
        <f t="shared" si="241"/>
        <v/>
      </c>
      <c r="Y1361" s="1"/>
      <c r="Z1361" s="1"/>
      <c r="AA1361" s="1" t="e">
        <f t="shared" si="242"/>
        <v>#N/A</v>
      </c>
      <c r="AB1361" s="1"/>
      <c r="AC1361" s="1"/>
      <c r="AD1361" s="1"/>
      <c r="AE1361" s="1" t="e">
        <f>IF(ข้อมูลน้ำหนักสินค้า!C1360="","",ข้อมูลน้ำหนักสินค้า!C1360)*J1361</f>
        <v>#VALUE!</v>
      </c>
    </row>
    <row r="1362" spans="1:31">
      <c r="A1362" s="1" t="str">
        <f t="shared" si="232"/>
        <v/>
      </c>
      <c r="B1362" s="1" t="str">
        <f t="shared" si="233"/>
        <v/>
      </c>
      <c r="C1362" s="1" t="str">
        <f t="shared" si="234"/>
        <v/>
      </c>
      <c r="D1362" s="1" t="str">
        <f>IF(ข้อมูลออเดอร์!A1361="","",ข้อมูลออเดอร์!A1361)</f>
        <v/>
      </c>
      <c r="E1362" s="1" t="str">
        <f>IFERROR(IF(VLOOKUP(D1362,ข้อมูลออเดอร์!A:BV,74,0)="Express delivery","NORMAL",IF(VLOOKUP(D1362,ข้อมูลออเดอร์!A:BV,74,0)="Lalamove","B2B_OFFLINE","")),"")</f>
        <v/>
      </c>
      <c r="F1362" s="1" t="str">
        <f t="shared" si="235"/>
        <v/>
      </c>
      <c r="G1362" s="1" t="str">
        <f>IF(ข้อมูลออเดอร์!CV1361="","",ข้อมูลออเดอร์!CV1361)</f>
        <v/>
      </c>
      <c r="H1362" s="1" t="str">
        <f>IF(ข้อมูลออเดอร์!CW1361="","",ข้อมูลออเดอร์!CW1361)</f>
        <v/>
      </c>
      <c r="I1362" s="1" t="str">
        <f>IF(ข้อมูลออเดอร์!CV1361="","",ข้อมูลออเดอร์!CV1361)</f>
        <v/>
      </c>
      <c r="J1362" s="1" t="str">
        <f>IF(ข้อมูลออเดอร์!DD1361="","",ข้อมูลออเดอร์!DD1361)</f>
        <v/>
      </c>
      <c r="K1362" s="102" t="str">
        <f t="shared" si="236"/>
        <v/>
      </c>
      <c r="L1362" s="102" t="str">
        <f t="shared" si="237"/>
        <v/>
      </c>
      <c r="M1362" s="103" t="str">
        <f ca="1" t="shared" si="238"/>
        <v/>
      </c>
      <c r="N1362" s="103" t="str">
        <f ca="1" t="shared" si="239"/>
        <v/>
      </c>
      <c r="O1362" s="1" t="str">
        <f>IFERROR(VLOOKUP(D1362,ข้อมูลออเดอร์!A:EK,49,0),"")</f>
        <v/>
      </c>
      <c r="P1362" s="1" t="str">
        <f>IF(D1362="","",ข้อมูลออเดอร์!AX1361)</f>
        <v/>
      </c>
      <c r="Q1362" s="1" t="str">
        <f>IF(D1362="","",ข้อมูลออเดอร์!AX1361)</f>
        <v/>
      </c>
      <c r="R1362" s="1" t="str">
        <f t="shared" si="240"/>
        <v/>
      </c>
      <c r="S1362" s="1">
        <f>IF('ข้อมูลจังหวัด-อำเภอ'!C1361="","",'ข้อมูลจังหวัด-อำเภอ'!C1361)</f>
        <v>0</v>
      </c>
      <c r="T1362" s="1">
        <f>IF('ข้อมูลจังหวัด-อำเภอ'!D1361="","",'ข้อมูลจังหวัด-อำเภอ'!D1361)</f>
        <v>0</v>
      </c>
      <c r="U1362" s="1" t="str">
        <f>IFERROR(VLOOKUP(D1362,ข้อมูลออเดอร์!A:EK,46,0),"")</f>
        <v/>
      </c>
      <c r="V1362" s="1" t="str">
        <f>IFERROR(VLOOKUP(D1362,ข้อมูลออเดอร์!A:EK,46,0),"")</f>
        <v/>
      </c>
      <c r="W1362" s="1" t="str">
        <f>IFERROR(VLOOKUP(D1362,ข้อมูลออเดอร์!A:EK,48,0),"")</f>
        <v/>
      </c>
      <c r="X1362" s="1" t="str">
        <f t="shared" si="241"/>
        <v/>
      </c>
      <c r="Y1362" s="1"/>
      <c r="Z1362" s="1"/>
      <c r="AA1362" s="1" t="e">
        <f t="shared" si="242"/>
        <v>#N/A</v>
      </c>
      <c r="AB1362" s="1"/>
      <c r="AC1362" s="1"/>
      <c r="AD1362" s="1"/>
      <c r="AE1362" s="1" t="e">
        <f>IF(ข้อมูลน้ำหนักสินค้า!C1361="","",ข้อมูลน้ำหนักสินค้า!C1361)*J1362</f>
        <v>#VALUE!</v>
      </c>
    </row>
    <row r="1363" spans="1:31">
      <c r="A1363" s="1" t="str">
        <f t="shared" si="232"/>
        <v/>
      </c>
      <c r="B1363" s="1" t="str">
        <f t="shared" si="233"/>
        <v/>
      </c>
      <c r="C1363" s="1" t="str">
        <f t="shared" si="234"/>
        <v/>
      </c>
      <c r="D1363" s="1" t="str">
        <f>IF(ข้อมูลออเดอร์!A1362="","",ข้อมูลออเดอร์!A1362)</f>
        <v/>
      </c>
      <c r="E1363" s="1" t="str">
        <f>IFERROR(IF(VLOOKUP(D1363,ข้อมูลออเดอร์!A:BV,74,0)="Express delivery","NORMAL",IF(VLOOKUP(D1363,ข้อมูลออเดอร์!A:BV,74,0)="Lalamove","B2B_OFFLINE","")),"")</f>
        <v/>
      </c>
      <c r="F1363" s="1" t="str">
        <f t="shared" si="235"/>
        <v/>
      </c>
      <c r="G1363" s="1" t="str">
        <f>IF(ข้อมูลออเดอร์!CV1362="","",ข้อมูลออเดอร์!CV1362)</f>
        <v/>
      </c>
      <c r="H1363" s="1" t="str">
        <f>IF(ข้อมูลออเดอร์!CW1362="","",ข้อมูลออเดอร์!CW1362)</f>
        <v/>
      </c>
      <c r="I1363" s="1" t="str">
        <f>IF(ข้อมูลออเดอร์!CV1362="","",ข้อมูลออเดอร์!CV1362)</f>
        <v/>
      </c>
      <c r="J1363" s="1" t="str">
        <f>IF(ข้อมูลออเดอร์!DD1362="","",ข้อมูลออเดอร์!DD1362)</f>
        <v/>
      </c>
      <c r="K1363" s="102" t="str">
        <f t="shared" si="236"/>
        <v/>
      </c>
      <c r="L1363" s="102" t="str">
        <f t="shared" si="237"/>
        <v/>
      </c>
      <c r="M1363" s="103" t="str">
        <f ca="1" t="shared" si="238"/>
        <v/>
      </c>
      <c r="N1363" s="103" t="str">
        <f ca="1" t="shared" si="239"/>
        <v/>
      </c>
      <c r="O1363" s="1" t="str">
        <f>IFERROR(VLOOKUP(D1363,ข้อมูลออเดอร์!A:EK,49,0),"")</f>
        <v/>
      </c>
      <c r="P1363" s="1" t="str">
        <f>IF(D1363="","",ข้อมูลออเดอร์!AX1362)</f>
        <v/>
      </c>
      <c r="Q1363" s="1" t="str">
        <f>IF(D1363="","",ข้อมูลออเดอร์!AX1362)</f>
        <v/>
      </c>
      <c r="R1363" s="1" t="str">
        <f t="shared" si="240"/>
        <v/>
      </c>
      <c r="S1363" s="1">
        <f>IF('ข้อมูลจังหวัด-อำเภอ'!C1362="","",'ข้อมูลจังหวัด-อำเภอ'!C1362)</f>
        <v>0</v>
      </c>
      <c r="T1363" s="1">
        <f>IF('ข้อมูลจังหวัด-อำเภอ'!D1362="","",'ข้อมูลจังหวัด-อำเภอ'!D1362)</f>
        <v>0</v>
      </c>
      <c r="U1363" s="1" t="str">
        <f>IFERROR(VLOOKUP(D1363,ข้อมูลออเดอร์!A:EK,46,0),"")</f>
        <v/>
      </c>
      <c r="V1363" s="1" t="str">
        <f>IFERROR(VLOOKUP(D1363,ข้อมูลออเดอร์!A:EK,46,0),"")</f>
        <v/>
      </c>
      <c r="W1363" s="1" t="str">
        <f>IFERROR(VLOOKUP(D1363,ข้อมูลออเดอร์!A:EK,48,0),"")</f>
        <v/>
      </c>
      <c r="X1363" s="1" t="str">
        <f t="shared" si="241"/>
        <v/>
      </c>
      <c r="Y1363" s="1"/>
      <c r="Z1363" s="1"/>
      <c r="AA1363" s="1" t="e">
        <f t="shared" si="242"/>
        <v>#N/A</v>
      </c>
      <c r="AB1363" s="1"/>
      <c r="AC1363" s="1"/>
      <c r="AD1363" s="1"/>
      <c r="AE1363" s="1" t="e">
        <f>IF(ข้อมูลน้ำหนักสินค้า!C1362="","",ข้อมูลน้ำหนักสินค้า!C1362)*J1363</f>
        <v>#VALUE!</v>
      </c>
    </row>
    <row r="1364" spans="1:31">
      <c r="A1364" s="1" t="str">
        <f t="shared" si="232"/>
        <v/>
      </c>
      <c r="B1364" s="1" t="str">
        <f t="shared" si="233"/>
        <v/>
      </c>
      <c r="C1364" s="1" t="str">
        <f t="shared" si="234"/>
        <v/>
      </c>
      <c r="D1364" s="1" t="str">
        <f>IF(ข้อมูลออเดอร์!A1363="","",ข้อมูลออเดอร์!A1363)</f>
        <v/>
      </c>
      <c r="E1364" s="1" t="str">
        <f>IFERROR(IF(VLOOKUP(D1364,ข้อมูลออเดอร์!A:BV,74,0)="Express delivery","NORMAL",IF(VLOOKUP(D1364,ข้อมูลออเดอร์!A:BV,74,0)="Lalamove","B2B_OFFLINE","")),"")</f>
        <v/>
      </c>
      <c r="F1364" s="1" t="str">
        <f t="shared" si="235"/>
        <v/>
      </c>
      <c r="G1364" s="1" t="str">
        <f>IF(ข้อมูลออเดอร์!CV1363="","",ข้อมูลออเดอร์!CV1363)</f>
        <v/>
      </c>
      <c r="H1364" s="1" t="str">
        <f>IF(ข้อมูลออเดอร์!CW1363="","",ข้อมูลออเดอร์!CW1363)</f>
        <v/>
      </c>
      <c r="I1364" s="1" t="str">
        <f>IF(ข้อมูลออเดอร์!CV1363="","",ข้อมูลออเดอร์!CV1363)</f>
        <v/>
      </c>
      <c r="J1364" s="1" t="str">
        <f>IF(ข้อมูลออเดอร์!DD1363="","",ข้อมูลออเดอร์!DD1363)</f>
        <v/>
      </c>
      <c r="K1364" s="102" t="str">
        <f t="shared" si="236"/>
        <v/>
      </c>
      <c r="L1364" s="102" t="str">
        <f t="shared" si="237"/>
        <v/>
      </c>
      <c r="M1364" s="103" t="str">
        <f ca="1" t="shared" si="238"/>
        <v/>
      </c>
      <c r="N1364" s="103" t="str">
        <f ca="1" t="shared" si="239"/>
        <v/>
      </c>
      <c r="O1364" s="1" t="str">
        <f>IFERROR(VLOOKUP(D1364,ข้อมูลออเดอร์!A:EK,49,0),"")</f>
        <v/>
      </c>
      <c r="P1364" s="1" t="str">
        <f>IF(D1364="","",ข้อมูลออเดอร์!AX1363)</f>
        <v/>
      </c>
      <c r="Q1364" s="1" t="str">
        <f>IF(D1364="","",ข้อมูลออเดอร์!AX1363)</f>
        <v/>
      </c>
      <c r="R1364" s="1" t="str">
        <f t="shared" si="240"/>
        <v/>
      </c>
      <c r="S1364" s="1">
        <f>IF('ข้อมูลจังหวัด-อำเภอ'!C1363="","",'ข้อมูลจังหวัด-อำเภอ'!C1363)</f>
        <v>0</v>
      </c>
      <c r="T1364" s="1">
        <f>IF('ข้อมูลจังหวัด-อำเภอ'!D1363="","",'ข้อมูลจังหวัด-อำเภอ'!D1363)</f>
        <v>0</v>
      </c>
      <c r="U1364" s="1" t="str">
        <f>IFERROR(VLOOKUP(D1364,ข้อมูลออเดอร์!A:EK,46,0),"")</f>
        <v/>
      </c>
      <c r="V1364" s="1" t="str">
        <f>IFERROR(VLOOKUP(D1364,ข้อมูลออเดอร์!A:EK,46,0),"")</f>
        <v/>
      </c>
      <c r="W1364" s="1" t="str">
        <f>IFERROR(VLOOKUP(D1364,ข้อมูลออเดอร์!A:EK,48,0),"")</f>
        <v/>
      </c>
      <c r="X1364" s="1" t="str">
        <f t="shared" si="241"/>
        <v/>
      </c>
      <c r="Y1364" s="1"/>
      <c r="Z1364" s="1"/>
      <c r="AA1364" s="1" t="e">
        <f t="shared" si="242"/>
        <v>#N/A</v>
      </c>
      <c r="AB1364" s="1"/>
      <c r="AC1364" s="1"/>
      <c r="AD1364" s="1"/>
      <c r="AE1364" s="1" t="e">
        <f>IF(ข้อมูลน้ำหนักสินค้า!C1363="","",ข้อมูลน้ำหนักสินค้า!C1363)*J1364</f>
        <v>#VALUE!</v>
      </c>
    </row>
    <row r="1365" spans="1:31">
      <c r="A1365" s="1" t="str">
        <f t="shared" si="232"/>
        <v/>
      </c>
      <c r="B1365" s="1" t="str">
        <f t="shared" si="233"/>
        <v/>
      </c>
      <c r="C1365" s="1" t="str">
        <f t="shared" si="234"/>
        <v/>
      </c>
      <c r="D1365" s="1" t="str">
        <f>IF(ข้อมูลออเดอร์!A1364="","",ข้อมูลออเดอร์!A1364)</f>
        <v/>
      </c>
      <c r="E1365" s="1" t="str">
        <f>IFERROR(IF(VLOOKUP(D1365,ข้อมูลออเดอร์!A:BV,74,0)="Express delivery","NORMAL",IF(VLOOKUP(D1365,ข้อมูลออเดอร์!A:BV,74,0)="Lalamove","B2B_OFFLINE","")),"")</f>
        <v/>
      </c>
      <c r="F1365" s="1" t="str">
        <f t="shared" si="235"/>
        <v/>
      </c>
      <c r="G1365" s="1" t="str">
        <f>IF(ข้อมูลออเดอร์!CV1364="","",ข้อมูลออเดอร์!CV1364)</f>
        <v/>
      </c>
      <c r="H1365" s="1" t="str">
        <f>IF(ข้อมูลออเดอร์!CW1364="","",ข้อมูลออเดอร์!CW1364)</f>
        <v/>
      </c>
      <c r="I1365" s="1" t="str">
        <f>IF(ข้อมูลออเดอร์!CV1364="","",ข้อมูลออเดอร์!CV1364)</f>
        <v/>
      </c>
      <c r="J1365" s="1" t="str">
        <f>IF(ข้อมูลออเดอร์!DD1364="","",ข้อมูลออเดอร์!DD1364)</f>
        <v/>
      </c>
      <c r="K1365" s="102" t="str">
        <f t="shared" si="236"/>
        <v/>
      </c>
      <c r="L1365" s="102" t="str">
        <f t="shared" si="237"/>
        <v/>
      </c>
      <c r="M1365" s="103" t="str">
        <f ca="1" t="shared" si="238"/>
        <v/>
      </c>
      <c r="N1365" s="103" t="str">
        <f ca="1" t="shared" si="239"/>
        <v/>
      </c>
      <c r="O1365" s="1" t="str">
        <f>IFERROR(VLOOKUP(D1365,ข้อมูลออเดอร์!A:EK,49,0),"")</f>
        <v/>
      </c>
      <c r="P1365" s="1" t="str">
        <f>IF(D1365="","",ข้อมูลออเดอร์!AX1364)</f>
        <v/>
      </c>
      <c r="Q1365" s="1" t="str">
        <f>IF(D1365="","",ข้อมูลออเดอร์!AX1364)</f>
        <v/>
      </c>
      <c r="R1365" s="1" t="str">
        <f t="shared" si="240"/>
        <v/>
      </c>
      <c r="S1365" s="1">
        <f>IF('ข้อมูลจังหวัด-อำเภอ'!C1364="","",'ข้อมูลจังหวัด-อำเภอ'!C1364)</f>
        <v>0</v>
      </c>
      <c r="T1365" s="1">
        <f>IF('ข้อมูลจังหวัด-อำเภอ'!D1364="","",'ข้อมูลจังหวัด-อำเภอ'!D1364)</f>
        <v>0</v>
      </c>
      <c r="U1365" s="1" t="str">
        <f>IFERROR(VLOOKUP(D1365,ข้อมูลออเดอร์!A:EK,46,0),"")</f>
        <v/>
      </c>
      <c r="V1365" s="1" t="str">
        <f>IFERROR(VLOOKUP(D1365,ข้อมูลออเดอร์!A:EK,46,0),"")</f>
        <v/>
      </c>
      <c r="W1365" s="1" t="str">
        <f>IFERROR(VLOOKUP(D1365,ข้อมูลออเดอร์!A:EK,48,0),"")</f>
        <v/>
      </c>
      <c r="X1365" s="1" t="str">
        <f t="shared" si="241"/>
        <v/>
      </c>
      <c r="Y1365" s="1"/>
      <c r="Z1365" s="1"/>
      <c r="AA1365" s="1" t="e">
        <f t="shared" si="242"/>
        <v>#N/A</v>
      </c>
      <c r="AB1365" s="1"/>
      <c r="AC1365" s="1"/>
      <c r="AD1365" s="1"/>
      <c r="AE1365" s="1" t="e">
        <f>IF(ข้อมูลน้ำหนักสินค้า!C1364="","",ข้อมูลน้ำหนักสินค้า!C1364)*J1365</f>
        <v>#VALUE!</v>
      </c>
    </row>
    <row r="1366" spans="1:31">
      <c r="A1366" s="1" t="str">
        <f t="shared" si="232"/>
        <v/>
      </c>
      <c r="B1366" s="1" t="str">
        <f t="shared" si="233"/>
        <v/>
      </c>
      <c r="C1366" s="1" t="str">
        <f t="shared" si="234"/>
        <v/>
      </c>
      <c r="D1366" s="1" t="str">
        <f>IF(ข้อมูลออเดอร์!A1365="","",ข้อมูลออเดอร์!A1365)</f>
        <v/>
      </c>
      <c r="E1366" s="1" t="str">
        <f>IFERROR(IF(VLOOKUP(D1366,ข้อมูลออเดอร์!A:BV,74,0)="Express delivery","NORMAL",IF(VLOOKUP(D1366,ข้อมูลออเดอร์!A:BV,74,0)="Lalamove","B2B_OFFLINE","")),"")</f>
        <v/>
      </c>
      <c r="F1366" s="1" t="str">
        <f t="shared" si="235"/>
        <v/>
      </c>
      <c r="G1366" s="1" t="str">
        <f>IF(ข้อมูลออเดอร์!CV1365="","",ข้อมูลออเดอร์!CV1365)</f>
        <v/>
      </c>
      <c r="H1366" s="1" t="str">
        <f>IF(ข้อมูลออเดอร์!CW1365="","",ข้อมูลออเดอร์!CW1365)</f>
        <v/>
      </c>
      <c r="I1366" s="1" t="str">
        <f>IF(ข้อมูลออเดอร์!CV1365="","",ข้อมูลออเดอร์!CV1365)</f>
        <v/>
      </c>
      <c r="J1366" s="1" t="str">
        <f>IF(ข้อมูลออเดอร์!DD1365="","",ข้อมูลออเดอร์!DD1365)</f>
        <v/>
      </c>
      <c r="K1366" s="102" t="str">
        <f t="shared" si="236"/>
        <v/>
      </c>
      <c r="L1366" s="102" t="str">
        <f t="shared" si="237"/>
        <v/>
      </c>
      <c r="M1366" s="103" t="str">
        <f ca="1" t="shared" si="238"/>
        <v/>
      </c>
      <c r="N1366" s="103" t="str">
        <f ca="1" t="shared" si="239"/>
        <v/>
      </c>
      <c r="O1366" s="1" t="str">
        <f>IFERROR(VLOOKUP(D1366,ข้อมูลออเดอร์!A:EK,49,0),"")</f>
        <v/>
      </c>
      <c r="P1366" s="1" t="str">
        <f>IF(D1366="","",ข้อมูลออเดอร์!AX1365)</f>
        <v/>
      </c>
      <c r="Q1366" s="1" t="str">
        <f>IF(D1366="","",ข้อมูลออเดอร์!AX1365)</f>
        <v/>
      </c>
      <c r="R1366" s="1" t="str">
        <f t="shared" si="240"/>
        <v/>
      </c>
      <c r="S1366" s="1">
        <f>IF('ข้อมูลจังหวัด-อำเภอ'!C1365="","",'ข้อมูลจังหวัด-อำเภอ'!C1365)</f>
        <v>0</v>
      </c>
      <c r="T1366" s="1">
        <f>IF('ข้อมูลจังหวัด-อำเภอ'!D1365="","",'ข้อมูลจังหวัด-อำเภอ'!D1365)</f>
        <v>0</v>
      </c>
      <c r="U1366" s="1" t="str">
        <f>IFERROR(VLOOKUP(D1366,ข้อมูลออเดอร์!A:EK,46,0),"")</f>
        <v/>
      </c>
      <c r="V1366" s="1" t="str">
        <f>IFERROR(VLOOKUP(D1366,ข้อมูลออเดอร์!A:EK,46,0),"")</f>
        <v/>
      </c>
      <c r="W1366" s="1" t="str">
        <f>IFERROR(VLOOKUP(D1366,ข้อมูลออเดอร์!A:EK,48,0),"")</f>
        <v/>
      </c>
      <c r="X1366" s="1" t="str">
        <f t="shared" si="241"/>
        <v/>
      </c>
      <c r="Y1366" s="1"/>
      <c r="Z1366" s="1"/>
      <c r="AA1366" s="1" t="e">
        <f t="shared" si="242"/>
        <v>#N/A</v>
      </c>
      <c r="AB1366" s="1"/>
      <c r="AC1366" s="1"/>
      <c r="AD1366" s="1"/>
      <c r="AE1366" s="1" t="e">
        <f>IF(ข้อมูลน้ำหนักสินค้า!C1365="","",ข้อมูลน้ำหนักสินค้า!C1365)*J1366</f>
        <v>#VALUE!</v>
      </c>
    </row>
    <row r="1367" spans="1:31">
      <c r="A1367" s="1" t="str">
        <f t="shared" si="232"/>
        <v/>
      </c>
      <c r="B1367" s="1" t="str">
        <f t="shared" si="233"/>
        <v/>
      </c>
      <c r="C1367" s="1" t="str">
        <f t="shared" si="234"/>
        <v/>
      </c>
      <c r="D1367" s="1" t="str">
        <f>IF(ข้อมูลออเดอร์!A1366="","",ข้อมูลออเดอร์!A1366)</f>
        <v/>
      </c>
      <c r="E1367" s="1" t="str">
        <f>IFERROR(IF(VLOOKUP(D1367,ข้อมูลออเดอร์!A:BV,74,0)="Express delivery","NORMAL",IF(VLOOKUP(D1367,ข้อมูลออเดอร์!A:BV,74,0)="Lalamove","B2B_OFFLINE","")),"")</f>
        <v/>
      </c>
      <c r="F1367" s="1" t="str">
        <f t="shared" si="235"/>
        <v/>
      </c>
      <c r="G1367" s="1" t="str">
        <f>IF(ข้อมูลออเดอร์!CV1366="","",ข้อมูลออเดอร์!CV1366)</f>
        <v/>
      </c>
      <c r="H1367" s="1" t="str">
        <f>IF(ข้อมูลออเดอร์!CW1366="","",ข้อมูลออเดอร์!CW1366)</f>
        <v/>
      </c>
      <c r="I1367" s="1" t="str">
        <f>IF(ข้อมูลออเดอร์!CV1366="","",ข้อมูลออเดอร์!CV1366)</f>
        <v/>
      </c>
      <c r="J1367" s="1" t="str">
        <f>IF(ข้อมูลออเดอร์!DD1366="","",ข้อมูลออเดอร์!DD1366)</f>
        <v/>
      </c>
      <c r="K1367" s="102" t="str">
        <f t="shared" si="236"/>
        <v/>
      </c>
      <c r="L1367" s="102" t="str">
        <f t="shared" si="237"/>
        <v/>
      </c>
      <c r="M1367" s="103" t="str">
        <f ca="1" t="shared" si="238"/>
        <v/>
      </c>
      <c r="N1367" s="103" t="str">
        <f ca="1" t="shared" si="239"/>
        <v/>
      </c>
      <c r="O1367" s="1" t="str">
        <f>IFERROR(VLOOKUP(D1367,ข้อมูลออเดอร์!A:EK,49,0),"")</f>
        <v/>
      </c>
      <c r="P1367" s="1" t="str">
        <f>IF(D1367="","",ข้อมูลออเดอร์!AX1366)</f>
        <v/>
      </c>
      <c r="Q1367" s="1" t="str">
        <f>IF(D1367="","",ข้อมูลออเดอร์!AX1366)</f>
        <v/>
      </c>
      <c r="R1367" s="1" t="str">
        <f t="shared" si="240"/>
        <v/>
      </c>
      <c r="S1367" s="1">
        <f>IF('ข้อมูลจังหวัด-อำเภอ'!C1366="","",'ข้อมูลจังหวัด-อำเภอ'!C1366)</f>
        <v>0</v>
      </c>
      <c r="T1367" s="1">
        <f>IF('ข้อมูลจังหวัด-อำเภอ'!D1366="","",'ข้อมูลจังหวัด-อำเภอ'!D1366)</f>
        <v>0</v>
      </c>
      <c r="U1367" s="1" t="str">
        <f>IFERROR(VLOOKUP(D1367,ข้อมูลออเดอร์!A:EK,46,0),"")</f>
        <v/>
      </c>
      <c r="V1367" s="1" t="str">
        <f>IFERROR(VLOOKUP(D1367,ข้อมูลออเดอร์!A:EK,46,0),"")</f>
        <v/>
      </c>
      <c r="W1367" s="1" t="str">
        <f>IFERROR(VLOOKUP(D1367,ข้อมูลออเดอร์!A:EK,48,0),"")</f>
        <v/>
      </c>
      <c r="X1367" s="1" t="str">
        <f t="shared" si="241"/>
        <v/>
      </c>
      <c r="Y1367" s="1"/>
      <c r="Z1367" s="1"/>
      <c r="AA1367" s="1" t="e">
        <f t="shared" si="242"/>
        <v>#N/A</v>
      </c>
      <c r="AB1367" s="1"/>
      <c r="AC1367" s="1"/>
      <c r="AD1367" s="1"/>
      <c r="AE1367" s="1" t="e">
        <f>IF(ข้อมูลน้ำหนักสินค้า!C1366="","",ข้อมูลน้ำหนักสินค้า!C1366)*J1367</f>
        <v>#VALUE!</v>
      </c>
    </row>
    <row r="1368" spans="1:31">
      <c r="A1368" s="1" t="str">
        <f t="shared" si="232"/>
        <v/>
      </c>
      <c r="B1368" s="1" t="str">
        <f t="shared" si="233"/>
        <v/>
      </c>
      <c r="C1368" s="1" t="str">
        <f t="shared" si="234"/>
        <v/>
      </c>
      <c r="D1368" s="1" t="str">
        <f>IF(ข้อมูลออเดอร์!A1367="","",ข้อมูลออเดอร์!A1367)</f>
        <v/>
      </c>
      <c r="E1368" s="1" t="str">
        <f>IFERROR(IF(VLOOKUP(D1368,ข้อมูลออเดอร์!A:BV,74,0)="Express delivery","NORMAL",IF(VLOOKUP(D1368,ข้อมูลออเดอร์!A:BV,74,0)="Lalamove","B2B_OFFLINE","")),"")</f>
        <v/>
      </c>
      <c r="F1368" s="1" t="str">
        <f t="shared" si="235"/>
        <v/>
      </c>
      <c r="G1368" s="1" t="str">
        <f>IF(ข้อมูลออเดอร์!CV1367="","",ข้อมูลออเดอร์!CV1367)</f>
        <v/>
      </c>
      <c r="H1368" s="1" t="str">
        <f>IF(ข้อมูลออเดอร์!CW1367="","",ข้อมูลออเดอร์!CW1367)</f>
        <v/>
      </c>
      <c r="I1368" s="1" t="str">
        <f>IF(ข้อมูลออเดอร์!CV1367="","",ข้อมูลออเดอร์!CV1367)</f>
        <v/>
      </c>
      <c r="J1368" s="1" t="str">
        <f>IF(ข้อมูลออเดอร์!DD1367="","",ข้อมูลออเดอร์!DD1367)</f>
        <v/>
      </c>
      <c r="K1368" s="102" t="str">
        <f t="shared" si="236"/>
        <v/>
      </c>
      <c r="L1368" s="102" t="str">
        <f t="shared" si="237"/>
        <v/>
      </c>
      <c r="M1368" s="103" t="str">
        <f ca="1" t="shared" si="238"/>
        <v/>
      </c>
      <c r="N1368" s="103" t="str">
        <f ca="1" t="shared" si="239"/>
        <v/>
      </c>
      <c r="O1368" s="1" t="str">
        <f>IFERROR(VLOOKUP(D1368,ข้อมูลออเดอร์!A:EK,49,0),"")</f>
        <v/>
      </c>
      <c r="P1368" s="1" t="str">
        <f>IF(D1368="","",ข้อมูลออเดอร์!AX1367)</f>
        <v/>
      </c>
      <c r="Q1368" s="1" t="str">
        <f>IF(D1368="","",ข้อมูลออเดอร์!AX1367)</f>
        <v/>
      </c>
      <c r="R1368" s="1" t="str">
        <f t="shared" si="240"/>
        <v/>
      </c>
      <c r="S1368" s="1">
        <f>IF('ข้อมูลจังหวัด-อำเภอ'!C1367="","",'ข้อมูลจังหวัด-อำเภอ'!C1367)</f>
        <v>0</v>
      </c>
      <c r="T1368" s="1">
        <f>IF('ข้อมูลจังหวัด-อำเภอ'!D1367="","",'ข้อมูลจังหวัด-อำเภอ'!D1367)</f>
        <v>0</v>
      </c>
      <c r="U1368" s="1" t="str">
        <f>IFERROR(VLOOKUP(D1368,ข้อมูลออเดอร์!A:EK,46,0),"")</f>
        <v/>
      </c>
      <c r="V1368" s="1" t="str">
        <f>IFERROR(VLOOKUP(D1368,ข้อมูลออเดอร์!A:EK,46,0),"")</f>
        <v/>
      </c>
      <c r="W1368" s="1" t="str">
        <f>IFERROR(VLOOKUP(D1368,ข้อมูลออเดอร์!A:EK,48,0),"")</f>
        <v/>
      </c>
      <c r="X1368" s="1" t="str">
        <f t="shared" si="241"/>
        <v/>
      </c>
      <c r="Y1368" s="1"/>
      <c r="Z1368" s="1"/>
      <c r="AA1368" s="1" t="e">
        <f t="shared" si="242"/>
        <v>#N/A</v>
      </c>
      <c r="AB1368" s="1"/>
      <c r="AC1368" s="1"/>
      <c r="AD1368" s="1"/>
      <c r="AE1368" s="1" t="e">
        <f>IF(ข้อมูลน้ำหนักสินค้า!C1367="","",ข้อมูลน้ำหนักสินค้า!C1367)*J1368</f>
        <v>#VALUE!</v>
      </c>
    </row>
    <row r="1369" spans="1:31">
      <c r="A1369" s="1" t="str">
        <f t="shared" si="232"/>
        <v/>
      </c>
      <c r="B1369" s="1" t="str">
        <f t="shared" si="233"/>
        <v/>
      </c>
      <c r="C1369" s="1" t="str">
        <f t="shared" si="234"/>
        <v/>
      </c>
      <c r="D1369" s="1" t="str">
        <f>IF(ข้อมูลออเดอร์!A1368="","",ข้อมูลออเดอร์!A1368)</f>
        <v/>
      </c>
      <c r="E1369" s="1" t="str">
        <f>IFERROR(IF(VLOOKUP(D1369,ข้อมูลออเดอร์!A:BV,74,0)="Express delivery","NORMAL",IF(VLOOKUP(D1369,ข้อมูลออเดอร์!A:BV,74,0)="Lalamove","B2B_OFFLINE","")),"")</f>
        <v/>
      </c>
      <c r="F1369" s="1" t="str">
        <f t="shared" si="235"/>
        <v/>
      </c>
      <c r="G1369" s="1" t="str">
        <f>IF(ข้อมูลออเดอร์!CV1368="","",ข้อมูลออเดอร์!CV1368)</f>
        <v/>
      </c>
      <c r="H1369" s="1" t="str">
        <f>IF(ข้อมูลออเดอร์!CW1368="","",ข้อมูลออเดอร์!CW1368)</f>
        <v/>
      </c>
      <c r="I1369" s="1" t="str">
        <f>IF(ข้อมูลออเดอร์!CV1368="","",ข้อมูลออเดอร์!CV1368)</f>
        <v/>
      </c>
      <c r="J1369" s="1" t="str">
        <f>IF(ข้อมูลออเดอร์!DD1368="","",ข้อมูลออเดอร์!DD1368)</f>
        <v/>
      </c>
      <c r="K1369" s="102" t="str">
        <f t="shared" si="236"/>
        <v/>
      </c>
      <c r="L1369" s="102" t="str">
        <f t="shared" si="237"/>
        <v/>
      </c>
      <c r="M1369" s="103" t="str">
        <f ca="1" t="shared" si="238"/>
        <v/>
      </c>
      <c r="N1369" s="103" t="str">
        <f ca="1" t="shared" si="239"/>
        <v/>
      </c>
      <c r="O1369" s="1" t="str">
        <f>IFERROR(VLOOKUP(D1369,ข้อมูลออเดอร์!A:EK,49,0),"")</f>
        <v/>
      </c>
      <c r="P1369" s="1" t="str">
        <f>IF(D1369="","",ข้อมูลออเดอร์!AX1368)</f>
        <v/>
      </c>
      <c r="Q1369" s="1" t="str">
        <f>IF(D1369="","",ข้อมูลออเดอร์!AX1368)</f>
        <v/>
      </c>
      <c r="R1369" s="1" t="str">
        <f t="shared" si="240"/>
        <v/>
      </c>
      <c r="S1369" s="1">
        <f>IF('ข้อมูลจังหวัด-อำเภอ'!C1368="","",'ข้อมูลจังหวัด-อำเภอ'!C1368)</f>
        <v>0</v>
      </c>
      <c r="T1369" s="1">
        <f>IF('ข้อมูลจังหวัด-อำเภอ'!D1368="","",'ข้อมูลจังหวัด-อำเภอ'!D1368)</f>
        <v>0</v>
      </c>
      <c r="U1369" s="1" t="str">
        <f>IFERROR(VLOOKUP(D1369,ข้อมูลออเดอร์!A:EK,46,0),"")</f>
        <v/>
      </c>
      <c r="V1369" s="1" t="str">
        <f>IFERROR(VLOOKUP(D1369,ข้อมูลออเดอร์!A:EK,46,0),"")</f>
        <v/>
      </c>
      <c r="W1369" s="1" t="str">
        <f>IFERROR(VLOOKUP(D1369,ข้อมูลออเดอร์!A:EK,48,0),"")</f>
        <v/>
      </c>
      <c r="X1369" s="1" t="str">
        <f t="shared" si="241"/>
        <v/>
      </c>
      <c r="Y1369" s="1"/>
      <c r="Z1369" s="1"/>
      <c r="AA1369" s="1" t="e">
        <f t="shared" si="242"/>
        <v>#N/A</v>
      </c>
      <c r="AB1369" s="1"/>
      <c r="AC1369" s="1"/>
      <c r="AD1369" s="1"/>
      <c r="AE1369" s="1" t="e">
        <f>IF(ข้อมูลน้ำหนักสินค้า!C1368="","",ข้อมูลน้ำหนักสินค้า!C1368)*J1369</f>
        <v>#VALUE!</v>
      </c>
    </row>
    <row r="1370" spans="1:31">
      <c r="A1370" s="1" t="str">
        <f t="shared" si="232"/>
        <v/>
      </c>
      <c r="B1370" s="1" t="str">
        <f t="shared" si="233"/>
        <v/>
      </c>
      <c r="C1370" s="1" t="str">
        <f t="shared" si="234"/>
        <v/>
      </c>
      <c r="D1370" s="1" t="str">
        <f>IF(ข้อมูลออเดอร์!A1369="","",ข้อมูลออเดอร์!A1369)</f>
        <v/>
      </c>
      <c r="E1370" s="1" t="str">
        <f>IFERROR(IF(VLOOKUP(D1370,ข้อมูลออเดอร์!A:BV,74,0)="Express delivery","NORMAL",IF(VLOOKUP(D1370,ข้อมูลออเดอร์!A:BV,74,0)="Lalamove","B2B_OFFLINE","")),"")</f>
        <v/>
      </c>
      <c r="F1370" s="1" t="str">
        <f t="shared" si="235"/>
        <v/>
      </c>
      <c r="G1370" s="1" t="str">
        <f>IF(ข้อมูลออเดอร์!CV1369="","",ข้อมูลออเดอร์!CV1369)</f>
        <v/>
      </c>
      <c r="H1370" s="1" t="str">
        <f>IF(ข้อมูลออเดอร์!CW1369="","",ข้อมูลออเดอร์!CW1369)</f>
        <v/>
      </c>
      <c r="I1370" s="1" t="str">
        <f>IF(ข้อมูลออเดอร์!CV1369="","",ข้อมูลออเดอร์!CV1369)</f>
        <v/>
      </c>
      <c r="J1370" s="1" t="str">
        <f>IF(ข้อมูลออเดอร์!DD1369="","",ข้อมูลออเดอร์!DD1369)</f>
        <v/>
      </c>
      <c r="K1370" s="102" t="str">
        <f t="shared" si="236"/>
        <v/>
      </c>
      <c r="L1370" s="102" t="str">
        <f t="shared" si="237"/>
        <v/>
      </c>
      <c r="M1370" s="103" t="str">
        <f ca="1" t="shared" si="238"/>
        <v/>
      </c>
      <c r="N1370" s="103" t="str">
        <f ca="1" t="shared" si="239"/>
        <v/>
      </c>
      <c r="O1370" s="1" t="str">
        <f>IFERROR(VLOOKUP(D1370,ข้อมูลออเดอร์!A:EK,49,0),"")</f>
        <v/>
      </c>
      <c r="P1370" s="1" t="str">
        <f>IF(D1370="","",ข้อมูลออเดอร์!AX1369)</f>
        <v/>
      </c>
      <c r="Q1370" s="1" t="str">
        <f>IF(D1370="","",ข้อมูลออเดอร์!AX1369)</f>
        <v/>
      </c>
      <c r="R1370" s="1" t="str">
        <f t="shared" si="240"/>
        <v/>
      </c>
      <c r="S1370" s="1">
        <f>IF('ข้อมูลจังหวัด-อำเภอ'!C1369="","",'ข้อมูลจังหวัด-อำเภอ'!C1369)</f>
        <v>0</v>
      </c>
      <c r="T1370" s="1">
        <f>IF('ข้อมูลจังหวัด-อำเภอ'!D1369="","",'ข้อมูลจังหวัด-อำเภอ'!D1369)</f>
        <v>0</v>
      </c>
      <c r="U1370" s="1" t="str">
        <f>IFERROR(VLOOKUP(D1370,ข้อมูลออเดอร์!A:EK,46,0),"")</f>
        <v/>
      </c>
      <c r="V1370" s="1" t="str">
        <f>IFERROR(VLOOKUP(D1370,ข้อมูลออเดอร์!A:EK,46,0),"")</f>
        <v/>
      </c>
      <c r="W1370" s="1" t="str">
        <f>IFERROR(VLOOKUP(D1370,ข้อมูลออเดอร์!A:EK,48,0),"")</f>
        <v/>
      </c>
      <c r="X1370" s="1" t="str">
        <f t="shared" si="241"/>
        <v/>
      </c>
      <c r="Y1370" s="1"/>
      <c r="Z1370" s="1"/>
      <c r="AA1370" s="1" t="e">
        <f t="shared" si="242"/>
        <v>#N/A</v>
      </c>
      <c r="AB1370" s="1"/>
      <c r="AC1370" s="1"/>
      <c r="AD1370" s="1"/>
      <c r="AE1370" s="1" t="e">
        <f>IF(ข้อมูลน้ำหนักสินค้า!C1369="","",ข้อมูลน้ำหนักสินค้า!C1369)*J1370</f>
        <v>#VALUE!</v>
      </c>
    </row>
    <row r="1371" spans="1:31">
      <c r="A1371" s="1" t="str">
        <f t="shared" si="232"/>
        <v/>
      </c>
      <c r="B1371" s="1" t="str">
        <f t="shared" si="233"/>
        <v/>
      </c>
      <c r="C1371" s="1" t="str">
        <f t="shared" si="234"/>
        <v/>
      </c>
      <c r="D1371" s="1" t="str">
        <f>IF(ข้อมูลออเดอร์!A1370="","",ข้อมูลออเดอร์!A1370)</f>
        <v/>
      </c>
      <c r="E1371" s="1" t="str">
        <f>IFERROR(IF(VLOOKUP(D1371,ข้อมูลออเดอร์!A:BV,74,0)="Express delivery","NORMAL",IF(VLOOKUP(D1371,ข้อมูลออเดอร์!A:BV,74,0)="Lalamove","B2B_OFFLINE","")),"")</f>
        <v/>
      </c>
      <c r="F1371" s="1" t="str">
        <f t="shared" si="235"/>
        <v/>
      </c>
      <c r="G1371" s="1" t="str">
        <f>IF(ข้อมูลออเดอร์!CV1370="","",ข้อมูลออเดอร์!CV1370)</f>
        <v/>
      </c>
      <c r="H1371" s="1" t="str">
        <f>IF(ข้อมูลออเดอร์!CW1370="","",ข้อมูลออเดอร์!CW1370)</f>
        <v/>
      </c>
      <c r="I1371" s="1" t="str">
        <f>IF(ข้อมูลออเดอร์!CV1370="","",ข้อมูลออเดอร์!CV1370)</f>
        <v/>
      </c>
      <c r="J1371" s="1" t="str">
        <f>IF(ข้อมูลออเดอร์!DD1370="","",ข้อมูลออเดอร์!DD1370)</f>
        <v/>
      </c>
      <c r="K1371" s="102" t="str">
        <f t="shared" si="236"/>
        <v/>
      </c>
      <c r="L1371" s="102" t="str">
        <f t="shared" si="237"/>
        <v/>
      </c>
      <c r="M1371" s="103" t="str">
        <f ca="1" t="shared" si="238"/>
        <v/>
      </c>
      <c r="N1371" s="103" t="str">
        <f ca="1" t="shared" si="239"/>
        <v/>
      </c>
      <c r="O1371" s="1" t="str">
        <f>IFERROR(VLOOKUP(D1371,ข้อมูลออเดอร์!A:EK,49,0),"")</f>
        <v/>
      </c>
      <c r="P1371" s="1" t="str">
        <f>IF(D1371="","",ข้อมูลออเดอร์!AX1370)</f>
        <v/>
      </c>
      <c r="Q1371" s="1" t="str">
        <f>IF(D1371="","",ข้อมูลออเดอร์!AX1370)</f>
        <v/>
      </c>
      <c r="R1371" s="1" t="str">
        <f t="shared" si="240"/>
        <v/>
      </c>
      <c r="S1371" s="1">
        <f>IF('ข้อมูลจังหวัด-อำเภอ'!C1370="","",'ข้อมูลจังหวัด-อำเภอ'!C1370)</f>
        <v>0</v>
      </c>
      <c r="T1371" s="1">
        <f>IF('ข้อมูลจังหวัด-อำเภอ'!D1370="","",'ข้อมูลจังหวัด-อำเภอ'!D1370)</f>
        <v>0</v>
      </c>
      <c r="U1371" s="1" t="str">
        <f>IFERROR(VLOOKUP(D1371,ข้อมูลออเดอร์!A:EK,46,0),"")</f>
        <v/>
      </c>
      <c r="V1371" s="1" t="str">
        <f>IFERROR(VLOOKUP(D1371,ข้อมูลออเดอร์!A:EK,46,0),"")</f>
        <v/>
      </c>
      <c r="W1371" s="1" t="str">
        <f>IFERROR(VLOOKUP(D1371,ข้อมูลออเดอร์!A:EK,48,0),"")</f>
        <v/>
      </c>
      <c r="X1371" s="1" t="str">
        <f t="shared" si="241"/>
        <v/>
      </c>
      <c r="Y1371" s="1"/>
      <c r="Z1371" s="1"/>
      <c r="AA1371" s="1" t="e">
        <f t="shared" si="242"/>
        <v>#N/A</v>
      </c>
      <c r="AB1371" s="1"/>
      <c r="AC1371" s="1"/>
      <c r="AD1371" s="1"/>
      <c r="AE1371" s="1" t="e">
        <f>IF(ข้อมูลน้ำหนักสินค้า!C1370="","",ข้อมูลน้ำหนักสินค้า!C1370)*J1371</f>
        <v>#VALUE!</v>
      </c>
    </row>
    <row r="1372" spans="1:31">
      <c r="A1372" s="1" t="str">
        <f t="shared" si="232"/>
        <v/>
      </c>
      <c r="B1372" s="1" t="str">
        <f t="shared" si="233"/>
        <v/>
      </c>
      <c r="C1372" s="1" t="str">
        <f t="shared" si="234"/>
        <v/>
      </c>
      <c r="D1372" s="1" t="str">
        <f>IF(ข้อมูลออเดอร์!A1371="","",ข้อมูลออเดอร์!A1371)</f>
        <v/>
      </c>
      <c r="E1372" s="1" t="str">
        <f>IFERROR(IF(VLOOKUP(D1372,ข้อมูลออเดอร์!A:BV,74,0)="Express delivery","NORMAL",IF(VLOOKUP(D1372,ข้อมูลออเดอร์!A:BV,74,0)="Lalamove","B2B_OFFLINE","")),"")</f>
        <v/>
      </c>
      <c r="F1372" s="1" t="str">
        <f t="shared" si="235"/>
        <v/>
      </c>
      <c r="G1372" s="1" t="str">
        <f>IF(ข้อมูลออเดอร์!CV1371="","",ข้อมูลออเดอร์!CV1371)</f>
        <v/>
      </c>
      <c r="H1372" s="1" t="str">
        <f>IF(ข้อมูลออเดอร์!CW1371="","",ข้อมูลออเดอร์!CW1371)</f>
        <v/>
      </c>
      <c r="I1372" s="1" t="str">
        <f>IF(ข้อมูลออเดอร์!CV1371="","",ข้อมูลออเดอร์!CV1371)</f>
        <v/>
      </c>
      <c r="J1372" s="1" t="str">
        <f>IF(ข้อมูลออเดอร์!DD1371="","",ข้อมูลออเดอร์!DD1371)</f>
        <v/>
      </c>
      <c r="K1372" s="102" t="str">
        <f t="shared" si="236"/>
        <v/>
      </c>
      <c r="L1372" s="102" t="str">
        <f t="shared" si="237"/>
        <v/>
      </c>
      <c r="M1372" s="103" t="str">
        <f ca="1" t="shared" si="238"/>
        <v/>
      </c>
      <c r="N1372" s="103" t="str">
        <f ca="1" t="shared" si="239"/>
        <v/>
      </c>
      <c r="O1372" s="1" t="str">
        <f>IFERROR(VLOOKUP(D1372,ข้อมูลออเดอร์!A:EK,49,0),"")</f>
        <v/>
      </c>
      <c r="P1372" s="1" t="str">
        <f>IF(D1372="","",ข้อมูลออเดอร์!AX1371)</f>
        <v/>
      </c>
      <c r="Q1372" s="1" t="str">
        <f>IF(D1372="","",ข้อมูลออเดอร์!AX1371)</f>
        <v/>
      </c>
      <c r="R1372" s="1" t="str">
        <f t="shared" si="240"/>
        <v/>
      </c>
      <c r="S1372" s="1">
        <f>IF('ข้อมูลจังหวัด-อำเภอ'!C1371="","",'ข้อมูลจังหวัด-อำเภอ'!C1371)</f>
        <v>0</v>
      </c>
      <c r="T1372" s="1">
        <f>IF('ข้อมูลจังหวัด-อำเภอ'!D1371="","",'ข้อมูลจังหวัด-อำเภอ'!D1371)</f>
        <v>0</v>
      </c>
      <c r="U1372" s="1" t="str">
        <f>IFERROR(VLOOKUP(D1372,ข้อมูลออเดอร์!A:EK,46,0),"")</f>
        <v/>
      </c>
      <c r="V1372" s="1" t="str">
        <f>IFERROR(VLOOKUP(D1372,ข้อมูลออเดอร์!A:EK,46,0),"")</f>
        <v/>
      </c>
      <c r="W1372" s="1" t="str">
        <f>IFERROR(VLOOKUP(D1372,ข้อมูลออเดอร์!A:EK,48,0),"")</f>
        <v/>
      </c>
      <c r="X1372" s="1" t="str">
        <f t="shared" si="241"/>
        <v/>
      </c>
      <c r="Y1372" s="1"/>
      <c r="Z1372" s="1"/>
      <c r="AA1372" s="1" t="e">
        <f t="shared" si="242"/>
        <v>#N/A</v>
      </c>
      <c r="AB1372" s="1"/>
      <c r="AC1372" s="1"/>
      <c r="AD1372" s="1"/>
      <c r="AE1372" s="1" t="e">
        <f>IF(ข้อมูลน้ำหนักสินค้า!C1371="","",ข้อมูลน้ำหนักสินค้า!C1371)*J1372</f>
        <v>#VALUE!</v>
      </c>
    </row>
    <row r="1373" spans="1:31">
      <c r="A1373" s="1" t="str">
        <f t="shared" si="232"/>
        <v/>
      </c>
      <c r="B1373" s="1" t="str">
        <f t="shared" si="233"/>
        <v/>
      </c>
      <c r="C1373" s="1" t="str">
        <f t="shared" si="234"/>
        <v/>
      </c>
      <c r="D1373" s="1" t="str">
        <f>IF(ข้อมูลออเดอร์!A1372="","",ข้อมูลออเดอร์!A1372)</f>
        <v/>
      </c>
      <c r="E1373" s="1" t="str">
        <f>IFERROR(IF(VLOOKUP(D1373,ข้อมูลออเดอร์!A:BV,74,0)="Express delivery","NORMAL",IF(VLOOKUP(D1373,ข้อมูลออเดอร์!A:BV,74,0)="Lalamove","B2B_OFFLINE","")),"")</f>
        <v/>
      </c>
      <c r="F1373" s="1" t="str">
        <f t="shared" si="235"/>
        <v/>
      </c>
      <c r="G1373" s="1" t="str">
        <f>IF(ข้อมูลออเดอร์!CV1372="","",ข้อมูลออเดอร์!CV1372)</f>
        <v/>
      </c>
      <c r="H1373" s="1" t="str">
        <f>IF(ข้อมูลออเดอร์!CW1372="","",ข้อมูลออเดอร์!CW1372)</f>
        <v/>
      </c>
      <c r="I1373" s="1" t="str">
        <f>IF(ข้อมูลออเดอร์!CV1372="","",ข้อมูลออเดอร์!CV1372)</f>
        <v/>
      </c>
      <c r="J1373" s="1" t="str">
        <f>IF(ข้อมูลออเดอร์!DD1372="","",ข้อมูลออเดอร์!DD1372)</f>
        <v/>
      </c>
      <c r="K1373" s="102" t="str">
        <f t="shared" si="236"/>
        <v/>
      </c>
      <c r="L1373" s="102" t="str">
        <f t="shared" si="237"/>
        <v/>
      </c>
      <c r="M1373" s="103" t="str">
        <f ca="1" t="shared" si="238"/>
        <v/>
      </c>
      <c r="N1373" s="103" t="str">
        <f ca="1" t="shared" si="239"/>
        <v/>
      </c>
      <c r="O1373" s="1" t="str">
        <f>IFERROR(VLOOKUP(D1373,ข้อมูลออเดอร์!A:EK,49,0),"")</f>
        <v/>
      </c>
      <c r="P1373" s="1" t="str">
        <f>IF(D1373="","",ข้อมูลออเดอร์!AX1372)</f>
        <v/>
      </c>
      <c r="Q1373" s="1" t="str">
        <f>IF(D1373="","",ข้อมูลออเดอร์!AX1372)</f>
        <v/>
      </c>
      <c r="R1373" s="1" t="str">
        <f t="shared" si="240"/>
        <v/>
      </c>
      <c r="S1373" s="1">
        <f>IF('ข้อมูลจังหวัด-อำเภอ'!C1372="","",'ข้อมูลจังหวัด-อำเภอ'!C1372)</f>
        <v>0</v>
      </c>
      <c r="T1373" s="1">
        <f>IF('ข้อมูลจังหวัด-อำเภอ'!D1372="","",'ข้อมูลจังหวัด-อำเภอ'!D1372)</f>
        <v>0</v>
      </c>
      <c r="U1373" s="1" t="str">
        <f>IFERROR(VLOOKUP(D1373,ข้อมูลออเดอร์!A:EK,46,0),"")</f>
        <v/>
      </c>
      <c r="V1373" s="1" t="str">
        <f>IFERROR(VLOOKUP(D1373,ข้อมูลออเดอร์!A:EK,46,0),"")</f>
        <v/>
      </c>
      <c r="W1373" s="1" t="str">
        <f>IFERROR(VLOOKUP(D1373,ข้อมูลออเดอร์!A:EK,48,0),"")</f>
        <v/>
      </c>
      <c r="X1373" s="1" t="str">
        <f t="shared" si="241"/>
        <v/>
      </c>
      <c r="Y1373" s="1"/>
      <c r="Z1373" s="1"/>
      <c r="AA1373" s="1" t="e">
        <f t="shared" si="242"/>
        <v>#N/A</v>
      </c>
      <c r="AB1373" s="1"/>
      <c r="AC1373" s="1"/>
      <c r="AD1373" s="1"/>
      <c r="AE1373" s="1" t="e">
        <f>IF(ข้อมูลน้ำหนักสินค้า!C1372="","",ข้อมูลน้ำหนักสินค้า!C1372)*J1373</f>
        <v>#VALUE!</v>
      </c>
    </row>
    <row r="1374" spans="1:31">
      <c r="A1374" s="1" t="str">
        <f t="shared" si="232"/>
        <v/>
      </c>
      <c r="B1374" s="1" t="str">
        <f t="shared" si="233"/>
        <v/>
      </c>
      <c r="C1374" s="1" t="str">
        <f t="shared" si="234"/>
        <v/>
      </c>
      <c r="D1374" s="1" t="str">
        <f>IF(ข้อมูลออเดอร์!A1373="","",ข้อมูลออเดอร์!A1373)</f>
        <v/>
      </c>
      <c r="E1374" s="1" t="str">
        <f>IFERROR(IF(VLOOKUP(D1374,ข้อมูลออเดอร์!A:BV,74,0)="Express delivery","NORMAL",IF(VLOOKUP(D1374,ข้อมูลออเดอร์!A:BV,74,0)="Lalamove","B2B_OFFLINE","")),"")</f>
        <v/>
      </c>
      <c r="F1374" s="1" t="str">
        <f t="shared" si="235"/>
        <v/>
      </c>
      <c r="G1374" s="1" t="str">
        <f>IF(ข้อมูลออเดอร์!CV1373="","",ข้อมูลออเดอร์!CV1373)</f>
        <v/>
      </c>
      <c r="H1374" s="1" t="str">
        <f>IF(ข้อมูลออเดอร์!CW1373="","",ข้อมูลออเดอร์!CW1373)</f>
        <v/>
      </c>
      <c r="I1374" s="1" t="str">
        <f>IF(ข้อมูลออเดอร์!CV1373="","",ข้อมูลออเดอร์!CV1373)</f>
        <v/>
      </c>
      <c r="J1374" s="1" t="str">
        <f>IF(ข้อมูลออเดอร์!DD1373="","",ข้อมูลออเดอร์!DD1373)</f>
        <v/>
      </c>
      <c r="K1374" s="102" t="str">
        <f t="shared" si="236"/>
        <v/>
      </c>
      <c r="L1374" s="102" t="str">
        <f t="shared" si="237"/>
        <v/>
      </c>
      <c r="M1374" s="103" t="str">
        <f ca="1" t="shared" si="238"/>
        <v/>
      </c>
      <c r="N1374" s="103" t="str">
        <f ca="1" t="shared" si="239"/>
        <v/>
      </c>
      <c r="O1374" s="1" t="str">
        <f>IFERROR(VLOOKUP(D1374,ข้อมูลออเดอร์!A:EK,49,0),"")</f>
        <v/>
      </c>
      <c r="P1374" s="1" t="str">
        <f>IF(D1374="","",ข้อมูลออเดอร์!AX1373)</f>
        <v/>
      </c>
      <c r="Q1374" s="1" t="str">
        <f>IF(D1374="","",ข้อมูลออเดอร์!AX1373)</f>
        <v/>
      </c>
      <c r="R1374" s="1" t="str">
        <f t="shared" si="240"/>
        <v/>
      </c>
      <c r="S1374" s="1">
        <f>IF('ข้อมูลจังหวัด-อำเภอ'!C1373="","",'ข้อมูลจังหวัด-อำเภอ'!C1373)</f>
        <v>0</v>
      </c>
      <c r="T1374" s="1">
        <f>IF('ข้อมูลจังหวัด-อำเภอ'!D1373="","",'ข้อมูลจังหวัด-อำเภอ'!D1373)</f>
        <v>0</v>
      </c>
      <c r="U1374" s="1" t="str">
        <f>IFERROR(VLOOKUP(D1374,ข้อมูลออเดอร์!A:EK,46,0),"")</f>
        <v/>
      </c>
      <c r="V1374" s="1" t="str">
        <f>IFERROR(VLOOKUP(D1374,ข้อมูลออเดอร์!A:EK,46,0),"")</f>
        <v/>
      </c>
      <c r="W1374" s="1" t="str">
        <f>IFERROR(VLOOKUP(D1374,ข้อมูลออเดอร์!A:EK,48,0),"")</f>
        <v/>
      </c>
      <c r="X1374" s="1" t="str">
        <f t="shared" si="241"/>
        <v/>
      </c>
      <c r="Y1374" s="1"/>
      <c r="Z1374" s="1"/>
      <c r="AA1374" s="1" t="e">
        <f t="shared" si="242"/>
        <v>#N/A</v>
      </c>
      <c r="AB1374" s="1"/>
      <c r="AC1374" s="1"/>
      <c r="AD1374" s="1"/>
      <c r="AE1374" s="1" t="e">
        <f>IF(ข้อมูลน้ำหนักสินค้า!C1373="","",ข้อมูลน้ำหนักสินค้า!C1373)*J1374</f>
        <v>#VALUE!</v>
      </c>
    </row>
    <row r="1375" spans="1:31">
      <c r="A1375" s="1" t="str">
        <f t="shared" si="232"/>
        <v/>
      </c>
      <c r="B1375" s="1" t="str">
        <f t="shared" si="233"/>
        <v/>
      </c>
      <c r="C1375" s="1" t="str">
        <f t="shared" si="234"/>
        <v/>
      </c>
      <c r="D1375" s="1" t="str">
        <f>IF(ข้อมูลออเดอร์!A1374="","",ข้อมูลออเดอร์!A1374)</f>
        <v/>
      </c>
      <c r="E1375" s="1" t="str">
        <f>IFERROR(IF(VLOOKUP(D1375,ข้อมูลออเดอร์!A:BV,74,0)="Express delivery","NORMAL",IF(VLOOKUP(D1375,ข้อมูลออเดอร์!A:BV,74,0)="Lalamove","B2B_OFFLINE","")),"")</f>
        <v/>
      </c>
      <c r="F1375" s="1" t="str">
        <f t="shared" si="235"/>
        <v/>
      </c>
      <c r="G1375" s="1" t="str">
        <f>IF(ข้อมูลออเดอร์!CV1374="","",ข้อมูลออเดอร์!CV1374)</f>
        <v/>
      </c>
      <c r="H1375" s="1" t="str">
        <f>IF(ข้อมูลออเดอร์!CW1374="","",ข้อมูลออเดอร์!CW1374)</f>
        <v/>
      </c>
      <c r="I1375" s="1" t="str">
        <f>IF(ข้อมูลออเดอร์!CV1374="","",ข้อมูลออเดอร์!CV1374)</f>
        <v/>
      </c>
      <c r="J1375" s="1" t="str">
        <f>IF(ข้อมูลออเดอร์!DD1374="","",ข้อมูลออเดอร์!DD1374)</f>
        <v/>
      </c>
      <c r="K1375" s="102" t="str">
        <f t="shared" si="236"/>
        <v/>
      </c>
      <c r="L1375" s="102" t="str">
        <f t="shared" si="237"/>
        <v/>
      </c>
      <c r="M1375" s="103" t="str">
        <f ca="1" t="shared" si="238"/>
        <v/>
      </c>
      <c r="N1375" s="103" t="str">
        <f ca="1" t="shared" si="239"/>
        <v/>
      </c>
      <c r="O1375" s="1" t="str">
        <f>IFERROR(VLOOKUP(D1375,ข้อมูลออเดอร์!A:EK,49,0),"")</f>
        <v/>
      </c>
      <c r="P1375" s="1" t="str">
        <f>IF(D1375="","",ข้อมูลออเดอร์!AX1374)</f>
        <v/>
      </c>
      <c r="Q1375" s="1" t="str">
        <f>IF(D1375="","",ข้อมูลออเดอร์!AX1374)</f>
        <v/>
      </c>
      <c r="R1375" s="1" t="str">
        <f t="shared" si="240"/>
        <v/>
      </c>
      <c r="S1375" s="1">
        <f>IF('ข้อมูลจังหวัด-อำเภอ'!C1374="","",'ข้อมูลจังหวัด-อำเภอ'!C1374)</f>
        <v>0</v>
      </c>
      <c r="T1375" s="1">
        <f>IF('ข้อมูลจังหวัด-อำเภอ'!D1374="","",'ข้อมูลจังหวัด-อำเภอ'!D1374)</f>
        <v>0</v>
      </c>
      <c r="U1375" s="1" t="str">
        <f>IFERROR(VLOOKUP(D1375,ข้อมูลออเดอร์!A:EK,46,0),"")</f>
        <v/>
      </c>
      <c r="V1375" s="1" t="str">
        <f>IFERROR(VLOOKUP(D1375,ข้อมูลออเดอร์!A:EK,46,0),"")</f>
        <v/>
      </c>
      <c r="W1375" s="1" t="str">
        <f>IFERROR(VLOOKUP(D1375,ข้อมูลออเดอร์!A:EK,48,0),"")</f>
        <v/>
      </c>
      <c r="X1375" s="1" t="str">
        <f t="shared" si="241"/>
        <v/>
      </c>
      <c r="Y1375" s="1"/>
      <c r="Z1375" s="1"/>
      <c r="AA1375" s="1" t="e">
        <f t="shared" si="242"/>
        <v>#N/A</v>
      </c>
      <c r="AB1375" s="1"/>
      <c r="AC1375" s="1"/>
      <c r="AD1375" s="1"/>
      <c r="AE1375" s="1" t="e">
        <f>IF(ข้อมูลน้ำหนักสินค้า!C1374="","",ข้อมูลน้ำหนักสินค้า!C1374)*J1375</f>
        <v>#VALUE!</v>
      </c>
    </row>
    <row r="1376" spans="1:31">
      <c r="A1376" s="1" t="str">
        <f t="shared" si="232"/>
        <v/>
      </c>
      <c r="B1376" s="1" t="str">
        <f t="shared" si="233"/>
        <v/>
      </c>
      <c r="C1376" s="1" t="str">
        <f t="shared" si="234"/>
        <v/>
      </c>
      <c r="D1376" s="1" t="str">
        <f>IF(ข้อมูลออเดอร์!A1375="","",ข้อมูลออเดอร์!A1375)</f>
        <v/>
      </c>
      <c r="E1376" s="1" t="str">
        <f>IFERROR(IF(VLOOKUP(D1376,ข้อมูลออเดอร์!A:BV,74,0)="Express delivery","NORMAL",IF(VLOOKUP(D1376,ข้อมูลออเดอร์!A:BV,74,0)="Lalamove","B2B_OFFLINE","")),"")</f>
        <v/>
      </c>
      <c r="F1376" s="1" t="str">
        <f t="shared" si="235"/>
        <v/>
      </c>
      <c r="G1376" s="1" t="str">
        <f>IF(ข้อมูลออเดอร์!CV1375="","",ข้อมูลออเดอร์!CV1375)</f>
        <v/>
      </c>
      <c r="H1376" s="1" t="str">
        <f>IF(ข้อมูลออเดอร์!CW1375="","",ข้อมูลออเดอร์!CW1375)</f>
        <v/>
      </c>
      <c r="I1376" s="1" t="str">
        <f>IF(ข้อมูลออเดอร์!CV1375="","",ข้อมูลออเดอร์!CV1375)</f>
        <v/>
      </c>
      <c r="J1376" s="1" t="str">
        <f>IF(ข้อมูลออเดอร์!DD1375="","",ข้อมูลออเดอร์!DD1375)</f>
        <v/>
      </c>
      <c r="K1376" s="102" t="str">
        <f t="shared" si="236"/>
        <v/>
      </c>
      <c r="L1376" s="102" t="str">
        <f t="shared" si="237"/>
        <v/>
      </c>
      <c r="M1376" s="103" t="str">
        <f ca="1" t="shared" si="238"/>
        <v/>
      </c>
      <c r="N1376" s="103" t="str">
        <f ca="1" t="shared" si="239"/>
        <v/>
      </c>
      <c r="O1376" s="1" t="str">
        <f>IFERROR(VLOOKUP(D1376,ข้อมูลออเดอร์!A:EK,49,0),"")</f>
        <v/>
      </c>
      <c r="P1376" s="1" t="str">
        <f>IF(D1376="","",ข้อมูลออเดอร์!AX1375)</f>
        <v/>
      </c>
      <c r="Q1376" s="1" t="str">
        <f>IF(D1376="","",ข้อมูลออเดอร์!AX1375)</f>
        <v/>
      </c>
      <c r="R1376" s="1" t="str">
        <f t="shared" si="240"/>
        <v/>
      </c>
      <c r="S1376" s="1">
        <f>IF('ข้อมูลจังหวัด-อำเภอ'!C1375="","",'ข้อมูลจังหวัด-อำเภอ'!C1375)</f>
        <v>0</v>
      </c>
      <c r="T1376" s="1">
        <f>IF('ข้อมูลจังหวัด-อำเภอ'!D1375="","",'ข้อมูลจังหวัด-อำเภอ'!D1375)</f>
        <v>0</v>
      </c>
      <c r="U1376" s="1" t="str">
        <f>IFERROR(VLOOKUP(D1376,ข้อมูลออเดอร์!A:EK,46,0),"")</f>
        <v/>
      </c>
      <c r="V1376" s="1" t="str">
        <f>IFERROR(VLOOKUP(D1376,ข้อมูลออเดอร์!A:EK,46,0),"")</f>
        <v/>
      </c>
      <c r="W1376" s="1" t="str">
        <f>IFERROR(VLOOKUP(D1376,ข้อมูลออเดอร์!A:EK,48,0),"")</f>
        <v/>
      </c>
      <c r="X1376" s="1" t="str">
        <f t="shared" si="241"/>
        <v/>
      </c>
      <c r="Y1376" s="1"/>
      <c r="Z1376" s="1"/>
      <c r="AA1376" s="1" t="e">
        <f t="shared" si="242"/>
        <v>#N/A</v>
      </c>
      <c r="AB1376" s="1"/>
      <c r="AC1376" s="1"/>
      <c r="AD1376" s="1"/>
      <c r="AE1376" s="1" t="e">
        <f>IF(ข้อมูลน้ำหนักสินค้า!C1375="","",ข้อมูลน้ำหนักสินค้า!C1375)*J1376</f>
        <v>#VALUE!</v>
      </c>
    </row>
    <row r="1377" spans="1:31">
      <c r="A1377" s="1" t="str">
        <f t="shared" si="232"/>
        <v/>
      </c>
      <c r="B1377" s="1" t="str">
        <f t="shared" si="233"/>
        <v/>
      </c>
      <c r="C1377" s="1" t="str">
        <f t="shared" si="234"/>
        <v/>
      </c>
      <c r="D1377" s="1" t="str">
        <f>IF(ข้อมูลออเดอร์!A1376="","",ข้อมูลออเดอร์!A1376)</f>
        <v/>
      </c>
      <c r="E1377" s="1" t="str">
        <f>IFERROR(IF(VLOOKUP(D1377,ข้อมูลออเดอร์!A:BV,74,0)="Express delivery","NORMAL",IF(VLOOKUP(D1377,ข้อมูลออเดอร์!A:BV,74,0)="Lalamove","B2B_OFFLINE","")),"")</f>
        <v/>
      </c>
      <c r="F1377" s="1" t="str">
        <f t="shared" si="235"/>
        <v/>
      </c>
      <c r="G1377" s="1" t="str">
        <f>IF(ข้อมูลออเดอร์!CV1376="","",ข้อมูลออเดอร์!CV1376)</f>
        <v/>
      </c>
      <c r="H1377" s="1" t="str">
        <f>IF(ข้อมูลออเดอร์!CW1376="","",ข้อมูลออเดอร์!CW1376)</f>
        <v/>
      </c>
      <c r="I1377" s="1" t="str">
        <f>IF(ข้อมูลออเดอร์!CV1376="","",ข้อมูลออเดอร์!CV1376)</f>
        <v/>
      </c>
      <c r="J1377" s="1" t="str">
        <f>IF(ข้อมูลออเดอร์!DD1376="","",ข้อมูลออเดอร์!DD1376)</f>
        <v/>
      </c>
      <c r="K1377" s="102" t="str">
        <f t="shared" si="236"/>
        <v/>
      </c>
      <c r="L1377" s="102" t="str">
        <f t="shared" si="237"/>
        <v/>
      </c>
      <c r="M1377" s="103" t="str">
        <f ca="1" t="shared" si="238"/>
        <v/>
      </c>
      <c r="N1377" s="103" t="str">
        <f ca="1" t="shared" si="239"/>
        <v/>
      </c>
      <c r="O1377" s="1" t="str">
        <f>IFERROR(VLOOKUP(D1377,ข้อมูลออเดอร์!A:EK,49,0),"")</f>
        <v/>
      </c>
      <c r="P1377" s="1" t="str">
        <f>IF(D1377="","",ข้อมูลออเดอร์!AX1376)</f>
        <v/>
      </c>
      <c r="Q1377" s="1" t="str">
        <f>IF(D1377="","",ข้อมูลออเดอร์!AX1376)</f>
        <v/>
      </c>
      <c r="R1377" s="1" t="str">
        <f t="shared" si="240"/>
        <v/>
      </c>
      <c r="S1377" s="1">
        <f>IF('ข้อมูลจังหวัด-อำเภอ'!C1376="","",'ข้อมูลจังหวัด-อำเภอ'!C1376)</f>
        <v>0</v>
      </c>
      <c r="T1377" s="1">
        <f>IF('ข้อมูลจังหวัด-อำเภอ'!D1376="","",'ข้อมูลจังหวัด-อำเภอ'!D1376)</f>
        <v>0</v>
      </c>
      <c r="U1377" s="1" t="str">
        <f>IFERROR(VLOOKUP(D1377,ข้อมูลออเดอร์!A:EK,46,0),"")</f>
        <v/>
      </c>
      <c r="V1377" s="1" t="str">
        <f>IFERROR(VLOOKUP(D1377,ข้อมูลออเดอร์!A:EK,46,0),"")</f>
        <v/>
      </c>
      <c r="W1377" s="1" t="str">
        <f>IFERROR(VLOOKUP(D1377,ข้อมูลออเดอร์!A:EK,48,0),"")</f>
        <v/>
      </c>
      <c r="X1377" s="1" t="str">
        <f t="shared" si="241"/>
        <v/>
      </c>
      <c r="Y1377" s="1"/>
      <c r="Z1377" s="1"/>
      <c r="AA1377" s="1" t="e">
        <f t="shared" si="242"/>
        <v>#N/A</v>
      </c>
      <c r="AB1377" s="1"/>
      <c r="AC1377" s="1"/>
      <c r="AD1377" s="1"/>
      <c r="AE1377" s="1" t="e">
        <f>IF(ข้อมูลน้ำหนักสินค้า!C1376="","",ข้อมูลน้ำหนักสินค้า!C1376)*J1377</f>
        <v>#VALUE!</v>
      </c>
    </row>
    <row r="1378" spans="1:31">
      <c r="A1378" s="1" t="str">
        <f t="shared" si="232"/>
        <v/>
      </c>
      <c r="B1378" s="1" t="str">
        <f t="shared" si="233"/>
        <v/>
      </c>
      <c r="C1378" s="1" t="str">
        <f t="shared" si="234"/>
        <v/>
      </c>
      <c r="D1378" s="1" t="str">
        <f>IF(ข้อมูลออเดอร์!A1377="","",ข้อมูลออเดอร์!A1377)</f>
        <v/>
      </c>
      <c r="E1378" s="1" t="str">
        <f>IFERROR(IF(VLOOKUP(D1378,ข้อมูลออเดอร์!A:BV,74,0)="Express delivery","NORMAL",IF(VLOOKUP(D1378,ข้อมูลออเดอร์!A:BV,74,0)="Lalamove","B2B_OFFLINE","")),"")</f>
        <v/>
      </c>
      <c r="F1378" s="1" t="str">
        <f t="shared" si="235"/>
        <v/>
      </c>
      <c r="G1378" s="1" t="str">
        <f>IF(ข้อมูลออเดอร์!CV1377="","",ข้อมูลออเดอร์!CV1377)</f>
        <v/>
      </c>
      <c r="H1378" s="1" t="str">
        <f>IF(ข้อมูลออเดอร์!CW1377="","",ข้อมูลออเดอร์!CW1377)</f>
        <v/>
      </c>
      <c r="I1378" s="1" t="str">
        <f>IF(ข้อมูลออเดอร์!CV1377="","",ข้อมูลออเดอร์!CV1377)</f>
        <v/>
      </c>
      <c r="J1378" s="1" t="str">
        <f>IF(ข้อมูลออเดอร์!DD1377="","",ข้อมูลออเดอร์!DD1377)</f>
        <v/>
      </c>
      <c r="K1378" s="102" t="str">
        <f t="shared" si="236"/>
        <v/>
      </c>
      <c r="L1378" s="102" t="str">
        <f t="shared" si="237"/>
        <v/>
      </c>
      <c r="M1378" s="103" t="str">
        <f ca="1" t="shared" si="238"/>
        <v/>
      </c>
      <c r="N1378" s="103" t="str">
        <f ca="1" t="shared" si="239"/>
        <v/>
      </c>
      <c r="O1378" s="1" t="str">
        <f>IFERROR(VLOOKUP(D1378,ข้อมูลออเดอร์!A:EK,49,0),"")</f>
        <v/>
      </c>
      <c r="P1378" s="1" t="str">
        <f>IF(D1378="","",ข้อมูลออเดอร์!AX1377)</f>
        <v/>
      </c>
      <c r="Q1378" s="1" t="str">
        <f>IF(D1378="","",ข้อมูลออเดอร์!AX1377)</f>
        <v/>
      </c>
      <c r="R1378" s="1" t="str">
        <f t="shared" si="240"/>
        <v/>
      </c>
      <c r="S1378" s="1">
        <f>IF('ข้อมูลจังหวัด-อำเภอ'!C1377="","",'ข้อมูลจังหวัด-อำเภอ'!C1377)</f>
        <v>0</v>
      </c>
      <c r="T1378" s="1">
        <f>IF('ข้อมูลจังหวัด-อำเภอ'!D1377="","",'ข้อมูลจังหวัด-อำเภอ'!D1377)</f>
        <v>0</v>
      </c>
      <c r="U1378" s="1" t="str">
        <f>IFERROR(VLOOKUP(D1378,ข้อมูลออเดอร์!A:EK,46,0),"")</f>
        <v/>
      </c>
      <c r="V1378" s="1" t="str">
        <f>IFERROR(VLOOKUP(D1378,ข้อมูลออเดอร์!A:EK,46,0),"")</f>
        <v/>
      </c>
      <c r="W1378" s="1" t="str">
        <f>IFERROR(VLOOKUP(D1378,ข้อมูลออเดอร์!A:EK,48,0),"")</f>
        <v/>
      </c>
      <c r="X1378" s="1" t="str">
        <f t="shared" si="241"/>
        <v/>
      </c>
      <c r="Y1378" s="1"/>
      <c r="Z1378" s="1"/>
      <c r="AA1378" s="1" t="e">
        <f t="shared" si="242"/>
        <v>#N/A</v>
      </c>
      <c r="AB1378" s="1"/>
      <c r="AC1378" s="1"/>
      <c r="AD1378" s="1"/>
      <c r="AE1378" s="1" t="e">
        <f>IF(ข้อมูลน้ำหนักสินค้า!C1377="","",ข้อมูลน้ำหนักสินค้า!C1377)*J1378</f>
        <v>#VALUE!</v>
      </c>
    </row>
    <row r="1379" spans="1:31">
      <c r="A1379" s="1" t="str">
        <f t="shared" si="232"/>
        <v/>
      </c>
      <c r="B1379" s="1" t="str">
        <f t="shared" si="233"/>
        <v/>
      </c>
      <c r="C1379" s="1" t="str">
        <f t="shared" si="234"/>
        <v/>
      </c>
      <c r="D1379" s="1" t="str">
        <f>IF(ข้อมูลออเดอร์!A1378="","",ข้อมูลออเดอร์!A1378)</f>
        <v/>
      </c>
      <c r="E1379" s="1" t="str">
        <f>IFERROR(IF(VLOOKUP(D1379,ข้อมูลออเดอร์!A:BV,74,0)="Express delivery","NORMAL",IF(VLOOKUP(D1379,ข้อมูลออเดอร์!A:BV,74,0)="Lalamove","B2B_OFFLINE","")),"")</f>
        <v/>
      </c>
      <c r="F1379" s="1" t="str">
        <f t="shared" si="235"/>
        <v/>
      </c>
      <c r="G1379" s="1" t="str">
        <f>IF(ข้อมูลออเดอร์!CV1378="","",ข้อมูลออเดอร์!CV1378)</f>
        <v/>
      </c>
      <c r="H1379" s="1" t="str">
        <f>IF(ข้อมูลออเดอร์!CW1378="","",ข้อมูลออเดอร์!CW1378)</f>
        <v/>
      </c>
      <c r="I1379" s="1" t="str">
        <f>IF(ข้อมูลออเดอร์!CV1378="","",ข้อมูลออเดอร์!CV1378)</f>
        <v/>
      </c>
      <c r="J1379" s="1" t="str">
        <f>IF(ข้อมูลออเดอร์!DD1378="","",ข้อมูลออเดอร์!DD1378)</f>
        <v/>
      </c>
      <c r="K1379" s="102" t="str">
        <f t="shared" si="236"/>
        <v/>
      </c>
      <c r="L1379" s="102" t="str">
        <f t="shared" si="237"/>
        <v/>
      </c>
      <c r="M1379" s="103" t="str">
        <f ca="1" t="shared" si="238"/>
        <v/>
      </c>
      <c r="N1379" s="103" t="str">
        <f ca="1" t="shared" si="239"/>
        <v/>
      </c>
      <c r="O1379" s="1" t="str">
        <f>IFERROR(VLOOKUP(D1379,ข้อมูลออเดอร์!A:EK,49,0),"")</f>
        <v/>
      </c>
      <c r="P1379" s="1" t="str">
        <f>IF(D1379="","",ข้อมูลออเดอร์!AX1378)</f>
        <v/>
      </c>
      <c r="Q1379" s="1" t="str">
        <f>IF(D1379="","",ข้อมูลออเดอร์!AX1378)</f>
        <v/>
      </c>
      <c r="R1379" s="1" t="str">
        <f t="shared" si="240"/>
        <v/>
      </c>
      <c r="S1379" s="1">
        <f>IF('ข้อมูลจังหวัด-อำเภอ'!C1378="","",'ข้อมูลจังหวัด-อำเภอ'!C1378)</f>
        <v>0</v>
      </c>
      <c r="T1379" s="1">
        <f>IF('ข้อมูลจังหวัด-อำเภอ'!D1378="","",'ข้อมูลจังหวัด-อำเภอ'!D1378)</f>
        <v>0</v>
      </c>
      <c r="U1379" s="1" t="str">
        <f>IFERROR(VLOOKUP(D1379,ข้อมูลออเดอร์!A:EK,46,0),"")</f>
        <v/>
      </c>
      <c r="V1379" s="1" t="str">
        <f>IFERROR(VLOOKUP(D1379,ข้อมูลออเดอร์!A:EK,46,0),"")</f>
        <v/>
      </c>
      <c r="W1379" s="1" t="str">
        <f>IFERROR(VLOOKUP(D1379,ข้อมูลออเดอร์!A:EK,48,0),"")</f>
        <v/>
      </c>
      <c r="X1379" s="1" t="str">
        <f t="shared" si="241"/>
        <v/>
      </c>
      <c r="Y1379" s="1"/>
      <c r="Z1379" s="1"/>
      <c r="AA1379" s="1" t="e">
        <f t="shared" si="242"/>
        <v>#N/A</v>
      </c>
      <c r="AB1379" s="1"/>
      <c r="AC1379" s="1"/>
      <c r="AD1379" s="1"/>
      <c r="AE1379" s="1" t="e">
        <f>IF(ข้อมูลน้ำหนักสินค้า!C1378="","",ข้อมูลน้ำหนักสินค้า!C1378)*J1379</f>
        <v>#VALUE!</v>
      </c>
    </row>
    <row r="1380" spans="1:31">
      <c r="A1380" s="1" t="str">
        <f t="shared" si="232"/>
        <v/>
      </c>
      <c r="B1380" s="1" t="str">
        <f t="shared" si="233"/>
        <v/>
      </c>
      <c r="C1380" s="1" t="str">
        <f t="shared" si="234"/>
        <v/>
      </c>
      <c r="D1380" s="1" t="str">
        <f>IF(ข้อมูลออเดอร์!A1379="","",ข้อมูลออเดอร์!A1379)</f>
        <v/>
      </c>
      <c r="E1380" s="1" t="str">
        <f>IFERROR(IF(VLOOKUP(D1380,ข้อมูลออเดอร์!A:BV,74,0)="Express delivery","NORMAL",IF(VLOOKUP(D1380,ข้อมูลออเดอร์!A:BV,74,0)="Lalamove","B2B_OFFLINE","")),"")</f>
        <v/>
      </c>
      <c r="F1380" s="1" t="str">
        <f t="shared" si="235"/>
        <v/>
      </c>
      <c r="G1380" s="1" t="str">
        <f>IF(ข้อมูลออเดอร์!CV1379="","",ข้อมูลออเดอร์!CV1379)</f>
        <v/>
      </c>
      <c r="H1380" s="1" t="str">
        <f>IF(ข้อมูลออเดอร์!CW1379="","",ข้อมูลออเดอร์!CW1379)</f>
        <v/>
      </c>
      <c r="I1380" s="1" t="str">
        <f>IF(ข้อมูลออเดอร์!CV1379="","",ข้อมูลออเดอร์!CV1379)</f>
        <v/>
      </c>
      <c r="J1380" s="1" t="str">
        <f>IF(ข้อมูลออเดอร์!DD1379="","",ข้อมูลออเดอร์!DD1379)</f>
        <v/>
      </c>
      <c r="K1380" s="102" t="str">
        <f t="shared" si="236"/>
        <v/>
      </c>
      <c r="L1380" s="102" t="str">
        <f t="shared" si="237"/>
        <v/>
      </c>
      <c r="M1380" s="103" t="str">
        <f ca="1" t="shared" si="238"/>
        <v/>
      </c>
      <c r="N1380" s="103" t="str">
        <f ca="1" t="shared" si="239"/>
        <v/>
      </c>
      <c r="O1380" s="1" t="str">
        <f>IFERROR(VLOOKUP(D1380,ข้อมูลออเดอร์!A:EK,49,0),"")</f>
        <v/>
      </c>
      <c r="P1380" s="1" t="str">
        <f>IF(D1380="","",ข้อมูลออเดอร์!AX1379)</f>
        <v/>
      </c>
      <c r="Q1380" s="1" t="str">
        <f>IF(D1380="","",ข้อมูลออเดอร์!AX1379)</f>
        <v/>
      </c>
      <c r="R1380" s="1" t="str">
        <f t="shared" si="240"/>
        <v/>
      </c>
      <c r="S1380" s="1">
        <f>IF('ข้อมูลจังหวัด-อำเภอ'!C1379="","",'ข้อมูลจังหวัด-อำเภอ'!C1379)</f>
        <v>0</v>
      </c>
      <c r="T1380" s="1">
        <f>IF('ข้อมูลจังหวัด-อำเภอ'!D1379="","",'ข้อมูลจังหวัด-อำเภอ'!D1379)</f>
        <v>0</v>
      </c>
      <c r="U1380" s="1" t="str">
        <f>IFERROR(VLOOKUP(D1380,ข้อมูลออเดอร์!A:EK,46,0),"")</f>
        <v/>
      </c>
      <c r="V1380" s="1" t="str">
        <f>IFERROR(VLOOKUP(D1380,ข้อมูลออเดอร์!A:EK,46,0),"")</f>
        <v/>
      </c>
      <c r="W1380" s="1" t="str">
        <f>IFERROR(VLOOKUP(D1380,ข้อมูลออเดอร์!A:EK,48,0),"")</f>
        <v/>
      </c>
      <c r="X1380" s="1" t="str">
        <f t="shared" si="241"/>
        <v/>
      </c>
      <c r="Y1380" s="1"/>
      <c r="Z1380" s="1"/>
      <c r="AA1380" s="1" t="e">
        <f t="shared" si="242"/>
        <v>#N/A</v>
      </c>
      <c r="AB1380" s="1"/>
      <c r="AC1380" s="1"/>
      <c r="AD1380" s="1"/>
      <c r="AE1380" s="1" t="e">
        <f>IF(ข้อมูลน้ำหนักสินค้า!C1379="","",ข้อมูลน้ำหนักสินค้า!C1379)*J1380</f>
        <v>#VALUE!</v>
      </c>
    </row>
    <row r="1381" spans="1:31">
      <c r="A1381" s="1" t="str">
        <f t="shared" si="232"/>
        <v/>
      </c>
      <c r="B1381" s="1" t="str">
        <f t="shared" si="233"/>
        <v/>
      </c>
      <c r="C1381" s="1" t="str">
        <f t="shared" si="234"/>
        <v/>
      </c>
      <c r="D1381" s="1" t="str">
        <f>IF(ข้อมูลออเดอร์!A1380="","",ข้อมูลออเดอร์!A1380)</f>
        <v/>
      </c>
      <c r="E1381" s="1" t="str">
        <f>IFERROR(IF(VLOOKUP(D1381,ข้อมูลออเดอร์!A:BV,74,0)="Express delivery","NORMAL",IF(VLOOKUP(D1381,ข้อมูลออเดอร์!A:BV,74,0)="Lalamove","B2B_OFFLINE","")),"")</f>
        <v/>
      </c>
      <c r="F1381" s="1" t="str">
        <f t="shared" si="235"/>
        <v/>
      </c>
      <c r="G1381" s="1" t="str">
        <f>IF(ข้อมูลออเดอร์!CV1380="","",ข้อมูลออเดอร์!CV1380)</f>
        <v/>
      </c>
      <c r="H1381" s="1" t="str">
        <f>IF(ข้อมูลออเดอร์!CW1380="","",ข้อมูลออเดอร์!CW1380)</f>
        <v/>
      </c>
      <c r="I1381" s="1" t="str">
        <f>IF(ข้อมูลออเดอร์!CV1380="","",ข้อมูลออเดอร์!CV1380)</f>
        <v/>
      </c>
      <c r="J1381" s="1" t="str">
        <f>IF(ข้อมูลออเดอร์!DD1380="","",ข้อมูลออเดอร์!DD1380)</f>
        <v/>
      </c>
      <c r="K1381" s="102" t="str">
        <f t="shared" si="236"/>
        <v/>
      </c>
      <c r="L1381" s="102" t="str">
        <f t="shared" si="237"/>
        <v/>
      </c>
      <c r="M1381" s="103" t="str">
        <f ca="1" t="shared" si="238"/>
        <v/>
      </c>
      <c r="N1381" s="103" t="str">
        <f ca="1" t="shared" si="239"/>
        <v/>
      </c>
      <c r="O1381" s="1" t="str">
        <f>IFERROR(VLOOKUP(D1381,ข้อมูลออเดอร์!A:EK,49,0),"")</f>
        <v/>
      </c>
      <c r="P1381" s="1" t="str">
        <f>IF(D1381="","",ข้อมูลออเดอร์!AX1380)</f>
        <v/>
      </c>
      <c r="Q1381" s="1" t="str">
        <f>IF(D1381="","",ข้อมูลออเดอร์!AX1380)</f>
        <v/>
      </c>
      <c r="R1381" s="1" t="str">
        <f t="shared" si="240"/>
        <v/>
      </c>
      <c r="S1381" s="1">
        <f>IF('ข้อมูลจังหวัด-อำเภอ'!C1380="","",'ข้อมูลจังหวัด-อำเภอ'!C1380)</f>
        <v>0</v>
      </c>
      <c r="T1381" s="1">
        <f>IF('ข้อมูลจังหวัด-อำเภอ'!D1380="","",'ข้อมูลจังหวัด-อำเภอ'!D1380)</f>
        <v>0</v>
      </c>
      <c r="U1381" s="1" t="str">
        <f>IFERROR(VLOOKUP(D1381,ข้อมูลออเดอร์!A:EK,46,0),"")</f>
        <v/>
      </c>
      <c r="V1381" s="1" t="str">
        <f>IFERROR(VLOOKUP(D1381,ข้อมูลออเดอร์!A:EK,46,0),"")</f>
        <v/>
      </c>
      <c r="W1381" s="1" t="str">
        <f>IFERROR(VLOOKUP(D1381,ข้อมูลออเดอร์!A:EK,48,0),"")</f>
        <v/>
      </c>
      <c r="X1381" s="1" t="str">
        <f t="shared" si="241"/>
        <v/>
      </c>
      <c r="Y1381" s="1"/>
      <c r="Z1381" s="1"/>
      <c r="AA1381" s="1" t="e">
        <f t="shared" si="242"/>
        <v>#N/A</v>
      </c>
      <c r="AB1381" s="1"/>
      <c r="AC1381" s="1"/>
      <c r="AD1381" s="1"/>
      <c r="AE1381" s="1" t="e">
        <f>IF(ข้อมูลน้ำหนักสินค้า!C1380="","",ข้อมูลน้ำหนักสินค้า!C1380)*J1381</f>
        <v>#VALUE!</v>
      </c>
    </row>
    <row r="1382" spans="1:31">
      <c r="A1382" s="1" t="str">
        <f t="shared" si="232"/>
        <v/>
      </c>
      <c r="B1382" s="1" t="str">
        <f t="shared" si="233"/>
        <v/>
      </c>
      <c r="C1382" s="1" t="str">
        <f t="shared" si="234"/>
        <v/>
      </c>
      <c r="D1382" s="1" t="str">
        <f>IF(ข้อมูลออเดอร์!A1381="","",ข้อมูลออเดอร์!A1381)</f>
        <v/>
      </c>
      <c r="E1382" s="1" t="str">
        <f>IFERROR(IF(VLOOKUP(D1382,ข้อมูลออเดอร์!A:BV,74,0)="Express delivery","NORMAL",IF(VLOOKUP(D1382,ข้อมูลออเดอร์!A:BV,74,0)="Lalamove","B2B_OFFLINE","")),"")</f>
        <v/>
      </c>
      <c r="F1382" s="1" t="str">
        <f t="shared" si="235"/>
        <v/>
      </c>
      <c r="G1382" s="1" t="str">
        <f>IF(ข้อมูลออเดอร์!CV1381="","",ข้อมูลออเดอร์!CV1381)</f>
        <v/>
      </c>
      <c r="H1382" s="1" t="str">
        <f>IF(ข้อมูลออเดอร์!CW1381="","",ข้อมูลออเดอร์!CW1381)</f>
        <v/>
      </c>
      <c r="I1382" s="1" t="str">
        <f>IF(ข้อมูลออเดอร์!CV1381="","",ข้อมูลออเดอร์!CV1381)</f>
        <v/>
      </c>
      <c r="J1382" s="1" t="str">
        <f>IF(ข้อมูลออเดอร์!DD1381="","",ข้อมูลออเดอร์!DD1381)</f>
        <v/>
      </c>
      <c r="K1382" s="102" t="str">
        <f t="shared" si="236"/>
        <v/>
      </c>
      <c r="L1382" s="102" t="str">
        <f t="shared" si="237"/>
        <v/>
      </c>
      <c r="M1382" s="103" t="str">
        <f ca="1" t="shared" si="238"/>
        <v/>
      </c>
      <c r="N1382" s="103" t="str">
        <f ca="1" t="shared" si="239"/>
        <v/>
      </c>
      <c r="O1382" s="1" t="str">
        <f>IFERROR(VLOOKUP(D1382,ข้อมูลออเดอร์!A:EK,49,0),"")</f>
        <v/>
      </c>
      <c r="P1382" s="1" t="str">
        <f>IF(D1382="","",ข้อมูลออเดอร์!AX1381)</f>
        <v/>
      </c>
      <c r="Q1382" s="1" t="str">
        <f>IF(D1382="","",ข้อมูลออเดอร์!AX1381)</f>
        <v/>
      </c>
      <c r="R1382" s="1" t="str">
        <f t="shared" si="240"/>
        <v/>
      </c>
      <c r="S1382" s="1">
        <f>IF('ข้อมูลจังหวัด-อำเภอ'!C1381="","",'ข้อมูลจังหวัด-อำเภอ'!C1381)</f>
        <v>0</v>
      </c>
      <c r="T1382" s="1">
        <f>IF('ข้อมูลจังหวัด-อำเภอ'!D1381="","",'ข้อมูลจังหวัด-อำเภอ'!D1381)</f>
        <v>0</v>
      </c>
      <c r="U1382" s="1" t="str">
        <f>IFERROR(VLOOKUP(D1382,ข้อมูลออเดอร์!A:EK,46,0),"")</f>
        <v/>
      </c>
      <c r="V1382" s="1" t="str">
        <f>IFERROR(VLOOKUP(D1382,ข้อมูลออเดอร์!A:EK,46,0),"")</f>
        <v/>
      </c>
      <c r="W1382" s="1" t="str">
        <f>IFERROR(VLOOKUP(D1382,ข้อมูลออเดอร์!A:EK,48,0),"")</f>
        <v/>
      </c>
      <c r="X1382" s="1" t="str">
        <f t="shared" si="241"/>
        <v/>
      </c>
      <c r="Y1382" s="1"/>
      <c r="Z1382" s="1"/>
      <c r="AA1382" s="1" t="e">
        <f t="shared" si="242"/>
        <v>#N/A</v>
      </c>
      <c r="AB1382" s="1"/>
      <c r="AC1382" s="1"/>
      <c r="AD1382" s="1"/>
      <c r="AE1382" s="1" t="e">
        <f>IF(ข้อมูลน้ำหนักสินค้า!C1381="","",ข้อมูลน้ำหนักสินค้า!C1381)*J1382</f>
        <v>#VALUE!</v>
      </c>
    </row>
    <row r="1383" spans="1:31">
      <c r="A1383" s="1" t="str">
        <f t="shared" si="232"/>
        <v/>
      </c>
      <c r="B1383" s="1" t="str">
        <f t="shared" si="233"/>
        <v/>
      </c>
      <c r="C1383" s="1" t="str">
        <f t="shared" si="234"/>
        <v/>
      </c>
      <c r="D1383" s="1" t="str">
        <f>IF(ข้อมูลออเดอร์!A1382="","",ข้อมูลออเดอร์!A1382)</f>
        <v/>
      </c>
      <c r="E1383" s="1" t="str">
        <f>IFERROR(IF(VLOOKUP(D1383,ข้อมูลออเดอร์!A:BV,74,0)="Express delivery","NORMAL",IF(VLOOKUP(D1383,ข้อมูลออเดอร์!A:BV,74,0)="Lalamove","B2B_OFFLINE","")),"")</f>
        <v/>
      </c>
      <c r="F1383" s="1" t="str">
        <f t="shared" si="235"/>
        <v/>
      </c>
      <c r="G1383" s="1" t="str">
        <f>IF(ข้อมูลออเดอร์!CV1382="","",ข้อมูลออเดอร์!CV1382)</f>
        <v/>
      </c>
      <c r="H1383" s="1" t="str">
        <f>IF(ข้อมูลออเดอร์!CW1382="","",ข้อมูลออเดอร์!CW1382)</f>
        <v/>
      </c>
      <c r="I1383" s="1" t="str">
        <f>IF(ข้อมูลออเดอร์!CV1382="","",ข้อมูลออเดอร์!CV1382)</f>
        <v/>
      </c>
      <c r="J1383" s="1" t="str">
        <f>IF(ข้อมูลออเดอร์!DD1382="","",ข้อมูลออเดอร์!DD1382)</f>
        <v/>
      </c>
      <c r="K1383" s="102" t="str">
        <f t="shared" si="236"/>
        <v/>
      </c>
      <c r="L1383" s="102" t="str">
        <f t="shared" si="237"/>
        <v/>
      </c>
      <c r="M1383" s="103" t="str">
        <f ca="1" t="shared" si="238"/>
        <v/>
      </c>
      <c r="N1383" s="103" t="str">
        <f ca="1" t="shared" si="239"/>
        <v/>
      </c>
      <c r="O1383" s="1" t="str">
        <f>IFERROR(VLOOKUP(D1383,ข้อมูลออเดอร์!A:EK,49,0),"")</f>
        <v/>
      </c>
      <c r="P1383" s="1" t="str">
        <f>IF(D1383="","",ข้อมูลออเดอร์!AX1382)</f>
        <v/>
      </c>
      <c r="Q1383" s="1" t="str">
        <f>IF(D1383="","",ข้อมูลออเดอร์!AX1382)</f>
        <v/>
      </c>
      <c r="R1383" s="1" t="str">
        <f t="shared" si="240"/>
        <v/>
      </c>
      <c r="S1383" s="1">
        <f>IF('ข้อมูลจังหวัด-อำเภอ'!C1382="","",'ข้อมูลจังหวัด-อำเภอ'!C1382)</f>
        <v>0</v>
      </c>
      <c r="T1383" s="1">
        <f>IF('ข้อมูลจังหวัด-อำเภอ'!D1382="","",'ข้อมูลจังหวัด-อำเภอ'!D1382)</f>
        <v>0</v>
      </c>
      <c r="U1383" s="1" t="str">
        <f>IFERROR(VLOOKUP(D1383,ข้อมูลออเดอร์!A:EK,46,0),"")</f>
        <v/>
      </c>
      <c r="V1383" s="1" t="str">
        <f>IFERROR(VLOOKUP(D1383,ข้อมูลออเดอร์!A:EK,46,0),"")</f>
        <v/>
      </c>
      <c r="W1383" s="1" t="str">
        <f>IFERROR(VLOOKUP(D1383,ข้อมูลออเดอร์!A:EK,48,0),"")</f>
        <v/>
      </c>
      <c r="X1383" s="1" t="str">
        <f t="shared" si="241"/>
        <v/>
      </c>
      <c r="Y1383" s="1"/>
      <c r="Z1383" s="1"/>
      <c r="AA1383" s="1" t="e">
        <f t="shared" si="242"/>
        <v>#N/A</v>
      </c>
      <c r="AB1383" s="1"/>
      <c r="AC1383" s="1"/>
      <c r="AD1383" s="1"/>
      <c r="AE1383" s="1" t="e">
        <f>IF(ข้อมูลน้ำหนักสินค้า!C1382="","",ข้อมูลน้ำหนักสินค้า!C1382)*J1383</f>
        <v>#VALUE!</v>
      </c>
    </row>
    <row r="1384" spans="1:31">
      <c r="A1384" s="1" t="str">
        <f t="shared" si="232"/>
        <v/>
      </c>
      <c r="B1384" s="1" t="str">
        <f t="shared" si="233"/>
        <v/>
      </c>
      <c r="C1384" s="1" t="str">
        <f t="shared" si="234"/>
        <v/>
      </c>
      <c r="D1384" s="1" t="str">
        <f>IF(ข้อมูลออเดอร์!A1383="","",ข้อมูลออเดอร์!A1383)</f>
        <v/>
      </c>
      <c r="E1384" s="1" t="str">
        <f>IFERROR(IF(VLOOKUP(D1384,ข้อมูลออเดอร์!A:BV,74,0)="Express delivery","NORMAL",IF(VLOOKUP(D1384,ข้อมูลออเดอร์!A:BV,74,0)="Lalamove","B2B_OFFLINE","")),"")</f>
        <v/>
      </c>
      <c r="F1384" s="1" t="str">
        <f t="shared" si="235"/>
        <v/>
      </c>
      <c r="G1384" s="1" t="str">
        <f>IF(ข้อมูลออเดอร์!CV1383="","",ข้อมูลออเดอร์!CV1383)</f>
        <v/>
      </c>
      <c r="H1384" s="1" t="str">
        <f>IF(ข้อมูลออเดอร์!CW1383="","",ข้อมูลออเดอร์!CW1383)</f>
        <v/>
      </c>
      <c r="I1384" s="1" t="str">
        <f>IF(ข้อมูลออเดอร์!CV1383="","",ข้อมูลออเดอร์!CV1383)</f>
        <v/>
      </c>
      <c r="J1384" s="1" t="str">
        <f>IF(ข้อมูลออเดอร์!DD1383="","",ข้อมูลออเดอร์!DD1383)</f>
        <v/>
      </c>
      <c r="K1384" s="102" t="str">
        <f t="shared" si="236"/>
        <v/>
      </c>
      <c r="L1384" s="102" t="str">
        <f t="shared" si="237"/>
        <v/>
      </c>
      <c r="M1384" s="103" t="str">
        <f ca="1" t="shared" si="238"/>
        <v/>
      </c>
      <c r="N1384" s="103" t="str">
        <f ca="1" t="shared" si="239"/>
        <v/>
      </c>
      <c r="O1384" s="1" t="str">
        <f>IFERROR(VLOOKUP(D1384,ข้อมูลออเดอร์!A:EK,49,0),"")</f>
        <v/>
      </c>
      <c r="P1384" s="1" t="str">
        <f>IF(D1384="","",ข้อมูลออเดอร์!AX1383)</f>
        <v/>
      </c>
      <c r="Q1384" s="1" t="str">
        <f>IF(D1384="","",ข้อมูลออเดอร์!AX1383)</f>
        <v/>
      </c>
      <c r="R1384" s="1" t="str">
        <f t="shared" si="240"/>
        <v/>
      </c>
      <c r="S1384" s="1">
        <f>IF('ข้อมูลจังหวัด-อำเภอ'!C1383="","",'ข้อมูลจังหวัด-อำเภอ'!C1383)</f>
        <v>0</v>
      </c>
      <c r="T1384" s="1">
        <f>IF('ข้อมูลจังหวัด-อำเภอ'!D1383="","",'ข้อมูลจังหวัด-อำเภอ'!D1383)</f>
        <v>0</v>
      </c>
      <c r="U1384" s="1" t="str">
        <f>IFERROR(VLOOKUP(D1384,ข้อมูลออเดอร์!A:EK,46,0),"")</f>
        <v/>
      </c>
      <c r="V1384" s="1" t="str">
        <f>IFERROR(VLOOKUP(D1384,ข้อมูลออเดอร์!A:EK,46,0),"")</f>
        <v/>
      </c>
      <c r="W1384" s="1" t="str">
        <f>IFERROR(VLOOKUP(D1384,ข้อมูลออเดอร์!A:EK,48,0),"")</f>
        <v/>
      </c>
      <c r="X1384" s="1" t="str">
        <f t="shared" si="241"/>
        <v/>
      </c>
      <c r="Y1384" s="1"/>
      <c r="Z1384" s="1"/>
      <c r="AA1384" s="1" t="e">
        <f t="shared" si="242"/>
        <v>#N/A</v>
      </c>
      <c r="AB1384" s="1"/>
      <c r="AC1384" s="1"/>
      <c r="AD1384" s="1"/>
      <c r="AE1384" s="1" t="e">
        <f>IF(ข้อมูลน้ำหนักสินค้า!C1383="","",ข้อมูลน้ำหนักสินค้า!C1383)*J1384</f>
        <v>#VALUE!</v>
      </c>
    </row>
    <row r="1385" spans="1:31">
      <c r="A1385" s="1" t="str">
        <f t="shared" si="232"/>
        <v/>
      </c>
      <c r="B1385" s="1" t="str">
        <f t="shared" si="233"/>
        <v/>
      </c>
      <c r="C1385" s="1" t="str">
        <f t="shared" si="234"/>
        <v/>
      </c>
      <c r="D1385" s="1" t="str">
        <f>IF(ข้อมูลออเดอร์!A1384="","",ข้อมูลออเดอร์!A1384)</f>
        <v/>
      </c>
      <c r="E1385" s="1" t="str">
        <f>IFERROR(IF(VLOOKUP(D1385,ข้อมูลออเดอร์!A:BV,74,0)="Express delivery","NORMAL",IF(VLOOKUP(D1385,ข้อมูลออเดอร์!A:BV,74,0)="Lalamove","B2B_OFFLINE","")),"")</f>
        <v/>
      </c>
      <c r="F1385" s="1" t="str">
        <f t="shared" si="235"/>
        <v/>
      </c>
      <c r="G1385" s="1" t="str">
        <f>IF(ข้อมูลออเดอร์!CV1384="","",ข้อมูลออเดอร์!CV1384)</f>
        <v/>
      </c>
      <c r="H1385" s="1" t="str">
        <f>IF(ข้อมูลออเดอร์!CW1384="","",ข้อมูลออเดอร์!CW1384)</f>
        <v/>
      </c>
      <c r="I1385" s="1" t="str">
        <f>IF(ข้อมูลออเดอร์!CV1384="","",ข้อมูลออเดอร์!CV1384)</f>
        <v/>
      </c>
      <c r="J1385" s="1" t="str">
        <f>IF(ข้อมูลออเดอร์!DD1384="","",ข้อมูลออเดอร์!DD1384)</f>
        <v/>
      </c>
      <c r="K1385" s="102" t="str">
        <f t="shared" si="236"/>
        <v/>
      </c>
      <c r="L1385" s="102" t="str">
        <f t="shared" si="237"/>
        <v/>
      </c>
      <c r="M1385" s="103" t="str">
        <f ca="1" t="shared" si="238"/>
        <v/>
      </c>
      <c r="N1385" s="103" t="str">
        <f ca="1" t="shared" si="239"/>
        <v/>
      </c>
      <c r="O1385" s="1" t="str">
        <f>IFERROR(VLOOKUP(D1385,ข้อมูลออเดอร์!A:EK,49,0),"")</f>
        <v/>
      </c>
      <c r="P1385" s="1" t="str">
        <f>IF(D1385="","",ข้อมูลออเดอร์!AX1384)</f>
        <v/>
      </c>
      <c r="Q1385" s="1" t="str">
        <f>IF(D1385="","",ข้อมูลออเดอร์!AX1384)</f>
        <v/>
      </c>
      <c r="R1385" s="1" t="str">
        <f t="shared" si="240"/>
        <v/>
      </c>
      <c r="S1385" s="1">
        <f>IF('ข้อมูลจังหวัด-อำเภอ'!C1384="","",'ข้อมูลจังหวัด-อำเภอ'!C1384)</f>
        <v>0</v>
      </c>
      <c r="T1385" s="1">
        <f>IF('ข้อมูลจังหวัด-อำเภอ'!D1384="","",'ข้อมูลจังหวัด-อำเภอ'!D1384)</f>
        <v>0</v>
      </c>
      <c r="U1385" s="1" t="str">
        <f>IFERROR(VLOOKUP(D1385,ข้อมูลออเดอร์!A:EK,46,0),"")</f>
        <v/>
      </c>
      <c r="V1385" s="1" t="str">
        <f>IFERROR(VLOOKUP(D1385,ข้อมูลออเดอร์!A:EK,46,0),"")</f>
        <v/>
      </c>
      <c r="W1385" s="1" t="str">
        <f>IFERROR(VLOOKUP(D1385,ข้อมูลออเดอร์!A:EK,48,0),"")</f>
        <v/>
      </c>
      <c r="X1385" s="1" t="str">
        <f t="shared" si="241"/>
        <v/>
      </c>
      <c r="Y1385" s="1"/>
      <c r="Z1385" s="1"/>
      <c r="AA1385" s="1" t="e">
        <f t="shared" si="242"/>
        <v>#N/A</v>
      </c>
      <c r="AB1385" s="1"/>
      <c r="AC1385" s="1"/>
      <c r="AD1385" s="1"/>
      <c r="AE1385" s="1" t="e">
        <f>IF(ข้อมูลน้ำหนักสินค้า!C1384="","",ข้อมูลน้ำหนักสินค้า!C1384)*J1385</f>
        <v>#VALUE!</v>
      </c>
    </row>
    <row r="1386" spans="1:31">
      <c r="A1386" s="1" t="str">
        <f t="shared" si="232"/>
        <v/>
      </c>
      <c r="B1386" s="1" t="str">
        <f t="shared" si="233"/>
        <v/>
      </c>
      <c r="C1386" s="1" t="str">
        <f t="shared" si="234"/>
        <v/>
      </c>
      <c r="D1386" s="1" t="str">
        <f>IF(ข้อมูลออเดอร์!A1385="","",ข้อมูลออเดอร์!A1385)</f>
        <v/>
      </c>
      <c r="E1386" s="1" t="str">
        <f>IFERROR(IF(VLOOKUP(D1386,ข้อมูลออเดอร์!A:BV,74,0)="Express delivery","NORMAL",IF(VLOOKUP(D1386,ข้อมูลออเดอร์!A:BV,74,0)="Lalamove","B2B_OFFLINE","")),"")</f>
        <v/>
      </c>
      <c r="F1386" s="1" t="str">
        <f t="shared" si="235"/>
        <v/>
      </c>
      <c r="G1386" s="1" t="str">
        <f>IF(ข้อมูลออเดอร์!CV1385="","",ข้อมูลออเดอร์!CV1385)</f>
        <v/>
      </c>
      <c r="H1386" s="1" t="str">
        <f>IF(ข้อมูลออเดอร์!CW1385="","",ข้อมูลออเดอร์!CW1385)</f>
        <v/>
      </c>
      <c r="I1386" s="1" t="str">
        <f>IF(ข้อมูลออเดอร์!CV1385="","",ข้อมูลออเดอร์!CV1385)</f>
        <v/>
      </c>
      <c r="J1386" s="1" t="str">
        <f>IF(ข้อมูลออเดอร์!DD1385="","",ข้อมูลออเดอร์!DD1385)</f>
        <v/>
      </c>
      <c r="K1386" s="102" t="str">
        <f t="shared" si="236"/>
        <v/>
      </c>
      <c r="L1386" s="102" t="str">
        <f t="shared" si="237"/>
        <v/>
      </c>
      <c r="M1386" s="103" t="str">
        <f ca="1" t="shared" si="238"/>
        <v/>
      </c>
      <c r="N1386" s="103" t="str">
        <f ca="1" t="shared" si="239"/>
        <v/>
      </c>
      <c r="O1386" s="1" t="str">
        <f>IFERROR(VLOOKUP(D1386,ข้อมูลออเดอร์!A:EK,49,0),"")</f>
        <v/>
      </c>
      <c r="P1386" s="1" t="str">
        <f>IF(D1386="","",ข้อมูลออเดอร์!AX1385)</f>
        <v/>
      </c>
      <c r="Q1386" s="1" t="str">
        <f>IF(D1386="","",ข้อมูลออเดอร์!AX1385)</f>
        <v/>
      </c>
      <c r="R1386" s="1" t="str">
        <f t="shared" si="240"/>
        <v/>
      </c>
      <c r="S1386" s="1">
        <f>IF('ข้อมูลจังหวัด-อำเภอ'!C1385="","",'ข้อมูลจังหวัด-อำเภอ'!C1385)</f>
        <v>0</v>
      </c>
      <c r="T1386" s="1">
        <f>IF('ข้อมูลจังหวัด-อำเภอ'!D1385="","",'ข้อมูลจังหวัด-อำเภอ'!D1385)</f>
        <v>0</v>
      </c>
      <c r="U1386" s="1" t="str">
        <f>IFERROR(VLOOKUP(D1386,ข้อมูลออเดอร์!A:EK,46,0),"")</f>
        <v/>
      </c>
      <c r="V1386" s="1" t="str">
        <f>IFERROR(VLOOKUP(D1386,ข้อมูลออเดอร์!A:EK,46,0),"")</f>
        <v/>
      </c>
      <c r="W1386" s="1" t="str">
        <f>IFERROR(VLOOKUP(D1386,ข้อมูลออเดอร์!A:EK,48,0),"")</f>
        <v/>
      </c>
      <c r="X1386" s="1" t="str">
        <f t="shared" si="241"/>
        <v/>
      </c>
      <c r="Y1386" s="1"/>
      <c r="Z1386" s="1"/>
      <c r="AA1386" s="1" t="e">
        <f t="shared" si="242"/>
        <v>#N/A</v>
      </c>
      <c r="AB1386" s="1"/>
      <c r="AC1386" s="1"/>
      <c r="AD1386" s="1"/>
      <c r="AE1386" s="1" t="e">
        <f>IF(ข้อมูลน้ำหนักสินค้า!C1385="","",ข้อมูลน้ำหนักสินค้า!C1385)*J1386</f>
        <v>#VALUE!</v>
      </c>
    </row>
    <row r="1387" spans="1:31">
      <c r="A1387" s="1" t="str">
        <f t="shared" si="232"/>
        <v/>
      </c>
      <c r="B1387" s="1" t="str">
        <f t="shared" si="233"/>
        <v/>
      </c>
      <c r="C1387" s="1" t="str">
        <f t="shared" si="234"/>
        <v/>
      </c>
      <c r="D1387" s="1" t="str">
        <f>IF(ข้อมูลออเดอร์!A1386="","",ข้อมูลออเดอร์!A1386)</f>
        <v/>
      </c>
      <c r="E1387" s="1" t="str">
        <f>IFERROR(IF(VLOOKUP(D1387,ข้อมูลออเดอร์!A:BV,74,0)="Express delivery","NORMAL",IF(VLOOKUP(D1387,ข้อมูลออเดอร์!A:BV,74,0)="Lalamove","B2B_OFFLINE","")),"")</f>
        <v/>
      </c>
      <c r="F1387" s="1" t="str">
        <f t="shared" si="235"/>
        <v/>
      </c>
      <c r="G1387" s="1" t="str">
        <f>IF(ข้อมูลออเดอร์!CV1386="","",ข้อมูลออเดอร์!CV1386)</f>
        <v/>
      </c>
      <c r="H1387" s="1" t="str">
        <f>IF(ข้อมูลออเดอร์!CW1386="","",ข้อมูลออเดอร์!CW1386)</f>
        <v/>
      </c>
      <c r="I1387" s="1" t="str">
        <f>IF(ข้อมูลออเดอร์!CV1386="","",ข้อมูลออเดอร์!CV1386)</f>
        <v/>
      </c>
      <c r="J1387" s="1" t="str">
        <f>IF(ข้อมูลออเดอร์!DD1386="","",ข้อมูลออเดอร์!DD1386)</f>
        <v/>
      </c>
      <c r="K1387" s="102" t="str">
        <f t="shared" si="236"/>
        <v/>
      </c>
      <c r="L1387" s="102" t="str">
        <f t="shared" si="237"/>
        <v/>
      </c>
      <c r="M1387" s="103" t="str">
        <f ca="1" t="shared" si="238"/>
        <v/>
      </c>
      <c r="N1387" s="103" t="str">
        <f ca="1" t="shared" si="239"/>
        <v/>
      </c>
      <c r="O1387" s="1" t="str">
        <f>IFERROR(VLOOKUP(D1387,ข้อมูลออเดอร์!A:EK,49,0),"")</f>
        <v/>
      </c>
      <c r="P1387" s="1" t="str">
        <f>IF(D1387="","",ข้อมูลออเดอร์!AX1386)</f>
        <v/>
      </c>
      <c r="Q1387" s="1" t="str">
        <f>IF(D1387="","",ข้อมูลออเดอร์!AX1386)</f>
        <v/>
      </c>
      <c r="R1387" s="1" t="str">
        <f t="shared" si="240"/>
        <v/>
      </c>
      <c r="S1387" s="1">
        <f>IF('ข้อมูลจังหวัด-อำเภอ'!C1386="","",'ข้อมูลจังหวัด-อำเภอ'!C1386)</f>
        <v>0</v>
      </c>
      <c r="T1387" s="1">
        <f>IF('ข้อมูลจังหวัด-อำเภอ'!D1386="","",'ข้อมูลจังหวัด-อำเภอ'!D1386)</f>
        <v>0</v>
      </c>
      <c r="U1387" s="1" t="str">
        <f>IFERROR(VLOOKUP(D1387,ข้อมูลออเดอร์!A:EK,46,0),"")</f>
        <v/>
      </c>
      <c r="V1387" s="1" t="str">
        <f>IFERROR(VLOOKUP(D1387,ข้อมูลออเดอร์!A:EK,46,0),"")</f>
        <v/>
      </c>
      <c r="W1387" s="1" t="str">
        <f>IFERROR(VLOOKUP(D1387,ข้อมูลออเดอร์!A:EK,48,0),"")</f>
        <v/>
      </c>
      <c r="X1387" s="1" t="str">
        <f t="shared" si="241"/>
        <v/>
      </c>
      <c r="Y1387" s="1"/>
      <c r="Z1387" s="1"/>
      <c r="AA1387" s="1" t="e">
        <f t="shared" si="242"/>
        <v>#N/A</v>
      </c>
      <c r="AB1387" s="1"/>
      <c r="AC1387" s="1"/>
      <c r="AD1387" s="1"/>
      <c r="AE1387" s="1" t="e">
        <f>IF(ข้อมูลน้ำหนักสินค้า!C1386="","",ข้อมูลน้ำหนักสินค้า!C1386)*J1387</f>
        <v>#VALUE!</v>
      </c>
    </row>
    <row r="1388" spans="1:31">
      <c r="A1388" s="1" t="str">
        <f t="shared" si="232"/>
        <v/>
      </c>
      <c r="B1388" s="1" t="str">
        <f t="shared" si="233"/>
        <v/>
      </c>
      <c r="C1388" s="1" t="str">
        <f t="shared" si="234"/>
        <v/>
      </c>
      <c r="D1388" s="1" t="str">
        <f>IF(ข้อมูลออเดอร์!A1387="","",ข้อมูลออเดอร์!A1387)</f>
        <v/>
      </c>
      <c r="E1388" s="1" t="str">
        <f>IFERROR(IF(VLOOKUP(D1388,ข้อมูลออเดอร์!A:BV,74,0)="Express delivery","NORMAL",IF(VLOOKUP(D1388,ข้อมูลออเดอร์!A:BV,74,0)="Lalamove","B2B_OFFLINE","")),"")</f>
        <v/>
      </c>
      <c r="F1388" s="1" t="str">
        <f t="shared" si="235"/>
        <v/>
      </c>
      <c r="G1388" s="1" t="str">
        <f>IF(ข้อมูลออเดอร์!CV1387="","",ข้อมูลออเดอร์!CV1387)</f>
        <v/>
      </c>
      <c r="H1388" s="1" t="str">
        <f>IF(ข้อมูลออเดอร์!CW1387="","",ข้อมูลออเดอร์!CW1387)</f>
        <v/>
      </c>
      <c r="I1388" s="1" t="str">
        <f>IF(ข้อมูลออเดอร์!CV1387="","",ข้อมูลออเดอร์!CV1387)</f>
        <v/>
      </c>
      <c r="J1388" s="1" t="str">
        <f>IF(ข้อมูลออเดอร์!DD1387="","",ข้อมูลออเดอร์!DD1387)</f>
        <v/>
      </c>
      <c r="K1388" s="102" t="str">
        <f t="shared" si="236"/>
        <v/>
      </c>
      <c r="L1388" s="102" t="str">
        <f t="shared" si="237"/>
        <v/>
      </c>
      <c r="M1388" s="103" t="str">
        <f ca="1" t="shared" si="238"/>
        <v/>
      </c>
      <c r="N1388" s="103" t="str">
        <f ca="1" t="shared" si="239"/>
        <v/>
      </c>
      <c r="O1388" s="1" t="str">
        <f>IFERROR(VLOOKUP(D1388,ข้อมูลออเดอร์!A:EK,49,0),"")</f>
        <v/>
      </c>
      <c r="P1388" s="1" t="str">
        <f>IF(D1388="","",ข้อมูลออเดอร์!AX1387)</f>
        <v/>
      </c>
      <c r="Q1388" s="1" t="str">
        <f>IF(D1388="","",ข้อมูลออเดอร์!AX1387)</f>
        <v/>
      </c>
      <c r="R1388" s="1" t="str">
        <f t="shared" si="240"/>
        <v/>
      </c>
      <c r="S1388" s="1">
        <f>IF('ข้อมูลจังหวัด-อำเภอ'!C1387="","",'ข้อมูลจังหวัด-อำเภอ'!C1387)</f>
        <v>0</v>
      </c>
      <c r="T1388" s="1">
        <f>IF('ข้อมูลจังหวัด-อำเภอ'!D1387="","",'ข้อมูลจังหวัด-อำเภอ'!D1387)</f>
        <v>0</v>
      </c>
      <c r="U1388" s="1" t="str">
        <f>IFERROR(VLOOKUP(D1388,ข้อมูลออเดอร์!A:EK,46,0),"")</f>
        <v/>
      </c>
      <c r="V1388" s="1" t="str">
        <f>IFERROR(VLOOKUP(D1388,ข้อมูลออเดอร์!A:EK,46,0),"")</f>
        <v/>
      </c>
      <c r="W1388" s="1" t="str">
        <f>IFERROR(VLOOKUP(D1388,ข้อมูลออเดอร์!A:EK,48,0),"")</f>
        <v/>
      </c>
      <c r="X1388" s="1" t="str">
        <f t="shared" si="241"/>
        <v/>
      </c>
      <c r="Y1388" s="1"/>
      <c r="Z1388" s="1"/>
      <c r="AA1388" s="1" t="e">
        <f t="shared" si="242"/>
        <v>#N/A</v>
      </c>
      <c r="AB1388" s="1"/>
      <c r="AC1388" s="1"/>
      <c r="AD1388" s="1"/>
      <c r="AE1388" s="1" t="e">
        <f>IF(ข้อมูลน้ำหนักสินค้า!C1387="","",ข้อมูลน้ำหนักสินค้า!C1387)*J1388</f>
        <v>#VALUE!</v>
      </c>
    </row>
    <row r="1389" spans="1:31">
      <c r="A1389" s="1" t="str">
        <f t="shared" si="232"/>
        <v/>
      </c>
      <c r="B1389" s="1" t="str">
        <f t="shared" si="233"/>
        <v/>
      </c>
      <c r="C1389" s="1" t="str">
        <f t="shared" si="234"/>
        <v/>
      </c>
      <c r="D1389" s="1" t="str">
        <f>IF(ข้อมูลออเดอร์!A1388="","",ข้อมูลออเดอร์!A1388)</f>
        <v/>
      </c>
      <c r="E1389" s="1" t="str">
        <f>IFERROR(IF(VLOOKUP(D1389,ข้อมูลออเดอร์!A:BV,74,0)="Express delivery","NORMAL",IF(VLOOKUP(D1389,ข้อมูลออเดอร์!A:BV,74,0)="Lalamove","B2B_OFFLINE","")),"")</f>
        <v/>
      </c>
      <c r="F1389" s="1" t="str">
        <f t="shared" si="235"/>
        <v/>
      </c>
      <c r="G1389" s="1" t="str">
        <f>IF(ข้อมูลออเดอร์!CV1388="","",ข้อมูลออเดอร์!CV1388)</f>
        <v/>
      </c>
      <c r="H1389" s="1" t="str">
        <f>IF(ข้อมูลออเดอร์!CW1388="","",ข้อมูลออเดอร์!CW1388)</f>
        <v/>
      </c>
      <c r="I1389" s="1" t="str">
        <f>IF(ข้อมูลออเดอร์!CV1388="","",ข้อมูลออเดอร์!CV1388)</f>
        <v/>
      </c>
      <c r="J1389" s="1" t="str">
        <f>IF(ข้อมูลออเดอร์!DD1388="","",ข้อมูลออเดอร์!DD1388)</f>
        <v/>
      </c>
      <c r="K1389" s="102" t="str">
        <f t="shared" si="236"/>
        <v/>
      </c>
      <c r="L1389" s="102" t="str">
        <f t="shared" si="237"/>
        <v/>
      </c>
      <c r="M1389" s="103" t="str">
        <f ca="1" t="shared" si="238"/>
        <v/>
      </c>
      <c r="N1389" s="103" t="str">
        <f ca="1" t="shared" si="239"/>
        <v/>
      </c>
      <c r="O1389" s="1" t="str">
        <f>IFERROR(VLOOKUP(D1389,ข้อมูลออเดอร์!A:EK,49,0),"")</f>
        <v/>
      </c>
      <c r="P1389" s="1" t="str">
        <f>IF(D1389="","",ข้อมูลออเดอร์!AX1388)</f>
        <v/>
      </c>
      <c r="Q1389" s="1" t="str">
        <f>IF(D1389="","",ข้อมูลออเดอร์!AX1388)</f>
        <v/>
      </c>
      <c r="R1389" s="1" t="str">
        <f t="shared" si="240"/>
        <v/>
      </c>
      <c r="S1389" s="1">
        <f>IF('ข้อมูลจังหวัด-อำเภอ'!C1388="","",'ข้อมูลจังหวัด-อำเภอ'!C1388)</f>
        <v>0</v>
      </c>
      <c r="T1389" s="1">
        <f>IF('ข้อมูลจังหวัด-อำเภอ'!D1388="","",'ข้อมูลจังหวัด-อำเภอ'!D1388)</f>
        <v>0</v>
      </c>
      <c r="U1389" s="1" t="str">
        <f>IFERROR(VLOOKUP(D1389,ข้อมูลออเดอร์!A:EK,46,0),"")</f>
        <v/>
      </c>
      <c r="V1389" s="1" t="str">
        <f>IFERROR(VLOOKUP(D1389,ข้อมูลออเดอร์!A:EK,46,0),"")</f>
        <v/>
      </c>
      <c r="W1389" s="1" t="str">
        <f>IFERROR(VLOOKUP(D1389,ข้อมูลออเดอร์!A:EK,48,0),"")</f>
        <v/>
      </c>
      <c r="X1389" s="1" t="str">
        <f t="shared" si="241"/>
        <v/>
      </c>
      <c r="Y1389" s="1"/>
      <c r="Z1389" s="1"/>
      <c r="AA1389" s="1" t="e">
        <f t="shared" si="242"/>
        <v>#N/A</v>
      </c>
      <c r="AB1389" s="1"/>
      <c r="AC1389" s="1"/>
      <c r="AD1389" s="1"/>
      <c r="AE1389" s="1" t="e">
        <f>IF(ข้อมูลน้ำหนักสินค้า!C1388="","",ข้อมูลน้ำหนักสินค้า!C1388)*J1389</f>
        <v>#VALUE!</v>
      </c>
    </row>
    <row r="1390" spans="1:31">
      <c r="A1390" s="1" t="str">
        <f t="shared" si="232"/>
        <v/>
      </c>
      <c r="B1390" s="1" t="str">
        <f t="shared" si="233"/>
        <v/>
      </c>
      <c r="C1390" s="1" t="str">
        <f t="shared" si="234"/>
        <v/>
      </c>
      <c r="D1390" s="1" t="str">
        <f>IF(ข้อมูลออเดอร์!A1389="","",ข้อมูลออเดอร์!A1389)</f>
        <v/>
      </c>
      <c r="E1390" s="1" t="str">
        <f>IFERROR(IF(VLOOKUP(D1390,ข้อมูลออเดอร์!A:BV,74,0)="Express delivery","NORMAL",IF(VLOOKUP(D1390,ข้อมูลออเดอร์!A:BV,74,0)="Lalamove","B2B_OFFLINE","")),"")</f>
        <v/>
      </c>
      <c r="F1390" s="1" t="str">
        <f t="shared" si="235"/>
        <v/>
      </c>
      <c r="G1390" s="1" t="str">
        <f>IF(ข้อมูลออเดอร์!CV1389="","",ข้อมูลออเดอร์!CV1389)</f>
        <v/>
      </c>
      <c r="H1390" s="1" t="str">
        <f>IF(ข้อมูลออเดอร์!CW1389="","",ข้อมูลออเดอร์!CW1389)</f>
        <v/>
      </c>
      <c r="I1390" s="1" t="str">
        <f>IF(ข้อมูลออเดอร์!CV1389="","",ข้อมูลออเดอร์!CV1389)</f>
        <v/>
      </c>
      <c r="J1390" s="1" t="str">
        <f>IF(ข้อมูลออเดอร์!DD1389="","",ข้อมูลออเดอร์!DD1389)</f>
        <v/>
      </c>
      <c r="K1390" s="102" t="str">
        <f t="shared" si="236"/>
        <v/>
      </c>
      <c r="L1390" s="102" t="str">
        <f t="shared" si="237"/>
        <v/>
      </c>
      <c r="M1390" s="103" t="str">
        <f ca="1" t="shared" si="238"/>
        <v/>
      </c>
      <c r="N1390" s="103" t="str">
        <f ca="1" t="shared" si="239"/>
        <v/>
      </c>
      <c r="O1390" s="1" t="str">
        <f>IFERROR(VLOOKUP(D1390,ข้อมูลออเดอร์!A:EK,49,0),"")</f>
        <v/>
      </c>
      <c r="P1390" s="1" t="str">
        <f>IF(D1390="","",ข้อมูลออเดอร์!AX1389)</f>
        <v/>
      </c>
      <c r="Q1390" s="1" t="str">
        <f>IF(D1390="","",ข้อมูลออเดอร์!AX1389)</f>
        <v/>
      </c>
      <c r="R1390" s="1" t="str">
        <f t="shared" si="240"/>
        <v/>
      </c>
      <c r="S1390" s="1">
        <f>IF('ข้อมูลจังหวัด-อำเภอ'!C1389="","",'ข้อมูลจังหวัด-อำเภอ'!C1389)</f>
        <v>0</v>
      </c>
      <c r="T1390" s="1">
        <f>IF('ข้อมูลจังหวัด-อำเภอ'!D1389="","",'ข้อมูลจังหวัด-อำเภอ'!D1389)</f>
        <v>0</v>
      </c>
      <c r="U1390" s="1" t="str">
        <f>IFERROR(VLOOKUP(D1390,ข้อมูลออเดอร์!A:EK,46,0),"")</f>
        <v/>
      </c>
      <c r="V1390" s="1" t="str">
        <f>IFERROR(VLOOKUP(D1390,ข้อมูลออเดอร์!A:EK,46,0),"")</f>
        <v/>
      </c>
      <c r="W1390" s="1" t="str">
        <f>IFERROR(VLOOKUP(D1390,ข้อมูลออเดอร์!A:EK,48,0),"")</f>
        <v/>
      </c>
      <c r="X1390" s="1" t="str">
        <f t="shared" si="241"/>
        <v/>
      </c>
      <c r="Y1390" s="1"/>
      <c r="Z1390" s="1"/>
      <c r="AA1390" s="1" t="e">
        <f t="shared" si="242"/>
        <v>#N/A</v>
      </c>
      <c r="AB1390" s="1"/>
      <c r="AC1390" s="1"/>
      <c r="AD1390" s="1"/>
      <c r="AE1390" s="1" t="e">
        <f>IF(ข้อมูลน้ำหนักสินค้า!C1389="","",ข้อมูลน้ำหนักสินค้า!C1389)*J1390</f>
        <v>#VALUE!</v>
      </c>
    </row>
    <row r="1391" spans="1:31">
      <c r="A1391" s="1" t="str">
        <f t="shared" si="232"/>
        <v/>
      </c>
      <c r="B1391" s="1" t="str">
        <f t="shared" si="233"/>
        <v/>
      </c>
      <c r="C1391" s="1" t="str">
        <f t="shared" si="234"/>
        <v/>
      </c>
      <c r="D1391" s="1" t="str">
        <f>IF(ข้อมูลออเดอร์!A1390="","",ข้อมูลออเดอร์!A1390)</f>
        <v/>
      </c>
      <c r="E1391" s="1" t="str">
        <f>IFERROR(IF(VLOOKUP(D1391,ข้อมูลออเดอร์!A:BV,74,0)="Express delivery","NORMAL",IF(VLOOKUP(D1391,ข้อมูลออเดอร์!A:BV,74,0)="Lalamove","B2B_OFFLINE","")),"")</f>
        <v/>
      </c>
      <c r="F1391" s="1" t="str">
        <f t="shared" si="235"/>
        <v/>
      </c>
      <c r="G1391" s="1" t="str">
        <f>IF(ข้อมูลออเดอร์!CV1390="","",ข้อมูลออเดอร์!CV1390)</f>
        <v/>
      </c>
      <c r="H1391" s="1" t="str">
        <f>IF(ข้อมูลออเดอร์!CW1390="","",ข้อมูลออเดอร์!CW1390)</f>
        <v/>
      </c>
      <c r="I1391" s="1" t="str">
        <f>IF(ข้อมูลออเดอร์!CV1390="","",ข้อมูลออเดอร์!CV1390)</f>
        <v/>
      </c>
      <c r="J1391" s="1" t="str">
        <f>IF(ข้อมูลออเดอร์!DD1390="","",ข้อมูลออเดอร์!DD1390)</f>
        <v/>
      </c>
      <c r="K1391" s="102" t="str">
        <f t="shared" si="236"/>
        <v/>
      </c>
      <c r="L1391" s="102" t="str">
        <f t="shared" si="237"/>
        <v/>
      </c>
      <c r="M1391" s="103" t="str">
        <f ca="1" t="shared" si="238"/>
        <v/>
      </c>
      <c r="N1391" s="103" t="str">
        <f ca="1" t="shared" si="239"/>
        <v/>
      </c>
      <c r="O1391" s="1" t="str">
        <f>IFERROR(VLOOKUP(D1391,ข้อมูลออเดอร์!A:EK,49,0),"")</f>
        <v/>
      </c>
      <c r="P1391" s="1" t="str">
        <f>IF(D1391="","",ข้อมูลออเดอร์!AX1390)</f>
        <v/>
      </c>
      <c r="Q1391" s="1" t="str">
        <f>IF(D1391="","",ข้อมูลออเดอร์!AX1390)</f>
        <v/>
      </c>
      <c r="R1391" s="1" t="str">
        <f t="shared" si="240"/>
        <v/>
      </c>
      <c r="S1391" s="1">
        <f>IF('ข้อมูลจังหวัด-อำเภอ'!C1390="","",'ข้อมูลจังหวัด-อำเภอ'!C1390)</f>
        <v>0</v>
      </c>
      <c r="T1391" s="1">
        <f>IF('ข้อมูลจังหวัด-อำเภอ'!D1390="","",'ข้อมูลจังหวัด-อำเภอ'!D1390)</f>
        <v>0</v>
      </c>
      <c r="U1391" s="1" t="str">
        <f>IFERROR(VLOOKUP(D1391,ข้อมูลออเดอร์!A:EK,46,0),"")</f>
        <v/>
      </c>
      <c r="V1391" s="1" t="str">
        <f>IFERROR(VLOOKUP(D1391,ข้อมูลออเดอร์!A:EK,46,0),"")</f>
        <v/>
      </c>
      <c r="W1391" s="1" t="str">
        <f>IFERROR(VLOOKUP(D1391,ข้อมูลออเดอร์!A:EK,48,0),"")</f>
        <v/>
      </c>
      <c r="X1391" s="1" t="str">
        <f t="shared" si="241"/>
        <v/>
      </c>
      <c r="Y1391" s="1"/>
      <c r="Z1391" s="1"/>
      <c r="AA1391" s="1" t="e">
        <f t="shared" si="242"/>
        <v>#N/A</v>
      </c>
      <c r="AB1391" s="1"/>
      <c r="AC1391" s="1"/>
      <c r="AD1391" s="1"/>
      <c r="AE1391" s="1" t="e">
        <f>IF(ข้อมูลน้ำหนักสินค้า!C1390="","",ข้อมูลน้ำหนักสินค้า!C1390)*J1391</f>
        <v>#VALUE!</v>
      </c>
    </row>
    <row r="1392" spans="1:31">
      <c r="A1392" s="1" t="str">
        <f t="shared" si="232"/>
        <v/>
      </c>
      <c r="B1392" s="1" t="str">
        <f t="shared" si="233"/>
        <v/>
      </c>
      <c r="C1392" s="1" t="str">
        <f t="shared" si="234"/>
        <v/>
      </c>
      <c r="D1392" s="1" t="str">
        <f>IF(ข้อมูลออเดอร์!A1391="","",ข้อมูลออเดอร์!A1391)</f>
        <v/>
      </c>
      <c r="E1392" s="1" t="str">
        <f>IFERROR(IF(VLOOKUP(D1392,ข้อมูลออเดอร์!A:BV,74,0)="Express delivery","NORMAL",IF(VLOOKUP(D1392,ข้อมูลออเดอร์!A:BV,74,0)="Lalamove","B2B_OFFLINE","")),"")</f>
        <v/>
      </c>
      <c r="F1392" s="1" t="str">
        <f t="shared" si="235"/>
        <v/>
      </c>
      <c r="G1392" s="1" t="str">
        <f>IF(ข้อมูลออเดอร์!CV1391="","",ข้อมูลออเดอร์!CV1391)</f>
        <v/>
      </c>
      <c r="H1392" s="1" t="str">
        <f>IF(ข้อมูลออเดอร์!CW1391="","",ข้อมูลออเดอร์!CW1391)</f>
        <v/>
      </c>
      <c r="I1392" s="1" t="str">
        <f>IF(ข้อมูลออเดอร์!CV1391="","",ข้อมูลออเดอร์!CV1391)</f>
        <v/>
      </c>
      <c r="J1392" s="1" t="str">
        <f>IF(ข้อมูลออเดอร์!DD1391="","",ข้อมูลออเดอร์!DD1391)</f>
        <v/>
      </c>
      <c r="K1392" s="102" t="str">
        <f t="shared" si="236"/>
        <v/>
      </c>
      <c r="L1392" s="102" t="str">
        <f t="shared" si="237"/>
        <v/>
      </c>
      <c r="M1392" s="103" t="str">
        <f ca="1" t="shared" si="238"/>
        <v/>
      </c>
      <c r="N1392" s="103" t="str">
        <f ca="1" t="shared" si="239"/>
        <v/>
      </c>
      <c r="O1392" s="1" t="str">
        <f>IFERROR(VLOOKUP(D1392,ข้อมูลออเดอร์!A:EK,49,0),"")</f>
        <v/>
      </c>
      <c r="P1392" s="1" t="str">
        <f>IF(D1392="","",ข้อมูลออเดอร์!AX1391)</f>
        <v/>
      </c>
      <c r="Q1392" s="1" t="str">
        <f>IF(D1392="","",ข้อมูลออเดอร์!AX1391)</f>
        <v/>
      </c>
      <c r="R1392" s="1" t="str">
        <f t="shared" si="240"/>
        <v/>
      </c>
      <c r="S1392" s="1">
        <f>IF('ข้อมูลจังหวัด-อำเภอ'!C1391="","",'ข้อมูลจังหวัด-อำเภอ'!C1391)</f>
        <v>0</v>
      </c>
      <c r="T1392" s="1">
        <f>IF('ข้อมูลจังหวัด-อำเภอ'!D1391="","",'ข้อมูลจังหวัด-อำเภอ'!D1391)</f>
        <v>0</v>
      </c>
      <c r="U1392" s="1" t="str">
        <f>IFERROR(VLOOKUP(D1392,ข้อมูลออเดอร์!A:EK,46,0),"")</f>
        <v/>
      </c>
      <c r="V1392" s="1" t="str">
        <f>IFERROR(VLOOKUP(D1392,ข้อมูลออเดอร์!A:EK,46,0),"")</f>
        <v/>
      </c>
      <c r="W1392" s="1" t="str">
        <f>IFERROR(VLOOKUP(D1392,ข้อมูลออเดอร์!A:EK,48,0),"")</f>
        <v/>
      </c>
      <c r="X1392" s="1" t="str">
        <f t="shared" si="241"/>
        <v/>
      </c>
      <c r="Y1392" s="1"/>
      <c r="Z1392" s="1"/>
      <c r="AA1392" s="1" t="e">
        <f t="shared" si="242"/>
        <v>#N/A</v>
      </c>
      <c r="AB1392" s="1"/>
      <c r="AC1392" s="1"/>
      <c r="AD1392" s="1"/>
      <c r="AE1392" s="1" t="e">
        <f>IF(ข้อมูลน้ำหนักสินค้า!C1391="","",ข้อมูลน้ำหนักสินค้า!C1391)*J1392</f>
        <v>#VALUE!</v>
      </c>
    </row>
    <row r="1393" spans="1:31">
      <c r="A1393" s="1" t="str">
        <f t="shared" si="232"/>
        <v/>
      </c>
      <c r="B1393" s="1" t="str">
        <f t="shared" si="233"/>
        <v/>
      </c>
      <c r="C1393" s="1" t="str">
        <f t="shared" si="234"/>
        <v/>
      </c>
      <c r="D1393" s="1" t="str">
        <f>IF(ข้อมูลออเดอร์!A1392="","",ข้อมูลออเดอร์!A1392)</f>
        <v/>
      </c>
      <c r="E1393" s="1" t="str">
        <f>IFERROR(IF(VLOOKUP(D1393,ข้อมูลออเดอร์!A:BV,74,0)="Express delivery","NORMAL",IF(VLOOKUP(D1393,ข้อมูลออเดอร์!A:BV,74,0)="Lalamove","B2B_OFFLINE","")),"")</f>
        <v/>
      </c>
      <c r="F1393" s="1" t="str">
        <f t="shared" si="235"/>
        <v/>
      </c>
      <c r="G1393" s="1" t="str">
        <f>IF(ข้อมูลออเดอร์!CV1392="","",ข้อมูลออเดอร์!CV1392)</f>
        <v/>
      </c>
      <c r="H1393" s="1" t="str">
        <f>IF(ข้อมูลออเดอร์!CW1392="","",ข้อมูลออเดอร์!CW1392)</f>
        <v/>
      </c>
      <c r="I1393" s="1" t="str">
        <f>IF(ข้อมูลออเดอร์!CV1392="","",ข้อมูลออเดอร์!CV1392)</f>
        <v/>
      </c>
      <c r="J1393" s="1" t="str">
        <f>IF(ข้อมูลออเดอร์!DD1392="","",ข้อมูลออเดอร์!DD1392)</f>
        <v/>
      </c>
      <c r="K1393" s="102" t="str">
        <f t="shared" si="236"/>
        <v/>
      </c>
      <c r="L1393" s="102" t="str">
        <f t="shared" si="237"/>
        <v/>
      </c>
      <c r="M1393" s="103" t="str">
        <f ca="1" t="shared" si="238"/>
        <v/>
      </c>
      <c r="N1393" s="103" t="str">
        <f ca="1" t="shared" si="239"/>
        <v/>
      </c>
      <c r="O1393" s="1" t="str">
        <f>IFERROR(VLOOKUP(D1393,ข้อมูลออเดอร์!A:EK,49,0),"")</f>
        <v/>
      </c>
      <c r="P1393" s="1" t="str">
        <f>IF(D1393="","",ข้อมูลออเดอร์!AX1392)</f>
        <v/>
      </c>
      <c r="Q1393" s="1" t="str">
        <f>IF(D1393="","",ข้อมูลออเดอร์!AX1392)</f>
        <v/>
      </c>
      <c r="R1393" s="1" t="str">
        <f t="shared" si="240"/>
        <v/>
      </c>
      <c r="S1393" s="1">
        <f>IF('ข้อมูลจังหวัด-อำเภอ'!C1392="","",'ข้อมูลจังหวัด-อำเภอ'!C1392)</f>
        <v>0</v>
      </c>
      <c r="T1393" s="1">
        <f>IF('ข้อมูลจังหวัด-อำเภอ'!D1392="","",'ข้อมูลจังหวัด-อำเภอ'!D1392)</f>
        <v>0</v>
      </c>
      <c r="U1393" s="1" t="str">
        <f>IFERROR(VLOOKUP(D1393,ข้อมูลออเดอร์!A:EK,46,0),"")</f>
        <v/>
      </c>
      <c r="V1393" s="1" t="str">
        <f>IFERROR(VLOOKUP(D1393,ข้อมูลออเดอร์!A:EK,46,0),"")</f>
        <v/>
      </c>
      <c r="W1393" s="1" t="str">
        <f>IFERROR(VLOOKUP(D1393,ข้อมูลออเดอร์!A:EK,48,0),"")</f>
        <v/>
      </c>
      <c r="X1393" s="1" t="str">
        <f t="shared" si="241"/>
        <v/>
      </c>
      <c r="Y1393" s="1"/>
      <c r="Z1393" s="1"/>
      <c r="AA1393" s="1" t="e">
        <f t="shared" si="242"/>
        <v>#N/A</v>
      </c>
      <c r="AB1393" s="1"/>
      <c r="AC1393" s="1"/>
      <c r="AD1393" s="1"/>
      <c r="AE1393" s="1" t="e">
        <f>IF(ข้อมูลน้ำหนักสินค้า!C1392="","",ข้อมูลน้ำหนักสินค้า!C1392)*J1393</f>
        <v>#VALUE!</v>
      </c>
    </row>
    <row r="1394" spans="1:31">
      <c r="A1394" s="1" t="str">
        <f t="shared" si="232"/>
        <v/>
      </c>
      <c r="B1394" s="1" t="str">
        <f t="shared" si="233"/>
        <v/>
      </c>
      <c r="C1394" s="1" t="str">
        <f t="shared" si="234"/>
        <v/>
      </c>
      <c r="D1394" s="1" t="str">
        <f>IF(ข้อมูลออเดอร์!A1393="","",ข้อมูลออเดอร์!A1393)</f>
        <v/>
      </c>
      <c r="E1394" s="1" t="str">
        <f>IFERROR(IF(VLOOKUP(D1394,ข้อมูลออเดอร์!A:BV,74,0)="Express delivery","NORMAL",IF(VLOOKUP(D1394,ข้อมูลออเดอร์!A:BV,74,0)="Lalamove","B2B_OFFLINE","")),"")</f>
        <v/>
      </c>
      <c r="F1394" s="1" t="str">
        <f t="shared" si="235"/>
        <v/>
      </c>
      <c r="G1394" s="1" t="str">
        <f>IF(ข้อมูลออเดอร์!CV1393="","",ข้อมูลออเดอร์!CV1393)</f>
        <v/>
      </c>
      <c r="H1394" s="1" t="str">
        <f>IF(ข้อมูลออเดอร์!CW1393="","",ข้อมูลออเดอร์!CW1393)</f>
        <v/>
      </c>
      <c r="I1394" s="1" t="str">
        <f>IF(ข้อมูลออเดอร์!CV1393="","",ข้อมูลออเดอร์!CV1393)</f>
        <v/>
      </c>
      <c r="J1394" s="1" t="str">
        <f>IF(ข้อมูลออเดอร์!DD1393="","",ข้อมูลออเดอร์!DD1393)</f>
        <v/>
      </c>
      <c r="K1394" s="102" t="str">
        <f t="shared" si="236"/>
        <v/>
      </c>
      <c r="L1394" s="102" t="str">
        <f t="shared" si="237"/>
        <v/>
      </c>
      <c r="M1394" s="103" t="str">
        <f ca="1" t="shared" si="238"/>
        <v/>
      </c>
      <c r="N1394" s="103" t="str">
        <f ca="1" t="shared" si="239"/>
        <v/>
      </c>
      <c r="O1394" s="1" t="str">
        <f>IFERROR(VLOOKUP(D1394,ข้อมูลออเดอร์!A:EK,49,0),"")</f>
        <v/>
      </c>
      <c r="P1394" s="1" t="str">
        <f>IF(D1394="","",ข้อมูลออเดอร์!AX1393)</f>
        <v/>
      </c>
      <c r="Q1394" s="1" t="str">
        <f>IF(D1394="","",ข้อมูลออเดอร์!AX1393)</f>
        <v/>
      </c>
      <c r="R1394" s="1" t="str">
        <f t="shared" si="240"/>
        <v/>
      </c>
      <c r="S1394" s="1">
        <f>IF('ข้อมูลจังหวัด-อำเภอ'!C1393="","",'ข้อมูลจังหวัด-อำเภอ'!C1393)</f>
        <v>0</v>
      </c>
      <c r="T1394" s="1">
        <f>IF('ข้อมูลจังหวัด-อำเภอ'!D1393="","",'ข้อมูลจังหวัด-อำเภอ'!D1393)</f>
        <v>0</v>
      </c>
      <c r="U1394" s="1" t="str">
        <f>IFERROR(VLOOKUP(D1394,ข้อมูลออเดอร์!A:EK,46,0),"")</f>
        <v/>
      </c>
      <c r="V1394" s="1" t="str">
        <f>IFERROR(VLOOKUP(D1394,ข้อมูลออเดอร์!A:EK,46,0),"")</f>
        <v/>
      </c>
      <c r="W1394" s="1" t="str">
        <f>IFERROR(VLOOKUP(D1394,ข้อมูลออเดอร์!A:EK,48,0),"")</f>
        <v/>
      </c>
      <c r="X1394" s="1" t="str">
        <f t="shared" si="241"/>
        <v/>
      </c>
      <c r="Y1394" s="1"/>
      <c r="Z1394" s="1"/>
      <c r="AA1394" s="1" t="e">
        <f t="shared" si="242"/>
        <v>#N/A</v>
      </c>
      <c r="AB1394" s="1"/>
      <c r="AC1394" s="1"/>
      <c r="AD1394" s="1"/>
      <c r="AE1394" s="1" t="e">
        <f>IF(ข้อมูลน้ำหนักสินค้า!C1393="","",ข้อมูลน้ำหนักสินค้า!C1393)*J1394</f>
        <v>#VALUE!</v>
      </c>
    </row>
    <row r="1395" spans="1:31">
      <c r="A1395" s="1" t="str">
        <f t="shared" si="232"/>
        <v/>
      </c>
      <c r="B1395" s="1" t="str">
        <f t="shared" si="233"/>
        <v/>
      </c>
      <c r="C1395" s="1" t="str">
        <f t="shared" si="234"/>
        <v/>
      </c>
      <c r="D1395" s="1" t="str">
        <f>IF(ข้อมูลออเดอร์!A1394="","",ข้อมูลออเดอร์!A1394)</f>
        <v/>
      </c>
      <c r="E1395" s="1" t="str">
        <f>IFERROR(IF(VLOOKUP(D1395,ข้อมูลออเดอร์!A:BV,74,0)="Express delivery","NORMAL",IF(VLOOKUP(D1395,ข้อมูลออเดอร์!A:BV,74,0)="Lalamove","B2B_OFFLINE","")),"")</f>
        <v/>
      </c>
      <c r="F1395" s="1" t="str">
        <f t="shared" si="235"/>
        <v/>
      </c>
      <c r="G1395" s="1" t="str">
        <f>IF(ข้อมูลออเดอร์!CV1394="","",ข้อมูลออเดอร์!CV1394)</f>
        <v/>
      </c>
      <c r="H1395" s="1" t="str">
        <f>IF(ข้อมูลออเดอร์!CW1394="","",ข้อมูลออเดอร์!CW1394)</f>
        <v/>
      </c>
      <c r="I1395" s="1" t="str">
        <f>IF(ข้อมูลออเดอร์!CV1394="","",ข้อมูลออเดอร์!CV1394)</f>
        <v/>
      </c>
      <c r="J1395" s="1" t="str">
        <f>IF(ข้อมูลออเดอร์!DD1394="","",ข้อมูลออเดอร์!DD1394)</f>
        <v/>
      </c>
      <c r="K1395" s="102" t="str">
        <f t="shared" si="236"/>
        <v/>
      </c>
      <c r="L1395" s="102" t="str">
        <f t="shared" si="237"/>
        <v/>
      </c>
      <c r="M1395" s="103" t="str">
        <f ca="1" t="shared" si="238"/>
        <v/>
      </c>
      <c r="N1395" s="103" t="str">
        <f ca="1" t="shared" si="239"/>
        <v/>
      </c>
      <c r="O1395" s="1" t="str">
        <f>IFERROR(VLOOKUP(D1395,ข้อมูลออเดอร์!A:EK,49,0),"")</f>
        <v/>
      </c>
      <c r="P1395" s="1" t="str">
        <f>IF(D1395="","",ข้อมูลออเดอร์!AX1394)</f>
        <v/>
      </c>
      <c r="Q1395" s="1" t="str">
        <f>IF(D1395="","",ข้อมูลออเดอร์!AX1394)</f>
        <v/>
      </c>
      <c r="R1395" s="1" t="str">
        <f t="shared" si="240"/>
        <v/>
      </c>
      <c r="S1395" s="1">
        <f>IF('ข้อมูลจังหวัด-อำเภอ'!C1394="","",'ข้อมูลจังหวัด-อำเภอ'!C1394)</f>
        <v>0</v>
      </c>
      <c r="T1395" s="1">
        <f>IF('ข้อมูลจังหวัด-อำเภอ'!D1394="","",'ข้อมูลจังหวัด-อำเภอ'!D1394)</f>
        <v>0</v>
      </c>
      <c r="U1395" s="1" t="str">
        <f>IFERROR(VLOOKUP(D1395,ข้อมูลออเดอร์!A:EK,46,0),"")</f>
        <v/>
      </c>
      <c r="V1395" s="1" t="str">
        <f>IFERROR(VLOOKUP(D1395,ข้อมูลออเดอร์!A:EK,46,0),"")</f>
        <v/>
      </c>
      <c r="W1395" s="1" t="str">
        <f>IFERROR(VLOOKUP(D1395,ข้อมูลออเดอร์!A:EK,48,0),"")</f>
        <v/>
      </c>
      <c r="X1395" s="1" t="str">
        <f t="shared" si="241"/>
        <v/>
      </c>
      <c r="Y1395" s="1"/>
      <c r="Z1395" s="1"/>
      <c r="AA1395" s="1" t="e">
        <f t="shared" si="242"/>
        <v>#N/A</v>
      </c>
      <c r="AB1395" s="1"/>
      <c r="AC1395" s="1"/>
      <c r="AD1395" s="1"/>
      <c r="AE1395" s="1" t="e">
        <f>IF(ข้อมูลน้ำหนักสินค้า!C1394="","",ข้อมูลน้ำหนักสินค้า!C1394)*J1395</f>
        <v>#VALUE!</v>
      </c>
    </row>
    <row r="1396" spans="1:31">
      <c r="A1396" s="1" t="str">
        <f t="shared" si="232"/>
        <v/>
      </c>
      <c r="B1396" s="1" t="str">
        <f t="shared" si="233"/>
        <v/>
      </c>
      <c r="C1396" s="1" t="str">
        <f t="shared" si="234"/>
        <v/>
      </c>
      <c r="D1396" s="1" t="str">
        <f>IF(ข้อมูลออเดอร์!A1395="","",ข้อมูลออเดอร์!A1395)</f>
        <v/>
      </c>
      <c r="E1396" s="1" t="str">
        <f>IFERROR(IF(VLOOKUP(D1396,ข้อมูลออเดอร์!A:BV,74,0)="Express delivery","NORMAL",IF(VLOOKUP(D1396,ข้อมูลออเดอร์!A:BV,74,0)="Lalamove","B2B_OFFLINE","")),"")</f>
        <v/>
      </c>
      <c r="F1396" s="1" t="str">
        <f t="shared" si="235"/>
        <v/>
      </c>
      <c r="G1396" s="1" t="str">
        <f>IF(ข้อมูลออเดอร์!CV1395="","",ข้อมูลออเดอร์!CV1395)</f>
        <v/>
      </c>
      <c r="H1396" s="1" t="str">
        <f>IF(ข้อมูลออเดอร์!CW1395="","",ข้อมูลออเดอร์!CW1395)</f>
        <v/>
      </c>
      <c r="I1396" s="1" t="str">
        <f>IF(ข้อมูลออเดอร์!CV1395="","",ข้อมูลออเดอร์!CV1395)</f>
        <v/>
      </c>
      <c r="J1396" s="1" t="str">
        <f>IF(ข้อมูลออเดอร์!DD1395="","",ข้อมูลออเดอร์!DD1395)</f>
        <v/>
      </c>
      <c r="K1396" s="102" t="str">
        <f t="shared" si="236"/>
        <v/>
      </c>
      <c r="L1396" s="102" t="str">
        <f t="shared" si="237"/>
        <v/>
      </c>
      <c r="M1396" s="103" t="str">
        <f ca="1" t="shared" si="238"/>
        <v/>
      </c>
      <c r="N1396" s="103" t="str">
        <f ca="1" t="shared" si="239"/>
        <v/>
      </c>
      <c r="O1396" s="1" t="str">
        <f>IFERROR(VLOOKUP(D1396,ข้อมูลออเดอร์!A:EK,49,0),"")</f>
        <v/>
      </c>
      <c r="P1396" s="1" t="str">
        <f>IF(D1396="","",ข้อมูลออเดอร์!AX1395)</f>
        <v/>
      </c>
      <c r="Q1396" s="1" t="str">
        <f>IF(D1396="","",ข้อมูลออเดอร์!AX1395)</f>
        <v/>
      </c>
      <c r="R1396" s="1" t="str">
        <f t="shared" si="240"/>
        <v/>
      </c>
      <c r="S1396" s="1">
        <f>IF('ข้อมูลจังหวัด-อำเภอ'!C1395="","",'ข้อมูลจังหวัด-อำเภอ'!C1395)</f>
        <v>0</v>
      </c>
      <c r="T1396" s="1">
        <f>IF('ข้อมูลจังหวัด-อำเภอ'!D1395="","",'ข้อมูลจังหวัด-อำเภอ'!D1395)</f>
        <v>0</v>
      </c>
      <c r="U1396" s="1" t="str">
        <f>IFERROR(VLOOKUP(D1396,ข้อมูลออเดอร์!A:EK,46,0),"")</f>
        <v/>
      </c>
      <c r="V1396" s="1" t="str">
        <f>IFERROR(VLOOKUP(D1396,ข้อมูลออเดอร์!A:EK,46,0),"")</f>
        <v/>
      </c>
      <c r="W1396" s="1" t="str">
        <f>IFERROR(VLOOKUP(D1396,ข้อมูลออเดอร์!A:EK,48,0),"")</f>
        <v/>
      </c>
      <c r="X1396" s="1" t="str">
        <f t="shared" si="241"/>
        <v/>
      </c>
      <c r="Y1396" s="1"/>
      <c r="Z1396" s="1"/>
      <c r="AA1396" s="1" t="e">
        <f t="shared" si="242"/>
        <v>#N/A</v>
      </c>
      <c r="AB1396" s="1"/>
      <c r="AC1396" s="1"/>
      <c r="AD1396" s="1"/>
      <c r="AE1396" s="1" t="e">
        <f>IF(ข้อมูลน้ำหนักสินค้า!C1395="","",ข้อมูลน้ำหนักสินค้า!C1395)*J1396</f>
        <v>#VALUE!</v>
      </c>
    </row>
    <row r="1397" spans="1:31">
      <c r="A1397" s="1" t="str">
        <f t="shared" si="232"/>
        <v/>
      </c>
      <c r="B1397" s="1" t="str">
        <f t="shared" si="233"/>
        <v/>
      </c>
      <c r="C1397" s="1" t="str">
        <f t="shared" si="234"/>
        <v/>
      </c>
      <c r="D1397" s="1" t="str">
        <f>IF(ข้อมูลออเดอร์!A1396="","",ข้อมูลออเดอร์!A1396)</f>
        <v/>
      </c>
      <c r="E1397" s="1" t="str">
        <f>IFERROR(IF(VLOOKUP(D1397,ข้อมูลออเดอร์!A:BV,74,0)="Express delivery","NORMAL",IF(VLOOKUP(D1397,ข้อมูลออเดอร์!A:BV,74,0)="Lalamove","B2B_OFFLINE","")),"")</f>
        <v/>
      </c>
      <c r="F1397" s="1" t="str">
        <f t="shared" si="235"/>
        <v/>
      </c>
      <c r="G1397" s="1" t="str">
        <f>IF(ข้อมูลออเดอร์!CV1396="","",ข้อมูลออเดอร์!CV1396)</f>
        <v/>
      </c>
      <c r="H1397" s="1" t="str">
        <f>IF(ข้อมูลออเดอร์!CW1396="","",ข้อมูลออเดอร์!CW1396)</f>
        <v/>
      </c>
      <c r="I1397" s="1" t="str">
        <f>IF(ข้อมูลออเดอร์!CV1396="","",ข้อมูลออเดอร์!CV1396)</f>
        <v/>
      </c>
      <c r="J1397" s="1" t="str">
        <f>IF(ข้อมูลออเดอร์!DD1396="","",ข้อมูลออเดอร์!DD1396)</f>
        <v/>
      </c>
      <c r="K1397" s="102" t="str">
        <f t="shared" si="236"/>
        <v/>
      </c>
      <c r="L1397" s="102" t="str">
        <f t="shared" si="237"/>
        <v/>
      </c>
      <c r="M1397" s="103" t="str">
        <f ca="1" t="shared" si="238"/>
        <v/>
      </c>
      <c r="N1397" s="103" t="str">
        <f ca="1" t="shared" si="239"/>
        <v/>
      </c>
      <c r="O1397" s="1" t="str">
        <f>IFERROR(VLOOKUP(D1397,ข้อมูลออเดอร์!A:EK,49,0),"")</f>
        <v/>
      </c>
      <c r="P1397" s="1" t="str">
        <f>IF(D1397="","",ข้อมูลออเดอร์!AX1396)</f>
        <v/>
      </c>
      <c r="Q1397" s="1" t="str">
        <f>IF(D1397="","",ข้อมูลออเดอร์!AX1396)</f>
        <v/>
      </c>
      <c r="R1397" s="1" t="str">
        <f t="shared" si="240"/>
        <v/>
      </c>
      <c r="S1397" s="1">
        <f>IF('ข้อมูลจังหวัด-อำเภอ'!C1396="","",'ข้อมูลจังหวัด-อำเภอ'!C1396)</f>
        <v>0</v>
      </c>
      <c r="T1397" s="1">
        <f>IF('ข้อมูลจังหวัด-อำเภอ'!D1396="","",'ข้อมูลจังหวัด-อำเภอ'!D1396)</f>
        <v>0</v>
      </c>
      <c r="U1397" s="1" t="str">
        <f>IFERROR(VLOOKUP(D1397,ข้อมูลออเดอร์!A:EK,46,0),"")</f>
        <v/>
      </c>
      <c r="V1397" s="1" t="str">
        <f>IFERROR(VLOOKUP(D1397,ข้อมูลออเดอร์!A:EK,46,0),"")</f>
        <v/>
      </c>
      <c r="W1397" s="1" t="str">
        <f>IFERROR(VLOOKUP(D1397,ข้อมูลออเดอร์!A:EK,48,0),"")</f>
        <v/>
      </c>
      <c r="X1397" s="1" t="str">
        <f t="shared" si="241"/>
        <v/>
      </c>
      <c r="Y1397" s="1"/>
      <c r="Z1397" s="1"/>
      <c r="AA1397" s="1" t="e">
        <f t="shared" si="242"/>
        <v>#N/A</v>
      </c>
      <c r="AB1397" s="1"/>
      <c r="AC1397" s="1"/>
      <c r="AD1397" s="1"/>
      <c r="AE1397" s="1" t="e">
        <f>IF(ข้อมูลน้ำหนักสินค้า!C1396="","",ข้อมูลน้ำหนักสินค้า!C1396)*J1397</f>
        <v>#VALUE!</v>
      </c>
    </row>
    <row r="1398" spans="1:31">
      <c r="A1398" s="1" t="str">
        <f t="shared" si="232"/>
        <v/>
      </c>
      <c r="B1398" s="1" t="str">
        <f t="shared" si="233"/>
        <v/>
      </c>
      <c r="C1398" s="1" t="str">
        <f t="shared" si="234"/>
        <v/>
      </c>
      <c r="D1398" s="1" t="str">
        <f>IF(ข้อมูลออเดอร์!A1397="","",ข้อมูลออเดอร์!A1397)</f>
        <v/>
      </c>
      <c r="E1398" s="1" t="str">
        <f>IFERROR(IF(VLOOKUP(D1398,ข้อมูลออเดอร์!A:BV,74,0)="Express delivery","NORMAL",IF(VLOOKUP(D1398,ข้อมูลออเดอร์!A:BV,74,0)="Lalamove","B2B_OFFLINE","")),"")</f>
        <v/>
      </c>
      <c r="F1398" s="1" t="str">
        <f t="shared" si="235"/>
        <v/>
      </c>
      <c r="G1398" s="1" t="str">
        <f>IF(ข้อมูลออเดอร์!CV1397="","",ข้อมูลออเดอร์!CV1397)</f>
        <v/>
      </c>
      <c r="H1398" s="1" t="str">
        <f>IF(ข้อมูลออเดอร์!CW1397="","",ข้อมูลออเดอร์!CW1397)</f>
        <v/>
      </c>
      <c r="I1398" s="1" t="str">
        <f>IF(ข้อมูลออเดอร์!CV1397="","",ข้อมูลออเดอร์!CV1397)</f>
        <v/>
      </c>
      <c r="J1398" s="1" t="str">
        <f>IF(ข้อมูลออเดอร์!DD1397="","",ข้อมูลออเดอร์!DD1397)</f>
        <v/>
      </c>
      <c r="K1398" s="102" t="str">
        <f t="shared" si="236"/>
        <v/>
      </c>
      <c r="L1398" s="102" t="str">
        <f t="shared" si="237"/>
        <v/>
      </c>
      <c r="M1398" s="103" t="str">
        <f ca="1" t="shared" si="238"/>
        <v/>
      </c>
      <c r="N1398" s="103" t="str">
        <f ca="1" t="shared" si="239"/>
        <v/>
      </c>
      <c r="O1398" s="1" t="str">
        <f>IFERROR(VLOOKUP(D1398,ข้อมูลออเดอร์!A:EK,49,0),"")</f>
        <v/>
      </c>
      <c r="P1398" s="1" t="str">
        <f>IF(D1398="","",ข้อมูลออเดอร์!AX1397)</f>
        <v/>
      </c>
      <c r="Q1398" s="1" t="str">
        <f>IF(D1398="","",ข้อมูลออเดอร์!AX1397)</f>
        <v/>
      </c>
      <c r="R1398" s="1" t="str">
        <f t="shared" si="240"/>
        <v/>
      </c>
      <c r="S1398" s="1">
        <f>IF('ข้อมูลจังหวัด-อำเภอ'!C1397="","",'ข้อมูลจังหวัด-อำเภอ'!C1397)</f>
        <v>0</v>
      </c>
      <c r="T1398" s="1">
        <f>IF('ข้อมูลจังหวัด-อำเภอ'!D1397="","",'ข้อมูลจังหวัด-อำเภอ'!D1397)</f>
        <v>0</v>
      </c>
      <c r="U1398" s="1" t="str">
        <f>IFERROR(VLOOKUP(D1398,ข้อมูลออเดอร์!A:EK,46,0),"")</f>
        <v/>
      </c>
      <c r="V1398" s="1" t="str">
        <f>IFERROR(VLOOKUP(D1398,ข้อมูลออเดอร์!A:EK,46,0),"")</f>
        <v/>
      </c>
      <c r="W1398" s="1" t="str">
        <f>IFERROR(VLOOKUP(D1398,ข้อมูลออเดอร์!A:EK,48,0),"")</f>
        <v/>
      </c>
      <c r="X1398" s="1" t="str">
        <f t="shared" si="241"/>
        <v/>
      </c>
      <c r="Y1398" s="1"/>
      <c r="Z1398" s="1"/>
      <c r="AA1398" s="1" t="e">
        <f t="shared" si="242"/>
        <v>#N/A</v>
      </c>
      <c r="AB1398" s="1"/>
      <c r="AC1398" s="1"/>
      <c r="AD1398" s="1"/>
      <c r="AE1398" s="1" t="e">
        <f>IF(ข้อมูลน้ำหนักสินค้า!C1397="","",ข้อมูลน้ำหนักสินค้า!C1397)*J1398</f>
        <v>#VALUE!</v>
      </c>
    </row>
    <row r="1399" spans="1:31">
      <c r="A1399" s="1" t="str">
        <f t="shared" si="232"/>
        <v/>
      </c>
      <c r="B1399" s="1" t="str">
        <f t="shared" si="233"/>
        <v/>
      </c>
      <c r="C1399" s="1" t="str">
        <f t="shared" si="234"/>
        <v/>
      </c>
      <c r="D1399" s="1" t="str">
        <f>IF(ข้อมูลออเดอร์!A1398="","",ข้อมูลออเดอร์!A1398)</f>
        <v/>
      </c>
      <c r="E1399" s="1" t="str">
        <f>IFERROR(IF(VLOOKUP(D1399,ข้อมูลออเดอร์!A:BV,74,0)="Express delivery","NORMAL",IF(VLOOKUP(D1399,ข้อมูลออเดอร์!A:BV,74,0)="Lalamove","B2B_OFFLINE","")),"")</f>
        <v/>
      </c>
      <c r="F1399" s="1" t="str">
        <f t="shared" si="235"/>
        <v/>
      </c>
      <c r="G1399" s="1" t="str">
        <f>IF(ข้อมูลออเดอร์!CV1398="","",ข้อมูลออเดอร์!CV1398)</f>
        <v/>
      </c>
      <c r="H1399" s="1" t="str">
        <f>IF(ข้อมูลออเดอร์!CW1398="","",ข้อมูลออเดอร์!CW1398)</f>
        <v/>
      </c>
      <c r="I1399" s="1" t="str">
        <f>IF(ข้อมูลออเดอร์!CV1398="","",ข้อมูลออเดอร์!CV1398)</f>
        <v/>
      </c>
      <c r="J1399" s="1" t="str">
        <f>IF(ข้อมูลออเดอร์!DD1398="","",ข้อมูลออเดอร์!DD1398)</f>
        <v/>
      </c>
      <c r="K1399" s="102" t="str">
        <f t="shared" si="236"/>
        <v/>
      </c>
      <c r="L1399" s="102" t="str">
        <f t="shared" si="237"/>
        <v/>
      </c>
      <c r="M1399" s="103" t="str">
        <f ca="1" t="shared" si="238"/>
        <v/>
      </c>
      <c r="N1399" s="103" t="str">
        <f ca="1" t="shared" si="239"/>
        <v/>
      </c>
      <c r="O1399" s="1" t="str">
        <f>IFERROR(VLOOKUP(D1399,ข้อมูลออเดอร์!A:EK,49,0),"")</f>
        <v/>
      </c>
      <c r="P1399" s="1" t="str">
        <f>IF(D1399="","",ข้อมูลออเดอร์!AX1398)</f>
        <v/>
      </c>
      <c r="Q1399" s="1" t="str">
        <f>IF(D1399="","",ข้อมูลออเดอร์!AX1398)</f>
        <v/>
      </c>
      <c r="R1399" s="1" t="str">
        <f t="shared" si="240"/>
        <v/>
      </c>
      <c r="S1399" s="1">
        <f>IF('ข้อมูลจังหวัด-อำเภอ'!C1398="","",'ข้อมูลจังหวัด-อำเภอ'!C1398)</f>
        <v>0</v>
      </c>
      <c r="T1399" s="1">
        <f>IF('ข้อมูลจังหวัด-อำเภอ'!D1398="","",'ข้อมูลจังหวัด-อำเภอ'!D1398)</f>
        <v>0</v>
      </c>
      <c r="U1399" s="1" t="str">
        <f>IFERROR(VLOOKUP(D1399,ข้อมูลออเดอร์!A:EK,46,0),"")</f>
        <v/>
      </c>
      <c r="V1399" s="1" t="str">
        <f>IFERROR(VLOOKUP(D1399,ข้อมูลออเดอร์!A:EK,46,0),"")</f>
        <v/>
      </c>
      <c r="W1399" s="1" t="str">
        <f>IFERROR(VLOOKUP(D1399,ข้อมูลออเดอร์!A:EK,48,0),"")</f>
        <v/>
      </c>
      <c r="X1399" s="1" t="str">
        <f t="shared" si="241"/>
        <v/>
      </c>
      <c r="Y1399" s="1"/>
      <c r="Z1399" s="1"/>
      <c r="AA1399" s="1" t="e">
        <f t="shared" si="242"/>
        <v>#N/A</v>
      </c>
      <c r="AB1399" s="1"/>
      <c r="AC1399" s="1"/>
      <c r="AD1399" s="1"/>
      <c r="AE1399" s="1" t="e">
        <f>IF(ข้อมูลน้ำหนักสินค้า!C1398="","",ข้อมูลน้ำหนักสินค้า!C1398)*J1399</f>
        <v>#VALUE!</v>
      </c>
    </row>
    <row r="1400" spans="1:31">
      <c r="A1400" s="1" t="str">
        <f t="shared" si="232"/>
        <v/>
      </c>
      <c r="B1400" s="1" t="str">
        <f t="shared" si="233"/>
        <v/>
      </c>
      <c r="C1400" s="1" t="str">
        <f t="shared" si="234"/>
        <v/>
      </c>
      <c r="D1400" s="1" t="str">
        <f>IF(ข้อมูลออเดอร์!A1399="","",ข้อมูลออเดอร์!A1399)</f>
        <v/>
      </c>
      <c r="E1400" s="1" t="str">
        <f>IFERROR(IF(VLOOKUP(D1400,ข้อมูลออเดอร์!A:BV,74,0)="Express delivery","NORMAL",IF(VLOOKUP(D1400,ข้อมูลออเดอร์!A:BV,74,0)="Lalamove","B2B_OFFLINE","")),"")</f>
        <v/>
      </c>
      <c r="F1400" s="1" t="str">
        <f t="shared" si="235"/>
        <v/>
      </c>
      <c r="G1400" s="1" t="str">
        <f>IF(ข้อมูลออเดอร์!CV1399="","",ข้อมูลออเดอร์!CV1399)</f>
        <v/>
      </c>
      <c r="H1400" s="1" t="str">
        <f>IF(ข้อมูลออเดอร์!CW1399="","",ข้อมูลออเดอร์!CW1399)</f>
        <v/>
      </c>
      <c r="I1400" s="1" t="str">
        <f>IF(ข้อมูลออเดอร์!CV1399="","",ข้อมูลออเดอร์!CV1399)</f>
        <v/>
      </c>
      <c r="J1400" s="1" t="str">
        <f>IF(ข้อมูลออเดอร์!DD1399="","",ข้อมูลออเดอร์!DD1399)</f>
        <v/>
      </c>
      <c r="K1400" s="102" t="str">
        <f t="shared" si="236"/>
        <v/>
      </c>
      <c r="L1400" s="102" t="str">
        <f t="shared" si="237"/>
        <v/>
      </c>
      <c r="M1400" s="103" t="str">
        <f ca="1" t="shared" si="238"/>
        <v/>
      </c>
      <c r="N1400" s="103" t="str">
        <f ca="1" t="shared" si="239"/>
        <v/>
      </c>
      <c r="O1400" s="1" t="str">
        <f>IFERROR(VLOOKUP(D1400,ข้อมูลออเดอร์!A:EK,49,0),"")</f>
        <v/>
      </c>
      <c r="P1400" s="1" t="str">
        <f>IF(D1400="","",ข้อมูลออเดอร์!AX1399)</f>
        <v/>
      </c>
      <c r="Q1400" s="1" t="str">
        <f>IF(D1400="","",ข้อมูลออเดอร์!AX1399)</f>
        <v/>
      </c>
      <c r="R1400" s="1" t="str">
        <f t="shared" si="240"/>
        <v/>
      </c>
      <c r="S1400" s="1">
        <f>IF('ข้อมูลจังหวัด-อำเภอ'!C1399="","",'ข้อมูลจังหวัด-อำเภอ'!C1399)</f>
        <v>0</v>
      </c>
      <c r="T1400" s="1">
        <f>IF('ข้อมูลจังหวัด-อำเภอ'!D1399="","",'ข้อมูลจังหวัด-อำเภอ'!D1399)</f>
        <v>0</v>
      </c>
      <c r="U1400" s="1" t="str">
        <f>IFERROR(VLOOKUP(D1400,ข้อมูลออเดอร์!A:EK,46,0),"")</f>
        <v/>
      </c>
      <c r="V1400" s="1" t="str">
        <f>IFERROR(VLOOKUP(D1400,ข้อมูลออเดอร์!A:EK,46,0),"")</f>
        <v/>
      </c>
      <c r="W1400" s="1" t="str">
        <f>IFERROR(VLOOKUP(D1400,ข้อมูลออเดอร์!A:EK,48,0),"")</f>
        <v/>
      </c>
      <c r="X1400" s="1" t="str">
        <f t="shared" si="241"/>
        <v/>
      </c>
      <c r="Y1400" s="1"/>
      <c r="Z1400" s="1"/>
      <c r="AA1400" s="1" t="e">
        <f t="shared" si="242"/>
        <v>#N/A</v>
      </c>
      <c r="AB1400" s="1"/>
      <c r="AC1400" s="1"/>
      <c r="AD1400" s="1"/>
      <c r="AE1400" s="1" t="e">
        <f>IF(ข้อมูลน้ำหนักสินค้า!C1399="","",ข้อมูลน้ำหนักสินค้า!C1399)*J1400</f>
        <v>#VALUE!</v>
      </c>
    </row>
    <row r="1401" spans="1:31">
      <c r="A1401" s="1" t="str">
        <f t="shared" si="232"/>
        <v/>
      </c>
      <c r="B1401" s="1" t="str">
        <f t="shared" si="233"/>
        <v/>
      </c>
      <c r="C1401" s="1" t="str">
        <f t="shared" si="234"/>
        <v/>
      </c>
      <c r="D1401" s="1" t="str">
        <f>IF(ข้อมูลออเดอร์!A1400="","",ข้อมูลออเดอร์!A1400)</f>
        <v/>
      </c>
      <c r="E1401" s="1" t="str">
        <f>IFERROR(IF(VLOOKUP(D1401,ข้อมูลออเดอร์!A:BV,74,0)="Express delivery","NORMAL",IF(VLOOKUP(D1401,ข้อมูลออเดอร์!A:BV,74,0)="Lalamove","B2B_OFFLINE","")),"")</f>
        <v/>
      </c>
      <c r="F1401" s="1" t="str">
        <f t="shared" si="235"/>
        <v/>
      </c>
      <c r="G1401" s="1" t="str">
        <f>IF(ข้อมูลออเดอร์!CV1400="","",ข้อมูลออเดอร์!CV1400)</f>
        <v/>
      </c>
      <c r="H1401" s="1" t="str">
        <f>IF(ข้อมูลออเดอร์!CW1400="","",ข้อมูลออเดอร์!CW1400)</f>
        <v/>
      </c>
      <c r="I1401" s="1" t="str">
        <f>IF(ข้อมูลออเดอร์!CV1400="","",ข้อมูลออเดอร์!CV1400)</f>
        <v/>
      </c>
      <c r="J1401" s="1" t="str">
        <f>IF(ข้อมูลออเดอร์!DD1400="","",ข้อมูลออเดอร์!DD1400)</f>
        <v/>
      </c>
      <c r="K1401" s="102" t="str">
        <f t="shared" si="236"/>
        <v/>
      </c>
      <c r="L1401" s="102" t="str">
        <f t="shared" si="237"/>
        <v/>
      </c>
      <c r="M1401" s="103" t="str">
        <f ca="1" t="shared" si="238"/>
        <v/>
      </c>
      <c r="N1401" s="103" t="str">
        <f ca="1" t="shared" si="239"/>
        <v/>
      </c>
      <c r="O1401" s="1" t="str">
        <f>IFERROR(VLOOKUP(D1401,ข้อมูลออเดอร์!A:EK,49,0),"")</f>
        <v/>
      </c>
      <c r="P1401" s="1" t="str">
        <f>IF(D1401="","",ข้อมูลออเดอร์!AX1400)</f>
        <v/>
      </c>
      <c r="Q1401" s="1" t="str">
        <f>IF(D1401="","",ข้อมูลออเดอร์!AX1400)</f>
        <v/>
      </c>
      <c r="R1401" s="1" t="str">
        <f t="shared" si="240"/>
        <v/>
      </c>
      <c r="S1401" s="1">
        <f>IF('ข้อมูลจังหวัด-อำเภอ'!C1400="","",'ข้อมูลจังหวัด-อำเภอ'!C1400)</f>
        <v>0</v>
      </c>
      <c r="T1401" s="1">
        <f>IF('ข้อมูลจังหวัด-อำเภอ'!D1400="","",'ข้อมูลจังหวัด-อำเภอ'!D1400)</f>
        <v>0</v>
      </c>
      <c r="U1401" s="1" t="str">
        <f>IFERROR(VLOOKUP(D1401,ข้อมูลออเดอร์!A:EK,46,0),"")</f>
        <v/>
      </c>
      <c r="V1401" s="1" t="str">
        <f>IFERROR(VLOOKUP(D1401,ข้อมูลออเดอร์!A:EK,46,0),"")</f>
        <v/>
      </c>
      <c r="W1401" s="1" t="str">
        <f>IFERROR(VLOOKUP(D1401,ข้อมูลออเดอร์!A:EK,48,0),"")</f>
        <v/>
      </c>
      <c r="X1401" s="1" t="str">
        <f t="shared" si="241"/>
        <v/>
      </c>
      <c r="Y1401" s="1"/>
      <c r="Z1401" s="1"/>
      <c r="AA1401" s="1" t="e">
        <f t="shared" si="242"/>
        <v>#N/A</v>
      </c>
      <c r="AB1401" s="1"/>
      <c r="AC1401" s="1"/>
      <c r="AD1401" s="1"/>
      <c r="AE1401" s="1" t="e">
        <f>IF(ข้อมูลน้ำหนักสินค้า!C1400="","",ข้อมูลน้ำหนักสินค้า!C1400)*J1401</f>
        <v>#VALUE!</v>
      </c>
    </row>
    <row r="1402" spans="1:31">
      <c r="A1402" s="1" t="str">
        <f t="shared" si="232"/>
        <v/>
      </c>
      <c r="B1402" s="1" t="str">
        <f t="shared" si="233"/>
        <v/>
      </c>
      <c r="C1402" s="1" t="str">
        <f t="shared" si="234"/>
        <v/>
      </c>
      <c r="D1402" s="1" t="str">
        <f>IF(ข้อมูลออเดอร์!A1401="","",ข้อมูลออเดอร์!A1401)</f>
        <v/>
      </c>
      <c r="E1402" s="1" t="str">
        <f>IFERROR(IF(VLOOKUP(D1402,ข้อมูลออเดอร์!A:BV,74,0)="Express delivery","NORMAL",IF(VLOOKUP(D1402,ข้อมูลออเดอร์!A:BV,74,0)="Lalamove","B2B_OFFLINE","")),"")</f>
        <v/>
      </c>
      <c r="F1402" s="1" t="str">
        <f t="shared" si="235"/>
        <v/>
      </c>
      <c r="G1402" s="1" t="str">
        <f>IF(ข้อมูลออเดอร์!CV1401="","",ข้อมูลออเดอร์!CV1401)</f>
        <v/>
      </c>
      <c r="H1402" s="1" t="str">
        <f>IF(ข้อมูลออเดอร์!CW1401="","",ข้อมูลออเดอร์!CW1401)</f>
        <v/>
      </c>
      <c r="I1402" s="1" t="str">
        <f>IF(ข้อมูลออเดอร์!CV1401="","",ข้อมูลออเดอร์!CV1401)</f>
        <v/>
      </c>
      <c r="J1402" s="1" t="str">
        <f>IF(ข้อมูลออเดอร์!DD1401="","",ข้อมูลออเดอร์!DD1401)</f>
        <v/>
      </c>
      <c r="K1402" s="102" t="str">
        <f t="shared" si="236"/>
        <v/>
      </c>
      <c r="L1402" s="102" t="str">
        <f t="shared" si="237"/>
        <v/>
      </c>
      <c r="M1402" s="103" t="str">
        <f ca="1" t="shared" si="238"/>
        <v/>
      </c>
      <c r="N1402" s="103" t="str">
        <f ca="1" t="shared" si="239"/>
        <v/>
      </c>
      <c r="O1402" s="1" t="str">
        <f>IFERROR(VLOOKUP(D1402,ข้อมูลออเดอร์!A:EK,49,0),"")</f>
        <v/>
      </c>
      <c r="P1402" s="1" t="str">
        <f>IF(D1402="","",ข้อมูลออเดอร์!AX1401)</f>
        <v/>
      </c>
      <c r="Q1402" s="1" t="str">
        <f>IF(D1402="","",ข้อมูลออเดอร์!AX1401)</f>
        <v/>
      </c>
      <c r="R1402" s="1" t="str">
        <f t="shared" si="240"/>
        <v/>
      </c>
      <c r="S1402" s="1">
        <f>IF('ข้อมูลจังหวัด-อำเภอ'!C1401="","",'ข้อมูลจังหวัด-อำเภอ'!C1401)</f>
        <v>0</v>
      </c>
      <c r="T1402" s="1">
        <f>IF('ข้อมูลจังหวัด-อำเภอ'!D1401="","",'ข้อมูลจังหวัด-อำเภอ'!D1401)</f>
        <v>0</v>
      </c>
      <c r="U1402" s="1" t="str">
        <f>IFERROR(VLOOKUP(D1402,ข้อมูลออเดอร์!A:EK,46,0),"")</f>
        <v/>
      </c>
      <c r="V1402" s="1" t="str">
        <f>IFERROR(VLOOKUP(D1402,ข้อมูลออเดอร์!A:EK,46,0),"")</f>
        <v/>
      </c>
      <c r="W1402" s="1" t="str">
        <f>IFERROR(VLOOKUP(D1402,ข้อมูลออเดอร์!A:EK,48,0),"")</f>
        <v/>
      </c>
      <c r="X1402" s="1" t="str">
        <f t="shared" si="241"/>
        <v/>
      </c>
      <c r="Y1402" s="1"/>
      <c r="Z1402" s="1"/>
      <c r="AA1402" s="1" t="e">
        <f t="shared" si="242"/>
        <v>#N/A</v>
      </c>
      <c r="AB1402" s="1"/>
      <c r="AC1402" s="1"/>
      <c r="AD1402" s="1"/>
      <c r="AE1402" s="1" t="e">
        <f>IF(ข้อมูลน้ำหนักสินค้า!C1401="","",ข้อมูลน้ำหนักสินค้า!C1401)*J1402</f>
        <v>#VALUE!</v>
      </c>
    </row>
    <row r="1403" spans="1:31">
      <c r="A1403" s="1" t="str">
        <f t="shared" si="232"/>
        <v/>
      </c>
      <c r="B1403" s="1" t="str">
        <f t="shared" si="233"/>
        <v/>
      </c>
      <c r="C1403" s="1" t="str">
        <f t="shared" si="234"/>
        <v/>
      </c>
      <c r="D1403" s="1" t="str">
        <f>IF(ข้อมูลออเดอร์!A1402="","",ข้อมูลออเดอร์!A1402)</f>
        <v/>
      </c>
      <c r="E1403" s="1" t="str">
        <f>IFERROR(IF(VLOOKUP(D1403,ข้อมูลออเดอร์!A:BV,74,0)="Express delivery","NORMAL",IF(VLOOKUP(D1403,ข้อมูลออเดอร์!A:BV,74,0)="Lalamove","B2B_OFFLINE","")),"")</f>
        <v/>
      </c>
      <c r="F1403" s="1" t="str">
        <f t="shared" si="235"/>
        <v/>
      </c>
      <c r="G1403" s="1" t="str">
        <f>IF(ข้อมูลออเดอร์!CV1402="","",ข้อมูลออเดอร์!CV1402)</f>
        <v/>
      </c>
      <c r="H1403" s="1" t="str">
        <f>IF(ข้อมูลออเดอร์!CW1402="","",ข้อมูลออเดอร์!CW1402)</f>
        <v/>
      </c>
      <c r="I1403" s="1" t="str">
        <f>IF(ข้อมูลออเดอร์!CV1402="","",ข้อมูลออเดอร์!CV1402)</f>
        <v/>
      </c>
      <c r="J1403" s="1" t="str">
        <f>IF(ข้อมูลออเดอร์!DD1402="","",ข้อมูลออเดอร์!DD1402)</f>
        <v/>
      </c>
      <c r="K1403" s="102" t="str">
        <f t="shared" si="236"/>
        <v/>
      </c>
      <c r="L1403" s="102" t="str">
        <f t="shared" si="237"/>
        <v/>
      </c>
      <c r="M1403" s="103" t="str">
        <f ca="1" t="shared" si="238"/>
        <v/>
      </c>
      <c r="N1403" s="103" t="str">
        <f ca="1" t="shared" si="239"/>
        <v/>
      </c>
      <c r="O1403" s="1" t="str">
        <f>IFERROR(VLOOKUP(D1403,ข้อมูลออเดอร์!A:EK,49,0),"")</f>
        <v/>
      </c>
      <c r="P1403" s="1" t="str">
        <f>IF(D1403="","",ข้อมูลออเดอร์!AX1402)</f>
        <v/>
      </c>
      <c r="Q1403" s="1" t="str">
        <f>IF(D1403="","",ข้อมูลออเดอร์!AX1402)</f>
        <v/>
      </c>
      <c r="R1403" s="1" t="str">
        <f t="shared" si="240"/>
        <v/>
      </c>
      <c r="S1403" s="1">
        <f>IF('ข้อมูลจังหวัด-อำเภอ'!C1402="","",'ข้อมูลจังหวัด-อำเภอ'!C1402)</f>
        <v>0</v>
      </c>
      <c r="T1403" s="1">
        <f>IF('ข้อมูลจังหวัด-อำเภอ'!D1402="","",'ข้อมูลจังหวัด-อำเภอ'!D1402)</f>
        <v>0</v>
      </c>
      <c r="U1403" s="1" t="str">
        <f>IFERROR(VLOOKUP(D1403,ข้อมูลออเดอร์!A:EK,46,0),"")</f>
        <v/>
      </c>
      <c r="V1403" s="1" t="str">
        <f>IFERROR(VLOOKUP(D1403,ข้อมูลออเดอร์!A:EK,46,0),"")</f>
        <v/>
      </c>
      <c r="W1403" s="1" t="str">
        <f>IFERROR(VLOOKUP(D1403,ข้อมูลออเดอร์!A:EK,48,0),"")</f>
        <v/>
      </c>
      <c r="X1403" s="1" t="str">
        <f t="shared" si="241"/>
        <v/>
      </c>
      <c r="Y1403" s="1"/>
      <c r="Z1403" s="1"/>
      <c r="AA1403" s="1" t="e">
        <f t="shared" si="242"/>
        <v>#N/A</v>
      </c>
      <c r="AB1403" s="1"/>
      <c r="AC1403" s="1"/>
      <c r="AD1403" s="1"/>
      <c r="AE1403" s="1" t="e">
        <f>IF(ข้อมูลน้ำหนักสินค้า!C1402="","",ข้อมูลน้ำหนักสินค้า!C1402)*J1403</f>
        <v>#VALUE!</v>
      </c>
    </row>
    <row r="1404" spans="1:31">
      <c r="A1404" s="1" t="str">
        <f t="shared" si="232"/>
        <v/>
      </c>
      <c r="B1404" s="1" t="str">
        <f t="shared" si="233"/>
        <v/>
      </c>
      <c r="C1404" s="1" t="str">
        <f t="shared" si="234"/>
        <v/>
      </c>
      <c r="D1404" s="1" t="str">
        <f>IF(ข้อมูลออเดอร์!A1403="","",ข้อมูลออเดอร์!A1403)</f>
        <v/>
      </c>
      <c r="E1404" s="1" t="str">
        <f>IFERROR(IF(VLOOKUP(D1404,ข้อมูลออเดอร์!A:BV,74,0)="Express delivery","NORMAL",IF(VLOOKUP(D1404,ข้อมูลออเดอร์!A:BV,74,0)="Lalamove","B2B_OFFLINE","")),"")</f>
        <v/>
      </c>
      <c r="F1404" s="1" t="str">
        <f t="shared" si="235"/>
        <v/>
      </c>
      <c r="G1404" s="1" t="str">
        <f>IF(ข้อมูลออเดอร์!CV1403="","",ข้อมูลออเดอร์!CV1403)</f>
        <v/>
      </c>
      <c r="H1404" s="1" t="str">
        <f>IF(ข้อมูลออเดอร์!CW1403="","",ข้อมูลออเดอร์!CW1403)</f>
        <v/>
      </c>
      <c r="I1404" s="1" t="str">
        <f>IF(ข้อมูลออเดอร์!CV1403="","",ข้อมูลออเดอร์!CV1403)</f>
        <v/>
      </c>
      <c r="J1404" s="1" t="str">
        <f>IF(ข้อมูลออเดอร์!DD1403="","",ข้อมูลออเดอร์!DD1403)</f>
        <v/>
      </c>
      <c r="K1404" s="102" t="str">
        <f t="shared" si="236"/>
        <v/>
      </c>
      <c r="L1404" s="102" t="str">
        <f t="shared" si="237"/>
        <v/>
      </c>
      <c r="M1404" s="103" t="str">
        <f ca="1" t="shared" si="238"/>
        <v/>
      </c>
      <c r="N1404" s="103" t="str">
        <f ca="1" t="shared" si="239"/>
        <v/>
      </c>
      <c r="O1404" s="1" t="str">
        <f>IFERROR(VLOOKUP(D1404,ข้อมูลออเดอร์!A:EK,49,0),"")</f>
        <v/>
      </c>
      <c r="P1404" s="1" t="str">
        <f>IF(D1404="","",ข้อมูลออเดอร์!AX1403)</f>
        <v/>
      </c>
      <c r="Q1404" s="1" t="str">
        <f>IF(D1404="","",ข้อมูลออเดอร์!AX1403)</f>
        <v/>
      </c>
      <c r="R1404" s="1" t="str">
        <f t="shared" si="240"/>
        <v/>
      </c>
      <c r="S1404" s="1">
        <f>IF('ข้อมูลจังหวัด-อำเภอ'!C1403="","",'ข้อมูลจังหวัด-อำเภอ'!C1403)</f>
        <v>0</v>
      </c>
      <c r="T1404" s="1">
        <f>IF('ข้อมูลจังหวัด-อำเภอ'!D1403="","",'ข้อมูลจังหวัด-อำเภอ'!D1403)</f>
        <v>0</v>
      </c>
      <c r="U1404" s="1" t="str">
        <f>IFERROR(VLOOKUP(D1404,ข้อมูลออเดอร์!A:EK,46,0),"")</f>
        <v/>
      </c>
      <c r="V1404" s="1" t="str">
        <f>IFERROR(VLOOKUP(D1404,ข้อมูลออเดอร์!A:EK,46,0),"")</f>
        <v/>
      </c>
      <c r="W1404" s="1" t="str">
        <f>IFERROR(VLOOKUP(D1404,ข้อมูลออเดอร์!A:EK,48,0),"")</f>
        <v/>
      </c>
      <c r="X1404" s="1" t="str">
        <f t="shared" si="241"/>
        <v/>
      </c>
      <c r="Y1404" s="1"/>
      <c r="Z1404" s="1"/>
      <c r="AA1404" s="1" t="e">
        <f t="shared" si="242"/>
        <v>#N/A</v>
      </c>
      <c r="AB1404" s="1"/>
      <c r="AC1404" s="1"/>
      <c r="AD1404" s="1"/>
      <c r="AE1404" s="1" t="e">
        <f>IF(ข้อมูลน้ำหนักสินค้า!C1403="","",ข้อมูลน้ำหนักสินค้า!C1403)*J1404</f>
        <v>#VALUE!</v>
      </c>
    </row>
    <row r="1405" spans="1:31">
      <c r="A1405" s="1" t="str">
        <f t="shared" si="232"/>
        <v/>
      </c>
      <c r="B1405" s="1" t="str">
        <f t="shared" si="233"/>
        <v/>
      </c>
      <c r="C1405" s="1" t="str">
        <f t="shared" si="234"/>
        <v/>
      </c>
      <c r="D1405" s="1" t="str">
        <f>IF(ข้อมูลออเดอร์!A1404="","",ข้อมูลออเดอร์!A1404)</f>
        <v/>
      </c>
      <c r="E1405" s="1" t="str">
        <f>IFERROR(IF(VLOOKUP(D1405,ข้อมูลออเดอร์!A:BV,74,0)="Express delivery","NORMAL",IF(VLOOKUP(D1405,ข้อมูลออเดอร์!A:BV,74,0)="Lalamove","B2B_OFFLINE","")),"")</f>
        <v/>
      </c>
      <c r="F1405" s="1" t="str">
        <f t="shared" si="235"/>
        <v/>
      </c>
      <c r="G1405" s="1" t="str">
        <f>IF(ข้อมูลออเดอร์!CV1404="","",ข้อมูลออเดอร์!CV1404)</f>
        <v/>
      </c>
      <c r="H1405" s="1" t="str">
        <f>IF(ข้อมูลออเดอร์!CW1404="","",ข้อมูลออเดอร์!CW1404)</f>
        <v/>
      </c>
      <c r="I1405" s="1" t="str">
        <f>IF(ข้อมูลออเดอร์!CV1404="","",ข้อมูลออเดอร์!CV1404)</f>
        <v/>
      </c>
      <c r="J1405" s="1" t="str">
        <f>IF(ข้อมูลออเดอร์!DD1404="","",ข้อมูลออเดอร์!DD1404)</f>
        <v/>
      </c>
      <c r="K1405" s="102" t="str">
        <f t="shared" si="236"/>
        <v/>
      </c>
      <c r="L1405" s="102" t="str">
        <f t="shared" si="237"/>
        <v/>
      </c>
      <c r="M1405" s="103" t="str">
        <f ca="1" t="shared" si="238"/>
        <v/>
      </c>
      <c r="N1405" s="103" t="str">
        <f ca="1" t="shared" si="239"/>
        <v/>
      </c>
      <c r="O1405" s="1" t="str">
        <f>IFERROR(VLOOKUP(D1405,ข้อมูลออเดอร์!A:EK,49,0),"")</f>
        <v/>
      </c>
      <c r="P1405" s="1" t="str">
        <f>IF(D1405="","",ข้อมูลออเดอร์!AX1404)</f>
        <v/>
      </c>
      <c r="Q1405" s="1" t="str">
        <f>IF(D1405="","",ข้อมูลออเดอร์!AX1404)</f>
        <v/>
      </c>
      <c r="R1405" s="1" t="str">
        <f t="shared" si="240"/>
        <v/>
      </c>
      <c r="S1405" s="1">
        <f>IF('ข้อมูลจังหวัด-อำเภอ'!C1404="","",'ข้อมูลจังหวัด-อำเภอ'!C1404)</f>
        <v>0</v>
      </c>
      <c r="T1405" s="1">
        <f>IF('ข้อมูลจังหวัด-อำเภอ'!D1404="","",'ข้อมูลจังหวัด-อำเภอ'!D1404)</f>
        <v>0</v>
      </c>
      <c r="U1405" s="1" t="str">
        <f>IFERROR(VLOOKUP(D1405,ข้อมูลออเดอร์!A:EK,46,0),"")</f>
        <v/>
      </c>
      <c r="V1405" s="1" t="str">
        <f>IFERROR(VLOOKUP(D1405,ข้อมูลออเดอร์!A:EK,46,0),"")</f>
        <v/>
      </c>
      <c r="W1405" s="1" t="str">
        <f>IFERROR(VLOOKUP(D1405,ข้อมูลออเดอร์!A:EK,48,0),"")</f>
        <v/>
      </c>
      <c r="X1405" s="1" t="str">
        <f t="shared" si="241"/>
        <v/>
      </c>
      <c r="Y1405" s="1"/>
      <c r="Z1405" s="1"/>
      <c r="AA1405" s="1" t="e">
        <f t="shared" si="242"/>
        <v>#N/A</v>
      </c>
      <c r="AB1405" s="1"/>
      <c r="AC1405" s="1"/>
      <c r="AD1405" s="1"/>
      <c r="AE1405" s="1" t="e">
        <f>IF(ข้อมูลน้ำหนักสินค้า!C1404="","",ข้อมูลน้ำหนักสินค้า!C1404)*J1405</f>
        <v>#VALUE!</v>
      </c>
    </row>
    <row r="1406" spans="1:31">
      <c r="A1406" s="1" t="str">
        <f t="shared" si="232"/>
        <v/>
      </c>
      <c r="B1406" s="1" t="str">
        <f t="shared" si="233"/>
        <v/>
      </c>
      <c r="C1406" s="1" t="str">
        <f t="shared" si="234"/>
        <v/>
      </c>
      <c r="D1406" s="1" t="str">
        <f>IF(ข้อมูลออเดอร์!A1405="","",ข้อมูลออเดอร์!A1405)</f>
        <v/>
      </c>
      <c r="E1406" s="1" t="str">
        <f>IFERROR(IF(VLOOKUP(D1406,ข้อมูลออเดอร์!A:BV,74,0)="Express delivery","NORMAL",IF(VLOOKUP(D1406,ข้อมูลออเดอร์!A:BV,74,0)="Lalamove","B2B_OFFLINE","")),"")</f>
        <v/>
      </c>
      <c r="F1406" s="1" t="str">
        <f t="shared" si="235"/>
        <v/>
      </c>
      <c r="G1406" s="1" t="str">
        <f>IF(ข้อมูลออเดอร์!CV1405="","",ข้อมูลออเดอร์!CV1405)</f>
        <v/>
      </c>
      <c r="H1406" s="1" t="str">
        <f>IF(ข้อมูลออเดอร์!CW1405="","",ข้อมูลออเดอร์!CW1405)</f>
        <v/>
      </c>
      <c r="I1406" s="1" t="str">
        <f>IF(ข้อมูลออเดอร์!CV1405="","",ข้อมูลออเดอร์!CV1405)</f>
        <v/>
      </c>
      <c r="J1406" s="1" t="str">
        <f>IF(ข้อมูลออเดอร์!DD1405="","",ข้อมูลออเดอร์!DD1405)</f>
        <v/>
      </c>
      <c r="K1406" s="102" t="str">
        <f t="shared" si="236"/>
        <v/>
      </c>
      <c r="L1406" s="102" t="str">
        <f t="shared" si="237"/>
        <v/>
      </c>
      <c r="M1406" s="103" t="str">
        <f ca="1" t="shared" si="238"/>
        <v/>
      </c>
      <c r="N1406" s="103" t="str">
        <f ca="1" t="shared" si="239"/>
        <v/>
      </c>
      <c r="O1406" s="1" t="str">
        <f>IFERROR(VLOOKUP(D1406,ข้อมูลออเดอร์!A:EK,49,0),"")</f>
        <v/>
      </c>
      <c r="P1406" s="1" t="str">
        <f>IF(D1406="","",ข้อมูลออเดอร์!AX1405)</f>
        <v/>
      </c>
      <c r="Q1406" s="1" t="str">
        <f>IF(D1406="","",ข้อมูลออเดอร์!AX1405)</f>
        <v/>
      </c>
      <c r="R1406" s="1" t="str">
        <f t="shared" si="240"/>
        <v/>
      </c>
      <c r="S1406" s="1">
        <f>IF('ข้อมูลจังหวัด-อำเภอ'!C1405="","",'ข้อมูลจังหวัด-อำเภอ'!C1405)</f>
        <v>0</v>
      </c>
      <c r="T1406" s="1">
        <f>IF('ข้อมูลจังหวัด-อำเภอ'!D1405="","",'ข้อมูลจังหวัด-อำเภอ'!D1405)</f>
        <v>0</v>
      </c>
      <c r="U1406" s="1" t="str">
        <f>IFERROR(VLOOKUP(D1406,ข้อมูลออเดอร์!A:EK,46,0),"")</f>
        <v/>
      </c>
      <c r="V1406" s="1" t="str">
        <f>IFERROR(VLOOKUP(D1406,ข้อมูลออเดอร์!A:EK,46,0),"")</f>
        <v/>
      </c>
      <c r="W1406" s="1" t="str">
        <f>IFERROR(VLOOKUP(D1406,ข้อมูลออเดอร์!A:EK,48,0),"")</f>
        <v/>
      </c>
      <c r="X1406" s="1" t="str">
        <f t="shared" si="241"/>
        <v/>
      </c>
      <c r="Y1406" s="1"/>
      <c r="Z1406" s="1"/>
      <c r="AA1406" s="1" t="e">
        <f t="shared" si="242"/>
        <v>#N/A</v>
      </c>
      <c r="AB1406" s="1"/>
      <c r="AC1406" s="1"/>
      <c r="AD1406" s="1"/>
      <c r="AE1406" s="1" t="e">
        <f>IF(ข้อมูลน้ำหนักสินค้า!C1405="","",ข้อมูลน้ำหนักสินค้า!C1405)*J1406</f>
        <v>#VALUE!</v>
      </c>
    </row>
    <row r="1407" spans="1:31">
      <c r="A1407" s="1" t="str">
        <f t="shared" si="232"/>
        <v/>
      </c>
      <c r="B1407" s="1" t="str">
        <f t="shared" si="233"/>
        <v/>
      </c>
      <c r="C1407" s="1" t="str">
        <f t="shared" si="234"/>
        <v/>
      </c>
      <c r="D1407" s="1" t="str">
        <f>IF(ข้อมูลออเดอร์!A1406="","",ข้อมูลออเดอร์!A1406)</f>
        <v/>
      </c>
      <c r="E1407" s="1" t="str">
        <f>IFERROR(IF(VLOOKUP(D1407,ข้อมูลออเดอร์!A:BV,74,0)="Express delivery","NORMAL",IF(VLOOKUP(D1407,ข้อมูลออเดอร์!A:BV,74,0)="Lalamove","B2B_OFFLINE","")),"")</f>
        <v/>
      </c>
      <c r="F1407" s="1" t="str">
        <f t="shared" si="235"/>
        <v/>
      </c>
      <c r="G1407" s="1" t="str">
        <f>IF(ข้อมูลออเดอร์!CV1406="","",ข้อมูลออเดอร์!CV1406)</f>
        <v/>
      </c>
      <c r="H1407" s="1" t="str">
        <f>IF(ข้อมูลออเดอร์!CW1406="","",ข้อมูลออเดอร์!CW1406)</f>
        <v/>
      </c>
      <c r="I1407" s="1" t="str">
        <f>IF(ข้อมูลออเดอร์!CV1406="","",ข้อมูลออเดอร์!CV1406)</f>
        <v/>
      </c>
      <c r="J1407" s="1" t="str">
        <f>IF(ข้อมูลออเดอร์!DD1406="","",ข้อมูลออเดอร์!DD1406)</f>
        <v/>
      </c>
      <c r="K1407" s="102" t="str">
        <f t="shared" si="236"/>
        <v/>
      </c>
      <c r="L1407" s="102" t="str">
        <f t="shared" si="237"/>
        <v/>
      </c>
      <c r="M1407" s="103" t="str">
        <f ca="1" t="shared" si="238"/>
        <v/>
      </c>
      <c r="N1407" s="103" t="str">
        <f ca="1" t="shared" si="239"/>
        <v/>
      </c>
      <c r="O1407" s="1" t="str">
        <f>IFERROR(VLOOKUP(D1407,ข้อมูลออเดอร์!A:EK,49,0),"")</f>
        <v/>
      </c>
      <c r="P1407" s="1" t="str">
        <f>IF(D1407="","",ข้อมูลออเดอร์!AX1406)</f>
        <v/>
      </c>
      <c r="Q1407" s="1" t="str">
        <f>IF(D1407="","",ข้อมูลออเดอร์!AX1406)</f>
        <v/>
      </c>
      <c r="R1407" s="1" t="str">
        <f t="shared" si="240"/>
        <v/>
      </c>
      <c r="S1407" s="1">
        <f>IF('ข้อมูลจังหวัด-อำเภอ'!C1406="","",'ข้อมูลจังหวัด-อำเภอ'!C1406)</f>
        <v>0</v>
      </c>
      <c r="T1407" s="1">
        <f>IF('ข้อมูลจังหวัด-อำเภอ'!D1406="","",'ข้อมูลจังหวัด-อำเภอ'!D1406)</f>
        <v>0</v>
      </c>
      <c r="U1407" s="1" t="str">
        <f>IFERROR(VLOOKUP(D1407,ข้อมูลออเดอร์!A:EK,46,0),"")</f>
        <v/>
      </c>
      <c r="V1407" s="1" t="str">
        <f>IFERROR(VLOOKUP(D1407,ข้อมูลออเดอร์!A:EK,46,0),"")</f>
        <v/>
      </c>
      <c r="W1407" s="1" t="str">
        <f>IFERROR(VLOOKUP(D1407,ข้อมูลออเดอร์!A:EK,48,0),"")</f>
        <v/>
      </c>
      <c r="X1407" s="1" t="str">
        <f t="shared" si="241"/>
        <v/>
      </c>
      <c r="Y1407" s="1"/>
      <c r="Z1407" s="1"/>
      <c r="AA1407" s="1" t="e">
        <f t="shared" si="242"/>
        <v>#N/A</v>
      </c>
      <c r="AB1407" s="1"/>
      <c r="AC1407" s="1"/>
      <c r="AD1407" s="1"/>
      <c r="AE1407" s="1" t="e">
        <f>IF(ข้อมูลน้ำหนักสินค้า!C1406="","",ข้อมูลน้ำหนักสินค้า!C1406)*J1407</f>
        <v>#VALUE!</v>
      </c>
    </row>
    <row r="1408" spans="1:31">
      <c r="A1408" s="1" t="str">
        <f t="shared" si="232"/>
        <v/>
      </c>
      <c r="B1408" s="1" t="str">
        <f t="shared" si="233"/>
        <v/>
      </c>
      <c r="C1408" s="1" t="str">
        <f t="shared" si="234"/>
        <v/>
      </c>
      <c r="D1408" s="1" t="str">
        <f>IF(ข้อมูลออเดอร์!A1407="","",ข้อมูลออเดอร์!A1407)</f>
        <v/>
      </c>
      <c r="E1408" s="1" t="str">
        <f>IFERROR(IF(VLOOKUP(D1408,ข้อมูลออเดอร์!A:BV,74,0)="Express delivery","NORMAL",IF(VLOOKUP(D1408,ข้อมูลออเดอร์!A:BV,74,0)="Lalamove","B2B_OFFLINE","")),"")</f>
        <v/>
      </c>
      <c r="F1408" s="1" t="str">
        <f t="shared" si="235"/>
        <v/>
      </c>
      <c r="G1408" s="1" t="str">
        <f>IF(ข้อมูลออเดอร์!CV1407="","",ข้อมูลออเดอร์!CV1407)</f>
        <v/>
      </c>
      <c r="H1408" s="1" t="str">
        <f>IF(ข้อมูลออเดอร์!CW1407="","",ข้อมูลออเดอร์!CW1407)</f>
        <v/>
      </c>
      <c r="I1408" s="1" t="str">
        <f>IF(ข้อมูลออเดอร์!CV1407="","",ข้อมูลออเดอร์!CV1407)</f>
        <v/>
      </c>
      <c r="J1408" s="1" t="str">
        <f>IF(ข้อมูลออเดอร์!DD1407="","",ข้อมูลออเดอร์!DD1407)</f>
        <v/>
      </c>
      <c r="K1408" s="102" t="str">
        <f t="shared" si="236"/>
        <v/>
      </c>
      <c r="L1408" s="102" t="str">
        <f t="shared" si="237"/>
        <v/>
      </c>
      <c r="M1408" s="103" t="str">
        <f ca="1" t="shared" si="238"/>
        <v/>
      </c>
      <c r="N1408" s="103" t="str">
        <f ca="1" t="shared" si="239"/>
        <v/>
      </c>
      <c r="O1408" s="1" t="str">
        <f>IFERROR(VLOOKUP(D1408,ข้อมูลออเดอร์!A:EK,49,0),"")</f>
        <v/>
      </c>
      <c r="P1408" s="1" t="str">
        <f>IF(D1408="","",ข้อมูลออเดอร์!AX1407)</f>
        <v/>
      </c>
      <c r="Q1408" s="1" t="str">
        <f>IF(D1408="","",ข้อมูลออเดอร์!AX1407)</f>
        <v/>
      </c>
      <c r="R1408" s="1" t="str">
        <f t="shared" si="240"/>
        <v/>
      </c>
      <c r="S1408" s="1">
        <f>IF('ข้อมูลจังหวัด-อำเภอ'!C1407="","",'ข้อมูลจังหวัด-อำเภอ'!C1407)</f>
        <v>0</v>
      </c>
      <c r="T1408" s="1">
        <f>IF('ข้อมูลจังหวัด-อำเภอ'!D1407="","",'ข้อมูลจังหวัด-อำเภอ'!D1407)</f>
        <v>0</v>
      </c>
      <c r="U1408" s="1" t="str">
        <f>IFERROR(VLOOKUP(D1408,ข้อมูลออเดอร์!A:EK,46,0),"")</f>
        <v/>
      </c>
      <c r="V1408" s="1" t="str">
        <f>IFERROR(VLOOKUP(D1408,ข้อมูลออเดอร์!A:EK,46,0),"")</f>
        <v/>
      </c>
      <c r="W1408" s="1" t="str">
        <f>IFERROR(VLOOKUP(D1408,ข้อมูลออเดอร์!A:EK,48,0),"")</f>
        <v/>
      </c>
      <c r="X1408" s="1" t="str">
        <f t="shared" si="241"/>
        <v/>
      </c>
      <c r="Y1408" s="1"/>
      <c r="Z1408" s="1"/>
      <c r="AA1408" s="1" t="e">
        <f t="shared" si="242"/>
        <v>#N/A</v>
      </c>
      <c r="AB1408" s="1"/>
      <c r="AC1408" s="1"/>
      <c r="AD1408" s="1"/>
      <c r="AE1408" s="1" t="e">
        <f>IF(ข้อมูลน้ำหนักสินค้า!C1407="","",ข้อมูลน้ำหนักสินค้า!C1407)*J1408</f>
        <v>#VALUE!</v>
      </c>
    </row>
    <row r="1409" spans="1:31">
      <c r="A1409" s="1" t="str">
        <f t="shared" si="232"/>
        <v/>
      </c>
      <c r="B1409" s="1" t="str">
        <f t="shared" si="233"/>
        <v/>
      </c>
      <c r="C1409" s="1" t="str">
        <f t="shared" si="234"/>
        <v/>
      </c>
      <c r="D1409" s="1" t="str">
        <f>IF(ข้อมูลออเดอร์!A1408="","",ข้อมูลออเดอร์!A1408)</f>
        <v/>
      </c>
      <c r="E1409" s="1" t="str">
        <f>IFERROR(IF(VLOOKUP(D1409,ข้อมูลออเดอร์!A:BV,74,0)="Express delivery","NORMAL",IF(VLOOKUP(D1409,ข้อมูลออเดอร์!A:BV,74,0)="Lalamove","B2B_OFFLINE","")),"")</f>
        <v/>
      </c>
      <c r="F1409" s="1" t="str">
        <f t="shared" si="235"/>
        <v/>
      </c>
      <c r="G1409" s="1" t="str">
        <f>IF(ข้อมูลออเดอร์!CV1408="","",ข้อมูลออเดอร์!CV1408)</f>
        <v/>
      </c>
      <c r="H1409" s="1" t="str">
        <f>IF(ข้อมูลออเดอร์!CW1408="","",ข้อมูลออเดอร์!CW1408)</f>
        <v/>
      </c>
      <c r="I1409" s="1" t="str">
        <f>IF(ข้อมูลออเดอร์!CV1408="","",ข้อมูลออเดอร์!CV1408)</f>
        <v/>
      </c>
      <c r="J1409" s="1" t="str">
        <f>IF(ข้อมูลออเดอร์!DD1408="","",ข้อมูลออเดอร์!DD1408)</f>
        <v/>
      </c>
      <c r="K1409" s="102" t="str">
        <f t="shared" si="236"/>
        <v/>
      </c>
      <c r="L1409" s="102" t="str">
        <f t="shared" si="237"/>
        <v/>
      </c>
      <c r="M1409" s="103" t="str">
        <f ca="1" t="shared" si="238"/>
        <v/>
      </c>
      <c r="N1409" s="103" t="str">
        <f ca="1" t="shared" si="239"/>
        <v/>
      </c>
      <c r="O1409" s="1" t="str">
        <f>IFERROR(VLOOKUP(D1409,ข้อมูลออเดอร์!A:EK,49,0),"")</f>
        <v/>
      </c>
      <c r="P1409" s="1" t="str">
        <f>IF(D1409="","",ข้อมูลออเดอร์!AX1408)</f>
        <v/>
      </c>
      <c r="Q1409" s="1" t="str">
        <f>IF(D1409="","",ข้อมูลออเดอร์!AX1408)</f>
        <v/>
      </c>
      <c r="R1409" s="1" t="str">
        <f t="shared" si="240"/>
        <v/>
      </c>
      <c r="S1409" s="1">
        <f>IF('ข้อมูลจังหวัด-อำเภอ'!C1408="","",'ข้อมูลจังหวัด-อำเภอ'!C1408)</f>
        <v>0</v>
      </c>
      <c r="T1409" s="1">
        <f>IF('ข้อมูลจังหวัด-อำเภอ'!D1408="","",'ข้อมูลจังหวัด-อำเภอ'!D1408)</f>
        <v>0</v>
      </c>
      <c r="U1409" s="1" t="str">
        <f>IFERROR(VLOOKUP(D1409,ข้อมูลออเดอร์!A:EK,46,0),"")</f>
        <v/>
      </c>
      <c r="V1409" s="1" t="str">
        <f>IFERROR(VLOOKUP(D1409,ข้อมูลออเดอร์!A:EK,46,0),"")</f>
        <v/>
      </c>
      <c r="W1409" s="1" t="str">
        <f>IFERROR(VLOOKUP(D1409,ข้อมูลออเดอร์!A:EK,48,0),"")</f>
        <v/>
      </c>
      <c r="X1409" s="1" t="str">
        <f t="shared" si="241"/>
        <v/>
      </c>
      <c r="Y1409" s="1"/>
      <c r="Z1409" s="1"/>
      <c r="AA1409" s="1" t="e">
        <f t="shared" si="242"/>
        <v>#N/A</v>
      </c>
      <c r="AB1409" s="1"/>
      <c r="AC1409" s="1"/>
      <c r="AD1409" s="1"/>
      <c r="AE1409" s="1" t="e">
        <f>IF(ข้อมูลน้ำหนักสินค้า!C1408="","",ข้อมูลน้ำหนักสินค้า!C1408)*J1409</f>
        <v>#VALUE!</v>
      </c>
    </row>
    <row r="1410" spans="1:31">
      <c r="A1410" s="1" t="str">
        <f t="shared" si="232"/>
        <v/>
      </c>
      <c r="B1410" s="1" t="str">
        <f t="shared" si="233"/>
        <v/>
      </c>
      <c r="C1410" s="1" t="str">
        <f t="shared" si="234"/>
        <v/>
      </c>
      <c r="D1410" s="1" t="str">
        <f>IF(ข้อมูลออเดอร์!A1409="","",ข้อมูลออเดอร์!A1409)</f>
        <v/>
      </c>
      <c r="E1410" s="1" t="str">
        <f>IFERROR(IF(VLOOKUP(D1410,ข้อมูลออเดอร์!A:BV,74,0)="Express delivery","NORMAL",IF(VLOOKUP(D1410,ข้อมูลออเดอร์!A:BV,74,0)="Lalamove","B2B_OFFLINE","")),"")</f>
        <v/>
      </c>
      <c r="F1410" s="1" t="str">
        <f t="shared" si="235"/>
        <v/>
      </c>
      <c r="G1410" s="1" t="str">
        <f>IF(ข้อมูลออเดอร์!CV1409="","",ข้อมูลออเดอร์!CV1409)</f>
        <v/>
      </c>
      <c r="H1410" s="1" t="str">
        <f>IF(ข้อมูลออเดอร์!CW1409="","",ข้อมูลออเดอร์!CW1409)</f>
        <v/>
      </c>
      <c r="I1410" s="1" t="str">
        <f>IF(ข้อมูลออเดอร์!CV1409="","",ข้อมูลออเดอร์!CV1409)</f>
        <v/>
      </c>
      <c r="J1410" s="1" t="str">
        <f>IF(ข้อมูลออเดอร์!DD1409="","",ข้อมูลออเดอร์!DD1409)</f>
        <v/>
      </c>
      <c r="K1410" s="102" t="str">
        <f t="shared" si="236"/>
        <v/>
      </c>
      <c r="L1410" s="102" t="str">
        <f t="shared" si="237"/>
        <v/>
      </c>
      <c r="M1410" s="103" t="str">
        <f ca="1" t="shared" si="238"/>
        <v/>
      </c>
      <c r="N1410" s="103" t="str">
        <f ca="1" t="shared" si="239"/>
        <v/>
      </c>
      <c r="O1410" s="1" t="str">
        <f>IFERROR(VLOOKUP(D1410,ข้อมูลออเดอร์!A:EK,49,0),"")</f>
        <v/>
      </c>
      <c r="P1410" s="1" t="str">
        <f>IF(D1410="","",ข้อมูลออเดอร์!AX1409)</f>
        <v/>
      </c>
      <c r="Q1410" s="1" t="str">
        <f>IF(D1410="","",ข้อมูลออเดอร์!AX1409)</f>
        <v/>
      </c>
      <c r="R1410" s="1" t="str">
        <f t="shared" si="240"/>
        <v/>
      </c>
      <c r="S1410" s="1">
        <f>IF('ข้อมูลจังหวัด-อำเภอ'!C1409="","",'ข้อมูลจังหวัด-อำเภอ'!C1409)</f>
        <v>0</v>
      </c>
      <c r="T1410" s="1">
        <f>IF('ข้อมูลจังหวัด-อำเภอ'!D1409="","",'ข้อมูลจังหวัด-อำเภอ'!D1409)</f>
        <v>0</v>
      </c>
      <c r="U1410" s="1" t="str">
        <f>IFERROR(VLOOKUP(D1410,ข้อมูลออเดอร์!A:EK,46,0),"")</f>
        <v/>
      </c>
      <c r="V1410" s="1" t="str">
        <f>IFERROR(VLOOKUP(D1410,ข้อมูลออเดอร์!A:EK,46,0),"")</f>
        <v/>
      </c>
      <c r="W1410" s="1" t="str">
        <f>IFERROR(VLOOKUP(D1410,ข้อมูลออเดอร์!A:EK,48,0),"")</f>
        <v/>
      </c>
      <c r="X1410" s="1" t="str">
        <f t="shared" si="241"/>
        <v/>
      </c>
      <c r="Y1410" s="1"/>
      <c r="Z1410" s="1"/>
      <c r="AA1410" s="1" t="e">
        <f t="shared" si="242"/>
        <v>#N/A</v>
      </c>
      <c r="AB1410" s="1"/>
      <c r="AC1410" s="1"/>
      <c r="AD1410" s="1"/>
      <c r="AE1410" s="1" t="e">
        <f>IF(ข้อมูลน้ำหนักสินค้า!C1409="","",ข้อมูลน้ำหนักสินค้า!C1409)*J1410</f>
        <v>#VALUE!</v>
      </c>
    </row>
    <row r="1411" spans="1:31">
      <c r="A1411" s="1" t="str">
        <f t="shared" si="232"/>
        <v/>
      </c>
      <c r="B1411" s="1" t="str">
        <f t="shared" si="233"/>
        <v/>
      </c>
      <c r="C1411" s="1" t="str">
        <f t="shared" si="234"/>
        <v/>
      </c>
      <c r="D1411" s="1" t="str">
        <f>IF(ข้อมูลออเดอร์!A1410="","",ข้อมูลออเดอร์!A1410)</f>
        <v/>
      </c>
      <c r="E1411" s="1" t="str">
        <f>IFERROR(IF(VLOOKUP(D1411,ข้อมูลออเดอร์!A:BV,74,0)="Express delivery","NORMAL",IF(VLOOKUP(D1411,ข้อมูลออเดอร์!A:BV,74,0)="Lalamove","B2B_OFFLINE","")),"")</f>
        <v/>
      </c>
      <c r="F1411" s="1" t="str">
        <f t="shared" si="235"/>
        <v/>
      </c>
      <c r="G1411" s="1" t="str">
        <f>IF(ข้อมูลออเดอร์!CV1410="","",ข้อมูลออเดอร์!CV1410)</f>
        <v/>
      </c>
      <c r="H1411" s="1" t="str">
        <f>IF(ข้อมูลออเดอร์!CW1410="","",ข้อมูลออเดอร์!CW1410)</f>
        <v/>
      </c>
      <c r="I1411" s="1" t="str">
        <f>IF(ข้อมูลออเดอร์!CV1410="","",ข้อมูลออเดอร์!CV1410)</f>
        <v/>
      </c>
      <c r="J1411" s="1" t="str">
        <f>IF(ข้อมูลออเดอร์!DD1410="","",ข้อมูลออเดอร์!DD1410)</f>
        <v/>
      </c>
      <c r="K1411" s="102" t="str">
        <f t="shared" si="236"/>
        <v/>
      </c>
      <c r="L1411" s="102" t="str">
        <f t="shared" si="237"/>
        <v/>
      </c>
      <c r="M1411" s="103" t="str">
        <f ca="1" t="shared" si="238"/>
        <v/>
      </c>
      <c r="N1411" s="103" t="str">
        <f ca="1" t="shared" si="239"/>
        <v/>
      </c>
      <c r="O1411" s="1" t="str">
        <f>IFERROR(VLOOKUP(D1411,ข้อมูลออเดอร์!A:EK,49,0),"")</f>
        <v/>
      </c>
      <c r="P1411" s="1" t="str">
        <f>IF(D1411="","",ข้อมูลออเดอร์!AX1410)</f>
        <v/>
      </c>
      <c r="Q1411" s="1" t="str">
        <f>IF(D1411="","",ข้อมูลออเดอร์!AX1410)</f>
        <v/>
      </c>
      <c r="R1411" s="1" t="str">
        <f t="shared" si="240"/>
        <v/>
      </c>
      <c r="S1411" s="1">
        <f>IF('ข้อมูลจังหวัด-อำเภอ'!C1410="","",'ข้อมูลจังหวัด-อำเภอ'!C1410)</f>
        <v>0</v>
      </c>
      <c r="T1411" s="1">
        <f>IF('ข้อมูลจังหวัด-อำเภอ'!D1410="","",'ข้อมูลจังหวัด-อำเภอ'!D1410)</f>
        <v>0</v>
      </c>
      <c r="U1411" s="1" t="str">
        <f>IFERROR(VLOOKUP(D1411,ข้อมูลออเดอร์!A:EK,46,0),"")</f>
        <v/>
      </c>
      <c r="V1411" s="1" t="str">
        <f>IFERROR(VLOOKUP(D1411,ข้อมูลออเดอร์!A:EK,46,0),"")</f>
        <v/>
      </c>
      <c r="W1411" s="1" t="str">
        <f>IFERROR(VLOOKUP(D1411,ข้อมูลออเดอร์!A:EK,48,0),"")</f>
        <v/>
      </c>
      <c r="X1411" s="1" t="str">
        <f t="shared" si="241"/>
        <v/>
      </c>
      <c r="Y1411" s="1"/>
      <c r="Z1411" s="1"/>
      <c r="AA1411" s="1" t="e">
        <f t="shared" si="242"/>
        <v>#N/A</v>
      </c>
      <c r="AB1411" s="1"/>
      <c r="AC1411" s="1"/>
      <c r="AD1411" s="1"/>
      <c r="AE1411" s="1" t="e">
        <f>IF(ข้อมูลน้ำหนักสินค้า!C1410="","",ข้อมูลน้ำหนักสินค้า!C1410)*J1411</f>
        <v>#VALUE!</v>
      </c>
    </row>
    <row r="1412" spans="1:31">
      <c r="A1412" s="1" t="str">
        <f t="shared" ref="A1412:A1475" si="243">IF(D1412="","","EastlyncOffline")</f>
        <v/>
      </c>
      <c r="B1412" s="1" t="str">
        <f t="shared" ref="B1412:B1475" si="244">IF(D1412="","","OFFLINE")</f>
        <v/>
      </c>
      <c r="C1412" s="1" t="str">
        <f t="shared" ref="C1412:C1475" si="245">IF(D1412="","","SALE")</f>
        <v/>
      </c>
      <c r="D1412" s="1" t="str">
        <f>IF(ข้อมูลออเดอร์!A1411="","",ข้อมูลออเดอร์!A1411)</f>
        <v/>
      </c>
      <c r="E1412" s="1" t="str">
        <f>IFERROR(IF(VLOOKUP(D1412,ข้อมูลออเดอร์!A:BV,74,0)="Express delivery","NORMAL",IF(VLOOKUP(D1412,ข้อมูลออเดอร์!A:BV,74,0)="Lalamove","B2B_OFFLINE","")),"")</f>
        <v/>
      </c>
      <c r="F1412" s="1" t="str">
        <f t="shared" ref="F1412:F1475" si="246">IF(D1412="","","EXPRESS")</f>
        <v/>
      </c>
      <c r="G1412" s="1" t="str">
        <f>IF(ข้อมูลออเดอร์!CV1411="","",ข้อมูลออเดอร์!CV1411)</f>
        <v/>
      </c>
      <c r="H1412" s="1" t="str">
        <f>IF(ข้อมูลออเดอร์!CW1411="","",ข้อมูลออเดอร์!CW1411)</f>
        <v/>
      </c>
      <c r="I1412" s="1" t="str">
        <f>IF(ข้อมูลออเดอร์!CV1411="","",ข้อมูลออเดอร์!CV1411)</f>
        <v/>
      </c>
      <c r="J1412" s="1" t="str">
        <f>IF(ข้อมูลออเดอร์!DD1411="","",ข้อมูลออเดอร์!DD1411)</f>
        <v/>
      </c>
      <c r="K1412" s="102" t="str">
        <f t="shared" ref="K1412:K1475" si="247">IF(D1412="","",0)</f>
        <v/>
      </c>
      <c r="L1412" s="102" t="str">
        <f t="shared" ref="L1412:L1475" si="248">IF(D1412="","",0)</f>
        <v/>
      </c>
      <c r="M1412" s="103" t="str">
        <f ca="1" t="shared" ref="M1412:M1475" si="249">IF(D1412="","",NOW())</f>
        <v/>
      </c>
      <c r="N1412" s="103" t="str">
        <f ca="1" t="shared" ref="N1412:N1475" si="250">IF(D1412="","",NOW())</f>
        <v/>
      </c>
      <c r="O1412" s="1" t="str">
        <f>IFERROR(VLOOKUP(D1412,ข้อมูลออเดอร์!A:EK,49,0),"")</f>
        <v/>
      </c>
      <c r="P1412" s="1" t="str">
        <f>IF(D1412="","",ข้อมูลออเดอร์!AX1411)</f>
        <v/>
      </c>
      <c r="Q1412" s="1" t="str">
        <f>IF(D1412="","",ข้อมูลออเดอร์!AX1411)</f>
        <v/>
      </c>
      <c r="R1412" s="1" t="str">
        <f t="shared" ref="R1412:R1475" si="251">IF(D1412="","","TH")</f>
        <v/>
      </c>
      <c r="S1412" s="1">
        <f>IF('ข้อมูลจังหวัด-อำเภอ'!C1411="","",'ข้อมูลจังหวัด-อำเภอ'!C1411)</f>
        <v>0</v>
      </c>
      <c r="T1412" s="1">
        <f>IF('ข้อมูลจังหวัด-อำเภอ'!D1411="","",'ข้อมูลจังหวัด-อำเภอ'!D1411)</f>
        <v>0</v>
      </c>
      <c r="U1412" s="1" t="str">
        <f>IFERROR(VLOOKUP(D1412,ข้อมูลออเดอร์!A:EK,46,0),"")</f>
        <v/>
      </c>
      <c r="V1412" s="1" t="str">
        <f>IFERROR(VLOOKUP(D1412,ข้อมูลออเดอร์!A:EK,46,0),"")</f>
        <v/>
      </c>
      <c r="W1412" s="1" t="str">
        <f>IFERROR(VLOOKUP(D1412,ข้อมูลออเดอร์!A:EK,48,0),"")</f>
        <v/>
      </c>
      <c r="X1412" s="1" t="str">
        <f t="shared" ref="X1412:X1475" si="252">IF(D1412="","","COD")</f>
        <v/>
      </c>
      <c r="Y1412" s="1"/>
      <c r="Z1412" s="1"/>
      <c r="AA1412" s="1" t="e">
        <f t="shared" ref="AA1412:AA1475" si="253">SUMIF(W:W,W1412,AE:AE)+0.2</f>
        <v>#N/A</v>
      </c>
      <c r="AB1412" s="1"/>
      <c r="AC1412" s="1"/>
      <c r="AD1412" s="1"/>
      <c r="AE1412" s="1" t="e">
        <f>IF(ข้อมูลน้ำหนักสินค้า!C1411="","",ข้อมูลน้ำหนักสินค้า!C1411)*J1412</f>
        <v>#VALUE!</v>
      </c>
    </row>
    <row r="1413" spans="1:31">
      <c r="A1413" s="1" t="str">
        <f t="shared" si="243"/>
        <v/>
      </c>
      <c r="B1413" s="1" t="str">
        <f t="shared" si="244"/>
        <v/>
      </c>
      <c r="C1413" s="1" t="str">
        <f t="shared" si="245"/>
        <v/>
      </c>
      <c r="D1413" s="1" t="str">
        <f>IF(ข้อมูลออเดอร์!A1412="","",ข้อมูลออเดอร์!A1412)</f>
        <v/>
      </c>
      <c r="E1413" s="1" t="str">
        <f>IFERROR(IF(VLOOKUP(D1413,ข้อมูลออเดอร์!A:BV,74,0)="Express delivery","NORMAL",IF(VLOOKUP(D1413,ข้อมูลออเดอร์!A:BV,74,0)="Lalamove","B2B_OFFLINE","")),"")</f>
        <v/>
      </c>
      <c r="F1413" s="1" t="str">
        <f t="shared" si="246"/>
        <v/>
      </c>
      <c r="G1413" s="1" t="str">
        <f>IF(ข้อมูลออเดอร์!CV1412="","",ข้อมูลออเดอร์!CV1412)</f>
        <v/>
      </c>
      <c r="H1413" s="1" t="str">
        <f>IF(ข้อมูลออเดอร์!CW1412="","",ข้อมูลออเดอร์!CW1412)</f>
        <v/>
      </c>
      <c r="I1413" s="1" t="str">
        <f>IF(ข้อมูลออเดอร์!CV1412="","",ข้อมูลออเดอร์!CV1412)</f>
        <v/>
      </c>
      <c r="J1413" s="1" t="str">
        <f>IF(ข้อมูลออเดอร์!DD1412="","",ข้อมูลออเดอร์!DD1412)</f>
        <v/>
      </c>
      <c r="K1413" s="102" t="str">
        <f t="shared" si="247"/>
        <v/>
      </c>
      <c r="L1413" s="102" t="str">
        <f t="shared" si="248"/>
        <v/>
      </c>
      <c r="M1413" s="103" t="str">
        <f ca="1" t="shared" si="249"/>
        <v/>
      </c>
      <c r="N1413" s="103" t="str">
        <f ca="1" t="shared" si="250"/>
        <v/>
      </c>
      <c r="O1413" s="1" t="str">
        <f>IFERROR(VLOOKUP(D1413,ข้อมูลออเดอร์!A:EK,49,0),"")</f>
        <v/>
      </c>
      <c r="P1413" s="1" t="str">
        <f>IF(D1413="","",ข้อมูลออเดอร์!AX1412)</f>
        <v/>
      </c>
      <c r="Q1413" s="1" t="str">
        <f>IF(D1413="","",ข้อมูลออเดอร์!AX1412)</f>
        <v/>
      </c>
      <c r="R1413" s="1" t="str">
        <f t="shared" si="251"/>
        <v/>
      </c>
      <c r="S1413" s="1">
        <f>IF('ข้อมูลจังหวัด-อำเภอ'!C1412="","",'ข้อมูลจังหวัด-อำเภอ'!C1412)</f>
        <v>0</v>
      </c>
      <c r="T1413" s="1">
        <f>IF('ข้อมูลจังหวัด-อำเภอ'!D1412="","",'ข้อมูลจังหวัด-อำเภอ'!D1412)</f>
        <v>0</v>
      </c>
      <c r="U1413" s="1" t="str">
        <f>IFERROR(VLOOKUP(D1413,ข้อมูลออเดอร์!A:EK,46,0),"")</f>
        <v/>
      </c>
      <c r="V1413" s="1" t="str">
        <f>IFERROR(VLOOKUP(D1413,ข้อมูลออเดอร์!A:EK,46,0),"")</f>
        <v/>
      </c>
      <c r="W1413" s="1" t="str">
        <f>IFERROR(VLOOKUP(D1413,ข้อมูลออเดอร์!A:EK,48,0),"")</f>
        <v/>
      </c>
      <c r="X1413" s="1" t="str">
        <f t="shared" si="252"/>
        <v/>
      </c>
      <c r="Y1413" s="1"/>
      <c r="Z1413" s="1"/>
      <c r="AA1413" s="1" t="e">
        <f t="shared" si="253"/>
        <v>#N/A</v>
      </c>
      <c r="AB1413" s="1"/>
      <c r="AC1413" s="1"/>
      <c r="AD1413" s="1"/>
      <c r="AE1413" s="1" t="e">
        <f>IF(ข้อมูลน้ำหนักสินค้า!C1412="","",ข้อมูลน้ำหนักสินค้า!C1412)*J1413</f>
        <v>#VALUE!</v>
      </c>
    </row>
    <row r="1414" spans="1:31">
      <c r="A1414" s="1" t="str">
        <f t="shared" si="243"/>
        <v/>
      </c>
      <c r="B1414" s="1" t="str">
        <f t="shared" si="244"/>
        <v/>
      </c>
      <c r="C1414" s="1" t="str">
        <f t="shared" si="245"/>
        <v/>
      </c>
      <c r="D1414" s="1" t="str">
        <f>IF(ข้อมูลออเดอร์!A1413="","",ข้อมูลออเดอร์!A1413)</f>
        <v/>
      </c>
      <c r="E1414" s="1" t="str">
        <f>IFERROR(IF(VLOOKUP(D1414,ข้อมูลออเดอร์!A:BV,74,0)="Express delivery","NORMAL",IF(VLOOKUP(D1414,ข้อมูลออเดอร์!A:BV,74,0)="Lalamove","B2B_OFFLINE","")),"")</f>
        <v/>
      </c>
      <c r="F1414" s="1" t="str">
        <f t="shared" si="246"/>
        <v/>
      </c>
      <c r="G1414" s="1" t="str">
        <f>IF(ข้อมูลออเดอร์!CV1413="","",ข้อมูลออเดอร์!CV1413)</f>
        <v/>
      </c>
      <c r="H1414" s="1" t="str">
        <f>IF(ข้อมูลออเดอร์!CW1413="","",ข้อมูลออเดอร์!CW1413)</f>
        <v/>
      </c>
      <c r="I1414" s="1" t="str">
        <f>IF(ข้อมูลออเดอร์!CV1413="","",ข้อมูลออเดอร์!CV1413)</f>
        <v/>
      </c>
      <c r="J1414" s="1" t="str">
        <f>IF(ข้อมูลออเดอร์!DD1413="","",ข้อมูลออเดอร์!DD1413)</f>
        <v/>
      </c>
      <c r="K1414" s="102" t="str">
        <f t="shared" si="247"/>
        <v/>
      </c>
      <c r="L1414" s="102" t="str">
        <f t="shared" si="248"/>
        <v/>
      </c>
      <c r="M1414" s="103" t="str">
        <f ca="1" t="shared" si="249"/>
        <v/>
      </c>
      <c r="N1414" s="103" t="str">
        <f ca="1" t="shared" si="250"/>
        <v/>
      </c>
      <c r="O1414" s="1" t="str">
        <f>IFERROR(VLOOKUP(D1414,ข้อมูลออเดอร์!A:EK,49,0),"")</f>
        <v/>
      </c>
      <c r="P1414" s="1" t="str">
        <f>IF(D1414="","",ข้อมูลออเดอร์!AX1413)</f>
        <v/>
      </c>
      <c r="Q1414" s="1" t="str">
        <f>IF(D1414="","",ข้อมูลออเดอร์!AX1413)</f>
        <v/>
      </c>
      <c r="R1414" s="1" t="str">
        <f t="shared" si="251"/>
        <v/>
      </c>
      <c r="S1414" s="1">
        <f>IF('ข้อมูลจังหวัด-อำเภอ'!C1413="","",'ข้อมูลจังหวัด-อำเภอ'!C1413)</f>
        <v>0</v>
      </c>
      <c r="T1414" s="1">
        <f>IF('ข้อมูลจังหวัด-อำเภอ'!D1413="","",'ข้อมูลจังหวัด-อำเภอ'!D1413)</f>
        <v>0</v>
      </c>
      <c r="U1414" s="1" t="str">
        <f>IFERROR(VLOOKUP(D1414,ข้อมูลออเดอร์!A:EK,46,0),"")</f>
        <v/>
      </c>
      <c r="V1414" s="1" t="str">
        <f>IFERROR(VLOOKUP(D1414,ข้อมูลออเดอร์!A:EK,46,0),"")</f>
        <v/>
      </c>
      <c r="W1414" s="1" t="str">
        <f>IFERROR(VLOOKUP(D1414,ข้อมูลออเดอร์!A:EK,48,0),"")</f>
        <v/>
      </c>
      <c r="X1414" s="1" t="str">
        <f t="shared" si="252"/>
        <v/>
      </c>
      <c r="Y1414" s="1"/>
      <c r="Z1414" s="1"/>
      <c r="AA1414" s="1" t="e">
        <f t="shared" si="253"/>
        <v>#N/A</v>
      </c>
      <c r="AB1414" s="1"/>
      <c r="AC1414" s="1"/>
      <c r="AD1414" s="1"/>
      <c r="AE1414" s="1" t="e">
        <f>IF(ข้อมูลน้ำหนักสินค้า!C1413="","",ข้อมูลน้ำหนักสินค้า!C1413)*J1414</f>
        <v>#VALUE!</v>
      </c>
    </row>
    <row r="1415" spans="1:31">
      <c r="A1415" s="1" t="str">
        <f t="shared" si="243"/>
        <v/>
      </c>
      <c r="B1415" s="1" t="str">
        <f t="shared" si="244"/>
        <v/>
      </c>
      <c r="C1415" s="1" t="str">
        <f t="shared" si="245"/>
        <v/>
      </c>
      <c r="D1415" s="1" t="str">
        <f>IF(ข้อมูลออเดอร์!A1414="","",ข้อมูลออเดอร์!A1414)</f>
        <v/>
      </c>
      <c r="E1415" s="1" t="str">
        <f>IFERROR(IF(VLOOKUP(D1415,ข้อมูลออเดอร์!A:BV,74,0)="Express delivery","NORMAL",IF(VLOOKUP(D1415,ข้อมูลออเดอร์!A:BV,74,0)="Lalamove","B2B_OFFLINE","")),"")</f>
        <v/>
      </c>
      <c r="F1415" s="1" t="str">
        <f t="shared" si="246"/>
        <v/>
      </c>
      <c r="G1415" s="1" t="str">
        <f>IF(ข้อมูลออเดอร์!CV1414="","",ข้อมูลออเดอร์!CV1414)</f>
        <v/>
      </c>
      <c r="H1415" s="1" t="str">
        <f>IF(ข้อมูลออเดอร์!CW1414="","",ข้อมูลออเดอร์!CW1414)</f>
        <v/>
      </c>
      <c r="I1415" s="1" t="str">
        <f>IF(ข้อมูลออเดอร์!CV1414="","",ข้อมูลออเดอร์!CV1414)</f>
        <v/>
      </c>
      <c r="J1415" s="1" t="str">
        <f>IF(ข้อมูลออเดอร์!DD1414="","",ข้อมูลออเดอร์!DD1414)</f>
        <v/>
      </c>
      <c r="K1415" s="102" t="str">
        <f t="shared" si="247"/>
        <v/>
      </c>
      <c r="L1415" s="102" t="str">
        <f t="shared" si="248"/>
        <v/>
      </c>
      <c r="M1415" s="103" t="str">
        <f ca="1" t="shared" si="249"/>
        <v/>
      </c>
      <c r="N1415" s="103" t="str">
        <f ca="1" t="shared" si="250"/>
        <v/>
      </c>
      <c r="O1415" s="1" t="str">
        <f>IFERROR(VLOOKUP(D1415,ข้อมูลออเดอร์!A:EK,49,0),"")</f>
        <v/>
      </c>
      <c r="P1415" s="1" t="str">
        <f>IF(D1415="","",ข้อมูลออเดอร์!AX1414)</f>
        <v/>
      </c>
      <c r="Q1415" s="1" t="str">
        <f>IF(D1415="","",ข้อมูลออเดอร์!AX1414)</f>
        <v/>
      </c>
      <c r="R1415" s="1" t="str">
        <f t="shared" si="251"/>
        <v/>
      </c>
      <c r="S1415" s="1">
        <f>IF('ข้อมูลจังหวัด-อำเภอ'!C1414="","",'ข้อมูลจังหวัด-อำเภอ'!C1414)</f>
        <v>0</v>
      </c>
      <c r="T1415" s="1">
        <f>IF('ข้อมูลจังหวัด-อำเภอ'!D1414="","",'ข้อมูลจังหวัด-อำเภอ'!D1414)</f>
        <v>0</v>
      </c>
      <c r="U1415" s="1" t="str">
        <f>IFERROR(VLOOKUP(D1415,ข้อมูลออเดอร์!A:EK,46,0),"")</f>
        <v/>
      </c>
      <c r="V1415" s="1" t="str">
        <f>IFERROR(VLOOKUP(D1415,ข้อมูลออเดอร์!A:EK,46,0),"")</f>
        <v/>
      </c>
      <c r="W1415" s="1" t="str">
        <f>IFERROR(VLOOKUP(D1415,ข้อมูลออเดอร์!A:EK,48,0),"")</f>
        <v/>
      </c>
      <c r="X1415" s="1" t="str">
        <f t="shared" si="252"/>
        <v/>
      </c>
      <c r="Y1415" s="1"/>
      <c r="Z1415" s="1"/>
      <c r="AA1415" s="1" t="e">
        <f t="shared" si="253"/>
        <v>#N/A</v>
      </c>
      <c r="AB1415" s="1"/>
      <c r="AC1415" s="1"/>
      <c r="AD1415" s="1"/>
      <c r="AE1415" s="1" t="e">
        <f>IF(ข้อมูลน้ำหนักสินค้า!C1414="","",ข้อมูลน้ำหนักสินค้า!C1414)*J1415</f>
        <v>#VALUE!</v>
      </c>
    </row>
    <row r="1416" spans="1:31">
      <c r="A1416" s="1" t="str">
        <f t="shared" si="243"/>
        <v/>
      </c>
      <c r="B1416" s="1" t="str">
        <f t="shared" si="244"/>
        <v/>
      </c>
      <c r="C1416" s="1" t="str">
        <f t="shared" si="245"/>
        <v/>
      </c>
      <c r="D1416" s="1" t="str">
        <f>IF(ข้อมูลออเดอร์!A1415="","",ข้อมูลออเดอร์!A1415)</f>
        <v/>
      </c>
      <c r="E1416" s="1" t="str">
        <f>IFERROR(IF(VLOOKUP(D1416,ข้อมูลออเดอร์!A:BV,74,0)="Express delivery","NORMAL",IF(VLOOKUP(D1416,ข้อมูลออเดอร์!A:BV,74,0)="Lalamove","B2B_OFFLINE","")),"")</f>
        <v/>
      </c>
      <c r="F1416" s="1" t="str">
        <f t="shared" si="246"/>
        <v/>
      </c>
      <c r="G1416" s="1" t="str">
        <f>IF(ข้อมูลออเดอร์!CV1415="","",ข้อมูลออเดอร์!CV1415)</f>
        <v/>
      </c>
      <c r="H1416" s="1" t="str">
        <f>IF(ข้อมูลออเดอร์!CW1415="","",ข้อมูลออเดอร์!CW1415)</f>
        <v/>
      </c>
      <c r="I1416" s="1" t="str">
        <f>IF(ข้อมูลออเดอร์!CV1415="","",ข้อมูลออเดอร์!CV1415)</f>
        <v/>
      </c>
      <c r="J1416" s="1" t="str">
        <f>IF(ข้อมูลออเดอร์!DD1415="","",ข้อมูลออเดอร์!DD1415)</f>
        <v/>
      </c>
      <c r="K1416" s="102" t="str">
        <f t="shared" si="247"/>
        <v/>
      </c>
      <c r="L1416" s="102" t="str">
        <f t="shared" si="248"/>
        <v/>
      </c>
      <c r="M1416" s="103" t="str">
        <f ca="1" t="shared" si="249"/>
        <v/>
      </c>
      <c r="N1416" s="103" t="str">
        <f ca="1" t="shared" si="250"/>
        <v/>
      </c>
      <c r="O1416" s="1" t="str">
        <f>IFERROR(VLOOKUP(D1416,ข้อมูลออเดอร์!A:EK,49,0),"")</f>
        <v/>
      </c>
      <c r="P1416" s="1" t="str">
        <f>IF(D1416="","",ข้อมูลออเดอร์!AX1415)</f>
        <v/>
      </c>
      <c r="Q1416" s="1" t="str">
        <f>IF(D1416="","",ข้อมูลออเดอร์!AX1415)</f>
        <v/>
      </c>
      <c r="R1416" s="1" t="str">
        <f t="shared" si="251"/>
        <v/>
      </c>
      <c r="S1416" s="1">
        <f>IF('ข้อมูลจังหวัด-อำเภอ'!C1415="","",'ข้อมูลจังหวัด-อำเภอ'!C1415)</f>
        <v>0</v>
      </c>
      <c r="T1416" s="1">
        <f>IF('ข้อมูลจังหวัด-อำเภอ'!D1415="","",'ข้อมูลจังหวัด-อำเภอ'!D1415)</f>
        <v>0</v>
      </c>
      <c r="U1416" s="1" t="str">
        <f>IFERROR(VLOOKUP(D1416,ข้อมูลออเดอร์!A:EK,46,0),"")</f>
        <v/>
      </c>
      <c r="V1416" s="1" t="str">
        <f>IFERROR(VLOOKUP(D1416,ข้อมูลออเดอร์!A:EK,46,0),"")</f>
        <v/>
      </c>
      <c r="W1416" s="1" t="str">
        <f>IFERROR(VLOOKUP(D1416,ข้อมูลออเดอร์!A:EK,48,0),"")</f>
        <v/>
      </c>
      <c r="X1416" s="1" t="str">
        <f t="shared" si="252"/>
        <v/>
      </c>
      <c r="Y1416" s="1"/>
      <c r="Z1416" s="1"/>
      <c r="AA1416" s="1" t="e">
        <f t="shared" si="253"/>
        <v>#N/A</v>
      </c>
      <c r="AB1416" s="1"/>
      <c r="AC1416" s="1"/>
      <c r="AD1416" s="1"/>
      <c r="AE1416" s="1" t="e">
        <f>IF(ข้อมูลน้ำหนักสินค้า!C1415="","",ข้อมูลน้ำหนักสินค้า!C1415)*J1416</f>
        <v>#VALUE!</v>
      </c>
    </row>
    <row r="1417" spans="1:31">
      <c r="A1417" s="1" t="str">
        <f t="shared" si="243"/>
        <v/>
      </c>
      <c r="B1417" s="1" t="str">
        <f t="shared" si="244"/>
        <v/>
      </c>
      <c r="C1417" s="1" t="str">
        <f t="shared" si="245"/>
        <v/>
      </c>
      <c r="D1417" s="1" t="str">
        <f>IF(ข้อมูลออเดอร์!A1416="","",ข้อมูลออเดอร์!A1416)</f>
        <v/>
      </c>
      <c r="E1417" s="1" t="str">
        <f>IFERROR(IF(VLOOKUP(D1417,ข้อมูลออเดอร์!A:BV,74,0)="Express delivery","NORMAL",IF(VLOOKUP(D1417,ข้อมูลออเดอร์!A:BV,74,0)="Lalamove","B2B_OFFLINE","")),"")</f>
        <v/>
      </c>
      <c r="F1417" s="1" t="str">
        <f t="shared" si="246"/>
        <v/>
      </c>
      <c r="G1417" s="1" t="str">
        <f>IF(ข้อมูลออเดอร์!CV1416="","",ข้อมูลออเดอร์!CV1416)</f>
        <v/>
      </c>
      <c r="H1417" s="1" t="str">
        <f>IF(ข้อมูลออเดอร์!CW1416="","",ข้อมูลออเดอร์!CW1416)</f>
        <v/>
      </c>
      <c r="I1417" s="1" t="str">
        <f>IF(ข้อมูลออเดอร์!CV1416="","",ข้อมูลออเดอร์!CV1416)</f>
        <v/>
      </c>
      <c r="J1417" s="1" t="str">
        <f>IF(ข้อมูลออเดอร์!DD1416="","",ข้อมูลออเดอร์!DD1416)</f>
        <v/>
      </c>
      <c r="K1417" s="102" t="str">
        <f t="shared" si="247"/>
        <v/>
      </c>
      <c r="L1417" s="102" t="str">
        <f t="shared" si="248"/>
        <v/>
      </c>
      <c r="M1417" s="103" t="str">
        <f ca="1" t="shared" si="249"/>
        <v/>
      </c>
      <c r="N1417" s="103" t="str">
        <f ca="1" t="shared" si="250"/>
        <v/>
      </c>
      <c r="O1417" s="1" t="str">
        <f>IFERROR(VLOOKUP(D1417,ข้อมูลออเดอร์!A:EK,49,0),"")</f>
        <v/>
      </c>
      <c r="P1417" s="1" t="str">
        <f>IF(D1417="","",ข้อมูลออเดอร์!AX1416)</f>
        <v/>
      </c>
      <c r="Q1417" s="1" t="str">
        <f>IF(D1417="","",ข้อมูลออเดอร์!AX1416)</f>
        <v/>
      </c>
      <c r="R1417" s="1" t="str">
        <f t="shared" si="251"/>
        <v/>
      </c>
      <c r="S1417" s="1">
        <f>IF('ข้อมูลจังหวัด-อำเภอ'!C1416="","",'ข้อมูลจังหวัด-อำเภอ'!C1416)</f>
        <v>0</v>
      </c>
      <c r="T1417" s="1">
        <f>IF('ข้อมูลจังหวัด-อำเภอ'!D1416="","",'ข้อมูลจังหวัด-อำเภอ'!D1416)</f>
        <v>0</v>
      </c>
      <c r="U1417" s="1" t="str">
        <f>IFERROR(VLOOKUP(D1417,ข้อมูลออเดอร์!A:EK,46,0),"")</f>
        <v/>
      </c>
      <c r="V1417" s="1" t="str">
        <f>IFERROR(VLOOKUP(D1417,ข้อมูลออเดอร์!A:EK,46,0),"")</f>
        <v/>
      </c>
      <c r="W1417" s="1" t="str">
        <f>IFERROR(VLOOKUP(D1417,ข้อมูลออเดอร์!A:EK,48,0),"")</f>
        <v/>
      </c>
      <c r="X1417" s="1" t="str">
        <f t="shared" si="252"/>
        <v/>
      </c>
      <c r="Y1417" s="1"/>
      <c r="Z1417" s="1"/>
      <c r="AA1417" s="1" t="e">
        <f t="shared" si="253"/>
        <v>#N/A</v>
      </c>
      <c r="AB1417" s="1"/>
      <c r="AC1417" s="1"/>
      <c r="AD1417" s="1"/>
      <c r="AE1417" s="1" t="e">
        <f>IF(ข้อมูลน้ำหนักสินค้า!C1416="","",ข้อมูลน้ำหนักสินค้า!C1416)*J1417</f>
        <v>#VALUE!</v>
      </c>
    </row>
    <row r="1418" spans="1:31">
      <c r="A1418" s="1" t="str">
        <f t="shared" si="243"/>
        <v/>
      </c>
      <c r="B1418" s="1" t="str">
        <f t="shared" si="244"/>
        <v/>
      </c>
      <c r="C1418" s="1" t="str">
        <f t="shared" si="245"/>
        <v/>
      </c>
      <c r="D1418" s="1" t="str">
        <f>IF(ข้อมูลออเดอร์!A1417="","",ข้อมูลออเดอร์!A1417)</f>
        <v/>
      </c>
      <c r="E1418" s="1" t="str">
        <f>IFERROR(IF(VLOOKUP(D1418,ข้อมูลออเดอร์!A:BV,74,0)="Express delivery","NORMAL",IF(VLOOKUP(D1418,ข้อมูลออเดอร์!A:BV,74,0)="Lalamove","B2B_OFFLINE","")),"")</f>
        <v/>
      </c>
      <c r="F1418" s="1" t="str">
        <f t="shared" si="246"/>
        <v/>
      </c>
      <c r="G1418" s="1" t="str">
        <f>IF(ข้อมูลออเดอร์!CV1417="","",ข้อมูลออเดอร์!CV1417)</f>
        <v/>
      </c>
      <c r="H1418" s="1" t="str">
        <f>IF(ข้อมูลออเดอร์!CW1417="","",ข้อมูลออเดอร์!CW1417)</f>
        <v/>
      </c>
      <c r="I1418" s="1" t="str">
        <f>IF(ข้อมูลออเดอร์!CV1417="","",ข้อมูลออเดอร์!CV1417)</f>
        <v/>
      </c>
      <c r="J1418" s="1" t="str">
        <f>IF(ข้อมูลออเดอร์!DD1417="","",ข้อมูลออเดอร์!DD1417)</f>
        <v/>
      </c>
      <c r="K1418" s="102" t="str">
        <f t="shared" si="247"/>
        <v/>
      </c>
      <c r="L1418" s="102" t="str">
        <f t="shared" si="248"/>
        <v/>
      </c>
      <c r="M1418" s="103" t="str">
        <f ca="1" t="shared" si="249"/>
        <v/>
      </c>
      <c r="N1418" s="103" t="str">
        <f ca="1" t="shared" si="250"/>
        <v/>
      </c>
      <c r="O1418" s="1" t="str">
        <f>IFERROR(VLOOKUP(D1418,ข้อมูลออเดอร์!A:EK,49,0),"")</f>
        <v/>
      </c>
      <c r="P1418" s="1" t="str">
        <f>IF(D1418="","",ข้อมูลออเดอร์!AX1417)</f>
        <v/>
      </c>
      <c r="Q1418" s="1" t="str">
        <f>IF(D1418="","",ข้อมูลออเดอร์!AX1417)</f>
        <v/>
      </c>
      <c r="R1418" s="1" t="str">
        <f t="shared" si="251"/>
        <v/>
      </c>
      <c r="S1418" s="1">
        <f>IF('ข้อมูลจังหวัด-อำเภอ'!C1417="","",'ข้อมูลจังหวัด-อำเภอ'!C1417)</f>
        <v>0</v>
      </c>
      <c r="T1418" s="1">
        <f>IF('ข้อมูลจังหวัด-อำเภอ'!D1417="","",'ข้อมูลจังหวัด-อำเภอ'!D1417)</f>
        <v>0</v>
      </c>
      <c r="U1418" s="1" t="str">
        <f>IFERROR(VLOOKUP(D1418,ข้อมูลออเดอร์!A:EK,46,0),"")</f>
        <v/>
      </c>
      <c r="V1418" s="1" t="str">
        <f>IFERROR(VLOOKUP(D1418,ข้อมูลออเดอร์!A:EK,46,0),"")</f>
        <v/>
      </c>
      <c r="W1418" s="1" t="str">
        <f>IFERROR(VLOOKUP(D1418,ข้อมูลออเดอร์!A:EK,48,0),"")</f>
        <v/>
      </c>
      <c r="X1418" s="1" t="str">
        <f t="shared" si="252"/>
        <v/>
      </c>
      <c r="Y1418" s="1"/>
      <c r="Z1418" s="1"/>
      <c r="AA1418" s="1" t="e">
        <f t="shared" si="253"/>
        <v>#N/A</v>
      </c>
      <c r="AB1418" s="1"/>
      <c r="AC1418" s="1"/>
      <c r="AD1418" s="1"/>
      <c r="AE1418" s="1" t="e">
        <f>IF(ข้อมูลน้ำหนักสินค้า!C1417="","",ข้อมูลน้ำหนักสินค้า!C1417)*J1418</f>
        <v>#VALUE!</v>
      </c>
    </row>
    <row r="1419" spans="1:31">
      <c r="A1419" s="1" t="str">
        <f t="shared" si="243"/>
        <v/>
      </c>
      <c r="B1419" s="1" t="str">
        <f t="shared" si="244"/>
        <v/>
      </c>
      <c r="C1419" s="1" t="str">
        <f t="shared" si="245"/>
        <v/>
      </c>
      <c r="D1419" s="1" t="str">
        <f>IF(ข้อมูลออเดอร์!A1418="","",ข้อมูลออเดอร์!A1418)</f>
        <v/>
      </c>
      <c r="E1419" s="1" t="str">
        <f>IFERROR(IF(VLOOKUP(D1419,ข้อมูลออเดอร์!A:BV,74,0)="Express delivery","NORMAL",IF(VLOOKUP(D1419,ข้อมูลออเดอร์!A:BV,74,0)="Lalamove","B2B_OFFLINE","")),"")</f>
        <v/>
      </c>
      <c r="F1419" s="1" t="str">
        <f t="shared" si="246"/>
        <v/>
      </c>
      <c r="G1419" s="1" t="str">
        <f>IF(ข้อมูลออเดอร์!CV1418="","",ข้อมูลออเดอร์!CV1418)</f>
        <v/>
      </c>
      <c r="H1419" s="1" t="str">
        <f>IF(ข้อมูลออเดอร์!CW1418="","",ข้อมูลออเดอร์!CW1418)</f>
        <v/>
      </c>
      <c r="I1419" s="1" t="str">
        <f>IF(ข้อมูลออเดอร์!CV1418="","",ข้อมูลออเดอร์!CV1418)</f>
        <v/>
      </c>
      <c r="J1419" s="1" t="str">
        <f>IF(ข้อมูลออเดอร์!DD1418="","",ข้อมูลออเดอร์!DD1418)</f>
        <v/>
      </c>
      <c r="K1419" s="102" t="str">
        <f t="shared" si="247"/>
        <v/>
      </c>
      <c r="L1419" s="102" t="str">
        <f t="shared" si="248"/>
        <v/>
      </c>
      <c r="M1419" s="103" t="str">
        <f ca="1" t="shared" si="249"/>
        <v/>
      </c>
      <c r="N1419" s="103" t="str">
        <f ca="1" t="shared" si="250"/>
        <v/>
      </c>
      <c r="O1419" s="1" t="str">
        <f>IFERROR(VLOOKUP(D1419,ข้อมูลออเดอร์!A:EK,49,0),"")</f>
        <v/>
      </c>
      <c r="P1419" s="1" t="str">
        <f>IF(D1419="","",ข้อมูลออเดอร์!AX1418)</f>
        <v/>
      </c>
      <c r="Q1419" s="1" t="str">
        <f>IF(D1419="","",ข้อมูลออเดอร์!AX1418)</f>
        <v/>
      </c>
      <c r="R1419" s="1" t="str">
        <f t="shared" si="251"/>
        <v/>
      </c>
      <c r="S1419" s="1">
        <f>IF('ข้อมูลจังหวัด-อำเภอ'!C1418="","",'ข้อมูลจังหวัด-อำเภอ'!C1418)</f>
        <v>0</v>
      </c>
      <c r="T1419" s="1">
        <f>IF('ข้อมูลจังหวัด-อำเภอ'!D1418="","",'ข้อมูลจังหวัด-อำเภอ'!D1418)</f>
        <v>0</v>
      </c>
      <c r="U1419" s="1" t="str">
        <f>IFERROR(VLOOKUP(D1419,ข้อมูลออเดอร์!A:EK,46,0),"")</f>
        <v/>
      </c>
      <c r="V1419" s="1" t="str">
        <f>IFERROR(VLOOKUP(D1419,ข้อมูลออเดอร์!A:EK,46,0),"")</f>
        <v/>
      </c>
      <c r="W1419" s="1" t="str">
        <f>IFERROR(VLOOKUP(D1419,ข้อมูลออเดอร์!A:EK,48,0),"")</f>
        <v/>
      </c>
      <c r="X1419" s="1" t="str">
        <f t="shared" si="252"/>
        <v/>
      </c>
      <c r="Y1419" s="1"/>
      <c r="Z1419" s="1"/>
      <c r="AA1419" s="1" t="e">
        <f t="shared" si="253"/>
        <v>#N/A</v>
      </c>
      <c r="AB1419" s="1"/>
      <c r="AC1419" s="1"/>
      <c r="AD1419" s="1"/>
      <c r="AE1419" s="1" t="e">
        <f>IF(ข้อมูลน้ำหนักสินค้า!C1418="","",ข้อมูลน้ำหนักสินค้า!C1418)*J1419</f>
        <v>#VALUE!</v>
      </c>
    </row>
    <row r="1420" spans="1:31">
      <c r="A1420" s="1" t="str">
        <f t="shared" si="243"/>
        <v/>
      </c>
      <c r="B1420" s="1" t="str">
        <f t="shared" si="244"/>
        <v/>
      </c>
      <c r="C1420" s="1" t="str">
        <f t="shared" si="245"/>
        <v/>
      </c>
      <c r="D1420" s="1" t="str">
        <f>IF(ข้อมูลออเดอร์!A1419="","",ข้อมูลออเดอร์!A1419)</f>
        <v/>
      </c>
      <c r="E1420" s="1" t="str">
        <f>IFERROR(IF(VLOOKUP(D1420,ข้อมูลออเดอร์!A:BV,74,0)="Express delivery","NORMAL",IF(VLOOKUP(D1420,ข้อมูลออเดอร์!A:BV,74,0)="Lalamove","B2B_OFFLINE","")),"")</f>
        <v/>
      </c>
      <c r="F1420" s="1" t="str">
        <f t="shared" si="246"/>
        <v/>
      </c>
      <c r="G1420" s="1" t="str">
        <f>IF(ข้อมูลออเดอร์!CV1419="","",ข้อมูลออเดอร์!CV1419)</f>
        <v/>
      </c>
      <c r="H1420" s="1" t="str">
        <f>IF(ข้อมูลออเดอร์!CW1419="","",ข้อมูลออเดอร์!CW1419)</f>
        <v/>
      </c>
      <c r="I1420" s="1" t="str">
        <f>IF(ข้อมูลออเดอร์!CV1419="","",ข้อมูลออเดอร์!CV1419)</f>
        <v/>
      </c>
      <c r="J1420" s="1" t="str">
        <f>IF(ข้อมูลออเดอร์!DD1419="","",ข้อมูลออเดอร์!DD1419)</f>
        <v/>
      </c>
      <c r="K1420" s="102" t="str">
        <f t="shared" si="247"/>
        <v/>
      </c>
      <c r="L1420" s="102" t="str">
        <f t="shared" si="248"/>
        <v/>
      </c>
      <c r="M1420" s="103" t="str">
        <f ca="1" t="shared" si="249"/>
        <v/>
      </c>
      <c r="N1420" s="103" t="str">
        <f ca="1" t="shared" si="250"/>
        <v/>
      </c>
      <c r="O1420" s="1" t="str">
        <f>IFERROR(VLOOKUP(D1420,ข้อมูลออเดอร์!A:EK,49,0),"")</f>
        <v/>
      </c>
      <c r="P1420" s="1" t="str">
        <f>IF(D1420="","",ข้อมูลออเดอร์!AX1419)</f>
        <v/>
      </c>
      <c r="Q1420" s="1" t="str">
        <f>IF(D1420="","",ข้อมูลออเดอร์!AX1419)</f>
        <v/>
      </c>
      <c r="R1420" s="1" t="str">
        <f t="shared" si="251"/>
        <v/>
      </c>
      <c r="S1420" s="1">
        <f>IF('ข้อมูลจังหวัด-อำเภอ'!C1419="","",'ข้อมูลจังหวัด-อำเภอ'!C1419)</f>
        <v>0</v>
      </c>
      <c r="T1420" s="1">
        <f>IF('ข้อมูลจังหวัด-อำเภอ'!D1419="","",'ข้อมูลจังหวัด-อำเภอ'!D1419)</f>
        <v>0</v>
      </c>
      <c r="U1420" s="1" t="str">
        <f>IFERROR(VLOOKUP(D1420,ข้อมูลออเดอร์!A:EK,46,0),"")</f>
        <v/>
      </c>
      <c r="V1420" s="1" t="str">
        <f>IFERROR(VLOOKUP(D1420,ข้อมูลออเดอร์!A:EK,46,0),"")</f>
        <v/>
      </c>
      <c r="W1420" s="1" t="str">
        <f>IFERROR(VLOOKUP(D1420,ข้อมูลออเดอร์!A:EK,48,0),"")</f>
        <v/>
      </c>
      <c r="X1420" s="1" t="str">
        <f t="shared" si="252"/>
        <v/>
      </c>
      <c r="Y1420" s="1"/>
      <c r="Z1420" s="1"/>
      <c r="AA1420" s="1" t="e">
        <f t="shared" si="253"/>
        <v>#N/A</v>
      </c>
      <c r="AB1420" s="1"/>
      <c r="AC1420" s="1"/>
      <c r="AD1420" s="1"/>
      <c r="AE1420" s="1" t="e">
        <f>IF(ข้อมูลน้ำหนักสินค้า!C1419="","",ข้อมูลน้ำหนักสินค้า!C1419)*J1420</f>
        <v>#VALUE!</v>
      </c>
    </row>
    <row r="1421" spans="1:31">
      <c r="A1421" s="1" t="str">
        <f t="shared" si="243"/>
        <v/>
      </c>
      <c r="B1421" s="1" t="str">
        <f t="shared" si="244"/>
        <v/>
      </c>
      <c r="C1421" s="1" t="str">
        <f t="shared" si="245"/>
        <v/>
      </c>
      <c r="D1421" s="1" t="str">
        <f>IF(ข้อมูลออเดอร์!A1420="","",ข้อมูลออเดอร์!A1420)</f>
        <v/>
      </c>
      <c r="E1421" s="1" t="str">
        <f>IFERROR(IF(VLOOKUP(D1421,ข้อมูลออเดอร์!A:BV,74,0)="Express delivery","NORMAL",IF(VLOOKUP(D1421,ข้อมูลออเดอร์!A:BV,74,0)="Lalamove","B2B_OFFLINE","")),"")</f>
        <v/>
      </c>
      <c r="F1421" s="1" t="str">
        <f t="shared" si="246"/>
        <v/>
      </c>
      <c r="G1421" s="1" t="str">
        <f>IF(ข้อมูลออเดอร์!CV1420="","",ข้อมูลออเดอร์!CV1420)</f>
        <v/>
      </c>
      <c r="H1421" s="1" t="str">
        <f>IF(ข้อมูลออเดอร์!CW1420="","",ข้อมูลออเดอร์!CW1420)</f>
        <v/>
      </c>
      <c r="I1421" s="1" t="str">
        <f>IF(ข้อมูลออเดอร์!CV1420="","",ข้อมูลออเดอร์!CV1420)</f>
        <v/>
      </c>
      <c r="J1421" s="1" t="str">
        <f>IF(ข้อมูลออเดอร์!DD1420="","",ข้อมูลออเดอร์!DD1420)</f>
        <v/>
      </c>
      <c r="K1421" s="102" t="str">
        <f t="shared" si="247"/>
        <v/>
      </c>
      <c r="L1421" s="102" t="str">
        <f t="shared" si="248"/>
        <v/>
      </c>
      <c r="M1421" s="103" t="str">
        <f ca="1" t="shared" si="249"/>
        <v/>
      </c>
      <c r="N1421" s="103" t="str">
        <f ca="1" t="shared" si="250"/>
        <v/>
      </c>
      <c r="O1421" s="1" t="str">
        <f>IFERROR(VLOOKUP(D1421,ข้อมูลออเดอร์!A:EK,49,0),"")</f>
        <v/>
      </c>
      <c r="P1421" s="1" t="str">
        <f>IF(D1421="","",ข้อมูลออเดอร์!AX1420)</f>
        <v/>
      </c>
      <c r="Q1421" s="1" t="str">
        <f>IF(D1421="","",ข้อมูลออเดอร์!AX1420)</f>
        <v/>
      </c>
      <c r="R1421" s="1" t="str">
        <f t="shared" si="251"/>
        <v/>
      </c>
      <c r="S1421" s="1">
        <f>IF('ข้อมูลจังหวัด-อำเภอ'!C1420="","",'ข้อมูลจังหวัด-อำเภอ'!C1420)</f>
        <v>0</v>
      </c>
      <c r="T1421" s="1">
        <f>IF('ข้อมูลจังหวัด-อำเภอ'!D1420="","",'ข้อมูลจังหวัด-อำเภอ'!D1420)</f>
        <v>0</v>
      </c>
      <c r="U1421" s="1" t="str">
        <f>IFERROR(VLOOKUP(D1421,ข้อมูลออเดอร์!A:EK,46,0),"")</f>
        <v/>
      </c>
      <c r="V1421" s="1" t="str">
        <f>IFERROR(VLOOKUP(D1421,ข้อมูลออเดอร์!A:EK,46,0),"")</f>
        <v/>
      </c>
      <c r="W1421" s="1" t="str">
        <f>IFERROR(VLOOKUP(D1421,ข้อมูลออเดอร์!A:EK,48,0),"")</f>
        <v/>
      </c>
      <c r="X1421" s="1" t="str">
        <f t="shared" si="252"/>
        <v/>
      </c>
      <c r="Y1421" s="1"/>
      <c r="Z1421" s="1"/>
      <c r="AA1421" s="1" t="e">
        <f t="shared" si="253"/>
        <v>#N/A</v>
      </c>
      <c r="AB1421" s="1"/>
      <c r="AC1421" s="1"/>
      <c r="AD1421" s="1"/>
      <c r="AE1421" s="1" t="e">
        <f>IF(ข้อมูลน้ำหนักสินค้า!C1420="","",ข้อมูลน้ำหนักสินค้า!C1420)*J1421</f>
        <v>#VALUE!</v>
      </c>
    </row>
    <row r="1422" spans="1:31">
      <c r="A1422" s="1" t="str">
        <f t="shared" si="243"/>
        <v/>
      </c>
      <c r="B1422" s="1" t="str">
        <f t="shared" si="244"/>
        <v/>
      </c>
      <c r="C1422" s="1" t="str">
        <f t="shared" si="245"/>
        <v/>
      </c>
      <c r="D1422" s="1" t="str">
        <f>IF(ข้อมูลออเดอร์!A1421="","",ข้อมูลออเดอร์!A1421)</f>
        <v/>
      </c>
      <c r="E1422" s="1" t="str">
        <f>IFERROR(IF(VLOOKUP(D1422,ข้อมูลออเดอร์!A:BV,74,0)="Express delivery","NORMAL",IF(VLOOKUP(D1422,ข้อมูลออเดอร์!A:BV,74,0)="Lalamove","B2B_OFFLINE","")),"")</f>
        <v/>
      </c>
      <c r="F1422" s="1" t="str">
        <f t="shared" si="246"/>
        <v/>
      </c>
      <c r="G1422" s="1" t="str">
        <f>IF(ข้อมูลออเดอร์!CV1421="","",ข้อมูลออเดอร์!CV1421)</f>
        <v/>
      </c>
      <c r="H1422" s="1" t="str">
        <f>IF(ข้อมูลออเดอร์!CW1421="","",ข้อมูลออเดอร์!CW1421)</f>
        <v/>
      </c>
      <c r="I1422" s="1" t="str">
        <f>IF(ข้อมูลออเดอร์!CV1421="","",ข้อมูลออเดอร์!CV1421)</f>
        <v/>
      </c>
      <c r="J1422" s="1" t="str">
        <f>IF(ข้อมูลออเดอร์!DD1421="","",ข้อมูลออเดอร์!DD1421)</f>
        <v/>
      </c>
      <c r="K1422" s="102" t="str">
        <f t="shared" si="247"/>
        <v/>
      </c>
      <c r="L1422" s="102" t="str">
        <f t="shared" si="248"/>
        <v/>
      </c>
      <c r="M1422" s="103" t="str">
        <f ca="1" t="shared" si="249"/>
        <v/>
      </c>
      <c r="N1422" s="103" t="str">
        <f ca="1" t="shared" si="250"/>
        <v/>
      </c>
      <c r="O1422" s="1" t="str">
        <f>IFERROR(VLOOKUP(D1422,ข้อมูลออเดอร์!A:EK,49,0),"")</f>
        <v/>
      </c>
      <c r="P1422" s="1" t="str">
        <f>IF(D1422="","",ข้อมูลออเดอร์!AX1421)</f>
        <v/>
      </c>
      <c r="Q1422" s="1" t="str">
        <f>IF(D1422="","",ข้อมูลออเดอร์!AX1421)</f>
        <v/>
      </c>
      <c r="R1422" s="1" t="str">
        <f t="shared" si="251"/>
        <v/>
      </c>
      <c r="S1422" s="1">
        <f>IF('ข้อมูลจังหวัด-อำเภอ'!C1421="","",'ข้อมูลจังหวัด-อำเภอ'!C1421)</f>
        <v>0</v>
      </c>
      <c r="T1422" s="1">
        <f>IF('ข้อมูลจังหวัด-อำเภอ'!D1421="","",'ข้อมูลจังหวัด-อำเภอ'!D1421)</f>
        <v>0</v>
      </c>
      <c r="U1422" s="1" t="str">
        <f>IFERROR(VLOOKUP(D1422,ข้อมูลออเดอร์!A:EK,46,0),"")</f>
        <v/>
      </c>
      <c r="V1422" s="1" t="str">
        <f>IFERROR(VLOOKUP(D1422,ข้อมูลออเดอร์!A:EK,46,0),"")</f>
        <v/>
      </c>
      <c r="W1422" s="1" t="str">
        <f>IFERROR(VLOOKUP(D1422,ข้อมูลออเดอร์!A:EK,48,0),"")</f>
        <v/>
      </c>
      <c r="X1422" s="1" t="str">
        <f t="shared" si="252"/>
        <v/>
      </c>
      <c r="Y1422" s="1"/>
      <c r="Z1422" s="1"/>
      <c r="AA1422" s="1" t="e">
        <f t="shared" si="253"/>
        <v>#N/A</v>
      </c>
      <c r="AB1422" s="1"/>
      <c r="AC1422" s="1"/>
      <c r="AD1422" s="1"/>
      <c r="AE1422" s="1" t="e">
        <f>IF(ข้อมูลน้ำหนักสินค้า!C1421="","",ข้อมูลน้ำหนักสินค้า!C1421)*J1422</f>
        <v>#VALUE!</v>
      </c>
    </row>
    <row r="1423" spans="1:31">
      <c r="A1423" s="1" t="str">
        <f t="shared" si="243"/>
        <v/>
      </c>
      <c r="B1423" s="1" t="str">
        <f t="shared" si="244"/>
        <v/>
      </c>
      <c r="C1423" s="1" t="str">
        <f t="shared" si="245"/>
        <v/>
      </c>
      <c r="D1423" s="1" t="str">
        <f>IF(ข้อมูลออเดอร์!A1422="","",ข้อมูลออเดอร์!A1422)</f>
        <v/>
      </c>
      <c r="E1423" s="1" t="str">
        <f>IFERROR(IF(VLOOKUP(D1423,ข้อมูลออเดอร์!A:BV,74,0)="Express delivery","NORMAL",IF(VLOOKUP(D1423,ข้อมูลออเดอร์!A:BV,74,0)="Lalamove","B2B_OFFLINE","")),"")</f>
        <v/>
      </c>
      <c r="F1423" s="1" t="str">
        <f t="shared" si="246"/>
        <v/>
      </c>
      <c r="G1423" s="1" t="str">
        <f>IF(ข้อมูลออเดอร์!CV1422="","",ข้อมูลออเดอร์!CV1422)</f>
        <v/>
      </c>
      <c r="H1423" s="1" t="str">
        <f>IF(ข้อมูลออเดอร์!CW1422="","",ข้อมูลออเดอร์!CW1422)</f>
        <v/>
      </c>
      <c r="I1423" s="1" t="str">
        <f>IF(ข้อมูลออเดอร์!CV1422="","",ข้อมูลออเดอร์!CV1422)</f>
        <v/>
      </c>
      <c r="J1423" s="1" t="str">
        <f>IF(ข้อมูลออเดอร์!DD1422="","",ข้อมูลออเดอร์!DD1422)</f>
        <v/>
      </c>
      <c r="K1423" s="102" t="str">
        <f t="shared" si="247"/>
        <v/>
      </c>
      <c r="L1423" s="102" t="str">
        <f t="shared" si="248"/>
        <v/>
      </c>
      <c r="M1423" s="103" t="str">
        <f ca="1" t="shared" si="249"/>
        <v/>
      </c>
      <c r="N1423" s="103" t="str">
        <f ca="1" t="shared" si="250"/>
        <v/>
      </c>
      <c r="O1423" s="1" t="str">
        <f>IFERROR(VLOOKUP(D1423,ข้อมูลออเดอร์!A:EK,49,0),"")</f>
        <v/>
      </c>
      <c r="P1423" s="1" t="str">
        <f>IF(D1423="","",ข้อมูลออเดอร์!AX1422)</f>
        <v/>
      </c>
      <c r="Q1423" s="1" t="str">
        <f>IF(D1423="","",ข้อมูลออเดอร์!AX1422)</f>
        <v/>
      </c>
      <c r="R1423" s="1" t="str">
        <f t="shared" si="251"/>
        <v/>
      </c>
      <c r="S1423" s="1">
        <f>IF('ข้อมูลจังหวัด-อำเภอ'!C1422="","",'ข้อมูลจังหวัด-อำเภอ'!C1422)</f>
        <v>0</v>
      </c>
      <c r="T1423" s="1">
        <f>IF('ข้อมูลจังหวัด-อำเภอ'!D1422="","",'ข้อมูลจังหวัด-อำเภอ'!D1422)</f>
        <v>0</v>
      </c>
      <c r="U1423" s="1" t="str">
        <f>IFERROR(VLOOKUP(D1423,ข้อมูลออเดอร์!A:EK,46,0),"")</f>
        <v/>
      </c>
      <c r="V1423" s="1" t="str">
        <f>IFERROR(VLOOKUP(D1423,ข้อมูลออเดอร์!A:EK,46,0),"")</f>
        <v/>
      </c>
      <c r="W1423" s="1" t="str">
        <f>IFERROR(VLOOKUP(D1423,ข้อมูลออเดอร์!A:EK,48,0),"")</f>
        <v/>
      </c>
      <c r="X1423" s="1" t="str">
        <f t="shared" si="252"/>
        <v/>
      </c>
      <c r="Y1423" s="1"/>
      <c r="Z1423" s="1"/>
      <c r="AA1423" s="1" t="e">
        <f t="shared" si="253"/>
        <v>#N/A</v>
      </c>
      <c r="AB1423" s="1"/>
      <c r="AC1423" s="1"/>
      <c r="AD1423" s="1"/>
      <c r="AE1423" s="1" t="e">
        <f>IF(ข้อมูลน้ำหนักสินค้า!C1422="","",ข้อมูลน้ำหนักสินค้า!C1422)*J1423</f>
        <v>#VALUE!</v>
      </c>
    </row>
    <row r="1424" spans="1:31">
      <c r="A1424" s="1" t="str">
        <f t="shared" si="243"/>
        <v/>
      </c>
      <c r="B1424" s="1" t="str">
        <f t="shared" si="244"/>
        <v/>
      </c>
      <c r="C1424" s="1" t="str">
        <f t="shared" si="245"/>
        <v/>
      </c>
      <c r="D1424" s="1" t="str">
        <f>IF(ข้อมูลออเดอร์!A1423="","",ข้อมูลออเดอร์!A1423)</f>
        <v/>
      </c>
      <c r="E1424" s="1" t="str">
        <f>IFERROR(IF(VLOOKUP(D1424,ข้อมูลออเดอร์!A:BV,74,0)="Express delivery","NORMAL",IF(VLOOKUP(D1424,ข้อมูลออเดอร์!A:BV,74,0)="Lalamove","B2B_OFFLINE","")),"")</f>
        <v/>
      </c>
      <c r="F1424" s="1" t="str">
        <f t="shared" si="246"/>
        <v/>
      </c>
      <c r="G1424" s="1" t="str">
        <f>IF(ข้อมูลออเดอร์!CV1423="","",ข้อมูลออเดอร์!CV1423)</f>
        <v/>
      </c>
      <c r="H1424" s="1" t="str">
        <f>IF(ข้อมูลออเดอร์!CW1423="","",ข้อมูลออเดอร์!CW1423)</f>
        <v/>
      </c>
      <c r="I1424" s="1" t="str">
        <f>IF(ข้อมูลออเดอร์!CV1423="","",ข้อมูลออเดอร์!CV1423)</f>
        <v/>
      </c>
      <c r="J1424" s="1" t="str">
        <f>IF(ข้อมูลออเดอร์!DD1423="","",ข้อมูลออเดอร์!DD1423)</f>
        <v/>
      </c>
      <c r="K1424" s="102" t="str">
        <f t="shared" si="247"/>
        <v/>
      </c>
      <c r="L1424" s="102" t="str">
        <f t="shared" si="248"/>
        <v/>
      </c>
      <c r="M1424" s="103" t="str">
        <f ca="1" t="shared" si="249"/>
        <v/>
      </c>
      <c r="N1424" s="103" t="str">
        <f ca="1" t="shared" si="250"/>
        <v/>
      </c>
      <c r="O1424" s="1" t="str">
        <f>IFERROR(VLOOKUP(D1424,ข้อมูลออเดอร์!A:EK,49,0),"")</f>
        <v/>
      </c>
      <c r="P1424" s="1" t="str">
        <f>IF(D1424="","",ข้อมูลออเดอร์!AX1423)</f>
        <v/>
      </c>
      <c r="Q1424" s="1" t="str">
        <f>IF(D1424="","",ข้อมูลออเดอร์!AX1423)</f>
        <v/>
      </c>
      <c r="R1424" s="1" t="str">
        <f t="shared" si="251"/>
        <v/>
      </c>
      <c r="S1424" s="1">
        <f>IF('ข้อมูลจังหวัด-อำเภอ'!C1423="","",'ข้อมูลจังหวัด-อำเภอ'!C1423)</f>
        <v>0</v>
      </c>
      <c r="T1424" s="1">
        <f>IF('ข้อมูลจังหวัด-อำเภอ'!D1423="","",'ข้อมูลจังหวัด-อำเภอ'!D1423)</f>
        <v>0</v>
      </c>
      <c r="U1424" s="1" t="str">
        <f>IFERROR(VLOOKUP(D1424,ข้อมูลออเดอร์!A:EK,46,0),"")</f>
        <v/>
      </c>
      <c r="V1424" s="1" t="str">
        <f>IFERROR(VLOOKUP(D1424,ข้อมูลออเดอร์!A:EK,46,0),"")</f>
        <v/>
      </c>
      <c r="W1424" s="1" t="str">
        <f>IFERROR(VLOOKUP(D1424,ข้อมูลออเดอร์!A:EK,48,0),"")</f>
        <v/>
      </c>
      <c r="X1424" s="1" t="str">
        <f t="shared" si="252"/>
        <v/>
      </c>
      <c r="Y1424" s="1"/>
      <c r="Z1424" s="1"/>
      <c r="AA1424" s="1" t="e">
        <f t="shared" si="253"/>
        <v>#N/A</v>
      </c>
      <c r="AB1424" s="1"/>
      <c r="AC1424" s="1"/>
      <c r="AD1424" s="1"/>
      <c r="AE1424" s="1" t="e">
        <f>IF(ข้อมูลน้ำหนักสินค้า!C1423="","",ข้อมูลน้ำหนักสินค้า!C1423)*J1424</f>
        <v>#VALUE!</v>
      </c>
    </row>
    <row r="1425" spans="1:31">
      <c r="A1425" s="1" t="str">
        <f t="shared" si="243"/>
        <v/>
      </c>
      <c r="B1425" s="1" t="str">
        <f t="shared" si="244"/>
        <v/>
      </c>
      <c r="C1425" s="1" t="str">
        <f t="shared" si="245"/>
        <v/>
      </c>
      <c r="D1425" s="1" t="str">
        <f>IF(ข้อมูลออเดอร์!A1424="","",ข้อมูลออเดอร์!A1424)</f>
        <v/>
      </c>
      <c r="E1425" s="1" t="str">
        <f>IFERROR(IF(VLOOKUP(D1425,ข้อมูลออเดอร์!A:BV,74,0)="Express delivery","NORMAL",IF(VLOOKUP(D1425,ข้อมูลออเดอร์!A:BV,74,0)="Lalamove","B2B_OFFLINE","")),"")</f>
        <v/>
      </c>
      <c r="F1425" s="1" t="str">
        <f t="shared" si="246"/>
        <v/>
      </c>
      <c r="G1425" s="1" t="str">
        <f>IF(ข้อมูลออเดอร์!CV1424="","",ข้อมูลออเดอร์!CV1424)</f>
        <v/>
      </c>
      <c r="H1425" s="1" t="str">
        <f>IF(ข้อมูลออเดอร์!CW1424="","",ข้อมูลออเดอร์!CW1424)</f>
        <v/>
      </c>
      <c r="I1425" s="1" t="str">
        <f>IF(ข้อมูลออเดอร์!CV1424="","",ข้อมูลออเดอร์!CV1424)</f>
        <v/>
      </c>
      <c r="J1425" s="1" t="str">
        <f>IF(ข้อมูลออเดอร์!DD1424="","",ข้อมูลออเดอร์!DD1424)</f>
        <v/>
      </c>
      <c r="K1425" s="102" t="str">
        <f t="shared" si="247"/>
        <v/>
      </c>
      <c r="L1425" s="102" t="str">
        <f t="shared" si="248"/>
        <v/>
      </c>
      <c r="M1425" s="103" t="str">
        <f ca="1" t="shared" si="249"/>
        <v/>
      </c>
      <c r="N1425" s="103" t="str">
        <f ca="1" t="shared" si="250"/>
        <v/>
      </c>
      <c r="O1425" s="1" t="str">
        <f>IFERROR(VLOOKUP(D1425,ข้อมูลออเดอร์!A:EK,49,0),"")</f>
        <v/>
      </c>
      <c r="P1425" s="1" t="str">
        <f>IF(D1425="","",ข้อมูลออเดอร์!AX1424)</f>
        <v/>
      </c>
      <c r="Q1425" s="1" t="str">
        <f>IF(D1425="","",ข้อมูลออเดอร์!AX1424)</f>
        <v/>
      </c>
      <c r="R1425" s="1" t="str">
        <f t="shared" si="251"/>
        <v/>
      </c>
      <c r="S1425" s="1">
        <f>IF('ข้อมูลจังหวัด-อำเภอ'!C1424="","",'ข้อมูลจังหวัด-อำเภอ'!C1424)</f>
        <v>0</v>
      </c>
      <c r="T1425" s="1">
        <f>IF('ข้อมูลจังหวัด-อำเภอ'!D1424="","",'ข้อมูลจังหวัด-อำเภอ'!D1424)</f>
        <v>0</v>
      </c>
      <c r="U1425" s="1" t="str">
        <f>IFERROR(VLOOKUP(D1425,ข้อมูลออเดอร์!A:EK,46,0),"")</f>
        <v/>
      </c>
      <c r="V1425" s="1" t="str">
        <f>IFERROR(VLOOKUP(D1425,ข้อมูลออเดอร์!A:EK,46,0),"")</f>
        <v/>
      </c>
      <c r="W1425" s="1" t="str">
        <f>IFERROR(VLOOKUP(D1425,ข้อมูลออเดอร์!A:EK,48,0),"")</f>
        <v/>
      </c>
      <c r="X1425" s="1" t="str">
        <f t="shared" si="252"/>
        <v/>
      </c>
      <c r="Y1425" s="1"/>
      <c r="Z1425" s="1"/>
      <c r="AA1425" s="1" t="e">
        <f t="shared" si="253"/>
        <v>#N/A</v>
      </c>
      <c r="AB1425" s="1"/>
      <c r="AC1425" s="1"/>
      <c r="AD1425" s="1"/>
      <c r="AE1425" s="1" t="e">
        <f>IF(ข้อมูลน้ำหนักสินค้า!C1424="","",ข้อมูลน้ำหนักสินค้า!C1424)*J1425</f>
        <v>#VALUE!</v>
      </c>
    </row>
    <row r="1426" spans="1:31">
      <c r="A1426" s="1" t="str">
        <f t="shared" si="243"/>
        <v/>
      </c>
      <c r="B1426" s="1" t="str">
        <f t="shared" si="244"/>
        <v/>
      </c>
      <c r="C1426" s="1" t="str">
        <f t="shared" si="245"/>
        <v/>
      </c>
      <c r="D1426" s="1" t="str">
        <f>IF(ข้อมูลออเดอร์!A1425="","",ข้อมูลออเดอร์!A1425)</f>
        <v/>
      </c>
      <c r="E1426" s="1" t="str">
        <f>IFERROR(IF(VLOOKUP(D1426,ข้อมูลออเดอร์!A:BV,74,0)="Express delivery","NORMAL",IF(VLOOKUP(D1426,ข้อมูลออเดอร์!A:BV,74,0)="Lalamove","B2B_OFFLINE","")),"")</f>
        <v/>
      </c>
      <c r="F1426" s="1" t="str">
        <f t="shared" si="246"/>
        <v/>
      </c>
      <c r="G1426" s="1" t="str">
        <f>IF(ข้อมูลออเดอร์!CV1425="","",ข้อมูลออเดอร์!CV1425)</f>
        <v/>
      </c>
      <c r="H1426" s="1" t="str">
        <f>IF(ข้อมูลออเดอร์!CW1425="","",ข้อมูลออเดอร์!CW1425)</f>
        <v/>
      </c>
      <c r="I1426" s="1" t="str">
        <f>IF(ข้อมูลออเดอร์!CV1425="","",ข้อมูลออเดอร์!CV1425)</f>
        <v/>
      </c>
      <c r="J1426" s="1" t="str">
        <f>IF(ข้อมูลออเดอร์!DD1425="","",ข้อมูลออเดอร์!DD1425)</f>
        <v/>
      </c>
      <c r="K1426" s="102" t="str">
        <f t="shared" si="247"/>
        <v/>
      </c>
      <c r="L1426" s="102" t="str">
        <f t="shared" si="248"/>
        <v/>
      </c>
      <c r="M1426" s="103" t="str">
        <f ca="1" t="shared" si="249"/>
        <v/>
      </c>
      <c r="N1426" s="103" t="str">
        <f ca="1" t="shared" si="250"/>
        <v/>
      </c>
      <c r="O1426" s="1" t="str">
        <f>IFERROR(VLOOKUP(D1426,ข้อมูลออเดอร์!A:EK,49,0),"")</f>
        <v/>
      </c>
      <c r="P1426" s="1" t="str">
        <f>IF(D1426="","",ข้อมูลออเดอร์!AX1425)</f>
        <v/>
      </c>
      <c r="Q1426" s="1" t="str">
        <f>IF(D1426="","",ข้อมูลออเดอร์!AX1425)</f>
        <v/>
      </c>
      <c r="R1426" s="1" t="str">
        <f t="shared" si="251"/>
        <v/>
      </c>
      <c r="S1426" s="1">
        <f>IF('ข้อมูลจังหวัด-อำเภอ'!C1425="","",'ข้อมูลจังหวัด-อำเภอ'!C1425)</f>
        <v>0</v>
      </c>
      <c r="T1426" s="1">
        <f>IF('ข้อมูลจังหวัด-อำเภอ'!D1425="","",'ข้อมูลจังหวัด-อำเภอ'!D1425)</f>
        <v>0</v>
      </c>
      <c r="U1426" s="1" t="str">
        <f>IFERROR(VLOOKUP(D1426,ข้อมูลออเดอร์!A:EK,46,0),"")</f>
        <v/>
      </c>
      <c r="V1426" s="1" t="str">
        <f>IFERROR(VLOOKUP(D1426,ข้อมูลออเดอร์!A:EK,46,0),"")</f>
        <v/>
      </c>
      <c r="W1426" s="1" t="str">
        <f>IFERROR(VLOOKUP(D1426,ข้อมูลออเดอร์!A:EK,48,0),"")</f>
        <v/>
      </c>
      <c r="X1426" s="1" t="str">
        <f t="shared" si="252"/>
        <v/>
      </c>
      <c r="Y1426" s="1"/>
      <c r="Z1426" s="1"/>
      <c r="AA1426" s="1" t="e">
        <f t="shared" si="253"/>
        <v>#N/A</v>
      </c>
      <c r="AB1426" s="1"/>
      <c r="AC1426" s="1"/>
      <c r="AD1426" s="1"/>
      <c r="AE1426" s="1" t="e">
        <f>IF(ข้อมูลน้ำหนักสินค้า!C1425="","",ข้อมูลน้ำหนักสินค้า!C1425)*J1426</f>
        <v>#VALUE!</v>
      </c>
    </row>
    <row r="1427" spans="1:31">
      <c r="A1427" s="1" t="str">
        <f t="shared" si="243"/>
        <v/>
      </c>
      <c r="B1427" s="1" t="str">
        <f t="shared" si="244"/>
        <v/>
      </c>
      <c r="C1427" s="1" t="str">
        <f t="shared" si="245"/>
        <v/>
      </c>
      <c r="D1427" s="1" t="str">
        <f>IF(ข้อมูลออเดอร์!A1426="","",ข้อมูลออเดอร์!A1426)</f>
        <v/>
      </c>
      <c r="E1427" s="1" t="str">
        <f>IFERROR(IF(VLOOKUP(D1427,ข้อมูลออเดอร์!A:BV,74,0)="Express delivery","NORMAL",IF(VLOOKUP(D1427,ข้อมูลออเดอร์!A:BV,74,0)="Lalamove","B2B_OFFLINE","")),"")</f>
        <v/>
      </c>
      <c r="F1427" s="1" t="str">
        <f t="shared" si="246"/>
        <v/>
      </c>
      <c r="G1427" s="1" t="str">
        <f>IF(ข้อมูลออเดอร์!CV1426="","",ข้อมูลออเดอร์!CV1426)</f>
        <v/>
      </c>
      <c r="H1427" s="1" t="str">
        <f>IF(ข้อมูลออเดอร์!CW1426="","",ข้อมูลออเดอร์!CW1426)</f>
        <v/>
      </c>
      <c r="I1427" s="1" t="str">
        <f>IF(ข้อมูลออเดอร์!CV1426="","",ข้อมูลออเดอร์!CV1426)</f>
        <v/>
      </c>
      <c r="J1427" s="1" t="str">
        <f>IF(ข้อมูลออเดอร์!DD1426="","",ข้อมูลออเดอร์!DD1426)</f>
        <v/>
      </c>
      <c r="K1427" s="102" t="str">
        <f t="shared" si="247"/>
        <v/>
      </c>
      <c r="L1427" s="102" t="str">
        <f t="shared" si="248"/>
        <v/>
      </c>
      <c r="M1427" s="103" t="str">
        <f ca="1" t="shared" si="249"/>
        <v/>
      </c>
      <c r="N1427" s="103" t="str">
        <f ca="1" t="shared" si="250"/>
        <v/>
      </c>
      <c r="O1427" s="1" t="str">
        <f>IFERROR(VLOOKUP(D1427,ข้อมูลออเดอร์!A:EK,49,0),"")</f>
        <v/>
      </c>
      <c r="P1427" s="1" t="str">
        <f>IF(D1427="","",ข้อมูลออเดอร์!AX1426)</f>
        <v/>
      </c>
      <c r="Q1427" s="1" t="str">
        <f>IF(D1427="","",ข้อมูลออเดอร์!AX1426)</f>
        <v/>
      </c>
      <c r="R1427" s="1" t="str">
        <f t="shared" si="251"/>
        <v/>
      </c>
      <c r="S1427" s="1">
        <f>IF('ข้อมูลจังหวัด-อำเภอ'!C1426="","",'ข้อมูลจังหวัด-อำเภอ'!C1426)</f>
        <v>0</v>
      </c>
      <c r="T1427" s="1">
        <f>IF('ข้อมูลจังหวัด-อำเภอ'!D1426="","",'ข้อมูลจังหวัด-อำเภอ'!D1426)</f>
        <v>0</v>
      </c>
      <c r="U1427" s="1" t="str">
        <f>IFERROR(VLOOKUP(D1427,ข้อมูลออเดอร์!A:EK,46,0),"")</f>
        <v/>
      </c>
      <c r="V1427" s="1" t="str">
        <f>IFERROR(VLOOKUP(D1427,ข้อมูลออเดอร์!A:EK,46,0),"")</f>
        <v/>
      </c>
      <c r="W1427" s="1" t="str">
        <f>IFERROR(VLOOKUP(D1427,ข้อมูลออเดอร์!A:EK,48,0),"")</f>
        <v/>
      </c>
      <c r="X1427" s="1" t="str">
        <f t="shared" si="252"/>
        <v/>
      </c>
      <c r="Y1427" s="1"/>
      <c r="Z1427" s="1"/>
      <c r="AA1427" s="1" t="e">
        <f t="shared" si="253"/>
        <v>#N/A</v>
      </c>
      <c r="AB1427" s="1"/>
      <c r="AC1427" s="1"/>
      <c r="AD1427" s="1"/>
      <c r="AE1427" s="1" t="e">
        <f>IF(ข้อมูลน้ำหนักสินค้า!C1426="","",ข้อมูลน้ำหนักสินค้า!C1426)*J1427</f>
        <v>#VALUE!</v>
      </c>
    </row>
    <row r="1428" spans="1:31">
      <c r="A1428" s="1" t="str">
        <f t="shared" si="243"/>
        <v/>
      </c>
      <c r="B1428" s="1" t="str">
        <f t="shared" si="244"/>
        <v/>
      </c>
      <c r="C1428" s="1" t="str">
        <f t="shared" si="245"/>
        <v/>
      </c>
      <c r="D1428" s="1" t="str">
        <f>IF(ข้อมูลออเดอร์!A1427="","",ข้อมูลออเดอร์!A1427)</f>
        <v/>
      </c>
      <c r="E1428" s="1" t="str">
        <f>IFERROR(IF(VLOOKUP(D1428,ข้อมูลออเดอร์!A:BV,74,0)="Express delivery","NORMAL",IF(VLOOKUP(D1428,ข้อมูลออเดอร์!A:BV,74,0)="Lalamove","B2B_OFFLINE","")),"")</f>
        <v/>
      </c>
      <c r="F1428" s="1" t="str">
        <f t="shared" si="246"/>
        <v/>
      </c>
      <c r="G1428" s="1" t="str">
        <f>IF(ข้อมูลออเดอร์!CV1427="","",ข้อมูลออเดอร์!CV1427)</f>
        <v/>
      </c>
      <c r="H1428" s="1" t="str">
        <f>IF(ข้อมูลออเดอร์!CW1427="","",ข้อมูลออเดอร์!CW1427)</f>
        <v/>
      </c>
      <c r="I1428" s="1" t="str">
        <f>IF(ข้อมูลออเดอร์!CV1427="","",ข้อมูลออเดอร์!CV1427)</f>
        <v/>
      </c>
      <c r="J1428" s="1" t="str">
        <f>IF(ข้อมูลออเดอร์!DD1427="","",ข้อมูลออเดอร์!DD1427)</f>
        <v/>
      </c>
      <c r="K1428" s="102" t="str">
        <f t="shared" si="247"/>
        <v/>
      </c>
      <c r="L1428" s="102" t="str">
        <f t="shared" si="248"/>
        <v/>
      </c>
      <c r="M1428" s="103" t="str">
        <f ca="1" t="shared" si="249"/>
        <v/>
      </c>
      <c r="N1428" s="103" t="str">
        <f ca="1" t="shared" si="250"/>
        <v/>
      </c>
      <c r="O1428" s="1" t="str">
        <f>IFERROR(VLOOKUP(D1428,ข้อมูลออเดอร์!A:EK,49,0),"")</f>
        <v/>
      </c>
      <c r="P1428" s="1" t="str">
        <f>IF(D1428="","",ข้อมูลออเดอร์!AX1427)</f>
        <v/>
      </c>
      <c r="Q1428" s="1" t="str">
        <f>IF(D1428="","",ข้อมูลออเดอร์!AX1427)</f>
        <v/>
      </c>
      <c r="R1428" s="1" t="str">
        <f t="shared" si="251"/>
        <v/>
      </c>
      <c r="S1428" s="1">
        <f>IF('ข้อมูลจังหวัด-อำเภอ'!C1427="","",'ข้อมูลจังหวัด-อำเภอ'!C1427)</f>
        <v>0</v>
      </c>
      <c r="T1428" s="1">
        <f>IF('ข้อมูลจังหวัด-อำเภอ'!D1427="","",'ข้อมูลจังหวัด-อำเภอ'!D1427)</f>
        <v>0</v>
      </c>
      <c r="U1428" s="1" t="str">
        <f>IFERROR(VLOOKUP(D1428,ข้อมูลออเดอร์!A:EK,46,0),"")</f>
        <v/>
      </c>
      <c r="V1428" s="1" t="str">
        <f>IFERROR(VLOOKUP(D1428,ข้อมูลออเดอร์!A:EK,46,0),"")</f>
        <v/>
      </c>
      <c r="W1428" s="1" t="str">
        <f>IFERROR(VLOOKUP(D1428,ข้อมูลออเดอร์!A:EK,48,0),"")</f>
        <v/>
      </c>
      <c r="X1428" s="1" t="str">
        <f t="shared" si="252"/>
        <v/>
      </c>
      <c r="Y1428" s="1"/>
      <c r="Z1428" s="1"/>
      <c r="AA1428" s="1" t="e">
        <f t="shared" si="253"/>
        <v>#N/A</v>
      </c>
      <c r="AB1428" s="1"/>
      <c r="AC1428" s="1"/>
      <c r="AD1428" s="1"/>
      <c r="AE1428" s="1" t="e">
        <f>IF(ข้อมูลน้ำหนักสินค้า!C1427="","",ข้อมูลน้ำหนักสินค้า!C1427)*J1428</f>
        <v>#VALUE!</v>
      </c>
    </row>
    <row r="1429" spans="1:31">
      <c r="A1429" s="1" t="str">
        <f t="shared" si="243"/>
        <v/>
      </c>
      <c r="B1429" s="1" t="str">
        <f t="shared" si="244"/>
        <v/>
      </c>
      <c r="C1429" s="1" t="str">
        <f t="shared" si="245"/>
        <v/>
      </c>
      <c r="D1429" s="1" t="str">
        <f>IF(ข้อมูลออเดอร์!A1428="","",ข้อมูลออเดอร์!A1428)</f>
        <v/>
      </c>
      <c r="E1429" s="1" t="str">
        <f>IFERROR(IF(VLOOKUP(D1429,ข้อมูลออเดอร์!A:BV,74,0)="Express delivery","NORMAL",IF(VLOOKUP(D1429,ข้อมูลออเดอร์!A:BV,74,0)="Lalamove","B2B_OFFLINE","")),"")</f>
        <v/>
      </c>
      <c r="F1429" s="1" t="str">
        <f t="shared" si="246"/>
        <v/>
      </c>
      <c r="G1429" s="1" t="str">
        <f>IF(ข้อมูลออเดอร์!CV1428="","",ข้อมูลออเดอร์!CV1428)</f>
        <v/>
      </c>
      <c r="H1429" s="1" t="str">
        <f>IF(ข้อมูลออเดอร์!CW1428="","",ข้อมูลออเดอร์!CW1428)</f>
        <v/>
      </c>
      <c r="I1429" s="1" t="str">
        <f>IF(ข้อมูลออเดอร์!CV1428="","",ข้อมูลออเดอร์!CV1428)</f>
        <v/>
      </c>
      <c r="J1429" s="1" t="str">
        <f>IF(ข้อมูลออเดอร์!DD1428="","",ข้อมูลออเดอร์!DD1428)</f>
        <v/>
      </c>
      <c r="K1429" s="102" t="str">
        <f t="shared" si="247"/>
        <v/>
      </c>
      <c r="L1429" s="102" t="str">
        <f t="shared" si="248"/>
        <v/>
      </c>
      <c r="M1429" s="103" t="str">
        <f ca="1" t="shared" si="249"/>
        <v/>
      </c>
      <c r="N1429" s="103" t="str">
        <f ca="1" t="shared" si="250"/>
        <v/>
      </c>
      <c r="O1429" s="1" t="str">
        <f>IFERROR(VLOOKUP(D1429,ข้อมูลออเดอร์!A:EK,49,0),"")</f>
        <v/>
      </c>
      <c r="P1429" s="1" t="str">
        <f>IF(D1429="","",ข้อมูลออเดอร์!AX1428)</f>
        <v/>
      </c>
      <c r="Q1429" s="1" t="str">
        <f>IF(D1429="","",ข้อมูลออเดอร์!AX1428)</f>
        <v/>
      </c>
      <c r="R1429" s="1" t="str">
        <f t="shared" si="251"/>
        <v/>
      </c>
      <c r="S1429" s="1">
        <f>IF('ข้อมูลจังหวัด-อำเภอ'!C1428="","",'ข้อมูลจังหวัด-อำเภอ'!C1428)</f>
        <v>0</v>
      </c>
      <c r="T1429" s="1">
        <f>IF('ข้อมูลจังหวัด-อำเภอ'!D1428="","",'ข้อมูลจังหวัด-อำเภอ'!D1428)</f>
        <v>0</v>
      </c>
      <c r="U1429" s="1" t="str">
        <f>IFERROR(VLOOKUP(D1429,ข้อมูลออเดอร์!A:EK,46,0),"")</f>
        <v/>
      </c>
      <c r="V1429" s="1" t="str">
        <f>IFERROR(VLOOKUP(D1429,ข้อมูลออเดอร์!A:EK,46,0),"")</f>
        <v/>
      </c>
      <c r="W1429" s="1" t="str">
        <f>IFERROR(VLOOKUP(D1429,ข้อมูลออเดอร์!A:EK,48,0),"")</f>
        <v/>
      </c>
      <c r="X1429" s="1" t="str">
        <f t="shared" si="252"/>
        <v/>
      </c>
      <c r="Y1429" s="1"/>
      <c r="Z1429" s="1"/>
      <c r="AA1429" s="1" t="e">
        <f t="shared" si="253"/>
        <v>#N/A</v>
      </c>
      <c r="AB1429" s="1"/>
      <c r="AC1429" s="1"/>
      <c r="AD1429" s="1"/>
      <c r="AE1429" s="1" t="e">
        <f>IF(ข้อมูลน้ำหนักสินค้า!C1428="","",ข้อมูลน้ำหนักสินค้า!C1428)*J1429</f>
        <v>#VALUE!</v>
      </c>
    </row>
    <row r="1430" spans="1:31">
      <c r="A1430" s="1" t="str">
        <f t="shared" si="243"/>
        <v/>
      </c>
      <c r="B1430" s="1" t="str">
        <f t="shared" si="244"/>
        <v/>
      </c>
      <c r="C1430" s="1" t="str">
        <f t="shared" si="245"/>
        <v/>
      </c>
      <c r="D1430" s="1" t="str">
        <f>IF(ข้อมูลออเดอร์!A1429="","",ข้อมูลออเดอร์!A1429)</f>
        <v/>
      </c>
      <c r="E1430" s="1" t="str">
        <f>IFERROR(IF(VLOOKUP(D1430,ข้อมูลออเดอร์!A:BV,74,0)="Express delivery","NORMAL",IF(VLOOKUP(D1430,ข้อมูลออเดอร์!A:BV,74,0)="Lalamove","B2B_OFFLINE","")),"")</f>
        <v/>
      </c>
      <c r="F1430" s="1" t="str">
        <f t="shared" si="246"/>
        <v/>
      </c>
      <c r="G1430" s="1" t="str">
        <f>IF(ข้อมูลออเดอร์!CV1429="","",ข้อมูลออเดอร์!CV1429)</f>
        <v/>
      </c>
      <c r="H1430" s="1" t="str">
        <f>IF(ข้อมูลออเดอร์!CW1429="","",ข้อมูลออเดอร์!CW1429)</f>
        <v/>
      </c>
      <c r="I1430" s="1" t="str">
        <f>IF(ข้อมูลออเดอร์!CV1429="","",ข้อมูลออเดอร์!CV1429)</f>
        <v/>
      </c>
      <c r="J1430" s="1" t="str">
        <f>IF(ข้อมูลออเดอร์!DD1429="","",ข้อมูลออเดอร์!DD1429)</f>
        <v/>
      </c>
      <c r="K1430" s="102" t="str">
        <f t="shared" si="247"/>
        <v/>
      </c>
      <c r="L1430" s="102" t="str">
        <f t="shared" si="248"/>
        <v/>
      </c>
      <c r="M1430" s="103" t="str">
        <f ca="1" t="shared" si="249"/>
        <v/>
      </c>
      <c r="N1430" s="103" t="str">
        <f ca="1" t="shared" si="250"/>
        <v/>
      </c>
      <c r="O1430" s="1" t="str">
        <f>IFERROR(VLOOKUP(D1430,ข้อมูลออเดอร์!A:EK,49,0),"")</f>
        <v/>
      </c>
      <c r="P1430" s="1" t="str">
        <f>IF(D1430="","",ข้อมูลออเดอร์!AX1429)</f>
        <v/>
      </c>
      <c r="Q1430" s="1" t="str">
        <f>IF(D1430="","",ข้อมูลออเดอร์!AX1429)</f>
        <v/>
      </c>
      <c r="R1430" s="1" t="str">
        <f t="shared" si="251"/>
        <v/>
      </c>
      <c r="S1430" s="1">
        <f>IF('ข้อมูลจังหวัด-อำเภอ'!C1429="","",'ข้อมูลจังหวัด-อำเภอ'!C1429)</f>
        <v>0</v>
      </c>
      <c r="T1430" s="1">
        <f>IF('ข้อมูลจังหวัด-อำเภอ'!D1429="","",'ข้อมูลจังหวัด-อำเภอ'!D1429)</f>
        <v>0</v>
      </c>
      <c r="U1430" s="1" t="str">
        <f>IFERROR(VLOOKUP(D1430,ข้อมูลออเดอร์!A:EK,46,0),"")</f>
        <v/>
      </c>
      <c r="V1430" s="1" t="str">
        <f>IFERROR(VLOOKUP(D1430,ข้อมูลออเดอร์!A:EK,46,0),"")</f>
        <v/>
      </c>
      <c r="W1430" s="1" t="str">
        <f>IFERROR(VLOOKUP(D1430,ข้อมูลออเดอร์!A:EK,48,0),"")</f>
        <v/>
      </c>
      <c r="X1430" s="1" t="str">
        <f t="shared" si="252"/>
        <v/>
      </c>
      <c r="Y1430" s="1"/>
      <c r="Z1430" s="1"/>
      <c r="AA1430" s="1" t="e">
        <f t="shared" si="253"/>
        <v>#N/A</v>
      </c>
      <c r="AB1430" s="1"/>
      <c r="AC1430" s="1"/>
      <c r="AD1430" s="1"/>
      <c r="AE1430" s="1" t="e">
        <f>IF(ข้อมูลน้ำหนักสินค้า!C1429="","",ข้อมูลน้ำหนักสินค้า!C1429)*J1430</f>
        <v>#VALUE!</v>
      </c>
    </row>
    <row r="1431" spans="1:31">
      <c r="A1431" s="1" t="str">
        <f t="shared" si="243"/>
        <v/>
      </c>
      <c r="B1431" s="1" t="str">
        <f t="shared" si="244"/>
        <v/>
      </c>
      <c r="C1431" s="1" t="str">
        <f t="shared" si="245"/>
        <v/>
      </c>
      <c r="D1431" s="1" t="str">
        <f>IF(ข้อมูลออเดอร์!A1430="","",ข้อมูลออเดอร์!A1430)</f>
        <v/>
      </c>
      <c r="E1431" s="1" t="str">
        <f>IFERROR(IF(VLOOKUP(D1431,ข้อมูลออเดอร์!A:BV,74,0)="Express delivery","NORMAL",IF(VLOOKUP(D1431,ข้อมูลออเดอร์!A:BV,74,0)="Lalamove","B2B_OFFLINE","")),"")</f>
        <v/>
      </c>
      <c r="F1431" s="1" t="str">
        <f t="shared" si="246"/>
        <v/>
      </c>
      <c r="G1431" s="1" t="str">
        <f>IF(ข้อมูลออเดอร์!CV1430="","",ข้อมูลออเดอร์!CV1430)</f>
        <v/>
      </c>
      <c r="H1431" s="1" t="str">
        <f>IF(ข้อมูลออเดอร์!CW1430="","",ข้อมูลออเดอร์!CW1430)</f>
        <v/>
      </c>
      <c r="I1431" s="1" t="str">
        <f>IF(ข้อมูลออเดอร์!CV1430="","",ข้อมูลออเดอร์!CV1430)</f>
        <v/>
      </c>
      <c r="J1431" s="1" t="str">
        <f>IF(ข้อมูลออเดอร์!DD1430="","",ข้อมูลออเดอร์!DD1430)</f>
        <v/>
      </c>
      <c r="K1431" s="102" t="str">
        <f t="shared" si="247"/>
        <v/>
      </c>
      <c r="L1431" s="102" t="str">
        <f t="shared" si="248"/>
        <v/>
      </c>
      <c r="M1431" s="103" t="str">
        <f ca="1" t="shared" si="249"/>
        <v/>
      </c>
      <c r="N1431" s="103" t="str">
        <f ca="1" t="shared" si="250"/>
        <v/>
      </c>
      <c r="O1431" s="1" t="str">
        <f>IFERROR(VLOOKUP(D1431,ข้อมูลออเดอร์!A:EK,49,0),"")</f>
        <v/>
      </c>
      <c r="P1431" s="1" t="str">
        <f>IF(D1431="","",ข้อมูลออเดอร์!AX1430)</f>
        <v/>
      </c>
      <c r="Q1431" s="1" t="str">
        <f>IF(D1431="","",ข้อมูลออเดอร์!AX1430)</f>
        <v/>
      </c>
      <c r="R1431" s="1" t="str">
        <f t="shared" si="251"/>
        <v/>
      </c>
      <c r="S1431" s="1">
        <f>IF('ข้อมูลจังหวัด-อำเภอ'!C1430="","",'ข้อมูลจังหวัด-อำเภอ'!C1430)</f>
        <v>0</v>
      </c>
      <c r="T1431" s="1">
        <f>IF('ข้อมูลจังหวัด-อำเภอ'!D1430="","",'ข้อมูลจังหวัด-อำเภอ'!D1430)</f>
        <v>0</v>
      </c>
      <c r="U1431" s="1" t="str">
        <f>IFERROR(VLOOKUP(D1431,ข้อมูลออเดอร์!A:EK,46,0),"")</f>
        <v/>
      </c>
      <c r="V1431" s="1" t="str">
        <f>IFERROR(VLOOKUP(D1431,ข้อมูลออเดอร์!A:EK,46,0),"")</f>
        <v/>
      </c>
      <c r="W1431" s="1" t="str">
        <f>IFERROR(VLOOKUP(D1431,ข้อมูลออเดอร์!A:EK,48,0),"")</f>
        <v/>
      </c>
      <c r="X1431" s="1" t="str">
        <f t="shared" si="252"/>
        <v/>
      </c>
      <c r="Y1431" s="1"/>
      <c r="Z1431" s="1"/>
      <c r="AA1431" s="1" t="e">
        <f t="shared" si="253"/>
        <v>#N/A</v>
      </c>
      <c r="AB1431" s="1"/>
      <c r="AC1431" s="1"/>
      <c r="AD1431" s="1"/>
      <c r="AE1431" s="1" t="e">
        <f>IF(ข้อมูลน้ำหนักสินค้า!C1430="","",ข้อมูลน้ำหนักสินค้า!C1430)*J1431</f>
        <v>#VALUE!</v>
      </c>
    </row>
    <row r="1432" spans="1:31">
      <c r="A1432" s="1" t="str">
        <f t="shared" si="243"/>
        <v/>
      </c>
      <c r="B1432" s="1" t="str">
        <f t="shared" si="244"/>
        <v/>
      </c>
      <c r="C1432" s="1" t="str">
        <f t="shared" si="245"/>
        <v/>
      </c>
      <c r="D1432" s="1" t="str">
        <f>IF(ข้อมูลออเดอร์!A1431="","",ข้อมูลออเดอร์!A1431)</f>
        <v/>
      </c>
      <c r="E1432" s="1" t="str">
        <f>IFERROR(IF(VLOOKUP(D1432,ข้อมูลออเดอร์!A:BV,74,0)="Express delivery","NORMAL",IF(VLOOKUP(D1432,ข้อมูลออเดอร์!A:BV,74,0)="Lalamove","B2B_OFFLINE","")),"")</f>
        <v/>
      </c>
      <c r="F1432" s="1" t="str">
        <f t="shared" si="246"/>
        <v/>
      </c>
      <c r="G1432" s="1" t="str">
        <f>IF(ข้อมูลออเดอร์!CV1431="","",ข้อมูลออเดอร์!CV1431)</f>
        <v/>
      </c>
      <c r="H1432" s="1" t="str">
        <f>IF(ข้อมูลออเดอร์!CW1431="","",ข้อมูลออเดอร์!CW1431)</f>
        <v/>
      </c>
      <c r="I1432" s="1" t="str">
        <f>IF(ข้อมูลออเดอร์!CV1431="","",ข้อมูลออเดอร์!CV1431)</f>
        <v/>
      </c>
      <c r="J1432" s="1" t="str">
        <f>IF(ข้อมูลออเดอร์!DD1431="","",ข้อมูลออเดอร์!DD1431)</f>
        <v/>
      </c>
      <c r="K1432" s="102" t="str">
        <f t="shared" si="247"/>
        <v/>
      </c>
      <c r="L1432" s="102" t="str">
        <f t="shared" si="248"/>
        <v/>
      </c>
      <c r="M1432" s="103" t="str">
        <f ca="1" t="shared" si="249"/>
        <v/>
      </c>
      <c r="N1432" s="103" t="str">
        <f ca="1" t="shared" si="250"/>
        <v/>
      </c>
      <c r="O1432" s="1" t="str">
        <f>IFERROR(VLOOKUP(D1432,ข้อมูลออเดอร์!A:EK,49,0),"")</f>
        <v/>
      </c>
      <c r="P1432" s="1" t="str">
        <f>IF(D1432="","",ข้อมูลออเดอร์!AX1431)</f>
        <v/>
      </c>
      <c r="Q1432" s="1" t="str">
        <f>IF(D1432="","",ข้อมูลออเดอร์!AX1431)</f>
        <v/>
      </c>
      <c r="R1432" s="1" t="str">
        <f t="shared" si="251"/>
        <v/>
      </c>
      <c r="S1432" s="1">
        <f>IF('ข้อมูลจังหวัด-อำเภอ'!C1431="","",'ข้อมูลจังหวัด-อำเภอ'!C1431)</f>
        <v>0</v>
      </c>
      <c r="T1432" s="1">
        <f>IF('ข้อมูลจังหวัด-อำเภอ'!D1431="","",'ข้อมูลจังหวัด-อำเภอ'!D1431)</f>
        <v>0</v>
      </c>
      <c r="U1432" s="1" t="str">
        <f>IFERROR(VLOOKUP(D1432,ข้อมูลออเดอร์!A:EK,46,0),"")</f>
        <v/>
      </c>
      <c r="V1432" s="1" t="str">
        <f>IFERROR(VLOOKUP(D1432,ข้อมูลออเดอร์!A:EK,46,0),"")</f>
        <v/>
      </c>
      <c r="W1432" s="1" t="str">
        <f>IFERROR(VLOOKUP(D1432,ข้อมูลออเดอร์!A:EK,48,0),"")</f>
        <v/>
      </c>
      <c r="X1432" s="1" t="str">
        <f t="shared" si="252"/>
        <v/>
      </c>
      <c r="Y1432" s="1"/>
      <c r="Z1432" s="1"/>
      <c r="AA1432" s="1" t="e">
        <f t="shared" si="253"/>
        <v>#N/A</v>
      </c>
      <c r="AB1432" s="1"/>
      <c r="AC1432" s="1"/>
      <c r="AD1432" s="1"/>
      <c r="AE1432" s="1" t="e">
        <f>IF(ข้อมูลน้ำหนักสินค้า!C1431="","",ข้อมูลน้ำหนักสินค้า!C1431)*J1432</f>
        <v>#VALUE!</v>
      </c>
    </row>
    <row r="1433" spans="1:31">
      <c r="A1433" s="1" t="str">
        <f t="shared" si="243"/>
        <v/>
      </c>
      <c r="B1433" s="1" t="str">
        <f t="shared" si="244"/>
        <v/>
      </c>
      <c r="C1433" s="1" t="str">
        <f t="shared" si="245"/>
        <v/>
      </c>
      <c r="D1433" s="1" t="str">
        <f>IF(ข้อมูลออเดอร์!A1432="","",ข้อมูลออเดอร์!A1432)</f>
        <v/>
      </c>
      <c r="E1433" s="1" t="str">
        <f>IFERROR(IF(VLOOKUP(D1433,ข้อมูลออเดอร์!A:BV,74,0)="Express delivery","NORMAL",IF(VLOOKUP(D1433,ข้อมูลออเดอร์!A:BV,74,0)="Lalamove","B2B_OFFLINE","")),"")</f>
        <v/>
      </c>
      <c r="F1433" s="1" t="str">
        <f t="shared" si="246"/>
        <v/>
      </c>
      <c r="G1433" s="1" t="str">
        <f>IF(ข้อมูลออเดอร์!CV1432="","",ข้อมูลออเดอร์!CV1432)</f>
        <v/>
      </c>
      <c r="H1433" s="1" t="str">
        <f>IF(ข้อมูลออเดอร์!CW1432="","",ข้อมูลออเดอร์!CW1432)</f>
        <v/>
      </c>
      <c r="I1433" s="1" t="str">
        <f>IF(ข้อมูลออเดอร์!CV1432="","",ข้อมูลออเดอร์!CV1432)</f>
        <v/>
      </c>
      <c r="J1433" s="1" t="str">
        <f>IF(ข้อมูลออเดอร์!DD1432="","",ข้อมูลออเดอร์!DD1432)</f>
        <v/>
      </c>
      <c r="K1433" s="102" t="str">
        <f t="shared" si="247"/>
        <v/>
      </c>
      <c r="L1433" s="102" t="str">
        <f t="shared" si="248"/>
        <v/>
      </c>
      <c r="M1433" s="103" t="str">
        <f ca="1" t="shared" si="249"/>
        <v/>
      </c>
      <c r="N1433" s="103" t="str">
        <f ca="1" t="shared" si="250"/>
        <v/>
      </c>
      <c r="O1433" s="1" t="str">
        <f>IFERROR(VLOOKUP(D1433,ข้อมูลออเดอร์!A:EK,49,0),"")</f>
        <v/>
      </c>
      <c r="P1433" s="1" t="str">
        <f>IF(D1433="","",ข้อมูลออเดอร์!AX1432)</f>
        <v/>
      </c>
      <c r="Q1433" s="1" t="str">
        <f>IF(D1433="","",ข้อมูลออเดอร์!AX1432)</f>
        <v/>
      </c>
      <c r="R1433" s="1" t="str">
        <f t="shared" si="251"/>
        <v/>
      </c>
      <c r="S1433" s="1">
        <f>IF('ข้อมูลจังหวัด-อำเภอ'!C1432="","",'ข้อมูลจังหวัด-อำเภอ'!C1432)</f>
        <v>0</v>
      </c>
      <c r="T1433" s="1">
        <f>IF('ข้อมูลจังหวัด-อำเภอ'!D1432="","",'ข้อมูลจังหวัด-อำเภอ'!D1432)</f>
        <v>0</v>
      </c>
      <c r="U1433" s="1" t="str">
        <f>IFERROR(VLOOKUP(D1433,ข้อมูลออเดอร์!A:EK,46,0),"")</f>
        <v/>
      </c>
      <c r="V1433" s="1" t="str">
        <f>IFERROR(VLOOKUP(D1433,ข้อมูลออเดอร์!A:EK,46,0),"")</f>
        <v/>
      </c>
      <c r="W1433" s="1" t="str">
        <f>IFERROR(VLOOKUP(D1433,ข้อมูลออเดอร์!A:EK,48,0),"")</f>
        <v/>
      </c>
      <c r="X1433" s="1" t="str">
        <f t="shared" si="252"/>
        <v/>
      </c>
      <c r="Y1433" s="1"/>
      <c r="Z1433" s="1"/>
      <c r="AA1433" s="1" t="e">
        <f t="shared" si="253"/>
        <v>#N/A</v>
      </c>
      <c r="AB1433" s="1"/>
      <c r="AC1433" s="1"/>
      <c r="AD1433" s="1"/>
      <c r="AE1433" s="1" t="e">
        <f>IF(ข้อมูลน้ำหนักสินค้า!C1432="","",ข้อมูลน้ำหนักสินค้า!C1432)*J1433</f>
        <v>#VALUE!</v>
      </c>
    </row>
    <row r="1434" spans="1:31">
      <c r="A1434" s="1" t="str">
        <f t="shared" si="243"/>
        <v/>
      </c>
      <c r="B1434" s="1" t="str">
        <f t="shared" si="244"/>
        <v/>
      </c>
      <c r="C1434" s="1" t="str">
        <f t="shared" si="245"/>
        <v/>
      </c>
      <c r="D1434" s="1" t="str">
        <f>IF(ข้อมูลออเดอร์!A1433="","",ข้อมูลออเดอร์!A1433)</f>
        <v/>
      </c>
      <c r="E1434" s="1" t="str">
        <f>IFERROR(IF(VLOOKUP(D1434,ข้อมูลออเดอร์!A:BV,74,0)="Express delivery","NORMAL",IF(VLOOKUP(D1434,ข้อมูลออเดอร์!A:BV,74,0)="Lalamove","B2B_OFFLINE","")),"")</f>
        <v/>
      </c>
      <c r="F1434" s="1" t="str">
        <f t="shared" si="246"/>
        <v/>
      </c>
      <c r="G1434" s="1" t="str">
        <f>IF(ข้อมูลออเดอร์!CV1433="","",ข้อมูลออเดอร์!CV1433)</f>
        <v/>
      </c>
      <c r="H1434" s="1" t="str">
        <f>IF(ข้อมูลออเดอร์!CW1433="","",ข้อมูลออเดอร์!CW1433)</f>
        <v/>
      </c>
      <c r="I1434" s="1" t="str">
        <f>IF(ข้อมูลออเดอร์!CV1433="","",ข้อมูลออเดอร์!CV1433)</f>
        <v/>
      </c>
      <c r="J1434" s="1" t="str">
        <f>IF(ข้อมูลออเดอร์!DD1433="","",ข้อมูลออเดอร์!DD1433)</f>
        <v/>
      </c>
      <c r="K1434" s="102" t="str">
        <f t="shared" si="247"/>
        <v/>
      </c>
      <c r="L1434" s="102" t="str">
        <f t="shared" si="248"/>
        <v/>
      </c>
      <c r="M1434" s="103" t="str">
        <f ca="1" t="shared" si="249"/>
        <v/>
      </c>
      <c r="N1434" s="103" t="str">
        <f ca="1" t="shared" si="250"/>
        <v/>
      </c>
      <c r="O1434" s="1" t="str">
        <f>IFERROR(VLOOKUP(D1434,ข้อมูลออเดอร์!A:EK,49,0),"")</f>
        <v/>
      </c>
      <c r="P1434" s="1" t="str">
        <f>IF(D1434="","",ข้อมูลออเดอร์!AX1433)</f>
        <v/>
      </c>
      <c r="Q1434" s="1" t="str">
        <f>IF(D1434="","",ข้อมูลออเดอร์!AX1433)</f>
        <v/>
      </c>
      <c r="R1434" s="1" t="str">
        <f t="shared" si="251"/>
        <v/>
      </c>
      <c r="S1434" s="1">
        <f>IF('ข้อมูลจังหวัด-อำเภอ'!C1433="","",'ข้อมูลจังหวัด-อำเภอ'!C1433)</f>
        <v>0</v>
      </c>
      <c r="T1434" s="1">
        <f>IF('ข้อมูลจังหวัด-อำเภอ'!D1433="","",'ข้อมูลจังหวัด-อำเภอ'!D1433)</f>
        <v>0</v>
      </c>
      <c r="U1434" s="1" t="str">
        <f>IFERROR(VLOOKUP(D1434,ข้อมูลออเดอร์!A:EK,46,0),"")</f>
        <v/>
      </c>
      <c r="V1434" s="1" t="str">
        <f>IFERROR(VLOOKUP(D1434,ข้อมูลออเดอร์!A:EK,46,0),"")</f>
        <v/>
      </c>
      <c r="W1434" s="1" t="str">
        <f>IFERROR(VLOOKUP(D1434,ข้อมูลออเดอร์!A:EK,48,0),"")</f>
        <v/>
      </c>
      <c r="X1434" s="1" t="str">
        <f t="shared" si="252"/>
        <v/>
      </c>
      <c r="Y1434" s="1"/>
      <c r="Z1434" s="1"/>
      <c r="AA1434" s="1" t="e">
        <f t="shared" si="253"/>
        <v>#N/A</v>
      </c>
      <c r="AB1434" s="1"/>
      <c r="AC1434" s="1"/>
      <c r="AD1434" s="1"/>
      <c r="AE1434" s="1" t="e">
        <f>IF(ข้อมูลน้ำหนักสินค้า!C1433="","",ข้อมูลน้ำหนักสินค้า!C1433)*J1434</f>
        <v>#VALUE!</v>
      </c>
    </row>
    <row r="1435" spans="1:31">
      <c r="A1435" s="1" t="str">
        <f t="shared" si="243"/>
        <v/>
      </c>
      <c r="B1435" s="1" t="str">
        <f t="shared" si="244"/>
        <v/>
      </c>
      <c r="C1435" s="1" t="str">
        <f t="shared" si="245"/>
        <v/>
      </c>
      <c r="D1435" s="1" t="str">
        <f>IF(ข้อมูลออเดอร์!A1434="","",ข้อมูลออเดอร์!A1434)</f>
        <v/>
      </c>
      <c r="E1435" s="1" t="str">
        <f>IFERROR(IF(VLOOKUP(D1435,ข้อมูลออเดอร์!A:BV,74,0)="Express delivery","NORMAL",IF(VLOOKUP(D1435,ข้อมูลออเดอร์!A:BV,74,0)="Lalamove","B2B_OFFLINE","")),"")</f>
        <v/>
      </c>
      <c r="F1435" s="1" t="str">
        <f t="shared" si="246"/>
        <v/>
      </c>
      <c r="G1435" s="1" t="str">
        <f>IF(ข้อมูลออเดอร์!CV1434="","",ข้อมูลออเดอร์!CV1434)</f>
        <v/>
      </c>
      <c r="H1435" s="1" t="str">
        <f>IF(ข้อมูลออเดอร์!CW1434="","",ข้อมูลออเดอร์!CW1434)</f>
        <v/>
      </c>
      <c r="I1435" s="1" t="str">
        <f>IF(ข้อมูลออเดอร์!CV1434="","",ข้อมูลออเดอร์!CV1434)</f>
        <v/>
      </c>
      <c r="J1435" s="1" t="str">
        <f>IF(ข้อมูลออเดอร์!DD1434="","",ข้อมูลออเดอร์!DD1434)</f>
        <v/>
      </c>
      <c r="K1435" s="102" t="str">
        <f t="shared" si="247"/>
        <v/>
      </c>
      <c r="L1435" s="102" t="str">
        <f t="shared" si="248"/>
        <v/>
      </c>
      <c r="M1435" s="103" t="str">
        <f ca="1" t="shared" si="249"/>
        <v/>
      </c>
      <c r="N1435" s="103" t="str">
        <f ca="1" t="shared" si="250"/>
        <v/>
      </c>
      <c r="O1435" s="1" t="str">
        <f>IFERROR(VLOOKUP(D1435,ข้อมูลออเดอร์!A:EK,49,0),"")</f>
        <v/>
      </c>
      <c r="P1435" s="1" t="str">
        <f>IF(D1435="","",ข้อมูลออเดอร์!AX1434)</f>
        <v/>
      </c>
      <c r="Q1435" s="1" t="str">
        <f>IF(D1435="","",ข้อมูลออเดอร์!AX1434)</f>
        <v/>
      </c>
      <c r="R1435" s="1" t="str">
        <f t="shared" si="251"/>
        <v/>
      </c>
      <c r="S1435" s="1">
        <f>IF('ข้อมูลจังหวัด-อำเภอ'!C1434="","",'ข้อมูลจังหวัด-อำเภอ'!C1434)</f>
        <v>0</v>
      </c>
      <c r="T1435" s="1">
        <f>IF('ข้อมูลจังหวัด-อำเภอ'!D1434="","",'ข้อมูลจังหวัด-อำเภอ'!D1434)</f>
        <v>0</v>
      </c>
      <c r="U1435" s="1" t="str">
        <f>IFERROR(VLOOKUP(D1435,ข้อมูลออเดอร์!A:EK,46,0),"")</f>
        <v/>
      </c>
      <c r="V1435" s="1" t="str">
        <f>IFERROR(VLOOKUP(D1435,ข้อมูลออเดอร์!A:EK,46,0),"")</f>
        <v/>
      </c>
      <c r="W1435" s="1" t="str">
        <f>IFERROR(VLOOKUP(D1435,ข้อมูลออเดอร์!A:EK,48,0),"")</f>
        <v/>
      </c>
      <c r="X1435" s="1" t="str">
        <f t="shared" si="252"/>
        <v/>
      </c>
      <c r="Y1435" s="1"/>
      <c r="Z1435" s="1"/>
      <c r="AA1435" s="1" t="e">
        <f t="shared" si="253"/>
        <v>#N/A</v>
      </c>
      <c r="AB1435" s="1"/>
      <c r="AC1435" s="1"/>
      <c r="AD1435" s="1"/>
      <c r="AE1435" s="1" t="e">
        <f>IF(ข้อมูลน้ำหนักสินค้า!C1434="","",ข้อมูลน้ำหนักสินค้า!C1434)*J1435</f>
        <v>#VALUE!</v>
      </c>
    </row>
    <row r="1436" spans="1:31">
      <c r="A1436" s="1" t="str">
        <f t="shared" si="243"/>
        <v/>
      </c>
      <c r="B1436" s="1" t="str">
        <f t="shared" si="244"/>
        <v/>
      </c>
      <c r="C1436" s="1" t="str">
        <f t="shared" si="245"/>
        <v/>
      </c>
      <c r="D1436" s="1" t="str">
        <f>IF(ข้อมูลออเดอร์!A1435="","",ข้อมูลออเดอร์!A1435)</f>
        <v/>
      </c>
      <c r="E1436" s="1" t="str">
        <f>IFERROR(IF(VLOOKUP(D1436,ข้อมูลออเดอร์!A:BV,74,0)="Express delivery","NORMAL",IF(VLOOKUP(D1436,ข้อมูลออเดอร์!A:BV,74,0)="Lalamove","B2B_OFFLINE","")),"")</f>
        <v/>
      </c>
      <c r="F1436" s="1" t="str">
        <f t="shared" si="246"/>
        <v/>
      </c>
      <c r="G1436" s="1" t="str">
        <f>IF(ข้อมูลออเดอร์!CV1435="","",ข้อมูลออเดอร์!CV1435)</f>
        <v/>
      </c>
      <c r="H1436" s="1" t="str">
        <f>IF(ข้อมูลออเดอร์!CW1435="","",ข้อมูลออเดอร์!CW1435)</f>
        <v/>
      </c>
      <c r="I1436" s="1" t="str">
        <f>IF(ข้อมูลออเดอร์!CV1435="","",ข้อมูลออเดอร์!CV1435)</f>
        <v/>
      </c>
      <c r="J1436" s="1" t="str">
        <f>IF(ข้อมูลออเดอร์!DD1435="","",ข้อมูลออเดอร์!DD1435)</f>
        <v/>
      </c>
      <c r="K1436" s="102" t="str">
        <f t="shared" si="247"/>
        <v/>
      </c>
      <c r="L1436" s="102" t="str">
        <f t="shared" si="248"/>
        <v/>
      </c>
      <c r="M1436" s="103" t="str">
        <f ca="1" t="shared" si="249"/>
        <v/>
      </c>
      <c r="N1436" s="103" t="str">
        <f ca="1" t="shared" si="250"/>
        <v/>
      </c>
      <c r="O1436" s="1" t="str">
        <f>IFERROR(VLOOKUP(D1436,ข้อมูลออเดอร์!A:EK,49,0),"")</f>
        <v/>
      </c>
      <c r="P1436" s="1" t="str">
        <f>IF(D1436="","",ข้อมูลออเดอร์!AX1435)</f>
        <v/>
      </c>
      <c r="Q1436" s="1" t="str">
        <f>IF(D1436="","",ข้อมูลออเดอร์!AX1435)</f>
        <v/>
      </c>
      <c r="R1436" s="1" t="str">
        <f t="shared" si="251"/>
        <v/>
      </c>
      <c r="S1436" s="1">
        <f>IF('ข้อมูลจังหวัด-อำเภอ'!C1435="","",'ข้อมูลจังหวัด-อำเภอ'!C1435)</f>
        <v>0</v>
      </c>
      <c r="T1436" s="1">
        <f>IF('ข้อมูลจังหวัด-อำเภอ'!D1435="","",'ข้อมูลจังหวัด-อำเภอ'!D1435)</f>
        <v>0</v>
      </c>
      <c r="U1436" s="1" t="str">
        <f>IFERROR(VLOOKUP(D1436,ข้อมูลออเดอร์!A:EK,46,0),"")</f>
        <v/>
      </c>
      <c r="V1436" s="1" t="str">
        <f>IFERROR(VLOOKUP(D1436,ข้อมูลออเดอร์!A:EK,46,0),"")</f>
        <v/>
      </c>
      <c r="W1436" s="1" t="str">
        <f>IFERROR(VLOOKUP(D1436,ข้อมูลออเดอร์!A:EK,48,0),"")</f>
        <v/>
      </c>
      <c r="X1436" s="1" t="str">
        <f t="shared" si="252"/>
        <v/>
      </c>
      <c r="Y1436" s="1"/>
      <c r="Z1436" s="1"/>
      <c r="AA1436" s="1" t="e">
        <f t="shared" si="253"/>
        <v>#N/A</v>
      </c>
      <c r="AB1436" s="1"/>
      <c r="AC1436" s="1"/>
      <c r="AD1436" s="1"/>
      <c r="AE1436" s="1" t="e">
        <f>IF(ข้อมูลน้ำหนักสินค้า!C1435="","",ข้อมูลน้ำหนักสินค้า!C1435)*J1436</f>
        <v>#VALUE!</v>
      </c>
    </row>
    <row r="1437" spans="1:31">
      <c r="A1437" s="1" t="str">
        <f t="shared" si="243"/>
        <v/>
      </c>
      <c r="B1437" s="1" t="str">
        <f t="shared" si="244"/>
        <v/>
      </c>
      <c r="C1437" s="1" t="str">
        <f t="shared" si="245"/>
        <v/>
      </c>
      <c r="D1437" s="1" t="str">
        <f>IF(ข้อมูลออเดอร์!A1436="","",ข้อมูลออเดอร์!A1436)</f>
        <v/>
      </c>
      <c r="E1437" s="1" t="str">
        <f>IFERROR(IF(VLOOKUP(D1437,ข้อมูลออเดอร์!A:BV,74,0)="Express delivery","NORMAL",IF(VLOOKUP(D1437,ข้อมูลออเดอร์!A:BV,74,0)="Lalamove","B2B_OFFLINE","")),"")</f>
        <v/>
      </c>
      <c r="F1437" s="1" t="str">
        <f t="shared" si="246"/>
        <v/>
      </c>
      <c r="G1437" s="1" t="str">
        <f>IF(ข้อมูลออเดอร์!CV1436="","",ข้อมูลออเดอร์!CV1436)</f>
        <v/>
      </c>
      <c r="H1437" s="1" t="str">
        <f>IF(ข้อมูลออเดอร์!CW1436="","",ข้อมูลออเดอร์!CW1436)</f>
        <v/>
      </c>
      <c r="I1437" s="1" t="str">
        <f>IF(ข้อมูลออเดอร์!CV1436="","",ข้อมูลออเดอร์!CV1436)</f>
        <v/>
      </c>
      <c r="J1437" s="1" t="str">
        <f>IF(ข้อมูลออเดอร์!DD1436="","",ข้อมูลออเดอร์!DD1436)</f>
        <v/>
      </c>
      <c r="K1437" s="102" t="str">
        <f t="shared" si="247"/>
        <v/>
      </c>
      <c r="L1437" s="102" t="str">
        <f t="shared" si="248"/>
        <v/>
      </c>
      <c r="M1437" s="103" t="str">
        <f ca="1" t="shared" si="249"/>
        <v/>
      </c>
      <c r="N1437" s="103" t="str">
        <f ca="1" t="shared" si="250"/>
        <v/>
      </c>
      <c r="O1437" s="1" t="str">
        <f>IFERROR(VLOOKUP(D1437,ข้อมูลออเดอร์!A:EK,49,0),"")</f>
        <v/>
      </c>
      <c r="P1437" s="1" t="str">
        <f>IF(D1437="","",ข้อมูลออเดอร์!AX1436)</f>
        <v/>
      </c>
      <c r="Q1437" s="1" t="str">
        <f>IF(D1437="","",ข้อมูลออเดอร์!AX1436)</f>
        <v/>
      </c>
      <c r="R1437" s="1" t="str">
        <f t="shared" si="251"/>
        <v/>
      </c>
      <c r="S1437" s="1">
        <f>IF('ข้อมูลจังหวัด-อำเภอ'!C1436="","",'ข้อมูลจังหวัด-อำเภอ'!C1436)</f>
        <v>0</v>
      </c>
      <c r="T1437" s="1">
        <f>IF('ข้อมูลจังหวัด-อำเภอ'!D1436="","",'ข้อมูลจังหวัด-อำเภอ'!D1436)</f>
        <v>0</v>
      </c>
      <c r="U1437" s="1" t="str">
        <f>IFERROR(VLOOKUP(D1437,ข้อมูลออเดอร์!A:EK,46,0),"")</f>
        <v/>
      </c>
      <c r="V1437" s="1" t="str">
        <f>IFERROR(VLOOKUP(D1437,ข้อมูลออเดอร์!A:EK,46,0),"")</f>
        <v/>
      </c>
      <c r="W1437" s="1" t="str">
        <f>IFERROR(VLOOKUP(D1437,ข้อมูลออเดอร์!A:EK,48,0),"")</f>
        <v/>
      </c>
      <c r="X1437" s="1" t="str">
        <f t="shared" si="252"/>
        <v/>
      </c>
      <c r="Y1437" s="1"/>
      <c r="Z1437" s="1"/>
      <c r="AA1437" s="1" t="e">
        <f t="shared" si="253"/>
        <v>#N/A</v>
      </c>
      <c r="AB1437" s="1"/>
      <c r="AC1437" s="1"/>
      <c r="AD1437" s="1"/>
      <c r="AE1437" s="1" t="e">
        <f>IF(ข้อมูลน้ำหนักสินค้า!C1436="","",ข้อมูลน้ำหนักสินค้า!C1436)*J1437</f>
        <v>#VALUE!</v>
      </c>
    </row>
    <row r="1438" spans="1:31">
      <c r="A1438" s="1" t="str">
        <f t="shared" si="243"/>
        <v/>
      </c>
      <c r="B1438" s="1" t="str">
        <f t="shared" si="244"/>
        <v/>
      </c>
      <c r="C1438" s="1" t="str">
        <f t="shared" si="245"/>
        <v/>
      </c>
      <c r="D1438" s="1" t="str">
        <f>IF(ข้อมูลออเดอร์!A1437="","",ข้อมูลออเดอร์!A1437)</f>
        <v/>
      </c>
      <c r="E1438" s="1" t="str">
        <f>IFERROR(IF(VLOOKUP(D1438,ข้อมูลออเดอร์!A:BV,74,0)="Express delivery","NORMAL",IF(VLOOKUP(D1438,ข้อมูลออเดอร์!A:BV,74,0)="Lalamove","B2B_OFFLINE","")),"")</f>
        <v/>
      </c>
      <c r="F1438" s="1" t="str">
        <f t="shared" si="246"/>
        <v/>
      </c>
      <c r="G1438" s="1" t="str">
        <f>IF(ข้อมูลออเดอร์!CV1437="","",ข้อมูลออเดอร์!CV1437)</f>
        <v/>
      </c>
      <c r="H1438" s="1" t="str">
        <f>IF(ข้อมูลออเดอร์!CW1437="","",ข้อมูลออเดอร์!CW1437)</f>
        <v/>
      </c>
      <c r="I1438" s="1" t="str">
        <f>IF(ข้อมูลออเดอร์!CV1437="","",ข้อมูลออเดอร์!CV1437)</f>
        <v/>
      </c>
      <c r="J1438" s="1" t="str">
        <f>IF(ข้อมูลออเดอร์!DD1437="","",ข้อมูลออเดอร์!DD1437)</f>
        <v/>
      </c>
      <c r="K1438" s="102" t="str">
        <f t="shared" si="247"/>
        <v/>
      </c>
      <c r="L1438" s="102" t="str">
        <f t="shared" si="248"/>
        <v/>
      </c>
      <c r="M1438" s="103" t="str">
        <f ca="1" t="shared" si="249"/>
        <v/>
      </c>
      <c r="N1438" s="103" t="str">
        <f ca="1" t="shared" si="250"/>
        <v/>
      </c>
      <c r="O1438" s="1" t="str">
        <f>IFERROR(VLOOKUP(D1438,ข้อมูลออเดอร์!A:EK,49,0),"")</f>
        <v/>
      </c>
      <c r="P1438" s="1" t="str">
        <f>IF(D1438="","",ข้อมูลออเดอร์!AX1437)</f>
        <v/>
      </c>
      <c r="Q1438" s="1" t="str">
        <f>IF(D1438="","",ข้อมูลออเดอร์!AX1437)</f>
        <v/>
      </c>
      <c r="R1438" s="1" t="str">
        <f t="shared" si="251"/>
        <v/>
      </c>
      <c r="S1438" s="1">
        <f>IF('ข้อมูลจังหวัด-อำเภอ'!C1437="","",'ข้อมูลจังหวัด-อำเภอ'!C1437)</f>
        <v>0</v>
      </c>
      <c r="T1438" s="1">
        <f>IF('ข้อมูลจังหวัด-อำเภอ'!D1437="","",'ข้อมูลจังหวัด-อำเภอ'!D1437)</f>
        <v>0</v>
      </c>
      <c r="U1438" s="1" t="str">
        <f>IFERROR(VLOOKUP(D1438,ข้อมูลออเดอร์!A:EK,46,0),"")</f>
        <v/>
      </c>
      <c r="V1438" s="1" t="str">
        <f>IFERROR(VLOOKUP(D1438,ข้อมูลออเดอร์!A:EK,46,0),"")</f>
        <v/>
      </c>
      <c r="W1438" s="1" t="str">
        <f>IFERROR(VLOOKUP(D1438,ข้อมูลออเดอร์!A:EK,48,0),"")</f>
        <v/>
      </c>
      <c r="X1438" s="1" t="str">
        <f t="shared" si="252"/>
        <v/>
      </c>
      <c r="Y1438" s="1"/>
      <c r="Z1438" s="1"/>
      <c r="AA1438" s="1" t="e">
        <f t="shared" si="253"/>
        <v>#N/A</v>
      </c>
      <c r="AB1438" s="1"/>
      <c r="AC1438" s="1"/>
      <c r="AD1438" s="1"/>
      <c r="AE1438" s="1" t="e">
        <f>IF(ข้อมูลน้ำหนักสินค้า!C1437="","",ข้อมูลน้ำหนักสินค้า!C1437)*J1438</f>
        <v>#VALUE!</v>
      </c>
    </row>
    <row r="1439" spans="1:31">
      <c r="A1439" s="1" t="str">
        <f t="shared" si="243"/>
        <v/>
      </c>
      <c r="B1439" s="1" t="str">
        <f t="shared" si="244"/>
        <v/>
      </c>
      <c r="C1439" s="1" t="str">
        <f t="shared" si="245"/>
        <v/>
      </c>
      <c r="D1439" s="1" t="str">
        <f>IF(ข้อมูลออเดอร์!A1438="","",ข้อมูลออเดอร์!A1438)</f>
        <v/>
      </c>
      <c r="E1439" s="1" t="str">
        <f>IFERROR(IF(VLOOKUP(D1439,ข้อมูลออเดอร์!A:BV,74,0)="Express delivery","NORMAL",IF(VLOOKUP(D1439,ข้อมูลออเดอร์!A:BV,74,0)="Lalamove","B2B_OFFLINE","")),"")</f>
        <v/>
      </c>
      <c r="F1439" s="1" t="str">
        <f t="shared" si="246"/>
        <v/>
      </c>
      <c r="G1439" s="1" t="str">
        <f>IF(ข้อมูลออเดอร์!CV1438="","",ข้อมูลออเดอร์!CV1438)</f>
        <v/>
      </c>
      <c r="H1439" s="1" t="str">
        <f>IF(ข้อมูลออเดอร์!CW1438="","",ข้อมูลออเดอร์!CW1438)</f>
        <v/>
      </c>
      <c r="I1439" s="1" t="str">
        <f>IF(ข้อมูลออเดอร์!CV1438="","",ข้อมูลออเดอร์!CV1438)</f>
        <v/>
      </c>
      <c r="J1439" s="1" t="str">
        <f>IF(ข้อมูลออเดอร์!DD1438="","",ข้อมูลออเดอร์!DD1438)</f>
        <v/>
      </c>
      <c r="K1439" s="102" t="str">
        <f t="shared" si="247"/>
        <v/>
      </c>
      <c r="L1439" s="102" t="str">
        <f t="shared" si="248"/>
        <v/>
      </c>
      <c r="M1439" s="103" t="str">
        <f ca="1" t="shared" si="249"/>
        <v/>
      </c>
      <c r="N1439" s="103" t="str">
        <f ca="1" t="shared" si="250"/>
        <v/>
      </c>
      <c r="O1439" s="1" t="str">
        <f>IFERROR(VLOOKUP(D1439,ข้อมูลออเดอร์!A:EK,49,0),"")</f>
        <v/>
      </c>
      <c r="P1439" s="1" t="str">
        <f>IF(D1439="","",ข้อมูลออเดอร์!AX1438)</f>
        <v/>
      </c>
      <c r="Q1439" s="1" t="str">
        <f>IF(D1439="","",ข้อมูลออเดอร์!AX1438)</f>
        <v/>
      </c>
      <c r="R1439" s="1" t="str">
        <f t="shared" si="251"/>
        <v/>
      </c>
      <c r="S1439" s="1">
        <f>IF('ข้อมูลจังหวัด-อำเภอ'!C1438="","",'ข้อมูลจังหวัด-อำเภอ'!C1438)</f>
        <v>0</v>
      </c>
      <c r="T1439" s="1">
        <f>IF('ข้อมูลจังหวัด-อำเภอ'!D1438="","",'ข้อมูลจังหวัด-อำเภอ'!D1438)</f>
        <v>0</v>
      </c>
      <c r="U1439" s="1" t="str">
        <f>IFERROR(VLOOKUP(D1439,ข้อมูลออเดอร์!A:EK,46,0),"")</f>
        <v/>
      </c>
      <c r="V1439" s="1" t="str">
        <f>IFERROR(VLOOKUP(D1439,ข้อมูลออเดอร์!A:EK,46,0),"")</f>
        <v/>
      </c>
      <c r="W1439" s="1" t="str">
        <f>IFERROR(VLOOKUP(D1439,ข้อมูลออเดอร์!A:EK,48,0),"")</f>
        <v/>
      </c>
      <c r="X1439" s="1" t="str">
        <f t="shared" si="252"/>
        <v/>
      </c>
      <c r="Y1439" s="1"/>
      <c r="Z1439" s="1"/>
      <c r="AA1439" s="1" t="e">
        <f t="shared" si="253"/>
        <v>#N/A</v>
      </c>
      <c r="AB1439" s="1"/>
      <c r="AC1439" s="1"/>
      <c r="AD1439" s="1"/>
      <c r="AE1439" s="1" t="e">
        <f>IF(ข้อมูลน้ำหนักสินค้า!C1438="","",ข้อมูลน้ำหนักสินค้า!C1438)*J1439</f>
        <v>#VALUE!</v>
      </c>
    </row>
    <row r="1440" spans="1:31">
      <c r="A1440" s="1" t="str">
        <f t="shared" si="243"/>
        <v/>
      </c>
      <c r="B1440" s="1" t="str">
        <f t="shared" si="244"/>
        <v/>
      </c>
      <c r="C1440" s="1" t="str">
        <f t="shared" si="245"/>
        <v/>
      </c>
      <c r="D1440" s="1" t="str">
        <f>IF(ข้อมูลออเดอร์!A1439="","",ข้อมูลออเดอร์!A1439)</f>
        <v/>
      </c>
      <c r="E1440" s="1" t="str">
        <f>IFERROR(IF(VLOOKUP(D1440,ข้อมูลออเดอร์!A:BV,74,0)="Express delivery","NORMAL",IF(VLOOKUP(D1440,ข้อมูลออเดอร์!A:BV,74,0)="Lalamove","B2B_OFFLINE","")),"")</f>
        <v/>
      </c>
      <c r="F1440" s="1" t="str">
        <f t="shared" si="246"/>
        <v/>
      </c>
      <c r="G1440" s="1" t="str">
        <f>IF(ข้อมูลออเดอร์!CV1439="","",ข้อมูลออเดอร์!CV1439)</f>
        <v/>
      </c>
      <c r="H1440" s="1" t="str">
        <f>IF(ข้อมูลออเดอร์!CW1439="","",ข้อมูลออเดอร์!CW1439)</f>
        <v/>
      </c>
      <c r="I1440" s="1" t="str">
        <f>IF(ข้อมูลออเดอร์!CV1439="","",ข้อมูลออเดอร์!CV1439)</f>
        <v/>
      </c>
      <c r="J1440" s="1" t="str">
        <f>IF(ข้อมูลออเดอร์!DD1439="","",ข้อมูลออเดอร์!DD1439)</f>
        <v/>
      </c>
      <c r="K1440" s="102" t="str">
        <f t="shared" si="247"/>
        <v/>
      </c>
      <c r="L1440" s="102" t="str">
        <f t="shared" si="248"/>
        <v/>
      </c>
      <c r="M1440" s="103" t="str">
        <f ca="1" t="shared" si="249"/>
        <v/>
      </c>
      <c r="N1440" s="103" t="str">
        <f ca="1" t="shared" si="250"/>
        <v/>
      </c>
      <c r="O1440" s="1" t="str">
        <f>IFERROR(VLOOKUP(D1440,ข้อมูลออเดอร์!A:EK,49,0),"")</f>
        <v/>
      </c>
      <c r="P1440" s="1" t="str">
        <f>IF(D1440="","",ข้อมูลออเดอร์!AX1439)</f>
        <v/>
      </c>
      <c r="Q1440" s="1" t="str">
        <f>IF(D1440="","",ข้อมูลออเดอร์!AX1439)</f>
        <v/>
      </c>
      <c r="R1440" s="1" t="str">
        <f t="shared" si="251"/>
        <v/>
      </c>
      <c r="S1440" s="1">
        <f>IF('ข้อมูลจังหวัด-อำเภอ'!C1439="","",'ข้อมูลจังหวัด-อำเภอ'!C1439)</f>
        <v>0</v>
      </c>
      <c r="T1440" s="1">
        <f>IF('ข้อมูลจังหวัด-อำเภอ'!D1439="","",'ข้อมูลจังหวัด-อำเภอ'!D1439)</f>
        <v>0</v>
      </c>
      <c r="U1440" s="1" t="str">
        <f>IFERROR(VLOOKUP(D1440,ข้อมูลออเดอร์!A:EK,46,0),"")</f>
        <v/>
      </c>
      <c r="V1440" s="1" t="str">
        <f>IFERROR(VLOOKUP(D1440,ข้อมูลออเดอร์!A:EK,46,0),"")</f>
        <v/>
      </c>
      <c r="W1440" s="1" t="str">
        <f>IFERROR(VLOOKUP(D1440,ข้อมูลออเดอร์!A:EK,48,0),"")</f>
        <v/>
      </c>
      <c r="X1440" s="1" t="str">
        <f t="shared" si="252"/>
        <v/>
      </c>
      <c r="Y1440" s="1"/>
      <c r="Z1440" s="1"/>
      <c r="AA1440" s="1" t="e">
        <f t="shared" si="253"/>
        <v>#N/A</v>
      </c>
      <c r="AB1440" s="1"/>
      <c r="AC1440" s="1"/>
      <c r="AD1440" s="1"/>
      <c r="AE1440" s="1" t="e">
        <f>IF(ข้อมูลน้ำหนักสินค้า!C1439="","",ข้อมูลน้ำหนักสินค้า!C1439)*J1440</f>
        <v>#VALUE!</v>
      </c>
    </row>
    <row r="1441" spans="1:31">
      <c r="A1441" s="1" t="str">
        <f t="shared" si="243"/>
        <v/>
      </c>
      <c r="B1441" s="1" t="str">
        <f t="shared" si="244"/>
        <v/>
      </c>
      <c r="C1441" s="1" t="str">
        <f t="shared" si="245"/>
        <v/>
      </c>
      <c r="D1441" s="1" t="str">
        <f>IF(ข้อมูลออเดอร์!A1440="","",ข้อมูลออเดอร์!A1440)</f>
        <v/>
      </c>
      <c r="E1441" s="1" t="str">
        <f>IFERROR(IF(VLOOKUP(D1441,ข้อมูลออเดอร์!A:BV,74,0)="Express delivery","NORMAL",IF(VLOOKUP(D1441,ข้อมูลออเดอร์!A:BV,74,0)="Lalamove","B2B_OFFLINE","")),"")</f>
        <v/>
      </c>
      <c r="F1441" s="1" t="str">
        <f t="shared" si="246"/>
        <v/>
      </c>
      <c r="G1441" s="1" t="str">
        <f>IF(ข้อมูลออเดอร์!CV1440="","",ข้อมูลออเดอร์!CV1440)</f>
        <v/>
      </c>
      <c r="H1441" s="1" t="str">
        <f>IF(ข้อมูลออเดอร์!CW1440="","",ข้อมูลออเดอร์!CW1440)</f>
        <v/>
      </c>
      <c r="I1441" s="1" t="str">
        <f>IF(ข้อมูลออเดอร์!CV1440="","",ข้อมูลออเดอร์!CV1440)</f>
        <v/>
      </c>
      <c r="J1441" s="1" t="str">
        <f>IF(ข้อมูลออเดอร์!DD1440="","",ข้อมูลออเดอร์!DD1440)</f>
        <v/>
      </c>
      <c r="K1441" s="102" t="str">
        <f t="shared" si="247"/>
        <v/>
      </c>
      <c r="L1441" s="102" t="str">
        <f t="shared" si="248"/>
        <v/>
      </c>
      <c r="M1441" s="103" t="str">
        <f ca="1" t="shared" si="249"/>
        <v/>
      </c>
      <c r="N1441" s="103" t="str">
        <f ca="1" t="shared" si="250"/>
        <v/>
      </c>
      <c r="O1441" s="1" t="str">
        <f>IFERROR(VLOOKUP(D1441,ข้อมูลออเดอร์!A:EK,49,0),"")</f>
        <v/>
      </c>
      <c r="P1441" s="1" t="str">
        <f>IF(D1441="","",ข้อมูลออเดอร์!AX1440)</f>
        <v/>
      </c>
      <c r="Q1441" s="1" t="str">
        <f>IF(D1441="","",ข้อมูลออเดอร์!AX1440)</f>
        <v/>
      </c>
      <c r="R1441" s="1" t="str">
        <f t="shared" si="251"/>
        <v/>
      </c>
      <c r="S1441" s="1">
        <f>IF('ข้อมูลจังหวัด-อำเภอ'!C1440="","",'ข้อมูลจังหวัด-อำเภอ'!C1440)</f>
        <v>0</v>
      </c>
      <c r="T1441" s="1">
        <f>IF('ข้อมูลจังหวัด-อำเภอ'!D1440="","",'ข้อมูลจังหวัด-อำเภอ'!D1440)</f>
        <v>0</v>
      </c>
      <c r="U1441" s="1" t="str">
        <f>IFERROR(VLOOKUP(D1441,ข้อมูลออเดอร์!A:EK,46,0),"")</f>
        <v/>
      </c>
      <c r="V1441" s="1" t="str">
        <f>IFERROR(VLOOKUP(D1441,ข้อมูลออเดอร์!A:EK,46,0),"")</f>
        <v/>
      </c>
      <c r="W1441" s="1" t="str">
        <f>IFERROR(VLOOKUP(D1441,ข้อมูลออเดอร์!A:EK,48,0),"")</f>
        <v/>
      </c>
      <c r="X1441" s="1" t="str">
        <f t="shared" si="252"/>
        <v/>
      </c>
      <c r="Y1441" s="1"/>
      <c r="Z1441" s="1"/>
      <c r="AA1441" s="1" t="e">
        <f t="shared" si="253"/>
        <v>#N/A</v>
      </c>
      <c r="AB1441" s="1"/>
      <c r="AC1441" s="1"/>
      <c r="AD1441" s="1"/>
      <c r="AE1441" s="1" t="e">
        <f>IF(ข้อมูลน้ำหนักสินค้า!C1440="","",ข้อมูลน้ำหนักสินค้า!C1440)*J1441</f>
        <v>#VALUE!</v>
      </c>
    </row>
    <row r="1442" spans="1:31">
      <c r="A1442" s="1" t="str">
        <f t="shared" si="243"/>
        <v/>
      </c>
      <c r="B1442" s="1" t="str">
        <f t="shared" si="244"/>
        <v/>
      </c>
      <c r="C1442" s="1" t="str">
        <f t="shared" si="245"/>
        <v/>
      </c>
      <c r="D1442" s="1" t="str">
        <f>IF(ข้อมูลออเดอร์!A1441="","",ข้อมูลออเดอร์!A1441)</f>
        <v/>
      </c>
      <c r="E1442" s="1" t="str">
        <f>IFERROR(IF(VLOOKUP(D1442,ข้อมูลออเดอร์!A:BV,74,0)="Express delivery","NORMAL",IF(VLOOKUP(D1442,ข้อมูลออเดอร์!A:BV,74,0)="Lalamove","B2B_OFFLINE","")),"")</f>
        <v/>
      </c>
      <c r="F1442" s="1" t="str">
        <f t="shared" si="246"/>
        <v/>
      </c>
      <c r="G1442" s="1" t="str">
        <f>IF(ข้อมูลออเดอร์!CV1441="","",ข้อมูลออเดอร์!CV1441)</f>
        <v/>
      </c>
      <c r="H1442" s="1" t="str">
        <f>IF(ข้อมูลออเดอร์!CW1441="","",ข้อมูลออเดอร์!CW1441)</f>
        <v/>
      </c>
      <c r="I1442" s="1" t="str">
        <f>IF(ข้อมูลออเดอร์!CV1441="","",ข้อมูลออเดอร์!CV1441)</f>
        <v/>
      </c>
      <c r="J1442" s="1" t="str">
        <f>IF(ข้อมูลออเดอร์!DD1441="","",ข้อมูลออเดอร์!DD1441)</f>
        <v/>
      </c>
      <c r="K1442" s="102" t="str">
        <f t="shared" si="247"/>
        <v/>
      </c>
      <c r="L1442" s="102" t="str">
        <f t="shared" si="248"/>
        <v/>
      </c>
      <c r="M1442" s="103" t="str">
        <f ca="1" t="shared" si="249"/>
        <v/>
      </c>
      <c r="N1442" s="103" t="str">
        <f ca="1" t="shared" si="250"/>
        <v/>
      </c>
      <c r="O1442" s="1" t="str">
        <f>IFERROR(VLOOKUP(D1442,ข้อมูลออเดอร์!A:EK,49,0),"")</f>
        <v/>
      </c>
      <c r="P1442" s="1" t="str">
        <f>IF(D1442="","",ข้อมูลออเดอร์!AX1441)</f>
        <v/>
      </c>
      <c r="Q1442" s="1" t="str">
        <f>IF(D1442="","",ข้อมูลออเดอร์!AX1441)</f>
        <v/>
      </c>
      <c r="R1442" s="1" t="str">
        <f t="shared" si="251"/>
        <v/>
      </c>
      <c r="S1442" s="1">
        <f>IF('ข้อมูลจังหวัด-อำเภอ'!C1441="","",'ข้อมูลจังหวัด-อำเภอ'!C1441)</f>
        <v>0</v>
      </c>
      <c r="T1442" s="1">
        <f>IF('ข้อมูลจังหวัด-อำเภอ'!D1441="","",'ข้อมูลจังหวัด-อำเภอ'!D1441)</f>
        <v>0</v>
      </c>
      <c r="U1442" s="1" t="str">
        <f>IFERROR(VLOOKUP(D1442,ข้อมูลออเดอร์!A:EK,46,0),"")</f>
        <v/>
      </c>
      <c r="V1442" s="1" t="str">
        <f>IFERROR(VLOOKUP(D1442,ข้อมูลออเดอร์!A:EK,46,0),"")</f>
        <v/>
      </c>
      <c r="W1442" s="1" t="str">
        <f>IFERROR(VLOOKUP(D1442,ข้อมูลออเดอร์!A:EK,48,0),"")</f>
        <v/>
      </c>
      <c r="X1442" s="1" t="str">
        <f t="shared" si="252"/>
        <v/>
      </c>
      <c r="Y1442" s="1"/>
      <c r="Z1442" s="1"/>
      <c r="AA1442" s="1" t="e">
        <f t="shared" si="253"/>
        <v>#N/A</v>
      </c>
      <c r="AB1442" s="1"/>
      <c r="AC1442" s="1"/>
      <c r="AD1442" s="1"/>
      <c r="AE1442" s="1" t="e">
        <f>IF(ข้อมูลน้ำหนักสินค้า!C1441="","",ข้อมูลน้ำหนักสินค้า!C1441)*J1442</f>
        <v>#VALUE!</v>
      </c>
    </row>
    <row r="1443" spans="1:31">
      <c r="A1443" s="1" t="str">
        <f t="shared" si="243"/>
        <v/>
      </c>
      <c r="B1443" s="1" t="str">
        <f t="shared" si="244"/>
        <v/>
      </c>
      <c r="C1443" s="1" t="str">
        <f t="shared" si="245"/>
        <v/>
      </c>
      <c r="D1443" s="1" t="str">
        <f>IF(ข้อมูลออเดอร์!A1442="","",ข้อมูลออเดอร์!A1442)</f>
        <v/>
      </c>
      <c r="E1443" s="1" t="str">
        <f>IFERROR(IF(VLOOKUP(D1443,ข้อมูลออเดอร์!A:BV,74,0)="Express delivery","NORMAL",IF(VLOOKUP(D1443,ข้อมูลออเดอร์!A:BV,74,0)="Lalamove","B2B_OFFLINE","")),"")</f>
        <v/>
      </c>
      <c r="F1443" s="1" t="str">
        <f t="shared" si="246"/>
        <v/>
      </c>
      <c r="G1443" s="1" t="str">
        <f>IF(ข้อมูลออเดอร์!CV1442="","",ข้อมูลออเดอร์!CV1442)</f>
        <v/>
      </c>
      <c r="H1443" s="1" t="str">
        <f>IF(ข้อมูลออเดอร์!CW1442="","",ข้อมูลออเดอร์!CW1442)</f>
        <v/>
      </c>
      <c r="I1443" s="1" t="str">
        <f>IF(ข้อมูลออเดอร์!CV1442="","",ข้อมูลออเดอร์!CV1442)</f>
        <v/>
      </c>
      <c r="J1443" s="1" t="str">
        <f>IF(ข้อมูลออเดอร์!DD1442="","",ข้อมูลออเดอร์!DD1442)</f>
        <v/>
      </c>
      <c r="K1443" s="102" t="str">
        <f t="shared" si="247"/>
        <v/>
      </c>
      <c r="L1443" s="102" t="str">
        <f t="shared" si="248"/>
        <v/>
      </c>
      <c r="M1443" s="103" t="str">
        <f ca="1" t="shared" si="249"/>
        <v/>
      </c>
      <c r="N1443" s="103" t="str">
        <f ca="1" t="shared" si="250"/>
        <v/>
      </c>
      <c r="O1443" s="1" t="str">
        <f>IFERROR(VLOOKUP(D1443,ข้อมูลออเดอร์!A:EK,49,0),"")</f>
        <v/>
      </c>
      <c r="P1443" s="1" t="str">
        <f>IF(D1443="","",ข้อมูลออเดอร์!AX1442)</f>
        <v/>
      </c>
      <c r="Q1443" s="1" t="str">
        <f>IF(D1443="","",ข้อมูลออเดอร์!AX1442)</f>
        <v/>
      </c>
      <c r="R1443" s="1" t="str">
        <f t="shared" si="251"/>
        <v/>
      </c>
      <c r="S1443" s="1">
        <f>IF('ข้อมูลจังหวัด-อำเภอ'!C1442="","",'ข้อมูลจังหวัด-อำเภอ'!C1442)</f>
        <v>0</v>
      </c>
      <c r="T1443" s="1">
        <f>IF('ข้อมูลจังหวัด-อำเภอ'!D1442="","",'ข้อมูลจังหวัด-อำเภอ'!D1442)</f>
        <v>0</v>
      </c>
      <c r="U1443" s="1" t="str">
        <f>IFERROR(VLOOKUP(D1443,ข้อมูลออเดอร์!A:EK,46,0),"")</f>
        <v/>
      </c>
      <c r="V1443" s="1" t="str">
        <f>IFERROR(VLOOKUP(D1443,ข้อมูลออเดอร์!A:EK,46,0),"")</f>
        <v/>
      </c>
      <c r="W1443" s="1" t="str">
        <f>IFERROR(VLOOKUP(D1443,ข้อมูลออเดอร์!A:EK,48,0),"")</f>
        <v/>
      </c>
      <c r="X1443" s="1" t="str">
        <f t="shared" si="252"/>
        <v/>
      </c>
      <c r="Y1443" s="1"/>
      <c r="Z1443" s="1"/>
      <c r="AA1443" s="1" t="e">
        <f t="shared" si="253"/>
        <v>#N/A</v>
      </c>
      <c r="AB1443" s="1"/>
      <c r="AC1443" s="1"/>
      <c r="AD1443" s="1"/>
      <c r="AE1443" s="1" t="e">
        <f>IF(ข้อมูลน้ำหนักสินค้า!C1442="","",ข้อมูลน้ำหนักสินค้า!C1442)*J1443</f>
        <v>#VALUE!</v>
      </c>
    </row>
    <row r="1444" spans="1:31">
      <c r="A1444" s="1" t="str">
        <f t="shared" si="243"/>
        <v/>
      </c>
      <c r="B1444" s="1" t="str">
        <f t="shared" si="244"/>
        <v/>
      </c>
      <c r="C1444" s="1" t="str">
        <f t="shared" si="245"/>
        <v/>
      </c>
      <c r="D1444" s="1" t="str">
        <f>IF(ข้อมูลออเดอร์!A1443="","",ข้อมูลออเดอร์!A1443)</f>
        <v/>
      </c>
      <c r="E1444" s="1" t="str">
        <f>IFERROR(IF(VLOOKUP(D1444,ข้อมูลออเดอร์!A:BV,74,0)="Express delivery","NORMAL",IF(VLOOKUP(D1444,ข้อมูลออเดอร์!A:BV,74,0)="Lalamove","B2B_OFFLINE","")),"")</f>
        <v/>
      </c>
      <c r="F1444" s="1" t="str">
        <f t="shared" si="246"/>
        <v/>
      </c>
      <c r="G1444" s="1" t="str">
        <f>IF(ข้อมูลออเดอร์!CV1443="","",ข้อมูลออเดอร์!CV1443)</f>
        <v/>
      </c>
      <c r="H1444" s="1" t="str">
        <f>IF(ข้อมูลออเดอร์!CW1443="","",ข้อมูลออเดอร์!CW1443)</f>
        <v/>
      </c>
      <c r="I1444" s="1" t="str">
        <f>IF(ข้อมูลออเดอร์!CV1443="","",ข้อมูลออเดอร์!CV1443)</f>
        <v/>
      </c>
      <c r="J1444" s="1" t="str">
        <f>IF(ข้อมูลออเดอร์!DD1443="","",ข้อมูลออเดอร์!DD1443)</f>
        <v/>
      </c>
      <c r="K1444" s="102" t="str">
        <f t="shared" si="247"/>
        <v/>
      </c>
      <c r="L1444" s="102" t="str">
        <f t="shared" si="248"/>
        <v/>
      </c>
      <c r="M1444" s="103" t="str">
        <f ca="1" t="shared" si="249"/>
        <v/>
      </c>
      <c r="N1444" s="103" t="str">
        <f ca="1" t="shared" si="250"/>
        <v/>
      </c>
      <c r="O1444" s="1" t="str">
        <f>IFERROR(VLOOKUP(D1444,ข้อมูลออเดอร์!A:EK,49,0),"")</f>
        <v/>
      </c>
      <c r="P1444" s="1" t="str">
        <f>IF(D1444="","",ข้อมูลออเดอร์!AX1443)</f>
        <v/>
      </c>
      <c r="Q1444" s="1" t="str">
        <f>IF(D1444="","",ข้อมูลออเดอร์!AX1443)</f>
        <v/>
      </c>
      <c r="R1444" s="1" t="str">
        <f t="shared" si="251"/>
        <v/>
      </c>
      <c r="S1444" s="1">
        <f>IF('ข้อมูลจังหวัด-อำเภอ'!C1443="","",'ข้อมูลจังหวัด-อำเภอ'!C1443)</f>
        <v>0</v>
      </c>
      <c r="T1444" s="1">
        <f>IF('ข้อมูลจังหวัด-อำเภอ'!D1443="","",'ข้อมูลจังหวัด-อำเภอ'!D1443)</f>
        <v>0</v>
      </c>
      <c r="U1444" s="1" t="str">
        <f>IFERROR(VLOOKUP(D1444,ข้อมูลออเดอร์!A:EK,46,0),"")</f>
        <v/>
      </c>
      <c r="V1444" s="1" t="str">
        <f>IFERROR(VLOOKUP(D1444,ข้อมูลออเดอร์!A:EK,46,0),"")</f>
        <v/>
      </c>
      <c r="W1444" s="1" t="str">
        <f>IFERROR(VLOOKUP(D1444,ข้อมูลออเดอร์!A:EK,48,0),"")</f>
        <v/>
      </c>
      <c r="X1444" s="1" t="str">
        <f t="shared" si="252"/>
        <v/>
      </c>
      <c r="Y1444" s="1"/>
      <c r="Z1444" s="1"/>
      <c r="AA1444" s="1" t="e">
        <f t="shared" si="253"/>
        <v>#N/A</v>
      </c>
      <c r="AB1444" s="1"/>
      <c r="AC1444" s="1"/>
      <c r="AD1444" s="1"/>
      <c r="AE1444" s="1" t="e">
        <f>IF(ข้อมูลน้ำหนักสินค้า!C1443="","",ข้อมูลน้ำหนักสินค้า!C1443)*J1444</f>
        <v>#VALUE!</v>
      </c>
    </row>
    <row r="1445" spans="1:31">
      <c r="A1445" s="1" t="str">
        <f t="shared" si="243"/>
        <v/>
      </c>
      <c r="B1445" s="1" t="str">
        <f t="shared" si="244"/>
        <v/>
      </c>
      <c r="C1445" s="1" t="str">
        <f t="shared" si="245"/>
        <v/>
      </c>
      <c r="D1445" s="1" t="str">
        <f>IF(ข้อมูลออเดอร์!A1444="","",ข้อมูลออเดอร์!A1444)</f>
        <v/>
      </c>
      <c r="E1445" s="1" t="str">
        <f>IFERROR(IF(VLOOKUP(D1445,ข้อมูลออเดอร์!A:BV,74,0)="Express delivery","NORMAL",IF(VLOOKUP(D1445,ข้อมูลออเดอร์!A:BV,74,0)="Lalamove","B2B_OFFLINE","")),"")</f>
        <v/>
      </c>
      <c r="F1445" s="1" t="str">
        <f t="shared" si="246"/>
        <v/>
      </c>
      <c r="G1445" s="1" t="str">
        <f>IF(ข้อมูลออเดอร์!CV1444="","",ข้อมูลออเดอร์!CV1444)</f>
        <v/>
      </c>
      <c r="H1445" s="1" t="str">
        <f>IF(ข้อมูลออเดอร์!CW1444="","",ข้อมูลออเดอร์!CW1444)</f>
        <v/>
      </c>
      <c r="I1445" s="1" t="str">
        <f>IF(ข้อมูลออเดอร์!CV1444="","",ข้อมูลออเดอร์!CV1444)</f>
        <v/>
      </c>
      <c r="J1445" s="1" t="str">
        <f>IF(ข้อมูลออเดอร์!DD1444="","",ข้อมูลออเดอร์!DD1444)</f>
        <v/>
      </c>
      <c r="K1445" s="102" t="str">
        <f t="shared" si="247"/>
        <v/>
      </c>
      <c r="L1445" s="102" t="str">
        <f t="shared" si="248"/>
        <v/>
      </c>
      <c r="M1445" s="103" t="str">
        <f ca="1" t="shared" si="249"/>
        <v/>
      </c>
      <c r="N1445" s="103" t="str">
        <f ca="1" t="shared" si="250"/>
        <v/>
      </c>
      <c r="O1445" s="1" t="str">
        <f>IFERROR(VLOOKUP(D1445,ข้อมูลออเดอร์!A:EK,49,0),"")</f>
        <v/>
      </c>
      <c r="P1445" s="1" t="str">
        <f>IF(D1445="","",ข้อมูลออเดอร์!AX1444)</f>
        <v/>
      </c>
      <c r="Q1445" s="1" t="str">
        <f>IF(D1445="","",ข้อมูลออเดอร์!AX1444)</f>
        <v/>
      </c>
      <c r="R1445" s="1" t="str">
        <f t="shared" si="251"/>
        <v/>
      </c>
      <c r="S1445" s="1">
        <f>IF('ข้อมูลจังหวัด-อำเภอ'!C1444="","",'ข้อมูลจังหวัด-อำเภอ'!C1444)</f>
        <v>0</v>
      </c>
      <c r="T1445" s="1">
        <f>IF('ข้อมูลจังหวัด-อำเภอ'!D1444="","",'ข้อมูลจังหวัด-อำเภอ'!D1444)</f>
        <v>0</v>
      </c>
      <c r="U1445" s="1" t="str">
        <f>IFERROR(VLOOKUP(D1445,ข้อมูลออเดอร์!A:EK,46,0),"")</f>
        <v/>
      </c>
      <c r="V1445" s="1" t="str">
        <f>IFERROR(VLOOKUP(D1445,ข้อมูลออเดอร์!A:EK,46,0),"")</f>
        <v/>
      </c>
      <c r="W1445" s="1" t="str">
        <f>IFERROR(VLOOKUP(D1445,ข้อมูลออเดอร์!A:EK,48,0),"")</f>
        <v/>
      </c>
      <c r="X1445" s="1" t="str">
        <f t="shared" si="252"/>
        <v/>
      </c>
      <c r="Y1445" s="1"/>
      <c r="Z1445" s="1"/>
      <c r="AA1445" s="1" t="e">
        <f t="shared" si="253"/>
        <v>#N/A</v>
      </c>
      <c r="AB1445" s="1"/>
      <c r="AC1445" s="1"/>
      <c r="AD1445" s="1"/>
      <c r="AE1445" s="1" t="e">
        <f>IF(ข้อมูลน้ำหนักสินค้า!C1444="","",ข้อมูลน้ำหนักสินค้า!C1444)*J1445</f>
        <v>#VALUE!</v>
      </c>
    </row>
    <row r="1446" spans="1:31">
      <c r="A1446" s="1" t="str">
        <f t="shared" si="243"/>
        <v/>
      </c>
      <c r="B1446" s="1" t="str">
        <f t="shared" si="244"/>
        <v/>
      </c>
      <c r="C1446" s="1" t="str">
        <f t="shared" si="245"/>
        <v/>
      </c>
      <c r="D1446" s="1" t="str">
        <f>IF(ข้อมูลออเดอร์!A1445="","",ข้อมูลออเดอร์!A1445)</f>
        <v/>
      </c>
      <c r="E1446" s="1" t="str">
        <f>IFERROR(IF(VLOOKUP(D1446,ข้อมูลออเดอร์!A:BV,74,0)="Express delivery","NORMAL",IF(VLOOKUP(D1446,ข้อมูลออเดอร์!A:BV,74,0)="Lalamove","B2B_OFFLINE","")),"")</f>
        <v/>
      </c>
      <c r="F1446" s="1" t="str">
        <f t="shared" si="246"/>
        <v/>
      </c>
      <c r="G1446" s="1" t="str">
        <f>IF(ข้อมูลออเดอร์!CV1445="","",ข้อมูลออเดอร์!CV1445)</f>
        <v/>
      </c>
      <c r="H1446" s="1" t="str">
        <f>IF(ข้อมูลออเดอร์!CW1445="","",ข้อมูลออเดอร์!CW1445)</f>
        <v/>
      </c>
      <c r="I1446" s="1" t="str">
        <f>IF(ข้อมูลออเดอร์!CV1445="","",ข้อมูลออเดอร์!CV1445)</f>
        <v/>
      </c>
      <c r="J1446" s="1" t="str">
        <f>IF(ข้อมูลออเดอร์!DD1445="","",ข้อมูลออเดอร์!DD1445)</f>
        <v/>
      </c>
      <c r="K1446" s="102" t="str">
        <f t="shared" si="247"/>
        <v/>
      </c>
      <c r="L1446" s="102" t="str">
        <f t="shared" si="248"/>
        <v/>
      </c>
      <c r="M1446" s="103" t="str">
        <f ca="1" t="shared" si="249"/>
        <v/>
      </c>
      <c r="N1446" s="103" t="str">
        <f ca="1" t="shared" si="250"/>
        <v/>
      </c>
      <c r="O1446" s="1" t="str">
        <f>IFERROR(VLOOKUP(D1446,ข้อมูลออเดอร์!A:EK,49,0),"")</f>
        <v/>
      </c>
      <c r="P1446" s="1" t="str">
        <f>IF(D1446="","",ข้อมูลออเดอร์!AX1445)</f>
        <v/>
      </c>
      <c r="Q1446" s="1" t="str">
        <f>IF(D1446="","",ข้อมูลออเดอร์!AX1445)</f>
        <v/>
      </c>
      <c r="R1446" s="1" t="str">
        <f t="shared" si="251"/>
        <v/>
      </c>
      <c r="S1446" s="1">
        <f>IF('ข้อมูลจังหวัด-อำเภอ'!C1445="","",'ข้อมูลจังหวัด-อำเภอ'!C1445)</f>
        <v>0</v>
      </c>
      <c r="T1446" s="1">
        <f>IF('ข้อมูลจังหวัด-อำเภอ'!D1445="","",'ข้อมูลจังหวัด-อำเภอ'!D1445)</f>
        <v>0</v>
      </c>
      <c r="U1446" s="1" t="str">
        <f>IFERROR(VLOOKUP(D1446,ข้อมูลออเดอร์!A:EK,46,0),"")</f>
        <v/>
      </c>
      <c r="V1446" s="1" t="str">
        <f>IFERROR(VLOOKUP(D1446,ข้อมูลออเดอร์!A:EK,46,0),"")</f>
        <v/>
      </c>
      <c r="W1446" s="1" t="str">
        <f>IFERROR(VLOOKUP(D1446,ข้อมูลออเดอร์!A:EK,48,0),"")</f>
        <v/>
      </c>
      <c r="X1446" s="1" t="str">
        <f t="shared" si="252"/>
        <v/>
      </c>
      <c r="Y1446" s="1"/>
      <c r="Z1446" s="1"/>
      <c r="AA1446" s="1" t="e">
        <f t="shared" si="253"/>
        <v>#N/A</v>
      </c>
      <c r="AB1446" s="1"/>
      <c r="AC1446" s="1"/>
      <c r="AD1446" s="1"/>
      <c r="AE1446" s="1" t="e">
        <f>IF(ข้อมูลน้ำหนักสินค้า!C1445="","",ข้อมูลน้ำหนักสินค้า!C1445)*J1446</f>
        <v>#VALUE!</v>
      </c>
    </row>
    <row r="1447" spans="1:31">
      <c r="A1447" s="1" t="str">
        <f t="shared" si="243"/>
        <v/>
      </c>
      <c r="B1447" s="1" t="str">
        <f t="shared" si="244"/>
        <v/>
      </c>
      <c r="C1447" s="1" t="str">
        <f t="shared" si="245"/>
        <v/>
      </c>
      <c r="D1447" s="1" t="str">
        <f>IF(ข้อมูลออเดอร์!A1446="","",ข้อมูลออเดอร์!A1446)</f>
        <v/>
      </c>
      <c r="E1447" s="1" t="str">
        <f>IFERROR(IF(VLOOKUP(D1447,ข้อมูลออเดอร์!A:BV,74,0)="Express delivery","NORMAL",IF(VLOOKUP(D1447,ข้อมูลออเดอร์!A:BV,74,0)="Lalamove","B2B_OFFLINE","")),"")</f>
        <v/>
      </c>
      <c r="F1447" s="1" t="str">
        <f t="shared" si="246"/>
        <v/>
      </c>
      <c r="G1447" s="1" t="str">
        <f>IF(ข้อมูลออเดอร์!CV1446="","",ข้อมูลออเดอร์!CV1446)</f>
        <v/>
      </c>
      <c r="H1447" s="1" t="str">
        <f>IF(ข้อมูลออเดอร์!CW1446="","",ข้อมูลออเดอร์!CW1446)</f>
        <v/>
      </c>
      <c r="I1447" s="1" t="str">
        <f>IF(ข้อมูลออเดอร์!CV1446="","",ข้อมูลออเดอร์!CV1446)</f>
        <v/>
      </c>
      <c r="J1447" s="1" t="str">
        <f>IF(ข้อมูลออเดอร์!DD1446="","",ข้อมูลออเดอร์!DD1446)</f>
        <v/>
      </c>
      <c r="K1447" s="102" t="str">
        <f t="shared" si="247"/>
        <v/>
      </c>
      <c r="L1447" s="102" t="str">
        <f t="shared" si="248"/>
        <v/>
      </c>
      <c r="M1447" s="103" t="str">
        <f ca="1" t="shared" si="249"/>
        <v/>
      </c>
      <c r="N1447" s="103" t="str">
        <f ca="1" t="shared" si="250"/>
        <v/>
      </c>
      <c r="O1447" s="1" t="str">
        <f>IFERROR(VLOOKUP(D1447,ข้อมูลออเดอร์!A:EK,49,0),"")</f>
        <v/>
      </c>
      <c r="P1447" s="1" t="str">
        <f>IF(D1447="","",ข้อมูลออเดอร์!AX1446)</f>
        <v/>
      </c>
      <c r="Q1447" s="1" t="str">
        <f>IF(D1447="","",ข้อมูลออเดอร์!AX1446)</f>
        <v/>
      </c>
      <c r="R1447" s="1" t="str">
        <f t="shared" si="251"/>
        <v/>
      </c>
      <c r="S1447" s="1">
        <f>IF('ข้อมูลจังหวัด-อำเภอ'!C1446="","",'ข้อมูลจังหวัด-อำเภอ'!C1446)</f>
        <v>0</v>
      </c>
      <c r="T1447" s="1">
        <f>IF('ข้อมูลจังหวัด-อำเภอ'!D1446="","",'ข้อมูลจังหวัด-อำเภอ'!D1446)</f>
        <v>0</v>
      </c>
      <c r="U1447" s="1" t="str">
        <f>IFERROR(VLOOKUP(D1447,ข้อมูลออเดอร์!A:EK,46,0),"")</f>
        <v/>
      </c>
      <c r="V1447" s="1" t="str">
        <f>IFERROR(VLOOKUP(D1447,ข้อมูลออเดอร์!A:EK,46,0),"")</f>
        <v/>
      </c>
      <c r="W1447" s="1" t="str">
        <f>IFERROR(VLOOKUP(D1447,ข้อมูลออเดอร์!A:EK,48,0),"")</f>
        <v/>
      </c>
      <c r="X1447" s="1" t="str">
        <f t="shared" si="252"/>
        <v/>
      </c>
      <c r="Y1447" s="1"/>
      <c r="Z1447" s="1"/>
      <c r="AA1447" s="1" t="e">
        <f t="shared" si="253"/>
        <v>#N/A</v>
      </c>
      <c r="AB1447" s="1"/>
      <c r="AC1447" s="1"/>
      <c r="AD1447" s="1"/>
      <c r="AE1447" s="1" t="e">
        <f>IF(ข้อมูลน้ำหนักสินค้า!C1446="","",ข้อมูลน้ำหนักสินค้า!C1446)*J1447</f>
        <v>#VALUE!</v>
      </c>
    </row>
    <row r="1448" spans="1:31">
      <c r="A1448" s="1" t="str">
        <f t="shared" si="243"/>
        <v/>
      </c>
      <c r="B1448" s="1" t="str">
        <f t="shared" si="244"/>
        <v/>
      </c>
      <c r="C1448" s="1" t="str">
        <f t="shared" si="245"/>
        <v/>
      </c>
      <c r="D1448" s="1" t="str">
        <f>IF(ข้อมูลออเดอร์!A1447="","",ข้อมูลออเดอร์!A1447)</f>
        <v/>
      </c>
      <c r="E1448" s="1" t="str">
        <f>IFERROR(IF(VLOOKUP(D1448,ข้อมูลออเดอร์!A:BV,74,0)="Express delivery","NORMAL",IF(VLOOKUP(D1448,ข้อมูลออเดอร์!A:BV,74,0)="Lalamove","B2B_OFFLINE","")),"")</f>
        <v/>
      </c>
      <c r="F1448" s="1" t="str">
        <f t="shared" si="246"/>
        <v/>
      </c>
      <c r="G1448" s="1" t="str">
        <f>IF(ข้อมูลออเดอร์!CV1447="","",ข้อมูลออเดอร์!CV1447)</f>
        <v/>
      </c>
      <c r="H1448" s="1" t="str">
        <f>IF(ข้อมูลออเดอร์!CW1447="","",ข้อมูลออเดอร์!CW1447)</f>
        <v/>
      </c>
      <c r="I1448" s="1" t="str">
        <f>IF(ข้อมูลออเดอร์!CV1447="","",ข้อมูลออเดอร์!CV1447)</f>
        <v/>
      </c>
      <c r="J1448" s="1" t="str">
        <f>IF(ข้อมูลออเดอร์!DD1447="","",ข้อมูลออเดอร์!DD1447)</f>
        <v/>
      </c>
      <c r="K1448" s="102" t="str">
        <f t="shared" si="247"/>
        <v/>
      </c>
      <c r="L1448" s="102" t="str">
        <f t="shared" si="248"/>
        <v/>
      </c>
      <c r="M1448" s="103" t="str">
        <f ca="1" t="shared" si="249"/>
        <v/>
      </c>
      <c r="N1448" s="103" t="str">
        <f ca="1" t="shared" si="250"/>
        <v/>
      </c>
      <c r="O1448" s="1" t="str">
        <f>IFERROR(VLOOKUP(D1448,ข้อมูลออเดอร์!A:EK,49,0),"")</f>
        <v/>
      </c>
      <c r="P1448" s="1" t="str">
        <f>IF(D1448="","",ข้อมูลออเดอร์!AX1447)</f>
        <v/>
      </c>
      <c r="Q1448" s="1" t="str">
        <f>IF(D1448="","",ข้อมูลออเดอร์!AX1447)</f>
        <v/>
      </c>
      <c r="R1448" s="1" t="str">
        <f t="shared" si="251"/>
        <v/>
      </c>
      <c r="S1448" s="1">
        <f>IF('ข้อมูลจังหวัด-อำเภอ'!C1447="","",'ข้อมูลจังหวัด-อำเภอ'!C1447)</f>
        <v>0</v>
      </c>
      <c r="T1448" s="1">
        <f>IF('ข้อมูลจังหวัด-อำเภอ'!D1447="","",'ข้อมูลจังหวัด-อำเภอ'!D1447)</f>
        <v>0</v>
      </c>
      <c r="U1448" s="1" t="str">
        <f>IFERROR(VLOOKUP(D1448,ข้อมูลออเดอร์!A:EK,46,0),"")</f>
        <v/>
      </c>
      <c r="V1448" s="1" t="str">
        <f>IFERROR(VLOOKUP(D1448,ข้อมูลออเดอร์!A:EK,46,0),"")</f>
        <v/>
      </c>
      <c r="W1448" s="1" t="str">
        <f>IFERROR(VLOOKUP(D1448,ข้อมูลออเดอร์!A:EK,48,0),"")</f>
        <v/>
      </c>
      <c r="X1448" s="1" t="str">
        <f t="shared" si="252"/>
        <v/>
      </c>
      <c r="Y1448" s="1"/>
      <c r="Z1448" s="1"/>
      <c r="AA1448" s="1" t="e">
        <f t="shared" si="253"/>
        <v>#N/A</v>
      </c>
      <c r="AB1448" s="1"/>
      <c r="AC1448" s="1"/>
      <c r="AD1448" s="1"/>
      <c r="AE1448" s="1" t="e">
        <f>IF(ข้อมูลน้ำหนักสินค้า!C1447="","",ข้อมูลน้ำหนักสินค้า!C1447)*J1448</f>
        <v>#VALUE!</v>
      </c>
    </row>
    <row r="1449" spans="1:31">
      <c r="A1449" s="1" t="str">
        <f t="shared" si="243"/>
        <v/>
      </c>
      <c r="B1449" s="1" t="str">
        <f t="shared" si="244"/>
        <v/>
      </c>
      <c r="C1449" s="1" t="str">
        <f t="shared" si="245"/>
        <v/>
      </c>
      <c r="D1449" s="1" t="str">
        <f>IF(ข้อมูลออเดอร์!A1448="","",ข้อมูลออเดอร์!A1448)</f>
        <v/>
      </c>
      <c r="E1449" s="1" t="str">
        <f>IFERROR(IF(VLOOKUP(D1449,ข้อมูลออเดอร์!A:BV,74,0)="Express delivery","NORMAL",IF(VLOOKUP(D1449,ข้อมูลออเดอร์!A:BV,74,0)="Lalamove","B2B_OFFLINE","")),"")</f>
        <v/>
      </c>
      <c r="F1449" s="1" t="str">
        <f t="shared" si="246"/>
        <v/>
      </c>
      <c r="G1449" s="1" t="str">
        <f>IF(ข้อมูลออเดอร์!CV1448="","",ข้อมูลออเดอร์!CV1448)</f>
        <v/>
      </c>
      <c r="H1449" s="1" t="str">
        <f>IF(ข้อมูลออเดอร์!CW1448="","",ข้อมูลออเดอร์!CW1448)</f>
        <v/>
      </c>
      <c r="I1449" s="1" t="str">
        <f>IF(ข้อมูลออเดอร์!CV1448="","",ข้อมูลออเดอร์!CV1448)</f>
        <v/>
      </c>
      <c r="J1449" s="1" t="str">
        <f>IF(ข้อมูลออเดอร์!DD1448="","",ข้อมูลออเดอร์!DD1448)</f>
        <v/>
      </c>
      <c r="K1449" s="102" t="str">
        <f t="shared" si="247"/>
        <v/>
      </c>
      <c r="L1449" s="102" t="str">
        <f t="shared" si="248"/>
        <v/>
      </c>
      <c r="M1449" s="103" t="str">
        <f ca="1" t="shared" si="249"/>
        <v/>
      </c>
      <c r="N1449" s="103" t="str">
        <f ca="1" t="shared" si="250"/>
        <v/>
      </c>
      <c r="O1449" s="1" t="str">
        <f>IFERROR(VLOOKUP(D1449,ข้อมูลออเดอร์!A:EK,49,0),"")</f>
        <v/>
      </c>
      <c r="P1449" s="1" t="str">
        <f>IF(D1449="","",ข้อมูลออเดอร์!AX1448)</f>
        <v/>
      </c>
      <c r="Q1449" s="1" t="str">
        <f>IF(D1449="","",ข้อมูลออเดอร์!AX1448)</f>
        <v/>
      </c>
      <c r="R1449" s="1" t="str">
        <f t="shared" si="251"/>
        <v/>
      </c>
      <c r="S1449" s="1">
        <f>IF('ข้อมูลจังหวัด-อำเภอ'!C1448="","",'ข้อมูลจังหวัด-อำเภอ'!C1448)</f>
        <v>0</v>
      </c>
      <c r="T1449" s="1">
        <f>IF('ข้อมูลจังหวัด-อำเภอ'!D1448="","",'ข้อมูลจังหวัด-อำเภอ'!D1448)</f>
        <v>0</v>
      </c>
      <c r="U1449" s="1" t="str">
        <f>IFERROR(VLOOKUP(D1449,ข้อมูลออเดอร์!A:EK,46,0),"")</f>
        <v/>
      </c>
      <c r="V1449" s="1" t="str">
        <f>IFERROR(VLOOKUP(D1449,ข้อมูลออเดอร์!A:EK,46,0),"")</f>
        <v/>
      </c>
      <c r="W1449" s="1" t="str">
        <f>IFERROR(VLOOKUP(D1449,ข้อมูลออเดอร์!A:EK,48,0),"")</f>
        <v/>
      </c>
      <c r="X1449" s="1" t="str">
        <f t="shared" si="252"/>
        <v/>
      </c>
      <c r="Y1449" s="1"/>
      <c r="Z1449" s="1"/>
      <c r="AA1449" s="1" t="e">
        <f t="shared" si="253"/>
        <v>#N/A</v>
      </c>
      <c r="AB1449" s="1"/>
      <c r="AC1449" s="1"/>
      <c r="AD1449" s="1"/>
      <c r="AE1449" s="1" t="e">
        <f>IF(ข้อมูลน้ำหนักสินค้า!C1448="","",ข้อมูลน้ำหนักสินค้า!C1448)*J1449</f>
        <v>#VALUE!</v>
      </c>
    </row>
    <row r="1450" spans="1:31">
      <c r="A1450" s="1" t="str">
        <f t="shared" si="243"/>
        <v/>
      </c>
      <c r="B1450" s="1" t="str">
        <f t="shared" si="244"/>
        <v/>
      </c>
      <c r="C1450" s="1" t="str">
        <f t="shared" si="245"/>
        <v/>
      </c>
      <c r="D1450" s="1" t="str">
        <f>IF(ข้อมูลออเดอร์!A1449="","",ข้อมูลออเดอร์!A1449)</f>
        <v/>
      </c>
      <c r="E1450" s="1" t="str">
        <f>IFERROR(IF(VLOOKUP(D1450,ข้อมูลออเดอร์!A:BV,74,0)="Express delivery","NORMAL",IF(VLOOKUP(D1450,ข้อมูลออเดอร์!A:BV,74,0)="Lalamove","B2B_OFFLINE","")),"")</f>
        <v/>
      </c>
      <c r="F1450" s="1" t="str">
        <f t="shared" si="246"/>
        <v/>
      </c>
      <c r="G1450" s="1" t="str">
        <f>IF(ข้อมูลออเดอร์!CV1449="","",ข้อมูลออเดอร์!CV1449)</f>
        <v/>
      </c>
      <c r="H1450" s="1" t="str">
        <f>IF(ข้อมูลออเดอร์!CW1449="","",ข้อมูลออเดอร์!CW1449)</f>
        <v/>
      </c>
      <c r="I1450" s="1" t="str">
        <f>IF(ข้อมูลออเดอร์!CV1449="","",ข้อมูลออเดอร์!CV1449)</f>
        <v/>
      </c>
      <c r="J1450" s="1" t="str">
        <f>IF(ข้อมูลออเดอร์!DD1449="","",ข้อมูลออเดอร์!DD1449)</f>
        <v/>
      </c>
      <c r="K1450" s="102" t="str">
        <f t="shared" si="247"/>
        <v/>
      </c>
      <c r="L1450" s="102" t="str">
        <f t="shared" si="248"/>
        <v/>
      </c>
      <c r="M1450" s="103" t="str">
        <f ca="1" t="shared" si="249"/>
        <v/>
      </c>
      <c r="N1450" s="103" t="str">
        <f ca="1" t="shared" si="250"/>
        <v/>
      </c>
      <c r="O1450" s="1" t="str">
        <f>IFERROR(VLOOKUP(D1450,ข้อมูลออเดอร์!A:EK,49,0),"")</f>
        <v/>
      </c>
      <c r="P1450" s="1" t="str">
        <f>IF(D1450="","",ข้อมูลออเดอร์!AX1449)</f>
        <v/>
      </c>
      <c r="Q1450" s="1" t="str">
        <f>IF(D1450="","",ข้อมูลออเดอร์!AX1449)</f>
        <v/>
      </c>
      <c r="R1450" s="1" t="str">
        <f t="shared" si="251"/>
        <v/>
      </c>
      <c r="S1450" s="1">
        <f>IF('ข้อมูลจังหวัด-อำเภอ'!C1449="","",'ข้อมูลจังหวัด-อำเภอ'!C1449)</f>
        <v>0</v>
      </c>
      <c r="T1450" s="1">
        <f>IF('ข้อมูลจังหวัด-อำเภอ'!D1449="","",'ข้อมูลจังหวัด-อำเภอ'!D1449)</f>
        <v>0</v>
      </c>
      <c r="U1450" s="1" t="str">
        <f>IFERROR(VLOOKUP(D1450,ข้อมูลออเดอร์!A:EK,46,0),"")</f>
        <v/>
      </c>
      <c r="V1450" s="1" t="str">
        <f>IFERROR(VLOOKUP(D1450,ข้อมูลออเดอร์!A:EK,46,0),"")</f>
        <v/>
      </c>
      <c r="W1450" s="1" t="str">
        <f>IFERROR(VLOOKUP(D1450,ข้อมูลออเดอร์!A:EK,48,0),"")</f>
        <v/>
      </c>
      <c r="X1450" s="1" t="str">
        <f t="shared" si="252"/>
        <v/>
      </c>
      <c r="Y1450" s="1"/>
      <c r="Z1450" s="1"/>
      <c r="AA1450" s="1" t="e">
        <f t="shared" si="253"/>
        <v>#N/A</v>
      </c>
      <c r="AB1450" s="1"/>
      <c r="AC1450" s="1"/>
      <c r="AD1450" s="1"/>
      <c r="AE1450" s="1" t="e">
        <f>IF(ข้อมูลน้ำหนักสินค้า!C1449="","",ข้อมูลน้ำหนักสินค้า!C1449)*J1450</f>
        <v>#VALUE!</v>
      </c>
    </row>
    <row r="1451" spans="1:31">
      <c r="A1451" s="1" t="str">
        <f t="shared" si="243"/>
        <v/>
      </c>
      <c r="B1451" s="1" t="str">
        <f t="shared" si="244"/>
        <v/>
      </c>
      <c r="C1451" s="1" t="str">
        <f t="shared" si="245"/>
        <v/>
      </c>
      <c r="D1451" s="1" t="str">
        <f>IF(ข้อมูลออเดอร์!A1450="","",ข้อมูลออเดอร์!A1450)</f>
        <v/>
      </c>
      <c r="E1451" s="1" t="str">
        <f>IFERROR(IF(VLOOKUP(D1451,ข้อมูลออเดอร์!A:BV,74,0)="Express delivery","NORMAL",IF(VLOOKUP(D1451,ข้อมูลออเดอร์!A:BV,74,0)="Lalamove","B2B_OFFLINE","")),"")</f>
        <v/>
      </c>
      <c r="F1451" s="1" t="str">
        <f t="shared" si="246"/>
        <v/>
      </c>
      <c r="G1451" s="1" t="str">
        <f>IF(ข้อมูลออเดอร์!CV1450="","",ข้อมูลออเดอร์!CV1450)</f>
        <v/>
      </c>
      <c r="H1451" s="1" t="str">
        <f>IF(ข้อมูลออเดอร์!CW1450="","",ข้อมูลออเดอร์!CW1450)</f>
        <v/>
      </c>
      <c r="I1451" s="1" t="str">
        <f>IF(ข้อมูลออเดอร์!CV1450="","",ข้อมูลออเดอร์!CV1450)</f>
        <v/>
      </c>
      <c r="J1451" s="1" t="str">
        <f>IF(ข้อมูลออเดอร์!DD1450="","",ข้อมูลออเดอร์!DD1450)</f>
        <v/>
      </c>
      <c r="K1451" s="102" t="str">
        <f t="shared" si="247"/>
        <v/>
      </c>
      <c r="L1451" s="102" t="str">
        <f t="shared" si="248"/>
        <v/>
      </c>
      <c r="M1451" s="103" t="str">
        <f ca="1" t="shared" si="249"/>
        <v/>
      </c>
      <c r="N1451" s="103" t="str">
        <f ca="1" t="shared" si="250"/>
        <v/>
      </c>
      <c r="O1451" s="1" t="str">
        <f>IFERROR(VLOOKUP(D1451,ข้อมูลออเดอร์!A:EK,49,0),"")</f>
        <v/>
      </c>
      <c r="P1451" s="1" t="str">
        <f>IF(D1451="","",ข้อมูลออเดอร์!AX1450)</f>
        <v/>
      </c>
      <c r="Q1451" s="1" t="str">
        <f>IF(D1451="","",ข้อมูลออเดอร์!AX1450)</f>
        <v/>
      </c>
      <c r="R1451" s="1" t="str">
        <f t="shared" si="251"/>
        <v/>
      </c>
      <c r="S1451" s="1">
        <f>IF('ข้อมูลจังหวัด-อำเภอ'!C1450="","",'ข้อมูลจังหวัด-อำเภอ'!C1450)</f>
        <v>0</v>
      </c>
      <c r="T1451" s="1">
        <f>IF('ข้อมูลจังหวัด-อำเภอ'!D1450="","",'ข้อมูลจังหวัด-อำเภอ'!D1450)</f>
        <v>0</v>
      </c>
      <c r="U1451" s="1" t="str">
        <f>IFERROR(VLOOKUP(D1451,ข้อมูลออเดอร์!A:EK,46,0),"")</f>
        <v/>
      </c>
      <c r="V1451" s="1" t="str">
        <f>IFERROR(VLOOKUP(D1451,ข้อมูลออเดอร์!A:EK,46,0),"")</f>
        <v/>
      </c>
      <c r="W1451" s="1" t="str">
        <f>IFERROR(VLOOKUP(D1451,ข้อมูลออเดอร์!A:EK,48,0),"")</f>
        <v/>
      </c>
      <c r="X1451" s="1" t="str">
        <f t="shared" si="252"/>
        <v/>
      </c>
      <c r="Y1451" s="1"/>
      <c r="Z1451" s="1"/>
      <c r="AA1451" s="1" t="e">
        <f t="shared" si="253"/>
        <v>#N/A</v>
      </c>
      <c r="AB1451" s="1"/>
      <c r="AC1451" s="1"/>
      <c r="AD1451" s="1"/>
      <c r="AE1451" s="1" t="e">
        <f>IF(ข้อมูลน้ำหนักสินค้า!C1450="","",ข้อมูลน้ำหนักสินค้า!C1450)*J1451</f>
        <v>#VALUE!</v>
      </c>
    </row>
    <row r="1452" spans="1:31">
      <c r="A1452" s="1" t="str">
        <f t="shared" si="243"/>
        <v/>
      </c>
      <c r="B1452" s="1" t="str">
        <f t="shared" si="244"/>
        <v/>
      </c>
      <c r="C1452" s="1" t="str">
        <f t="shared" si="245"/>
        <v/>
      </c>
      <c r="D1452" s="1" t="str">
        <f>IF(ข้อมูลออเดอร์!A1451="","",ข้อมูลออเดอร์!A1451)</f>
        <v/>
      </c>
      <c r="E1452" s="1" t="str">
        <f>IFERROR(IF(VLOOKUP(D1452,ข้อมูลออเดอร์!A:BV,74,0)="Express delivery","NORMAL",IF(VLOOKUP(D1452,ข้อมูลออเดอร์!A:BV,74,0)="Lalamove","B2B_OFFLINE","")),"")</f>
        <v/>
      </c>
      <c r="F1452" s="1" t="str">
        <f t="shared" si="246"/>
        <v/>
      </c>
      <c r="G1452" s="1" t="str">
        <f>IF(ข้อมูลออเดอร์!CV1451="","",ข้อมูลออเดอร์!CV1451)</f>
        <v/>
      </c>
      <c r="H1452" s="1" t="str">
        <f>IF(ข้อมูลออเดอร์!CW1451="","",ข้อมูลออเดอร์!CW1451)</f>
        <v/>
      </c>
      <c r="I1452" s="1" t="str">
        <f>IF(ข้อมูลออเดอร์!CV1451="","",ข้อมูลออเดอร์!CV1451)</f>
        <v/>
      </c>
      <c r="J1452" s="1" t="str">
        <f>IF(ข้อมูลออเดอร์!DD1451="","",ข้อมูลออเดอร์!DD1451)</f>
        <v/>
      </c>
      <c r="K1452" s="102" t="str">
        <f t="shared" si="247"/>
        <v/>
      </c>
      <c r="L1452" s="102" t="str">
        <f t="shared" si="248"/>
        <v/>
      </c>
      <c r="M1452" s="103" t="str">
        <f ca="1" t="shared" si="249"/>
        <v/>
      </c>
      <c r="N1452" s="103" t="str">
        <f ca="1" t="shared" si="250"/>
        <v/>
      </c>
      <c r="O1452" s="1" t="str">
        <f>IFERROR(VLOOKUP(D1452,ข้อมูลออเดอร์!A:EK,49,0),"")</f>
        <v/>
      </c>
      <c r="P1452" s="1" t="str">
        <f>IF(D1452="","",ข้อมูลออเดอร์!AX1451)</f>
        <v/>
      </c>
      <c r="Q1452" s="1" t="str">
        <f>IF(D1452="","",ข้อมูลออเดอร์!AX1451)</f>
        <v/>
      </c>
      <c r="R1452" s="1" t="str">
        <f t="shared" si="251"/>
        <v/>
      </c>
      <c r="S1452" s="1">
        <f>IF('ข้อมูลจังหวัด-อำเภอ'!C1451="","",'ข้อมูลจังหวัด-อำเภอ'!C1451)</f>
        <v>0</v>
      </c>
      <c r="T1452" s="1">
        <f>IF('ข้อมูลจังหวัด-อำเภอ'!D1451="","",'ข้อมูลจังหวัด-อำเภอ'!D1451)</f>
        <v>0</v>
      </c>
      <c r="U1452" s="1" t="str">
        <f>IFERROR(VLOOKUP(D1452,ข้อมูลออเดอร์!A:EK,46,0),"")</f>
        <v/>
      </c>
      <c r="V1452" s="1" t="str">
        <f>IFERROR(VLOOKUP(D1452,ข้อมูลออเดอร์!A:EK,46,0),"")</f>
        <v/>
      </c>
      <c r="W1452" s="1" t="str">
        <f>IFERROR(VLOOKUP(D1452,ข้อมูลออเดอร์!A:EK,48,0),"")</f>
        <v/>
      </c>
      <c r="X1452" s="1" t="str">
        <f t="shared" si="252"/>
        <v/>
      </c>
      <c r="Y1452" s="1"/>
      <c r="Z1452" s="1"/>
      <c r="AA1452" s="1" t="e">
        <f t="shared" si="253"/>
        <v>#N/A</v>
      </c>
      <c r="AB1452" s="1"/>
      <c r="AC1452" s="1"/>
      <c r="AD1452" s="1"/>
      <c r="AE1452" s="1" t="e">
        <f>IF(ข้อมูลน้ำหนักสินค้า!C1451="","",ข้อมูลน้ำหนักสินค้า!C1451)*J1452</f>
        <v>#VALUE!</v>
      </c>
    </row>
    <row r="1453" spans="1:31">
      <c r="A1453" s="1" t="str">
        <f t="shared" si="243"/>
        <v/>
      </c>
      <c r="B1453" s="1" t="str">
        <f t="shared" si="244"/>
        <v/>
      </c>
      <c r="C1453" s="1" t="str">
        <f t="shared" si="245"/>
        <v/>
      </c>
      <c r="D1453" s="1" t="str">
        <f>IF(ข้อมูลออเดอร์!A1452="","",ข้อมูลออเดอร์!A1452)</f>
        <v/>
      </c>
      <c r="E1453" s="1" t="str">
        <f>IFERROR(IF(VLOOKUP(D1453,ข้อมูลออเดอร์!A:BV,74,0)="Express delivery","NORMAL",IF(VLOOKUP(D1453,ข้อมูลออเดอร์!A:BV,74,0)="Lalamove","B2B_OFFLINE","")),"")</f>
        <v/>
      </c>
      <c r="F1453" s="1" t="str">
        <f t="shared" si="246"/>
        <v/>
      </c>
      <c r="G1453" s="1" t="str">
        <f>IF(ข้อมูลออเดอร์!CV1452="","",ข้อมูลออเดอร์!CV1452)</f>
        <v/>
      </c>
      <c r="H1453" s="1" t="str">
        <f>IF(ข้อมูลออเดอร์!CW1452="","",ข้อมูลออเดอร์!CW1452)</f>
        <v/>
      </c>
      <c r="I1453" s="1" t="str">
        <f>IF(ข้อมูลออเดอร์!CV1452="","",ข้อมูลออเดอร์!CV1452)</f>
        <v/>
      </c>
      <c r="J1453" s="1" t="str">
        <f>IF(ข้อมูลออเดอร์!DD1452="","",ข้อมูลออเดอร์!DD1452)</f>
        <v/>
      </c>
      <c r="K1453" s="102" t="str">
        <f t="shared" si="247"/>
        <v/>
      </c>
      <c r="L1453" s="102" t="str">
        <f t="shared" si="248"/>
        <v/>
      </c>
      <c r="M1453" s="103" t="str">
        <f ca="1" t="shared" si="249"/>
        <v/>
      </c>
      <c r="N1453" s="103" t="str">
        <f ca="1" t="shared" si="250"/>
        <v/>
      </c>
      <c r="O1453" s="1" t="str">
        <f>IFERROR(VLOOKUP(D1453,ข้อมูลออเดอร์!A:EK,49,0),"")</f>
        <v/>
      </c>
      <c r="P1453" s="1" t="str">
        <f>IF(D1453="","",ข้อมูลออเดอร์!AX1452)</f>
        <v/>
      </c>
      <c r="Q1453" s="1" t="str">
        <f>IF(D1453="","",ข้อมูลออเดอร์!AX1452)</f>
        <v/>
      </c>
      <c r="R1453" s="1" t="str">
        <f t="shared" si="251"/>
        <v/>
      </c>
      <c r="S1453" s="1">
        <f>IF('ข้อมูลจังหวัด-อำเภอ'!C1452="","",'ข้อมูลจังหวัด-อำเภอ'!C1452)</f>
        <v>0</v>
      </c>
      <c r="T1453" s="1">
        <f>IF('ข้อมูลจังหวัด-อำเภอ'!D1452="","",'ข้อมูลจังหวัด-อำเภอ'!D1452)</f>
        <v>0</v>
      </c>
      <c r="U1453" s="1" t="str">
        <f>IFERROR(VLOOKUP(D1453,ข้อมูลออเดอร์!A:EK,46,0),"")</f>
        <v/>
      </c>
      <c r="V1453" s="1" t="str">
        <f>IFERROR(VLOOKUP(D1453,ข้อมูลออเดอร์!A:EK,46,0),"")</f>
        <v/>
      </c>
      <c r="W1453" s="1" t="str">
        <f>IFERROR(VLOOKUP(D1453,ข้อมูลออเดอร์!A:EK,48,0),"")</f>
        <v/>
      </c>
      <c r="X1453" s="1" t="str">
        <f t="shared" si="252"/>
        <v/>
      </c>
      <c r="Y1453" s="1"/>
      <c r="Z1453" s="1"/>
      <c r="AA1453" s="1" t="e">
        <f t="shared" si="253"/>
        <v>#N/A</v>
      </c>
      <c r="AB1453" s="1"/>
      <c r="AC1453" s="1"/>
      <c r="AD1453" s="1"/>
      <c r="AE1453" s="1" t="e">
        <f>IF(ข้อมูลน้ำหนักสินค้า!C1452="","",ข้อมูลน้ำหนักสินค้า!C1452)*J1453</f>
        <v>#VALUE!</v>
      </c>
    </row>
    <row r="1454" spans="1:31">
      <c r="A1454" s="1" t="str">
        <f t="shared" si="243"/>
        <v/>
      </c>
      <c r="B1454" s="1" t="str">
        <f t="shared" si="244"/>
        <v/>
      </c>
      <c r="C1454" s="1" t="str">
        <f t="shared" si="245"/>
        <v/>
      </c>
      <c r="D1454" s="1" t="str">
        <f>IF(ข้อมูลออเดอร์!A1453="","",ข้อมูลออเดอร์!A1453)</f>
        <v/>
      </c>
      <c r="E1454" s="1" t="str">
        <f>IFERROR(IF(VLOOKUP(D1454,ข้อมูลออเดอร์!A:BV,74,0)="Express delivery","NORMAL",IF(VLOOKUP(D1454,ข้อมูลออเดอร์!A:BV,74,0)="Lalamove","B2B_OFFLINE","")),"")</f>
        <v/>
      </c>
      <c r="F1454" s="1" t="str">
        <f t="shared" si="246"/>
        <v/>
      </c>
      <c r="G1454" s="1" t="str">
        <f>IF(ข้อมูลออเดอร์!CV1453="","",ข้อมูลออเดอร์!CV1453)</f>
        <v/>
      </c>
      <c r="H1454" s="1" t="str">
        <f>IF(ข้อมูลออเดอร์!CW1453="","",ข้อมูลออเดอร์!CW1453)</f>
        <v/>
      </c>
      <c r="I1454" s="1" t="str">
        <f>IF(ข้อมูลออเดอร์!CV1453="","",ข้อมูลออเดอร์!CV1453)</f>
        <v/>
      </c>
      <c r="J1454" s="1" t="str">
        <f>IF(ข้อมูลออเดอร์!DD1453="","",ข้อมูลออเดอร์!DD1453)</f>
        <v/>
      </c>
      <c r="K1454" s="102" t="str">
        <f t="shared" si="247"/>
        <v/>
      </c>
      <c r="L1454" s="102" t="str">
        <f t="shared" si="248"/>
        <v/>
      </c>
      <c r="M1454" s="103" t="str">
        <f ca="1" t="shared" si="249"/>
        <v/>
      </c>
      <c r="N1454" s="103" t="str">
        <f ca="1" t="shared" si="250"/>
        <v/>
      </c>
      <c r="O1454" s="1" t="str">
        <f>IFERROR(VLOOKUP(D1454,ข้อมูลออเดอร์!A:EK,49,0),"")</f>
        <v/>
      </c>
      <c r="P1454" s="1" t="str">
        <f>IF(D1454="","",ข้อมูลออเดอร์!AX1453)</f>
        <v/>
      </c>
      <c r="Q1454" s="1" t="str">
        <f>IF(D1454="","",ข้อมูลออเดอร์!AX1453)</f>
        <v/>
      </c>
      <c r="R1454" s="1" t="str">
        <f t="shared" si="251"/>
        <v/>
      </c>
      <c r="S1454" s="1">
        <f>IF('ข้อมูลจังหวัด-อำเภอ'!C1453="","",'ข้อมูลจังหวัด-อำเภอ'!C1453)</f>
        <v>0</v>
      </c>
      <c r="T1454" s="1">
        <f>IF('ข้อมูลจังหวัด-อำเภอ'!D1453="","",'ข้อมูลจังหวัด-อำเภอ'!D1453)</f>
        <v>0</v>
      </c>
      <c r="U1454" s="1" t="str">
        <f>IFERROR(VLOOKUP(D1454,ข้อมูลออเดอร์!A:EK,46,0),"")</f>
        <v/>
      </c>
      <c r="V1454" s="1" t="str">
        <f>IFERROR(VLOOKUP(D1454,ข้อมูลออเดอร์!A:EK,46,0),"")</f>
        <v/>
      </c>
      <c r="W1454" s="1" t="str">
        <f>IFERROR(VLOOKUP(D1454,ข้อมูลออเดอร์!A:EK,48,0),"")</f>
        <v/>
      </c>
      <c r="X1454" s="1" t="str">
        <f t="shared" si="252"/>
        <v/>
      </c>
      <c r="Y1454" s="1"/>
      <c r="Z1454" s="1"/>
      <c r="AA1454" s="1" t="e">
        <f t="shared" si="253"/>
        <v>#N/A</v>
      </c>
      <c r="AB1454" s="1"/>
      <c r="AC1454" s="1"/>
      <c r="AD1454" s="1"/>
      <c r="AE1454" s="1" t="e">
        <f>IF(ข้อมูลน้ำหนักสินค้า!C1453="","",ข้อมูลน้ำหนักสินค้า!C1453)*J1454</f>
        <v>#VALUE!</v>
      </c>
    </row>
    <row r="1455" spans="1:31">
      <c r="A1455" s="1" t="str">
        <f t="shared" si="243"/>
        <v/>
      </c>
      <c r="B1455" s="1" t="str">
        <f t="shared" si="244"/>
        <v/>
      </c>
      <c r="C1455" s="1" t="str">
        <f t="shared" si="245"/>
        <v/>
      </c>
      <c r="D1455" s="1" t="str">
        <f>IF(ข้อมูลออเดอร์!A1454="","",ข้อมูลออเดอร์!A1454)</f>
        <v/>
      </c>
      <c r="E1455" s="1" t="str">
        <f>IFERROR(IF(VLOOKUP(D1455,ข้อมูลออเดอร์!A:BV,74,0)="Express delivery","NORMAL",IF(VLOOKUP(D1455,ข้อมูลออเดอร์!A:BV,74,0)="Lalamove","B2B_OFFLINE","")),"")</f>
        <v/>
      </c>
      <c r="F1455" s="1" t="str">
        <f t="shared" si="246"/>
        <v/>
      </c>
      <c r="G1455" s="1" t="str">
        <f>IF(ข้อมูลออเดอร์!CV1454="","",ข้อมูลออเดอร์!CV1454)</f>
        <v/>
      </c>
      <c r="H1455" s="1" t="str">
        <f>IF(ข้อมูลออเดอร์!CW1454="","",ข้อมูลออเดอร์!CW1454)</f>
        <v/>
      </c>
      <c r="I1455" s="1" t="str">
        <f>IF(ข้อมูลออเดอร์!CV1454="","",ข้อมูลออเดอร์!CV1454)</f>
        <v/>
      </c>
      <c r="J1455" s="1" t="str">
        <f>IF(ข้อมูลออเดอร์!DD1454="","",ข้อมูลออเดอร์!DD1454)</f>
        <v/>
      </c>
      <c r="K1455" s="102" t="str">
        <f t="shared" si="247"/>
        <v/>
      </c>
      <c r="L1455" s="102" t="str">
        <f t="shared" si="248"/>
        <v/>
      </c>
      <c r="M1455" s="103" t="str">
        <f ca="1" t="shared" si="249"/>
        <v/>
      </c>
      <c r="N1455" s="103" t="str">
        <f ca="1" t="shared" si="250"/>
        <v/>
      </c>
      <c r="O1455" s="1" t="str">
        <f>IFERROR(VLOOKUP(D1455,ข้อมูลออเดอร์!A:EK,49,0),"")</f>
        <v/>
      </c>
      <c r="P1455" s="1" t="str">
        <f>IF(D1455="","",ข้อมูลออเดอร์!AX1454)</f>
        <v/>
      </c>
      <c r="Q1455" s="1" t="str">
        <f>IF(D1455="","",ข้อมูลออเดอร์!AX1454)</f>
        <v/>
      </c>
      <c r="R1455" s="1" t="str">
        <f t="shared" si="251"/>
        <v/>
      </c>
      <c r="S1455" s="1">
        <f>IF('ข้อมูลจังหวัด-อำเภอ'!C1454="","",'ข้อมูลจังหวัด-อำเภอ'!C1454)</f>
        <v>0</v>
      </c>
      <c r="T1455" s="1">
        <f>IF('ข้อมูลจังหวัด-อำเภอ'!D1454="","",'ข้อมูลจังหวัด-อำเภอ'!D1454)</f>
        <v>0</v>
      </c>
      <c r="U1455" s="1" t="str">
        <f>IFERROR(VLOOKUP(D1455,ข้อมูลออเดอร์!A:EK,46,0),"")</f>
        <v/>
      </c>
      <c r="V1455" s="1" t="str">
        <f>IFERROR(VLOOKUP(D1455,ข้อมูลออเดอร์!A:EK,46,0),"")</f>
        <v/>
      </c>
      <c r="W1455" s="1" t="str">
        <f>IFERROR(VLOOKUP(D1455,ข้อมูลออเดอร์!A:EK,48,0),"")</f>
        <v/>
      </c>
      <c r="X1455" s="1" t="str">
        <f t="shared" si="252"/>
        <v/>
      </c>
      <c r="Y1455" s="1"/>
      <c r="Z1455" s="1"/>
      <c r="AA1455" s="1" t="e">
        <f t="shared" si="253"/>
        <v>#N/A</v>
      </c>
      <c r="AB1455" s="1"/>
      <c r="AC1455" s="1"/>
      <c r="AD1455" s="1"/>
      <c r="AE1455" s="1" t="e">
        <f>IF(ข้อมูลน้ำหนักสินค้า!C1454="","",ข้อมูลน้ำหนักสินค้า!C1454)*J1455</f>
        <v>#VALUE!</v>
      </c>
    </row>
    <row r="1456" spans="1:31">
      <c r="A1456" s="1" t="str">
        <f t="shared" si="243"/>
        <v/>
      </c>
      <c r="B1456" s="1" t="str">
        <f t="shared" si="244"/>
        <v/>
      </c>
      <c r="C1456" s="1" t="str">
        <f t="shared" si="245"/>
        <v/>
      </c>
      <c r="D1456" s="1" t="str">
        <f>IF(ข้อมูลออเดอร์!A1455="","",ข้อมูลออเดอร์!A1455)</f>
        <v/>
      </c>
      <c r="E1456" s="1" t="str">
        <f>IFERROR(IF(VLOOKUP(D1456,ข้อมูลออเดอร์!A:BV,74,0)="Express delivery","NORMAL",IF(VLOOKUP(D1456,ข้อมูลออเดอร์!A:BV,74,0)="Lalamove","B2B_OFFLINE","")),"")</f>
        <v/>
      </c>
      <c r="F1456" s="1" t="str">
        <f t="shared" si="246"/>
        <v/>
      </c>
      <c r="G1456" s="1" t="str">
        <f>IF(ข้อมูลออเดอร์!CV1455="","",ข้อมูลออเดอร์!CV1455)</f>
        <v/>
      </c>
      <c r="H1456" s="1" t="str">
        <f>IF(ข้อมูลออเดอร์!CW1455="","",ข้อมูลออเดอร์!CW1455)</f>
        <v/>
      </c>
      <c r="I1456" s="1" t="str">
        <f>IF(ข้อมูลออเดอร์!CV1455="","",ข้อมูลออเดอร์!CV1455)</f>
        <v/>
      </c>
      <c r="J1456" s="1" t="str">
        <f>IF(ข้อมูลออเดอร์!DD1455="","",ข้อมูลออเดอร์!DD1455)</f>
        <v/>
      </c>
      <c r="K1456" s="102" t="str">
        <f t="shared" si="247"/>
        <v/>
      </c>
      <c r="L1456" s="102" t="str">
        <f t="shared" si="248"/>
        <v/>
      </c>
      <c r="M1456" s="103" t="str">
        <f ca="1" t="shared" si="249"/>
        <v/>
      </c>
      <c r="N1456" s="103" t="str">
        <f ca="1" t="shared" si="250"/>
        <v/>
      </c>
      <c r="O1456" s="1" t="str">
        <f>IFERROR(VLOOKUP(D1456,ข้อมูลออเดอร์!A:EK,49,0),"")</f>
        <v/>
      </c>
      <c r="P1456" s="1" t="str">
        <f>IF(D1456="","",ข้อมูลออเดอร์!AX1455)</f>
        <v/>
      </c>
      <c r="Q1456" s="1" t="str">
        <f>IF(D1456="","",ข้อมูลออเดอร์!AX1455)</f>
        <v/>
      </c>
      <c r="R1456" s="1" t="str">
        <f t="shared" si="251"/>
        <v/>
      </c>
      <c r="S1456" s="1">
        <f>IF('ข้อมูลจังหวัด-อำเภอ'!C1455="","",'ข้อมูลจังหวัด-อำเภอ'!C1455)</f>
        <v>0</v>
      </c>
      <c r="T1456" s="1">
        <f>IF('ข้อมูลจังหวัด-อำเภอ'!D1455="","",'ข้อมูลจังหวัด-อำเภอ'!D1455)</f>
        <v>0</v>
      </c>
      <c r="U1456" s="1" t="str">
        <f>IFERROR(VLOOKUP(D1456,ข้อมูลออเดอร์!A:EK,46,0),"")</f>
        <v/>
      </c>
      <c r="V1456" s="1" t="str">
        <f>IFERROR(VLOOKUP(D1456,ข้อมูลออเดอร์!A:EK,46,0),"")</f>
        <v/>
      </c>
      <c r="W1456" s="1" t="str">
        <f>IFERROR(VLOOKUP(D1456,ข้อมูลออเดอร์!A:EK,48,0),"")</f>
        <v/>
      </c>
      <c r="X1456" s="1" t="str">
        <f t="shared" si="252"/>
        <v/>
      </c>
      <c r="Y1456" s="1"/>
      <c r="Z1456" s="1"/>
      <c r="AA1456" s="1" t="e">
        <f t="shared" si="253"/>
        <v>#N/A</v>
      </c>
      <c r="AB1456" s="1"/>
      <c r="AC1456" s="1"/>
      <c r="AD1456" s="1"/>
      <c r="AE1456" s="1" t="e">
        <f>IF(ข้อมูลน้ำหนักสินค้า!C1455="","",ข้อมูลน้ำหนักสินค้า!C1455)*J1456</f>
        <v>#VALUE!</v>
      </c>
    </row>
    <row r="1457" spans="1:31">
      <c r="A1457" s="1" t="str">
        <f t="shared" si="243"/>
        <v/>
      </c>
      <c r="B1457" s="1" t="str">
        <f t="shared" si="244"/>
        <v/>
      </c>
      <c r="C1457" s="1" t="str">
        <f t="shared" si="245"/>
        <v/>
      </c>
      <c r="D1457" s="1" t="str">
        <f>IF(ข้อมูลออเดอร์!A1456="","",ข้อมูลออเดอร์!A1456)</f>
        <v/>
      </c>
      <c r="E1457" s="1" t="str">
        <f>IFERROR(IF(VLOOKUP(D1457,ข้อมูลออเดอร์!A:BV,74,0)="Express delivery","NORMAL",IF(VLOOKUP(D1457,ข้อมูลออเดอร์!A:BV,74,0)="Lalamove","B2B_OFFLINE","")),"")</f>
        <v/>
      </c>
      <c r="F1457" s="1" t="str">
        <f t="shared" si="246"/>
        <v/>
      </c>
      <c r="G1457" s="1" t="str">
        <f>IF(ข้อมูลออเดอร์!CV1456="","",ข้อมูลออเดอร์!CV1456)</f>
        <v/>
      </c>
      <c r="H1457" s="1" t="str">
        <f>IF(ข้อมูลออเดอร์!CW1456="","",ข้อมูลออเดอร์!CW1456)</f>
        <v/>
      </c>
      <c r="I1457" s="1" t="str">
        <f>IF(ข้อมูลออเดอร์!CV1456="","",ข้อมูลออเดอร์!CV1456)</f>
        <v/>
      </c>
      <c r="J1457" s="1" t="str">
        <f>IF(ข้อมูลออเดอร์!DD1456="","",ข้อมูลออเดอร์!DD1456)</f>
        <v/>
      </c>
      <c r="K1457" s="102" t="str">
        <f t="shared" si="247"/>
        <v/>
      </c>
      <c r="L1457" s="102" t="str">
        <f t="shared" si="248"/>
        <v/>
      </c>
      <c r="M1457" s="103" t="str">
        <f ca="1" t="shared" si="249"/>
        <v/>
      </c>
      <c r="N1457" s="103" t="str">
        <f ca="1" t="shared" si="250"/>
        <v/>
      </c>
      <c r="O1457" s="1" t="str">
        <f>IFERROR(VLOOKUP(D1457,ข้อมูลออเดอร์!A:EK,49,0),"")</f>
        <v/>
      </c>
      <c r="P1457" s="1" t="str">
        <f>IF(D1457="","",ข้อมูลออเดอร์!AX1456)</f>
        <v/>
      </c>
      <c r="Q1457" s="1" t="str">
        <f>IF(D1457="","",ข้อมูลออเดอร์!AX1456)</f>
        <v/>
      </c>
      <c r="R1457" s="1" t="str">
        <f t="shared" si="251"/>
        <v/>
      </c>
      <c r="S1457" s="1" t="str">
        <f>IF('ข้อมูลจังหวัด-อำเภอ'!C1456="","",'ข้อมูลจังหวัด-อำเภอ'!C1456)</f>
        <v/>
      </c>
      <c r="T1457" s="1" t="str">
        <f>IF('ข้อมูลจังหวัด-อำเภอ'!D1456="","",'ข้อมูลจังหวัด-อำเภอ'!D1456)</f>
        <v/>
      </c>
      <c r="U1457" s="1" t="str">
        <f>IFERROR(VLOOKUP(D1457,ข้อมูลออเดอร์!A:EK,46,0),"")</f>
        <v/>
      </c>
      <c r="V1457" s="1" t="str">
        <f>IFERROR(VLOOKUP(D1457,ข้อมูลออเดอร์!A:EK,46,0),"")</f>
        <v/>
      </c>
      <c r="W1457" s="1" t="str">
        <f>IFERROR(VLOOKUP(D1457,ข้อมูลออเดอร์!A:EK,48,0),"")</f>
        <v/>
      </c>
      <c r="X1457" s="1" t="str">
        <f t="shared" si="252"/>
        <v/>
      </c>
      <c r="Y1457" s="1"/>
      <c r="Z1457" s="1"/>
      <c r="AA1457" s="1" t="e">
        <f t="shared" si="253"/>
        <v>#N/A</v>
      </c>
      <c r="AB1457" s="1"/>
      <c r="AC1457" s="1"/>
      <c r="AD1457" s="1"/>
      <c r="AE1457" s="1" t="e">
        <f>IF(ข้อมูลน้ำหนักสินค้า!C1456="","",ข้อมูลน้ำหนักสินค้า!C1456)*J1457</f>
        <v>#VALUE!</v>
      </c>
    </row>
    <row r="1458" spans="1:31">
      <c r="A1458" s="1" t="str">
        <f t="shared" si="243"/>
        <v/>
      </c>
      <c r="B1458" s="1" t="str">
        <f t="shared" si="244"/>
        <v/>
      </c>
      <c r="C1458" s="1" t="str">
        <f t="shared" si="245"/>
        <v/>
      </c>
      <c r="D1458" s="1" t="str">
        <f>IF(ข้อมูลออเดอร์!A1457="","",ข้อมูลออเดอร์!A1457)</f>
        <v/>
      </c>
      <c r="E1458" s="1" t="str">
        <f>IFERROR(IF(VLOOKUP(D1458,ข้อมูลออเดอร์!A:BV,74,0)="Express delivery","NORMAL",IF(VLOOKUP(D1458,ข้อมูลออเดอร์!A:BV,74,0)="Lalamove","B2B_OFFLINE","")),"")</f>
        <v/>
      </c>
      <c r="F1458" s="1" t="str">
        <f t="shared" si="246"/>
        <v/>
      </c>
      <c r="G1458" s="1" t="str">
        <f>IF(ข้อมูลออเดอร์!CV1457="","",ข้อมูลออเดอร์!CV1457)</f>
        <v/>
      </c>
      <c r="H1458" s="1" t="str">
        <f>IF(ข้อมูลออเดอร์!CW1457="","",ข้อมูลออเดอร์!CW1457)</f>
        <v/>
      </c>
      <c r="I1458" s="1" t="str">
        <f>IF(ข้อมูลออเดอร์!CV1457="","",ข้อมูลออเดอร์!CV1457)</f>
        <v/>
      </c>
      <c r="J1458" s="1" t="str">
        <f>IF(ข้อมูลออเดอร์!DD1457="","",ข้อมูลออเดอร์!DD1457)</f>
        <v/>
      </c>
      <c r="K1458" s="102" t="str">
        <f t="shared" si="247"/>
        <v/>
      </c>
      <c r="L1458" s="102" t="str">
        <f t="shared" si="248"/>
        <v/>
      </c>
      <c r="M1458" s="103" t="str">
        <f ca="1" t="shared" si="249"/>
        <v/>
      </c>
      <c r="N1458" s="103" t="str">
        <f ca="1" t="shared" si="250"/>
        <v/>
      </c>
      <c r="O1458" s="1" t="str">
        <f>IFERROR(VLOOKUP(D1458,ข้อมูลออเดอร์!A:EK,49,0),"")</f>
        <v/>
      </c>
      <c r="P1458" s="1" t="str">
        <f>IF(D1458="","",ข้อมูลออเดอร์!AX1457)</f>
        <v/>
      </c>
      <c r="Q1458" s="1" t="str">
        <f>IF(D1458="","",ข้อมูลออเดอร์!AX1457)</f>
        <v/>
      </c>
      <c r="R1458" s="1" t="str">
        <f t="shared" si="251"/>
        <v/>
      </c>
      <c r="S1458" s="1" t="str">
        <f>IF('ข้อมูลจังหวัด-อำเภอ'!C1457="","",'ข้อมูลจังหวัด-อำเภอ'!C1457)</f>
        <v/>
      </c>
      <c r="T1458" s="1" t="str">
        <f>IF('ข้อมูลจังหวัด-อำเภอ'!D1457="","",'ข้อมูลจังหวัด-อำเภอ'!D1457)</f>
        <v/>
      </c>
      <c r="U1458" s="1" t="str">
        <f>IFERROR(VLOOKUP(D1458,ข้อมูลออเดอร์!A:EK,46,0),"")</f>
        <v/>
      </c>
      <c r="V1458" s="1" t="str">
        <f>IFERROR(VLOOKUP(D1458,ข้อมูลออเดอร์!A:EK,46,0),"")</f>
        <v/>
      </c>
      <c r="W1458" s="1" t="str">
        <f>IFERROR(VLOOKUP(D1458,ข้อมูลออเดอร์!A:EK,48,0),"")</f>
        <v/>
      </c>
      <c r="X1458" s="1" t="str">
        <f t="shared" si="252"/>
        <v/>
      </c>
      <c r="Y1458" s="1"/>
      <c r="Z1458" s="1"/>
      <c r="AA1458" s="1" t="e">
        <f t="shared" si="253"/>
        <v>#N/A</v>
      </c>
      <c r="AB1458" s="1"/>
      <c r="AC1458" s="1"/>
      <c r="AD1458" s="1"/>
      <c r="AE1458" s="1" t="e">
        <f>IF(ข้อมูลน้ำหนักสินค้า!C1457="","",ข้อมูลน้ำหนักสินค้า!C1457)*J1458</f>
        <v>#VALUE!</v>
      </c>
    </row>
    <row r="1459" spans="1:31">
      <c r="A1459" s="1" t="str">
        <f t="shared" si="243"/>
        <v/>
      </c>
      <c r="B1459" s="1" t="str">
        <f t="shared" si="244"/>
        <v/>
      </c>
      <c r="C1459" s="1" t="str">
        <f t="shared" si="245"/>
        <v/>
      </c>
      <c r="D1459" s="1" t="str">
        <f>IF(ข้อมูลออเดอร์!A1458="","",ข้อมูลออเดอร์!A1458)</f>
        <v/>
      </c>
      <c r="E1459" s="1" t="str">
        <f>IFERROR(IF(VLOOKUP(D1459,ข้อมูลออเดอร์!A:BV,74,0)="Express delivery","NORMAL",IF(VLOOKUP(D1459,ข้อมูลออเดอร์!A:BV,74,0)="Lalamove","B2B_OFFLINE","")),"")</f>
        <v/>
      </c>
      <c r="F1459" s="1" t="str">
        <f t="shared" si="246"/>
        <v/>
      </c>
      <c r="G1459" s="1" t="str">
        <f>IF(ข้อมูลออเดอร์!CV1458="","",ข้อมูลออเดอร์!CV1458)</f>
        <v/>
      </c>
      <c r="H1459" s="1" t="str">
        <f>IF(ข้อมูลออเดอร์!CW1458="","",ข้อมูลออเดอร์!CW1458)</f>
        <v/>
      </c>
      <c r="I1459" s="1" t="str">
        <f>IF(ข้อมูลออเดอร์!CV1458="","",ข้อมูลออเดอร์!CV1458)</f>
        <v/>
      </c>
      <c r="J1459" s="1" t="str">
        <f>IF(ข้อมูลออเดอร์!DD1458="","",ข้อมูลออเดอร์!DD1458)</f>
        <v/>
      </c>
      <c r="K1459" s="102" t="str">
        <f t="shared" si="247"/>
        <v/>
      </c>
      <c r="L1459" s="102" t="str">
        <f t="shared" si="248"/>
        <v/>
      </c>
      <c r="M1459" s="103" t="str">
        <f ca="1" t="shared" si="249"/>
        <v/>
      </c>
      <c r="N1459" s="103" t="str">
        <f ca="1" t="shared" si="250"/>
        <v/>
      </c>
      <c r="O1459" s="1" t="str">
        <f>IFERROR(VLOOKUP(D1459,ข้อมูลออเดอร์!A:EK,49,0),"")</f>
        <v/>
      </c>
      <c r="P1459" s="1" t="str">
        <f>IF(D1459="","",ข้อมูลออเดอร์!AX1458)</f>
        <v/>
      </c>
      <c r="Q1459" s="1" t="str">
        <f>IF(D1459="","",ข้อมูลออเดอร์!AX1458)</f>
        <v/>
      </c>
      <c r="R1459" s="1" t="str">
        <f t="shared" si="251"/>
        <v/>
      </c>
      <c r="S1459" s="1" t="str">
        <f>IF('ข้อมูลจังหวัด-อำเภอ'!C1458="","",'ข้อมูลจังหวัด-อำเภอ'!C1458)</f>
        <v/>
      </c>
      <c r="T1459" s="1" t="str">
        <f>IF('ข้อมูลจังหวัด-อำเภอ'!D1458="","",'ข้อมูลจังหวัด-อำเภอ'!D1458)</f>
        <v/>
      </c>
      <c r="U1459" s="1" t="str">
        <f>IFERROR(VLOOKUP(D1459,ข้อมูลออเดอร์!A:EK,46,0),"")</f>
        <v/>
      </c>
      <c r="V1459" s="1" t="str">
        <f>IFERROR(VLOOKUP(D1459,ข้อมูลออเดอร์!A:EK,46,0),"")</f>
        <v/>
      </c>
      <c r="W1459" s="1" t="str">
        <f>IFERROR(VLOOKUP(D1459,ข้อมูลออเดอร์!A:EK,48,0),"")</f>
        <v/>
      </c>
      <c r="X1459" s="1" t="str">
        <f t="shared" si="252"/>
        <v/>
      </c>
      <c r="Y1459" s="1"/>
      <c r="Z1459" s="1"/>
      <c r="AA1459" s="1" t="e">
        <f t="shared" si="253"/>
        <v>#N/A</v>
      </c>
      <c r="AB1459" s="1"/>
      <c r="AC1459" s="1"/>
      <c r="AD1459" s="1"/>
      <c r="AE1459" s="1" t="e">
        <f>IF(ข้อมูลน้ำหนักสินค้า!C1458="","",ข้อมูลน้ำหนักสินค้า!C1458)*J1459</f>
        <v>#VALUE!</v>
      </c>
    </row>
    <row r="1460" spans="1:31">
      <c r="A1460" s="1" t="str">
        <f t="shared" si="243"/>
        <v/>
      </c>
      <c r="B1460" s="1" t="str">
        <f t="shared" si="244"/>
        <v/>
      </c>
      <c r="C1460" s="1" t="str">
        <f t="shared" si="245"/>
        <v/>
      </c>
      <c r="D1460" s="1" t="str">
        <f>IF(ข้อมูลออเดอร์!A1459="","",ข้อมูลออเดอร์!A1459)</f>
        <v/>
      </c>
      <c r="E1460" s="1" t="str">
        <f>IFERROR(IF(VLOOKUP(D1460,ข้อมูลออเดอร์!A:BV,74,0)="Express delivery","NORMAL",IF(VLOOKUP(D1460,ข้อมูลออเดอร์!A:BV,74,0)="Lalamove","B2B_OFFLINE","")),"")</f>
        <v/>
      </c>
      <c r="F1460" s="1" t="str">
        <f t="shared" si="246"/>
        <v/>
      </c>
      <c r="G1460" s="1" t="str">
        <f>IF(ข้อมูลออเดอร์!CV1459="","",ข้อมูลออเดอร์!CV1459)</f>
        <v/>
      </c>
      <c r="H1460" s="1" t="str">
        <f>IF(ข้อมูลออเดอร์!CW1459="","",ข้อมูลออเดอร์!CW1459)</f>
        <v/>
      </c>
      <c r="I1460" s="1" t="str">
        <f>IF(ข้อมูลออเดอร์!CV1459="","",ข้อมูลออเดอร์!CV1459)</f>
        <v/>
      </c>
      <c r="J1460" s="1" t="str">
        <f>IF(ข้อมูลออเดอร์!DD1459="","",ข้อมูลออเดอร์!DD1459)</f>
        <v/>
      </c>
      <c r="K1460" s="102" t="str">
        <f t="shared" si="247"/>
        <v/>
      </c>
      <c r="L1460" s="102" t="str">
        <f t="shared" si="248"/>
        <v/>
      </c>
      <c r="M1460" s="103" t="str">
        <f ca="1" t="shared" si="249"/>
        <v/>
      </c>
      <c r="N1460" s="103" t="str">
        <f ca="1" t="shared" si="250"/>
        <v/>
      </c>
      <c r="O1460" s="1" t="str">
        <f>IFERROR(VLOOKUP(D1460,ข้อมูลออเดอร์!A:EK,49,0),"")</f>
        <v/>
      </c>
      <c r="P1460" s="1" t="str">
        <f>IF(D1460="","",ข้อมูลออเดอร์!AX1459)</f>
        <v/>
      </c>
      <c r="Q1460" s="1" t="str">
        <f>IF(D1460="","",ข้อมูลออเดอร์!AX1459)</f>
        <v/>
      </c>
      <c r="R1460" s="1" t="str">
        <f t="shared" si="251"/>
        <v/>
      </c>
      <c r="S1460" s="1" t="str">
        <f>IF('ข้อมูลจังหวัด-อำเภอ'!C1459="","",'ข้อมูลจังหวัด-อำเภอ'!C1459)</f>
        <v/>
      </c>
      <c r="T1460" s="1" t="str">
        <f>IF('ข้อมูลจังหวัด-อำเภอ'!D1459="","",'ข้อมูลจังหวัด-อำเภอ'!D1459)</f>
        <v/>
      </c>
      <c r="U1460" s="1" t="str">
        <f>IFERROR(VLOOKUP(D1460,ข้อมูลออเดอร์!A:EK,46,0),"")</f>
        <v/>
      </c>
      <c r="V1460" s="1" t="str">
        <f>IFERROR(VLOOKUP(D1460,ข้อมูลออเดอร์!A:EK,46,0),"")</f>
        <v/>
      </c>
      <c r="W1460" s="1" t="str">
        <f>IFERROR(VLOOKUP(D1460,ข้อมูลออเดอร์!A:EK,48,0),"")</f>
        <v/>
      </c>
      <c r="X1460" s="1" t="str">
        <f t="shared" si="252"/>
        <v/>
      </c>
      <c r="Y1460" s="1"/>
      <c r="Z1460" s="1"/>
      <c r="AA1460" s="1" t="e">
        <f t="shared" si="253"/>
        <v>#N/A</v>
      </c>
      <c r="AB1460" s="1"/>
      <c r="AC1460" s="1"/>
      <c r="AD1460" s="1"/>
      <c r="AE1460" s="1" t="e">
        <f>IF(ข้อมูลน้ำหนักสินค้า!C1459="","",ข้อมูลน้ำหนักสินค้า!C1459)*J1460</f>
        <v>#VALUE!</v>
      </c>
    </row>
    <row r="1461" spans="1:31">
      <c r="A1461" s="1" t="str">
        <f t="shared" si="243"/>
        <v/>
      </c>
      <c r="B1461" s="1" t="str">
        <f t="shared" si="244"/>
        <v/>
      </c>
      <c r="C1461" s="1" t="str">
        <f t="shared" si="245"/>
        <v/>
      </c>
      <c r="D1461" s="1" t="str">
        <f>IF(ข้อมูลออเดอร์!A1460="","",ข้อมูลออเดอร์!A1460)</f>
        <v/>
      </c>
      <c r="E1461" s="1" t="str">
        <f>IFERROR(IF(VLOOKUP(D1461,ข้อมูลออเดอร์!A:BV,74,0)="Express delivery","NORMAL",IF(VLOOKUP(D1461,ข้อมูลออเดอร์!A:BV,74,0)="Lalamove","B2B_OFFLINE","")),"")</f>
        <v/>
      </c>
      <c r="F1461" s="1" t="str">
        <f t="shared" si="246"/>
        <v/>
      </c>
      <c r="G1461" s="1" t="str">
        <f>IF(ข้อมูลออเดอร์!CV1460="","",ข้อมูลออเดอร์!CV1460)</f>
        <v/>
      </c>
      <c r="H1461" s="1" t="str">
        <f>IF(ข้อมูลออเดอร์!CW1460="","",ข้อมูลออเดอร์!CW1460)</f>
        <v/>
      </c>
      <c r="I1461" s="1" t="str">
        <f>IF(ข้อมูลออเดอร์!CV1460="","",ข้อมูลออเดอร์!CV1460)</f>
        <v/>
      </c>
      <c r="J1461" s="1" t="str">
        <f>IF(ข้อมูลออเดอร์!DD1460="","",ข้อมูลออเดอร์!DD1460)</f>
        <v/>
      </c>
      <c r="K1461" s="102" t="str">
        <f t="shared" si="247"/>
        <v/>
      </c>
      <c r="L1461" s="102" t="str">
        <f t="shared" si="248"/>
        <v/>
      </c>
      <c r="M1461" s="103" t="str">
        <f ca="1" t="shared" si="249"/>
        <v/>
      </c>
      <c r="N1461" s="103" t="str">
        <f ca="1" t="shared" si="250"/>
        <v/>
      </c>
      <c r="O1461" s="1" t="str">
        <f>IFERROR(VLOOKUP(D1461,ข้อมูลออเดอร์!A:EK,49,0),"")</f>
        <v/>
      </c>
      <c r="P1461" s="1" t="str">
        <f>IF(D1461="","",ข้อมูลออเดอร์!AX1460)</f>
        <v/>
      </c>
      <c r="Q1461" s="1" t="str">
        <f>IF(D1461="","",ข้อมูลออเดอร์!AX1460)</f>
        <v/>
      </c>
      <c r="R1461" s="1" t="str">
        <f t="shared" si="251"/>
        <v/>
      </c>
      <c r="S1461" s="1" t="str">
        <f>IF('ข้อมูลจังหวัด-อำเภอ'!C1460="","",'ข้อมูลจังหวัด-อำเภอ'!C1460)</f>
        <v/>
      </c>
      <c r="T1461" s="1" t="str">
        <f>IF('ข้อมูลจังหวัด-อำเภอ'!D1460="","",'ข้อมูลจังหวัด-อำเภอ'!D1460)</f>
        <v/>
      </c>
      <c r="U1461" s="1" t="str">
        <f>IFERROR(VLOOKUP(D1461,ข้อมูลออเดอร์!A:EK,46,0),"")</f>
        <v/>
      </c>
      <c r="V1461" s="1" t="str">
        <f>IFERROR(VLOOKUP(D1461,ข้อมูลออเดอร์!A:EK,46,0),"")</f>
        <v/>
      </c>
      <c r="W1461" s="1" t="str">
        <f>IFERROR(VLOOKUP(D1461,ข้อมูลออเดอร์!A:EK,48,0),"")</f>
        <v/>
      </c>
      <c r="X1461" s="1" t="str">
        <f t="shared" si="252"/>
        <v/>
      </c>
      <c r="Y1461" s="1"/>
      <c r="Z1461" s="1"/>
      <c r="AA1461" s="1" t="e">
        <f t="shared" si="253"/>
        <v>#N/A</v>
      </c>
      <c r="AB1461" s="1"/>
      <c r="AC1461" s="1"/>
      <c r="AD1461" s="1"/>
      <c r="AE1461" s="1" t="e">
        <f>IF(ข้อมูลน้ำหนักสินค้า!C1460="","",ข้อมูลน้ำหนักสินค้า!C1460)*J1461</f>
        <v>#VALUE!</v>
      </c>
    </row>
    <row r="1462" spans="1:31">
      <c r="A1462" s="1" t="str">
        <f t="shared" si="243"/>
        <v/>
      </c>
      <c r="B1462" s="1" t="str">
        <f t="shared" si="244"/>
        <v/>
      </c>
      <c r="C1462" s="1" t="str">
        <f t="shared" si="245"/>
        <v/>
      </c>
      <c r="D1462" s="1" t="str">
        <f>IF(ข้อมูลออเดอร์!A1461="","",ข้อมูลออเดอร์!A1461)</f>
        <v/>
      </c>
      <c r="E1462" s="1" t="str">
        <f>IFERROR(IF(VLOOKUP(D1462,ข้อมูลออเดอร์!A:BV,74,0)="Express delivery","NORMAL",IF(VLOOKUP(D1462,ข้อมูลออเดอร์!A:BV,74,0)="Lalamove","B2B_OFFLINE","")),"")</f>
        <v/>
      </c>
      <c r="F1462" s="1" t="str">
        <f t="shared" si="246"/>
        <v/>
      </c>
      <c r="G1462" s="1" t="str">
        <f>IF(ข้อมูลออเดอร์!CV1461="","",ข้อมูลออเดอร์!CV1461)</f>
        <v/>
      </c>
      <c r="H1462" s="1" t="str">
        <f>IF(ข้อมูลออเดอร์!CW1461="","",ข้อมูลออเดอร์!CW1461)</f>
        <v/>
      </c>
      <c r="I1462" s="1" t="str">
        <f>IF(ข้อมูลออเดอร์!CV1461="","",ข้อมูลออเดอร์!CV1461)</f>
        <v/>
      </c>
      <c r="J1462" s="1" t="str">
        <f>IF(ข้อมูลออเดอร์!DD1461="","",ข้อมูลออเดอร์!DD1461)</f>
        <v/>
      </c>
      <c r="K1462" s="102" t="str">
        <f t="shared" si="247"/>
        <v/>
      </c>
      <c r="L1462" s="102" t="str">
        <f t="shared" si="248"/>
        <v/>
      </c>
      <c r="M1462" s="103" t="str">
        <f ca="1" t="shared" si="249"/>
        <v/>
      </c>
      <c r="N1462" s="103" t="str">
        <f ca="1" t="shared" si="250"/>
        <v/>
      </c>
      <c r="O1462" s="1" t="str">
        <f>IFERROR(VLOOKUP(D1462,ข้อมูลออเดอร์!A:EK,49,0),"")</f>
        <v/>
      </c>
      <c r="P1462" s="1" t="str">
        <f>IF(D1462="","",ข้อมูลออเดอร์!AX1461)</f>
        <v/>
      </c>
      <c r="Q1462" s="1" t="str">
        <f>IF(D1462="","",ข้อมูลออเดอร์!AX1461)</f>
        <v/>
      </c>
      <c r="R1462" s="1" t="str">
        <f t="shared" si="251"/>
        <v/>
      </c>
      <c r="S1462" s="1" t="str">
        <f>IF('ข้อมูลจังหวัด-อำเภอ'!C1461="","",'ข้อมูลจังหวัด-อำเภอ'!C1461)</f>
        <v/>
      </c>
      <c r="T1462" s="1" t="str">
        <f>IF('ข้อมูลจังหวัด-อำเภอ'!D1461="","",'ข้อมูลจังหวัด-อำเภอ'!D1461)</f>
        <v/>
      </c>
      <c r="U1462" s="1" t="str">
        <f>IFERROR(VLOOKUP(D1462,ข้อมูลออเดอร์!A:EK,46,0),"")</f>
        <v/>
      </c>
      <c r="V1462" s="1" t="str">
        <f>IFERROR(VLOOKUP(D1462,ข้อมูลออเดอร์!A:EK,46,0),"")</f>
        <v/>
      </c>
      <c r="W1462" s="1" t="str">
        <f>IFERROR(VLOOKUP(D1462,ข้อมูลออเดอร์!A:EK,48,0),"")</f>
        <v/>
      </c>
      <c r="X1462" s="1" t="str">
        <f t="shared" si="252"/>
        <v/>
      </c>
      <c r="Y1462" s="1"/>
      <c r="Z1462" s="1"/>
      <c r="AA1462" s="1" t="e">
        <f t="shared" si="253"/>
        <v>#N/A</v>
      </c>
      <c r="AB1462" s="1"/>
      <c r="AC1462" s="1"/>
      <c r="AD1462" s="1"/>
      <c r="AE1462" s="1" t="e">
        <f>IF(ข้อมูลน้ำหนักสินค้า!C1461="","",ข้อมูลน้ำหนักสินค้า!C1461)*J1462</f>
        <v>#VALUE!</v>
      </c>
    </row>
    <row r="1463" spans="1:31">
      <c r="A1463" s="1" t="str">
        <f t="shared" si="243"/>
        <v/>
      </c>
      <c r="B1463" s="1" t="str">
        <f t="shared" si="244"/>
        <v/>
      </c>
      <c r="C1463" s="1" t="str">
        <f t="shared" si="245"/>
        <v/>
      </c>
      <c r="D1463" s="1" t="str">
        <f>IF(ข้อมูลออเดอร์!A1462="","",ข้อมูลออเดอร์!A1462)</f>
        <v/>
      </c>
      <c r="E1463" s="1" t="str">
        <f>IFERROR(IF(VLOOKUP(D1463,ข้อมูลออเดอร์!A:BV,74,0)="Express delivery","NORMAL",IF(VLOOKUP(D1463,ข้อมูลออเดอร์!A:BV,74,0)="Lalamove","B2B_OFFLINE","")),"")</f>
        <v/>
      </c>
      <c r="F1463" s="1" t="str">
        <f t="shared" si="246"/>
        <v/>
      </c>
      <c r="G1463" s="1" t="str">
        <f>IF(ข้อมูลออเดอร์!CV1462="","",ข้อมูลออเดอร์!CV1462)</f>
        <v/>
      </c>
      <c r="H1463" s="1" t="str">
        <f>IF(ข้อมูลออเดอร์!CW1462="","",ข้อมูลออเดอร์!CW1462)</f>
        <v/>
      </c>
      <c r="I1463" s="1" t="str">
        <f>IF(ข้อมูลออเดอร์!CV1462="","",ข้อมูลออเดอร์!CV1462)</f>
        <v/>
      </c>
      <c r="J1463" s="1" t="str">
        <f>IF(ข้อมูลออเดอร์!DD1462="","",ข้อมูลออเดอร์!DD1462)</f>
        <v/>
      </c>
      <c r="K1463" s="102" t="str">
        <f t="shared" si="247"/>
        <v/>
      </c>
      <c r="L1463" s="102" t="str">
        <f t="shared" si="248"/>
        <v/>
      </c>
      <c r="M1463" s="103" t="str">
        <f ca="1" t="shared" si="249"/>
        <v/>
      </c>
      <c r="N1463" s="103" t="str">
        <f ca="1" t="shared" si="250"/>
        <v/>
      </c>
      <c r="O1463" s="1" t="str">
        <f>IFERROR(VLOOKUP(D1463,ข้อมูลออเดอร์!A:EK,49,0),"")</f>
        <v/>
      </c>
      <c r="P1463" s="1" t="str">
        <f>IF(D1463="","",ข้อมูลออเดอร์!AX1462)</f>
        <v/>
      </c>
      <c r="Q1463" s="1" t="str">
        <f>IF(D1463="","",ข้อมูลออเดอร์!AX1462)</f>
        <v/>
      </c>
      <c r="R1463" s="1" t="str">
        <f t="shared" si="251"/>
        <v/>
      </c>
      <c r="S1463" s="1" t="str">
        <f>IF('ข้อมูลจังหวัด-อำเภอ'!C1462="","",'ข้อมูลจังหวัด-อำเภอ'!C1462)</f>
        <v/>
      </c>
      <c r="T1463" s="1" t="str">
        <f>IF('ข้อมูลจังหวัด-อำเภอ'!D1462="","",'ข้อมูลจังหวัด-อำเภอ'!D1462)</f>
        <v/>
      </c>
      <c r="U1463" s="1" t="str">
        <f>IFERROR(VLOOKUP(D1463,ข้อมูลออเดอร์!A:EK,46,0),"")</f>
        <v/>
      </c>
      <c r="V1463" s="1" t="str">
        <f>IFERROR(VLOOKUP(D1463,ข้อมูลออเดอร์!A:EK,46,0),"")</f>
        <v/>
      </c>
      <c r="W1463" s="1" t="str">
        <f>IFERROR(VLOOKUP(D1463,ข้อมูลออเดอร์!A:EK,48,0),"")</f>
        <v/>
      </c>
      <c r="X1463" s="1" t="str">
        <f t="shared" si="252"/>
        <v/>
      </c>
      <c r="Y1463" s="1"/>
      <c r="Z1463" s="1"/>
      <c r="AA1463" s="1" t="e">
        <f t="shared" si="253"/>
        <v>#N/A</v>
      </c>
      <c r="AB1463" s="1"/>
      <c r="AC1463" s="1"/>
      <c r="AD1463" s="1"/>
      <c r="AE1463" s="1" t="e">
        <f>IF(ข้อมูลน้ำหนักสินค้า!C1462="","",ข้อมูลน้ำหนักสินค้า!C1462)*J1463</f>
        <v>#VALUE!</v>
      </c>
    </row>
    <row r="1464" spans="1:31">
      <c r="A1464" s="1" t="str">
        <f t="shared" si="243"/>
        <v/>
      </c>
      <c r="B1464" s="1" t="str">
        <f t="shared" si="244"/>
        <v/>
      </c>
      <c r="C1464" s="1" t="str">
        <f t="shared" si="245"/>
        <v/>
      </c>
      <c r="D1464" s="1" t="str">
        <f>IF(ข้อมูลออเดอร์!A1463="","",ข้อมูลออเดอร์!A1463)</f>
        <v/>
      </c>
      <c r="E1464" s="1" t="str">
        <f>IFERROR(IF(VLOOKUP(D1464,ข้อมูลออเดอร์!A:BV,74,0)="Express delivery","NORMAL",IF(VLOOKUP(D1464,ข้อมูลออเดอร์!A:BV,74,0)="Lalamove","B2B_OFFLINE","")),"")</f>
        <v/>
      </c>
      <c r="F1464" s="1" t="str">
        <f t="shared" si="246"/>
        <v/>
      </c>
      <c r="G1464" s="1" t="str">
        <f>IF(ข้อมูลออเดอร์!CV1463="","",ข้อมูลออเดอร์!CV1463)</f>
        <v/>
      </c>
      <c r="H1464" s="1" t="str">
        <f>IF(ข้อมูลออเดอร์!CW1463="","",ข้อมูลออเดอร์!CW1463)</f>
        <v/>
      </c>
      <c r="I1464" s="1" t="str">
        <f>IF(ข้อมูลออเดอร์!CV1463="","",ข้อมูลออเดอร์!CV1463)</f>
        <v/>
      </c>
      <c r="J1464" s="1" t="str">
        <f>IF(ข้อมูลออเดอร์!DD1463="","",ข้อมูลออเดอร์!DD1463)</f>
        <v/>
      </c>
      <c r="K1464" s="102" t="str">
        <f t="shared" si="247"/>
        <v/>
      </c>
      <c r="L1464" s="102" t="str">
        <f t="shared" si="248"/>
        <v/>
      </c>
      <c r="M1464" s="103" t="str">
        <f ca="1" t="shared" si="249"/>
        <v/>
      </c>
      <c r="N1464" s="103" t="str">
        <f ca="1" t="shared" si="250"/>
        <v/>
      </c>
      <c r="O1464" s="1" t="str">
        <f>IFERROR(VLOOKUP(D1464,ข้อมูลออเดอร์!A:EK,49,0),"")</f>
        <v/>
      </c>
      <c r="P1464" s="1" t="str">
        <f>IF(D1464="","",ข้อมูลออเดอร์!AX1463)</f>
        <v/>
      </c>
      <c r="Q1464" s="1" t="str">
        <f>IF(D1464="","",ข้อมูลออเดอร์!AX1463)</f>
        <v/>
      </c>
      <c r="R1464" s="1" t="str">
        <f t="shared" si="251"/>
        <v/>
      </c>
      <c r="S1464" s="1" t="str">
        <f>IF('ข้อมูลจังหวัด-อำเภอ'!C1463="","",'ข้อมูลจังหวัด-อำเภอ'!C1463)</f>
        <v/>
      </c>
      <c r="T1464" s="1" t="str">
        <f>IF('ข้อมูลจังหวัด-อำเภอ'!D1463="","",'ข้อมูลจังหวัด-อำเภอ'!D1463)</f>
        <v/>
      </c>
      <c r="U1464" s="1" t="str">
        <f>IFERROR(VLOOKUP(D1464,ข้อมูลออเดอร์!A:EK,46,0),"")</f>
        <v/>
      </c>
      <c r="V1464" s="1" t="str">
        <f>IFERROR(VLOOKUP(D1464,ข้อมูลออเดอร์!A:EK,46,0),"")</f>
        <v/>
      </c>
      <c r="W1464" s="1" t="str">
        <f>IFERROR(VLOOKUP(D1464,ข้อมูลออเดอร์!A:EK,48,0),"")</f>
        <v/>
      </c>
      <c r="X1464" s="1" t="str">
        <f t="shared" si="252"/>
        <v/>
      </c>
      <c r="Y1464" s="1"/>
      <c r="Z1464" s="1"/>
      <c r="AA1464" s="1" t="e">
        <f t="shared" si="253"/>
        <v>#N/A</v>
      </c>
      <c r="AB1464" s="1"/>
      <c r="AC1464" s="1"/>
      <c r="AD1464" s="1"/>
      <c r="AE1464" s="1" t="e">
        <f>IF(ข้อมูลน้ำหนักสินค้า!C1463="","",ข้อมูลน้ำหนักสินค้า!C1463)*J1464</f>
        <v>#VALUE!</v>
      </c>
    </row>
    <row r="1465" spans="1:31">
      <c r="A1465" s="1" t="str">
        <f t="shared" si="243"/>
        <v/>
      </c>
      <c r="B1465" s="1" t="str">
        <f t="shared" si="244"/>
        <v/>
      </c>
      <c r="C1465" s="1" t="str">
        <f t="shared" si="245"/>
        <v/>
      </c>
      <c r="D1465" s="1" t="str">
        <f>IF(ข้อมูลออเดอร์!A1464="","",ข้อมูลออเดอร์!A1464)</f>
        <v/>
      </c>
      <c r="E1465" s="1" t="str">
        <f>IFERROR(IF(VLOOKUP(D1465,ข้อมูลออเดอร์!A:BV,74,0)="Express delivery","NORMAL",IF(VLOOKUP(D1465,ข้อมูลออเดอร์!A:BV,74,0)="Lalamove","B2B_OFFLINE","")),"")</f>
        <v/>
      </c>
      <c r="F1465" s="1" t="str">
        <f t="shared" si="246"/>
        <v/>
      </c>
      <c r="G1465" s="1" t="str">
        <f>IF(ข้อมูลออเดอร์!CV1464="","",ข้อมูลออเดอร์!CV1464)</f>
        <v/>
      </c>
      <c r="H1465" s="1" t="str">
        <f>IF(ข้อมูลออเดอร์!CW1464="","",ข้อมูลออเดอร์!CW1464)</f>
        <v/>
      </c>
      <c r="I1465" s="1" t="str">
        <f>IF(ข้อมูลออเดอร์!CV1464="","",ข้อมูลออเดอร์!CV1464)</f>
        <v/>
      </c>
      <c r="J1465" s="1" t="str">
        <f>IF(ข้อมูลออเดอร์!DD1464="","",ข้อมูลออเดอร์!DD1464)</f>
        <v/>
      </c>
      <c r="K1465" s="102" t="str">
        <f t="shared" si="247"/>
        <v/>
      </c>
      <c r="L1465" s="102" t="str">
        <f t="shared" si="248"/>
        <v/>
      </c>
      <c r="M1465" s="103" t="str">
        <f ca="1" t="shared" si="249"/>
        <v/>
      </c>
      <c r="N1465" s="103" t="str">
        <f ca="1" t="shared" si="250"/>
        <v/>
      </c>
      <c r="O1465" s="1" t="str">
        <f>IFERROR(VLOOKUP(D1465,ข้อมูลออเดอร์!A:EK,49,0),"")</f>
        <v/>
      </c>
      <c r="P1465" s="1" t="str">
        <f>IF(D1465="","",ข้อมูลออเดอร์!AX1464)</f>
        <v/>
      </c>
      <c r="Q1465" s="1" t="str">
        <f>IF(D1465="","",ข้อมูลออเดอร์!AX1464)</f>
        <v/>
      </c>
      <c r="R1465" s="1" t="str">
        <f t="shared" si="251"/>
        <v/>
      </c>
      <c r="S1465" s="1" t="str">
        <f>IF('ข้อมูลจังหวัด-อำเภอ'!C1464="","",'ข้อมูลจังหวัด-อำเภอ'!C1464)</f>
        <v/>
      </c>
      <c r="T1465" s="1" t="str">
        <f>IF('ข้อมูลจังหวัด-อำเภอ'!D1464="","",'ข้อมูลจังหวัด-อำเภอ'!D1464)</f>
        <v/>
      </c>
      <c r="U1465" s="1" t="str">
        <f>IFERROR(VLOOKUP(D1465,ข้อมูลออเดอร์!A:EK,46,0),"")</f>
        <v/>
      </c>
      <c r="V1465" s="1" t="str">
        <f>IFERROR(VLOOKUP(D1465,ข้อมูลออเดอร์!A:EK,46,0),"")</f>
        <v/>
      </c>
      <c r="W1465" s="1" t="str">
        <f>IFERROR(VLOOKUP(D1465,ข้อมูลออเดอร์!A:EK,48,0),"")</f>
        <v/>
      </c>
      <c r="X1465" s="1" t="str">
        <f t="shared" si="252"/>
        <v/>
      </c>
      <c r="Y1465" s="1"/>
      <c r="Z1465" s="1"/>
      <c r="AA1465" s="1" t="e">
        <f t="shared" si="253"/>
        <v>#N/A</v>
      </c>
      <c r="AB1465" s="1"/>
      <c r="AC1465" s="1"/>
      <c r="AD1465" s="1"/>
      <c r="AE1465" s="1" t="e">
        <f>IF(ข้อมูลน้ำหนักสินค้า!C1464="","",ข้อมูลน้ำหนักสินค้า!C1464)*J1465</f>
        <v>#VALUE!</v>
      </c>
    </row>
    <row r="1466" spans="1:31">
      <c r="A1466" s="1" t="str">
        <f t="shared" si="243"/>
        <v/>
      </c>
      <c r="B1466" s="1" t="str">
        <f t="shared" si="244"/>
        <v/>
      </c>
      <c r="C1466" s="1" t="str">
        <f t="shared" si="245"/>
        <v/>
      </c>
      <c r="D1466" s="1" t="str">
        <f>IF(ข้อมูลออเดอร์!A1465="","",ข้อมูลออเดอร์!A1465)</f>
        <v/>
      </c>
      <c r="E1466" s="1" t="str">
        <f>IFERROR(IF(VLOOKUP(D1466,ข้อมูลออเดอร์!A:BV,74,0)="Express delivery","NORMAL",IF(VLOOKUP(D1466,ข้อมูลออเดอร์!A:BV,74,0)="Lalamove","B2B_OFFLINE","")),"")</f>
        <v/>
      </c>
      <c r="F1466" s="1" t="str">
        <f t="shared" si="246"/>
        <v/>
      </c>
      <c r="G1466" s="1" t="str">
        <f>IF(ข้อมูลออเดอร์!CV1465="","",ข้อมูลออเดอร์!CV1465)</f>
        <v/>
      </c>
      <c r="H1466" s="1" t="str">
        <f>IF(ข้อมูลออเดอร์!CW1465="","",ข้อมูลออเดอร์!CW1465)</f>
        <v/>
      </c>
      <c r="I1466" s="1" t="str">
        <f>IF(ข้อมูลออเดอร์!CV1465="","",ข้อมูลออเดอร์!CV1465)</f>
        <v/>
      </c>
      <c r="J1466" s="1" t="str">
        <f>IF(ข้อมูลออเดอร์!DD1465="","",ข้อมูลออเดอร์!DD1465)</f>
        <v/>
      </c>
      <c r="K1466" s="102" t="str">
        <f t="shared" si="247"/>
        <v/>
      </c>
      <c r="L1466" s="102" t="str">
        <f t="shared" si="248"/>
        <v/>
      </c>
      <c r="M1466" s="103" t="str">
        <f ca="1" t="shared" si="249"/>
        <v/>
      </c>
      <c r="N1466" s="103" t="str">
        <f ca="1" t="shared" si="250"/>
        <v/>
      </c>
      <c r="O1466" s="1" t="str">
        <f>IFERROR(VLOOKUP(D1466,ข้อมูลออเดอร์!A:EK,49,0),"")</f>
        <v/>
      </c>
      <c r="P1466" s="1" t="str">
        <f>IF(D1466="","",ข้อมูลออเดอร์!AX1465)</f>
        <v/>
      </c>
      <c r="Q1466" s="1" t="str">
        <f>IF(D1466="","",ข้อมูลออเดอร์!AX1465)</f>
        <v/>
      </c>
      <c r="R1466" s="1" t="str">
        <f t="shared" si="251"/>
        <v/>
      </c>
      <c r="S1466" s="1" t="str">
        <f>IF('ข้อมูลจังหวัด-อำเภอ'!C1465="","",'ข้อมูลจังหวัด-อำเภอ'!C1465)</f>
        <v/>
      </c>
      <c r="T1466" s="1" t="str">
        <f>IF('ข้อมูลจังหวัด-อำเภอ'!D1465="","",'ข้อมูลจังหวัด-อำเภอ'!D1465)</f>
        <v/>
      </c>
      <c r="U1466" s="1" t="str">
        <f>IFERROR(VLOOKUP(D1466,ข้อมูลออเดอร์!A:EK,46,0),"")</f>
        <v/>
      </c>
      <c r="V1466" s="1" t="str">
        <f>IFERROR(VLOOKUP(D1466,ข้อมูลออเดอร์!A:EK,46,0),"")</f>
        <v/>
      </c>
      <c r="W1466" s="1" t="str">
        <f>IFERROR(VLOOKUP(D1466,ข้อมูลออเดอร์!A:EK,48,0),"")</f>
        <v/>
      </c>
      <c r="X1466" s="1" t="str">
        <f t="shared" si="252"/>
        <v/>
      </c>
      <c r="Y1466" s="1"/>
      <c r="Z1466" s="1"/>
      <c r="AA1466" s="1" t="e">
        <f t="shared" si="253"/>
        <v>#N/A</v>
      </c>
      <c r="AB1466" s="1"/>
      <c r="AC1466" s="1"/>
      <c r="AD1466" s="1"/>
      <c r="AE1466" s="1" t="e">
        <f>IF(ข้อมูลน้ำหนักสินค้า!C1465="","",ข้อมูลน้ำหนักสินค้า!C1465)*J1466</f>
        <v>#VALUE!</v>
      </c>
    </row>
    <row r="1467" spans="1:31">
      <c r="A1467" s="1" t="str">
        <f t="shared" si="243"/>
        <v/>
      </c>
      <c r="B1467" s="1" t="str">
        <f t="shared" si="244"/>
        <v/>
      </c>
      <c r="C1467" s="1" t="str">
        <f t="shared" si="245"/>
        <v/>
      </c>
      <c r="D1467" s="1" t="str">
        <f>IF(ข้อมูลออเดอร์!A1466="","",ข้อมูลออเดอร์!A1466)</f>
        <v/>
      </c>
      <c r="E1467" s="1" t="str">
        <f>IFERROR(IF(VLOOKUP(D1467,ข้อมูลออเดอร์!A:BV,74,0)="Express delivery","NORMAL",IF(VLOOKUP(D1467,ข้อมูลออเดอร์!A:BV,74,0)="Lalamove","B2B_OFFLINE","")),"")</f>
        <v/>
      </c>
      <c r="F1467" s="1" t="str">
        <f t="shared" si="246"/>
        <v/>
      </c>
      <c r="G1467" s="1" t="str">
        <f>IF(ข้อมูลออเดอร์!CV1466="","",ข้อมูลออเดอร์!CV1466)</f>
        <v/>
      </c>
      <c r="H1467" s="1" t="str">
        <f>IF(ข้อมูลออเดอร์!CW1466="","",ข้อมูลออเดอร์!CW1466)</f>
        <v/>
      </c>
      <c r="I1467" s="1" t="str">
        <f>IF(ข้อมูลออเดอร์!CV1466="","",ข้อมูลออเดอร์!CV1466)</f>
        <v/>
      </c>
      <c r="J1467" s="1" t="str">
        <f>IF(ข้อมูลออเดอร์!DD1466="","",ข้อมูลออเดอร์!DD1466)</f>
        <v/>
      </c>
      <c r="K1467" s="102" t="str">
        <f t="shared" si="247"/>
        <v/>
      </c>
      <c r="L1467" s="102" t="str">
        <f t="shared" si="248"/>
        <v/>
      </c>
      <c r="M1467" s="103" t="str">
        <f ca="1" t="shared" si="249"/>
        <v/>
      </c>
      <c r="N1467" s="103" t="str">
        <f ca="1" t="shared" si="250"/>
        <v/>
      </c>
      <c r="O1467" s="1" t="str">
        <f>IFERROR(VLOOKUP(D1467,ข้อมูลออเดอร์!A:EK,49,0),"")</f>
        <v/>
      </c>
      <c r="P1467" s="1" t="str">
        <f>IF(D1467="","",ข้อมูลออเดอร์!AX1466)</f>
        <v/>
      </c>
      <c r="Q1467" s="1" t="str">
        <f>IF(D1467="","",ข้อมูลออเดอร์!AX1466)</f>
        <v/>
      </c>
      <c r="R1467" s="1" t="str">
        <f t="shared" si="251"/>
        <v/>
      </c>
      <c r="S1467" s="1" t="str">
        <f>IF('ข้อมูลจังหวัด-อำเภอ'!C1466="","",'ข้อมูลจังหวัด-อำเภอ'!C1466)</f>
        <v/>
      </c>
      <c r="T1467" s="1" t="str">
        <f>IF('ข้อมูลจังหวัด-อำเภอ'!D1466="","",'ข้อมูลจังหวัด-อำเภอ'!D1466)</f>
        <v/>
      </c>
      <c r="U1467" s="1" t="str">
        <f>IFERROR(VLOOKUP(D1467,ข้อมูลออเดอร์!A:EK,46,0),"")</f>
        <v/>
      </c>
      <c r="V1467" s="1" t="str">
        <f>IFERROR(VLOOKUP(D1467,ข้อมูลออเดอร์!A:EK,46,0),"")</f>
        <v/>
      </c>
      <c r="W1467" s="1" t="str">
        <f>IFERROR(VLOOKUP(D1467,ข้อมูลออเดอร์!A:EK,48,0),"")</f>
        <v/>
      </c>
      <c r="X1467" s="1" t="str">
        <f t="shared" si="252"/>
        <v/>
      </c>
      <c r="Y1467" s="1"/>
      <c r="Z1467" s="1"/>
      <c r="AA1467" s="1" t="e">
        <f t="shared" si="253"/>
        <v>#N/A</v>
      </c>
      <c r="AB1467" s="1"/>
      <c r="AC1467" s="1"/>
      <c r="AD1467" s="1"/>
      <c r="AE1467" s="1" t="e">
        <f>IF(ข้อมูลน้ำหนักสินค้า!C1466="","",ข้อมูลน้ำหนักสินค้า!C1466)*J1467</f>
        <v>#VALUE!</v>
      </c>
    </row>
    <row r="1468" spans="1:31">
      <c r="A1468" s="1" t="str">
        <f t="shared" si="243"/>
        <v/>
      </c>
      <c r="B1468" s="1" t="str">
        <f t="shared" si="244"/>
        <v/>
      </c>
      <c r="C1468" s="1" t="str">
        <f t="shared" si="245"/>
        <v/>
      </c>
      <c r="D1468" s="1" t="str">
        <f>IF(ข้อมูลออเดอร์!A1467="","",ข้อมูลออเดอร์!A1467)</f>
        <v/>
      </c>
      <c r="E1468" s="1" t="str">
        <f>IFERROR(IF(VLOOKUP(D1468,ข้อมูลออเดอร์!A:BV,74,0)="Express delivery","NORMAL",IF(VLOOKUP(D1468,ข้อมูลออเดอร์!A:BV,74,0)="Lalamove","B2B_OFFLINE","")),"")</f>
        <v/>
      </c>
      <c r="F1468" s="1" t="str">
        <f t="shared" si="246"/>
        <v/>
      </c>
      <c r="G1468" s="1" t="str">
        <f>IF(ข้อมูลออเดอร์!CV1467="","",ข้อมูลออเดอร์!CV1467)</f>
        <v/>
      </c>
      <c r="H1468" s="1" t="str">
        <f>IF(ข้อมูลออเดอร์!CW1467="","",ข้อมูลออเดอร์!CW1467)</f>
        <v/>
      </c>
      <c r="I1468" s="1" t="str">
        <f>IF(ข้อมูลออเดอร์!CV1467="","",ข้อมูลออเดอร์!CV1467)</f>
        <v/>
      </c>
      <c r="J1468" s="1" t="str">
        <f>IF(ข้อมูลออเดอร์!DD1467="","",ข้อมูลออเดอร์!DD1467)</f>
        <v/>
      </c>
      <c r="K1468" s="102" t="str">
        <f t="shared" si="247"/>
        <v/>
      </c>
      <c r="L1468" s="102" t="str">
        <f t="shared" si="248"/>
        <v/>
      </c>
      <c r="M1468" s="103" t="str">
        <f ca="1" t="shared" si="249"/>
        <v/>
      </c>
      <c r="N1468" s="103" t="str">
        <f ca="1" t="shared" si="250"/>
        <v/>
      </c>
      <c r="O1468" s="1" t="str">
        <f>IFERROR(VLOOKUP(D1468,ข้อมูลออเดอร์!A:EK,49,0),"")</f>
        <v/>
      </c>
      <c r="P1468" s="1" t="str">
        <f>IF(D1468="","",ข้อมูลออเดอร์!AX1467)</f>
        <v/>
      </c>
      <c r="Q1468" s="1" t="str">
        <f>IF(D1468="","",ข้อมูลออเดอร์!AX1467)</f>
        <v/>
      </c>
      <c r="R1468" s="1" t="str">
        <f t="shared" si="251"/>
        <v/>
      </c>
      <c r="S1468" s="1" t="str">
        <f>IF('ข้อมูลจังหวัด-อำเภอ'!C1467="","",'ข้อมูลจังหวัด-อำเภอ'!C1467)</f>
        <v/>
      </c>
      <c r="T1468" s="1" t="str">
        <f>IF('ข้อมูลจังหวัด-อำเภอ'!D1467="","",'ข้อมูลจังหวัด-อำเภอ'!D1467)</f>
        <v/>
      </c>
      <c r="U1468" s="1" t="str">
        <f>IFERROR(VLOOKUP(D1468,ข้อมูลออเดอร์!A:EK,46,0),"")</f>
        <v/>
      </c>
      <c r="V1468" s="1" t="str">
        <f>IFERROR(VLOOKUP(D1468,ข้อมูลออเดอร์!A:EK,46,0),"")</f>
        <v/>
      </c>
      <c r="W1468" s="1" t="str">
        <f>IFERROR(VLOOKUP(D1468,ข้อมูลออเดอร์!A:EK,48,0),"")</f>
        <v/>
      </c>
      <c r="X1468" s="1" t="str">
        <f t="shared" si="252"/>
        <v/>
      </c>
      <c r="Y1468" s="1"/>
      <c r="Z1468" s="1"/>
      <c r="AA1468" s="1" t="e">
        <f t="shared" si="253"/>
        <v>#N/A</v>
      </c>
      <c r="AB1468" s="1"/>
      <c r="AC1468" s="1"/>
      <c r="AD1468" s="1"/>
      <c r="AE1468" s="1" t="e">
        <f>IF(ข้อมูลน้ำหนักสินค้า!C1467="","",ข้อมูลน้ำหนักสินค้า!C1467)*J1468</f>
        <v>#VALUE!</v>
      </c>
    </row>
    <row r="1469" spans="1:31">
      <c r="A1469" s="1" t="str">
        <f t="shared" si="243"/>
        <v/>
      </c>
      <c r="B1469" s="1" t="str">
        <f t="shared" si="244"/>
        <v/>
      </c>
      <c r="C1469" s="1" t="str">
        <f t="shared" si="245"/>
        <v/>
      </c>
      <c r="D1469" s="1" t="str">
        <f>IF(ข้อมูลออเดอร์!A1468="","",ข้อมูลออเดอร์!A1468)</f>
        <v/>
      </c>
      <c r="E1469" s="1" t="str">
        <f>IFERROR(IF(VLOOKUP(D1469,ข้อมูลออเดอร์!A:BV,74,0)="Express delivery","NORMAL",IF(VLOOKUP(D1469,ข้อมูลออเดอร์!A:BV,74,0)="Lalamove","B2B_OFFLINE","")),"")</f>
        <v/>
      </c>
      <c r="F1469" s="1" t="str">
        <f t="shared" si="246"/>
        <v/>
      </c>
      <c r="G1469" s="1" t="str">
        <f>IF(ข้อมูลออเดอร์!CV1468="","",ข้อมูลออเดอร์!CV1468)</f>
        <v/>
      </c>
      <c r="H1469" s="1" t="str">
        <f>IF(ข้อมูลออเดอร์!CW1468="","",ข้อมูลออเดอร์!CW1468)</f>
        <v/>
      </c>
      <c r="I1469" s="1" t="str">
        <f>IF(ข้อมูลออเดอร์!CV1468="","",ข้อมูลออเดอร์!CV1468)</f>
        <v/>
      </c>
      <c r="J1469" s="1" t="str">
        <f>IF(ข้อมูลออเดอร์!DD1468="","",ข้อมูลออเดอร์!DD1468)</f>
        <v/>
      </c>
      <c r="K1469" s="102" t="str">
        <f t="shared" si="247"/>
        <v/>
      </c>
      <c r="L1469" s="102" t="str">
        <f t="shared" si="248"/>
        <v/>
      </c>
      <c r="M1469" s="103" t="str">
        <f ca="1" t="shared" si="249"/>
        <v/>
      </c>
      <c r="N1469" s="103" t="str">
        <f ca="1" t="shared" si="250"/>
        <v/>
      </c>
      <c r="O1469" s="1" t="str">
        <f>IFERROR(VLOOKUP(D1469,ข้อมูลออเดอร์!A:EK,49,0),"")</f>
        <v/>
      </c>
      <c r="P1469" s="1" t="str">
        <f>IF(D1469="","",ข้อมูลออเดอร์!AX1468)</f>
        <v/>
      </c>
      <c r="Q1469" s="1" t="str">
        <f>IF(D1469="","",ข้อมูลออเดอร์!AX1468)</f>
        <v/>
      </c>
      <c r="R1469" s="1" t="str">
        <f t="shared" si="251"/>
        <v/>
      </c>
      <c r="S1469" s="1" t="str">
        <f>IF('ข้อมูลจังหวัด-อำเภอ'!C1468="","",'ข้อมูลจังหวัด-อำเภอ'!C1468)</f>
        <v/>
      </c>
      <c r="T1469" s="1" t="str">
        <f>IF('ข้อมูลจังหวัด-อำเภอ'!D1468="","",'ข้อมูลจังหวัด-อำเภอ'!D1468)</f>
        <v/>
      </c>
      <c r="U1469" s="1" t="str">
        <f>IFERROR(VLOOKUP(D1469,ข้อมูลออเดอร์!A:EK,46,0),"")</f>
        <v/>
      </c>
      <c r="V1469" s="1" t="str">
        <f>IFERROR(VLOOKUP(D1469,ข้อมูลออเดอร์!A:EK,46,0),"")</f>
        <v/>
      </c>
      <c r="W1469" s="1" t="str">
        <f>IFERROR(VLOOKUP(D1469,ข้อมูลออเดอร์!A:EK,48,0),"")</f>
        <v/>
      </c>
      <c r="X1469" s="1" t="str">
        <f t="shared" si="252"/>
        <v/>
      </c>
      <c r="Y1469" s="1"/>
      <c r="Z1469" s="1"/>
      <c r="AA1469" s="1" t="e">
        <f t="shared" si="253"/>
        <v>#N/A</v>
      </c>
      <c r="AB1469" s="1"/>
      <c r="AC1469" s="1"/>
      <c r="AD1469" s="1"/>
      <c r="AE1469" s="1" t="e">
        <f>IF(ข้อมูลน้ำหนักสินค้า!C1468="","",ข้อมูลน้ำหนักสินค้า!C1468)*J1469</f>
        <v>#VALUE!</v>
      </c>
    </row>
    <row r="1470" spans="1:31">
      <c r="A1470" s="1" t="str">
        <f t="shared" si="243"/>
        <v/>
      </c>
      <c r="B1470" s="1" t="str">
        <f t="shared" si="244"/>
        <v/>
      </c>
      <c r="C1470" s="1" t="str">
        <f t="shared" si="245"/>
        <v/>
      </c>
      <c r="D1470" s="1" t="str">
        <f>IF(ข้อมูลออเดอร์!A1469="","",ข้อมูลออเดอร์!A1469)</f>
        <v/>
      </c>
      <c r="E1470" s="1" t="str">
        <f>IFERROR(IF(VLOOKUP(D1470,ข้อมูลออเดอร์!A:BV,74,0)="Express delivery","NORMAL",IF(VLOOKUP(D1470,ข้อมูลออเดอร์!A:BV,74,0)="Lalamove","B2B_OFFLINE","")),"")</f>
        <v/>
      </c>
      <c r="F1470" s="1" t="str">
        <f t="shared" si="246"/>
        <v/>
      </c>
      <c r="G1470" s="1" t="str">
        <f>IF(ข้อมูลออเดอร์!CV1469="","",ข้อมูลออเดอร์!CV1469)</f>
        <v/>
      </c>
      <c r="H1470" s="1" t="str">
        <f>IF(ข้อมูลออเดอร์!CW1469="","",ข้อมูลออเดอร์!CW1469)</f>
        <v/>
      </c>
      <c r="I1470" s="1" t="str">
        <f>IF(ข้อมูลออเดอร์!CV1469="","",ข้อมูลออเดอร์!CV1469)</f>
        <v/>
      </c>
      <c r="J1470" s="1" t="str">
        <f>IF(ข้อมูลออเดอร์!DD1469="","",ข้อมูลออเดอร์!DD1469)</f>
        <v/>
      </c>
      <c r="K1470" s="102" t="str">
        <f t="shared" si="247"/>
        <v/>
      </c>
      <c r="L1470" s="102" t="str">
        <f t="shared" si="248"/>
        <v/>
      </c>
      <c r="M1470" s="103" t="str">
        <f ca="1" t="shared" si="249"/>
        <v/>
      </c>
      <c r="N1470" s="103" t="str">
        <f ca="1" t="shared" si="250"/>
        <v/>
      </c>
      <c r="O1470" s="1" t="str">
        <f>IFERROR(VLOOKUP(D1470,ข้อมูลออเดอร์!A:EK,49,0),"")</f>
        <v/>
      </c>
      <c r="P1470" s="1" t="str">
        <f>IF(D1470="","",ข้อมูลออเดอร์!AX1469)</f>
        <v/>
      </c>
      <c r="Q1470" s="1" t="str">
        <f>IF(D1470="","",ข้อมูลออเดอร์!AX1469)</f>
        <v/>
      </c>
      <c r="R1470" s="1" t="str">
        <f t="shared" si="251"/>
        <v/>
      </c>
      <c r="S1470" s="1" t="str">
        <f>IF('ข้อมูลจังหวัด-อำเภอ'!C1469="","",'ข้อมูลจังหวัด-อำเภอ'!C1469)</f>
        <v/>
      </c>
      <c r="T1470" s="1" t="str">
        <f>IF('ข้อมูลจังหวัด-อำเภอ'!D1469="","",'ข้อมูลจังหวัด-อำเภอ'!D1469)</f>
        <v/>
      </c>
      <c r="U1470" s="1" t="str">
        <f>IFERROR(VLOOKUP(D1470,ข้อมูลออเดอร์!A:EK,46,0),"")</f>
        <v/>
      </c>
      <c r="V1470" s="1" t="str">
        <f>IFERROR(VLOOKUP(D1470,ข้อมูลออเดอร์!A:EK,46,0),"")</f>
        <v/>
      </c>
      <c r="W1470" s="1" t="str">
        <f>IFERROR(VLOOKUP(D1470,ข้อมูลออเดอร์!A:EK,48,0),"")</f>
        <v/>
      </c>
      <c r="X1470" s="1" t="str">
        <f t="shared" si="252"/>
        <v/>
      </c>
      <c r="Y1470" s="1"/>
      <c r="Z1470" s="1"/>
      <c r="AA1470" s="1" t="e">
        <f t="shared" si="253"/>
        <v>#N/A</v>
      </c>
      <c r="AB1470" s="1"/>
      <c r="AC1470" s="1"/>
      <c r="AD1470" s="1"/>
      <c r="AE1470" s="1" t="e">
        <f>IF(ข้อมูลน้ำหนักสินค้า!C1469="","",ข้อมูลน้ำหนักสินค้า!C1469)*J1470</f>
        <v>#VALUE!</v>
      </c>
    </row>
    <row r="1471" spans="1:31">
      <c r="A1471" s="1" t="str">
        <f t="shared" si="243"/>
        <v/>
      </c>
      <c r="B1471" s="1" t="str">
        <f t="shared" si="244"/>
        <v/>
      </c>
      <c r="C1471" s="1" t="str">
        <f t="shared" si="245"/>
        <v/>
      </c>
      <c r="D1471" s="1" t="str">
        <f>IF(ข้อมูลออเดอร์!A1470="","",ข้อมูลออเดอร์!A1470)</f>
        <v/>
      </c>
      <c r="E1471" s="1" t="str">
        <f>IFERROR(IF(VLOOKUP(D1471,ข้อมูลออเดอร์!A:BV,74,0)="Express delivery","NORMAL",IF(VLOOKUP(D1471,ข้อมูลออเดอร์!A:BV,74,0)="Lalamove","B2B_OFFLINE","")),"")</f>
        <v/>
      </c>
      <c r="F1471" s="1" t="str">
        <f t="shared" si="246"/>
        <v/>
      </c>
      <c r="G1471" s="1" t="str">
        <f>IF(ข้อมูลออเดอร์!CV1470="","",ข้อมูลออเดอร์!CV1470)</f>
        <v/>
      </c>
      <c r="H1471" s="1" t="str">
        <f>IF(ข้อมูลออเดอร์!CW1470="","",ข้อมูลออเดอร์!CW1470)</f>
        <v/>
      </c>
      <c r="I1471" s="1" t="str">
        <f>IF(ข้อมูลออเดอร์!CV1470="","",ข้อมูลออเดอร์!CV1470)</f>
        <v/>
      </c>
      <c r="J1471" s="1" t="str">
        <f>IF(ข้อมูลออเดอร์!DD1470="","",ข้อมูลออเดอร์!DD1470)</f>
        <v/>
      </c>
      <c r="K1471" s="102" t="str">
        <f t="shared" si="247"/>
        <v/>
      </c>
      <c r="L1471" s="102" t="str">
        <f t="shared" si="248"/>
        <v/>
      </c>
      <c r="M1471" s="103" t="str">
        <f ca="1" t="shared" si="249"/>
        <v/>
      </c>
      <c r="N1471" s="103" t="str">
        <f ca="1" t="shared" si="250"/>
        <v/>
      </c>
      <c r="O1471" s="1" t="str">
        <f>IFERROR(VLOOKUP(D1471,ข้อมูลออเดอร์!A:EK,49,0),"")</f>
        <v/>
      </c>
      <c r="P1471" s="1" t="str">
        <f>IF(D1471="","",ข้อมูลออเดอร์!AX1470)</f>
        <v/>
      </c>
      <c r="Q1471" s="1" t="str">
        <f>IF(D1471="","",ข้อมูลออเดอร์!AX1470)</f>
        <v/>
      </c>
      <c r="R1471" s="1" t="str">
        <f t="shared" si="251"/>
        <v/>
      </c>
      <c r="S1471" s="1" t="str">
        <f>IF('ข้อมูลจังหวัด-อำเภอ'!C1470="","",'ข้อมูลจังหวัด-อำเภอ'!C1470)</f>
        <v/>
      </c>
      <c r="T1471" s="1" t="str">
        <f>IF('ข้อมูลจังหวัด-อำเภอ'!D1470="","",'ข้อมูลจังหวัด-อำเภอ'!D1470)</f>
        <v/>
      </c>
      <c r="U1471" s="1" t="str">
        <f>IFERROR(VLOOKUP(D1471,ข้อมูลออเดอร์!A:EK,46,0),"")</f>
        <v/>
      </c>
      <c r="V1471" s="1" t="str">
        <f>IFERROR(VLOOKUP(D1471,ข้อมูลออเดอร์!A:EK,46,0),"")</f>
        <v/>
      </c>
      <c r="W1471" s="1" t="str">
        <f>IFERROR(VLOOKUP(D1471,ข้อมูลออเดอร์!A:EK,48,0),"")</f>
        <v/>
      </c>
      <c r="X1471" s="1" t="str">
        <f t="shared" si="252"/>
        <v/>
      </c>
      <c r="Y1471" s="1"/>
      <c r="Z1471" s="1"/>
      <c r="AA1471" s="1" t="e">
        <f t="shared" si="253"/>
        <v>#N/A</v>
      </c>
      <c r="AB1471" s="1"/>
      <c r="AC1471" s="1"/>
      <c r="AD1471" s="1"/>
      <c r="AE1471" s="1" t="e">
        <f>IF(ข้อมูลน้ำหนักสินค้า!C1470="","",ข้อมูลน้ำหนักสินค้า!C1470)*J1471</f>
        <v>#VALUE!</v>
      </c>
    </row>
    <row r="1472" spans="1:31">
      <c r="A1472" s="1" t="str">
        <f t="shared" si="243"/>
        <v/>
      </c>
      <c r="B1472" s="1" t="str">
        <f t="shared" si="244"/>
        <v/>
      </c>
      <c r="C1472" s="1" t="str">
        <f t="shared" si="245"/>
        <v/>
      </c>
      <c r="D1472" s="1" t="str">
        <f>IF(ข้อมูลออเดอร์!A1471="","",ข้อมูลออเดอร์!A1471)</f>
        <v/>
      </c>
      <c r="E1472" s="1" t="str">
        <f>IFERROR(IF(VLOOKUP(D1472,ข้อมูลออเดอร์!A:BV,74,0)="Express delivery","NORMAL",IF(VLOOKUP(D1472,ข้อมูลออเดอร์!A:BV,74,0)="Lalamove","B2B_OFFLINE","")),"")</f>
        <v/>
      </c>
      <c r="F1472" s="1" t="str">
        <f t="shared" si="246"/>
        <v/>
      </c>
      <c r="G1472" s="1" t="str">
        <f>IF(ข้อมูลออเดอร์!CV1471="","",ข้อมูลออเดอร์!CV1471)</f>
        <v/>
      </c>
      <c r="H1472" s="1" t="str">
        <f>IF(ข้อมูลออเดอร์!CW1471="","",ข้อมูลออเดอร์!CW1471)</f>
        <v/>
      </c>
      <c r="I1472" s="1" t="str">
        <f>IF(ข้อมูลออเดอร์!CV1471="","",ข้อมูลออเดอร์!CV1471)</f>
        <v/>
      </c>
      <c r="J1472" s="1" t="str">
        <f>IF(ข้อมูลออเดอร์!DD1471="","",ข้อมูลออเดอร์!DD1471)</f>
        <v/>
      </c>
      <c r="K1472" s="102" t="str">
        <f t="shared" si="247"/>
        <v/>
      </c>
      <c r="L1472" s="102" t="str">
        <f t="shared" si="248"/>
        <v/>
      </c>
      <c r="M1472" s="103" t="str">
        <f ca="1" t="shared" si="249"/>
        <v/>
      </c>
      <c r="N1472" s="103" t="str">
        <f ca="1" t="shared" si="250"/>
        <v/>
      </c>
      <c r="O1472" s="1" t="str">
        <f>IFERROR(VLOOKUP(D1472,ข้อมูลออเดอร์!A:EK,49,0),"")</f>
        <v/>
      </c>
      <c r="P1472" s="1" t="str">
        <f>IF(D1472="","",ข้อมูลออเดอร์!AX1471)</f>
        <v/>
      </c>
      <c r="Q1472" s="1" t="str">
        <f>IF(D1472="","",ข้อมูลออเดอร์!AX1471)</f>
        <v/>
      </c>
      <c r="R1472" s="1" t="str">
        <f t="shared" si="251"/>
        <v/>
      </c>
      <c r="S1472" s="1" t="str">
        <f>IF('ข้อมูลจังหวัด-อำเภอ'!C1471="","",'ข้อมูลจังหวัด-อำเภอ'!C1471)</f>
        <v/>
      </c>
      <c r="T1472" s="1" t="str">
        <f>IF('ข้อมูลจังหวัด-อำเภอ'!D1471="","",'ข้อมูลจังหวัด-อำเภอ'!D1471)</f>
        <v/>
      </c>
      <c r="U1472" s="1" t="str">
        <f>IFERROR(VLOOKUP(D1472,ข้อมูลออเดอร์!A:EK,46,0),"")</f>
        <v/>
      </c>
      <c r="V1472" s="1" t="str">
        <f>IFERROR(VLOOKUP(D1472,ข้อมูลออเดอร์!A:EK,46,0),"")</f>
        <v/>
      </c>
      <c r="W1472" s="1" t="str">
        <f>IFERROR(VLOOKUP(D1472,ข้อมูลออเดอร์!A:EK,48,0),"")</f>
        <v/>
      </c>
      <c r="X1472" s="1" t="str">
        <f t="shared" si="252"/>
        <v/>
      </c>
      <c r="Y1472" s="1"/>
      <c r="Z1472" s="1"/>
      <c r="AA1472" s="1" t="e">
        <f t="shared" si="253"/>
        <v>#N/A</v>
      </c>
      <c r="AB1472" s="1"/>
      <c r="AC1472" s="1"/>
      <c r="AD1472" s="1"/>
      <c r="AE1472" s="1" t="e">
        <f>IF(ข้อมูลน้ำหนักสินค้า!C1471="","",ข้อมูลน้ำหนักสินค้า!C1471)*J1472</f>
        <v>#VALUE!</v>
      </c>
    </row>
    <row r="1473" spans="1:31">
      <c r="A1473" s="1" t="str">
        <f t="shared" si="243"/>
        <v/>
      </c>
      <c r="B1473" s="1" t="str">
        <f t="shared" si="244"/>
        <v/>
      </c>
      <c r="C1473" s="1" t="str">
        <f t="shared" si="245"/>
        <v/>
      </c>
      <c r="D1473" s="1" t="str">
        <f>IF(ข้อมูลออเดอร์!A1472="","",ข้อมูลออเดอร์!A1472)</f>
        <v/>
      </c>
      <c r="E1473" s="1" t="str">
        <f>IFERROR(IF(VLOOKUP(D1473,ข้อมูลออเดอร์!A:BV,74,0)="Express delivery","NORMAL",IF(VLOOKUP(D1473,ข้อมูลออเดอร์!A:BV,74,0)="Lalamove","B2B_OFFLINE","")),"")</f>
        <v/>
      </c>
      <c r="F1473" s="1" t="str">
        <f t="shared" si="246"/>
        <v/>
      </c>
      <c r="G1473" s="1" t="str">
        <f>IF(ข้อมูลออเดอร์!CV1472="","",ข้อมูลออเดอร์!CV1472)</f>
        <v/>
      </c>
      <c r="H1473" s="1" t="str">
        <f>IF(ข้อมูลออเดอร์!CW1472="","",ข้อมูลออเดอร์!CW1472)</f>
        <v/>
      </c>
      <c r="I1473" s="1" t="str">
        <f>IF(ข้อมูลออเดอร์!CV1472="","",ข้อมูลออเดอร์!CV1472)</f>
        <v/>
      </c>
      <c r="J1473" s="1" t="str">
        <f>IF(ข้อมูลออเดอร์!DD1472="","",ข้อมูลออเดอร์!DD1472)</f>
        <v/>
      </c>
      <c r="K1473" s="102" t="str">
        <f t="shared" si="247"/>
        <v/>
      </c>
      <c r="L1473" s="102" t="str">
        <f t="shared" si="248"/>
        <v/>
      </c>
      <c r="M1473" s="103" t="str">
        <f ca="1" t="shared" si="249"/>
        <v/>
      </c>
      <c r="N1473" s="103" t="str">
        <f ca="1" t="shared" si="250"/>
        <v/>
      </c>
      <c r="O1473" s="1" t="str">
        <f>IFERROR(VLOOKUP(D1473,ข้อมูลออเดอร์!A:EK,49,0),"")</f>
        <v/>
      </c>
      <c r="P1473" s="1" t="str">
        <f>IF(D1473="","",ข้อมูลออเดอร์!AX1472)</f>
        <v/>
      </c>
      <c r="Q1473" s="1" t="str">
        <f>IF(D1473="","",ข้อมูลออเดอร์!AX1472)</f>
        <v/>
      </c>
      <c r="R1473" s="1" t="str">
        <f t="shared" si="251"/>
        <v/>
      </c>
      <c r="S1473" s="1" t="str">
        <f>IF('ข้อมูลจังหวัด-อำเภอ'!C1472="","",'ข้อมูลจังหวัด-อำเภอ'!C1472)</f>
        <v/>
      </c>
      <c r="T1473" s="1" t="str">
        <f>IF('ข้อมูลจังหวัด-อำเภอ'!D1472="","",'ข้อมูลจังหวัด-อำเภอ'!D1472)</f>
        <v/>
      </c>
      <c r="U1473" s="1" t="str">
        <f>IFERROR(VLOOKUP(D1473,ข้อมูลออเดอร์!A:EK,46,0),"")</f>
        <v/>
      </c>
      <c r="V1473" s="1" t="str">
        <f>IFERROR(VLOOKUP(D1473,ข้อมูลออเดอร์!A:EK,46,0),"")</f>
        <v/>
      </c>
      <c r="W1473" s="1" t="str">
        <f>IFERROR(VLOOKUP(D1473,ข้อมูลออเดอร์!A:EK,48,0),"")</f>
        <v/>
      </c>
      <c r="X1473" s="1" t="str">
        <f t="shared" si="252"/>
        <v/>
      </c>
      <c r="Y1473" s="1"/>
      <c r="Z1473" s="1"/>
      <c r="AA1473" s="1" t="e">
        <f t="shared" si="253"/>
        <v>#N/A</v>
      </c>
      <c r="AB1473" s="1"/>
      <c r="AC1473" s="1"/>
      <c r="AD1473" s="1"/>
      <c r="AE1473" s="1" t="e">
        <f>IF(ข้อมูลน้ำหนักสินค้า!C1472="","",ข้อมูลน้ำหนักสินค้า!C1472)*J1473</f>
        <v>#VALUE!</v>
      </c>
    </row>
    <row r="1474" spans="1:31">
      <c r="A1474" s="1" t="str">
        <f t="shared" si="243"/>
        <v/>
      </c>
      <c r="B1474" s="1" t="str">
        <f t="shared" si="244"/>
        <v/>
      </c>
      <c r="C1474" s="1" t="str">
        <f t="shared" si="245"/>
        <v/>
      </c>
      <c r="D1474" s="1" t="str">
        <f>IF(ข้อมูลออเดอร์!A1473="","",ข้อมูลออเดอร์!A1473)</f>
        <v/>
      </c>
      <c r="E1474" s="1" t="str">
        <f>IFERROR(IF(VLOOKUP(D1474,ข้อมูลออเดอร์!A:BV,74,0)="Express delivery","NORMAL",IF(VLOOKUP(D1474,ข้อมูลออเดอร์!A:BV,74,0)="Lalamove","B2B_OFFLINE","")),"")</f>
        <v/>
      </c>
      <c r="F1474" s="1" t="str">
        <f t="shared" si="246"/>
        <v/>
      </c>
      <c r="G1474" s="1" t="str">
        <f>IF(ข้อมูลออเดอร์!CV1473="","",ข้อมูลออเดอร์!CV1473)</f>
        <v/>
      </c>
      <c r="H1474" s="1" t="str">
        <f>IF(ข้อมูลออเดอร์!CW1473="","",ข้อมูลออเดอร์!CW1473)</f>
        <v/>
      </c>
      <c r="I1474" s="1" t="str">
        <f>IF(ข้อมูลออเดอร์!CV1473="","",ข้อมูลออเดอร์!CV1473)</f>
        <v/>
      </c>
      <c r="J1474" s="1" t="str">
        <f>IF(ข้อมูลออเดอร์!DD1473="","",ข้อมูลออเดอร์!DD1473)</f>
        <v/>
      </c>
      <c r="K1474" s="102" t="str">
        <f t="shared" si="247"/>
        <v/>
      </c>
      <c r="L1474" s="102" t="str">
        <f t="shared" si="248"/>
        <v/>
      </c>
      <c r="M1474" s="103" t="str">
        <f ca="1" t="shared" si="249"/>
        <v/>
      </c>
      <c r="N1474" s="103" t="str">
        <f ca="1" t="shared" si="250"/>
        <v/>
      </c>
      <c r="O1474" s="1" t="str">
        <f>IFERROR(VLOOKUP(D1474,ข้อมูลออเดอร์!A:EK,49,0),"")</f>
        <v/>
      </c>
      <c r="P1474" s="1" t="str">
        <f>IF(D1474="","",ข้อมูลออเดอร์!AX1473)</f>
        <v/>
      </c>
      <c r="Q1474" s="1" t="str">
        <f>IF(D1474="","",ข้อมูลออเดอร์!AX1473)</f>
        <v/>
      </c>
      <c r="R1474" s="1" t="str">
        <f t="shared" si="251"/>
        <v/>
      </c>
      <c r="S1474" s="1" t="str">
        <f>IF('ข้อมูลจังหวัด-อำเภอ'!C1473="","",'ข้อมูลจังหวัด-อำเภอ'!C1473)</f>
        <v/>
      </c>
      <c r="T1474" s="1" t="str">
        <f>IF('ข้อมูลจังหวัด-อำเภอ'!D1473="","",'ข้อมูลจังหวัด-อำเภอ'!D1473)</f>
        <v/>
      </c>
      <c r="U1474" s="1" t="str">
        <f>IFERROR(VLOOKUP(D1474,ข้อมูลออเดอร์!A:EK,46,0),"")</f>
        <v/>
      </c>
      <c r="V1474" s="1" t="str">
        <f>IFERROR(VLOOKUP(D1474,ข้อมูลออเดอร์!A:EK,46,0),"")</f>
        <v/>
      </c>
      <c r="W1474" s="1" t="str">
        <f>IFERROR(VLOOKUP(D1474,ข้อมูลออเดอร์!A:EK,48,0),"")</f>
        <v/>
      </c>
      <c r="X1474" s="1" t="str">
        <f t="shared" si="252"/>
        <v/>
      </c>
      <c r="Y1474" s="1"/>
      <c r="Z1474" s="1"/>
      <c r="AA1474" s="1" t="e">
        <f t="shared" si="253"/>
        <v>#N/A</v>
      </c>
      <c r="AB1474" s="1"/>
      <c r="AC1474" s="1"/>
      <c r="AD1474" s="1"/>
      <c r="AE1474" s="1" t="e">
        <f>IF(ข้อมูลน้ำหนักสินค้า!C1473="","",ข้อมูลน้ำหนักสินค้า!C1473)*J1474</f>
        <v>#VALUE!</v>
      </c>
    </row>
    <row r="1475" spans="1:31">
      <c r="A1475" s="1" t="str">
        <f t="shared" si="243"/>
        <v/>
      </c>
      <c r="B1475" s="1" t="str">
        <f t="shared" si="244"/>
        <v/>
      </c>
      <c r="C1475" s="1" t="str">
        <f t="shared" si="245"/>
        <v/>
      </c>
      <c r="D1475" s="1" t="str">
        <f>IF(ข้อมูลออเดอร์!A1474="","",ข้อมูลออเดอร์!A1474)</f>
        <v/>
      </c>
      <c r="E1475" s="1" t="str">
        <f>IFERROR(IF(VLOOKUP(D1475,ข้อมูลออเดอร์!A:BV,74,0)="Express delivery","NORMAL",IF(VLOOKUP(D1475,ข้อมูลออเดอร์!A:BV,74,0)="Lalamove","B2B_OFFLINE","")),"")</f>
        <v/>
      </c>
      <c r="F1475" s="1" t="str">
        <f t="shared" si="246"/>
        <v/>
      </c>
      <c r="G1475" s="1" t="str">
        <f>IF(ข้อมูลออเดอร์!CV1474="","",ข้อมูลออเดอร์!CV1474)</f>
        <v/>
      </c>
      <c r="H1475" s="1" t="str">
        <f>IF(ข้อมูลออเดอร์!CW1474="","",ข้อมูลออเดอร์!CW1474)</f>
        <v/>
      </c>
      <c r="I1475" s="1" t="str">
        <f>IF(ข้อมูลออเดอร์!CV1474="","",ข้อมูลออเดอร์!CV1474)</f>
        <v/>
      </c>
      <c r="J1475" s="1" t="str">
        <f>IF(ข้อมูลออเดอร์!DD1474="","",ข้อมูลออเดอร์!DD1474)</f>
        <v/>
      </c>
      <c r="K1475" s="102" t="str">
        <f t="shared" si="247"/>
        <v/>
      </c>
      <c r="L1475" s="102" t="str">
        <f t="shared" si="248"/>
        <v/>
      </c>
      <c r="M1475" s="103" t="str">
        <f ca="1" t="shared" si="249"/>
        <v/>
      </c>
      <c r="N1475" s="103" t="str">
        <f ca="1" t="shared" si="250"/>
        <v/>
      </c>
      <c r="O1475" s="1" t="str">
        <f>IFERROR(VLOOKUP(D1475,ข้อมูลออเดอร์!A:EK,49,0),"")</f>
        <v/>
      </c>
      <c r="P1475" s="1" t="str">
        <f>IF(D1475="","",ข้อมูลออเดอร์!AX1474)</f>
        <v/>
      </c>
      <c r="Q1475" s="1" t="str">
        <f>IF(D1475="","",ข้อมูลออเดอร์!AX1474)</f>
        <v/>
      </c>
      <c r="R1475" s="1" t="str">
        <f t="shared" si="251"/>
        <v/>
      </c>
      <c r="S1475" s="1" t="str">
        <f>IF('ข้อมูลจังหวัด-อำเภอ'!C1474="","",'ข้อมูลจังหวัด-อำเภอ'!C1474)</f>
        <v/>
      </c>
      <c r="T1475" s="1" t="str">
        <f>IF('ข้อมูลจังหวัด-อำเภอ'!D1474="","",'ข้อมูลจังหวัด-อำเภอ'!D1474)</f>
        <v/>
      </c>
      <c r="U1475" s="1" t="str">
        <f>IFERROR(VLOOKUP(D1475,ข้อมูลออเดอร์!A:EK,46,0),"")</f>
        <v/>
      </c>
      <c r="V1475" s="1" t="str">
        <f>IFERROR(VLOOKUP(D1475,ข้อมูลออเดอร์!A:EK,46,0),"")</f>
        <v/>
      </c>
      <c r="W1475" s="1" t="str">
        <f>IFERROR(VLOOKUP(D1475,ข้อมูลออเดอร์!A:EK,48,0),"")</f>
        <v/>
      </c>
      <c r="X1475" s="1" t="str">
        <f t="shared" si="252"/>
        <v/>
      </c>
      <c r="Y1475" s="1"/>
      <c r="Z1475" s="1"/>
      <c r="AA1475" s="1" t="e">
        <f t="shared" si="253"/>
        <v>#N/A</v>
      </c>
      <c r="AB1475" s="1"/>
      <c r="AC1475" s="1"/>
      <c r="AD1475" s="1"/>
      <c r="AE1475" s="1" t="e">
        <f>IF(ข้อมูลน้ำหนักสินค้า!C1474="","",ข้อมูลน้ำหนักสินค้า!C1474)*J1475</f>
        <v>#VALUE!</v>
      </c>
    </row>
    <row r="1476" spans="1:31">
      <c r="A1476" s="1" t="str">
        <f t="shared" ref="A1476:A1539" si="254">IF(D1476="","","EastlyncOffline")</f>
        <v/>
      </c>
      <c r="B1476" s="1" t="str">
        <f t="shared" ref="B1476:B1539" si="255">IF(D1476="","","OFFLINE")</f>
        <v/>
      </c>
      <c r="C1476" s="1" t="str">
        <f t="shared" ref="C1476:C1539" si="256">IF(D1476="","","SALE")</f>
        <v/>
      </c>
      <c r="D1476" s="1" t="str">
        <f>IF(ข้อมูลออเดอร์!A1475="","",ข้อมูลออเดอร์!A1475)</f>
        <v/>
      </c>
      <c r="E1476" s="1" t="str">
        <f>IFERROR(IF(VLOOKUP(D1476,ข้อมูลออเดอร์!A:BV,74,0)="Express delivery","NORMAL",IF(VLOOKUP(D1476,ข้อมูลออเดอร์!A:BV,74,0)="Lalamove","B2B_OFFLINE","")),"")</f>
        <v/>
      </c>
      <c r="F1476" s="1" t="str">
        <f t="shared" ref="F1476:F1539" si="257">IF(D1476="","","EXPRESS")</f>
        <v/>
      </c>
      <c r="G1476" s="1" t="str">
        <f>IF(ข้อมูลออเดอร์!CV1475="","",ข้อมูลออเดอร์!CV1475)</f>
        <v/>
      </c>
      <c r="H1476" s="1" t="str">
        <f>IF(ข้อมูลออเดอร์!CW1475="","",ข้อมูลออเดอร์!CW1475)</f>
        <v/>
      </c>
      <c r="I1476" s="1" t="str">
        <f>IF(ข้อมูลออเดอร์!CV1475="","",ข้อมูลออเดอร์!CV1475)</f>
        <v/>
      </c>
      <c r="J1476" s="1" t="str">
        <f>IF(ข้อมูลออเดอร์!DD1475="","",ข้อมูลออเดอร์!DD1475)</f>
        <v/>
      </c>
      <c r="K1476" s="102" t="str">
        <f t="shared" ref="K1476:K1539" si="258">IF(D1476="","",0)</f>
        <v/>
      </c>
      <c r="L1476" s="102" t="str">
        <f t="shared" ref="L1476:L1539" si="259">IF(D1476="","",0)</f>
        <v/>
      </c>
      <c r="M1476" s="103" t="str">
        <f ca="1" t="shared" ref="M1476:M1539" si="260">IF(D1476="","",NOW())</f>
        <v/>
      </c>
      <c r="N1476" s="103" t="str">
        <f ca="1" t="shared" ref="N1476:N1539" si="261">IF(D1476="","",NOW())</f>
        <v/>
      </c>
      <c r="O1476" s="1" t="str">
        <f>IFERROR(VLOOKUP(D1476,ข้อมูลออเดอร์!A:EK,49,0),"")</f>
        <v/>
      </c>
      <c r="P1476" s="1" t="str">
        <f>IF(D1476="","",ข้อมูลออเดอร์!AX1475)</f>
        <v/>
      </c>
      <c r="Q1476" s="1" t="str">
        <f>IF(D1476="","",ข้อมูลออเดอร์!AX1475)</f>
        <v/>
      </c>
      <c r="R1476" s="1" t="str">
        <f t="shared" ref="R1476:R1539" si="262">IF(D1476="","","TH")</f>
        <v/>
      </c>
      <c r="S1476" s="1" t="str">
        <f>IF('ข้อมูลจังหวัด-อำเภอ'!C1475="","",'ข้อมูลจังหวัด-อำเภอ'!C1475)</f>
        <v/>
      </c>
      <c r="T1476" s="1" t="str">
        <f>IF('ข้อมูลจังหวัด-อำเภอ'!D1475="","",'ข้อมูลจังหวัด-อำเภอ'!D1475)</f>
        <v/>
      </c>
      <c r="U1476" s="1" t="str">
        <f>IFERROR(VLOOKUP(D1476,ข้อมูลออเดอร์!A:EK,46,0),"")</f>
        <v/>
      </c>
      <c r="V1476" s="1" t="str">
        <f>IFERROR(VLOOKUP(D1476,ข้อมูลออเดอร์!A:EK,46,0),"")</f>
        <v/>
      </c>
      <c r="W1476" s="1" t="str">
        <f>IFERROR(VLOOKUP(D1476,ข้อมูลออเดอร์!A:EK,48,0),"")</f>
        <v/>
      </c>
      <c r="X1476" s="1" t="str">
        <f t="shared" ref="X1476:X1539" si="263">IF(D1476="","","COD")</f>
        <v/>
      </c>
      <c r="Y1476" s="1"/>
      <c r="Z1476" s="1"/>
      <c r="AA1476" s="1" t="e">
        <f t="shared" ref="AA1476:AA1539" si="264">SUMIF(W:W,W1476,AE:AE)+0.2</f>
        <v>#N/A</v>
      </c>
      <c r="AB1476" s="1"/>
      <c r="AC1476" s="1"/>
      <c r="AD1476" s="1"/>
      <c r="AE1476" s="1" t="e">
        <f>IF(ข้อมูลน้ำหนักสินค้า!C1475="","",ข้อมูลน้ำหนักสินค้า!C1475)*J1476</f>
        <v>#VALUE!</v>
      </c>
    </row>
    <row r="1477" spans="1:31">
      <c r="A1477" s="1" t="str">
        <f t="shared" si="254"/>
        <v/>
      </c>
      <c r="B1477" s="1" t="str">
        <f t="shared" si="255"/>
        <v/>
      </c>
      <c r="C1477" s="1" t="str">
        <f t="shared" si="256"/>
        <v/>
      </c>
      <c r="D1477" s="1" t="str">
        <f>IF(ข้อมูลออเดอร์!A1476="","",ข้อมูลออเดอร์!A1476)</f>
        <v/>
      </c>
      <c r="E1477" s="1" t="str">
        <f>IFERROR(IF(VLOOKUP(D1477,ข้อมูลออเดอร์!A:BV,74,0)="Express delivery","NORMAL",IF(VLOOKUP(D1477,ข้อมูลออเดอร์!A:BV,74,0)="Lalamove","B2B_OFFLINE","")),"")</f>
        <v/>
      </c>
      <c r="F1477" s="1" t="str">
        <f t="shared" si="257"/>
        <v/>
      </c>
      <c r="G1477" s="1" t="str">
        <f>IF(ข้อมูลออเดอร์!CV1476="","",ข้อมูลออเดอร์!CV1476)</f>
        <v/>
      </c>
      <c r="H1477" s="1" t="str">
        <f>IF(ข้อมูลออเดอร์!CW1476="","",ข้อมูลออเดอร์!CW1476)</f>
        <v/>
      </c>
      <c r="I1477" s="1" t="str">
        <f>IF(ข้อมูลออเดอร์!CV1476="","",ข้อมูลออเดอร์!CV1476)</f>
        <v/>
      </c>
      <c r="J1477" s="1" t="str">
        <f>IF(ข้อมูลออเดอร์!DD1476="","",ข้อมูลออเดอร์!DD1476)</f>
        <v/>
      </c>
      <c r="K1477" s="102" t="str">
        <f t="shared" si="258"/>
        <v/>
      </c>
      <c r="L1477" s="102" t="str">
        <f t="shared" si="259"/>
        <v/>
      </c>
      <c r="M1477" s="103" t="str">
        <f ca="1" t="shared" si="260"/>
        <v/>
      </c>
      <c r="N1477" s="103" t="str">
        <f ca="1" t="shared" si="261"/>
        <v/>
      </c>
      <c r="O1477" s="1" t="str">
        <f>IFERROR(VLOOKUP(D1477,ข้อมูลออเดอร์!A:EK,49,0),"")</f>
        <v/>
      </c>
      <c r="P1477" s="1" t="str">
        <f>IF(D1477="","",ข้อมูลออเดอร์!AX1476)</f>
        <v/>
      </c>
      <c r="Q1477" s="1" t="str">
        <f>IF(D1477="","",ข้อมูลออเดอร์!AX1476)</f>
        <v/>
      </c>
      <c r="R1477" s="1" t="str">
        <f t="shared" si="262"/>
        <v/>
      </c>
      <c r="S1477" s="1" t="str">
        <f>IF('ข้อมูลจังหวัด-อำเภอ'!C1476="","",'ข้อมูลจังหวัด-อำเภอ'!C1476)</f>
        <v/>
      </c>
      <c r="T1477" s="1" t="str">
        <f>IF('ข้อมูลจังหวัด-อำเภอ'!D1476="","",'ข้อมูลจังหวัด-อำเภอ'!D1476)</f>
        <v/>
      </c>
      <c r="U1477" s="1" t="str">
        <f>IFERROR(VLOOKUP(D1477,ข้อมูลออเดอร์!A:EK,46,0),"")</f>
        <v/>
      </c>
      <c r="V1477" s="1" t="str">
        <f>IFERROR(VLOOKUP(D1477,ข้อมูลออเดอร์!A:EK,46,0),"")</f>
        <v/>
      </c>
      <c r="W1477" s="1" t="str">
        <f>IFERROR(VLOOKUP(D1477,ข้อมูลออเดอร์!A:EK,48,0),"")</f>
        <v/>
      </c>
      <c r="X1477" s="1" t="str">
        <f t="shared" si="263"/>
        <v/>
      </c>
      <c r="Y1477" s="1"/>
      <c r="Z1477" s="1"/>
      <c r="AA1477" s="1" t="e">
        <f t="shared" si="264"/>
        <v>#N/A</v>
      </c>
      <c r="AB1477" s="1"/>
      <c r="AC1477" s="1"/>
      <c r="AD1477" s="1"/>
      <c r="AE1477" s="1" t="e">
        <f>IF(ข้อมูลน้ำหนักสินค้า!C1476="","",ข้อมูลน้ำหนักสินค้า!C1476)*J1477</f>
        <v>#VALUE!</v>
      </c>
    </row>
    <row r="1478" spans="1:31">
      <c r="A1478" s="1" t="str">
        <f t="shared" si="254"/>
        <v/>
      </c>
      <c r="B1478" s="1" t="str">
        <f t="shared" si="255"/>
        <v/>
      </c>
      <c r="C1478" s="1" t="str">
        <f t="shared" si="256"/>
        <v/>
      </c>
      <c r="D1478" s="1" t="str">
        <f>IF(ข้อมูลออเดอร์!A1477="","",ข้อมูลออเดอร์!A1477)</f>
        <v/>
      </c>
      <c r="E1478" s="1" t="str">
        <f>IFERROR(IF(VLOOKUP(D1478,ข้อมูลออเดอร์!A:BV,74,0)="Express delivery","NORMAL",IF(VLOOKUP(D1478,ข้อมูลออเดอร์!A:BV,74,0)="Lalamove","B2B_OFFLINE","")),"")</f>
        <v/>
      </c>
      <c r="F1478" s="1" t="str">
        <f t="shared" si="257"/>
        <v/>
      </c>
      <c r="G1478" s="1" t="str">
        <f>IF(ข้อมูลออเดอร์!CV1477="","",ข้อมูลออเดอร์!CV1477)</f>
        <v/>
      </c>
      <c r="H1478" s="1" t="str">
        <f>IF(ข้อมูลออเดอร์!CW1477="","",ข้อมูลออเดอร์!CW1477)</f>
        <v/>
      </c>
      <c r="I1478" s="1" t="str">
        <f>IF(ข้อมูลออเดอร์!CV1477="","",ข้อมูลออเดอร์!CV1477)</f>
        <v/>
      </c>
      <c r="J1478" s="1" t="str">
        <f>IF(ข้อมูลออเดอร์!DD1477="","",ข้อมูลออเดอร์!DD1477)</f>
        <v/>
      </c>
      <c r="K1478" s="102" t="str">
        <f t="shared" si="258"/>
        <v/>
      </c>
      <c r="L1478" s="102" t="str">
        <f t="shared" si="259"/>
        <v/>
      </c>
      <c r="M1478" s="103" t="str">
        <f ca="1" t="shared" si="260"/>
        <v/>
      </c>
      <c r="N1478" s="103" t="str">
        <f ca="1" t="shared" si="261"/>
        <v/>
      </c>
      <c r="O1478" s="1" t="str">
        <f>IFERROR(VLOOKUP(D1478,ข้อมูลออเดอร์!A:EK,49,0),"")</f>
        <v/>
      </c>
      <c r="P1478" s="1" t="str">
        <f>IF(D1478="","",ข้อมูลออเดอร์!AX1477)</f>
        <v/>
      </c>
      <c r="Q1478" s="1" t="str">
        <f>IF(D1478="","",ข้อมูลออเดอร์!AX1477)</f>
        <v/>
      </c>
      <c r="R1478" s="1" t="str">
        <f t="shared" si="262"/>
        <v/>
      </c>
      <c r="S1478" s="1" t="str">
        <f>IF('ข้อมูลจังหวัด-อำเภอ'!C1477="","",'ข้อมูลจังหวัด-อำเภอ'!C1477)</f>
        <v/>
      </c>
      <c r="T1478" s="1" t="str">
        <f>IF('ข้อมูลจังหวัด-อำเภอ'!D1477="","",'ข้อมูลจังหวัด-อำเภอ'!D1477)</f>
        <v/>
      </c>
      <c r="U1478" s="1" t="str">
        <f>IFERROR(VLOOKUP(D1478,ข้อมูลออเดอร์!A:EK,46,0),"")</f>
        <v/>
      </c>
      <c r="V1478" s="1" t="str">
        <f>IFERROR(VLOOKUP(D1478,ข้อมูลออเดอร์!A:EK,46,0),"")</f>
        <v/>
      </c>
      <c r="W1478" s="1" t="str">
        <f>IFERROR(VLOOKUP(D1478,ข้อมูลออเดอร์!A:EK,48,0),"")</f>
        <v/>
      </c>
      <c r="X1478" s="1" t="str">
        <f t="shared" si="263"/>
        <v/>
      </c>
      <c r="Y1478" s="1"/>
      <c r="Z1478" s="1"/>
      <c r="AA1478" s="1" t="e">
        <f t="shared" si="264"/>
        <v>#N/A</v>
      </c>
      <c r="AB1478" s="1"/>
      <c r="AC1478" s="1"/>
      <c r="AD1478" s="1"/>
      <c r="AE1478" s="1" t="e">
        <f>IF(ข้อมูลน้ำหนักสินค้า!C1477="","",ข้อมูลน้ำหนักสินค้า!C1477)*J1478</f>
        <v>#VALUE!</v>
      </c>
    </row>
    <row r="1479" spans="1:31">
      <c r="A1479" s="1" t="str">
        <f t="shared" si="254"/>
        <v/>
      </c>
      <c r="B1479" s="1" t="str">
        <f t="shared" si="255"/>
        <v/>
      </c>
      <c r="C1479" s="1" t="str">
        <f t="shared" si="256"/>
        <v/>
      </c>
      <c r="D1479" s="1" t="str">
        <f>IF(ข้อมูลออเดอร์!A1478="","",ข้อมูลออเดอร์!A1478)</f>
        <v/>
      </c>
      <c r="E1479" s="1" t="str">
        <f>IFERROR(IF(VLOOKUP(D1479,ข้อมูลออเดอร์!A:BV,74,0)="Express delivery","NORMAL",IF(VLOOKUP(D1479,ข้อมูลออเดอร์!A:BV,74,0)="Lalamove","B2B_OFFLINE","")),"")</f>
        <v/>
      </c>
      <c r="F1479" s="1" t="str">
        <f t="shared" si="257"/>
        <v/>
      </c>
      <c r="G1479" s="1" t="str">
        <f>IF(ข้อมูลออเดอร์!CV1478="","",ข้อมูลออเดอร์!CV1478)</f>
        <v/>
      </c>
      <c r="H1479" s="1" t="str">
        <f>IF(ข้อมูลออเดอร์!CW1478="","",ข้อมูลออเดอร์!CW1478)</f>
        <v/>
      </c>
      <c r="I1479" s="1" t="str">
        <f>IF(ข้อมูลออเดอร์!CV1478="","",ข้อมูลออเดอร์!CV1478)</f>
        <v/>
      </c>
      <c r="J1479" s="1" t="str">
        <f>IF(ข้อมูลออเดอร์!DD1478="","",ข้อมูลออเดอร์!DD1478)</f>
        <v/>
      </c>
      <c r="K1479" s="102" t="str">
        <f t="shared" si="258"/>
        <v/>
      </c>
      <c r="L1479" s="102" t="str">
        <f t="shared" si="259"/>
        <v/>
      </c>
      <c r="M1479" s="103" t="str">
        <f ca="1" t="shared" si="260"/>
        <v/>
      </c>
      <c r="N1479" s="103" t="str">
        <f ca="1" t="shared" si="261"/>
        <v/>
      </c>
      <c r="O1479" s="1" t="str">
        <f>IFERROR(VLOOKUP(D1479,ข้อมูลออเดอร์!A:EK,49,0),"")</f>
        <v/>
      </c>
      <c r="P1479" s="1" t="str">
        <f>IF(D1479="","",ข้อมูลออเดอร์!AX1478)</f>
        <v/>
      </c>
      <c r="Q1479" s="1" t="str">
        <f>IF(D1479="","",ข้อมูลออเดอร์!AX1478)</f>
        <v/>
      </c>
      <c r="R1479" s="1" t="str">
        <f t="shared" si="262"/>
        <v/>
      </c>
      <c r="S1479" s="1" t="str">
        <f>IF('ข้อมูลจังหวัด-อำเภอ'!C1478="","",'ข้อมูลจังหวัด-อำเภอ'!C1478)</f>
        <v/>
      </c>
      <c r="T1479" s="1" t="str">
        <f>IF('ข้อมูลจังหวัด-อำเภอ'!D1478="","",'ข้อมูลจังหวัด-อำเภอ'!D1478)</f>
        <v/>
      </c>
      <c r="U1479" s="1" t="str">
        <f>IFERROR(VLOOKUP(D1479,ข้อมูลออเดอร์!A:EK,46,0),"")</f>
        <v/>
      </c>
      <c r="V1479" s="1" t="str">
        <f>IFERROR(VLOOKUP(D1479,ข้อมูลออเดอร์!A:EK,46,0),"")</f>
        <v/>
      </c>
      <c r="W1479" s="1" t="str">
        <f>IFERROR(VLOOKUP(D1479,ข้อมูลออเดอร์!A:EK,48,0),"")</f>
        <v/>
      </c>
      <c r="X1479" s="1" t="str">
        <f t="shared" si="263"/>
        <v/>
      </c>
      <c r="Y1479" s="1"/>
      <c r="Z1479" s="1"/>
      <c r="AA1479" s="1" t="e">
        <f t="shared" si="264"/>
        <v>#N/A</v>
      </c>
      <c r="AB1479" s="1"/>
      <c r="AC1479" s="1"/>
      <c r="AD1479" s="1"/>
      <c r="AE1479" s="1" t="e">
        <f>IF(ข้อมูลน้ำหนักสินค้า!C1478="","",ข้อมูลน้ำหนักสินค้า!C1478)*J1479</f>
        <v>#VALUE!</v>
      </c>
    </row>
    <row r="1480" spans="1:31">
      <c r="A1480" s="1" t="str">
        <f t="shared" si="254"/>
        <v/>
      </c>
      <c r="B1480" s="1" t="str">
        <f t="shared" si="255"/>
        <v/>
      </c>
      <c r="C1480" s="1" t="str">
        <f t="shared" si="256"/>
        <v/>
      </c>
      <c r="D1480" s="1" t="str">
        <f>IF(ข้อมูลออเดอร์!A1479="","",ข้อมูลออเดอร์!A1479)</f>
        <v/>
      </c>
      <c r="E1480" s="1" t="str">
        <f>IFERROR(IF(VLOOKUP(D1480,ข้อมูลออเดอร์!A:BV,74,0)="Express delivery","NORMAL",IF(VLOOKUP(D1480,ข้อมูลออเดอร์!A:BV,74,0)="Lalamove","B2B_OFFLINE","")),"")</f>
        <v/>
      </c>
      <c r="F1480" s="1" t="str">
        <f t="shared" si="257"/>
        <v/>
      </c>
      <c r="G1480" s="1" t="str">
        <f>IF(ข้อมูลออเดอร์!CV1479="","",ข้อมูลออเดอร์!CV1479)</f>
        <v/>
      </c>
      <c r="H1480" s="1" t="str">
        <f>IF(ข้อมูลออเดอร์!CW1479="","",ข้อมูลออเดอร์!CW1479)</f>
        <v/>
      </c>
      <c r="I1480" s="1" t="str">
        <f>IF(ข้อมูลออเดอร์!CV1479="","",ข้อมูลออเดอร์!CV1479)</f>
        <v/>
      </c>
      <c r="J1480" s="1" t="str">
        <f>IF(ข้อมูลออเดอร์!DD1479="","",ข้อมูลออเดอร์!DD1479)</f>
        <v/>
      </c>
      <c r="K1480" s="102" t="str">
        <f t="shared" si="258"/>
        <v/>
      </c>
      <c r="L1480" s="102" t="str">
        <f t="shared" si="259"/>
        <v/>
      </c>
      <c r="M1480" s="103" t="str">
        <f ca="1" t="shared" si="260"/>
        <v/>
      </c>
      <c r="N1480" s="103" t="str">
        <f ca="1" t="shared" si="261"/>
        <v/>
      </c>
      <c r="O1480" s="1" t="str">
        <f>IFERROR(VLOOKUP(D1480,ข้อมูลออเดอร์!A:EK,49,0),"")</f>
        <v/>
      </c>
      <c r="P1480" s="1" t="str">
        <f>IF(D1480="","",ข้อมูลออเดอร์!AX1479)</f>
        <v/>
      </c>
      <c r="Q1480" s="1" t="str">
        <f>IF(D1480="","",ข้อมูลออเดอร์!AX1479)</f>
        <v/>
      </c>
      <c r="R1480" s="1" t="str">
        <f t="shared" si="262"/>
        <v/>
      </c>
      <c r="S1480" s="1" t="str">
        <f>IF('ข้อมูลจังหวัด-อำเภอ'!C1479="","",'ข้อมูลจังหวัด-อำเภอ'!C1479)</f>
        <v/>
      </c>
      <c r="T1480" s="1" t="str">
        <f>IF('ข้อมูลจังหวัด-อำเภอ'!D1479="","",'ข้อมูลจังหวัด-อำเภอ'!D1479)</f>
        <v/>
      </c>
      <c r="U1480" s="1" t="str">
        <f>IFERROR(VLOOKUP(D1480,ข้อมูลออเดอร์!A:EK,46,0),"")</f>
        <v/>
      </c>
      <c r="V1480" s="1" t="str">
        <f>IFERROR(VLOOKUP(D1480,ข้อมูลออเดอร์!A:EK,46,0),"")</f>
        <v/>
      </c>
      <c r="W1480" s="1" t="str">
        <f>IFERROR(VLOOKUP(D1480,ข้อมูลออเดอร์!A:EK,48,0),"")</f>
        <v/>
      </c>
      <c r="X1480" s="1" t="str">
        <f t="shared" si="263"/>
        <v/>
      </c>
      <c r="Y1480" s="1"/>
      <c r="Z1480" s="1"/>
      <c r="AA1480" s="1" t="e">
        <f t="shared" si="264"/>
        <v>#N/A</v>
      </c>
      <c r="AB1480" s="1"/>
      <c r="AC1480" s="1"/>
      <c r="AD1480" s="1"/>
      <c r="AE1480" s="1" t="e">
        <f>IF(ข้อมูลน้ำหนักสินค้า!C1479="","",ข้อมูลน้ำหนักสินค้า!C1479)*J1480</f>
        <v>#VALUE!</v>
      </c>
    </row>
    <row r="1481" spans="1:31">
      <c r="A1481" s="1" t="str">
        <f t="shared" si="254"/>
        <v/>
      </c>
      <c r="B1481" s="1" t="str">
        <f t="shared" si="255"/>
        <v/>
      </c>
      <c r="C1481" s="1" t="str">
        <f t="shared" si="256"/>
        <v/>
      </c>
      <c r="D1481" s="1" t="str">
        <f>IF(ข้อมูลออเดอร์!A1480="","",ข้อมูลออเดอร์!A1480)</f>
        <v/>
      </c>
      <c r="E1481" s="1" t="str">
        <f>IFERROR(IF(VLOOKUP(D1481,ข้อมูลออเดอร์!A:BV,74,0)="Express delivery","NORMAL",IF(VLOOKUP(D1481,ข้อมูลออเดอร์!A:BV,74,0)="Lalamove","B2B_OFFLINE","")),"")</f>
        <v/>
      </c>
      <c r="F1481" s="1" t="str">
        <f t="shared" si="257"/>
        <v/>
      </c>
      <c r="G1481" s="1" t="str">
        <f>IF(ข้อมูลออเดอร์!CV1480="","",ข้อมูลออเดอร์!CV1480)</f>
        <v/>
      </c>
      <c r="H1481" s="1" t="str">
        <f>IF(ข้อมูลออเดอร์!CW1480="","",ข้อมูลออเดอร์!CW1480)</f>
        <v/>
      </c>
      <c r="I1481" s="1" t="str">
        <f>IF(ข้อมูลออเดอร์!CV1480="","",ข้อมูลออเดอร์!CV1480)</f>
        <v/>
      </c>
      <c r="J1481" s="1" t="str">
        <f>IF(ข้อมูลออเดอร์!DD1480="","",ข้อมูลออเดอร์!DD1480)</f>
        <v/>
      </c>
      <c r="K1481" s="102" t="str">
        <f t="shared" si="258"/>
        <v/>
      </c>
      <c r="L1481" s="102" t="str">
        <f t="shared" si="259"/>
        <v/>
      </c>
      <c r="M1481" s="103" t="str">
        <f ca="1" t="shared" si="260"/>
        <v/>
      </c>
      <c r="N1481" s="103" t="str">
        <f ca="1" t="shared" si="261"/>
        <v/>
      </c>
      <c r="O1481" s="1" t="str">
        <f>IFERROR(VLOOKUP(D1481,ข้อมูลออเดอร์!A:EK,49,0),"")</f>
        <v/>
      </c>
      <c r="P1481" s="1" t="str">
        <f>IF(D1481="","",ข้อมูลออเดอร์!AX1480)</f>
        <v/>
      </c>
      <c r="Q1481" s="1" t="str">
        <f>IF(D1481="","",ข้อมูลออเดอร์!AX1480)</f>
        <v/>
      </c>
      <c r="R1481" s="1" t="str">
        <f t="shared" si="262"/>
        <v/>
      </c>
      <c r="S1481" s="1" t="str">
        <f>IF('ข้อมูลจังหวัด-อำเภอ'!C1480="","",'ข้อมูลจังหวัด-อำเภอ'!C1480)</f>
        <v/>
      </c>
      <c r="T1481" s="1" t="str">
        <f>IF('ข้อมูลจังหวัด-อำเภอ'!D1480="","",'ข้อมูลจังหวัด-อำเภอ'!D1480)</f>
        <v/>
      </c>
      <c r="U1481" s="1" t="str">
        <f>IFERROR(VLOOKUP(D1481,ข้อมูลออเดอร์!A:EK,46,0),"")</f>
        <v/>
      </c>
      <c r="V1481" s="1" t="str">
        <f>IFERROR(VLOOKUP(D1481,ข้อมูลออเดอร์!A:EK,46,0),"")</f>
        <v/>
      </c>
      <c r="W1481" s="1" t="str">
        <f>IFERROR(VLOOKUP(D1481,ข้อมูลออเดอร์!A:EK,48,0),"")</f>
        <v/>
      </c>
      <c r="X1481" s="1" t="str">
        <f t="shared" si="263"/>
        <v/>
      </c>
      <c r="Y1481" s="1"/>
      <c r="Z1481" s="1"/>
      <c r="AA1481" s="1" t="e">
        <f t="shared" si="264"/>
        <v>#N/A</v>
      </c>
      <c r="AB1481" s="1"/>
      <c r="AC1481" s="1"/>
      <c r="AD1481" s="1"/>
      <c r="AE1481" s="1" t="e">
        <f>IF(ข้อมูลน้ำหนักสินค้า!C1480="","",ข้อมูลน้ำหนักสินค้า!C1480)*J1481</f>
        <v>#VALUE!</v>
      </c>
    </row>
    <row r="1482" spans="1:31">
      <c r="A1482" s="1" t="str">
        <f t="shared" si="254"/>
        <v/>
      </c>
      <c r="B1482" s="1" t="str">
        <f t="shared" si="255"/>
        <v/>
      </c>
      <c r="C1482" s="1" t="str">
        <f t="shared" si="256"/>
        <v/>
      </c>
      <c r="D1482" s="1" t="str">
        <f>IF(ข้อมูลออเดอร์!A1481="","",ข้อมูลออเดอร์!A1481)</f>
        <v/>
      </c>
      <c r="E1482" s="1" t="str">
        <f>IFERROR(IF(VLOOKUP(D1482,ข้อมูลออเดอร์!A:BV,74,0)="Express delivery","NORMAL",IF(VLOOKUP(D1482,ข้อมูลออเดอร์!A:BV,74,0)="Lalamove","B2B_OFFLINE","")),"")</f>
        <v/>
      </c>
      <c r="F1482" s="1" t="str">
        <f t="shared" si="257"/>
        <v/>
      </c>
      <c r="G1482" s="1" t="str">
        <f>IF(ข้อมูลออเดอร์!CV1481="","",ข้อมูลออเดอร์!CV1481)</f>
        <v/>
      </c>
      <c r="H1482" s="1" t="str">
        <f>IF(ข้อมูลออเดอร์!CW1481="","",ข้อมูลออเดอร์!CW1481)</f>
        <v/>
      </c>
      <c r="I1482" s="1" t="str">
        <f>IF(ข้อมูลออเดอร์!CV1481="","",ข้อมูลออเดอร์!CV1481)</f>
        <v/>
      </c>
      <c r="J1482" s="1" t="str">
        <f>IF(ข้อมูลออเดอร์!DD1481="","",ข้อมูลออเดอร์!DD1481)</f>
        <v/>
      </c>
      <c r="K1482" s="102" t="str">
        <f t="shared" si="258"/>
        <v/>
      </c>
      <c r="L1482" s="102" t="str">
        <f t="shared" si="259"/>
        <v/>
      </c>
      <c r="M1482" s="103" t="str">
        <f ca="1" t="shared" si="260"/>
        <v/>
      </c>
      <c r="N1482" s="103" t="str">
        <f ca="1" t="shared" si="261"/>
        <v/>
      </c>
      <c r="O1482" s="1" t="str">
        <f>IFERROR(VLOOKUP(D1482,ข้อมูลออเดอร์!A:EK,49,0),"")</f>
        <v/>
      </c>
      <c r="P1482" s="1" t="str">
        <f>IF(D1482="","",ข้อมูลออเดอร์!AX1481)</f>
        <v/>
      </c>
      <c r="Q1482" s="1" t="str">
        <f>IF(D1482="","",ข้อมูลออเดอร์!AX1481)</f>
        <v/>
      </c>
      <c r="R1482" s="1" t="str">
        <f t="shared" si="262"/>
        <v/>
      </c>
      <c r="S1482" s="1" t="str">
        <f>IF('ข้อมูลจังหวัด-อำเภอ'!C1481="","",'ข้อมูลจังหวัด-อำเภอ'!C1481)</f>
        <v/>
      </c>
      <c r="T1482" s="1" t="str">
        <f>IF('ข้อมูลจังหวัด-อำเภอ'!D1481="","",'ข้อมูลจังหวัด-อำเภอ'!D1481)</f>
        <v/>
      </c>
      <c r="U1482" s="1" t="str">
        <f>IFERROR(VLOOKUP(D1482,ข้อมูลออเดอร์!A:EK,46,0),"")</f>
        <v/>
      </c>
      <c r="V1482" s="1" t="str">
        <f>IFERROR(VLOOKUP(D1482,ข้อมูลออเดอร์!A:EK,46,0),"")</f>
        <v/>
      </c>
      <c r="W1482" s="1" t="str">
        <f>IFERROR(VLOOKUP(D1482,ข้อมูลออเดอร์!A:EK,48,0),"")</f>
        <v/>
      </c>
      <c r="X1482" s="1" t="str">
        <f t="shared" si="263"/>
        <v/>
      </c>
      <c r="Y1482" s="1"/>
      <c r="Z1482" s="1"/>
      <c r="AA1482" s="1" t="e">
        <f t="shared" si="264"/>
        <v>#N/A</v>
      </c>
      <c r="AB1482" s="1"/>
      <c r="AC1482" s="1"/>
      <c r="AD1482" s="1"/>
      <c r="AE1482" s="1" t="e">
        <f>IF(ข้อมูลน้ำหนักสินค้า!C1481="","",ข้อมูลน้ำหนักสินค้า!C1481)*J1482</f>
        <v>#VALUE!</v>
      </c>
    </row>
    <row r="1483" spans="1:31">
      <c r="A1483" s="1" t="str">
        <f t="shared" si="254"/>
        <v/>
      </c>
      <c r="B1483" s="1" t="str">
        <f t="shared" si="255"/>
        <v/>
      </c>
      <c r="C1483" s="1" t="str">
        <f t="shared" si="256"/>
        <v/>
      </c>
      <c r="D1483" s="1" t="str">
        <f>IF(ข้อมูลออเดอร์!A1482="","",ข้อมูลออเดอร์!A1482)</f>
        <v/>
      </c>
      <c r="E1483" s="1" t="str">
        <f>IFERROR(IF(VLOOKUP(D1483,ข้อมูลออเดอร์!A:BV,74,0)="Express delivery","NORMAL",IF(VLOOKUP(D1483,ข้อมูลออเดอร์!A:BV,74,0)="Lalamove","B2B_OFFLINE","")),"")</f>
        <v/>
      </c>
      <c r="F1483" s="1" t="str">
        <f t="shared" si="257"/>
        <v/>
      </c>
      <c r="G1483" s="1" t="str">
        <f>IF(ข้อมูลออเดอร์!CV1482="","",ข้อมูลออเดอร์!CV1482)</f>
        <v/>
      </c>
      <c r="H1483" s="1" t="str">
        <f>IF(ข้อมูลออเดอร์!CW1482="","",ข้อมูลออเดอร์!CW1482)</f>
        <v/>
      </c>
      <c r="I1483" s="1" t="str">
        <f>IF(ข้อมูลออเดอร์!CV1482="","",ข้อมูลออเดอร์!CV1482)</f>
        <v/>
      </c>
      <c r="J1483" s="1" t="str">
        <f>IF(ข้อมูลออเดอร์!DD1482="","",ข้อมูลออเดอร์!DD1482)</f>
        <v/>
      </c>
      <c r="K1483" s="102" t="str">
        <f t="shared" si="258"/>
        <v/>
      </c>
      <c r="L1483" s="102" t="str">
        <f t="shared" si="259"/>
        <v/>
      </c>
      <c r="M1483" s="103" t="str">
        <f ca="1" t="shared" si="260"/>
        <v/>
      </c>
      <c r="N1483" s="103" t="str">
        <f ca="1" t="shared" si="261"/>
        <v/>
      </c>
      <c r="O1483" s="1" t="str">
        <f>IFERROR(VLOOKUP(D1483,ข้อมูลออเดอร์!A:EK,49,0),"")</f>
        <v/>
      </c>
      <c r="P1483" s="1" t="str">
        <f>IF(D1483="","",ข้อมูลออเดอร์!AX1482)</f>
        <v/>
      </c>
      <c r="Q1483" s="1" t="str">
        <f>IF(D1483="","",ข้อมูลออเดอร์!AX1482)</f>
        <v/>
      </c>
      <c r="R1483" s="1" t="str">
        <f t="shared" si="262"/>
        <v/>
      </c>
      <c r="S1483" s="1" t="str">
        <f>IF('ข้อมูลจังหวัด-อำเภอ'!C1482="","",'ข้อมูลจังหวัด-อำเภอ'!C1482)</f>
        <v/>
      </c>
      <c r="T1483" s="1" t="str">
        <f>IF('ข้อมูลจังหวัด-อำเภอ'!D1482="","",'ข้อมูลจังหวัด-อำเภอ'!D1482)</f>
        <v/>
      </c>
      <c r="U1483" s="1" t="str">
        <f>IFERROR(VLOOKUP(D1483,ข้อมูลออเดอร์!A:EK,46,0),"")</f>
        <v/>
      </c>
      <c r="V1483" s="1" t="str">
        <f>IFERROR(VLOOKUP(D1483,ข้อมูลออเดอร์!A:EK,46,0),"")</f>
        <v/>
      </c>
      <c r="W1483" s="1" t="str">
        <f>IFERROR(VLOOKUP(D1483,ข้อมูลออเดอร์!A:EK,48,0),"")</f>
        <v/>
      </c>
      <c r="X1483" s="1" t="str">
        <f t="shared" si="263"/>
        <v/>
      </c>
      <c r="Y1483" s="1"/>
      <c r="Z1483" s="1"/>
      <c r="AA1483" s="1" t="e">
        <f t="shared" si="264"/>
        <v>#N/A</v>
      </c>
      <c r="AB1483" s="1"/>
      <c r="AC1483" s="1"/>
      <c r="AD1483" s="1"/>
      <c r="AE1483" s="1" t="e">
        <f>IF(ข้อมูลน้ำหนักสินค้า!C1482="","",ข้อมูลน้ำหนักสินค้า!C1482)*J1483</f>
        <v>#VALUE!</v>
      </c>
    </row>
    <row r="1484" spans="1:31">
      <c r="A1484" s="1" t="str">
        <f t="shared" si="254"/>
        <v/>
      </c>
      <c r="B1484" s="1" t="str">
        <f t="shared" si="255"/>
        <v/>
      </c>
      <c r="C1484" s="1" t="str">
        <f t="shared" si="256"/>
        <v/>
      </c>
      <c r="D1484" s="1" t="str">
        <f>IF(ข้อมูลออเดอร์!A1483="","",ข้อมูลออเดอร์!A1483)</f>
        <v/>
      </c>
      <c r="E1484" s="1" t="str">
        <f>IFERROR(IF(VLOOKUP(D1484,ข้อมูลออเดอร์!A:BV,74,0)="Express delivery","NORMAL",IF(VLOOKUP(D1484,ข้อมูลออเดอร์!A:BV,74,0)="Lalamove","B2B_OFFLINE","")),"")</f>
        <v/>
      </c>
      <c r="F1484" s="1" t="str">
        <f t="shared" si="257"/>
        <v/>
      </c>
      <c r="G1484" s="1" t="str">
        <f>IF(ข้อมูลออเดอร์!CV1483="","",ข้อมูลออเดอร์!CV1483)</f>
        <v/>
      </c>
      <c r="H1484" s="1" t="str">
        <f>IF(ข้อมูลออเดอร์!CW1483="","",ข้อมูลออเดอร์!CW1483)</f>
        <v/>
      </c>
      <c r="I1484" s="1" t="str">
        <f>IF(ข้อมูลออเดอร์!CV1483="","",ข้อมูลออเดอร์!CV1483)</f>
        <v/>
      </c>
      <c r="J1484" s="1" t="str">
        <f>IF(ข้อมูลออเดอร์!DD1483="","",ข้อมูลออเดอร์!DD1483)</f>
        <v/>
      </c>
      <c r="K1484" s="102" t="str">
        <f t="shared" si="258"/>
        <v/>
      </c>
      <c r="L1484" s="102" t="str">
        <f t="shared" si="259"/>
        <v/>
      </c>
      <c r="M1484" s="103" t="str">
        <f ca="1" t="shared" si="260"/>
        <v/>
      </c>
      <c r="N1484" s="103" t="str">
        <f ca="1" t="shared" si="261"/>
        <v/>
      </c>
      <c r="O1484" s="1" t="str">
        <f>IFERROR(VLOOKUP(D1484,ข้อมูลออเดอร์!A:EK,49,0),"")</f>
        <v/>
      </c>
      <c r="P1484" s="1" t="str">
        <f>IF(D1484="","",ข้อมูลออเดอร์!AX1483)</f>
        <v/>
      </c>
      <c r="Q1484" s="1" t="str">
        <f>IF(D1484="","",ข้อมูลออเดอร์!AX1483)</f>
        <v/>
      </c>
      <c r="R1484" s="1" t="str">
        <f t="shared" si="262"/>
        <v/>
      </c>
      <c r="S1484" s="1" t="str">
        <f>IF('ข้อมูลจังหวัด-อำเภอ'!C1483="","",'ข้อมูลจังหวัด-อำเภอ'!C1483)</f>
        <v/>
      </c>
      <c r="T1484" s="1" t="str">
        <f>IF('ข้อมูลจังหวัด-อำเภอ'!D1483="","",'ข้อมูลจังหวัด-อำเภอ'!D1483)</f>
        <v/>
      </c>
      <c r="U1484" s="1" t="str">
        <f>IFERROR(VLOOKUP(D1484,ข้อมูลออเดอร์!A:EK,46,0),"")</f>
        <v/>
      </c>
      <c r="V1484" s="1" t="str">
        <f>IFERROR(VLOOKUP(D1484,ข้อมูลออเดอร์!A:EK,46,0),"")</f>
        <v/>
      </c>
      <c r="W1484" s="1" t="str">
        <f>IFERROR(VLOOKUP(D1484,ข้อมูลออเดอร์!A:EK,48,0),"")</f>
        <v/>
      </c>
      <c r="X1484" s="1" t="str">
        <f t="shared" si="263"/>
        <v/>
      </c>
      <c r="Y1484" s="1"/>
      <c r="Z1484" s="1"/>
      <c r="AA1484" s="1" t="e">
        <f t="shared" si="264"/>
        <v>#N/A</v>
      </c>
      <c r="AB1484" s="1"/>
      <c r="AC1484" s="1"/>
      <c r="AD1484" s="1"/>
      <c r="AE1484" s="1" t="e">
        <f>IF(ข้อมูลน้ำหนักสินค้า!C1483="","",ข้อมูลน้ำหนักสินค้า!C1483)*J1484</f>
        <v>#VALUE!</v>
      </c>
    </row>
    <row r="1485" spans="1:31">
      <c r="A1485" s="1" t="str">
        <f t="shared" si="254"/>
        <v/>
      </c>
      <c r="B1485" s="1" t="str">
        <f t="shared" si="255"/>
        <v/>
      </c>
      <c r="C1485" s="1" t="str">
        <f t="shared" si="256"/>
        <v/>
      </c>
      <c r="D1485" s="1" t="str">
        <f>IF(ข้อมูลออเดอร์!A1484="","",ข้อมูลออเดอร์!A1484)</f>
        <v/>
      </c>
      <c r="E1485" s="1" t="str">
        <f>IFERROR(IF(VLOOKUP(D1485,ข้อมูลออเดอร์!A:BV,74,0)="Express delivery","NORMAL",IF(VLOOKUP(D1485,ข้อมูลออเดอร์!A:BV,74,0)="Lalamove","B2B_OFFLINE","")),"")</f>
        <v/>
      </c>
      <c r="F1485" s="1" t="str">
        <f t="shared" si="257"/>
        <v/>
      </c>
      <c r="G1485" s="1" t="str">
        <f>IF(ข้อมูลออเดอร์!CV1484="","",ข้อมูลออเดอร์!CV1484)</f>
        <v/>
      </c>
      <c r="H1485" s="1" t="str">
        <f>IF(ข้อมูลออเดอร์!CW1484="","",ข้อมูลออเดอร์!CW1484)</f>
        <v/>
      </c>
      <c r="I1485" s="1" t="str">
        <f>IF(ข้อมูลออเดอร์!CV1484="","",ข้อมูลออเดอร์!CV1484)</f>
        <v/>
      </c>
      <c r="J1485" s="1" t="str">
        <f>IF(ข้อมูลออเดอร์!DD1484="","",ข้อมูลออเดอร์!DD1484)</f>
        <v/>
      </c>
      <c r="K1485" s="102" t="str">
        <f t="shared" si="258"/>
        <v/>
      </c>
      <c r="L1485" s="102" t="str">
        <f t="shared" si="259"/>
        <v/>
      </c>
      <c r="M1485" s="103" t="str">
        <f ca="1" t="shared" si="260"/>
        <v/>
      </c>
      <c r="N1485" s="103" t="str">
        <f ca="1" t="shared" si="261"/>
        <v/>
      </c>
      <c r="O1485" s="1" t="str">
        <f>IFERROR(VLOOKUP(D1485,ข้อมูลออเดอร์!A:EK,49,0),"")</f>
        <v/>
      </c>
      <c r="P1485" s="1" t="str">
        <f>IF(D1485="","",ข้อมูลออเดอร์!AX1484)</f>
        <v/>
      </c>
      <c r="Q1485" s="1" t="str">
        <f>IF(D1485="","",ข้อมูลออเดอร์!AX1484)</f>
        <v/>
      </c>
      <c r="R1485" s="1" t="str">
        <f t="shared" si="262"/>
        <v/>
      </c>
      <c r="S1485" s="1" t="str">
        <f>IF('ข้อมูลจังหวัด-อำเภอ'!C1484="","",'ข้อมูลจังหวัด-อำเภอ'!C1484)</f>
        <v/>
      </c>
      <c r="T1485" s="1" t="str">
        <f>IF('ข้อมูลจังหวัด-อำเภอ'!D1484="","",'ข้อมูลจังหวัด-อำเภอ'!D1484)</f>
        <v/>
      </c>
      <c r="U1485" s="1" t="str">
        <f>IFERROR(VLOOKUP(D1485,ข้อมูลออเดอร์!A:EK,46,0),"")</f>
        <v/>
      </c>
      <c r="V1485" s="1" t="str">
        <f>IFERROR(VLOOKUP(D1485,ข้อมูลออเดอร์!A:EK,46,0),"")</f>
        <v/>
      </c>
      <c r="W1485" s="1" t="str">
        <f>IFERROR(VLOOKUP(D1485,ข้อมูลออเดอร์!A:EK,48,0),"")</f>
        <v/>
      </c>
      <c r="X1485" s="1" t="str">
        <f t="shared" si="263"/>
        <v/>
      </c>
      <c r="Y1485" s="1"/>
      <c r="Z1485" s="1"/>
      <c r="AA1485" s="1" t="e">
        <f t="shared" si="264"/>
        <v>#N/A</v>
      </c>
      <c r="AB1485" s="1"/>
      <c r="AC1485" s="1"/>
      <c r="AD1485" s="1"/>
      <c r="AE1485" s="1" t="e">
        <f>IF(ข้อมูลน้ำหนักสินค้า!C1484="","",ข้อมูลน้ำหนักสินค้า!C1484)*J1485</f>
        <v>#VALUE!</v>
      </c>
    </row>
    <row r="1486" spans="1:31">
      <c r="A1486" s="1" t="str">
        <f t="shared" si="254"/>
        <v/>
      </c>
      <c r="B1486" s="1" t="str">
        <f t="shared" si="255"/>
        <v/>
      </c>
      <c r="C1486" s="1" t="str">
        <f t="shared" si="256"/>
        <v/>
      </c>
      <c r="D1486" s="1" t="str">
        <f>IF(ข้อมูลออเดอร์!A1485="","",ข้อมูลออเดอร์!A1485)</f>
        <v/>
      </c>
      <c r="E1486" s="1" t="str">
        <f>IFERROR(IF(VLOOKUP(D1486,ข้อมูลออเดอร์!A:BV,74,0)="Express delivery","NORMAL",IF(VLOOKUP(D1486,ข้อมูลออเดอร์!A:BV,74,0)="Lalamove","B2B_OFFLINE","")),"")</f>
        <v/>
      </c>
      <c r="F1486" s="1" t="str">
        <f t="shared" si="257"/>
        <v/>
      </c>
      <c r="G1486" s="1" t="str">
        <f>IF(ข้อมูลออเดอร์!CV1485="","",ข้อมูลออเดอร์!CV1485)</f>
        <v/>
      </c>
      <c r="H1486" s="1" t="str">
        <f>IF(ข้อมูลออเดอร์!CW1485="","",ข้อมูลออเดอร์!CW1485)</f>
        <v/>
      </c>
      <c r="I1486" s="1" t="str">
        <f>IF(ข้อมูลออเดอร์!CV1485="","",ข้อมูลออเดอร์!CV1485)</f>
        <v/>
      </c>
      <c r="J1486" s="1" t="str">
        <f>IF(ข้อมูลออเดอร์!DD1485="","",ข้อมูลออเดอร์!DD1485)</f>
        <v/>
      </c>
      <c r="K1486" s="102" t="str">
        <f t="shared" si="258"/>
        <v/>
      </c>
      <c r="L1486" s="102" t="str">
        <f t="shared" si="259"/>
        <v/>
      </c>
      <c r="M1486" s="103" t="str">
        <f ca="1" t="shared" si="260"/>
        <v/>
      </c>
      <c r="N1486" s="103" t="str">
        <f ca="1" t="shared" si="261"/>
        <v/>
      </c>
      <c r="O1486" s="1" t="str">
        <f>IFERROR(VLOOKUP(D1486,ข้อมูลออเดอร์!A:EK,49,0),"")</f>
        <v/>
      </c>
      <c r="P1486" s="1" t="str">
        <f>IF(D1486="","",ข้อมูลออเดอร์!AX1485)</f>
        <v/>
      </c>
      <c r="Q1486" s="1" t="str">
        <f>IF(D1486="","",ข้อมูลออเดอร์!AX1485)</f>
        <v/>
      </c>
      <c r="R1486" s="1" t="str">
        <f t="shared" si="262"/>
        <v/>
      </c>
      <c r="S1486" s="1" t="str">
        <f>IF('ข้อมูลจังหวัด-อำเภอ'!C1485="","",'ข้อมูลจังหวัด-อำเภอ'!C1485)</f>
        <v/>
      </c>
      <c r="T1486" s="1" t="str">
        <f>IF('ข้อมูลจังหวัด-อำเภอ'!D1485="","",'ข้อมูลจังหวัด-อำเภอ'!D1485)</f>
        <v/>
      </c>
      <c r="U1486" s="1" t="str">
        <f>IFERROR(VLOOKUP(D1486,ข้อมูลออเดอร์!A:EK,46,0),"")</f>
        <v/>
      </c>
      <c r="V1486" s="1" t="str">
        <f>IFERROR(VLOOKUP(D1486,ข้อมูลออเดอร์!A:EK,46,0),"")</f>
        <v/>
      </c>
      <c r="W1486" s="1" t="str">
        <f>IFERROR(VLOOKUP(D1486,ข้อมูลออเดอร์!A:EK,48,0),"")</f>
        <v/>
      </c>
      <c r="X1486" s="1" t="str">
        <f t="shared" si="263"/>
        <v/>
      </c>
      <c r="Y1486" s="1"/>
      <c r="Z1486" s="1"/>
      <c r="AA1486" s="1" t="e">
        <f t="shared" si="264"/>
        <v>#N/A</v>
      </c>
      <c r="AB1486" s="1"/>
      <c r="AC1486" s="1"/>
      <c r="AD1486" s="1"/>
      <c r="AE1486" s="1" t="e">
        <f>IF(ข้อมูลน้ำหนักสินค้า!C1485="","",ข้อมูลน้ำหนักสินค้า!C1485)*J1486</f>
        <v>#VALUE!</v>
      </c>
    </row>
    <row r="1487" spans="1:31">
      <c r="A1487" s="1" t="str">
        <f t="shared" si="254"/>
        <v/>
      </c>
      <c r="B1487" s="1" t="str">
        <f t="shared" si="255"/>
        <v/>
      </c>
      <c r="C1487" s="1" t="str">
        <f t="shared" si="256"/>
        <v/>
      </c>
      <c r="D1487" s="1" t="str">
        <f>IF(ข้อมูลออเดอร์!A1486="","",ข้อมูลออเดอร์!A1486)</f>
        <v/>
      </c>
      <c r="E1487" s="1" t="str">
        <f>IFERROR(IF(VLOOKUP(D1487,ข้อมูลออเดอร์!A:BV,74,0)="Express delivery","NORMAL",IF(VLOOKUP(D1487,ข้อมูลออเดอร์!A:BV,74,0)="Lalamove","B2B_OFFLINE","")),"")</f>
        <v/>
      </c>
      <c r="F1487" s="1" t="str">
        <f t="shared" si="257"/>
        <v/>
      </c>
      <c r="G1487" s="1" t="str">
        <f>IF(ข้อมูลออเดอร์!CV1486="","",ข้อมูลออเดอร์!CV1486)</f>
        <v/>
      </c>
      <c r="H1487" s="1" t="str">
        <f>IF(ข้อมูลออเดอร์!CW1486="","",ข้อมูลออเดอร์!CW1486)</f>
        <v/>
      </c>
      <c r="I1487" s="1" t="str">
        <f>IF(ข้อมูลออเดอร์!CV1486="","",ข้อมูลออเดอร์!CV1486)</f>
        <v/>
      </c>
      <c r="J1487" s="1" t="str">
        <f>IF(ข้อมูลออเดอร์!DD1486="","",ข้อมูลออเดอร์!DD1486)</f>
        <v/>
      </c>
      <c r="K1487" s="102" t="str">
        <f t="shared" si="258"/>
        <v/>
      </c>
      <c r="L1487" s="102" t="str">
        <f t="shared" si="259"/>
        <v/>
      </c>
      <c r="M1487" s="103" t="str">
        <f ca="1" t="shared" si="260"/>
        <v/>
      </c>
      <c r="N1487" s="103" t="str">
        <f ca="1" t="shared" si="261"/>
        <v/>
      </c>
      <c r="O1487" s="1" t="str">
        <f>IFERROR(VLOOKUP(D1487,ข้อมูลออเดอร์!A:EK,49,0),"")</f>
        <v/>
      </c>
      <c r="P1487" s="1" t="str">
        <f>IF(D1487="","",ข้อมูลออเดอร์!AX1486)</f>
        <v/>
      </c>
      <c r="Q1487" s="1" t="str">
        <f>IF(D1487="","",ข้อมูลออเดอร์!AX1486)</f>
        <v/>
      </c>
      <c r="R1487" s="1" t="str">
        <f t="shared" si="262"/>
        <v/>
      </c>
      <c r="S1487" s="1" t="str">
        <f>IF('ข้อมูลจังหวัด-อำเภอ'!C1486="","",'ข้อมูลจังหวัด-อำเภอ'!C1486)</f>
        <v/>
      </c>
      <c r="T1487" s="1" t="str">
        <f>IF('ข้อมูลจังหวัด-อำเภอ'!D1486="","",'ข้อมูลจังหวัด-อำเภอ'!D1486)</f>
        <v/>
      </c>
      <c r="U1487" s="1" t="str">
        <f>IFERROR(VLOOKUP(D1487,ข้อมูลออเดอร์!A:EK,46,0),"")</f>
        <v/>
      </c>
      <c r="V1487" s="1" t="str">
        <f>IFERROR(VLOOKUP(D1487,ข้อมูลออเดอร์!A:EK,46,0),"")</f>
        <v/>
      </c>
      <c r="W1487" s="1" t="str">
        <f>IFERROR(VLOOKUP(D1487,ข้อมูลออเดอร์!A:EK,48,0),"")</f>
        <v/>
      </c>
      <c r="X1487" s="1" t="str">
        <f t="shared" si="263"/>
        <v/>
      </c>
      <c r="Y1487" s="1"/>
      <c r="Z1487" s="1"/>
      <c r="AA1487" s="1" t="e">
        <f t="shared" si="264"/>
        <v>#N/A</v>
      </c>
      <c r="AB1487" s="1"/>
      <c r="AC1487" s="1"/>
      <c r="AD1487" s="1"/>
      <c r="AE1487" s="1" t="e">
        <f>IF(ข้อมูลน้ำหนักสินค้า!C1486="","",ข้อมูลน้ำหนักสินค้า!C1486)*J1487</f>
        <v>#VALUE!</v>
      </c>
    </row>
    <row r="1488" spans="1:31">
      <c r="A1488" s="1" t="str">
        <f t="shared" si="254"/>
        <v/>
      </c>
      <c r="B1488" s="1" t="str">
        <f t="shared" si="255"/>
        <v/>
      </c>
      <c r="C1488" s="1" t="str">
        <f t="shared" si="256"/>
        <v/>
      </c>
      <c r="D1488" s="1" t="str">
        <f>IF(ข้อมูลออเดอร์!A1487="","",ข้อมูลออเดอร์!A1487)</f>
        <v/>
      </c>
      <c r="E1488" s="1" t="str">
        <f>IFERROR(IF(VLOOKUP(D1488,ข้อมูลออเดอร์!A:BV,74,0)="Express delivery","NORMAL",IF(VLOOKUP(D1488,ข้อมูลออเดอร์!A:BV,74,0)="Lalamove","B2B_OFFLINE","")),"")</f>
        <v/>
      </c>
      <c r="F1488" s="1" t="str">
        <f t="shared" si="257"/>
        <v/>
      </c>
      <c r="G1488" s="1" t="str">
        <f>IF(ข้อมูลออเดอร์!CV1487="","",ข้อมูลออเดอร์!CV1487)</f>
        <v/>
      </c>
      <c r="H1488" s="1" t="str">
        <f>IF(ข้อมูลออเดอร์!CW1487="","",ข้อมูลออเดอร์!CW1487)</f>
        <v/>
      </c>
      <c r="I1488" s="1" t="str">
        <f>IF(ข้อมูลออเดอร์!CV1487="","",ข้อมูลออเดอร์!CV1487)</f>
        <v/>
      </c>
      <c r="J1488" s="1" t="str">
        <f>IF(ข้อมูลออเดอร์!DD1487="","",ข้อมูลออเดอร์!DD1487)</f>
        <v/>
      </c>
      <c r="K1488" s="102" t="str">
        <f t="shared" si="258"/>
        <v/>
      </c>
      <c r="L1488" s="102" t="str">
        <f t="shared" si="259"/>
        <v/>
      </c>
      <c r="M1488" s="103" t="str">
        <f ca="1" t="shared" si="260"/>
        <v/>
      </c>
      <c r="N1488" s="103" t="str">
        <f ca="1" t="shared" si="261"/>
        <v/>
      </c>
      <c r="O1488" s="1" t="str">
        <f>IFERROR(VLOOKUP(D1488,ข้อมูลออเดอร์!A:EK,49,0),"")</f>
        <v/>
      </c>
      <c r="P1488" s="1" t="str">
        <f>IF(D1488="","",ข้อมูลออเดอร์!AX1487)</f>
        <v/>
      </c>
      <c r="Q1488" s="1" t="str">
        <f>IF(D1488="","",ข้อมูลออเดอร์!AX1487)</f>
        <v/>
      </c>
      <c r="R1488" s="1" t="str">
        <f t="shared" si="262"/>
        <v/>
      </c>
      <c r="S1488" s="1" t="str">
        <f>IF('ข้อมูลจังหวัด-อำเภอ'!C1487="","",'ข้อมูลจังหวัด-อำเภอ'!C1487)</f>
        <v/>
      </c>
      <c r="T1488" s="1" t="str">
        <f>IF('ข้อมูลจังหวัด-อำเภอ'!D1487="","",'ข้อมูลจังหวัด-อำเภอ'!D1487)</f>
        <v/>
      </c>
      <c r="U1488" s="1" t="str">
        <f>IFERROR(VLOOKUP(D1488,ข้อมูลออเดอร์!A:EK,46,0),"")</f>
        <v/>
      </c>
      <c r="V1488" s="1" t="str">
        <f>IFERROR(VLOOKUP(D1488,ข้อมูลออเดอร์!A:EK,46,0),"")</f>
        <v/>
      </c>
      <c r="W1488" s="1" t="str">
        <f>IFERROR(VLOOKUP(D1488,ข้อมูลออเดอร์!A:EK,48,0),"")</f>
        <v/>
      </c>
      <c r="X1488" s="1" t="str">
        <f t="shared" si="263"/>
        <v/>
      </c>
      <c r="Y1488" s="1"/>
      <c r="Z1488" s="1"/>
      <c r="AA1488" s="1" t="e">
        <f t="shared" si="264"/>
        <v>#N/A</v>
      </c>
      <c r="AB1488" s="1"/>
      <c r="AC1488" s="1"/>
      <c r="AD1488" s="1"/>
      <c r="AE1488" s="1" t="e">
        <f>IF(ข้อมูลน้ำหนักสินค้า!C1487="","",ข้อมูลน้ำหนักสินค้า!C1487)*J1488</f>
        <v>#VALUE!</v>
      </c>
    </row>
    <row r="1489" spans="1:31">
      <c r="A1489" s="1" t="str">
        <f t="shared" si="254"/>
        <v/>
      </c>
      <c r="B1489" s="1" t="str">
        <f t="shared" si="255"/>
        <v/>
      </c>
      <c r="C1489" s="1" t="str">
        <f t="shared" si="256"/>
        <v/>
      </c>
      <c r="D1489" s="1" t="str">
        <f>IF(ข้อมูลออเดอร์!A1488="","",ข้อมูลออเดอร์!A1488)</f>
        <v/>
      </c>
      <c r="E1489" s="1" t="str">
        <f>IFERROR(IF(VLOOKUP(D1489,ข้อมูลออเดอร์!A:BV,74,0)="Express delivery","NORMAL",IF(VLOOKUP(D1489,ข้อมูลออเดอร์!A:BV,74,0)="Lalamove","B2B_OFFLINE","")),"")</f>
        <v/>
      </c>
      <c r="F1489" s="1" t="str">
        <f t="shared" si="257"/>
        <v/>
      </c>
      <c r="G1489" s="1" t="str">
        <f>IF(ข้อมูลออเดอร์!CV1488="","",ข้อมูลออเดอร์!CV1488)</f>
        <v/>
      </c>
      <c r="H1489" s="1" t="str">
        <f>IF(ข้อมูลออเดอร์!CW1488="","",ข้อมูลออเดอร์!CW1488)</f>
        <v/>
      </c>
      <c r="I1489" s="1" t="str">
        <f>IF(ข้อมูลออเดอร์!CV1488="","",ข้อมูลออเดอร์!CV1488)</f>
        <v/>
      </c>
      <c r="J1489" s="1" t="str">
        <f>IF(ข้อมูลออเดอร์!DD1488="","",ข้อมูลออเดอร์!DD1488)</f>
        <v/>
      </c>
      <c r="K1489" s="102" t="str">
        <f t="shared" si="258"/>
        <v/>
      </c>
      <c r="L1489" s="102" t="str">
        <f t="shared" si="259"/>
        <v/>
      </c>
      <c r="M1489" s="103" t="str">
        <f ca="1" t="shared" si="260"/>
        <v/>
      </c>
      <c r="N1489" s="103" t="str">
        <f ca="1" t="shared" si="261"/>
        <v/>
      </c>
      <c r="O1489" s="1" t="str">
        <f>IFERROR(VLOOKUP(D1489,ข้อมูลออเดอร์!A:EK,49,0),"")</f>
        <v/>
      </c>
      <c r="P1489" s="1" t="str">
        <f>IF(D1489="","",ข้อมูลออเดอร์!AX1488)</f>
        <v/>
      </c>
      <c r="Q1489" s="1" t="str">
        <f>IF(D1489="","",ข้อมูลออเดอร์!AX1488)</f>
        <v/>
      </c>
      <c r="R1489" s="1" t="str">
        <f t="shared" si="262"/>
        <v/>
      </c>
      <c r="S1489" s="1" t="str">
        <f>IF('ข้อมูลจังหวัด-อำเภอ'!C1488="","",'ข้อมูลจังหวัด-อำเภอ'!C1488)</f>
        <v/>
      </c>
      <c r="T1489" s="1" t="str">
        <f>IF('ข้อมูลจังหวัด-อำเภอ'!D1488="","",'ข้อมูลจังหวัด-อำเภอ'!D1488)</f>
        <v/>
      </c>
      <c r="U1489" s="1" t="str">
        <f>IFERROR(VLOOKUP(D1489,ข้อมูลออเดอร์!A:EK,46,0),"")</f>
        <v/>
      </c>
      <c r="V1489" s="1" t="str">
        <f>IFERROR(VLOOKUP(D1489,ข้อมูลออเดอร์!A:EK,46,0),"")</f>
        <v/>
      </c>
      <c r="W1489" s="1" t="str">
        <f>IFERROR(VLOOKUP(D1489,ข้อมูลออเดอร์!A:EK,48,0),"")</f>
        <v/>
      </c>
      <c r="X1489" s="1" t="str">
        <f t="shared" si="263"/>
        <v/>
      </c>
      <c r="Y1489" s="1"/>
      <c r="Z1489" s="1"/>
      <c r="AA1489" s="1" t="e">
        <f t="shared" si="264"/>
        <v>#N/A</v>
      </c>
      <c r="AB1489" s="1"/>
      <c r="AC1489" s="1"/>
      <c r="AD1489" s="1"/>
      <c r="AE1489" s="1" t="e">
        <f>IF(ข้อมูลน้ำหนักสินค้า!C1488="","",ข้อมูลน้ำหนักสินค้า!C1488)*J1489</f>
        <v>#VALUE!</v>
      </c>
    </row>
    <row r="1490" spans="1:31">
      <c r="A1490" s="1" t="str">
        <f t="shared" si="254"/>
        <v/>
      </c>
      <c r="B1490" s="1" t="str">
        <f t="shared" si="255"/>
        <v/>
      </c>
      <c r="C1490" s="1" t="str">
        <f t="shared" si="256"/>
        <v/>
      </c>
      <c r="D1490" s="1" t="str">
        <f>IF(ข้อมูลออเดอร์!A1489="","",ข้อมูลออเดอร์!A1489)</f>
        <v/>
      </c>
      <c r="E1490" s="1" t="str">
        <f>IFERROR(IF(VLOOKUP(D1490,ข้อมูลออเดอร์!A:BV,74,0)="Express delivery","NORMAL",IF(VLOOKUP(D1490,ข้อมูลออเดอร์!A:BV,74,0)="Lalamove","B2B_OFFLINE","")),"")</f>
        <v/>
      </c>
      <c r="F1490" s="1" t="str">
        <f t="shared" si="257"/>
        <v/>
      </c>
      <c r="G1490" s="1" t="str">
        <f>IF(ข้อมูลออเดอร์!CV1489="","",ข้อมูลออเดอร์!CV1489)</f>
        <v/>
      </c>
      <c r="H1490" s="1" t="str">
        <f>IF(ข้อมูลออเดอร์!CW1489="","",ข้อมูลออเดอร์!CW1489)</f>
        <v/>
      </c>
      <c r="I1490" s="1" t="str">
        <f>IF(ข้อมูลออเดอร์!CV1489="","",ข้อมูลออเดอร์!CV1489)</f>
        <v/>
      </c>
      <c r="J1490" s="1" t="str">
        <f>IF(ข้อมูลออเดอร์!DD1489="","",ข้อมูลออเดอร์!DD1489)</f>
        <v/>
      </c>
      <c r="K1490" s="102" t="str">
        <f t="shared" si="258"/>
        <v/>
      </c>
      <c r="L1490" s="102" t="str">
        <f t="shared" si="259"/>
        <v/>
      </c>
      <c r="M1490" s="103" t="str">
        <f ca="1" t="shared" si="260"/>
        <v/>
      </c>
      <c r="N1490" s="103" t="str">
        <f ca="1" t="shared" si="261"/>
        <v/>
      </c>
      <c r="O1490" s="1" t="str">
        <f>IFERROR(VLOOKUP(D1490,ข้อมูลออเดอร์!A:EK,49,0),"")</f>
        <v/>
      </c>
      <c r="P1490" s="1" t="str">
        <f>IF(D1490="","",ข้อมูลออเดอร์!AX1489)</f>
        <v/>
      </c>
      <c r="Q1490" s="1" t="str">
        <f>IF(D1490="","",ข้อมูลออเดอร์!AX1489)</f>
        <v/>
      </c>
      <c r="R1490" s="1" t="str">
        <f t="shared" si="262"/>
        <v/>
      </c>
      <c r="S1490" s="1" t="str">
        <f>IF('ข้อมูลจังหวัด-อำเภอ'!C1489="","",'ข้อมูลจังหวัด-อำเภอ'!C1489)</f>
        <v/>
      </c>
      <c r="T1490" s="1" t="str">
        <f>IF('ข้อมูลจังหวัด-อำเภอ'!D1489="","",'ข้อมูลจังหวัด-อำเภอ'!D1489)</f>
        <v/>
      </c>
      <c r="U1490" s="1" t="str">
        <f>IFERROR(VLOOKUP(D1490,ข้อมูลออเดอร์!A:EK,46,0),"")</f>
        <v/>
      </c>
      <c r="V1490" s="1" t="str">
        <f>IFERROR(VLOOKUP(D1490,ข้อมูลออเดอร์!A:EK,46,0),"")</f>
        <v/>
      </c>
      <c r="W1490" s="1" t="str">
        <f>IFERROR(VLOOKUP(D1490,ข้อมูลออเดอร์!A:EK,48,0),"")</f>
        <v/>
      </c>
      <c r="X1490" s="1" t="str">
        <f t="shared" si="263"/>
        <v/>
      </c>
      <c r="Y1490" s="1"/>
      <c r="Z1490" s="1"/>
      <c r="AA1490" s="1" t="e">
        <f t="shared" si="264"/>
        <v>#N/A</v>
      </c>
      <c r="AB1490" s="1"/>
      <c r="AC1490" s="1"/>
      <c r="AD1490" s="1"/>
      <c r="AE1490" s="1" t="e">
        <f>IF(ข้อมูลน้ำหนักสินค้า!C1489="","",ข้อมูลน้ำหนักสินค้า!C1489)*J1490</f>
        <v>#VALUE!</v>
      </c>
    </row>
    <row r="1491" spans="1:31">
      <c r="A1491" s="1" t="str">
        <f t="shared" si="254"/>
        <v/>
      </c>
      <c r="B1491" s="1" t="str">
        <f t="shared" si="255"/>
        <v/>
      </c>
      <c r="C1491" s="1" t="str">
        <f t="shared" si="256"/>
        <v/>
      </c>
      <c r="D1491" s="1" t="str">
        <f>IF(ข้อมูลออเดอร์!A1490="","",ข้อมูลออเดอร์!A1490)</f>
        <v/>
      </c>
      <c r="E1491" s="1" t="str">
        <f>IFERROR(IF(VLOOKUP(D1491,ข้อมูลออเดอร์!A:BV,74,0)="Express delivery","NORMAL",IF(VLOOKUP(D1491,ข้อมูลออเดอร์!A:BV,74,0)="Lalamove","B2B_OFFLINE","")),"")</f>
        <v/>
      </c>
      <c r="F1491" s="1" t="str">
        <f t="shared" si="257"/>
        <v/>
      </c>
      <c r="G1491" s="1" t="str">
        <f>IF(ข้อมูลออเดอร์!CV1490="","",ข้อมูลออเดอร์!CV1490)</f>
        <v/>
      </c>
      <c r="H1491" s="1" t="str">
        <f>IF(ข้อมูลออเดอร์!CW1490="","",ข้อมูลออเดอร์!CW1490)</f>
        <v/>
      </c>
      <c r="I1491" s="1" t="str">
        <f>IF(ข้อมูลออเดอร์!CV1490="","",ข้อมูลออเดอร์!CV1490)</f>
        <v/>
      </c>
      <c r="J1491" s="1" t="str">
        <f>IF(ข้อมูลออเดอร์!DD1490="","",ข้อมูลออเดอร์!DD1490)</f>
        <v/>
      </c>
      <c r="K1491" s="102" t="str">
        <f t="shared" si="258"/>
        <v/>
      </c>
      <c r="L1491" s="102" t="str">
        <f t="shared" si="259"/>
        <v/>
      </c>
      <c r="M1491" s="103" t="str">
        <f ca="1" t="shared" si="260"/>
        <v/>
      </c>
      <c r="N1491" s="103" t="str">
        <f ca="1" t="shared" si="261"/>
        <v/>
      </c>
      <c r="O1491" s="1" t="str">
        <f>IFERROR(VLOOKUP(D1491,ข้อมูลออเดอร์!A:EK,49,0),"")</f>
        <v/>
      </c>
      <c r="P1491" s="1" t="str">
        <f>IF(D1491="","",ข้อมูลออเดอร์!AX1490)</f>
        <v/>
      </c>
      <c r="Q1491" s="1" t="str">
        <f>IF(D1491="","",ข้อมูลออเดอร์!AX1490)</f>
        <v/>
      </c>
      <c r="R1491" s="1" t="str">
        <f t="shared" si="262"/>
        <v/>
      </c>
      <c r="S1491" s="1" t="str">
        <f>IF('ข้อมูลจังหวัด-อำเภอ'!C1490="","",'ข้อมูลจังหวัด-อำเภอ'!C1490)</f>
        <v/>
      </c>
      <c r="T1491" s="1" t="str">
        <f>IF('ข้อมูลจังหวัด-อำเภอ'!D1490="","",'ข้อมูลจังหวัด-อำเภอ'!D1490)</f>
        <v/>
      </c>
      <c r="U1491" s="1" t="str">
        <f>IFERROR(VLOOKUP(D1491,ข้อมูลออเดอร์!A:EK,46,0),"")</f>
        <v/>
      </c>
      <c r="V1491" s="1" t="str">
        <f>IFERROR(VLOOKUP(D1491,ข้อมูลออเดอร์!A:EK,46,0),"")</f>
        <v/>
      </c>
      <c r="W1491" s="1" t="str">
        <f>IFERROR(VLOOKUP(D1491,ข้อมูลออเดอร์!A:EK,48,0),"")</f>
        <v/>
      </c>
      <c r="X1491" s="1" t="str">
        <f t="shared" si="263"/>
        <v/>
      </c>
      <c r="Y1491" s="1"/>
      <c r="Z1491" s="1"/>
      <c r="AA1491" s="1" t="e">
        <f t="shared" si="264"/>
        <v>#N/A</v>
      </c>
      <c r="AB1491" s="1"/>
      <c r="AC1491" s="1"/>
      <c r="AD1491" s="1"/>
      <c r="AE1491" s="1" t="e">
        <f>IF(ข้อมูลน้ำหนักสินค้า!C1490="","",ข้อมูลน้ำหนักสินค้า!C1490)*J1491</f>
        <v>#VALUE!</v>
      </c>
    </row>
    <row r="1492" spans="1:31">
      <c r="A1492" s="1" t="str">
        <f t="shared" si="254"/>
        <v/>
      </c>
      <c r="B1492" s="1" t="str">
        <f t="shared" si="255"/>
        <v/>
      </c>
      <c r="C1492" s="1" t="str">
        <f t="shared" si="256"/>
        <v/>
      </c>
      <c r="D1492" s="1" t="str">
        <f>IF(ข้อมูลออเดอร์!A1491="","",ข้อมูลออเดอร์!A1491)</f>
        <v/>
      </c>
      <c r="E1492" s="1" t="str">
        <f>IFERROR(IF(VLOOKUP(D1492,ข้อมูลออเดอร์!A:BV,74,0)="Express delivery","NORMAL",IF(VLOOKUP(D1492,ข้อมูลออเดอร์!A:BV,74,0)="Lalamove","B2B_OFFLINE","")),"")</f>
        <v/>
      </c>
      <c r="F1492" s="1" t="str">
        <f t="shared" si="257"/>
        <v/>
      </c>
      <c r="G1492" s="1" t="str">
        <f>IF(ข้อมูลออเดอร์!CV1491="","",ข้อมูลออเดอร์!CV1491)</f>
        <v/>
      </c>
      <c r="H1492" s="1" t="str">
        <f>IF(ข้อมูลออเดอร์!CW1491="","",ข้อมูลออเดอร์!CW1491)</f>
        <v/>
      </c>
      <c r="I1492" s="1" t="str">
        <f>IF(ข้อมูลออเดอร์!CV1491="","",ข้อมูลออเดอร์!CV1491)</f>
        <v/>
      </c>
      <c r="J1492" s="1" t="str">
        <f>IF(ข้อมูลออเดอร์!DD1491="","",ข้อมูลออเดอร์!DD1491)</f>
        <v/>
      </c>
      <c r="K1492" s="102" t="str">
        <f t="shared" si="258"/>
        <v/>
      </c>
      <c r="L1492" s="102" t="str">
        <f t="shared" si="259"/>
        <v/>
      </c>
      <c r="M1492" s="103" t="str">
        <f ca="1" t="shared" si="260"/>
        <v/>
      </c>
      <c r="N1492" s="103" t="str">
        <f ca="1" t="shared" si="261"/>
        <v/>
      </c>
      <c r="O1492" s="1" t="str">
        <f>IFERROR(VLOOKUP(D1492,ข้อมูลออเดอร์!A:EK,49,0),"")</f>
        <v/>
      </c>
      <c r="P1492" s="1" t="str">
        <f>IF(D1492="","",ข้อมูลออเดอร์!AX1491)</f>
        <v/>
      </c>
      <c r="Q1492" s="1" t="str">
        <f>IF(D1492="","",ข้อมูลออเดอร์!AX1491)</f>
        <v/>
      </c>
      <c r="R1492" s="1" t="str">
        <f t="shared" si="262"/>
        <v/>
      </c>
      <c r="S1492" s="1" t="str">
        <f>IF('ข้อมูลจังหวัด-อำเภอ'!C1491="","",'ข้อมูลจังหวัด-อำเภอ'!C1491)</f>
        <v/>
      </c>
      <c r="T1492" s="1" t="str">
        <f>IF('ข้อมูลจังหวัด-อำเภอ'!D1491="","",'ข้อมูลจังหวัด-อำเภอ'!D1491)</f>
        <v/>
      </c>
      <c r="U1492" s="1" t="str">
        <f>IFERROR(VLOOKUP(D1492,ข้อมูลออเดอร์!A:EK,46,0),"")</f>
        <v/>
      </c>
      <c r="V1492" s="1" t="str">
        <f>IFERROR(VLOOKUP(D1492,ข้อมูลออเดอร์!A:EK,46,0),"")</f>
        <v/>
      </c>
      <c r="W1492" s="1" t="str">
        <f>IFERROR(VLOOKUP(D1492,ข้อมูลออเดอร์!A:EK,48,0),"")</f>
        <v/>
      </c>
      <c r="X1492" s="1" t="str">
        <f t="shared" si="263"/>
        <v/>
      </c>
      <c r="Y1492" s="1"/>
      <c r="Z1492" s="1"/>
      <c r="AA1492" s="1" t="e">
        <f t="shared" si="264"/>
        <v>#N/A</v>
      </c>
      <c r="AB1492" s="1"/>
      <c r="AC1492" s="1"/>
      <c r="AD1492" s="1"/>
      <c r="AE1492" s="1" t="e">
        <f>IF(ข้อมูลน้ำหนักสินค้า!C1491="","",ข้อมูลน้ำหนักสินค้า!C1491)*J1492</f>
        <v>#VALUE!</v>
      </c>
    </row>
    <row r="1493" spans="1:31">
      <c r="A1493" s="1" t="str">
        <f t="shared" si="254"/>
        <v/>
      </c>
      <c r="B1493" s="1" t="str">
        <f t="shared" si="255"/>
        <v/>
      </c>
      <c r="C1493" s="1" t="str">
        <f t="shared" si="256"/>
        <v/>
      </c>
      <c r="D1493" s="1" t="str">
        <f>IF(ข้อมูลออเดอร์!A1492="","",ข้อมูลออเดอร์!A1492)</f>
        <v/>
      </c>
      <c r="E1493" s="1" t="str">
        <f>IFERROR(IF(VLOOKUP(D1493,ข้อมูลออเดอร์!A:BV,74,0)="Express delivery","NORMAL",IF(VLOOKUP(D1493,ข้อมูลออเดอร์!A:BV,74,0)="Lalamove","B2B_OFFLINE","")),"")</f>
        <v/>
      </c>
      <c r="F1493" s="1" t="str">
        <f t="shared" si="257"/>
        <v/>
      </c>
      <c r="G1493" s="1" t="str">
        <f>IF(ข้อมูลออเดอร์!CV1492="","",ข้อมูลออเดอร์!CV1492)</f>
        <v/>
      </c>
      <c r="H1493" s="1" t="str">
        <f>IF(ข้อมูลออเดอร์!CW1492="","",ข้อมูลออเดอร์!CW1492)</f>
        <v/>
      </c>
      <c r="I1493" s="1" t="str">
        <f>IF(ข้อมูลออเดอร์!CV1492="","",ข้อมูลออเดอร์!CV1492)</f>
        <v/>
      </c>
      <c r="J1493" s="1" t="str">
        <f>IF(ข้อมูลออเดอร์!DD1492="","",ข้อมูลออเดอร์!DD1492)</f>
        <v/>
      </c>
      <c r="K1493" s="102" t="str">
        <f t="shared" si="258"/>
        <v/>
      </c>
      <c r="L1493" s="102" t="str">
        <f t="shared" si="259"/>
        <v/>
      </c>
      <c r="M1493" s="103" t="str">
        <f ca="1" t="shared" si="260"/>
        <v/>
      </c>
      <c r="N1493" s="103" t="str">
        <f ca="1" t="shared" si="261"/>
        <v/>
      </c>
      <c r="O1493" s="1" t="str">
        <f>IFERROR(VLOOKUP(D1493,ข้อมูลออเดอร์!A:EK,49,0),"")</f>
        <v/>
      </c>
      <c r="P1493" s="1" t="str">
        <f>IF(D1493="","",ข้อมูลออเดอร์!AX1492)</f>
        <v/>
      </c>
      <c r="Q1493" s="1" t="str">
        <f>IF(D1493="","",ข้อมูลออเดอร์!AX1492)</f>
        <v/>
      </c>
      <c r="R1493" s="1" t="str">
        <f t="shared" si="262"/>
        <v/>
      </c>
      <c r="S1493" s="1" t="str">
        <f>IF('ข้อมูลจังหวัด-อำเภอ'!C1492="","",'ข้อมูลจังหวัด-อำเภอ'!C1492)</f>
        <v/>
      </c>
      <c r="T1493" s="1" t="str">
        <f>IF('ข้อมูลจังหวัด-อำเภอ'!D1492="","",'ข้อมูลจังหวัด-อำเภอ'!D1492)</f>
        <v/>
      </c>
      <c r="U1493" s="1" t="str">
        <f>IFERROR(VLOOKUP(D1493,ข้อมูลออเดอร์!A:EK,46,0),"")</f>
        <v/>
      </c>
      <c r="V1493" s="1" t="str">
        <f>IFERROR(VLOOKUP(D1493,ข้อมูลออเดอร์!A:EK,46,0),"")</f>
        <v/>
      </c>
      <c r="W1493" s="1" t="str">
        <f>IFERROR(VLOOKUP(D1493,ข้อมูลออเดอร์!A:EK,48,0),"")</f>
        <v/>
      </c>
      <c r="X1493" s="1" t="str">
        <f t="shared" si="263"/>
        <v/>
      </c>
      <c r="Y1493" s="1"/>
      <c r="Z1493" s="1"/>
      <c r="AA1493" s="1" t="e">
        <f t="shared" si="264"/>
        <v>#N/A</v>
      </c>
      <c r="AB1493" s="1"/>
      <c r="AC1493" s="1"/>
      <c r="AD1493" s="1"/>
      <c r="AE1493" s="1" t="e">
        <f>IF(ข้อมูลน้ำหนักสินค้า!C1492="","",ข้อมูลน้ำหนักสินค้า!C1492)*J1493</f>
        <v>#VALUE!</v>
      </c>
    </row>
    <row r="1494" spans="1:31">
      <c r="A1494" s="1" t="str">
        <f t="shared" si="254"/>
        <v/>
      </c>
      <c r="B1494" s="1" t="str">
        <f t="shared" si="255"/>
        <v/>
      </c>
      <c r="C1494" s="1" t="str">
        <f t="shared" si="256"/>
        <v/>
      </c>
      <c r="D1494" s="1" t="str">
        <f>IF(ข้อมูลออเดอร์!A1493="","",ข้อมูลออเดอร์!A1493)</f>
        <v/>
      </c>
      <c r="E1494" s="1" t="str">
        <f>IFERROR(IF(VLOOKUP(D1494,ข้อมูลออเดอร์!A:BV,74,0)="Express delivery","NORMAL",IF(VLOOKUP(D1494,ข้อมูลออเดอร์!A:BV,74,0)="Lalamove","B2B_OFFLINE","")),"")</f>
        <v/>
      </c>
      <c r="F1494" s="1" t="str">
        <f t="shared" si="257"/>
        <v/>
      </c>
      <c r="G1494" s="1" t="str">
        <f>IF(ข้อมูลออเดอร์!CV1493="","",ข้อมูลออเดอร์!CV1493)</f>
        <v/>
      </c>
      <c r="H1494" s="1" t="str">
        <f>IF(ข้อมูลออเดอร์!CW1493="","",ข้อมูลออเดอร์!CW1493)</f>
        <v/>
      </c>
      <c r="I1494" s="1" t="str">
        <f>IF(ข้อมูลออเดอร์!CV1493="","",ข้อมูลออเดอร์!CV1493)</f>
        <v/>
      </c>
      <c r="J1494" s="1" t="str">
        <f>IF(ข้อมูลออเดอร์!DD1493="","",ข้อมูลออเดอร์!DD1493)</f>
        <v/>
      </c>
      <c r="K1494" s="102" t="str">
        <f t="shared" si="258"/>
        <v/>
      </c>
      <c r="L1494" s="102" t="str">
        <f t="shared" si="259"/>
        <v/>
      </c>
      <c r="M1494" s="103" t="str">
        <f ca="1" t="shared" si="260"/>
        <v/>
      </c>
      <c r="N1494" s="103" t="str">
        <f ca="1" t="shared" si="261"/>
        <v/>
      </c>
      <c r="O1494" s="1" t="str">
        <f>IFERROR(VLOOKUP(D1494,ข้อมูลออเดอร์!A:EK,49,0),"")</f>
        <v/>
      </c>
      <c r="P1494" s="1" t="str">
        <f>IF(D1494="","",ข้อมูลออเดอร์!AX1493)</f>
        <v/>
      </c>
      <c r="Q1494" s="1" t="str">
        <f>IF(D1494="","",ข้อมูลออเดอร์!AX1493)</f>
        <v/>
      </c>
      <c r="R1494" s="1" t="str">
        <f t="shared" si="262"/>
        <v/>
      </c>
      <c r="S1494" s="1" t="str">
        <f>IF('ข้อมูลจังหวัด-อำเภอ'!C1493="","",'ข้อมูลจังหวัด-อำเภอ'!C1493)</f>
        <v/>
      </c>
      <c r="T1494" s="1" t="str">
        <f>IF('ข้อมูลจังหวัด-อำเภอ'!D1493="","",'ข้อมูลจังหวัด-อำเภอ'!D1493)</f>
        <v/>
      </c>
      <c r="U1494" s="1" t="str">
        <f>IFERROR(VLOOKUP(D1494,ข้อมูลออเดอร์!A:EK,46,0),"")</f>
        <v/>
      </c>
      <c r="V1494" s="1" t="str">
        <f>IFERROR(VLOOKUP(D1494,ข้อมูลออเดอร์!A:EK,46,0),"")</f>
        <v/>
      </c>
      <c r="W1494" s="1" t="str">
        <f>IFERROR(VLOOKUP(D1494,ข้อมูลออเดอร์!A:EK,48,0),"")</f>
        <v/>
      </c>
      <c r="X1494" s="1" t="str">
        <f t="shared" si="263"/>
        <v/>
      </c>
      <c r="Y1494" s="1"/>
      <c r="Z1494" s="1"/>
      <c r="AA1494" s="1" t="e">
        <f t="shared" si="264"/>
        <v>#N/A</v>
      </c>
      <c r="AB1494" s="1"/>
      <c r="AC1494" s="1"/>
      <c r="AD1494" s="1"/>
      <c r="AE1494" s="1" t="e">
        <f>IF(ข้อมูลน้ำหนักสินค้า!C1493="","",ข้อมูลน้ำหนักสินค้า!C1493)*J1494</f>
        <v>#VALUE!</v>
      </c>
    </row>
    <row r="1495" spans="1:31">
      <c r="A1495" s="1" t="str">
        <f t="shared" si="254"/>
        <v/>
      </c>
      <c r="B1495" s="1" t="str">
        <f t="shared" si="255"/>
        <v/>
      </c>
      <c r="C1495" s="1" t="str">
        <f t="shared" si="256"/>
        <v/>
      </c>
      <c r="D1495" s="1" t="str">
        <f>IF(ข้อมูลออเดอร์!A1494="","",ข้อมูลออเดอร์!A1494)</f>
        <v/>
      </c>
      <c r="E1495" s="1" t="str">
        <f>IFERROR(IF(VLOOKUP(D1495,ข้อมูลออเดอร์!A:BV,74,0)="Express delivery","NORMAL",IF(VLOOKUP(D1495,ข้อมูลออเดอร์!A:BV,74,0)="Lalamove","B2B_OFFLINE","")),"")</f>
        <v/>
      </c>
      <c r="F1495" s="1" t="str">
        <f t="shared" si="257"/>
        <v/>
      </c>
      <c r="G1495" s="1" t="str">
        <f>IF(ข้อมูลออเดอร์!CV1494="","",ข้อมูลออเดอร์!CV1494)</f>
        <v/>
      </c>
      <c r="H1495" s="1" t="str">
        <f>IF(ข้อมูลออเดอร์!CW1494="","",ข้อมูลออเดอร์!CW1494)</f>
        <v/>
      </c>
      <c r="I1495" s="1" t="str">
        <f>IF(ข้อมูลออเดอร์!CV1494="","",ข้อมูลออเดอร์!CV1494)</f>
        <v/>
      </c>
      <c r="J1495" s="1" t="str">
        <f>IF(ข้อมูลออเดอร์!DD1494="","",ข้อมูลออเดอร์!DD1494)</f>
        <v/>
      </c>
      <c r="K1495" s="102" t="str">
        <f t="shared" si="258"/>
        <v/>
      </c>
      <c r="L1495" s="102" t="str">
        <f t="shared" si="259"/>
        <v/>
      </c>
      <c r="M1495" s="103" t="str">
        <f ca="1" t="shared" si="260"/>
        <v/>
      </c>
      <c r="N1495" s="103" t="str">
        <f ca="1" t="shared" si="261"/>
        <v/>
      </c>
      <c r="O1495" s="1" t="str">
        <f>IFERROR(VLOOKUP(D1495,ข้อมูลออเดอร์!A:EK,49,0),"")</f>
        <v/>
      </c>
      <c r="P1495" s="1" t="str">
        <f>IF(D1495="","",ข้อมูลออเดอร์!AX1494)</f>
        <v/>
      </c>
      <c r="Q1495" s="1" t="str">
        <f>IF(D1495="","",ข้อมูลออเดอร์!AX1494)</f>
        <v/>
      </c>
      <c r="R1495" s="1" t="str">
        <f t="shared" si="262"/>
        <v/>
      </c>
      <c r="S1495" s="1" t="str">
        <f>IF('ข้อมูลจังหวัด-อำเภอ'!C1494="","",'ข้อมูลจังหวัด-อำเภอ'!C1494)</f>
        <v/>
      </c>
      <c r="T1495" s="1" t="str">
        <f>IF('ข้อมูลจังหวัด-อำเภอ'!D1494="","",'ข้อมูลจังหวัด-อำเภอ'!D1494)</f>
        <v/>
      </c>
      <c r="U1495" s="1" t="str">
        <f>IFERROR(VLOOKUP(D1495,ข้อมูลออเดอร์!A:EK,46,0),"")</f>
        <v/>
      </c>
      <c r="V1495" s="1" t="str">
        <f>IFERROR(VLOOKUP(D1495,ข้อมูลออเดอร์!A:EK,46,0),"")</f>
        <v/>
      </c>
      <c r="W1495" s="1" t="str">
        <f>IFERROR(VLOOKUP(D1495,ข้อมูลออเดอร์!A:EK,48,0),"")</f>
        <v/>
      </c>
      <c r="X1495" s="1" t="str">
        <f t="shared" si="263"/>
        <v/>
      </c>
      <c r="Y1495" s="1"/>
      <c r="Z1495" s="1"/>
      <c r="AA1495" s="1" t="e">
        <f t="shared" si="264"/>
        <v>#N/A</v>
      </c>
      <c r="AB1495" s="1"/>
      <c r="AC1495" s="1"/>
      <c r="AD1495" s="1"/>
      <c r="AE1495" s="1" t="e">
        <f>IF(ข้อมูลน้ำหนักสินค้า!C1494="","",ข้อมูลน้ำหนักสินค้า!C1494)*J1495</f>
        <v>#VALUE!</v>
      </c>
    </row>
    <row r="1496" spans="1:31">
      <c r="A1496" s="1" t="str">
        <f t="shared" si="254"/>
        <v/>
      </c>
      <c r="B1496" s="1" t="str">
        <f t="shared" si="255"/>
        <v/>
      </c>
      <c r="C1496" s="1" t="str">
        <f t="shared" si="256"/>
        <v/>
      </c>
      <c r="D1496" s="1" t="str">
        <f>IF(ข้อมูลออเดอร์!A1495="","",ข้อมูลออเดอร์!A1495)</f>
        <v/>
      </c>
      <c r="E1496" s="1" t="str">
        <f>IFERROR(IF(VLOOKUP(D1496,ข้อมูลออเดอร์!A:BV,74,0)="Express delivery","NORMAL",IF(VLOOKUP(D1496,ข้อมูลออเดอร์!A:BV,74,0)="Lalamove","B2B_OFFLINE","")),"")</f>
        <v/>
      </c>
      <c r="F1496" s="1" t="str">
        <f t="shared" si="257"/>
        <v/>
      </c>
      <c r="G1496" s="1" t="str">
        <f>IF(ข้อมูลออเดอร์!CV1495="","",ข้อมูลออเดอร์!CV1495)</f>
        <v/>
      </c>
      <c r="H1496" s="1" t="str">
        <f>IF(ข้อมูลออเดอร์!CW1495="","",ข้อมูลออเดอร์!CW1495)</f>
        <v/>
      </c>
      <c r="I1496" s="1" t="str">
        <f>IF(ข้อมูลออเดอร์!CV1495="","",ข้อมูลออเดอร์!CV1495)</f>
        <v/>
      </c>
      <c r="J1496" s="1" t="str">
        <f>IF(ข้อมูลออเดอร์!DD1495="","",ข้อมูลออเดอร์!DD1495)</f>
        <v/>
      </c>
      <c r="K1496" s="102" t="str">
        <f t="shared" si="258"/>
        <v/>
      </c>
      <c r="L1496" s="102" t="str">
        <f t="shared" si="259"/>
        <v/>
      </c>
      <c r="M1496" s="103" t="str">
        <f ca="1" t="shared" si="260"/>
        <v/>
      </c>
      <c r="N1496" s="103" t="str">
        <f ca="1" t="shared" si="261"/>
        <v/>
      </c>
      <c r="O1496" s="1" t="str">
        <f>IFERROR(VLOOKUP(D1496,ข้อมูลออเดอร์!A:EK,49,0),"")</f>
        <v/>
      </c>
      <c r="P1496" s="1" t="str">
        <f>IF(D1496="","",ข้อมูลออเดอร์!AX1495)</f>
        <v/>
      </c>
      <c r="Q1496" s="1" t="str">
        <f>IF(D1496="","",ข้อมูลออเดอร์!AX1495)</f>
        <v/>
      </c>
      <c r="R1496" s="1" t="str">
        <f t="shared" si="262"/>
        <v/>
      </c>
      <c r="S1496" s="1" t="str">
        <f>IF('ข้อมูลจังหวัด-อำเภอ'!C1495="","",'ข้อมูลจังหวัด-อำเภอ'!C1495)</f>
        <v/>
      </c>
      <c r="T1496" s="1" t="str">
        <f>IF('ข้อมูลจังหวัด-อำเภอ'!D1495="","",'ข้อมูลจังหวัด-อำเภอ'!D1495)</f>
        <v/>
      </c>
      <c r="U1496" s="1" t="str">
        <f>IFERROR(VLOOKUP(D1496,ข้อมูลออเดอร์!A:EK,46,0),"")</f>
        <v/>
      </c>
      <c r="V1496" s="1" t="str">
        <f>IFERROR(VLOOKUP(D1496,ข้อมูลออเดอร์!A:EK,46,0),"")</f>
        <v/>
      </c>
      <c r="W1496" s="1" t="str">
        <f>IFERROR(VLOOKUP(D1496,ข้อมูลออเดอร์!A:EK,48,0),"")</f>
        <v/>
      </c>
      <c r="X1496" s="1" t="str">
        <f t="shared" si="263"/>
        <v/>
      </c>
      <c r="Y1496" s="1"/>
      <c r="Z1496" s="1"/>
      <c r="AA1496" s="1" t="e">
        <f t="shared" si="264"/>
        <v>#N/A</v>
      </c>
      <c r="AB1496" s="1"/>
      <c r="AC1496" s="1"/>
      <c r="AD1496" s="1"/>
      <c r="AE1496" s="1" t="e">
        <f>IF(ข้อมูลน้ำหนักสินค้า!C1495="","",ข้อมูลน้ำหนักสินค้า!C1495)*J1496</f>
        <v>#VALUE!</v>
      </c>
    </row>
    <row r="1497" spans="1:31">
      <c r="A1497" s="1" t="str">
        <f t="shared" si="254"/>
        <v/>
      </c>
      <c r="B1497" s="1" t="str">
        <f t="shared" si="255"/>
        <v/>
      </c>
      <c r="C1497" s="1" t="str">
        <f t="shared" si="256"/>
        <v/>
      </c>
      <c r="D1497" s="1" t="str">
        <f>IF(ข้อมูลออเดอร์!A1496="","",ข้อมูลออเดอร์!A1496)</f>
        <v/>
      </c>
      <c r="E1497" s="1" t="str">
        <f>IFERROR(IF(VLOOKUP(D1497,ข้อมูลออเดอร์!A:BV,74,0)="Express delivery","NORMAL",IF(VLOOKUP(D1497,ข้อมูลออเดอร์!A:BV,74,0)="Lalamove","B2B_OFFLINE","")),"")</f>
        <v/>
      </c>
      <c r="F1497" s="1" t="str">
        <f t="shared" si="257"/>
        <v/>
      </c>
      <c r="G1497" s="1" t="str">
        <f>IF(ข้อมูลออเดอร์!CV1496="","",ข้อมูลออเดอร์!CV1496)</f>
        <v/>
      </c>
      <c r="H1497" s="1" t="str">
        <f>IF(ข้อมูลออเดอร์!CW1496="","",ข้อมูลออเดอร์!CW1496)</f>
        <v/>
      </c>
      <c r="I1497" s="1" t="str">
        <f>IF(ข้อมูลออเดอร์!CV1496="","",ข้อมูลออเดอร์!CV1496)</f>
        <v/>
      </c>
      <c r="J1497" s="1" t="str">
        <f>IF(ข้อมูลออเดอร์!DD1496="","",ข้อมูลออเดอร์!DD1496)</f>
        <v/>
      </c>
      <c r="K1497" s="102" t="str">
        <f t="shared" si="258"/>
        <v/>
      </c>
      <c r="L1497" s="102" t="str">
        <f t="shared" si="259"/>
        <v/>
      </c>
      <c r="M1497" s="103" t="str">
        <f ca="1" t="shared" si="260"/>
        <v/>
      </c>
      <c r="N1497" s="103" t="str">
        <f ca="1" t="shared" si="261"/>
        <v/>
      </c>
      <c r="O1497" s="1" t="str">
        <f>IFERROR(VLOOKUP(D1497,ข้อมูลออเดอร์!A:EK,49,0),"")</f>
        <v/>
      </c>
      <c r="P1497" s="1" t="str">
        <f>IF(D1497="","",ข้อมูลออเดอร์!AX1496)</f>
        <v/>
      </c>
      <c r="Q1497" s="1" t="str">
        <f>IF(D1497="","",ข้อมูลออเดอร์!AX1496)</f>
        <v/>
      </c>
      <c r="R1497" s="1" t="str">
        <f t="shared" si="262"/>
        <v/>
      </c>
      <c r="S1497" s="1" t="str">
        <f>IF('ข้อมูลจังหวัด-อำเภอ'!C1496="","",'ข้อมูลจังหวัด-อำเภอ'!C1496)</f>
        <v/>
      </c>
      <c r="T1497" s="1" t="str">
        <f>IF('ข้อมูลจังหวัด-อำเภอ'!D1496="","",'ข้อมูลจังหวัด-อำเภอ'!D1496)</f>
        <v/>
      </c>
      <c r="U1497" s="1" t="str">
        <f>IFERROR(VLOOKUP(D1497,ข้อมูลออเดอร์!A:EK,46,0),"")</f>
        <v/>
      </c>
      <c r="V1497" s="1" t="str">
        <f>IFERROR(VLOOKUP(D1497,ข้อมูลออเดอร์!A:EK,46,0),"")</f>
        <v/>
      </c>
      <c r="W1497" s="1" t="str">
        <f>IFERROR(VLOOKUP(D1497,ข้อมูลออเดอร์!A:EK,48,0),"")</f>
        <v/>
      </c>
      <c r="X1497" s="1" t="str">
        <f t="shared" si="263"/>
        <v/>
      </c>
      <c r="Y1497" s="1"/>
      <c r="Z1497" s="1"/>
      <c r="AA1497" s="1" t="e">
        <f t="shared" si="264"/>
        <v>#N/A</v>
      </c>
      <c r="AB1497" s="1"/>
      <c r="AC1497" s="1"/>
      <c r="AD1497" s="1"/>
      <c r="AE1497" s="1" t="e">
        <f>IF(ข้อมูลน้ำหนักสินค้า!C1496="","",ข้อมูลน้ำหนักสินค้า!C1496)*J1497</f>
        <v>#VALUE!</v>
      </c>
    </row>
    <row r="1498" spans="1:31">
      <c r="A1498" s="1" t="str">
        <f t="shared" si="254"/>
        <v/>
      </c>
      <c r="B1498" s="1" t="str">
        <f t="shared" si="255"/>
        <v/>
      </c>
      <c r="C1498" s="1" t="str">
        <f t="shared" si="256"/>
        <v/>
      </c>
      <c r="D1498" s="1" t="str">
        <f>IF(ข้อมูลออเดอร์!A1497="","",ข้อมูลออเดอร์!A1497)</f>
        <v/>
      </c>
      <c r="E1498" s="1" t="str">
        <f>IFERROR(IF(VLOOKUP(D1498,ข้อมูลออเดอร์!A:BV,74,0)="Express delivery","NORMAL",IF(VLOOKUP(D1498,ข้อมูลออเดอร์!A:BV,74,0)="Lalamove","B2B_OFFLINE","")),"")</f>
        <v/>
      </c>
      <c r="F1498" s="1" t="str">
        <f t="shared" si="257"/>
        <v/>
      </c>
      <c r="G1498" s="1" t="str">
        <f>IF(ข้อมูลออเดอร์!CV1497="","",ข้อมูลออเดอร์!CV1497)</f>
        <v/>
      </c>
      <c r="H1498" s="1" t="str">
        <f>IF(ข้อมูลออเดอร์!CW1497="","",ข้อมูลออเดอร์!CW1497)</f>
        <v/>
      </c>
      <c r="I1498" s="1" t="str">
        <f>IF(ข้อมูลออเดอร์!CV1497="","",ข้อมูลออเดอร์!CV1497)</f>
        <v/>
      </c>
      <c r="J1498" s="1" t="str">
        <f>IF(ข้อมูลออเดอร์!DD1497="","",ข้อมูลออเดอร์!DD1497)</f>
        <v/>
      </c>
      <c r="K1498" s="102" t="str">
        <f t="shared" si="258"/>
        <v/>
      </c>
      <c r="L1498" s="102" t="str">
        <f t="shared" si="259"/>
        <v/>
      </c>
      <c r="M1498" s="103" t="str">
        <f ca="1" t="shared" si="260"/>
        <v/>
      </c>
      <c r="N1498" s="103" t="str">
        <f ca="1" t="shared" si="261"/>
        <v/>
      </c>
      <c r="O1498" s="1" t="str">
        <f>IFERROR(VLOOKUP(D1498,ข้อมูลออเดอร์!A:EK,49,0),"")</f>
        <v/>
      </c>
      <c r="P1498" s="1" t="str">
        <f>IF(D1498="","",ข้อมูลออเดอร์!AX1497)</f>
        <v/>
      </c>
      <c r="Q1498" s="1" t="str">
        <f>IF(D1498="","",ข้อมูลออเดอร์!AX1497)</f>
        <v/>
      </c>
      <c r="R1498" s="1" t="str">
        <f t="shared" si="262"/>
        <v/>
      </c>
      <c r="S1498" s="1" t="str">
        <f>IF('ข้อมูลจังหวัด-อำเภอ'!C1497="","",'ข้อมูลจังหวัด-อำเภอ'!C1497)</f>
        <v/>
      </c>
      <c r="T1498" s="1" t="str">
        <f>IF('ข้อมูลจังหวัด-อำเภอ'!D1497="","",'ข้อมูลจังหวัด-อำเภอ'!D1497)</f>
        <v/>
      </c>
      <c r="U1498" s="1" t="str">
        <f>IFERROR(VLOOKUP(D1498,ข้อมูลออเดอร์!A:EK,46,0),"")</f>
        <v/>
      </c>
      <c r="V1498" s="1" t="str">
        <f>IFERROR(VLOOKUP(D1498,ข้อมูลออเดอร์!A:EK,46,0),"")</f>
        <v/>
      </c>
      <c r="W1498" s="1" t="str">
        <f>IFERROR(VLOOKUP(D1498,ข้อมูลออเดอร์!A:EK,48,0),"")</f>
        <v/>
      </c>
      <c r="X1498" s="1" t="str">
        <f t="shared" si="263"/>
        <v/>
      </c>
      <c r="Y1498" s="1"/>
      <c r="Z1498" s="1"/>
      <c r="AA1498" s="1" t="e">
        <f t="shared" si="264"/>
        <v>#N/A</v>
      </c>
      <c r="AB1498" s="1"/>
      <c r="AC1498" s="1"/>
      <c r="AD1498" s="1"/>
      <c r="AE1498" s="1" t="e">
        <f>IF(ข้อมูลน้ำหนักสินค้า!C1497="","",ข้อมูลน้ำหนักสินค้า!C1497)*J1498</f>
        <v>#VALUE!</v>
      </c>
    </row>
    <row r="1499" spans="1:31">
      <c r="A1499" s="1" t="str">
        <f t="shared" si="254"/>
        <v/>
      </c>
      <c r="B1499" s="1" t="str">
        <f t="shared" si="255"/>
        <v/>
      </c>
      <c r="C1499" s="1" t="str">
        <f t="shared" si="256"/>
        <v/>
      </c>
      <c r="D1499" s="1" t="str">
        <f>IF(ข้อมูลออเดอร์!A1498="","",ข้อมูลออเดอร์!A1498)</f>
        <v/>
      </c>
      <c r="E1499" s="1" t="str">
        <f>IFERROR(IF(VLOOKUP(D1499,ข้อมูลออเดอร์!A:BV,74,0)="Express delivery","NORMAL",IF(VLOOKUP(D1499,ข้อมูลออเดอร์!A:BV,74,0)="Lalamove","B2B_OFFLINE","")),"")</f>
        <v/>
      </c>
      <c r="F1499" s="1" t="str">
        <f t="shared" si="257"/>
        <v/>
      </c>
      <c r="G1499" s="1" t="str">
        <f>IF(ข้อมูลออเดอร์!CV1498="","",ข้อมูลออเดอร์!CV1498)</f>
        <v/>
      </c>
      <c r="H1499" s="1" t="str">
        <f>IF(ข้อมูลออเดอร์!CW1498="","",ข้อมูลออเดอร์!CW1498)</f>
        <v/>
      </c>
      <c r="I1499" s="1" t="str">
        <f>IF(ข้อมูลออเดอร์!CV1498="","",ข้อมูลออเดอร์!CV1498)</f>
        <v/>
      </c>
      <c r="J1499" s="1" t="str">
        <f>IF(ข้อมูลออเดอร์!DD1498="","",ข้อมูลออเดอร์!DD1498)</f>
        <v/>
      </c>
      <c r="K1499" s="102" t="str">
        <f t="shared" si="258"/>
        <v/>
      </c>
      <c r="L1499" s="102" t="str">
        <f t="shared" si="259"/>
        <v/>
      </c>
      <c r="M1499" s="103" t="str">
        <f ca="1" t="shared" si="260"/>
        <v/>
      </c>
      <c r="N1499" s="103" t="str">
        <f ca="1" t="shared" si="261"/>
        <v/>
      </c>
      <c r="O1499" s="1" t="str">
        <f>IFERROR(VLOOKUP(D1499,ข้อมูลออเดอร์!A:EK,49,0),"")</f>
        <v/>
      </c>
      <c r="P1499" s="1" t="str">
        <f>IF(D1499="","",ข้อมูลออเดอร์!AX1498)</f>
        <v/>
      </c>
      <c r="Q1499" s="1" t="str">
        <f>IF(D1499="","",ข้อมูลออเดอร์!AX1498)</f>
        <v/>
      </c>
      <c r="R1499" s="1" t="str">
        <f t="shared" si="262"/>
        <v/>
      </c>
      <c r="S1499" s="1" t="str">
        <f>IF('ข้อมูลจังหวัด-อำเภอ'!C1498="","",'ข้อมูลจังหวัด-อำเภอ'!C1498)</f>
        <v/>
      </c>
      <c r="T1499" s="1" t="str">
        <f>IF('ข้อมูลจังหวัด-อำเภอ'!D1498="","",'ข้อมูลจังหวัด-อำเภอ'!D1498)</f>
        <v/>
      </c>
      <c r="U1499" s="1" t="str">
        <f>IFERROR(VLOOKUP(D1499,ข้อมูลออเดอร์!A:EK,46,0),"")</f>
        <v/>
      </c>
      <c r="V1499" s="1" t="str">
        <f>IFERROR(VLOOKUP(D1499,ข้อมูลออเดอร์!A:EK,46,0),"")</f>
        <v/>
      </c>
      <c r="W1499" s="1" t="str">
        <f>IFERROR(VLOOKUP(D1499,ข้อมูลออเดอร์!A:EK,48,0),"")</f>
        <v/>
      </c>
      <c r="X1499" s="1" t="str">
        <f t="shared" si="263"/>
        <v/>
      </c>
      <c r="Y1499" s="1"/>
      <c r="Z1499" s="1"/>
      <c r="AA1499" s="1" t="e">
        <f t="shared" si="264"/>
        <v>#N/A</v>
      </c>
      <c r="AB1499" s="1"/>
      <c r="AC1499" s="1"/>
      <c r="AD1499" s="1"/>
      <c r="AE1499" s="1" t="e">
        <f>IF(ข้อมูลน้ำหนักสินค้า!C1498="","",ข้อมูลน้ำหนักสินค้า!C1498)*J1499</f>
        <v>#VALUE!</v>
      </c>
    </row>
    <row r="1500" spans="1:31">
      <c r="A1500" s="1" t="str">
        <f t="shared" si="254"/>
        <v/>
      </c>
      <c r="B1500" s="1" t="str">
        <f t="shared" si="255"/>
        <v/>
      </c>
      <c r="C1500" s="1" t="str">
        <f t="shared" si="256"/>
        <v/>
      </c>
      <c r="D1500" s="1" t="str">
        <f>IF(ข้อมูลออเดอร์!A1499="","",ข้อมูลออเดอร์!A1499)</f>
        <v/>
      </c>
      <c r="E1500" s="1" t="str">
        <f>IFERROR(IF(VLOOKUP(D1500,ข้อมูลออเดอร์!A:BV,74,0)="Express delivery","NORMAL",IF(VLOOKUP(D1500,ข้อมูลออเดอร์!A:BV,74,0)="Lalamove","B2B_OFFLINE","")),"")</f>
        <v/>
      </c>
      <c r="F1500" s="1" t="str">
        <f t="shared" si="257"/>
        <v/>
      </c>
      <c r="G1500" s="1" t="str">
        <f>IF(ข้อมูลออเดอร์!CV1499="","",ข้อมูลออเดอร์!CV1499)</f>
        <v/>
      </c>
      <c r="H1500" s="1" t="str">
        <f>IF(ข้อมูลออเดอร์!CW1499="","",ข้อมูลออเดอร์!CW1499)</f>
        <v/>
      </c>
      <c r="I1500" s="1" t="str">
        <f>IF(ข้อมูลออเดอร์!CV1499="","",ข้อมูลออเดอร์!CV1499)</f>
        <v/>
      </c>
      <c r="J1500" s="1" t="str">
        <f>IF(ข้อมูลออเดอร์!DD1499="","",ข้อมูลออเดอร์!DD1499)</f>
        <v/>
      </c>
      <c r="K1500" s="102" t="str">
        <f t="shared" si="258"/>
        <v/>
      </c>
      <c r="L1500" s="102" t="str">
        <f t="shared" si="259"/>
        <v/>
      </c>
      <c r="M1500" s="103" t="str">
        <f ca="1" t="shared" si="260"/>
        <v/>
      </c>
      <c r="N1500" s="103" t="str">
        <f ca="1" t="shared" si="261"/>
        <v/>
      </c>
      <c r="O1500" s="1" t="str">
        <f>IFERROR(VLOOKUP(D1500,ข้อมูลออเดอร์!A:EK,49,0),"")</f>
        <v/>
      </c>
      <c r="P1500" s="1" t="str">
        <f>IF(D1500="","",ข้อมูลออเดอร์!AX1499)</f>
        <v/>
      </c>
      <c r="Q1500" s="1" t="str">
        <f>IF(D1500="","",ข้อมูลออเดอร์!AX1499)</f>
        <v/>
      </c>
      <c r="R1500" s="1" t="str">
        <f t="shared" si="262"/>
        <v/>
      </c>
      <c r="S1500" s="1" t="str">
        <f>IF('ข้อมูลจังหวัด-อำเภอ'!C1499="","",'ข้อมูลจังหวัด-อำเภอ'!C1499)</f>
        <v/>
      </c>
      <c r="T1500" s="1" t="str">
        <f>IF('ข้อมูลจังหวัด-อำเภอ'!D1499="","",'ข้อมูลจังหวัด-อำเภอ'!D1499)</f>
        <v/>
      </c>
      <c r="U1500" s="1" t="str">
        <f>IFERROR(VLOOKUP(D1500,ข้อมูลออเดอร์!A:EK,46,0),"")</f>
        <v/>
      </c>
      <c r="V1500" s="1" t="str">
        <f>IFERROR(VLOOKUP(D1500,ข้อมูลออเดอร์!A:EK,46,0),"")</f>
        <v/>
      </c>
      <c r="W1500" s="1" t="str">
        <f>IFERROR(VLOOKUP(D1500,ข้อมูลออเดอร์!A:EK,48,0),"")</f>
        <v/>
      </c>
      <c r="X1500" s="1" t="str">
        <f t="shared" si="263"/>
        <v/>
      </c>
      <c r="Y1500" s="1"/>
      <c r="Z1500" s="1"/>
      <c r="AA1500" s="1" t="e">
        <f t="shared" si="264"/>
        <v>#N/A</v>
      </c>
      <c r="AB1500" s="1"/>
      <c r="AC1500" s="1"/>
      <c r="AD1500" s="1"/>
      <c r="AE1500" s="1" t="e">
        <f>IF(ข้อมูลน้ำหนักสินค้า!C1499="","",ข้อมูลน้ำหนักสินค้า!C1499)*J1500</f>
        <v>#VALUE!</v>
      </c>
    </row>
    <row r="1501" spans="1:31">
      <c r="A1501" s="1" t="str">
        <f t="shared" si="254"/>
        <v/>
      </c>
      <c r="B1501" s="1" t="str">
        <f t="shared" si="255"/>
        <v/>
      </c>
      <c r="C1501" s="1" t="str">
        <f t="shared" si="256"/>
        <v/>
      </c>
      <c r="D1501" s="1" t="str">
        <f>IF(ข้อมูลออเดอร์!A1500="","",ข้อมูลออเดอร์!A1500)</f>
        <v/>
      </c>
      <c r="E1501" s="1" t="str">
        <f>IFERROR(IF(VLOOKUP(D1501,ข้อมูลออเดอร์!A:BV,74,0)="Express delivery","NORMAL",IF(VLOOKUP(D1501,ข้อมูลออเดอร์!A:BV,74,0)="Lalamove","B2B_OFFLINE","")),"")</f>
        <v/>
      </c>
      <c r="F1501" s="1" t="str">
        <f t="shared" si="257"/>
        <v/>
      </c>
      <c r="G1501" s="1" t="str">
        <f>IF(ข้อมูลออเดอร์!CV1500="","",ข้อมูลออเดอร์!CV1500)</f>
        <v/>
      </c>
      <c r="H1501" s="1" t="str">
        <f>IF(ข้อมูลออเดอร์!CW1500="","",ข้อมูลออเดอร์!CW1500)</f>
        <v/>
      </c>
      <c r="I1501" s="1" t="str">
        <f>IF(ข้อมูลออเดอร์!CV1500="","",ข้อมูลออเดอร์!CV1500)</f>
        <v/>
      </c>
      <c r="J1501" s="1" t="str">
        <f>IF(ข้อมูลออเดอร์!DD1500="","",ข้อมูลออเดอร์!DD1500)</f>
        <v/>
      </c>
      <c r="K1501" s="102" t="str">
        <f t="shared" si="258"/>
        <v/>
      </c>
      <c r="L1501" s="102" t="str">
        <f t="shared" si="259"/>
        <v/>
      </c>
      <c r="M1501" s="103" t="str">
        <f ca="1" t="shared" si="260"/>
        <v/>
      </c>
      <c r="N1501" s="103" t="str">
        <f ca="1" t="shared" si="261"/>
        <v/>
      </c>
      <c r="O1501" s="1" t="str">
        <f>IFERROR(VLOOKUP(D1501,ข้อมูลออเดอร์!A:EK,49,0),"")</f>
        <v/>
      </c>
      <c r="P1501" s="1" t="str">
        <f>IF(D1501="","",ข้อมูลออเดอร์!AX1500)</f>
        <v/>
      </c>
      <c r="Q1501" s="1" t="str">
        <f>IF(D1501="","",ข้อมูลออเดอร์!AX1500)</f>
        <v/>
      </c>
      <c r="R1501" s="1" t="str">
        <f t="shared" si="262"/>
        <v/>
      </c>
      <c r="S1501" s="1" t="str">
        <f>IF('ข้อมูลจังหวัด-อำเภอ'!C1500="","",'ข้อมูลจังหวัด-อำเภอ'!C1500)</f>
        <v/>
      </c>
      <c r="T1501" s="1" t="str">
        <f>IF('ข้อมูลจังหวัด-อำเภอ'!D1500="","",'ข้อมูลจังหวัด-อำเภอ'!D1500)</f>
        <v/>
      </c>
      <c r="U1501" s="1" t="str">
        <f>IFERROR(VLOOKUP(D1501,ข้อมูลออเดอร์!A:EK,46,0),"")</f>
        <v/>
      </c>
      <c r="V1501" s="1" t="str">
        <f>IFERROR(VLOOKUP(D1501,ข้อมูลออเดอร์!A:EK,46,0),"")</f>
        <v/>
      </c>
      <c r="W1501" s="1" t="str">
        <f>IFERROR(VLOOKUP(D1501,ข้อมูลออเดอร์!A:EK,48,0),"")</f>
        <v/>
      </c>
      <c r="X1501" s="1" t="str">
        <f t="shared" si="263"/>
        <v/>
      </c>
      <c r="Y1501" s="1"/>
      <c r="Z1501" s="1"/>
      <c r="AA1501" s="1" t="e">
        <f t="shared" si="264"/>
        <v>#N/A</v>
      </c>
      <c r="AB1501" s="1"/>
      <c r="AC1501" s="1"/>
      <c r="AD1501" s="1"/>
      <c r="AE1501" s="1" t="e">
        <f>IF(ข้อมูลน้ำหนักสินค้า!C1500="","",ข้อมูลน้ำหนักสินค้า!C1500)*J1501</f>
        <v>#VALUE!</v>
      </c>
    </row>
    <row r="1502" spans="1:31">
      <c r="A1502" s="1" t="str">
        <f t="shared" si="254"/>
        <v/>
      </c>
      <c r="B1502" s="1" t="str">
        <f t="shared" si="255"/>
        <v/>
      </c>
      <c r="C1502" s="1" t="str">
        <f t="shared" si="256"/>
        <v/>
      </c>
      <c r="D1502" s="1" t="str">
        <f>IF(ข้อมูลออเดอร์!A1501="","",ข้อมูลออเดอร์!A1501)</f>
        <v/>
      </c>
      <c r="E1502" s="1" t="str">
        <f>IFERROR(IF(VLOOKUP(D1502,ข้อมูลออเดอร์!A:BV,74,0)="Express delivery","NORMAL",IF(VLOOKUP(D1502,ข้อมูลออเดอร์!A:BV,74,0)="Lalamove","B2B_OFFLINE","")),"")</f>
        <v/>
      </c>
      <c r="F1502" s="1" t="str">
        <f t="shared" si="257"/>
        <v/>
      </c>
      <c r="G1502" s="1" t="str">
        <f>IF(ข้อมูลออเดอร์!CV1501="","",ข้อมูลออเดอร์!CV1501)</f>
        <v/>
      </c>
      <c r="H1502" s="1" t="str">
        <f>IF(ข้อมูลออเดอร์!CW1501="","",ข้อมูลออเดอร์!CW1501)</f>
        <v/>
      </c>
      <c r="I1502" s="1" t="str">
        <f>IF(ข้อมูลออเดอร์!CV1501="","",ข้อมูลออเดอร์!CV1501)</f>
        <v/>
      </c>
      <c r="J1502" s="1" t="str">
        <f>IF(ข้อมูลออเดอร์!DD1501="","",ข้อมูลออเดอร์!DD1501)</f>
        <v/>
      </c>
      <c r="K1502" s="102" t="str">
        <f t="shared" si="258"/>
        <v/>
      </c>
      <c r="L1502" s="102" t="str">
        <f t="shared" si="259"/>
        <v/>
      </c>
      <c r="M1502" s="103" t="str">
        <f ca="1" t="shared" si="260"/>
        <v/>
      </c>
      <c r="N1502" s="103" t="str">
        <f ca="1" t="shared" si="261"/>
        <v/>
      </c>
      <c r="O1502" s="1" t="str">
        <f>IFERROR(VLOOKUP(D1502,ข้อมูลออเดอร์!A:EK,49,0),"")</f>
        <v/>
      </c>
      <c r="P1502" s="1" t="str">
        <f>IF(D1502="","",ข้อมูลออเดอร์!AX1501)</f>
        <v/>
      </c>
      <c r="Q1502" s="1" t="str">
        <f>IF(D1502="","",ข้อมูลออเดอร์!AX1501)</f>
        <v/>
      </c>
      <c r="R1502" s="1" t="str">
        <f t="shared" si="262"/>
        <v/>
      </c>
      <c r="S1502" s="1" t="str">
        <f>IF('ข้อมูลจังหวัด-อำเภอ'!C1501="","",'ข้อมูลจังหวัด-อำเภอ'!C1501)</f>
        <v/>
      </c>
      <c r="T1502" s="1" t="str">
        <f>IF('ข้อมูลจังหวัด-อำเภอ'!D1501="","",'ข้อมูลจังหวัด-อำเภอ'!D1501)</f>
        <v/>
      </c>
      <c r="U1502" s="1" t="str">
        <f>IFERROR(VLOOKUP(D1502,ข้อมูลออเดอร์!A:EK,46,0),"")</f>
        <v/>
      </c>
      <c r="V1502" s="1" t="str">
        <f>IFERROR(VLOOKUP(D1502,ข้อมูลออเดอร์!A:EK,46,0),"")</f>
        <v/>
      </c>
      <c r="W1502" s="1" t="str">
        <f>IFERROR(VLOOKUP(D1502,ข้อมูลออเดอร์!A:EK,48,0),"")</f>
        <v/>
      </c>
      <c r="X1502" s="1" t="str">
        <f t="shared" si="263"/>
        <v/>
      </c>
      <c r="Y1502" s="1"/>
      <c r="Z1502" s="1"/>
      <c r="AA1502" s="1" t="e">
        <f t="shared" si="264"/>
        <v>#N/A</v>
      </c>
      <c r="AB1502" s="1"/>
      <c r="AC1502" s="1"/>
      <c r="AD1502" s="1"/>
      <c r="AE1502" s="1" t="e">
        <f>IF(ข้อมูลน้ำหนักสินค้า!C1501="","",ข้อมูลน้ำหนักสินค้า!C1501)*J1502</f>
        <v>#VALUE!</v>
      </c>
    </row>
    <row r="1503" spans="1:31">
      <c r="A1503" s="1" t="str">
        <f t="shared" si="254"/>
        <v/>
      </c>
      <c r="B1503" s="1" t="str">
        <f t="shared" si="255"/>
        <v/>
      </c>
      <c r="C1503" s="1" t="str">
        <f t="shared" si="256"/>
        <v/>
      </c>
      <c r="D1503" s="1" t="str">
        <f>IF(ข้อมูลออเดอร์!A1502="","",ข้อมูลออเดอร์!A1502)</f>
        <v/>
      </c>
      <c r="E1503" s="1" t="str">
        <f>IFERROR(IF(VLOOKUP(D1503,ข้อมูลออเดอร์!A:BV,74,0)="Express delivery","NORMAL",IF(VLOOKUP(D1503,ข้อมูลออเดอร์!A:BV,74,0)="Lalamove","B2B_OFFLINE","")),"")</f>
        <v/>
      </c>
      <c r="F1503" s="1" t="str">
        <f t="shared" si="257"/>
        <v/>
      </c>
      <c r="G1503" s="1" t="str">
        <f>IF(ข้อมูลออเดอร์!CV1502="","",ข้อมูลออเดอร์!CV1502)</f>
        <v/>
      </c>
      <c r="H1503" s="1" t="str">
        <f>IF(ข้อมูลออเดอร์!CW1502="","",ข้อมูลออเดอร์!CW1502)</f>
        <v/>
      </c>
      <c r="I1503" s="1" t="str">
        <f>IF(ข้อมูลออเดอร์!CV1502="","",ข้อมูลออเดอร์!CV1502)</f>
        <v/>
      </c>
      <c r="J1503" s="1" t="str">
        <f>IF(ข้อมูลออเดอร์!DD1502="","",ข้อมูลออเดอร์!DD1502)</f>
        <v/>
      </c>
      <c r="K1503" s="102" t="str">
        <f t="shared" si="258"/>
        <v/>
      </c>
      <c r="L1503" s="102" t="str">
        <f t="shared" si="259"/>
        <v/>
      </c>
      <c r="M1503" s="103" t="str">
        <f ca="1" t="shared" si="260"/>
        <v/>
      </c>
      <c r="N1503" s="103" t="str">
        <f ca="1" t="shared" si="261"/>
        <v/>
      </c>
      <c r="O1503" s="1" t="str">
        <f>IFERROR(VLOOKUP(D1503,ข้อมูลออเดอร์!A:EK,49,0),"")</f>
        <v/>
      </c>
      <c r="P1503" s="1" t="str">
        <f>IF(D1503="","",ข้อมูลออเดอร์!AX1502)</f>
        <v/>
      </c>
      <c r="Q1503" s="1" t="str">
        <f>IF(D1503="","",ข้อมูลออเดอร์!AX1502)</f>
        <v/>
      </c>
      <c r="R1503" s="1" t="str">
        <f t="shared" si="262"/>
        <v/>
      </c>
      <c r="S1503" s="1" t="str">
        <f>IF('ข้อมูลจังหวัด-อำเภอ'!C1502="","",'ข้อมูลจังหวัด-อำเภอ'!C1502)</f>
        <v/>
      </c>
      <c r="T1503" s="1" t="str">
        <f>IF('ข้อมูลจังหวัด-อำเภอ'!D1502="","",'ข้อมูลจังหวัด-อำเภอ'!D1502)</f>
        <v/>
      </c>
      <c r="U1503" s="1" t="str">
        <f>IFERROR(VLOOKUP(D1503,ข้อมูลออเดอร์!A:EK,46,0),"")</f>
        <v/>
      </c>
      <c r="V1503" s="1" t="str">
        <f>IFERROR(VLOOKUP(D1503,ข้อมูลออเดอร์!A:EK,46,0),"")</f>
        <v/>
      </c>
      <c r="W1503" s="1" t="str">
        <f>IFERROR(VLOOKUP(D1503,ข้อมูลออเดอร์!A:EK,48,0),"")</f>
        <v/>
      </c>
      <c r="X1503" s="1" t="str">
        <f t="shared" si="263"/>
        <v/>
      </c>
      <c r="Y1503" s="1"/>
      <c r="Z1503" s="1"/>
      <c r="AA1503" s="1" t="e">
        <f t="shared" si="264"/>
        <v>#N/A</v>
      </c>
      <c r="AB1503" s="1"/>
      <c r="AC1503" s="1"/>
      <c r="AD1503" s="1"/>
      <c r="AE1503" s="1" t="e">
        <f>IF(ข้อมูลน้ำหนักสินค้า!C1502="","",ข้อมูลน้ำหนักสินค้า!C1502)*J1503</f>
        <v>#VALUE!</v>
      </c>
    </row>
    <row r="1504" spans="1:31">
      <c r="A1504" s="1" t="str">
        <f t="shared" si="254"/>
        <v/>
      </c>
      <c r="B1504" s="1" t="str">
        <f t="shared" si="255"/>
        <v/>
      </c>
      <c r="C1504" s="1" t="str">
        <f t="shared" si="256"/>
        <v/>
      </c>
      <c r="D1504" s="1" t="str">
        <f>IF(ข้อมูลออเดอร์!A1503="","",ข้อมูลออเดอร์!A1503)</f>
        <v/>
      </c>
      <c r="E1504" s="1" t="str">
        <f>IFERROR(IF(VLOOKUP(D1504,ข้อมูลออเดอร์!A:BV,74,0)="Express delivery","NORMAL",IF(VLOOKUP(D1504,ข้อมูลออเดอร์!A:BV,74,0)="Lalamove","B2B_OFFLINE","")),"")</f>
        <v/>
      </c>
      <c r="F1504" s="1" t="str">
        <f t="shared" si="257"/>
        <v/>
      </c>
      <c r="G1504" s="1" t="str">
        <f>IF(ข้อมูลออเดอร์!CV1503="","",ข้อมูลออเดอร์!CV1503)</f>
        <v/>
      </c>
      <c r="H1504" s="1" t="str">
        <f>IF(ข้อมูลออเดอร์!CW1503="","",ข้อมูลออเดอร์!CW1503)</f>
        <v/>
      </c>
      <c r="I1504" s="1" t="str">
        <f>IF(ข้อมูลออเดอร์!CV1503="","",ข้อมูลออเดอร์!CV1503)</f>
        <v/>
      </c>
      <c r="J1504" s="1" t="str">
        <f>IF(ข้อมูลออเดอร์!DD1503="","",ข้อมูลออเดอร์!DD1503)</f>
        <v/>
      </c>
      <c r="K1504" s="102" t="str">
        <f t="shared" si="258"/>
        <v/>
      </c>
      <c r="L1504" s="102" t="str">
        <f t="shared" si="259"/>
        <v/>
      </c>
      <c r="M1504" s="103" t="str">
        <f ca="1" t="shared" si="260"/>
        <v/>
      </c>
      <c r="N1504" s="103" t="str">
        <f ca="1" t="shared" si="261"/>
        <v/>
      </c>
      <c r="O1504" s="1" t="str">
        <f>IFERROR(VLOOKUP(D1504,ข้อมูลออเดอร์!A:EK,49,0),"")</f>
        <v/>
      </c>
      <c r="P1504" s="1" t="str">
        <f>IF(D1504="","",ข้อมูลออเดอร์!AX1503)</f>
        <v/>
      </c>
      <c r="Q1504" s="1" t="str">
        <f>IF(D1504="","",ข้อมูลออเดอร์!AX1503)</f>
        <v/>
      </c>
      <c r="R1504" s="1" t="str">
        <f t="shared" si="262"/>
        <v/>
      </c>
      <c r="S1504" s="1" t="str">
        <f>IF('ข้อมูลจังหวัด-อำเภอ'!C1503="","",'ข้อมูลจังหวัด-อำเภอ'!C1503)</f>
        <v/>
      </c>
      <c r="T1504" s="1" t="str">
        <f>IF('ข้อมูลจังหวัด-อำเภอ'!D1503="","",'ข้อมูลจังหวัด-อำเภอ'!D1503)</f>
        <v/>
      </c>
      <c r="U1504" s="1" t="str">
        <f>IFERROR(VLOOKUP(D1504,ข้อมูลออเดอร์!A:EK,46,0),"")</f>
        <v/>
      </c>
      <c r="V1504" s="1" t="str">
        <f>IFERROR(VLOOKUP(D1504,ข้อมูลออเดอร์!A:EK,46,0),"")</f>
        <v/>
      </c>
      <c r="W1504" s="1" t="str">
        <f>IFERROR(VLOOKUP(D1504,ข้อมูลออเดอร์!A:EK,48,0),"")</f>
        <v/>
      </c>
      <c r="X1504" s="1" t="str">
        <f t="shared" si="263"/>
        <v/>
      </c>
      <c r="Y1504" s="1"/>
      <c r="Z1504" s="1"/>
      <c r="AA1504" s="1" t="e">
        <f t="shared" si="264"/>
        <v>#N/A</v>
      </c>
      <c r="AB1504" s="1"/>
      <c r="AC1504" s="1"/>
      <c r="AD1504" s="1"/>
      <c r="AE1504" s="1" t="e">
        <f>IF(ข้อมูลน้ำหนักสินค้า!C1503="","",ข้อมูลน้ำหนักสินค้า!C1503)*J1504</f>
        <v>#VALUE!</v>
      </c>
    </row>
    <row r="1505" spans="1:31">
      <c r="A1505" s="1" t="str">
        <f t="shared" si="254"/>
        <v/>
      </c>
      <c r="B1505" s="1" t="str">
        <f t="shared" si="255"/>
        <v/>
      </c>
      <c r="C1505" s="1" t="str">
        <f t="shared" si="256"/>
        <v/>
      </c>
      <c r="D1505" s="1" t="str">
        <f>IF(ข้อมูลออเดอร์!A1504="","",ข้อมูลออเดอร์!A1504)</f>
        <v/>
      </c>
      <c r="E1505" s="1" t="str">
        <f>IFERROR(IF(VLOOKUP(D1505,ข้อมูลออเดอร์!A:BV,74,0)="Express delivery","NORMAL",IF(VLOOKUP(D1505,ข้อมูลออเดอร์!A:BV,74,0)="Lalamove","B2B_OFFLINE","")),"")</f>
        <v/>
      </c>
      <c r="F1505" s="1" t="str">
        <f t="shared" si="257"/>
        <v/>
      </c>
      <c r="G1505" s="1" t="str">
        <f>IF(ข้อมูลออเดอร์!CV1504="","",ข้อมูลออเดอร์!CV1504)</f>
        <v/>
      </c>
      <c r="H1505" s="1" t="str">
        <f>IF(ข้อมูลออเดอร์!CW1504="","",ข้อมูลออเดอร์!CW1504)</f>
        <v/>
      </c>
      <c r="I1505" s="1" t="str">
        <f>IF(ข้อมูลออเดอร์!CV1504="","",ข้อมูลออเดอร์!CV1504)</f>
        <v/>
      </c>
      <c r="J1505" s="1" t="str">
        <f>IF(ข้อมูลออเดอร์!DD1504="","",ข้อมูลออเดอร์!DD1504)</f>
        <v/>
      </c>
      <c r="K1505" s="102" t="str">
        <f t="shared" si="258"/>
        <v/>
      </c>
      <c r="L1505" s="102" t="str">
        <f t="shared" si="259"/>
        <v/>
      </c>
      <c r="M1505" s="103" t="str">
        <f ca="1" t="shared" si="260"/>
        <v/>
      </c>
      <c r="N1505" s="103" t="str">
        <f ca="1" t="shared" si="261"/>
        <v/>
      </c>
      <c r="O1505" s="1" t="str">
        <f>IFERROR(VLOOKUP(D1505,ข้อมูลออเดอร์!A:EK,49,0),"")</f>
        <v/>
      </c>
      <c r="P1505" s="1" t="str">
        <f>IF(D1505="","",ข้อมูลออเดอร์!AX1504)</f>
        <v/>
      </c>
      <c r="Q1505" s="1" t="str">
        <f>IF(D1505="","",ข้อมูลออเดอร์!AX1504)</f>
        <v/>
      </c>
      <c r="R1505" s="1" t="str">
        <f t="shared" si="262"/>
        <v/>
      </c>
      <c r="S1505" s="1" t="str">
        <f>IF('ข้อมูลจังหวัด-อำเภอ'!C1504="","",'ข้อมูลจังหวัด-อำเภอ'!C1504)</f>
        <v/>
      </c>
      <c r="T1505" s="1" t="str">
        <f>IF('ข้อมูลจังหวัด-อำเภอ'!D1504="","",'ข้อมูลจังหวัด-อำเภอ'!D1504)</f>
        <v/>
      </c>
      <c r="U1505" s="1" t="str">
        <f>IFERROR(VLOOKUP(D1505,ข้อมูลออเดอร์!A:EK,46,0),"")</f>
        <v/>
      </c>
      <c r="V1505" s="1" t="str">
        <f>IFERROR(VLOOKUP(D1505,ข้อมูลออเดอร์!A:EK,46,0),"")</f>
        <v/>
      </c>
      <c r="W1505" s="1" t="str">
        <f>IFERROR(VLOOKUP(D1505,ข้อมูลออเดอร์!A:EK,48,0),"")</f>
        <v/>
      </c>
      <c r="X1505" s="1" t="str">
        <f t="shared" si="263"/>
        <v/>
      </c>
      <c r="Y1505" s="1"/>
      <c r="Z1505" s="1"/>
      <c r="AA1505" s="1" t="e">
        <f t="shared" si="264"/>
        <v>#N/A</v>
      </c>
      <c r="AB1505" s="1"/>
      <c r="AC1505" s="1"/>
      <c r="AD1505" s="1"/>
      <c r="AE1505" s="1" t="e">
        <f>IF(ข้อมูลน้ำหนักสินค้า!C1504="","",ข้อมูลน้ำหนักสินค้า!C1504)*J1505</f>
        <v>#VALUE!</v>
      </c>
    </row>
    <row r="1506" spans="1:31">
      <c r="A1506" s="1" t="str">
        <f t="shared" si="254"/>
        <v/>
      </c>
      <c r="B1506" s="1" t="str">
        <f t="shared" si="255"/>
        <v/>
      </c>
      <c r="C1506" s="1" t="str">
        <f t="shared" si="256"/>
        <v/>
      </c>
      <c r="D1506" s="1" t="str">
        <f>IF(ข้อมูลออเดอร์!A1505="","",ข้อมูลออเดอร์!A1505)</f>
        <v/>
      </c>
      <c r="E1506" s="1" t="str">
        <f>IFERROR(IF(VLOOKUP(D1506,ข้อมูลออเดอร์!A:BV,74,0)="Express delivery","NORMAL",IF(VLOOKUP(D1506,ข้อมูลออเดอร์!A:BV,74,0)="Lalamove","B2B_OFFLINE","")),"")</f>
        <v/>
      </c>
      <c r="F1506" s="1" t="str">
        <f t="shared" si="257"/>
        <v/>
      </c>
      <c r="G1506" s="1" t="str">
        <f>IF(ข้อมูลออเดอร์!CV1505="","",ข้อมูลออเดอร์!CV1505)</f>
        <v/>
      </c>
      <c r="H1506" s="1" t="str">
        <f>IF(ข้อมูลออเดอร์!CW1505="","",ข้อมูลออเดอร์!CW1505)</f>
        <v/>
      </c>
      <c r="I1506" s="1" t="str">
        <f>IF(ข้อมูลออเดอร์!CV1505="","",ข้อมูลออเดอร์!CV1505)</f>
        <v/>
      </c>
      <c r="J1506" s="1" t="str">
        <f>IF(ข้อมูลออเดอร์!DD1505="","",ข้อมูลออเดอร์!DD1505)</f>
        <v/>
      </c>
      <c r="K1506" s="102" t="str">
        <f t="shared" si="258"/>
        <v/>
      </c>
      <c r="L1506" s="102" t="str">
        <f t="shared" si="259"/>
        <v/>
      </c>
      <c r="M1506" s="103" t="str">
        <f ca="1" t="shared" si="260"/>
        <v/>
      </c>
      <c r="N1506" s="103" t="str">
        <f ca="1" t="shared" si="261"/>
        <v/>
      </c>
      <c r="O1506" s="1" t="str">
        <f>IFERROR(VLOOKUP(D1506,ข้อมูลออเดอร์!A:EK,49,0),"")</f>
        <v/>
      </c>
      <c r="P1506" s="1" t="str">
        <f>IF(D1506="","",ข้อมูลออเดอร์!AX1505)</f>
        <v/>
      </c>
      <c r="Q1506" s="1" t="str">
        <f>IF(D1506="","",ข้อมูลออเดอร์!AX1505)</f>
        <v/>
      </c>
      <c r="R1506" s="1" t="str">
        <f t="shared" si="262"/>
        <v/>
      </c>
      <c r="S1506" s="1" t="str">
        <f>IF('ข้อมูลจังหวัด-อำเภอ'!C1505="","",'ข้อมูลจังหวัด-อำเภอ'!C1505)</f>
        <v/>
      </c>
      <c r="T1506" s="1" t="str">
        <f>IF('ข้อมูลจังหวัด-อำเภอ'!D1505="","",'ข้อมูลจังหวัด-อำเภอ'!D1505)</f>
        <v/>
      </c>
      <c r="U1506" s="1" t="str">
        <f>IFERROR(VLOOKUP(D1506,ข้อมูลออเดอร์!A:EK,46,0),"")</f>
        <v/>
      </c>
      <c r="V1506" s="1" t="str">
        <f>IFERROR(VLOOKUP(D1506,ข้อมูลออเดอร์!A:EK,46,0),"")</f>
        <v/>
      </c>
      <c r="W1506" s="1" t="str">
        <f>IFERROR(VLOOKUP(D1506,ข้อมูลออเดอร์!A:EK,48,0),"")</f>
        <v/>
      </c>
      <c r="X1506" s="1" t="str">
        <f t="shared" si="263"/>
        <v/>
      </c>
      <c r="Y1506" s="1"/>
      <c r="Z1506" s="1"/>
      <c r="AA1506" s="1" t="e">
        <f t="shared" si="264"/>
        <v>#N/A</v>
      </c>
      <c r="AB1506" s="1"/>
      <c r="AC1506" s="1"/>
      <c r="AD1506" s="1"/>
      <c r="AE1506" s="1" t="e">
        <f>IF(ข้อมูลน้ำหนักสินค้า!C1505="","",ข้อมูลน้ำหนักสินค้า!C1505)*J1506</f>
        <v>#VALUE!</v>
      </c>
    </row>
    <row r="1507" spans="1:31">
      <c r="A1507" s="1" t="str">
        <f t="shared" si="254"/>
        <v/>
      </c>
      <c r="B1507" s="1" t="str">
        <f t="shared" si="255"/>
        <v/>
      </c>
      <c r="C1507" s="1" t="str">
        <f t="shared" si="256"/>
        <v/>
      </c>
      <c r="D1507" s="1" t="str">
        <f>IF(ข้อมูลออเดอร์!A1506="","",ข้อมูลออเดอร์!A1506)</f>
        <v/>
      </c>
      <c r="E1507" s="1" t="str">
        <f>IFERROR(IF(VLOOKUP(D1507,ข้อมูลออเดอร์!A:BV,74,0)="Express delivery","NORMAL",IF(VLOOKUP(D1507,ข้อมูลออเดอร์!A:BV,74,0)="Lalamove","B2B_OFFLINE","")),"")</f>
        <v/>
      </c>
      <c r="F1507" s="1" t="str">
        <f t="shared" si="257"/>
        <v/>
      </c>
      <c r="G1507" s="1" t="str">
        <f>IF(ข้อมูลออเดอร์!CV1506="","",ข้อมูลออเดอร์!CV1506)</f>
        <v/>
      </c>
      <c r="H1507" s="1" t="str">
        <f>IF(ข้อมูลออเดอร์!CW1506="","",ข้อมูลออเดอร์!CW1506)</f>
        <v/>
      </c>
      <c r="I1507" s="1" t="str">
        <f>IF(ข้อมูลออเดอร์!CV1506="","",ข้อมูลออเดอร์!CV1506)</f>
        <v/>
      </c>
      <c r="J1507" s="1" t="str">
        <f>IF(ข้อมูลออเดอร์!DD1506="","",ข้อมูลออเดอร์!DD1506)</f>
        <v/>
      </c>
      <c r="K1507" s="102" t="str">
        <f t="shared" si="258"/>
        <v/>
      </c>
      <c r="L1507" s="102" t="str">
        <f t="shared" si="259"/>
        <v/>
      </c>
      <c r="M1507" s="103" t="str">
        <f ca="1" t="shared" si="260"/>
        <v/>
      </c>
      <c r="N1507" s="103" t="str">
        <f ca="1" t="shared" si="261"/>
        <v/>
      </c>
      <c r="O1507" s="1" t="str">
        <f>IFERROR(VLOOKUP(D1507,ข้อมูลออเดอร์!A:EK,49,0),"")</f>
        <v/>
      </c>
      <c r="P1507" s="1" t="str">
        <f>IF(D1507="","",ข้อมูลออเดอร์!AX1506)</f>
        <v/>
      </c>
      <c r="Q1507" s="1" t="str">
        <f>IF(D1507="","",ข้อมูลออเดอร์!AX1506)</f>
        <v/>
      </c>
      <c r="R1507" s="1" t="str">
        <f t="shared" si="262"/>
        <v/>
      </c>
      <c r="S1507" s="1" t="str">
        <f>IF('ข้อมูลจังหวัด-อำเภอ'!C1506="","",'ข้อมูลจังหวัด-อำเภอ'!C1506)</f>
        <v/>
      </c>
      <c r="T1507" s="1" t="str">
        <f>IF('ข้อมูลจังหวัด-อำเภอ'!D1506="","",'ข้อมูลจังหวัด-อำเภอ'!D1506)</f>
        <v/>
      </c>
      <c r="U1507" s="1" t="str">
        <f>IFERROR(VLOOKUP(D1507,ข้อมูลออเดอร์!A:EK,46,0),"")</f>
        <v/>
      </c>
      <c r="V1507" s="1" t="str">
        <f>IFERROR(VLOOKUP(D1507,ข้อมูลออเดอร์!A:EK,46,0),"")</f>
        <v/>
      </c>
      <c r="W1507" s="1" t="str">
        <f>IFERROR(VLOOKUP(D1507,ข้อมูลออเดอร์!A:EK,48,0),"")</f>
        <v/>
      </c>
      <c r="X1507" s="1" t="str">
        <f t="shared" si="263"/>
        <v/>
      </c>
      <c r="Y1507" s="1"/>
      <c r="Z1507" s="1"/>
      <c r="AA1507" s="1" t="e">
        <f t="shared" si="264"/>
        <v>#N/A</v>
      </c>
      <c r="AB1507" s="1"/>
      <c r="AC1507" s="1"/>
      <c r="AD1507" s="1"/>
      <c r="AE1507" s="1" t="e">
        <f>IF(ข้อมูลน้ำหนักสินค้า!C1506="","",ข้อมูลน้ำหนักสินค้า!C1506)*J1507</f>
        <v>#VALUE!</v>
      </c>
    </row>
    <row r="1508" spans="1:31">
      <c r="A1508" s="1" t="str">
        <f t="shared" si="254"/>
        <v/>
      </c>
      <c r="B1508" s="1" t="str">
        <f t="shared" si="255"/>
        <v/>
      </c>
      <c r="C1508" s="1" t="str">
        <f t="shared" si="256"/>
        <v/>
      </c>
      <c r="D1508" s="1" t="str">
        <f>IF(ข้อมูลออเดอร์!A1507="","",ข้อมูลออเดอร์!A1507)</f>
        <v/>
      </c>
      <c r="E1508" s="1" t="str">
        <f>IFERROR(IF(VLOOKUP(D1508,ข้อมูลออเดอร์!A:BV,74,0)="Express delivery","NORMAL",IF(VLOOKUP(D1508,ข้อมูลออเดอร์!A:BV,74,0)="Lalamove","B2B_OFFLINE","")),"")</f>
        <v/>
      </c>
      <c r="F1508" s="1" t="str">
        <f t="shared" si="257"/>
        <v/>
      </c>
      <c r="G1508" s="1" t="str">
        <f>IF(ข้อมูลออเดอร์!CV1507="","",ข้อมูลออเดอร์!CV1507)</f>
        <v/>
      </c>
      <c r="H1508" s="1" t="str">
        <f>IF(ข้อมูลออเดอร์!CW1507="","",ข้อมูลออเดอร์!CW1507)</f>
        <v/>
      </c>
      <c r="I1508" s="1" t="str">
        <f>IF(ข้อมูลออเดอร์!CV1507="","",ข้อมูลออเดอร์!CV1507)</f>
        <v/>
      </c>
      <c r="J1508" s="1" t="str">
        <f>IF(ข้อมูลออเดอร์!DD1507="","",ข้อมูลออเดอร์!DD1507)</f>
        <v/>
      </c>
      <c r="K1508" s="102" t="str">
        <f t="shared" si="258"/>
        <v/>
      </c>
      <c r="L1508" s="102" t="str">
        <f t="shared" si="259"/>
        <v/>
      </c>
      <c r="M1508" s="103" t="str">
        <f ca="1" t="shared" si="260"/>
        <v/>
      </c>
      <c r="N1508" s="103" t="str">
        <f ca="1" t="shared" si="261"/>
        <v/>
      </c>
      <c r="O1508" s="1" t="str">
        <f>IFERROR(VLOOKUP(D1508,ข้อมูลออเดอร์!A:EK,49,0),"")</f>
        <v/>
      </c>
      <c r="P1508" s="1" t="str">
        <f>IF(D1508="","",ข้อมูลออเดอร์!AX1507)</f>
        <v/>
      </c>
      <c r="Q1508" s="1" t="str">
        <f>IF(D1508="","",ข้อมูลออเดอร์!AX1507)</f>
        <v/>
      </c>
      <c r="R1508" s="1" t="str">
        <f t="shared" si="262"/>
        <v/>
      </c>
      <c r="S1508" s="1" t="str">
        <f>IF('ข้อมูลจังหวัด-อำเภอ'!C1507="","",'ข้อมูลจังหวัด-อำเภอ'!C1507)</f>
        <v/>
      </c>
      <c r="T1508" s="1" t="str">
        <f>IF('ข้อมูลจังหวัด-อำเภอ'!D1507="","",'ข้อมูลจังหวัด-อำเภอ'!D1507)</f>
        <v/>
      </c>
      <c r="U1508" s="1" t="str">
        <f>IFERROR(VLOOKUP(D1508,ข้อมูลออเดอร์!A:EK,46,0),"")</f>
        <v/>
      </c>
      <c r="V1508" s="1" t="str">
        <f>IFERROR(VLOOKUP(D1508,ข้อมูลออเดอร์!A:EK,46,0),"")</f>
        <v/>
      </c>
      <c r="W1508" s="1" t="str">
        <f>IFERROR(VLOOKUP(D1508,ข้อมูลออเดอร์!A:EK,48,0),"")</f>
        <v/>
      </c>
      <c r="X1508" s="1" t="str">
        <f t="shared" si="263"/>
        <v/>
      </c>
      <c r="Y1508" s="1"/>
      <c r="Z1508" s="1"/>
      <c r="AA1508" s="1" t="e">
        <f t="shared" si="264"/>
        <v>#N/A</v>
      </c>
      <c r="AB1508" s="1"/>
      <c r="AC1508" s="1"/>
      <c r="AD1508" s="1"/>
      <c r="AE1508" s="1" t="e">
        <f>IF(ข้อมูลน้ำหนักสินค้า!C1507="","",ข้อมูลน้ำหนักสินค้า!C1507)*J1508</f>
        <v>#VALUE!</v>
      </c>
    </row>
    <row r="1509" spans="1:31">
      <c r="A1509" s="1" t="str">
        <f t="shared" si="254"/>
        <v/>
      </c>
      <c r="B1509" s="1" t="str">
        <f t="shared" si="255"/>
        <v/>
      </c>
      <c r="C1509" s="1" t="str">
        <f t="shared" si="256"/>
        <v/>
      </c>
      <c r="D1509" s="1" t="str">
        <f>IF(ข้อมูลออเดอร์!A1508="","",ข้อมูลออเดอร์!A1508)</f>
        <v/>
      </c>
      <c r="E1509" s="1" t="str">
        <f>IFERROR(IF(VLOOKUP(D1509,ข้อมูลออเดอร์!A:BV,74,0)="Express delivery","NORMAL",IF(VLOOKUP(D1509,ข้อมูลออเดอร์!A:BV,74,0)="Lalamove","B2B_OFFLINE","")),"")</f>
        <v/>
      </c>
      <c r="F1509" s="1" t="str">
        <f t="shared" si="257"/>
        <v/>
      </c>
      <c r="G1509" s="1" t="str">
        <f>IF(ข้อมูลออเดอร์!CV1508="","",ข้อมูลออเดอร์!CV1508)</f>
        <v/>
      </c>
      <c r="H1509" s="1" t="str">
        <f>IF(ข้อมูลออเดอร์!CW1508="","",ข้อมูลออเดอร์!CW1508)</f>
        <v/>
      </c>
      <c r="I1509" s="1" t="str">
        <f>IF(ข้อมูลออเดอร์!CV1508="","",ข้อมูลออเดอร์!CV1508)</f>
        <v/>
      </c>
      <c r="J1509" s="1" t="str">
        <f>IF(ข้อมูลออเดอร์!DD1508="","",ข้อมูลออเดอร์!DD1508)</f>
        <v/>
      </c>
      <c r="K1509" s="102" t="str">
        <f t="shared" si="258"/>
        <v/>
      </c>
      <c r="L1509" s="102" t="str">
        <f t="shared" si="259"/>
        <v/>
      </c>
      <c r="M1509" s="103" t="str">
        <f ca="1" t="shared" si="260"/>
        <v/>
      </c>
      <c r="N1509" s="103" t="str">
        <f ca="1" t="shared" si="261"/>
        <v/>
      </c>
      <c r="O1509" s="1" t="str">
        <f>IFERROR(VLOOKUP(D1509,ข้อมูลออเดอร์!A:EK,49,0),"")</f>
        <v/>
      </c>
      <c r="P1509" s="1" t="str">
        <f>IF(D1509="","",ข้อมูลออเดอร์!AX1508)</f>
        <v/>
      </c>
      <c r="Q1509" s="1" t="str">
        <f>IF(D1509="","",ข้อมูลออเดอร์!AX1508)</f>
        <v/>
      </c>
      <c r="R1509" s="1" t="str">
        <f t="shared" si="262"/>
        <v/>
      </c>
      <c r="S1509" s="1" t="str">
        <f>IF('ข้อมูลจังหวัด-อำเภอ'!C1508="","",'ข้อมูลจังหวัด-อำเภอ'!C1508)</f>
        <v/>
      </c>
      <c r="T1509" s="1" t="str">
        <f>IF('ข้อมูลจังหวัด-อำเภอ'!D1508="","",'ข้อมูลจังหวัด-อำเภอ'!D1508)</f>
        <v/>
      </c>
      <c r="U1509" s="1" t="str">
        <f>IFERROR(VLOOKUP(D1509,ข้อมูลออเดอร์!A:EK,46,0),"")</f>
        <v/>
      </c>
      <c r="V1509" s="1" t="str">
        <f>IFERROR(VLOOKUP(D1509,ข้อมูลออเดอร์!A:EK,46,0),"")</f>
        <v/>
      </c>
      <c r="W1509" s="1" t="str">
        <f>IFERROR(VLOOKUP(D1509,ข้อมูลออเดอร์!A:EK,48,0),"")</f>
        <v/>
      </c>
      <c r="X1509" s="1" t="str">
        <f t="shared" si="263"/>
        <v/>
      </c>
      <c r="Y1509" s="1"/>
      <c r="Z1509" s="1"/>
      <c r="AA1509" s="1" t="e">
        <f t="shared" si="264"/>
        <v>#N/A</v>
      </c>
      <c r="AB1509" s="1"/>
      <c r="AC1509" s="1"/>
      <c r="AD1509" s="1"/>
      <c r="AE1509" s="1" t="e">
        <f>IF(ข้อมูลน้ำหนักสินค้า!C1508="","",ข้อมูลน้ำหนักสินค้า!C1508)*J1509</f>
        <v>#VALUE!</v>
      </c>
    </row>
    <row r="1510" spans="1:31">
      <c r="A1510" s="1" t="str">
        <f t="shared" si="254"/>
        <v/>
      </c>
      <c r="B1510" s="1" t="str">
        <f t="shared" si="255"/>
        <v/>
      </c>
      <c r="C1510" s="1" t="str">
        <f t="shared" si="256"/>
        <v/>
      </c>
      <c r="D1510" s="1" t="str">
        <f>IF(ข้อมูลออเดอร์!A1509="","",ข้อมูลออเดอร์!A1509)</f>
        <v/>
      </c>
      <c r="E1510" s="1" t="str">
        <f>IFERROR(IF(VLOOKUP(D1510,ข้อมูลออเดอร์!A:BV,74,0)="Express delivery","NORMAL",IF(VLOOKUP(D1510,ข้อมูลออเดอร์!A:BV,74,0)="Lalamove","B2B_OFFLINE","")),"")</f>
        <v/>
      </c>
      <c r="F1510" s="1" t="str">
        <f t="shared" si="257"/>
        <v/>
      </c>
      <c r="G1510" s="1" t="str">
        <f>IF(ข้อมูลออเดอร์!CV1509="","",ข้อมูลออเดอร์!CV1509)</f>
        <v/>
      </c>
      <c r="H1510" s="1" t="str">
        <f>IF(ข้อมูลออเดอร์!CW1509="","",ข้อมูลออเดอร์!CW1509)</f>
        <v/>
      </c>
      <c r="I1510" s="1" t="str">
        <f>IF(ข้อมูลออเดอร์!CV1509="","",ข้อมูลออเดอร์!CV1509)</f>
        <v/>
      </c>
      <c r="J1510" s="1" t="str">
        <f>IF(ข้อมูลออเดอร์!DD1509="","",ข้อมูลออเดอร์!DD1509)</f>
        <v/>
      </c>
      <c r="K1510" s="102" t="str">
        <f t="shared" si="258"/>
        <v/>
      </c>
      <c r="L1510" s="102" t="str">
        <f t="shared" si="259"/>
        <v/>
      </c>
      <c r="M1510" s="103" t="str">
        <f ca="1" t="shared" si="260"/>
        <v/>
      </c>
      <c r="N1510" s="103" t="str">
        <f ca="1" t="shared" si="261"/>
        <v/>
      </c>
      <c r="O1510" s="1" t="str">
        <f>IFERROR(VLOOKUP(D1510,ข้อมูลออเดอร์!A:EK,49,0),"")</f>
        <v/>
      </c>
      <c r="P1510" s="1" t="str">
        <f>IF(D1510="","",ข้อมูลออเดอร์!AX1509)</f>
        <v/>
      </c>
      <c r="Q1510" s="1" t="str">
        <f>IF(D1510="","",ข้อมูลออเดอร์!AX1509)</f>
        <v/>
      </c>
      <c r="R1510" s="1" t="str">
        <f t="shared" si="262"/>
        <v/>
      </c>
      <c r="S1510" s="1" t="str">
        <f>IF('ข้อมูลจังหวัด-อำเภอ'!C1509="","",'ข้อมูลจังหวัด-อำเภอ'!C1509)</f>
        <v/>
      </c>
      <c r="T1510" s="1" t="str">
        <f>IF('ข้อมูลจังหวัด-อำเภอ'!D1509="","",'ข้อมูลจังหวัด-อำเภอ'!D1509)</f>
        <v/>
      </c>
      <c r="U1510" s="1" t="str">
        <f>IFERROR(VLOOKUP(D1510,ข้อมูลออเดอร์!A:EK,46,0),"")</f>
        <v/>
      </c>
      <c r="V1510" s="1" t="str">
        <f>IFERROR(VLOOKUP(D1510,ข้อมูลออเดอร์!A:EK,46,0),"")</f>
        <v/>
      </c>
      <c r="W1510" s="1" t="str">
        <f>IFERROR(VLOOKUP(D1510,ข้อมูลออเดอร์!A:EK,48,0),"")</f>
        <v/>
      </c>
      <c r="X1510" s="1" t="str">
        <f t="shared" si="263"/>
        <v/>
      </c>
      <c r="Y1510" s="1"/>
      <c r="Z1510" s="1"/>
      <c r="AA1510" s="1" t="e">
        <f t="shared" si="264"/>
        <v>#N/A</v>
      </c>
      <c r="AB1510" s="1"/>
      <c r="AC1510" s="1"/>
      <c r="AD1510" s="1"/>
      <c r="AE1510" s="1" t="e">
        <f>IF(ข้อมูลน้ำหนักสินค้า!C1509="","",ข้อมูลน้ำหนักสินค้า!C1509)*J1510</f>
        <v>#VALUE!</v>
      </c>
    </row>
    <row r="1511" spans="1:31">
      <c r="A1511" s="1" t="str">
        <f t="shared" si="254"/>
        <v/>
      </c>
      <c r="B1511" s="1" t="str">
        <f t="shared" si="255"/>
        <v/>
      </c>
      <c r="C1511" s="1" t="str">
        <f t="shared" si="256"/>
        <v/>
      </c>
      <c r="D1511" s="1" t="str">
        <f>IF(ข้อมูลออเดอร์!A1510="","",ข้อมูลออเดอร์!A1510)</f>
        <v/>
      </c>
      <c r="E1511" s="1" t="str">
        <f>IFERROR(IF(VLOOKUP(D1511,ข้อมูลออเดอร์!A:BV,74,0)="Express delivery","NORMAL",IF(VLOOKUP(D1511,ข้อมูลออเดอร์!A:BV,74,0)="Lalamove","B2B_OFFLINE","")),"")</f>
        <v/>
      </c>
      <c r="F1511" s="1" t="str">
        <f t="shared" si="257"/>
        <v/>
      </c>
      <c r="G1511" s="1" t="str">
        <f>IF(ข้อมูลออเดอร์!CV1510="","",ข้อมูลออเดอร์!CV1510)</f>
        <v/>
      </c>
      <c r="H1511" s="1" t="str">
        <f>IF(ข้อมูลออเดอร์!CW1510="","",ข้อมูลออเดอร์!CW1510)</f>
        <v/>
      </c>
      <c r="I1511" s="1" t="str">
        <f>IF(ข้อมูลออเดอร์!CV1510="","",ข้อมูลออเดอร์!CV1510)</f>
        <v/>
      </c>
      <c r="J1511" s="1" t="str">
        <f>IF(ข้อมูลออเดอร์!DD1510="","",ข้อมูลออเดอร์!DD1510)</f>
        <v/>
      </c>
      <c r="K1511" s="102" t="str">
        <f t="shared" si="258"/>
        <v/>
      </c>
      <c r="L1511" s="102" t="str">
        <f t="shared" si="259"/>
        <v/>
      </c>
      <c r="M1511" s="103" t="str">
        <f ca="1" t="shared" si="260"/>
        <v/>
      </c>
      <c r="N1511" s="103" t="str">
        <f ca="1" t="shared" si="261"/>
        <v/>
      </c>
      <c r="O1511" s="1" t="str">
        <f>IFERROR(VLOOKUP(D1511,ข้อมูลออเดอร์!A:EK,49,0),"")</f>
        <v/>
      </c>
      <c r="P1511" s="1" t="str">
        <f>IF(D1511="","",ข้อมูลออเดอร์!AX1510)</f>
        <v/>
      </c>
      <c r="Q1511" s="1" t="str">
        <f>IF(D1511="","",ข้อมูลออเดอร์!AX1510)</f>
        <v/>
      </c>
      <c r="R1511" s="1" t="str">
        <f t="shared" si="262"/>
        <v/>
      </c>
      <c r="S1511" s="1" t="str">
        <f>IF('ข้อมูลจังหวัด-อำเภอ'!C1510="","",'ข้อมูลจังหวัด-อำเภอ'!C1510)</f>
        <v/>
      </c>
      <c r="T1511" s="1" t="str">
        <f>IF('ข้อมูลจังหวัด-อำเภอ'!D1510="","",'ข้อมูลจังหวัด-อำเภอ'!D1510)</f>
        <v/>
      </c>
      <c r="U1511" s="1" t="str">
        <f>IFERROR(VLOOKUP(D1511,ข้อมูลออเดอร์!A:EK,46,0),"")</f>
        <v/>
      </c>
      <c r="V1511" s="1" t="str">
        <f>IFERROR(VLOOKUP(D1511,ข้อมูลออเดอร์!A:EK,46,0),"")</f>
        <v/>
      </c>
      <c r="W1511" s="1" t="str">
        <f>IFERROR(VLOOKUP(D1511,ข้อมูลออเดอร์!A:EK,48,0),"")</f>
        <v/>
      </c>
      <c r="X1511" s="1" t="str">
        <f t="shared" si="263"/>
        <v/>
      </c>
      <c r="Y1511" s="1"/>
      <c r="Z1511" s="1"/>
      <c r="AA1511" s="1" t="e">
        <f t="shared" si="264"/>
        <v>#N/A</v>
      </c>
      <c r="AB1511" s="1"/>
      <c r="AC1511" s="1"/>
      <c r="AD1511" s="1"/>
      <c r="AE1511" s="1" t="e">
        <f>IF(ข้อมูลน้ำหนักสินค้า!C1510="","",ข้อมูลน้ำหนักสินค้า!C1510)*J1511</f>
        <v>#VALUE!</v>
      </c>
    </row>
    <row r="1512" spans="1:31">
      <c r="A1512" s="1" t="str">
        <f t="shared" si="254"/>
        <v/>
      </c>
      <c r="B1512" s="1" t="str">
        <f t="shared" si="255"/>
        <v/>
      </c>
      <c r="C1512" s="1" t="str">
        <f t="shared" si="256"/>
        <v/>
      </c>
      <c r="D1512" s="1" t="str">
        <f>IF(ข้อมูลออเดอร์!A1511="","",ข้อมูลออเดอร์!A1511)</f>
        <v/>
      </c>
      <c r="E1512" s="1" t="str">
        <f>IFERROR(IF(VLOOKUP(D1512,ข้อมูลออเดอร์!A:BV,74,0)="Express delivery","NORMAL",IF(VLOOKUP(D1512,ข้อมูลออเดอร์!A:BV,74,0)="Lalamove","B2B_OFFLINE","")),"")</f>
        <v/>
      </c>
      <c r="F1512" s="1" t="str">
        <f t="shared" si="257"/>
        <v/>
      </c>
      <c r="G1512" s="1" t="str">
        <f>IF(ข้อมูลออเดอร์!CV1511="","",ข้อมูลออเดอร์!CV1511)</f>
        <v/>
      </c>
      <c r="H1512" s="1" t="str">
        <f>IF(ข้อมูลออเดอร์!CW1511="","",ข้อมูลออเดอร์!CW1511)</f>
        <v/>
      </c>
      <c r="I1512" s="1" t="str">
        <f>IF(ข้อมูลออเดอร์!CV1511="","",ข้อมูลออเดอร์!CV1511)</f>
        <v/>
      </c>
      <c r="J1512" s="1" t="str">
        <f>IF(ข้อมูลออเดอร์!DD1511="","",ข้อมูลออเดอร์!DD1511)</f>
        <v/>
      </c>
      <c r="K1512" s="102" t="str">
        <f t="shared" si="258"/>
        <v/>
      </c>
      <c r="L1512" s="102" t="str">
        <f t="shared" si="259"/>
        <v/>
      </c>
      <c r="M1512" s="103" t="str">
        <f ca="1" t="shared" si="260"/>
        <v/>
      </c>
      <c r="N1512" s="103" t="str">
        <f ca="1" t="shared" si="261"/>
        <v/>
      </c>
      <c r="O1512" s="1" t="str">
        <f>IFERROR(VLOOKUP(D1512,ข้อมูลออเดอร์!A:EK,49,0),"")</f>
        <v/>
      </c>
      <c r="P1512" s="1" t="str">
        <f>IF(D1512="","",ข้อมูลออเดอร์!AX1511)</f>
        <v/>
      </c>
      <c r="Q1512" s="1" t="str">
        <f>IF(D1512="","",ข้อมูลออเดอร์!AX1511)</f>
        <v/>
      </c>
      <c r="R1512" s="1" t="str">
        <f t="shared" si="262"/>
        <v/>
      </c>
      <c r="S1512" s="1" t="str">
        <f>IF('ข้อมูลจังหวัด-อำเภอ'!C1511="","",'ข้อมูลจังหวัด-อำเภอ'!C1511)</f>
        <v/>
      </c>
      <c r="T1512" s="1" t="str">
        <f>IF('ข้อมูลจังหวัด-อำเภอ'!D1511="","",'ข้อมูลจังหวัด-อำเภอ'!D1511)</f>
        <v/>
      </c>
      <c r="U1512" s="1" t="str">
        <f>IFERROR(VLOOKUP(D1512,ข้อมูลออเดอร์!A:EK,46,0),"")</f>
        <v/>
      </c>
      <c r="V1512" s="1" t="str">
        <f>IFERROR(VLOOKUP(D1512,ข้อมูลออเดอร์!A:EK,46,0),"")</f>
        <v/>
      </c>
      <c r="W1512" s="1" t="str">
        <f>IFERROR(VLOOKUP(D1512,ข้อมูลออเดอร์!A:EK,48,0),"")</f>
        <v/>
      </c>
      <c r="X1512" s="1" t="str">
        <f t="shared" si="263"/>
        <v/>
      </c>
      <c r="Y1512" s="1"/>
      <c r="Z1512" s="1"/>
      <c r="AA1512" s="1" t="e">
        <f t="shared" si="264"/>
        <v>#N/A</v>
      </c>
      <c r="AB1512" s="1"/>
      <c r="AC1512" s="1"/>
      <c r="AD1512" s="1"/>
      <c r="AE1512" s="1" t="e">
        <f>IF(ข้อมูลน้ำหนักสินค้า!C1511="","",ข้อมูลน้ำหนักสินค้า!C1511)*J1512</f>
        <v>#VALUE!</v>
      </c>
    </row>
    <row r="1513" spans="1:31">
      <c r="A1513" s="1" t="str">
        <f t="shared" si="254"/>
        <v/>
      </c>
      <c r="B1513" s="1" t="str">
        <f t="shared" si="255"/>
        <v/>
      </c>
      <c r="C1513" s="1" t="str">
        <f t="shared" si="256"/>
        <v/>
      </c>
      <c r="D1513" s="1" t="str">
        <f>IF(ข้อมูลออเดอร์!A1512="","",ข้อมูลออเดอร์!A1512)</f>
        <v/>
      </c>
      <c r="E1513" s="1" t="str">
        <f>IFERROR(IF(VLOOKUP(D1513,ข้อมูลออเดอร์!A:BV,74,0)="Express delivery","NORMAL",IF(VLOOKUP(D1513,ข้อมูลออเดอร์!A:BV,74,0)="Lalamove","B2B_OFFLINE","")),"")</f>
        <v/>
      </c>
      <c r="F1513" s="1" t="str">
        <f t="shared" si="257"/>
        <v/>
      </c>
      <c r="G1513" s="1" t="str">
        <f>IF(ข้อมูลออเดอร์!CV1512="","",ข้อมูลออเดอร์!CV1512)</f>
        <v/>
      </c>
      <c r="H1513" s="1" t="str">
        <f>IF(ข้อมูลออเดอร์!CW1512="","",ข้อมูลออเดอร์!CW1512)</f>
        <v/>
      </c>
      <c r="I1513" s="1" t="str">
        <f>IF(ข้อมูลออเดอร์!CV1512="","",ข้อมูลออเดอร์!CV1512)</f>
        <v/>
      </c>
      <c r="J1513" s="1" t="str">
        <f>IF(ข้อมูลออเดอร์!DD1512="","",ข้อมูลออเดอร์!DD1512)</f>
        <v/>
      </c>
      <c r="K1513" s="102" t="str">
        <f t="shared" si="258"/>
        <v/>
      </c>
      <c r="L1513" s="102" t="str">
        <f t="shared" si="259"/>
        <v/>
      </c>
      <c r="M1513" s="103" t="str">
        <f ca="1" t="shared" si="260"/>
        <v/>
      </c>
      <c r="N1513" s="103" t="str">
        <f ca="1" t="shared" si="261"/>
        <v/>
      </c>
      <c r="O1513" s="1" t="str">
        <f>IFERROR(VLOOKUP(D1513,ข้อมูลออเดอร์!A:EK,49,0),"")</f>
        <v/>
      </c>
      <c r="P1513" s="1" t="str">
        <f>IF(D1513="","",ข้อมูลออเดอร์!AX1512)</f>
        <v/>
      </c>
      <c r="Q1513" s="1" t="str">
        <f>IF(D1513="","",ข้อมูลออเดอร์!AX1512)</f>
        <v/>
      </c>
      <c r="R1513" s="1" t="str">
        <f t="shared" si="262"/>
        <v/>
      </c>
      <c r="S1513" s="1" t="str">
        <f>IF('ข้อมูลจังหวัด-อำเภอ'!C1512="","",'ข้อมูลจังหวัด-อำเภอ'!C1512)</f>
        <v/>
      </c>
      <c r="T1513" s="1" t="str">
        <f>IF('ข้อมูลจังหวัด-อำเภอ'!D1512="","",'ข้อมูลจังหวัด-อำเภอ'!D1512)</f>
        <v/>
      </c>
      <c r="U1513" s="1" t="str">
        <f>IFERROR(VLOOKUP(D1513,ข้อมูลออเดอร์!A:EK,46,0),"")</f>
        <v/>
      </c>
      <c r="V1513" s="1" t="str">
        <f>IFERROR(VLOOKUP(D1513,ข้อมูลออเดอร์!A:EK,46,0),"")</f>
        <v/>
      </c>
      <c r="W1513" s="1" t="str">
        <f>IFERROR(VLOOKUP(D1513,ข้อมูลออเดอร์!A:EK,48,0),"")</f>
        <v/>
      </c>
      <c r="X1513" s="1" t="str">
        <f t="shared" si="263"/>
        <v/>
      </c>
      <c r="Y1513" s="1"/>
      <c r="Z1513" s="1"/>
      <c r="AA1513" s="1" t="e">
        <f t="shared" si="264"/>
        <v>#N/A</v>
      </c>
      <c r="AB1513" s="1"/>
      <c r="AC1513" s="1"/>
      <c r="AD1513" s="1"/>
      <c r="AE1513" s="1" t="e">
        <f>IF(ข้อมูลน้ำหนักสินค้า!C1512="","",ข้อมูลน้ำหนักสินค้า!C1512)*J1513</f>
        <v>#VALUE!</v>
      </c>
    </row>
    <row r="1514" spans="1:31">
      <c r="A1514" s="1" t="str">
        <f t="shared" si="254"/>
        <v/>
      </c>
      <c r="B1514" s="1" t="str">
        <f t="shared" si="255"/>
        <v/>
      </c>
      <c r="C1514" s="1" t="str">
        <f t="shared" si="256"/>
        <v/>
      </c>
      <c r="D1514" s="1" t="str">
        <f>IF(ข้อมูลออเดอร์!A1513="","",ข้อมูลออเดอร์!A1513)</f>
        <v/>
      </c>
      <c r="E1514" s="1" t="str">
        <f>IFERROR(IF(VLOOKUP(D1514,ข้อมูลออเดอร์!A:BV,74,0)="Express delivery","NORMAL",IF(VLOOKUP(D1514,ข้อมูลออเดอร์!A:BV,74,0)="Lalamove","B2B_OFFLINE","")),"")</f>
        <v/>
      </c>
      <c r="F1514" s="1" t="str">
        <f t="shared" si="257"/>
        <v/>
      </c>
      <c r="G1514" s="1" t="str">
        <f>IF(ข้อมูลออเดอร์!CV1513="","",ข้อมูลออเดอร์!CV1513)</f>
        <v/>
      </c>
      <c r="H1514" s="1" t="str">
        <f>IF(ข้อมูลออเดอร์!CW1513="","",ข้อมูลออเดอร์!CW1513)</f>
        <v/>
      </c>
      <c r="I1514" s="1" t="str">
        <f>IF(ข้อมูลออเดอร์!CV1513="","",ข้อมูลออเดอร์!CV1513)</f>
        <v/>
      </c>
      <c r="J1514" s="1" t="str">
        <f>IF(ข้อมูลออเดอร์!DD1513="","",ข้อมูลออเดอร์!DD1513)</f>
        <v/>
      </c>
      <c r="K1514" s="102" t="str">
        <f t="shared" si="258"/>
        <v/>
      </c>
      <c r="L1514" s="102" t="str">
        <f t="shared" si="259"/>
        <v/>
      </c>
      <c r="M1514" s="103" t="str">
        <f ca="1" t="shared" si="260"/>
        <v/>
      </c>
      <c r="N1514" s="103" t="str">
        <f ca="1" t="shared" si="261"/>
        <v/>
      </c>
      <c r="O1514" s="1" t="str">
        <f>IFERROR(VLOOKUP(D1514,ข้อมูลออเดอร์!A:EK,49,0),"")</f>
        <v/>
      </c>
      <c r="P1514" s="1" t="str">
        <f>IF(D1514="","",ข้อมูลออเดอร์!AX1513)</f>
        <v/>
      </c>
      <c r="Q1514" s="1" t="str">
        <f>IF(D1514="","",ข้อมูลออเดอร์!AX1513)</f>
        <v/>
      </c>
      <c r="R1514" s="1" t="str">
        <f t="shared" si="262"/>
        <v/>
      </c>
      <c r="S1514" s="1" t="str">
        <f>IF('ข้อมูลจังหวัด-อำเภอ'!C1513="","",'ข้อมูลจังหวัด-อำเภอ'!C1513)</f>
        <v/>
      </c>
      <c r="T1514" s="1" t="str">
        <f>IF('ข้อมูลจังหวัด-อำเภอ'!D1513="","",'ข้อมูลจังหวัด-อำเภอ'!D1513)</f>
        <v/>
      </c>
      <c r="U1514" s="1" t="str">
        <f>IFERROR(VLOOKUP(D1514,ข้อมูลออเดอร์!A:EK,46,0),"")</f>
        <v/>
      </c>
      <c r="V1514" s="1" t="str">
        <f>IFERROR(VLOOKUP(D1514,ข้อมูลออเดอร์!A:EK,46,0),"")</f>
        <v/>
      </c>
      <c r="W1514" s="1" t="str">
        <f>IFERROR(VLOOKUP(D1514,ข้อมูลออเดอร์!A:EK,48,0),"")</f>
        <v/>
      </c>
      <c r="X1514" s="1" t="str">
        <f t="shared" si="263"/>
        <v/>
      </c>
      <c r="Y1514" s="1"/>
      <c r="Z1514" s="1"/>
      <c r="AA1514" s="1" t="e">
        <f t="shared" si="264"/>
        <v>#N/A</v>
      </c>
      <c r="AB1514" s="1"/>
      <c r="AC1514" s="1"/>
      <c r="AD1514" s="1"/>
      <c r="AE1514" s="1" t="e">
        <f>IF(ข้อมูลน้ำหนักสินค้า!C1513="","",ข้อมูลน้ำหนักสินค้า!C1513)*J1514</f>
        <v>#VALUE!</v>
      </c>
    </row>
    <row r="1515" spans="1:31">
      <c r="A1515" s="1" t="str">
        <f t="shared" si="254"/>
        <v/>
      </c>
      <c r="B1515" s="1" t="str">
        <f t="shared" si="255"/>
        <v/>
      </c>
      <c r="C1515" s="1" t="str">
        <f t="shared" si="256"/>
        <v/>
      </c>
      <c r="D1515" s="1" t="str">
        <f>IF(ข้อมูลออเดอร์!A1514="","",ข้อมูลออเดอร์!A1514)</f>
        <v/>
      </c>
      <c r="E1515" s="1" t="str">
        <f>IFERROR(IF(VLOOKUP(D1515,ข้อมูลออเดอร์!A:BV,74,0)="Express delivery","NORMAL",IF(VLOOKUP(D1515,ข้อมูลออเดอร์!A:BV,74,0)="Lalamove","B2B_OFFLINE","")),"")</f>
        <v/>
      </c>
      <c r="F1515" s="1" t="str">
        <f t="shared" si="257"/>
        <v/>
      </c>
      <c r="G1515" s="1" t="str">
        <f>IF(ข้อมูลออเดอร์!CV1514="","",ข้อมูลออเดอร์!CV1514)</f>
        <v/>
      </c>
      <c r="H1515" s="1" t="str">
        <f>IF(ข้อมูลออเดอร์!CW1514="","",ข้อมูลออเดอร์!CW1514)</f>
        <v/>
      </c>
      <c r="I1515" s="1" t="str">
        <f>IF(ข้อมูลออเดอร์!CV1514="","",ข้อมูลออเดอร์!CV1514)</f>
        <v/>
      </c>
      <c r="J1515" s="1" t="str">
        <f>IF(ข้อมูลออเดอร์!DD1514="","",ข้อมูลออเดอร์!DD1514)</f>
        <v/>
      </c>
      <c r="K1515" s="102" t="str">
        <f t="shared" si="258"/>
        <v/>
      </c>
      <c r="L1515" s="102" t="str">
        <f t="shared" si="259"/>
        <v/>
      </c>
      <c r="M1515" s="103" t="str">
        <f ca="1" t="shared" si="260"/>
        <v/>
      </c>
      <c r="N1515" s="103" t="str">
        <f ca="1" t="shared" si="261"/>
        <v/>
      </c>
      <c r="O1515" s="1" t="str">
        <f>IFERROR(VLOOKUP(D1515,ข้อมูลออเดอร์!A:EK,49,0),"")</f>
        <v/>
      </c>
      <c r="P1515" s="1" t="str">
        <f>IF(D1515="","",ข้อมูลออเดอร์!AX1514)</f>
        <v/>
      </c>
      <c r="Q1515" s="1" t="str">
        <f>IF(D1515="","",ข้อมูลออเดอร์!AX1514)</f>
        <v/>
      </c>
      <c r="R1515" s="1" t="str">
        <f t="shared" si="262"/>
        <v/>
      </c>
      <c r="S1515" s="1" t="str">
        <f>IF('ข้อมูลจังหวัด-อำเภอ'!C1514="","",'ข้อมูลจังหวัด-อำเภอ'!C1514)</f>
        <v/>
      </c>
      <c r="T1515" s="1" t="str">
        <f>IF('ข้อมูลจังหวัด-อำเภอ'!D1514="","",'ข้อมูลจังหวัด-อำเภอ'!D1514)</f>
        <v/>
      </c>
      <c r="U1515" s="1" t="str">
        <f>IFERROR(VLOOKUP(D1515,ข้อมูลออเดอร์!A:EK,46,0),"")</f>
        <v/>
      </c>
      <c r="V1515" s="1" t="str">
        <f>IFERROR(VLOOKUP(D1515,ข้อมูลออเดอร์!A:EK,46,0),"")</f>
        <v/>
      </c>
      <c r="W1515" s="1" t="str">
        <f>IFERROR(VLOOKUP(D1515,ข้อมูลออเดอร์!A:EK,48,0),"")</f>
        <v/>
      </c>
      <c r="X1515" s="1" t="str">
        <f t="shared" si="263"/>
        <v/>
      </c>
      <c r="Y1515" s="1"/>
      <c r="Z1515" s="1"/>
      <c r="AA1515" s="1" t="e">
        <f t="shared" si="264"/>
        <v>#N/A</v>
      </c>
      <c r="AB1515" s="1"/>
      <c r="AC1515" s="1"/>
      <c r="AD1515" s="1"/>
      <c r="AE1515" s="1" t="e">
        <f>IF(ข้อมูลน้ำหนักสินค้า!C1514="","",ข้อมูลน้ำหนักสินค้า!C1514)*J1515</f>
        <v>#VALUE!</v>
      </c>
    </row>
    <row r="1516" spans="1:31">
      <c r="A1516" s="1" t="str">
        <f t="shared" si="254"/>
        <v/>
      </c>
      <c r="B1516" s="1" t="str">
        <f t="shared" si="255"/>
        <v/>
      </c>
      <c r="C1516" s="1" t="str">
        <f t="shared" si="256"/>
        <v/>
      </c>
      <c r="D1516" s="1" t="str">
        <f>IF(ข้อมูลออเดอร์!A1515="","",ข้อมูลออเดอร์!A1515)</f>
        <v/>
      </c>
      <c r="E1516" s="1" t="str">
        <f>IFERROR(IF(VLOOKUP(D1516,ข้อมูลออเดอร์!A:BV,74,0)="Express delivery","NORMAL",IF(VLOOKUP(D1516,ข้อมูลออเดอร์!A:BV,74,0)="Lalamove","B2B_OFFLINE","")),"")</f>
        <v/>
      </c>
      <c r="F1516" s="1" t="str">
        <f t="shared" si="257"/>
        <v/>
      </c>
      <c r="G1516" s="1" t="str">
        <f>IF(ข้อมูลออเดอร์!CV1515="","",ข้อมูลออเดอร์!CV1515)</f>
        <v/>
      </c>
      <c r="H1516" s="1" t="str">
        <f>IF(ข้อมูลออเดอร์!CW1515="","",ข้อมูลออเดอร์!CW1515)</f>
        <v/>
      </c>
      <c r="I1516" s="1" t="str">
        <f>IF(ข้อมูลออเดอร์!CV1515="","",ข้อมูลออเดอร์!CV1515)</f>
        <v/>
      </c>
      <c r="J1516" s="1" t="str">
        <f>IF(ข้อมูลออเดอร์!DD1515="","",ข้อมูลออเดอร์!DD1515)</f>
        <v/>
      </c>
      <c r="K1516" s="102" t="str">
        <f t="shared" si="258"/>
        <v/>
      </c>
      <c r="L1516" s="102" t="str">
        <f t="shared" si="259"/>
        <v/>
      </c>
      <c r="M1516" s="103" t="str">
        <f ca="1" t="shared" si="260"/>
        <v/>
      </c>
      <c r="N1516" s="103" t="str">
        <f ca="1" t="shared" si="261"/>
        <v/>
      </c>
      <c r="O1516" s="1" t="str">
        <f>IFERROR(VLOOKUP(D1516,ข้อมูลออเดอร์!A:EK,49,0),"")</f>
        <v/>
      </c>
      <c r="P1516" s="1" t="str">
        <f>IF(D1516="","",ข้อมูลออเดอร์!AX1515)</f>
        <v/>
      </c>
      <c r="Q1516" s="1" t="str">
        <f>IF(D1516="","",ข้อมูลออเดอร์!AX1515)</f>
        <v/>
      </c>
      <c r="R1516" s="1" t="str">
        <f t="shared" si="262"/>
        <v/>
      </c>
      <c r="S1516" s="1" t="str">
        <f>IF('ข้อมูลจังหวัด-อำเภอ'!C1515="","",'ข้อมูลจังหวัด-อำเภอ'!C1515)</f>
        <v/>
      </c>
      <c r="T1516" s="1" t="str">
        <f>IF('ข้อมูลจังหวัด-อำเภอ'!D1515="","",'ข้อมูลจังหวัด-อำเภอ'!D1515)</f>
        <v/>
      </c>
      <c r="U1516" s="1" t="str">
        <f>IFERROR(VLOOKUP(D1516,ข้อมูลออเดอร์!A:EK,46,0),"")</f>
        <v/>
      </c>
      <c r="V1516" s="1" t="str">
        <f>IFERROR(VLOOKUP(D1516,ข้อมูลออเดอร์!A:EK,46,0),"")</f>
        <v/>
      </c>
      <c r="W1516" s="1" t="str">
        <f>IFERROR(VLOOKUP(D1516,ข้อมูลออเดอร์!A:EK,48,0),"")</f>
        <v/>
      </c>
      <c r="X1516" s="1" t="str">
        <f t="shared" si="263"/>
        <v/>
      </c>
      <c r="Y1516" s="1"/>
      <c r="Z1516" s="1"/>
      <c r="AA1516" s="1" t="e">
        <f t="shared" si="264"/>
        <v>#N/A</v>
      </c>
      <c r="AB1516" s="1"/>
      <c r="AC1516" s="1"/>
      <c r="AD1516" s="1"/>
      <c r="AE1516" s="1" t="e">
        <f>IF(ข้อมูลน้ำหนักสินค้า!C1515="","",ข้อมูลน้ำหนักสินค้า!C1515)*J1516</f>
        <v>#VALUE!</v>
      </c>
    </row>
    <row r="1517" spans="1:31">
      <c r="A1517" s="1" t="str">
        <f t="shared" si="254"/>
        <v/>
      </c>
      <c r="B1517" s="1" t="str">
        <f t="shared" si="255"/>
        <v/>
      </c>
      <c r="C1517" s="1" t="str">
        <f t="shared" si="256"/>
        <v/>
      </c>
      <c r="D1517" s="1" t="str">
        <f>IF(ข้อมูลออเดอร์!A1516="","",ข้อมูลออเดอร์!A1516)</f>
        <v/>
      </c>
      <c r="E1517" s="1" t="str">
        <f>IFERROR(IF(VLOOKUP(D1517,ข้อมูลออเดอร์!A:BV,74,0)="Express delivery","NORMAL",IF(VLOOKUP(D1517,ข้อมูลออเดอร์!A:BV,74,0)="Lalamove","B2B_OFFLINE","")),"")</f>
        <v/>
      </c>
      <c r="F1517" s="1" t="str">
        <f t="shared" si="257"/>
        <v/>
      </c>
      <c r="G1517" s="1" t="str">
        <f>IF(ข้อมูลออเดอร์!CV1516="","",ข้อมูลออเดอร์!CV1516)</f>
        <v/>
      </c>
      <c r="H1517" s="1" t="str">
        <f>IF(ข้อมูลออเดอร์!CW1516="","",ข้อมูลออเดอร์!CW1516)</f>
        <v/>
      </c>
      <c r="I1517" s="1" t="str">
        <f>IF(ข้อมูลออเดอร์!CV1516="","",ข้อมูลออเดอร์!CV1516)</f>
        <v/>
      </c>
      <c r="J1517" s="1" t="str">
        <f>IF(ข้อมูลออเดอร์!DD1516="","",ข้อมูลออเดอร์!DD1516)</f>
        <v/>
      </c>
      <c r="K1517" s="102" t="str">
        <f t="shared" si="258"/>
        <v/>
      </c>
      <c r="L1517" s="102" t="str">
        <f t="shared" si="259"/>
        <v/>
      </c>
      <c r="M1517" s="103" t="str">
        <f ca="1" t="shared" si="260"/>
        <v/>
      </c>
      <c r="N1517" s="103" t="str">
        <f ca="1" t="shared" si="261"/>
        <v/>
      </c>
      <c r="O1517" s="1" t="str">
        <f>IFERROR(VLOOKUP(D1517,ข้อมูลออเดอร์!A:EK,49,0),"")</f>
        <v/>
      </c>
      <c r="P1517" s="1" t="str">
        <f>IF(D1517="","",ข้อมูลออเดอร์!AX1516)</f>
        <v/>
      </c>
      <c r="Q1517" s="1" t="str">
        <f>IF(D1517="","",ข้อมูลออเดอร์!AX1516)</f>
        <v/>
      </c>
      <c r="R1517" s="1" t="str">
        <f t="shared" si="262"/>
        <v/>
      </c>
      <c r="S1517" s="1" t="str">
        <f>IF('ข้อมูลจังหวัด-อำเภอ'!C1516="","",'ข้อมูลจังหวัด-อำเภอ'!C1516)</f>
        <v/>
      </c>
      <c r="T1517" s="1" t="str">
        <f>IF('ข้อมูลจังหวัด-อำเภอ'!D1516="","",'ข้อมูลจังหวัด-อำเภอ'!D1516)</f>
        <v/>
      </c>
      <c r="U1517" s="1" t="str">
        <f>IFERROR(VLOOKUP(D1517,ข้อมูลออเดอร์!A:EK,46,0),"")</f>
        <v/>
      </c>
      <c r="V1517" s="1" t="str">
        <f>IFERROR(VLOOKUP(D1517,ข้อมูลออเดอร์!A:EK,46,0),"")</f>
        <v/>
      </c>
      <c r="W1517" s="1" t="str">
        <f>IFERROR(VLOOKUP(D1517,ข้อมูลออเดอร์!A:EK,48,0),"")</f>
        <v/>
      </c>
      <c r="X1517" s="1" t="str">
        <f t="shared" si="263"/>
        <v/>
      </c>
      <c r="Y1517" s="1"/>
      <c r="Z1517" s="1"/>
      <c r="AA1517" s="1" t="e">
        <f t="shared" si="264"/>
        <v>#N/A</v>
      </c>
      <c r="AB1517" s="1"/>
      <c r="AC1517" s="1"/>
      <c r="AD1517" s="1"/>
      <c r="AE1517" s="1" t="e">
        <f>IF(ข้อมูลน้ำหนักสินค้า!C1516="","",ข้อมูลน้ำหนักสินค้า!C1516)*J1517</f>
        <v>#VALUE!</v>
      </c>
    </row>
    <row r="1518" spans="1:31">
      <c r="A1518" s="1" t="str">
        <f t="shared" si="254"/>
        <v/>
      </c>
      <c r="B1518" s="1" t="str">
        <f t="shared" si="255"/>
        <v/>
      </c>
      <c r="C1518" s="1" t="str">
        <f t="shared" si="256"/>
        <v/>
      </c>
      <c r="D1518" s="1" t="str">
        <f>IF(ข้อมูลออเดอร์!A1517="","",ข้อมูลออเดอร์!A1517)</f>
        <v/>
      </c>
      <c r="E1518" s="1" t="str">
        <f>IFERROR(IF(VLOOKUP(D1518,ข้อมูลออเดอร์!A:BV,74,0)="Express delivery","NORMAL",IF(VLOOKUP(D1518,ข้อมูลออเดอร์!A:BV,74,0)="Lalamove","B2B_OFFLINE","")),"")</f>
        <v/>
      </c>
      <c r="F1518" s="1" t="str">
        <f t="shared" si="257"/>
        <v/>
      </c>
      <c r="G1518" s="1" t="str">
        <f>IF(ข้อมูลออเดอร์!CV1517="","",ข้อมูลออเดอร์!CV1517)</f>
        <v/>
      </c>
      <c r="H1518" s="1" t="str">
        <f>IF(ข้อมูลออเดอร์!CW1517="","",ข้อมูลออเดอร์!CW1517)</f>
        <v/>
      </c>
      <c r="I1518" s="1" t="str">
        <f>IF(ข้อมูลออเดอร์!CV1517="","",ข้อมูลออเดอร์!CV1517)</f>
        <v/>
      </c>
      <c r="J1518" s="1" t="str">
        <f>IF(ข้อมูลออเดอร์!DD1517="","",ข้อมูลออเดอร์!DD1517)</f>
        <v/>
      </c>
      <c r="K1518" s="102" t="str">
        <f t="shared" si="258"/>
        <v/>
      </c>
      <c r="L1518" s="102" t="str">
        <f t="shared" si="259"/>
        <v/>
      </c>
      <c r="M1518" s="103" t="str">
        <f ca="1" t="shared" si="260"/>
        <v/>
      </c>
      <c r="N1518" s="103" t="str">
        <f ca="1" t="shared" si="261"/>
        <v/>
      </c>
      <c r="O1518" s="1" t="str">
        <f>IFERROR(VLOOKUP(D1518,ข้อมูลออเดอร์!A:EK,49,0),"")</f>
        <v/>
      </c>
      <c r="P1518" s="1" t="str">
        <f>IF(D1518="","",ข้อมูลออเดอร์!AX1517)</f>
        <v/>
      </c>
      <c r="Q1518" s="1" t="str">
        <f>IF(D1518="","",ข้อมูลออเดอร์!AX1517)</f>
        <v/>
      </c>
      <c r="R1518" s="1" t="str">
        <f t="shared" si="262"/>
        <v/>
      </c>
      <c r="S1518" s="1" t="str">
        <f>IF('ข้อมูลจังหวัด-อำเภอ'!C1517="","",'ข้อมูลจังหวัด-อำเภอ'!C1517)</f>
        <v/>
      </c>
      <c r="T1518" s="1" t="str">
        <f>IF('ข้อมูลจังหวัด-อำเภอ'!D1517="","",'ข้อมูลจังหวัด-อำเภอ'!D1517)</f>
        <v/>
      </c>
      <c r="U1518" s="1" t="str">
        <f>IFERROR(VLOOKUP(D1518,ข้อมูลออเดอร์!A:EK,46,0),"")</f>
        <v/>
      </c>
      <c r="V1518" s="1" t="str">
        <f>IFERROR(VLOOKUP(D1518,ข้อมูลออเดอร์!A:EK,46,0),"")</f>
        <v/>
      </c>
      <c r="W1518" s="1" t="str">
        <f>IFERROR(VLOOKUP(D1518,ข้อมูลออเดอร์!A:EK,48,0),"")</f>
        <v/>
      </c>
      <c r="X1518" s="1" t="str">
        <f t="shared" si="263"/>
        <v/>
      </c>
      <c r="Y1518" s="1"/>
      <c r="Z1518" s="1"/>
      <c r="AA1518" s="1" t="e">
        <f t="shared" si="264"/>
        <v>#N/A</v>
      </c>
      <c r="AB1518" s="1"/>
      <c r="AC1518" s="1"/>
      <c r="AD1518" s="1"/>
      <c r="AE1518" s="1" t="e">
        <f>IF(ข้อมูลน้ำหนักสินค้า!C1517="","",ข้อมูลน้ำหนักสินค้า!C1517)*J1518</f>
        <v>#VALUE!</v>
      </c>
    </row>
    <row r="1519" spans="1:31">
      <c r="A1519" s="1" t="str">
        <f t="shared" si="254"/>
        <v/>
      </c>
      <c r="B1519" s="1" t="str">
        <f t="shared" si="255"/>
        <v/>
      </c>
      <c r="C1519" s="1" t="str">
        <f t="shared" si="256"/>
        <v/>
      </c>
      <c r="D1519" s="1" t="str">
        <f>IF(ข้อมูลออเดอร์!A1518="","",ข้อมูลออเดอร์!A1518)</f>
        <v/>
      </c>
      <c r="E1519" s="1" t="str">
        <f>IFERROR(IF(VLOOKUP(D1519,ข้อมูลออเดอร์!A:BV,74,0)="Express delivery","NORMAL",IF(VLOOKUP(D1519,ข้อมูลออเดอร์!A:BV,74,0)="Lalamove","B2B_OFFLINE","")),"")</f>
        <v/>
      </c>
      <c r="F1519" s="1" t="str">
        <f t="shared" si="257"/>
        <v/>
      </c>
      <c r="G1519" s="1" t="str">
        <f>IF(ข้อมูลออเดอร์!CV1518="","",ข้อมูลออเดอร์!CV1518)</f>
        <v/>
      </c>
      <c r="H1519" s="1" t="str">
        <f>IF(ข้อมูลออเดอร์!CW1518="","",ข้อมูลออเดอร์!CW1518)</f>
        <v/>
      </c>
      <c r="I1519" s="1" t="str">
        <f>IF(ข้อมูลออเดอร์!CV1518="","",ข้อมูลออเดอร์!CV1518)</f>
        <v/>
      </c>
      <c r="J1519" s="1" t="str">
        <f>IF(ข้อมูลออเดอร์!DD1518="","",ข้อมูลออเดอร์!DD1518)</f>
        <v/>
      </c>
      <c r="K1519" s="102" t="str">
        <f t="shared" si="258"/>
        <v/>
      </c>
      <c r="L1519" s="102" t="str">
        <f t="shared" si="259"/>
        <v/>
      </c>
      <c r="M1519" s="103" t="str">
        <f ca="1" t="shared" si="260"/>
        <v/>
      </c>
      <c r="N1519" s="103" t="str">
        <f ca="1" t="shared" si="261"/>
        <v/>
      </c>
      <c r="O1519" s="1" t="str">
        <f>IFERROR(VLOOKUP(D1519,ข้อมูลออเดอร์!A:EK,49,0),"")</f>
        <v/>
      </c>
      <c r="P1519" s="1" t="str">
        <f>IF(D1519="","",ข้อมูลออเดอร์!AX1518)</f>
        <v/>
      </c>
      <c r="Q1519" s="1" t="str">
        <f>IF(D1519="","",ข้อมูลออเดอร์!AX1518)</f>
        <v/>
      </c>
      <c r="R1519" s="1" t="str">
        <f t="shared" si="262"/>
        <v/>
      </c>
      <c r="S1519" s="1" t="str">
        <f>IF('ข้อมูลจังหวัด-อำเภอ'!C1518="","",'ข้อมูลจังหวัด-อำเภอ'!C1518)</f>
        <v/>
      </c>
      <c r="T1519" s="1" t="str">
        <f>IF('ข้อมูลจังหวัด-อำเภอ'!D1518="","",'ข้อมูลจังหวัด-อำเภอ'!D1518)</f>
        <v/>
      </c>
      <c r="U1519" s="1" t="str">
        <f>IFERROR(VLOOKUP(D1519,ข้อมูลออเดอร์!A:EK,46,0),"")</f>
        <v/>
      </c>
      <c r="V1519" s="1" t="str">
        <f>IFERROR(VLOOKUP(D1519,ข้อมูลออเดอร์!A:EK,46,0),"")</f>
        <v/>
      </c>
      <c r="W1519" s="1" t="str">
        <f>IFERROR(VLOOKUP(D1519,ข้อมูลออเดอร์!A:EK,48,0),"")</f>
        <v/>
      </c>
      <c r="X1519" s="1" t="str">
        <f t="shared" si="263"/>
        <v/>
      </c>
      <c r="Y1519" s="1"/>
      <c r="Z1519" s="1"/>
      <c r="AA1519" s="1" t="e">
        <f t="shared" si="264"/>
        <v>#N/A</v>
      </c>
      <c r="AB1519" s="1"/>
      <c r="AC1519" s="1"/>
      <c r="AD1519" s="1"/>
      <c r="AE1519" s="1" t="e">
        <f>IF(ข้อมูลน้ำหนักสินค้า!C1518="","",ข้อมูลน้ำหนักสินค้า!C1518)*J1519</f>
        <v>#VALUE!</v>
      </c>
    </row>
    <row r="1520" spans="1:31">
      <c r="A1520" s="1" t="str">
        <f t="shared" si="254"/>
        <v/>
      </c>
      <c r="B1520" s="1" t="str">
        <f t="shared" si="255"/>
        <v/>
      </c>
      <c r="C1520" s="1" t="str">
        <f t="shared" si="256"/>
        <v/>
      </c>
      <c r="D1520" s="1" t="str">
        <f>IF(ข้อมูลออเดอร์!A1519="","",ข้อมูลออเดอร์!A1519)</f>
        <v/>
      </c>
      <c r="E1520" s="1" t="str">
        <f>IFERROR(IF(VLOOKUP(D1520,ข้อมูลออเดอร์!A:BV,74,0)="Express delivery","NORMAL",IF(VLOOKUP(D1520,ข้อมูลออเดอร์!A:BV,74,0)="Lalamove","B2B_OFFLINE","")),"")</f>
        <v/>
      </c>
      <c r="F1520" s="1" t="str">
        <f t="shared" si="257"/>
        <v/>
      </c>
      <c r="G1520" s="1" t="str">
        <f>IF(ข้อมูลออเดอร์!CV1519="","",ข้อมูลออเดอร์!CV1519)</f>
        <v/>
      </c>
      <c r="H1520" s="1" t="str">
        <f>IF(ข้อมูลออเดอร์!CW1519="","",ข้อมูลออเดอร์!CW1519)</f>
        <v/>
      </c>
      <c r="I1520" s="1" t="str">
        <f>IF(ข้อมูลออเดอร์!CV1519="","",ข้อมูลออเดอร์!CV1519)</f>
        <v/>
      </c>
      <c r="J1520" s="1" t="str">
        <f>IF(ข้อมูลออเดอร์!DD1519="","",ข้อมูลออเดอร์!DD1519)</f>
        <v/>
      </c>
      <c r="K1520" s="102" t="str">
        <f t="shared" si="258"/>
        <v/>
      </c>
      <c r="L1520" s="102" t="str">
        <f t="shared" si="259"/>
        <v/>
      </c>
      <c r="M1520" s="103" t="str">
        <f ca="1" t="shared" si="260"/>
        <v/>
      </c>
      <c r="N1520" s="103" t="str">
        <f ca="1" t="shared" si="261"/>
        <v/>
      </c>
      <c r="O1520" s="1" t="str">
        <f>IFERROR(VLOOKUP(D1520,ข้อมูลออเดอร์!A:EK,49,0),"")</f>
        <v/>
      </c>
      <c r="P1520" s="1" t="str">
        <f>IF(D1520="","",ข้อมูลออเดอร์!AX1519)</f>
        <v/>
      </c>
      <c r="Q1520" s="1" t="str">
        <f>IF(D1520="","",ข้อมูลออเดอร์!AX1519)</f>
        <v/>
      </c>
      <c r="R1520" s="1" t="str">
        <f t="shared" si="262"/>
        <v/>
      </c>
      <c r="S1520" s="1" t="str">
        <f>IF('ข้อมูลจังหวัด-อำเภอ'!C1519="","",'ข้อมูลจังหวัด-อำเภอ'!C1519)</f>
        <v/>
      </c>
      <c r="T1520" s="1" t="str">
        <f>IF('ข้อมูลจังหวัด-อำเภอ'!D1519="","",'ข้อมูลจังหวัด-อำเภอ'!D1519)</f>
        <v/>
      </c>
      <c r="U1520" s="1" t="str">
        <f>IFERROR(VLOOKUP(D1520,ข้อมูลออเดอร์!A:EK,46,0),"")</f>
        <v/>
      </c>
      <c r="V1520" s="1" t="str">
        <f>IFERROR(VLOOKUP(D1520,ข้อมูลออเดอร์!A:EK,46,0),"")</f>
        <v/>
      </c>
      <c r="W1520" s="1" t="str">
        <f>IFERROR(VLOOKUP(D1520,ข้อมูลออเดอร์!A:EK,48,0),"")</f>
        <v/>
      </c>
      <c r="X1520" s="1" t="str">
        <f t="shared" si="263"/>
        <v/>
      </c>
      <c r="Y1520" s="1"/>
      <c r="Z1520" s="1"/>
      <c r="AA1520" s="1" t="e">
        <f t="shared" si="264"/>
        <v>#N/A</v>
      </c>
      <c r="AB1520" s="1"/>
      <c r="AC1520" s="1"/>
      <c r="AD1520" s="1"/>
      <c r="AE1520" s="1" t="e">
        <f>IF(ข้อมูลน้ำหนักสินค้า!C1519="","",ข้อมูลน้ำหนักสินค้า!C1519)*J1520</f>
        <v>#VALUE!</v>
      </c>
    </row>
    <row r="1521" spans="1:31">
      <c r="A1521" s="1" t="str">
        <f t="shared" si="254"/>
        <v/>
      </c>
      <c r="B1521" s="1" t="str">
        <f t="shared" si="255"/>
        <v/>
      </c>
      <c r="C1521" s="1" t="str">
        <f t="shared" si="256"/>
        <v/>
      </c>
      <c r="D1521" s="1" t="str">
        <f>IF(ข้อมูลออเดอร์!A1520="","",ข้อมูลออเดอร์!A1520)</f>
        <v/>
      </c>
      <c r="E1521" s="1" t="str">
        <f>IFERROR(IF(VLOOKUP(D1521,ข้อมูลออเดอร์!A:BV,74,0)="Express delivery","NORMAL",IF(VLOOKUP(D1521,ข้อมูลออเดอร์!A:BV,74,0)="Lalamove","B2B_OFFLINE","")),"")</f>
        <v/>
      </c>
      <c r="F1521" s="1" t="str">
        <f t="shared" si="257"/>
        <v/>
      </c>
      <c r="G1521" s="1" t="str">
        <f>IF(ข้อมูลออเดอร์!CV1520="","",ข้อมูลออเดอร์!CV1520)</f>
        <v/>
      </c>
      <c r="H1521" s="1" t="str">
        <f>IF(ข้อมูลออเดอร์!CW1520="","",ข้อมูลออเดอร์!CW1520)</f>
        <v/>
      </c>
      <c r="I1521" s="1" t="str">
        <f>IF(ข้อมูลออเดอร์!CV1520="","",ข้อมูลออเดอร์!CV1520)</f>
        <v/>
      </c>
      <c r="J1521" s="1" t="str">
        <f>IF(ข้อมูลออเดอร์!DD1520="","",ข้อมูลออเดอร์!DD1520)</f>
        <v/>
      </c>
      <c r="K1521" s="102" t="str">
        <f t="shared" si="258"/>
        <v/>
      </c>
      <c r="L1521" s="102" t="str">
        <f t="shared" si="259"/>
        <v/>
      </c>
      <c r="M1521" s="103" t="str">
        <f ca="1" t="shared" si="260"/>
        <v/>
      </c>
      <c r="N1521" s="103" t="str">
        <f ca="1" t="shared" si="261"/>
        <v/>
      </c>
      <c r="O1521" s="1" t="str">
        <f>IFERROR(VLOOKUP(D1521,ข้อมูลออเดอร์!A:EK,49,0),"")</f>
        <v/>
      </c>
      <c r="P1521" s="1" t="str">
        <f>IF(D1521="","",ข้อมูลออเดอร์!AX1520)</f>
        <v/>
      </c>
      <c r="Q1521" s="1" t="str">
        <f>IF(D1521="","",ข้อมูลออเดอร์!AX1520)</f>
        <v/>
      </c>
      <c r="R1521" s="1" t="str">
        <f t="shared" si="262"/>
        <v/>
      </c>
      <c r="S1521" s="1" t="str">
        <f>IF('ข้อมูลจังหวัด-อำเภอ'!C1520="","",'ข้อมูลจังหวัด-อำเภอ'!C1520)</f>
        <v/>
      </c>
      <c r="T1521" s="1" t="str">
        <f>IF('ข้อมูลจังหวัด-อำเภอ'!D1520="","",'ข้อมูลจังหวัด-อำเภอ'!D1520)</f>
        <v/>
      </c>
      <c r="U1521" s="1" t="str">
        <f>IFERROR(VLOOKUP(D1521,ข้อมูลออเดอร์!A:EK,46,0),"")</f>
        <v/>
      </c>
      <c r="V1521" s="1" t="str">
        <f>IFERROR(VLOOKUP(D1521,ข้อมูลออเดอร์!A:EK,46,0),"")</f>
        <v/>
      </c>
      <c r="W1521" s="1" t="str">
        <f>IFERROR(VLOOKUP(D1521,ข้อมูลออเดอร์!A:EK,48,0),"")</f>
        <v/>
      </c>
      <c r="X1521" s="1" t="str">
        <f t="shared" si="263"/>
        <v/>
      </c>
      <c r="Y1521" s="1"/>
      <c r="Z1521" s="1"/>
      <c r="AA1521" s="1" t="e">
        <f t="shared" si="264"/>
        <v>#N/A</v>
      </c>
      <c r="AB1521" s="1"/>
      <c r="AC1521" s="1"/>
      <c r="AD1521" s="1"/>
      <c r="AE1521" s="1" t="e">
        <f>IF(ข้อมูลน้ำหนักสินค้า!C1520="","",ข้อมูลน้ำหนักสินค้า!C1520)*J1521</f>
        <v>#VALUE!</v>
      </c>
    </row>
    <row r="1522" spans="1:31">
      <c r="A1522" s="1" t="str">
        <f t="shared" si="254"/>
        <v/>
      </c>
      <c r="B1522" s="1" t="str">
        <f t="shared" si="255"/>
        <v/>
      </c>
      <c r="C1522" s="1" t="str">
        <f t="shared" si="256"/>
        <v/>
      </c>
      <c r="D1522" s="1" t="str">
        <f>IF(ข้อมูลออเดอร์!A1521="","",ข้อมูลออเดอร์!A1521)</f>
        <v/>
      </c>
      <c r="E1522" s="1" t="str">
        <f>IFERROR(IF(VLOOKUP(D1522,ข้อมูลออเดอร์!A:BV,74,0)="Express delivery","NORMAL",IF(VLOOKUP(D1522,ข้อมูลออเดอร์!A:BV,74,0)="Lalamove","B2B_OFFLINE","")),"")</f>
        <v/>
      </c>
      <c r="F1522" s="1" t="str">
        <f t="shared" si="257"/>
        <v/>
      </c>
      <c r="G1522" s="1" t="str">
        <f>IF(ข้อมูลออเดอร์!CV1521="","",ข้อมูลออเดอร์!CV1521)</f>
        <v/>
      </c>
      <c r="H1522" s="1" t="str">
        <f>IF(ข้อมูลออเดอร์!CW1521="","",ข้อมูลออเดอร์!CW1521)</f>
        <v/>
      </c>
      <c r="I1522" s="1" t="str">
        <f>IF(ข้อมูลออเดอร์!CV1521="","",ข้อมูลออเดอร์!CV1521)</f>
        <v/>
      </c>
      <c r="J1522" s="1" t="str">
        <f>IF(ข้อมูลออเดอร์!DD1521="","",ข้อมูลออเดอร์!DD1521)</f>
        <v/>
      </c>
      <c r="K1522" s="102" t="str">
        <f t="shared" si="258"/>
        <v/>
      </c>
      <c r="L1522" s="102" t="str">
        <f t="shared" si="259"/>
        <v/>
      </c>
      <c r="M1522" s="103" t="str">
        <f ca="1" t="shared" si="260"/>
        <v/>
      </c>
      <c r="N1522" s="103" t="str">
        <f ca="1" t="shared" si="261"/>
        <v/>
      </c>
      <c r="O1522" s="1" t="str">
        <f>IFERROR(VLOOKUP(D1522,ข้อมูลออเดอร์!A:EK,49,0),"")</f>
        <v/>
      </c>
      <c r="P1522" s="1" t="str">
        <f>IF(D1522="","",ข้อมูลออเดอร์!AX1521)</f>
        <v/>
      </c>
      <c r="Q1522" s="1" t="str">
        <f>IF(D1522="","",ข้อมูลออเดอร์!AX1521)</f>
        <v/>
      </c>
      <c r="R1522" s="1" t="str">
        <f t="shared" si="262"/>
        <v/>
      </c>
      <c r="S1522" s="1" t="str">
        <f>IF('ข้อมูลจังหวัด-อำเภอ'!C1521="","",'ข้อมูลจังหวัด-อำเภอ'!C1521)</f>
        <v/>
      </c>
      <c r="T1522" s="1" t="str">
        <f>IF('ข้อมูลจังหวัด-อำเภอ'!D1521="","",'ข้อมูลจังหวัด-อำเภอ'!D1521)</f>
        <v/>
      </c>
      <c r="U1522" s="1" t="str">
        <f>IFERROR(VLOOKUP(D1522,ข้อมูลออเดอร์!A:EK,46,0),"")</f>
        <v/>
      </c>
      <c r="V1522" s="1" t="str">
        <f>IFERROR(VLOOKUP(D1522,ข้อมูลออเดอร์!A:EK,46,0),"")</f>
        <v/>
      </c>
      <c r="W1522" s="1" t="str">
        <f>IFERROR(VLOOKUP(D1522,ข้อมูลออเดอร์!A:EK,48,0),"")</f>
        <v/>
      </c>
      <c r="X1522" s="1" t="str">
        <f t="shared" si="263"/>
        <v/>
      </c>
      <c r="Y1522" s="1"/>
      <c r="Z1522" s="1"/>
      <c r="AA1522" s="1" t="e">
        <f t="shared" si="264"/>
        <v>#N/A</v>
      </c>
      <c r="AB1522" s="1"/>
      <c r="AC1522" s="1"/>
      <c r="AD1522" s="1"/>
      <c r="AE1522" s="1" t="e">
        <f>IF(ข้อมูลน้ำหนักสินค้า!C1521="","",ข้อมูลน้ำหนักสินค้า!C1521)*J1522</f>
        <v>#VALUE!</v>
      </c>
    </row>
    <row r="1523" spans="1:31">
      <c r="A1523" s="1" t="str">
        <f t="shared" si="254"/>
        <v/>
      </c>
      <c r="B1523" s="1" t="str">
        <f t="shared" si="255"/>
        <v/>
      </c>
      <c r="C1523" s="1" t="str">
        <f t="shared" si="256"/>
        <v/>
      </c>
      <c r="D1523" s="1" t="str">
        <f>IF(ข้อมูลออเดอร์!A1522="","",ข้อมูลออเดอร์!A1522)</f>
        <v/>
      </c>
      <c r="E1523" s="1" t="str">
        <f>IFERROR(IF(VLOOKUP(D1523,ข้อมูลออเดอร์!A:BV,74,0)="Express delivery","NORMAL",IF(VLOOKUP(D1523,ข้อมูลออเดอร์!A:BV,74,0)="Lalamove","B2B_OFFLINE","")),"")</f>
        <v/>
      </c>
      <c r="F1523" s="1" t="str">
        <f t="shared" si="257"/>
        <v/>
      </c>
      <c r="G1523" s="1" t="str">
        <f>IF(ข้อมูลออเดอร์!CV1522="","",ข้อมูลออเดอร์!CV1522)</f>
        <v/>
      </c>
      <c r="H1523" s="1" t="str">
        <f>IF(ข้อมูลออเดอร์!CW1522="","",ข้อมูลออเดอร์!CW1522)</f>
        <v/>
      </c>
      <c r="I1523" s="1" t="str">
        <f>IF(ข้อมูลออเดอร์!CV1522="","",ข้อมูลออเดอร์!CV1522)</f>
        <v/>
      </c>
      <c r="J1523" s="1" t="str">
        <f>IF(ข้อมูลออเดอร์!DD1522="","",ข้อมูลออเดอร์!DD1522)</f>
        <v/>
      </c>
      <c r="K1523" s="102" t="str">
        <f t="shared" si="258"/>
        <v/>
      </c>
      <c r="L1523" s="102" t="str">
        <f t="shared" si="259"/>
        <v/>
      </c>
      <c r="M1523" s="103" t="str">
        <f ca="1" t="shared" si="260"/>
        <v/>
      </c>
      <c r="N1523" s="103" t="str">
        <f ca="1" t="shared" si="261"/>
        <v/>
      </c>
      <c r="O1523" s="1" t="str">
        <f>IFERROR(VLOOKUP(D1523,ข้อมูลออเดอร์!A:EK,49,0),"")</f>
        <v/>
      </c>
      <c r="P1523" s="1" t="str">
        <f>IF(D1523="","",ข้อมูลออเดอร์!AX1522)</f>
        <v/>
      </c>
      <c r="Q1523" s="1" t="str">
        <f>IF(D1523="","",ข้อมูลออเดอร์!AX1522)</f>
        <v/>
      </c>
      <c r="R1523" s="1" t="str">
        <f t="shared" si="262"/>
        <v/>
      </c>
      <c r="S1523" s="1" t="str">
        <f>IF('ข้อมูลจังหวัด-อำเภอ'!C1522="","",'ข้อมูลจังหวัด-อำเภอ'!C1522)</f>
        <v/>
      </c>
      <c r="T1523" s="1" t="str">
        <f>IF('ข้อมูลจังหวัด-อำเภอ'!D1522="","",'ข้อมูลจังหวัด-อำเภอ'!D1522)</f>
        <v/>
      </c>
      <c r="U1523" s="1" t="str">
        <f>IFERROR(VLOOKUP(D1523,ข้อมูลออเดอร์!A:EK,46,0),"")</f>
        <v/>
      </c>
      <c r="V1523" s="1" t="str">
        <f>IFERROR(VLOOKUP(D1523,ข้อมูลออเดอร์!A:EK,46,0),"")</f>
        <v/>
      </c>
      <c r="W1523" s="1" t="str">
        <f>IFERROR(VLOOKUP(D1523,ข้อมูลออเดอร์!A:EK,48,0),"")</f>
        <v/>
      </c>
      <c r="X1523" s="1" t="str">
        <f t="shared" si="263"/>
        <v/>
      </c>
      <c r="Y1523" s="1"/>
      <c r="Z1523" s="1"/>
      <c r="AA1523" s="1" t="e">
        <f t="shared" si="264"/>
        <v>#N/A</v>
      </c>
      <c r="AB1523" s="1"/>
      <c r="AC1523" s="1"/>
      <c r="AD1523" s="1"/>
      <c r="AE1523" s="1" t="e">
        <f>IF(ข้อมูลน้ำหนักสินค้า!C1522="","",ข้อมูลน้ำหนักสินค้า!C1522)*J1523</f>
        <v>#VALUE!</v>
      </c>
    </row>
    <row r="1524" spans="1:31">
      <c r="A1524" s="1" t="str">
        <f t="shared" si="254"/>
        <v/>
      </c>
      <c r="B1524" s="1" t="str">
        <f t="shared" si="255"/>
        <v/>
      </c>
      <c r="C1524" s="1" t="str">
        <f t="shared" si="256"/>
        <v/>
      </c>
      <c r="D1524" s="1" t="str">
        <f>IF(ข้อมูลออเดอร์!A1523="","",ข้อมูลออเดอร์!A1523)</f>
        <v/>
      </c>
      <c r="E1524" s="1" t="str">
        <f>IFERROR(IF(VLOOKUP(D1524,ข้อมูลออเดอร์!A:BV,74,0)="Express delivery","NORMAL",IF(VLOOKUP(D1524,ข้อมูลออเดอร์!A:BV,74,0)="Lalamove","B2B_OFFLINE","")),"")</f>
        <v/>
      </c>
      <c r="F1524" s="1" t="str">
        <f t="shared" si="257"/>
        <v/>
      </c>
      <c r="G1524" s="1" t="str">
        <f>IF(ข้อมูลออเดอร์!CV1523="","",ข้อมูลออเดอร์!CV1523)</f>
        <v/>
      </c>
      <c r="H1524" s="1" t="str">
        <f>IF(ข้อมูลออเดอร์!CW1523="","",ข้อมูลออเดอร์!CW1523)</f>
        <v/>
      </c>
      <c r="I1524" s="1" t="str">
        <f>IF(ข้อมูลออเดอร์!CV1523="","",ข้อมูลออเดอร์!CV1523)</f>
        <v/>
      </c>
      <c r="J1524" s="1" t="str">
        <f>IF(ข้อมูลออเดอร์!DD1523="","",ข้อมูลออเดอร์!DD1523)</f>
        <v/>
      </c>
      <c r="K1524" s="102" t="str">
        <f t="shared" si="258"/>
        <v/>
      </c>
      <c r="L1524" s="102" t="str">
        <f t="shared" si="259"/>
        <v/>
      </c>
      <c r="M1524" s="103" t="str">
        <f ca="1" t="shared" si="260"/>
        <v/>
      </c>
      <c r="N1524" s="103" t="str">
        <f ca="1" t="shared" si="261"/>
        <v/>
      </c>
      <c r="O1524" s="1" t="str">
        <f>IFERROR(VLOOKUP(D1524,ข้อมูลออเดอร์!A:EK,49,0),"")</f>
        <v/>
      </c>
      <c r="P1524" s="1" t="str">
        <f>IF(D1524="","",ข้อมูลออเดอร์!AX1523)</f>
        <v/>
      </c>
      <c r="Q1524" s="1" t="str">
        <f>IF(D1524="","",ข้อมูลออเดอร์!AX1523)</f>
        <v/>
      </c>
      <c r="R1524" s="1" t="str">
        <f t="shared" si="262"/>
        <v/>
      </c>
      <c r="S1524" s="1" t="str">
        <f>IF('ข้อมูลจังหวัด-อำเภอ'!C1523="","",'ข้อมูลจังหวัด-อำเภอ'!C1523)</f>
        <v/>
      </c>
      <c r="T1524" s="1" t="str">
        <f>IF('ข้อมูลจังหวัด-อำเภอ'!D1523="","",'ข้อมูลจังหวัด-อำเภอ'!D1523)</f>
        <v/>
      </c>
      <c r="U1524" s="1" t="str">
        <f>IFERROR(VLOOKUP(D1524,ข้อมูลออเดอร์!A:EK,46,0),"")</f>
        <v/>
      </c>
      <c r="V1524" s="1" t="str">
        <f>IFERROR(VLOOKUP(D1524,ข้อมูลออเดอร์!A:EK,46,0),"")</f>
        <v/>
      </c>
      <c r="W1524" s="1" t="str">
        <f>IFERROR(VLOOKUP(D1524,ข้อมูลออเดอร์!A:EK,48,0),"")</f>
        <v/>
      </c>
      <c r="X1524" s="1" t="str">
        <f t="shared" si="263"/>
        <v/>
      </c>
      <c r="Y1524" s="1"/>
      <c r="Z1524" s="1"/>
      <c r="AA1524" s="1" t="e">
        <f t="shared" si="264"/>
        <v>#N/A</v>
      </c>
      <c r="AB1524" s="1"/>
      <c r="AC1524" s="1"/>
      <c r="AD1524" s="1"/>
      <c r="AE1524" s="1" t="e">
        <f>IF(ข้อมูลน้ำหนักสินค้า!C1523="","",ข้อมูลน้ำหนักสินค้า!C1523)*J1524</f>
        <v>#VALUE!</v>
      </c>
    </row>
    <row r="1525" spans="1:31">
      <c r="A1525" s="1" t="str">
        <f t="shared" si="254"/>
        <v/>
      </c>
      <c r="B1525" s="1" t="str">
        <f t="shared" si="255"/>
        <v/>
      </c>
      <c r="C1525" s="1" t="str">
        <f t="shared" si="256"/>
        <v/>
      </c>
      <c r="D1525" s="1" t="str">
        <f>IF(ข้อมูลออเดอร์!A1524="","",ข้อมูลออเดอร์!A1524)</f>
        <v/>
      </c>
      <c r="E1525" s="1" t="str">
        <f>IFERROR(IF(VLOOKUP(D1525,ข้อมูลออเดอร์!A:BV,74,0)="Express delivery","NORMAL",IF(VLOOKUP(D1525,ข้อมูลออเดอร์!A:BV,74,0)="Lalamove","B2B_OFFLINE","")),"")</f>
        <v/>
      </c>
      <c r="F1525" s="1" t="str">
        <f t="shared" si="257"/>
        <v/>
      </c>
      <c r="G1525" s="1" t="str">
        <f>IF(ข้อมูลออเดอร์!CV1524="","",ข้อมูลออเดอร์!CV1524)</f>
        <v/>
      </c>
      <c r="H1525" s="1" t="str">
        <f>IF(ข้อมูลออเดอร์!CW1524="","",ข้อมูลออเดอร์!CW1524)</f>
        <v/>
      </c>
      <c r="I1525" s="1" t="str">
        <f>IF(ข้อมูลออเดอร์!CV1524="","",ข้อมูลออเดอร์!CV1524)</f>
        <v/>
      </c>
      <c r="J1525" s="1" t="str">
        <f>IF(ข้อมูลออเดอร์!DD1524="","",ข้อมูลออเดอร์!DD1524)</f>
        <v/>
      </c>
      <c r="K1525" s="102" t="str">
        <f t="shared" si="258"/>
        <v/>
      </c>
      <c r="L1525" s="102" t="str">
        <f t="shared" si="259"/>
        <v/>
      </c>
      <c r="M1525" s="103" t="str">
        <f ca="1" t="shared" si="260"/>
        <v/>
      </c>
      <c r="N1525" s="103" t="str">
        <f ca="1" t="shared" si="261"/>
        <v/>
      </c>
      <c r="O1525" s="1" t="str">
        <f>IFERROR(VLOOKUP(D1525,ข้อมูลออเดอร์!A:EK,49,0),"")</f>
        <v/>
      </c>
      <c r="P1525" s="1" t="str">
        <f>IF(D1525="","",ข้อมูลออเดอร์!AX1524)</f>
        <v/>
      </c>
      <c r="Q1525" s="1" t="str">
        <f>IF(D1525="","",ข้อมูลออเดอร์!AX1524)</f>
        <v/>
      </c>
      <c r="R1525" s="1" t="str">
        <f t="shared" si="262"/>
        <v/>
      </c>
      <c r="S1525" s="1" t="str">
        <f>IF('ข้อมูลจังหวัด-อำเภอ'!C1524="","",'ข้อมูลจังหวัด-อำเภอ'!C1524)</f>
        <v/>
      </c>
      <c r="T1525" s="1" t="str">
        <f>IF('ข้อมูลจังหวัด-อำเภอ'!D1524="","",'ข้อมูลจังหวัด-อำเภอ'!D1524)</f>
        <v/>
      </c>
      <c r="U1525" s="1" t="str">
        <f>IFERROR(VLOOKUP(D1525,ข้อมูลออเดอร์!A:EK,46,0),"")</f>
        <v/>
      </c>
      <c r="V1525" s="1" t="str">
        <f>IFERROR(VLOOKUP(D1525,ข้อมูลออเดอร์!A:EK,46,0),"")</f>
        <v/>
      </c>
      <c r="W1525" s="1" t="str">
        <f>IFERROR(VLOOKUP(D1525,ข้อมูลออเดอร์!A:EK,48,0),"")</f>
        <v/>
      </c>
      <c r="X1525" s="1" t="str">
        <f t="shared" si="263"/>
        <v/>
      </c>
      <c r="Y1525" s="1"/>
      <c r="Z1525" s="1"/>
      <c r="AA1525" s="1" t="e">
        <f t="shared" si="264"/>
        <v>#N/A</v>
      </c>
      <c r="AB1525" s="1"/>
      <c r="AC1525" s="1"/>
      <c r="AD1525" s="1"/>
      <c r="AE1525" s="1" t="e">
        <f>IF(ข้อมูลน้ำหนักสินค้า!C1524="","",ข้อมูลน้ำหนักสินค้า!C1524)*J1525</f>
        <v>#VALUE!</v>
      </c>
    </row>
    <row r="1526" spans="1:31">
      <c r="A1526" s="1" t="str">
        <f t="shared" si="254"/>
        <v/>
      </c>
      <c r="B1526" s="1" t="str">
        <f t="shared" si="255"/>
        <v/>
      </c>
      <c r="C1526" s="1" t="str">
        <f t="shared" si="256"/>
        <v/>
      </c>
      <c r="D1526" s="1" t="str">
        <f>IF(ข้อมูลออเดอร์!A1525="","",ข้อมูลออเดอร์!A1525)</f>
        <v/>
      </c>
      <c r="E1526" s="1" t="str">
        <f>IFERROR(IF(VLOOKUP(D1526,ข้อมูลออเดอร์!A:BV,74,0)="Express delivery","NORMAL",IF(VLOOKUP(D1526,ข้อมูลออเดอร์!A:BV,74,0)="Lalamove","B2B_OFFLINE","")),"")</f>
        <v/>
      </c>
      <c r="F1526" s="1" t="str">
        <f t="shared" si="257"/>
        <v/>
      </c>
      <c r="G1526" s="1" t="str">
        <f>IF(ข้อมูลออเดอร์!CV1525="","",ข้อมูลออเดอร์!CV1525)</f>
        <v/>
      </c>
      <c r="H1526" s="1" t="str">
        <f>IF(ข้อมูลออเดอร์!CW1525="","",ข้อมูลออเดอร์!CW1525)</f>
        <v/>
      </c>
      <c r="I1526" s="1" t="str">
        <f>IF(ข้อมูลออเดอร์!CV1525="","",ข้อมูลออเดอร์!CV1525)</f>
        <v/>
      </c>
      <c r="J1526" s="1" t="str">
        <f>IF(ข้อมูลออเดอร์!DD1525="","",ข้อมูลออเดอร์!DD1525)</f>
        <v/>
      </c>
      <c r="K1526" s="102" t="str">
        <f t="shared" si="258"/>
        <v/>
      </c>
      <c r="L1526" s="102" t="str">
        <f t="shared" si="259"/>
        <v/>
      </c>
      <c r="M1526" s="103" t="str">
        <f ca="1" t="shared" si="260"/>
        <v/>
      </c>
      <c r="N1526" s="103" t="str">
        <f ca="1" t="shared" si="261"/>
        <v/>
      </c>
      <c r="O1526" s="1" t="str">
        <f>IFERROR(VLOOKUP(D1526,ข้อมูลออเดอร์!A:EK,49,0),"")</f>
        <v/>
      </c>
      <c r="P1526" s="1" t="str">
        <f>IF(D1526="","",ข้อมูลออเดอร์!AX1525)</f>
        <v/>
      </c>
      <c r="Q1526" s="1" t="str">
        <f>IF(D1526="","",ข้อมูลออเดอร์!AX1525)</f>
        <v/>
      </c>
      <c r="R1526" s="1" t="str">
        <f t="shared" si="262"/>
        <v/>
      </c>
      <c r="S1526" s="1" t="str">
        <f>IF('ข้อมูลจังหวัด-อำเภอ'!C1525="","",'ข้อมูลจังหวัด-อำเภอ'!C1525)</f>
        <v/>
      </c>
      <c r="T1526" s="1" t="str">
        <f>IF('ข้อมูลจังหวัด-อำเภอ'!D1525="","",'ข้อมูลจังหวัด-อำเภอ'!D1525)</f>
        <v/>
      </c>
      <c r="U1526" s="1" t="str">
        <f>IFERROR(VLOOKUP(D1526,ข้อมูลออเดอร์!A:EK,46,0),"")</f>
        <v/>
      </c>
      <c r="V1526" s="1" t="str">
        <f>IFERROR(VLOOKUP(D1526,ข้อมูลออเดอร์!A:EK,46,0),"")</f>
        <v/>
      </c>
      <c r="W1526" s="1" t="str">
        <f>IFERROR(VLOOKUP(D1526,ข้อมูลออเดอร์!A:EK,48,0),"")</f>
        <v/>
      </c>
      <c r="X1526" s="1" t="str">
        <f t="shared" si="263"/>
        <v/>
      </c>
      <c r="Y1526" s="1"/>
      <c r="Z1526" s="1"/>
      <c r="AA1526" s="1" t="e">
        <f t="shared" si="264"/>
        <v>#N/A</v>
      </c>
      <c r="AB1526" s="1"/>
      <c r="AC1526" s="1"/>
      <c r="AD1526" s="1"/>
      <c r="AE1526" s="1" t="e">
        <f>IF(ข้อมูลน้ำหนักสินค้า!C1525="","",ข้อมูลน้ำหนักสินค้า!C1525)*J1526</f>
        <v>#VALUE!</v>
      </c>
    </row>
    <row r="1527" spans="1:31">
      <c r="A1527" s="1" t="str">
        <f t="shared" si="254"/>
        <v/>
      </c>
      <c r="B1527" s="1" t="str">
        <f t="shared" si="255"/>
        <v/>
      </c>
      <c r="C1527" s="1" t="str">
        <f t="shared" si="256"/>
        <v/>
      </c>
      <c r="D1527" s="1" t="str">
        <f>IF(ข้อมูลออเดอร์!A1526="","",ข้อมูลออเดอร์!A1526)</f>
        <v/>
      </c>
      <c r="E1527" s="1" t="str">
        <f>IFERROR(IF(VLOOKUP(D1527,ข้อมูลออเดอร์!A:BV,74,0)="Express delivery","NORMAL",IF(VLOOKUP(D1527,ข้อมูลออเดอร์!A:BV,74,0)="Lalamove","B2B_OFFLINE","")),"")</f>
        <v/>
      </c>
      <c r="F1527" s="1" t="str">
        <f t="shared" si="257"/>
        <v/>
      </c>
      <c r="G1527" s="1" t="str">
        <f>IF(ข้อมูลออเดอร์!CV1526="","",ข้อมูลออเดอร์!CV1526)</f>
        <v/>
      </c>
      <c r="H1527" s="1" t="str">
        <f>IF(ข้อมูลออเดอร์!CW1526="","",ข้อมูลออเดอร์!CW1526)</f>
        <v/>
      </c>
      <c r="I1527" s="1" t="str">
        <f>IF(ข้อมูลออเดอร์!CV1526="","",ข้อมูลออเดอร์!CV1526)</f>
        <v/>
      </c>
      <c r="J1527" s="1" t="str">
        <f>IF(ข้อมูลออเดอร์!DD1526="","",ข้อมูลออเดอร์!DD1526)</f>
        <v/>
      </c>
      <c r="K1527" s="102" t="str">
        <f t="shared" si="258"/>
        <v/>
      </c>
      <c r="L1527" s="102" t="str">
        <f t="shared" si="259"/>
        <v/>
      </c>
      <c r="M1527" s="103" t="str">
        <f ca="1" t="shared" si="260"/>
        <v/>
      </c>
      <c r="N1527" s="103" t="str">
        <f ca="1" t="shared" si="261"/>
        <v/>
      </c>
      <c r="O1527" s="1" t="str">
        <f>IFERROR(VLOOKUP(D1527,ข้อมูลออเดอร์!A:EK,49,0),"")</f>
        <v/>
      </c>
      <c r="P1527" s="1" t="str">
        <f>IF(D1527="","",ข้อมูลออเดอร์!AX1526)</f>
        <v/>
      </c>
      <c r="Q1527" s="1" t="str">
        <f>IF(D1527="","",ข้อมูลออเดอร์!AX1526)</f>
        <v/>
      </c>
      <c r="R1527" s="1" t="str">
        <f t="shared" si="262"/>
        <v/>
      </c>
      <c r="S1527" s="1" t="str">
        <f>IF('ข้อมูลจังหวัด-อำเภอ'!C1526="","",'ข้อมูลจังหวัด-อำเภอ'!C1526)</f>
        <v/>
      </c>
      <c r="T1527" s="1" t="str">
        <f>IF('ข้อมูลจังหวัด-อำเภอ'!D1526="","",'ข้อมูลจังหวัด-อำเภอ'!D1526)</f>
        <v/>
      </c>
      <c r="U1527" s="1" t="str">
        <f>IFERROR(VLOOKUP(D1527,ข้อมูลออเดอร์!A:EK,46,0),"")</f>
        <v/>
      </c>
      <c r="V1527" s="1" t="str">
        <f>IFERROR(VLOOKUP(D1527,ข้อมูลออเดอร์!A:EK,46,0),"")</f>
        <v/>
      </c>
      <c r="W1527" s="1" t="str">
        <f>IFERROR(VLOOKUP(D1527,ข้อมูลออเดอร์!A:EK,48,0),"")</f>
        <v/>
      </c>
      <c r="X1527" s="1" t="str">
        <f t="shared" si="263"/>
        <v/>
      </c>
      <c r="Y1527" s="1"/>
      <c r="Z1527" s="1"/>
      <c r="AA1527" s="1" t="e">
        <f t="shared" si="264"/>
        <v>#N/A</v>
      </c>
      <c r="AB1527" s="1"/>
      <c r="AC1527" s="1"/>
      <c r="AD1527" s="1"/>
      <c r="AE1527" s="1" t="e">
        <f>IF(ข้อมูลน้ำหนักสินค้า!C1526="","",ข้อมูลน้ำหนักสินค้า!C1526)*J1527</f>
        <v>#VALUE!</v>
      </c>
    </row>
    <row r="1528" spans="1:31">
      <c r="A1528" s="1" t="str">
        <f t="shared" si="254"/>
        <v/>
      </c>
      <c r="B1528" s="1" t="str">
        <f t="shared" si="255"/>
        <v/>
      </c>
      <c r="C1528" s="1" t="str">
        <f t="shared" si="256"/>
        <v/>
      </c>
      <c r="D1528" s="1" t="str">
        <f>IF(ข้อมูลออเดอร์!A1527="","",ข้อมูลออเดอร์!A1527)</f>
        <v/>
      </c>
      <c r="E1528" s="1" t="str">
        <f>IFERROR(IF(VLOOKUP(D1528,ข้อมูลออเดอร์!A:BV,74,0)="Express delivery","NORMAL",IF(VLOOKUP(D1528,ข้อมูลออเดอร์!A:BV,74,0)="Lalamove","B2B_OFFLINE","")),"")</f>
        <v/>
      </c>
      <c r="F1528" s="1" t="str">
        <f t="shared" si="257"/>
        <v/>
      </c>
      <c r="G1528" s="1" t="str">
        <f>IF(ข้อมูลออเดอร์!CV1527="","",ข้อมูลออเดอร์!CV1527)</f>
        <v/>
      </c>
      <c r="H1528" s="1" t="str">
        <f>IF(ข้อมูลออเดอร์!CW1527="","",ข้อมูลออเดอร์!CW1527)</f>
        <v/>
      </c>
      <c r="I1528" s="1" t="str">
        <f>IF(ข้อมูลออเดอร์!CV1527="","",ข้อมูลออเดอร์!CV1527)</f>
        <v/>
      </c>
      <c r="J1528" s="1" t="str">
        <f>IF(ข้อมูลออเดอร์!DD1527="","",ข้อมูลออเดอร์!DD1527)</f>
        <v/>
      </c>
      <c r="K1528" s="102" t="str">
        <f t="shared" si="258"/>
        <v/>
      </c>
      <c r="L1528" s="102" t="str">
        <f t="shared" si="259"/>
        <v/>
      </c>
      <c r="M1528" s="103" t="str">
        <f ca="1" t="shared" si="260"/>
        <v/>
      </c>
      <c r="N1528" s="103" t="str">
        <f ca="1" t="shared" si="261"/>
        <v/>
      </c>
      <c r="O1528" s="1" t="str">
        <f>IFERROR(VLOOKUP(D1528,ข้อมูลออเดอร์!A:EK,49,0),"")</f>
        <v/>
      </c>
      <c r="P1528" s="1" t="str">
        <f>IF(D1528="","",ข้อมูลออเดอร์!AX1527)</f>
        <v/>
      </c>
      <c r="Q1528" s="1" t="str">
        <f>IF(D1528="","",ข้อมูลออเดอร์!AX1527)</f>
        <v/>
      </c>
      <c r="R1528" s="1" t="str">
        <f t="shared" si="262"/>
        <v/>
      </c>
      <c r="S1528" s="1" t="str">
        <f>IF('ข้อมูลจังหวัด-อำเภอ'!C1527="","",'ข้อมูลจังหวัด-อำเภอ'!C1527)</f>
        <v/>
      </c>
      <c r="T1528" s="1" t="str">
        <f>IF('ข้อมูลจังหวัด-อำเภอ'!D1527="","",'ข้อมูลจังหวัด-อำเภอ'!D1527)</f>
        <v/>
      </c>
      <c r="U1528" s="1" t="str">
        <f>IFERROR(VLOOKUP(D1528,ข้อมูลออเดอร์!A:EK,46,0),"")</f>
        <v/>
      </c>
      <c r="V1528" s="1" t="str">
        <f>IFERROR(VLOOKUP(D1528,ข้อมูลออเดอร์!A:EK,46,0),"")</f>
        <v/>
      </c>
      <c r="W1528" s="1" t="str">
        <f>IFERROR(VLOOKUP(D1528,ข้อมูลออเดอร์!A:EK,48,0),"")</f>
        <v/>
      </c>
      <c r="X1528" s="1" t="str">
        <f t="shared" si="263"/>
        <v/>
      </c>
      <c r="Y1528" s="1"/>
      <c r="Z1528" s="1"/>
      <c r="AA1528" s="1" t="e">
        <f t="shared" si="264"/>
        <v>#N/A</v>
      </c>
      <c r="AB1528" s="1"/>
      <c r="AC1528" s="1"/>
      <c r="AD1528" s="1"/>
      <c r="AE1528" s="1" t="e">
        <f>IF(ข้อมูลน้ำหนักสินค้า!C1527="","",ข้อมูลน้ำหนักสินค้า!C1527)*J1528</f>
        <v>#VALUE!</v>
      </c>
    </row>
    <row r="1529" spans="1:31">
      <c r="A1529" s="1" t="str">
        <f t="shared" si="254"/>
        <v/>
      </c>
      <c r="B1529" s="1" t="str">
        <f t="shared" si="255"/>
        <v/>
      </c>
      <c r="C1529" s="1" t="str">
        <f t="shared" si="256"/>
        <v/>
      </c>
      <c r="D1529" s="1" t="str">
        <f>IF(ข้อมูลออเดอร์!A1528="","",ข้อมูลออเดอร์!A1528)</f>
        <v/>
      </c>
      <c r="E1529" s="1" t="str">
        <f>IFERROR(IF(VLOOKUP(D1529,ข้อมูลออเดอร์!A:BV,74,0)="Express delivery","NORMAL",IF(VLOOKUP(D1529,ข้อมูลออเดอร์!A:BV,74,0)="Lalamove","B2B_OFFLINE","")),"")</f>
        <v/>
      </c>
      <c r="F1529" s="1" t="str">
        <f t="shared" si="257"/>
        <v/>
      </c>
      <c r="G1529" s="1" t="str">
        <f>IF(ข้อมูลออเดอร์!CV1528="","",ข้อมูลออเดอร์!CV1528)</f>
        <v/>
      </c>
      <c r="H1529" s="1" t="str">
        <f>IF(ข้อมูลออเดอร์!CW1528="","",ข้อมูลออเดอร์!CW1528)</f>
        <v/>
      </c>
      <c r="I1529" s="1" t="str">
        <f>IF(ข้อมูลออเดอร์!CV1528="","",ข้อมูลออเดอร์!CV1528)</f>
        <v/>
      </c>
      <c r="J1529" s="1" t="str">
        <f>IF(ข้อมูลออเดอร์!DD1528="","",ข้อมูลออเดอร์!DD1528)</f>
        <v/>
      </c>
      <c r="K1529" s="102" t="str">
        <f t="shared" si="258"/>
        <v/>
      </c>
      <c r="L1529" s="102" t="str">
        <f t="shared" si="259"/>
        <v/>
      </c>
      <c r="M1529" s="103" t="str">
        <f ca="1" t="shared" si="260"/>
        <v/>
      </c>
      <c r="N1529" s="103" t="str">
        <f ca="1" t="shared" si="261"/>
        <v/>
      </c>
      <c r="O1529" s="1" t="str">
        <f>IFERROR(VLOOKUP(D1529,ข้อมูลออเดอร์!A:EK,49,0),"")</f>
        <v/>
      </c>
      <c r="P1529" s="1" t="str">
        <f>IF(D1529="","",ข้อมูลออเดอร์!AX1528)</f>
        <v/>
      </c>
      <c r="Q1529" s="1" t="str">
        <f>IF(D1529="","",ข้อมูลออเดอร์!AX1528)</f>
        <v/>
      </c>
      <c r="R1529" s="1" t="str">
        <f t="shared" si="262"/>
        <v/>
      </c>
      <c r="S1529" s="1" t="str">
        <f>IF('ข้อมูลจังหวัด-อำเภอ'!C1528="","",'ข้อมูลจังหวัด-อำเภอ'!C1528)</f>
        <v/>
      </c>
      <c r="T1529" s="1" t="str">
        <f>IF('ข้อมูลจังหวัด-อำเภอ'!D1528="","",'ข้อมูลจังหวัด-อำเภอ'!D1528)</f>
        <v/>
      </c>
      <c r="U1529" s="1" t="str">
        <f>IFERROR(VLOOKUP(D1529,ข้อมูลออเดอร์!A:EK,46,0),"")</f>
        <v/>
      </c>
      <c r="V1529" s="1" t="str">
        <f>IFERROR(VLOOKUP(D1529,ข้อมูลออเดอร์!A:EK,46,0),"")</f>
        <v/>
      </c>
      <c r="W1529" s="1" t="str">
        <f>IFERROR(VLOOKUP(D1529,ข้อมูลออเดอร์!A:EK,48,0),"")</f>
        <v/>
      </c>
      <c r="X1529" s="1" t="str">
        <f t="shared" si="263"/>
        <v/>
      </c>
      <c r="Y1529" s="1"/>
      <c r="Z1529" s="1"/>
      <c r="AA1529" s="1" t="e">
        <f t="shared" si="264"/>
        <v>#N/A</v>
      </c>
      <c r="AB1529" s="1"/>
      <c r="AC1529" s="1"/>
      <c r="AD1529" s="1"/>
      <c r="AE1529" s="1" t="e">
        <f>IF(ข้อมูลน้ำหนักสินค้า!C1528="","",ข้อมูลน้ำหนักสินค้า!C1528)*J1529</f>
        <v>#VALUE!</v>
      </c>
    </row>
    <row r="1530" spans="1:31">
      <c r="A1530" s="1" t="str">
        <f t="shared" si="254"/>
        <v/>
      </c>
      <c r="B1530" s="1" t="str">
        <f t="shared" si="255"/>
        <v/>
      </c>
      <c r="C1530" s="1" t="str">
        <f t="shared" si="256"/>
        <v/>
      </c>
      <c r="D1530" s="1" t="str">
        <f>IF(ข้อมูลออเดอร์!A1529="","",ข้อมูลออเดอร์!A1529)</f>
        <v/>
      </c>
      <c r="E1530" s="1" t="str">
        <f>IFERROR(IF(VLOOKUP(D1530,ข้อมูลออเดอร์!A:BV,74,0)="Express delivery","NORMAL",IF(VLOOKUP(D1530,ข้อมูลออเดอร์!A:BV,74,0)="Lalamove","B2B_OFFLINE","")),"")</f>
        <v/>
      </c>
      <c r="F1530" s="1" t="str">
        <f t="shared" si="257"/>
        <v/>
      </c>
      <c r="G1530" s="1" t="str">
        <f>IF(ข้อมูลออเดอร์!CV1529="","",ข้อมูลออเดอร์!CV1529)</f>
        <v/>
      </c>
      <c r="H1530" s="1" t="str">
        <f>IF(ข้อมูลออเดอร์!CW1529="","",ข้อมูลออเดอร์!CW1529)</f>
        <v/>
      </c>
      <c r="I1530" s="1" t="str">
        <f>IF(ข้อมูลออเดอร์!CV1529="","",ข้อมูลออเดอร์!CV1529)</f>
        <v/>
      </c>
      <c r="J1530" s="1" t="str">
        <f>IF(ข้อมูลออเดอร์!DD1529="","",ข้อมูลออเดอร์!DD1529)</f>
        <v/>
      </c>
      <c r="K1530" s="102" t="str">
        <f t="shared" si="258"/>
        <v/>
      </c>
      <c r="L1530" s="102" t="str">
        <f t="shared" si="259"/>
        <v/>
      </c>
      <c r="M1530" s="103" t="str">
        <f ca="1" t="shared" si="260"/>
        <v/>
      </c>
      <c r="N1530" s="103" t="str">
        <f ca="1" t="shared" si="261"/>
        <v/>
      </c>
      <c r="O1530" s="1" t="str">
        <f>IFERROR(VLOOKUP(D1530,ข้อมูลออเดอร์!A:EK,49,0),"")</f>
        <v/>
      </c>
      <c r="P1530" s="1" t="str">
        <f>IF(D1530="","",ข้อมูลออเดอร์!AX1529)</f>
        <v/>
      </c>
      <c r="Q1530" s="1" t="str">
        <f>IF(D1530="","",ข้อมูลออเดอร์!AX1529)</f>
        <v/>
      </c>
      <c r="R1530" s="1" t="str">
        <f t="shared" si="262"/>
        <v/>
      </c>
      <c r="S1530" s="1" t="str">
        <f>IF('ข้อมูลจังหวัด-อำเภอ'!C1529="","",'ข้อมูลจังหวัด-อำเภอ'!C1529)</f>
        <v/>
      </c>
      <c r="T1530" s="1" t="str">
        <f>IF('ข้อมูลจังหวัด-อำเภอ'!D1529="","",'ข้อมูลจังหวัด-อำเภอ'!D1529)</f>
        <v/>
      </c>
      <c r="U1530" s="1" t="str">
        <f>IFERROR(VLOOKUP(D1530,ข้อมูลออเดอร์!A:EK,46,0),"")</f>
        <v/>
      </c>
      <c r="V1530" s="1" t="str">
        <f>IFERROR(VLOOKUP(D1530,ข้อมูลออเดอร์!A:EK,46,0),"")</f>
        <v/>
      </c>
      <c r="W1530" s="1" t="str">
        <f>IFERROR(VLOOKUP(D1530,ข้อมูลออเดอร์!A:EK,48,0),"")</f>
        <v/>
      </c>
      <c r="X1530" s="1" t="str">
        <f t="shared" si="263"/>
        <v/>
      </c>
      <c r="Y1530" s="1"/>
      <c r="Z1530" s="1"/>
      <c r="AA1530" s="1" t="e">
        <f t="shared" si="264"/>
        <v>#N/A</v>
      </c>
      <c r="AB1530" s="1"/>
      <c r="AC1530" s="1"/>
      <c r="AD1530" s="1"/>
      <c r="AE1530" s="1" t="e">
        <f>IF(ข้อมูลน้ำหนักสินค้า!C1529="","",ข้อมูลน้ำหนักสินค้า!C1529)*J1530</f>
        <v>#VALUE!</v>
      </c>
    </row>
    <row r="1531" spans="1:31">
      <c r="A1531" s="1" t="str">
        <f t="shared" si="254"/>
        <v/>
      </c>
      <c r="B1531" s="1" t="str">
        <f t="shared" si="255"/>
        <v/>
      </c>
      <c r="C1531" s="1" t="str">
        <f t="shared" si="256"/>
        <v/>
      </c>
      <c r="D1531" s="1" t="str">
        <f>IF(ข้อมูลออเดอร์!A1530="","",ข้อมูลออเดอร์!A1530)</f>
        <v/>
      </c>
      <c r="E1531" s="1" t="str">
        <f>IFERROR(IF(VLOOKUP(D1531,ข้อมูลออเดอร์!A:BV,74,0)="Express delivery","NORMAL",IF(VLOOKUP(D1531,ข้อมูลออเดอร์!A:BV,74,0)="Lalamove","B2B_OFFLINE","")),"")</f>
        <v/>
      </c>
      <c r="F1531" s="1" t="str">
        <f t="shared" si="257"/>
        <v/>
      </c>
      <c r="G1531" s="1" t="str">
        <f>IF(ข้อมูลออเดอร์!CV1530="","",ข้อมูลออเดอร์!CV1530)</f>
        <v/>
      </c>
      <c r="H1531" s="1" t="str">
        <f>IF(ข้อมูลออเดอร์!CW1530="","",ข้อมูลออเดอร์!CW1530)</f>
        <v/>
      </c>
      <c r="I1531" s="1" t="str">
        <f>IF(ข้อมูลออเดอร์!CV1530="","",ข้อมูลออเดอร์!CV1530)</f>
        <v/>
      </c>
      <c r="J1531" s="1" t="str">
        <f>IF(ข้อมูลออเดอร์!DD1530="","",ข้อมูลออเดอร์!DD1530)</f>
        <v/>
      </c>
      <c r="K1531" s="102" t="str">
        <f t="shared" si="258"/>
        <v/>
      </c>
      <c r="L1531" s="102" t="str">
        <f t="shared" si="259"/>
        <v/>
      </c>
      <c r="M1531" s="103" t="str">
        <f ca="1" t="shared" si="260"/>
        <v/>
      </c>
      <c r="N1531" s="103" t="str">
        <f ca="1" t="shared" si="261"/>
        <v/>
      </c>
      <c r="O1531" s="1" t="str">
        <f>IFERROR(VLOOKUP(D1531,ข้อมูลออเดอร์!A:EK,49,0),"")</f>
        <v/>
      </c>
      <c r="P1531" s="1" t="str">
        <f>IF(D1531="","",ข้อมูลออเดอร์!AX1530)</f>
        <v/>
      </c>
      <c r="Q1531" s="1" t="str">
        <f>IF(D1531="","",ข้อมูลออเดอร์!AX1530)</f>
        <v/>
      </c>
      <c r="R1531" s="1" t="str">
        <f t="shared" si="262"/>
        <v/>
      </c>
      <c r="S1531" s="1" t="str">
        <f>IF('ข้อมูลจังหวัด-อำเภอ'!C1530="","",'ข้อมูลจังหวัด-อำเภอ'!C1530)</f>
        <v/>
      </c>
      <c r="T1531" s="1" t="str">
        <f>IF('ข้อมูลจังหวัด-อำเภอ'!D1530="","",'ข้อมูลจังหวัด-อำเภอ'!D1530)</f>
        <v/>
      </c>
      <c r="U1531" s="1" t="str">
        <f>IFERROR(VLOOKUP(D1531,ข้อมูลออเดอร์!A:EK,46,0),"")</f>
        <v/>
      </c>
      <c r="V1531" s="1" t="str">
        <f>IFERROR(VLOOKUP(D1531,ข้อมูลออเดอร์!A:EK,46,0),"")</f>
        <v/>
      </c>
      <c r="W1531" s="1" t="str">
        <f>IFERROR(VLOOKUP(D1531,ข้อมูลออเดอร์!A:EK,48,0),"")</f>
        <v/>
      </c>
      <c r="X1531" s="1" t="str">
        <f t="shared" si="263"/>
        <v/>
      </c>
      <c r="Y1531" s="1"/>
      <c r="Z1531" s="1"/>
      <c r="AA1531" s="1" t="e">
        <f t="shared" si="264"/>
        <v>#N/A</v>
      </c>
      <c r="AB1531" s="1"/>
      <c r="AC1531" s="1"/>
      <c r="AD1531" s="1"/>
      <c r="AE1531" s="1" t="e">
        <f>IF(ข้อมูลน้ำหนักสินค้า!C1530="","",ข้อมูลน้ำหนักสินค้า!C1530)*J1531</f>
        <v>#VALUE!</v>
      </c>
    </row>
    <row r="1532" spans="1:31">
      <c r="A1532" s="1" t="str">
        <f t="shared" si="254"/>
        <v/>
      </c>
      <c r="B1532" s="1" t="str">
        <f t="shared" si="255"/>
        <v/>
      </c>
      <c r="C1532" s="1" t="str">
        <f t="shared" si="256"/>
        <v/>
      </c>
      <c r="D1532" s="1" t="str">
        <f>IF(ข้อมูลออเดอร์!A1531="","",ข้อมูลออเดอร์!A1531)</f>
        <v/>
      </c>
      <c r="E1532" s="1" t="str">
        <f>IFERROR(IF(VLOOKUP(D1532,ข้อมูลออเดอร์!A:BV,74,0)="Express delivery","NORMAL",IF(VLOOKUP(D1532,ข้อมูลออเดอร์!A:BV,74,0)="Lalamove","B2B_OFFLINE","")),"")</f>
        <v/>
      </c>
      <c r="F1532" s="1" t="str">
        <f t="shared" si="257"/>
        <v/>
      </c>
      <c r="G1532" s="1" t="str">
        <f>IF(ข้อมูลออเดอร์!CV1531="","",ข้อมูลออเดอร์!CV1531)</f>
        <v/>
      </c>
      <c r="H1532" s="1" t="str">
        <f>IF(ข้อมูลออเดอร์!CW1531="","",ข้อมูลออเดอร์!CW1531)</f>
        <v/>
      </c>
      <c r="I1532" s="1" t="str">
        <f>IF(ข้อมูลออเดอร์!CV1531="","",ข้อมูลออเดอร์!CV1531)</f>
        <v/>
      </c>
      <c r="J1532" s="1" t="str">
        <f>IF(ข้อมูลออเดอร์!DD1531="","",ข้อมูลออเดอร์!DD1531)</f>
        <v/>
      </c>
      <c r="K1532" s="102" t="str">
        <f t="shared" si="258"/>
        <v/>
      </c>
      <c r="L1532" s="102" t="str">
        <f t="shared" si="259"/>
        <v/>
      </c>
      <c r="M1532" s="103" t="str">
        <f ca="1" t="shared" si="260"/>
        <v/>
      </c>
      <c r="N1532" s="103" t="str">
        <f ca="1" t="shared" si="261"/>
        <v/>
      </c>
      <c r="O1532" s="1" t="str">
        <f>IFERROR(VLOOKUP(D1532,ข้อมูลออเดอร์!A:EK,49,0),"")</f>
        <v/>
      </c>
      <c r="P1532" s="1" t="str">
        <f>IF(D1532="","",ข้อมูลออเดอร์!AX1531)</f>
        <v/>
      </c>
      <c r="Q1532" s="1" t="str">
        <f>IF(D1532="","",ข้อมูลออเดอร์!AX1531)</f>
        <v/>
      </c>
      <c r="R1532" s="1" t="str">
        <f t="shared" si="262"/>
        <v/>
      </c>
      <c r="S1532" s="1" t="str">
        <f>IF('ข้อมูลจังหวัด-อำเภอ'!C1531="","",'ข้อมูลจังหวัด-อำเภอ'!C1531)</f>
        <v/>
      </c>
      <c r="T1532" s="1" t="str">
        <f>IF('ข้อมูลจังหวัด-อำเภอ'!D1531="","",'ข้อมูลจังหวัด-อำเภอ'!D1531)</f>
        <v/>
      </c>
      <c r="U1532" s="1" t="str">
        <f>IFERROR(VLOOKUP(D1532,ข้อมูลออเดอร์!A:EK,46,0),"")</f>
        <v/>
      </c>
      <c r="V1532" s="1" t="str">
        <f>IFERROR(VLOOKUP(D1532,ข้อมูลออเดอร์!A:EK,46,0),"")</f>
        <v/>
      </c>
      <c r="W1532" s="1" t="str">
        <f>IFERROR(VLOOKUP(D1532,ข้อมูลออเดอร์!A:EK,48,0),"")</f>
        <v/>
      </c>
      <c r="X1532" s="1" t="str">
        <f t="shared" si="263"/>
        <v/>
      </c>
      <c r="Y1532" s="1"/>
      <c r="Z1532" s="1"/>
      <c r="AA1532" s="1" t="e">
        <f t="shared" si="264"/>
        <v>#N/A</v>
      </c>
      <c r="AB1532" s="1"/>
      <c r="AC1532" s="1"/>
      <c r="AD1532" s="1"/>
      <c r="AE1532" s="1" t="e">
        <f>IF(ข้อมูลน้ำหนักสินค้า!C1531="","",ข้อมูลน้ำหนักสินค้า!C1531)*J1532</f>
        <v>#VALUE!</v>
      </c>
    </row>
    <row r="1533" spans="1:31">
      <c r="A1533" s="1" t="str">
        <f t="shared" si="254"/>
        <v/>
      </c>
      <c r="B1533" s="1" t="str">
        <f t="shared" si="255"/>
        <v/>
      </c>
      <c r="C1533" s="1" t="str">
        <f t="shared" si="256"/>
        <v/>
      </c>
      <c r="D1533" s="1" t="str">
        <f>IF(ข้อมูลออเดอร์!A1532="","",ข้อมูลออเดอร์!A1532)</f>
        <v/>
      </c>
      <c r="E1533" s="1" t="str">
        <f>IFERROR(IF(VLOOKUP(D1533,ข้อมูลออเดอร์!A:BV,74,0)="Express delivery","NORMAL",IF(VLOOKUP(D1533,ข้อมูลออเดอร์!A:BV,74,0)="Lalamove","B2B_OFFLINE","")),"")</f>
        <v/>
      </c>
      <c r="F1533" s="1" t="str">
        <f t="shared" si="257"/>
        <v/>
      </c>
      <c r="G1533" s="1" t="str">
        <f>IF(ข้อมูลออเดอร์!CV1532="","",ข้อมูลออเดอร์!CV1532)</f>
        <v/>
      </c>
      <c r="H1533" s="1" t="str">
        <f>IF(ข้อมูลออเดอร์!CW1532="","",ข้อมูลออเดอร์!CW1532)</f>
        <v/>
      </c>
      <c r="I1533" s="1" t="str">
        <f>IF(ข้อมูลออเดอร์!CV1532="","",ข้อมูลออเดอร์!CV1532)</f>
        <v/>
      </c>
      <c r="J1533" s="1" t="str">
        <f>IF(ข้อมูลออเดอร์!DD1532="","",ข้อมูลออเดอร์!DD1532)</f>
        <v/>
      </c>
      <c r="K1533" s="102" t="str">
        <f t="shared" si="258"/>
        <v/>
      </c>
      <c r="L1533" s="102" t="str">
        <f t="shared" si="259"/>
        <v/>
      </c>
      <c r="M1533" s="103" t="str">
        <f ca="1" t="shared" si="260"/>
        <v/>
      </c>
      <c r="N1533" s="103" t="str">
        <f ca="1" t="shared" si="261"/>
        <v/>
      </c>
      <c r="O1533" s="1" t="str">
        <f>IFERROR(VLOOKUP(D1533,ข้อมูลออเดอร์!A:EK,49,0),"")</f>
        <v/>
      </c>
      <c r="P1533" s="1" t="str">
        <f>IF(D1533="","",ข้อมูลออเดอร์!AX1532)</f>
        <v/>
      </c>
      <c r="Q1533" s="1" t="str">
        <f>IF(D1533="","",ข้อมูลออเดอร์!AX1532)</f>
        <v/>
      </c>
      <c r="R1533" s="1" t="str">
        <f t="shared" si="262"/>
        <v/>
      </c>
      <c r="S1533" s="1" t="str">
        <f>IF('ข้อมูลจังหวัด-อำเภอ'!C1532="","",'ข้อมูลจังหวัด-อำเภอ'!C1532)</f>
        <v/>
      </c>
      <c r="T1533" s="1" t="str">
        <f>IF('ข้อมูลจังหวัด-อำเภอ'!D1532="","",'ข้อมูลจังหวัด-อำเภอ'!D1532)</f>
        <v/>
      </c>
      <c r="U1533" s="1" t="str">
        <f>IFERROR(VLOOKUP(D1533,ข้อมูลออเดอร์!A:EK,46,0),"")</f>
        <v/>
      </c>
      <c r="V1533" s="1" t="str">
        <f>IFERROR(VLOOKUP(D1533,ข้อมูลออเดอร์!A:EK,46,0),"")</f>
        <v/>
      </c>
      <c r="W1533" s="1" t="str">
        <f>IFERROR(VLOOKUP(D1533,ข้อมูลออเดอร์!A:EK,48,0),"")</f>
        <v/>
      </c>
      <c r="X1533" s="1" t="str">
        <f t="shared" si="263"/>
        <v/>
      </c>
      <c r="Y1533" s="1"/>
      <c r="Z1533" s="1"/>
      <c r="AA1533" s="1" t="e">
        <f t="shared" si="264"/>
        <v>#N/A</v>
      </c>
      <c r="AB1533" s="1"/>
      <c r="AC1533" s="1"/>
      <c r="AD1533" s="1"/>
      <c r="AE1533" s="1" t="e">
        <f>IF(ข้อมูลน้ำหนักสินค้า!C1532="","",ข้อมูลน้ำหนักสินค้า!C1532)*J1533</f>
        <v>#VALUE!</v>
      </c>
    </row>
    <row r="1534" spans="1:31">
      <c r="A1534" s="1" t="str">
        <f t="shared" si="254"/>
        <v/>
      </c>
      <c r="B1534" s="1" t="str">
        <f t="shared" si="255"/>
        <v/>
      </c>
      <c r="C1534" s="1" t="str">
        <f t="shared" si="256"/>
        <v/>
      </c>
      <c r="D1534" s="1" t="str">
        <f>IF(ข้อมูลออเดอร์!A1533="","",ข้อมูลออเดอร์!A1533)</f>
        <v/>
      </c>
      <c r="E1534" s="1" t="str">
        <f>IFERROR(IF(VLOOKUP(D1534,ข้อมูลออเดอร์!A:BV,74,0)="Express delivery","NORMAL",IF(VLOOKUP(D1534,ข้อมูลออเดอร์!A:BV,74,0)="Lalamove","B2B_OFFLINE","")),"")</f>
        <v/>
      </c>
      <c r="F1534" s="1" t="str">
        <f t="shared" si="257"/>
        <v/>
      </c>
      <c r="G1534" s="1" t="str">
        <f>IF(ข้อมูลออเดอร์!CV1533="","",ข้อมูลออเดอร์!CV1533)</f>
        <v/>
      </c>
      <c r="H1534" s="1" t="str">
        <f>IF(ข้อมูลออเดอร์!CW1533="","",ข้อมูลออเดอร์!CW1533)</f>
        <v/>
      </c>
      <c r="I1534" s="1" t="str">
        <f>IF(ข้อมูลออเดอร์!CV1533="","",ข้อมูลออเดอร์!CV1533)</f>
        <v/>
      </c>
      <c r="J1534" s="1" t="str">
        <f>IF(ข้อมูลออเดอร์!DD1533="","",ข้อมูลออเดอร์!DD1533)</f>
        <v/>
      </c>
      <c r="K1534" s="102" t="str">
        <f t="shared" si="258"/>
        <v/>
      </c>
      <c r="L1534" s="102" t="str">
        <f t="shared" si="259"/>
        <v/>
      </c>
      <c r="M1534" s="103" t="str">
        <f ca="1" t="shared" si="260"/>
        <v/>
      </c>
      <c r="N1534" s="103" t="str">
        <f ca="1" t="shared" si="261"/>
        <v/>
      </c>
      <c r="O1534" s="1" t="str">
        <f>IFERROR(VLOOKUP(D1534,ข้อมูลออเดอร์!A:EK,49,0),"")</f>
        <v/>
      </c>
      <c r="P1534" s="1" t="str">
        <f>IF(D1534="","",ข้อมูลออเดอร์!AX1533)</f>
        <v/>
      </c>
      <c r="Q1534" s="1" t="str">
        <f>IF(D1534="","",ข้อมูลออเดอร์!AX1533)</f>
        <v/>
      </c>
      <c r="R1534" s="1" t="str">
        <f t="shared" si="262"/>
        <v/>
      </c>
      <c r="S1534" s="1" t="str">
        <f>IF('ข้อมูลจังหวัด-อำเภอ'!C1533="","",'ข้อมูลจังหวัด-อำเภอ'!C1533)</f>
        <v/>
      </c>
      <c r="T1534" s="1" t="str">
        <f>IF('ข้อมูลจังหวัด-อำเภอ'!D1533="","",'ข้อมูลจังหวัด-อำเภอ'!D1533)</f>
        <v/>
      </c>
      <c r="U1534" s="1" t="str">
        <f>IFERROR(VLOOKUP(D1534,ข้อมูลออเดอร์!A:EK,46,0),"")</f>
        <v/>
      </c>
      <c r="V1534" s="1" t="str">
        <f>IFERROR(VLOOKUP(D1534,ข้อมูลออเดอร์!A:EK,46,0),"")</f>
        <v/>
      </c>
      <c r="W1534" s="1" t="str">
        <f>IFERROR(VLOOKUP(D1534,ข้อมูลออเดอร์!A:EK,48,0),"")</f>
        <v/>
      </c>
      <c r="X1534" s="1" t="str">
        <f t="shared" si="263"/>
        <v/>
      </c>
      <c r="Y1534" s="1"/>
      <c r="Z1534" s="1"/>
      <c r="AA1534" s="1" t="e">
        <f t="shared" si="264"/>
        <v>#N/A</v>
      </c>
      <c r="AB1534" s="1"/>
      <c r="AC1534" s="1"/>
      <c r="AD1534" s="1"/>
      <c r="AE1534" s="1" t="e">
        <f>IF(ข้อมูลน้ำหนักสินค้า!C1533="","",ข้อมูลน้ำหนักสินค้า!C1533)*J1534</f>
        <v>#VALUE!</v>
      </c>
    </row>
    <row r="1535" spans="1:31">
      <c r="A1535" s="1" t="str">
        <f t="shared" si="254"/>
        <v/>
      </c>
      <c r="B1535" s="1" t="str">
        <f t="shared" si="255"/>
        <v/>
      </c>
      <c r="C1535" s="1" t="str">
        <f t="shared" si="256"/>
        <v/>
      </c>
      <c r="D1535" s="1" t="str">
        <f>IF(ข้อมูลออเดอร์!A1534="","",ข้อมูลออเดอร์!A1534)</f>
        <v/>
      </c>
      <c r="E1535" s="1" t="str">
        <f>IFERROR(IF(VLOOKUP(D1535,ข้อมูลออเดอร์!A:BV,74,0)="Express delivery","NORMAL",IF(VLOOKUP(D1535,ข้อมูลออเดอร์!A:BV,74,0)="Lalamove","B2B_OFFLINE","")),"")</f>
        <v/>
      </c>
      <c r="F1535" s="1" t="str">
        <f t="shared" si="257"/>
        <v/>
      </c>
      <c r="G1535" s="1" t="str">
        <f>IF(ข้อมูลออเดอร์!CV1534="","",ข้อมูลออเดอร์!CV1534)</f>
        <v/>
      </c>
      <c r="H1535" s="1" t="str">
        <f>IF(ข้อมูลออเดอร์!CW1534="","",ข้อมูลออเดอร์!CW1534)</f>
        <v/>
      </c>
      <c r="I1535" s="1" t="str">
        <f>IF(ข้อมูลออเดอร์!CV1534="","",ข้อมูลออเดอร์!CV1534)</f>
        <v/>
      </c>
      <c r="J1535" s="1" t="str">
        <f>IF(ข้อมูลออเดอร์!DD1534="","",ข้อมูลออเดอร์!DD1534)</f>
        <v/>
      </c>
      <c r="K1535" s="102" t="str">
        <f t="shared" si="258"/>
        <v/>
      </c>
      <c r="L1535" s="102" t="str">
        <f t="shared" si="259"/>
        <v/>
      </c>
      <c r="M1535" s="103" t="str">
        <f ca="1" t="shared" si="260"/>
        <v/>
      </c>
      <c r="N1535" s="103" t="str">
        <f ca="1" t="shared" si="261"/>
        <v/>
      </c>
      <c r="O1535" s="1" t="str">
        <f>IFERROR(VLOOKUP(D1535,ข้อมูลออเดอร์!A:EK,49,0),"")</f>
        <v/>
      </c>
      <c r="P1535" s="1" t="str">
        <f>IF(D1535="","",ข้อมูลออเดอร์!AX1534)</f>
        <v/>
      </c>
      <c r="Q1535" s="1" t="str">
        <f>IF(D1535="","",ข้อมูลออเดอร์!AX1534)</f>
        <v/>
      </c>
      <c r="R1535" s="1" t="str">
        <f t="shared" si="262"/>
        <v/>
      </c>
      <c r="S1535" s="1" t="str">
        <f>IF('ข้อมูลจังหวัด-อำเภอ'!C1534="","",'ข้อมูลจังหวัด-อำเภอ'!C1534)</f>
        <v/>
      </c>
      <c r="T1535" s="1" t="str">
        <f>IF('ข้อมูลจังหวัด-อำเภอ'!D1534="","",'ข้อมูลจังหวัด-อำเภอ'!D1534)</f>
        <v/>
      </c>
      <c r="U1535" s="1" t="str">
        <f>IFERROR(VLOOKUP(D1535,ข้อมูลออเดอร์!A:EK,46,0),"")</f>
        <v/>
      </c>
      <c r="V1535" s="1" t="str">
        <f>IFERROR(VLOOKUP(D1535,ข้อมูลออเดอร์!A:EK,46,0),"")</f>
        <v/>
      </c>
      <c r="W1535" s="1" t="str">
        <f>IFERROR(VLOOKUP(D1535,ข้อมูลออเดอร์!A:EK,48,0),"")</f>
        <v/>
      </c>
      <c r="X1535" s="1" t="str">
        <f t="shared" si="263"/>
        <v/>
      </c>
      <c r="Y1535" s="1"/>
      <c r="Z1535" s="1"/>
      <c r="AA1535" s="1" t="e">
        <f t="shared" si="264"/>
        <v>#N/A</v>
      </c>
      <c r="AB1535" s="1"/>
      <c r="AC1535" s="1"/>
      <c r="AD1535" s="1"/>
      <c r="AE1535" s="1" t="e">
        <f>IF(ข้อมูลน้ำหนักสินค้า!C1534="","",ข้อมูลน้ำหนักสินค้า!C1534)*J1535</f>
        <v>#VALUE!</v>
      </c>
    </row>
    <row r="1536" spans="1:31">
      <c r="A1536" s="1" t="str">
        <f t="shared" si="254"/>
        <v/>
      </c>
      <c r="B1536" s="1" t="str">
        <f t="shared" si="255"/>
        <v/>
      </c>
      <c r="C1536" s="1" t="str">
        <f t="shared" si="256"/>
        <v/>
      </c>
      <c r="D1536" s="1" t="str">
        <f>IF(ข้อมูลออเดอร์!A1535="","",ข้อมูลออเดอร์!A1535)</f>
        <v/>
      </c>
      <c r="E1536" s="1" t="str">
        <f>IFERROR(IF(VLOOKUP(D1536,ข้อมูลออเดอร์!A:BV,74,0)="Express delivery","NORMAL",IF(VLOOKUP(D1536,ข้อมูลออเดอร์!A:BV,74,0)="Lalamove","B2B_OFFLINE","")),"")</f>
        <v/>
      </c>
      <c r="F1536" s="1" t="str">
        <f t="shared" si="257"/>
        <v/>
      </c>
      <c r="G1536" s="1" t="str">
        <f>IF(ข้อมูลออเดอร์!CV1535="","",ข้อมูลออเดอร์!CV1535)</f>
        <v/>
      </c>
      <c r="H1536" s="1" t="str">
        <f>IF(ข้อมูลออเดอร์!CW1535="","",ข้อมูลออเดอร์!CW1535)</f>
        <v/>
      </c>
      <c r="I1536" s="1" t="str">
        <f>IF(ข้อมูลออเดอร์!CV1535="","",ข้อมูลออเดอร์!CV1535)</f>
        <v/>
      </c>
      <c r="J1536" s="1" t="str">
        <f>IF(ข้อมูลออเดอร์!DD1535="","",ข้อมูลออเดอร์!DD1535)</f>
        <v/>
      </c>
      <c r="K1536" s="102" t="str">
        <f t="shared" si="258"/>
        <v/>
      </c>
      <c r="L1536" s="102" t="str">
        <f t="shared" si="259"/>
        <v/>
      </c>
      <c r="M1536" s="103" t="str">
        <f ca="1" t="shared" si="260"/>
        <v/>
      </c>
      <c r="N1536" s="103" t="str">
        <f ca="1" t="shared" si="261"/>
        <v/>
      </c>
      <c r="O1536" s="1" t="str">
        <f>IFERROR(VLOOKUP(D1536,ข้อมูลออเดอร์!A:EK,49,0),"")</f>
        <v/>
      </c>
      <c r="P1536" s="1" t="str">
        <f>IF(D1536="","",ข้อมูลออเดอร์!AX1535)</f>
        <v/>
      </c>
      <c r="Q1536" s="1" t="str">
        <f>IF(D1536="","",ข้อมูลออเดอร์!AX1535)</f>
        <v/>
      </c>
      <c r="R1536" s="1" t="str">
        <f t="shared" si="262"/>
        <v/>
      </c>
      <c r="S1536" s="1" t="str">
        <f>IF('ข้อมูลจังหวัด-อำเภอ'!C1535="","",'ข้อมูลจังหวัด-อำเภอ'!C1535)</f>
        <v/>
      </c>
      <c r="T1536" s="1" t="str">
        <f>IF('ข้อมูลจังหวัด-อำเภอ'!D1535="","",'ข้อมูลจังหวัด-อำเภอ'!D1535)</f>
        <v/>
      </c>
      <c r="U1536" s="1" t="str">
        <f>IFERROR(VLOOKUP(D1536,ข้อมูลออเดอร์!A:EK,46,0),"")</f>
        <v/>
      </c>
      <c r="V1536" s="1" t="str">
        <f>IFERROR(VLOOKUP(D1536,ข้อมูลออเดอร์!A:EK,46,0),"")</f>
        <v/>
      </c>
      <c r="W1536" s="1" t="str">
        <f>IFERROR(VLOOKUP(D1536,ข้อมูลออเดอร์!A:EK,48,0),"")</f>
        <v/>
      </c>
      <c r="X1536" s="1" t="str">
        <f t="shared" si="263"/>
        <v/>
      </c>
      <c r="Y1536" s="1"/>
      <c r="Z1536" s="1"/>
      <c r="AA1536" s="1" t="e">
        <f t="shared" si="264"/>
        <v>#N/A</v>
      </c>
      <c r="AB1536" s="1"/>
      <c r="AC1536" s="1"/>
      <c r="AD1536" s="1"/>
      <c r="AE1536" s="1" t="e">
        <f>IF(ข้อมูลน้ำหนักสินค้า!C1535="","",ข้อมูลน้ำหนักสินค้า!C1535)*J1536</f>
        <v>#VALUE!</v>
      </c>
    </row>
    <row r="1537" spans="1:31">
      <c r="A1537" s="1" t="str">
        <f t="shared" si="254"/>
        <v/>
      </c>
      <c r="B1537" s="1" t="str">
        <f t="shared" si="255"/>
        <v/>
      </c>
      <c r="C1537" s="1" t="str">
        <f t="shared" si="256"/>
        <v/>
      </c>
      <c r="D1537" s="1" t="str">
        <f>IF(ข้อมูลออเดอร์!A1536="","",ข้อมูลออเดอร์!A1536)</f>
        <v/>
      </c>
      <c r="E1537" s="1" t="str">
        <f>IFERROR(IF(VLOOKUP(D1537,ข้อมูลออเดอร์!A:BV,74,0)="Express delivery","NORMAL",IF(VLOOKUP(D1537,ข้อมูลออเดอร์!A:BV,74,0)="Lalamove","B2B_OFFLINE","")),"")</f>
        <v/>
      </c>
      <c r="F1537" s="1" t="str">
        <f t="shared" si="257"/>
        <v/>
      </c>
      <c r="G1537" s="1" t="str">
        <f>IF(ข้อมูลออเดอร์!CV1536="","",ข้อมูลออเดอร์!CV1536)</f>
        <v/>
      </c>
      <c r="H1537" s="1" t="str">
        <f>IF(ข้อมูลออเดอร์!CW1536="","",ข้อมูลออเดอร์!CW1536)</f>
        <v/>
      </c>
      <c r="I1537" s="1" t="str">
        <f>IF(ข้อมูลออเดอร์!CV1536="","",ข้อมูลออเดอร์!CV1536)</f>
        <v/>
      </c>
      <c r="J1537" s="1" t="str">
        <f>IF(ข้อมูลออเดอร์!DD1536="","",ข้อมูลออเดอร์!DD1536)</f>
        <v/>
      </c>
      <c r="K1537" s="102" t="str">
        <f t="shared" si="258"/>
        <v/>
      </c>
      <c r="L1537" s="102" t="str">
        <f t="shared" si="259"/>
        <v/>
      </c>
      <c r="M1537" s="103" t="str">
        <f ca="1" t="shared" si="260"/>
        <v/>
      </c>
      <c r="N1537" s="103" t="str">
        <f ca="1" t="shared" si="261"/>
        <v/>
      </c>
      <c r="O1537" s="1" t="str">
        <f>IFERROR(VLOOKUP(D1537,ข้อมูลออเดอร์!A:EK,49,0),"")</f>
        <v/>
      </c>
      <c r="P1537" s="1" t="str">
        <f>IF(D1537="","",ข้อมูลออเดอร์!AX1536)</f>
        <v/>
      </c>
      <c r="Q1537" s="1" t="str">
        <f>IF(D1537="","",ข้อมูลออเดอร์!AX1536)</f>
        <v/>
      </c>
      <c r="R1537" s="1" t="str">
        <f t="shared" si="262"/>
        <v/>
      </c>
      <c r="S1537" s="1" t="str">
        <f>IF('ข้อมูลจังหวัด-อำเภอ'!C1536="","",'ข้อมูลจังหวัด-อำเภอ'!C1536)</f>
        <v/>
      </c>
      <c r="T1537" s="1" t="str">
        <f>IF('ข้อมูลจังหวัด-อำเภอ'!D1536="","",'ข้อมูลจังหวัด-อำเภอ'!D1536)</f>
        <v/>
      </c>
      <c r="U1537" s="1" t="str">
        <f>IFERROR(VLOOKUP(D1537,ข้อมูลออเดอร์!A:EK,46,0),"")</f>
        <v/>
      </c>
      <c r="V1537" s="1" t="str">
        <f>IFERROR(VLOOKUP(D1537,ข้อมูลออเดอร์!A:EK,46,0),"")</f>
        <v/>
      </c>
      <c r="W1537" s="1" t="str">
        <f>IFERROR(VLOOKUP(D1537,ข้อมูลออเดอร์!A:EK,48,0),"")</f>
        <v/>
      </c>
      <c r="X1537" s="1" t="str">
        <f t="shared" si="263"/>
        <v/>
      </c>
      <c r="Y1537" s="1"/>
      <c r="Z1537" s="1"/>
      <c r="AA1537" s="1" t="e">
        <f t="shared" si="264"/>
        <v>#N/A</v>
      </c>
      <c r="AB1537" s="1"/>
      <c r="AC1537" s="1"/>
      <c r="AD1537" s="1"/>
      <c r="AE1537" s="1" t="e">
        <f>IF(ข้อมูลน้ำหนักสินค้า!C1536="","",ข้อมูลน้ำหนักสินค้า!C1536)*J1537</f>
        <v>#VALUE!</v>
      </c>
    </row>
    <row r="1538" spans="1:31">
      <c r="A1538" s="1" t="str">
        <f t="shared" si="254"/>
        <v/>
      </c>
      <c r="B1538" s="1" t="str">
        <f t="shared" si="255"/>
        <v/>
      </c>
      <c r="C1538" s="1" t="str">
        <f t="shared" si="256"/>
        <v/>
      </c>
      <c r="D1538" s="1" t="str">
        <f>IF(ข้อมูลออเดอร์!A1537="","",ข้อมูลออเดอร์!A1537)</f>
        <v/>
      </c>
      <c r="E1538" s="1" t="str">
        <f>IFERROR(IF(VLOOKUP(D1538,ข้อมูลออเดอร์!A:BV,74,0)="Express delivery","NORMAL",IF(VLOOKUP(D1538,ข้อมูลออเดอร์!A:BV,74,0)="Lalamove","B2B_OFFLINE","")),"")</f>
        <v/>
      </c>
      <c r="F1538" s="1" t="str">
        <f t="shared" si="257"/>
        <v/>
      </c>
      <c r="G1538" s="1" t="str">
        <f>IF(ข้อมูลออเดอร์!CV1537="","",ข้อมูลออเดอร์!CV1537)</f>
        <v/>
      </c>
      <c r="H1538" s="1" t="str">
        <f>IF(ข้อมูลออเดอร์!CW1537="","",ข้อมูลออเดอร์!CW1537)</f>
        <v/>
      </c>
      <c r="I1538" s="1" t="str">
        <f>IF(ข้อมูลออเดอร์!CV1537="","",ข้อมูลออเดอร์!CV1537)</f>
        <v/>
      </c>
      <c r="J1538" s="1" t="str">
        <f>IF(ข้อมูลออเดอร์!DD1537="","",ข้อมูลออเดอร์!DD1537)</f>
        <v/>
      </c>
      <c r="K1538" s="102" t="str">
        <f t="shared" si="258"/>
        <v/>
      </c>
      <c r="L1538" s="102" t="str">
        <f t="shared" si="259"/>
        <v/>
      </c>
      <c r="M1538" s="103" t="str">
        <f ca="1" t="shared" si="260"/>
        <v/>
      </c>
      <c r="N1538" s="103" t="str">
        <f ca="1" t="shared" si="261"/>
        <v/>
      </c>
      <c r="O1538" s="1" t="str">
        <f>IFERROR(VLOOKUP(D1538,ข้อมูลออเดอร์!A:EK,49,0),"")</f>
        <v/>
      </c>
      <c r="P1538" s="1" t="str">
        <f>IF(D1538="","",ข้อมูลออเดอร์!AX1537)</f>
        <v/>
      </c>
      <c r="Q1538" s="1" t="str">
        <f>IF(D1538="","",ข้อมูลออเดอร์!AX1537)</f>
        <v/>
      </c>
      <c r="R1538" s="1" t="str">
        <f t="shared" si="262"/>
        <v/>
      </c>
      <c r="S1538" s="1" t="str">
        <f>IF('ข้อมูลจังหวัด-อำเภอ'!C1537="","",'ข้อมูลจังหวัด-อำเภอ'!C1537)</f>
        <v/>
      </c>
      <c r="T1538" s="1" t="str">
        <f>IF('ข้อมูลจังหวัด-อำเภอ'!D1537="","",'ข้อมูลจังหวัด-อำเภอ'!D1537)</f>
        <v/>
      </c>
      <c r="U1538" s="1" t="str">
        <f>IFERROR(VLOOKUP(D1538,ข้อมูลออเดอร์!A:EK,46,0),"")</f>
        <v/>
      </c>
      <c r="V1538" s="1" t="str">
        <f>IFERROR(VLOOKUP(D1538,ข้อมูลออเดอร์!A:EK,46,0),"")</f>
        <v/>
      </c>
      <c r="W1538" s="1" t="str">
        <f>IFERROR(VLOOKUP(D1538,ข้อมูลออเดอร์!A:EK,48,0),"")</f>
        <v/>
      </c>
      <c r="X1538" s="1" t="str">
        <f t="shared" si="263"/>
        <v/>
      </c>
      <c r="Y1538" s="1"/>
      <c r="Z1538" s="1"/>
      <c r="AA1538" s="1" t="e">
        <f t="shared" si="264"/>
        <v>#N/A</v>
      </c>
      <c r="AB1538" s="1"/>
      <c r="AC1538" s="1"/>
      <c r="AD1538" s="1"/>
      <c r="AE1538" s="1" t="e">
        <f>IF(ข้อมูลน้ำหนักสินค้า!C1537="","",ข้อมูลน้ำหนักสินค้า!C1537)*J1538</f>
        <v>#VALUE!</v>
      </c>
    </row>
    <row r="1539" spans="1:31">
      <c r="A1539" s="1" t="str">
        <f t="shared" si="254"/>
        <v/>
      </c>
      <c r="B1539" s="1" t="str">
        <f t="shared" si="255"/>
        <v/>
      </c>
      <c r="C1539" s="1" t="str">
        <f t="shared" si="256"/>
        <v/>
      </c>
      <c r="D1539" s="1" t="str">
        <f>IF(ข้อมูลออเดอร์!A1538="","",ข้อมูลออเดอร์!A1538)</f>
        <v/>
      </c>
      <c r="E1539" s="1" t="str">
        <f>IFERROR(IF(VLOOKUP(D1539,ข้อมูลออเดอร์!A:BV,74,0)="Express delivery","NORMAL",IF(VLOOKUP(D1539,ข้อมูลออเดอร์!A:BV,74,0)="Lalamove","B2B_OFFLINE","")),"")</f>
        <v/>
      </c>
      <c r="F1539" s="1" t="str">
        <f t="shared" si="257"/>
        <v/>
      </c>
      <c r="G1539" s="1" t="str">
        <f>IF(ข้อมูลออเดอร์!CV1538="","",ข้อมูลออเดอร์!CV1538)</f>
        <v/>
      </c>
      <c r="H1539" s="1" t="str">
        <f>IF(ข้อมูลออเดอร์!CW1538="","",ข้อมูลออเดอร์!CW1538)</f>
        <v/>
      </c>
      <c r="I1539" s="1" t="str">
        <f>IF(ข้อมูลออเดอร์!CV1538="","",ข้อมูลออเดอร์!CV1538)</f>
        <v/>
      </c>
      <c r="J1539" s="1" t="str">
        <f>IF(ข้อมูลออเดอร์!DD1538="","",ข้อมูลออเดอร์!DD1538)</f>
        <v/>
      </c>
      <c r="K1539" s="102" t="str">
        <f t="shared" si="258"/>
        <v/>
      </c>
      <c r="L1539" s="102" t="str">
        <f t="shared" si="259"/>
        <v/>
      </c>
      <c r="M1539" s="103" t="str">
        <f ca="1" t="shared" si="260"/>
        <v/>
      </c>
      <c r="N1539" s="103" t="str">
        <f ca="1" t="shared" si="261"/>
        <v/>
      </c>
      <c r="O1539" s="1" t="str">
        <f>IFERROR(VLOOKUP(D1539,ข้อมูลออเดอร์!A:EK,49,0),"")</f>
        <v/>
      </c>
      <c r="P1539" s="1" t="str">
        <f>IF(D1539="","",ข้อมูลออเดอร์!AX1538)</f>
        <v/>
      </c>
      <c r="Q1539" s="1" t="str">
        <f>IF(D1539="","",ข้อมูลออเดอร์!AX1538)</f>
        <v/>
      </c>
      <c r="R1539" s="1" t="str">
        <f t="shared" si="262"/>
        <v/>
      </c>
      <c r="S1539" s="1" t="str">
        <f>IF('ข้อมูลจังหวัด-อำเภอ'!C1538="","",'ข้อมูลจังหวัด-อำเภอ'!C1538)</f>
        <v/>
      </c>
      <c r="T1539" s="1" t="str">
        <f>IF('ข้อมูลจังหวัด-อำเภอ'!D1538="","",'ข้อมูลจังหวัด-อำเภอ'!D1538)</f>
        <v/>
      </c>
      <c r="U1539" s="1" t="str">
        <f>IFERROR(VLOOKUP(D1539,ข้อมูลออเดอร์!A:EK,46,0),"")</f>
        <v/>
      </c>
      <c r="V1539" s="1" t="str">
        <f>IFERROR(VLOOKUP(D1539,ข้อมูลออเดอร์!A:EK,46,0),"")</f>
        <v/>
      </c>
      <c r="W1539" s="1" t="str">
        <f>IFERROR(VLOOKUP(D1539,ข้อมูลออเดอร์!A:EK,48,0),"")</f>
        <v/>
      </c>
      <c r="X1539" s="1" t="str">
        <f t="shared" si="263"/>
        <v/>
      </c>
      <c r="Y1539" s="1"/>
      <c r="Z1539" s="1"/>
      <c r="AA1539" s="1" t="e">
        <f t="shared" si="264"/>
        <v>#N/A</v>
      </c>
      <c r="AB1539" s="1"/>
      <c r="AC1539" s="1"/>
      <c r="AD1539" s="1"/>
      <c r="AE1539" s="1" t="e">
        <f>IF(ข้อมูลน้ำหนักสินค้า!C1538="","",ข้อมูลน้ำหนักสินค้า!C1538)*J1539</f>
        <v>#VALUE!</v>
      </c>
    </row>
    <row r="1540" spans="1:31">
      <c r="A1540" s="1" t="str">
        <f t="shared" ref="A1540:A1603" si="265">IF(D1540="","","EastlyncOffline")</f>
        <v/>
      </c>
      <c r="B1540" s="1" t="str">
        <f t="shared" ref="B1540:B1603" si="266">IF(D1540="","","OFFLINE")</f>
        <v/>
      </c>
      <c r="C1540" s="1" t="str">
        <f t="shared" ref="C1540:C1603" si="267">IF(D1540="","","SALE")</f>
        <v/>
      </c>
      <c r="D1540" s="1" t="str">
        <f>IF(ข้อมูลออเดอร์!A1539="","",ข้อมูลออเดอร์!A1539)</f>
        <v/>
      </c>
      <c r="E1540" s="1" t="str">
        <f>IFERROR(IF(VLOOKUP(D1540,ข้อมูลออเดอร์!A:BV,74,0)="Express delivery","NORMAL",IF(VLOOKUP(D1540,ข้อมูลออเดอร์!A:BV,74,0)="Lalamove","B2B_OFFLINE","")),"")</f>
        <v/>
      </c>
      <c r="F1540" s="1" t="str">
        <f t="shared" ref="F1540:F1603" si="268">IF(D1540="","","EXPRESS")</f>
        <v/>
      </c>
      <c r="G1540" s="1" t="str">
        <f>IF(ข้อมูลออเดอร์!CV1539="","",ข้อมูลออเดอร์!CV1539)</f>
        <v/>
      </c>
      <c r="H1540" s="1" t="str">
        <f>IF(ข้อมูลออเดอร์!CW1539="","",ข้อมูลออเดอร์!CW1539)</f>
        <v/>
      </c>
      <c r="I1540" s="1" t="str">
        <f>IF(ข้อมูลออเดอร์!CV1539="","",ข้อมูลออเดอร์!CV1539)</f>
        <v/>
      </c>
      <c r="J1540" s="1" t="str">
        <f>IF(ข้อมูลออเดอร์!DD1539="","",ข้อมูลออเดอร์!DD1539)</f>
        <v/>
      </c>
      <c r="K1540" s="102" t="str">
        <f t="shared" ref="K1540:K1603" si="269">IF(D1540="","",0)</f>
        <v/>
      </c>
      <c r="L1540" s="102" t="str">
        <f t="shared" ref="L1540:L1603" si="270">IF(D1540="","",0)</f>
        <v/>
      </c>
      <c r="M1540" s="103" t="str">
        <f ca="1" t="shared" ref="M1540:M1603" si="271">IF(D1540="","",NOW())</f>
        <v/>
      </c>
      <c r="N1540" s="103" t="str">
        <f ca="1" t="shared" ref="N1540:N1603" si="272">IF(D1540="","",NOW())</f>
        <v/>
      </c>
      <c r="O1540" s="1" t="str">
        <f>IFERROR(VLOOKUP(D1540,ข้อมูลออเดอร์!A:EK,49,0),"")</f>
        <v/>
      </c>
      <c r="P1540" s="1" t="str">
        <f>IF(D1540="","",ข้อมูลออเดอร์!AX1539)</f>
        <v/>
      </c>
      <c r="Q1540" s="1" t="str">
        <f>IF(D1540="","",ข้อมูลออเดอร์!AX1539)</f>
        <v/>
      </c>
      <c r="R1540" s="1" t="str">
        <f t="shared" ref="R1540:R1603" si="273">IF(D1540="","","TH")</f>
        <v/>
      </c>
      <c r="S1540" s="1" t="str">
        <f>IF('ข้อมูลจังหวัด-อำเภอ'!C1539="","",'ข้อมูลจังหวัด-อำเภอ'!C1539)</f>
        <v/>
      </c>
      <c r="T1540" s="1" t="str">
        <f>IF('ข้อมูลจังหวัด-อำเภอ'!D1539="","",'ข้อมูลจังหวัด-อำเภอ'!D1539)</f>
        <v/>
      </c>
      <c r="U1540" s="1" t="str">
        <f>IFERROR(VLOOKUP(D1540,ข้อมูลออเดอร์!A:EK,46,0),"")</f>
        <v/>
      </c>
      <c r="V1540" s="1" t="str">
        <f>IFERROR(VLOOKUP(D1540,ข้อมูลออเดอร์!A:EK,46,0),"")</f>
        <v/>
      </c>
      <c r="W1540" s="1" t="str">
        <f>IFERROR(VLOOKUP(D1540,ข้อมูลออเดอร์!A:EK,48,0),"")</f>
        <v/>
      </c>
      <c r="X1540" s="1" t="str">
        <f t="shared" ref="X1540:X1603" si="274">IF(D1540="","","COD")</f>
        <v/>
      </c>
      <c r="Y1540" s="1"/>
      <c r="Z1540" s="1"/>
      <c r="AA1540" s="1" t="e">
        <f t="shared" ref="AA1540:AA1603" si="275">SUMIF(W:W,W1540,AE:AE)+0.2</f>
        <v>#N/A</v>
      </c>
      <c r="AB1540" s="1"/>
      <c r="AC1540" s="1"/>
      <c r="AD1540" s="1"/>
      <c r="AE1540" s="1" t="e">
        <f>IF(ข้อมูลน้ำหนักสินค้า!C1539="","",ข้อมูลน้ำหนักสินค้า!C1539)*J1540</f>
        <v>#VALUE!</v>
      </c>
    </row>
    <row r="1541" spans="1:31">
      <c r="A1541" s="1" t="str">
        <f t="shared" si="265"/>
        <v/>
      </c>
      <c r="B1541" s="1" t="str">
        <f t="shared" si="266"/>
        <v/>
      </c>
      <c r="C1541" s="1" t="str">
        <f t="shared" si="267"/>
        <v/>
      </c>
      <c r="D1541" s="1" t="str">
        <f>IF(ข้อมูลออเดอร์!A1540="","",ข้อมูลออเดอร์!A1540)</f>
        <v/>
      </c>
      <c r="E1541" s="1" t="str">
        <f>IFERROR(IF(VLOOKUP(D1541,ข้อมูลออเดอร์!A:BV,74,0)="Express delivery","NORMAL",IF(VLOOKUP(D1541,ข้อมูลออเดอร์!A:BV,74,0)="Lalamove","B2B_OFFLINE","")),"")</f>
        <v/>
      </c>
      <c r="F1541" s="1" t="str">
        <f t="shared" si="268"/>
        <v/>
      </c>
      <c r="G1541" s="1" t="str">
        <f>IF(ข้อมูลออเดอร์!CV1540="","",ข้อมูลออเดอร์!CV1540)</f>
        <v/>
      </c>
      <c r="H1541" s="1" t="str">
        <f>IF(ข้อมูลออเดอร์!CW1540="","",ข้อมูลออเดอร์!CW1540)</f>
        <v/>
      </c>
      <c r="I1541" s="1" t="str">
        <f>IF(ข้อมูลออเดอร์!CV1540="","",ข้อมูลออเดอร์!CV1540)</f>
        <v/>
      </c>
      <c r="J1541" s="1" t="str">
        <f>IF(ข้อมูลออเดอร์!DD1540="","",ข้อมูลออเดอร์!DD1540)</f>
        <v/>
      </c>
      <c r="K1541" s="102" t="str">
        <f t="shared" si="269"/>
        <v/>
      </c>
      <c r="L1541" s="102" t="str">
        <f t="shared" si="270"/>
        <v/>
      </c>
      <c r="M1541" s="103" t="str">
        <f ca="1" t="shared" si="271"/>
        <v/>
      </c>
      <c r="N1541" s="103" t="str">
        <f ca="1" t="shared" si="272"/>
        <v/>
      </c>
      <c r="O1541" s="1" t="str">
        <f>IFERROR(VLOOKUP(D1541,ข้อมูลออเดอร์!A:EK,49,0),"")</f>
        <v/>
      </c>
      <c r="P1541" s="1" t="str">
        <f>IF(D1541="","",ข้อมูลออเดอร์!AX1540)</f>
        <v/>
      </c>
      <c r="Q1541" s="1" t="str">
        <f>IF(D1541="","",ข้อมูลออเดอร์!AX1540)</f>
        <v/>
      </c>
      <c r="R1541" s="1" t="str">
        <f t="shared" si="273"/>
        <v/>
      </c>
      <c r="S1541" s="1" t="str">
        <f>IF('ข้อมูลจังหวัด-อำเภอ'!C1540="","",'ข้อมูลจังหวัด-อำเภอ'!C1540)</f>
        <v/>
      </c>
      <c r="T1541" s="1" t="str">
        <f>IF('ข้อมูลจังหวัด-อำเภอ'!D1540="","",'ข้อมูลจังหวัด-อำเภอ'!D1540)</f>
        <v/>
      </c>
      <c r="U1541" s="1" t="str">
        <f>IFERROR(VLOOKUP(D1541,ข้อมูลออเดอร์!A:EK,46,0),"")</f>
        <v/>
      </c>
      <c r="V1541" s="1" t="str">
        <f>IFERROR(VLOOKUP(D1541,ข้อมูลออเดอร์!A:EK,46,0),"")</f>
        <v/>
      </c>
      <c r="W1541" s="1" t="str">
        <f>IFERROR(VLOOKUP(D1541,ข้อมูลออเดอร์!A:EK,48,0),"")</f>
        <v/>
      </c>
      <c r="X1541" s="1" t="str">
        <f t="shared" si="274"/>
        <v/>
      </c>
      <c r="Y1541" s="1"/>
      <c r="Z1541" s="1"/>
      <c r="AA1541" s="1" t="e">
        <f t="shared" si="275"/>
        <v>#N/A</v>
      </c>
      <c r="AB1541" s="1"/>
      <c r="AC1541" s="1"/>
      <c r="AD1541" s="1"/>
      <c r="AE1541" s="1" t="e">
        <f>IF(ข้อมูลน้ำหนักสินค้า!C1540="","",ข้อมูลน้ำหนักสินค้า!C1540)*J1541</f>
        <v>#VALUE!</v>
      </c>
    </row>
    <row r="1542" spans="1:31">
      <c r="A1542" s="1" t="str">
        <f t="shared" si="265"/>
        <v/>
      </c>
      <c r="B1542" s="1" t="str">
        <f t="shared" si="266"/>
        <v/>
      </c>
      <c r="C1542" s="1" t="str">
        <f t="shared" si="267"/>
        <v/>
      </c>
      <c r="D1542" s="1" t="str">
        <f>IF(ข้อมูลออเดอร์!A1541="","",ข้อมูลออเดอร์!A1541)</f>
        <v/>
      </c>
      <c r="E1542" s="1" t="str">
        <f>IFERROR(IF(VLOOKUP(D1542,ข้อมูลออเดอร์!A:BV,74,0)="Express delivery","NORMAL",IF(VLOOKUP(D1542,ข้อมูลออเดอร์!A:BV,74,0)="Lalamove","B2B_OFFLINE","")),"")</f>
        <v/>
      </c>
      <c r="F1542" s="1" t="str">
        <f t="shared" si="268"/>
        <v/>
      </c>
      <c r="G1542" s="1" t="str">
        <f>IF(ข้อมูลออเดอร์!CV1541="","",ข้อมูลออเดอร์!CV1541)</f>
        <v/>
      </c>
      <c r="H1542" s="1" t="str">
        <f>IF(ข้อมูลออเดอร์!CW1541="","",ข้อมูลออเดอร์!CW1541)</f>
        <v/>
      </c>
      <c r="I1542" s="1" t="str">
        <f>IF(ข้อมูลออเดอร์!CV1541="","",ข้อมูลออเดอร์!CV1541)</f>
        <v/>
      </c>
      <c r="J1542" s="1" t="str">
        <f>IF(ข้อมูลออเดอร์!DD1541="","",ข้อมูลออเดอร์!DD1541)</f>
        <v/>
      </c>
      <c r="K1542" s="102" t="str">
        <f t="shared" si="269"/>
        <v/>
      </c>
      <c r="L1542" s="102" t="str">
        <f t="shared" si="270"/>
        <v/>
      </c>
      <c r="M1542" s="103" t="str">
        <f ca="1" t="shared" si="271"/>
        <v/>
      </c>
      <c r="N1542" s="103" t="str">
        <f ca="1" t="shared" si="272"/>
        <v/>
      </c>
      <c r="O1542" s="1" t="str">
        <f>IFERROR(VLOOKUP(D1542,ข้อมูลออเดอร์!A:EK,49,0),"")</f>
        <v/>
      </c>
      <c r="P1542" s="1" t="str">
        <f>IF(D1542="","",ข้อมูลออเดอร์!AX1541)</f>
        <v/>
      </c>
      <c r="Q1542" s="1" t="str">
        <f>IF(D1542="","",ข้อมูลออเดอร์!AX1541)</f>
        <v/>
      </c>
      <c r="R1542" s="1" t="str">
        <f t="shared" si="273"/>
        <v/>
      </c>
      <c r="S1542" s="1" t="str">
        <f>IF('ข้อมูลจังหวัด-อำเภอ'!C1541="","",'ข้อมูลจังหวัด-อำเภอ'!C1541)</f>
        <v/>
      </c>
      <c r="T1542" s="1" t="str">
        <f>IF('ข้อมูลจังหวัด-อำเภอ'!D1541="","",'ข้อมูลจังหวัด-อำเภอ'!D1541)</f>
        <v/>
      </c>
      <c r="U1542" s="1" t="str">
        <f>IFERROR(VLOOKUP(D1542,ข้อมูลออเดอร์!A:EK,46,0),"")</f>
        <v/>
      </c>
      <c r="V1542" s="1" t="str">
        <f>IFERROR(VLOOKUP(D1542,ข้อมูลออเดอร์!A:EK,46,0),"")</f>
        <v/>
      </c>
      <c r="W1542" s="1" t="str">
        <f>IFERROR(VLOOKUP(D1542,ข้อมูลออเดอร์!A:EK,48,0),"")</f>
        <v/>
      </c>
      <c r="X1542" s="1" t="str">
        <f t="shared" si="274"/>
        <v/>
      </c>
      <c r="Y1542" s="1"/>
      <c r="Z1542" s="1"/>
      <c r="AA1542" s="1" t="e">
        <f t="shared" si="275"/>
        <v>#N/A</v>
      </c>
      <c r="AB1542" s="1"/>
      <c r="AC1542" s="1"/>
      <c r="AD1542" s="1"/>
      <c r="AE1542" s="1" t="e">
        <f>IF(ข้อมูลน้ำหนักสินค้า!C1541="","",ข้อมูลน้ำหนักสินค้า!C1541)*J1542</f>
        <v>#VALUE!</v>
      </c>
    </row>
    <row r="1543" spans="1:31">
      <c r="A1543" s="1" t="str">
        <f t="shared" si="265"/>
        <v/>
      </c>
      <c r="B1543" s="1" t="str">
        <f t="shared" si="266"/>
        <v/>
      </c>
      <c r="C1543" s="1" t="str">
        <f t="shared" si="267"/>
        <v/>
      </c>
      <c r="D1543" s="1" t="str">
        <f>IF(ข้อมูลออเดอร์!A1542="","",ข้อมูลออเดอร์!A1542)</f>
        <v/>
      </c>
      <c r="E1543" s="1" t="str">
        <f>IFERROR(IF(VLOOKUP(D1543,ข้อมูลออเดอร์!A:BV,74,0)="Express delivery","NORMAL",IF(VLOOKUP(D1543,ข้อมูลออเดอร์!A:BV,74,0)="Lalamove","B2B_OFFLINE","")),"")</f>
        <v/>
      </c>
      <c r="F1543" s="1" t="str">
        <f t="shared" si="268"/>
        <v/>
      </c>
      <c r="G1543" s="1" t="str">
        <f>IF(ข้อมูลออเดอร์!CV1542="","",ข้อมูลออเดอร์!CV1542)</f>
        <v/>
      </c>
      <c r="H1543" s="1" t="str">
        <f>IF(ข้อมูลออเดอร์!CW1542="","",ข้อมูลออเดอร์!CW1542)</f>
        <v/>
      </c>
      <c r="I1543" s="1" t="str">
        <f>IF(ข้อมูลออเดอร์!CV1542="","",ข้อมูลออเดอร์!CV1542)</f>
        <v/>
      </c>
      <c r="J1543" s="1" t="str">
        <f>IF(ข้อมูลออเดอร์!DD1542="","",ข้อมูลออเดอร์!DD1542)</f>
        <v/>
      </c>
      <c r="K1543" s="102" t="str">
        <f t="shared" si="269"/>
        <v/>
      </c>
      <c r="L1543" s="102" t="str">
        <f t="shared" si="270"/>
        <v/>
      </c>
      <c r="M1543" s="103" t="str">
        <f ca="1" t="shared" si="271"/>
        <v/>
      </c>
      <c r="N1543" s="103" t="str">
        <f ca="1" t="shared" si="272"/>
        <v/>
      </c>
      <c r="O1543" s="1" t="str">
        <f>IFERROR(VLOOKUP(D1543,ข้อมูลออเดอร์!A:EK,49,0),"")</f>
        <v/>
      </c>
      <c r="P1543" s="1" t="str">
        <f>IF(D1543="","",ข้อมูลออเดอร์!AX1542)</f>
        <v/>
      </c>
      <c r="Q1543" s="1" t="str">
        <f>IF(D1543="","",ข้อมูลออเดอร์!AX1542)</f>
        <v/>
      </c>
      <c r="R1543" s="1" t="str">
        <f t="shared" si="273"/>
        <v/>
      </c>
      <c r="S1543" s="1" t="str">
        <f>IF('ข้อมูลจังหวัด-อำเภอ'!C1542="","",'ข้อมูลจังหวัด-อำเภอ'!C1542)</f>
        <v/>
      </c>
      <c r="T1543" s="1" t="str">
        <f>IF('ข้อมูลจังหวัด-อำเภอ'!D1542="","",'ข้อมูลจังหวัด-อำเภอ'!D1542)</f>
        <v/>
      </c>
      <c r="U1543" s="1" t="str">
        <f>IFERROR(VLOOKUP(D1543,ข้อมูลออเดอร์!A:EK,46,0),"")</f>
        <v/>
      </c>
      <c r="V1543" s="1" t="str">
        <f>IFERROR(VLOOKUP(D1543,ข้อมูลออเดอร์!A:EK,46,0),"")</f>
        <v/>
      </c>
      <c r="W1543" s="1" t="str">
        <f>IFERROR(VLOOKUP(D1543,ข้อมูลออเดอร์!A:EK,48,0),"")</f>
        <v/>
      </c>
      <c r="X1543" s="1" t="str">
        <f t="shared" si="274"/>
        <v/>
      </c>
      <c r="Y1543" s="1"/>
      <c r="Z1543" s="1"/>
      <c r="AA1543" s="1" t="e">
        <f t="shared" si="275"/>
        <v>#N/A</v>
      </c>
      <c r="AB1543" s="1"/>
      <c r="AC1543" s="1"/>
      <c r="AD1543" s="1"/>
      <c r="AE1543" s="1" t="e">
        <f>IF(ข้อมูลน้ำหนักสินค้า!C1542="","",ข้อมูลน้ำหนักสินค้า!C1542)*J1543</f>
        <v>#VALUE!</v>
      </c>
    </row>
    <row r="1544" spans="1:31">
      <c r="A1544" s="1" t="str">
        <f t="shared" si="265"/>
        <v/>
      </c>
      <c r="B1544" s="1" t="str">
        <f t="shared" si="266"/>
        <v/>
      </c>
      <c r="C1544" s="1" t="str">
        <f t="shared" si="267"/>
        <v/>
      </c>
      <c r="D1544" s="1" t="str">
        <f>IF(ข้อมูลออเดอร์!A1543="","",ข้อมูลออเดอร์!A1543)</f>
        <v/>
      </c>
      <c r="E1544" s="1" t="str">
        <f>IFERROR(IF(VLOOKUP(D1544,ข้อมูลออเดอร์!A:BV,74,0)="Express delivery","NORMAL",IF(VLOOKUP(D1544,ข้อมูลออเดอร์!A:BV,74,0)="Lalamove","B2B_OFFLINE","")),"")</f>
        <v/>
      </c>
      <c r="F1544" s="1" t="str">
        <f t="shared" si="268"/>
        <v/>
      </c>
      <c r="G1544" s="1" t="str">
        <f>IF(ข้อมูลออเดอร์!CV1543="","",ข้อมูลออเดอร์!CV1543)</f>
        <v/>
      </c>
      <c r="H1544" s="1" t="str">
        <f>IF(ข้อมูลออเดอร์!CW1543="","",ข้อมูลออเดอร์!CW1543)</f>
        <v/>
      </c>
      <c r="I1544" s="1" t="str">
        <f>IF(ข้อมูลออเดอร์!CV1543="","",ข้อมูลออเดอร์!CV1543)</f>
        <v/>
      </c>
      <c r="J1544" s="1" t="str">
        <f>IF(ข้อมูลออเดอร์!DD1543="","",ข้อมูลออเดอร์!DD1543)</f>
        <v/>
      </c>
      <c r="K1544" s="102" t="str">
        <f t="shared" si="269"/>
        <v/>
      </c>
      <c r="L1544" s="102" t="str">
        <f t="shared" si="270"/>
        <v/>
      </c>
      <c r="M1544" s="103" t="str">
        <f ca="1" t="shared" si="271"/>
        <v/>
      </c>
      <c r="N1544" s="103" t="str">
        <f ca="1" t="shared" si="272"/>
        <v/>
      </c>
      <c r="O1544" s="1" t="str">
        <f>IFERROR(VLOOKUP(D1544,ข้อมูลออเดอร์!A:EK,49,0),"")</f>
        <v/>
      </c>
      <c r="P1544" s="1" t="str">
        <f>IF(D1544="","",ข้อมูลออเดอร์!AX1543)</f>
        <v/>
      </c>
      <c r="Q1544" s="1" t="str">
        <f>IF(D1544="","",ข้อมูลออเดอร์!AX1543)</f>
        <v/>
      </c>
      <c r="R1544" s="1" t="str">
        <f t="shared" si="273"/>
        <v/>
      </c>
      <c r="S1544" s="1" t="str">
        <f>IF('ข้อมูลจังหวัด-อำเภอ'!C1543="","",'ข้อมูลจังหวัด-อำเภอ'!C1543)</f>
        <v/>
      </c>
      <c r="T1544" s="1" t="str">
        <f>IF('ข้อมูลจังหวัด-อำเภอ'!D1543="","",'ข้อมูลจังหวัด-อำเภอ'!D1543)</f>
        <v/>
      </c>
      <c r="U1544" s="1" t="str">
        <f>IFERROR(VLOOKUP(D1544,ข้อมูลออเดอร์!A:EK,46,0),"")</f>
        <v/>
      </c>
      <c r="V1544" s="1" t="str">
        <f>IFERROR(VLOOKUP(D1544,ข้อมูลออเดอร์!A:EK,46,0),"")</f>
        <v/>
      </c>
      <c r="W1544" s="1" t="str">
        <f>IFERROR(VLOOKUP(D1544,ข้อมูลออเดอร์!A:EK,48,0),"")</f>
        <v/>
      </c>
      <c r="X1544" s="1" t="str">
        <f t="shared" si="274"/>
        <v/>
      </c>
      <c r="Y1544" s="1"/>
      <c r="Z1544" s="1"/>
      <c r="AA1544" s="1" t="e">
        <f t="shared" si="275"/>
        <v>#N/A</v>
      </c>
      <c r="AB1544" s="1"/>
      <c r="AC1544" s="1"/>
      <c r="AD1544" s="1"/>
      <c r="AE1544" s="1" t="e">
        <f>IF(ข้อมูลน้ำหนักสินค้า!C1543="","",ข้อมูลน้ำหนักสินค้า!C1543)*J1544</f>
        <v>#VALUE!</v>
      </c>
    </row>
    <row r="1545" spans="1:31">
      <c r="A1545" s="1" t="str">
        <f t="shared" si="265"/>
        <v/>
      </c>
      <c r="B1545" s="1" t="str">
        <f t="shared" si="266"/>
        <v/>
      </c>
      <c r="C1545" s="1" t="str">
        <f t="shared" si="267"/>
        <v/>
      </c>
      <c r="D1545" s="1" t="str">
        <f>IF(ข้อมูลออเดอร์!A1544="","",ข้อมูลออเดอร์!A1544)</f>
        <v/>
      </c>
      <c r="E1545" s="1" t="str">
        <f>IFERROR(IF(VLOOKUP(D1545,ข้อมูลออเดอร์!A:BV,74,0)="Express delivery","NORMAL",IF(VLOOKUP(D1545,ข้อมูลออเดอร์!A:BV,74,0)="Lalamove","B2B_OFFLINE","")),"")</f>
        <v/>
      </c>
      <c r="F1545" s="1" t="str">
        <f t="shared" si="268"/>
        <v/>
      </c>
      <c r="G1545" s="1" t="str">
        <f>IF(ข้อมูลออเดอร์!CV1544="","",ข้อมูลออเดอร์!CV1544)</f>
        <v/>
      </c>
      <c r="H1545" s="1" t="str">
        <f>IF(ข้อมูลออเดอร์!CW1544="","",ข้อมูลออเดอร์!CW1544)</f>
        <v/>
      </c>
      <c r="I1545" s="1" t="str">
        <f>IF(ข้อมูลออเดอร์!CV1544="","",ข้อมูลออเดอร์!CV1544)</f>
        <v/>
      </c>
      <c r="J1545" s="1" t="str">
        <f>IF(ข้อมูลออเดอร์!DD1544="","",ข้อมูลออเดอร์!DD1544)</f>
        <v/>
      </c>
      <c r="K1545" s="102" t="str">
        <f t="shared" si="269"/>
        <v/>
      </c>
      <c r="L1545" s="102" t="str">
        <f t="shared" si="270"/>
        <v/>
      </c>
      <c r="M1545" s="103" t="str">
        <f ca="1" t="shared" si="271"/>
        <v/>
      </c>
      <c r="N1545" s="103" t="str">
        <f ca="1" t="shared" si="272"/>
        <v/>
      </c>
      <c r="O1545" s="1" t="str">
        <f>IFERROR(VLOOKUP(D1545,ข้อมูลออเดอร์!A:EK,49,0),"")</f>
        <v/>
      </c>
      <c r="P1545" s="1" t="str">
        <f>IF(D1545="","",ข้อมูลออเดอร์!AX1544)</f>
        <v/>
      </c>
      <c r="Q1545" s="1" t="str">
        <f>IF(D1545="","",ข้อมูลออเดอร์!AX1544)</f>
        <v/>
      </c>
      <c r="R1545" s="1" t="str">
        <f t="shared" si="273"/>
        <v/>
      </c>
      <c r="S1545" s="1" t="str">
        <f>IF('ข้อมูลจังหวัด-อำเภอ'!C1544="","",'ข้อมูลจังหวัด-อำเภอ'!C1544)</f>
        <v/>
      </c>
      <c r="T1545" s="1" t="str">
        <f>IF('ข้อมูลจังหวัด-อำเภอ'!D1544="","",'ข้อมูลจังหวัด-อำเภอ'!D1544)</f>
        <v/>
      </c>
      <c r="U1545" s="1" t="str">
        <f>IFERROR(VLOOKUP(D1545,ข้อมูลออเดอร์!A:EK,46,0),"")</f>
        <v/>
      </c>
      <c r="V1545" s="1" t="str">
        <f>IFERROR(VLOOKUP(D1545,ข้อมูลออเดอร์!A:EK,46,0),"")</f>
        <v/>
      </c>
      <c r="W1545" s="1" t="str">
        <f>IFERROR(VLOOKUP(D1545,ข้อมูลออเดอร์!A:EK,48,0),"")</f>
        <v/>
      </c>
      <c r="X1545" s="1" t="str">
        <f t="shared" si="274"/>
        <v/>
      </c>
      <c r="Y1545" s="1"/>
      <c r="Z1545" s="1"/>
      <c r="AA1545" s="1" t="e">
        <f t="shared" si="275"/>
        <v>#N/A</v>
      </c>
      <c r="AB1545" s="1"/>
      <c r="AC1545" s="1"/>
      <c r="AD1545" s="1"/>
      <c r="AE1545" s="1" t="e">
        <f>IF(ข้อมูลน้ำหนักสินค้า!C1544="","",ข้อมูลน้ำหนักสินค้า!C1544)*J1545</f>
        <v>#VALUE!</v>
      </c>
    </row>
    <row r="1546" spans="1:31">
      <c r="A1546" s="1" t="str">
        <f t="shared" si="265"/>
        <v/>
      </c>
      <c r="B1546" s="1" t="str">
        <f t="shared" si="266"/>
        <v/>
      </c>
      <c r="C1546" s="1" t="str">
        <f t="shared" si="267"/>
        <v/>
      </c>
      <c r="D1546" s="1" t="str">
        <f>IF(ข้อมูลออเดอร์!A1545="","",ข้อมูลออเดอร์!A1545)</f>
        <v/>
      </c>
      <c r="E1546" s="1" t="str">
        <f>IFERROR(IF(VLOOKUP(D1546,ข้อมูลออเดอร์!A:BV,74,0)="Express delivery","NORMAL",IF(VLOOKUP(D1546,ข้อมูลออเดอร์!A:BV,74,0)="Lalamove","B2B_OFFLINE","")),"")</f>
        <v/>
      </c>
      <c r="F1546" s="1" t="str">
        <f t="shared" si="268"/>
        <v/>
      </c>
      <c r="G1546" s="1" t="str">
        <f>IF(ข้อมูลออเดอร์!CV1545="","",ข้อมูลออเดอร์!CV1545)</f>
        <v/>
      </c>
      <c r="H1546" s="1" t="str">
        <f>IF(ข้อมูลออเดอร์!CW1545="","",ข้อมูลออเดอร์!CW1545)</f>
        <v/>
      </c>
      <c r="I1546" s="1" t="str">
        <f>IF(ข้อมูลออเดอร์!CV1545="","",ข้อมูลออเดอร์!CV1545)</f>
        <v/>
      </c>
      <c r="J1546" s="1" t="str">
        <f>IF(ข้อมูลออเดอร์!DD1545="","",ข้อมูลออเดอร์!DD1545)</f>
        <v/>
      </c>
      <c r="K1546" s="102" t="str">
        <f t="shared" si="269"/>
        <v/>
      </c>
      <c r="L1546" s="102" t="str">
        <f t="shared" si="270"/>
        <v/>
      </c>
      <c r="M1546" s="103" t="str">
        <f ca="1" t="shared" si="271"/>
        <v/>
      </c>
      <c r="N1546" s="103" t="str">
        <f ca="1" t="shared" si="272"/>
        <v/>
      </c>
      <c r="O1546" s="1" t="str">
        <f>IFERROR(VLOOKUP(D1546,ข้อมูลออเดอร์!A:EK,49,0),"")</f>
        <v/>
      </c>
      <c r="P1546" s="1" t="str">
        <f>IF(D1546="","",ข้อมูลออเดอร์!AX1545)</f>
        <v/>
      </c>
      <c r="Q1546" s="1" t="str">
        <f>IF(D1546="","",ข้อมูลออเดอร์!AX1545)</f>
        <v/>
      </c>
      <c r="R1546" s="1" t="str">
        <f t="shared" si="273"/>
        <v/>
      </c>
      <c r="S1546" s="1" t="str">
        <f>IF('ข้อมูลจังหวัด-อำเภอ'!C1545="","",'ข้อมูลจังหวัด-อำเภอ'!C1545)</f>
        <v/>
      </c>
      <c r="T1546" s="1" t="str">
        <f>IF('ข้อมูลจังหวัด-อำเภอ'!D1545="","",'ข้อมูลจังหวัด-อำเภอ'!D1545)</f>
        <v/>
      </c>
      <c r="U1546" s="1" t="str">
        <f>IFERROR(VLOOKUP(D1546,ข้อมูลออเดอร์!A:EK,46,0),"")</f>
        <v/>
      </c>
      <c r="V1546" s="1" t="str">
        <f>IFERROR(VLOOKUP(D1546,ข้อมูลออเดอร์!A:EK,46,0),"")</f>
        <v/>
      </c>
      <c r="W1546" s="1" t="str">
        <f>IFERROR(VLOOKUP(D1546,ข้อมูลออเดอร์!A:EK,48,0),"")</f>
        <v/>
      </c>
      <c r="X1546" s="1" t="str">
        <f t="shared" si="274"/>
        <v/>
      </c>
      <c r="Y1546" s="1"/>
      <c r="Z1546" s="1"/>
      <c r="AA1546" s="1" t="e">
        <f t="shared" si="275"/>
        <v>#N/A</v>
      </c>
      <c r="AB1546" s="1"/>
      <c r="AC1546" s="1"/>
      <c r="AD1546" s="1"/>
      <c r="AE1546" s="1" t="e">
        <f>IF(ข้อมูลน้ำหนักสินค้า!C1545="","",ข้อมูลน้ำหนักสินค้า!C1545)*J1546</f>
        <v>#VALUE!</v>
      </c>
    </row>
    <row r="1547" spans="1:31">
      <c r="A1547" s="1" t="str">
        <f t="shared" si="265"/>
        <v/>
      </c>
      <c r="B1547" s="1" t="str">
        <f t="shared" si="266"/>
        <v/>
      </c>
      <c r="C1547" s="1" t="str">
        <f t="shared" si="267"/>
        <v/>
      </c>
      <c r="D1547" s="1" t="str">
        <f>IF(ข้อมูลออเดอร์!A1546="","",ข้อมูลออเดอร์!A1546)</f>
        <v/>
      </c>
      <c r="E1547" s="1" t="str">
        <f>IFERROR(IF(VLOOKUP(D1547,ข้อมูลออเดอร์!A:BV,74,0)="Express delivery","NORMAL",IF(VLOOKUP(D1547,ข้อมูลออเดอร์!A:BV,74,0)="Lalamove","B2B_OFFLINE","")),"")</f>
        <v/>
      </c>
      <c r="F1547" s="1" t="str">
        <f t="shared" si="268"/>
        <v/>
      </c>
      <c r="G1547" s="1" t="str">
        <f>IF(ข้อมูลออเดอร์!CV1546="","",ข้อมูลออเดอร์!CV1546)</f>
        <v/>
      </c>
      <c r="H1547" s="1" t="str">
        <f>IF(ข้อมูลออเดอร์!CW1546="","",ข้อมูลออเดอร์!CW1546)</f>
        <v/>
      </c>
      <c r="I1547" s="1" t="str">
        <f>IF(ข้อมูลออเดอร์!CV1546="","",ข้อมูลออเดอร์!CV1546)</f>
        <v/>
      </c>
      <c r="J1547" s="1" t="str">
        <f>IF(ข้อมูลออเดอร์!DD1546="","",ข้อมูลออเดอร์!DD1546)</f>
        <v/>
      </c>
      <c r="K1547" s="102" t="str">
        <f t="shared" si="269"/>
        <v/>
      </c>
      <c r="L1547" s="102" t="str">
        <f t="shared" si="270"/>
        <v/>
      </c>
      <c r="M1547" s="103" t="str">
        <f ca="1" t="shared" si="271"/>
        <v/>
      </c>
      <c r="N1547" s="103" t="str">
        <f ca="1" t="shared" si="272"/>
        <v/>
      </c>
      <c r="O1547" s="1" t="str">
        <f>IFERROR(VLOOKUP(D1547,ข้อมูลออเดอร์!A:EK,49,0),"")</f>
        <v/>
      </c>
      <c r="P1547" s="1" t="str">
        <f>IF(D1547="","",ข้อมูลออเดอร์!AX1546)</f>
        <v/>
      </c>
      <c r="Q1547" s="1" t="str">
        <f>IF(D1547="","",ข้อมูลออเดอร์!AX1546)</f>
        <v/>
      </c>
      <c r="R1547" s="1" t="str">
        <f t="shared" si="273"/>
        <v/>
      </c>
      <c r="S1547" s="1" t="str">
        <f>IF('ข้อมูลจังหวัด-อำเภอ'!C1546="","",'ข้อมูลจังหวัด-อำเภอ'!C1546)</f>
        <v/>
      </c>
      <c r="T1547" s="1" t="str">
        <f>IF('ข้อมูลจังหวัด-อำเภอ'!D1546="","",'ข้อมูลจังหวัด-อำเภอ'!D1546)</f>
        <v/>
      </c>
      <c r="U1547" s="1" t="str">
        <f>IFERROR(VLOOKUP(D1547,ข้อมูลออเดอร์!A:EK,46,0),"")</f>
        <v/>
      </c>
      <c r="V1547" s="1" t="str">
        <f>IFERROR(VLOOKUP(D1547,ข้อมูลออเดอร์!A:EK,46,0),"")</f>
        <v/>
      </c>
      <c r="W1547" s="1" t="str">
        <f>IFERROR(VLOOKUP(D1547,ข้อมูลออเดอร์!A:EK,48,0),"")</f>
        <v/>
      </c>
      <c r="X1547" s="1" t="str">
        <f t="shared" si="274"/>
        <v/>
      </c>
      <c r="Y1547" s="1"/>
      <c r="Z1547" s="1"/>
      <c r="AA1547" s="1" t="e">
        <f t="shared" si="275"/>
        <v>#N/A</v>
      </c>
      <c r="AB1547" s="1"/>
      <c r="AC1547" s="1"/>
      <c r="AD1547" s="1"/>
      <c r="AE1547" s="1" t="e">
        <f>IF(ข้อมูลน้ำหนักสินค้า!C1546="","",ข้อมูลน้ำหนักสินค้า!C1546)*J1547</f>
        <v>#VALUE!</v>
      </c>
    </row>
    <row r="1548" spans="1:31">
      <c r="A1548" s="1" t="str">
        <f t="shared" si="265"/>
        <v/>
      </c>
      <c r="B1548" s="1" t="str">
        <f t="shared" si="266"/>
        <v/>
      </c>
      <c r="C1548" s="1" t="str">
        <f t="shared" si="267"/>
        <v/>
      </c>
      <c r="D1548" s="1" t="str">
        <f>IF(ข้อมูลออเดอร์!A1547="","",ข้อมูลออเดอร์!A1547)</f>
        <v/>
      </c>
      <c r="E1548" s="1" t="str">
        <f>IFERROR(IF(VLOOKUP(D1548,ข้อมูลออเดอร์!A:BV,74,0)="Express delivery","NORMAL",IF(VLOOKUP(D1548,ข้อมูลออเดอร์!A:BV,74,0)="Lalamove","B2B_OFFLINE","")),"")</f>
        <v/>
      </c>
      <c r="F1548" s="1" t="str">
        <f t="shared" si="268"/>
        <v/>
      </c>
      <c r="G1548" s="1" t="str">
        <f>IF(ข้อมูลออเดอร์!CV1547="","",ข้อมูลออเดอร์!CV1547)</f>
        <v/>
      </c>
      <c r="H1548" s="1" t="str">
        <f>IF(ข้อมูลออเดอร์!CW1547="","",ข้อมูลออเดอร์!CW1547)</f>
        <v/>
      </c>
      <c r="I1548" s="1" t="str">
        <f>IF(ข้อมูลออเดอร์!CV1547="","",ข้อมูลออเดอร์!CV1547)</f>
        <v/>
      </c>
      <c r="J1548" s="1" t="str">
        <f>IF(ข้อมูลออเดอร์!DD1547="","",ข้อมูลออเดอร์!DD1547)</f>
        <v/>
      </c>
      <c r="K1548" s="102" t="str">
        <f t="shared" si="269"/>
        <v/>
      </c>
      <c r="L1548" s="102" t="str">
        <f t="shared" si="270"/>
        <v/>
      </c>
      <c r="M1548" s="103" t="str">
        <f ca="1" t="shared" si="271"/>
        <v/>
      </c>
      <c r="N1548" s="103" t="str">
        <f ca="1" t="shared" si="272"/>
        <v/>
      </c>
      <c r="O1548" s="1" t="str">
        <f>IFERROR(VLOOKUP(D1548,ข้อมูลออเดอร์!A:EK,49,0),"")</f>
        <v/>
      </c>
      <c r="P1548" s="1" t="str">
        <f>IF(D1548="","",ข้อมูลออเดอร์!AX1547)</f>
        <v/>
      </c>
      <c r="Q1548" s="1" t="str">
        <f>IF(D1548="","",ข้อมูลออเดอร์!AX1547)</f>
        <v/>
      </c>
      <c r="R1548" s="1" t="str">
        <f t="shared" si="273"/>
        <v/>
      </c>
      <c r="S1548" s="1" t="str">
        <f>IF('ข้อมูลจังหวัด-อำเภอ'!C1547="","",'ข้อมูลจังหวัด-อำเภอ'!C1547)</f>
        <v/>
      </c>
      <c r="T1548" s="1" t="str">
        <f>IF('ข้อมูลจังหวัด-อำเภอ'!D1547="","",'ข้อมูลจังหวัด-อำเภอ'!D1547)</f>
        <v/>
      </c>
      <c r="U1548" s="1" t="str">
        <f>IFERROR(VLOOKUP(D1548,ข้อมูลออเดอร์!A:EK,46,0),"")</f>
        <v/>
      </c>
      <c r="V1548" s="1" t="str">
        <f>IFERROR(VLOOKUP(D1548,ข้อมูลออเดอร์!A:EK,46,0),"")</f>
        <v/>
      </c>
      <c r="W1548" s="1" t="str">
        <f>IFERROR(VLOOKUP(D1548,ข้อมูลออเดอร์!A:EK,48,0),"")</f>
        <v/>
      </c>
      <c r="X1548" s="1" t="str">
        <f t="shared" si="274"/>
        <v/>
      </c>
      <c r="Y1548" s="1"/>
      <c r="Z1548" s="1"/>
      <c r="AA1548" s="1" t="e">
        <f t="shared" si="275"/>
        <v>#N/A</v>
      </c>
      <c r="AB1548" s="1"/>
      <c r="AC1548" s="1"/>
      <c r="AD1548" s="1"/>
      <c r="AE1548" s="1" t="e">
        <f>IF(ข้อมูลน้ำหนักสินค้า!C1547="","",ข้อมูลน้ำหนักสินค้า!C1547)*J1548</f>
        <v>#VALUE!</v>
      </c>
    </row>
    <row r="1549" spans="1:31">
      <c r="A1549" s="1" t="str">
        <f t="shared" si="265"/>
        <v/>
      </c>
      <c r="B1549" s="1" t="str">
        <f t="shared" si="266"/>
        <v/>
      </c>
      <c r="C1549" s="1" t="str">
        <f t="shared" si="267"/>
        <v/>
      </c>
      <c r="D1549" s="1" t="str">
        <f>IF(ข้อมูลออเดอร์!A1548="","",ข้อมูลออเดอร์!A1548)</f>
        <v/>
      </c>
      <c r="E1549" s="1" t="str">
        <f>IFERROR(IF(VLOOKUP(D1549,ข้อมูลออเดอร์!A:BV,74,0)="Express delivery","NORMAL",IF(VLOOKUP(D1549,ข้อมูลออเดอร์!A:BV,74,0)="Lalamove","B2B_OFFLINE","")),"")</f>
        <v/>
      </c>
      <c r="F1549" s="1" t="str">
        <f t="shared" si="268"/>
        <v/>
      </c>
      <c r="G1549" s="1" t="str">
        <f>IF(ข้อมูลออเดอร์!CV1548="","",ข้อมูลออเดอร์!CV1548)</f>
        <v/>
      </c>
      <c r="H1549" s="1" t="str">
        <f>IF(ข้อมูลออเดอร์!CW1548="","",ข้อมูลออเดอร์!CW1548)</f>
        <v/>
      </c>
      <c r="I1549" s="1" t="str">
        <f>IF(ข้อมูลออเดอร์!CV1548="","",ข้อมูลออเดอร์!CV1548)</f>
        <v/>
      </c>
      <c r="J1549" s="1" t="str">
        <f>IF(ข้อมูลออเดอร์!DD1548="","",ข้อมูลออเดอร์!DD1548)</f>
        <v/>
      </c>
      <c r="K1549" s="102" t="str">
        <f t="shared" si="269"/>
        <v/>
      </c>
      <c r="L1549" s="102" t="str">
        <f t="shared" si="270"/>
        <v/>
      </c>
      <c r="M1549" s="103" t="str">
        <f ca="1" t="shared" si="271"/>
        <v/>
      </c>
      <c r="N1549" s="103" t="str">
        <f ca="1" t="shared" si="272"/>
        <v/>
      </c>
      <c r="O1549" s="1" t="str">
        <f>IFERROR(VLOOKUP(D1549,ข้อมูลออเดอร์!A:EK,49,0),"")</f>
        <v/>
      </c>
      <c r="P1549" s="1" t="str">
        <f>IF(D1549="","",ข้อมูลออเดอร์!AX1548)</f>
        <v/>
      </c>
      <c r="Q1549" s="1" t="str">
        <f>IF(D1549="","",ข้อมูลออเดอร์!AX1548)</f>
        <v/>
      </c>
      <c r="R1549" s="1" t="str">
        <f t="shared" si="273"/>
        <v/>
      </c>
      <c r="S1549" s="1" t="str">
        <f>IF('ข้อมูลจังหวัด-อำเภอ'!C1548="","",'ข้อมูลจังหวัด-อำเภอ'!C1548)</f>
        <v/>
      </c>
      <c r="T1549" s="1" t="str">
        <f>IF('ข้อมูลจังหวัด-อำเภอ'!D1548="","",'ข้อมูลจังหวัด-อำเภอ'!D1548)</f>
        <v/>
      </c>
      <c r="U1549" s="1" t="str">
        <f>IFERROR(VLOOKUP(D1549,ข้อมูลออเดอร์!A:EK,46,0),"")</f>
        <v/>
      </c>
      <c r="V1549" s="1" t="str">
        <f>IFERROR(VLOOKUP(D1549,ข้อมูลออเดอร์!A:EK,46,0),"")</f>
        <v/>
      </c>
      <c r="W1549" s="1" t="str">
        <f>IFERROR(VLOOKUP(D1549,ข้อมูลออเดอร์!A:EK,48,0),"")</f>
        <v/>
      </c>
      <c r="X1549" s="1" t="str">
        <f t="shared" si="274"/>
        <v/>
      </c>
      <c r="Y1549" s="1"/>
      <c r="Z1549" s="1"/>
      <c r="AA1549" s="1" t="e">
        <f t="shared" si="275"/>
        <v>#N/A</v>
      </c>
      <c r="AB1549" s="1"/>
      <c r="AC1549" s="1"/>
      <c r="AD1549" s="1"/>
      <c r="AE1549" s="1" t="e">
        <f>IF(ข้อมูลน้ำหนักสินค้า!C1548="","",ข้อมูลน้ำหนักสินค้า!C1548)*J1549</f>
        <v>#VALUE!</v>
      </c>
    </row>
    <row r="1550" spans="1:31">
      <c r="A1550" s="1" t="str">
        <f t="shared" si="265"/>
        <v/>
      </c>
      <c r="B1550" s="1" t="str">
        <f t="shared" si="266"/>
        <v/>
      </c>
      <c r="C1550" s="1" t="str">
        <f t="shared" si="267"/>
        <v/>
      </c>
      <c r="D1550" s="1" t="str">
        <f>IF(ข้อมูลออเดอร์!A1549="","",ข้อมูลออเดอร์!A1549)</f>
        <v/>
      </c>
      <c r="E1550" s="1" t="str">
        <f>IFERROR(IF(VLOOKUP(D1550,ข้อมูลออเดอร์!A:BV,74,0)="Express delivery","NORMAL",IF(VLOOKUP(D1550,ข้อมูลออเดอร์!A:BV,74,0)="Lalamove","B2B_OFFLINE","")),"")</f>
        <v/>
      </c>
      <c r="F1550" s="1" t="str">
        <f t="shared" si="268"/>
        <v/>
      </c>
      <c r="G1550" s="1" t="str">
        <f>IF(ข้อมูลออเดอร์!CV1549="","",ข้อมูลออเดอร์!CV1549)</f>
        <v/>
      </c>
      <c r="H1550" s="1" t="str">
        <f>IF(ข้อมูลออเดอร์!CW1549="","",ข้อมูลออเดอร์!CW1549)</f>
        <v/>
      </c>
      <c r="I1550" s="1" t="str">
        <f>IF(ข้อมูลออเดอร์!CV1549="","",ข้อมูลออเดอร์!CV1549)</f>
        <v/>
      </c>
      <c r="J1550" s="1" t="str">
        <f>IF(ข้อมูลออเดอร์!DD1549="","",ข้อมูลออเดอร์!DD1549)</f>
        <v/>
      </c>
      <c r="K1550" s="102" t="str">
        <f t="shared" si="269"/>
        <v/>
      </c>
      <c r="L1550" s="102" t="str">
        <f t="shared" si="270"/>
        <v/>
      </c>
      <c r="M1550" s="103" t="str">
        <f ca="1" t="shared" si="271"/>
        <v/>
      </c>
      <c r="N1550" s="103" t="str">
        <f ca="1" t="shared" si="272"/>
        <v/>
      </c>
      <c r="O1550" s="1" t="str">
        <f>IFERROR(VLOOKUP(D1550,ข้อมูลออเดอร์!A:EK,49,0),"")</f>
        <v/>
      </c>
      <c r="P1550" s="1" t="str">
        <f>IF(D1550="","",ข้อมูลออเดอร์!AX1549)</f>
        <v/>
      </c>
      <c r="Q1550" s="1" t="str">
        <f>IF(D1550="","",ข้อมูลออเดอร์!AX1549)</f>
        <v/>
      </c>
      <c r="R1550" s="1" t="str">
        <f t="shared" si="273"/>
        <v/>
      </c>
      <c r="S1550" s="1" t="str">
        <f>IF('ข้อมูลจังหวัด-อำเภอ'!C1549="","",'ข้อมูลจังหวัด-อำเภอ'!C1549)</f>
        <v/>
      </c>
      <c r="T1550" s="1" t="str">
        <f>IF('ข้อมูลจังหวัด-อำเภอ'!D1549="","",'ข้อมูลจังหวัด-อำเภอ'!D1549)</f>
        <v/>
      </c>
      <c r="U1550" s="1" t="str">
        <f>IFERROR(VLOOKUP(D1550,ข้อมูลออเดอร์!A:EK,46,0),"")</f>
        <v/>
      </c>
      <c r="V1550" s="1" t="str">
        <f>IFERROR(VLOOKUP(D1550,ข้อมูลออเดอร์!A:EK,46,0),"")</f>
        <v/>
      </c>
      <c r="W1550" s="1" t="str">
        <f>IFERROR(VLOOKUP(D1550,ข้อมูลออเดอร์!A:EK,48,0),"")</f>
        <v/>
      </c>
      <c r="X1550" s="1" t="str">
        <f t="shared" si="274"/>
        <v/>
      </c>
      <c r="Y1550" s="1"/>
      <c r="Z1550" s="1"/>
      <c r="AA1550" s="1" t="e">
        <f t="shared" si="275"/>
        <v>#N/A</v>
      </c>
      <c r="AB1550" s="1"/>
      <c r="AC1550" s="1"/>
      <c r="AD1550" s="1"/>
      <c r="AE1550" s="1" t="e">
        <f>IF(ข้อมูลน้ำหนักสินค้า!C1549="","",ข้อมูลน้ำหนักสินค้า!C1549)*J1550</f>
        <v>#VALUE!</v>
      </c>
    </row>
    <row r="1551" spans="1:31">
      <c r="A1551" s="1" t="str">
        <f t="shared" si="265"/>
        <v/>
      </c>
      <c r="B1551" s="1" t="str">
        <f t="shared" si="266"/>
        <v/>
      </c>
      <c r="C1551" s="1" t="str">
        <f t="shared" si="267"/>
        <v/>
      </c>
      <c r="D1551" s="1" t="str">
        <f>IF(ข้อมูลออเดอร์!A1550="","",ข้อมูลออเดอร์!A1550)</f>
        <v/>
      </c>
      <c r="E1551" s="1" t="str">
        <f>IFERROR(IF(VLOOKUP(D1551,ข้อมูลออเดอร์!A:BV,74,0)="Express delivery","NORMAL",IF(VLOOKUP(D1551,ข้อมูลออเดอร์!A:BV,74,0)="Lalamove","B2B_OFFLINE","")),"")</f>
        <v/>
      </c>
      <c r="F1551" s="1" t="str">
        <f t="shared" si="268"/>
        <v/>
      </c>
      <c r="G1551" s="1" t="str">
        <f>IF(ข้อมูลออเดอร์!CV1550="","",ข้อมูลออเดอร์!CV1550)</f>
        <v/>
      </c>
      <c r="H1551" s="1" t="str">
        <f>IF(ข้อมูลออเดอร์!CW1550="","",ข้อมูลออเดอร์!CW1550)</f>
        <v/>
      </c>
      <c r="I1551" s="1" t="str">
        <f>IF(ข้อมูลออเดอร์!CV1550="","",ข้อมูลออเดอร์!CV1550)</f>
        <v/>
      </c>
      <c r="J1551" s="1" t="str">
        <f>IF(ข้อมูลออเดอร์!DD1550="","",ข้อมูลออเดอร์!DD1550)</f>
        <v/>
      </c>
      <c r="K1551" s="102" t="str">
        <f t="shared" si="269"/>
        <v/>
      </c>
      <c r="L1551" s="102" t="str">
        <f t="shared" si="270"/>
        <v/>
      </c>
      <c r="M1551" s="103" t="str">
        <f ca="1" t="shared" si="271"/>
        <v/>
      </c>
      <c r="N1551" s="103" t="str">
        <f ca="1" t="shared" si="272"/>
        <v/>
      </c>
      <c r="O1551" s="1" t="str">
        <f>IFERROR(VLOOKUP(D1551,ข้อมูลออเดอร์!A:EK,49,0),"")</f>
        <v/>
      </c>
      <c r="P1551" s="1" t="str">
        <f>IF(D1551="","",ข้อมูลออเดอร์!AX1550)</f>
        <v/>
      </c>
      <c r="Q1551" s="1" t="str">
        <f>IF(D1551="","",ข้อมูลออเดอร์!AX1550)</f>
        <v/>
      </c>
      <c r="R1551" s="1" t="str">
        <f t="shared" si="273"/>
        <v/>
      </c>
      <c r="S1551" s="1" t="str">
        <f>IF('ข้อมูลจังหวัด-อำเภอ'!C1550="","",'ข้อมูลจังหวัด-อำเภอ'!C1550)</f>
        <v/>
      </c>
      <c r="T1551" s="1" t="str">
        <f>IF('ข้อมูลจังหวัด-อำเภอ'!D1550="","",'ข้อมูลจังหวัด-อำเภอ'!D1550)</f>
        <v/>
      </c>
      <c r="U1551" s="1" t="str">
        <f>IFERROR(VLOOKUP(D1551,ข้อมูลออเดอร์!A:EK,46,0),"")</f>
        <v/>
      </c>
      <c r="V1551" s="1" t="str">
        <f>IFERROR(VLOOKUP(D1551,ข้อมูลออเดอร์!A:EK,46,0),"")</f>
        <v/>
      </c>
      <c r="W1551" s="1" t="str">
        <f>IFERROR(VLOOKUP(D1551,ข้อมูลออเดอร์!A:EK,48,0),"")</f>
        <v/>
      </c>
      <c r="X1551" s="1" t="str">
        <f t="shared" si="274"/>
        <v/>
      </c>
      <c r="Y1551" s="1"/>
      <c r="Z1551" s="1"/>
      <c r="AA1551" s="1" t="e">
        <f t="shared" si="275"/>
        <v>#N/A</v>
      </c>
      <c r="AB1551" s="1"/>
      <c r="AC1551" s="1"/>
      <c r="AD1551" s="1"/>
      <c r="AE1551" s="1" t="e">
        <f>IF(ข้อมูลน้ำหนักสินค้า!C1550="","",ข้อมูลน้ำหนักสินค้า!C1550)*J1551</f>
        <v>#VALUE!</v>
      </c>
    </row>
    <row r="1552" spans="1:31">
      <c r="A1552" s="1" t="str">
        <f t="shared" si="265"/>
        <v/>
      </c>
      <c r="B1552" s="1" t="str">
        <f t="shared" si="266"/>
        <v/>
      </c>
      <c r="C1552" s="1" t="str">
        <f t="shared" si="267"/>
        <v/>
      </c>
      <c r="D1552" s="1" t="str">
        <f>IF(ข้อมูลออเดอร์!A1551="","",ข้อมูลออเดอร์!A1551)</f>
        <v/>
      </c>
      <c r="E1552" s="1" t="str">
        <f>IFERROR(IF(VLOOKUP(D1552,ข้อมูลออเดอร์!A:BV,74,0)="Express delivery","NORMAL",IF(VLOOKUP(D1552,ข้อมูลออเดอร์!A:BV,74,0)="Lalamove","B2B_OFFLINE","")),"")</f>
        <v/>
      </c>
      <c r="F1552" s="1" t="str">
        <f t="shared" si="268"/>
        <v/>
      </c>
      <c r="G1552" s="1" t="str">
        <f>IF(ข้อมูลออเดอร์!CV1551="","",ข้อมูลออเดอร์!CV1551)</f>
        <v/>
      </c>
      <c r="H1552" s="1" t="str">
        <f>IF(ข้อมูลออเดอร์!CW1551="","",ข้อมูลออเดอร์!CW1551)</f>
        <v/>
      </c>
      <c r="I1552" s="1" t="str">
        <f>IF(ข้อมูลออเดอร์!CV1551="","",ข้อมูลออเดอร์!CV1551)</f>
        <v/>
      </c>
      <c r="J1552" s="1" t="str">
        <f>IF(ข้อมูลออเดอร์!DD1551="","",ข้อมูลออเดอร์!DD1551)</f>
        <v/>
      </c>
      <c r="K1552" s="102" t="str">
        <f t="shared" si="269"/>
        <v/>
      </c>
      <c r="L1552" s="102" t="str">
        <f t="shared" si="270"/>
        <v/>
      </c>
      <c r="M1552" s="103" t="str">
        <f ca="1" t="shared" si="271"/>
        <v/>
      </c>
      <c r="N1552" s="103" t="str">
        <f ca="1" t="shared" si="272"/>
        <v/>
      </c>
      <c r="O1552" s="1" t="str">
        <f>IFERROR(VLOOKUP(D1552,ข้อมูลออเดอร์!A:EK,49,0),"")</f>
        <v/>
      </c>
      <c r="P1552" s="1" t="str">
        <f>IF(D1552="","",ข้อมูลออเดอร์!AX1551)</f>
        <v/>
      </c>
      <c r="Q1552" s="1" t="str">
        <f>IF(D1552="","",ข้อมูลออเดอร์!AX1551)</f>
        <v/>
      </c>
      <c r="R1552" s="1" t="str">
        <f t="shared" si="273"/>
        <v/>
      </c>
      <c r="S1552" s="1" t="str">
        <f>IF('ข้อมูลจังหวัด-อำเภอ'!C1551="","",'ข้อมูลจังหวัด-อำเภอ'!C1551)</f>
        <v/>
      </c>
      <c r="T1552" s="1" t="str">
        <f>IF('ข้อมูลจังหวัด-อำเภอ'!D1551="","",'ข้อมูลจังหวัด-อำเภอ'!D1551)</f>
        <v/>
      </c>
      <c r="U1552" s="1" t="str">
        <f>IFERROR(VLOOKUP(D1552,ข้อมูลออเดอร์!A:EK,46,0),"")</f>
        <v/>
      </c>
      <c r="V1552" s="1" t="str">
        <f>IFERROR(VLOOKUP(D1552,ข้อมูลออเดอร์!A:EK,46,0),"")</f>
        <v/>
      </c>
      <c r="W1552" s="1" t="str">
        <f>IFERROR(VLOOKUP(D1552,ข้อมูลออเดอร์!A:EK,48,0),"")</f>
        <v/>
      </c>
      <c r="X1552" s="1" t="str">
        <f t="shared" si="274"/>
        <v/>
      </c>
      <c r="Y1552" s="1"/>
      <c r="Z1552" s="1"/>
      <c r="AA1552" s="1" t="e">
        <f t="shared" si="275"/>
        <v>#N/A</v>
      </c>
      <c r="AB1552" s="1"/>
      <c r="AC1552" s="1"/>
      <c r="AD1552" s="1"/>
      <c r="AE1552" s="1" t="e">
        <f>IF(ข้อมูลน้ำหนักสินค้า!C1551="","",ข้อมูลน้ำหนักสินค้า!C1551)*J1552</f>
        <v>#VALUE!</v>
      </c>
    </row>
    <row r="1553" spans="1:31">
      <c r="A1553" s="1" t="str">
        <f t="shared" si="265"/>
        <v/>
      </c>
      <c r="B1553" s="1" t="str">
        <f t="shared" si="266"/>
        <v/>
      </c>
      <c r="C1553" s="1" t="str">
        <f t="shared" si="267"/>
        <v/>
      </c>
      <c r="D1553" s="1" t="str">
        <f>IF(ข้อมูลออเดอร์!A1552="","",ข้อมูลออเดอร์!A1552)</f>
        <v/>
      </c>
      <c r="E1553" s="1" t="str">
        <f>IFERROR(IF(VLOOKUP(D1553,ข้อมูลออเดอร์!A:BV,74,0)="Express delivery","NORMAL",IF(VLOOKUP(D1553,ข้อมูลออเดอร์!A:BV,74,0)="Lalamove","B2B_OFFLINE","")),"")</f>
        <v/>
      </c>
      <c r="F1553" s="1" t="str">
        <f t="shared" si="268"/>
        <v/>
      </c>
      <c r="G1553" s="1" t="str">
        <f>IF(ข้อมูลออเดอร์!CV1552="","",ข้อมูลออเดอร์!CV1552)</f>
        <v/>
      </c>
      <c r="H1553" s="1" t="str">
        <f>IF(ข้อมูลออเดอร์!CW1552="","",ข้อมูลออเดอร์!CW1552)</f>
        <v/>
      </c>
      <c r="I1553" s="1" t="str">
        <f>IF(ข้อมูลออเดอร์!CV1552="","",ข้อมูลออเดอร์!CV1552)</f>
        <v/>
      </c>
      <c r="J1553" s="1" t="str">
        <f>IF(ข้อมูลออเดอร์!DD1552="","",ข้อมูลออเดอร์!DD1552)</f>
        <v/>
      </c>
      <c r="K1553" s="102" t="str">
        <f t="shared" si="269"/>
        <v/>
      </c>
      <c r="L1553" s="102" t="str">
        <f t="shared" si="270"/>
        <v/>
      </c>
      <c r="M1553" s="103" t="str">
        <f ca="1" t="shared" si="271"/>
        <v/>
      </c>
      <c r="N1553" s="103" t="str">
        <f ca="1" t="shared" si="272"/>
        <v/>
      </c>
      <c r="O1553" s="1" t="str">
        <f>IFERROR(VLOOKUP(D1553,ข้อมูลออเดอร์!A:EK,49,0),"")</f>
        <v/>
      </c>
      <c r="P1553" s="1" t="str">
        <f>IF(D1553="","",ข้อมูลออเดอร์!AX1552)</f>
        <v/>
      </c>
      <c r="Q1553" s="1" t="str">
        <f>IF(D1553="","",ข้อมูลออเดอร์!AX1552)</f>
        <v/>
      </c>
      <c r="R1553" s="1" t="str">
        <f t="shared" si="273"/>
        <v/>
      </c>
      <c r="S1553" s="1" t="str">
        <f>IF('ข้อมูลจังหวัด-อำเภอ'!C1552="","",'ข้อมูลจังหวัด-อำเภอ'!C1552)</f>
        <v/>
      </c>
      <c r="T1553" s="1" t="str">
        <f>IF('ข้อมูลจังหวัด-อำเภอ'!D1552="","",'ข้อมูลจังหวัด-อำเภอ'!D1552)</f>
        <v/>
      </c>
      <c r="U1553" s="1" t="str">
        <f>IFERROR(VLOOKUP(D1553,ข้อมูลออเดอร์!A:EK,46,0),"")</f>
        <v/>
      </c>
      <c r="V1553" s="1" t="str">
        <f>IFERROR(VLOOKUP(D1553,ข้อมูลออเดอร์!A:EK,46,0),"")</f>
        <v/>
      </c>
      <c r="W1553" s="1" t="str">
        <f>IFERROR(VLOOKUP(D1553,ข้อมูลออเดอร์!A:EK,48,0),"")</f>
        <v/>
      </c>
      <c r="X1553" s="1" t="str">
        <f t="shared" si="274"/>
        <v/>
      </c>
      <c r="Y1553" s="1"/>
      <c r="Z1553" s="1"/>
      <c r="AA1553" s="1" t="e">
        <f t="shared" si="275"/>
        <v>#N/A</v>
      </c>
      <c r="AB1553" s="1"/>
      <c r="AC1553" s="1"/>
      <c r="AD1553" s="1"/>
      <c r="AE1553" s="1" t="e">
        <f>IF(ข้อมูลน้ำหนักสินค้า!C1552="","",ข้อมูลน้ำหนักสินค้า!C1552)*J1553</f>
        <v>#VALUE!</v>
      </c>
    </row>
    <row r="1554" spans="1:31">
      <c r="A1554" s="1" t="str">
        <f t="shared" si="265"/>
        <v/>
      </c>
      <c r="B1554" s="1" t="str">
        <f t="shared" si="266"/>
        <v/>
      </c>
      <c r="C1554" s="1" t="str">
        <f t="shared" si="267"/>
        <v/>
      </c>
      <c r="D1554" s="1" t="str">
        <f>IF(ข้อมูลออเดอร์!A1553="","",ข้อมูลออเดอร์!A1553)</f>
        <v/>
      </c>
      <c r="E1554" s="1" t="str">
        <f>IFERROR(IF(VLOOKUP(D1554,ข้อมูลออเดอร์!A:BV,74,0)="Express delivery","NORMAL",IF(VLOOKUP(D1554,ข้อมูลออเดอร์!A:BV,74,0)="Lalamove","B2B_OFFLINE","")),"")</f>
        <v/>
      </c>
      <c r="F1554" s="1" t="str">
        <f t="shared" si="268"/>
        <v/>
      </c>
      <c r="G1554" s="1" t="str">
        <f>IF(ข้อมูลออเดอร์!CV1553="","",ข้อมูลออเดอร์!CV1553)</f>
        <v/>
      </c>
      <c r="H1554" s="1" t="str">
        <f>IF(ข้อมูลออเดอร์!CW1553="","",ข้อมูลออเดอร์!CW1553)</f>
        <v/>
      </c>
      <c r="I1554" s="1" t="str">
        <f>IF(ข้อมูลออเดอร์!CV1553="","",ข้อมูลออเดอร์!CV1553)</f>
        <v/>
      </c>
      <c r="J1554" s="1" t="str">
        <f>IF(ข้อมูลออเดอร์!DD1553="","",ข้อมูลออเดอร์!DD1553)</f>
        <v/>
      </c>
      <c r="K1554" s="102" t="str">
        <f t="shared" si="269"/>
        <v/>
      </c>
      <c r="L1554" s="102" t="str">
        <f t="shared" si="270"/>
        <v/>
      </c>
      <c r="M1554" s="103" t="str">
        <f ca="1" t="shared" si="271"/>
        <v/>
      </c>
      <c r="N1554" s="103" t="str">
        <f ca="1" t="shared" si="272"/>
        <v/>
      </c>
      <c r="O1554" s="1" t="str">
        <f>IFERROR(VLOOKUP(D1554,ข้อมูลออเดอร์!A:EK,49,0),"")</f>
        <v/>
      </c>
      <c r="P1554" s="1" t="str">
        <f>IF(D1554="","",ข้อมูลออเดอร์!AX1553)</f>
        <v/>
      </c>
      <c r="Q1554" s="1" t="str">
        <f>IF(D1554="","",ข้อมูลออเดอร์!AX1553)</f>
        <v/>
      </c>
      <c r="R1554" s="1" t="str">
        <f t="shared" si="273"/>
        <v/>
      </c>
      <c r="S1554" s="1" t="str">
        <f>IF('ข้อมูลจังหวัด-อำเภอ'!C1553="","",'ข้อมูลจังหวัด-อำเภอ'!C1553)</f>
        <v/>
      </c>
      <c r="T1554" s="1" t="str">
        <f>IF('ข้อมูลจังหวัด-อำเภอ'!D1553="","",'ข้อมูลจังหวัด-อำเภอ'!D1553)</f>
        <v/>
      </c>
      <c r="U1554" s="1" t="str">
        <f>IFERROR(VLOOKUP(D1554,ข้อมูลออเดอร์!A:EK,46,0),"")</f>
        <v/>
      </c>
      <c r="V1554" s="1" t="str">
        <f>IFERROR(VLOOKUP(D1554,ข้อมูลออเดอร์!A:EK,46,0),"")</f>
        <v/>
      </c>
      <c r="W1554" s="1" t="str">
        <f>IFERROR(VLOOKUP(D1554,ข้อมูลออเดอร์!A:EK,48,0),"")</f>
        <v/>
      </c>
      <c r="X1554" s="1" t="str">
        <f t="shared" si="274"/>
        <v/>
      </c>
      <c r="Y1554" s="1"/>
      <c r="Z1554" s="1"/>
      <c r="AA1554" s="1" t="e">
        <f t="shared" si="275"/>
        <v>#N/A</v>
      </c>
      <c r="AB1554" s="1"/>
      <c r="AC1554" s="1"/>
      <c r="AD1554" s="1"/>
      <c r="AE1554" s="1" t="e">
        <f>IF(ข้อมูลน้ำหนักสินค้า!C1553="","",ข้อมูลน้ำหนักสินค้า!C1553)*J1554</f>
        <v>#VALUE!</v>
      </c>
    </row>
    <row r="1555" spans="1:31">
      <c r="A1555" s="1" t="str">
        <f t="shared" si="265"/>
        <v/>
      </c>
      <c r="B1555" s="1" t="str">
        <f t="shared" si="266"/>
        <v/>
      </c>
      <c r="C1555" s="1" t="str">
        <f t="shared" si="267"/>
        <v/>
      </c>
      <c r="D1555" s="1" t="str">
        <f>IF(ข้อมูลออเดอร์!A1554="","",ข้อมูลออเดอร์!A1554)</f>
        <v/>
      </c>
      <c r="E1555" s="1" t="str">
        <f>IFERROR(IF(VLOOKUP(D1555,ข้อมูลออเดอร์!A:BV,74,0)="Express delivery","NORMAL",IF(VLOOKUP(D1555,ข้อมูลออเดอร์!A:BV,74,0)="Lalamove","B2B_OFFLINE","")),"")</f>
        <v/>
      </c>
      <c r="F1555" s="1" t="str">
        <f t="shared" si="268"/>
        <v/>
      </c>
      <c r="G1555" s="1" t="str">
        <f>IF(ข้อมูลออเดอร์!CV1554="","",ข้อมูลออเดอร์!CV1554)</f>
        <v/>
      </c>
      <c r="H1555" s="1" t="str">
        <f>IF(ข้อมูลออเดอร์!CW1554="","",ข้อมูลออเดอร์!CW1554)</f>
        <v/>
      </c>
      <c r="I1555" s="1" t="str">
        <f>IF(ข้อมูลออเดอร์!CV1554="","",ข้อมูลออเดอร์!CV1554)</f>
        <v/>
      </c>
      <c r="J1555" s="1" t="str">
        <f>IF(ข้อมูลออเดอร์!DD1554="","",ข้อมูลออเดอร์!DD1554)</f>
        <v/>
      </c>
      <c r="K1555" s="102" t="str">
        <f t="shared" si="269"/>
        <v/>
      </c>
      <c r="L1555" s="102" t="str">
        <f t="shared" si="270"/>
        <v/>
      </c>
      <c r="M1555" s="103" t="str">
        <f ca="1" t="shared" si="271"/>
        <v/>
      </c>
      <c r="N1555" s="103" t="str">
        <f ca="1" t="shared" si="272"/>
        <v/>
      </c>
      <c r="O1555" s="1" t="str">
        <f>IFERROR(VLOOKUP(D1555,ข้อมูลออเดอร์!A:EK,49,0),"")</f>
        <v/>
      </c>
      <c r="P1555" s="1" t="str">
        <f>IF(D1555="","",ข้อมูลออเดอร์!AX1554)</f>
        <v/>
      </c>
      <c r="Q1555" s="1" t="str">
        <f>IF(D1555="","",ข้อมูลออเดอร์!AX1554)</f>
        <v/>
      </c>
      <c r="R1555" s="1" t="str">
        <f t="shared" si="273"/>
        <v/>
      </c>
      <c r="S1555" s="1" t="str">
        <f>IF('ข้อมูลจังหวัด-อำเภอ'!C1554="","",'ข้อมูลจังหวัด-อำเภอ'!C1554)</f>
        <v/>
      </c>
      <c r="T1555" s="1" t="str">
        <f>IF('ข้อมูลจังหวัด-อำเภอ'!D1554="","",'ข้อมูลจังหวัด-อำเภอ'!D1554)</f>
        <v/>
      </c>
      <c r="U1555" s="1" t="str">
        <f>IFERROR(VLOOKUP(D1555,ข้อมูลออเดอร์!A:EK,46,0),"")</f>
        <v/>
      </c>
      <c r="V1555" s="1" t="str">
        <f>IFERROR(VLOOKUP(D1555,ข้อมูลออเดอร์!A:EK,46,0),"")</f>
        <v/>
      </c>
      <c r="W1555" s="1" t="str">
        <f>IFERROR(VLOOKUP(D1555,ข้อมูลออเดอร์!A:EK,48,0),"")</f>
        <v/>
      </c>
      <c r="X1555" s="1" t="str">
        <f t="shared" si="274"/>
        <v/>
      </c>
      <c r="Y1555" s="1"/>
      <c r="Z1555" s="1"/>
      <c r="AA1555" s="1" t="e">
        <f t="shared" si="275"/>
        <v>#N/A</v>
      </c>
      <c r="AB1555" s="1"/>
      <c r="AC1555" s="1"/>
      <c r="AD1555" s="1"/>
      <c r="AE1555" s="1" t="e">
        <f>IF(ข้อมูลน้ำหนักสินค้า!C1554="","",ข้อมูลน้ำหนักสินค้า!C1554)*J1555</f>
        <v>#VALUE!</v>
      </c>
    </row>
    <row r="1556" spans="1:31">
      <c r="A1556" s="1" t="str">
        <f t="shared" si="265"/>
        <v/>
      </c>
      <c r="B1556" s="1" t="str">
        <f t="shared" si="266"/>
        <v/>
      </c>
      <c r="C1556" s="1" t="str">
        <f t="shared" si="267"/>
        <v/>
      </c>
      <c r="D1556" s="1" t="str">
        <f>IF(ข้อมูลออเดอร์!A1555="","",ข้อมูลออเดอร์!A1555)</f>
        <v/>
      </c>
      <c r="E1556" s="1" t="str">
        <f>IFERROR(IF(VLOOKUP(D1556,ข้อมูลออเดอร์!A:BV,74,0)="Express delivery","NORMAL",IF(VLOOKUP(D1556,ข้อมูลออเดอร์!A:BV,74,0)="Lalamove","B2B_OFFLINE","")),"")</f>
        <v/>
      </c>
      <c r="F1556" s="1" t="str">
        <f t="shared" si="268"/>
        <v/>
      </c>
      <c r="G1556" s="1" t="str">
        <f>IF(ข้อมูลออเดอร์!CV1555="","",ข้อมูลออเดอร์!CV1555)</f>
        <v/>
      </c>
      <c r="H1556" s="1" t="str">
        <f>IF(ข้อมูลออเดอร์!CW1555="","",ข้อมูลออเดอร์!CW1555)</f>
        <v/>
      </c>
      <c r="I1556" s="1" t="str">
        <f>IF(ข้อมูลออเดอร์!CV1555="","",ข้อมูลออเดอร์!CV1555)</f>
        <v/>
      </c>
      <c r="J1556" s="1" t="str">
        <f>IF(ข้อมูลออเดอร์!DD1555="","",ข้อมูลออเดอร์!DD1555)</f>
        <v/>
      </c>
      <c r="K1556" s="102" t="str">
        <f t="shared" si="269"/>
        <v/>
      </c>
      <c r="L1556" s="102" t="str">
        <f t="shared" si="270"/>
        <v/>
      </c>
      <c r="M1556" s="103" t="str">
        <f ca="1" t="shared" si="271"/>
        <v/>
      </c>
      <c r="N1556" s="103" t="str">
        <f ca="1" t="shared" si="272"/>
        <v/>
      </c>
      <c r="O1556" s="1" t="str">
        <f>IFERROR(VLOOKUP(D1556,ข้อมูลออเดอร์!A:EK,49,0),"")</f>
        <v/>
      </c>
      <c r="P1556" s="1" t="str">
        <f>IF(D1556="","",ข้อมูลออเดอร์!AX1555)</f>
        <v/>
      </c>
      <c r="Q1556" s="1" t="str">
        <f>IF(D1556="","",ข้อมูลออเดอร์!AX1555)</f>
        <v/>
      </c>
      <c r="R1556" s="1" t="str">
        <f t="shared" si="273"/>
        <v/>
      </c>
      <c r="S1556" s="1" t="str">
        <f>IF('ข้อมูลจังหวัด-อำเภอ'!C1555="","",'ข้อมูลจังหวัด-อำเภอ'!C1555)</f>
        <v/>
      </c>
      <c r="T1556" s="1" t="str">
        <f>IF('ข้อมูลจังหวัด-อำเภอ'!D1555="","",'ข้อมูลจังหวัด-อำเภอ'!D1555)</f>
        <v/>
      </c>
      <c r="U1556" s="1" t="str">
        <f>IFERROR(VLOOKUP(D1556,ข้อมูลออเดอร์!A:EK,46,0),"")</f>
        <v/>
      </c>
      <c r="V1556" s="1" t="str">
        <f>IFERROR(VLOOKUP(D1556,ข้อมูลออเดอร์!A:EK,46,0),"")</f>
        <v/>
      </c>
      <c r="W1556" s="1" t="str">
        <f>IFERROR(VLOOKUP(D1556,ข้อมูลออเดอร์!A:EK,48,0),"")</f>
        <v/>
      </c>
      <c r="X1556" s="1" t="str">
        <f t="shared" si="274"/>
        <v/>
      </c>
      <c r="Y1556" s="1"/>
      <c r="Z1556" s="1"/>
      <c r="AA1556" s="1" t="e">
        <f t="shared" si="275"/>
        <v>#N/A</v>
      </c>
      <c r="AB1556" s="1"/>
      <c r="AC1556" s="1"/>
      <c r="AD1556" s="1"/>
      <c r="AE1556" s="1" t="e">
        <f>IF(ข้อมูลน้ำหนักสินค้า!C1555="","",ข้อมูลน้ำหนักสินค้า!C1555)*J1556</f>
        <v>#VALUE!</v>
      </c>
    </row>
    <row r="1557" spans="1:31">
      <c r="A1557" s="1" t="str">
        <f t="shared" si="265"/>
        <v/>
      </c>
      <c r="B1557" s="1" t="str">
        <f t="shared" si="266"/>
        <v/>
      </c>
      <c r="C1557" s="1" t="str">
        <f t="shared" si="267"/>
        <v/>
      </c>
      <c r="D1557" s="1" t="str">
        <f>IF(ข้อมูลออเดอร์!A1556="","",ข้อมูลออเดอร์!A1556)</f>
        <v/>
      </c>
      <c r="E1557" s="1" t="str">
        <f>IFERROR(IF(VLOOKUP(D1557,ข้อมูลออเดอร์!A:BV,74,0)="Express delivery","NORMAL",IF(VLOOKUP(D1557,ข้อมูลออเดอร์!A:BV,74,0)="Lalamove","B2B_OFFLINE","")),"")</f>
        <v/>
      </c>
      <c r="F1557" s="1" t="str">
        <f t="shared" si="268"/>
        <v/>
      </c>
      <c r="G1557" s="1" t="str">
        <f>IF(ข้อมูลออเดอร์!CV1556="","",ข้อมูลออเดอร์!CV1556)</f>
        <v/>
      </c>
      <c r="H1557" s="1" t="str">
        <f>IF(ข้อมูลออเดอร์!CW1556="","",ข้อมูลออเดอร์!CW1556)</f>
        <v/>
      </c>
      <c r="I1557" s="1" t="str">
        <f>IF(ข้อมูลออเดอร์!CV1556="","",ข้อมูลออเดอร์!CV1556)</f>
        <v/>
      </c>
      <c r="J1557" s="1" t="str">
        <f>IF(ข้อมูลออเดอร์!DD1556="","",ข้อมูลออเดอร์!DD1556)</f>
        <v/>
      </c>
      <c r="K1557" s="102" t="str">
        <f t="shared" si="269"/>
        <v/>
      </c>
      <c r="L1557" s="102" t="str">
        <f t="shared" si="270"/>
        <v/>
      </c>
      <c r="M1557" s="103" t="str">
        <f ca="1" t="shared" si="271"/>
        <v/>
      </c>
      <c r="N1557" s="103" t="str">
        <f ca="1" t="shared" si="272"/>
        <v/>
      </c>
      <c r="O1557" s="1" t="str">
        <f>IFERROR(VLOOKUP(D1557,ข้อมูลออเดอร์!A:EK,49,0),"")</f>
        <v/>
      </c>
      <c r="P1557" s="1" t="str">
        <f>IF(D1557="","",ข้อมูลออเดอร์!AX1556)</f>
        <v/>
      </c>
      <c r="Q1557" s="1" t="str">
        <f>IF(D1557="","",ข้อมูลออเดอร์!AX1556)</f>
        <v/>
      </c>
      <c r="R1557" s="1" t="str">
        <f t="shared" si="273"/>
        <v/>
      </c>
      <c r="S1557" s="1" t="str">
        <f>IF('ข้อมูลจังหวัด-อำเภอ'!C1556="","",'ข้อมูลจังหวัด-อำเภอ'!C1556)</f>
        <v/>
      </c>
      <c r="T1557" s="1" t="str">
        <f>IF('ข้อมูลจังหวัด-อำเภอ'!D1556="","",'ข้อมูลจังหวัด-อำเภอ'!D1556)</f>
        <v/>
      </c>
      <c r="U1557" s="1" t="str">
        <f>IFERROR(VLOOKUP(D1557,ข้อมูลออเดอร์!A:EK,46,0),"")</f>
        <v/>
      </c>
      <c r="V1557" s="1" t="str">
        <f>IFERROR(VLOOKUP(D1557,ข้อมูลออเดอร์!A:EK,46,0),"")</f>
        <v/>
      </c>
      <c r="W1557" s="1" t="str">
        <f>IFERROR(VLOOKUP(D1557,ข้อมูลออเดอร์!A:EK,48,0),"")</f>
        <v/>
      </c>
      <c r="X1557" s="1" t="str">
        <f t="shared" si="274"/>
        <v/>
      </c>
      <c r="Y1557" s="1"/>
      <c r="Z1557" s="1"/>
      <c r="AA1557" s="1" t="e">
        <f t="shared" si="275"/>
        <v>#N/A</v>
      </c>
      <c r="AB1557" s="1"/>
      <c r="AC1557" s="1"/>
      <c r="AD1557" s="1"/>
      <c r="AE1557" s="1" t="e">
        <f>IF(ข้อมูลน้ำหนักสินค้า!C1556="","",ข้อมูลน้ำหนักสินค้า!C1556)*J1557</f>
        <v>#VALUE!</v>
      </c>
    </row>
    <row r="1558" spans="1:31">
      <c r="A1558" s="1" t="str">
        <f t="shared" si="265"/>
        <v/>
      </c>
      <c r="B1558" s="1" t="str">
        <f t="shared" si="266"/>
        <v/>
      </c>
      <c r="C1558" s="1" t="str">
        <f t="shared" si="267"/>
        <v/>
      </c>
      <c r="D1558" s="1" t="str">
        <f>IF(ข้อมูลออเดอร์!A1557="","",ข้อมูลออเดอร์!A1557)</f>
        <v/>
      </c>
      <c r="E1558" s="1" t="str">
        <f>IFERROR(IF(VLOOKUP(D1558,ข้อมูลออเดอร์!A:BV,74,0)="Express delivery","NORMAL",IF(VLOOKUP(D1558,ข้อมูลออเดอร์!A:BV,74,0)="Lalamove","B2B_OFFLINE","")),"")</f>
        <v/>
      </c>
      <c r="F1558" s="1" t="str">
        <f t="shared" si="268"/>
        <v/>
      </c>
      <c r="G1558" s="1" t="str">
        <f>IF(ข้อมูลออเดอร์!CV1557="","",ข้อมูลออเดอร์!CV1557)</f>
        <v/>
      </c>
      <c r="H1558" s="1" t="str">
        <f>IF(ข้อมูลออเดอร์!CW1557="","",ข้อมูลออเดอร์!CW1557)</f>
        <v/>
      </c>
      <c r="I1558" s="1" t="str">
        <f>IF(ข้อมูลออเดอร์!CV1557="","",ข้อมูลออเดอร์!CV1557)</f>
        <v/>
      </c>
      <c r="J1558" s="1" t="str">
        <f>IF(ข้อมูลออเดอร์!DD1557="","",ข้อมูลออเดอร์!DD1557)</f>
        <v/>
      </c>
      <c r="K1558" s="102" t="str">
        <f t="shared" si="269"/>
        <v/>
      </c>
      <c r="L1558" s="102" t="str">
        <f t="shared" si="270"/>
        <v/>
      </c>
      <c r="M1558" s="103" t="str">
        <f ca="1" t="shared" si="271"/>
        <v/>
      </c>
      <c r="N1558" s="103" t="str">
        <f ca="1" t="shared" si="272"/>
        <v/>
      </c>
      <c r="O1558" s="1" t="str">
        <f>IFERROR(VLOOKUP(D1558,ข้อมูลออเดอร์!A:EK,49,0),"")</f>
        <v/>
      </c>
      <c r="P1558" s="1" t="str">
        <f>IF(D1558="","",ข้อมูลออเดอร์!AX1557)</f>
        <v/>
      </c>
      <c r="Q1558" s="1" t="str">
        <f>IF(D1558="","",ข้อมูลออเดอร์!AX1557)</f>
        <v/>
      </c>
      <c r="R1558" s="1" t="str">
        <f t="shared" si="273"/>
        <v/>
      </c>
      <c r="S1558" s="1" t="str">
        <f>IF('ข้อมูลจังหวัด-อำเภอ'!C1557="","",'ข้อมูลจังหวัด-อำเภอ'!C1557)</f>
        <v/>
      </c>
      <c r="T1558" s="1" t="str">
        <f>IF('ข้อมูลจังหวัด-อำเภอ'!D1557="","",'ข้อมูลจังหวัด-อำเภอ'!D1557)</f>
        <v/>
      </c>
      <c r="U1558" s="1" t="str">
        <f>IFERROR(VLOOKUP(D1558,ข้อมูลออเดอร์!A:EK,46,0),"")</f>
        <v/>
      </c>
      <c r="V1558" s="1" t="str">
        <f>IFERROR(VLOOKUP(D1558,ข้อมูลออเดอร์!A:EK,46,0),"")</f>
        <v/>
      </c>
      <c r="W1558" s="1" t="str">
        <f>IFERROR(VLOOKUP(D1558,ข้อมูลออเดอร์!A:EK,48,0),"")</f>
        <v/>
      </c>
      <c r="X1558" s="1" t="str">
        <f t="shared" si="274"/>
        <v/>
      </c>
      <c r="Y1558" s="1"/>
      <c r="Z1558" s="1"/>
      <c r="AA1558" s="1" t="e">
        <f t="shared" si="275"/>
        <v>#N/A</v>
      </c>
      <c r="AB1558" s="1"/>
      <c r="AC1558" s="1"/>
      <c r="AD1558" s="1"/>
      <c r="AE1558" s="1" t="e">
        <f>IF(ข้อมูลน้ำหนักสินค้า!C1557="","",ข้อมูลน้ำหนักสินค้า!C1557)*J1558</f>
        <v>#VALUE!</v>
      </c>
    </row>
    <row r="1559" spans="1:31">
      <c r="A1559" s="1" t="str">
        <f t="shared" si="265"/>
        <v/>
      </c>
      <c r="B1559" s="1" t="str">
        <f t="shared" si="266"/>
        <v/>
      </c>
      <c r="C1559" s="1" t="str">
        <f t="shared" si="267"/>
        <v/>
      </c>
      <c r="D1559" s="1" t="str">
        <f>IF(ข้อมูลออเดอร์!A1558="","",ข้อมูลออเดอร์!A1558)</f>
        <v/>
      </c>
      <c r="E1559" s="1" t="str">
        <f>IFERROR(IF(VLOOKUP(D1559,ข้อมูลออเดอร์!A:BV,74,0)="Express delivery","NORMAL",IF(VLOOKUP(D1559,ข้อมูลออเดอร์!A:BV,74,0)="Lalamove","B2B_OFFLINE","")),"")</f>
        <v/>
      </c>
      <c r="F1559" s="1" t="str">
        <f t="shared" si="268"/>
        <v/>
      </c>
      <c r="G1559" s="1" t="str">
        <f>IF(ข้อมูลออเดอร์!CV1558="","",ข้อมูลออเดอร์!CV1558)</f>
        <v/>
      </c>
      <c r="H1559" s="1" t="str">
        <f>IF(ข้อมูลออเดอร์!CW1558="","",ข้อมูลออเดอร์!CW1558)</f>
        <v/>
      </c>
      <c r="I1559" s="1" t="str">
        <f>IF(ข้อมูลออเดอร์!CV1558="","",ข้อมูลออเดอร์!CV1558)</f>
        <v/>
      </c>
      <c r="J1559" s="1" t="str">
        <f>IF(ข้อมูลออเดอร์!DD1558="","",ข้อมูลออเดอร์!DD1558)</f>
        <v/>
      </c>
      <c r="K1559" s="102" t="str">
        <f t="shared" si="269"/>
        <v/>
      </c>
      <c r="L1559" s="102" t="str">
        <f t="shared" si="270"/>
        <v/>
      </c>
      <c r="M1559" s="103" t="str">
        <f ca="1" t="shared" si="271"/>
        <v/>
      </c>
      <c r="N1559" s="103" t="str">
        <f ca="1" t="shared" si="272"/>
        <v/>
      </c>
      <c r="O1559" s="1" t="str">
        <f>IFERROR(VLOOKUP(D1559,ข้อมูลออเดอร์!A:EK,49,0),"")</f>
        <v/>
      </c>
      <c r="P1559" s="1" t="str">
        <f>IF(D1559="","",ข้อมูลออเดอร์!AX1558)</f>
        <v/>
      </c>
      <c r="Q1559" s="1" t="str">
        <f>IF(D1559="","",ข้อมูลออเดอร์!AX1558)</f>
        <v/>
      </c>
      <c r="R1559" s="1" t="str">
        <f t="shared" si="273"/>
        <v/>
      </c>
      <c r="S1559" s="1" t="str">
        <f>IF('ข้อมูลจังหวัด-อำเภอ'!C1558="","",'ข้อมูลจังหวัด-อำเภอ'!C1558)</f>
        <v/>
      </c>
      <c r="T1559" s="1" t="str">
        <f>IF('ข้อมูลจังหวัด-อำเภอ'!D1558="","",'ข้อมูลจังหวัด-อำเภอ'!D1558)</f>
        <v/>
      </c>
      <c r="U1559" s="1" t="str">
        <f>IFERROR(VLOOKUP(D1559,ข้อมูลออเดอร์!A:EK,46,0),"")</f>
        <v/>
      </c>
      <c r="V1559" s="1" t="str">
        <f>IFERROR(VLOOKUP(D1559,ข้อมูลออเดอร์!A:EK,46,0),"")</f>
        <v/>
      </c>
      <c r="W1559" s="1" t="str">
        <f>IFERROR(VLOOKUP(D1559,ข้อมูลออเดอร์!A:EK,48,0),"")</f>
        <v/>
      </c>
      <c r="X1559" s="1" t="str">
        <f t="shared" si="274"/>
        <v/>
      </c>
      <c r="Y1559" s="1"/>
      <c r="Z1559" s="1"/>
      <c r="AA1559" s="1" t="e">
        <f t="shared" si="275"/>
        <v>#N/A</v>
      </c>
      <c r="AB1559" s="1"/>
      <c r="AC1559" s="1"/>
      <c r="AD1559" s="1"/>
      <c r="AE1559" s="1" t="e">
        <f>IF(ข้อมูลน้ำหนักสินค้า!C1558="","",ข้อมูลน้ำหนักสินค้า!C1558)*J1559</f>
        <v>#VALUE!</v>
      </c>
    </row>
    <row r="1560" spans="1:31">
      <c r="A1560" s="1" t="str">
        <f t="shared" si="265"/>
        <v/>
      </c>
      <c r="B1560" s="1" t="str">
        <f t="shared" si="266"/>
        <v/>
      </c>
      <c r="C1560" s="1" t="str">
        <f t="shared" si="267"/>
        <v/>
      </c>
      <c r="D1560" s="1" t="str">
        <f>IF(ข้อมูลออเดอร์!A1559="","",ข้อมูลออเดอร์!A1559)</f>
        <v/>
      </c>
      <c r="E1560" s="1" t="str">
        <f>IFERROR(IF(VLOOKUP(D1560,ข้อมูลออเดอร์!A:BV,74,0)="Express delivery","NORMAL",IF(VLOOKUP(D1560,ข้อมูลออเดอร์!A:BV,74,0)="Lalamove","B2B_OFFLINE","")),"")</f>
        <v/>
      </c>
      <c r="F1560" s="1" t="str">
        <f t="shared" si="268"/>
        <v/>
      </c>
      <c r="G1560" s="1" t="str">
        <f>IF(ข้อมูลออเดอร์!CV1559="","",ข้อมูลออเดอร์!CV1559)</f>
        <v/>
      </c>
      <c r="H1560" s="1" t="str">
        <f>IF(ข้อมูลออเดอร์!CW1559="","",ข้อมูลออเดอร์!CW1559)</f>
        <v/>
      </c>
      <c r="I1560" s="1" t="str">
        <f>IF(ข้อมูลออเดอร์!CV1559="","",ข้อมูลออเดอร์!CV1559)</f>
        <v/>
      </c>
      <c r="J1560" s="1" t="str">
        <f>IF(ข้อมูลออเดอร์!DD1559="","",ข้อมูลออเดอร์!DD1559)</f>
        <v/>
      </c>
      <c r="K1560" s="102" t="str">
        <f t="shared" si="269"/>
        <v/>
      </c>
      <c r="L1560" s="102" t="str">
        <f t="shared" si="270"/>
        <v/>
      </c>
      <c r="M1560" s="103" t="str">
        <f ca="1" t="shared" si="271"/>
        <v/>
      </c>
      <c r="N1560" s="103" t="str">
        <f ca="1" t="shared" si="272"/>
        <v/>
      </c>
      <c r="O1560" s="1" t="str">
        <f>IFERROR(VLOOKUP(D1560,ข้อมูลออเดอร์!A:EK,49,0),"")</f>
        <v/>
      </c>
      <c r="P1560" s="1" t="str">
        <f>IF(D1560="","",ข้อมูลออเดอร์!AX1559)</f>
        <v/>
      </c>
      <c r="Q1560" s="1" t="str">
        <f>IF(D1560="","",ข้อมูลออเดอร์!AX1559)</f>
        <v/>
      </c>
      <c r="R1560" s="1" t="str">
        <f t="shared" si="273"/>
        <v/>
      </c>
      <c r="S1560" s="1" t="str">
        <f>IF('ข้อมูลจังหวัด-อำเภอ'!C1559="","",'ข้อมูลจังหวัด-อำเภอ'!C1559)</f>
        <v/>
      </c>
      <c r="T1560" s="1" t="str">
        <f>IF('ข้อมูลจังหวัด-อำเภอ'!D1559="","",'ข้อมูลจังหวัด-อำเภอ'!D1559)</f>
        <v/>
      </c>
      <c r="U1560" s="1" t="str">
        <f>IFERROR(VLOOKUP(D1560,ข้อมูลออเดอร์!A:EK,46,0),"")</f>
        <v/>
      </c>
      <c r="V1560" s="1" t="str">
        <f>IFERROR(VLOOKUP(D1560,ข้อมูลออเดอร์!A:EK,46,0),"")</f>
        <v/>
      </c>
      <c r="W1560" s="1" t="str">
        <f>IFERROR(VLOOKUP(D1560,ข้อมูลออเดอร์!A:EK,48,0),"")</f>
        <v/>
      </c>
      <c r="X1560" s="1" t="str">
        <f t="shared" si="274"/>
        <v/>
      </c>
      <c r="Y1560" s="1"/>
      <c r="Z1560" s="1"/>
      <c r="AA1560" s="1" t="e">
        <f t="shared" si="275"/>
        <v>#N/A</v>
      </c>
      <c r="AB1560" s="1"/>
      <c r="AC1560" s="1"/>
      <c r="AD1560" s="1"/>
      <c r="AE1560" s="1" t="e">
        <f>IF(ข้อมูลน้ำหนักสินค้า!C1559="","",ข้อมูลน้ำหนักสินค้า!C1559)*J1560</f>
        <v>#VALUE!</v>
      </c>
    </row>
    <row r="1561" spans="1:31">
      <c r="A1561" s="1" t="str">
        <f t="shared" si="265"/>
        <v/>
      </c>
      <c r="B1561" s="1" t="str">
        <f t="shared" si="266"/>
        <v/>
      </c>
      <c r="C1561" s="1" t="str">
        <f t="shared" si="267"/>
        <v/>
      </c>
      <c r="D1561" s="1" t="str">
        <f>IF(ข้อมูลออเดอร์!A1560="","",ข้อมูลออเดอร์!A1560)</f>
        <v/>
      </c>
      <c r="E1561" s="1" t="str">
        <f>IFERROR(IF(VLOOKUP(D1561,ข้อมูลออเดอร์!A:BV,74,0)="Express delivery","NORMAL",IF(VLOOKUP(D1561,ข้อมูลออเดอร์!A:BV,74,0)="Lalamove","B2B_OFFLINE","")),"")</f>
        <v/>
      </c>
      <c r="F1561" s="1" t="str">
        <f t="shared" si="268"/>
        <v/>
      </c>
      <c r="G1561" s="1" t="str">
        <f>IF(ข้อมูลออเดอร์!CV1560="","",ข้อมูลออเดอร์!CV1560)</f>
        <v/>
      </c>
      <c r="H1561" s="1" t="str">
        <f>IF(ข้อมูลออเดอร์!CW1560="","",ข้อมูลออเดอร์!CW1560)</f>
        <v/>
      </c>
      <c r="I1561" s="1" t="str">
        <f>IF(ข้อมูลออเดอร์!CV1560="","",ข้อมูลออเดอร์!CV1560)</f>
        <v/>
      </c>
      <c r="J1561" s="1" t="str">
        <f>IF(ข้อมูลออเดอร์!DD1560="","",ข้อมูลออเดอร์!DD1560)</f>
        <v/>
      </c>
      <c r="K1561" s="102" t="str">
        <f t="shared" si="269"/>
        <v/>
      </c>
      <c r="L1561" s="102" t="str">
        <f t="shared" si="270"/>
        <v/>
      </c>
      <c r="M1561" s="103" t="str">
        <f ca="1" t="shared" si="271"/>
        <v/>
      </c>
      <c r="N1561" s="103" t="str">
        <f ca="1" t="shared" si="272"/>
        <v/>
      </c>
      <c r="O1561" s="1" t="str">
        <f>IFERROR(VLOOKUP(D1561,ข้อมูลออเดอร์!A:EK,49,0),"")</f>
        <v/>
      </c>
      <c r="P1561" s="1" t="str">
        <f>IF(D1561="","",ข้อมูลออเดอร์!AX1560)</f>
        <v/>
      </c>
      <c r="Q1561" s="1" t="str">
        <f>IF(D1561="","",ข้อมูลออเดอร์!AX1560)</f>
        <v/>
      </c>
      <c r="R1561" s="1" t="str">
        <f t="shared" si="273"/>
        <v/>
      </c>
      <c r="S1561" s="1" t="str">
        <f>IF('ข้อมูลจังหวัด-อำเภอ'!C1560="","",'ข้อมูลจังหวัด-อำเภอ'!C1560)</f>
        <v/>
      </c>
      <c r="T1561" s="1" t="str">
        <f>IF('ข้อมูลจังหวัด-อำเภอ'!D1560="","",'ข้อมูลจังหวัด-อำเภอ'!D1560)</f>
        <v/>
      </c>
      <c r="U1561" s="1" t="str">
        <f>IFERROR(VLOOKUP(D1561,ข้อมูลออเดอร์!A:EK,46,0),"")</f>
        <v/>
      </c>
      <c r="V1561" s="1" t="str">
        <f>IFERROR(VLOOKUP(D1561,ข้อมูลออเดอร์!A:EK,46,0),"")</f>
        <v/>
      </c>
      <c r="W1561" s="1" t="str">
        <f>IFERROR(VLOOKUP(D1561,ข้อมูลออเดอร์!A:EK,48,0),"")</f>
        <v/>
      </c>
      <c r="X1561" s="1" t="str">
        <f t="shared" si="274"/>
        <v/>
      </c>
      <c r="Y1561" s="1"/>
      <c r="Z1561" s="1"/>
      <c r="AA1561" s="1" t="e">
        <f t="shared" si="275"/>
        <v>#N/A</v>
      </c>
      <c r="AB1561" s="1"/>
      <c r="AC1561" s="1"/>
      <c r="AD1561" s="1"/>
      <c r="AE1561" s="1" t="e">
        <f>IF(ข้อมูลน้ำหนักสินค้า!C1560="","",ข้อมูลน้ำหนักสินค้า!C1560)*J1561</f>
        <v>#VALUE!</v>
      </c>
    </row>
    <row r="1562" spans="1:31">
      <c r="A1562" s="1" t="str">
        <f t="shared" si="265"/>
        <v/>
      </c>
      <c r="B1562" s="1" t="str">
        <f t="shared" si="266"/>
        <v/>
      </c>
      <c r="C1562" s="1" t="str">
        <f t="shared" si="267"/>
        <v/>
      </c>
      <c r="D1562" s="1" t="str">
        <f>IF(ข้อมูลออเดอร์!A1561="","",ข้อมูลออเดอร์!A1561)</f>
        <v/>
      </c>
      <c r="E1562" s="1" t="str">
        <f>IFERROR(IF(VLOOKUP(D1562,ข้อมูลออเดอร์!A:BV,74,0)="Express delivery","NORMAL",IF(VLOOKUP(D1562,ข้อมูลออเดอร์!A:BV,74,0)="Lalamove","B2B_OFFLINE","")),"")</f>
        <v/>
      </c>
      <c r="F1562" s="1" t="str">
        <f t="shared" si="268"/>
        <v/>
      </c>
      <c r="G1562" s="1" t="str">
        <f>IF(ข้อมูลออเดอร์!CV1561="","",ข้อมูลออเดอร์!CV1561)</f>
        <v/>
      </c>
      <c r="H1562" s="1" t="str">
        <f>IF(ข้อมูลออเดอร์!CW1561="","",ข้อมูลออเดอร์!CW1561)</f>
        <v/>
      </c>
      <c r="I1562" s="1" t="str">
        <f>IF(ข้อมูลออเดอร์!CV1561="","",ข้อมูลออเดอร์!CV1561)</f>
        <v/>
      </c>
      <c r="J1562" s="1" t="str">
        <f>IF(ข้อมูลออเดอร์!DD1561="","",ข้อมูลออเดอร์!DD1561)</f>
        <v/>
      </c>
      <c r="K1562" s="102" t="str">
        <f t="shared" si="269"/>
        <v/>
      </c>
      <c r="L1562" s="102" t="str">
        <f t="shared" si="270"/>
        <v/>
      </c>
      <c r="M1562" s="103" t="str">
        <f ca="1" t="shared" si="271"/>
        <v/>
      </c>
      <c r="N1562" s="103" t="str">
        <f ca="1" t="shared" si="272"/>
        <v/>
      </c>
      <c r="O1562" s="1" t="str">
        <f>IFERROR(VLOOKUP(D1562,ข้อมูลออเดอร์!A:EK,49,0),"")</f>
        <v/>
      </c>
      <c r="P1562" s="1" t="str">
        <f>IF(D1562="","",ข้อมูลออเดอร์!AX1561)</f>
        <v/>
      </c>
      <c r="Q1562" s="1" t="str">
        <f>IF(D1562="","",ข้อมูลออเดอร์!AX1561)</f>
        <v/>
      </c>
      <c r="R1562" s="1" t="str">
        <f t="shared" si="273"/>
        <v/>
      </c>
      <c r="S1562" s="1" t="str">
        <f>IF('ข้อมูลจังหวัด-อำเภอ'!C1561="","",'ข้อมูลจังหวัด-อำเภอ'!C1561)</f>
        <v/>
      </c>
      <c r="T1562" s="1" t="str">
        <f>IF('ข้อมูลจังหวัด-อำเภอ'!D1561="","",'ข้อมูลจังหวัด-อำเภอ'!D1561)</f>
        <v/>
      </c>
      <c r="U1562" s="1" t="str">
        <f>IFERROR(VLOOKUP(D1562,ข้อมูลออเดอร์!A:EK,46,0),"")</f>
        <v/>
      </c>
      <c r="V1562" s="1" t="str">
        <f>IFERROR(VLOOKUP(D1562,ข้อมูลออเดอร์!A:EK,46,0),"")</f>
        <v/>
      </c>
      <c r="W1562" s="1" t="str">
        <f>IFERROR(VLOOKUP(D1562,ข้อมูลออเดอร์!A:EK,48,0),"")</f>
        <v/>
      </c>
      <c r="X1562" s="1" t="str">
        <f t="shared" si="274"/>
        <v/>
      </c>
      <c r="Y1562" s="1"/>
      <c r="Z1562" s="1"/>
      <c r="AA1562" s="1" t="e">
        <f t="shared" si="275"/>
        <v>#N/A</v>
      </c>
      <c r="AB1562" s="1"/>
      <c r="AC1562" s="1"/>
      <c r="AD1562" s="1"/>
      <c r="AE1562" s="1" t="e">
        <f>IF(ข้อมูลน้ำหนักสินค้า!C1561="","",ข้อมูลน้ำหนักสินค้า!C1561)*J1562</f>
        <v>#VALUE!</v>
      </c>
    </row>
    <row r="1563" spans="1:31">
      <c r="A1563" s="1" t="str">
        <f t="shared" si="265"/>
        <v/>
      </c>
      <c r="B1563" s="1" t="str">
        <f t="shared" si="266"/>
        <v/>
      </c>
      <c r="C1563" s="1" t="str">
        <f t="shared" si="267"/>
        <v/>
      </c>
      <c r="D1563" s="1" t="str">
        <f>IF(ข้อมูลออเดอร์!A1562="","",ข้อมูลออเดอร์!A1562)</f>
        <v/>
      </c>
      <c r="E1563" s="1" t="str">
        <f>IFERROR(IF(VLOOKUP(D1563,ข้อมูลออเดอร์!A:BV,74,0)="Express delivery","NORMAL",IF(VLOOKUP(D1563,ข้อมูลออเดอร์!A:BV,74,0)="Lalamove","B2B_OFFLINE","")),"")</f>
        <v/>
      </c>
      <c r="F1563" s="1" t="str">
        <f t="shared" si="268"/>
        <v/>
      </c>
      <c r="G1563" s="1" t="str">
        <f>IF(ข้อมูลออเดอร์!CV1562="","",ข้อมูลออเดอร์!CV1562)</f>
        <v/>
      </c>
      <c r="H1563" s="1" t="str">
        <f>IF(ข้อมูลออเดอร์!CW1562="","",ข้อมูลออเดอร์!CW1562)</f>
        <v/>
      </c>
      <c r="I1563" s="1" t="str">
        <f>IF(ข้อมูลออเดอร์!CV1562="","",ข้อมูลออเดอร์!CV1562)</f>
        <v/>
      </c>
      <c r="J1563" s="1" t="str">
        <f>IF(ข้อมูลออเดอร์!DD1562="","",ข้อมูลออเดอร์!DD1562)</f>
        <v/>
      </c>
      <c r="K1563" s="102" t="str">
        <f t="shared" si="269"/>
        <v/>
      </c>
      <c r="L1563" s="102" t="str">
        <f t="shared" si="270"/>
        <v/>
      </c>
      <c r="M1563" s="103" t="str">
        <f ca="1" t="shared" si="271"/>
        <v/>
      </c>
      <c r="N1563" s="103" t="str">
        <f ca="1" t="shared" si="272"/>
        <v/>
      </c>
      <c r="O1563" s="1" t="str">
        <f>IFERROR(VLOOKUP(D1563,ข้อมูลออเดอร์!A:EK,49,0),"")</f>
        <v/>
      </c>
      <c r="P1563" s="1" t="str">
        <f>IF(D1563="","",ข้อมูลออเดอร์!AX1562)</f>
        <v/>
      </c>
      <c r="Q1563" s="1" t="str">
        <f>IF(D1563="","",ข้อมูลออเดอร์!AX1562)</f>
        <v/>
      </c>
      <c r="R1563" s="1" t="str">
        <f t="shared" si="273"/>
        <v/>
      </c>
      <c r="S1563" s="1" t="str">
        <f>IF('ข้อมูลจังหวัด-อำเภอ'!C1562="","",'ข้อมูลจังหวัด-อำเภอ'!C1562)</f>
        <v/>
      </c>
      <c r="T1563" s="1" t="str">
        <f>IF('ข้อมูลจังหวัด-อำเภอ'!D1562="","",'ข้อมูลจังหวัด-อำเภอ'!D1562)</f>
        <v/>
      </c>
      <c r="U1563" s="1" t="str">
        <f>IFERROR(VLOOKUP(D1563,ข้อมูลออเดอร์!A:EK,46,0),"")</f>
        <v/>
      </c>
      <c r="V1563" s="1" t="str">
        <f>IFERROR(VLOOKUP(D1563,ข้อมูลออเดอร์!A:EK,46,0),"")</f>
        <v/>
      </c>
      <c r="W1563" s="1" t="str">
        <f>IFERROR(VLOOKUP(D1563,ข้อมูลออเดอร์!A:EK,48,0),"")</f>
        <v/>
      </c>
      <c r="X1563" s="1" t="str">
        <f t="shared" si="274"/>
        <v/>
      </c>
      <c r="Y1563" s="1"/>
      <c r="Z1563" s="1"/>
      <c r="AA1563" s="1" t="e">
        <f t="shared" si="275"/>
        <v>#N/A</v>
      </c>
      <c r="AB1563" s="1"/>
      <c r="AC1563" s="1"/>
      <c r="AD1563" s="1"/>
      <c r="AE1563" s="1" t="e">
        <f>IF(ข้อมูลน้ำหนักสินค้า!C1562="","",ข้อมูลน้ำหนักสินค้า!C1562)*J1563</f>
        <v>#VALUE!</v>
      </c>
    </row>
    <row r="1564" spans="1:31">
      <c r="A1564" s="1" t="str">
        <f t="shared" si="265"/>
        <v/>
      </c>
      <c r="B1564" s="1" t="str">
        <f t="shared" si="266"/>
        <v/>
      </c>
      <c r="C1564" s="1" t="str">
        <f t="shared" si="267"/>
        <v/>
      </c>
      <c r="D1564" s="1" t="str">
        <f>IF(ข้อมูลออเดอร์!A1563="","",ข้อมูลออเดอร์!A1563)</f>
        <v/>
      </c>
      <c r="E1564" s="1" t="str">
        <f>IFERROR(IF(VLOOKUP(D1564,ข้อมูลออเดอร์!A:BV,74,0)="Express delivery","NORMAL",IF(VLOOKUP(D1564,ข้อมูลออเดอร์!A:BV,74,0)="Lalamove","B2B_OFFLINE","")),"")</f>
        <v/>
      </c>
      <c r="F1564" s="1" t="str">
        <f t="shared" si="268"/>
        <v/>
      </c>
      <c r="G1564" s="1" t="str">
        <f>IF(ข้อมูลออเดอร์!CV1563="","",ข้อมูลออเดอร์!CV1563)</f>
        <v/>
      </c>
      <c r="H1564" s="1" t="str">
        <f>IF(ข้อมูลออเดอร์!CW1563="","",ข้อมูลออเดอร์!CW1563)</f>
        <v/>
      </c>
      <c r="I1564" s="1" t="str">
        <f>IF(ข้อมูลออเดอร์!CV1563="","",ข้อมูลออเดอร์!CV1563)</f>
        <v/>
      </c>
      <c r="J1564" s="1" t="str">
        <f>IF(ข้อมูลออเดอร์!DD1563="","",ข้อมูลออเดอร์!DD1563)</f>
        <v/>
      </c>
      <c r="K1564" s="102" t="str">
        <f t="shared" si="269"/>
        <v/>
      </c>
      <c r="L1564" s="102" t="str">
        <f t="shared" si="270"/>
        <v/>
      </c>
      <c r="M1564" s="103" t="str">
        <f ca="1" t="shared" si="271"/>
        <v/>
      </c>
      <c r="N1564" s="103" t="str">
        <f ca="1" t="shared" si="272"/>
        <v/>
      </c>
      <c r="O1564" s="1" t="str">
        <f>IFERROR(VLOOKUP(D1564,ข้อมูลออเดอร์!A:EK,49,0),"")</f>
        <v/>
      </c>
      <c r="P1564" s="1" t="str">
        <f>IF(D1564="","",ข้อมูลออเดอร์!AX1563)</f>
        <v/>
      </c>
      <c r="Q1564" s="1" t="str">
        <f>IF(D1564="","",ข้อมูลออเดอร์!AX1563)</f>
        <v/>
      </c>
      <c r="R1564" s="1" t="str">
        <f t="shared" si="273"/>
        <v/>
      </c>
      <c r="S1564" s="1" t="str">
        <f>IF('ข้อมูลจังหวัด-อำเภอ'!C1563="","",'ข้อมูลจังหวัด-อำเภอ'!C1563)</f>
        <v/>
      </c>
      <c r="T1564" s="1" t="str">
        <f>IF('ข้อมูลจังหวัด-อำเภอ'!D1563="","",'ข้อมูลจังหวัด-อำเภอ'!D1563)</f>
        <v/>
      </c>
      <c r="U1564" s="1" t="str">
        <f>IFERROR(VLOOKUP(D1564,ข้อมูลออเดอร์!A:EK,46,0),"")</f>
        <v/>
      </c>
      <c r="V1564" s="1" t="str">
        <f>IFERROR(VLOOKUP(D1564,ข้อมูลออเดอร์!A:EK,46,0),"")</f>
        <v/>
      </c>
      <c r="W1564" s="1" t="str">
        <f>IFERROR(VLOOKUP(D1564,ข้อมูลออเดอร์!A:EK,48,0),"")</f>
        <v/>
      </c>
      <c r="X1564" s="1" t="str">
        <f t="shared" si="274"/>
        <v/>
      </c>
      <c r="Y1564" s="1"/>
      <c r="Z1564" s="1"/>
      <c r="AA1564" s="1" t="e">
        <f t="shared" si="275"/>
        <v>#N/A</v>
      </c>
      <c r="AB1564" s="1"/>
      <c r="AC1564" s="1"/>
      <c r="AD1564" s="1"/>
      <c r="AE1564" s="1" t="e">
        <f>IF(ข้อมูลน้ำหนักสินค้า!C1563="","",ข้อมูลน้ำหนักสินค้า!C1563)*J1564</f>
        <v>#VALUE!</v>
      </c>
    </row>
    <row r="1565" spans="1:31">
      <c r="A1565" s="1" t="str">
        <f t="shared" si="265"/>
        <v/>
      </c>
      <c r="B1565" s="1" t="str">
        <f t="shared" si="266"/>
        <v/>
      </c>
      <c r="C1565" s="1" t="str">
        <f t="shared" si="267"/>
        <v/>
      </c>
      <c r="D1565" s="1" t="str">
        <f>IF(ข้อมูลออเดอร์!A1564="","",ข้อมูลออเดอร์!A1564)</f>
        <v/>
      </c>
      <c r="E1565" s="1" t="str">
        <f>IFERROR(IF(VLOOKUP(D1565,ข้อมูลออเดอร์!A:BV,74,0)="Express delivery","NORMAL",IF(VLOOKUP(D1565,ข้อมูลออเดอร์!A:BV,74,0)="Lalamove","B2B_OFFLINE","")),"")</f>
        <v/>
      </c>
      <c r="F1565" s="1" t="str">
        <f t="shared" si="268"/>
        <v/>
      </c>
      <c r="G1565" s="1" t="str">
        <f>IF(ข้อมูลออเดอร์!CV1564="","",ข้อมูลออเดอร์!CV1564)</f>
        <v/>
      </c>
      <c r="H1565" s="1" t="str">
        <f>IF(ข้อมูลออเดอร์!CW1564="","",ข้อมูลออเดอร์!CW1564)</f>
        <v/>
      </c>
      <c r="I1565" s="1" t="str">
        <f>IF(ข้อมูลออเดอร์!CV1564="","",ข้อมูลออเดอร์!CV1564)</f>
        <v/>
      </c>
      <c r="J1565" s="1" t="str">
        <f>IF(ข้อมูลออเดอร์!DD1564="","",ข้อมูลออเดอร์!DD1564)</f>
        <v/>
      </c>
      <c r="K1565" s="102" t="str">
        <f t="shared" si="269"/>
        <v/>
      </c>
      <c r="L1565" s="102" t="str">
        <f t="shared" si="270"/>
        <v/>
      </c>
      <c r="M1565" s="103" t="str">
        <f ca="1" t="shared" si="271"/>
        <v/>
      </c>
      <c r="N1565" s="103" t="str">
        <f ca="1" t="shared" si="272"/>
        <v/>
      </c>
      <c r="O1565" s="1" t="str">
        <f>IFERROR(VLOOKUP(D1565,ข้อมูลออเดอร์!A:EK,49,0),"")</f>
        <v/>
      </c>
      <c r="P1565" s="1" t="str">
        <f>IF(D1565="","",ข้อมูลออเดอร์!AX1564)</f>
        <v/>
      </c>
      <c r="Q1565" s="1" t="str">
        <f>IF(D1565="","",ข้อมูลออเดอร์!AX1564)</f>
        <v/>
      </c>
      <c r="R1565" s="1" t="str">
        <f t="shared" si="273"/>
        <v/>
      </c>
      <c r="S1565" s="1" t="str">
        <f>IF('ข้อมูลจังหวัด-อำเภอ'!C1564="","",'ข้อมูลจังหวัด-อำเภอ'!C1564)</f>
        <v/>
      </c>
      <c r="T1565" s="1" t="str">
        <f>IF('ข้อมูลจังหวัด-อำเภอ'!D1564="","",'ข้อมูลจังหวัด-อำเภอ'!D1564)</f>
        <v/>
      </c>
      <c r="U1565" s="1" t="str">
        <f>IFERROR(VLOOKUP(D1565,ข้อมูลออเดอร์!A:EK,46,0),"")</f>
        <v/>
      </c>
      <c r="V1565" s="1" t="str">
        <f>IFERROR(VLOOKUP(D1565,ข้อมูลออเดอร์!A:EK,46,0),"")</f>
        <v/>
      </c>
      <c r="W1565" s="1" t="str">
        <f>IFERROR(VLOOKUP(D1565,ข้อมูลออเดอร์!A:EK,48,0),"")</f>
        <v/>
      </c>
      <c r="X1565" s="1" t="str">
        <f t="shared" si="274"/>
        <v/>
      </c>
      <c r="Y1565" s="1"/>
      <c r="Z1565" s="1"/>
      <c r="AA1565" s="1" t="e">
        <f t="shared" si="275"/>
        <v>#N/A</v>
      </c>
      <c r="AB1565" s="1"/>
      <c r="AC1565" s="1"/>
      <c r="AD1565" s="1"/>
      <c r="AE1565" s="1" t="e">
        <f>IF(ข้อมูลน้ำหนักสินค้า!C1564="","",ข้อมูลน้ำหนักสินค้า!C1564)*J1565</f>
        <v>#VALUE!</v>
      </c>
    </row>
    <row r="1566" spans="1:31">
      <c r="A1566" s="1" t="str">
        <f t="shared" si="265"/>
        <v/>
      </c>
      <c r="B1566" s="1" t="str">
        <f t="shared" si="266"/>
        <v/>
      </c>
      <c r="C1566" s="1" t="str">
        <f t="shared" si="267"/>
        <v/>
      </c>
      <c r="D1566" s="1" t="str">
        <f>IF(ข้อมูลออเดอร์!A1565="","",ข้อมูลออเดอร์!A1565)</f>
        <v/>
      </c>
      <c r="E1566" s="1" t="str">
        <f>IFERROR(IF(VLOOKUP(D1566,ข้อมูลออเดอร์!A:BV,74,0)="Express delivery","NORMAL",IF(VLOOKUP(D1566,ข้อมูลออเดอร์!A:BV,74,0)="Lalamove","B2B_OFFLINE","")),"")</f>
        <v/>
      </c>
      <c r="F1566" s="1" t="str">
        <f t="shared" si="268"/>
        <v/>
      </c>
      <c r="G1566" s="1" t="str">
        <f>IF(ข้อมูลออเดอร์!CV1565="","",ข้อมูลออเดอร์!CV1565)</f>
        <v/>
      </c>
      <c r="H1566" s="1" t="str">
        <f>IF(ข้อมูลออเดอร์!CW1565="","",ข้อมูลออเดอร์!CW1565)</f>
        <v/>
      </c>
      <c r="I1566" s="1" t="str">
        <f>IF(ข้อมูลออเดอร์!CV1565="","",ข้อมูลออเดอร์!CV1565)</f>
        <v/>
      </c>
      <c r="J1566" s="1" t="str">
        <f>IF(ข้อมูลออเดอร์!DD1565="","",ข้อมูลออเดอร์!DD1565)</f>
        <v/>
      </c>
      <c r="K1566" s="102" t="str">
        <f t="shared" si="269"/>
        <v/>
      </c>
      <c r="L1566" s="102" t="str">
        <f t="shared" si="270"/>
        <v/>
      </c>
      <c r="M1566" s="103" t="str">
        <f ca="1" t="shared" si="271"/>
        <v/>
      </c>
      <c r="N1566" s="103" t="str">
        <f ca="1" t="shared" si="272"/>
        <v/>
      </c>
      <c r="O1566" s="1" t="str">
        <f>IFERROR(VLOOKUP(D1566,ข้อมูลออเดอร์!A:EK,49,0),"")</f>
        <v/>
      </c>
      <c r="P1566" s="1" t="str">
        <f>IF(D1566="","",ข้อมูลออเดอร์!AX1565)</f>
        <v/>
      </c>
      <c r="Q1566" s="1" t="str">
        <f>IF(D1566="","",ข้อมูลออเดอร์!AX1565)</f>
        <v/>
      </c>
      <c r="R1566" s="1" t="str">
        <f t="shared" si="273"/>
        <v/>
      </c>
      <c r="S1566" s="1" t="str">
        <f>IF('ข้อมูลจังหวัด-อำเภอ'!C1565="","",'ข้อมูลจังหวัด-อำเภอ'!C1565)</f>
        <v/>
      </c>
      <c r="T1566" s="1" t="str">
        <f>IF('ข้อมูลจังหวัด-อำเภอ'!D1565="","",'ข้อมูลจังหวัด-อำเภอ'!D1565)</f>
        <v/>
      </c>
      <c r="U1566" s="1" t="str">
        <f>IFERROR(VLOOKUP(D1566,ข้อมูลออเดอร์!A:EK,46,0),"")</f>
        <v/>
      </c>
      <c r="V1566" s="1" t="str">
        <f>IFERROR(VLOOKUP(D1566,ข้อมูลออเดอร์!A:EK,46,0),"")</f>
        <v/>
      </c>
      <c r="W1566" s="1" t="str">
        <f>IFERROR(VLOOKUP(D1566,ข้อมูลออเดอร์!A:EK,48,0),"")</f>
        <v/>
      </c>
      <c r="X1566" s="1" t="str">
        <f t="shared" si="274"/>
        <v/>
      </c>
      <c r="Y1566" s="1"/>
      <c r="Z1566" s="1"/>
      <c r="AA1566" s="1" t="e">
        <f t="shared" si="275"/>
        <v>#N/A</v>
      </c>
      <c r="AB1566" s="1"/>
      <c r="AC1566" s="1"/>
      <c r="AD1566" s="1"/>
      <c r="AE1566" s="1" t="e">
        <f>IF(ข้อมูลน้ำหนักสินค้า!C1565="","",ข้อมูลน้ำหนักสินค้า!C1565)*J1566</f>
        <v>#VALUE!</v>
      </c>
    </row>
    <row r="1567" spans="1:31">
      <c r="A1567" s="1" t="str">
        <f t="shared" si="265"/>
        <v/>
      </c>
      <c r="B1567" s="1" t="str">
        <f t="shared" si="266"/>
        <v/>
      </c>
      <c r="C1567" s="1" t="str">
        <f t="shared" si="267"/>
        <v/>
      </c>
      <c r="D1567" s="1" t="str">
        <f>IF(ข้อมูลออเดอร์!A1566="","",ข้อมูลออเดอร์!A1566)</f>
        <v/>
      </c>
      <c r="E1567" s="1" t="str">
        <f>IFERROR(IF(VLOOKUP(D1567,ข้อมูลออเดอร์!A:BV,74,0)="Express delivery","NORMAL",IF(VLOOKUP(D1567,ข้อมูลออเดอร์!A:BV,74,0)="Lalamove","B2B_OFFLINE","")),"")</f>
        <v/>
      </c>
      <c r="F1567" s="1" t="str">
        <f t="shared" si="268"/>
        <v/>
      </c>
      <c r="G1567" s="1" t="str">
        <f>IF(ข้อมูลออเดอร์!CV1566="","",ข้อมูลออเดอร์!CV1566)</f>
        <v/>
      </c>
      <c r="H1567" s="1" t="str">
        <f>IF(ข้อมูลออเดอร์!CW1566="","",ข้อมูลออเดอร์!CW1566)</f>
        <v/>
      </c>
      <c r="I1567" s="1" t="str">
        <f>IF(ข้อมูลออเดอร์!CV1566="","",ข้อมูลออเดอร์!CV1566)</f>
        <v/>
      </c>
      <c r="J1567" s="1" t="str">
        <f>IF(ข้อมูลออเดอร์!DD1566="","",ข้อมูลออเดอร์!DD1566)</f>
        <v/>
      </c>
      <c r="K1567" s="102" t="str">
        <f t="shared" si="269"/>
        <v/>
      </c>
      <c r="L1567" s="102" t="str">
        <f t="shared" si="270"/>
        <v/>
      </c>
      <c r="M1567" s="103" t="str">
        <f ca="1" t="shared" si="271"/>
        <v/>
      </c>
      <c r="N1567" s="103" t="str">
        <f ca="1" t="shared" si="272"/>
        <v/>
      </c>
      <c r="O1567" s="1" t="str">
        <f>IFERROR(VLOOKUP(D1567,ข้อมูลออเดอร์!A:EK,49,0),"")</f>
        <v/>
      </c>
      <c r="P1567" s="1" t="str">
        <f>IF(D1567="","",ข้อมูลออเดอร์!AX1566)</f>
        <v/>
      </c>
      <c r="Q1567" s="1" t="str">
        <f>IF(D1567="","",ข้อมูลออเดอร์!AX1566)</f>
        <v/>
      </c>
      <c r="R1567" s="1" t="str">
        <f t="shared" si="273"/>
        <v/>
      </c>
      <c r="S1567" s="1" t="str">
        <f>IF('ข้อมูลจังหวัด-อำเภอ'!C1566="","",'ข้อมูลจังหวัด-อำเภอ'!C1566)</f>
        <v/>
      </c>
      <c r="T1567" s="1" t="str">
        <f>IF('ข้อมูลจังหวัด-อำเภอ'!D1566="","",'ข้อมูลจังหวัด-อำเภอ'!D1566)</f>
        <v/>
      </c>
      <c r="U1567" s="1" t="str">
        <f>IFERROR(VLOOKUP(D1567,ข้อมูลออเดอร์!A:EK,46,0),"")</f>
        <v/>
      </c>
      <c r="V1567" s="1" t="str">
        <f>IFERROR(VLOOKUP(D1567,ข้อมูลออเดอร์!A:EK,46,0),"")</f>
        <v/>
      </c>
      <c r="W1567" s="1" t="str">
        <f>IFERROR(VLOOKUP(D1567,ข้อมูลออเดอร์!A:EK,48,0),"")</f>
        <v/>
      </c>
      <c r="X1567" s="1" t="str">
        <f t="shared" si="274"/>
        <v/>
      </c>
      <c r="Y1567" s="1"/>
      <c r="Z1567" s="1"/>
      <c r="AA1567" s="1" t="e">
        <f t="shared" si="275"/>
        <v>#N/A</v>
      </c>
      <c r="AB1567" s="1"/>
      <c r="AC1567" s="1"/>
      <c r="AD1567" s="1"/>
      <c r="AE1567" s="1" t="e">
        <f>IF(ข้อมูลน้ำหนักสินค้า!C1566="","",ข้อมูลน้ำหนักสินค้า!C1566)*J1567</f>
        <v>#VALUE!</v>
      </c>
    </row>
    <row r="1568" spans="1:31">
      <c r="A1568" s="1" t="str">
        <f t="shared" si="265"/>
        <v/>
      </c>
      <c r="B1568" s="1" t="str">
        <f t="shared" si="266"/>
        <v/>
      </c>
      <c r="C1568" s="1" t="str">
        <f t="shared" si="267"/>
        <v/>
      </c>
      <c r="D1568" s="1" t="str">
        <f>IF(ข้อมูลออเดอร์!A1567="","",ข้อมูลออเดอร์!A1567)</f>
        <v/>
      </c>
      <c r="E1568" s="1" t="str">
        <f>IFERROR(IF(VLOOKUP(D1568,ข้อมูลออเดอร์!A:BV,74,0)="Express delivery","NORMAL",IF(VLOOKUP(D1568,ข้อมูลออเดอร์!A:BV,74,0)="Lalamove","B2B_OFFLINE","")),"")</f>
        <v/>
      </c>
      <c r="F1568" s="1" t="str">
        <f t="shared" si="268"/>
        <v/>
      </c>
      <c r="G1568" s="1" t="str">
        <f>IF(ข้อมูลออเดอร์!CV1567="","",ข้อมูลออเดอร์!CV1567)</f>
        <v/>
      </c>
      <c r="H1568" s="1" t="str">
        <f>IF(ข้อมูลออเดอร์!CW1567="","",ข้อมูลออเดอร์!CW1567)</f>
        <v/>
      </c>
      <c r="I1568" s="1" t="str">
        <f>IF(ข้อมูลออเดอร์!CV1567="","",ข้อมูลออเดอร์!CV1567)</f>
        <v/>
      </c>
      <c r="J1568" s="1" t="str">
        <f>IF(ข้อมูลออเดอร์!DD1567="","",ข้อมูลออเดอร์!DD1567)</f>
        <v/>
      </c>
      <c r="K1568" s="102" t="str">
        <f t="shared" si="269"/>
        <v/>
      </c>
      <c r="L1568" s="102" t="str">
        <f t="shared" si="270"/>
        <v/>
      </c>
      <c r="M1568" s="103" t="str">
        <f ca="1" t="shared" si="271"/>
        <v/>
      </c>
      <c r="N1568" s="103" t="str">
        <f ca="1" t="shared" si="272"/>
        <v/>
      </c>
      <c r="O1568" s="1" t="str">
        <f>IFERROR(VLOOKUP(D1568,ข้อมูลออเดอร์!A:EK,49,0),"")</f>
        <v/>
      </c>
      <c r="P1568" s="1" t="str">
        <f>IF(D1568="","",ข้อมูลออเดอร์!AX1567)</f>
        <v/>
      </c>
      <c r="Q1568" s="1" t="str">
        <f>IF(D1568="","",ข้อมูลออเดอร์!AX1567)</f>
        <v/>
      </c>
      <c r="R1568" s="1" t="str">
        <f t="shared" si="273"/>
        <v/>
      </c>
      <c r="S1568" s="1" t="str">
        <f>IF('ข้อมูลจังหวัด-อำเภอ'!C1567="","",'ข้อมูลจังหวัด-อำเภอ'!C1567)</f>
        <v/>
      </c>
      <c r="T1568" s="1" t="str">
        <f>IF('ข้อมูลจังหวัด-อำเภอ'!D1567="","",'ข้อมูลจังหวัด-อำเภอ'!D1567)</f>
        <v/>
      </c>
      <c r="U1568" s="1" t="str">
        <f>IFERROR(VLOOKUP(D1568,ข้อมูลออเดอร์!A:EK,46,0),"")</f>
        <v/>
      </c>
      <c r="V1568" s="1" t="str">
        <f>IFERROR(VLOOKUP(D1568,ข้อมูลออเดอร์!A:EK,46,0),"")</f>
        <v/>
      </c>
      <c r="W1568" s="1" t="str">
        <f>IFERROR(VLOOKUP(D1568,ข้อมูลออเดอร์!A:EK,48,0),"")</f>
        <v/>
      </c>
      <c r="X1568" s="1" t="str">
        <f t="shared" si="274"/>
        <v/>
      </c>
      <c r="Y1568" s="1"/>
      <c r="Z1568" s="1"/>
      <c r="AA1568" s="1" t="e">
        <f t="shared" si="275"/>
        <v>#N/A</v>
      </c>
      <c r="AB1568" s="1"/>
      <c r="AC1568" s="1"/>
      <c r="AD1568" s="1"/>
      <c r="AE1568" s="1" t="e">
        <f>IF(ข้อมูลน้ำหนักสินค้า!C1567="","",ข้อมูลน้ำหนักสินค้า!C1567)*J1568</f>
        <v>#VALUE!</v>
      </c>
    </row>
    <row r="1569" spans="1:31">
      <c r="A1569" s="1" t="str">
        <f t="shared" si="265"/>
        <v/>
      </c>
      <c r="B1569" s="1" t="str">
        <f t="shared" si="266"/>
        <v/>
      </c>
      <c r="C1569" s="1" t="str">
        <f t="shared" si="267"/>
        <v/>
      </c>
      <c r="D1569" s="1" t="str">
        <f>IF(ข้อมูลออเดอร์!A1568="","",ข้อมูลออเดอร์!A1568)</f>
        <v/>
      </c>
      <c r="E1569" s="1" t="str">
        <f>IFERROR(IF(VLOOKUP(D1569,ข้อมูลออเดอร์!A:BV,74,0)="Express delivery","NORMAL",IF(VLOOKUP(D1569,ข้อมูลออเดอร์!A:BV,74,0)="Lalamove","B2B_OFFLINE","")),"")</f>
        <v/>
      </c>
      <c r="F1569" s="1" t="str">
        <f t="shared" si="268"/>
        <v/>
      </c>
      <c r="G1569" s="1" t="str">
        <f>IF(ข้อมูลออเดอร์!CV1568="","",ข้อมูลออเดอร์!CV1568)</f>
        <v/>
      </c>
      <c r="H1569" s="1" t="str">
        <f>IF(ข้อมูลออเดอร์!CW1568="","",ข้อมูลออเดอร์!CW1568)</f>
        <v/>
      </c>
      <c r="I1569" s="1" t="str">
        <f>IF(ข้อมูลออเดอร์!CV1568="","",ข้อมูลออเดอร์!CV1568)</f>
        <v/>
      </c>
      <c r="J1569" s="1" t="str">
        <f>IF(ข้อมูลออเดอร์!DD1568="","",ข้อมูลออเดอร์!DD1568)</f>
        <v/>
      </c>
      <c r="K1569" s="102" t="str">
        <f t="shared" si="269"/>
        <v/>
      </c>
      <c r="L1569" s="102" t="str">
        <f t="shared" si="270"/>
        <v/>
      </c>
      <c r="M1569" s="103" t="str">
        <f ca="1" t="shared" si="271"/>
        <v/>
      </c>
      <c r="N1569" s="103" t="str">
        <f ca="1" t="shared" si="272"/>
        <v/>
      </c>
      <c r="O1569" s="1" t="str">
        <f>IFERROR(VLOOKUP(D1569,ข้อมูลออเดอร์!A:EK,49,0),"")</f>
        <v/>
      </c>
      <c r="P1569" s="1" t="str">
        <f>IF(D1569="","",ข้อมูลออเดอร์!AX1568)</f>
        <v/>
      </c>
      <c r="Q1569" s="1" t="str">
        <f>IF(D1569="","",ข้อมูลออเดอร์!AX1568)</f>
        <v/>
      </c>
      <c r="R1569" s="1" t="str">
        <f t="shared" si="273"/>
        <v/>
      </c>
      <c r="S1569" s="1" t="str">
        <f>IF('ข้อมูลจังหวัด-อำเภอ'!C1568="","",'ข้อมูลจังหวัด-อำเภอ'!C1568)</f>
        <v/>
      </c>
      <c r="T1569" s="1" t="str">
        <f>IF('ข้อมูลจังหวัด-อำเภอ'!D1568="","",'ข้อมูลจังหวัด-อำเภอ'!D1568)</f>
        <v/>
      </c>
      <c r="U1569" s="1" t="str">
        <f>IFERROR(VLOOKUP(D1569,ข้อมูลออเดอร์!A:EK,46,0),"")</f>
        <v/>
      </c>
      <c r="V1569" s="1" t="str">
        <f>IFERROR(VLOOKUP(D1569,ข้อมูลออเดอร์!A:EK,46,0),"")</f>
        <v/>
      </c>
      <c r="W1569" s="1" t="str">
        <f>IFERROR(VLOOKUP(D1569,ข้อมูลออเดอร์!A:EK,48,0),"")</f>
        <v/>
      </c>
      <c r="X1569" s="1" t="str">
        <f t="shared" si="274"/>
        <v/>
      </c>
      <c r="Y1569" s="1"/>
      <c r="Z1569" s="1"/>
      <c r="AA1569" s="1" t="e">
        <f t="shared" si="275"/>
        <v>#N/A</v>
      </c>
      <c r="AB1569" s="1"/>
      <c r="AC1569" s="1"/>
      <c r="AD1569" s="1"/>
      <c r="AE1569" s="1" t="e">
        <f>IF(ข้อมูลน้ำหนักสินค้า!C1568="","",ข้อมูลน้ำหนักสินค้า!C1568)*J1569</f>
        <v>#VALUE!</v>
      </c>
    </row>
    <row r="1570" spans="1:31">
      <c r="A1570" s="1" t="str">
        <f t="shared" si="265"/>
        <v/>
      </c>
      <c r="B1570" s="1" t="str">
        <f t="shared" si="266"/>
        <v/>
      </c>
      <c r="C1570" s="1" t="str">
        <f t="shared" si="267"/>
        <v/>
      </c>
      <c r="D1570" s="1" t="str">
        <f>IF(ข้อมูลออเดอร์!A1569="","",ข้อมูลออเดอร์!A1569)</f>
        <v/>
      </c>
      <c r="E1570" s="1" t="str">
        <f>IFERROR(IF(VLOOKUP(D1570,ข้อมูลออเดอร์!A:BV,74,0)="Express delivery","NORMAL",IF(VLOOKUP(D1570,ข้อมูลออเดอร์!A:BV,74,0)="Lalamove","B2B_OFFLINE","")),"")</f>
        <v/>
      </c>
      <c r="F1570" s="1" t="str">
        <f t="shared" si="268"/>
        <v/>
      </c>
      <c r="G1570" s="1" t="str">
        <f>IF(ข้อมูลออเดอร์!CV1569="","",ข้อมูลออเดอร์!CV1569)</f>
        <v/>
      </c>
      <c r="H1570" s="1" t="str">
        <f>IF(ข้อมูลออเดอร์!CW1569="","",ข้อมูลออเดอร์!CW1569)</f>
        <v/>
      </c>
      <c r="I1570" s="1" t="str">
        <f>IF(ข้อมูลออเดอร์!CV1569="","",ข้อมูลออเดอร์!CV1569)</f>
        <v/>
      </c>
      <c r="J1570" s="1" t="str">
        <f>IF(ข้อมูลออเดอร์!DD1569="","",ข้อมูลออเดอร์!DD1569)</f>
        <v/>
      </c>
      <c r="K1570" s="102" t="str">
        <f t="shared" si="269"/>
        <v/>
      </c>
      <c r="L1570" s="102" t="str">
        <f t="shared" si="270"/>
        <v/>
      </c>
      <c r="M1570" s="103" t="str">
        <f ca="1" t="shared" si="271"/>
        <v/>
      </c>
      <c r="N1570" s="103" t="str">
        <f ca="1" t="shared" si="272"/>
        <v/>
      </c>
      <c r="O1570" s="1" t="str">
        <f>IFERROR(VLOOKUP(D1570,ข้อมูลออเดอร์!A:EK,49,0),"")</f>
        <v/>
      </c>
      <c r="P1570" s="1" t="str">
        <f>IF(D1570="","",ข้อมูลออเดอร์!AX1569)</f>
        <v/>
      </c>
      <c r="Q1570" s="1" t="str">
        <f>IF(D1570="","",ข้อมูลออเดอร์!AX1569)</f>
        <v/>
      </c>
      <c r="R1570" s="1" t="str">
        <f t="shared" si="273"/>
        <v/>
      </c>
      <c r="S1570" s="1" t="str">
        <f>IF('ข้อมูลจังหวัด-อำเภอ'!C1569="","",'ข้อมูลจังหวัด-อำเภอ'!C1569)</f>
        <v/>
      </c>
      <c r="T1570" s="1" t="str">
        <f>IF('ข้อมูลจังหวัด-อำเภอ'!D1569="","",'ข้อมูลจังหวัด-อำเภอ'!D1569)</f>
        <v/>
      </c>
      <c r="U1570" s="1" t="str">
        <f>IFERROR(VLOOKUP(D1570,ข้อมูลออเดอร์!A:EK,46,0),"")</f>
        <v/>
      </c>
      <c r="V1570" s="1" t="str">
        <f>IFERROR(VLOOKUP(D1570,ข้อมูลออเดอร์!A:EK,46,0),"")</f>
        <v/>
      </c>
      <c r="W1570" s="1" t="str">
        <f>IFERROR(VLOOKUP(D1570,ข้อมูลออเดอร์!A:EK,48,0),"")</f>
        <v/>
      </c>
      <c r="X1570" s="1" t="str">
        <f t="shared" si="274"/>
        <v/>
      </c>
      <c r="Y1570" s="1"/>
      <c r="Z1570" s="1"/>
      <c r="AA1570" s="1" t="e">
        <f t="shared" si="275"/>
        <v>#N/A</v>
      </c>
      <c r="AB1570" s="1"/>
      <c r="AC1570" s="1"/>
      <c r="AD1570" s="1"/>
      <c r="AE1570" s="1" t="e">
        <f>IF(ข้อมูลน้ำหนักสินค้า!C1569="","",ข้อมูลน้ำหนักสินค้า!C1569)*J1570</f>
        <v>#VALUE!</v>
      </c>
    </row>
    <row r="1571" spans="1:31">
      <c r="A1571" s="1" t="str">
        <f t="shared" si="265"/>
        <v/>
      </c>
      <c r="B1571" s="1" t="str">
        <f t="shared" si="266"/>
        <v/>
      </c>
      <c r="C1571" s="1" t="str">
        <f t="shared" si="267"/>
        <v/>
      </c>
      <c r="D1571" s="1" t="str">
        <f>IF(ข้อมูลออเดอร์!A1570="","",ข้อมูลออเดอร์!A1570)</f>
        <v/>
      </c>
      <c r="E1571" s="1" t="str">
        <f>IFERROR(IF(VLOOKUP(D1571,ข้อมูลออเดอร์!A:BV,74,0)="Express delivery","NORMAL",IF(VLOOKUP(D1571,ข้อมูลออเดอร์!A:BV,74,0)="Lalamove","B2B_OFFLINE","")),"")</f>
        <v/>
      </c>
      <c r="F1571" s="1" t="str">
        <f t="shared" si="268"/>
        <v/>
      </c>
      <c r="G1571" s="1" t="str">
        <f>IF(ข้อมูลออเดอร์!CV1570="","",ข้อมูลออเดอร์!CV1570)</f>
        <v/>
      </c>
      <c r="H1571" s="1" t="str">
        <f>IF(ข้อมูลออเดอร์!CW1570="","",ข้อมูลออเดอร์!CW1570)</f>
        <v/>
      </c>
      <c r="I1571" s="1" t="str">
        <f>IF(ข้อมูลออเดอร์!CV1570="","",ข้อมูลออเดอร์!CV1570)</f>
        <v/>
      </c>
      <c r="J1571" s="1" t="str">
        <f>IF(ข้อมูลออเดอร์!DD1570="","",ข้อมูลออเดอร์!DD1570)</f>
        <v/>
      </c>
      <c r="K1571" s="102" t="str">
        <f t="shared" si="269"/>
        <v/>
      </c>
      <c r="L1571" s="102" t="str">
        <f t="shared" si="270"/>
        <v/>
      </c>
      <c r="M1571" s="103" t="str">
        <f ca="1" t="shared" si="271"/>
        <v/>
      </c>
      <c r="N1571" s="103" t="str">
        <f ca="1" t="shared" si="272"/>
        <v/>
      </c>
      <c r="O1571" s="1" t="str">
        <f>IFERROR(VLOOKUP(D1571,ข้อมูลออเดอร์!A:EK,49,0),"")</f>
        <v/>
      </c>
      <c r="P1571" s="1" t="str">
        <f>IF(D1571="","",ข้อมูลออเดอร์!AX1570)</f>
        <v/>
      </c>
      <c r="Q1571" s="1" t="str">
        <f>IF(D1571="","",ข้อมูลออเดอร์!AX1570)</f>
        <v/>
      </c>
      <c r="R1571" s="1" t="str">
        <f t="shared" si="273"/>
        <v/>
      </c>
      <c r="S1571" s="1" t="str">
        <f>IF('ข้อมูลจังหวัด-อำเภอ'!C1570="","",'ข้อมูลจังหวัด-อำเภอ'!C1570)</f>
        <v/>
      </c>
      <c r="T1571" s="1" t="str">
        <f>IF('ข้อมูลจังหวัด-อำเภอ'!D1570="","",'ข้อมูลจังหวัด-อำเภอ'!D1570)</f>
        <v/>
      </c>
      <c r="U1571" s="1" t="str">
        <f>IFERROR(VLOOKUP(D1571,ข้อมูลออเดอร์!A:EK,46,0),"")</f>
        <v/>
      </c>
      <c r="V1571" s="1" t="str">
        <f>IFERROR(VLOOKUP(D1571,ข้อมูลออเดอร์!A:EK,46,0),"")</f>
        <v/>
      </c>
      <c r="W1571" s="1" t="str">
        <f>IFERROR(VLOOKUP(D1571,ข้อมูลออเดอร์!A:EK,48,0),"")</f>
        <v/>
      </c>
      <c r="X1571" s="1" t="str">
        <f t="shared" si="274"/>
        <v/>
      </c>
      <c r="Y1571" s="1"/>
      <c r="Z1571" s="1"/>
      <c r="AA1571" s="1" t="e">
        <f t="shared" si="275"/>
        <v>#N/A</v>
      </c>
      <c r="AB1571" s="1"/>
      <c r="AC1571" s="1"/>
      <c r="AD1571" s="1"/>
      <c r="AE1571" s="1" t="e">
        <f>IF(ข้อมูลน้ำหนักสินค้า!C1570="","",ข้อมูลน้ำหนักสินค้า!C1570)*J1571</f>
        <v>#VALUE!</v>
      </c>
    </row>
    <row r="1572" spans="1:31">
      <c r="A1572" s="1" t="str">
        <f t="shared" si="265"/>
        <v/>
      </c>
      <c r="B1572" s="1" t="str">
        <f t="shared" si="266"/>
        <v/>
      </c>
      <c r="C1572" s="1" t="str">
        <f t="shared" si="267"/>
        <v/>
      </c>
      <c r="D1572" s="1" t="str">
        <f>IF(ข้อมูลออเดอร์!A1571="","",ข้อมูลออเดอร์!A1571)</f>
        <v/>
      </c>
      <c r="E1572" s="1" t="str">
        <f>IFERROR(IF(VLOOKUP(D1572,ข้อมูลออเดอร์!A:BV,74,0)="Express delivery","NORMAL",IF(VLOOKUP(D1572,ข้อมูลออเดอร์!A:BV,74,0)="Lalamove","B2B_OFFLINE","")),"")</f>
        <v/>
      </c>
      <c r="F1572" s="1" t="str">
        <f t="shared" si="268"/>
        <v/>
      </c>
      <c r="G1572" s="1" t="str">
        <f>IF(ข้อมูลออเดอร์!CV1571="","",ข้อมูลออเดอร์!CV1571)</f>
        <v/>
      </c>
      <c r="H1572" s="1" t="str">
        <f>IF(ข้อมูลออเดอร์!CW1571="","",ข้อมูลออเดอร์!CW1571)</f>
        <v/>
      </c>
      <c r="I1572" s="1" t="str">
        <f>IF(ข้อมูลออเดอร์!CV1571="","",ข้อมูลออเดอร์!CV1571)</f>
        <v/>
      </c>
      <c r="J1572" s="1" t="str">
        <f>IF(ข้อมูลออเดอร์!DD1571="","",ข้อมูลออเดอร์!DD1571)</f>
        <v/>
      </c>
      <c r="K1572" s="102" t="str">
        <f t="shared" si="269"/>
        <v/>
      </c>
      <c r="L1572" s="102" t="str">
        <f t="shared" si="270"/>
        <v/>
      </c>
      <c r="M1572" s="103" t="str">
        <f ca="1" t="shared" si="271"/>
        <v/>
      </c>
      <c r="N1572" s="103" t="str">
        <f ca="1" t="shared" si="272"/>
        <v/>
      </c>
      <c r="O1572" s="1" t="str">
        <f>IFERROR(VLOOKUP(D1572,ข้อมูลออเดอร์!A:EK,49,0),"")</f>
        <v/>
      </c>
      <c r="P1572" s="1" t="str">
        <f>IF(D1572="","",ข้อมูลออเดอร์!AX1571)</f>
        <v/>
      </c>
      <c r="Q1572" s="1" t="str">
        <f>IF(D1572="","",ข้อมูลออเดอร์!AX1571)</f>
        <v/>
      </c>
      <c r="R1572" s="1" t="str">
        <f t="shared" si="273"/>
        <v/>
      </c>
      <c r="S1572" s="1" t="str">
        <f>IF('ข้อมูลจังหวัด-อำเภอ'!C1571="","",'ข้อมูลจังหวัด-อำเภอ'!C1571)</f>
        <v/>
      </c>
      <c r="T1572" s="1" t="str">
        <f>IF('ข้อมูลจังหวัด-อำเภอ'!D1571="","",'ข้อมูลจังหวัด-อำเภอ'!D1571)</f>
        <v/>
      </c>
      <c r="U1572" s="1" t="str">
        <f>IFERROR(VLOOKUP(D1572,ข้อมูลออเดอร์!A:EK,46,0),"")</f>
        <v/>
      </c>
      <c r="V1572" s="1" t="str">
        <f>IFERROR(VLOOKUP(D1572,ข้อมูลออเดอร์!A:EK,46,0),"")</f>
        <v/>
      </c>
      <c r="W1572" s="1" t="str">
        <f>IFERROR(VLOOKUP(D1572,ข้อมูลออเดอร์!A:EK,48,0),"")</f>
        <v/>
      </c>
      <c r="X1572" s="1" t="str">
        <f t="shared" si="274"/>
        <v/>
      </c>
      <c r="Y1572" s="1"/>
      <c r="Z1572" s="1"/>
      <c r="AA1572" s="1" t="e">
        <f t="shared" si="275"/>
        <v>#N/A</v>
      </c>
      <c r="AB1572" s="1"/>
      <c r="AC1572" s="1"/>
      <c r="AD1572" s="1"/>
      <c r="AE1572" s="1" t="e">
        <f>IF(ข้อมูลน้ำหนักสินค้า!C1571="","",ข้อมูลน้ำหนักสินค้า!C1571)*J1572</f>
        <v>#VALUE!</v>
      </c>
    </row>
    <row r="1573" spans="1:31">
      <c r="A1573" s="1" t="str">
        <f t="shared" si="265"/>
        <v/>
      </c>
      <c r="B1573" s="1" t="str">
        <f t="shared" si="266"/>
        <v/>
      </c>
      <c r="C1573" s="1" t="str">
        <f t="shared" si="267"/>
        <v/>
      </c>
      <c r="D1573" s="1" t="str">
        <f>IF(ข้อมูลออเดอร์!A1572="","",ข้อมูลออเดอร์!A1572)</f>
        <v/>
      </c>
      <c r="E1573" s="1" t="str">
        <f>IFERROR(IF(VLOOKUP(D1573,ข้อมูลออเดอร์!A:BV,74,0)="Express delivery","NORMAL",IF(VLOOKUP(D1573,ข้อมูลออเดอร์!A:BV,74,0)="Lalamove","B2B_OFFLINE","")),"")</f>
        <v/>
      </c>
      <c r="F1573" s="1" t="str">
        <f t="shared" si="268"/>
        <v/>
      </c>
      <c r="G1573" s="1" t="str">
        <f>IF(ข้อมูลออเดอร์!CV1572="","",ข้อมูลออเดอร์!CV1572)</f>
        <v/>
      </c>
      <c r="H1573" s="1" t="str">
        <f>IF(ข้อมูลออเดอร์!CW1572="","",ข้อมูลออเดอร์!CW1572)</f>
        <v/>
      </c>
      <c r="I1573" s="1" t="str">
        <f>IF(ข้อมูลออเดอร์!CV1572="","",ข้อมูลออเดอร์!CV1572)</f>
        <v/>
      </c>
      <c r="J1573" s="1" t="str">
        <f>IF(ข้อมูลออเดอร์!DD1572="","",ข้อมูลออเดอร์!DD1572)</f>
        <v/>
      </c>
      <c r="K1573" s="102" t="str">
        <f t="shared" si="269"/>
        <v/>
      </c>
      <c r="L1573" s="102" t="str">
        <f t="shared" si="270"/>
        <v/>
      </c>
      <c r="M1573" s="103" t="str">
        <f ca="1" t="shared" si="271"/>
        <v/>
      </c>
      <c r="N1573" s="103" t="str">
        <f ca="1" t="shared" si="272"/>
        <v/>
      </c>
      <c r="O1573" s="1" t="str">
        <f>IFERROR(VLOOKUP(D1573,ข้อมูลออเดอร์!A:EK,49,0),"")</f>
        <v/>
      </c>
      <c r="P1573" s="1" t="str">
        <f>IF(D1573="","",ข้อมูลออเดอร์!AX1572)</f>
        <v/>
      </c>
      <c r="Q1573" s="1" t="str">
        <f>IF(D1573="","",ข้อมูลออเดอร์!AX1572)</f>
        <v/>
      </c>
      <c r="R1573" s="1" t="str">
        <f t="shared" si="273"/>
        <v/>
      </c>
      <c r="S1573" s="1" t="str">
        <f>IF('ข้อมูลจังหวัด-อำเภอ'!C1572="","",'ข้อมูลจังหวัด-อำเภอ'!C1572)</f>
        <v/>
      </c>
      <c r="T1573" s="1" t="str">
        <f>IF('ข้อมูลจังหวัด-อำเภอ'!D1572="","",'ข้อมูลจังหวัด-อำเภอ'!D1572)</f>
        <v/>
      </c>
      <c r="U1573" s="1" t="str">
        <f>IFERROR(VLOOKUP(D1573,ข้อมูลออเดอร์!A:EK,46,0),"")</f>
        <v/>
      </c>
      <c r="V1573" s="1" t="str">
        <f>IFERROR(VLOOKUP(D1573,ข้อมูลออเดอร์!A:EK,46,0),"")</f>
        <v/>
      </c>
      <c r="W1573" s="1" t="str">
        <f>IFERROR(VLOOKUP(D1573,ข้อมูลออเดอร์!A:EK,48,0),"")</f>
        <v/>
      </c>
      <c r="X1573" s="1" t="str">
        <f t="shared" si="274"/>
        <v/>
      </c>
      <c r="Y1573" s="1"/>
      <c r="Z1573" s="1"/>
      <c r="AA1573" s="1" t="e">
        <f t="shared" si="275"/>
        <v>#N/A</v>
      </c>
      <c r="AB1573" s="1"/>
      <c r="AC1573" s="1"/>
      <c r="AD1573" s="1"/>
      <c r="AE1573" s="1" t="e">
        <f>IF(ข้อมูลน้ำหนักสินค้า!C1572="","",ข้อมูลน้ำหนักสินค้า!C1572)*J1573</f>
        <v>#VALUE!</v>
      </c>
    </row>
    <row r="1574" spans="1:31">
      <c r="A1574" s="1" t="str">
        <f t="shared" si="265"/>
        <v/>
      </c>
      <c r="B1574" s="1" t="str">
        <f t="shared" si="266"/>
        <v/>
      </c>
      <c r="C1574" s="1" t="str">
        <f t="shared" si="267"/>
        <v/>
      </c>
      <c r="D1574" s="1" t="str">
        <f>IF(ข้อมูลออเดอร์!A1573="","",ข้อมูลออเดอร์!A1573)</f>
        <v/>
      </c>
      <c r="E1574" s="1" t="str">
        <f>IFERROR(IF(VLOOKUP(D1574,ข้อมูลออเดอร์!A:BV,74,0)="Express delivery","NORMAL",IF(VLOOKUP(D1574,ข้อมูลออเดอร์!A:BV,74,0)="Lalamove","B2B_OFFLINE","")),"")</f>
        <v/>
      </c>
      <c r="F1574" s="1" t="str">
        <f t="shared" si="268"/>
        <v/>
      </c>
      <c r="G1574" s="1" t="str">
        <f>IF(ข้อมูลออเดอร์!CV1573="","",ข้อมูลออเดอร์!CV1573)</f>
        <v/>
      </c>
      <c r="H1574" s="1" t="str">
        <f>IF(ข้อมูลออเดอร์!CW1573="","",ข้อมูลออเดอร์!CW1573)</f>
        <v/>
      </c>
      <c r="I1574" s="1" t="str">
        <f>IF(ข้อมูลออเดอร์!CV1573="","",ข้อมูลออเดอร์!CV1573)</f>
        <v/>
      </c>
      <c r="J1574" s="1" t="str">
        <f>IF(ข้อมูลออเดอร์!DD1573="","",ข้อมูลออเดอร์!DD1573)</f>
        <v/>
      </c>
      <c r="K1574" s="102" t="str">
        <f t="shared" si="269"/>
        <v/>
      </c>
      <c r="L1574" s="102" t="str">
        <f t="shared" si="270"/>
        <v/>
      </c>
      <c r="M1574" s="103" t="str">
        <f ca="1" t="shared" si="271"/>
        <v/>
      </c>
      <c r="N1574" s="103" t="str">
        <f ca="1" t="shared" si="272"/>
        <v/>
      </c>
      <c r="O1574" s="1" t="str">
        <f>IFERROR(VLOOKUP(D1574,ข้อมูลออเดอร์!A:EK,49,0),"")</f>
        <v/>
      </c>
      <c r="P1574" s="1" t="str">
        <f>IF(D1574="","",ข้อมูลออเดอร์!AX1573)</f>
        <v/>
      </c>
      <c r="Q1574" s="1" t="str">
        <f>IF(D1574="","",ข้อมูลออเดอร์!AX1573)</f>
        <v/>
      </c>
      <c r="R1574" s="1" t="str">
        <f t="shared" si="273"/>
        <v/>
      </c>
      <c r="S1574" s="1" t="str">
        <f>IF('ข้อมูลจังหวัด-อำเภอ'!C1573="","",'ข้อมูลจังหวัด-อำเภอ'!C1573)</f>
        <v/>
      </c>
      <c r="T1574" s="1" t="str">
        <f>IF('ข้อมูลจังหวัด-อำเภอ'!D1573="","",'ข้อมูลจังหวัด-อำเภอ'!D1573)</f>
        <v/>
      </c>
      <c r="U1574" s="1" t="str">
        <f>IFERROR(VLOOKUP(D1574,ข้อมูลออเดอร์!A:EK,46,0),"")</f>
        <v/>
      </c>
      <c r="V1574" s="1" t="str">
        <f>IFERROR(VLOOKUP(D1574,ข้อมูลออเดอร์!A:EK,46,0),"")</f>
        <v/>
      </c>
      <c r="W1574" s="1" t="str">
        <f>IFERROR(VLOOKUP(D1574,ข้อมูลออเดอร์!A:EK,48,0),"")</f>
        <v/>
      </c>
      <c r="X1574" s="1" t="str">
        <f t="shared" si="274"/>
        <v/>
      </c>
      <c r="Y1574" s="1"/>
      <c r="Z1574" s="1"/>
      <c r="AA1574" s="1" t="e">
        <f t="shared" si="275"/>
        <v>#N/A</v>
      </c>
      <c r="AB1574" s="1"/>
      <c r="AC1574" s="1"/>
      <c r="AD1574" s="1"/>
      <c r="AE1574" s="1" t="e">
        <f>IF(ข้อมูลน้ำหนักสินค้า!C1573="","",ข้อมูลน้ำหนักสินค้า!C1573)*J1574</f>
        <v>#VALUE!</v>
      </c>
    </row>
    <row r="1575" spans="1:31">
      <c r="A1575" s="1" t="str">
        <f t="shared" si="265"/>
        <v/>
      </c>
      <c r="B1575" s="1" t="str">
        <f t="shared" si="266"/>
        <v/>
      </c>
      <c r="C1575" s="1" t="str">
        <f t="shared" si="267"/>
        <v/>
      </c>
      <c r="D1575" s="1" t="str">
        <f>IF(ข้อมูลออเดอร์!A1574="","",ข้อมูลออเดอร์!A1574)</f>
        <v/>
      </c>
      <c r="E1575" s="1" t="str">
        <f>IFERROR(IF(VLOOKUP(D1575,ข้อมูลออเดอร์!A:BV,74,0)="Express delivery","NORMAL",IF(VLOOKUP(D1575,ข้อมูลออเดอร์!A:BV,74,0)="Lalamove","B2B_OFFLINE","")),"")</f>
        <v/>
      </c>
      <c r="F1575" s="1" t="str">
        <f t="shared" si="268"/>
        <v/>
      </c>
      <c r="G1575" s="1" t="str">
        <f>IF(ข้อมูลออเดอร์!CV1574="","",ข้อมูลออเดอร์!CV1574)</f>
        <v/>
      </c>
      <c r="H1575" s="1" t="str">
        <f>IF(ข้อมูลออเดอร์!CW1574="","",ข้อมูลออเดอร์!CW1574)</f>
        <v/>
      </c>
      <c r="I1575" s="1" t="str">
        <f>IF(ข้อมูลออเดอร์!CV1574="","",ข้อมูลออเดอร์!CV1574)</f>
        <v/>
      </c>
      <c r="J1575" s="1" t="str">
        <f>IF(ข้อมูลออเดอร์!DD1574="","",ข้อมูลออเดอร์!DD1574)</f>
        <v/>
      </c>
      <c r="K1575" s="102" t="str">
        <f t="shared" si="269"/>
        <v/>
      </c>
      <c r="L1575" s="102" t="str">
        <f t="shared" si="270"/>
        <v/>
      </c>
      <c r="M1575" s="103" t="str">
        <f ca="1" t="shared" si="271"/>
        <v/>
      </c>
      <c r="N1575" s="103" t="str">
        <f ca="1" t="shared" si="272"/>
        <v/>
      </c>
      <c r="O1575" s="1" t="str">
        <f>IFERROR(VLOOKUP(D1575,ข้อมูลออเดอร์!A:EK,49,0),"")</f>
        <v/>
      </c>
      <c r="P1575" s="1" t="str">
        <f>IF(D1575="","",ข้อมูลออเดอร์!AX1574)</f>
        <v/>
      </c>
      <c r="Q1575" s="1" t="str">
        <f>IF(D1575="","",ข้อมูลออเดอร์!AX1574)</f>
        <v/>
      </c>
      <c r="R1575" s="1" t="str">
        <f t="shared" si="273"/>
        <v/>
      </c>
      <c r="S1575" s="1" t="str">
        <f>IF('ข้อมูลจังหวัด-อำเภอ'!C1574="","",'ข้อมูลจังหวัด-อำเภอ'!C1574)</f>
        <v/>
      </c>
      <c r="T1575" s="1" t="str">
        <f>IF('ข้อมูลจังหวัด-อำเภอ'!D1574="","",'ข้อมูลจังหวัด-อำเภอ'!D1574)</f>
        <v/>
      </c>
      <c r="U1575" s="1" t="str">
        <f>IFERROR(VLOOKUP(D1575,ข้อมูลออเดอร์!A:EK,46,0),"")</f>
        <v/>
      </c>
      <c r="V1575" s="1" t="str">
        <f>IFERROR(VLOOKUP(D1575,ข้อมูลออเดอร์!A:EK,46,0),"")</f>
        <v/>
      </c>
      <c r="W1575" s="1" t="str">
        <f>IFERROR(VLOOKUP(D1575,ข้อมูลออเดอร์!A:EK,48,0),"")</f>
        <v/>
      </c>
      <c r="X1575" s="1" t="str">
        <f t="shared" si="274"/>
        <v/>
      </c>
      <c r="Y1575" s="1"/>
      <c r="Z1575" s="1"/>
      <c r="AA1575" s="1" t="e">
        <f t="shared" si="275"/>
        <v>#N/A</v>
      </c>
      <c r="AB1575" s="1"/>
      <c r="AC1575" s="1"/>
      <c r="AD1575" s="1"/>
      <c r="AE1575" s="1" t="e">
        <f>IF(ข้อมูลน้ำหนักสินค้า!C1574="","",ข้อมูลน้ำหนักสินค้า!C1574)*J1575</f>
        <v>#VALUE!</v>
      </c>
    </row>
    <row r="1576" spans="1:31">
      <c r="A1576" s="1" t="str">
        <f t="shared" si="265"/>
        <v/>
      </c>
      <c r="B1576" s="1" t="str">
        <f t="shared" si="266"/>
        <v/>
      </c>
      <c r="C1576" s="1" t="str">
        <f t="shared" si="267"/>
        <v/>
      </c>
      <c r="D1576" s="1" t="str">
        <f>IF(ข้อมูลออเดอร์!A1575="","",ข้อมูลออเดอร์!A1575)</f>
        <v/>
      </c>
      <c r="E1576" s="1" t="str">
        <f>IFERROR(IF(VLOOKUP(D1576,ข้อมูลออเดอร์!A:BV,74,0)="Express delivery","NORMAL",IF(VLOOKUP(D1576,ข้อมูลออเดอร์!A:BV,74,0)="Lalamove","B2B_OFFLINE","")),"")</f>
        <v/>
      </c>
      <c r="F1576" s="1" t="str">
        <f t="shared" si="268"/>
        <v/>
      </c>
      <c r="G1576" s="1" t="str">
        <f>IF(ข้อมูลออเดอร์!CV1575="","",ข้อมูลออเดอร์!CV1575)</f>
        <v/>
      </c>
      <c r="H1576" s="1" t="str">
        <f>IF(ข้อมูลออเดอร์!CW1575="","",ข้อมูลออเดอร์!CW1575)</f>
        <v/>
      </c>
      <c r="I1576" s="1" t="str">
        <f>IF(ข้อมูลออเดอร์!CV1575="","",ข้อมูลออเดอร์!CV1575)</f>
        <v/>
      </c>
      <c r="J1576" s="1" t="str">
        <f>IF(ข้อมูลออเดอร์!DD1575="","",ข้อมูลออเดอร์!DD1575)</f>
        <v/>
      </c>
      <c r="K1576" s="102" t="str">
        <f t="shared" si="269"/>
        <v/>
      </c>
      <c r="L1576" s="102" t="str">
        <f t="shared" si="270"/>
        <v/>
      </c>
      <c r="M1576" s="103" t="str">
        <f ca="1" t="shared" si="271"/>
        <v/>
      </c>
      <c r="N1576" s="103" t="str">
        <f ca="1" t="shared" si="272"/>
        <v/>
      </c>
      <c r="O1576" s="1" t="str">
        <f>IFERROR(VLOOKUP(D1576,ข้อมูลออเดอร์!A:EK,49,0),"")</f>
        <v/>
      </c>
      <c r="P1576" s="1" t="str">
        <f>IF(D1576="","",ข้อมูลออเดอร์!AX1575)</f>
        <v/>
      </c>
      <c r="Q1576" s="1" t="str">
        <f>IF(D1576="","",ข้อมูลออเดอร์!AX1575)</f>
        <v/>
      </c>
      <c r="R1576" s="1" t="str">
        <f t="shared" si="273"/>
        <v/>
      </c>
      <c r="S1576" s="1" t="str">
        <f>IF('ข้อมูลจังหวัด-อำเภอ'!C1575="","",'ข้อมูลจังหวัด-อำเภอ'!C1575)</f>
        <v/>
      </c>
      <c r="T1576" s="1" t="str">
        <f>IF('ข้อมูลจังหวัด-อำเภอ'!D1575="","",'ข้อมูลจังหวัด-อำเภอ'!D1575)</f>
        <v/>
      </c>
      <c r="U1576" s="1" t="str">
        <f>IFERROR(VLOOKUP(D1576,ข้อมูลออเดอร์!A:EK,46,0),"")</f>
        <v/>
      </c>
      <c r="V1576" s="1" t="str">
        <f>IFERROR(VLOOKUP(D1576,ข้อมูลออเดอร์!A:EK,46,0),"")</f>
        <v/>
      </c>
      <c r="W1576" s="1" t="str">
        <f>IFERROR(VLOOKUP(D1576,ข้อมูลออเดอร์!A:EK,48,0),"")</f>
        <v/>
      </c>
      <c r="X1576" s="1" t="str">
        <f t="shared" si="274"/>
        <v/>
      </c>
      <c r="Y1576" s="1"/>
      <c r="Z1576" s="1"/>
      <c r="AA1576" s="1" t="e">
        <f t="shared" si="275"/>
        <v>#N/A</v>
      </c>
      <c r="AB1576" s="1"/>
      <c r="AC1576" s="1"/>
      <c r="AD1576" s="1"/>
      <c r="AE1576" s="1" t="e">
        <f>IF(ข้อมูลน้ำหนักสินค้า!C1575="","",ข้อมูลน้ำหนักสินค้า!C1575)*J1576</f>
        <v>#VALUE!</v>
      </c>
    </row>
    <row r="1577" spans="1:31">
      <c r="A1577" s="1" t="str">
        <f t="shared" si="265"/>
        <v/>
      </c>
      <c r="B1577" s="1" t="str">
        <f t="shared" si="266"/>
        <v/>
      </c>
      <c r="C1577" s="1" t="str">
        <f t="shared" si="267"/>
        <v/>
      </c>
      <c r="D1577" s="1" t="str">
        <f>IF(ข้อมูลออเดอร์!A1576="","",ข้อมูลออเดอร์!A1576)</f>
        <v/>
      </c>
      <c r="E1577" s="1" t="str">
        <f>IFERROR(IF(VLOOKUP(D1577,ข้อมูลออเดอร์!A:BV,74,0)="Express delivery","NORMAL",IF(VLOOKUP(D1577,ข้อมูลออเดอร์!A:BV,74,0)="Lalamove","B2B_OFFLINE","")),"")</f>
        <v/>
      </c>
      <c r="F1577" s="1" t="str">
        <f t="shared" si="268"/>
        <v/>
      </c>
      <c r="G1577" s="1" t="str">
        <f>IF(ข้อมูลออเดอร์!CV1576="","",ข้อมูลออเดอร์!CV1576)</f>
        <v/>
      </c>
      <c r="H1577" s="1" t="str">
        <f>IF(ข้อมูลออเดอร์!CW1576="","",ข้อมูลออเดอร์!CW1576)</f>
        <v/>
      </c>
      <c r="I1577" s="1" t="str">
        <f>IF(ข้อมูลออเดอร์!CV1576="","",ข้อมูลออเดอร์!CV1576)</f>
        <v/>
      </c>
      <c r="J1577" s="1" t="str">
        <f>IF(ข้อมูลออเดอร์!DD1576="","",ข้อมูลออเดอร์!DD1576)</f>
        <v/>
      </c>
      <c r="K1577" s="102" t="str">
        <f t="shared" si="269"/>
        <v/>
      </c>
      <c r="L1577" s="102" t="str">
        <f t="shared" si="270"/>
        <v/>
      </c>
      <c r="M1577" s="103" t="str">
        <f ca="1" t="shared" si="271"/>
        <v/>
      </c>
      <c r="N1577" s="103" t="str">
        <f ca="1" t="shared" si="272"/>
        <v/>
      </c>
      <c r="O1577" s="1" t="str">
        <f>IFERROR(VLOOKUP(D1577,ข้อมูลออเดอร์!A:EK,49,0),"")</f>
        <v/>
      </c>
      <c r="P1577" s="1" t="str">
        <f>IF(D1577="","",ข้อมูลออเดอร์!AX1576)</f>
        <v/>
      </c>
      <c r="Q1577" s="1" t="str">
        <f>IF(D1577="","",ข้อมูลออเดอร์!AX1576)</f>
        <v/>
      </c>
      <c r="R1577" s="1" t="str">
        <f t="shared" si="273"/>
        <v/>
      </c>
      <c r="S1577" s="1" t="str">
        <f>IF('ข้อมูลจังหวัด-อำเภอ'!C1576="","",'ข้อมูลจังหวัด-อำเภอ'!C1576)</f>
        <v/>
      </c>
      <c r="T1577" s="1" t="str">
        <f>IF('ข้อมูลจังหวัด-อำเภอ'!D1576="","",'ข้อมูลจังหวัด-อำเภอ'!D1576)</f>
        <v/>
      </c>
      <c r="U1577" s="1" t="str">
        <f>IFERROR(VLOOKUP(D1577,ข้อมูลออเดอร์!A:EK,46,0),"")</f>
        <v/>
      </c>
      <c r="V1577" s="1" t="str">
        <f>IFERROR(VLOOKUP(D1577,ข้อมูลออเดอร์!A:EK,46,0),"")</f>
        <v/>
      </c>
      <c r="W1577" s="1" t="str">
        <f>IFERROR(VLOOKUP(D1577,ข้อมูลออเดอร์!A:EK,48,0),"")</f>
        <v/>
      </c>
      <c r="X1577" s="1" t="str">
        <f t="shared" si="274"/>
        <v/>
      </c>
      <c r="Y1577" s="1"/>
      <c r="Z1577" s="1"/>
      <c r="AA1577" s="1" t="e">
        <f t="shared" si="275"/>
        <v>#N/A</v>
      </c>
      <c r="AB1577" s="1"/>
      <c r="AC1577" s="1"/>
      <c r="AD1577" s="1"/>
      <c r="AE1577" s="1" t="e">
        <f>IF(ข้อมูลน้ำหนักสินค้า!C1576="","",ข้อมูลน้ำหนักสินค้า!C1576)*J1577</f>
        <v>#VALUE!</v>
      </c>
    </row>
    <row r="1578" spans="1:31">
      <c r="A1578" s="1" t="str">
        <f t="shared" si="265"/>
        <v/>
      </c>
      <c r="B1578" s="1" t="str">
        <f t="shared" si="266"/>
        <v/>
      </c>
      <c r="C1578" s="1" t="str">
        <f t="shared" si="267"/>
        <v/>
      </c>
      <c r="D1578" s="1" t="str">
        <f>IF(ข้อมูลออเดอร์!A1577="","",ข้อมูลออเดอร์!A1577)</f>
        <v/>
      </c>
      <c r="E1578" s="1" t="str">
        <f>IFERROR(IF(VLOOKUP(D1578,ข้อมูลออเดอร์!A:BV,74,0)="Express delivery","NORMAL",IF(VLOOKUP(D1578,ข้อมูลออเดอร์!A:BV,74,0)="Lalamove","B2B_OFFLINE","")),"")</f>
        <v/>
      </c>
      <c r="F1578" s="1" t="str">
        <f t="shared" si="268"/>
        <v/>
      </c>
      <c r="G1578" s="1" t="str">
        <f>IF(ข้อมูลออเดอร์!CV1577="","",ข้อมูลออเดอร์!CV1577)</f>
        <v/>
      </c>
      <c r="H1578" s="1" t="str">
        <f>IF(ข้อมูลออเดอร์!CW1577="","",ข้อมูลออเดอร์!CW1577)</f>
        <v/>
      </c>
      <c r="I1578" s="1" t="str">
        <f>IF(ข้อมูลออเดอร์!CV1577="","",ข้อมูลออเดอร์!CV1577)</f>
        <v/>
      </c>
      <c r="J1578" s="1" t="str">
        <f>IF(ข้อมูลออเดอร์!DD1577="","",ข้อมูลออเดอร์!DD1577)</f>
        <v/>
      </c>
      <c r="K1578" s="102" t="str">
        <f t="shared" si="269"/>
        <v/>
      </c>
      <c r="L1578" s="102" t="str">
        <f t="shared" si="270"/>
        <v/>
      </c>
      <c r="M1578" s="103" t="str">
        <f ca="1" t="shared" si="271"/>
        <v/>
      </c>
      <c r="N1578" s="103" t="str">
        <f ca="1" t="shared" si="272"/>
        <v/>
      </c>
      <c r="O1578" s="1" t="str">
        <f>IFERROR(VLOOKUP(D1578,ข้อมูลออเดอร์!A:EK,49,0),"")</f>
        <v/>
      </c>
      <c r="P1578" s="1" t="str">
        <f>IF(D1578="","",ข้อมูลออเดอร์!AX1577)</f>
        <v/>
      </c>
      <c r="Q1578" s="1" t="str">
        <f>IF(D1578="","",ข้อมูลออเดอร์!AX1577)</f>
        <v/>
      </c>
      <c r="R1578" s="1" t="str">
        <f t="shared" si="273"/>
        <v/>
      </c>
      <c r="S1578" s="1" t="str">
        <f>IF('ข้อมูลจังหวัด-อำเภอ'!C1577="","",'ข้อมูลจังหวัด-อำเภอ'!C1577)</f>
        <v/>
      </c>
      <c r="T1578" s="1" t="str">
        <f>IF('ข้อมูลจังหวัด-อำเภอ'!D1577="","",'ข้อมูลจังหวัด-อำเภอ'!D1577)</f>
        <v/>
      </c>
      <c r="U1578" s="1" t="str">
        <f>IFERROR(VLOOKUP(D1578,ข้อมูลออเดอร์!A:EK,46,0),"")</f>
        <v/>
      </c>
      <c r="V1578" s="1" t="str">
        <f>IFERROR(VLOOKUP(D1578,ข้อมูลออเดอร์!A:EK,46,0),"")</f>
        <v/>
      </c>
      <c r="W1578" s="1" t="str">
        <f>IFERROR(VLOOKUP(D1578,ข้อมูลออเดอร์!A:EK,48,0),"")</f>
        <v/>
      </c>
      <c r="X1578" s="1" t="str">
        <f t="shared" si="274"/>
        <v/>
      </c>
      <c r="Y1578" s="1"/>
      <c r="Z1578" s="1"/>
      <c r="AA1578" s="1" t="e">
        <f t="shared" si="275"/>
        <v>#N/A</v>
      </c>
      <c r="AB1578" s="1"/>
      <c r="AC1578" s="1"/>
      <c r="AD1578" s="1"/>
      <c r="AE1578" s="1" t="e">
        <f>IF(ข้อมูลน้ำหนักสินค้า!C1577="","",ข้อมูลน้ำหนักสินค้า!C1577)*J1578</f>
        <v>#VALUE!</v>
      </c>
    </row>
    <row r="1579" spans="1:31">
      <c r="A1579" s="1" t="str">
        <f t="shared" si="265"/>
        <v/>
      </c>
      <c r="B1579" s="1" t="str">
        <f t="shared" si="266"/>
        <v/>
      </c>
      <c r="C1579" s="1" t="str">
        <f t="shared" si="267"/>
        <v/>
      </c>
      <c r="D1579" s="1" t="str">
        <f>IF(ข้อมูลออเดอร์!A1578="","",ข้อมูลออเดอร์!A1578)</f>
        <v/>
      </c>
      <c r="E1579" s="1" t="str">
        <f>IFERROR(IF(VLOOKUP(D1579,ข้อมูลออเดอร์!A:BV,74,0)="Express delivery","NORMAL",IF(VLOOKUP(D1579,ข้อมูลออเดอร์!A:BV,74,0)="Lalamove","B2B_OFFLINE","")),"")</f>
        <v/>
      </c>
      <c r="F1579" s="1" t="str">
        <f t="shared" si="268"/>
        <v/>
      </c>
      <c r="G1579" s="1" t="str">
        <f>IF(ข้อมูลออเดอร์!CV1578="","",ข้อมูลออเดอร์!CV1578)</f>
        <v/>
      </c>
      <c r="H1579" s="1" t="str">
        <f>IF(ข้อมูลออเดอร์!CW1578="","",ข้อมูลออเดอร์!CW1578)</f>
        <v/>
      </c>
      <c r="I1579" s="1" t="str">
        <f>IF(ข้อมูลออเดอร์!CV1578="","",ข้อมูลออเดอร์!CV1578)</f>
        <v/>
      </c>
      <c r="J1579" s="1" t="str">
        <f>IF(ข้อมูลออเดอร์!DD1578="","",ข้อมูลออเดอร์!DD1578)</f>
        <v/>
      </c>
      <c r="K1579" s="102" t="str">
        <f t="shared" si="269"/>
        <v/>
      </c>
      <c r="L1579" s="102" t="str">
        <f t="shared" si="270"/>
        <v/>
      </c>
      <c r="M1579" s="103" t="str">
        <f ca="1" t="shared" si="271"/>
        <v/>
      </c>
      <c r="N1579" s="103" t="str">
        <f ca="1" t="shared" si="272"/>
        <v/>
      </c>
      <c r="O1579" s="1" t="str">
        <f>IFERROR(VLOOKUP(D1579,ข้อมูลออเดอร์!A:EK,49,0),"")</f>
        <v/>
      </c>
      <c r="P1579" s="1" t="str">
        <f>IF(D1579="","",ข้อมูลออเดอร์!AX1578)</f>
        <v/>
      </c>
      <c r="Q1579" s="1" t="str">
        <f>IF(D1579="","",ข้อมูลออเดอร์!AX1578)</f>
        <v/>
      </c>
      <c r="R1579" s="1" t="str">
        <f t="shared" si="273"/>
        <v/>
      </c>
      <c r="S1579" s="1" t="str">
        <f>IF('ข้อมูลจังหวัด-อำเภอ'!C1578="","",'ข้อมูลจังหวัด-อำเภอ'!C1578)</f>
        <v/>
      </c>
      <c r="T1579" s="1" t="str">
        <f>IF('ข้อมูลจังหวัด-อำเภอ'!D1578="","",'ข้อมูลจังหวัด-อำเภอ'!D1578)</f>
        <v/>
      </c>
      <c r="U1579" s="1" t="str">
        <f>IFERROR(VLOOKUP(D1579,ข้อมูลออเดอร์!A:EK,46,0),"")</f>
        <v/>
      </c>
      <c r="V1579" s="1" t="str">
        <f>IFERROR(VLOOKUP(D1579,ข้อมูลออเดอร์!A:EK,46,0),"")</f>
        <v/>
      </c>
      <c r="W1579" s="1" t="str">
        <f>IFERROR(VLOOKUP(D1579,ข้อมูลออเดอร์!A:EK,48,0),"")</f>
        <v/>
      </c>
      <c r="X1579" s="1" t="str">
        <f t="shared" si="274"/>
        <v/>
      </c>
      <c r="Y1579" s="1"/>
      <c r="Z1579" s="1"/>
      <c r="AA1579" s="1" t="e">
        <f t="shared" si="275"/>
        <v>#N/A</v>
      </c>
      <c r="AB1579" s="1"/>
      <c r="AC1579" s="1"/>
      <c r="AD1579" s="1"/>
      <c r="AE1579" s="1" t="e">
        <f>IF(ข้อมูลน้ำหนักสินค้า!C1578="","",ข้อมูลน้ำหนักสินค้า!C1578)*J1579</f>
        <v>#VALUE!</v>
      </c>
    </row>
    <row r="1580" spans="1:31">
      <c r="A1580" s="1" t="str">
        <f t="shared" si="265"/>
        <v/>
      </c>
      <c r="B1580" s="1" t="str">
        <f t="shared" si="266"/>
        <v/>
      </c>
      <c r="C1580" s="1" t="str">
        <f t="shared" si="267"/>
        <v/>
      </c>
      <c r="D1580" s="1" t="str">
        <f>IF(ข้อมูลออเดอร์!A1579="","",ข้อมูลออเดอร์!A1579)</f>
        <v/>
      </c>
      <c r="E1580" s="1" t="str">
        <f>IFERROR(IF(VLOOKUP(D1580,ข้อมูลออเดอร์!A:BV,74,0)="Express delivery","NORMAL",IF(VLOOKUP(D1580,ข้อมูลออเดอร์!A:BV,74,0)="Lalamove","B2B_OFFLINE","")),"")</f>
        <v/>
      </c>
      <c r="F1580" s="1" t="str">
        <f t="shared" si="268"/>
        <v/>
      </c>
      <c r="G1580" s="1" t="str">
        <f>IF(ข้อมูลออเดอร์!CV1579="","",ข้อมูลออเดอร์!CV1579)</f>
        <v/>
      </c>
      <c r="H1580" s="1" t="str">
        <f>IF(ข้อมูลออเดอร์!CW1579="","",ข้อมูลออเดอร์!CW1579)</f>
        <v/>
      </c>
      <c r="I1580" s="1" t="str">
        <f>IF(ข้อมูลออเดอร์!CV1579="","",ข้อมูลออเดอร์!CV1579)</f>
        <v/>
      </c>
      <c r="J1580" s="1" t="str">
        <f>IF(ข้อมูลออเดอร์!DD1579="","",ข้อมูลออเดอร์!DD1579)</f>
        <v/>
      </c>
      <c r="K1580" s="102" t="str">
        <f t="shared" si="269"/>
        <v/>
      </c>
      <c r="L1580" s="102" t="str">
        <f t="shared" si="270"/>
        <v/>
      </c>
      <c r="M1580" s="103" t="str">
        <f ca="1" t="shared" si="271"/>
        <v/>
      </c>
      <c r="N1580" s="103" t="str">
        <f ca="1" t="shared" si="272"/>
        <v/>
      </c>
      <c r="O1580" s="1" t="str">
        <f>IFERROR(VLOOKUP(D1580,ข้อมูลออเดอร์!A:EK,49,0),"")</f>
        <v/>
      </c>
      <c r="P1580" s="1" t="str">
        <f>IF(D1580="","",ข้อมูลออเดอร์!AX1579)</f>
        <v/>
      </c>
      <c r="Q1580" s="1" t="str">
        <f>IF(D1580="","",ข้อมูลออเดอร์!AX1579)</f>
        <v/>
      </c>
      <c r="R1580" s="1" t="str">
        <f t="shared" si="273"/>
        <v/>
      </c>
      <c r="S1580" s="1" t="str">
        <f>IF('ข้อมูลจังหวัด-อำเภอ'!C1579="","",'ข้อมูลจังหวัด-อำเภอ'!C1579)</f>
        <v/>
      </c>
      <c r="T1580" s="1" t="str">
        <f>IF('ข้อมูลจังหวัด-อำเภอ'!D1579="","",'ข้อมูลจังหวัด-อำเภอ'!D1579)</f>
        <v/>
      </c>
      <c r="U1580" s="1" t="str">
        <f>IFERROR(VLOOKUP(D1580,ข้อมูลออเดอร์!A:EK,46,0),"")</f>
        <v/>
      </c>
      <c r="V1580" s="1" t="str">
        <f>IFERROR(VLOOKUP(D1580,ข้อมูลออเดอร์!A:EK,46,0),"")</f>
        <v/>
      </c>
      <c r="W1580" s="1" t="str">
        <f>IFERROR(VLOOKUP(D1580,ข้อมูลออเดอร์!A:EK,48,0),"")</f>
        <v/>
      </c>
      <c r="X1580" s="1" t="str">
        <f t="shared" si="274"/>
        <v/>
      </c>
      <c r="Y1580" s="1"/>
      <c r="Z1580" s="1"/>
      <c r="AA1580" s="1" t="e">
        <f t="shared" si="275"/>
        <v>#N/A</v>
      </c>
      <c r="AB1580" s="1"/>
      <c r="AC1580" s="1"/>
      <c r="AD1580" s="1"/>
      <c r="AE1580" s="1" t="e">
        <f>IF(ข้อมูลน้ำหนักสินค้า!C1579="","",ข้อมูลน้ำหนักสินค้า!C1579)*J1580</f>
        <v>#VALUE!</v>
      </c>
    </row>
    <row r="1581" spans="1:31">
      <c r="A1581" s="1" t="str">
        <f t="shared" si="265"/>
        <v/>
      </c>
      <c r="B1581" s="1" t="str">
        <f t="shared" si="266"/>
        <v/>
      </c>
      <c r="C1581" s="1" t="str">
        <f t="shared" si="267"/>
        <v/>
      </c>
      <c r="D1581" s="1" t="str">
        <f>IF(ข้อมูลออเดอร์!A1580="","",ข้อมูลออเดอร์!A1580)</f>
        <v/>
      </c>
      <c r="E1581" s="1" t="str">
        <f>IFERROR(IF(VLOOKUP(D1581,ข้อมูลออเดอร์!A:BV,74,0)="Express delivery","NORMAL",IF(VLOOKUP(D1581,ข้อมูลออเดอร์!A:BV,74,0)="Lalamove","B2B_OFFLINE","")),"")</f>
        <v/>
      </c>
      <c r="F1581" s="1" t="str">
        <f t="shared" si="268"/>
        <v/>
      </c>
      <c r="G1581" s="1" t="str">
        <f>IF(ข้อมูลออเดอร์!CV1580="","",ข้อมูลออเดอร์!CV1580)</f>
        <v/>
      </c>
      <c r="H1581" s="1" t="str">
        <f>IF(ข้อมูลออเดอร์!CW1580="","",ข้อมูลออเดอร์!CW1580)</f>
        <v/>
      </c>
      <c r="I1581" s="1" t="str">
        <f>IF(ข้อมูลออเดอร์!CV1580="","",ข้อมูลออเดอร์!CV1580)</f>
        <v/>
      </c>
      <c r="J1581" s="1" t="str">
        <f>IF(ข้อมูลออเดอร์!DD1580="","",ข้อมูลออเดอร์!DD1580)</f>
        <v/>
      </c>
      <c r="K1581" s="102" t="str">
        <f t="shared" si="269"/>
        <v/>
      </c>
      <c r="L1581" s="102" t="str">
        <f t="shared" si="270"/>
        <v/>
      </c>
      <c r="M1581" s="103" t="str">
        <f ca="1" t="shared" si="271"/>
        <v/>
      </c>
      <c r="N1581" s="103" t="str">
        <f ca="1" t="shared" si="272"/>
        <v/>
      </c>
      <c r="O1581" s="1" t="str">
        <f>IFERROR(VLOOKUP(D1581,ข้อมูลออเดอร์!A:EK,49,0),"")</f>
        <v/>
      </c>
      <c r="P1581" s="1" t="str">
        <f>IF(D1581="","",ข้อมูลออเดอร์!AX1580)</f>
        <v/>
      </c>
      <c r="Q1581" s="1" t="str">
        <f>IF(D1581="","",ข้อมูลออเดอร์!AX1580)</f>
        <v/>
      </c>
      <c r="R1581" s="1" t="str">
        <f t="shared" si="273"/>
        <v/>
      </c>
      <c r="S1581" s="1" t="str">
        <f>IF('ข้อมูลจังหวัด-อำเภอ'!C1580="","",'ข้อมูลจังหวัด-อำเภอ'!C1580)</f>
        <v/>
      </c>
      <c r="T1581" s="1" t="str">
        <f>IF('ข้อมูลจังหวัด-อำเภอ'!D1580="","",'ข้อมูลจังหวัด-อำเภอ'!D1580)</f>
        <v/>
      </c>
      <c r="U1581" s="1" t="str">
        <f>IFERROR(VLOOKUP(D1581,ข้อมูลออเดอร์!A:EK,46,0),"")</f>
        <v/>
      </c>
      <c r="V1581" s="1" t="str">
        <f>IFERROR(VLOOKUP(D1581,ข้อมูลออเดอร์!A:EK,46,0),"")</f>
        <v/>
      </c>
      <c r="W1581" s="1" t="str">
        <f>IFERROR(VLOOKUP(D1581,ข้อมูลออเดอร์!A:EK,48,0),"")</f>
        <v/>
      </c>
      <c r="X1581" s="1" t="str">
        <f t="shared" si="274"/>
        <v/>
      </c>
      <c r="Y1581" s="1"/>
      <c r="Z1581" s="1"/>
      <c r="AA1581" s="1" t="e">
        <f t="shared" si="275"/>
        <v>#N/A</v>
      </c>
      <c r="AB1581" s="1"/>
      <c r="AC1581" s="1"/>
      <c r="AD1581" s="1"/>
      <c r="AE1581" s="1" t="e">
        <f>IF(ข้อมูลน้ำหนักสินค้า!C1580="","",ข้อมูลน้ำหนักสินค้า!C1580)*J1581</f>
        <v>#VALUE!</v>
      </c>
    </row>
    <row r="1582" spans="1:31">
      <c r="A1582" s="1" t="str">
        <f t="shared" si="265"/>
        <v/>
      </c>
      <c r="B1582" s="1" t="str">
        <f t="shared" si="266"/>
        <v/>
      </c>
      <c r="C1582" s="1" t="str">
        <f t="shared" si="267"/>
        <v/>
      </c>
      <c r="D1582" s="1" t="str">
        <f>IF(ข้อมูลออเดอร์!A1581="","",ข้อมูลออเดอร์!A1581)</f>
        <v/>
      </c>
      <c r="E1582" s="1" t="str">
        <f>IFERROR(IF(VLOOKUP(D1582,ข้อมูลออเดอร์!A:BV,74,0)="Express delivery","NORMAL",IF(VLOOKUP(D1582,ข้อมูลออเดอร์!A:BV,74,0)="Lalamove","B2B_OFFLINE","")),"")</f>
        <v/>
      </c>
      <c r="F1582" s="1" t="str">
        <f t="shared" si="268"/>
        <v/>
      </c>
      <c r="G1582" s="1" t="str">
        <f>IF(ข้อมูลออเดอร์!CV1581="","",ข้อมูลออเดอร์!CV1581)</f>
        <v/>
      </c>
      <c r="H1582" s="1" t="str">
        <f>IF(ข้อมูลออเดอร์!CW1581="","",ข้อมูลออเดอร์!CW1581)</f>
        <v/>
      </c>
      <c r="I1582" s="1" t="str">
        <f>IF(ข้อมูลออเดอร์!CV1581="","",ข้อมูลออเดอร์!CV1581)</f>
        <v/>
      </c>
      <c r="J1582" s="1" t="str">
        <f>IF(ข้อมูลออเดอร์!DD1581="","",ข้อมูลออเดอร์!DD1581)</f>
        <v/>
      </c>
      <c r="K1582" s="102" t="str">
        <f t="shared" si="269"/>
        <v/>
      </c>
      <c r="L1582" s="102" t="str">
        <f t="shared" si="270"/>
        <v/>
      </c>
      <c r="M1582" s="103" t="str">
        <f ca="1" t="shared" si="271"/>
        <v/>
      </c>
      <c r="N1582" s="103" t="str">
        <f ca="1" t="shared" si="272"/>
        <v/>
      </c>
      <c r="O1582" s="1" t="str">
        <f>IFERROR(VLOOKUP(D1582,ข้อมูลออเดอร์!A:EK,49,0),"")</f>
        <v/>
      </c>
      <c r="P1582" s="1" t="str">
        <f>IF(D1582="","",ข้อมูลออเดอร์!AX1581)</f>
        <v/>
      </c>
      <c r="Q1582" s="1" t="str">
        <f>IF(D1582="","",ข้อมูลออเดอร์!AX1581)</f>
        <v/>
      </c>
      <c r="R1582" s="1" t="str">
        <f t="shared" si="273"/>
        <v/>
      </c>
      <c r="S1582" s="1" t="str">
        <f>IF('ข้อมูลจังหวัด-อำเภอ'!C1581="","",'ข้อมูลจังหวัด-อำเภอ'!C1581)</f>
        <v/>
      </c>
      <c r="T1582" s="1" t="str">
        <f>IF('ข้อมูลจังหวัด-อำเภอ'!D1581="","",'ข้อมูลจังหวัด-อำเภอ'!D1581)</f>
        <v/>
      </c>
      <c r="U1582" s="1" t="str">
        <f>IFERROR(VLOOKUP(D1582,ข้อมูลออเดอร์!A:EK,46,0),"")</f>
        <v/>
      </c>
      <c r="V1582" s="1" t="str">
        <f>IFERROR(VLOOKUP(D1582,ข้อมูลออเดอร์!A:EK,46,0),"")</f>
        <v/>
      </c>
      <c r="W1582" s="1" t="str">
        <f>IFERROR(VLOOKUP(D1582,ข้อมูลออเดอร์!A:EK,48,0),"")</f>
        <v/>
      </c>
      <c r="X1582" s="1" t="str">
        <f t="shared" si="274"/>
        <v/>
      </c>
      <c r="Y1582" s="1"/>
      <c r="Z1582" s="1"/>
      <c r="AA1582" s="1" t="e">
        <f t="shared" si="275"/>
        <v>#N/A</v>
      </c>
      <c r="AB1582" s="1"/>
      <c r="AC1582" s="1"/>
      <c r="AD1582" s="1"/>
      <c r="AE1582" s="1" t="e">
        <f>IF(ข้อมูลน้ำหนักสินค้า!C1581="","",ข้อมูลน้ำหนักสินค้า!C1581)*J1582</f>
        <v>#VALUE!</v>
      </c>
    </row>
    <row r="1583" spans="1:31">
      <c r="A1583" s="1" t="str">
        <f t="shared" si="265"/>
        <v/>
      </c>
      <c r="B1583" s="1" t="str">
        <f t="shared" si="266"/>
        <v/>
      </c>
      <c r="C1583" s="1" t="str">
        <f t="shared" si="267"/>
        <v/>
      </c>
      <c r="D1583" s="1" t="str">
        <f>IF(ข้อมูลออเดอร์!A1582="","",ข้อมูลออเดอร์!A1582)</f>
        <v/>
      </c>
      <c r="E1583" s="1" t="str">
        <f>IFERROR(IF(VLOOKUP(D1583,ข้อมูลออเดอร์!A:BV,74,0)="Express delivery","NORMAL",IF(VLOOKUP(D1583,ข้อมูลออเดอร์!A:BV,74,0)="Lalamove","B2B_OFFLINE","")),"")</f>
        <v/>
      </c>
      <c r="F1583" s="1" t="str">
        <f t="shared" si="268"/>
        <v/>
      </c>
      <c r="G1583" s="1" t="str">
        <f>IF(ข้อมูลออเดอร์!CV1582="","",ข้อมูลออเดอร์!CV1582)</f>
        <v/>
      </c>
      <c r="H1583" s="1" t="str">
        <f>IF(ข้อมูลออเดอร์!CW1582="","",ข้อมูลออเดอร์!CW1582)</f>
        <v/>
      </c>
      <c r="I1583" s="1" t="str">
        <f>IF(ข้อมูลออเดอร์!CV1582="","",ข้อมูลออเดอร์!CV1582)</f>
        <v/>
      </c>
      <c r="J1583" s="1" t="str">
        <f>IF(ข้อมูลออเดอร์!DD1582="","",ข้อมูลออเดอร์!DD1582)</f>
        <v/>
      </c>
      <c r="K1583" s="102" t="str">
        <f t="shared" si="269"/>
        <v/>
      </c>
      <c r="L1583" s="102" t="str">
        <f t="shared" si="270"/>
        <v/>
      </c>
      <c r="M1583" s="103" t="str">
        <f ca="1" t="shared" si="271"/>
        <v/>
      </c>
      <c r="N1583" s="103" t="str">
        <f ca="1" t="shared" si="272"/>
        <v/>
      </c>
      <c r="O1583" s="1" t="str">
        <f>IFERROR(VLOOKUP(D1583,ข้อมูลออเดอร์!A:EK,49,0),"")</f>
        <v/>
      </c>
      <c r="P1583" s="1" t="str">
        <f>IF(D1583="","",ข้อมูลออเดอร์!AX1582)</f>
        <v/>
      </c>
      <c r="Q1583" s="1" t="str">
        <f>IF(D1583="","",ข้อมูลออเดอร์!AX1582)</f>
        <v/>
      </c>
      <c r="R1583" s="1" t="str">
        <f t="shared" si="273"/>
        <v/>
      </c>
      <c r="S1583" s="1" t="str">
        <f>IF('ข้อมูลจังหวัด-อำเภอ'!C1582="","",'ข้อมูลจังหวัด-อำเภอ'!C1582)</f>
        <v/>
      </c>
      <c r="T1583" s="1" t="str">
        <f>IF('ข้อมูลจังหวัด-อำเภอ'!D1582="","",'ข้อมูลจังหวัด-อำเภอ'!D1582)</f>
        <v/>
      </c>
      <c r="U1583" s="1" t="str">
        <f>IFERROR(VLOOKUP(D1583,ข้อมูลออเดอร์!A:EK,46,0),"")</f>
        <v/>
      </c>
      <c r="V1583" s="1" t="str">
        <f>IFERROR(VLOOKUP(D1583,ข้อมูลออเดอร์!A:EK,46,0),"")</f>
        <v/>
      </c>
      <c r="W1583" s="1" t="str">
        <f>IFERROR(VLOOKUP(D1583,ข้อมูลออเดอร์!A:EK,48,0),"")</f>
        <v/>
      </c>
      <c r="X1583" s="1" t="str">
        <f t="shared" si="274"/>
        <v/>
      </c>
      <c r="Y1583" s="1"/>
      <c r="Z1583" s="1"/>
      <c r="AA1583" s="1" t="e">
        <f t="shared" si="275"/>
        <v>#N/A</v>
      </c>
      <c r="AB1583" s="1"/>
      <c r="AC1583" s="1"/>
      <c r="AD1583" s="1"/>
      <c r="AE1583" s="1" t="e">
        <f>IF(ข้อมูลน้ำหนักสินค้า!C1582="","",ข้อมูลน้ำหนักสินค้า!C1582)*J1583</f>
        <v>#VALUE!</v>
      </c>
    </row>
    <row r="1584" spans="1:31">
      <c r="A1584" s="1" t="str">
        <f t="shared" si="265"/>
        <v/>
      </c>
      <c r="B1584" s="1" t="str">
        <f t="shared" si="266"/>
        <v/>
      </c>
      <c r="C1584" s="1" t="str">
        <f t="shared" si="267"/>
        <v/>
      </c>
      <c r="D1584" s="1" t="str">
        <f>IF(ข้อมูลออเดอร์!A1583="","",ข้อมูลออเดอร์!A1583)</f>
        <v/>
      </c>
      <c r="E1584" s="1" t="str">
        <f>IFERROR(IF(VLOOKUP(D1584,ข้อมูลออเดอร์!A:BV,74,0)="Express delivery","NORMAL",IF(VLOOKUP(D1584,ข้อมูลออเดอร์!A:BV,74,0)="Lalamove","B2B_OFFLINE","")),"")</f>
        <v/>
      </c>
      <c r="F1584" s="1" t="str">
        <f t="shared" si="268"/>
        <v/>
      </c>
      <c r="G1584" s="1" t="str">
        <f>IF(ข้อมูลออเดอร์!CV1583="","",ข้อมูลออเดอร์!CV1583)</f>
        <v/>
      </c>
      <c r="H1584" s="1" t="str">
        <f>IF(ข้อมูลออเดอร์!CW1583="","",ข้อมูลออเดอร์!CW1583)</f>
        <v/>
      </c>
      <c r="I1584" s="1" t="str">
        <f>IF(ข้อมูลออเดอร์!CV1583="","",ข้อมูลออเดอร์!CV1583)</f>
        <v/>
      </c>
      <c r="J1584" s="1" t="str">
        <f>IF(ข้อมูลออเดอร์!DD1583="","",ข้อมูลออเดอร์!DD1583)</f>
        <v/>
      </c>
      <c r="K1584" s="102" t="str">
        <f t="shared" si="269"/>
        <v/>
      </c>
      <c r="L1584" s="102" t="str">
        <f t="shared" si="270"/>
        <v/>
      </c>
      <c r="M1584" s="103" t="str">
        <f ca="1" t="shared" si="271"/>
        <v/>
      </c>
      <c r="N1584" s="103" t="str">
        <f ca="1" t="shared" si="272"/>
        <v/>
      </c>
      <c r="O1584" s="1" t="str">
        <f>IFERROR(VLOOKUP(D1584,ข้อมูลออเดอร์!A:EK,49,0),"")</f>
        <v/>
      </c>
      <c r="P1584" s="1" t="str">
        <f>IF(D1584="","",ข้อมูลออเดอร์!AX1583)</f>
        <v/>
      </c>
      <c r="Q1584" s="1" t="str">
        <f>IF(D1584="","",ข้อมูลออเดอร์!AX1583)</f>
        <v/>
      </c>
      <c r="R1584" s="1" t="str">
        <f t="shared" si="273"/>
        <v/>
      </c>
      <c r="S1584" s="1" t="str">
        <f>IF('ข้อมูลจังหวัด-อำเภอ'!C1583="","",'ข้อมูลจังหวัด-อำเภอ'!C1583)</f>
        <v/>
      </c>
      <c r="T1584" s="1" t="str">
        <f>IF('ข้อมูลจังหวัด-อำเภอ'!D1583="","",'ข้อมูลจังหวัด-อำเภอ'!D1583)</f>
        <v/>
      </c>
      <c r="U1584" s="1" t="str">
        <f>IFERROR(VLOOKUP(D1584,ข้อมูลออเดอร์!A:EK,46,0),"")</f>
        <v/>
      </c>
      <c r="V1584" s="1" t="str">
        <f>IFERROR(VLOOKUP(D1584,ข้อมูลออเดอร์!A:EK,46,0),"")</f>
        <v/>
      </c>
      <c r="W1584" s="1" t="str">
        <f>IFERROR(VLOOKUP(D1584,ข้อมูลออเดอร์!A:EK,48,0),"")</f>
        <v/>
      </c>
      <c r="X1584" s="1" t="str">
        <f t="shared" si="274"/>
        <v/>
      </c>
      <c r="Y1584" s="1"/>
      <c r="Z1584" s="1"/>
      <c r="AA1584" s="1" t="e">
        <f t="shared" si="275"/>
        <v>#N/A</v>
      </c>
      <c r="AB1584" s="1"/>
      <c r="AC1584" s="1"/>
      <c r="AD1584" s="1"/>
      <c r="AE1584" s="1" t="e">
        <f>IF(ข้อมูลน้ำหนักสินค้า!C1583="","",ข้อมูลน้ำหนักสินค้า!C1583)*J1584</f>
        <v>#VALUE!</v>
      </c>
    </row>
    <row r="1585" spans="1:31">
      <c r="A1585" s="1" t="str">
        <f t="shared" si="265"/>
        <v/>
      </c>
      <c r="B1585" s="1" t="str">
        <f t="shared" si="266"/>
        <v/>
      </c>
      <c r="C1585" s="1" t="str">
        <f t="shared" si="267"/>
        <v/>
      </c>
      <c r="D1585" s="1" t="str">
        <f>IF(ข้อมูลออเดอร์!A1584="","",ข้อมูลออเดอร์!A1584)</f>
        <v/>
      </c>
      <c r="E1585" s="1" t="str">
        <f>IFERROR(IF(VLOOKUP(D1585,ข้อมูลออเดอร์!A:BV,74,0)="Express delivery","NORMAL",IF(VLOOKUP(D1585,ข้อมูลออเดอร์!A:BV,74,0)="Lalamove","B2B_OFFLINE","")),"")</f>
        <v/>
      </c>
      <c r="F1585" s="1" t="str">
        <f t="shared" si="268"/>
        <v/>
      </c>
      <c r="G1585" s="1" t="str">
        <f>IF(ข้อมูลออเดอร์!CV1584="","",ข้อมูลออเดอร์!CV1584)</f>
        <v/>
      </c>
      <c r="H1585" s="1" t="str">
        <f>IF(ข้อมูลออเดอร์!CW1584="","",ข้อมูลออเดอร์!CW1584)</f>
        <v/>
      </c>
      <c r="I1585" s="1" t="str">
        <f>IF(ข้อมูลออเดอร์!CV1584="","",ข้อมูลออเดอร์!CV1584)</f>
        <v/>
      </c>
      <c r="J1585" s="1" t="str">
        <f>IF(ข้อมูลออเดอร์!DD1584="","",ข้อมูลออเดอร์!DD1584)</f>
        <v/>
      </c>
      <c r="K1585" s="102" t="str">
        <f t="shared" si="269"/>
        <v/>
      </c>
      <c r="L1585" s="102" t="str">
        <f t="shared" si="270"/>
        <v/>
      </c>
      <c r="M1585" s="103" t="str">
        <f ca="1" t="shared" si="271"/>
        <v/>
      </c>
      <c r="N1585" s="103" t="str">
        <f ca="1" t="shared" si="272"/>
        <v/>
      </c>
      <c r="O1585" s="1" t="str">
        <f>IFERROR(VLOOKUP(D1585,ข้อมูลออเดอร์!A:EK,49,0),"")</f>
        <v/>
      </c>
      <c r="P1585" s="1" t="str">
        <f>IF(D1585="","",ข้อมูลออเดอร์!AX1584)</f>
        <v/>
      </c>
      <c r="Q1585" s="1" t="str">
        <f>IF(D1585="","",ข้อมูลออเดอร์!AX1584)</f>
        <v/>
      </c>
      <c r="R1585" s="1" t="str">
        <f t="shared" si="273"/>
        <v/>
      </c>
      <c r="S1585" s="1" t="str">
        <f>IF('ข้อมูลจังหวัด-อำเภอ'!C1584="","",'ข้อมูลจังหวัด-อำเภอ'!C1584)</f>
        <v/>
      </c>
      <c r="T1585" s="1" t="str">
        <f>IF('ข้อมูลจังหวัด-อำเภอ'!D1584="","",'ข้อมูลจังหวัด-อำเภอ'!D1584)</f>
        <v/>
      </c>
      <c r="U1585" s="1" t="str">
        <f>IFERROR(VLOOKUP(D1585,ข้อมูลออเดอร์!A:EK,46,0),"")</f>
        <v/>
      </c>
      <c r="V1585" s="1" t="str">
        <f>IFERROR(VLOOKUP(D1585,ข้อมูลออเดอร์!A:EK,46,0),"")</f>
        <v/>
      </c>
      <c r="W1585" s="1" t="str">
        <f>IFERROR(VLOOKUP(D1585,ข้อมูลออเดอร์!A:EK,48,0),"")</f>
        <v/>
      </c>
      <c r="X1585" s="1" t="str">
        <f t="shared" si="274"/>
        <v/>
      </c>
      <c r="Y1585" s="1"/>
      <c r="Z1585" s="1"/>
      <c r="AA1585" s="1" t="e">
        <f t="shared" si="275"/>
        <v>#N/A</v>
      </c>
      <c r="AB1585" s="1"/>
      <c r="AC1585" s="1"/>
      <c r="AD1585" s="1"/>
      <c r="AE1585" s="1" t="e">
        <f>IF(ข้อมูลน้ำหนักสินค้า!C1584="","",ข้อมูลน้ำหนักสินค้า!C1584)*J1585</f>
        <v>#VALUE!</v>
      </c>
    </row>
    <row r="1586" spans="1:31">
      <c r="A1586" s="1" t="str">
        <f t="shared" si="265"/>
        <v/>
      </c>
      <c r="B1586" s="1" t="str">
        <f t="shared" si="266"/>
        <v/>
      </c>
      <c r="C1586" s="1" t="str">
        <f t="shared" si="267"/>
        <v/>
      </c>
      <c r="D1586" s="1" t="str">
        <f>IF(ข้อมูลออเดอร์!A1585="","",ข้อมูลออเดอร์!A1585)</f>
        <v/>
      </c>
      <c r="E1586" s="1" t="str">
        <f>IFERROR(IF(VLOOKUP(D1586,ข้อมูลออเดอร์!A:BV,74,0)="Express delivery","NORMAL",IF(VLOOKUP(D1586,ข้อมูลออเดอร์!A:BV,74,0)="Lalamove","B2B_OFFLINE","")),"")</f>
        <v/>
      </c>
      <c r="F1586" s="1" t="str">
        <f t="shared" si="268"/>
        <v/>
      </c>
      <c r="G1586" s="1" t="str">
        <f>IF(ข้อมูลออเดอร์!CV1585="","",ข้อมูลออเดอร์!CV1585)</f>
        <v/>
      </c>
      <c r="H1586" s="1" t="str">
        <f>IF(ข้อมูลออเดอร์!CW1585="","",ข้อมูลออเดอร์!CW1585)</f>
        <v/>
      </c>
      <c r="I1586" s="1" t="str">
        <f>IF(ข้อมูลออเดอร์!CV1585="","",ข้อมูลออเดอร์!CV1585)</f>
        <v/>
      </c>
      <c r="J1586" s="1" t="str">
        <f>IF(ข้อมูลออเดอร์!DD1585="","",ข้อมูลออเดอร์!DD1585)</f>
        <v/>
      </c>
      <c r="K1586" s="102" t="str">
        <f t="shared" si="269"/>
        <v/>
      </c>
      <c r="L1586" s="102" t="str">
        <f t="shared" si="270"/>
        <v/>
      </c>
      <c r="M1586" s="103" t="str">
        <f ca="1" t="shared" si="271"/>
        <v/>
      </c>
      <c r="N1586" s="103" t="str">
        <f ca="1" t="shared" si="272"/>
        <v/>
      </c>
      <c r="O1586" s="1" t="str">
        <f>IFERROR(VLOOKUP(D1586,ข้อมูลออเดอร์!A:EK,49,0),"")</f>
        <v/>
      </c>
      <c r="P1586" s="1" t="str">
        <f>IF(D1586="","",ข้อมูลออเดอร์!AX1585)</f>
        <v/>
      </c>
      <c r="Q1586" s="1" t="str">
        <f>IF(D1586="","",ข้อมูลออเดอร์!AX1585)</f>
        <v/>
      </c>
      <c r="R1586" s="1" t="str">
        <f t="shared" si="273"/>
        <v/>
      </c>
      <c r="S1586" s="1" t="str">
        <f>IF('ข้อมูลจังหวัด-อำเภอ'!C1585="","",'ข้อมูลจังหวัด-อำเภอ'!C1585)</f>
        <v/>
      </c>
      <c r="T1586" s="1" t="str">
        <f>IF('ข้อมูลจังหวัด-อำเภอ'!D1585="","",'ข้อมูลจังหวัด-อำเภอ'!D1585)</f>
        <v/>
      </c>
      <c r="U1586" s="1" t="str">
        <f>IFERROR(VLOOKUP(D1586,ข้อมูลออเดอร์!A:EK,46,0),"")</f>
        <v/>
      </c>
      <c r="V1586" s="1" t="str">
        <f>IFERROR(VLOOKUP(D1586,ข้อมูลออเดอร์!A:EK,46,0),"")</f>
        <v/>
      </c>
      <c r="W1586" s="1" t="str">
        <f>IFERROR(VLOOKUP(D1586,ข้อมูลออเดอร์!A:EK,48,0),"")</f>
        <v/>
      </c>
      <c r="X1586" s="1" t="str">
        <f t="shared" si="274"/>
        <v/>
      </c>
      <c r="Y1586" s="1"/>
      <c r="Z1586" s="1"/>
      <c r="AA1586" s="1" t="e">
        <f t="shared" si="275"/>
        <v>#N/A</v>
      </c>
      <c r="AB1586" s="1"/>
      <c r="AC1586" s="1"/>
      <c r="AD1586" s="1"/>
      <c r="AE1586" s="1" t="e">
        <f>IF(ข้อมูลน้ำหนักสินค้า!C1585="","",ข้อมูลน้ำหนักสินค้า!C1585)*J1586</f>
        <v>#VALUE!</v>
      </c>
    </row>
    <row r="1587" spans="1:31">
      <c r="A1587" s="1" t="str">
        <f t="shared" si="265"/>
        <v/>
      </c>
      <c r="B1587" s="1" t="str">
        <f t="shared" si="266"/>
        <v/>
      </c>
      <c r="C1587" s="1" t="str">
        <f t="shared" si="267"/>
        <v/>
      </c>
      <c r="D1587" s="1" t="str">
        <f>IF(ข้อมูลออเดอร์!A1586="","",ข้อมูลออเดอร์!A1586)</f>
        <v/>
      </c>
      <c r="E1587" s="1" t="str">
        <f>IFERROR(IF(VLOOKUP(D1587,ข้อมูลออเดอร์!A:BV,74,0)="Express delivery","NORMAL",IF(VLOOKUP(D1587,ข้อมูลออเดอร์!A:BV,74,0)="Lalamove","B2B_OFFLINE","")),"")</f>
        <v/>
      </c>
      <c r="F1587" s="1" t="str">
        <f t="shared" si="268"/>
        <v/>
      </c>
      <c r="G1587" s="1" t="str">
        <f>IF(ข้อมูลออเดอร์!CV1586="","",ข้อมูลออเดอร์!CV1586)</f>
        <v/>
      </c>
      <c r="H1587" s="1" t="str">
        <f>IF(ข้อมูลออเดอร์!CW1586="","",ข้อมูลออเดอร์!CW1586)</f>
        <v/>
      </c>
      <c r="I1587" s="1" t="str">
        <f>IF(ข้อมูลออเดอร์!CV1586="","",ข้อมูลออเดอร์!CV1586)</f>
        <v/>
      </c>
      <c r="J1587" s="1" t="str">
        <f>IF(ข้อมูลออเดอร์!DD1586="","",ข้อมูลออเดอร์!DD1586)</f>
        <v/>
      </c>
      <c r="K1587" s="102" t="str">
        <f t="shared" si="269"/>
        <v/>
      </c>
      <c r="L1587" s="102" t="str">
        <f t="shared" si="270"/>
        <v/>
      </c>
      <c r="M1587" s="103" t="str">
        <f ca="1" t="shared" si="271"/>
        <v/>
      </c>
      <c r="N1587" s="103" t="str">
        <f ca="1" t="shared" si="272"/>
        <v/>
      </c>
      <c r="O1587" s="1" t="str">
        <f>IFERROR(VLOOKUP(D1587,ข้อมูลออเดอร์!A:EK,49,0),"")</f>
        <v/>
      </c>
      <c r="P1587" s="1" t="str">
        <f>IF(D1587="","",ข้อมูลออเดอร์!AX1586)</f>
        <v/>
      </c>
      <c r="Q1587" s="1" t="str">
        <f>IF(D1587="","",ข้อมูลออเดอร์!AX1586)</f>
        <v/>
      </c>
      <c r="R1587" s="1" t="str">
        <f t="shared" si="273"/>
        <v/>
      </c>
      <c r="S1587" s="1" t="str">
        <f>IF('ข้อมูลจังหวัด-อำเภอ'!C1586="","",'ข้อมูลจังหวัด-อำเภอ'!C1586)</f>
        <v/>
      </c>
      <c r="T1587" s="1" t="str">
        <f>IF('ข้อมูลจังหวัด-อำเภอ'!D1586="","",'ข้อมูลจังหวัด-อำเภอ'!D1586)</f>
        <v/>
      </c>
      <c r="U1587" s="1" t="str">
        <f>IFERROR(VLOOKUP(D1587,ข้อมูลออเดอร์!A:EK,46,0),"")</f>
        <v/>
      </c>
      <c r="V1587" s="1" t="str">
        <f>IFERROR(VLOOKUP(D1587,ข้อมูลออเดอร์!A:EK,46,0),"")</f>
        <v/>
      </c>
      <c r="W1587" s="1" t="str">
        <f>IFERROR(VLOOKUP(D1587,ข้อมูลออเดอร์!A:EK,48,0),"")</f>
        <v/>
      </c>
      <c r="X1587" s="1" t="str">
        <f t="shared" si="274"/>
        <v/>
      </c>
      <c r="Y1587" s="1"/>
      <c r="Z1587" s="1"/>
      <c r="AA1587" s="1" t="e">
        <f t="shared" si="275"/>
        <v>#N/A</v>
      </c>
      <c r="AB1587" s="1"/>
      <c r="AC1587" s="1"/>
      <c r="AD1587" s="1"/>
      <c r="AE1587" s="1" t="e">
        <f>IF(ข้อมูลน้ำหนักสินค้า!C1586="","",ข้อมูลน้ำหนักสินค้า!C1586)*J1587</f>
        <v>#VALUE!</v>
      </c>
    </row>
    <row r="1588" spans="1:31">
      <c r="A1588" s="1" t="str">
        <f t="shared" si="265"/>
        <v/>
      </c>
      <c r="B1588" s="1" t="str">
        <f t="shared" si="266"/>
        <v/>
      </c>
      <c r="C1588" s="1" t="str">
        <f t="shared" si="267"/>
        <v/>
      </c>
      <c r="D1588" s="1" t="str">
        <f>IF(ข้อมูลออเดอร์!A1587="","",ข้อมูลออเดอร์!A1587)</f>
        <v/>
      </c>
      <c r="E1588" s="1" t="str">
        <f>IFERROR(IF(VLOOKUP(D1588,ข้อมูลออเดอร์!A:BV,74,0)="Express delivery","NORMAL",IF(VLOOKUP(D1588,ข้อมูลออเดอร์!A:BV,74,0)="Lalamove","B2B_OFFLINE","")),"")</f>
        <v/>
      </c>
      <c r="F1588" s="1" t="str">
        <f t="shared" si="268"/>
        <v/>
      </c>
      <c r="G1588" s="1" t="str">
        <f>IF(ข้อมูลออเดอร์!CV1587="","",ข้อมูลออเดอร์!CV1587)</f>
        <v/>
      </c>
      <c r="H1588" s="1" t="str">
        <f>IF(ข้อมูลออเดอร์!CW1587="","",ข้อมูลออเดอร์!CW1587)</f>
        <v/>
      </c>
      <c r="I1588" s="1" t="str">
        <f>IF(ข้อมูลออเดอร์!CV1587="","",ข้อมูลออเดอร์!CV1587)</f>
        <v/>
      </c>
      <c r="J1588" s="1" t="str">
        <f>IF(ข้อมูลออเดอร์!DD1587="","",ข้อมูลออเดอร์!DD1587)</f>
        <v/>
      </c>
      <c r="K1588" s="102" t="str">
        <f t="shared" si="269"/>
        <v/>
      </c>
      <c r="L1588" s="102" t="str">
        <f t="shared" si="270"/>
        <v/>
      </c>
      <c r="M1588" s="103" t="str">
        <f ca="1" t="shared" si="271"/>
        <v/>
      </c>
      <c r="N1588" s="103" t="str">
        <f ca="1" t="shared" si="272"/>
        <v/>
      </c>
      <c r="O1588" s="1" t="str">
        <f>IFERROR(VLOOKUP(D1588,ข้อมูลออเดอร์!A:EK,49,0),"")</f>
        <v/>
      </c>
      <c r="P1588" s="1" t="str">
        <f>IF(D1588="","",ข้อมูลออเดอร์!AX1587)</f>
        <v/>
      </c>
      <c r="Q1588" s="1" t="str">
        <f>IF(D1588="","",ข้อมูลออเดอร์!AX1587)</f>
        <v/>
      </c>
      <c r="R1588" s="1" t="str">
        <f t="shared" si="273"/>
        <v/>
      </c>
      <c r="S1588" s="1" t="str">
        <f>IF('ข้อมูลจังหวัด-อำเภอ'!C1587="","",'ข้อมูลจังหวัด-อำเภอ'!C1587)</f>
        <v/>
      </c>
      <c r="T1588" s="1" t="str">
        <f>IF('ข้อมูลจังหวัด-อำเภอ'!D1587="","",'ข้อมูลจังหวัด-อำเภอ'!D1587)</f>
        <v/>
      </c>
      <c r="U1588" s="1" t="str">
        <f>IFERROR(VLOOKUP(D1588,ข้อมูลออเดอร์!A:EK,46,0),"")</f>
        <v/>
      </c>
      <c r="V1588" s="1" t="str">
        <f>IFERROR(VLOOKUP(D1588,ข้อมูลออเดอร์!A:EK,46,0),"")</f>
        <v/>
      </c>
      <c r="W1588" s="1" t="str">
        <f>IFERROR(VLOOKUP(D1588,ข้อมูลออเดอร์!A:EK,48,0),"")</f>
        <v/>
      </c>
      <c r="X1588" s="1" t="str">
        <f t="shared" si="274"/>
        <v/>
      </c>
      <c r="Y1588" s="1"/>
      <c r="Z1588" s="1"/>
      <c r="AA1588" s="1" t="e">
        <f t="shared" si="275"/>
        <v>#N/A</v>
      </c>
      <c r="AB1588" s="1"/>
      <c r="AC1588" s="1"/>
      <c r="AD1588" s="1"/>
      <c r="AE1588" s="1" t="e">
        <f>IF(ข้อมูลน้ำหนักสินค้า!C1587="","",ข้อมูลน้ำหนักสินค้า!C1587)*J1588</f>
        <v>#VALUE!</v>
      </c>
    </row>
    <row r="1589" spans="1:31">
      <c r="A1589" s="1" t="str">
        <f t="shared" si="265"/>
        <v/>
      </c>
      <c r="B1589" s="1" t="str">
        <f t="shared" si="266"/>
        <v/>
      </c>
      <c r="C1589" s="1" t="str">
        <f t="shared" si="267"/>
        <v/>
      </c>
      <c r="D1589" s="1" t="str">
        <f>IF(ข้อมูลออเดอร์!A1588="","",ข้อมูลออเดอร์!A1588)</f>
        <v/>
      </c>
      <c r="E1589" s="1" t="str">
        <f>IFERROR(IF(VLOOKUP(D1589,ข้อมูลออเดอร์!A:BV,74,0)="Express delivery","NORMAL",IF(VLOOKUP(D1589,ข้อมูลออเดอร์!A:BV,74,0)="Lalamove","B2B_OFFLINE","")),"")</f>
        <v/>
      </c>
      <c r="F1589" s="1" t="str">
        <f t="shared" si="268"/>
        <v/>
      </c>
      <c r="G1589" s="1" t="str">
        <f>IF(ข้อมูลออเดอร์!CV1588="","",ข้อมูลออเดอร์!CV1588)</f>
        <v/>
      </c>
      <c r="H1589" s="1" t="str">
        <f>IF(ข้อมูลออเดอร์!CW1588="","",ข้อมูลออเดอร์!CW1588)</f>
        <v/>
      </c>
      <c r="I1589" s="1" t="str">
        <f>IF(ข้อมูลออเดอร์!CV1588="","",ข้อมูลออเดอร์!CV1588)</f>
        <v/>
      </c>
      <c r="J1589" s="1" t="str">
        <f>IF(ข้อมูลออเดอร์!DD1588="","",ข้อมูลออเดอร์!DD1588)</f>
        <v/>
      </c>
      <c r="K1589" s="102" t="str">
        <f t="shared" si="269"/>
        <v/>
      </c>
      <c r="L1589" s="102" t="str">
        <f t="shared" si="270"/>
        <v/>
      </c>
      <c r="M1589" s="103" t="str">
        <f ca="1" t="shared" si="271"/>
        <v/>
      </c>
      <c r="N1589" s="103" t="str">
        <f ca="1" t="shared" si="272"/>
        <v/>
      </c>
      <c r="O1589" s="1" t="str">
        <f>IFERROR(VLOOKUP(D1589,ข้อมูลออเดอร์!A:EK,49,0),"")</f>
        <v/>
      </c>
      <c r="P1589" s="1" t="str">
        <f>IF(D1589="","",ข้อมูลออเดอร์!AX1588)</f>
        <v/>
      </c>
      <c r="Q1589" s="1" t="str">
        <f>IF(D1589="","",ข้อมูลออเดอร์!AX1588)</f>
        <v/>
      </c>
      <c r="R1589" s="1" t="str">
        <f t="shared" si="273"/>
        <v/>
      </c>
      <c r="S1589" s="1" t="str">
        <f>IF('ข้อมูลจังหวัด-อำเภอ'!C1588="","",'ข้อมูลจังหวัด-อำเภอ'!C1588)</f>
        <v/>
      </c>
      <c r="T1589" s="1" t="str">
        <f>IF('ข้อมูลจังหวัด-อำเภอ'!D1588="","",'ข้อมูลจังหวัด-อำเภอ'!D1588)</f>
        <v/>
      </c>
      <c r="U1589" s="1" t="str">
        <f>IFERROR(VLOOKUP(D1589,ข้อมูลออเดอร์!A:EK,46,0),"")</f>
        <v/>
      </c>
      <c r="V1589" s="1" t="str">
        <f>IFERROR(VLOOKUP(D1589,ข้อมูลออเดอร์!A:EK,46,0),"")</f>
        <v/>
      </c>
      <c r="W1589" s="1" t="str">
        <f>IFERROR(VLOOKUP(D1589,ข้อมูลออเดอร์!A:EK,48,0),"")</f>
        <v/>
      </c>
      <c r="X1589" s="1" t="str">
        <f t="shared" si="274"/>
        <v/>
      </c>
      <c r="Y1589" s="1"/>
      <c r="Z1589" s="1"/>
      <c r="AA1589" s="1" t="e">
        <f t="shared" si="275"/>
        <v>#N/A</v>
      </c>
      <c r="AB1589" s="1"/>
      <c r="AC1589" s="1"/>
      <c r="AD1589" s="1"/>
      <c r="AE1589" s="1" t="e">
        <f>IF(ข้อมูลน้ำหนักสินค้า!C1588="","",ข้อมูลน้ำหนักสินค้า!C1588)*J1589</f>
        <v>#VALUE!</v>
      </c>
    </row>
    <row r="1590" spans="1:31">
      <c r="A1590" s="1" t="str">
        <f t="shared" si="265"/>
        <v/>
      </c>
      <c r="B1590" s="1" t="str">
        <f t="shared" si="266"/>
        <v/>
      </c>
      <c r="C1590" s="1" t="str">
        <f t="shared" si="267"/>
        <v/>
      </c>
      <c r="D1590" s="1" t="str">
        <f>IF(ข้อมูลออเดอร์!A1589="","",ข้อมูลออเดอร์!A1589)</f>
        <v/>
      </c>
      <c r="E1590" s="1" t="str">
        <f>IFERROR(IF(VLOOKUP(D1590,ข้อมูลออเดอร์!A:BV,74,0)="Express delivery","NORMAL",IF(VLOOKUP(D1590,ข้อมูลออเดอร์!A:BV,74,0)="Lalamove","B2B_OFFLINE","")),"")</f>
        <v/>
      </c>
      <c r="F1590" s="1" t="str">
        <f t="shared" si="268"/>
        <v/>
      </c>
      <c r="G1590" s="1" t="str">
        <f>IF(ข้อมูลออเดอร์!CV1589="","",ข้อมูลออเดอร์!CV1589)</f>
        <v/>
      </c>
      <c r="H1590" s="1" t="str">
        <f>IF(ข้อมูลออเดอร์!CW1589="","",ข้อมูลออเดอร์!CW1589)</f>
        <v/>
      </c>
      <c r="I1590" s="1" t="str">
        <f>IF(ข้อมูลออเดอร์!CV1589="","",ข้อมูลออเดอร์!CV1589)</f>
        <v/>
      </c>
      <c r="J1590" s="1" t="str">
        <f>IF(ข้อมูลออเดอร์!DD1589="","",ข้อมูลออเดอร์!DD1589)</f>
        <v/>
      </c>
      <c r="K1590" s="102" t="str">
        <f t="shared" si="269"/>
        <v/>
      </c>
      <c r="L1590" s="102" t="str">
        <f t="shared" si="270"/>
        <v/>
      </c>
      <c r="M1590" s="103" t="str">
        <f ca="1" t="shared" si="271"/>
        <v/>
      </c>
      <c r="N1590" s="103" t="str">
        <f ca="1" t="shared" si="272"/>
        <v/>
      </c>
      <c r="O1590" s="1" t="str">
        <f>IFERROR(VLOOKUP(D1590,ข้อมูลออเดอร์!A:EK,49,0),"")</f>
        <v/>
      </c>
      <c r="P1590" s="1" t="str">
        <f>IF(D1590="","",ข้อมูลออเดอร์!AX1589)</f>
        <v/>
      </c>
      <c r="Q1590" s="1" t="str">
        <f>IF(D1590="","",ข้อมูลออเดอร์!AX1589)</f>
        <v/>
      </c>
      <c r="R1590" s="1" t="str">
        <f t="shared" si="273"/>
        <v/>
      </c>
      <c r="S1590" s="1" t="str">
        <f>IF('ข้อมูลจังหวัด-อำเภอ'!C1589="","",'ข้อมูลจังหวัด-อำเภอ'!C1589)</f>
        <v/>
      </c>
      <c r="T1590" s="1" t="str">
        <f>IF('ข้อมูลจังหวัด-อำเภอ'!D1589="","",'ข้อมูลจังหวัด-อำเภอ'!D1589)</f>
        <v/>
      </c>
      <c r="U1590" s="1" t="str">
        <f>IFERROR(VLOOKUP(D1590,ข้อมูลออเดอร์!A:EK,46,0),"")</f>
        <v/>
      </c>
      <c r="V1590" s="1" t="str">
        <f>IFERROR(VLOOKUP(D1590,ข้อมูลออเดอร์!A:EK,46,0),"")</f>
        <v/>
      </c>
      <c r="W1590" s="1" t="str">
        <f>IFERROR(VLOOKUP(D1590,ข้อมูลออเดอร์!A:EK,48,0),"")</f>
        <v/>
      </c>
      <c r="X1590" s="1" t="str">
        <f t="shared" si="274"/>
        <v/>
      </c>
      <c r="Y1590" s="1"/>
      <c r="Z1590" s="1"/>
      <c r="AA1590" s="1" t="e">
        <f t="shared" si="275"/>
        <v>#N/A</v>
      </c>
      <c r="AB1590" s="1"/>
      <c r="AC1590" s="1"/>
      <c r="AD1590" s="1"/>
      <c r="AE1590" s="1" t="e">
        <f>IF(ข้อมูลน้ำหนักสินค้า!C1589="","",ข้อมูลน้ำหนักสินค้า!C1589)*J1590</f>
        <v>#VALUE!</v>
      </c>
    </row>
    <row r="1591" spans="1:31">
      <c r="A1591" s="1" t="str">
        <f t="shared" si="265"/>
        <v/>
      </c>
      <c r="B1591" s="1" t="str">
        <f t="shared" si="266"/>
        <v/>
      </c>
      <c r="C1591" s="1" t="str">
        <f t="shared" si="267"/>
        <v/>
      </c>
      <c r="D1591" s="1" t="str">
        <f>IF(ข้อมูลออเดอร์!A1590="","",ข้อมูลออเดอร์!A1590)</f>
        <v/>
      </c>
      <c r="E1591" s="1" t="str">
        <f>IFERROR(IF(VLOOKUP(D1591,ข้อมูลออเดอร์!A:BV,74,0)="Express delivery","NORMAL",IF(VLOOKUP(D1591,ข้อมูลออเดอร์!A:BV,74,0)="Lalamove","B2B_OFFLINE","")),"")</f>
        <v/>
      </c>
      <c r="F1591" s="1" t="str">
        <f t="shared" si="268"/>
        <v/>
      </c>
      <c r="G1591" s="1" t="str">
        <f>IF(ข้อมูลออเดอร์!CV1590="","",ข้อมูลออเดอร์!CV1590)</f>
        <v/>
      </c>
      <c r="H1591" s="1" t="str">
        <f>IF(ข้อมูลออเดอร์!CW1590="","",ข้อมูลออเดอร์!CW1590)</f>
        <v/>
      </c>
      <c r="I1591" s="1" t="str">
        <f>IF(ข้อมูลออเดอร์!CV1590="","",ข้อมูลออเดอร์!CV1590)</f>
        <v/>
      </c>
      <c r="J1591" s="1" t="str">
        <f>IF(ข้อมูลออเดอร์!DD1590="","",ข้อมูลออเดอร์!DD1590)</f>
        <v/>
      </c>
      <c r="K1591" s="102" t="str">
        <f t="shared" si="269"/>
        <v/>
      </c>
      <c r="L1591" s="102" t="str">
        <f t="shared" si="270"/>
        <v/>
      </c>
      <c r="M1591" s="103" t="str">
        <f ca="1" t="shared" si="271"/>
        <v/>
      </c>
      <c r="N1591" s="103" t="str">
        <f ca="1" t="shared" si="272"/>
        <v/>
      </c>
      <c r="O1591" s="1" t="str">
        <f>IFERROR(VLOOKUP(D1591,ข้อมูลออเดอร์!A:EK,49,0),"")</f>
        <v/>
      </c>
      <c r="P1591" s="1" t="str">
        <f>IF(D1591="","",ข้อมูลออเดอร์!AX1590)</f>
        <v/>
      </c>
      <c r="Q1591" s="1" t="str">
        <f>IF(D1591="","",ข้อมูลออเดอร์!AX1590)</f>
        <v/>
      </c>
      <c r="R1591" s="1" t="str">
        <f t="shared" si="273"/>
        <v/>
      </c>
      <c r="S1591" s="1" t="str">
        <f>IF('ข้อมูลจังหวัด-อำเภอ'!C1590="","",'ข้อมูลจังหวัด-อำเภอ'!C1590)</f>
        <v/>
      </c>
      <c r="T1591" s="1" t="str">
        <f>IF('ข้อมูลจังหวัด-อำเภอ'!D1590="","",'ข้อมูลจังหวัด-อำเภอ'!D1590)</f>
        <v/>
      </c>
      <c r="U1591" s="1" t="str">
        <f>IFERROR(VLOOKUP(D1591,ข้อมูลออเดอร์!A:EK,46,0),"")</f>
        <v/>
      </c>
      <c r="V1591" s="1" t="str">
        <f>IFERROR(VLOOKUP(D1591,ข้อมูลออเดอร์!A:EK,46,0),"")</f>
        <v/>
      </c>
      <c r="W1591" s="1" t="str">
        <f>IFERROR(VLOOKUP(D1591,ข้อมูลออเดอร์!A:EK,48,0),"")</f>
        <v/>
      </c>
      <c r="X1591" s="1" t="str">
        <f t="shared" si="274"/>
        <v/>
      </c>
      <c r="Y1591" s="1"/>
      <c r="Z1591" s="1"/>
      <c r="AA1591" s="1" t="e">
        <f t="shared" si="275"/>
        <v>#N/A</v>
      </c>
      <c r="AB1591" s="1"/>
      <c r="AC1591" s="1"/>
      <c r="AD1591" s="1"/>
      <c r="AE1591" s="1" t="e">
        <f>IF(ข้อมูลน้ำหนักสินค้า!C1590="","",ข้อมูลน้ำหนักสินค้า!C1590)*J1591</f>
        <v>#VALUE!</v>
      </c>
    </row>
    <row r="1592" spans="1:31">
      <c r="A1592" s="1" t="str">
        <f t="shared" si="265"/>
        <v/>
      </c>
      <c r="B1592" s="1" t="str">
        <f t="shared" si="266"/>
        <v/>
      </c>
      <c r="C1592" s="1" t="str">
        <f t="shared" si="267"/>
        <v/>
      </c>
      <c r="D1592" s="1" t="str">
        <f>IF(ข้อมูลออเดอร์!A1591="","",ข้อมูลออเดอร์!A1591)</f>
        <v/>
      </c>
      <c r="E1592" s="1" t="str">
        <f>IFERROR(IF(VLOOKUP(D1592,ข้อมูลออเดอร์!A:BV,74,0)="Express delivery","NORMAL",IF(VLOOKUP(D1592,ข้อมูลออเดอร์!A:BV,74,0)="Lalamove","B2B_OFFLINE","")),"")</f>
        <v/>
      </c>
      <c r="F1592" s="1" t="str">
        <f t="shared" si="268"/>
        <v/>
      </c>
      <c r="G1592" s="1" t="str">
        <f>IF(ข้อมูลออเดอร์!CV1591="","",ข้อมูลออเดอร์!CV1591)</f>
        <v/>
      </c>
      <c r="H1592" s="1" t="str">
        <f>IF(ข้อมูลออเดอร์!CW1591="","",ข้อมูลออเดอร์!CW1591)</f>
        <v/>
      </c>
      <c r="I1592" s="1" t="str">
        <f>IF(ข้อมูลออเดอร์!CV1591="","",ข้อมูลออเดอร์!CV1591)</f>
        <v/>
      </c>
      <c r="J1592" s="1" t="str">
        <f>IF(ข้อมูลออเดอร์!DD1591="","",ข้อมูลออเดอร์!DD1591)</f>
        <v/>
      </c>
      <c r="K1592" s="102" t="str">
        <f t="shared" si="269"/>
        <v/>
      </c>
      <c r="L1592" s="102" t="str">
        <f t="shared" si="270"/>
        <v/>
      </c>
      <c r="M1592" s="103" t="str">
        <f ca="1" t="shared" si="271"/>
        <v/>
      </c>
      <c r="N1592" s="103" t="str">
        <f ca="1" t="shared" si="272"/>
        <v/>
      </c>
      <c r="O1592" s="1" t="str">
        <f>IFERROR(VLOOKUP(D1592,ข้อมูลออเดอร์!A:EK,49,0),"")</f>
        <v/>
      </c>
      <c r="P1592" s="1" t="str">
        <f>IF(D1592="","",ข้อมูลออเดอร์!AX1591)</f>
        <v/>
      </c>
      <c r="Q1592" s="1" t="str">
        <f>IF(D1592="","",ข้อมูลออเดอร์!AX1591)</f>
        <v/>
      </c>
      <c r="R1592" s="1" t="str">
        <f t="shared" si="273"/>
        <v/>
      </c>
      <c r="S1592" s="1" t="str">
        <f>IF('ข้อมูลจังหวัด-อำเภอ'!C1591="","",'ข้อมูลจังหวัด-อำเภอ'!C1591)</f>
        <v/>
      </c>
      <c r="T1592" s="1" t="str">
        <f>IF('ข้อมูลจังหวัด-อำเภอ'!D1591="","",'ข้อมูลจังหวัด-อำเภอ'!D1591)</f>
        <v/>
      </c>
      <c r="U1592" s="1" t="str">
        <f>IFERROR(VLOOKUP(D1592,ข้อมูลออเดอร์!A:EK,46,0),"")</f>
        <v/>
      </c>
      <c r="V1592" s="1" t="str">
        <f>IFERROR(VLOOKUP(D1592,ข้อมูลออเดอร์!A:EK,46,0),"")</f>
        <v/>
      </c>
      <c r="W1592" s="1" t="str">
        <f>IFERROR(VLOOKUP(D1592,ข้อมูลออเดอร์!A:EK,48,0),"")</f>
        <v/>
      </c>
      <c r="X1592" s="1" t="str">
        <f t="shared" si="274"/>
        <v/>
      </c>
      <c r="Y1592" s="1"/>
      <c r="Z1592" s="1"/>
      <c r="AA1592" s="1" t="e">
        <f t="shared" si="275"/>
        <v>#N/A</v>
      </c>
      <c r="AB1592" s="1"/>
      <c r="AC1592" s="1"/>
      <c r="AD1592" s="1"/>
      <c r="AE1592" s="1" t="e">
        <f>IF(ข้อมูลน้ำหนักสินค้า!C1591="","",ข้อมูลน้ำหนักสินค้า!C1591)*J1592</f>
        <v>#VALUE!</v>
      </c>
    </row>
    <row r="1593" spans="1:31">
      <c r="A1593" s="1" t="str">
        <f t="shared" si="265"/>
        <v/>
      </c>
      <c r="B1593" s="1" t="str">
        <f t="shared" si="266"/>
        <v/>
      </c>
      <c r="C1593" s="1" t="str">
        <f t="shared" si="267"/>
        <v/>
      </c>
      <c r="D1593" s="1" t="str">
        <f>IF(ข้อมูลออเดอร์!A1592="","",ข้อมูลออเดอร์!A1592)</f>
        <v/>
      </c>
      <c r="E1593" s="1" t="str">
        <f>IFERROR(IF(VLOOKUP(D1593,ข้อมูลออเดอร์!A:BV,74,0)="Express delivery","NORMAL",IF(VLOOKUP(D1593,ข้อมูลออเดอร์!A:BV,74,0)="Lalamove","B2B_OFFLINE","")),"")</f>
        <v/>
      </c>
      <c r="F1593" s="1" t="str">
        <f t="shared" si="268"/>
        <v/>
      </c>
      <c r="G1593" s="1" t="str">
        <f>IF(ข้อมูลออเดอร์!CV1592="","",ข้อมูลออเดอร์!CV1592)</f>
        <v/>
      </c>
      <c r="H1593" s="1" t="str">
        <f>IF(ข้อมูลออเดอร์!CW1592="","",ข้อมูลออเดอร์!CW1592)</f>
        <v/>
      </c>
      <c r="I1593" s="1" t="str">
        <f>IF(ข้อมูลออเดอร์!CV1592="","",ข้อมูลออเดอร์!CV1592)</f>
        <v/>
      </c>
      <c r="J1593" s="1" t="str">
        <f>IF(ข้อมูลออเดอร์!DD1592="","",ข้อมูลออเดอร์!DD1592)</f>
        <v/>
      </c>
      <c r="K1593" s="102" t="str">
        <f t="shared" si="269"/>
        <v/>
      </c>
      <c r="L1593" s="102" t="str">
        <f t="shared" si="270"/>
        <v/>
      </c>
      <c r="M1593" s="103" t="str">
        <f ca="1" t="shared" si="271"/>
        <v/>
      </c>
      <c r="N1593" s="103" t="str">
        <f ca="1" t="shared" si="272"/>
        <v/>
      </c>
      <c r="O1593" s="1" t="str">
        <f>IFERROR(VLOOKUP(D1593,ข้อมูลออเดอร์!A:EK,49,0),"")</f>
        <v/>
      </c>
      <c r="P1593" s="1" t="str">
        <f>IF(D1593="","",ข้อมูลออเดอร์!AX1592)</f>
        <v/>
      </c>
      <c r="Q1593" s="1" t="str">
        <f>IF(D1593="","",ข้อมูลออเดอร์!AX1592)</f>
        <v/>
      </c>
      <c r="R1593" s="1" t="str">
        <f t="shared" si="273"/>
        <v/>
      </c>
      <c r="S1593" s="1" t="str">
        <f>IF('ข้อมูลจังหวัด-อำเภอ'!C1592="","",'ข้อมูลจังหวัด-อำเภอ'!C1592)</f>
        <v/>
      </c>
      <c r="T1593" s="1" t="str">
        <f>IF('ข้อมูลจังหวัด-อำเภอ'!D1592="","",'ข้อมูลจังหวัด-อำเภอ'!D1592)</f>
        <v/>
      </c>
      <c r="U1593" s="1" t="str">
        <f>IFERROR(VLOOKUP(D1593,ข้อมูลออเดอร์!A:EK,46,0),"")</f>
        <v/>
      </c>
      <c r="V1593" s="1" t="str">
        <f>IFERROR(VLOOKUP(D1593,ข้อมูลออเดอร์!A:EK,46,0),"")</f>
        <v/>
      </c>
      <c r="W1593" s="1" t="str">
        <f>IFERROR(VLOOKUP(D1593,ข้อมูลออเดอร์!A:EK,48,0),"")</f>
        <v/>
      </c>
      <c r="X1593" s="1" t="str">
        <f t="shared" si="274"/>
        <v/>
      </c>
      <c r="Y1593" s="1"/>
      <c r="Z1593" s="1"/>
      <c r="AA1593" s="1" t="e">
        <f t="shared" si="275"/>
        <v>#N/A</v>
      </c>
      <c r="AB1593" s="1"/>
      <c r="AC1593" s="1"/>
      <c r="AD1593" s="1"/>
      <c r="AE1593" s="1" t="e">
        <f>IF(ข้อมูลน้ำหนักสินค้า!C1592="","",ข้อมูลน้ำหนักสินค้า!C1592)*J1593</f>
        <v>#VALUE!</v>
      </c>
    </row>
    <row r="1594" spans="1:31">
      <c r="A1594" s="1" t="str">
        <f t="shared" si="265"/>
        <v/>
      </c>
      <c r="B1594" s="1" t="str">
        <f t="shared" si="266"/>
        <v/>
      </c>
      <c r="C1594" s="1" t="str">
        <f t="shared" si="267"/>
        <v/>
      </c>
      <c r="D1594" s="1" t="str">
        <f>IF(ข้อมูลออเดอร์!A1593="","",ข้อมูลออเดอร์!A1593)</f>
        <v/>
      </c>
      <c r="E1594" s="1" t="str">
        <f>IFERROR(IF(VLOOKUP(D1594,ข้อมูลออเดอร์!A:BV,74,0)="Express delivery","NORMAL",IF(VLOOKUP(D1594,ข้อมูลออเดอร์!A:BV,74,0)="Lalamove","B2B_OFFLINE","")),"")</f>
        <v/>
      </c>
      <c r="F1594" s="1" t="str">
        <f t="shared" si="268"/>
        <v/>
      </c>
      <c r="G1594" s="1" t="str">
        <f>IF(ข้อมูลออเดอร์!CV1593="","",ข้อมูลออเดอร์!CV1593)</f>
        <v/>
      </c>
      <c r="H1594" s="1" t="str">
        <f>IF(ข้อมูลออเดอร์!CW1593="","",ข้อมูลออเดอร์!CW1593)</f>
        <v/>
      </c>
      <c r="I1594" s="1" t="str">
        <f>IF(ข้อมูลออเดอร์!CV1593="","",ข้อมูลออเดอร์!CV1593)</f>
        <v/>
      </c>
      <c r="J1594" s="1" t="str">
        <f>IF(ข้อมูลออเดอร์!DD1593="","",ข้อมูลออเดอร์!DD1593)</f>
        <v/>
      </c>
      <c r="K1594" s="102" t="str">
        <f t="shared" si="269"/>
        <v/>
      </c>
      <c r="L1594" s="102" t="str">
        <f t="shared" si="270"/>
        <v/>
      </c>
      <c r="M1594" s="103" t="str">
        <f ca="1" t="shared" si="271"/>
        <v/>
      </c>
      <c r="N1594" s="103" t="str">
        <f ca="1" t="shared" si="272"/>
        <v/>
      </c>
      <c r="O1594" s="1" t="str">
        <f>IFERROR(VLOOKUP(D1594,ข้อมูลออเดอร์!A:EK,49,0),"")</f>
        <v/>
      </c>
      <c r="P1594" s="1" t="str">
        <f>IF(D1594="","",ข้อมูลออเดอร์!AX1593)</f>
        <v/>
      </c>
      <c r="Q1594" s="1" t="str">
        <f>IF(D1594="","",ข้อมูลออเดอร์!AX1593)</f>
        <v/>
      </c>
      <c r="R1594" s="1" t="str">
        <f t="shared" si="273"/>
        <v/>
      </c>
      <c r="S1594" s="1" t="str">
        <f>IF('ข้อมูลจังหวัด-อำเภอ'!C1593="","",'ข้อมูลจังหวัด-อำเภอ'!C1593)</f>
        <v/>
      </c>
      <c r="T1594" s="1" t="str">
        <f>IF('ข้อมูลจังหวัด-อำเภอ'!D1593="","",'ข้อมูลจังหวัด-อำเภอ'!D1593)</f>
        <v/>
      </c>
      <c r="U1594" s="1" t="str">
        <f>IFERROR(VLOOKUP(D1594,ข้อมูลออเดอร์!A:EK,46,0),"")</f>
        <v/>
      </c>
      <c r="V1594" s="1" t="str">
        <f>IFERROR(VLOOKUP(D1594,ข้อมูลออเดอร์!A:EK,46,0),"")</f>
        <v/>
      </c>
      <c r="W1594" s="1" t="str">
        <f>IFERROR(VLOOKUP(D1594,ข้อมูลออเดอร์!A:EK,48,0),"")</f>
        <v/>
      </c>
      <c r="X1594" s="1" t="str">
        <f t="shared" si="274"/>
        <v/>
      </c>
      <c r="Y1594" s="1"/>
      <c r="Z1594" s="1"/>
      <c r="AA1594" s="1" t="e">
        <f t="shared" si="275"/>
        <v>#N/A</v>
      </c>
      <c r="AB1594" s="1"/>
      <c r="AC1594" s="1"/>
      <c r="AD1594" s="1"/>
      <c r="AE1594" s="1" t="e">
        <f>IF(ข้อมูลน้ำหนักสินค้า!C1593="","",ข้อมูลน้ำหนักสินค้า!C1593)*J1594</f>
        <v>#VALUE!</v>
      </c>
    </row>
    <row r="1595" spans="1:31">
      <c r="A1595" s="1" t="str">
        <f t="shared" si="265"/>
        <v/>
      </c>
      <c r="B1595" s="1" t="str">
        <f t="shared" si="266"/>
        <v/>
      </c>
      <c r="C1595" s="1" t="str">
        <f t="shared" si="267"/>
        <v/>
      </c>
      <c r="D1595" s="1" t="str">
        <f>IF(ข้อมูลออเดอร์!A1594="","",ข้อมูลออเดอร์!A1594)</f>
        <v/>
      </c>
      <c r="E1595" s="1" t="str">
        <f>IFERROR(IF(VLOOKUP(D1595,ข้อมูลออเดอร์!A:BV,74,0)="Express delivery","NORMAL",IF(VLOOKUP(D1595,ข้อมูลออเดอร์!A:BV,74,0)="Lalamove","B2B_OFFLINE","")),"")</f>
        <v/>
      </c>
      <c r="F1595" s="1" t="str">
        <f t="shared" si="268"/>
        <v/>
      </c>
      <c r="G1595" s="1" t="str">
        <f>IF(ข้อมูลออเดอร์!CV1594="","",ข้อมูลออเดอร์!CV1594)</f>
        <v/>
      </c>
      <c r="H1595" s="1" t="str">
        <f>IF(ข้อมูลออเดอร์!CW1594="","",ข้อมูลออเดอร์!CW1594)</f>
        <v/>
      </c>
      <c r="I1595" s="1" t="str">
        <f>IF(ข้อมูลออเดอร์!CV1594="","",ข้อมูลออเดอร์!CV1594)</f>
        <v/>
      </c>
      <c r="J1595" s="1" t="str">
        <f>IF(ข้อมูลออเดอร์!DD1594="","",ข้อมูลออเดอร์!DD1594)</f>
        <v/>
      </c>
      <c r="K1595" s="102" t="str">
        <f t="shared" si="269"/>
        <v/>
      </c>
      <c r="L1595" s="102" t="str">
        <f t="shared" si="270"/>
        <v/>
      </c>
      <c r="M1595" s="103" t="str">
        <f ca="1" t="shared" si="271"/>
        <v/>
      </c>
      <c r="N1595" s="103" t="str">
        <f ca="1" t="shared" si="272"/>
        <v/>
      </c>
      <c r="O1595" s="1" t="str">
        <f>IFERROR(VLOOKUP(D1595,ข้อมูลออเดอร์!A:EK,49,0),"")</f>
        <v/>
      </c>
      <c r="P1595" s="1" t="str">
        <f>IF(D1595="","",ข้อมูลออเดอร์!AX1594)</f>
        <v/>
      </c>
      <c r="Q1595" s="1" t="str">
        <f>IF(D1595="","",ข้อมูลออเดอร์!AX1594)</f>
        <v/>
      </c>
      <c r="R1595" s="1" t="str">
        <f t="shared" si="273"/>
        <v/>
      </c>
      <c r="S1595" s="1" t="str">
        <f>IF('ข้อมูลจังหวัด-อำเภอ'!C1594="","",'ข้อมูลจังหวัด-อำเภอ'!C1594)</f>
        <v/>
      </c>
      <c r="T1595" s="1" t="str">
        <f>IF('ข้อมูลจังหวัด-อำเภอ'!D1594="","",'ข้อมูลจังหวัด-อำเภอ'!D1594)</f>
        <v/>
      </c>
      <c r="U1595" s="1" t="str">
        <f>IFERROR(VLOOKUP(D1595,ข้อมูลออเดอร์!A:EK,46,0),"")</f>
        <v/>
      </c>
      <c r="V1595" s="1" t="str">
        <f>IFERROR(VLOOKUP(D1595,ข้อมูลออเดอร์!A:EK,46,0),"")</f>
        <v/>
      </c>
      <c r="W1595" s="1" t="str">
        <f>IFERROR(VLOOKUP(D1595,ข้อมูลออเดอร์!A:EK,48,0),"")</f>
        <v/>
      </c>
      <c r="X1595" s="1" t="str">
        <f t="shared" si="274"/>
        <v/>
      </c>
      <c r="Y1595" s="1"/>
      <c r="Z1595" s="1"/>
      <c r="AA1595" s="1" t="e">
        <f t="shared" si="275"/>
        <v>#N/A</v>
      </c>
      <c r="AB1595" s="1"/>
      <c r="AC1595" s="1"/>
      <c r="AD1595" s="1"/>
      <c r="AE1595" s="1" t="e">
        <f>IF(ข้อมูลน้ำหนักสินค้า!C1594="","",ข้อมูลน้ำหนักสินค้า!C1594)*J1595</f>
        <v>#VALUE!</v>
      </c>
    </row>
    <row r="1596" spans="1:31">
      <c r="A1596" s="1" t="str">
        <f t="shared" si="265"/>
        <v/>
      </c>
      <c r="B1596" s="1" t="str">
        <f t="shared" si="266"/>
        <v/>
      </c>
      <c r="C1596" s="1" t="str">
        <f t="shared" si="267"/>
        <v/>
      </c>
      <c r="D1596" s="1" t="str">
        <f>IF(ข้อมูลออเดอร์!A1595="","",ข้อมูลออเดอร์!A1595)</f>
        <v/>
      </c>
      <c r="E1596" s="1" t="str">
        <f>IFERROR(IF(VLOOKUP(D1596,ข้อมูลออเดอร์!A:BV,74,0)="Express delivery","NORMAL",IF(VLOOKUP(D1596,ข้อมูลออเดอร์!A:BV,74,0)="Lalamove","B2B_OFFLINE","")),"")</f>
        <v/>
      </c>
      <c r="F1596" s="1" t="str">
        <f t="shared" si="268"/>
        <v/>
      </c>
      <c r="G1596" s="1" t="str">
        <f>IF(ข้อมูลออเดอร์!CV1595="","",ข้อมูลออเดอร์!CV1595)</f>
        <v/>
      </c>
      <c r="H1596" s="1" t="str">
        <f>IF(ข้อมูลออเดอร์!CW1595="","",ข้อมูลออเดอร์!CW1595)</f>
        <v/>
      </c>
      <c r="I1596" s="1" t="str">
        <f>IF(ข้อมูลออเดอร์!CV1595="","",ข้อมูลออเดอร์!CV1595)</f>
        <v/>
      </c>
      <c r="J1596" s="1" t="str">
        <f>IF(ข้อมูลออเดอร์!DD1595="","",ข้อมูลออเดอร์!DD1595)</f>
        <v/>
      </c>
      <c r="K1596" s="102" t="str">
        <f t="shared" si="269"/>
        <v/>
      </c>
      <c r="L1596" s="102" t="str">
        <f t="shared" si="270"/>
        <v/>
      </c>
      <c r="M1596" s="103" t="str">
        <f ca="1" t="shared" si="271"/>
        <v/>
      </c>
      <c r="N1596" s="103" t="str">
        <f ca="1" t="shared" si="272"/>
        <v/>
      </c>
      <c r="O1596" s="1" t="str">
        <f>IFERROR(VLOOKUP(D1596,ข้อมูลออเดอร์!A:EK,49,0),"")</f>
        <v/>
      </c>
      <c r="P1596" s="1" t="str">
        <f>IF(D1596="","",ข้อมูลออเดอร์!AX1595)</f>
        <v/>
      </c>
      <c r="Q1596" s="1" t="str">
        <f>IF(D1596="","",ข้อมูลออเดอร์!AX1595)</f>
        <v/>
      </c>
      <c r="R1596" s="1" t="str">
        <f t="shared" si="273"/>
        <v/>
      </c>
      <c r="S1596" s="1" t="str">
        <f>IF('ข้อมูลจังหวัด-อำเภอ'!C1595="","",'ข้อมูลจังหวัด-อำเภอ'!C1595)</f>
        <v/>
      </c>
      <c r="T1596" s="1" t="str">
        <f>IF('ข้อมูลจังหวัด-อำเภอ'!D1595="","",'ข้อมูลจังหวัด-อำเภอ'!D1595)</f>
        <v/>
      </c>
      <c r="U1596" s="1" t="str">
        <f>IFERROR(VLOOKUP(D1596,ข้อมูลออเดอร์!A:EK,46,0),"")</f>
        <v/>
      </c>
      <c r="V1596" s="1" t="str">
        <f>IFERROR(VLOOKUP(D1596,ข้อมูลออเดอร์!A:EK,46,0),"")</f>
        <v/>
      </c>
      <c r="W1596" s="1" t="str">
        <f>IFERROR(VLOOKUP(D1596,ข้อมูลออเดอร์!A:EK,48,0),"")</f>
        <v/>
      </c>
      <c r="X1596" s="1" t="str">
        <f t="shared" si="274"/>
        <v/>
      </c>
      <c r="Y1596" s="1"/>
      <c r="Z1596" s="1"/>
      <c r="AA1596" s="1" t="e">
        <f t="shared" si="275"/>
        <v>#N/A</v>
      </c>
      <c r="AB1596" s="1"/>
      <c r="AC1596" s="1"/>
      <c r="AD1596" s="1"/>
      <c r="AE1596" s="1" t="e">
        <f>IF(ข้อมูลน้ำหนักสินค้า!C1595="","",ข้อมูลน้ำหนักสินค้า!C1595)*J1596</f>
        <v>#VALUE!</v>
      </c>
    </row>
    <row r="1597" spans="1:31">
      <c r="A1597" s="1" t="str">
        <f t="shared" si="265"/>
        <v/>
      </c>
      <c r="B1597" s="1" t="str">
        <f t="shared" si="266"/>
        <v/>
      </c>
      <c r="C1597" s="1" t="str">
        <f t="shared" si="267"/>
        <v/>
      </c>
      <c r="D1597" s="1" t="str">
        <f>IF(ข้อมูลออเดอร์!A1596="","",ข้อมูลออเดอร์!A1596)</f>
        <v/>
      </c>
      <c r="E1597" s="1" t="str">
        <f>IFERROR(IF(VLOOKUP(D1597,ข้อมูลออเดอร์!A:BV,74,0)="Express delivery","NORMAL",IF(VLOOKUP(D1597,ข้อมูลออเดอร์!A:BV,74,0)="Lalamove","B2B_OFFLINE","")),"")</f>
        <v/>
      </c>
      <c r="F1597" s="1" t="str">
        <f t="shared" si="268"/>
        <v/>
      </c>
      <c r="G1597" s="1" t="str">
        <f>IF(ข้อมูลออเดอร์!CV1596="","",ข้อมูลออเดอร์!CV1596)</f>
        <v/>
      </c>
      <c r="H1597" s="1" t="str">
        <f>IF(ข้อมูลออเดอร์!CW1596="","",ข้อมูลออเดอร์!CW1596)</f>
        <v/>
      </c>
      <c r="I1597" s="1" t="str">
        <f>IF(ข้อมูลออเดอร์!CV1596="","",ข้อมูลออเดอร์!CV1596)</f>
        <v/>
      </c>
      <c r="J1597" s="1" t="str">
        <f>IF(ข้อมูลออเดอร์!DD1596="","",ข้อมูลออเดอร์!DD1596)</f>
        <v/>
      </c>
      <c r="K1597" s="102" t="str">
        <f t="shared" si="269"/>
        <v/>
      </c>
      <c r="L1597" s="102" t="str">
        <f t="shared" si="270"/>
        <v/>
      </c>
      <c r="M1597" s="103" t="str">
        <f ca="1" t="shared" si="271"/>
        <v/>
      </c>
      <c r="N1597" s="103" t="str">
        <f ca="1" t="shared" si="272"/>
        <v/>
      </c>
      <c r="O1597" s="1" t="str">
        <f>IFERROR(VLOOKUP(D1597,ข้อมูลออเดอร์!A:EK,49,0),"")</f>
        <v/>
      </c>
      <c r="P1597" s="1" t="str">
        <f>IF(D1597="","",ข้อมูลออเดอร์!AX1596)</f>
        <v/>
      </c>
      <c r="Q1597" s="1" t="str">
        <f>IF(D1597="","",ข้อมูลออเดอร์!AX1596)</f>
        <v/>
      </c>
      <c r="R1597" s="1" t="str">
        <f t="shared" si="273"/>
        <v/>
      </c>
      <c r="S1597" s="1" t="str">
        <f>IF('ข้อมูลจังหวัด-อำเภอ'!C1596="","",'ข้อมูลจังหวัด-อำเภอ'!C1596)</f>
        <v/>
      </c>
      <c r="T1597" s="1" t="str">
        <f>IF('ข้อมูลจังหวัด-อำเภอ'!D1596="","",'ข้อมูลจังหวัด-อำเภอ'!D1596)</f>
        <v/>
      </c>
      <c r="U1597" s="1" t="str">
        <f>IFERROR(VLOOKUP(D1597,ข้อมูลออเดอร์!A:EK,46,0),"")</f>
        <v/>
      </c>
      <c r="V1597" s="1" t="str">
        <f>IFERROR(VLOOKUP(D1597,ข้อมูลออเดอร์!A:EK,46,0),"")</f>
        <v/>
      </c>
      <c r="W1597" s="1" t="str">
        <f>IFERROR(VLOOKUP(D1597,ข้อมูลออเดอร์!A:EK,48,0),"")</f>
        <v/>
      </c>
      <c r="X1597" s="1" t="str">
        <f t="shared" si="274"/>
        <v/>
      </c>
      <c r="Y1597" s="1"/>
      <c r="Z1597" s="1"/>
      <c r="AA1597" s="1" t="e">
        <f t="shared" si="275"/>
        <v>#N/A</v>
      </c>
      <c r="AB1597" s="1"/>
      <c r="AC1597" s="1"/>
      <c r="AD1597" s="1"/>
      <c r="AE1597" s="1" t="e">
        <f>IF(ข้อมูลน้ำหนักสินค้า!C1596="","",ข้อมูลน้ำหนักสินค้า!C1596)*J1597</f>
        <v>#VALUE!</v>
      </c>
    </row>
    <row r="1598" spans="1:31">
      <c r="A1598" s="1" t="str">
        <f t="shared" si="265"/>
        <v/>
      </c>
      <c r="B1598" s="1" t="str">
        <f t="shared" si="266"/>
        <v/>
      </c>
      <c r="C1598" s="1" t="str">
        <f t="shared" si="267"/>
        <v/>
      </c>
      <c r="D1598" s="1" t="str">
        <f>IF(ข้อมูลออเดอร์!A1597="","",ข้อมูลออเดอร์!A1597)</f>
        <v/>
      </c>
      <c r="E1598" s="1" t="str">
        <f>IFERROR(IF(VLOOKUP(D1598,ข้อมูลออเดอร์!A:BV,74,0)="Express delivery","NORMAL",IF(VLOOKUP(D1598,ข้อมูลออเดอร์!A:BV,74,0)="Lalamove","B2B_OFFLINE","")),"")</f>
        <v/>
      </c>
      <c r="F1598" s="1" t="str">
        <f t="shared" si="268"/>
        <v/>
      </c>
      <c r="G1598" s="1" t="str">
        <f>IF(ข้อมูลออเดอร์!CV1597="","",ข้อมูลออเดอร์!CV1597)</f>
        <v/>
      </c>
      <c r="H1598" s="1" t="str">
        <f>IF(ข้อมูลออเดอร์!CW1597="","",ข้อมูลออเดอร์!CW1597)</f>
        <v/>
      </c>
      <c r="I1598" s="1" t="str">
        <f>IF(ข้อมูลออเดอร์!CV1597="","",ข้อมูลออเดอร์!CV1597)</f>
        <v/>
      </c>
      <c r="J1598" s="1" t="str">
        <f>IF(ข้อมูลออเดอร์!DD1597="","",ข้อมูลออเดอร์!DD1597)</f>
        <v/>
      </c>
      <c r="K1598" s="102" t="str">
        <f t="shared" si="269"/>
        <v/>
      </c>
      <c r="L1598" s="102" t="str">
        <f t="shared" si="270"/>
        <v/>
      </c>
      <c r="M1598" s="103" t="str">
        <f ca="1" t="shared" si="271"/>
        <v/>
      </c>
      <c r="N1598" s="103" t="str">
        <f ca="1" t="shared" si="272"/>
        <v/>
      </c>
      <c r="O1598" s="1" t="str">
        <f>IFERROR(VLOOKUP(D1598,ข้อมูลออเดอร์!A:EK,49,0),"")</f>
        <v/>
      </c>
      <c r="P1598" s="1" t="str">
        <f>IF(D1598="","",ข้อมูลออเดอร์!AX1597)</f>
        <v/>
      </c>
      <c r="Q1598" s="1" t="str">
        <f>IF(D1598="","",ข้อมูลออเดอร์!AX1597)</f>
        <v/>
      </c>
      <c r="R1598" s="1" t="str">
        <f t="shared" si="273"/>
        <v/>
      </c>
      <c r="S1598" s="1" t="str">
        <f>IF('ข้อมูลจังหวัด-อำเภอ'!C1597="","",'ข้อมูลจังหวัด-อำเภอ'!C1597)</f>
        <v/>
      </c>
      <c r="T1598" s="1" t="str">
        <f>IF('ข้อมูลจังหวัด-อำเภอ'!D1597="","",'ข้อมูลจังหวัด-อำเภอ'!D1597)</f>
        <v/>
      </c>
      <c r="U1598" s="1" t="str">
        <f>IFERROR(VLOOKUP(D1598,ข้อมูลออเดอร์!A:EK,46,0),"")</f>
        <v/>
      </c>
      <c r="V1598" s="1" t="str">
        <f>IFERROR(VLOOKUP(D1598,ข้อมูลออเดอร์!A:EK,46,0),"")</f>
        <v/>
      </c>
      <c r="W1598" s="1" t="str">
        <f>IFERROR(VLOOKUP(D1598,ข้อมูลออเดอร์!A:EK,48,0),"")</f>
        <v/>
      </c>
      <c r="X1598" s="1" t="str">
        <f t="shared" si="274"/>
        <v/>
      </c>
      <c r="Y1598" s="1"/>
      <c r="Z1598" s="1"/>
      <c r="AA1598" s="1" t="e">
        <f t="shared" si="275"/>
        <v>#N/A</v>
      </c>
      <c r="AB1598" s="1"/>
      <c r="AC1598" s="1"/>
      <c r="AD1598" s="1"/>
      <c r="AE1598" s="1" t="e">
        <f>IF(ข้อมูลน้ำหนักสินค้า!C1597="","",ข้อมูลน้ำหนักสินค้า!C1597)*J1598</f>
        <v>#VALUE!</v>
      </c>
    </row>
    <row r="1599" spans="1:31">
      <c r="A1599" s="1" t="str">
        <f t="shared" si="265"/>
        <v/>
      </c>
      <c r="B1599" s="1" t="str">
        <f t="shared" si="266"/>
        <v/>
      </c>
      <c r="C1599" s="1" t="str">
        <f t="shared" si="267"/>
        <v/>
      </c>
      <c r="D1599" s="1" t="str">
        <f>IF(ข้อมูลออเดอร์!A1598="","",ข้อมูลออเดอร์!A1598)</f>
        <v/>
      </c>
      <c r="E1599" s="1" t="str">
        <f>IFERROR(IF(VLOOKUP(D1599,ข้อมูลออเดอร์!A:BV,74,0)="Express delivery","NORMAL",IF(VLOOKUP(D1599,ข้อมูลออเดอร์!A:BV,74,0)="Lalamove","B2B_OFFLINE","")),"")</f>
        <v/>
      </c>
      <c r="F1599" s="1" t="str">
        <f t="shared" si="268"/>
        <v/>
      </c>
      <c r="G1599" s="1" t="str">
        <f>IF(ข้อมูลออเดอร์!CV1598="","",ข้อมูลออเดอร์!CV1598)</f>
        <v/>
      </c>
      <c r="H1599" s="1" t="str">
        <f>IF(ข้อมูลออเดอร์!CW1598="","",ข้อมูลออเดอร์!CW1598)</f>
        <v/>
      </c>
      <c r="I1599" s="1" t="str">
        <f>IF(ข้อมูลออเดอร์!CV1598="","",ข้อมูลออเดอร์!CV1598)</f>
        <v/>
      </c>
      <c r="J1599" s="1" t="str">
        <f>IF(ข้อมูลออเดอร์!DD1598="","",ข้อมูลออเดอร์!DD1598)</f>
        <v/>
      </c>
      <c r="K1599" s="102" t="str">
        <f t="shared" si="269"/>
        <v/>
      </c>
      <c r="L1599" s="102" t="str">
        <f t="shared" si="270"/>
        <v/>
      </c>
      <c r="M1599" s="103" t="str">
        <f ca="1" t="shared" si="271"/>
        <v/>
      </c>
      <c r="N1599" s="103" t="str">
        <f ca="1" t="shared" si="272"/>
        <v/>
      </c>
      <c r="O1599" s="1" t="str">
        <f>IFERROR(VLOOKUP(D1599,ข้อมูลออเดอร์!A:EK,49,0),"")</f>
        <v/>
      </c>
      <c r="P1599" s="1" t="str">
        <f>IF(D1599="","",ข้อมูลออเดอร์!AX1598)</f>
        <v/>
      </c>
      <c r="Q1599" s="1" t="str">
        <f>IF(D1599="","",ข้อมูลออเดอร์!AX1598)</f>
        <v/>
      </c>
      <c r="R1599" s="1" t="str">
        <f t="shared" si="273"/>
        <v/>
      </c>
      <c r="S1599" s="1" t="str">
        <f>IF('ข้อมูลจังหวัด-อำเภอ'!C1598="","",'ข้อมูลจังหวัด-อำเภอ'!C1598)</f>
        <v/>
      </c>
      <c r="T1599" s="1" t="str">
        <f>IF('ข้อมูลจังหวัด-อำเภอ'!D1598="","",'ข้อมูลจังหวัด-อำเภอ'!D1598)</f>
        <v/>
      </c>
      <c r="U1599" s="1" t="str">
        <f>IFERROR(VLOOKUP(D1599,ข้อมูลออเดอร์!A:EK,46,0),"")</f>
        <v/>
      </c>
      <c r="V1599" s="1" t="str">
        <f>IFERROR(VLOOKUP(D1599,ข้อมูลออเดอร์!A:EK,46,0),"")</f>
        <v/>
      </c>
      <c r="W1599" s="1" t="str">
        <f>IFERROR(VLOOKUP(D1599,ข้อมูลออเดอร์!A:EK,48,0),"")</f>
        <v/>
      </c>
      <c r="X1599" s="1" t="str">
        <f t="shared" si="274"/>
        <v/>
      </c>
      <c r="Y1599" s="1"/>
      <c r="Z1599" s="1"/>
      <c r="AA1599" s="1" t="e">
        <f t="shared" si="275"/>
        <v>#N/A</v>
      </c>
      <c r="AB1599" s="1"/>
      <c r="AC1599" s="1"/>
      <c r="AD1599" s="1"/>
      <c r="AE1599" s="1" t="e">
        <f>IF(ข้อมูลน้ำหนักสินค้า!C1598="","",ข้อมูลน้ำหนักสินค้า!C1598)*J1599</f>
        <v>#VALUE!</v>
      </c>
    </row>
    <row r="1600" spans="1:31">
      <c r="A1600" s="1" t="str">
        <f t="shared" si="265"/>
        <v/>
      </c>
      <c r="B1600" s="1" t="str">
        <f t="shared" si="266"/>
        <v/>
      </c>
      <c r="C1600" s="1" t="str">
        <f t="shared" si="267"/>
        <v/>
      </c>
      <c r="D1600" s="1" t="str">
        <f>IF(ข้อมูลออเดอร์!A1599="","",ข้อมูลออเดอร์!A1599)</f>
        <v/>
      </c>
      <c r="E1600" s="1" t="str">
        <f>IFERROR(IF(VLOOKUP(D1600,ข้อมูลออเดอร์!A:BV,74,0)="Express delivery","NORMAL",IF(VLOOKUP(D1600,ข้อมูลออเดอร์!A:BV,74,0)="Lalamove","B2B_OFFLINE","")),"")</f>
        <v/>
      </c>
      <c r="F1600" s="1" t="str">
        <f t="shared" si="268"/>
        <v/>
      </c>
      <c r="G1600" s="1" t="str">
        <f>IF(ข้อมูลออเดอร์!CV1599="","",ข้อมูลออเดอร์!CV1599)</f>
        <v/>
      </c>
      <c r="H1600" s="1" t="str">
        <f>IF(ข้อมูลออเดอร์!CW1599="","",ข้อมูลออเดอร์!CW1599)</f>
        <v/>
      </c>
      <c r="I1600" s="1" t="str">
        <f>IF(ข้อมูลออเดอร์!CV1599="","",ข้อมูลออเดอร์!CV1599)</f>
        <v/>
      </c>
      <c r="J1600" s="1" t="str">
        <f>IF(ข้อมูลออเดอร์!DD1599="","",ข้อมูลออเดอร์!DD1599)</f>
        <v/>
      </c>
      <c r="K1600" s="102" t="str">
        <f t="shared" si="269"/>
        <v/>
      </c>
      <c r="L1600" s="102" t="str">
        <f t="shared" si="270"/>
        <v/>
      </c>
      <c r="M1600" s="103" t="str">
        <f ca="1" t="shared" si="271"/>
        <v/>
      </c>
      <c r="N1600" s="103" t="str">
        <f ca="1" t="shared" si="272"/>
        <v/>
      </c>
      <c r="O1600" s="1" t="str">
        <f>IFERROR(VLOOKUP(D1600,ข้อมูลออเดอร์!A:EK,49,0),"")</f>
        <v/>
      </c>
      <c r="P1600" s="1" t="str">
        <f>IF(D1600="","",ข้อมูลออเดอร์!AX1599)</f>
        <v/>
      </c>
      <c r="Q1600" s="1" t="str">
        <f>IF(D1600="","",ข้อมูลออเดอร์!AX1599)</f>
        <v/>
      </c>
      <c r="R1600" s="1" t="str">
        <f t="shared" si="273"/>
        <v/>
      </c>
      <c r="S1600" s="1" t="str">
        <f>IF('ข้อมูลจังหวัด-อำเภอ'!C1599="","",'ข้อมูลจังหวัด-อำเภอ'!C1599)</f>
        <v/>
      </c>
      <c r="T1600" s="1" t="str">
        <f>IF('ข้อมูลจังหวัด-อำเภอ'!D1599="","",'ข้อมูลจังหวัด-อำเภอ'!D1599)</f>
        <v/>
      </c>
      <c r="U1600" s="1" t="str">
        <f>IFERROR(VLOOKUP(D1600,ข้อมูลออเดอร์!A:EK,46,0),"")</f>
        <v/>
      </c>
      <c r="V1600" s="1" t="str">
        <f>IFERROR(VLOOKUP(D1600,ข้อมูลออเดอร์!A:EK,46,0),"")</f>
        <v/>
      </c>
      <c r="W1600" s="1" t="str">
        <f>IFERROR(VLOOKUP(D1600,ข้อมูลออเดอร์!A:EK,48,0),"")</f>
        <v/>
      </c>
      <c r="X1600" s="1" t="str">
        <f t="shared" si="274"/>
        <v/>
      </c>
      <c r="Y1600" s="1"/>
      <c r="Z1600" s="1"/>
      <c r="AA1600" s="1" t="e">
        <f t="shared" si="275"/>
        <v>#N/A</v>
      </c>
      <c r="AB1600" s="1"/>
      <c r="AC1600" s="1"/>
      <c r="AD1600" s="1"/>
      <c r="AE1600" s="1" t="e">
        <f>IF(ข้อมูลน้ำหนักสินค้า!C1599="","",ข้อมูลน้ำหนักสินค้า!C1599)*J1600</f>
        <v>#VALUE!</v>
      </c>
    </row>
    <row r="1601" spans="1:31">
      <c r="A1601" s="1" t="str">
        <f t="shared" si="265"/>
        <v/>
      </c>
      <c r="B1601" s="1" t="str">
        <f t="shared" si="266"/>
        <v/>
      </c>
      <c r="C1601" s="1" t="str">
        <f t="shared" si="267"/>
        <v/>
      </c>
      <c r="D1601" s="1" t="str">
        <f>IF(ข้อมูลออเดอร์!A1600="","",ข้อมูลออเดอร์!A1600)</f>
        <v/>
      </c>
      <c r="E1601" s="1" t="str">
        <f>IFERROR(IF(VLOOKUP(D1601,ข้อมูลออเดอร์!A:BV,74,0)="Express delivery","NORMAL",IF(VLOOKUP(D1601,ข้อมูลออเดอร์!A:BV,74,0)="Lalamove","B2B_OFFLINE","")),"")</f>
        <v/>
      </c>
      <c r="F1601" s="1" t="str">
        <f t="shared" si="268"/>
        <v/>
      </c>
      <c r="G1601" s="1" t="str">
        <f>IF(ข้อมูลออเดอร์!CV1600="","",ข้อมูลออเดอร์!CV1600)</f>
        <v/>
      </c>
      <c r="H1601" s="1" t="str">
        <f>IF(ข้อมูลออเดอร์!CW1600="","",ข้อมูลออเดอร์!CW1600)</f>
        <v/>
      </c>
      <c r="I1601" s="1" t="str">
        <f>IF(ข้อมูลออเดอร์!CV1600="","",ข้อมูลออเดอร์!CV1600)</f>
        <v/>
      </c>
      <c r="J1601" s="1" t="str">
        <f>IF(ข้อมูลออเดอร์!DD1600="","",ข้อมูลออเดอร์!DD1600)</f>
        <v/>
      </c>
      <c r="K1601" s="102" t="str">
        <f t="shared" si="269"/>
        <v/>
      </c>
      <c r="L1601" s="102" t="str">
        <f t="shared" si="270"/>
        <v/>
      </c>
      <c r="M1601" s="103" t="str">
        <f ca="1" t="shared" si="271"/>
        <v/>
      </c>
      <c r="N1601" s="103" t="str">
        <f ca="1" t="shared" si="272"/>
        <v/>
      </c>
      <c r="O1601" s="1" t="str">
        <f>IFERROR(VLOOKUP(D1601,ข้อมูลออเดอร์!A:EK,49,0),"")</f>
        <v/>
      </c>
      <c r="P1601" s="1" t="str">
        <f>IF(D1601="","",ข้อมูลออเดอร์!AX1600)</f>
        <v/>
      </c>
      <c r="Q1601" s="1" t="str">
        <f>IF(D1601="","",ข้อมูลออเดอร์!AX1600)</f>
        <v/>
      </c>
      <c r="R1601" s="1" t="str">
        <f t="shared" si="273"/>
        <v/>
      </c>
      <c r="S1601" s="1" t="str">
        <f>IF('ข้อมูลจังหวัด-อำเภอ'!C1600="","",'ข้อมูลจังหวัด-อำเภอ'!C1600)</f>
        <v/>
      </c>
      <c r="T1601" s="1" t="str">
        <f>IF('ข้อมูลจังหวัด-อำเภอ'!D1600="","",'ข้อมูลจังหวัด-อำเภอ'!D1600)</f>
        <v/>
      </c>
      <c r="U1601" s="1" t="str">
        <f>IFERROR(VLOOKUP(D1601,ข้อมูลออเดอร์!A:EK,46,0),"")</f>
        <v/>
      </c>
      <c r="V1601" s="1" t="str">
        <f>IFERROR(VLOOKUP(D1601,ข้อมูลออเดอร์!A:EK,46,0),"")</f>
        <v/>
      </c>
      <c r="W1601" s="1" t="str">
        <f>IFERROR(VLOOKUP(D1601,ข้อมูลออเดอร์!A:EK,48,0),"")</f>
        <v/>
      </c>
      <c r="X1601" s="1" t="str">
        <f t="shared" si="274"/>
        <v/>
      </c>
      <c r="Y1601" s="1"/>
      <c r="Z1601" s="1"/>
      <c r="AA1601" s="1" t="e">
        <f t="shared" si="275"/>
        <v>#N/A</v>
      </c>
      <c r="AB1601" s="1"/>
      <c r="AC1601" s="1"/>
      <c r="AD1601" s="1"/>
      <c r="AE1601" s="1" t="e">
        <f>IF(ข้อมูลน้ำหนักสินค้า!C1600="","",ข้อมูลน้ำหนักสินค้า!C1600)*J1601</f>
        <v>#VALUE!</v>
      </c>
    </row>
    <row r="1602" spans="1:31">
      <c r="A1602" s="1" t="str">
        <f t="shared" si="265"/>
        <v/>
      </c>
      <c r="B1602" s="1" t="str">
        <f t="shared" si="266"/>
        <v/>
      </c>
      <c r="C1602" s="1" t="str">
        <f t="shared" si="267"/>
        <v/>
      </c>
      <c r="D1602" s="1" t="str">
        <f>IF(ข้อมูลออเดอร์!A1601="","",ข้อมูลออเดอร์!A1601)</f>
        <v/>
      </c>
      <c r="E1602" s="1" t="str">
        <f>IFERROR(IF(VLOOKUP(D1602,ข้อมูลออเดอร์!A:BV,74,0)="Express delivery","NORMAL",IF(VLOOKUP(D1602,ข้อมูลออเดอร์!A:BV,74,0)="Lalamove","B2B_OFFLINE","")),"")</f>
        <v/>
      </c>
      <c r="F1602" s="1" t="str">
        <f t="shared" si="268"/>
        <v/>
      </c>
      <c r="G1602" s="1" t="str">
        <f>IF(ข้อมูลออเดอร์!CV1601="","",ข้อมูลออเดอร์!CV1601)</f>
        <v/>
      </c>
      <c r="H1602" s="1" t="str">
        <f>IF(ข้อมูลออเดอร์!CW1601="","",ข้อมูลออเดอร์!CW1601)</f>
        <v/>
      </c>
      <c r="I1602" s="1" t="str">
        <f>IF(ข้อมูลออเดอร์!CV1601="","",ข้อมูลออเดอร์!CV1601)</f>
        <v/>
      </c>
      <c r="J1602" s="1" t="str">
        <f>IF(ข้อมูลออเดอร์!DD1601="","",ข้อมูลออเดอร์!DD1601)</f>
        <v/>
      </c>
      <c r="K1602" s="102" t="str">
        <f t="shared" si="269"/>
        <v/>
      </c>
      <c r="L1602" s="102" t="str">
        <f t="shared" si="270"/>
        <v/>
      </c>
      <c r="M1602" s="103" t="str">
        <f ca="1" t="shared" si="271"/>
        <v/>
      </c>
      <c r="N1602" s="103" t="str">
        <f ca="1" t="shared" si="272"/>
        <v/>
      </c>
      <c r="O1602" s="1" t="str">
        <f>IFERROR(VLOOKUP(D1602,ข้อมูลออเดอร์!A:EK,49,0),"")</f>
        <v/>
      </c>
      <c r="P1602" s="1" t="str">
        <f>IF(D1602="","",ข้อมูลออเดอร์!AX1601)</f>
        <v/>
      </c>
      <c r="Q1602" s="1" t="str">
        <f>IF(D1602="","",ข้อมูลออเดอร์!AX1601)</f>
        <v/>
      </c>
      <c r="R1602" s="1" t="str">
        <f t="shared" si="273"/>
        <v/>
      </c>
      <c r="S1602" s="1" t="str">
        <f>IF('ข้อมูลจังหวัด-อำเภอ'!C1601="","",'ข้อมูลจังหวัด-อำเภอ'!C1601)</f>
        <v/>
      </c>
      <c r="T1602" s="1" t="str">
        <f>IF('ข้อมูลจังหวัด-อำเภอ'!D1601="","",'ข้อมูลจังหวัด-อำเภอ'!D1601)</f>
        <v/>
      </c>
      <c r="U1602" s="1" t="str">
        <f>IFERROR(VLOOKUP(D1602,ข้อมูลออเดอร์!A:EK,46,0),"")</f>
        <v/>
      </c>
      <c r="V1602" s="1" t="str">
        <f>IFERROR(VLOOKUP(D1602,ข้อมูลออเดอร์!A:EK,46,0),"")</f>
        <v/>
      </c>
      <c r="W1602" s="1" t="str">
        <f>IFERROR(VLOOKUP(D1602,ข้อมูลออเดอร์!A:EK,48,0),"")</f>
        <v/>
      </c>
      <c r="X1602" s="1" t="str">
        <f t="shared" si="274"/>
        <v/>
      </c>
      <c r="Y1602" s="1"/>
      <c r="Z1602" s="1"/>
      <c r="AA1602" s="1" t="e">
        <f t="shared" si="275"/>
        <v>#N/A</v>
      </c>
      <c r="AB1602" s="1"/>
      <c r="AC1602" s="1"/>
      <c r="AD1602" s="1"/>
      <c r="AE1602" s="1" t="e">
        <f>IF(ข้อมูลน้ำหนักสินค้า!C1601="","",ข้อมูลน้ำหนักสินค้า!C1601)*J1602</f>
        <v>#VALUE!</v>
      </c>
    </row>
    <row r="1603" spans="1:31">
      <c r="A1603" s="1" t="str">
        <f t="shared" si="265"/>
        <v/>
      </c>
      <c r="B1603" s="1" t="str">
        <f t="shared" si="266"/>
        <v/>
      </c>
      <c r="C1603" s="1" t="str">
        <f t="shared" si="267"/>
        <v/>
      </c>
      <c r="D1603" s="1" t="str">
        <f>IF(ข้อมูลออเดอร์!A1602="","",ข้อมูลออเดอร์!A1602)</f>
        <v/>
      </c>
      <c r="E1603" s="1" t="str">
        <f>IFERROR(IF(VLOOKUP(D1603,ข้อมูลออเดอร์!A:BV,74,0)="Express delivery","NORMAL",IF(VLOOKUP(D1603,ข้อมูลออเดอร์!A:BV,74,0)="Lalamove","B2B_OFFLINE","")),"")</f>
        <v/>
      </c>
      <c r="F1603" s="1" t="str">
        <f t="shared" si="268"/>
        <v/>
      </c>
      <c r="G1603" s="1" t="str">
        <f>IF(ข้อมูลออเดอร์!CV1602="","",ข้อมูลออเดอร์!CV1602)</f>
        <v/>
      </c>
      <c r="H1603" s="1" t="str">
        <f>IF(ข้อมูลออเดอร์!CW1602="","",ข้อมูลออเดอร์!CW1602)</f>
        <v/>
      </c>
      <c r="I1603" s="1" t="str">
        <f>IF(ข้อมูลออเดอร์!CV1602="","",ข้อมูลออเดอร์!CV1602)</f>
        <v/>
      </c>
      <c r="J1603" s="1" t="str">
        <f>IF(ข้อมูลออเดอร์!DD1602="","",ข้อมูลออเดอร์!DD1602)</f>
        <v/>
      </c>
      <c r="K1603" s="102" t="str">
        <f t="shared" si="269"/>
        <v/>
      </c>
      <c r="L1603" s="102" t="str">
        <f t="shared" si="270"/>
        <v/>
      </c>
      <c r="M1603" s="103" t="str">
        <f ca="1" t="shared" si="271"/>
        <v/>
      </c>
      <c r="N1603" s="103" t="str">
        <f ca="1" t="shared" si="272"/>
        <v/>
      </c>
      <c r="O1603" s="1" t="str">
        <f>IFERROR(VLOOKUP(D1603,ข้อมูลออเดอร์!A:EK,49,0),"")</f>
        <v/>
      </c>
      <c r="P1603" s="1" t="str">
        <f>IF(D1603="","",ข้อมูลออเดอร์!AX1602)</f>
        <v/>
      </c>
      <c r="Q1603" s="1" t="str">
        <f>IF(D1603="","",ข้อมูลออเดอร์!AX1602)</f>
        <v/>
      </c>
      <c r="R1603" s="1" t="str">
        <f t="shared" si="273"/>
        <v/>
      </c>
      <c r="S1603" s="1" t="str">
        <f>IF('ข้อมูลจังหวัด-อำเภอ'!C1602="","",'ข้อมูลจังหวัด-อำเภอ'!C1602)</f>
        <v/>
      </c>
      <c r="T1603" s="1" t="str">
        <f>IF('ข้อมูลจังหวัด-อำเภอ'!D1602="","",'ข้อมูลจังหวัด-อำเภอ'!D1602)</f>
        <v/>
      </c>
      <c r="U1603" s="1" t="str">
        <f>IFERROR(VLOOKUP(D1603,ข้อมูลออเดอร์!A:EK,46,0),"")</f>
        <v/>
      </c>
      <c r="V1603" s="1" t="str">
        <f>IFERROR(VLOOKUP(D1603,ข้อมูลออเดอร์!A:EK,46,0),"")</f>
        <v/>
      </c>
      <c r="W1603" s="1" t="str">
        <f>IFERROR(VLOOKUP(D1603,ข้อมูลออเดอร์!A:EK,48,0),"")</f>
        <v/>
      </c>
      <c r="X1603" s="1" t="str">
        <f t="shared" si="274"/>
        <v/>
      </c>
      <c r="Y1603" s="1"/>
      <c r="Z1603" s="1"/>
      <c r="AA1603" s="1" t="e">
        <f t="shared" si="275"/>
        <v>#N/A</v>
      </c>
      <c r="AB1603" s="1"/>
      <c r="AC1603" s="1"/>
      <c r="AD1603" s="1"/>
      <c r="AE1603" s="1" t="e">
        <f>IF(ข้อมูลน้ำหนักสินค้า!C1602="","",ข้อมูลน้ำหนักสินค้า!C1602)*J1603</f>
        <v>#VALUE!</v>
      </c>
    </row>
    <row r="1604" spans="1:31">
      <c r="A1604" s="1" t="str">
        <f t="shared" ref="A1604:A1667" si="276">IF(D1604="","","EastlyncOffline")</f>
        <v/>
      </c>
      <c r="B1604" s="1" t="str">
        <f t="shared" ref="B1604:B1667" si="277">IF(D1604="","","OFFLINE")</f>
        <v/>
      </c>
      <c r="C1604" s="1" t="str">
        <f t="shared" ref="C1604:C1667" si="278">IF(D1604="","","SALE")</f>
        <v/>
      </c>
      <c r="D1604" s="1" t="str">
        <f>IF(ข้อมูลออเดอร์!A1603="","",ข้อมูลออเดอร์!A1603)</f>
        <v/>
      </c>
      <c r="E1604" s="1" t="str">
        <f>IFERROR(IF(VLOOKUP(D1604,ข้อมูลออเดอร์!A:BV,74,0)="Express delivery","NORMAL",IF(VLOOKUP(D1604,ข้อมูลออเดอร์!A:BV,74,0)="Lalamove","B2B_OFFLINE","")),"")</f>
        <v/>
      </c>
      <c r="F1604" s="1" t="str">
        <f t="shared" ref="F1604:F1667" si="279">IF(D1604="","","EXPRESS")</f>
        <v/>
      </c>
      <c r="G1604" s="1" t="str">
        <f>IF(ข้อมูลออเดอร์!CV1603="","",ข้อมูลออเดอร์!CV1603)</f>
        <v/>
      </c>
      <c r="H1604" s="1" t="str">
        <f>IF(ข้อมูลออเดอร์!CW1603="","",ข้อมูลออเดอร์!CW1603)</f>
        <v/>
      </c>
      <c r="I1604" s="1" t="str">
        <f>IF(ข้อมูลออเดอร์!CV1603="","",ข้อมูลออเดอร์!CV1603)</f>
        <v/>
      </c>
      <c r="J1604" s="1" t="str">
        <f>IF(ข้อมูลออเดอร์!DD1603="","",ข้อมูลออเดอร์!DD1603)</f>
        <v/>
      </c>
      <c r="K1604" s="102" t="str">
        <f t="shared" ref="K1604:K1667" si="280">IF(D1604="","",0)</f>
        <v/>
      </c>
      <c r="L1604" s="102" t="str">
        <f t="shared" ref="L1604:L1667" si="281">IF(D1604="","",0)</f>
        <v/>
      </c>
      <c r="M1604" s="103" t="str">
        <f ca="1" t="shared" ref="M1604:M1667" si="282">IF(D1604="","",NOW())</f>
        <v/>
      </c>
      <c r="N1604" s="103" t="str">
        <f ca="1" t="shared" ref="N1604:N1667" si="283">IF(D1604="","",NOW())</f>
        <v/>
      </c>
      <c r="O1604" s="1" t="str">
        <f>IFERROR(VLOOKUP(D1604,ข้อมูลออเดอร์!A:EK,49,0),"")</f>
        <v/>
      </c>
      <c r="P1604" s="1" t="str">
        <f>IF(D1604="","",ข้อมูลออเดอร์!AX1603)</f>
        <v/>
      </c>
      <c r="Q1604" s="1" t="str">
        <f>IF(D1604="","",ข้อมูลออเดอร์!AX1603)</f>
        <v/>
      </c>
      <c r="R1604" s="1" t="str">
        <f t="shared" ref="R1604:R1667" si="284">IF(D1604="","","TH")</f>
        <v/>
      </c>
      <c r="S1604" s="1" t="str">
        <f>IF('ข้อมูลจังหวัด-อำเภอ'!C1603="","",'ข้อมูลจังหวัด-อำเภอ'!C1603)</f>
        <v/>
      </c>
      <c r="T1604" s="1" t="str">
        <f>IF('ข้อมูลจังหวัด-อำเภอ'!D1603="","",'ข้อมูลจังหวัด-อำเภอ'!D1603)</f>
        <v/>
      </c>
      <c r="U1604" s="1" t="str">
        <f>IFERROR(VLOOKUP(D1604,ข้อมูลออเดอร์!A:EK,46,0),"")</f>
        <v/>
      </c>
      <c r="V1604" s="1" t="str">
        <f>IFERROR(VLOOKUP(D1604,ข้อมูลออเดอร์!A:EK,46,0),"")</f>
        <v/>
      </c>
      <c r="W1604" s="1" t="str">
        <f>IFERROR(VLOOKUP(D1604,ข้อมูลออเดอร์!A:EK,48,0),"")</f>
        <v/>
      </c>
      <c r="X1604" s="1" t="str">
        <f t="shared" ref="X1604:X1667" si="285">IF(D1604="","","COD")</f>
        <v/>
      </c>
      <c r="Y1604" s="1"/>
      <c r="Z1604" s="1"/>
      <c r="AA1604" s="1" t="e">
        <f t="shared" ref="AA1604:AA1667" si="286">SUMIF(W:W,W1604,AE:AE)+0.2</f>
        <v>#N/A</v>
      </c>
      <c r="AB1604" s="1"/>
      <c r="AC1604" s="1"/>
      <c r="AD1604" s="1"/>
      <c r="AE1604" s="1" t="e">
        <f>IF(ข้อมูลน้ำหนักสินค้า!C1603="","",ข้อมูลน้ำหนักสินค้า!C1603)*J1604</f>
        <v>#VALUE!</v>
      </c>
    </row>
    <row r="1605" spans="1:31">
      <c r="A1605" s="1" t="str">
        <f t="shared" si="276"/>
        <v/>
      </c>
      <c r="B1605" s="1" t="str">
        <f t="shared" si="277"/>
        <v/>
      </c>
      <c r="C1605" s="1" t="str">
        <f t="shared" si="278"/>
        <v/>
      </c>
      <c r="D1605" s="1" t="str">
        <f>IF(ข้อมูลออเดอร์!A1604="","",ข้อมูลออเดอร์!A1604)</f>
        <v/>
      </c>
      <c r="E1605" s="1" t="str">
        <f>IFERROR(IF(VLOOKUP(D1605,ข้อมูลออเดอร์!A:BV,74,0)="Express delivery","NORMAL",IF(VLOOKUP(D1605,ข้อมูลออเดอร์!A:BV,74,0)="Lalamove","B2B_OFFLINE","")),"")</f>
        <v/>
      </c>
      <c r="F1605" s="1" t="str">
        <f t="shared" si="279"/>
        <v/>
      </c>
      <c r="G1605" s="1" t="str">
        <f>IF(ข้อมูลออเดอร์!CV1604="","",ข้อมูลออเดอร์!CV1604)</f>
        <v/>
      </c>
      <c r="H1605" s="1" t="str">
        <f>IF(ข้อมูลออเดอร์!CW1604="","",ข้อมูลออเดอร์!CW1604)</f>
        <v/>
      </c>
      <c r="I1605" s="1" t="str">
        <f>IF(ข้อมูลออเดอร์!CV1604="","",ข้อมูลออเดอร์!CV1604)</f>
        <v/>
      </c>
      <c r="J1605" s="1" t="str">
        <f>IF(ข้อมูลออเดอร์!DD1604="","",ข้อมูลออเดอร์!DD1604)</f>
        <v/>
      </c>
      <c r="K1605" s="102" t="str">
        <f t="shared" si="280"/>
        <v/>
      </c>
      <c r="L1605" s="102" t="str">
        <f t="shared" si="281"/>
        <v/>
      </c>
      <c r="M1605" s="103" t="str">
        <f ca="1" t="shared" si="282"/>
        <v/>
      </c>
      <c r="N1605" s="103" t="str">
        <f ca="1" t="shared" si="283"/>
        <v/>
      </c>
      <c r="O1605" s="1" t="str">
        <f>IFERROR(VLOOKUP(D1605,ข้อมูลออเดอร์!A:EK,49,0),"")</f>
        <v/>
      </c>
      <c r="P1605" s="1" t="str">
        <f>IF(D1605="","",ข้อมูลออเดอร์!AX1604)</f>
        <v/>
      </c>
      <c r="Q1605" s="1" t="str">
        <f>IF(D1605="","",ข้อมูลออเดอร์!AX1604)</f>
        <v/>
      </c>
      <c r="R1605" s="1" t="str">
        <f t="shared" si="284"/>
        <v/>
      </c>
      <c r="S1605" s="1" t="str">
        <f>IF('ข้อมูลจังหวัด-อำเภอ'!C1604="","",'ข้อมูลจังหวัด-อำเภอ'!C1604)</f>
        <v/>
      </c>
      <c r="T1605" s="1" t="str">
        <f>IF('ข้อมูลจังหวัด-อำเภอ'!D1604="","",'ข้อมูลจังหวัด-อำเภอ'!D1604)</f>
        <v/>
      </c>
      <c r="U1605" s="1" t="str">
        <f>IFERROR(VLOOKUP(D1605,ข้อมูลออเดอร์!A:EK,46,0),"")</f>
        <v/>
      </c>
      <c r="V1605" s="1" t="str">
        <f>IFERROR(VLOOKUP(D1605,ข้อมูลออเดอร์!A:EK,46,0),"")</f>
        <v/>
      </c>
      <c r="W1605" s="1" t="str">
        <f>IFERROR(VLOOKUP(D1605,ข้อมูลออเดอร์!A:EK,48,0),"")</f>
        <v/>
      </c>
      <c r="X1605" s="1" t="str">
        <f t="shared" si="285"/>
        <v/>
      </c>
      <c r="Y1605" s="1"/>
      <c r="Z1605" s="1"/>
      <c r="AA1605" s="1" t="e">
        <f t="shared" si="286"/>
        <v>#N/A</v>
      </c>
      <c r="AB1605" s="1"/>
      <c r="AC1605" s="1"/>
      <c r="AD1605" s="1"/>
      <c r="AE1605" s="1" t="e">
        <f>IF(ข้อมูลน้ำหนักสินค้า!C1604="","",ข้อมูลน้ำหนักสินค้า!C1604)*J1605</f>
        <v>#VALUE!</v>
      </c>
    </row>
    <row r="1606" spans="1:31">
      <c r="A1606" s="1" t="str">
        <f t="shared" si="276"/>
        <v/>
      </c>
      <c r="B1606" s="1" t="str">
        <f t="shared" si="277"/>
        <v/>
      </c>
      <c r="C1606" s="1" t="str">
        <f t="shared" si="278"/>
        <v/>
      </c>
      <c r="D1606" s="1" t="str">
        <f>IF(ข้อมูลออเดอร์!A1605="","",ข้อมูลออเดอร์!A1605)</f>
        <v/>
      </c>
      <c r="E1606" s="1" t="str">
        <f>IFERROR(IF(VLOOKUP(D1606,ข้อมูลออเดอร์!A:BV,74,0)="Express delivery","NORMAL",IF(VLOOKUP(D1606,ข้อมูลออเดอร์!A:BV,74,0)="Lalamove","B2B_OFFLINE","")),"")</f>
        <v/>
      </c>
      <c r="F1606" s="1" t="str">
        <f t="shared" si="279"/>
        <v/>
      </c>
      <c r="G1606" s="1" t="str">
        <f>IF(ข้อมูลออเดอร์!CV1605="","",ข้อมูลออเดอร์!CV1605)</f>
        <v/>
      </c>
      <c r="H1606" s="1" t="str">
        <f>IF(ข้อมูลออเดอร์!CW1605="","",ข้อมูลออเดอร์!CW1605)</f>
        <v/>
      </c>
      <c r="I1606" s="1" t="str">
        <f>IF(ข้อมูลออเดอร์!CV1605="","",ข้อมูลออเดอร์!CV1605)</f>
        <v/>
      </c>
      <c r="J1606" s="1" t="str">
        <f>IF(ข้อมูลออเดอร์!DD1605="","",ข้อมูลออเดอร์!DD1605)</f>
        <v/>
      </c>
      <c r="K1606" s="102" t="str">
        <f t="shared" si="280"/>
        <v/>
      </c>
      <c r="L1606" s="102" t="str">
        <f t="shared" si="281"/>
        <v/>
      </c>
      <c r="M1606" s="103" t="str">
        <f ca="1" t="shared" si="282"/>
        <v/>
      </c>
      <c r="N1606" s="103" t="str">
        <f ca="1" t="shared" si="283"/>
        <v/>
      </c>
      <c r="O1606" s="1" t="str">
        <f>IFERROR(VLOOKUP(D1606,ข้อมูลออเดอร์!A:EK,49,0),"")</f>
        <v/>
      </c>
      <c r="P1606" s="1" t="str">
        <f>IF(D1606="","",ข้อมูลออเดอร์!AX1605)</f>
        <v/>
      </c>
      <c r="Q1606" s="1" t="str">
        <f>IF(D1606="","",ข้อมูลออเดอร์!AX1605)</f>
        <v/>
      </c>
      <c r="R1606" s="1" t="str">
        <f t="shared" si="284"/>
        <v/>
      </c>
      <c r="S1606" s="1" t="str">
        <f>IF('ข้อมูลจังหวัด-อำเภอ'!C1605="","",'ข้อมูลจังหวัด-อำเภอ'!C1605)</f>
        <v/>
      </c>
      <c r="T1606" s="1" t="str">
        <f>IF('ข้อมูลจังหวัด-อำเภอ'!D1605="","",'ข้อมูลจังหวัด-อำเภอ'!D1605)</f>
        <v/>
      </c>
      <c r="U1606" s="1" t="str">
        <f>IFERROR(VLOOKUP(D1606,ข้อมูลออเดอร์!A:EK,46,0),"")</f>
        <v/>
      </c>
      <c r="V1606" s="1" t="str">
        <f>IFERROR(VLOOKUP(D1606,ข้อมูลออเดอร์!A:EK,46,0),"")</f>
        <v/>
      </c>
      <c r="W1606" s="1" t="str">
        <f>IFERROR(VLOOKUP(D1606,ข้อมูลออเดอร์!A:EK,48,0),"")</f>
        <v/>
      </c>
      <c r="X1606" s="1" t="str">
        <f t="shared" si="285"/>
        <v/>
      </c>
      <c r="Y1606" s="1"/>
      <c r="Z1606" s="1"/>
      <c r="AA1606" s="1" t="e">
        <f t="shared" si="286"/>
        <v>#N/A</v>
      </c>
      <c r="AB1606" s="1"/>
      <c r="AC1606" s="1"/>
      <c r="AD1606" s="1"/>
      <c r="AE1606" s="1" t="e">
        <f>IF(ข้อมูลน้ำหนักสินค้า!C1605="","",ข้อมูลน้ำหนักสินค้า!C1605)*J1606</f>
        <v>#VALUE!</v>
      </c>
    </row>
    <row r="1607" spans="1:31">
      <c r="A1607" s="1" t="str">
        <f t="shared" si="276"/>
        <v/>
      </c>
      <c r="B1607" s="1" t="str">
        <f t="shared" si="277"/>
        <v/>
      </c>
      <c r="C1607" s="1" t="str">
        <f t="shared" si="278"/>
        <v/>
      </c>
      <c r="D1607" s="1" t="str">
        <f>IF(ข้อมูลออเดอร์!A1606="","",ข้อมูลออเดอร์!A1606)</f>
        <v/>
      </c>
      <c r="E1607" s="1" t="str">
        <f>IFERROR(IF(VLOOKUP(D1607,ข้อมูลออเดอร์!A:BV,74,0)="Express delivery","NORMAL",IF(VLOOKUP(D1607,ข้อมูลออเดอร์!A:BV,74,0)="Lalamove","B2B_OFFLINE","")),"")</f>
        <v/>
      </c>
      <c r="F1607" s="1" t="str">
        <f t="shared" si="279"/>
        <v/>
      </c>
      <c r="G1607" s="1" t="str">
        <f>IF(ข้อมูลออเดอร์!CV1606="","",ข้อมูลออเดอร์!CV1606)</f>
        <v/>
      </c>
      <c r="H1607" s="1" t="str">
        <f>IF(ข้อมูลออเดอร์!CW1606="","",ข้อมูลออเดอร์!CW1606)</f>
        <v/>
      </c>
      <c r="I1607" s="1" t="str">
        <f>IF(ข้อมูลออเดอร์!CV1606="","",ข้อมูลออเดอร์!CV1606)</f>
        <v/>
      </c>
      <c r="J1607" s="1" t="str">
        <f>IF(ข้อมูลออเดอร์!DD1606="","",ข้อมูลออเดอร์!DD1606)</f>
        <v/>
      </c>
      <c r="K1607" s="102" t="str">
        <f t="shared" si="280"/>
        <v/>
      </c>
      <c r="L1607" s="102" t="str">
        <f t="shared" si="281"/>
        <v/>
      </c>
      <c r="M1607" s="103" t="str">
        <f ca="1" t="shared" si="282"/>
        <v/>
      </c>
      <c r="N1607" s="103" t="str">
        <f ca="1" t="shared" si="283"/>
        <v/>
      </c>
      <c r="O1607" s="1" t="str">
        <f>IFERROR(VLOOKUP(D1607,ข้อมูลออเดอร์!A:EK,49,0),"")</f>
        <v/>
      </c>
      <c r="P1607" s="1" t="str">
        <f>IF(D1607="","",ข้อมูลออเดอร์!AX1606)</f>
        <v/>
      </c>
      <c r="Q1607" s="1" t="str">
        <f>IF(D1607="","",ข้อมูลออเดอร์!AX1606)</f>
        <v/>
      </c>
      <c r="R1607" s="1" t="str">
        <f t="shared" si="284"/>
        <v/>
      </c>
      <c r="S1607" s="1" t="str">
        <f>IF('ข้อมูลจังหวัด-อำเภอ'!C1606="","",'ข้อมูลจังหวัด-อำเภอ'!C1606)</f>
        <v/>
      </c>
      <c r="T1607" s="1" t="str">
        <f>IF('ข้อมูลจังหวัด-อำเภอ'!D1606="","",'ข้อมูลจังหวัด-อำเภอ'!D1606)</f>
        <v/>
      </c>
      <c r="U1607" s="1" t="str">
        <f>IFERROR(VLOOKUP(D1607,ข้อมูลออเดอร์!A:EK,46,0),"")</f>
        <v/>
      </c>
      <c r="V1607" s="1" t="str">
        <f>IFERROR(VLOOKUP(D1607,ข้อมูลออเดอร์!A:EK,46,0),"")</f>
        <v/>
      </c>
      <c r="W1607" s="1" t="str">
        <f>IFERROR(VLOOKUP(D1607,ข้อมูลออเดอร์!A:EK,48,0),"")</f>
        <v/>
      </c>
      <c r="X1607" s="1" t="str">
        <f t="shared" si="285"/>
        <v/>
      </c>
      <c r="Y1607" s="1"/>
      <c r="Z1607" s="1"/>
      <c r="AA1607" s="1" t="e">
        <f t="shared" si="286"/>
        <v>#N/A</v>
      </c>
      <c r="AB1607" s="1"/>
      <c r="AC1607" s="1"/>
      <c r="AD1607" s="1"/>
      <c r="AE1607" s="1" t="e">
        <f>IF(ข้อมูลน้ำหนักสินค้า!C1606="","",ข้อมูลน้ำหนักสินค้า!C1606)*J1607</f>
        <v>#VALUE!</v>
      </c>
    </row>
    <row r="1608" spans="1:31">
      <c r="A1608" s="1" t="str">
        <f t="shared" si="276"/>
        <v/>
      </c>
      <c r="B1608" s="1" t="str">
        <f t="shared" si="277"/>
        <v/>
      </c>
      <c r="C1608" s="1" t="str">
        <f t="shared" si="278"/>
        <v/>
      </c>
      <c r="D1608" s="1" t="str">
        <f>IF(ข้อมูลออเดอร์!A1607="","",ข้อมูลออเดอร์!A1607)</f>
        <v/>
      </c>
      <c r="E1608" s="1" t="str">
        <f>IFERROR(IF(VLOOKUP(D1608,ข้อมูลออเดอร์!A:BV,74,0)="Express delivery","NORMAL",IF(VLOOKUP(D1608,ข้อมูลออเดอร์!A:BV,74,0)="Lalamove","B2B_OFFLINE","")),"")</f>
        <v/>
      </c>
      <c r="F1608" s="1" t="str">
        <f t="shared" si="279"/>
        <v/>
      </c>
      <c r="G1608" s="1" t="str">
        <f>IF(ข้อมูลออเดอร์!CV1607="","",ข้อมูลออเดอร์!CV1607)</f>
        <v/>
      </c>
      <c r="H1608" s="1" t="str">
        <f>IF(ข้อมูลออเดอร์!CW1607="","",ข้อมูลออเดอร์!CW1607)</f>
        <v/>
      </c>
      <c r="I1608" s="1" t="str">
        <f>IF(ข้อมูลออเดอร์!CV1607="","",ข้อมูลออเดอร์!CV1607)</f>
        <v/>
      </c>
      <c r="J1608" s="1" t="str">
        <f>IF(ข้อมูลออเดอร์!DD1607="","",ข้อมูลออเดอร์!DD1607)</f>
        <v/>
      </c>
      <c r="K1608" s="102" t="str">
        <f t="shared" si="280"/>
        <v/>
      </c>
      <c r="L1608" s="102" t="str">
        <f t="shared" si="281"/>
        <v/>
      </c>
      <c r="M1608" s="103" t="str">
        <f ca="1" t="shared" si="282"/>
        <v/>
      </c>
      <c r="N1608" s="103" t="str">
        <f ca="1" t="shared" si="283"/>
        <v/>
      </c>
      <c r="O1608" s="1" t="str">
        <f>IFERROR(VLOOKUP(D1608,ข้อมูลออเดอร์!A:EK,49,0),"")</f>
        <v/>
      </c>
      <c r="P1608" s="1" t="str">
        <f>IF(D1608="","",ข้อมูลออเดอร์!AX1607)</f>
        <v/>
      </c>
      <c r="Q1608" s="1" t="str">
        <f>IF(D1608="","",ข้อมูลออเดอร์!AX1607)</f>
        <v/>
      </c>
      <c r="R1608" s="1" t="str">
        <f t="shared" si="284"/>
        <v/>
      </c>
      <c r="S1608" s="1" t="str">
        <f>IF('ข้อมูลจังหวัด-อำเภอ'!C1607="","",'ข้อมูลจังหวัด-อำเภอ'!C1607)</f>
        <v/>
      </c>
      <c r="T1608" s="1" t="str">
        <f>IF('ข้อมูลจังหวัด-อำเภอ'!D1607="","",'ข้อมูลจังหวัด-อำเภอ'!D1607)</f>
        <v/>
      </c>
      <c r="U1608" s="1" t="str">
        <f>IFERROR(VLOOKUP(D1608,ข้อมูลออเดอร์!A:EK,46,0),"")</f>
        <v/>
      </c>
      <c r="V1608" s="1" t="str">
        <f>IFERROR(VLOOKUP(D1608,ข้อมูลออเดอร์!A:EK,46,0),"")</f>
        <v/>
      </c>
      <c r="W1608" s="1" t="str">
        <f>IFERROR(VLOOKUP(D1608,ข้อมูลออเดอร์!A:EK,48,0),"")</f>
        <v/>
      </c>
      <c r="X1608" s="1" t="str">
        <f t="shared" si="285"/>
        <v/>
      </c>
      <c r="Y1608" s="1"/>
      <c r="Z1608" s="1"/>
      <c r="AA1608" s="1" t="e">
        <f t="shared" si="286"/>
        <v>#N/A</v>
      </c>
      <c r="AB1608" s="1"/>
      <c r="AC1608" s="1"/>
      <c r="AD1608" s="1"/>
      <c r="AE1608" s="1" t="e">
        <f>IF(ข้อมูลน้ำหนักสินค้า!C1607="","",ข้อมูลน้ำหนักสินค้า!C1607)*J1608</f>
        <v>#VALUE!</v>
      </c>
    </row>
    <row r="1609" spans="1:31">
      <c r="A1609" s="1" t="str">
        <f t="shared" si="276"/>
        <v/>
      </c>
      <c r="B1609" s="1" t="str">
        <f t="shared" si="277"/>
        <v/>
      </c>
      <c r="C1609" s="1" t="str">
        <f t="shared" si="278"/>
        <v/>
      </c>
      <c r="D1609" s="1" t="str">
        <f>IF(ข้อมูลออเดอร์!A1608="","",ข้อมูลออเดอร์!A1608)</f>
        <v/>
      </c>
      <c r="E1609" s="1" t="str">
        <f>IFERROR(IF(VLOOKUP(D1609,ข้อมูลออเดอร์!A:BV,74,0)="Express delivery","NORMAL",IF(VLOOKUP(D1609,ข้อมูลออเดอร์!A:BV,74,0)="Lalamove","B2B_OFFLINE","")),"")</f>
        <v/>
      </c>
      <c r="F1609" s="1" t="str">
        <f t="shared" si="279"/>
        <v/>
      </c>
      <c r="G1609" s="1" t="str">
        <f>IF(ข้อมูลออเดอร์!CV1608="","",ข้อมูลออเดอร์!CV1608)</f>
        <v/>
      </c>
      <c r="H1609" s="1" t="str">
        <f>IF(ข้อมูลออเดอร์!CW1608="","",ข้อมูลออเดอร์!CW1608)</f>
        <v/>
      </c>
      <c r="I1609" s="1" t="str">
        <f>IF(ข้อมูลออเดอร์!CV1608="","",ข้อมูลออเดอร์!CV1608)</f>
        <v/>
      </c>
      <c r="J1609" s="1" t="str">
        <f>IF(ข้อมูลออเดอร์!DD1608="","",ข้อมูลออเดอร์!DD1608)</f>
        <v/>
      </c>
      <c r="K1609" s="102" t="str">
        <f t="shared" si="280"/>
        <v/>
      </c>
      <c r="L1609" s="102" t="str">
        <f t="shared" si="281"/>
        <v/>
      </c>
      <c r="M1609" s="103" t="str">
        <f ca="1" t="shared" si="282"/>
        <v/>
      </c>
      <c r="N1609" s="103" t="str">
        <f ca="1" t="shared" si="283"/>
        <v/>
      </c>
      <c r="O1609" s="1" t="str">
        <f>IFERROR(VLOOKUP(D1609,ข้อมูลออเดอร์!A:EK,49,0),"")</f>
        <v/>
      </c>
      <c r="P1609" s="1" t="str">
        <f>IF(D1609="","",ข้อมูลออเดอร์!AX1608)</f>
        <v/>
      </c>
      <c r="Q1609" s="1" t="str">
        <f>IF(D1609="","",ข้อมูลออเดอร์!AX1608)</f>
        <v/>
      </c>
      <c r="R1609" s="1" t="str">
        <f t="shared" si="284"/>
        <v/>
      </c>
      <c r="S1609" s="1" t="str">
        <f>IF('ข้อมูลจังหวัด-อำเภอ'!C1608="","",'ข้อมูลจังหวัด-อำเภอ'!C1608)</f>
        <v/>
      </c>
      <c r="T1609" s="1" t="str">
        <f>IF('ข้อมูลจังหวัด-อำเภอ'!D1608="","",'ข้อมูลจังหวัด-อำเภอ'!D1608)</f>
        <v/>
      </c>
      <c r="U1609" s="1" t="str">
        <f>IFERROR(VLOOKUP(D1609,ข้อมูลออเดอร์!A:EK,46,0),"")</f>
        <v/>
      </c>
      <c r="V1609" s="1" t="str">
        <f>IFERROR(VLOOKUP(D1609,ข้อมูลออเดอร์!A:EK,46,0),"")</f>
        <v/>
      </c>
      <c r="W1609" s="1" t="str">
        <f>IFERROR(VLOOKUP(D1609,ข้อมูลออเดอร์!A:EK,48,0),"")</f>
        <v/>
      </c>
      <c r="X1609" s="1" t="str">
        <f t="shared" si="285"/>
        <v/>
      </c>
      <c r="Y1609" s="1"/>
      <c r="Z1609" s="1"/>
      <c r="AA1609" s="1" t="e">
        <f t="shared" si="286"/>
        <v>#N/A</v>
      </c>
      <c r="AB1609" s="1"/>
      <c r="AC1609" s="1"/>
      <c r="AD1609" s="1"/>
      <c r="AE1609" s="1" t="e">
        <f>IF(ข้อมูลน้ำหนักสินค้า!C1608="","",ข้อมูลน้ำหนักสินค้า!C1608)*J1609</f>
        <v>#VALUE!</v>
      </c>
    </row>
    <row r="1610" spans="1:31">
      <c r="A1610" s="1" t="str">
        <f t="shared" si="276"/>
        <v/>
      </c>
      <c r="B1610" s="1" t="str">
        <f t="shared" si="277"/>
        <v/>
      </c>
      <c r="C1610" s="1" t="str">
        <f t="shared" si="278"/>
        <v/>
      </c>
      <c r="D1610" s="1" t="str">
        <f>IF(ข้อมูลออเดอร์!A1609="","",ข้อมูลออเดอร์!A1609)</f>
        <v/>
      </c>
      <c r="E1610" s="1" t="str">
        <f>IFERROR(IF(VLOOKUP(D1610,ข้อมูลออเดอร์!A:BV,74,0)="Express delivery","NORMAL",IF(VLOOKUP(D1610,ข้อมูลออเดอร์!A:BV,74,0)="Lalamove","B2B_OFFLINE","")),"")</f>
        <v/>
      </c>
      <c r="F1610" s="1" t="str">
        <f t="shared" si="279"/>
        <v/>
      </c>
      <c r="G1610" s="1" t="str">
        <f>IF(ข้อมูลออเดอร์!CV1609="","",ข้อมูลออเดอร์!CV1609)</f>
        <v/>
      </c>
      <c r="H1610" s="1" t="str">
        <f>IF(ข้อมูลออเดอร์!CW1609="","",ข้อมูลออเดอร์!CW1609)</f>
        <v/>
      </c>
      <c r="I1610" s="1" t="str">
        <f>IF(ข้อมูลออเดอร์!CV1609="","",ข้อมูลออเดอร์!CV1609)</f>
        <v/>
      </c>
      <c r="J1610" s="1" t="str">
        <f>IF(ข้อมูลออเดอร์!DD1609="","",ข้อมูลออเดอร์!DD1609)</f>
        <v/>
      </c>
      <c r="K1610" s="102" t="str">
        <f t="shared" si="280"/>
        <v/>
      </c>
      <c r="L1610" s="102" t="str">
        <f t="shared" si="281"/>
        <v/>
      </c>
      <c r="M1610" s="103" t="str">
        <f ca="1" t="shared" si="282"/>
        <v/>
      </c>
      <c r="N1610" s="103" t="str">
        <f ca="1" t="shared" si="283"/>
        <v/>
      </c>
      <c r="O1610" s="1" t="str">
        <f>IFERROR(VLOOKUP(D1610,ข้อมูลออเดอร์!A:EK,49,0),"")</f>
        <v/>
      </c>
      <c r="P1610" s="1" t="str">
        <f>IF(D1610="","",ข้อมูลออเดอร์!AX1609)</f>
        <v/>
      </c>
      <c r="Q1610" s="1" t="str">
        <f>IF(D1610="","",ข้อมูลออเดอร์!AX1609)</f>
        <v/>
      </c>
      <c r="R1610" s="1" t="str">
        <f t="shared" si="284"/>
        <v/>
      </c>
      <c r="S1610" s="1" t="str">
        <f>IF('ข้อมูลจังหวัด-อำเภอ'!C1609="","",'ข้อมูลจังหวัด-อำเภอ'!C1609)</f>
        <v/>
      </c>
      <c r="T1610" s="1" t="str">
        <f>IF('ข้อมูลจังหวัด-อำเภอ'!D1609="","",'ข้อมูลจังหวัด-อำเภอ'!D1609)</f>
        <v/>
      </c>
      <c r="U1610" s="1" t="str">
        <f>IFERROR(VLOOKUP(D1610,ข้อมูลออเดอร์!A:EK,46,0),"")</f>
        <v/>
      </c>
      <c r="V1610" s="1" t="str">
        <f>IFERROR(VLOOKUP(D1610,ข้อมูลออเดอร์!A:EK,46,0),"")</f>
        <v/>
      </c>
      <c r="W1610" s="1" t="str">
        <f>IFERROR(VLOOKUP(D1610,ข้อมูลออเดอร์!A:EK,48,0),"")</f>
        <v/>
      </c>
      <c r="X1610" s="1" t="str">
        <f t="shared" si="285"/>
        <v/>
      </c>
      <c r="Y1610" s="1"/>
      <c r="Z1610" s="1"/>
      <c r="AA1610" s="1" t="e">
        <f t="shared" si="286"/>
        <v>#N/A</v>
      </c>
      <c r="AB1610" s="1"/>
      <c r="AC1610" s="1"/>
      <c r="AD1610" s="1"/>
      <c r="AE1610" s="1" t="e">
        <f>IF(ข้อมูลน้ำหนักสินค้า!C1609="","",ข้อมูลน้ำหนักสินค้า!C1609)*J1610</f>
        <v>#VALUE!</v>
      </c>
    </row>
    <row r="1611" spans="1:31">
      <c r="A1611" s="1" t="str">
        <f t="shared" si="276"/>
        <v/>
      </c>
      <c r="B1611" s="1" t="str">
        <f t="shared" si="277"/>
        <v/>
      </c>
      <c r="C1611" s="1" t="str">
        <f t="shared" si="278"/>
        <v/>
      </c>
      <c r="D1611" s="1" t="str">
        <f>IF(ข้อมูลออเดอร์!A1610="","",ข้อมูลออเดอร์!A1610)</f>
        <v/>
      </c>
      <c r="E1611" s="1" t="str">
        <f>IFERROR(IF(VLOOKUP(D1611,ข้อมูลออเดอร์!A:BV,74,0)="Express delivery","NORMAL",IF(VLOOKUP(D1611,ข้อมูลออเดอร์!A:BV,74,0)="Lalamove","B2B_OFFLINE","")),"")</f>
        <v/>
      </c>
      <c r="F1611" s="1" t="str">
        <f t="shared" si="279"/>
        <v/>
      </c>
      <c r="G1611" s="1" t="str">
        <f>IF(ข้อมูลออเดอร์!CV1610="","",ข้อมูลออเดอร์!CV1610)</f>
        <v/>
      </c>
      <c r="H1611" s="1" t="str">
        <f>IF(ข้อมูลออเดอร์!CW1610="","",ข้อมูลออเดอร์!CW1610)</f>
        <v/>
      </c>
      <c r="I1611" s="1" t="str">
        <f>IF(ข้อมูลออเดอร์!CV1610="","",ข้อมูลออเดอร์!CV1610)</f>
        <v/>
      </c>
      <c r="J1611" s="1" t="str">
        <f>IF(ข้อมูลออเดอร์!DD1610="","",ข้อมูลออเดอร์!DD1610)</f>
        <v/>
      </c>
      <c r="K1611" s="102" t="str">
        <f t="shared" si="280"/>
        <v/>
      </c>
      <c r="L1611" s="102" t="str">
        <f t="shared" si="281"/>
        <v/>
      </c>
      <c r="M1611" s="103" t="str">
        <f ca="1" t="shared" si="282"/>
        <v/>
      </c>
      <c r="N1611" s="103" t="str">
        <f ca="1" t="shared" si="283"/>
        <v/>
      </c>
      <c r="O1611" s="1" t="str">
        <f>IFERROR(VLOOKUP(D1611,ข้อมูลออเดอร์!A:EK,49,0),"")</f>
        <v/>
      </c>
      <c r="P1611" s="1" t="str">
        <f>IF(D1611="","",ข้อมูลออเดอร์!AX1610)</f>
        <v/>
      </c>
      <c r="Q1611" s="1" t="str">
        <f>IF(D1611="","",ข้อมูลออเดอร์!AX1610)</f>
        <v/>
      </c>
      <c r="R1611" s="1" t="str">
        <f t="shared" si="284"/>
        <v/>
      </c>
      <c r="S1611" s="1" t="str">
        <f>IF('ข้อมูลจังหวัด-อำเภอ'!C1610="","",'ข้อมูลจังหวัด-อำเภอ'!C1610)</f>
        <v/>
      </c>
      <c r="T1611" s="1" t="str">
        <f>IF('ข้อมูลจังหวัด-อำเภอ'!D1610="","",'ข้อมูลจังหวัด-อำเภอ'!D1610)</f>
        <v/>
      </c>
      <c r="U1611" s="1" t="str">
        <f>IFERROR(VLOOKUP(D1611,ข้อมูลออเดอร์!A:EK,46,0),"")</f>
        <v/>
      </c>
      <c r="V1611" s="1" t="str">
        <f>IFERROR(VLOOKUP(D1611,ข้อมูลออเดอร์!A:EK,46,0),"")</f>
        <v/>
      </c>
      <c r="W1611" s="1" t="str">
        <f>IFERROR(VLOOKUP(D1611,ข้อมูลออเดอร์!A:EK,48,0),"")</f>
        <v/>
      </c>
      <c r="X1611" s="1" t="str">
        <f t="shared" si="285"/>
        <v/>
      </c>
      <c r="Y1611" s="1"/>
      <c r="Z1611" s="1"/>
      <c r="AA1611" s="1" t="e">
        <f t="shared" si="286"/>
        <v>#N/A</v>
      </c>
      <c r="AB1611" s="1"/>
      <c r="AC1611" s="1"/>
      <c r="AD1611" s="1"/>
      <c r="AE1611" s="1" t="e">
        <f>IF(ข้อมูลน้ำหนักสินค้า!C1610="","",ข้อมูลน้ำหนักสินค้า!C1610)*J1611</f>
        <v>#VALUE!</v>
      </c>
    </row>
    <row r="1612" spans="1:31">
      <c r="A1612" s="1" t="str">
        <f t="shared" si="276"/>
        <v/>
      </c>
      <c r="B1612" s="1" t="str">
        <f t="shared" si="277"/>
        <v/>
      </c>
      <c r="C1612" s="1" t="str">
        <f t="shared" si="278"/>
        <v/>
      </c>
      <c r="D1612" s="1" t="str">
        <f>IF(ข้อมูลออเดอร์!A1611="","",ข้อมูลออเดอร์!A1611)</f>
        <v/>
      </c>
      <c r="E1612" s="1" t="str">
        <f>IFERROR(IF(VLOOKUP(D1612,ข้อมูลออเดอร์!A:BV,74,0)="Express delivery","NORMAL",IF(VLOOKUP(D1612,ข้อมูลออเดอร์!A:BV,74,0)="Lalamove","B2B_OFFLINE","")),"")</f>
        <v/>
      </c>
      <c r="F1612" s="1" t="str">
        <f t="shared" si="279"/>
        <v/>
      </c>
      <c r="G1612" s="1" t="str">
        <f>IF(ข้อมูลออเดอร์!CV1611="","",ข้อมูลออเดอร์!CV1611)</f>
        <v/>
      </c>
      <c r="H1612" s="1" t="str">
        <f>IF(ข้อมูลออเดอร์!CW1611="","",ข้อมูลออเดอร์!CW1611)</f>
        <v/>
      </c>
      <c r="I1612" s="1" t="str">
        <f>IF(ข้อมูลออเดอร์!CV1611="","",ข้อมูลออเดอร์!CV1611)</f>
        <v/>
      </c>
      <c r="J1612" s="1" t="str">
        <f>IF(ข้อมูลออเดอร์!DD1611="","",ข้อมูลออเดอร์!DD1611)</f>
        <v/>
      </c>
      <c r="K1612" s="102" t="str">
        <f t="shared" si="280"/>
        <v/>
      </c>
      <c r="L1612" s="102" t="str">
        <f t="shared" si="281"/>
        <v/>
      </c>
      <c r="M1612" s="103" t="str">
        <f ca="1" t="shared" si="282"/>
        <v/>
      </c>
      <c r="N1612" s="103" t="str">
        <f ca="1" t="shared" si="283"/>
        <v/>
      </c>
      <c r="O1612" s="1" t="str">
        <f>IFERROR(VLOOKUP(D1612,ข้อมูลออเดอร์!A:EK,49,0),"")</f>
        <v/>
      </c>
      <c r="P1612" s="1" t="str">
        <f>IF(D1612="","",ข้อมูลออเดอร์!AX1611)</f>
        <v/>
      </c>
      <c r="Q1612" s="1" t="str">
        <f>IF(D1612="","",ข้อมูลออเดอร์!AX1611)</f>
        <v/>
      </c>
      <c r="R1612" s="1" t="str">
        <f t="shared" si="284"/>
        <v/>
      </c>
      <c r="S1612" s="1" t="str">
        <f>IF('ข้อมูลจังหวัด-อำเภอ'!C1611="","",'ข้อมูลจังหวัด-อำเภอ'!C1611)</f>
        <v/>
      </c>
      <c r="T1612" s="1" t="str">
        <f>IF('ข้อมูลจังหวัด-อำเภอ'!D1611="","",'ข้อมูลจังหวัด-อำเภอ'!D1611)</f>
        <v/>
      </c>
      <c r="U1612" s="1" t="str">
        <f>IFERROR(VLOOKUP(D1612,ข้อมูลออเดอร์!A:EK,46,0),"")</f>
        <v/>
      </c>
      <c r="V1612" s="1" t="str">
        <f>IFERROR(VLOOKUP(D1612,ข้อมูลออเดอร์!A:EK,46,0),"")</f>
        <v/>
      </c>
      <c r="W1612" s="1" t="str">
        <f>IFERROR(VLOOKUP(D1612,ข้อมูลออเดอร์!A:EK,48,0),"")</f>
        <v/>
      </c>
      <c r="X1612" s="1" t="str">
        <f t="shared" si="285"/>
        <v/>
      </c>
      <c r="Y1612" s="1"/>
      <c r="Z1612" s="1"/>
      <c r="AA1612" s="1" t="e">
        <f t="shared" si="286"/>
        <v>#N/A</v>
      </c>
      <c r="AB1612" s="1"/>
      <c r="AC1612" s="1"/>
      <c r="AD1612" s="1"/>
      <c r="AE1612" s="1" t="e">
        <f>IF(ข้อมูลน้ำหนักสินค้า!C1611="","",ข้อมูลน้ำหนักสินค้า!C1611)*J1612</f>
        <v>#VALUE!</v>
      </c>
    </row>
    <row r="1613" spans="1:31">
      <c r="A1613" s="1" t="str">
        <f t="shared" si="276"/>
        <v/>
      </c>
      <c r="B1613" s="1" t="str">
        <f t="shared" si="277"/>
        <v/>
      </c>
      <c r="C1613" s="1" t="str">
        <f t="shared" si="278"/>
        <v/>
      </c>
      <c r="D1613" s="1" t="str">
        <f>IF(ข้อมูลออเดอร์!A1612="","",ข้อมูลออเดอร์!A1612)</f>
        <v/>
      </c>
      <c r="E1613" s="1" t="str">
        <f>IFERROR(IF(VLOOKUP(D1613,ข้อมูลออเดอร์!A:BV,74,0)="Express delivery","NORMAL",IF(VLOOKUP(D1613,ข้อมูลออเดอร์!A:BV,74,0)="Lalamove","B2B_OFFLINE","")),"")</f>
        <v/>
      </c>
      <c r="F1613" s="1" t="str">
        <f t="shared" si="279"/>
        <v/>
      </c>
      <c r="G1613" s="1" t="str">
        <f>IF(ข้อมูลออเดอร์!CV1612="","",ข้อมูลออเดอร์!CV1612)</f>
        <v/>
      </c>
      <c r="H1613" s="1" t="str">
        <f>IF(ข้อมูลออเดอร์!CW1612="","",ข้อมูลออเดอร์!CW1612)</f>
        <v/>
      </c>
      <c r="I1613" s="1" t="str">
        <f>IF(ข้อมูลออเดอร์!CV1612="","",ข้อมูลออเดอร์!CV1612)</f>
        <v/>
      </c>
      <c r="J1613" s="1" t="str">
        <f>IF(ข้อมูลออเดอร์!DD1612="","",ข้อมูลออเดอร์!DD1612)</f>
        <v/>
      </c>
      <c r="K1613" s="102" t="str">
        <f t="shared" si="280"/>
        <v/>
      </c>
      <c r="L1613" s="102" t="str">
        <f t="shared" si="281"/>
        <v/>
      </c>
      <c r="M1613" s="103" t="str">
        <f ca="1" t="shared" si="282"/>
        <v/>
      </c>
      <c r="N1613" s="103" t="str">
        <f ca="1" t="shared" si="283"/>
        <v/>
      </c>
      <c r="O1613" s="1" t="str">
        <f>IFERROR(VLOOKUP(D1613,ข้อมูลออเดอร์!A:EK,49,0),"")</f>
        <v/>
      </c>
      <c r="P1613" s="1" t="str">
        <f>IF(D1613="","",ข้อมูลออเดอร์!AX1612)</f>
        <v/>
      </c>
      <c r="Q1613" s="1" t="str">
        <f>IF(D1613="","",ข้อมูลออเดอร์!AX1612)</f>
        <v/>
      </c>
      <c r="R1613" s="1" t="str">
        <f t="shared" si="284"/>
        <v/>
      </c>
      <c r="S1613" s="1" t="str">
        <f>IF('ข้อมูลจังหวัด-อำเภอ'!C1612="","",'ข้อมูลจังหวัด-อำเภอ'!C1612)</f>
        <v/>
      </c>
      <c r="T1613" s="1" t="str">
        <f>IF('ข้อมูลจังหวัด-อำเภอ'!D1612="","",'ข้อมูลจังหวัด-อำเภอ'!D1612)</f>
        <v/>
      </c>
      <c r="U1613" s="1" t="str">
        <f>IFERROR(VLOOKUP(D1613,ข้อมูลออเดอร์!A:EK,46,0),"")</f>
        <v/>
      </c>
      <c r="V1613" s="1" t="str">
        <f>IFERROR(VLOOKUP(D1613,ข้อมูลออเดอร์!A:EK,46,0),"")</f>
        <v/>
      </c>
      <c r="W1613" s="1" t="str">
        <f>IFERROR(VLOOKUP(D1613,ข้อมูลออเดอร์!A:EK,48,0),"")</f>
        <v/>
      </c>
      <c r="X1613" s="1" t="str">
        <f t="shared" si="285"/>
        <v/>
      </c>
      <c r="Y1613" s="1"/>
      <c r="Z1613" s="1"/>
      <c r="AA1613" s="1" t="e">
        <f t="shared" si="286"/>
        <v>#N/A</v>
      </c>
      <c r="AB1613" s="1"/>
      <c r="AC1613" s="1"/>
      <c r="AD1613" s="1"/>
      <c r="AE1613" s="1" t="e">
        <f>IF(ข้อมูลน้ำหนักสินค้า!C1612="","",ข้อมูลน้ำหนักสินค้า!C1612)*J1613</f>
        <v>#VALUE!</v>
      </c>
    </row>
    <row r="1614" spans="1:31">
      <c r="A1614" s="1" t="str">
        <f t="shared" si="276"/>
        <v/>
      </c>
      <c r="B1614" s="1" t="str">
        <f t="shared" si="277"/>
        <v/>
      </c>
      <c r="C1614" s="1" t="str">
        <f t="shared" si="278"/>
        <v/>
      </c>
      <c r="D1614" s="1" t="str">
        <f>IF(ข้อมูลออเดอร์!A1613="","",ข้อมูลออเดอร์!A1613)</f>
        <v/>
      </c>
      <c r="E1614" s="1" t="str">
        <f>IFERROR(IF(VLOOKUP(D1614,ข้อมูลออเดอร์!A:BV,74,0)="Express delivery","NORMAL",IF(VLOOKUP(D1614,ข้อมูลออเดอร์!A:BV,74,0)="Lalamove","B2B_OFFLINE","")),"")</f>
        <v/>
      </c>
      <c r="F1614" s="1" t="str">
        <f t="shared" si="279"/>
        <v/>
      </c>
      <c r="G1614" s="1" t="str">
        <f>IF(ข้อมูลออเดอร์!CV1613="","",ข้อมูลออเดอร์!CV1613)</f>
        <v/>
      </c>
      <c r="H1614" s="1" t="str">
        <f>IF(ข้อมูลออเดอร์!CW1613="","",ข้อมูลออเดอร์!CW1613)</f>
        <v/>
      </c>
      <c r="I1614" s="1" t="str">
        <f>IF(ข้อมูลออเดอร์!CV1613="","",ข้อมูลออเดอร์!CV1613)</f>
        <v/>
      </c>
      <c r="J1614" s="1" t="str">
        <f>IF(ข้อมูลออเดอร์!DD1613="","",ข้อมูลออเดอร์!DD1613)</f>
        <v/>
      </c>
      <c r="K1614" s="102" t="str">
        <f t="shared" si="280"/>
        <v/>
      </c>
      <c r="L1614" s="102" t="str">
        <f t="shared" si="281"/>
        <v/>
      </c>
      <c r="M1614" s="103" t="str">
        <f ca="1" t="shared" si="282"/>
        <v/>
      </c>
      <c r="N1614" s="103" t="str">
        <f ca="1" t="shared" si="283"/>
        <v/>
      </c>
      <c r="O1614" s="1" t="str">
        <f>IFERROR(VLOOKUP(D1614,ข้อมูลออเดอร์!A:EK,49,0),"")</f>
        <v/>
      </c>
      <c r="P1614" s="1" t="str">
        <f>IF(D1614="","",ข้อมูลออเดอร์!AX1613)</f>
        <v/>
      </c>
      <c r="Q1614" s="1" t="str">
        <f>IF(D1614="","",ข้อมูลออเดอร์!AX1613)</f>
        <v/>
      </c>
      <c r="R1614" s="1" t="str">
        <f t="shared" si="284"/>
        <v/>
      </c>
      <c r="S1614" s="1" t="str">
        <f>IF('ข้อมูลจังหวัด-อำเภอ'!C1613="","",'ข้อมูลจังหวัด-อำเภอ'!C1613)</f>
        <v/>
      </c>
      <c r="T1614" s="1" t="str">
        <f>IF('ข้อมูลจังหวัด-อำเภอ'!D1613="","",'ข้อมูลจังหวัด-อำเภอ'!D1613)</f>
        <v/>
      </c>
      <c r="U1614" s="1" t="str">
        <f>IFERROR(VLOOKUP(D1614,ข้อมูลออเดอร์!A:EK,46,0),"")</f>
        <v/>
      </c>
      <c r="V1614" s="1" t="str">
        <f>IFERROR(VLOOKUP(D1614,ข้อมูลออเดอร์!A:EK,46,0),"")</f>
        <v/>
      </c>
      <c r="W1614" s="1" t="str">
        <f>IFERROR(VLOOKUP(D1614,ข้อมูลออเดอร์!A:EK,48,0),"")</f>
        <v/>
      </c>
      <c r="X1614" s="1" t="str">
        <f t="shared" si="285"/>
        <v/>
      </c>
      <c r="Y1614" s="1"/>
      <c r="Z1614" s="1"/>
      <c r="AA1614" s="1" t="e">
        <f t="shared" si="286"/>
        <v>#N/A</v>
      </c>
      <c r="AB1614" s="1"/>
      <c r="AC1614" s="1"/>
      <c r="AD1614" s="1"/>
      <c r="AE1614" s="1" t="e">
        <f>IF(ข้อมูลน้ำหนักสินค้า!C1613="","",ข้อมูลน้ำหนักสินค้า!C1613)*J1614</f>
        <v>#VALUE!</v>
      </c>
    </row>
    <row r="1615" spans="1:31">
      <c r="A1615" s="1" t="str">
        <f t="shared" si="276"/>
        <v/>
      </c>
      <c r="B1615" s="1" t="str">
        <f t="shared" si="277"/>
        <v/>
      </c>
      <c r="C1615" s="1" t="str">
        <f t="shared" si="278"/>
        <v/>
      </c>
      <c r="D1615" s="1" t="str">
        <f>IF(ข้อมูลออเดอร์!A1614="","",ข้อมูลออเดอร์!A1614)</f>
        <v/>
      </c>
      <c r="E1615" s="1" t="str">
        <f>IFERROR(IF(VLOOKUP(D1615,ข้อมูลออเดอร์!A:BV,74,0)="Express delivery","NORMAL",IF(VLOOKUP(D1615,ข้อมูลออเดอร์!A:BV,74,0)="Lalamove","B2B_OFFLINE","")),"")</f>
        <v/>
      </c>
      <c r="F1615" s="1" t="str">
        <f t="shared" si="279"/>
        <v/>
      </c>
      <c r="G1615" s="1" t="str">
        <f>IF(ข้อมูลออเดอร์!CV1614="","",ข้อมูลออเดอร์!CV1614)</f>
        <v/>
      </c>
      <c r="H1615" s="1" t="str">
        <f>IF(ข้อมูลออเดอร์!CW1614="","",ข้อมูลออเดอร์!CW1614)</f>
        <v/>
      </c>
      <c r="I1615" s="1" t="str">
        <f>IF(ข้อมูลออเดอร์!CV1614="","",ข้อมูลออเดอร์!CV1614)</f>
        <v/>
      </c>
      <c r="J1615" s="1" t="str">
        <f>IF(ข้อมูลออเดอร์!DD1614="","",ข้อมูลออเดอร์!DD1614)</f>
        <v/>
      </c>
      <c r="K1615" s="102" t="str">
        <f t="shared" si="280"/>
        <v/>
      </c>
      <c r="L1615" s="102" t="str">
        <f t="shared" si="281"/>
        <v/>
      </c>
      <c r="M1615" s="103" t="str">
        <f ca="1" t="shared" si="282"/>
        <v/>
      </c>
      <c r="N1615" s="103" t="str">
        <f ca="1" t="shared" si="283"/>
        <v/>
      </c>
      <c r="O1615" s="1" t="str">
        <f>IFERROR(VLOOKUP(D1615,ข้อมูลออเดอร์!A:EK,49,0),"")</f>
        <v/>
      </c>
      <c r="P1615" s="1" t="str">
        <f>IF(D1615="","",ข้อมูลออเดอร์!AX1614)</f>
        <v/>
      </c>
      <c r="Q1615" s="1" t="str">
        <f>IF(D1615="","",ข้อมูลออเดอร์!AX1614)</f>
        <v/>
      </c>
      <c r="R1615" s="1" t="str">
        <f t="shared" si="284"/>
        <v/>
      </c>
      <c r="S1615" s="1" t="str">
        <f>IF('ข้อมูลจังหวัด-อำเภอ'!C1614="","",'ข้อมูลจังหวัด-อำเภอ'!C1614)</f>
        <v/>
      </c>
      <c r="T1615" s="1" t="str">
        <f>IF('ข้อมูลจังหวัด-อำเภอ'!D1614="","",'ข้อมูลจังหวัด-อำเภอ'!D1614)</f>
        <v/>
      </c>
      <c r="U1615" s="1" t="str">
        <f>IFERROR(VLOOKUP(D1615,ข้อมูลออเดอร์!A:EK,46,0),"")</f>
        <v/>
      </c>
      <c r="V1615" s="1" t="str">
        <f>IFERROR(VLOOKUP(D1615,ข้อมูลออเดอร์!A:EK,46,0),"")</f>
        <v/>
      </c>
      <c r="W1615" s="1" t="str">
        <f>IFERROR(VLOOKUP(D1615,ข้อมูลออเดอร์!A:EK,48,0),"")</f>
        <v/>
      </c>
      <c r="X1615" s="1" t="str">
        <f t="shared" si="285"/>
        <v/>
      </c>
      <c r="Y1615" s="1"/>
      <c r="Z1615" s="1"/>
      <c r="AA1615" s="1" t="e">
        <f t="shared" si="286"/>
        <v>#N/A</v>
      </c>
      <c r="AB1615" s="1"/>
      <c r="AC1615" s="1"/>
      <c r="AD1615" s="1"/>
      <c r="AE1615" s="1" t="e">
        <f>IF(ข้อมูลน้ำหนักสินค้า!C1614="","",ข้อมูลน้ำหนักสินค้า!C1614)*J1615</f>
        <v>#VALUE!</v>
      </c>
    </row>
    <row r="1616" spans="1:31">
      <c r="A1616" s="1" t="str">
        <f t="shared" si="276"/>
        <v/>
      </c>
      <c r="B1616" s="1" t="str">
        <f t="shared" si="277"/>
        <v/>
      </c>
      <c r="C1616" s="1" t="str">
        <f t="shared" si="278"/>
        <v/>
      </c>
      <c r="D1616" s="1" t="str">
        <f>IF(ข้อมูลออเดอร์!A1615="","",ข้อมูลออเดอร์!A1615)</f>
        <v/>
      </c>
      <c r="E1616" s="1" t="str">
        <f>IFERROR(IF(VLOOKUP(D1616,ข้อมูลออเดอร์!A:BV,74,0)="Express delivery","NORMAL",IF(VLOOKUP(D1616,ข้อมูลออเดอร์!A:BV,74,0)="Lalamove","B2B_OFFLINE","")),"")</f>
        <v/>
      </c>
      <c r="F1616" s="1" t="str">
        <f t="shared" si="279"/>
        <v/>
      </c>
      <c r="G1616" s="1" t="str">
        <f>IF(ข้อมูลออเดอร์!CV1615="","",ข้อมูลออเดอร์!CV1615)</f>
        <v/>
      </c>
      <c r="H1616" s="1" t="str">
        <f>IF(ข้อมูลออเดอร์!CW1615="","",ข้อมูลออเดอร์!CW1615)</f>
        <v/>
      </c>
      <c r="I1616" s="1" t="str">
        <f>IF(ข้อมูลออเดอร์!CV1615="","",ข้อมูลออเดอร์!CV1615)</f>
        <v/>
      </c>
      <c r="J1616" s="1" t="str">
        <f>IF(ข้อมูลออเดอร์!DD1615="","",ข้อมูลออเดอร์!DD1615)</f>
        <v/>
      </c>
      <c r="K1616" s="102" t="str">
        <f t="shared" si="280"/>
        <v/>
      </c>
      <c r="L1616" s="102" t="str">
        <f t="shared" si="281"/>
        <v/>
      </c>
      <c r="M1616" s="103" t="str">
        <f ca="1" t="shared" si="282"/>
        <v/>
      </c>
      <c r="N1616" s="103" t="str">
        <f ca="1" t="shared" si="283"/>
        <v/>
      </c>
      <c r="O1616" s="1" t="str">
        <f>IFERROR(VLOOKUP(D1616,ข้อมูลออเดอร์!A:EK,49,0),"")</f>
        <v/>
      </c>
      <c r="P1616" s="1" t="str">
        <f>IF(D1616="","",ข้อมูลออเดอร์!AX1615)</f>
        <v/>
      </c>
      <c r="Q1616" s="1" t="str">
        <f>IF(D1616="","",ข้อมูลออเดอร์!AX1615)</f>
        <v/>
      </c>
      <c r="R1616" s="1" t="str">
        <f t="shared" si="284"/>
        <v/>
      </c>
      <c r="S1616" s="1" t="str">
        <f>IF('ข้อมูลจังหวัด-อำเภอ'!C1615="","",'ข้อมูลจังหวัด-อำเภอ'!C1615)</f>
        <v/>
      </c>
      <c r="T1616" s="1" t="str">
        <f>IF('ข้อมูลจังหวัด-อำเภอ'!D1615="","",'ข้อมูลจังหวัด-อำเภอ'!D1615)</f>
        <v/>
      </c>
      <c r="U1616" s="1" t="str">
        <f>IFERROR(VLOOKUP(D1616,ข้อมูลออเดอร์!A:EK,46,0),"")</f>
        <v/>
      </c>
      <c r="V1616" s="1" t="str">
        <f>IFERROR(VLOOKUP(D1616,ข้อมูลออเดอร์!A:EK,46,0),"")</f>
        <v/>
      </c>
      <c r="W1616" s="1" t="str">
        <f>IFERROR(VLOOKUP(D1616,ข้อมูลออเดอร์!A:EK,48,0),"")</f>
        <v/>
      </c>
      <c r="X1616" s="1" t="str">
        <f t="shared" si="285"/>
        <v/>
      </c>
      <c r="Y1616" s="1"/>
      <c r="Z1616" s="1"/>
      <c r="AA1616" s="1" t="e">
        <f t="shared" si="286"/>
        <v>#N/A</v>
      </c>
      <c r="AB1616" s="1"/>
      <c r="AC1616" s="1"/>
      <c r="AD1616" s="1"/>
      <c r="AE1616" s="1" t="e">
        <f>IF(ข้อมูลน้ำหนักสินค้า!C1615="","",ข้อมูลน้ำหนักสินค้า!C1615)*J1616</f>
        <v>#VALUE!</v>
      </c>
    </row>
    <row r="1617" spans="1:31">
      <c r="A1617" s="1" t="str">
        <f t="shared" si="276"/>
        <v/>
      </c>
      <c r="B1617" s="1" t="str">
        <f t="shared" si="277"/>
        <v/>
      </c>
      <c r="C1617" s="1" t="str">
        <f t="shared" si="278"/>
        <v/>
      </c>
      <c r="D1617" s="1" t="str">
        <f>IF(ข้อมูลออเดอร์!A1616="","",ข้อมูลออเดอร์!A1616)</f>
        <v/>
      </c>
      <c r="E1617" s="1" t="str">
        <f>IFERROR(IF(VLOOKUP(D1617,ข้อมูลออเดอร์!A:BV,74,0)="Express delivery","NORMAL",IF(VLOOKUP(D1617,ข้อมูลออเดอร์!A:BV,74,0)="Lalamove","B2B_OFFLINE","")),"")</f>
        <v/>
      </c>
      <c r="F1617" s="1" t="str">
        <f t="shared" si="279"/>
        <v/>
      </c>
      <c r="G1617" s="1" t="str">
        <f>IF(ข้อมูลออเดอร์!CV1616="","",ข้อมูลออเดอร์!CV1616)</f>
        <v/>
      </c>
      <c r="H1617" s="1" t="str">
        <f>IF(ข้อมูลออเดอร์!CW1616="","",ข้อมูลออเดอร์!CW1616)</f>
        <v/>
      </c>
      <c r="I1617" s="1" t="str">
        <f>IF(ข้อมูลออเดอร์!CV1616="","",ข้อมูลออเดอร์!CV1616)</f>
        <v/>
      </c>
      <c r="J1617" s="1" t="str">
        <f>IF(ข้อมูลออเดอร์!DD1616="","",ข้อมูลออเดอร์!DD1616)</f>
        <v/>
      </c>
      <c r="K1617" s="102" t="str">
        <f t="shared" si="280"/>
        <v/>
      </c>
      <c r="L1617" s="102" t="str">
        <f t="shared" si="281"/>
        <v/>
      </c>
      <c r="M1617" s="103" t="str">
        <f ca="1" t="shared" si="282"/>
        <v/>
      </c>
      <c r="N1617" s="103" t="str">
        <f ca="1" t="shared" si="283"/>
        <v/>
      </c>
      <c r="O1617" s="1" t="str">
        <f>IFERROR(VLOOKUP(D1617,ข้อมูลออเดอร์!A:EK,49,0),"")</f>
        <v/>
      </c>
      <c r="P1617" s="1" t="str">
        <f>IF(D1617="","",ข้อมูลออเดอร์!AX1616)</f>
        <v/>
      </c>
      <c r="Q1617" s="1" t="str">
        <f>IF(D1617="","",ข้อมูลออเดอร์!AX1616)</f>
        <v/>
      </c>
      <c r="R1617" s="1" t="str">
        <f t="shared" si="284"/>
        <v/>
      </c>
      <c r="S1617" s="1" t="str">
        <f>IF('ข้อมูลจังหวัด-อำเภอ'!C1616="","",'ข้อมูลจังหวัด-อำเภอ'!C1616)</f>
        <v/>
      </c>
      <c r="T1617" s="1" t="str">
        <f>IF('ข้อมูลจังหวัด-อำเภอ'!D1616="","",'ข้อมูลจังหวัด-อำเภอ'!D1616)</f>
        <v/>
      </c>
      <c r="U1617" s="1" t="str">
        <f>IFERROR(VLOOKUP(D1617,ข้อมูลออเดอร์!A:EK,46,0),"")</f>
        <v/>
      </c>
      <c r="V1617" s="1" t="str">
        <f>IFERROR(VLOOKUP(D1617,ข้อมูลออเดอร์!A:EK,46,0),"")</f>
        <v/>
      </c>
      <c r="W1617" s="1" t="str">
        <f>IFERROR(VLOOKUP(D1617,ข้อมูลออเดอร์!A:EK,48,0),"")</f>
        <v/>
      </c>
      <c r="X1617" s="1" t="str">
        <f t="shared" si="285"/>
        <v/>
      </c>
      <c r="Y1617" s="1"/>
      <c r="Z1617" s="1"/>
      <c r="AA1617" s="1" t="e">
        <f t="shared" si="286"/>
        <v>#N/A</v>
      </c>
      <c r="AB1617" s="1"/>
      <c r="AC1617" s="1"/>
      <c r="AD1617" s="1"/>
      <c r="AE1617" s="1" t="e">
        <f>IF(ข้อมูลน้ำหนักสินค้า!C1616="","",ข้อมูลน้ำหนักสินค้า!C1616)*J1617</f>
        <v>#VALUE!</v>
      </c>
    </row>
    <row r="1618" spans="1:31">
      <c r="A1618" s="1" t="str">
        <f t="shared" si="276"/>
        <v/>
      </c>
      <c r="B1618" s="1" t="str">
        <f t="shared" si="277"/>
        <v/>
      </c>
      <c r="C1618" s="1" t="str">
        <f t="shared" si="278"/>
        <v/>
      </c>
      <c r="D1618" s="1" t="str">
        <f>IF(ข้อมูลออเดอร์!A1617="","",ข้อมูลออเดอร์!A1617)</f>
        <v/>
      </c>
      <c r="E1618" s="1" t="str">
        <f>IFERROR(IF(VLOOKUP(D1618,ข้อมูลออเดอร์!A:BV,74,0)="Express delivery","NORMAL",IF(VLOOKUP(D1618,ข้อมูลออเดอร์!A:BV,74,0)="Lalamove","B2B_OFFLINE","")),"")</f>
        <v/>
      </c>
      <c r="F1618" s="1" t="str">
        <f t="shared" si="279"/>
        <v/>
      </c>
      <c r="G1618" s="1" t="str">
        <f>IF(ข้อมูลออเดอร์!CV1617="","",ข้อมูลออเดอร์!CV1617)</f>
        <v/>
      </c>
      <c r="H1618" s="1" t="str">
        <f>IF(ข้อมูลออเดอร์!CW1617="","",ข้อมูลออเดอร์!CW1617)</f>
        <v/>
      </c>
      <c r="I1618" s="1" t="str">
        <f>IF(ข้อมูลออเดอร์!CV1617="","",ข้อมูลออเดอร์!CV1617)</f>
        <v/>
      </c>
      <c r="J1618" s="1" t="str">
        <f>IF(ข้อมูลออเดอร์!DD1617="","",ข้อมูลออเดอร์!DD1617)</f>
        <v/>
      </c>
      <c r="K1618" s="102" t="str">
        <f t="shared" si="280"/>
        <v/>
      </c>
      <c r="L1618" s="102" t="str">
        <f t="shared" si="281"/>
        <v/>
      </c>
      <c r="M1618" s="103" t="str">
        <f ca="1" t="shared" si="282"/>
        <v/>
      </c>
      <c r="N1618" s="103" t="str">
        <f ca="1" t="shared" si="283"/>
        <v/>
      </c>
      <c r="O1618" s="1" t="str">
        <f>IFERROR(VLOOKUP(D1618,ข้อมูลออเดอร์!A:EK,49,0),"")</f>
        <v/>
      </c>
      <c r="P1618" s="1" t="str">
        <f>IF(D1618="","",ข้อมูลออเดอร์!AX1617)</f>
        <v/>
      </c>
      <c r="Q1618" s="1" t="str">
        <f>IF(D1618="","",ข้อมูลออเดอร์!AX1617)</f>
        <v/>
      </c>
      <c r="R1618" s="1" t="str">
        <f t="shared" si="284"/>
        <v/>
      </c>
      <c r="S1618" s="1" t="str">
        <f>IF('ข้อมูลจังหวัด-อำเภอ'!C1617="","",'ข้อมูลจังหวัด-อำเภอ'!C1617)</f>
        <v/>
      </c>
      <c r="T1618" s="1" t="str">
        <f>IF('ข้อมูลจังหวัด-อำเภอ'!D1617="","",'ข้อมูลจังหวัด-อำเภอ'!D1617)</f>
        <v/>
      </c>
      <c r="U1618" s="1" t="str">
        <f>IFERROR(VLOOKUP(D1618,ข้อมูลออเดอร์!A:EK,46,0),"")</f>
        <v/>
      </c>
      <c r="V1618" s="1" t="str">
        <f>IFERROR(VLOOKUP(D1618,ข้อมูลออเดอร์!A:EK,46,0),"")</f>
        <v/>
      </c>
      <c r="W1618" s="1" t="str">
        <f>IFERROR(VLOOKUP(D1618,ข้อมูลออเดอร์!A:EK,48,0),"")</f>
        <v/>
      </c>
      <c r="X1618" s="1" t="str">
        <f t="shared" si="285"/>
        <v/>
      </c>
      <c r="Y1618" s="1"/>
      <c r="Z1618" s="1"/>
      <c r="AA1618" s="1" t="e">
        <f t="shared" si="286"/>
        <v>#N/A</v>
      </c>
      <c r="AB1618" s="1"/>
      <c r="AC1618" s="1"/>
      <c r="AD1618" s="1"/>
      <c r="AE1618" s="1" t="e">
        <f>IF(ข้อมูลน้ำหนักสินค้า!C1617="","",ข้อมูลน้ำหนักสินค้า!C1617)*J1618</f>
        <v>#VALUE!</v>
      </c>
    </row>
    <row r="1619" spans="1:31">
      <c r="A1619" s="1" t="str">
        <f t="shared" si="276"/>
        <v/>
      </c>
      <c r="B1619" s="1" t="str">
        <f t="shared" si="277"/>
        <v/>
      </c>
      <c r="C1619" s="1" t="str">
        <f t="shared" si="278"/>
        <v/>
      </c>
      <c r="D1619" s="1" t="str">
        <f>IF(ข้อมูลออเดอร์!A1618="","",ข้อมูลออเดอร์!A1618)</f>
        <v/>
      </c>
      <c r="E1619" s="1" t="str">
        <f>IFERROR(IF(VLOOKUP(D1619,ข้อมูลออเดอร์!A:BV,74,0)="Express delivery","NORMAL",IF(VLOOKUP(D1619,ข้อมูลออเดอร์!A:BV,74,0)="Lalamove","B2B_OFFLINE","")),"")</f>
        <v/>
      </c>
      <c r="F1619" s="1" t="str">
        <f t="shared" si="279"/>
        <v/>
      </c>
      <c r="G1619" s="1" t="str">
        <f>IF(ข้อมูลออเดอร์!CV1618="","",ข้อมูลออเดอร์!CV1618)</f>
        <v/>
      </c>
      <c r="H1619" s="1" t="str">
        <f>IF(ข้อมูลออเดอร์!CW1618="","",ข้อมูลออเดอร์!CW1618)</f>
        <v/>
      </c>
      <c r="I1619" s="1" t="str">
        <f>IF(ข้อมูลออเดอร์!CV1618="","",ข้อมูลออเดอร์!CV1618)</f>
        <v/>
      </c>
      <c r="J1619" s="1" t="str">
        <f>IF(ข้อมูลออเดอร์!DD1618="","",ข้อมูลออเดอร์!DD1618)</f>
        <v/>
      </c>
      <c r="K1619" s="102" t="str">
        <f t="shared" si="280"/>
        <v/>
      </c>
      <c r="L1619" s="102" t="str">
        <f t="shared" si="281"/>
        <v/>
      </c>
      <c r="M1619" s="103" t="str">
        <f ca="1" t="shared" si="282"/>
        <v/>
      </c>
      <c r="N1619" s="103" t="str">
        <f ca="1" t="shared" si="283"/>
        <v/>
      </c>
      <c r="O1619" s="1" t="str">
        <f>IFERROR(VLOOKUP(D1619,ข้อมูลออเดอร์!A:EK,49,0),"")</f>
        <v/>
      </c>
      <c r="P1619" s="1" t="str">
        <f>IF(D1619="","",ข้อมูลออเดอร์!AX1618)</f>
        <v/>
      </c>
      <c r="Q1619" s="1" t="str">
        <f>IF(D1619="","",ข้อมูลออเดอร์!AX1618)</f>
        <v/>
      </c>
      <c r="R1619" s="1" t="str">
        <f t="shared" si="284"/>
        <v/>
      </c>
      <c r="S1619" s="1" t="str">
        <f>IF('ข้อมูลจังหวัด-อำเภอ'!C1618="","",'ข้อมูลจังหวัด-อำเภอ'!C1618)</f>
        <v/>
      </c>
      <c r="T1619" s="1" t="str">
        <f>IF('ข้อมูลจังหวัด-อำเภอ'!D1618="","",'ข้อมูลจังหวัด-อำเภอ'!D1618)</f>
        <v/>
      </c>
      <c r="U1619" s="1" t="str">
        <f>IFERROR(VLOOKUP(D1619,ข้อมูลออเดอร์!A:EK,46,0),"")</f>
        <v/>
      </c>
      <c r="V1619" s="1" t="str">
        <f>IFERROR(VLOOKUP(D1619,ข้อมูลออเดอร์!A:EK,46,0),"")</f>
        <v/>
      </c>
      <c r="W1619" s="1" t="str">
        <f>IFERROR(VLOOKUP(D1619,ข้อมูลออเดอร์!A:EK,48,0),"")</f>
        <v/>
      </c>
      <c r="X1619" s="1" t="str">
        <f t="shared" si="285"/>
        <v/>
      </c>
      <c r="Y1619" s="1"/>
      <c r="Z1619" s="1"/>
      <c r="AA1619" s="1" t="e">
        <f t="shared" si="286"/>
        <v>#N/A</v>
      </c>
      <c r="AB1619" s="1"/>
      <c r="AC1619" s="1"/>
      <c r="AD1619" s="1"/>
      <c r="AE1619" s="1" t="e">
        <f>IF(ข้อมูลน้ำหนักสินค้า!C1618="","",ข้อมูลน้ำหนักสินค้า!C1618)*J1619</f>
        <v>#VALUE!</v>
      </c>
    </row>
    <row r="1620" spans="1:31">
      <c r="A1620" s="1" t="str">
        <f t="shared" si="276"/>
        <v/>
      </c>
      <c r="B1620" s="1" t="str">
        <f t="shared" si="277"/>
        <v/>
      </c>
      <c r="C1620" s="1" t="str">
        <f t="shared" si="278"/>
        <v/>
      </c>
      <c r="D1620" s="1" t="str">
        <f>IF(ข้อมูลออเดอร์!A1619="","",ข้อมูลออเดอร์!A1619)</f>
        <v/>
      </c>
      <c r="E1620" s="1" t="str">
        <f>IFERROR(IF(VLOOKUP(D1620,ข้อมูลออเดอร์!A:BV,74,0)="Express delivery","NORMAL",IF(VLOOKUP(D1620,ข้อมูลออเดอร์!A:BV,74,0)="Lalamove","B2B_OFFLINE","")),"")</f>
        <v/>
      </c>
      <c r="F1620" s="1" t="str">
        <f t="shared" si="279"/>
        <v/>
      </c>
      <c r="G1620" s="1" t="str">
        <f>IF(ข้อมูลออเดอร์!CV1619="","",ข้อมูลออเดอร์!CV1619)</f>
        <v/>
      </c>
      <c r="H1620" s="1" t="str">
        <f>IF(ข้อมูลออเดอร์!CW1619="","",ข้อมูลออเดอร์!CW1619)</f>
        <v/>
      </c>
      <c r="I1620" s="1" t="str">
        <f>IF(ข้อมูลออเดอร์!CV1619="","",ข้อมูลออเดอร์!CV1619)</f>
        <v/>
      </c>
      <c r="J1620" s="1" t="str">
        <f>IF(ข้อมูลออเดอร์!DD1619="","",ข้อมูลออเดอร์!DD1619)</f>
        <v/>
      </c>
      <c r="K1620" s="102" t="str">
        <f t="shared" si="280"/>
        <v/>
      </c>
      <c r="L1620" s="102" t="str">
        <f t="shared" si="281"/>
        <v/>
      </c>
      <c r="M1620" s="103" t="str">
        <f ca="1" t="shared" si="282"/>
        <v/>
      </c>
      <c r="N1620" s="103" t="str">
        <f ca="1" t="shared" si="283"/>
        <v/>
      </c>
      <c r="O1620" s="1" t="str">
        <f>IFERROR(VLOOKUP(D1620,ข้อมูลออเดอร์!A:EK,49,0),"")</f>
        <v/>
      </c>
      <c r="P1620" s="1" t="str">
        <f>IF(D1620="","",ข้อมูลออเดอร์!AX1619)</f>
        <v/>
      </c>
      <c r="Q1620" s="1" t="str">
        <f>IF(D1620="","",ข้อมูลออเดอร์!AX1619)</f>
        <v/>
      </c>
      <c r="R1620" s="1" t="str">
        <f t="shared" si="284"/>
        <v/>
      </c>
      <c r="S1620" s="1" t="str">
        <f>IF('ข้อมูลจังหวัด-อำเภอ'!C1619="","",'ข้อมูลจังหวัด-อำเภอ'!C1619)</f>
        <v/>
      </c>
      <c r="T1620" s="1" t="str">
        <f>IF('ข้อมูลจังหวัด-อำเภอ'!D1619="","",'ข้อมูลจังหวัด-อำเภอ'!D1619)</f>
        <v/>
      </c>
      <c r="U1620" s="1" t="str">
        <f>IFERROR(VLOOKUP(D1620,ข้อมูลออเดอร์!A:EK,46,0),"")</f>
        <v/>
      </c>
      <c r="V1620" s="1" t="str">
        <f>IFERROR(VLOOKUP(D1620,ข้อมูลออเดอร์!A:EK,46,0),"")</f>
        <v/>
      </c>
      <c r="W1620" s="1" t="str">
        <f>IFERROR(VLOOKUP(D1620,ข้อมูลออเดอร์!A:EK,48,0),"")</f>
        <v/>
      </c>
      <c r="X1620" s="1" t="str">
        <f t="shared" si="285"/>
        <v/>
      </c>
      <c r="Y1620" s="1"/>
      <c r="Z1620" s="1"/>
      <c r="AA1620" s="1" t="e">
        <f t="shared" si="286"/>
        <v>#N/A</v>
      </c>
      <c r="AB1620" s="1"/>
      <c r="AC1620" s="1"/>
      <c r="AD1620" s="1"/>
      <c r="AE1620" s="1" t="e">
        <f>IF(ข้อมูลน้ำหนักสินค้า!C1619="","",ข้อมูลน้ำหนักสินค้า!C1619)*J1620</f>
        <v>#VALUE!</v>
      </c>
    </row>
    <row r="1621" spans="1:31">
      <c r="A1621" s="1" t="str">
        <f t="shared" si="276"/>
        <v/>
      </c>
      <c r="B1621" s="1" t="str">
        <f t="shared" si="277"/>
        <v/>
      </c>
      <c r="C1621" s="1" t="str">
        <f t="shared" si="278"/>
        <v/>
      </c>
      <c r="D1621" s="1" t="str">
        <f>IF(ข้อมูลออเดอร์!A1620="","",ข้อมูลออเดอร์!A1620)</f>
        <v/>
      </c>
      <c r="E1621" s="1" t="str">
        <f>IFERROR(IF(VLOOKUP(D1621,ข้อมูลออเดอร์!A:BV,74,0)="Express delivery","NORMAL",IF(VLOOKUP(D1621,ข้อมูลออเดอร์!A:BV,74,0)="Lalamove","B2B_OFFLINE","")),"")</f>
        <v/>
      </c>
      <c r="F1621" s="1" t="str">
        <f t="shared" si="279"/>
        <v/>
      </c>
      <c r="G1621" s="1" t="str">
        <f>IF(ข้อมูลออเดอร์!CV1620="","",ข้อมูลออเดอร์!CV1620)</f>
        <v/>
      </c>
      <c r="H1621" s="1" t="str">
        <f>IF(ข้อมูลออเดอร์!CW1620="","",ข้อมูลออเดอร์!CW1620)</f>
        <v/>
      </c>
      <c r="I1621" s="1" t="str">
        <f>IF(ข้อมูลออเดอร์!CV1620="","",ข้อมูลออเดอร์!CV1620)</f>
        <v/>
      </c>
      <c r="J1621" s="1" t="str">
        <f>IF(ข้อมูลออเดอร์!DD1620="","",ข้อมูลออเดอร์!DD1620)</f>
        <v/>
      </c>
      <c r="K1621" s="102" t="str">
        <f t="shared" si="280"/>
        <v/>
      </c>
      <c r="L1621" s="102" t="str">
        <f t="shared" si="281"/>
        <v/>
      </c>
      <c r="M1621" s="103" t="str">
        <f ca="1" t="shared" si="282"/>
        <v/>
      </c>
      <c r="N1621" s="103" t="str">
        <f ca="1" t="shared" si="283"/>
        <v/>
      </c>
      <c r="O1621" s="1" t="str">
        <f>IFERROR(VLOOKUP(D1621,ข้อมูลออเดอร์!A:EK,49,0),"")</f>
        <v/>
      </c>
      <c r="P1621" s="1" t="str">
        <f>IF(D1621="","",ข้อมูลออเดอร์!AX1620)</f>
        <v/>
      </c>
      <c r="Q1621" s="1" t="str">
        <f>IF(D1621="","",ข้อมูลออเดอร์!AX1620)</f>
        <v/>
      </c>
      <c r="R1621" s="1" t="str">
        <f t="shared" si="284"/>
        <v/>
      </c>
      <c r="S1621" s="1" t="str">
        <f>IF('ข้อมูลจังหวัด-อำเภอ'!C1620="","",'ข้อมูลจังหวัด-อำเภอ'!C1620)</f>
        <v/>
      </c>
      <c r="T1621" s="1" t="str">
        <f>IF('ข้อมูลจังหวัด-อำเภอ'!D1620="","",'ข้อมูลจังหวัด-อำเภอ'!D1620)</f>
        <v/>
      </c>
      <c r="U1621" s="1" t="str">
        <f>IFERROR(VLOOKUP(D1621,ข้อมูลออเดอร์!A:EK,46,0),"")</f>
        <v/>
      </c>
      <c r="V1621" s="1" t="str">
        <f>IFERROR(VLOOKUP(D1621,ข้อมูลออเดอร์!A:EK,46,0),"")</f>
        <v/>
      </c>
      <c r="W1621" s="1" t="str">
        <f>IFERROR(VLOOKUP(D1621,ข้อมูลออเดอร์!A:EK,48,0),"")</f>
        <v/>
      </c>
      <c r="X1621" s="1" t="str">
        <f t="shared" si="285"/>
        <v/>
      </c>
      <c r="Y1621" s="1"/>
      <c r="Z1621" s="1"/>
      <c r="AA1621" s="1" t="e">
        <f t="shared" si="286"/>
        <v>#N/A</v>
      </c>
      <c r="AB1621" s="1"/>
      <c r="AC1621" s="1"/>
      <c r="AD1621" s="1"/>
      <c r="AE1621" s="1" t="e">
        <f>IF(ข้อมูลน้ำหนักสินค้า!C1620="","",ข้อมูลน้ำหนักสินค้า!C1620)*J1621</f>
        <v>#VALUE!</v>
      </c>
    </row>
    <row r="1622" spans="1:31">
      <c r="A1622" s="1" t="str">
        <f t="shared" si="276"/>
        <v/>
      </c>
      <c r="B1622" s="1" t="str">
        <f t="shared" si="277"/>
        <v/>
      </c>
      <c r="C1622" s="1" t="str">
        <f t="shared" si="278"/>
        <v/>
      </c>
      <c r="D1622" s="1" t="str">
        <f>IF(ข้อมูลออเดอร์!A1621="","",ข้อมูลออเดอร์!A1621)</f>
        <v/>
      </c>
      <c r="E1622" s="1" t="str">
        <f>IFERROR(IF(VLOOKUP(D1622,ข้อมูลออเดอร์!A:BV,74,0)="Express delivery","NORMAL",IF(VLOOKUP(D1622,ข้อมูลออเดอร์!A:BV,74,0)="Lalamove","B2B_OFFLINE","")),"")</f>
        <v/>
      </c>
      <c r="F1622" s="1" t="str">
        <f t="shared" si="279"/>
        <v/>
      </c>
      <c r="G1622" s="1" t="str">
        <f>IF(ข้อมูลออเดอร์!CV1621="","",ข้อมูลออเดอร์!CV1621)</f>
        <v/>
      </c>
      <c r="H1622" s="1" t="str">
        <f>IF(ข้อมูลออเดอร์!CW1621="","",ข้อมูลออเดอร์!CW1621)</f>
        <v/>
      </c>
      <c r="I1622" s="1" t="str">
        <f>IF(ข้อมูลออเดอร์!CV1621="","",ข้อมูลออเดอร์!CV1621)</f>
        <v/>
      </c>
      <c r="J1622" s="1" t="str">
        <f>IF(ข้อมูลออเดอร์!DD1621="","",ข้อมูลออเดอร์!DD1621)</f>
        <v/>
      </c>
      <c r="K1622" s="102" t="str">
        <f t="shared" si="280"/>
        <v/>
      </c>
      <c r="L1622" s="102" t="str">
        <f t="shared" si="281"/>
        <v/>
      </c>
      <c r="M1622" s="103" t="str">
        <f ca="1" t="shared" si="282"/>
        <v/>
      </c>
      <c r="N1622" s="103" t="str">
        <f ca="1" t="shared" si="283"/>
        <v/>
      </c>
      <c r="O1622" s="1" t="str">
        <f>IFERROR(VLOOKUP(D1622,ข้อมูลออเดอร์!A:EK,49,0),"")</f>
        <v/>
      </c>
      <c r="P1622" s="1" t="str">
        <f>IF(D1622="","",ข้อมูลออเดอร์!AX1621)</f>
        <v/>
      </c>
      <c r="Q1622" s="1" t="str">
        <f>IF(D1622="","",ข้อมูลออเดอร์!AX1621)</f>
        <v/>
      </c>
      <c r="R1622" s="1" t="str">
        <f t="shared" si="284"/>
        <v/>
      </c>
      <c r="S1622" s="1" t="str">
        <f>IF('ข้อมูลจังหวัด-อำเภอ'!C1621="","",'ข้อมูลจังหวัด-อำเภอ'!C1621)</f>
        <v/>
      </c>
      <c r="T1622" s="1" t="str">
        <f>IF('ข้อมูลจังหวัด-อำเภอ'!D1621="","",'ข้อมูลจังหวัด-อำเภอ'!D1621)</f>
        <v/>
      </c>
      <c r="U1622" s="1" t="str">
        <f>IFERROR(VLOOKUP(D1622,ข้อมูลออเดอร์!A:EK,46,0),"")</f>
        <v/>
      </c>
      <c r="V1622" s="1" t="str">
        <f>IFERROR(VLOOKUP(D1622,ข้อมูลออเดอร์!A:EK,46,0),"")</f>
        <v/>
      </c>
      <c r="W1622" s="1" t="str">
        <f>IFERROR(VLOOKUP(D1622,ข้อมูลออเดอร์!A:EK,48,0),"")</f>
        <v/>
      </c>
      <c r="X1622" s="1" t="str">
        <f t="shared" si="285"/>
        <v/>
      </c>
      <c r="Y1622" s="1"/>
      <c r="Z1622" s="1"/>
      <c r="AA1622" s="1" t="e">
        <f t="shared" si="286"/>
        <v>#N/A</v>
      </c>
      <c r="AB1622" s="1"/>
      <c r="AC1622" s="1"/>
      <c r="AD1622" s="1"/>
      <c r="AE1622" s="1" t="e">
        <f>IF(ข้อมูลน้ำหนักสินค้า!C1621="","",ข้อมูลน้ำหนักสินค้า!C1621)*J1622</f>
        <v>#VALUE!</v>
      </c>
    </row>
    <row r="1623" spans="1:31">
      <c r="A1623" s="1" t="str">
        <f t="shared" si="276"/>
        <v/>
      </c>
      <c r="B1623" s="1" t="str">
        <f t="shared" si="277"/>
        <v/>
      </c>
      <c r="C1623" s="1" t="str">
        <f t="shared" si="278"/>
        <v/>
      </c>
      <c r="D1623" s="1" t="str">
        <f>IF(ข้อมูลออเดอร์!A1622="","",ข้อมูลออเดอร์!A1622)</f>
        <v/>
      </c>
      <c r="E1623" s="1" t="str">
        <f>IFERROR(IF(VLOOKUP(D1623,ข้อมูลออเดอร์!A:BV,74,0)="Express delivery","NORMAL",IF(VLOOKUP(D1623,ข้อมูลออเดอร์!A:BV,74,0)="Lalamove","B2B_OFFLINE","")),"")</f>
        <v/>
      </c>
      <c r="F1623" s="1" t="str">
        <f t="shared" si="279"/>
        <v/>
      </c>
      <c r="G1623" s="1" t="str">
        <f>IF(ข้อมูลออเดอร์!CV1622="","",ข้อมูลออเดอร์!CV1622)</f>
        <v/>
      </c>
      <c r="H1623" s="1" t="str">
        <f>IF(ข้อมูลออเดอร์!CW1622="","",ข้อมูลออเดอร์!CW1622)</f>
        <v/>
      </c>
      <c r="I1623" s="1" t="str">
        <f>IF(ข้อมูลออเดอร์!CV1622="","",ข้อมูลออเดอร์!CV1622)</f>
        <v/>
      </c>
      <c r="J1623" s="1" t="str">
        <f>IF(ข้อมูลออเดอร์!DD1622="","",ข้อมูลออเดอร์!DD1622)</f>
        <v/>
      </c>
      <c r="K1623" s="102" t="str">
        <f t="shared" si="280"/>
        <v/>
      </c>
      <c r="L1623" s="102" t="str">
        <f t="shared" si="281"/>
        <v/>
      </c>
      <c r="M1623" s="103" t="str">
        <f ca="1" t="shared" si="282"/>
        <v/>
      </c>
      <c r="N1623" s="103" t="str">
        <f ca="1" t="shared" si="283"/>
        <v/>
      </c>
      <c r="O1623" s="1" t="str">
        <f>IFERROR(VLOOKUP(D1623,ข้อมูลออเดอร์!A:EK,49,0),"")</f>
        <v/>
      </c>
      <c r="P1623" s="1" t="str">
        <f>IF(D1623="","",ข้อมูลออเดอร์!AX1622)</f>
        <v/>
      </c>
      <c r="Q1623" s="1" t="str">
        <f>IF(D1623="","",ข้อมูลออเดอร์!AX1622)</f>
        <v/>
      </c>
      <c r="R1623" s="1" t="str">
        <f t="shared" si="284"/>
        <v/>
      </c>
      <c r="S1623" s="1" t="str">
        <f>IF('ข้อมูลจังหวัด-อำเภอ'!C1622="","",'ข้อมูลจังหวัด-อำเภอ'!C1622)</f>
        <v/>
      </c>
      <c r="T1623" s="1" t="str">
        <f>IF('ข้อมูลจังหวัด-อำเภอ'!D1622="","",'ข้อมูลจังหวัด-อำเภอ'!D1622)</f>
        <v/>
      </c>
      <c r="U1623" s="1" t="str">
        <f>IFERROR(VLOOKUP(D1623,ข้อมูลออเดอร์!A:EK,46,0),"")</f>
        <v/>
      </c>
      <c r="V1623" s="1" t="str">
        <f>IFERROR(VLOOKUP(D1623,ข้อมูลออเดอร์!A:EK,46,0),"")</f>
        <v/>
      </c>
      <c r="W1623" s="1" t="str">
        <f>IFERROR(VLOOKUP(D1623,ข้อมูลออเดอร์!A:EK,48,0),"")</f>
        <v/>
      </c>
      <c r="X1623" s="1" t="str">
        <f t="shared" si="285"/>
        <v/>
      </c>
      <c r="Y1623" s="1"/>
      <c r="Z1623" s="1"/>
      <c r="AA1623" s="1" t="e">
        <f t="shared" si="286"/>
        <v>#N/A</v>
      </c>
      <c r="AB1623" s="1"/>
      <c r="AC1623" s="1"/>
      <c r="AD1623" s="1"/>
      <c r="AE1623" s="1" t="e">
        <f>IF(ข้อมูลน้ำหนักสินค้า!C1622="","",ข้อมูลน้ำหนักสินค้า!C1622)*J1623</f>
        <v>#VALUE!</v>
      </c>
    </row>
    <row r="1624" spans="1:31">
      <c r="A1624" s="1" t="str">
        <f t="shared" si="276"/>
        <v/>
      </c>
      <c r="B1624" s="1" t="str">
        <f t="shared" si="277"/>
        <v/>
      </c>
      <c r="C1624" s="1" t="str">
        <f t="shared" si="278"/>
        <v/>
      </c>
      <c r="D1624" s="1" t="str">
        <f>IF(ข้อมูลออเดอร์!A1623="","",ข้อมูลออเดอร์!A1623)</f>
        <v/>
      </c>
      <c r="E1624" s="1" t="str">
        <f>IFERROR(IF(VLOOKUP(D1624,ข้อมูลออเดอร์!A:BV,74,0)="Express delivery","NORMAL",IF(VLOOKUP(D1624,ข้อมูลออเดอร์!A:BV,74,0)="Lalamove","B2B_OFFLINE","")),"")</f>
        <v/>
      </c>
      <c r="F1624" s="1" t="str">
        <f t="shared" si="279"/>
        <v/>
      </c>
      <c r="G1624" s="1" t="str">
        <f>IF(ข้อมูลออเดอร์!CV1623="","",ข้อมูลออเดอร์!CV1623)</f>
        <v/>
      </c>
      <c r="H1624" s="1" t="str">
        <f>IF(ข้อมูลออเดอร์!CW1623="","",ข้อมูลออเดอร์!CW1623)</f>
        <v/>
      </c>
      <c r="I1624" s="1" t="str">
        <f>IF(ข้อมูลออเดอร์!CV1623="","",ข้อมูลออเดอร์!CV1623)</f>
        <v/>
      </c>
      <c r="J1624" s="1" t="str">
        <f>IF(ข้อมูลออเดอร์!DD1623="","",ข้อมูลออเดอร์!DD1623)</f>
        <v/>
      </c>
      <c r="K1624" s="102" t="str">
        <f t="shared" si="280"/>
        <v/>
      </c>
      <c r="L1624" s="102" t="str">
        <f t="shared" si="281"/>
        <v/>
      </c>
      <c r="M1624" s="103" t="str">
        <f ca="1" t="shared" si="282"/>
        <v/>
      </c>
      <c r="N1624" s="103" t="str">
        <f ca="1" t="shared" si="283"/>
        <v/>
      </c>
      <c r="O1624" s="1" t="str">
        <f>IFERROR(VLOOKUP(D1624,ข้อมูลออเดอร์!A:EK,49,0),"")</f>
        <v/>
      </c>
      <c r="P1624" s="1" t="str">
        <f>IF(D1624="","",ข้อมูลออเดอร์!AX1623)</f>
        <v/>
      </c>
      <c r="Q1624" s="1" t="str">
        <f>IF(D1624="","",ข้อมูลออเดอร์!AX1623)</f>
        <v/>
      </c>
      <c r="R1624" s="1" t="str">
        <f t="shared" si="284"/>
        <v/>
      </c>
      <c r="S1624" s="1" t="str">
        <f>IF('ข้อมูลจังหวัด-อำเภอ'!C1623="","",'ข้อมูลจังหวัด-อำเภอ'!C1623)</f>
        <v/>
      </c>
      <c r="T1624" s="1" t="str">
        <f>IF('ข้อมูลจังหวัด-อำเภอ'!D1623="","",'ข้อมูลจังหวัด-อำเภอ'!D1623)</f>
        <v/>
      </c>
      <c r="U1624" s="1" t="str">
        <f>IFERROR(VLOOKUP(D1624,ข้อมูลออเดอร์!A:EK,46,0),"")</f>
        <v/>
      </c>
      <c r="V1624" s="1" t="str">
        <f>IFERROR(VLOOKUP(D1624,ข้อมูลออเดอร์!A:EK,46,0),"")</f>
        <v/>
      </c>
      <c r="W1624" s="1" t="str">
        <f>IFERROR(VLOOKUP(D1624,ข้อมูลออเดอร์!A:EK,48,0),"")</f>
        <v/>
      </c>
      <c r="X1624" s="1" t="str">
        <f t="shared" si="285"/>
        <v/>
      </c>
      <c r="Y1624" s="1"/>
      <c r="Z1624" s="1"/>
      <c r="AA1624" s="1" t="e">
        <f t="shared" si="286"/>
        <v>#N/A</v>
      </c>
      <c r="AB1624" s="1"/>
      <c r="AC1624" s="1"/>
      <c r="AD1624" s="1"/>
      <c r="AE1624" s="1" t="e">
        <f>IF(ข้อมูลน้ำหนักสินค้า!C1623="","",ข้อมูลน้ำหนักสินค้า!C1623)*J1624</f>
        <v>#VALUE!</v>
      </c>
    </row>
    <row r="1625" spans="1:31">
      <c r="A1625" s="1" t="str">
        <f t="shared" si="276"/>
        <v/>
      </c>
      <c r="B1625" s="1" t="str">
        <f t="shared" si="277"/>
        <v/>
      </c>
      <c r="C1625" s="1" t="str">
        <f t="shared" si="278"/>
        <v/>
      </c>
      <c r="D1625" s="1" t="str">
        <f>IF(ข้อมูลออเดอร์!A1624="","",ข้อมูลออเดอร์!A1624)</f>
        <v/>
      </c>
      <c r="E1625" s="1" t="str">
        <f>IFERROR(IF(VLOOKUP(D1625,ข้อมูลออเดอร์!A:BV,74,0)="Express delivery","NORMAL",IF(VLOOKUP(D1625,ข้อมูลออเดอร์!A:BV,74,0)="Lalamove","B2B_OFFLINE","")),"")</f>
        <v/>
      </c>
      <c r="F1625" s="1" t="str">
        <f t="shared" si="279"/>
        <v/>
      </c>
      <c r="G1625" s="1" t="str">
        <f>IF(ข้อมูลออเดอร์!CV1624="","",ข้อมูลออเดอร์!CV1624)</f>
        <v/>
      </c>
      <c r="H1625" s="1" t="str">
        <f>IF(ข้อมูลออเดอร์!CW1624="","",ข้อมูลออเดอร์!CW1624)</f>
        <v/>
      </c>
      <c r="I1625" s="1" t="str">
        <f>IF(ข้อมูลออเดอร์!CV1624="","",ข้อมูลออเดอร์!CV1624)</f>
        <v/>
      </c>
      <c r="J1625" s="1" t="str">
        <f>IF(ข้อมูลออเดอร์!DD1624="","",ข้อมูลออเดอร์!DD1624)</f>
        <v/>
      </c>
      <c r="K1625" s="102" t="str">
        <f t="shared" si="280"/>
        <v/>
      </c>
      <c r="L1625" s="102" t="str">
        <f t="shared" si="281"/>
        <v/>
      </c>
      <c r="M1625" s="103" t="str">
        <f ca="1" t="shared" si="282"/>
        <v/>
      </c>
      <c r="N1625" s="103" t="str">
        <f ca="1" t="shared" si="283"/>
        <v/>
      </c>
      <c r="O1625" s="1" t="str">
        <f>IFERROR(VLOOKUP(D1625,ข้อมูลออเดอร์!A:EK,49,0),"")</f>
        <v/>
      </c>
      <c r="P1625" s="1" t="str">
        <f>IF(D1625="","",ข้อมูลออเดอร์!AX1624)</f>
        <v/>
      </c>
      <c r="Q1625" s="1" t="str">
        <f>IF(D1625="","",ข้อมูลออเดอร์!AX1624)</f>
        <v/>
      </c>
      <c r="R1625" s="1" t="str">
        <f t="shared" si="284"/>
        <v/>
      </c>
      <c r="S1625" s="1" t="str">
        <f>IF('ข้อมูลจังหวัด-อำเภอ'!C1624="","",'ข้อมูลจังหวัด-อำเภอ'!C1624)</f>
        <v/>
      </c>
      <c r="T1625" s="1" t="str">
        <f>IF('ข้อมูลจังหวัด-อำเภอ'!D1624="","",'ข้อมูลจังหวัด-อำเภอ'!D1624)</f>
        <v/>
      </c>
      <c r="U1625" s="1" t="str">
        <f>IFERROR(VLOOKUP(D1625,ข้อมูลออเดอร์!A:EK,46,0),"")</f>
        <v/>
      </c>
      <c r="V1625" s="1" t="str">
        <f>IFERROR(VLOOKUP(D1625,ข้อมูลออเดอร์!A:EK,46,0),"")</f>
        <v/>
      </c>
      <c r="W1625" s="1" t="str">
        <f>IFERROR(VLOOKUP(D1625,ข้อมูลออเดอร์!A:EK,48,0),"")</f>
        <v/>
      </c>
      <c r="X1625" s="1" t="str">
        <f t="shared" si="285"/>
        <v/>
      </c>
      <c r="Y1625" s="1"/>
      <c r="Z1625" s="1"/>
      <c r="AA1625" s="1" t="e">
        <f t="shared" si="286"/>
        <v>#N/A</v>
      </c>
      <c r="AB1625" s="1"/>
      <c r="AC1625" s="1"/>
      <c r="AD1625" s="1"/>
      <c r="AE1625" s="1" t="e">
        <f>IF(ข้อมูลน้ำหนักสินค้า!C1624="","",ข้อมูลน้ำหนักสินค้า!C1624)*J1625</f>
        <v>#VALUE!</v>
      </c>
    </row>
    <row r="1626" spans="1:31">
      <c r="A1626" s="1" t="str">
        <f t="shared" si="276"/>
        <v/>
      </c>
      <c r="B1626" s="1" t="str">
        <f t="shared" si="277"/>
        <v/>
      </c>
      <c r="C1626" s="1" t="str">
        <f t="shared" si="278"/>
        <v/>
      </c>
      <c r="D1626" s="1" t="str">
        <f>IF(ข้อมูลออเดอร์!A1625="","",ข้อมูลออเดอร์!A1625)</f>
        <v/>
      </c>
      <c r="E1626" s="1" t="str">
        <f>IFERROR(IF(VLOOKUP(D1626,ข้อมูลออเดอร์!A:BV,74,0)="Express delivery","NORMAL",IF(VLOOKUP(D1626,ข้อมูลออเดอร์!A:BV,74,0)="Lalamove","B2B_OFFLINE","")),"")</f>
        <v/>
      </c>
      <c r="F1626" s="1" t="str">
        <f t="shared" si="279"/>
        <v/>
      </c>
      <c r="G1626" s="1" t="str">
        <f>IF(ข้อมูลออเดอร์!CV1625="","",ข้อมูลออเดอร์!CV1625)</f>
        <v/>
      </c>
      <c r="H1626" s="1" t="str">
        <f>IF(ข้อมูลออเดอร์!CW1625="","",ข้อมูลออเดอร์!CW1625)</f>
        <v/>
      </c>
      <c r="I1626" s="1" t="str">
        <f>IF(ข้อมูลออเดอร์!CV1625="","",ข้อมูลออเดอร์!CV1625)</f>
        <v/>
      </c>
      <c r="J1626" s="1" t="str">
        <f>IF(ข้อมูลออเดอร์!DD1625="","",ข้อมูลออเดอร์!DD1625)</f>
        <v/>
      </c>
      <c r="K1626" s="102" t="str">
        <f t="shared" si="280"/>
        <v/>
      </c>
      <c r="L1626" s="102" t="str">
        <f t="shared" si="281"/>
        <v/>
      </c>
      <c r="M1626" s="103" t="str">
        <f ca="1" t="shared" si="282"/>
        <v/>
      </c>
      <c r="N1626" s="103" t="str">
        <f ca="1" t="shared" si="283"/>
        <v/>
      </c>
      <c r="O1626" s="1" t="str">
        <f>IFERROR(VLOOKUP(D1626,ข้อมูลออเดอร์!A:EK,49,0),"")</f>
        <v/>
      </c>
      <c r="P1626" s="1" t="str">
        <f>IF(D1626="","",ข้อมูลออเดอร์!AX1625)</f>
        <v/>
      </c>
      <c r="Q1626" s="1" t="str">
        <f>IF(D1626="","",ข้อมูลออเดอร์!AX1625)</f>
        <v/>
      </c>
      <c r="R1626" s="1" t="str">
        <f t="shared" si="284"/>
        <v/>
      </c>
      <c r="S1626" s="1" t="str">
        <f>IF('ข้อมูลจังหวัด-อำเภอ'!C1625="","",'ข้อมูลจังหวัด-อำเภอ'!C1625)</f>
        <v/>
      </c>
      <c r="T1626" s="1" t="str">
        <f>IF('ข้อมูลจังหวัด-อำเภอ'!D1625="","",'ข้อมูลจังหวัด-อำเภอ'!D1625)</f>
        <v/>
      </c>
      <c r="U1626" s="1" t="str">
        <f>IFERROR(VLOOKUP(D1626,ข้อมูลออเดอร์!A:EK,46,0),"")</f>
        <v/>
      </c>
      <c r="V1626" s="1" t="str">
        <f>IFERROR(VLOOKUP(D1626,ข้อมูลออเดอร์!A:EK,46,0),"")</f>
        <v/>
      </c>
      <c r="W1626" s="1" t="str">
        <f>IFERROR(VLOOKUP(D1626,ข้อมูลออเดอร์!A:EK,48,0),"")</f>
        <v/>
      </c>
      <c r="X1626" s="1" t="str">
        <f t="shared" si="285"/>
        <v/>
      </c>
      <c r="Y1626" s="1"/>
      <c r="Z1626" s="1"/>
      <c r="AA1626" s="1" t="e">
        <f t="shared" si="286"/>
        <v>#N/A</v>
      </c>
      <c r="AB1626" s="1"/>
      <c r="AC1626" s="1"/>
      <c r="AD1626" s="1"/>
      <c r="AE1626" s="1" t="e">
        <f>IF(ข้อมูลน้ำหนักสินค้า!C1625="","",ข้อมูลน้ำหนักสินค้า!C1625)*J1626</f>
        <v>#VALUE!</v>
      </c>
    </row>
    <row r="1627" spans="1:31">
      <c r="A1627" s="1" t="str">
        <f t="shared" si="276"/>
        <v/>
      </c>
      <c r="B1627" s="1" t="str">
        <f t="shared" si="277"/>
        <v/>
      </c>
      <c r="C1627" s="1" t="str">
        <f t="shared" si="278"/>
        <v/>
      </c>
      <c r="D1627" s="1" t="str">
        <f>IF(ข้อมูลออเดอร์!A1626="","",ข้อมูลออเดอร์!A1626)</f>
        <v/>
      </c>
      <c r="E1627" s="1" t="str">
        <f>IFERROR(IF(VLOOKUP(D1627,ข้อมูลออเดอร์!A:BV,74,0)="Express delivery","NORMAL",IF(VLOOKUP(D1627,ข้อมูลออเดอร์!A:BV,74,0)="Lalamove","B2B_OFFLINE","")),"")</f>
        <v/>
      </c>
      <c r="F1627" s="1" t="str">
        <f t="shared" si="279"/>
        <v/>
      </c>
      <c r="G1627" s="1" t="str">
        <f>IF(ข้อมูลออเดอร์!CV1626="","",ข้อมูลออเดอร์!CV1626)</f>
        <v/>
      </c>
      <c r="H1627" s="1" t="str">
        <f>IF(ข้อมูลออเดอร์!CW1626="","",ข้อมูลออเดอร์!CW1626)</f>
        <v/>
      </c>
      <c r="I1627" s="1" t="str">
        <f>IF(ข้อมูลออเดอร์!CV1626="","",ข้อมูลออเดอร์!CV1626)</f>
        <v/>
      </c>
      <c r="J1627" s="1" t="str">
        <f>IF(ข้อมูลออเดอร์!DD1626="","",ข้อมูลออเดอร์!DD1626)</f>
        <v/>
      </c>
      <c r="K1627" s="102" t="str">
        <f t="shared" si="280"/>
        <v/>
      </c>
      <c r="L1627" s="102" t="str">
        <f t="shared" si="281"/>
        <v/>
      </c>
      <c r="M1627" s="103" t="str">
        <f ca="1" t="shared" si="282"/>
        <v/>
      </c>
      <c r="N1627" s="103" t="str">
        <f ca="1" t="shared" si="283"/>
        <v/>
      </c>
      <c r="O1627" s="1" t="str">
        <f>IFERROR(VLOOKUP(D1627,ข้อมูลออเดอร์!A:EK,49,0),"")</f>
        <v/>
      </c>
      <c r="P1627" s="1" t="str">
        <f>IF(D1627="","",ข้อมูลออเดอร์!AX1626)</f>
        <v/>
      </c>
      <c r="Q1627" s="1" t="str">
        <f>IF(D1627="","",ข้อมูลออเดอร์!AX1626)</f>
        <v/>
      </c>
      <c r="R1627" s="1" t="str">
        <f t="shared" si="284"/>
        <v/>
      </c>
      <c r="S1627" s="1" t="str">
        <f>IF('ข้อมูลจังหวัด-อำเภอ'!C1626="","",'ข้อมูลจังหวัด-อำเภอ'!C1626)</f>
        <v/>
      </c>
      <c r="T1627" s="1" t="str">
        <f>IF('ข้อมูลจังหวัด-อำเภอ'!D1626="","",'ข้อมูลจังหวัด-อำเภอ'!D1626)</f>
        <v/>
      </c>
      <c r="U1627" s="1" t="str">
        <f>IFERROR(VLOOKUP(D1627,ข้อมูลออเดอร์!A:EK,46,0),"")</f>
        <v/>
      </c>
      <c r="V1627" s="1" t="str">
        <f>IFERROR(VLOOKUP(D1627,ข้อมูลออเดอร์!A:EK,46,0),"")</f>
        <v/>
      </c>
      <c r="W1627" s="1" t="str">
        <f>IFERROR(VLOOKUP(D1627,ข้อมูลออเดอร์!A:EK,48,0),"")</f>
        <v/>
      </c>
      <c r="X1627" s="1" t="str">
        <f t="shared" si="285"/>
        <v/>
      </c>
      <c r="Y1627" s="1"/>
      <c r="Z1627" s="1"/>
      <c r="AA1627" s="1" t="e">
        <f t="shared" si="286"/>
        <v>#N/A</v>
      </c>
      <c r="AB1627" s="1"/>
      <c r="AC1627" s="1"/>
      <c r="AD1627" s="1"/>
      <c r="AE1627" s="1" t="e">
        <f>IF(ข้อมูลน้ำหนักสินค้า!C1626="","",ข้อมูลน้ำหนักสินค้า!C1626)*J1627</f>
        <v>#VALUE!</v>
      </c>
    </row>
    <row r="1628" spans="1:31">
      <c r="A1628" s="1" t="str">
        <f t="shared" si="276"/>
        <v/>
      </c>
      <c r="B1628" s="1" t="str">
        <f t="shared" si="277"/>
        <v/>
      </c>
      <c r="C1628" s="1" t="str">
        <f t="shared" si="278"/>
        <v/>
      </c>
      <c r="D1628" s="1" t="str">
        <f>IF(ข้อมูลออเดอร์!A1627="","",ข้อมูลออเดอร์!A1627)</f>
        <v/>
      </c>
      <c r="E1628" s="1" t="str">
        <f>IFERROR(IF(VLOOKUP(D1628,ข้อมูลออเดอร์!A:BV,74,0)="Express delivery","NORMAL",IF(VLOOKUP(D1628,ข้อมูลออเดอร์!A:BV,74,0)="Lalamove","B2B_OFFLINE","")),"")</f>
        <v/>
      </c>
      <c r="F1628" s="1" t="str">
        <f t="shared" si="279"/>
        <v/>
      </c>
      <c r="G1628" s="1" t="str">
        <f>IF(ข้อมูลออเดอร์!CV1627="","",ข้อมูลออเดอร์!CV1627)</f>
        <v/>
      </c>
      <c r="H1628" s="1" t="str">
        <f>IF(ข้อมูลออเดอร์!CW1627="","",ข้อมูลออเดอร์!CW1627)</f>
        <v/>
      </c>
      <c r="I1628" s="1" t="str">
        <f>IF(ข้อมูลออเดอร์!CV1627="","",ข้อมูลออเดอร์!CV1627)</f>
        <v/>
      </c>
      <c r="J1628" s="1" t="str">
        <f>IF(ข้อมูลออเดอร์!DD1627="","",ข้อมูลออเดอร์!DD1627)</f>
        <v/>
      </c>
      <c r="K1628" s="102" t="str">
        <f t="shared" si="280"/>
        <v/>
      </c>
      <c r="L1628" s="102" t="str">
        <f t="shared" si="281"/>
        <v/>
      </c>
      <c r="M1628" s="103" t="str">
        <f ca="1" t="shared" si="282"/>
        <v/>
      </c>
      <c r="N1628" s="103" t="str">
        <f ca="1" t="shared" si="283"/>
        <v/>
      </c>
      <c r="O1628" s="1" t="str">
        <f>IFERROR(VLOOKUP(D1628,ข้อมูลออเดอร์!A:EK,49,0),"")</f>
        <v/>
      </c>
      <c r="P1628" s="1" t="str">
        <f>IF(D1628="","",ข้อมูลออเดอร์!AX1627)</f>
        <v/>
      </c>
      <c r="Q1628" s="1" t="str">
        <f>IF(D1628="","",ข้อมูลออเดอร์!AX1627)</f>
        <v/>
      </c>
      <c r="R1628" s="1" t="str">
        <f t="shared" si="284"/>
        <v/>
      </c>
      <c r="S1628" s="1" t="str">
        <f>IF('ข้อมูลจังหวัด-อำเภอ'!C1627="","",'ข้อมูลจังหวัด-อำเภอ'!C1627)</f>
        <v/>
      </c>
      <c r="T1628" s="1" t="str">
        <f>IF('ข้อมูลจังหวัด-อำเภอ'!D1627="","",'ข้อมูลจังหวัด-อำเภอ'!D1627)</f>
        <v/>
      </c>
      <c r="U1628" s="1" t="str">
        <f>IFERROR(VLOOKUP(D1628,ข้อมูลออเดอร์!A:EK,46,0),"")</f>
        <v/>
      </c>
      <c r="V1628" s="1" t="str">
        <f>IFERROR(VLOOKUP(D1628,ข้อมูลออเดอร์!A:EK,46,0),"")</f>
        <v/>
      </c>
      <c r="W1628" s="1" t="str">
        <f>IFERROR(VLOOKUP(D1628,ข้อมูลออเดอร์!A:EK,48,0),"")</f>
        <v/>
      </c>
      <c r="X1628" s="1" t="str">
        <f t="shared" si="285"/>
        <v/>
      </c>
      <c r="Y1628" s="1"/>
      <c r="Z1628" s="1"/>
      <c r="AA1628" s="1" t="e">
        <f t="shared" si="286"/>
        <v>#N/A</v>
      </c>
      <c r="AB1628" s="1"/>
      <c r="AC1628" s="1"/>
      <c r="AD1628" s="1"/>
      <c r="AE1628" s="1" t="e">
        <f>IF(ข้อมูลน้ำหนักสินค้า!C1627="","",ข้อมูลน้ำหนักสินค้า!C1627)*J1628</f>
        <v>#VALUE!</v>
      </c>
    </row>
    <row r="1629" spans="1:31">
      <c r="A1629" s="1" t="str">
        <f t="shared" si="276"/>
        <v/>
      </c>
      <c r="B1629" s="1" t="str">
        <f t="shared" si="277"/>
        <v/>
      </c>
      <c r="C1629" s="1" t="str">
        <f t="shared" si="278"/>
        <v/>
      </c>
      <c r="D1629" s="1" t="str">
        <f>IF(ข้อมูลออเดอร์!A1628="","",ข้อมูลออเดอร์!A1628)</f>
        <v/>
      </c>
      <c r="E1629" s="1" t="str">
        <f>IFERROR(IF(VLOOKUP(D1629,ข้อมูลออเดอร์!A:BV,74,0)="Express delivery","NORMAL",IF(VLOOKUP(D1629,ข้อมูลออเดอร์!A:BV,74,0)="Lalamove","B2B_OFFLINE","")),"")</f>
        <v/>
      </c>
      <c r="F1629" s="1" t="str">
        <f t="shared" si="279"/>
        <v/>
      </c>
      <c r="G1629" s="1" t="str">
        <f>IF(ข้อมูลออเดอร์!CV1628="","",ข้อมูลออเดอร์!CV1628)</f>
        <v/>
      </c>
      <c r="H1629" s="1" t="str">
        <f>IF(ข้อมูลออเดอร์!CW1628="","",ข้อมูลออเดอร์!CW1628)</f>
        <v/>
      </c>
      <c r="I1629" s="1" t="str">
        <f>IF(ข้อมูลออเดอร์!CV1628="","",ข้อมูลออเดอร์!CV1628)</f>
        <v/>
      </c>
      <c r="J1629" s="1" t="str">
        <f>IF(ข้อมูลออเดอร์!DD1628="","",ข้อมูลออเดอร์!DD1628)</f>
        <v/>
      </c>
      <c r="K1629" s="102" t="str">
        <f t="shared" si="280"/>
        <v/>
      </c>
      <c r="L1629" s="102" t="str">
        <f t="shared" si="281"/>
        <v/>
      </c>
      <c r="M1629" s="103" t="str">
        <f ca="1" t="shared" si="282"/>
        <v/>
      </c>
      <c r="N1629" s="103" t="str">
        <f ca="1" t="shared" si="283"/>
        <v/>
      </c>
      <c r="O1629" s="1" t="str">
        <f>IFERROR(VLOOKUP(D1629,ข้อมูลออเดอร์!A:EK,49,0),"")</f>
        <v/>
      </c>
      <c r="P1629" s="1" t="str">
        <f>IF(D1629="","",ข้อมูลออเดอร์!AX1628)</f>
        <v/>
      </c>
      <c r="Q1629" s="1" t="str">
        <f>IF(D1629="","",ข้อมูลออเดอร์!AX1628)</f>
        <v/>
      </c>
      <c r="R1629" s="1" t="str">
        <f t="shared" si="284"/>
        <v/>
      </c>
      <c r="S1629" s="1" t="str">
        <f>IF('ข้อมูลจังหวัด-อำเภอ'!C1628="","",'ข้อมูลจังหวัด-อำเภอ'!C1628)</f>
        <v/>
      </c>
      <c r="T1629" s="1" t="str">
        <f>IF('ข้อมูลจังหวัด-อำเภอ'!D1628="","",'ข้อมูลจังหวัด-อำเภอ'!D1628)</f>
        <v/>
      </c>
      <c r="U1629" s="1" t="str">
        <f>IFERROR(VLOOKUP(D1629,ข้อมูลออเดอร์!A:EK,46,0),"")</f>
        <v/>
      </c>
      <c r="V1629" s="1" t="str">
        <f>IFERROR(VLOOKUP(D1629,ข้อมูลออเดอร์!A:EK,46,0),"")</f>
        <v/>
      </c>
      <c r="W1629" s="1" t="str">
        <f>IFERROR(VLOOKUP(D1629,ข้อมูลออเดอร์!A:EK,48,0),"")</f>
        <v/>
      </c>
      <c r="X1629" s="1" t="str">
        <f t="shared" si="285"/>
        <v/>
      </c>
      <c r="Y1629" s="1"/>
      <c r="Z1629" s="1"/>
      <c r="AA1629" s="1" t="e">
        <f t="shared" si="286"/>
        <v>#N/A</v>
      </c>
      <c r="AB1629" s="1"/>
      <c r="AC1629" s="1"/>
      <c r="AD1629" s="1"/>
      <c r="AE1629" s="1" t="e">
        <f>IF(ข้อมูลน้ำหนักสินค้า!C1628="","",ข้อมูลน้ำหนักสินค้า!C1628)*J1629</f>
        <v>#VALUE!</v>
      </c>
    </row>
    <row r="1630" spans="1:31">
      <c r="A1630" s="1" t="str">
        <f t="shared" si="276"/>
        <v/>
      </c>
      <c r="B1630" s="1" t="str">
        <f t="shared" si="277"/>
        <v/>
      </c>
      <c r="C1630" s="1" t="str">
        <f t="shared" si="278"/>
        <v/>
      </c>
      <c r="D1630" s="1" t="str">
        <f>IF(ข้อมูลออเดอร์!A1629="","",ข้อมูลออเดอร์!A1629)</f>
        <v/>
      </c>
      <c r="E1630" s="1" t="str">
        <f>IFERROR(IF(VLOOKUP(D1630,ข้อมูลออเดอร์!A:BV,74,0)="Express delivery","NORMAL",IF(VLOOKUP(D1630,ข้อมูลออเดอร์!A:BV,74,0)="Lalamove","B2B_OFFLINE","")),"")</f>
        <v/>
      </c>
      <c r="F1630" s="1" t="str">
        <f t="shared" si="279"/>
        <v/>
      </c>
      <c r="G1630" s="1" t="str">
        <f>IF(ข้อมูลออเดอร์!CV1629="","",ข้อมูลออเดอร์!CV1629)</f>
        <v/>
      </c>
      <c r="H1630" s="1" t="str">
        <f>IF(ข้อมูลออเดอร์!CW1629="","",ข้อมูลออเดอร์!CW1629)</f>
        <v/>
      </c>
      <c r="I1630" s="1" t="str">
        <f>IF(ข้อมูลออเดอร์!CV1629="","",ข้อมูลออเดอร์!CV1629)</f>
        <v/>
      </c>
      <c r="J1630" s="1" t="str">
        <f>IF(ข้อมูลออเดอร์!DD1629="","",ข้อมูลออเดอร์!DD1629)</f>
        <v/>
      </c>
      <c r="K1630" s="102" t="str">
        <f t="shared" si="280"/>
        <v/>
      </c>
      <c r="L1630" s="102" t="str">
        <f t="shared" si="281"/>
        <v/>
      </c>
      <c r="M1630" s="103" t="str">
        <f ca="1" t="shared" si="282"/>
        <v/>
      </c>
      <c r="N1630" s="103" t="str">
        <f ca="1" t="shared" si="283"/>
        <v/>
      </c>
      <c r="O1630" s="1" t="str">
        <f>IFERROR(VLOOKUP(D1630,ข้อมูลออเดอร์!A:EK,49,0),"")</f>
        <v/>
      </c>
      <c r="P1630" s="1" t="str">
        <f>IF(D1630="","",ข้อมูลออเดอร์!AX1629)</f>
        <v/>
      </c>
      <c r="Q1630" s="1" t="str">
        <f>IF(D1630="","",ข้อมูลออเดอร์!AX1629)</f>
        <v/>
      </c>
      <c r="R1630" s="1" t="str">
        <f t="shared" si="284"/>
        <v/>
      </c>
      <c r="S1630" s="1" t="str">
        <f>IF('ข้อมูลจังหวัด-อำเภอ'!C1629="","",'ข้อมูลจังหวัด-อำเภอ'!C1629)</f>
        <v/>
      </c>
      <c r="T1630" s="1" t="str">
        <f>IF('ข้อมูลจังหวัด-อำเภอ'!D1629="","",'ข้อมูลจังหวัด-อำเภอ'!D1629)</f>
        <v/>
      </c>
      <c r="U1630" s="1" t="str">
        <f>IFERROR(VLOOKUP(D1630,ข้อมูลออเดอร์!A:EK,46,0),"")</f>
        <v/>
      </c>
      <c r="V1630" s="1" t="str">
        <f>IFERROR(VLOOKUP(D1630,ข้อมูลออเดอร์!A:EK,46,0),"")</f>
        <v/>
      </c>
      <c r="W1630" s="1" t="str">
        <f>IFERROR(VLOOKUP(D1630,ข้อมูลออเดอร์!A:EK,48,0),"")</f>
        <v/>
      </c>
      <c r="X1630" s="1" t="str">
        <f t="shared" si="285"/>
        <v/>
      </c>
      <c r="Y1630" s="1"/>
      <c r="Z1630" s="1"/>
      <c r="AA1630" s="1" t="e">
        <f t="shared" si="286"/>
        <v>#N/A</v>
      </c>
      <c r="AB1630" s="1"/>
      <c r="AC1630" s="1"/>
      <c r="AD1630" s="1"/>
      <c r="AE1630" s="1" t="e">
        <f>IF(ข้อมูลน้ำหนักสินค้า!C1629="","",ข้อมูลน้ำหนักสินค้า!C1629)*J1630</f>
        <v>#VALUE!</v>
      </c>
    </row>
    <row r="1631" spans="1:31">
      <c r="A1631" s="1" t="str">
        <f t="shared" si="276"/>
        <v/>
      </c>
      <c r="B1631" s="1" t="str">
        <f t="shared" si="277"/>
        <v/>
      </c>
      <c r="C1631" s="1" t="str">
        <f t="shared" si="278"/>
        <v/>
      </c>
      <c r="D1631" s="1" t="str">
        <f>IF(ข้อมูลออเดอร์!A1630="","",ข้อมูลออเดอร์!A1630)</f>
        <v/>
      </c>
      <c r="E1631" s="1" t="str">
        <f>IFERROR(IF(VLOOKUP(D1631,ข้อมูลออเดอร์!A:BV,74,0)="Express delivery","NORMAL",IF(VLOOKUP(D1631,ข้อมูลออเดอร์!A:BV,74,0)="Lalamove","B2B_OFFLINE","")),"")</f>
        <v/>
      </c>
      <c r="F1631" s="1" t="str">
        <f t="shared" si="279"/>
        <v/>
      </c>
      <c r="G1631" s="1" t="str">
        <f>IF(ข้อมูลออเดอร์!CV1630="","",ข้อมูลออเดอร์!CV1630)</f>
        <v/>
      </c>
      <c r="H1631" s="1" t="str">
        <f>IF(ข้อมูลออเดอร์!CW1630="","",ข้อมูลออเดอร์!CW1630)</f>
        <v/>
      </c>
      <c r="I1631" s="1" t="str">
        <f>IF(ข้อมูลออเดอร์!CV1630="","",ข้อมูลออเดอร์!CV1630)</f>
        <v/>
      </c>
      <c r="J1631" s="1" t="str">
        <f>IF(ข้อมูลออเดอร์!DD1630="","",ข้อมูลออเดอร์!DD1630)</f>
        <v/>
      </c>
      <c r="K1631" s="102" t="str">
        <f t="shared" si="280"/>
        <v/>
      </c>
      <c r="L1631" s="102" t="str">
        <f t="shared" si="281"/>
        <v/>
      </c>
      <c r="M1631" s="103" t="str">
        <f ca="1" t="shared" si="282"/>
        <v/>
      </c>
      <c r="N1631" s="103" t="str">
        <f ca="1" t="shared" si="283"/>
        <v/>
      </c>
      <c r="O1631" s="1" t="str">
        <f>IFERROR(VLOOKUP(D1631,ข้อมูลออเดอร์!A:EK,49,0),"")</f>
        <v/>
      </c>
      <c r="P1631" s="1" t="str">
        <f>IF(D1631="","",ข้อมูลออเดอร์!AX1630)</f>
        <v/>
      </c>
      <c r="Q1631" s="1" t="str">
        <f>IF(D1631="","",ข้อมูลออเดอร์!AX1630)</f>
        <v/>
      </c>
      <c r="R1631" s="1" t="str">
        <f t="shared" si="284"/>
        <v/>
      </c>
      <c r="S1631" s="1" t="str">
        <f>IF('ข้อมูลจังหวัด-อำเภอ'!C1630="","",'ข้อมูลจังหวัด-อำเภอ'!C1630)</f>
        <v/>
      </c>
      <c r="T1631" s="1" t="str">
        <f>IF('ข้อมูลจังหวัด-อำเภอ'!D1630="","",'ข้อมูลจังหวัด-อำเภอ'!D1630)</f>
        <v/>
      </c>
      <c r="U1631" s="1" t="str">
        <f>IFERROR(VLOOKUP(D1631,ข้อมูลออเดอร์!A:EK,46,0),"")</f>
        <v/>
      </c>
      <c r="V1631" s="1" t="str">
        <f>IFERROR(VLOOKUP(D1631,ข้อมูลออเดอร์!A:EK,46,0),"")</f>
        <v/>
      </c>
      <c r="W1631" s="1" t="str">
        <f>IFERROR(VLOOKUP(D1631,ข้อมูลออเดอร์!A:EK,48,0),"")</f>
        <v/>
      </c>
      <c r="X1631" s="1" t="str">
        <f t="shared" si="285"/>
        <v/>
      </c>
      <c r="Y1631" s="1"/>
      <c r="Z1631" s="1"/>
      <c r="AA1631" s="1" t="e">
        <f t="shared" si="286"/>
        <v>#N/A</v>
      </c>
      <c r="AB1631" s="1"/>
      <c r="AC1631" s="1"/>
      <c r="AD1631" s="1"/>
      <c r="AE1631" s="1" t="e">
        <f>IF(ข้อมูลน้ำหนักสินค้า!C1630="","",ข้อมูลน้ำหนักสินค้า!C1630)*J1631</f>
        <v>#VALUE!</v>
      </c>
    </row>
    <row r="1632" spans="1:31">
      <c r="A1632" s="1" t="str">
        <f t="shared" si="276"/>
        <v/>
      </c>
      <c r="B1632" s="1" t="str">
        <f t="shared" si="277"/>
        <v/>
      </c>
      <c r="C1632" s="1" t="str">
        <f t="shared" si="278"/>
        <v/>
      </c>
      <c r="D1632" s="1" t="str">
        <f>IF(ข้อมูลออเดอร์!A1631="","",ข้อมูลออเดอร์!A1631)</f>
        <v/>
      </c>
      <c r="E1632" s="1" t="str">
        <f>IFERROR(IF(VLOOKUP(D1632,ข้อมูลออเดอร์!A:BV,74,0)="Express delivery","NORMAL",IF(VLOOKUP(D1632,ข้อมูลออเดอร์!A:BV,74,0)="Lalamove","B2B_OFFLINE","")),"")</f>
        <v/>
      </c>
      <c r="F1632" s="1" t="str">
        <f t="shared" si="279"/>
        <v/>
      </c>
      <c r="G1632" s="1" t="str">
        <f>IF(ข้อมูลออเดอร์!CV1631="","",ข้อมูลออเดอร์!CV1631)</f>
        <v/>
      </c>
      <c r="H1632" s="1" t="str">
        <f>IF(ข้อมูลออเดอร์!CW1631="","",ข้อมูลออเดอร์!CW1631)</f>
        <v/>
      </c>
      <c r="I1632" s="1" t="str">
        <f>IF(ข้อมูลออเดอร์!CV1631="","",ข้อมูลออเดอร์!CV1631)</f>
        <v/>
      </c>
      <c r="J1632" s="1" t="str">
        <f>IF(ข้อมูลออเดอร์!DD1631="","",ข้อมูลออเดอร์!DD1631)</f>
        <v/>
      </c>
      <c r="K1632" s="102" t="str">
        <f t="shared" si="280"/>
        <v/>
      </c>
      <c r="L1632" s="102" t="str">
        <f t="shared" si="281"/>
        <v/>
      </c>
      <c r="M1632" s="103" t="str">
        <f ca="1" t="shared" si="282"/>
        <v/>
      </c>
      <c r="N1632" s="103" t="str">
        <f ca="1" t="shared" si="283"/>
        <v/>
      </c>
      <c r="O1632" s="1" t="str">
        <f>IFERROR(VLOOKUP(D1632,ข้อมูลออเดอร์!A:EK,49,0),"")</f>
        <v/>
      </c>
      <c r="P1632" s="1" t="str">
        <f>IF(D1632="","",ข้อมูลออเดอร์!AX1631)</f>
        <v/>
      </c>
      <c r="Q1632" s="1" t="str">
        <f>IF(D1632="","",ข้อมูลออเดอร์!AX1631)</f>
        <v/>
      </c>
      <c r="R1632" s="1" t="str">
        <f t="shared" si="284"/>
        <v/>
      </c>
      <c r="S1632" s="1" t="str">
        <f>IF('ข้อมูลจังหวัด-อำเภอ'!C1631="","",'ข้อมูลจังหวัด-อำเภอ'!C1631)</f>
        <v/>
      </c>
      <c r="T1632" s="1" t="str">
        <f>IF('ข้อมูลจังหวัด-อำเภอ'!D1631="","",'ข้อมูลจังหวัด-อำเภอ'!D1631)</f>
        <v/>
      </c>
      <c r="U1632" s="1" t="str">
        <f>IFERROR(VLOOKUP(D1632,ข้อมูลออเดอร์!A:EK,46,0),"")</f>
        <v/>
      </c>
      <c r="V1632" s="1" t="str">
        <f>IFERROR(VLOOKUP(D1632,ข้อมูลออเดอร์!A:EK,46,0),"")</f>
        <v/>
      </c>
      <c r="W1632" s="1" t="str">
        <f>IFERROR(VLOOKUP(D1632,ข้อมูลออเดอร์!A:EK,48,0),"")</f>
        <v/>
      </c>
      <c r="X1632" s="1" t="str">
        <f t="shared" si="285"/>
        <v/>
      </c>
      <c r="Y1632" s="1"/>
      <c r="Z1632" s="1"/>
      <c r="AA1632" s="1" t="e">
        <f t="shared" si="286"/>
        <v>#N/A</v>
      </c>
      <c r="AB1632" s="1"/>
      <c r="AC1632" s="1"/>
      <c r="AD1632" s="1"/>
      <c r="AE1632" s="1" t="e">
        <f>IF(ข้อมูลน้ำหนักสินค้า!C1631="","",ข้อมูลน้ำหนักสินค้า!C1631)*J1632</f>
        <v>#VALUE!</v>
      </c>
    </row>
    <row r="1633" spans="1:31">
      <c r="A1633" s="1" t="str">
        <f t="shared" si="276"/>
        <v/>
      </c>
      <c r="B1633" s="1" t="str">
        <f t="shared" si="277"/>
        <v/>
      </c>
      <c r="C1633" s="1" t="str">
        <f t="shared" si="278"/>
        <v/>
      </c>
      <c r="D1633" s="1" t="str">
        <f>IF(ข้อมูลออเดอร์!A1632="","",ข้อมูลออเดอร์!A1632)</f>
        <v/>
      </c>
      <c r="E1633" s="1" t="str">
        <f>IFERROR(IF(VLOOKUP(D1633,ข้อมูลออเดอร์!A:BV,74,0)="Express delivery","NORMAL",IF(VLOOKUP(D1633,ข้อมูลออเดอร์!A:BV,74,0)="Lalamove","B2B_OFFLINE","")),"")</f>
        <v/>
      </c>
      <c r="F1633" s="1" t="str">
        <f t="shared" si="279"/>
        <v/>
      </c>
      <c r="G1633" s="1" t="str">
        <f>IF(ข้อมูลออเดอร์!CV1632="","",ข้อมูลออเดอร์!CV1632)</f>
        <v/>
      </c>
      <c r="H1633" s="1" t="str">
        <f>IF(ข้อมูลออเดอร์!CW1632="","",ข้อมูลออเดอร์!CW1632)</f>
        <v/>
      </c>
      <c r="I1633" s="1" t="str">
        <f>IF(ข้อมูลออเดอร์!CV1632="","",ข้อมูลออเดอร์!CV1632)</f>
        <v/>
      </c>
      <c r="J1633" s="1" t="str">
        <f>IF(ข้อมูลออเดอร์!DD1632="","",ข้อมูลออเดอร์!DD1632)</f>
        <v/>
      </c>
      <c r="K1633" s="102" t="str">
        <f t="shared" si="280"/>
        <v/>
      </c>
      <c r="L1633" s="102" t="str">
        <f t="shared" si="281"/>
        <v/>
      </c>
      <c r="M1633" s="103" t="str">
        <f ca="1" t="shared" si="282"/>
        <v/>
      </c>
      <c r="N1633" s="103" t="str">
        <f ca="1" t="shared" si="283"/>
        <v/>
      </c>
      <c r="O1633" s="1" t="str">
        <f>IFERROR(VLOOKUP(D1633,ข้อมูลออเดอร์!A:EK,49,0),"")</f>
        <v/>
      </c>
      <c r="P1633" s="1" t="str">
        <f>IF(D1633="","",ข้อมูลออเดอร์!AX1632)</f>
        <v/>
      </c>
      <c r="Q1633" s="1" t="str">
        <f>IF(D1633="","",ข้อมูลออเดอร์!AX1632)</f>
        <v/>
      </c>
      <c r="R1633" s="1" t="str">
        <f t="shared" si="284"/>
        <v/>
      </c>
      <c r="S1633" s="1" t="str">
        <f>IF('ข้อมูลจังหวัด-อำเภอ'!C1632="","",'ข้อมูลจังหวัด-อำเภอ'!C1632)</f>
        <v/>
      </c>
      <c r="T1633" s="1" t="str">
        <f>IF('ข้อมูลจังหวัด-อำเภอ'!D1632="","",'ข้อมูลจังหวัด-อำเภอ'!D1632)</f>
        <v/>
      </c>
      <c r="U1633" s="1" t="str">
        <f>IFERROR(VLOOKUP(D1633,ข้อมูลออเดอร์!A:EK,46,0),"")</f>
        <v/>
      </c>
      <c r="V1633" s="1" t="str">
        <f>IFERROR(VLOOKUP(D1633,ข้อมูลออเดอร์!A:EK,46,0),"")</f>
        <v/>
      </c>
      <c r="W1633" s="1" t="str">
        <f>IFERROR(VLOOKUP(D1633,ข้อมูลออเดอร์!A:EK,48,0),"")</f>
        <v/>
      </c>
      <c r="X1633" s="1" t="str">
        <f t="shared" si="285"/>
        <v/>
      </c>
      <c r="Y1633" s="1"/>
      <c r="Z1633" s="1"/>
      <c r="AA1633" s="1" t="e">
        <f t="shared" si="286"/>
        <v>#N/A</v>
      </c>
      <c r="AB1633" s="1"/>
      <c r="AC1633" s="1"/>
      <c r="AD1633" s="1"/>
      <c r="AE1633" s="1" t="e">
        <f>IF(ข้อมูลน้ำหนักสินค้า!C1632="","",ข้อมูลน้ำหนักสินค้า!C1632)*J1633</f>
        <v>#VALUE!</v>
      </c>
    </row>
    <row r="1634" spans="1:31">
      <c r="A1634" s="1" t="str">
        <f t="shared" si="276"/>
        <v/>
      </c>
      <c r="B1634" s="1" t="str">
        <f t="shared" si="277"/>
        <v/>
      </c>
      <c r="C1634" s="1" t="str">
        <f t="shared" si="278"/>
        <v/>
      </c>
      <c r="D1634" s="1" t="str">
        <f>IF(ข้อมูลออเดอร์!A1633="","",ข้อมูลออเดอร์!A1633)</f>
        <v/>
      </c>
      <c r="E1634" s="1" t="str">
        <f>IFERROR(IF(VLOOKUP(D1634,ข้อมูลออเดอร์!A:BV,74,0)="Express delivery","NORMAL",IF(VLOOKUP(D1634,ข้อมูลออเดอร์!A:BV,74,0)="Lalamove","B2B_OFFLINE","")),"")</f>
        <v/>
      </c>
      <c r="F1634" s="1" t="str">
        <f t="shared" si="279"/>
        <v/>
      </c>
      <c r="G1634" s="1" t="str">
        <f>IF(ข้อมูลออเดอร์!CV1633="","",ข้อมูลออเดอร์!CV1633)</f>
        <v/>
      </c>
      <c r="H1634" s="1" t="str">
        <f>IF(ข้อมูลออเดอร์!CW1633="","",ข้อมูลออเดอร์!CW1633)</f>
        <v/>
      </c>
      <c r="I1634" s="1" t="str">
        <f>IF(ข้อมูลออเดอร์!CV1633="","",ข้อมูลออเดอร์!CV1633)</f>
        <v/>
      </c>
      <c r="J1634" s="1" t="str">
        <f>IF(ข้อมูลออเดอร์!DD1633="","",ข้อมูลออเดอร์!DD1633)</f>
        <v/>
      </c>
      <c r="K1634" s="102" t="str">
        <f t="shared" si="280"/>
        <v/>
      </c>
      <c r="L1634" s="102" t="str">
        <f t="shared" si="281"/>
        <v/>
      </c>
      <c r="M1634" s="103" t="str">
        <f ca="1" t="shared" si="282"/>
        <v/>
      </c>
      <c r="N1634" s="103" t="str">
        <f ca="1" t="shared" si="283"/>
        <v/>
      </c>
      <c r="O1634" s="1" t="str">
        <f>IFERROR(VLOOKUP(D1634,ข้อมูลออเดอร์!A:EK,49,0),"")</f>
        <v/>
      </c>
      <c r="P1634" s="1" t="str">
        <f>IF(D1634="","",ข้อมูลออเดอร์!AX1633)</f>
        <v/>
      </c>
      <c r="Q1634" s="1" t="str">
        <f>IF(D1634="","",ข้อมูลออเดอร์!AX1633)</f>
        <v/>
      </c>
      <c r="R1634" s="1" t="str">
        <f t="shared" si="284"/>
        <v/>
      </c>
      <c r="S1634" s="1" t="str">
        <f>IF('ข้อมูลจังหวัด-อำเภอ'!C1633="","",'ข้อมูลจังหวัด-อำเภอ'!C1633)</f>
        <v/>
      </c>
      <c r="T1634" s="1" t="str">
        <f>IF('ข้อมูลจังหวัด-อำเภอ'!D1633="","",'ข้อมูลจังหวัด-อำเภอ'!D1633)</f>
        <v/>
      </c>
      <c r="U1634" s="1" t="str">
        <f>IFERROR(VLOOKUP(D1634,ข้อมูลออเดอร์!A:EK,46,0),"")</f>
        <v/>
      </c>
      <c r="V1634" s="1" t="str">
        <f>IFERROR(VLOOKUP(D1634,ข้อมูลออเดอร์!A:EK,46,0),"")</f>
        <v/>
      </c>
      <c r="W1634" s="1" t="str">
        <f>IFERROR(VLOOKUP(D1634,ข้อมูลออเดอร์!A:EK,48,0),"")</f>
        <v/>
      </c>
      <c r="X1634" s="1" t="str">
        <f t="shared" si="285"/>
        <v/>
      </c>
      <c r="Y1634" s="1"/>
      <c r="Z1634" s="1"/>
      <c r="AA1634" s="1" t="e">
        <f t="shared" si="286"/>
        <v>#N/A</v>
      </c>
      <c r="AB1634" s="1"/>
      <c r="AC1634" s="1"/>
      <c r="AD1634" s="1"/>
      <c r="AE1634" s="1" t="e">
        <f>IF(ข้อมูลน้ำหนักสินค้า!C1633="","",ข้อมูลน้ำหนักสินค้า!C1633)*J1634</f>
        <v>#VALUE!</v>
      </c>
    </row>
    <row r="1635" spans="1:31">
      <c r="A1635" s="1" t="str">
        <f t="shared" si="276"/>
        <v/>
      </c>
      <c r="B1635" s="1" t="str">
        <f t="shared" si="277"/>
        <v/>
      </c>
      <c r="C1635" s="1" t="str">
        <f t="shared" si="278"/>
        <v/>
      </c>
      <c r="D1635" s="1" t="str">
        <f>IF(ข้อมูลออเดอร์!A1634="","",ข้อมูลออเดอร์!A1634)</f>
        <v/>
      </c>
      <c r="E1635" s="1" t="str">
        <f>IFERROR(IF(VLOOKUP(D1635,ข้อมูลออเดอร์!A:BV,74,0)="Express delivery","NORMAL",IF(VLOOKUP(D1635,ข้อมูลออเดอร์!A:BV,74,0)="Lalamove","B2B_OFFLINE","")),"")</f>
        <v/>
      </c>
      <c r="F1635" s="1" t="str">
        <f t="shared" si="279"/>
        <v/>
      </c>
      <c r="G1635" s="1" t="str">
        <f>IF(ข้อมูลออเดอร์!CV1634="","",ข้อมูลออเดอร์!CV1634)</f>
        <v/>
      </c>
      <c r="H1635" s="1" t="str">
        <f>IF(ข้อมูลออเดอร์!CW1634="","",ข้อมูลออเดอร์!CW1634)</f>
        <v/>
      </c>
      <c r="I1635" s="1" t="str">
        <f>IF(ข้อมูลออเดอร์!CV1634="","",ข้อมูลออเดอร์!CV1634)</f>
        <v/>
      </c>
      <c r="J1635" s="1" t="str">
        <f>IF(ข้อมูลออเดอร์!DD1634="","",ข้อมูลออเดอร์!DD1634)</f>
        <v/>
      </c>
      <c r="K1635" s="102" t="str">
        <f t="shared" si="280"/>
        <v/>
      </c>
      <c r="L1635" s="102" t="str">
        <f t="shared" si="281"/>
        <v/>
      </c>
      <c r="M1635" s="103" t="str">
        <f ca="1" t="shared" si="282"/>
        <v/>
      </c>
      <c r="N1635" s="103" t="str">
        <f ca="1" t="shared" si="283"/>
        <v/>
      </c>
      <c r="O1635" s="1" t="str">
        <f>IFERROR(VLOOKUP(D1635,ข้อมูลออเดอร์!A:EK,49,0),"")</f>
        <v/>
      </c>
      <c r="P1635" s="1" t="str">
        <f>IF(D1635="","",ข้อมูลออเดอร์!AX1634)</f>
        <v/>
      </c>
      <c r="Q1635" s="1" t="str">
        <f>IF(D1635="","",ข้อมูลออเดอร์!AX1634)</f>
        <v/>
      </c>
      <c r="R1635" s="1" t="str">
        <f t="shared" si="284"/>
        <v/>
      </c>
      <c r="S1635" s="1" t="str">
        <f>IF('ข้อมูลจังหวัด-อำเภอ'!C1634="","",'ข้อมูลจังหวัด-อำเภอ'!C1634)</f>
        <v/>
      </c>
      <c r="T1635" s="1" t="str">
        <f>IF('ข้อมูลจังหวัด-อำเภอ'!D1634="","",'ข้อมูลจังหวัด-อำเภอ'!D1634)</f>
        <v/>
      </c>
      <c r="U1635" s="1" t="str">
        <f>IFERROR(VLOOKUP(D1635,ข้อมูลออเดอร์!A:EK,46,0),"")</f>
        <v/>
      </c>
      <c r="V1635" s="1" t="str">
        <f>IFERROR(VLOOKUP(D1635,ข้อมูลออเดอร์!A:EK,46,0),"")</f>
        <v/>
      </c>
      <c r="W1635" s="1" t="str">
        <f>IFERROR(VLOOKUP(D1635,ข้อมูลออเดอร์!A:EK,48,0),"")</f>
        <v/>
      </c>
      <c r="X1635" s="1" t="str">
        <f t="shared" si="285"/>
        <v/>
      </c>
      <c r="Y1635" s="1"/>
      <c r="Z1635" s="1"/>
      <c r="AA1635" s="1" t="e">
        <f t="shared" si="286"/>
        <v>#N/A</v>
      </c>
      <c r="AB1635" s="1"/>
      <c r="AC1635" s="1"/>
      <c r="AD1635" s="1"/>
      <c r="AE1635" s="1" t="e">
        <f>IF(ข้อมูลน้ำหนักสินค้า!C1634="","",ข้อมูลน้ำหนักสินค้า!C1634)*J1635</f>
        <v>#VALUE!</v>
      </c>
    </row>
    <row r="1636" spans="1:31">
      <c r="A1636" s="1" t="str">
        <f t="shared" si="276"/>
        <v/>
      </c>
      <c r="B1636" s="1" t="str">
        <f t="shared" si="277"/>
        <v/>
      </c>
      <c r="C1636" s="1" t="str">
        <f t="shared" si="278"/>
        <v/>
      </c>
      <c r="D1636" s="1" t="str">
        <f>IF(ข้อมูลออเดอร์!A1635="","",ข้อมูลออเดอร์!A1635)</f>
        <v/>
      </c>
      <c r="E1636" s="1" t="str">
        <f>IFERROR(IF(VLOOKUP(D1636,ข้อมูลออเดอร์!A:BV,74,0)="Express delivery","NORMAL",IF(VLOOKUP(D1636,ข้อมูลออเดอร์!A:BV,74,0)="Lalamove","B2B_OFFLINE","")),"")</f>
        <v/>
      </c>
      <c r="F1636" s="1" t="str">
        <f t="shared" si="279"/>
        <v/>
      </c>
      <c r="G1636" s="1" t="str">
        <f>IF(ข้อมูลออเดอร์!CV1635="","",ข้อมูลออเดอร์!CV1635)</f>
        <v/>
      </c>
      <c r="H1636" s="1" t="str">
        <f>IF(ข้อมูลออเดอร์!CW1635="","",ข้อมูลออเดอร์!CW1635)</f>
        <v/>
      </c>
      <c r="I1636" s="1" t="str">
        <f>IF(ข้อมูลออเดอร์!CV1635="","",ข้อมูลออเดอร์!CV1635)</f>
        <v/>
      </c>
      <c r="J1636" s="1" t="str">
        <f>IF(ข้อมูลออเดอร์!DD1635="","",ข้อมูลออเดอร์!DD1635)</f>
        <v/>
      </c>
      <c r="K1636" s="102" t="str">
        <f t="shared" si="280"/>
        <v/>
      </c>
      <c r="L1636" s="102" t="str">
        <f t="shared" si="281"/>
        <v/>
      </c>
      <c r="M1636" s="103" t="str">
        <f ca="1" t="shared" si="282"/>
        <v/>
      </c>
      <c r="N1636" s="103" t="str">
        <f ca="1" t="shared" si="283"/>
        <v/>
      </c>
      <c r="O1636" s="1" t="str">
        <f>IFERROR(VLOOKUP(D1636,ข้อมูลออเดอร์!A:EK,49,0),"")</f>
        <v/>
      </c>
      <c r="P1636" s="1" t="str">
        <f>IF(D1636="","",ข้อมูลออเดอร์!AX1635)</f>
        <v/>
      </c>
      <c r="Q1636" s="1" t="str">
        <f>IF(D1636="","",ข้อมูลออเดอร์!AX1635)</f>
        <v/>
      </c>
      <c r="R1636" s="1" t="str">
        <f t="shared" si="284"/>
        <v/>
      </c>
      <c r="S1636" s="1" t="str">
        <f>IF('ข้อมูลจังหวัด-อำเภอ'!C1635="","",'ข้อมูลจังหวัด-อำเภอ'!C1635)</f>
        <v/>
      </c>
      <c r="T1636" s="1" t="str">
        <f>IF('ข้อมูลจังหวัด-อำเภอ'!D1635="","",'ข้อมูลจังหวัด-อำเภอ'!D1635)</f>
        <v/>
      </c>
      <c r="U1636" s="1" t="str">
        <f>IFERROR(VLOOKUP(D1636,ข้อมูลออเดอร์!A:EK,46,0),"")</f>
        <v/>
      </c>
      <c r="V1636" s="1" t="str">
        <f>IFERROR(VLOOKUP(D1636,ข้อมูลออเดอร์!A:EK,46,0),"")</f>
        <v/>
      </c>
      <c r="W1636" s="1" t="str">
        <f>IFERROR(VLOOKUP(D1636,ข้อมูลออเดอร์!A:EK,48,0),"")</f>
        <v/>
      </c>
      <c r="X1636" s="1" t="str">
        <f t="shared" si="285"/>
        <v/>
      </c>
      <c r="Y1636" s="1"/>
      <c r="Z1636" s="1"/>
      <c r="AA1636" s="1" t="e">
        <f t="shared" si="286"/>
        <v>#N/A</v>
      </c>
      <c r="AB1636" s="1"/>
      <c r="AC1636" s="1"/>
      <c r="AD1636" s="1"/>
      <c r="AE1636" s="1" t="e">
        <f>IF(ข้อมูลน้ำหนักสินค้า!C1635="","",ข้อมูลน้ำหนักสินค้า!C1635)*J1636</f>
        <v>#VALUE!</v>
      </c>
    </row>
    <row r="1637" spans="1:31">
      <c r="A1637" s="1" t="str">
        <f t="shared" si="276"/>
        <v/>
      </c>
      <c r="B1637" s="1" t="str">
        <f t="shared" si="277"/>
        <v/>
      </c>
      <c r="C1637" s="1" t="str">
        <f t="shared" si="278"/>
        <v/>
      </c>
      <c r="D1637" s="1" t="str">
        <f>IF(ข้อมูลออเดอร์!A1636="","",ข้อมูลออเดอร์!A1636)</f>
        <v/>
      </c>
      <c r="E1637" s="1" t="str">
        <f>IFERROR(IF(VLOOKUP(D1637,ข้อมูลออเดอร์!A:BV,74,0)="Express delivery","NORMAL",IF(VLOOKUP(D1637,ข้อมูลออเดอร์!A:BV,74,0)="Lalamove","B2B_OFFLINE","")),"")</f>
        <v/>
      </c>
      <c r="F1637" s="1" t="str">
        <f t="shared" si="279"/>
        <v/>
      </c>
      <c r="G1637" s="1" t="str">
        <f>IF(ข้อมูลออเดอร์!CV1636="","",ข้อมูลออเดอร์!CV1636)</f>
        <v/>
      </c>
      <c r="H1637" s="1" t="str">
        <f>IF(ข้อมูลออเดอร์!CW1636="","",ข้อมูลออเดอร์!CW1636)</f>
        <v/>
      </c>
      <c r="I1637" s="1" t="str">
        <f>IF(ข้อมูลออเดอร์!CV1636="","",ข้อมูลออเดอร์!CV1636)</f>
        <v/>
      </c>
      <c r="J1637" s="1" t="str">
        <f>IF(ข้อมูลออเดอร์!DD1636="","",ข้อมูลออเดอร์!DD1636)</f>
        <v/>
      </c>
      <c r="K1637" s="102" t="str">
        <f t="shared" si="280"/>
        <v/>
      </c>
      <c r="L1637" s="102" t="str">
        <f t="shared" si="281"/>
        <v/>
      </c>
      <c r="M1637" s="103" t="str">
        <f ca="1" t="shared" si="282"/>
        <v/>
      </c>
      <c r="N1637" s="103" t="str">
        <f ca="1" t="shared" si="283"/>
        <v/>
      </c>
      <c r="O1637" s="1" t="str">
        <f>IFERROR(VLOOKUP(D1637,ข้อมูลออเดอร์!A:EK,49,0),"")</f>
        <v/>
      </c>
      <c r="P1637" s="1" t="str">
        <f>IF(D1637="","",ข้อมูลออเดอร์!AX1636)</f>
        <v/>
      </c>
      <c r="Q1637" s="1" t="str">
        <f>IF(D1637="","",ข้อมูลออเดอร์!AX1636)</f>
        <v/>
      </c>
      <c r="R1637" s="1" t="str">
        <f t="shared" si="284"/>
        <v/>
      </c>
      <c r="S1637" s="1" t="str">
        <f>IF('ข้อมูลจังหวัด-อำเภอ'!C1636="","",'ข้อมูลจังหวัด-อำเภอ'!C1636)</f>
        <v/>
      </c>
      <c r="T1637" s="1" t="str">
        <f>IF('ข้อมูลจังหวัด-อำเภอ'!D1636="","",'ข้อมูลจังหวัด-อำเภอ'!D1636)</f>
        <v/>
      </c>
      <c r="U1637" s="1" t="str">
        <f>IFERROR(VLOOKUP(D1637,ข้อมูลออเดอร์!A:EK,46,0),"")</f>
        <v/>
      </c>
      <c r="V1637" s="1" t="str">
        <f>IFERROR(VLOOKUP(D1637,ข้อมูลออเดอร์!A:EK,46,0),"")</f>
        <v/>
      </c>
      <c r="W1637" s="1" t="str">
        <f>IFERROR(VLOOKUP(D1637,ข้อมูลออเดอร์!A:EK,48,0),"")</f>
        <v/>
      </c>
      <c r="X1637" s="1" t="str">
        <f t="shared" si="285"/>
        <v/>
      </c>
      <c r="Y1637" s="1"/>
      <c r="Z1637" s="1"/>
      <c r="AA1637" s="1" t="e">
        <f t="shared" si="286"/>
        <v>#N/A</v>
      </c>
      <c r="AB1637" s="1"/>
      <c r="AC1637" s="1"/>
      <c r="AD1637" s="1"/>
      <c r="AE1637" s="1" t="e">
        <f>IF(ข้อมูลน้ำหนักสินค้า!C1636="","",ข้อมูลน้ำหนักสินค้า!C1636)*J1637</f>
        <v>#VALUE!</v>
      </c>
    </row>
    <row r="1638" spans="1:31">
      <c r="A1638" s="1" t="str">
        <f t="shared" si="276"/>
        <v/>
      </c>
      <c r="B1638" s="1" t="str">
        <f t="shared" si="277"/>
        <v/>
      </c>
      <c r="C1638" s="1" t="str">
        <f t="shared" si="278"/>
        <v/>
      </c>
      <c r="D1638" s="1" t="str">
        <f>IF(ข้อมูลออเดอร์!A1637="","",ข้อมูลออเดอร์!A1637)</f>
        <v/>
      </c>
      <c r="E1638" s="1" t="str">
        <f>IFERROR(IF(VLOOKUP(D1638,ข้อมูลออเดอร์!A:BV,74,0)="Express delivery","NORMAL",IF(VLOOKUP(D1638,ข้อมูลออเดอร์!A:BV,74,0)="Lalamove","B2B_OFFLINE","")),"")</f>
        <v/>
      </c>
      <c r="F1638" s="1" t="str">
        <f t="shared" si="279"/>
        <v/>
      </c>
      <c r="G1638" s="1" t="str">
        <f>IF(ข้อมูลออเดอร์!CV1637="","",ข้อมูลออเดอร์!CV1637)</f>
        <v/>
      </c>
      <c r="H1638" s="1" t="str">
        <f>IF(ข้อมูลออเดอร์!CW1637="","",ข้อมูลออเดอร์!CW1637)</f>
        <v/>
      </c>
      <c r="I1638" s="1" t="str">
        <f>IF(ข้อมูลออเดอร์!CV1637="","",ข้อมูลออเดอร์!CV1637)</f>
        <v/>
      </c>
      <c r="J1638" s="1" t="str">
        <f>IF(ข้อมูลออเดอร์!DD1637="","",ข้อมูลออเดอร์!DD1637)</f>
        <v/>
      </c>
      <c r="K1638" s="102" t="str">
        <f t="shared" si="280"/>
        <v/>
      </c>
      <c r="L1638" s="102" t="str">
        <f t="shared" si="281"/>
        <v/>
      </c>
      <c r="M1638" s="103" t="str">
        <f ca="1" t="shared" si="282"/>
        <v/>
      </c>
      <c r="N1638" s="103" t="str">
        <f ca="1" t="shared" si="283"/>
        <v/>
      </c>
      <c r="O1638" s="1" t="str">
        <f>IFERROR(VLOOKUP(D1638,ข้อมูลออเดอร์!A:EK,49,0),"")</f>
        <v/>
      </c>
      <c r="P1638" s="1" t="str">
        <f>IF(D1638="","",ข้อมูลออเดอร์!AX1637)</f>
        <v/>
      </c>
      <c r="Q1638" s="1" t="str">
        <f>IF(D1638="","",ข้อมูลออเดอร์!AX1637)</f>
        <v/>
      </c>
      <c r="R1638" s="1" t="str">
        <f t="shared" si="284"/>
        <v/>
      </c>
      <c r="S1638" s="1" t="str">
        <f>IF('ข้อมูลจังหวัด-อำเภอ'!C1637="","",'ข้อมูลจังหวัด-อำเภอ'!C1637)</f>
        <v/>
      </c>
      <c r="T1638" s="1" t="str">
        <f>IF('ข้อมูลจังหวัด-อำเภอ'!D1637="","",'ข้อมูลจังหวัด-อำเภอ'!D1637)</f>
        <v/>
      </c>
      <c r="U1638" s="1" t="str">
        <f>IFERROR(VLOOKUP(D1638,ข้อมูลออเดอร์!A:EK,46,0),"")</f>
        <v/>
      </c>
      <c r="V1638" s="1" t="str">
        <f>IFERROR(VLOOKUP(D1638,ข้อมูลออเดอร์!A:EK,46,0),"")</f>
        <v/>
      </c>
      <c r="W1638" s="1" t="str">
        <f>IFERROR(VLOOKUP(D1638,ข้อมูลออเดอร์!A:EK,48,0),"")</f>
        <v/>
      </c>
      <c r="X1638" s="1" t="str">
        <f t="shared" si="285"/>
        <v/>
      </c>
      <c r="Y1638" s="1"/>
      <c r="Z1638" s="1"/>
      <c r="AA1638" s="1" t="e">
        <f t="shared" si="286"/>
        <v>#N/A</v>
      </c>
      <c r="AB1638" s="1"/>
      <c r="AC1638" s="1"/>
      <c r="AD1638" s="1"/>
      <c r="AE1638" s="1" t="e">
        <f>IF(ข้อมูลน้ำหนักสินค้า!C1637="","",ข้อมูลน้ำหนักสินค้า!C1637)*J1638</f>
        <v>#VALUE!</v>
      </c>
    </row>
    <row r="1639" spans="1:31">
      <c r="A1639" s="1" t="str">
        <f t="shared" si="276"/>
        <v/>
      </c>
      <c r="B1639" s="1" t="str">
        <f t="shared" si="277"/>
        <v/>
      </c>
      <c r="C1639" s="1" t="str">
        <f t="shared" si="278"/>
        <v/>
      </c>
      <c r="D1639" s="1" t="str">
        <f>IF(ข้อมูลออเดอร์!A1638="","",ข้อมูลออเดอร์!A1638)</f>
        <v/>
      </c>
      <c r="E1639" s="1" t="str">
        <f>IFERROR(IF(VLOOKUP(D1639,ข้อมูลออเดอร์!A:BV,74,0)="Express delivery","NORMAL",IF(VLOOKUP(D1639,ข้อมูลออเดอร์!A:BV,74,0)="Lalamove","B2B_OFFLINE","")),"")</f>
        <v/>
      </c>
      <c r="F1639" s="1" t="str">
        <f t="shared" si="279"/>
        <v/>
      </c>
      <c r="G1639" s="1" t="str">
        <f>IF(ข้อมูลออเดอร์!CV1638="","",ข้อมูลออเดอร์!CV1638)</f>
        <v/>
      </c>
      <c r="H1639" s="1" t="str">
        <f>IF(ข้อมูลออเดอร์!CW1638="","",ข้อมูลออเดอร์!CW1638)</f>
        <v/>
      </c>
      <c r="I1639" s="1" t="str">
        <f>IF(ข้อมูลออเดอร์!CV1638="","",ข้อมูลออเดอร์!CV1638)</f>
        <v/>
      </c>
      <c r="J1639" s="1" t="str">
        <f>IF(ข้อมูลออเดอร์!DD1638="","",ข้อมูลออเดอร์!DD1638)</f>
        <v/>
      </c>
      <c r="K1639" s="102" t="str">
        <f t="shared" si="280"/>
        <v/>
      </c>
      <c r="L1639" s="102" t="str">
        <f t="shared" si="281"/>
        <v/>
      </c>
      <c r="M1639" s="103" t="str">
        <f ca="1" t="shared" si="282"/>
        <v/>
      </c>
      <c r="N1639" s="103" t="str">
        <f ca="1" t="shared" si="283"/>
        <v/>
      </c>
      <c r="O1639" s="1" t="str">
        <f>IFERROR(VLOOKUP(D1639,ข้อมูลออเดอร์!A:EK,49,0),"")</f>
        <v/>
      </c>
      <c r="P1639" s="1" t="str">
        <f>IF(D1639="","",ข้อมูลออเดอร์!AX1638)</f>
        <v/>
      </c>
      <c r="Q1639" s="1" t="str">
        <f>IF(D1639="","",ข้อมูลออเดอร์!AX1638)</f>
        <v/>
      </c>
      <c r="R1639" s="1" t="str">
        <f t="shared" si="284"/>
        <v/>
      </c>
      <c r="S1639" s="1" t="str">
        <f>IF('ข้อมูลจังหวัด-อำเภอ'!C1638="","",'ข้อมูลจังหวัด-อำเภอ'!C1638)</f>
        <v/>
      </c>
      <c r="T1639" s="1" t="str">
        <f>IF('ข้อมูลจังหวัด-อำเภอ'!D1638="","",'ข้อมูลจังหวัด-อำเภอ'!D1638)</f>
        <v/>
      </c>
      <c r="U1639" s="1" t="str">
        <f>IFERROR(VLOOKUP(D1639,ข้อมูลออเดอร์!A:EK,46,0),"")</f>
        <v/>
      </c>
      <c r="V1639" s="1" t="str">
        <f>IFERROR(VLOOKUP(D1639,ข้อมูลออเดอร์!A:EK,46,0),"")</f>
        <v/>
      </c>
      <c r="W1639" s="1" t="str">
        <f>IFERROR(VLOOKUP(D1639,ข้อมูลออเดอร์!A:EK,48,0),"")</f>
        <v/>
      </c>
      <c r="X1639" s="1" t="str">
        <f t="shared" si="285"/>
        <v/>
      </c>
      <c r="Y1639" s="1"/>
      <c r="Z1639" s="1"/>
      <c r="AA1639" s="1" t="e">
        <f t="shared" si="286"/>
        <v>#N/A</v>
      </c>
      <c r="AB1639" s="1"/>
      <c r="AC1639" s="1"/>
      <c r="AD1639" s="1"/>
      <c r="AE1639" s="1" t="e">
        <f>IF(ข้อมูลน้ำหนักสินค้า!C1638="","",ข้อมูลน้ำหนักสินค้า!C1638)*J1639</f>
        <v>#VALUE!</v>
      </c>
    </row>
    <row r="1640" spans="1:31">
      <c r="A1640" s="1" t="str">
        <f t="shared" si="276"/>
        <v/>
      </c>
      <c r="B1640" s="1" t="str">
        <f t="shared" si="277"/>
        <v/>
      </c>
      <c r="C1640" s="1" t="str">
        <f t="shared" si="278"/>
        <v/>
      </c>
      <c r="D1640" s="1" t="str">
        <f>IF(ข้อมูลออเดอร์!A1639="","",ข้อมูลออเดอร์!A1639)</f>
        <v/>
      </c>
      <c r="E1640" s="1" t="str">
        <f>IFERROR(IF(VLOOKUP(D1640,ข้อมูลออเดอร์!A:BV,74,0)="Express delivery","NORMAL",IF(VLOOKUP(D1640,ข้อมูลออเดอร์!A:BV,74,0)="Lalamove","B2B_OFFLINE","")),"")</f>
        <v/>
      </c>
      <c r="F1640" s="1" t="str">
        <f t="shared" si="279"/>
        <v/>
      </c>
      <c r="G1640" s="1" t="str">
        <f>IF(ข้อมูลออเดอร์!CV1639="","",ข้อมูลออเดอร์!CV1639)</f>
        <v/>
      </c>
      <c r="H1640" s="1" t="str">
        <f>IF(ข้อมูลออเดอร์!CW1639="","",ข้อมูลออเดอร์!CW1639)</f>
        <v/>
      </c>
      <c r="I1640" s="1" t="str">
        <f>IF(ข้อมูลออเดอร์!CV1639="","",ข้อมูลออเดอร์!CV1639)</f>
        <v/>
      </c>
      <c r="J1640" s="1" t="str">
        <f>IF(ข้อมูลออเดอร์!DD1639="","",ข้อมูลออเดอร์!DD1639)</f>
        <v/>
      </c>
      <c r="K1640" s="102" t="str">
        <f t="shared" si="280"/>
        <v/>
      </c>
      <c r="L1640" s="102" t="str">
        <f t="shared" si="281"/>
        <v/>
      </c>
      <c r="M1640" s="103" t="str">
        <f ca="1" t="shared" si="282"/>
        <v/>
      </c>
      <c r="N1640" s="103" t="str">
        <f ca="1" t="shared" si="283"/>
        <v/>
      </c>
      <c r="O1640" s="1" t="str">
        <f>IFERROR(VLOOKUP(D1640,ข้อมูลออเดอร์!A:EK,49,0),"")</f>
        <v/>
      </c>
      <c r="P1640" s="1" t="str">
        <f>IF(D1640="","",ข้อมูลออเดอร์!AX1639)</f>
        <v/>
      </c>
      <c r="Q1640" s="1" t="str">
        <f>IF(D1640="","",ข้อมูลออเดอร์!AX1639)</f>
        <v/>
      </c>
      <c r="R1640" s="1" t="str">
        <f t="shared" si="284"/>
        <v/>
      </c>
      <c r="S1640" s="1" t="str">
        <f>IF('ข้อมูลจังหวัด-อำเภอ'!C1639="","",'ข้อมูลจังหวัด-อำเภอ'!C1639)</f>
        <v/>
      </c>
      <c r="T1640" s="1" t="str">
        <f>IF('ข้อมูลจังหวัด-อำเภอ'!D1639="","",'ข้อมูลจังหวัด-อำเภอ'!D1639)</f>
        <v/>
      </c>
      <c r="U1640" s="1" t="str">
        <f>IFERROR(VLOOKUP(D1640,ข้อมูลออเดอร์!A:EK,46,0),"")</f>
        <v/>
      </c>
      <c r="V1640" s="1" t="str">
        <f>IFERROR(VLOOKUP(D1640,ข้อมูลออเดอร์!A:EK,46,0),"")</f>
        <v/>
      </c>
      <c r="W1640" s="1" t="str">
        <f>IFERROR(VLOOKUP(D1640,ข้อมูลออเดอร์!A:EK,48,0),"")</f>
        <v/>
      </c>
      <c r="X1640" s="1" t="str">
        <f t="shared" si="285"/>
        <v/>
      </c>
      <c r="Y1640" s="1"/>
      <c r="Z1640" s="1"/>
      <c r="AA1640" s="1" t="e">
        <f t="shared" si="286"/>
        <v>#N/A</v>
      </c>
      <c r="AB1640" s="1"/>
      <c r="AC1640" s="1"/>
      <c r="AD1640" s="1"/>
      <c r="AE1640" s="1" t="e">
        <f>IF(ข้อมูลน้ำหนักสินค้า!C1639="","",ข้อมูลน้ำหนักสินค้า!C1639)*J1640</f>
        <v>#VALUE!</v>
      </c>
    </row>
    <row r="1641" spans="1:31">
      <c r="A1641" s="1" t="str">
        <f t="shared" si="276"/>
        <v/>
      </c>
      <c r="B1641" s="1" t="str">
        <f t="shared" si="277"/>
        <v/>
      </c>
      <c r="C1641" s="1" t="str">
        <f t="shared" si="278"/>
        <v/>
      </c>
      <c r="D1641" s="1" t="str">
        <f>IF(ข้อมูลออเดอร์!A1640="","",ข้อมูลออเดอร์!A1640)</f>
        <v/>
      </c>
      <c r="E1641" s="1" t="str">
        <f>IFERROR(IF(VLOOKUP(D1641,ข้อมูลออเดอร์!A:BV,74,0)="Express delivery","NORMAL",IF(VLOOKUP(D1641,ข้อมูลออเดอร์!A:BV,74,0)="Lalamove","B2B_OFFLINE","")),"")</f>
        <v/>
      </c>
      <c r="F1641" s="1" t="str">
        <f t="shared" si="279"/>
        <v/>
      </c>
      <c r="G1641" s="1" t="str">
        <f>IF(ข้อมูลออเดอร์!CV1640="","",ข้อมูลออเดอร์!CV1640)</f>
        <v/>
      </c>
      <c r="H1641" s="1" t="str">
        <f>IF(ข้อมูลออเดอร์!CW1640="","",ข้อมูลออเดอร์!CW1640)</f>
        <v/>
      </c>
      <c r="I1641" s="1" t="str">
        <f>IF(ข้อมูลออเดอร์!CV1640="","",ข้อมูลออเดอร์!CV1640)</f>
        <v/>
      </c>
      <c r="J1641" s="1" t="str">
        <f>IF(ข้อมูลออเดอร์!DD1640="","",ข้อมูลออเดอร์!DD1640)</f>
        <v/>
      </c>
      <c r="K1641" s="102" t="str">
        <f t="shared" si="280"/>
        <v/>
      </c>
      <c r="L1641" s="102" t="str">
        <f t="shared" si="281"/>
        <v/>
      </c>
      <c r="M1641" s="103" t="str">
        <f ca="1" t="shared" si="282"/>
        <v/>
      </c>
      <c r="N1641" s="103" t="str">
        <f ca="1" t="shared" si="283"/>
        <v/>
      </c>
      <c r="O1641" s="1" t="str">
        <f>IFERROR(VLOOKUP(D1641,ข้อมูลออเดอร์!A:EK,49,0),"")</f>
        <v/>
      </c>
      <c r="P1641" s="1" t="str">
        <f>IF(D1641="","",ข้อมูลออเดอร์!AX1640)</f>
        <v/>
      </c>
      <c r="Q1641" s="1" t="str">
        <f>IF(D1641="","",ข้อมูลออเดอร์!AX1640)</f>
        <v/>
      </c>
      <c r="R1641" s="1" t="str">
        <f t="shared" si="284"/>
        <v/>
      </c>
      <c r="S1641" s="1" t="str">
        <f>IF('ข้อมูลจังหวัด-อำเภอ'!C1640="","",'ข้อมูลจังหวัด-อำเภอ'!C1640)</f>
        <v/>
      </c>
      <c r="T1641" s="1" t="str">
        <f>IF('ข้อมูลจังหวัด-อำเภอ'!D1640="","",'ข้อมูลจังหวัด-อำเภอ'!D1640)</f>
        <v/>
      </c>
      <c r="U1641" s="1" t="str">
        <f>IFERROR(VLOOKUP(D1641,ข้อมูลออเดอร์!A:EK,46,0),"")</f>
        <v/>
      </c>
      <c r="V1641" s="1" t="str">
        <f>IFERROR(VLOOKUP(D1641,ข้อมูลออเดอร์!A:EK,46,0),"")</f>
        <v/>
      </c>
      <c r="W1641" s="1" t="str">
        <f>IFERROR(VLOOKUP(D1641,ข้อมูลออเดอร์!A:EK,48,0),"")</f>
        <v/>
      </c>
      <c r="X1641" s="1" t="str">
        <f t="shared" si="285"/>
        <v/>
      </c>
      <c r="Y1641" s="1"/>
      <c r="Z1641" s="1"/>
      <c r="AA1641" s="1" t="e">
        <f t="shared" si="286"/>
        <v>#N/A</v>
      </c>
      <c r="AB1641" s="1"/>
      <c r="AC1641" s="1"/>
      <c r="AD1641" s="1"/>
      <c r="AE1641" s="1" t="e">
        <f>IF(ข้อมูลน้ำหนักสินค้า!C1640="","",ข้อมูลน้ำหนักสินค้า!C1640)*J1641</f>
        <v>#VALUE!</v>
      </c>
    </row>
    <row r="1642" spans="1:31">
      <c r="A1642" s="1" t="str">
        <f t="shared" si="276"/>
        <v/>
      </c>
      <c r="B1642" s="1" t="str">
        <f t="shared" si="277"/>
        <v/>
      </c>
      <c r="C1642" s="1" t="str">
        <f t="shared" si="278"/>
        <v/>
      </c>
      <c r="D1642" s="1" t="str">
        <f>IF(ข้อมูลออเดอร์!A1641="","",ข้อมูลออเดอร์!A1641)</f>
        <v/>
      </c>
      <c r="E1642" s="1" t="str">
        <f>IFERROR(IF(VLOOKUP(D1642,ข้อมูลออเดอร์!A:BV,74,0)="Express delivery","NORMAL",IF(VLOOKUP(D1642,ข้อมูลออเดอร์!A:BV,74,0)="Lalamove","B2B_OFFLINE","")),"")</f>
        <v/>
      </c>
      <c r="F1642" s="1" t="str">
        <f t="shared" si="279"/>
        <v/>
      </c>
      <c r="G1642" s="1" t="str">
        <f>IF(ข้อมูลออเดอร์!CV1641="","",ข้อมูลออเดอร์!CV1641)</f>
        <v/>
      </c>
      <c r="H1642" s="1" t="str">
        <f>IF(ข้อมูลออเดอร์!CW1641="","",ข้อมูลออเดอร์!CW1641)</f>
        <v/>
      </c>
      <c r="I1642" s="1" t="str">
        <f>IF(ข้อมูลออเดอร์!CV1641="","",ข้อมูลออเดอร์!CV1641)</f>
        <v/>
      </c>
      <c r="J1642" s="1" t="str">
        <f>IF(ข้อมูลออเดอร์!DD1641="","",ข้อมูลออเดอร์!DD1641)</f>
        <v/>
      </c>
      <c r="K1642" s="102" t="str">
        <f t="shared" si="280"/>
        <v/>
      </c>
      <c r="L1642" s="102" t="str">
        <f t="shared" si="281"/>
        <v/>
      </c>
      <c r="M1642" s="103" t="str">
        <f ca="1" t="shared" si="282"/>
        <v/>
      </c>
      <c r="N1642" s="103" t="str">
        <f ca="1" t="shared" si="283"/>
        <v/>
      </c>
      <c r="O1642" s="1" t="str">
        <f>IFERROR(VLOOKUP(D1642,ข้อมูลออเดอร์!A:EK,49,0),"")</f>
        <v/>
      </c>
      <c r="P1642" s="1" t="str">
        <f>IF(D1642="","",ข้อมูลออเดอร์!AX1641)</f>
        <v/>
      </c>
      <c r="Q1642" s="1" t="str">
        <f>IF(D1642="","",ข้อมูลออเดอร์!AX1641)</f>
        <v/>
      </c>
      <c r="R1642" s="1" t="str">
        <f t="shared" si="284"/>
        <v/>
      </c>
      <c r="S1642" s="1" t="str">
        <f>IF('ข้อมูลจังหวัด-อำเภอ'!C1641="","",'ข้อมูลจังหวัด-อำเภอ'!C1641)</f>
        <v/>
      </c>
      <c r="T1642" s="1" t="str">
        <f>IF('ข้อมูลจังหวัด-อำเภอ'!D1641="","",'ข้อมูลจังหวัด-อำเภอ'!D1641)</f>
        <v/>
      </c>
      <c r="U1642" s="1" t="str">
        <f>IFERROR(VLOOKUP(D1642,ข้อมูลออเดอร์!A:EK,46,0),"")</f>
        <v/>
      </c>
      <c r="V1642" s="1" t="str">
        <f>IFERROR(VLOOKUP(D1642,ข้อมูลออเดอร์!A:EK,46,0),"")</f>
        <v/>
      </c>
      <c r="W1642" s="1" t="str">
        <f>IFERROR(VLOOKUP(D1642,ข้อมูลออเดอร์!A:EK,48,0),"")</f>
        <v/>
      </c>
      <c r="X1642" s="1" t="str">
        <f t="shared" si="285"/>
        <v/>
      </c>
      <c r="Y1642" s="1"/>
      <c r="Z1642" s="1"/>
      <c r="AA1642" s="1" t="e">
        <f t="shared" si="286"/>
        <v>#N/A</v>
      </c>
      <c r="AB1642" s="1"/>
      <c r="AC1642" s="1"/>
      <c r="AD1642" s="1"/>
      <c r="AE1642" s="1" t="e">
        <f>IF(ข้อมูลน้ำหนักสินค้า!C1641="","",ข้อมูลน้ำหนักสินค้า!C1641)*J1642</f>
        <v>#VALUE!</v>
      </c>
    </row>
    <row r="1643" spans="1:31">
      <c r="A1643" s="1" t="str">
        <f t="shared" si="276"/>
        <v/>
      </c>
      <c r="B1643" s="1" t="str">
        <f t="shared" si="277"/>
        <v/>
      </c>
      <c r="C1643" s="1" t="str">
        <f t="shared" si="278"/>
        <v/>
      </c>
      <c r="D1643" s="1" t="str">
        <f>IF(ข้อมูลออเดอร์!A1642="","",ข้อมูลออเดอร์!A1642)</f>
        <v/>
      </c>
      <c r="E1643" s="1" t="str">
        <f>IFERROR(IF(VLOOKUP(D1643,ข้อมูลออเดอร์!A:BV,74,0)="Express delivery","NORMAL",IF(VLOOKUP(D1643,ข้อมูลออเดอร์!A:BV,74,0)="Lalamove","B2B_OFFLINE","")),"")</f>
        <v/>
      </c>
      <c r="F1643" s="1" t="str">
        <f t="shared" si="279"/>
        <v/>
      </c>
      <c r="G1643" s="1" t="str">
        <f>IF(ข้อมูลออเดอร์!CV1642="","",ข้อมูลออเดอร์!CV1642)</f>
        <v/>
      </c>
      <c r="H1643" s="1" t="str">
        <f>IF(ข้อมูลออเดอร์!CW1642="","",ข้อมูลออเดอร์!CW1642)</f>
        <v/>
      </c>
      <c r="I1643" s="1" t="str">
        <f>IF(ข้อมูลออเดอร์!CV1642="","",ข้อมูลออเดอร์!CV1642)</f>
        <v/>
      </c>
      <c r="J1643" s="1" t="str">
        <f>IF(ข้อมูลออเดอร์!DD1642="","",ข้อมูลออเดอร์!DD1642)</f>
        <v/>
      </c>
      <c r="K1643" s="102" t="str">
        <f t="shared" si="280"/>
        <v/>
      </c>
      <c r="L1643" s="102" t="str">
        <f t="shared" si="281"/>
        <v/>
      </c>
      <c r="M1643" s="103" t="str">
        <f ca="1" t="shared" si="282"/>
        <v/>
      </c>
      <c r="N1643" s="103" t="str">
        <f ca="1" t="shared" si="283"/>
        <v/>
      </c>
      <c r="O1643" s="1" t="str">
        <f>IFERROR(VLOOKUP(D1643,ข้อมูลออเดอร์!A:EK,49,0),"")</f>
        <v/>
      </c>
      <c r="P1643" s="1" t="str">
        <f>IF(D1643="","",ข้อมูลออเดอร์!AX1642)</f>
        <v/>
      </c>
      <c r="Q1643" s="1" t="str">
        <f>IF(D1643="","",ข้อมูลออเดอร์!AX1642)</f>
        <v/>
      </c>
      <c r="R1643" s="1" t="str">
        <f t="shared" si="284"/>
        <v/>
      </c>
      <c r="S1643" s="1" t="str">
        <f>IF('ข้อมูลจังหวัด-อำเภอ'!C1642="","",'ข้อมูลจังหวัด-อำเภอ'!C1642)</f>
        <v/>
      </c>
      <c r="T1643" s="1" t="str">
        <f>IF('ข้อมูลจังหวัด-อำเภอ'!D1642="","",'ข้อมูลจังหวัด-อำเภอ'!D1642)</f>
        <v/>
      </c>
      <c r="U1643" s="1" t="str">
        <f>IFERROR(VLOOKUP(D1643,ข้อมูลออเดอร์!A:EK,46,0),"")</f>
        <v/>
      </c>
      <c r="V1643" s="1" t="str">
        <f>IFERROR(VLOOKUP(D1643,ข้อมูลออเดอร์!A:EK,46,0),"")</f>
        <v/>
      </c>
      <c r="W1643" s="1" t="str">
        <f>IFERROR(VLOOKUP(D1643,ข้อมูลออเดอร์!A:EK,48,0),"")</f>
        <v/>
      </c>
      <c r="X1643" s="1" t="str">
        <f t="shared" si="285"/>
        <v/>
      </c>
      <c r="Y1643" s="1"/>
      <c r="Z1643" s="1"/>
      <c r="AA1643" s="1" t="e">
        <f t="shared" si="286"/>
        <v>#N/A</v>
      </c>
      <c r="AB1643" s="1"/>
      <c r="AC1643" s="1"/>
      <c r="AD1643" s="1"/>
      <c r="AE1643" s="1" t="e">
        <f>IF(ข้อมูลน้ำหนักสินค้า!C1642="","",ข้อมูลน้ำหนักสินค้า!C1642)*J1643</f>
        <v>#VALUE!</v>
      </c>
    </row>
    <row r="1644" spans="1:31">
      <c r="A1644" s="1" t="str">
        <f t="shared" si="276"/>
        <v/>
      </c>
      <c r="B1644" s="1" t="str">
        <f t="shared" si="277"/>
        <v/>
      </c>
      <c r="C1644" s="1" t="str">
        <f t="shared" si="278"/>
        <v/>
      </c>
      <c r="D1644" s="1" t="str">
        <f>IF(ข้อมูลออเดอร์!A1643="","",ข้อมูลออเดอร์!A1643)</f>
        <v/>
      </c>
      <c r="E1644" s="1" t="str">
        <f>IFERROR(IF(VLOOKUP(D1644,ข้อมูลออเดอร์!A:BV,74,0)="Express delivery","NORMAL",IF(VLOOKUP(D1644,ข้อมูลออเดอร์!A:BV,74,0)="Lalamove","B2B_OFFLINE","")),"")</f>
        <v/>
      </c>
      <c r="F1644" s="1" t="str">
        <f t="shared" si="279"/>
        <v/>
      </c>
      <c r="G1644" s="1" t="str">
        <f>IF(ข้อมูลออเดอร์!CV1643="","",ข้อมูลออเดอร์!CV1643)</f>
        <v/>
      </c>
      <c r="H1644" s="1" t="str">
        <f>IF(ข้อมูลออเดอร์!CW1643="","",ข้อมูลออเดอร์!CW1643)</f>
        <v/>
      </c>
      <c r="I1644" s="1" t="str">
        <f>IF(ข้อมูลออเดอร์!CV1643="","",ข้อมูลออเดอร์!CV1643)</f>
        <v/>
      </c>
      <c r="J1644" s="1" t="str">
        <f>IF(ข้อมูลออเดอร์!DD1643="","",ข้อมูลออเดอร์!DD1643)</f>
        <v/>
      </c>
      <c r="K1644" s="102" t="str">
        <f t="shared" si="280"/>
        <v/>
      </c>
      <c r="L1644" s="102" t="str">
        <f t="shared" si="281"/>
        <v/>
      </c>
      <c r="M1644" s="103" t="str">
        <f ca="1" t="shared" si="282"/>
        <v/>
      </c>
      <c r="N1644" s="103" t="str">
        <f ca="1" t="shared" si="283"/>
        <v/>
      </c>
      <c r="O1644" s="1" t="str">
        <f>IFERROR(VLOOKUP(D1644,ข้อมูลออเดอร์!A:EK,49,0),"")</f>
        <v/>
      </c>
      <c r="P1644" s="1" t="str">
        <f>IF(D1644="","",ข้อมูลออเดอร์!AX1643)</f>
        <v/>
      </c>
      <c r="Q1644" s="1" t="str">
        <f>IF(D1644="","",ข้อมูลออเดอร์!AX1643)</f>
        <v/>
      </c>
      <c r="R1644" s="1" t="str">
        <f t="shared" si="284"/>
        <v/>
      </c>
      <c r="S1644" s="1" t="str">
        <f>IF('ข้อมูลจังหวัด-อำเภอ'!C1643="","",'ข้อมูลจังหวัด-อำเภอ'!C1643)</f>
        <v/>
      </c>
      <c r="T1644" s="1" t="str">
        <f>IF('ข้อมูลจังหวัด-อำเภอ'!D1643="","",'ข้อมูลจังหวัด-อำเภอ'!D1643)</f>
        <v/>
      </c>
      <c r="U1644" s="1" t="str">
        <f>IFERROR(VLOOKUP(D1644,ข้อมูลออเดอร์!A:EK,46,0),"")</f>
        <v/>
      </c>
      <c r="V1644" s="1" t="str">
        <f>IFERROR(VLOOKUP(D1644,ข้อมูลออเดอร์!A:EK,46,0),"")</f>
        <v/>
      </c>
      <c r="W1644" s="1" t="str">
        <f>IFERROR(VLOOKUP(D1644,ข้อมูลออเดอร์!A:EK,48,0),"")</f>
        <v/>
      </c>
      <c r="X1644" s="1" t="str">
        <f t="shared" si="285"/>
        <v/>
      </c>
      <c r="Y1644" s="1"/>
      <c r="Z1644" s="1"/>
      <c r="AA1644" s="1" t="e">
        <f t="shared" si="286"/>
        <v>#N/A</v>
      </c>
      <c r="AB1644" s="1"/>
      <c r="AC1644" s="1"/>
      <c r="AD1644" s="1"/>
      <c r="AE1644" s="1" t="e">
        <f>IF(ข้อมูลน้ำหนักสินค้า!C1643="","",ข้อมูลน้ำหนักสินค้า!C1643)*J1644</f>
        <v>#VALUE!</v>
      </c>
    </row>
    <row r="1645" spans="1:31">
      <c r="A1645" s="1" t="str">
        <f t="shared" si="276"/>
        <v/>
      </c>
      <c r="B1645" s="1" t="str">
        <f t="shared" si="277"/>
        <v/>
      </c>
      <c r="C1645" s="1" t="str">
        <f t="shared" si="278"/>
        <v/>
      </c>
      <c r="D1645" s="1" t="str">
        <f>IF(ข้อมูลออเดอร์!A1644="","",ข้อมูลออเดอร์!A1644)</f>
        <v/>
      </c>
      <c r="E1645" s="1" t="str">
        <f>IFERROR(IF(VLOOKUP(D1645,ข้อมูลออเดอร์!A:BV,74,0)="Express delivery","NORMAL",IF(VLOOKUP(D1645,ข้อมูลออเดอร์!A:BV,74,0)="Lalamove","B2B_OFFLINE","")),"")</f>
        <v/>
      </c>
      <c r="F1645" s="1" t="str">
        <f t="shared" si="279"/>
        <v/>
      </c>
      <c r="G1645" s="1" t="str">
        <f>IF(ข้อมูลออเดอร์!CV1644="","",ข้อมูลออเดอร์!CV1644)</f>
        <v/>
      </c>
      <c r="H1645" s="1" t="str">
        <f>IF(ข้อมูลออเดอร์!CW1644="","",ข้อมูลออเดอร์!CW1644)</f>
        <v/>
      </c>
      <c r="I1645" s="1" t="str">
        <f>IF(ข้อมูลออเดอร์!CV1644="","",ข้อมูลออเดอร์!CV1644)</f>
        <v/>
      </c>
      <c r="J1645" s="1" t="str">
        <f>IF(ข้อมูลออเดอร์!DD1644="","",ข้อมูลออเดอร์!DD1644)</f>
        <v/>
      </c>
      <c r="K1645" s="102" t="str">
        <f t="shared" si="280"/>
        <v/>
      </c>
      <c r="L1645" s="102" t="str">
        <f t="shared" si="281"/>
        <v/>
      </c>
      <c r="M1645" s="103" t="str">
        <f ca="1" t="shared" si="282"/>
        <v/>
      </c>
      <c r="N1645" s="103" t="str">
        <f ca="1" t="shared" si="283"/>
        <v/>
      </c>
      <c r="O1645" s="1" t="str">
        <f>IFERROR(VLOOKUP(D1645,ข้อมูลออเดอร์!A:EK,49,0),"")</f>
        <v/>
      </c>
      <c r="P1645" s="1" t="str">
        <f>IF(D1645="","",ข้อมูลออเดอร์!AX1644)</f>
        <v/>
      </c>
      <c r="Q1645" s="1" t="str">
        <f>IF(D1645="","",ข้อมูลออเดอร์!AX1644)</f>
        <v/>
      </c>
      <c r="R1645" s="1" t="str">
        <f t="shared" si="284"/>
        <v/>
      </c>
      <c r="S1645" s="1" t="str">
        <f>IF('ข้อมูลจังหวัด-อำเภอ'!C1644="","",'ข้อมูลจังหวัด-อำเภอ'!C1644)</f>
        <v/>
      </c>
      <c r="T1645" s="1" t="str">
        <f>IF('ข้อมูลจังหวัด-อำเภอ'!D1644="","",'ข้อมูลจังหวัด-อำเภอ'!D1644)</f>
        <v/>
      </c>
      <c r="U1645" s="1" t="str">
        <f>IFERROR(VLOOKUP(D1645,ข้อมูลออเดอร์!A:EK,46,0),"")</f>
        <v/>
      </c>
      <c r="V1645" s="1" t="str">
        <f>IFERROR(VLOOKUP(D1645,ข้อมูลออเดอร์!A:EK,46,0),"")</f>
        <v/>
      </c>
      <c r="W1645" s="1" t="str">
        <f>IFERROR(VLOOKUP(D1645,ข้อมูลออเดอร์!A:EK,48,0),"")</f>
        <v/>
      </c>
      <c r="X1645" s="1" t="str">
        <f t="shared" si="285"/>
        <v/>
      </c>
      <c r="Y1645" s="1"/>
      <c r="Z1645" s="1"/>
      <c r="AA1645" s="1" t="e">
        <f t="shared" si="286"/>
        <v>#N/A</v>
      </c>
      <c r="AB1645" s="1"/>
      <c r="AC1645" s="1"/>
      <c r="AD1645" s="1"/>
      <c r="AE1645" s="1" t="e">
        <f>IF(ข้อมูลน้ำหนักสินค้า!C1644="","",ข้อมูลน้ำหนักสินค้า!C1644)*J1645</f>
        <v>#VALUE!</v>
      </c>
    </row>
    <row r="1646" spans="1:31">
      <c r="A1646" s="1" t="str">
        <f t="shared" si="276"/>
        <v/>
      </c>
      <c r="B1646" s="1" t="str">
        <f t="shared" si="277"/>
        <v/>
      </c>
      <c r="C1646" s="1" t="str">
        <f t="shared" si="278"/>
        <v/>
      </c>
      <c r="D1646" s="1" t="str">
        <f>IF(ข้อมูลออเดอร์!A1645="","",ข้อมูลออเดอร์!A1645)</f>
        <v/>
      </c>
      <c r="E1646" s="1" t="str">
        <f>IFERROR(IF(VLOOKUP(D1646,ข้อมูลออเดอร์!A:BV,74,0)="Express delivery","NORMAL",IF(VLOOKUP(D1646,ข้อมูลออเดอร์!A:BV,74,0)="Lalamove","B2B_OFFLINE","")),"")</f>
        <v/>
      </c>
      <c r="F1646" s="1" t="str">
        <f t="shared" si="279"/>
        <v/>
      </c>
      <c r="G1646" s="1" t="str">
        <f>IF(ข้อมูลออเดอร์!CV1645="","",ข้อมูลออเดอร์!CV1645)</f>
        <v/>
      </c>
      <c r="H1646" s="1" t="str">
        <f>IF(ข้อมูลออเดอร์!CW1645="","",ข้อมูลออเดอร์!CW1645)</f>
        <v/>
      </c>
      <c r="I1646" s="1" t="str">
        <f>IF(ข้อมูลออเดอร์!CV1645="","",ข้อมูลออเดอร์!CV1645)</f>
        <v/>
      </c>
      <c r="J1646" s="1" t="str">
        <f>IF(ข้อมูลออเดอร์!DD1645="","",ข้อมูลออเดอร์!DD1645)</f>
        <v/>
      </c>
      <c r="K1646" s="102" t="str">
        <f t="shared" si="280"/>
        <v/>
      </c>
      <c r="L1646" s="102" t="str">
        <f t="shared" si="281"/>
        <v/>
      </c>
      <c r="M1646" s="103" t="str">
        <f ca="1" t="shared" si="282"/>
        <v/>
      </c>
      <c r="N1646" s="103" t="str">
        <f ca="1" t="shared" si="283"/>
        <v/>
      </c>
      <c r="O1646" s="1" t="str">
        <f>IFERROR(VLOOKUP(D1646,ข้อมูลออเดอร์!A:EK,49,0),"")</f>
        <v/>
      </c>
      <c r="P1646" s="1" t="str">
        <f>IF(D1646="","",ข้อมูลออเดอร์!AX1645)</f>
        <v/>
      </c>
      <c r="Q1646" s="1" t="str">
        <f>IF(D1646="","",ข้อมูลออเดอร์!AX1645)</f>
        <v/>
      </c>
      <c r="R1646" s="1" t="str">
        <f t="shared" si="284"/>
        <v/>
      </c>
      <c r="S1646" s="1" t="str">
        <f>IF('ข้อมูลจังหวัด-อำเภอ'!C1645="","",'ข้อมูลจังหวัด-อำเภอ'!C1645)</f>
        <v/>
      </c>
      <c r="T1646" s="1" t="str">
        <f>IF('ข้อมูลจังหวัด-อำเภอ'!D1645="","",'ข้อมูลจังหวัด-อำเภอ'!D1645)</f>
        <v/>
      </c>
      <c r="U1646" s="1" t="str">
        <f>IFERROR(VLOOKUP(D1646,ข้อมูลออเดอร์!A:EK,46,0),"")</f>
        <v/>
      </c>
      <c r="V1646" s="1" t="str">
        <f>IFERROR(VLOOKUP(D1646,ข้อมูลออเดอร์!A:EK,46,0),"")</f>
        <v/>
      </c>
      <c r="W1646" s="1" t="str">
        <f>IFERROR(VLOOKUP(D1646,ข้อมูลออเดอร์!A:EK,48,0),"")</f>
        <v/>
      </c>
      <c r="X1646" s="1" t="str">
        <f t="shared" si="285"/>
        <v/>
      </c>
      <c r="Y1646" s="1"/>
      <c r="Z1646" s="1"/>
      <c r="AA1646" s="1" t="e">
        <f t="shared" si="286"/>
        <v>#N/A</v>
      </c>
      <c r="AB1646" s="1"/>
      <c r="AC1646" s="1"/>
      <c r="AD1646" s="1"/>
      <c r="AE1646" s="1" t="e">
        <f>IF(ข้อมูลน้ำหนักสินค้า!C1645="","",ข้อมูลน้ำหนักสินค้า!C1645)*J1646</f>
        <v>#VALUE!</v>
      </c>
    </row>
    <row r="1647" spans="1:31">
      <c r="A1647" s="1" t="str">
        <f t="shared" si="276"/>
        <v/>
      </c>
      <c r="B1647" s="1" t="str">
        <f t="shared" si="277"/>
        <v/>
      </c>
      <c r="C1647" s="1" t="str">
        <f t="shared" si="278"/>
        <v/>
      </c>
      <c r="D1647" s="1" t="str">
        <f>IF(ข้อมูลออเดอร์!A1646="","",ข้อมูลออเดอร์!A1646)</f>
        <v/>
      </c>
      <c r="E1647" s="1" t="str">
        <f>IFERROR(IF(VLOOKUP(D1647,ข้อมูลออเดอร์!A:BV,74,0)="Express delivery","NORMAL",IF(VLOOKUP(D1647,ข้อมูลออเดอร์!A:BV,74,0)="Lalamove","B2B_OFFLINE","")),"")</f>
        <v/>
      </c>
      <c r="F1647" s="1" t="str">
        <f t="shared" si="279"/>
        <v/>
      </c>
      <c r="G1647" s="1" t="str">
        <f>IF(ข้อมูลออเดอร์!CV1646="","",ข้อมูลออเดอร์!CV1646)</f>
        <v/>
      </c>
      <c r="H1647" s="1" t="str">
        <f>IF(ข้อมูลออเดอร์!CW1646="","",ข้อมูลออเดอร์!CW1646)</f>
        <v/>
      </c>
      <c r="I1647" s="1" t="str">
        <f>IF(ข้อมูลออเดอร์!CV1646="","",ข้อมูลออเดอร์!CV1646)</f>
        <v/>
      </c>
      <c r="J1647" s="1" t="str">
        <f>IF(ข้อมูลออเดอร์!DD1646="","",ข้อมูลออเดอร์!DD1646)</f>
        <v/>
      </c>
      <c r="K1647" s="102" t="str">
        <f t="shared" si="280"/>
        <v/>
      </c>
      <c r="L1647" s="102" t="str">
        <f t="shared" si="281"/>
        <v/>
      </c>
      <c r="M1647" s="103" t="str">
        <f ca="1" t="shared" si="282"/>
        <v/>
      </c>
      <c r="N1647" s="103" t="str">
        <f ca="1" t="shared" si="283"/>
        <v/>
      </c>
      <c r="O1647" s="1" t="str">
        <f>IFERROR(VLOOKUP(D1647,ข้อมูลออเดอร์!A:EK,49,0),"")</f>
        <v/>
      </c>
      <c r="P1647" s="1" t="str">
        <f>IF(D1647="","",ข้อมูลออเดอร์!AX1646)</f>
        <v/>
      </c>
      <c r="Q1647" s="1" t="str">
        <f>IF(D1647="","",ข้อมูลออเดอร์!AX1646)</f>
        <v/>
      </c>
      <c r="R1647" s="1" t="str">
        <f t="shared" si="284"/>
        <v/>
      </c>
      <c r="S1647" s="1" t="str">
        <f>IF('ข้อมูลจังหวัด-อำเภอ'!C1646="","",'ข้อมูลจังหวัด-อำเภอ'!C1646)</f>
        <v/>
      </c>
      <c r="T1647" s="1" t="str">
        <f>IF('ข้อมูลจังหวัด-อำเภอ'!D1646="","",'ข้อมูลจังหวัด-อำเภอ'!D1646)</f>
        <v/>
      </c>
      <c r="U1647" s="1" t="str">
        <f>IFERROR(VLOOKUP(D1647,ข้อมูลออเดอร์!A:EK,46,0),"")</f>
        <v/>
      </c>
      <c r="V1647" s="1" t="str">
        <f>IFERROR(VLOOKUP(D1647,ข้อมูลออเดอร์!A:EK,46,0),"")</f>
        <v/>
      </c>
      <c r="W1647" s="1" t="str">
        <f>IFERROR(VLOOKUP(D1647,ข้อมูลออเดอร์!A:EK,48,0),"")</f>
        <v/>
      </c>
      <c r="X1647" s="1" t="str">
        <f t="shared" si="285"/>
        <v/>
      </c>
      <c r="Y1647" s="1"/>
      <c r="Z1647" s="1"/>
      <c r="AA1647" s="1" t="e">
        <f t="shared" si="286"/>
        <v>#N/A</v>
      </c>
      <c r="AB1647" s="1"/>
      <c r="AC1647" s="1"/>
      <c r="AD1647" s="1"/>
      <c r="AE1647" s="1" t="e">
        <f>IF(ข้อมูลน้ำหนักสินค้า!C1646="","",ข้อมูลน้ำหนักสินค้า!C1646)*J1647</f>
        <v>#VALUE!</v>
      </c>
    </row>
    <row r="1648" spans="1:31">
      <c r="A1648" s="1" t="str">
        <f t="shared" si="276"/>
        <v/>
      </c>
      <c r="B1648" s="1" t="str">
        <f t="shared" si="277"/>
        <v/>
      </c>
      <c r="C1648" s="1" t="str">
        <f t="shared" si="278"/>
        <v/>
      </c>
      <c r="D1648" s="1" t="str">
        <f>IF(ข้อมูลออเดอร์!A1647="","",ข้อมูลออเดอร์!A1647)</f>
        <v/>
      </c>
      <c r="E1648" s="1" t="str">
        <f>IFERROR(IF(VLOOKUP(D1648,ข้อมูลออเดอร์!A:BV,74,0)="Express delivery","NORMAL",IF(VLOOKUP(D1648,ข้อมูลออเดอร์!A:BV,74,0)="Lalamove","B2B_OFFLINE","")),"")</f>
        <v/>
      </c>
      <c r="F1648" s="1" t="str">
        <f t="shared" si="279"/>
        <v/>
      </c>
      <c r="G1648" s="1" t="str">
        <f>IF(ข้อมูลออเดอร์!CV1647="","",ข้อมูลออเดอร์!CV1647)</f>
        <v/>
      </c>
      <c r="H1648" s="1" t="str">
        <f>IF(ข้อมูลออเดอร์!CW1647="","",ข้อมูลออเดอร์!CW1647)</f>
        <v/>
      </c>
      <c r="I1648" s="1" t="str">
        <f>IF(ข้อมูลออเดอร์!CV1647="","",ข้อมูลออเดอร์!CV1647)</f>
        <v/>
      </c>
      <c r="J1648" s="1" t="str">
        <f>IF(ข้อมูลออเดอร์!DD1647="","",ข้อมูลออเดอร์!DD1647)</f>
        <v/>
      </c>
      <c r="K1648" s="102" t="str">
        <f t="shared" si="280"/>
        <v/>
      </c>
      <c r="L1648" s="102" t="str">
        <f t="shared" si="281"/>
        <v/>
      </c>
      <c r="M1648" s="103" t="str">
        <f ca="1" t="shared" si="282"/>
        <v/>
      </c>
      <c r="N1648" s="103" t="str">
        <f ca="1" t="shared" si="283"/>
        <v/>
      </c>
      <c r="O1648" s="1" t="str">
        <f>IFERROR(VLOOKUP(D1648,ข้อมูลออเดอร์!A:EK,49,0),"")</f>
        <v/>
      </c>
      <c r="P1648" s="1" t="str">
        <f>IF(D1648="","",ข้อมูลออเดอร์!AX1647)</f>
        <v/>
      </c>
      <c r="Q1648" s="1" t="str">
        <f>IF(D1648="","",ข้อมูลออเดอร์!AX1647)</f>
        <v/>
      </c>
      <c r="R1648" s="1" t="str">
        <f t="shared" si="284"/>
        <v/>
      </c>
      <c r="S1648" s="1" t="str">
        <f>IF('ข้อมูลจังหวัด-อำเภอ'!C1647="","",'ข้อมูลจังหวัด-อำเภอ'!C1647)</f>
        <v/>
      </c>
      <c r="T1648" s="1" t="str">
        <f>IF('ข้อมูลจังหวัด-อำเภอ'!D1647="","",'ข้อมูลจังหวัด-อำเภอ'!D1647)</f>
        <v/>
      </c>
      <c r="U1648" s="1" t="str">
        <f>IFERROR(VLOOKUP(D1648,ข้อมูลออเดอร์!A:EK,46,0),"")</f>
        <v/>
      </c>
      <c r="V1648" s="1" t="str">
        <f>IFERROR(VLOOKUP(D1648,ข้อมูลออเดอร์!A:EK,46,0),"")</f>
        <v/>
      </c>
      <c r="W1648" s="1" t="str">
        <f>IFERROR(VLOOKUP(D1648,ข้อมูลออเดอร์!A:EK,48,0),"")</f>
        <v/>
      </c>
      <c r="X1648" s="1" t="str">
        <f t="shared" si="285"/>
        <v/>
      </c>
      <c r="Y1648" s="1"/>
      <c r="Z1648" s="1"/>
      <c r="AA1648" s="1" t="e">
        <f t="shared" si="286"/>
        <v>#N/A</v>
      </c>
      <c r="AB1648" s="1"/>
      <c r="AC1648" s="1"/>
      <c r="AD1648" s="1"/>
      <c r="AE1648" s="1" t="e">
        <f>IF(ข้อมูลน้ำหนักสินค้า!C1647="","",ข้อมูลน้ำหนักสินค้า!C1647)*J1648</f>
        <v>#VALUE!</v>
      </c>
    </row>
    <row r="1649" spans="1:31">
      <c r="A1649" s="1" t="str">
        <f t="shared" si="276"/>
        <v/>
      </c>
      <c r="B1649" s="1" t="str">
        <f t="shared" si="277"/>
        <v/>
      </c>
      <c r="C1649" s="1" t="str">
        <f t="shared" si="278"/>
        <v/>
      </c>
      <c r="D1649" s="1" t="str">
        <f>IF(ข้อมูลออเดอร์!A1648="","",ข้อมูลออเดอร์!A1648)</f>
        <v/>
      </c>
      <c r="E1649" s="1" t="str">
        <f>IFERROR(IF(VLOOKUP(D1649,ข้อมูลออเดอร์!A:BV,74,0)="Express delivery","NORMAL",IF(VLOOKUP(D1649,ข้อมูลออเดอร์!A:BV,74,0)="Lalamove","B2B_OFFLINE","")),"")</f>
        <v/>
      </c>
      <c r="F1649" s="1" t="str">
        <f t="shared" si="279"/>
        <v/>
      </c>
      <c r="G1649" s="1" t="str">
        <f>IF(ข้อมูลออเดอร์!CV1648="","",ข้อมูลออเดอร์!CV1648)</f>
        <v/>
      </c>
      <c r="H1649" s="1" t="str">
        <f>IF(ข้อมูลออเดอร์!CW1648="","",ข้อมูลออเดอร์!CW1648)</f>
        <v/>
      </c>
      <c r="I1649" s="1" t="str">
        <f>IF(ข้อมูลออเดอร์!CV1648="","",ข้อมูลออเดอร์!CV1648)</f>
        <v/>
      </c>
      <c r="J1649" s="1" t="str">
        <f>IF(ข้อมูลออเดอร์!DD1648="","",ข้อมูลออเดอร์!DD1648)</f>
        <v/>
      </c>
      <c r="K1649" s="102" t="str">
        <f t="shared" si="280"/>
        <v/>
      </c>
      <c r="L1649" s="102" t="str">
        <f t="shared" si="281"/>
        <v/>
      </c>
      <c r="M1649" s="103" t="str">
        <f ca="1" t="shared" si="282"/>
        <v/>
      </c>
      <c r="N1649" s="103" t="str">
        <f ca="1" t="shared" si="283"/>
        <v/>
      </c>
      <c r="O1649" s="1" t="str">
        <f>IFERROR(VLOOKUP(D1649,ข้อมูลออเดอร์!A:EK,49,0),"")</f>
        <v/>
      </c>
      <c r="P1649" s="1" t="str">
        <f>IF(D1649="","",ข้อมูลออเดอร์!AX1648)</f>
        <v/>
      </c>
      <c r="Q1649" s="1" t="str">
        <f>IF(D1649="","",ข้อมูลออเดอร์!AX1648)</f>
        <v/>
      </c>
      <c r="R1649" s="1" t="str">
        <f t="shared" si="284"/>
        <v/>
      </c>
      <c r="S1649" s="1" t="str">
        <f>IF('ข้อมูลจังหวัด-อำเภอ'!C1648="","",'ข้อมูลจังหวัด-อำเภอ'!C1648)</f>
        <v/>
      </c>
      <c r="T1649" s="1" t="str">
        <f>IF('ข้อมูลจังหวัด-อำเภอ'!D1648="","",'ข้อมูลจังหวัด-อำเภอ'!D1648)</f>
        <v/>
      </c>
      <c r="U1649" s="1" t="str">
        <f>IFERROR(VLOOKUP(D1649,ข้อมูลออเดอร์!A:EK,46,0),"")</f>
        <v/>
      </c>
      <c r="V1649" s="1" t="str">
        <f>IFERROR(VLOOKUP(D1649,ข้อมูลออเดอร์!A:EK,46,0),"")</f>
        <v/>
      </c>
      <c r="W1649" s="1" t="str">
        <f>IFERROR(VLOOKUP(D1649,ข้อมูลออเดอร์!A:EK,48,0),"")</f>
        <v/>
      </c>
      <c r="X1649" s="1" t="str">
        <f t="shared" si="285"/>
        <v/>
      </c>
      <c r="Y1649" s="1"/>
      <c r="Z1649" s="1"/>
      <c r="AA1649" s="1" t="e">
        <f t="shared" si="286"/>
        <v>#N/A</v>
      </c>
      <c r="AB1649" s="1"/>
      <c r="AC1649" s="1"/>
      <c r="AD1649" s="1"/>
      <c r="AE1649" s="1" t="e">
        <f>IF(ข้อมูลน้ำหนักสินค้า!C1648="","",ข้อมูลน้ำหนักสินค้า!C1648)*J1649</f>
        <v>#VALUE!</v>
      </c>
    </row>
    <row r="1650" spans="1:31">
      <c r="A1650" s="1" t="str">
        <f t="shared" si="276"/>
        <v/>
      </c>
      <c r="B1650" s="1" t="str">
        <f t="shared" si="277"/>
        <v/>
      </c>
      <c r="C1650" s="1" t="str">
        <f t="shared" si="278"/>
        <v/>
      </c>
      <c r="D1650" s="1" t="str">
        <f>IF(ข้อมูลออเดอร์!A1649="","",ข้อมูลออเดอร์!A1649)</f>
        <v/>
      </c>
      <c r="E1650" s="1" t="str">
        <f>IFERROR(IF(VLOOKUP(D1650,ข้อมูลออเดอร์!A:BV,74,0)="Express delivery","NORMAL",IF(VLOOKUP(D1650,ข้อมูลออเดอร์!A:BV,74,0)="Lalamove","B2B_OFFLINE","")),"")</f>
        <v/>
      </c>
      <c r="F1650" s="1" t="str">
        <f t="shared" si="279"/>
        <v/>
      </c>
      <c r="G1650" s="1" t="str">
        <f>IF(ข้อมูลออเดอร์!CV1649="","",ข้อมูลออเดอร์!CV1649)</f>
        <v/>
      </c>
      <c r="H1650" s="1" t="str">
        <f>IF(ข้อมูลออเดอร์!CW1649="","",ข้อมูลออเดอร์!CW1649)</f>
        <v/>
      </c>
      <c r="I1650" s="1" t="str">
        <f>IF(ข้อมูลออเดอร์!CV1649="","",ข้อมูลออเดอร์!CV1649)</f>
        <v/>
      </c>
      <c r="J1650" s="1" t="str">
        <f>IF(ข้อมูลออเดอร์!DD1649="","",ข้อมูลออเดอร์!DD1649)</f>
        <v/>
      </c>
      <c r="K1650" s="102" t="str">
        <f t="shared" si="280"/>
        <v/>
      </c>
      <c r="L1650" s="102" t="str">
        <f t="shared" si="281"/>
        <v/>
      </c>
      <c r="M1650" s="103" t="str">
        <f ca="1" t="shared" si="282"/>
        <v/>
      </c>
      <c r="N1650" s="103" t="str">
        <f ca="1" t="shared" si="283"/>
        <v/>
      </c>
      <c r="O1650" s="1" t="str">
        <f>IFERROR(VLOOKUP(D1650,ข้อมูลออเดอร์!A:EK,49,0),"")</f>
        <v/>
      </c>
      <c r="P1650" s="1" t="str">
        <f>IF(D1650="","",ข้อมูลออเดอร์!AX1649)</f>
        <v/>
      </c>
      <c r="Q1650" s="1" t="str">
        <f>IF(D1650="","",ข้อมูลออเดอร์!AX1649)</f>
        <v/>
      </c>
      <c r="R1650" s="1" t="str">
        <f t="shared" si="284"/>
        <v/>
      </c>
      <c r="S1650" s="1" t="str">
        <f>IF('ข้อมูลจังหวัด-อำเภอ'!C1649="","",'ข้อมูลจังหวัด-อำเภอ'!C1649)</f>
        <v/>
      </c>
      <c r="T1650" s="1" t="str">
        <f>IF('ข้อมูลจังหวัด-อำเภอ'!D1649="","",'ข้อมูลจังหวัด-อำเภอ'!D1649)</f>
        <v/>
      </c>
      <c r="U1650" s="1" t="str">
        <f>IFERROR(VLOOKUP(D1650,ข้อมูลออเดอร์!A:EK,46,0),"")</f>
        <v/>
      </c>
      <c r="V1650" s="1" t="str">
        <f>IFERROR(VLOOKUP(D1650,ข้อมูลออเดอร์!A:EK,46,0),"")</f>
        <v/>
      </c>
      <c r="W1650" s="1" t="str">
        <f>IFERROR(VLOOKUP(D1650,ข้อมูลออเดอร์!A:EK,48,0),"")</f>
        <v/>
      </c>
      <c r="X1650" s="1" t="str">
        <f t="shared" si="285"/>
        <v/>
      </c>
      <c r="Y1650" s="1"/>
      <c r="Z1650" s="1"/>
      <c r="AA1650" s="1" t="e">
        <f t="shared" si="286"/>
        <v>#N/A</v>
      </c>
      <c r="AB1650" s="1"/>
      <c r="AC1650" s="1"/>
      <c r="AD1650" s="1"/>
      <c r="AE1650" s="1" t="e">
        <f>IF(ข้อมูลน้ำหนักสินค้า!C1649="","",ข้อมูลน้ำหนักสินค้า!C1649)*J1650</f>
        <v>#VALUE!</v>
      </c>
    </row>
    <row r="1651" spans="1:31">
      <c r="A1651" s="1" t="str">
        <f t="shared" si="276"/>
        <v/>
      </c>
      <c r="B1651" s="1" t="str">
        <f t="shared" si="277"/>
        <v/>
      </c>
      <c r="C1651" s="1" t="str">
        <f t="shared" si="278"/>
        <v/>
      </c>
      <c r="D1651" s="1" t="str">
        <f>IF(ข้อมูลออเดอร์!A1650="","",ข้อมูลออเดอร์!A1650)</f>
        <v/>
      </c>
      <c r="E1651" s="1" t="str">
        <f>IFERROR(IF(VLOOKUP(D1651,ข้อมูลออเดอร์!A:BV,74,0)="Express delivery","NORMAL",IF(VLOOKUP(D1651,ข้อมูลออเดอร์!A:BV,74,0)="Lalamove","B2B_OFFLINE","")),"")</f>
        <v/>
      </c>
      <c r="F1651" s="1" t="str">
        <f t="shared" si="279"/>
        <v/>
      </c>
      <c r="G1651" s="1" t="str">
        <f>IF(ข้อมูลออเดอร์!CV1650="","",ข้อมูลออเดอร์!CV1650)</f>
        <v/>
      </c>
      <c r="H1651" s="1" t="str">
        <f>IF(ข้อมูลออเดอร์!CW1650="","",ข้อมูลออเดอร์!CW1650)</f>
        <v/>
      </c>
      <c r="I1651" s="1" t="str">
        <f>IF(ข้อมูลออเดอร์!CV1650="","",ข้อมูลออเดอร์!CV1650)</f>
        <v/>
      </c>
      <c r="J1651" s="1" t="str">
        <f>IF(ข้อมูลออเดอร์!DD1650="","",ข้อมูลออเดอร์!DD1650)</f>
        <v/>
      </c>
      <c r="K1651" s="102" t="str">
        <f t="shared" si="280"/>
        <v/>
      </c>
      <c r="L1651" s="102" t="str">
        <f t="shared" si="281"/>
        <v/>
      </c>
      <c r="M1651" s="103" t="str">
        <f ca="1" t="shared" si="282"/>
        <v/>
      </c>
      <c r="N1651" s="103" t="str">
        <f ca="1" t="shared" si="283"/>
        <v/>
      </c>
      <c r="O1651" s="1" t="str">
        <f>IFERROR(VLOOKUP(D1651,ข้อมูลออเดอร์!A:EK,49,0),"")</f>
        <v/>
      </c>
      <c r="P1651" s="1" t="str">
        <f>IF(D1651="","",ข้อมูลออเดอร์!AX1650)</f>
        <v/>
      </c>
      <c r="Q1651" s="1" t="str">
        <f>IF(D1651="","",ข้อมูลออเดอร์!AX1650)</f>
        <v/>
      </c>
      <c r="R1651" s="1" t="str">
        <f t="shared" si="284"/>
        <v/>
      </c>
      <c r="S1651" s="1" t="str">
        <f>IF('ข้อมูลจังหวัด-อำเภอ'!C1650="","",'ข้อมูลจังหวัด-อำเภอ'!C1650)</f>
        <v/>
      </c>
      <c r="T1651" s="1" t="str">
        <f>IF('ข้อมูลจังหวัด-อำเภอ'!D1650="","",'ข้อมูลจังหวัด-อำเภอ'!D1650)</f>
        <v/>
      </c>
      <c r="U1651" s="1" t="str">
        <f>IFERROR(VLOOKUP(D1651,ข้อมูลออเดอร์!A:EK,46,0),"")</f>
        <v/>
      </c>
      <c r="V1651" s="1" t="str">
        <f>IFERROR(VLOOKUP(D1651,ข้อมูลออเดอร์!A:EK,46,0),"")</f>
        <v/>
      </c>
      <c r="W1651" s="1" t="str">
        <f>IFERROR(VLOOKUP(D1651,ข้อมูลออเดอร์!A:EK,48,0),"")</f>
        <v/>
      </c>
      <c r="X1651" s="1" t="str">
        <f t="shared" si="285"/>
        <v/>
      </c>
      <c r="Y1651" s="1"/>
      <c r="Z1651" s="1"/>
      <c r="AA1651" s="1" t="e">
        <f t="shared" si="286"/>
        <v>#N/A</v>
      </c>
      <c r="AB1651" s="1"/>
      <c r="AC1651" s="1"/>
      <c r="AD1651" s="1"/>
      <c r="AE1651" s="1" t="e">
        <f>IF(ข้อมูลน้ำหนักสินค้า!C1650="","",ข้อมูลน้ำหนักสินค้า!C1650)*J1651</f>
        <v>#VALUE!</v>
      </c>
    </row>
    <row r="1652" spans="1:31">
      <c r="A1652" s="1" t="str">
        <f t="shared" si="276"/>
        <v/>
      </c>
      <c r="B1652" s="1" t="str">
        <f t="shared" si="277"/>
        <v/>
      </c>
      <c r="C1652" s="1" t="str">
        <f t="shared" si="278"/>
        <v/>
      </c>
      <c r="D1652" s="1" t="str">
        <f>IF(ข้อมูลออเดอร์!A1651="","",ข้อมูลออเดอร์!A1651)</f>
        <v/>
      </c>
      <c r="E1652" s="1" t="str">
        <f>IFERROR(IF(VLOOKUP(D1652,ข้อมูลออเดอร์!A:BV,74,0)="Express delivery","NORMAL",IF(VLOOKUP(D1652,ข้อมูลออเดอร์!A:BV,74,0)="Lalamove","B2B_OFFLINE","")),"")</f>
        <v/>
      </c>
      <c r="F1652" s="1" t="str">
        <f t="shared" si="279"/>
        <v/>
      </c>
      <c r="G1652" s="1" t="str">
        <f>IF(ข้อมูลออเดอร์!CV1651="","",ข้อมูลออเดอร์!CV1651)</f>
        <v/>
      </c>
      <c r="H1652" s="1" t="str">
        <f>IF(ข้อมูลออเดอร์!CW1651="","",ข้อมูลออเดอร์!CW1651)</f>
        <v/>
      </c>
      <c r="I1652" s="1" t="str">
        <f>IF(ข้อมูลออเดอร์!CV1651="","",ข้อมูลออเดอร์!CV1651)</f>
        <v/>
      </c>
      <c r="J1652" s="1" t="str">
        <f>IF(ข้อมูลออเดอร์!DD1651="","",ข้อมูลออเดอร์!DD1651)</f>
        <v/>
      </c>
      <c r="K1652" s="102" t="str">
        <f t="shared" si="280"/>
        <v/>
      </c>
      <c r="L1652" s="102" t="str">
        <f t="shared" si="281"/>
        <v/>
      </c>
      <c r="M1652" s="103" t="str">
        <f ca="1" t="shared" si="282"/>
        <v/>
      </c>
      <c r="N1652" s="103" t="str">
        <f ca="1" t="shared" si="283"/>
        <v/>
      </c>
      <c r="O1652" s="1" t="str">
        <f>IFERROR(VLOOKUP(D1652,ข้อมูลออเดอร์!A:EK,49,0),"")</f>
        <v/>
      </c>
      <c r="P1652" s="1" t="str">
        <f>IF(D1652="","",ข้อมูลออเดอร์!AX1651)</f>
        <v/>
      </c>
      <c r="Q1652" s="1" t="str">
        <f>IF(D1652="","",ข้อมูลออเดอร์!AX1651)</f>
        <v/>
      </c>
      <c r="R1652" s="1" t="str">
        <f t="shared" si="284"/>
        <v/>
      </c>
      <c r="S1652" s="1" t="str">
        <f>IF('ข้อมูลจังหวัด-อำเภอ'!C1651="","",'ข้อมูลจังหวัด-อำเภอ'!C1651)</f>
        <v/>
      </c>
      <c r="T1652" s="1" t="str">
        <f>IF('ข้อมูลจังหวัด-อำเภอ'!D1651="","",'ข้อมูลจังหวัด-อำเภอ'!D1651)</f>
        <v/>
      </c>
      <c r="U1652" s="1" t="str">
        <f>IFERROR(VLOOKUP(D1652,ข้อมูลออเดอร์!A:EK,46,0),"")</f>
        <v/>
      </c>
      <c r="V1652" s="1" t="str">
        <f>IFERROR(VLOOKUP(D1652,ข้อมูลออเดอร์!A:EK,46,0),"")</f>
        <v/>
      </c>
      <c r="W1652" s="1" t="str">
        <f>IFERROR(VLOOKUP(D1652,ข้อมูลออเดอร์!A:EK,48,0),"")</f>
        <v/>
      </c>
      <c r="X1652" s="1" t="str">
        <f t="shared" si="285"/>
        <v/>
      </c>
      <c r="Y1652" s="1"/>
      <c r="Z1652" s="1"/>
      <c r="AA1652" s="1" t="e">
        <f t="shared" si="286"/>
        <v>#N/A</v>
      </c>
      <c r="AB1652" s="1"/>
      <c r="AC1652" s="1"/>
      <c r="AD1652" s="1"/>
      <c r="AE1652" s="1" t="e">
        <f>IF(ข้อมูลน้ำหนักสินค้า!C1651="","",ข้อมูลน้ำหนักสินค้า!C1651)*J1652</f>
        <v>#VALUE!</v>
      </c>
    </row>
    <row r="1653" spans="1:31">
      <c r="A1653" s="1" t="str">
        <f t="shared" si="276"/>
        <v/>
      </c>
      <c r="B1653" s="1" t="str">
        <f t="shared" si="277"/>
        <v/>
      </c>
      <c r="C1653" s="1" t="str">
        <f t="shared" si="278"/>
        <v/>
      </c>
      <c r="D1653" s="1" t="str">
        <f>IF(ข้อมูลออเดอร์!A1652="","",ข้อมูลออเดอร์!A1652)</f>
        <v/>
      </c>
      <c r="E1653" s="1" t="str">
        <f>IFERROR(IF(VLOOKUP(D1653,ข้อมูลออเดอร์!A:BV,74,0)="Express delivery","NORMAL",IF(VLOOKUP(D1653,ข้อมูลออเดอร์!A:BV,74,0)="Lalamove","B2B_OFFLINE","")),"")</f>
        <v/>
      </c>
      <c r="F1653" s="1" t="str">
        <f t="shared" si="279"/>
        <v/>
      </c>
      <c r="G1653" s="1" t="str">
        <f>IF(ข้อมูลออเดอร์!CV1652="","",ข้อมูลออเดอร์!CV1652)</f>
        <v/>
      </c>
      <c r="H1653" s="1" t="str">
        <f>IF(ข้อมูลออเดอร์!CW1652="","",ข้อมูลออเดอร์!CW1652)</f>
        <v/>
      </c>
      <c r="I1653" s="1" t="str">
        <f>IF(ข้อมูลออเดอร์!CV1652="","",ข้อมูลออเดอร์!CV1652)</f>
        <v/>
      </c>
      <c r="J1653" s="1" t="str">
        <f>IF(ข้อมูลออเดอร์!DD1652="","",ข้อมูลออเดอร์!DD1652)</f>
        <v/>
      </c>
      <c r="K1653" s="102" t="str">
        <f t="shared" si="280"/>
        <v/>
      </c>
      <c r="L1653" s="102" t="str">
        <f t="shared" si="281"/>
        <v/>
      </c>
      <c r="M1653" s="103" t="str">
        <f ca="1" t="shared" si="282"/>
        <v/>
      </c>
      <c r="N1653" s="103" t="str">
        <f ca="1" t="shared" si="283"/>
        <v/>
      </c>
      <c r="O1653" s="1" t="str">
        <f>IFERROR(VLOOKUP(D1653,ข้อมูลออเดอร์!A:EK,49,0),"")</f>
        <v/>
      </c>
      <c r="P1653" s="1" t="str">
        <f>IF(D1653="","",ข้อมูลออเดอร์!AX1652)</f>
        <v/>
      </c>
      <c r="Q1653" s="1" t="str">
        <f>IF(D1653="","",ข้อมูลออเดอร์!AX1652)</f>
        <v/>
      </c>
      <c r="R1653" s="1" t="str">
        <f t="shared" si="284"/>
        <v/>
      </c>
      <c r="S1653" s="1" t="str">
        <f>IF('ข้อมูลจังหวัด-อำเภอ'!C1652="","",'ข้อมูลจังหวัด-อำเภอ'!C1652)</f>
        <v/>
      </c>
      <c r="T1653" s="1" t="str">
        <f>IF('ข้อมูลจังหวัด-อำเภอ'!D1652="","",'ข้อมูลจังหวัด-อำเภอ'!D1652)</f>
        <v/>
      </c>
      <c r="U1653" s="1" t="str">
        <f>IFERROR(VLOOKUP(D1653,ข้อมูลออเดอร์!A:EK,46,0),"")</f>
        <v/>
      </c>
      <c r="V1653" s="1" t="str">
        <f>IFERROR(VLOOKUP(D1653,ข้อมูลออเดอร์!A:EK,46,0),"")</f>
        <v/>
      </c>
      <c r="W1653" s="1" t="str">
        <f>IFERROR(VLOOKUP(D1653,ข้อมูลออเดอร์!A:EK,48,0),"")</f>
        <v/>
      </c>
      <c r="X1653" s="1" t="str">
        <f t="shared" si="285"/>
        <v/>
      </c>
      <c r="Y1653" s="1"/>
      <c r="Z1653" s="1"/>
      <c r="AA1653" s="1" t="e">
        <f t="shared" si="286"/>
        <v>#N/A</v>
      </c>
      <c r="AB1653" s="1"/>
      <c r="AC1653" s="1"/>
      <c r="AD1653" s="1"/>
      <c r="AE1653" s="1" t="e">
        <f>IF(ข้อมูลน้ำหนักสินค้า!C1652="","",ข้อมูลน้ำหนักสินค้า!C1652)*J1653</f>
        <v>#VALUE!</v>
      </c>
    </row>
    <row r="1654" spans="1:31">
      <c r="A1654" s="1" t="str">
        <f t="shared" si="276"/>
        <v/>
      </c>
      <c r="B1654" s="1" t="str">
        <f t="shared" si="277"/>
        <v/>
      </c>
      <c r="C1654" s="1" t="str">
        <f t="shared" si="278"/>
        <v/>
      </c>
      <c r="D1654" s="1" t="str">
        <f>IF(ข้อมูลออเดอร์!A1653="","",ข้อมูลออเดอร์!A1653)</f>
        <v/>
      </c>
      <c r="E1654" s="1" t="str">
        <f>IFERROR(IF(VLOOKUP(D1654,ข้อมูลออเดอร์!A:BV,74,0)="Express delivery","NORMAL",IF(VLOOKUP(D1654,ข้อมูลออเดอร์!A:BV,74,0)="Lalamove","B2B_OFFLINE","")),"")</f>
        <v/>
      </c>
      <c r="F1654" s="1" t="str">
        <f t="shared" si="279"/>
        <v/>
      </c>
      <c r="G1654" s="1" t="str">
        <f>IF(ข้อมูลออเดอร์!CV1653="","",ข้อมูลออเดอร์!CV1653)</f>
        <v/>
      </c>
      <c r="H1654" s="1" t="str">
        <f>IF(ข้อมูลออเดอร์!CW1653="","",ข้อมูลออเดอร์!CW1653)</f>
        <v/>
      </c>
      <c r="I1654" s="1" t="str">
        <f>IF(ข้อมูลออเดอร์!CV1653="","",ข้อมูลออเดอร์!CV1653)</f>
        <v/>
      </c>
      <c r="J1654" s="1" t="str">
        <f>IF(ข้อมูลออเดอร์!DD1653="","",ข้อมูลออเดอร์!DD1653)</f>
        <v/>
      </c>
      <c r="K1654" s="102" t="str">
        <f t="shared" si="280"/>
        <v/>
      </c>
      <c r="L1654" s="102" t="str">
        <f t="shared" si="281"/>
        <v/>
      </c>
      <c r="M1654" s="103" t="str">
        <f ca="1" t="shared" si="282"/>
        <v/>
      </c>
      <c r="N1654" s="103" t="str">
        <f ca="1" t="shared" si="283"/>
        <v/>
      </c>
      <c r="O1654" s="1" t="str">
        <f>IFERROR(VLOOKUP(D1654,ข้อมูลออเดอร์!A:EK,49,0),"")</f>
        <v/>
      </c>
      <c r="P1654" s="1" t="str">
        <f>IF(D1654="","",ข้อมูลออเดอร์!AX1653)</f>
        <v/>
      </c>
      <c r="Q1654" s="1" t="str">
        <f>IF(D1654="","",ข้อมูลออเดอร์!AX1653)</f>
        <v/>
      </c>
      <c r="R1654" s="1" t="str">
        <f t="shared" si="284"/>
        <v/>
      </c>
      <c r="S1654" s="1" t="str">
        <f>IF('ข้อมูลจังหวัด-อำเภอ'!C1653="","",'ข้อมูลจังหวัด-อำเภอ'!C1653)</f>
        <v/>
      </c>
      <c r="T1654" s="1" t="str">
        <f>IF('ข้อมูลจังหวัด-อำเภอ'!D1653="","",'ข้อมูลจังหวัด-อำเภอ'!D1653)</f>
        <v/>
      </c>
      <c r="U1654" s="1" t="str">
        <f>IFERROR(VLOOKUP(D1654,ข้อมูลออเดอร์!A:EK,46,0),"")</f>
        <v/>
      </c>
      <c r="V1654" s="1" t="str">
        <f>IFERROR(VLOOKUP(D1654,ข้อมูลออเดอร์!A:EK,46,0),"")</f>
        <v/>
      </c>
      <c r="W1654" s="1" t="str">
        <f>IFERROR(VLOOKUP(D1654,ข้อมูลออเดอร์!A:EK,48,0),"")</f>
        <v/>
      </c>
      <c r="X1654" s="1" t="str">
        <f t="shared" si="285"/>
        <v/>
      </c>
      <c r="Y1654" s="1"/>
      <c r="Z1654" s="1"/>
      <c r="AA1654" s="1" t="e">
        <f t="shared" si="286"/>
        <v>#N/A</v>
      </c>
      <c r="AB1654" s="1"/>
      <c r="AC1654" s="1"/>
      <c r="AD1654" s="1"/>
      <c r="AE1654" s="1" t="e">
        <f>IF(ข้อมูลน้ำหนักสินค้า!C1653="","",ข้อมูลน้ำหนักสินค้า!C1653)*J1654</f>
        <v>#VALUE!</v>
      </c>
    </row>
    <row r="1655" spans="1:31">
      <c r="A1655" s="1" t="str">
        <f t="shared" si="276"/>
        <v/>
      </c>
      <c r="B1655" s="1" t="str">
        <f t="shared" si="277"/>
        <v/>
      </c>
      <c r="C1655" s="1" t="str">
        <f t="shared" si="278"/>
        <v/>
      </c>
      <c r="D1655" s="1" t="str">
        <f>IF(ข้อมูลออเดอร์!A1654="","",ข้อมูลออเดอร์!A1654)</f>
        <v/>
      </c>
      <c r="E1655" s="1" t="str">
        <f>IFERROR(IF(VLOOKUP(D1655,ข้อมูลออเดอร์!A:BV,74,0)="Express delivery","NORMAL",IF(VLOOKUP(D1655,ข้อมูลออเดอร์!A:BV,74,0)="Lalamove","B2B_OFFLINE","")),"")</f>
        <v/>
      </c>
      <c r="F1655" s="1" t="str">
        <f t="shared" si="279"/>
        <v/>
      </c>
      <c r="G1655" s="1" t="str">
        <f>IF(ข้อมูลออเดอร์!CV1654="","",ข้อมูลออเดอร์!CV1654)</f>
        <v/>
      </c>
      <c r="H1655" s="1" t="str">
        <f>IF(ข้อมูลออเดอร์!CW1654="","",ข้อมูลออเดอร์!CW1654)</f>
        <v/>
      </c>
      <c r="I1655" s="1" t="str">
        <f>IF(ข้อมูลออเดอร์!CV1654="","",ข้อมูลออเดอร์!CV1654)</f>
        <v/>
      </c>
      <c r="J1655" s="1" t="str">
        <f>IF(ข้อมูลออเดอร์!DD1654="","",ข้อมูลออเดอร์!DD1654)</f>
        <v/>
      </c>
      <c r="K1655" s="102" t="str">
        <f t="shared" si="280"/>
        <v/>
      </c>
      <c r="L1655" s="102" t="str">
        <f t="shared" si="281"/>
        <v/>
      </c>
      <c r="M1655" s="103" t="str">
        <f ca="1" t="shared" si="282"/>
        <v/>
      </c>
      <c r="N1655" s="103" t="str">
        <f ca="1" t="shared" si="283"/>
        <v/>
      </c>
      <c r="O1655" s="1" t="str">
        <f>IFERROR(VLOOKUP(D1655,ข้อมูลออเดอร์!A:EK,49,0),"")</f>
        <v/>
      </c>
      <c r="P1655" s="1" t="str">
        <f>IF(D1655="","",ข้อมูลออเดอร์!AX1654)</f>
        <v/>
      </c>
      <c r="Q1655" s="1" t="str">
        <f>IF(D1655="","",ข้อมูลออเดอร์!AX1654)</f>
        <v/>
      </c>
      <c r="R1655" s="1" t="str">
        <f t="shared" si="284"/>
        <v/>
      </c>
      <c r="S1655" s="1" t="str">
        <f>IF('ข้อมูลจังหวัด-อำเภอ'!C1654="","",'ข้อมูลจังหวัด-อำเภอ'!C1654)</f>
        <v/>
      </c>
      <c r="T1655" s="1" t="str">
        <f>IF('ข้อมูลจังหวัด-อำเภอ'!D1654="","",'ข้อมูลจังหวัด-อำเภอ'!D1654)</f>
        <v/>
      </c>
      <c r="U1655" s="1" t="str">
        <f>IFERROR(VLOOKUP(D1655,ข้อมูลออเดอร์!A:EK,46,0),"")</f>
        <v/>
      </c>
      <c r="V1655" s="1" t="str">
        <f>IFERROR(VLOOKUP(D1655,ข้อมูลออเดอร์!A:EK,46,0),"")</f>
        <v/>
      </c>
      <c r="W1655" s="1" t="str">
        <f>IFERROR(VLOOKUP(D1655,ข้อมูลออเดอร์!A:EK,48,0),"")</f>
        <v/>
      </c>
      <c r="X1655" s="1" t="str">
        <f t="shared" si="285"/>
        <v/>
      </c>
      <c r="Y1655" s="1"/>
      <c r="Z1655" s="1"/>
      <c r="AA1655" s="1" t="e">
        <f t="shared" si="286"/>
        <v>#N/A</v>
      </c>
      <c r="AB1655" s="1"/>
      <c r="AC1655" s="1"/>
      <c r="AD1655" s="1"/>
      <c r="AE1655" s="1" t="e">
        <f>IF(ข้อมูลน้ำหนักสินค้า!C1654="","",ข้อมูลน้ำหนักสินค้า!C1654)*J1655</f>
        <v>#VALUE!</v>
      </c>
    </row>
    <row r="1656" spans="1:31">
      <c r="A1656" s="1" t="str">
        <f t="shared" si="276"/>
        <v/>
      </c>
      <c r="B1656" s="1" t="str">
        <f t="shared" si="277"/>
        <v/>
      </c>
      <c r="C1656" s="1" t="str">
        <f t="shared" si="278"/>
        <v/>
      </c>
      <c r="D1656" s="1" t="str">
        <f>IF(ข้อมูลออเดอร์!A1655="","",ข้อมูลออเดอร์!A1655)</f>
        <v/>
      </c>
      <c r="E1656" s="1" t="str">
        <f>IFERROR(IF(VLOOKUP(D1656,ข้อมูลออเดอร์!A:BV,74,0)="Express delivery","NORMAL",IF(VLOOKUP(D1656,ข้อมูลออเดอร์!A:BV,74,0)="Lalamove","B2B_OFFLINE","")),"")</f>
        <v/>
      </c>
      <c r="F1656" s="1" t="str">
        <f t="shared" si="279"/>
        <v/>
      </c>
      <c r="G1656" s="1" t="str">
        <f>IF(ข้อมูลออเดอร์!CV1655="","",ข้อมูลออเดอร์!CV1655)</f>
        <v/>
      </c>
      <c r="H1656" s="1" t="str">
        <f>IF(ข้อมูลออเดอร์!CW1655="","",ข้อมูลออเดอร์!CW1655)</f>
        <v/>
      </c>
      <c r="I1656" s="1" t="str">
        <f>IF(ข้อมูลออเดอร์!CV1655="","",ข้อมูลออเดอร์!CV1655)</f>
        <v/>
      </c>
      <c r="J1656" s="1" t="str">
        <f>IF(ข้อมูลออเดอร์!DD1655="","",ข้อมูลออเดอร์!DD1655)</f>
        <v/>
      </c>
      <c r="K1656" s="102" t="str">
        <f t="shared" si="280"/>
        <v/>
      </c>
      <c r="L1656" s="102" t="str">
        <f t="shared" si="281"/>
        <v/>
      </c>
      <c r="M1656" s="103" t="str">
        <f ca="1" t="shared" si="282"/>
        <v/>
      </c>
      <c r="N1656" s="103" t="str">
        <f ca="1" t="shared" si="283"/>
        <v/>
      </c>
      <c r="O1656" s="1" t="str">
        <f>IFERROR(VLOOKUP(D1656,ข้อมูลออเดอร์!A:EK,49,0),"")</f>
        <v/>
      </c>
      <c r="P1656" s="1" t="str">
        <f>IF(D1656="","",ข้อมูลออเดอร์!AX1655)</f>
        <v/>
      </c>
      <c r="Q1656" s="1" t="str">
        <f>IF(D1656="","",ข้อมูลออเดอร์!AX1655)</f>
        <v/>
      </c>
      <c r="R1656" s="1" t="str">
        <f t="shared" si="284"/>
        <v/>
      </c>
      <c r="S1656" s="1" t="str">
        <f>IF('ข้อมูลจังหวัด-อำเภอ'!C1655="","",'ข้อมูลจังหวัด-อำเภอ'!C1655)</f>
        <v/>
      </c>
      <c r="T1656" s="1" t="str">
        <f>IF('ข้อมูลจังหวัด-อำเภอ'!D1655="","",'ข้อมูลจังหวัด-อำเภอ'!D1655)</f>
        <v/>
      </c>
      <c r="U1656" s="1" t="str">
        <f>IFERROR(VLOOKUP(D1656,ข้อมูลออเดอร์!A:EK,46,0),"")</f>
        <v/>
      </c>
      <c r="V1656" s="1" t="str">
        <f>IFERROR(VLOOKUP(D1656,ข้อมูลออเดอร์!A:EK,46,0),"")</f>
        <v/>
      </c>
      <c r="W1656" s="1" t="str">
        <f>IFERROR(VLOOKUP(D1656,ข้อมูลออเดอร์!A:EK,48,0),"")</f>
        <v/>
      </c>
      <c r="X1656" s="1" t="str">
        <f t="shared" si="285"/>
        <v/>
      </c>
      <c r="Y1656" s="1"/>
      <c r="Z1656" s="1"/>
      <c r="AA1656" s="1" t="e">
        <f t="shared" si="286"/>
        <v>#N/A</v>
      </c>
      <c r="AB1656" s="1"/>
      <c r="AC1656" s="1"/>
      <c r="AD1656" s="1"/>
      <c r="AE1656" s="1" t="e">
        <f>IF(ข้อมูลน้ำหนักสินค้า!C1655="","",ข้อมูลน้ำหนักสินค้า!C1655)*J1656</f>
        <v>#VALUE!</v>
      </c>
    </row>
    <row r="1657" spans="1:31">
      <c r="A1657" s="1" t="str">
        <f t="shared" si="276"/>
        <v/>
      </c>
      <c r="B1657" s="1" t="str">
        <f t="shared" si="277"/>
        <v/>
      </c>
      <c r="C1657" s="1" t="str">
        <f t="shared" si="278"/>
        <v/>
      </c>
      <c r="D1657" s="1" t="str">
        <f>IF(ข้อมูลออเดอร์!A1656="","",ข้อมูลออเดอร์!A1656)</f>
        <v/>
      </c>
      <c r="E1657" s="1" t="str">
        <f>IFERROR(IF(VLOOKUP(D1657,ข้อมูลออเดอร์!A:BV,74,0)="Express delivery","NORMAL",IF(VLOOKUP(D1657,ข้อมูลออเดอร์!A:BV,74,0)="Lalamove","B2B_OFFLINE","")),"")</f>
        <v/>
      </c>
      <c r="F1657" s="1" t="str">
        <f t="shared" si="279"/>
        <v/>
      </c>
      <c r="G1657" s="1" t="str">
        <f>IF(ข้อมูลออเดอร์!CV1656="","",ข้อมูลออเดอร์!CV1656)</f>
        <v/>
      </c>
      <c r="H1657" s="1" t="str">
        <f>IF(ข้อมูลออเดอร์!CW1656="","",ข้อมูลออเดอร์!CW1656)</f>
        <v/>
      </c>
      <c r="I1657" s="1" t="str">
        <f>IF(ข้อมูลออเดอร์!CV1656="","",ข้อมูลออเดอร์!CV1656)</f>
        <v/>
      </c>
      <c r="J1657" s="1" t="str">
        <f>IF(ข้อมูลออเดอร์!DD1656="","",ข้อมูลออเดอร์!DD1656)</f>
        <v/>
      </c>
      <c r="K1657" s="102" t="str">
        <f t="shared" si="280"/>
        <v/>
      </c>
      <c r="L1657" s="102" t="str">
        <f t="shared" si="281"/>
        <v/>
      </c>
      <c r="M1657" s="103" t="str">
        <f ca="1" t="shared" si="282"/>
        <v/>
      </c>
      <c r="N1657" s="103" t="str">
        <f ca="1" t="shared" si="283"/>
        <v/>
      </c>
      <c r="O1657" s="1" t="str">
        <f>IFERROR(VLOOKUP(D1657,ข้อมูลออเดอร์!A:EK,49,0),"")</f>
        <v/>
      </c>
      <c r="P1657" s="1" t="str">
        <f>IF(D1657="","",ข้อมูลออเดอร์!AX1656)</f>
        <v/>
      </c>
      <c r="Q1657" s="1" t="str">
        <f>IF(D1657="","",ข้อมูลออเดอร์!AX1656)</f>
        <v/>
      </c>
      <c r="R1657" s="1" t="str">
        <f t="shared" si="284"/>
        <v/>
      </c>
      <c r="S1657" s="1" t="str">
        <f>IF('ข้อมูลจังหวัด-อำเภอ'!C1656="","",'ข้อมูลจังหวัด-อำเภอ'!C1656)</f>
        <v/>
      </c>
      <c r="T1657" s="1" t="str">
        <f>IF('ข้อมูลจังหวัด-อำเภอ'!D1656="","",'ข้อมูลจังหวัด-อำเภอ'!D1656)</f>
        <v/>
      </c>
      <c r="U1657" s="1" t="str">
        <f>IFERROR(VLOOKUP(D1657,ข้อมูลออเดอร์!A:EK,46,0),"")</f>
        <v/>
      </c>
      <c r="V1657" s="1" t="str">
        <f>IFERROR(VLOOKUP(D1657,ข้อมูลออเดอร์!A:EK,46,0),"")</f>
        <v/>
      </c>
      <c r="W1657" s="1" t="str">
        <f>IFERROR(VLOOKUP(D1657,ข้อมูลออเดอร์!A:EK,48,0),"")</f>
        <v/>
      </c>
      <c r="X1657" s="1" t="str">
        <f t="shared" si="285"/>
        <v/>
      </c>
      <c r="Y1657" s="1"/>
      <c r="Z1657" s="1"/>
      <c r="AA1657" s="1" t="e">
        <f t="shared" si="286"/>
        <v>#N/A</v>
      </c>
      <c r="AB1657" s="1"/>
      <c r="AC1657" s="1"/>
      <c r="AD1657" s="1"/>
      <c r="AE1657" s="1" t="e">
        <f>IF(ข้อมูลน้ำหนักสินค้า!C1656="","",ข้อมูลน้ำหนักสินค้า!C1656)*J1657</f>
        <v>#VALUE!</v>
      </c>
    </row>
    <row r="1658" spans="1:31">
      <c r="A1658" s="1" t="str">
        <f t="shared" si="276"/>
        <v/>
      </c>
      <c r="B1658" s="1" t="str">
        <f t="shared" si="277"/>
        <v/>
      </c>
      <c r="C1658" s="1" t="str">
        <f t="shared" si="278"/>
        <v/>
      </c>
      <c r="D1658" s="1" t="str">
        <f>IF(ข้อมูลออเดอร์!A1657="","",ข้อมูลออเดอร์!A1657)</f>
        <v/>
      </c>
      <c r="E1658" s="1" t="str">
        <f>IFERROR(IF(VLOOKUP(D1658,ข้อมูลออเดอร์!A:BV,74,0)="Express delivery","NORMAL",IF(VLOOKUP(D1658,ข้อมูลออเดอร์!A:BV,74,0)="Lalamove","B2B_OFFLINE","")),"")</f>
        <v/>
      </c>
      <c r="F1658" s="1" t="str">
        <f t="shared" si="279"/>
        <v/>
      </c>
      <c r="G1658" s="1" t="str">
        <f>IF(ข้อมูลออเดอร์!CV1657="","",ข้อมูลออเดอร์!CV1657)</f>
        <v/>
      </c>
      <c r="H1658" s="1" t="str">
        <f>IF(ข้อมูลออเดอร์!CW1657="","",ข้อมูลออเดอร์!CW1657)</f>
        <v/>
      </c>
      <c r="I1658" s="1" t="str">
        <f>IF(ข้อมูลออเดอร์!CV1657="","",ข้อมูลออเดอร์!CV1657)</f>
        <v/>
      </c>
      <c r="J1658" s="1" t="str">
        <f>IF(ข้อมูลออเดอร์!DD1657="","",ข้อมูลออเดอร์!DD1657)</f>
        <v/>
      </c>
      <c r="K1658" s="102" t="str">
        <f t="shared" si="280"/>
        <v/>
      </c>
      <c r="L1658" s="102" t="str">
        <f t="shared" si="281"/>
        <v/>
      </c>
      <c r="M1658" s="103" t="str">
        <f ca="1" t="shared" si="282"/>
        <v/>
      </c>
      <c r="N1658" s="103" t="str">
        <f ca="1" t="shared" si="283"/>
        <v/>
      </c>
      <c r="O1658" s="1" t="str">
        <f>IFERROR(VLOOKUP(D1658,ข้อมูลออเดอร์!A:EK,49,0),"")</f>
        <v/>
      </c>
      <c r="P1658" s="1" t="str">
        <f>IF(D1658="","",ข้อมูลออเดอร์!AX1657)</f>
        <v/>
      </c>
      <c r="Q1658" s="1" t="str">
        <f>IF(D1658="","",ข้อมูลออเดอร์!AX1657)</f>
        <v/>
      </c>
      <c r="R1658" s="1" t="str">
        <f t="shared" si="284"/>
        <v/>
      </c>
      <c r="S1658" s="1" t="str">
        <f>IF('ข้อมูลจังหวัด-อำเภอ'!C1657="","",'ข้อมูลจังหวัด-อำเภอ'!C1657)</f>
        <v/>
      </c>
      <c r="T1658" s="1" t="str">
        <f>IF('ข้อมูลจังหวัด-อำเภอ'!D1657="","",'ข้อมูลจังหวัด-อำเภอ'!D1657)</f>
        <v/>
      </c>
      <c r="U1658" s="1" t="str">
        <f>IFERROR(VLOOKUP(D1658,ข้อมูลออเดอร์!A:EK,46,0),"")</f>
        <v/>
      </c>
      <c r="V1658" s="1" t="str">
        <f>IFERROR(VLOOKUP(D1658,ข้อมูลออเดอร์!A:EK,46,0),"")</f>
        <v/>
      </c>
      <c r="W1658" s="1" t="str">
        <f>IFERROR(VLOOKUP(D1658,ข้อมูลออเดอร์!A:EK,48,0),"")</f>
        <v/>
      </c>
      <c r="X1658" s="1" t="str">
        <f t="shared" si="285"/>
        <v/>
      </c>
      <c r="Y1658" s="1"/>
      <c r="Z1658" s="1"/>
      <c r="AA1658" s="1" t="e">
        <f t="shared" si="286"/>
        <v>#N/A</v>
      </c>
      <c r="AB1658" s="1"/>
      <c r="AC1658" s="1"/>
      <c r="AD1658" s="1"/>
      <c r="AE1658" s="1" t="e">
        <f>IF(ข้อมูลน้ำหนักสินค้า!C1657="","",ข้อมูลน้ำหนักสินค้า!C1657)*J1658</f>
        <v>#VALUE!</v>
      </c>
    </row>
    <row r="1659" spans="1:31">
      <c r="A1659" s="1" t="str">
        <f t="shared" si="276"/>
        <v/>
      </c>
      <c r="B1659" s="1" t="str">
        <f t="shared" si="277"/>
        <v/>
      </c>
      <c r="C1659" s="1" t="str">
        <f t="shared" si="278"/>
        <v/>
      </c>
      <c r="D1659" s="1" t="str">
        <f>IF(ข้อมูลออเดอร์!A1658="","",ข้อมูลออเดอร์!A1658)</f>
        <v/>
      </c>
      <c r="E1659" s="1" t="str">
        <f>IFERROR(IF(VLOOKUP(D1659,ข้อมูลออเดอร์!A:BV,74,0)="Express delivery","NORMAL",IF(VLOOKUP(D1659,ข้อมูลออเดอร์!A:BV,74,0)="Lalamove","B2B_OFFLINE","")),"")</f>
        <v/>
      </c>
      <c r="F1659" s="1" t="str">
        <f t="shared" si="279"/>
        <v/>
      </c>
      <c r="G1659" s="1" t="str">
        <f>IF(ข้อมูลออเดอร์!CV1658="","",ข้อมูลออเดอร์!CV1658)</f>
        <v/>
      </c>
      <c r="H1659" s="1" t="str">
        <f>IF(ข้อมูลออเดอร์!CW1658="","",ข้อมูลออเดอร์!CW1658)</f>
        <v/>
      </c>
      <c r="I1659" s="1" t="str">
        <f>IF(ข้อมูลออเดอร์!CV1658="","",ข้อมูลออเดอร์!CV1658)</f>
        <v/>
      </c>
      <c r="J1659" s="1" t="str">
        <f>IF(ข้อมูลออเดอร์!DD1658="","",ข้อมูลออเดอร์!DD1658)</f>
        <v/>
      </c>
      <c r="K1659" s="102" t="str">
        <f t="shared" si="280"/>
        <v/>
      </c>
      <c r="L1659" s="102" t="str">
        <f t="shared" si="281"/>
        <v/>
      </c>
      <c r="M1659" s="103" t="str">
        <f ca="1" t="shared" si="282"/>
        <v/>
      </c>
      <c r="N1659" s="103" t="str">
        <f ca="1" t="shared" si="283"/>
        <v/>
      </c>
      <c r="O1659" s="1" t="str">
        <f>IFERROR(VLOOKUP(D1659,ข้อมูลออเดอร์!A:EK,49,0),"")</f>
        <v/>
      </c>
      <c r="P1659" s="1" t="str">
        <f>IF(D1659="","",ข้อมูลออเดอร์!AX1658)</f>
        <v/>
      </c>
      <c r="Q1659" s="1" t="str">
        <f>IF(D1659="","",ข้อมูลออเดอร์!AX1658)</f>
        <v/>
      </c>
      <c r="R1659" s="1" t="str">
        <f t="shared" si="284"/>
        <v/>
      </c>
      <c r="S1659" s="1" t="str">
        <f>IF('ข้อมูลจังหวัด-อำเภอ'!C1658="","",'ข้อมูลจังหวัด-อำเภอ'!C1658)</f>
        <v/>
      </c>
      <c r="T1659" s="1" t="str">
        <f>IF('ข้อมูลจังหวัด-อำเภอ'!D1658="","",'ข้อมูลจังหวัด-อำเภอ'!D1658)</f>
        <v/>
      </c>
      <c r="U1659" s="1" t="str">
        <f>IFERROR(VLOOKUP(D1659,ข้อมูลออเดอร์!A:EK,46,0),"")</f>
        <v/>
      </c>
      <c r="V1659" s="1" t="str">
        <f>IFERROR(VLOOKUP(D1659,ข้อมูลออเดอร์!A:EK,46,0),"")</f>
        <v/>
      </c>
      <c r="W1659" s="1" t="str">
        <f>IFERROR(VLOOKUP(D1659,ข้อมูลออเดอร์!A:EK,48,0),"")</f>
        <v/>
      </c>
      <c r="X1659" s="1" t="str">
        <f t="shared" si="285"/>
        <v/>
      </c>
      <c r="Y1659" s="1"/>
      <c r="Z1659" s="1"/>
      <c r="AA1659" s="1" t="e">
        <f t="shared" si="286"/>
        <v>#N/A</v>
      </c>
      <c r="AB1659" s="1"/>
      <c r="AC1659" s="1"/>
      <c r="AD1659" s="1"/>
      <c r="AE1659" s="1" t="e">
        <f>IF(ข้อมูลน้ำหนักสินค้า!C1658="","",ข้อมูลน้ำหนักสินค้า!C1658)*J1659</f>
        <v>#VALUE!</v>
      </c>
    </row>
    <row r="1660" spans="1:31">
      <c r="A1660" s="1" t="str">
        <f t="shared" si="276"/>
        <v/>
      </c>
      <c r="B1660" s="1" t="str">
        <f t="shared" si="277"/>
        <v/>
      </c>
      <c r="C1660" s="1" t="str">
        <f t="shared" si="278"/>
        <v/>
      </c>
      <c r="D1660" s="1" t="str">
        <f>IF(ข้อมูลออเดอร์!A1659="","",ข้อมูลออเดอร์!A1659)</f>
        <v/>
      </c>
      <c r="E1660" s="1" t="str">
        <f>IFERROR(IF(VLOOKUP(D1660,ข้อมูลออเดอร์!A:BV,74,0)="Express delivery","NORMAL",IF(VLOOKUP(D1660,ข้อมูลออเดอร์!A:BV,74,0)="Lalamove","B2B_OFFLINE","")),"")</f>
        <v/>
      </c>
      <c r="F1660" s="1" t="str">
        <f t="shared" si="279"/>
        <v/>
      </c>
      <c r="G1660" s="1" t="str">
        <f>IF(ข้อมูลออเดอร์!CV1659="","",ข้อมูลออเดอร์!CV1659)</f>
        <v/>
      </c>
      <c r="H1660" s="1" t="str">
        <f>IF(ข้อมูลออเดอร์!CW1659="","",ข้อมูลออเดอร์!CW1659)</f>
        <v/>
      </c>
      <c r="I1660" s="1" t="str">
        <f>IF(ข้อมูลออเดอร์!CV1659="","",ข้อมูลออเดอร์!CV1659)</f>
        <v/>
      </c>
      <c r="J1660" s="1" t="str">
        <f>IF(ข้อมูลออเดอร์!DD1659="","",ข้อมูลออเดอร์!DD1659)</f>
        <v/>
      </c>
      <c r="K1660" s="102" t="str">
        <f t="shared" si="280"/>
        <v/>
      </c>
      <c r="L1660" s="102" t="str">
        <f t="shared" si="281"/>
        <v/>
      </c>
      <c r="M1660" s="103" t="str">
        <f ca="1" t="shared" si="282"/>
        <v/>
      </c>
      <c r="N1660" s="103" t="str">
        <f ca="1" t="shared" si="283"/>
        <v/>
      </c>
      <c r="O1660" s="1" t="str">
        <f>IFERROR(VLOOKUP(D1660,ข้อมูลออเดอร์!A:EK,49,0),"")</f>
        <v/>
      </c>
      <c r="P1660" s="1" t="str">
        <f>IF(D1660="","",ข้อมูลออเดอร์!AX1659)</f>
        <v/>
      </c>
      <c r="Q1660" s="1" t="str">
        <f>IF(D1660="","",ข้อมูลออเดอร์!AX1659)</f>
        <v/>
      </c>
      <c r="R1660" s="1" t="str">
        <f t="shared" si="284"/>
        <v/>
      </c>
      <c r="S1660" s="1" t="str">
        <f>IF('ข้อมูลจังหวัด-อำเภอ'!C1659="","",'ข้อมูลจังหวัด-อำเภอ'!C1659)</f>
        <v/>
      </c>
      <c r="T1660" s="1" t="str">
        <f>IF('ข้อมูลจังหวัด-อำเภอ'!D1659="","",'ข้อมูลจังหวัด-อำเภอ'!D1659)</f>
        <v/>
      </c>
      <c r="U1660" s="1" t="str">
        <f>IFERROR(VLOOKUP(D1660,ข้อมูลออเดอร์!A:EK,46,0),"")</f>
        <v/>
      </c>
      <c r="V1660" s="1" t="str">
        <f>IFERROR(VLOOKUP(D1660,ข้อมูลออเดอร์!A:EK,46,0),"")</f>
        <v/>
      </c>
      <c r="W1660" s="1" t="str">
        <f>IFERROR(VLOOKUP(D1660,ข้อมูลออเดอร์!A:EK,48,0),"")</f>
        <v/>
      </c>
      <c r="X1660" s="1" t="str">
        <f t="shared" si="285"/>
        <v/>
      </c>
      <c r="Y1660" s="1"/>
      <c r="Z1660" s="1"/>
      <c r="AA1660" s="1" t="e">
        <f t="shared" si="286"/>
        <v>#N/A</v>
      </c>
      <c r="AB1660" s="1"/>
      <c r="AC1660" s="1"/>
      <c r="AD1660" s="1"/>
      <c r="AE1660" s="1" t="e">
        <f>IF(ข้อมูลน้ำหนักสินค้า!C1659="","",ข้อมูลน้ำหนักสินค้า!C1659)*J1660</f>
        <v>#VALUE!</v>
      </c>
    </row>
    <row r="1661" spans="1:31">
      <c r="A1661" s="1" t="str">
        <f t="shared" si="276"/>
        <v/>
      </c>
      <c r="B1661" s="1" t="str">
        <f t="shared" si="277"/>
        <v/>
      </c>
      <c r="C1661" s="1" t="str">
        <f t="shared" si="278"/>
        <v/>
      </c>
      <c r="D1661" s="1" t="str">
        <f>IF(ข้อมูลออเดอร์!A1660="","",ข้อมูลออเดอร์!A1660)</f>
        <v/>
      </c>
      <c r="E1661" s="1" t="str">
        <f>IFERROR(IF(VLOOKUP(D1661,ข้อมูลออเดอร์!A:BV,74,0)="Express delivery","NORMAL",IF(VLOOKUP(D1661,ข้อมูลออเดอร์!A:BV,74,0)="Lalamove","B2B_OFFLINE","")),"")</f>
        <v/>
      </c>
      <c r="F1661" s="1" t="str">
        <f t="shared" si="279"/>
        <v/>
      </c>
      <c r="G1661" s="1" t="str">
        <f>IF(ข้อมูลออเดอร์!CV1660="","",ข้อมูลออเดอร์!CV1660)</f>
        <v/>
      </c>
      <c r="H1661" s="1" t="str">
        <f>IF(ข้อมูลออเดอร์!CW1660="","",ข้อมูลออเดอร์!CW1660)</f>
        <v/>
      </c>
      <c r="I1661" s="1" t="str">
        <f>IF(ข้อมูลออเดอร์!CV1660="","",ข้อมูลออเดอร์!CV1660)</f>
        <v/>
      </c>
      <c r="J1661" s="1" t="str">
        <f>IF(ข้อมูลออเดอร์!DD1660="","",ข้อมูลออเดอร์!DD1660)</f>
        <v/>
      </c>
      <c r="K1661" s="102" t="str">
        <f t="shared" si="280"/>
        <v/>
      </c>
      <c r="L1661" s="102" t="str">
        <f t="shared" si="281"/>
        <v/>
      </c>
      <c r="M1661" s="103" t="str">
        <f ca="1" t="shared" si="282"/>
        <v/>
      </c>
      <c r="N1661" s="103" t="str">
        <f ca="1" t="shared" si="283"/>
        <v/>
      </c>
      <c r="O1661" s="1" t="str">
        <f>IFERROR(VLOOKUP(D1661,ข้อมูลออเดอร์!A:EK,49,0),"")</f>
        <v/>
      </c>
      <c r="P1661" s="1" t="str">
        <f>IF(D1661="","",ข้อมูลออเดอร์!AX1660)</f>
        <v/>
      </c>
      <c r="Q1661" s="1" t="str">
        <f>IF(D1661="","",ข้อมูลออเดอร์!AX1660)</f>
        <v/>
      </c>
      <c r="R1661" s="1" t="str">
        <f t="shared" si="284"/>
        <v/>
      </c>
      <c r="S1661" s="1" t="str">
        <f>IF('ข้อมูลจังหวัด-อำเภอ'!C1660="","",'ข้อมูลจังหวัด-อำเภอ'!C1660)</f>
        <v/>
      </c>
      <c r="T1661" s="1" t="str">
        <f>IF('ข้อมูลจังหวัด-อำเภอ'!D1660="","",'ข้อมูลจังหวัด-อำเภอ'!D1660)</f>
        <v/>
      </c>
      <c r="U1661" s="1" t="str">
        <f>IFERROR(VLOOKUP(D1661,ข้อมูลออเดอร์!A:EK,46,0),"")</f>
        <v/>
      </c>
      <c r="V1661" s="1" t="str">
        <f>IFERROR(VLOOKUP(D1661,ข้อมูลออเดอร์!A:EK,46,0),"")</f>
        <v/>
      </c>
      <c r="W1661" s="1" t="str">
        <f>IFERROR(VLOOKUP(D1661,ข้อมูลออเดอร์!A:EK,48,0),"")</f>
        <v/>
      </c>
      <c r="X1661" s="1" t="str">
        <f t="shared" si="285"/>
        <v/>
      </c>
      <c r="Y1661" s="1"/>
      <c r="Z1661" s="1"/>
      <c r="AA1661" s="1" t="e">
        <f t="shared" si="286"/>
        <v>#N/A</v>
      </c>
      <c r="AB1661" s="1"/>
      <c r="AC1661" s="1"/>
      <c r="AD1661" s="1"/>
      <c r="AE1661" s="1" t="e">
        <f>IF(ข้อมูลน้ำหนักสินค้า!C1660="","",ข้อมูลน้ำหนักสินค้า!C1660)*J1661</f>
        <v>#VALUE!</v>
      </c>
    </row>
    <row r="1662" spans="1:31">
      <c r="A1662" s="1" t="str">
        <f t="shared" si="276"/>
        <v/>
      </c>
      <c r="B1662" s="1" t="str">
        <f t="shared" si="277"/>
        <v/>
      </c>
      <c r="C1662" s="1" t="str">
        <f t="shared" si="278"/>
        <v/>
      </c>
      <c r="D1662" s="1" t="str">
        <f>IF(ข้อมูลออเดอร์!A1661="","",ข้อมูลออเดอร์!A1661)</f>
        <v/>
      </c>
      <c r="E1662" s="1" t="str">
        <f>IFERROR(IF(VLOOKUP(D1662,ข้อมูลออเดอร์!A:BV,74,0)="Express delivery","NORMAL",IF(VLOOKUP(D1662,ข้อมูลออเดอร์!A:BV,74,0)="Lalamove","B2B_OFFLINE","")),"")</f>
        <v/>
      </c>
      <c r="F1662" s="1" t="str">
        <f t="shared" si="279"/>
        <v/>
      </c>
      <c r="G1662" s="1" t="str">
        <f>IF(ข้อมูลออเดอร์!CV1661="","",ข้อมูลออเดอร์!CV1661)</f>
        <v/>
      </c>
      <c r="H1662" s="1" t="str">
        <f>IF(ข้อมูลออเดอร์!CW1661="","",ข้อมูลออเดอร์!CW1661)</f>
        <v/>
      </c>
      <c r="I1662" s="1" t="str">
        <f>IF(ข้อมูลออเดอร์!CV1661="","",ข้อมูลออเดอร์!CV1661)</f>
        <v/>
      </c>
      <c r="J1662" s="1" t="str">
        <f>IF(ข้อมูลออเดอร์!DD1661="","",ข้อมูลออเดอร์!DD1661)</f>
        <v/>
      </c>
      <c r="K1662" s="102" t="str">
        <f t="shared" si="280"/>
        <v/>
      </c>
      <c r="L1662" s="102" t="str">
        <f t="shared" si="281"/>
        <v/>
      </c>
      <c r="M1662" s="103" t="str">
        <f ca="1" t="shared" si="282"/>
        <v/>
      </c>
      <c r="N1662" s="103" t="str">
        <f ca="1" t="shared" si="283"/>
        <v/>
      </c>
      <c r="O1662" s="1" t="str">
        <f>IFERROR(VLOOKUP(D1662,ข้อมูลออเดอร์!A:EK,49,0),"")</f>
        <v/>
      </c>
      <c r="P1662" s="1" t="str">
        <f>IF(D1662="","",ข้อมูลออเดอร์!AX1661)</f>
        <v/>
      </c>
      <c r="Q1662" s="1" t="str">
        <f>IF(D1662="","",ข้อมูลออเดอร์!AX1661)</f>
        <v/>
      </c>
      <c r="R1662" s="1" t="str">
        <f t="shared" si="284"/>
        <v/>
      </c>
      <c r="S1662" s="1" t="str">
        <f>IF('ข้อมูลจังหวัด-อำเภอ'!C1661="","",'ข้อมูลจังหวัด-อำเภอ'!C1661)</f>
        <v/>
      </c>
      <c r="T1662" s="1" t="str">
        <f>IF('ข้อมูลจังหวัด-อำเภอ'!D1661="","",'ข้อมูลจังหวัด-อำเภอ'!D1661)</f>
        <v/>
      </c>
      <c r="U1662" s="1" t="str">
        <f>IFERROR(VLOOKUP(D1662,ข้อมูลออเดอร์!A:EK,46,0),"")</f>
        <v/>
      </c>
      <c r="V1662" s="1" t="str">
        <f>IFERROR(VLOOKUP(D1662,ข้อมูลออเดอร์!A:EK,46,0),"")</f>
        <v/>
      </c>
      <c r="W1662" s="1" t="str">
        <f>IFERROR(VLOOKUP(D1662,ข้อมูลออเดอร์!A:EK,48,0),"")</f>
        <v/>
      </c>
      <c r="X1662" s="1" t="str">
        <f t="shared" si="285"/>
        <v/>
      </c>
      <c r="Y1662" s="1"/>
      <c r="Z1662" s="1"/>
      <c r="AA1662" s="1" t="e">
        <f t="shared" si="286"/>
        <v>#N/A</v>
      </c>
      <c r="AB1662" s="1"/>
      <c r="AC1662" s="1"/>
      <c r="AD1662" s="1"/>
      <c r="AE1662" s="1" t="e">
        <f>IF(ข้อมูลน้ำหนักสินค้า!C1661="","",ข้อมูลน้ำหนักสินค้า!C1661)*J1662</f>
        <v>#VALUE!</v>
      </c>
    </row>
    <row r="1663" spans="1:31">
      <c r="A1663" s="1" t="str">
        <f t="shared" si="276"/>
        <v/>
      </c>
      <c r="B1663" s="1" t="str">
        <f t="shared" si="277"/>
        <v/>
      </c>
      <c r="C1663" s="1" t="str">
        <f t="shared" si="278"/>
        <v/>
      </c>
      <c r="D1663" s="1" t="str">
        <f>IF(ข้อมูลออเดอร์!A1662="","",ข้อมูลออเดอร์!A1662)</f>
        <v/>
      </c>
      <c r="E1663" s="1" t="str">
        <f>IFERROR(IF(VLOOKUP(D1663,ข้อมูลออเดอร์!A:BV,74,0)="Express delivery","NORMAL",IF(VLOOKUP(D1663,ข้อมูลออเดอร์!A:BV,74,0)="Lalamove","B2B_OFFLINE","")),"")</f>
        <v/>
      </c>
      <c r="F1663" s="1" t="str">
        <f t="shared" si="279"/>
        <v/>
      </c>
      <c r="G1663" s="1" t="str">
        <f>IF(ข้อมูลออเดอร์!CV1662="","",ข้อมูลออเดอร์!CV1662)</f>
        <v/>
      </c>
      <c r="H1663" s="1" t="str">
        <f>IF(ข้อมูลออเดอร์!CW1662="","",ข้อมูลออเดอร์!CW1662)</f>
        <v/>
      </c>
      <c r="I1663" s="1" t="str">
        <f>IF(ข้อมูลออเดอร์!CV1662="","",ข้อมูลออเดอร์!CV1662)</f>
        <v/>
      </c>
      <c r="J1663" s="1" t="str">
        <f>IF(ข้อมูลออเดอร์!DD1662="","",ข้อมูลออเดอร์!DD1662)</f>
        <v/>
      </c>
      <c r="K1663" s="102" t="str">
        <f t="shared" si="280"/>
        <v/>
      </c>
      <c r="L1663" s="102" t="str">
        <f t="shared" si="281"/>
        <v/>
      </c>
      <c r="M1663" s="103" t="str">
        <f ca="1" t="shared" si="282"/>
        <v/>
      </c>
      <c r="N1663" s="103" t="str">
        <f ca="1" t="shared" si="283"/>
        <v/>
      </c>
      <c r="O1663" s="1" t="str">
        <f>IFERROR(VLOOKUP(D1663,ข้อมูลออเดอร์!A:EK,49,0),"")</f>
        <v/>
      </c>
      <c r="P1663" s="1" t="str">
        <f>IF(D1663="","",ข้อมูลออเดอร์!AX1662)</f>
        <v/>
      </c>
      <c r="Q1663" s="1" t="str">
        <f>IF(D1663="","",ข้อมูลออเดอร์!AX1662)</f>
        <v/>
      </c>
      <c r="R1663" s="1" t="str">
        <f t="shared" si="284"/>
        <v/>
      </c>
      <c r="S1663" s="1" t="str">
        <f>IF('ข้อมูลจังหวัด-อำเภอ'!C1662="","",'ข้อมูลจังหวัด-อำเภอ'!C1662)</f>
        <v/>
      </c>
      <c r="T1663" s="1" t="str">
        <f>IF('ข้อมูลจังหวัด-อำเภอ'!D1662="","",'ข้อมูลจังหวัด-อำเภอ'!D1662)</f>
        <v/>
      </c>
      <c r="U1663" s="1" t="str">
        <f>IFERROR(VLOOKUP(D1663,ข้อมูลออเดอร์!A:EK,46,0),"")</f>
        <v/>
      </c>
      <c r="V1663" s="1" t="str">
        <f>IFERROR(VLOOKUP(D1663,ข้อมูลออเดอร์!A:EK,46,0),"")</f>
        <v/>
      </c>
      <c r="W1663" s="1" t="str">
        <f>IFERROR(VLOOKUP(D1663,ข้อมูลออเดอร์!A:EK,48,0),"")</f>
        <v/>
      </c>
      <c r="X1663" s="1" t="str">
        <f t="shared" si="285"/>
        <v/>
      </c>
      <c r="Y1663" s="1"/>
      <c r="Z1663" s="1"/>
      <c r="AA1663" s="1" t="e">
        <f t="shared" si="286"/>
        <v>#N/A</v>
      </c>
      <c r="AB1663" s="1"/>
      <c r="AC1663" s="1"/>
      <c r="AD1663" s="1"/>
      <c r="AE1663" s="1" t="e">
        <f>IF(ข้อมูลน้ำหนักสินค้า!C1662="","",ข้อมูลน้ำหนักสินค้า!C1662)*J1663</f>
        <v>#VALUE!</v>
      </c>
    </row>
    <row r="1664" spans="1:31">
      <c r="A1664" s="1" t="str">
        <f t="shared" si="276"/>
        <v/>
      </c>
      <c r="B1664" s="1" t="str">
        <f t="shared" si="277"/>
        <v/>
      </c>
      <c r="C1664" s="1" t="str">
        <f t="shared" si="278"/>
        <v/>
      </c>
      <c r="D1664" s="1" t="str">
        <f>IF(ข้อมูลออเดอร์!A1663="","",ข้อมูลออเดอร์!A1663)</f>
        <v/>
      </c>
      <c r="E1664" s="1" t="str">
        <f>IFERROR(IF(VLOOKUP(D1664,ข้อมูลออเดอร์!A:BV,74,0)="Express delivery","NORMAL",IF(VLOOKUP(D1664,ข้อมูลออเดอร์!A:BV,74,0)="Lalamove","B2B_OFFLINE","")),"")</f>
        <v/>
      </c>
      <c r="F1664" s="1" t="str">
        <f t="shared" si="279"/>
        <v/>
      </c>
      <c r="G1664" s="1" t="str">
        <f>IF(ข้อมูลออเดอร์!CV1663="","",ข้อมูลออเดอร์!CV1663)</f>
        <v/>
      </c>
      <c r="H1664" s="1" t="str">
        <f>IF(ข้อมูลออเดอร์!CW1663="","",ข้อมูลออเดอร์!CW1663)</f>
        <v/>
      </c>
      <c r="I1664" s="1" t="str">
        <f>IF(ข้อมูลออเดอร์!CV1663="","",ข้อมูลออเดอร์!CV1663)</f>
        <v/>
      </c>
      <c r="J1664" s="1" t="str">
        <f>IF(ข้อมูลออเดอร์!DD1663="","",ข้อมูลออเดอร์!DD1663)</f>
        <v/>
      </c>
      <c r="K1664" s="102" t="str">
        <f t="shared" si="280"/>
        <v/>
      </c>
      <c r="L1664" s="102" t="str">
        <f t="shared" si="281"/>
        <v/>
      </c>
      <c r="M1664" s="103" t="str">
        <f ca="1" t="shared" si="282"/>
        <v/>
      </c>
      <c r="N1664" s="103" t="str">
        <f ca="1" t="shared" si="283"/>
        <v/>
      </c>
      <c r="O1664" s="1" t="str">
        <f>IFERROR(VLOOKUP(D1664,ข้อมูลออเดอร์!A:EK,49,0),"")</f>
        <v/>
      </c>
      <c r="P1664" s="1" t="str">
        <f>IF(D1664="","",ข้อมูลออเดอร์!AX1663)</f>
        <v/>
      </c>
      <c r="Q1664" s="1" t="str">
        <f>IF(D1664="","",ข้อมูลออเดอร์!AX1663)</f>
        <v/>
      </c>
      <c r="R1664" s="1" t="str">
        <f t="shared" si="284"/>
        <v/>
      </c>
      <c r="S1664" s="1" t="str">
        <f>IF('ข้อมูลจังหวัด-อำเภอ'!C1663="","",'ข้อมูลจังหวัด-อำเภอ'!C1663)</f>
        <v/>
      </c>
      <c r="T1664" s="1" t="str">
        <f>IF('ข้อมูลจังหวัด-อำเภอ'!D1663="","",'ข้อมูลจังหวัด-อำเภอ'!D1663)</f>
        <v/>
      </c>
      <c r="U1664" s="1" t="str">
        <f>IFERROR(VLOOKUP(D1664,ข้อมูลออเดอร์!A:EK,46,0),"")</f>
        <v/>
      </c>
      <c r="V1664" s="1" t="str">
        <f>IFERROR(VLOOKUP(D1664,ข้อมูลออเดอร์!A:EK,46,0),"")</f>
        <v/>
      </c>
      <c r="W1664" s="1" t="str">
        <f>IFERROR(VLOOKUP(D1664,ข้อมูลออเดอร์!A:EK,48,0),"")</f>
        <v/>
      </c>
      <c r="X1664" s="1" t="str">
        <f t="shared" si="285"/>
        <v/>
      </c>
      <c r="Y1664" s="1"/>
      <c r="Z1664" s="1"/>
      <c r="AA1664" s="1" t="e">
        <f t="shared" si="286"/>
        <v>#N/A</v>
      </c>
      <c r="AB1664" s="1"/>
      <c r="AC1664" s="1"/>
      <c r="AD1664" s="1"/>
      <c r="AE1664" s="1" t="e">
        <f>IF(ข้อมูลน้ำหนักสินค้า!C1663="","",ข้อมูลน้ำหนักสินค้า!C1663)*J1664</f>
        <v>#VALUE!</v>
      </c>
    </row>
    <row r="1665" spans="1:31">
      <c r="A1665" s="1" t="str">
        <f t="shared" si="276"/>
        <v/>
      </c>
      <c r="B1665" s="1" t="str">
        <f t="shared" si="277"/>
        <v/>
      </c>
      <c r="C1665" s="1" t="str">
        <f t="shared" si="278"/>
        <v/>
      </c>
      <c r="D1665" s="1" t="str">
        <f>IF(ข้อมูลออเดอร์!A1664="","",ข้อมูลออเดอร์!A1664)</f>
        <v/>
      </c>
      <c r="E1665" s="1" t="str">
        <f>IFERROR(IF(VLOOKUP(D1665,ข้อมูลออเดอร์!A:BV,74,0)="Express delivery","NORMAL",IF(VLOOKUP(D1665,ข้อมูลออเดอร์!A:BV,74,0)="Lalamove","B2B_OFFLINE","")),"")</f>
        <v/>
      </c>
      <c r="F1665" s="1" t="str">
        <f t="shared" si="279"/>
        <v/>
      </c>
      <c r="G1665" s="1" t="str">
        <f>IF(ข้อมูลออเดอร์!CV1664="","",ข้อมูลออเดอร์!CV1664)</f>
        <v/>
      </c>
      <c r="H1665" s="1" t="str">
        <f>IF(ข้อมูลออเดอร์!CW1664="","",ข้อมูลออเดอร์!CW1664)</f>
        <v/>
      </c>
      <c r="I1665" s="1" t="str">
        <f>IF(ข้อมูลออเดอร์!CV1664="","",ข้อมูลออเดอร์!CV1664)</f>
        <v/>
      </c>
      <c r="J1665" s="1" t="str">
        <f>IF(ข้อมูลออเดอร์!DD1664="","",ข้อมูลออเดอร์!DD1664)</f>
        <v/>
      </c>
      <c r="K1665" s="102" t="str">
        <f t="shared" si="280"/>
        <v/>
      </c>
      <c r="L1665" s="102" t="str">
        <f t="shared" si="281"/>
        <v/>
      </c>
      <c r="M1665" s="103" t="str">
        <f ca="1" t="shared" si="282"/>
        <v/>
      </c>
      <c r="N1665" s="103" t="str">
        <f ca="1" t="shared" si="283"/>
        <v/>
      </c>
      <c r="O1665" s="1" t="str">
        <f>IFERROR(VLOOKUP(D1665,ข้อมูลออเดอร์!A:EK,49,0),"")</f>
        <v/>
      </c>
      <c r="P1665" s="1" t="str">
        <f>IF(D1665="","",ข้อมูลออเดอร์!AX1664)</f>
        <v/>
      </c>
      <c r="Q1665" s="1" t="str">
        <f>IF(D1665="","",ข้อมูลออเดอร์!AX1664)</f>
        <v/>
      </c>
      <c r="R1665" s="1" t="str">
        <f t="shared" si="284"/>
        <v/>
      </c>
      <c r="S1665" s="1" t="str">
        <f>IF('ข้อมูลจังหวัด-อำเภอ'!C1664="","",'ข้อมูลจังหวัด-อำเภอ'!C1664)</f>
        <v/>
      </c>
      <c r="T1665" s="1" t="str">
        <f>IF('ข้อมูลจังหวัด-อำเภอ'!D1664="","",'ข้อมูลจังหวัด-อำเภอ'!D1664)</f>
        <v/>
      </c>
      <c r="U1665" s="1" t="str">
        <f>IFERROR(VLOOKUP(D1665,ข้อมูลออเดอร์!A:EK,46,0),"")</f>
        <v/>
      </c>
      <c r="V1665" s="1" t="str">
        <f>IFERROR(VLOOKUP(D1665,ข้อมูลออเดอร์!A:EK,46,0),"")</f>
        <v/>
      </c>
      <c r="W1665" s="1" t="str">
        <f>IFERROR(VLOOKUP(D1665,ข้อมูลออเดอร์!A:EK,48,0),"")</f>
        <v/>
      </c>
      <c r="X1665" s="1" t="str">
        <f t="shared" si="285"/>
        <v/>
      </c>
      <c r="Y1665" s="1"/>
      <c r="Z1665" s="1"/>
      <c r="AA1665" s="1" t="e">
        <f t="shared" si="286"/>
        <v>#N/A</v>
      </c>
      <c r="AB1665" s="1"/>
      <c r="AC1665" s="1"/>
      <c r="AD1665" s="1"/>
      <c r="AE1665" s="1" t="e">
        <f>IF(ข้อมูลน้ำหนักสินค้า!C1664="","",ข้อมูลน้ำหนักสินค้า!C1664)*J1665</f>
        <v>#VALUE!</v>
      </c>
    </row>
    <row r="1666" spans="1:31">
      <c r="A1666" s="1" t="str">
        <f t="shared" si="276"/>
        <v/>
      </c>
      <c r="B1666" s="1" t="str">
        <f t="shared" si="277"/>
        <v/>
      </c>
      <c r="C1666" s="1" t="str">
        <f t="shared" si="278"/>
        <v/>
      </c>
      <c r="D1666" s="1" t="str">
        <f>IF(ข้อมูลออเดอร์!A1665="","",ข้อมูลออเดอร์!A1665)</f>
        <v/>
      </c>
      <c r="E1666" s="1" t="str">
        <f>IFERROR(IF(VLOOKUP(D1666,ข้อมูลออเดอร์!A:BV,74,0)="Express delivery","NORMAL",IF(VLOOKUP(D1666,ข้อมูลออเดอร์!A:BV,74,0)="Lalamove","B2B_OFFLINE","")),"")</f>
        <v/>
      </c>
      <c r="F1666" s="1" t="str">
        <f t="shared" si="279"/>
        <v/>
      </c>
      <c r="G1666" s="1" t="str">
        <f>IF(ข้อมูลออเดอร์!CV1665="","",ข้อมูลออเดอร์!CV1665)</f>
        <v/>
      </c>
      <c r="H1666" s="1" t="str">
        <f>IF(ข้อมูลออเดอร์!CW1665="","",ข้อมูลออเดอร์!CW1665)</f>
        <v/>
      </c>
      <c r="I1666" s="1" t="str">
        <f>IF(ข้อมูลออเดอร์!CV1665="","",ข้อมูลออเดอร์!CV1665)</f>
        <v/>
      </c>
      <c r="J1666" s="1" t="str">
        <f>IF(ข้อมูลออเดอร์!DD1665="","",ข้อมูลออเดอร์!DD1665)</f>
        <v/>
      </c>
      <c r="K1666" s="102" t="str">
        <f t="shared" si="280"/>
        <v/>
      </c>
      <c r="L1666" s="102" t="str">
        <f t="shared" si="281"/>
        <v/>
      </c>
      <c r="M1666" s="103" t="str">
        <f ca="1" t="shared" si="282"/>
        <v/>
      </c>
      <c r="N1666" s="103" t="str">
        <f ca="1" t="shared" si="283"/>
        <v/>
      </c>
      <c r="O1666" s="1" t="str">
        <f>IFERROR(VLOOKUP(D1666,ข้อมูลออเดอร์!A:EK,49,0),"")</f>
        <v/>
      </c>
      <c r="P1666" s="1" t="str">
        <f>IF(D1666="","",ข้อมูลออเดอร์!AX1665)</f>
        <v/>
      </c>
      <c r="Q1666" s="1" t="str">
        <f>IF(D1666="","",ข้อมูลออเดอร์!AX1665)</f>
        <v/>
      </c>
      <c r="R1666" s="1" t="str">
        <f t="shared" si="284"/>
        <v/>
      </c>
      <c r="S1666" s="1" t="str">
        <f>IF('ข้อมูลจังหวัด-อำเภอ'!C1665="","",'ข้อมูลจังหวัด-อำเภอ'!C1665)</f>
        <v/>
      </c>
      <c r="T1666" s="1" t="str">
        <f>IF('ข้อมูลจังหวัด-อำเภอ'!D1665="","",'ข้อมูลจังหวัด-อำเภอ'!D1665)</f>
        <v/>
      </c>
      <c r="U1666" s="1" t="str">
        <f>IFERROR(VLOOKUP(D1666,ข้อมูลออเดอร์!A:EK,46,0),"")</f>
        <v/>
      </c>
      <c r="V1666" s="1" t="str">
        <f>IFERROR(VLOOKUP(D1666,ข้อมูลออเดอร์!A:EK,46,0),"")</f>
        <v/>
      </c>
      <c r="W1666" s="1" t="str">
        <f>IFERROR(VLOOKUP(D1666,ข้อมูลออเดอร์!A:EK,48,0),"")</f>
        <v/>
      </c>
      <c r="X1666" s="1" t="str">
        <f t="shared" si="285"/>
        <v/>
      </c>
      <c r="Y1666" s="1"/>
      <c r="Z1666" s="1"/>
      <c r="AA1666" s="1" t="e">
        <f t="shared" si="286"/>
        <v>#N/A</v>
      </c>
      <c r="AB1666" s="1"/>
      <c r="AC1666" s="1"/>
      <c r="AD1666" s="1"/>
      <c r="AE1666" s="1" t="e">
        <f>IF(ข้อมูลน้ำหนักสินค้า!C1665="","",ข้อมูลน้ำหนักสินค้า!C1665)*J1666</f>
        <v>#VALUE!</v>
      </c>
    </row>
    <row r="1667" spans="1:31">
      <c r="A1667" s="1" t="str">
        <f t="shared" si="276"/>
        <v/>
      </c>
      <c r="B1667" s="1" t="str">
        <f t="shared" si="277"/>
        <v/>
      </c>
      <c r="C1667" s="1" t="str">
        <f t="shared" si="278"/>
        <v/>
      </c>
      <c r="D1667" s="1" t="str">
        <f>IF(ข้อมูลออเดอร์!A1666="","",ข้อมูลออเดอร์!A1666)</f>
        <v/>
      </c>
      <c r="E1667" s="1" t="str">
        <f>IFERROR(IF(VLOOKUP(D1667,ข้อมูลออเดอร์!A:BV,74,0)="Express delivery","NORMAL",IF(VLOOKUP(D1667,ข้อมูลออเดอร์!A:BV,74,0)="Lalamove","B2B_OFFLINE","")),"")</f>
        <v/>
      </c>
      <c r="F1667" s="1" t="str">
        <f t="shared" si="279"/>
        <v/>
      </c>
      <c r="G1667" s="1" t="str">
        <f>IF(ข้อมูลออเดอร์!CV1666="","",ข้อมูลออเดอร์!CV1666)</f>
        <v/>
      </c>
      <c r="H1667" s="1" t="str">
        <f>IF(ข้อมูลออเดอร์!CW1666="","",ข้อมูลออเดอร์!CW1666)</f>
        <v/>
      </c>
      <c r="I1667" s="1" t="str">
        <f>IF(ข้อมูลออเดอร์!CV1666="","",ข้อมูลออเดอร์!CV1666)</f>
        <v/>
      </c>
      <c r="J1667" s="1" t="str">
        <f>IF(ข้อมูลออเดอร์!DD1666="","",ข้อมูลออเดอร์!DD1666)</f>
        <v/>
      </c>
      <c r="K1667" s="102" t="str">
        <f t="shared" si="280"/>
        <v/>
      </c>
      <c r="L1667" s="102" t="str">
        <f t="shared" si="281"/>
        <v/>
      </c>
      <c r="M1667" s="103" t="str">
        <f ca="1" t="shared" si="282"/>
        <v/>
      </c>
      <c r="N1667" s="103" t="str">
        <f ca="1" t="shared" si="283"/>
        <v/>
      </c>
      <c r="O1667" s="1" t="str">
        <f>IFERROR(VLOOKUP(D1667,ข้อมูลออเดอร์!A:EK,49,0),"")</f>
        <v/>
      </c>
      <c r="P1667" s="1" t="str">
        <f>IF(D1667="","",ข้อมูลออเดอร์!AX1666)</f>
        <v/>
      </c>
      <c r="Q1667" s="1" t="str">
        <f>IF(D1667="","",ข้อมูลออเดอร์!AX1666)</f>
        <v/>
      </c>
      <c r="R1667" s="1" t="str">
        <f t="shared" si="284"/>
        <v/>
      </c>
      <c r="S1667" s="1" t="str">
        <f>IF('ข้อมูลจังหวัด-อำเภอ'!C1666="","",'ข้อมูลจังหวัด-อำเภอ'!C1666)</f>
        <v/>
      </c>
      <c r="T1667" s="1" t="str">
        <f>IF('ข้อมูลจังหวัด-อำเภอ'!D1666="","",'ข้อมูลจังหวัด-อำเภอ'!D1666)</f>
        <v/>
      </c>
      <c r="U1667" s="1" t="str">
        <f>IFERROR(VLOOKUP(D1667,ข้อมูลออเดอร์!A:EK,46,0),"")</f>
        <v/>
      </c>
      <c r="V1667" s="1" t="str">
        <f>IFERROR(VLOOKUP(D1667,ข้อมูลออเดอร์!A:EK,46,0),"")</f>
        <v/>
      </c>
      <c r="W1667" s="1" t="str">
        <f>IFERROR(VLOOKUP(D1667,ข้อมูลออเดอร์!A:EK,48,0),"")</f>
        <v/>
      </c>
      <c r="X1667" s="1" t="str">
        <f t="shared" si="285"/>
        <v/>
      </c>
      <c r="Y1667" s="1"/>
      <c r="Z1667" s="1"/>
      <c r="AA1667" s="1" t="e">
        <f t="shared" si="286"/>
        <v>#N/A</v>
      </c>
      <c r="AB1667" s="1"/>
      <c r="AC1667" s="1"/>
      <c r="AD1667" s="1"/>
      <c r="AE1667" s="1" t="e">
        <f>IF(ข้อมูลน้ำหนักสินค้า!C1666="","",ข้อมูลน้ำหนักสินค้า!C1666)*J1667</f>
        <v>#VALUE!</v>
      </c>
    </row>
    <row r="1668" spans="1:31">
      <c r="A1668" s="1" t="str">
        <f t="shared" ref="A1668:A1731" si="287">IF(D1668="","","EastlyncOffline")</f>
        <v/>
      </c>
      <c r="B1668" s="1" t="str">
        <f t="shared" ref="B1668:B1731" si="288">IF(D1668="","","OFFLINE")</f>
        <v/>
      </c>
      <c r="C1668" s="1" t="str">
        <f t="shared" ref="C1668:C1731" si="289">IF(D1668="","","SALE")</f>
        <v/>
      </c>
      <c r="D1668" s="1" t="str">
        <f>IF(ข้อมูลออเดอร์!A1667="","",ข้อมูลออเดอร์!A1667)</f>
        <v/>
      </c>
      <c r="E1668" s="1" t="str">
        <f>IFERROR(IF(VLOOKUP(D1668,ข้อมูลออเดอร์!A:BV,74,0)="Express delivery","NORMAL",IF(VLOOKUP(D1668,ข้อมูลออเดอร์!A:BV,74,0)="Lalamove","B2B_OFFLINE","")),"")</f>
        <v/>
      </c>
      <c r="F1668" s="1" t="str">
        <f t="shared" ref="F1668:F1731" si="290">IF(D1668="","","EXPRESS")</f>
        <v/>
      </c>
      <c r="G1668" s="1" t="str">
        <f>IF(ข้อมูลออเดอร์!CV1667="","",ข้อมูลออเดอร์!CV1667)</f>
        <v/>
      </c>
      <c r="H1668" s="1" t="str">
        <f>IF(ข้อมูลออเดอร์!CW1667="","",ข้อมูลออเดอร์!CW1667)</f>
        <v/>
      </c>
      <c r="I1668" s="1" t="str">
        <f>IF(ข้อมูลออเดอร์!CV1667="","",ข้อมูลออเดอร์!CV1667)</f>
        <v/>
      </c>
      <c r="J1668" s="1" t="str">
        <f>IF(ข้อมูลออเดอร์!DD1667="","",ข้อมูลออเดอร์!DD1667)</f>
        <v/>
      </c>
      <c r="K1668" s="102" t="str">
        <f t="shared" ref="K1668:K1731" si="291">IF(D1668="","",0)</f>
        <v/>
      </c>
      <c r="L1668" s="102" t="str">
        <f t="shared" ref="L1668:L1731" si="292">IF(D1668="","",0)</f>
        <v/>
      </c>
      <c r="M1668" s="103" t="str">
        <f ca="1" t="shared" ref="M1668:M1731" si="293">IF(D1668="","",NOW())</f>
        <v/>
      </c>
      <c r="N1668" s="103" t="str">
        <f ca="1" t="shared" ref="N1668:N1731" si="294">IF(D1668="","",NOW())</f>
        <v/>
      </c>
      <c r="O1668" s="1" t="str">
        <f>IFERROR(VLOOKUP(D1668,ข้อมูลออเดอร์!A:EK,49,0),"")</f>
        <v/>
      </c>
      <c r="P1668" s="1" t="str">
        <f>IF(D1668="","",ข้อมูลออเดอร์!AX1667)</f>
        <v/>
      </c>
      <c r="Q1668" s="1" t="str">
        <f>IF(D1668="","",ข้อมูลออเดอร์!AX1667)</f>
        <v/>
      </c>
      <c r="R1668" s="1" t="str">
        <f t="shared" ref="R1668:R1731" si="295">IF(D1668="","","TH")</f>
        <v/>
      </c>
      <c r="S1668" s="1" t="str">
        <f>IF('ข้อมูลจังหวัด-อำเภอ'!C1667="","",'ข้อมูลจังหวัด-อำเภอ'!C1667)</f>
        <v/>
      </c>
      <c r="T1668" s="1" t="str">
        <f>IF('ข้อมูลจังหวัด-อำเภอ'!D1667="","",'ข้อมูลจังหวัด-อำเภอ'!D1667)</f>
        <v/>
      </c>
      <c r="U1668" s="1" t="str">
        <f>IFERROR(VLOOKUP(D1668,ข้อมูลออเดอร์!A:EK,46,0),"")</f>
        <v/>
      </c>
      <c r="V1668" s="1" t="str">
        <f>IFERROR(VLOOKUP(D1668,ข้อมูลออเดอร์!A:EK,46,0),"")</f>
        <v/>
      </c>
      <c r="W1668" s="1" t="str">
        <f>IFERROR(VLOOKUP(D1668,ข้อมูลออเดอร์!A:EK,48,0),"")</f>
        <v/>
      </c>
      <c r="X1668" s="1" t="str">
        <f t="shared" ref="X1668:X1731" si="296">IF(D1668="","","COD")</f>
        <v/>
      </c>
      <c r="Y1668" s="1"/>
      <c r="Z1668" s="1"/>
      <c r="AA1668" s="1" t="e">
        <f t="shared" ref="AA1668:AA1731" si="297">SUMIF(W:W,W1668,AE:AE)+0.2</f>
        <v>#N/A</v>
      </c>
      <c r="AB1668" s="1"/>
      <c r="AC1668" s="1"/>
      <c r="AD1668" s="1"/>
      <c r="AE1668" s="1" t="e">
        <f>IF(ข้อมูลน้ำหนักสินค้า!C1667="","",ข้อมูลน้ำหนักสินค้า!C1667)*J1668</f>
        <v>#VALUE!</v>
      </c>
    </row>
    <row r="1669" spans="1:31">
      <c r="A1669" s="1" t="str">
        <f t="shared" si="287"/>
        <v/>
      </c>
      <c r="B1669" s="1" t="str">
        <f t="shared" si="288"/>
        <v/>
      </c>
      <c r="C1669" s="1" t="str">
        <f t="shared" si="289"/>
        <v/>
      </c>
      <c r="D1669" s="1" t="str">
        <f>IF(ข้อมูลออเดอร์!A1668="","",ข้อมูลออเดอร์!A1668)</f>
        <v/>
      </c>
      <c r="E1669" s="1" t="str">
        <f>IFERROR(IF(VLOOKUP(D1669,ข้อมูลออเดอร์!A:BV,74,0)="Express delivery","NORMAL",IF(VLOOKUP(D1669,ข้อมูลออเดอร์!A:BV,74,0)="Lalamove","B2B_OFFLINE","")),"")</f>
        <v/>
      </c>
      <c r="F1669" s="1" t="str">
        <f t="shared" si="290"/>
        <v/>
      </c>
      <c r="G1669" s="1" t="str">
        <f>IF(ข้อมูลออเดอร์!CV1668="","",ข้อมูลออเดอร์!CV1668)</f>
        <v/>
      </c>
      <c r="H1669" s="1" t="str">
        <f>IF(ข้อมูลออเดอร์!CW1668="","",ข้อมูลออเดอร์!CW1668)</f>
        <v/>
      </c>
      <c r="I1669" s="1" t="str">
        <f>IF(ข้อมูลออเดอร์!CV1668="","",ข้อมูลออเดอร์!CV1668)</f>
        <v/>
      </c>
      <c r="J1669" s="1" t="str">
        <f>IF(ข้อมูลออเดอร์!DD1668="","",ข้อมูลออเดอร์!DD1668)</f>
        <v/>
      </c>
      <c r="K1669" s="102" t="str">
        <f t="shared" si="291"/>
        <v/>
      </c>
      <c r="L1669" s="102" t="str">
        <f t="shared" si="292"/>
        <v/>
      </c>
      <c r="M1669" s="103" t="str">
        <f ca="1" t="shared" si="293"/>
        <v/>
      </c>
      <c r="N1669" s="103" t="str">
        <f ca="1" t="shared" si="294"/>
        <v/>
      </c>
      <c r="O1669" s="1" t="str">
        <f>IFERROR(VLOOKUP(D1669,ข้อมูลออเดอร์!A:EK,49,0),"")</f>
        <v/>
      </c>
      <c r="P1669" s="1" t="str">
        <f>IF(D1669="","",ข้อมูลออเดอร์!AX1668)</f>
        <v/>
      </c>
      <c r="Q1669" s="1" t="str">
        <f>IF(D1669="","",ข้อมูลออเดอร์!AX1668)</f>
        <v/>
      </c>
      <c r="R1669" s="1" t="str">
        <f t="shared" si="295"/>
        <v/>
      </c>
      <c r="S1669" s="1" t="str">
        <f>IF('ข้อมูลจังหวัด-อำเภอ'!C1668="","",'ข้อมูลจังหวัด-อำเภอ'!C1668)</f>
        <v/>
      </c>
      <c r="T1669" s="1" t="str">
        <f>IF('ข้อมูลจังหวัด-อำเภอ'!D1668="","",'ข้อมูลจังหวัด-อำเภอ'!D1668)</f>
        <v/>
      </c>
      <c r="U1669" s="1" t="str">
        <f>IFERROR(VLOOKUP(D1669,ข้อมูลออเดอร์!A:EK,46,0),"")</f>
        <v/>
      </c>
      <c r="V1669" s="1" t="str">
        <f>IFERROR(VLOOKUP(D1669,ข้อมูลออเดอร์!A:EK,46,0),"")</f>
        <v/>
      </c>
      <c r="W1669" s="1" t="str">
        <f>IFERROR(VLOOKUP(D1669,ข้อมูลออเดอร์!A:EK,48,0),"")</f>
        <v/>
      </c>
      <c r="X1669" s="1" t="str">
        <f t="shared" si="296"/>
        <v/>
      </c>
      <c r="Y1669" s="1"/>
      <c r="Z1669" s="1"/>
      <c r="AA1669" s="1" t="e">
        <f t="shared" si="297"/>
        <v>#N/A</v>
      </c>
      <c r="AB1669" s="1"/>
      <c r="AC1669" s="1"/>
      <c r="AD1669" s="1"/>
      <c r="AE1669" s="1" t="e">
        <f>IF(ข้อมูลน้ำหนักสินค้า!C1668="","",ข้อมูลน้ำหนักสินค้า!C1668)*J1669</f>
        <v>#VALUE!</v>
      </c>
    </row>
    <row r="1670" spans="1:31">
      <c r="A1670" s="1" t="str">
        <f t="shared" si="287"/>
        <v/>
      </c>
      <c r="B1670" s="1" t="str">
        <f t="shared" si="288"/>
        <v/>
      </c>
      <c r="C1670" s="1" t="str">
        <f t="shared" si="289"/>
        <v/>
      </c>
      <c r="D1670" s="1" t="str">
        <f>IF(ข้อมูลออเดอร์!A1669="","",ข้อมูลออเดอร์!A1669)</f>
        <v/>
      </c>
      <c r="E1670" s="1" t="str">
        <f>IFERROR(IF(VLOOKUP(D1670,ข้อมูลออเดอร์!A:BV,74,0)="Express delivery","NORMAL",IF(VLOOKUP(D1670,ข้อมูลออเดอร์!A:BV,74,0)="Lalamove","B2B_OFFLINE","")),"")</f>
        <v/>
      </c>
      <c r="F1670" s="1" t="str">
        <f t="shared" si="290"/>
        <v/>
      </c>
      <c r="G1670" s="1" t="str">
        <f>IF(ข้อมูลออเดอร์!CV1669="","",ข้อมูลออเดอร์!CV1669)</f>
        <v/>
      </c>
      <c r="H1670" s="1" t="str">
        <f>IF(ข้อมูลออเดอร์!CW1669="","",ข้อมูลออเดอร์!CW1669)</f>
        <v/>
      </c>
      <c r="I1670" s="1" t="str">
        <f>IF(ข้อมูลออเดอร์!CV1669="","",ข้อมูลออเดอร์!CV1669)</f>
        <v/>
      </c>
      <c r="J1670" s="1" t="str">
        <f>IF(ข้อมูลออเดอร์!DD1669="","",ข้อมูลออเดอร์!DD1669)</f>
        <v/>
      </c>
      <c r="K1670" s="102" t="str">
        <f t="shared" si="291"/>
        <v/>
      </c>
      <c r="L1670" s="102" t="str">
        <f t="shared" si="292"/>
        <v/>
      </c>
      <c r="M1670" s="103" t="str">
        <f ca="1" t="shared" si="293"/>
        <v/>
      </c>
      <c r="N1670" s="103" t="str">
        <f ca="1" t="shared" si="294"/>
        <v/>
      </c>
      <c r="O1670" s="1" t="str">
        <f>IFERROR(VLOOKUP(D1670,ข้อมูลออเดอร์!A:EK,49,0),"")</f>
        <v/>
      </c>
      <c r="P1670" s="1" t="str">
        <f>IF(D1670="","",ข้อมูลออเดอร์!AX1669)</f>
        <v/>
      </c>
      <c r="Q1670" s="1" t="str">
        <f>IF(D1670="","",ข้อมูลออเดอร์!AX1669)</f>
        <v/>
      </c>
      <c r="R1670" s="1" t="str">
        <f t="shared" si="295"/>
        <v/>
      </c>
      <c r="S1670" s="1" t="str">
        <f>IF('ข้อมูลจังหวัด-อำเภอ'!C1669="","",'ข้อมูลจังหวัด-อำเภอ'!C1669)</f>
        <v/>
      </c>
      <c r="T1670" s="1" t="str">
        <f>IF('ข้อมูลจังหวัด-อำเภอ'!D1669="","",'ข้อมูลจังหวัด-อำเภอ'!D1669)</f>
        <v/>
      </c>
      <c r="U1670" s="1" t="str">
        <f>IFERROR(VLOOKUP(D1670,ข้อมูลออเดอร์!A:EK,46,0),"")</f>
        <v/>
      </c>
      <c r="V1670" s="1" t="str">
        <f>IFERROR(VLOOKUP(D1670,ข้อมูลออเดอร์!A:EK,46,0),"")</f>
        <v/>
      </c>
      <c r="W1670" s="1" t="str">
        <f>IFERROR(VLOOKUP(D1670,ข้อมูลออเดอร์!A:EK,48,0),"")</f>
        <v/>
      </c>
      <c r="X1670" s="1" t="str">
        <f t="shared" si="296"/>
        <v/>
      </c>
      <c r="Y1670" s="1"/>
      <c r="Z1670" s="1"/>
      <c r="AA1670" s="1" t="e">
        <f t="shared" si="297"/>
        <v>#N/A</v>
      </c>
      <c r="AB1670" s="1"/>
      <c r="AC1670" s="1"/>
      <c r="AD1670" s="1"/>
      <c r="AE1670" s="1" t="e">
        <f>IF(ข้อมูลน้ำหนักสินค้า!C1669="","",ข้อมูลน้ำหนักสินค้า!C1669)*J1670</f>
        <v>#VALUE!</v>
      </c>
    </row>
    <row r="1671" spans="1:31">
      <c r="A1671" s="1" t="str">
        <f t="shared" si="287"/>
        <v/>
      </c>
      <c r="B1671" s="1" t="str">
        <f t="shared" si="288"/>
        <v/>
      </c>
      <c r="C1671" s="1" t="str">
        <f t="shared" si="289"/>
        <v/>
      </c>
      <c r="D1671" s="1" t="str">
        <f>IF(ข้อมูลออเดอร์!A1670="","",ข้อมูลออเดอร์!A1670)</f>
        <v/>
      </c>
      <c r="E1671" s="1" t="str">
        <f>IFERROR(IF(VLOOKUP(D1671,ข้อมูลออเดอร์!A:BV,74,0)="Express delivery","NORMAL",IF(VLOOKUP(D1671,ข้อมูลออเดอร์!A:BV,74,0)="Lalamove","B2B_OFFLINE","")),"")</f>
        <v/>
      </c>
      <c r="F1671" s="1" t="str">
        <f t="shared" si="290"/>
        <v/>
      </c>
      <c r="G1671" s="1" t="str">
        <f>IF(ข้อมูลออเดอร์!CV1670="","",ข้อมูลออเดอร์!CV1670)</f>
        <v/>
      </c>
      <c r="H1671" s="1" t="str">
        <f>IF(ข้อมูลออเดอร์!CW1670="","",ข้อมูลออเดอร์!CW1670)</f>
        <v/>
      </c>
      <c r="I1671" s="1" t="str">
        <f>IF(ข้อมูลออเดอร์!CV1670="","",ข้อมูลออเดอร์!CV1670)</f>
        <v/>
      </c>
      <c r="J1671" s="1" t="str">
        <f>IF(ข้อมูลออเดอร์!DD1670="","",ข้อมูลออเดอร์!DD1670)</f>
        <v/>
      </c>
      <c r="K1671" s="102" t="str">
        <f t="shared" si="291"/>
        <v/>
      </c>
      <c r="L1671" s="102" t="str">
        <f t="shared" si="292"/>
        <v/>
      </c>
      <c r="M1671" s="103" t="str">
        <f ca="1" t="shared" si="293"/>
        <v/>
      </c>
      <c r="N1671" s="103" t="str">
        <f ca="1" t="shared" si="294"/>
        <v/>
      </c>
      <c r="O1671" s="1" t="str">
        <f>IFERROR(VLOOKUP(D1671,ข้อมูลออเดอร์!A:EK,49,0),"")</f>
        <v/>
      </c>
      <c r="P1671" s="1" t="str">
        <f>IF(D1671="","",ข้อมูลออเดอร์!AX1670)</f>
        <v/>
      </c>
      <c r="Q1671" s="1" t="str">
        <f>IF(D1671="","",ข้อมูลออเดอร์!AX1670)</f>
        <v/>
      </c>
      <c r="R1671" s="1" t="str">
        <f t="shared" si="295"/>
        <v/>
      </c>
      <c r="S1671" s="1" t="str">
        <f>IF('ข้อมูลจังหวัด-อำเภอ'!C1670="","",'ข้อมูลจังหวัด-อำเภอ'!C1670)</f>
        <v/>
      </c>
      <c r="T1671" s="1" t="str">
        <f>IF('ข้อมูลจังหวัด-อำเภอ'!D1670="","",'ข้อมูลจังหวัด-อำเภอ'!D1670)</f>
        <v/>
      </c>
      <c r="U1671" s="1" t="str">
        <f>IFERROR(VLOOKUP(D1671,ข้อมูลออเดอร์!A:EK,46,0),"")</f>
        <v/>
      </c>
      <c r="V1671" s="1" t="str">
        <f>IFERROR(VLOOKUP(D1671,ข้อมูลออเดอร์!A:EK,46,0),"")</f>
        <v/>
      </c>
      <c r="W1671" s="1" t="str">
        <f>IFERROR(VLOOKUP(D1671,ข้อมูลออเดอร์!A:EK,48,0),"")</f>
        <v/>
      </c>
      <c r="X1671" s="1" t="str">
        <f t="shared" si="296"/>
        <v/>
      </c>
      <c r="Y1671" s="1"/>
      <c r="Z1671" s="1"/>
      <c r="AA1671" s="1" t="e">
        <f t="shared" si="297"/>
        <v>#N/A</v>
      </c>
      <c r="AB1671" s="1"/>
      <c r="AC1671" s="1"/>
      <c r="AD1671" s="1"/>
      <c r="AE1671" s="1" t="e">
        <f>IF(ข้อมูลน้ำหนักสินค้า!C1670="","",ข้อมูลน้ำหนักสินค้า!C1670)*J1671</f>
        <v>#VALUE!</v>
      </c>
    </row>
    <row r="1672" spans="1:31">
      <c r="A1672" s="1" t="str">
        <f t="shared" si="287"/>
        <v/>
      </c>
      <c r="B1672" s="1" t="str">
        <f t="shared" si="288"/>
        <v/>
      </c>
      <c r="C1672" s="1" t="str">
        <f t="shared" si="289"/>
        <v/>
      </c>
      <c r="D1672" s="1" t="str">
        <f>IF(ข้อมูลออเดอร์!A1671="","",ข้อมูลออเดอร์!A1671)</f>
        <v/>
      </c>
      <c r="E1672" s="1" t="str">
        <f>IFERROR(IF(VLOOKUP(D1672,ข้อมูลออเดอร์!A:BV,74,0)="Express delivery","NORMAL",IF(VLOOKUP(D1672,ข้อมูลออเดอร์!A:BV,74,0)="Lalamove","B2B_OFFLINE","")),"")</f>
        <v/>
      </c>
      <c r="F1672" s="1" t="str">
        <f t="shared" si="290"/>
        <v/>
      </c>
      <c r="G1672" s="1" t="str">
        <f>IF(ข้อมูลออเดอร์!CV1671="","",ข้อมูลออเดอร์!CV1671)</f>
        <v/>
      </c>
      <c r="H1672" s="1" t="str">
        <f>IF(ข้อมูลออเดอร์!CW1671="","",ข้อมูลออเดอร์!CW1671)</f>
        <v/>
      </c>
      <c r="I1672" s="1" t="str">
        <f>IF(ข้อมูลออเดอร์!CV1671="","",ข้อมูลออเดอร์!CV1671)</f>
        <v/>
      </c>
      <c r="J1672" s="1" t="str">
        <f>IF(ข้อมูลออเดอร์!DD1671="","",ข้อมูลออเดอร์!DD1671)</f>
        <v/>
      </c>
      <c r="K1672" s="102" t="str">
        <f t="shared" si="291"/>
        <v/>
      </c>
      <c r="L1672" s="102" t="str">
        <f t="shared" si="292"/>
        <v/>
      </c>
      <c r="M1672" s="103" t="str">
        <f ca="1" t="shared" si="293"/>
        <v/>
      </c>
      <c r="N1672" s="103" t="str">
        <f ca="1" t="shared" si="294"/>
        <v/>
      </c>
      <c r="O1672" s="1" t="str">
        <f>IFERROR(VLOOKUP(D1672,ข้อมูลออเดอร์!A:EK,49,0),"")</f>
        <v/>
      </c>
      <c r="P1672" s="1" t="str">
        <f>IF(D1672="","",ข้อมูลออเดอร์!AX1671)</f>
        <v/>
      </c>
      <c r="Q1672" s="1" t="str">
        <f>IF(D1672="","",ข้อมูลออเดอร์!AX1671)</f>
        <v/>
      </c>
      <c r="R1672" s="1" t="str">
        <f t="shared" si="295"/>
        <v/>
      </c>
      <c r="S1672" s="1" t="str">
        <f>IF('ข้อมูลจังหวัด-อำเภอ'!C1671="","",'ข้อมูลจังหวัด-อำเภอ'!C1671)</f>
        <v/>
      </c>
      <c r="T1672" s="1" t="str">
        <f>IF('ข้อมูลจังหวัด-อำเภอ'!D1671="","",'ข้อมูลจังหวัด-อำเภอ'!D1671)</f>
        <v/>
      </c>
      <c r="U1672" s="1" t="str">
        <f>IFERROR(VLOOKUP(D1672,ข้อมูลออเดอร์!A:EK,46,0),"")</f>
        <v/>
      </c>
      <c r="V1672" s="1" t="str">
        <f>IFERROR(VLOOKUP(D1672,ข้อมูลออเดอร์!A:EK,46,0),"")</f>
        <v/>
      </c>
      <c r="W1672" s="1" t="str">
        <f>IFERROR(VLOOKUP(D1672,ข้อมูลออเดอร์!A:EK,48,0),"")</f>
        <v/>
      </c>
      <c r="X1672" s="1" t="str">
        <f t="shared" si="296"/>
        <v/>
      </c>
      <c r="Y1672" s="1"/>
      <c r="Z1672" s="1"/>
      <c r="AA1672" s="1" t="e">
        <f t="shared" si="297"/>
        <v>#N/A</v>
      </c>
      <c r="AB1672" s="1"/>
      <c r="AC1672" s="1"/>
      <c r="AD1672" s="1"/>
      <c r="AE1672" s="1" t="e">
        <f>IF(ข้อมูลน้ำหนักสินค้า!C1671="","",ข้อมูลน้ำหนักสินค้า!C1671)*J1672</f>
        <v>#VALUE!</v>
      </c>
    </row>
    <row r="1673" spans="1:31">
      <c r="A1673" s="1" t="str">
        <f t="shared" si="287"/>
        <v/>
      </c>
      <c r="B1673" s="1" t="str">
        <f t="shared" si="288"/>
        <v/>
      </c>
      <c r="C1673" s="1" t="str">
        <f t="shared" si="289"/>
        <v/>
      </c>
      <c r="D1673" s="1" t="str">
        <f>IF(ข้อมูลออเดอร์!A1672="","",ข้อมูลออเดอร์!A1672)</f>
        <v/>
      </c>
      <c r="E1673" s="1" t="str">
        <f>IFERROR(IF(VLOOKUP(D1673,ข้อมูลออเดอร์!A:BV,74,0)="Express delivery","NORMAL",IF(VLOOKUP(D1673,ข้อมูลออเดอร์!A:BV,74,0)="Lalamove","B2B_OFFLINE","")),"")</f>
        <v/>
      </c>
      <c r="F1673" s="1" t="str">
        <f t="shared" si="290"/>
        <v/>
      </c>
      <c r="G1673" s="1" t="str">
        <f>IF(ข้อมูลออเดอร์!CV1672="","",ข้อมูลออเดอร์!CV1672)</f>
        <v/>
      </c>
      <c r="H1673" s="1" t="str">
        <f>IF(ข้อมูลออเดอร์!CW1672="","",ข้อมูลออเดอร์!CW1672)</f>
        <v/>
      </c>
      <c r="I1673" s="1" t="str">
        <f>IF(ข้อมูลออเดอร์!CV1672="","",ข้อมูลออเดอร์!CV1672)</f>
        <v/>
      </c>
      <c r="J1673" s="1" t="str">
        <f>IF(ข้อมูลออเดอร์!DD1672="","",ข้อมูลออเดอร์!DD1672)</f>
        <v/>
      </c>
      <c r="K1673" s="102" t="str">
        <f t="shared" si="291"/>
        <v/>
      </c>
      <c r="L1673" s="102" t="str">
        <f t="shared" si="292"/>
        <v/>
      </c>
      <c r="M1673" s="103" t="str">
        <f ca="1" t="shared" si="293"/>
        <v/>
      </c>
      <c r="N1673" s="103" t="str">
        <f ca="1" t="shared" si="294"/>
        <v/>
      </c>
      <c r="O1673" s="1" t="str">
        <f>IFERROR(VLOOKUP(D1673,ข้อมูลออเดอร์!A:EK,49,0),"")</f>
        <v/>
      </c>
      <c r="P1673" s="1" t="str">
        <f>IF(D1673="","",ข้อมูลออเดอร์!AX1672)</f>
        <v/>
      </c>
      <c r="Q1673" s="1" t="str">
        <f>IF(D1673="","",ข้อมูลออเดอร์!AX1672)</f>
        <v/>
      </c>
      <c r="R1673" s="1" t="str">
        <f t="shared" si="295"/>
        <v/>
      </c>
      <c r="S1673" s="1" t="str">
        <f>IF('ข้อมูลจังหวัด-อำเภอ'!C1672="","",'ข้อมูลจังหวัด-อำเภอ'!C1672)</f>
        <v/>
      </c>
      <c r="T1673" s="1" t="str">
        <f>IF('ข้อมูลจังหวัด-อำเภอ'!D1672="","",'ข้อมูลจังหวัด-อำเภอ'!D1672)</f>
        <v/>
      </c>
      <c r="U1673" s="1" t="str">
        <f>IFERROR(VLOOKUP(D1673,ข้อมูลออเดอร์!A:EK,46,0),"")</f>
        <v/>
      </c>
      <c r="V1673" s="1" t="str">
        <f>IFERROR(VLOOKUP(D1673,ข้อมูลออเดอร์!A:EK,46,0),"")</f>
        <v/>
      </c>
      <c r="W1673" s="1" t="str">
        <f>IFERROR(VLOOKUP(D1673,ข้อมูลออเดอร์!A:EK,48,0),"")</f>
        <v/>
      </c>
      <c r="X1673" s="1" t="str">
        <f t="shared" si="296"/>
        <v/>
      </c>
      <c r="Y1673" s="1"/>
      <c r="Z1673" s="1"/>
      <c r="AA1673" s="1" t="e">
        <f t="shared" si="297"/>
        <v>#N/A</v>
      </c>
      <c r="AB1673" s="1"/>
      <c r="AC1673" s="1"/>
      <c r="AD1673" s="1"/>
      <c r="AE1673" s="1" t="e">
        <f>IF(ข้อมูลน้ำหนักสินค้า!C1672="","",ข้อมูลน้ำหนักสินค้า!C1672)*J1673</f>
        <v>#VALUE!</v>
      </c>
    </row>
    <row r="1674" spans="1:31">
      <c r="A1674" s="1" t="str">
        <f t="shared" si="287"/>
        <v/>
      </c>
      <c r="B1674" s="1" t="str">
        <f t="shared" si="288"/>
        <v/>
      </c>
      <c r="C1674" s="1" t="str">
        <f t="shared" si="289"/>
        <v/>
      </c>
      <c r="D1674" s="1" t="str">
        <f>IF(ข้อมูลออเดอร์!A1673="","",ข้อมูลออเดอร์!A1673)</f>
        <v/>
      </c>
      <c r="E1674" s="1" t="str">
        <f>IFERROR(IF(VLOOKUP(D1674,ข้อมูลออเดอร์!A:BV,74,0)="Express delivery","NORMAL",IF(VLOOKUP(D1674,ข้อมูลออเดอร์!A:BV,74,0)="Lalamove","B2B_OFFLINE","")),"")</f>
        <v/>
      </c>
      <c r="F1674" s="1" t="str">
        <f t="shared" si="290"/>
        <v/>
      </c>
      <c r="G1674" s="1" t="str">
        <f>IF(ข้อมูลออเดอร์!CV1673="","",ข้อมูลออเดอร์!CV1673)</f>
        <v/>
      </c>
      <c r="H1674" s="1" t="str">
        <f>IF(ข้อมูลออเดอร์!CW1673="","",ข้อมูลออเดอร์!CW1673)</f>
        <v/>
      </c>
      <c r="I1674" s="1" t="str">
        <f>IF(ข้อมูลออเดอร์!CV1673="","",ข้อมูลออเดอร์!CV1673)</f>
        <v/>
      </c>
      <c r="J1674" s="1" t="str">
        <f>IF(ข้อมูลออเดอร์!DD1673="","",ข้อมูลออเดอร์!DD1673)</f>
        <v/>
      </c>
      <c r="K1674" s="102" t="str">
        <f t="shared" si="291"/>
        <v/>
      </c>
      <c r="L1674" s="102" t="str">
        <f t="shared" si="292"/>
        <v/>
      </c>
      <c r="M1674" s="103" t="str">
        <f ca="1" t="shared" si="293"/>
        <v/>
      </c>
      <c r="N1674" s="103" t="str">
        <f ca="1" t="shared" si="294"/>
        <v/>
      </c>
      <c r="O1674" s="1" t="str">
        <f>IFERROR(VLOOKUP(D1674,ข้อมูลออเดอร์!A:EK,49,0),"")</f>
        <v/>
      </c>
      <c r="P1674" s="1" t="str">
        <f>IF(D1674="","",ข้อมูลออเดอร์!AX1673)</f>
        <v/>
      </c>
      <c r="Q1674" s="1" t="str">
        <f>IF(D1674="","",ข้อมูลออเดอร์!AX1673)</f>
        <v/>
      </c>
      <c r="R1674" s="1" t="str">
        <f t="shared" si="295"/>
        <v/>
      </c>
      <c r="S1674" s="1" t="str">
        <f>IF('ข้อมูลจังหวัด-อำเภอ'!C1673="","",'ข้อมูลจังหวัด-อำเภอ'!C1673)</f>
        <v/>
      </c>
      <c r="T1674" s="1" t="str">
        <f>IF('ข้อมูลจังหวัด-อำเภอ'!D1673="","",'ข้อมูลจังหวัด-อำเภอ'!D1673)</f>
        <v/>
      </c>
      <c r="U1674" s="1" t="str">
        <f>IFERROR(VLOOKUP(D1674,ข้อมูลออเดอร์!A:EK,46,0),"")</f>
        <v/>
      </c>
      <c r="V1674" s="1" t="str">
        <f>IFERROR(VLOOKUP(D1674,ข้อมูลออเดอร์!A:EK,46,0),"")</f>
        <v/>
      </c>
      <c r="W1674" s="1" t="str">
        <f>IFERROR(VLOOKUP(D1674,ข้อมูลออเดอร์!A:EK,48,0),"")</f>
        <v/>
      </c>
      <c r="X1674" s="1" t="str">
        <f t="shared" si="296"/>
        <v/>
      </c>
      <c r="Y1674" s="1"/>
      <c r="Z1674" s="1"/>
      <c r="AA1674" s="1" t="e">
        <f t="shared" si="297"/>
        <v>#N/A</v>
      </c>
      <c r="AB1674" s="1"/>
      <c r="AC1674" s="1"/>
      <c r="AD1674" s="1"/>
      <c r="AE1674" s="1" t="e">
        <f>IF(ข้อมูลน้ำหนักสินค้า!C1673="","",ข้อมูลน้ำหนักสินค้า!C1673)*J1674</f>
        <v>#VALUE!</v>
      </c>
    </row>
    <row r="1675" spans="1:31">
      <c r="A1675" s="1" t="str">
        <f t="shared" si="287"/>
        <v/>
      </c>
      <c r="B1675" s="1" t="str">
        <f t="shared" si="288"/>
        <v/>
      </c>
      <c r="C1675" s="1" t="str">
        <f t="shared" si="289"/>
        <v/>
      </c>
      <c r="D1675" s="1" t="str">
        <f>IF(ข้อมูลออเดอร์!A1674="","",ข้อมูลออเดอร์!A1674)</f>
        <v/>
      </c>
      <c r="E1675" s="1" t="str">
        <f>IFERROR(IF(VLOOKUP(D1675,ข้อมูลออเดอร์!A:BV,74,0)="Express delivery","NORMAL",IF(VLOOKUP(D1675,ข้อมูลออเดอร์!A:BV,74,0)="Lalamove","B2B_OFFLINE","")),"")</f>
        <v/>
      </c>
      <c r="F1675" s="1" t="str">
        <f t="shared" si="290"/>
        <v/>
      </c>
      <c r="G1675" s="1" t="str">
        <f>IF(ข้อมูลออเดอร์!CV1674="","",ข้อมูลออเดอร์!CV1674)</f>
        <v/>
      </c>
      <c r="H1675" s="1" t="str">
        <f>IF(ข้อมูลออเดอร์!CW1674="","",ข้อมูลออเดอร์!CW1674)</f>
        <v/>
      </c>
      <c r="I1675" s="1" t="str">
        <f>IF(ข้อมูลออเดอร์!CV1674="","",ข้อมูลออเดอร์!CV1674)</f>
        <v/>
      </c>
      <c r="J1675" s="1" t="str">
        <f>IF(ข้อมูลออเดอร์!DD1674="","",ข้อมูลออเดอร์!DD1674)</f>
        <v/>
      </c>
      <c r="K1675" s="102" t="str">
        <f t="shared" si="291"/>
        <v/>
      </c>
      <c r="L1675" s="102" t="str">
        <f t="shared" si="292"/>
        <v/>
      </c>
      <c r="M1675" s="103" t="str">
        <f ca="1" t="shared" si="293"/>
        <v/>
      </c>
      <c r="N1675" s="103" t="str">
        <f ca="1" t="shared" si="294"/>
        <v/>
      </c>
      <c r="O1675" s="1" t="str">
        <f>IFERROR(VLOOKUP(D1675,ข้อมูลออเดอร์!A:EK,49,0),"")</f>
        <v/>
      </c>
      <c r="P1675" s="1" t="str">
        <f>IF(D1675="","",ข้อมูลออเดอร์!AX1674)</f>
        <v/>
      </c>
      <c r="Q1675" s="1" t="str">
        <f>IF(D1675="","",ข้อมูลออเดอร์!AX1674)</f>
        <v/>
      </c>
      <c r="R1675" s="1" t="str">
        <f t="shared" si="295"/>
        <v/>
      </c>
      <c r="S1675" s="1" t="str">
        <f>IF('ข้อมูลจังหวัด-อำเภอ'!C1674="","",'ข้อมูลจังหวัด-อำเภอ'!C1674)</f>
        <v/>
      </c>
      <c r="T1675" s="1" t="str">
        <f>IF('ข้อมูลจังหวัด-อำเภอ'!D1674="","",'ข้อมูลจังหวัด-อำเภอ'!D1674)</f>
        <v/>
      </c>
      <c r="U1675" s="1" t="str">
        <f>IFERROR(VLOOKUP(D1675,ข้อมูลออเดอร์!A:EK,46,0),"")</f>
        <v/>
      </c>
      <c r="V1675" s="1" t="str">
        <f>IFERROR(VLOOKUP(D1675,ข้อมูลออเดอร์!A:EK,46,0),"")</f>
        <v/>
      </c>
      <c r="W1675" s="1" t="str">
        <f>IFERROR(VLOOKUP(D1675,ข้อมูลออเดอร์!A:EK,48,0),"")</f>
        <v/>
      </c>
      <c r="X1675" s="1" t="str">
        <f t="shared" si="296"/>
        <v/>
      </c>
      <c r="Y1675" s="1"/>
      <c r="Z1675" s="1"/>
      <c r="AA1675" s="1" t="e">
        <f t="shared" si="297"/>
        <v>#N/A</v>
      </c>
      <c r="AB1675" s="1"/>
      <c r="AC1675" s="1"/>
      <c r="AD1675" s="1"/>
      <c r="AE1675" s="1" t="e">
        <f>IF(ข้อมูลน้ำหนักสินค้า!C1674="","",ข้อมูลน้ำหนักสินค้า!C1674)*J1675</f>
        <v>#VALUE!</v>
      </c>
    </row>
    <row r="1676" spans="1:31">
      <c r="A1676" s="1" t="str">
        <f t="shared" si="287"/>
        <v/>
      </c>
      <c r="B1676" s="1" t="str">
        <f t="shared" si="288"/>
        <v/>
      </c>
      <c r="C1676" s="1" t="str">
        <f t="shared" si="289"/>
        <v/>
      </c>
      <c r="D1676" s="1" t="str">
        <f>IF(ข้อมูลออเดอร์!A1675="","",ข้อมูลออเดอร์!A1675)</f>
        <v/>
      </c>
      <c r="E1676" s="1" t="str">
        <f>IFERROR(IF(VLOOKUP(D1676,ข้อมูลออเดอร์!A:BV,74,0)="Express delivery","NORMAL",IF(VLOOKUP(D1676,ข้อมูลออเดอร์!A:BV,74,0)="Lalamove","B2B_OFFLINE","")),"")</f>
        <v/>
      </c>
      <c r="F1676" s="1" t="str">
        <f t="shared" si="290"/>
        <v/>
      </c>
      <c r="G1676" s="1" t="str">
        <f>IF(ข้อมูลออเดอร์!CV1675="","",ข้อมูลออเดอร์!CV1675)</f>
        <v/>
      </c>
      <c r="H1676" s="1" t="str">
        <f>IF(ข้อมูลออเดอร์!CW1675="","",ข้อมูลออเดอร์!CW1675)</f>
        <v/>
      </c>
      <c r="I1676" s="1" t="str">
        <f>IF(ข้อมูลออเดอร์!CV1675="","",ข้อมูลออเดอร์!CV1675)</f>
        <v/>
      </c>
      <c r="J1676" s="1" t="str">
        <f>IF(ข้อมูลออเดอร์!DD1675="","",ข้อมูลออเดอร์!DD1675)</f>
        <v/>
      </c>
      <c r="K1676" s="102" t="str">
        <f t="shared" si="291"/>
        <v/>
      </c>
      <c r="L1676" s="102" t="str">
        <f t="shared" si="292"/>
        <v/>
      </c>
      <c r="M1676" s="103" t="str">
        <f ca="1" t="shared" si="293"/>
        <v/>
      </c>
      <c r="N1676" s="103" t="str">
        <f ca="1" t="shared" si="294"/>
        <v/>
      </c>
      <c r="O1676" s="1" t="str">
        <f>IFERROR(VLOOKUP(D1676,ข้อมูลออเดอร์!A:EK,49,0),"")</f>
        <v/>
      </c>
      <c r="P1676" s="1" t="str">
        <f>IF(D1676="","",ข้อมูลออเดอร์!AX1675)</f>
        <v/>
      </c>
      <c r="Q1676" s="1" t="str">
        <f>IF(D1676="","",ข้อมูลออเดอร์!AX1675)</f>
        <v/>
      </c>
      <c r="R1676" s="1" t="str">
        <f t="shared" si="295"/>
        <v/>
      </c>
      <c r="S1676" s="1" t="str">
        <f>IF('ข้อมูลจังหวัด-อำเภอ'!C1675="","",'ข้อมูลจังหวัด-อำเภอ'!C1675)</f>
        <v/>
      </c>
      <c r="T1676" s="1" t="str">
        <f>IF('ข้อมูลจังหวัด-อำเภอ'!D1675="","",'ข้อมูลจังหวัด-อำเภอ'!D1675)</f>
        <v/>
      </c>
      <c r="U1676" s="1" t="str">
        <f>IFERROR(VLOOKUP(D1676,ข้อมูลออเดอร์!A:EK,46,0),"")</f>
        <v/>
      </c>
      <c r="V1676" s="1" t="str">
        <f>IFERROR(VLOOKUP(D1676,ข้อมูลออเดอร์!A:EK,46,0),"")</f>
        <v/>
      </c>
      <c r="W1676" s="1" t="str">
        <f>IFERROR(VLOOKUP(D1676,ข้อมูลออเดอร์!A:EK,48,0),"")</f>
        <v/>
      </c>
      <c r="X1676" s="1" t="str">
        <f t="shared" si="296"/>
        <v/>
      </c>
      <c r="Y1676" s="1"/>
      <c r="Z1676" s="1"/>
      <c r="AA1676" s="1" t="e">
        <f t="shared" si="297"/>
        <v>#N/A</v>
      </c>
      <c r="AB1676" s="1"/>
      <c r="AC1676" s="1"/>
      <c r="AD1676" s="1"/>
      <c r="AE1676" s="1" t="e">
        <f>IF(ข้อมูลน้ำหนักสินค้า!C1675="","",ข้อมูลน้ำหนักสินค้า!C1675)*J1676</f>
        <v>#VALUE!</v>
      </c>
    </row>
    <row r="1677" spans="1:31">
      <c r="A1677" s="1" t="str">
        <f t="shared" si="287"/>
        <v/>
      </c>
      <c r="B1677" s="1" t="str">
        <f t="shared" si="288"/>
        <v/>
      </c>
      <c r="C1677" s="1" t="str">
        <f t="shared" si="289"/>
        <v/>
      </c>
      <c r="D1677" s="1" t="str">
        <f>IF(ข้อมูลออเดอร์!A1676="","",ข้อมูลออเดอร์!A1676)</f>
        <v/>
      </c>
      <c r="E1677" s="1" t="str">
        <f>IFERROR(IF(VLOOKUP(D1677,ข้อมูลออเดอร์!A:BV,74,0)="Express delivery","NORMAL",IF(VLOOKUP(D1677,ข้อมูลออเดอร์!A:BV,74,0)="Lalamove","B2B_OFFLINE","")),"")</f>
        <v/>
      </c>
      <c r="F1677" s="1" t="str">
        <f t="shared" si="290"/>
        <v/>
      </c>
      <c r="G1677" s="1" t="str">
        <f>IF(ข้อมูลออเดอร์!CV1676="","",ข้อมูลออเดอร์!CV1676)</f>
        <v/>
      </c>
      <c r="H1677" s="1" t="str">
        <f>IF(ข้อมูลออเดอร์!CW1676="","",ข้อมูลออเดอร์!CW1676)</f>
        <v/>
      </c>
      <c r="I1677" s="1" t="str">
        <f>IF(ข้อมูลออเดอร์!CV1676="","",ข้อมูลออเดอร์!CV1676)</f>
        <v/>
      </c>
      <c r="J1677" s="1" t="str">
        <f>IF(ข้อมูลออเดอร์!DD1676="","",ข้อมูลออเดอร์!DD1676)</f>
        <v/>
      </c>
      <c r="K1677" s="102" t="str">
        <f t="shared" si="291"/>
        <v/>
      </c>
      <c r="L1677" s="102" t="str">
        <f t="shared" si="292"/>
        <v/>
      </c>
      <c r="M1677" s="103" t="str">
        <f ca="1" t="shared" si="293"/>
        <v/>
      </c>
      <c r="N1677" s="103" t="str">
        <f ca="1" t="shared" si="294"/>
        <v/>
      </c>
      <c r="O1677" s="1" t="str">
        <f>IFERROR(VLOOKUP(D1677,ข้อมูลออเดอร์!A:EK,49,0),"")</f>
        <v/>
      </c>
      <c r="P1677" s="1" t="str">
        <f>IF(D1677="","",ข้อมูลออเดอร์!AX1676)</f>
        <v/>
      </c>
      <c r="Q1677" s="1" t="str">
        <f>IF(D1677="","",ข้อมูลออเดอร์!AX1676)</f>
        <v/>
      </c>
      <c r="R1677" s="1" t="str">
        <f t="shared" si="295"/>
        <v/>
      </c>
      <c r="S1677" s="1" t="str">
        <f>IF('ข้อมูลจังหวัด-อำเภอ'!C1676="","",'ข้อมูลจังหวัด-อำเภอ'!C1676)</f>
        <v/>
      </c>
      <c r="T1677" s="1" t="str">
        <f>IF('ข้อมูลจังหวัด-อำเภอ'!D1676="","",'ข้อมูลจังหวัด-อำเภอ'!D1676)</f>
        <v/>
      </c>
      <c r="U1677" s="1" t="str">
        <f>IFERROR(VLOOKUP(D1677,ข้อมูลออเดอร์!A:EK,46,0),"")</f>
        <v/>
      </c>
      <c r="V1677" s="1" t="str">
        <f>IFERROR(VLOOKUP(D1677,ข้อมูลออเดอร์!A:EK,46,0),"")</f>
        <v/>
      </c>
      <c r="W1677" s="1" t="str">
        <f>IFERROR(VLOOKUP(D1677,ข้อมูลออเดอร์!A:EK,48,0),"")</f>
        <v/>
      </c>
      <c r="X1677" s="1" t="str">
        <f t="shared" si="296"/>
        <v/>
      </c>
      <c r="Y1677" s="1"/>
      <c r="Z1677" s="1"/>
      <c r="AA1677" s="1" t="e">
        <f t="shared" si="297"/>
        <v>#N/A</v>
      </c>
      <c r="AB1677" s="1"/>
      <c r="AC1677" s="1"/>
      <c r="AD1677" s="1"/>
      <c r="AE1677" s="1" t="e">
        <f>IF(ข้อมูลน้ำหนักสินค้า!C1676="","",ข้อมูลน้ำหนักสินค้า!C1676)*J1677</f>
        <v>#VALUE!</v>
      </c>
    </row>
    <row r="1678" spans="1:31">
      <c r="A1678" s="1" t="str">
        <f t="shared" si="287"/>
        <v/>
      </c>
      <c r="B1678" s="1" t="str">
        <f t="shared" si="288"/>
        <v/>
      </c>
      <c r="C1678" s="1" t="str">
        <f t="shared" si="289"/>
        <v/>
      </c>
      <c r="D1678" s="1" t="str">
        <f>IF(ข้อมูลออเดอร์!A1677="","",ข้อมูลออเดอร์!A1677)</f>
        <v/>
      </c>
      <c r="E1678" s="1" t="str">
        <f>IFERROR(IF(VLOOKUP(D1678,ข้อมูลออเดอร์!A:BV,74,0)="Express delivery","NORMAL",IF(VLOOKUP(D1678,ข้อมูลออเดอร์!A:BV,74,0)="Lalamove","B2B_OFFLINE","")),"")</f>
        <v/>
      </c>
      <c r="F1678" s="1" t="str">
        <f t="shared" si="290"/>
        <v/>
      </c>
      <c r="G1678" s="1" t="str">
        <f>IF(ข้อมูลออเดอร์!CV1677="","",ข้อมูลออเดอร์!CV1677)</f>
        <v/>
      </c>
      <c r="H1678" s="1" t="str">
        <f>IF(ข้อมูลออเดอร์!CW1677="","",ข้อมูลออเดอร์!CW1677)</f>
        <v/>
      </c>
      <c r="I1678" s="1" t="str">
        <f>IF(ข้อมูลออเดอร์!CV1677="","",ข้อมูลออเดอร์!CV1677)</f>
        <v/>
      </c>
      <c r="J1678" s="1" t="str">
        <f>IF(ข้อมูลออเดอร์!DD1677="","",ข้อมูลออเดอร์!DD1677)</f>
        <v/>
      </c>
      <c r="K1678" s="102" t="str">
        <f t="shared" si="291"/>
        <v/>
      </c>
      <c r="L1678" s="102" t="str">
        <f t="shared" si="292"/>
        <v/>
      </c>
      <c r="M1678" s="103" t="str">
        <f ca="1" t="shared" si="293"/>
        <v/>
      </c>
      <c r="N1678" s="103" t="str">
        <f ca="1" t="shared" si="294"/>
        <v/>
      </c>
      <c r="O1678" s="1" t="str">
        <f>IFERROR(VLOOKUP(D1678,ข้อมูลออเดอร์!A:EK,49,0),"")</f>
        <v/>
      </c>
      <c r="P1678" s="1" t="str">
        <f>IF(D1678="","",ข้อมูลออเดอร์!AX1677)</f>
        <v/>
      </c>
      <c r="Q1678" s="1" t="str">
        <f>IF(D1678="","",ข้อมูลออเดอร์!AX1677)</f>
        <v/>
      </c>
      <c r="R1678" s="1" t="str">
        <f t="shared" si="295"/>
        <v/>
      </c>
      <c r="S1678" s="1" t="str">
        <f>IF('ข้อมูลจังหวัด-อำเภอ'!C1677="","",'ข้อมูลจังหวัด-อำเภอ'!C1677)</f>
        <v/>
      </c>
      <c r="T1678" s="1" t="str">
        <f>IF('ข้อมูลจังหวัด-อำเภอ'!D1677="","",'ข้อมูลจังหวัด-อำเภอ'!D1677)</f>
        <v/>
      </c>
      <c r="U1678" s="1" t="str">
        <f>IFERROR(VLOOKUP(D1678,ข้อมูลออเดอร์!A:EK,46,0),"")</f>
        <v/>
      </c>
      <c r="V1678" s="1" t="str">
        <f>IFERROR(VLOOKUP(D1678,ข้อมูลออเดอร์!A:EK,46,0),"")</f>
        <v/>
      </c>
      <c r="W1678" s="1" t="str">
        <f>IFERROR(VLOOKUP(D1678,ข้อมูลออเดอร์!A:EK,48,0),"")</f>
        <v/>
      </c>
      <c r="X1678" s="1" t="str">
        <f t="shared" si="296"/>
        <v/>
      </c>
      <c r="Y1678" s="1"/>
      <c r="Z1678" s="1"/>
      <c r="AA1678" s="1" t="e">
        <f t="shared" si="297"/>
        <v>#N/A</v>
      </c>
      <c r="AB1678" s="1"/>
      <c r="AC1678" s="1"/>
      <c r="AD1678" s="1"/>
      <c r="AE1678" s="1" t="e">
        <f>IF(ข้อมูลน้ำหนักสินค้า!C1677="","",ข้อมูลน้ำหนักสินค้า!C1677)*J1678</f>
        <v>#VALUE!</v>
      </c>
    </row>
    <row r="1679" spans="1:31">
      <c r="A1679" s="1" t="str">
        <f t="shared" si="287"/>
        <v/>
      </c>
      <c r="B1679" s="1" t="str">
        <f t="shared" si="288"/>
        <v/>
      </c>
      <c r="C1679" s="1" t="str">
        <f t="shared" si="289"/>
        <v/>
      </c>
      <c r="D1679" s="1" t="str">
        <f>IF(ข้อมูลออเดอร์!A1678="","",ข้อมูลออเดอร์!A1678)</f>
        <v/>
      </c>
      <c r="E1679" s="1" t="str">
        <f>IFERROR(IF(VLOOKUP(D1679,ข้อมูลออเดอร์!A:BV,74,0)="Express delivery","NORMAL",IF(VLOOKUP(D1679,ข้อมูลออเดอร์!A:BV,74,0)="Lalamove","B2B_OFFLINE","")),"")</f>
        <v/>
      </c>
      <c r="F1679" s="1" t="str">
        <f t="shared" si="290"/>
        <v/>
      </c>
      <c r="G1679" s="1" t="str">
        <f>IF(ข้อมูลออเดอร์!CV1678="","",ข้อมูลออเดอร์!CV1678)</f>
        <v/>
      </c>
      <c r="H1679" s="1" t="str">
        <f>IF(ข้อมูลออเดอร์!CW1678="","",ข้อมูลออเดอร์!CW1678)</f>
        <v/>
      </c>
      <c r="I1679" s="1" t="str">
        <f>IF(ข้อมูลออเดอร์!CV1678="","",ข้อมูลออเดอร์!CV1678)</f>
        <v/>
      </c>
      <c r="J1679" s="1" t="str">
        <f>IF(ข้อมูลออเดอร์!DD1678="","",ข้อมูลออเดอร์!DD1678)</f>
        <v/>
      </c>
      <c r="K1679" s="102" t="str">
        <f t="shared" si="291"/>
        <v/>
      </c>
      <c r="L1679" s="102" t="str">
        <f t="shared" si="292"/>
        <v/>
      </c>
      <c r="M1679" s="103" t="str">
        <f ca="1" t="shared" si="293"/>
        <v/>
      </c>
      <c r="N1679" s="103" t="str">
        <f ca="1" t="shared" si="294"/>
        <v/>
      </c>
      <c r="O1679" s="1" t="str">
        <f>IFERROR(VLOOKUP(D1679,ข้อมูลออเดอร์!A:EK,49,0),"")</f>
        <v/>
      </c>
      <c r="P1679" s="1" t="str">
        <f>IF(D1679="","",ข้อมูลออเดอร์!AX1678)</f>
        <v/>
      </c>
      <c r="Q1679" s="1" t="str">
        <f>IF(D1679="","",ข้อมูลออเดอร์!AX1678)</f>
        <v/>
      </c>
      <c r="R1679" s="1" t="str">
        <f t="shared" si="295"/>
        <v/>
      </c>
      <c r="S1679" s="1" t="str">
        <f>IF('ข้อมูลจังหวัด-อำเภอ'!C1678="","",'ข้อมูลจังหวัด-อำเภอ'!C1678)</f>
        <v/>
      </c>
      <c r="T1679" s="1" t="str">
        <f>IF('ข้อมูลจังหวัด-อำเภอ'!D1678="","",'ข้อมูลจังหวัด-อำเภอ'!D1678)</f>
        <v/>
      </c>
      <c r="U1679" s="1" t="str">
        <f>IFERROR(VLOOKUP(D1679,ข้อมูลออเดอร์!A:EK,46,0),"")</f>
        <v/>
      </c>
      <c r="V1679" s="1" t="str">
        <f>IFERROR(VLOOKUP(D1679,ข้อมูลออเดอร์!A:EK,46,0),"")</f>
        <v/>
      </c>
      <c r="W1679" s="1" t="str">
        <f>IFERROR(VLOOKUP(D1679,ข้อมูลออเดอร์!A:EK,48,0),"")</f>
        <v/>
      </c>
      <c r="X1679" s="1" t="str">
        <f t="shared" si="296"/>
        <v/>
      </c>
      <c r="Y1679" s="1"/>
      <c r="Z1679" s="1"/>
      <c r="AA1679" s="1" t="e">
        <f t="shared" si="297"/>
        <v>#N/A</v>
      </c>
      <c r="AB1679" s="1"/>
      <c r="AC1679" s="1"/>
      <c r="AD1679" s="1"/>
      <c r="AE1679" s="1" t="e">
        <f>IF(ข้อมูลน้ำหนักสินค้า!C1678="","",ข้อมูลน้ำหนักสินค้า!C1678)*J1679</f>
        <v>#VALUE!</v>
      </c>
    </row>
    <row r="1680" spans="1:31">
      <c r="A1680" s="1" t="str">
        <f t="shared" si="287"/>
        <v/>
      </c>
      <c r="B1680" s="1" t="str">
        <f t="shared" si="288"/>
        <v/>
      </c>
      <c r="C1680" s="1" t="str">
        <f t="shared" si="289"/>
        <v/>
      </c>
      <c r="D1680" s="1" t="str">
        <f>IF(ข้อมูลออเดอร์!A1679="","",ข้อมูลออเดอร์!A1679)</f>
        <v/>
      </c>
      <c r="E1680" s="1" t="str">
        <f>IFERROR(IF(VLOOKUP(D1680,ข้อมูลออเดอร์!A:BV,74,0)="Express delivery","NORMAL",IF(VLOOKUP(D1680,ข้อมูลออเดอร์!A:BV,74,0)="Lalamove","B2B_OFFLINE","")),"")</f>
        <v/>
      </c>
      <c r="F1680" s="1" t="str">
        <f t="shared" si="290"/>
        <v/>
      </c>
      <c r="G1680" s="1" t="str">
        <f>IF(ข้อมูลออเดอร์!CV1679="","",ข้อมูลออเดอร์!CV1679)</f>
        <v/>
      </c>
      <c r="H1680" s="1" t="str">
        <f>IF(ข้อมูลออเดอร์!CW1679="","",ข้อมูลออเดอร์!CW1679)</f>
        <v/>
      </c>
      <c r="I1680" s="1" t="str">
        <f>IF(ข้อมูลออเดอร์!CV1679="","",ข้อมูลออเดอร์!CV1679)</f>
        <v/>
      </c>
      <c r="J1680" s="1" t="str">
        <f>IF(ข้อมูลออเดอร์!DD1679="","",ข้อมูลออเดอร์!DD1679)</f>
        <v/>
      </c>
      <c r="K1680" s="102" t="str">
        <f t="shared" si="291"/>
        <v/>
      </c>
      <c r="L1680" s="102" t="str">
        <f t="shared" si="292"/>
        <v/>
      </c>
      <c r="M1680" s="103" t="str">
        <f ca="1" t="shared" si="293"/>
        <v/>
      </c>
      <c r="N1680" s="103" t="str">
        <f ca="1" t="shared" si="294"/>
        <v/>
      </c>
      <c r="O1680" s="1" t="str">
        <f>IFERROR(VLOOKUP(D1680,ข้อมูลออเดอร์!A:EK,49,0),"")</f>
        <v/>
      </c>
      <c r="P1680" s="1" t="str">
        <f>IF(D1680="","",ข้อมูลออเดอร์!AX1679)</f>
        <v/>
      </c>
      <c r="Q1680" s="1" t="str">
        <f>IF(D1680="","",ข้อมูลออเดอร์!AX1679)</f>
        <v/>
      </c>
      <c r="R1680" s="1" t="str">
        <f t="shared" si="295"/>
        <v/>
      </c>
      <c r="S1680" s="1" t="str">
        <f>IF('ข้อมูลจังหวัด-อำเภอ'!C1679="","",'ข้อมูลจังหวัด-อำเภอ'!C1679)</f>
        <v/>
      </c>
      <c r="T1680" s="1" t="str">
        <f>IF('ข้อมูลจังหวัด-อำเภอ'!D1679="","",'ข้อมูลจังหวัด-อำเภอ'!D1679)</f>
        <v/>
      </c>
      <c r="U1680" s="1" t="str">
        <f>IFERROR(VLOOKUP(D1680,ข้อมูลออเดอร์!A:EK,46,0),"")</f>
        <v/>
      </c>
      <c r="V1680" s="1" t="str">
        <f>IFERROR(VLOOKUP(D1680,ข้อมูลออเดอร์!A:EK,46,0),"")</f>
        <v/>
      </c>
      <c r="W1680" s="1" t="str">
        <f>IFERROR(VLOOKUP(D1680,ข้อมูลออเดอร์!A:EK,48,0),"")</f>
        <v/>
      </c>
      <c r="X1680" s="1" t="str">
        <f t="shared" si="296"/>
        <v/>
      </c>
      <c r="Y1680" s="1"/>
      <c r="Z1680" s="1"/>
      <c r="AA1680" s="1" t="e">
        <f t="shared" si="297"/>
        <v>#N/A</v>
      </c>
      <c r="AB1680" s="1"/>
      <c r="AC1680" s="1"/>
      <c r="AD1680" s="1"/>
      <c r="AE1680" s="1" t="e">
        <f>IF(ข้อมูลน้ำหนักสินค้า!C1679="","",ข้อมูลน้ำหนักสินค้า!C1679)*J1680</f>
        <v>#VALUE!</v>
      </c>
    </row>
    <row r="1681" spans="1:31">
      <c r="A1681" s="1" t="str">
        <f t="shared" si="287"/>
        <v/>
      </c>
      <c r="B1681" s="1" t="str">
        <f t="shared" si="288"/>
        <v/>
      </c>
      <c r="C1681" s="1" t="str">
        <f t="shared" si="289"/>
        <v/>
      </c>
      <c r="D1681" s="1" t="str">
        <f>IF(ข้อมูลออเดอร์!A1680="","",ข้อมูลออเดอร์!A1680)</f>
        <v/>
      </c>
      <c r="E1681" s="1" t="str">
        <f>IFERROR(IF(VLOOKUP(D1681,ข้อมูลออเดอร์!A:BV,74,0)="Express delivery","NORMAL",IF(VLOOKUP(D1681,ข้อมูลออเดอร์!A:BV,74,0)="Lalamove","B2B_OFFLINE","")),"")</f>
        <v/>
      </c>
      <c r="F1681" s="1" t="str">
        <f t="shared" si="290"/>
        <v/>
      </c>
      <c r="G1681" s="1" t="str">
        <f>IF(ข้อมูลออเดอร์!CV1680="","",ข้อมูลออเดอร์!CV1680)</f>
        <v/>
      </c>
      <c r="H1681" s="1" t="str">
        <f>IF(ข้อมูลออเดอร์!CW1680="","",ข้อมูลออเดอร์!CW1680)</f>
        <v/>
      </c>
      <c r="I1681" s="1" t="str">
        <f>IF(ข้อมูลออเดอร์!CV1680="","",ข้อมูลออเดอร์!CV1680)</f>
        <v/>
      </c>
      <c r="J1681" s="1" t="str">
        <f>IF(ข้อมูลออเดอร์!DD1680="","",ข้อมูลออเดอร์!DD1680)</f>
        <v/>
      </c>
      <c r="K1681" s="102" t="str">
        <f t="shared" si="291"/>
        <v/>
      </c>
      <c r="L1681" s="102" t="str">
        <f t="shared" si="292"/>
        <v/>
      </c>
      <c r="M1681" s="103" t="str">
        <f ca="1" t="shared" si="293"/>
        <v/>
      </c>
      <c r="N1681" s="103" t="str">
        <f ca="1" t="shared" si="294"/>
        <v/>
      </c>
      <c r="O1681" s="1" t="str">
        <f>IFERROR(VLOOKUP(D1681,ข้อมูลออเดอร์!A:EK,49,0),"")</f>
        <v/>
      </c>
      <c r="P1681" s="1" t="str">
        <f>IF(D1681="","",ข้อมูลออเดอร์!AX1680)</f>
        <v/>
      </c>
      <c r="Q1681" s="1" t="str">
        <f>IF(D1681="","",ข้อมูลออเดอร์!AX1680)</f>
        <v/>
      </c>
      <c r="R1681" s="1" t="str">
        <f t="shared" si="295"/>
        <v/>
      </c>
      <c r="S1681" s="1" t="str">
        <f>IF('ข้อมูลจังหวัด-อำเภอ'!C1680="","",'ข้อมูลจังหวัด-อำเภอ'!C1680)</f>
        <v/>
      </c>
      <c r="T1681" s="1" t="str">
        <f>IF('ข้อมูลจังหวัด-อำเภอ'!D1680="","",'ข้อมูลจังหวัด-อำเภอ'!D1680)</f>
        <v/>
      </c>
      <c r="U1681" s="1" t="str">
        <f>IFERROR(VLOOKUP(D1681,ข้อมูลออเดอร์!A:EK,46,0),"")</f>
        <v/>
      </c>
      <c r="V1681" s="1" t="str">
        <f>IFERROR(VLOOKUP(D1681,ข้อมูลออเดอร์!A:EK,46,0),"")</f>
        <v/>
      </c>
      <c r="W1681" s="1" t="str">
        <f>IFERROR(VLOOKUP(D1681,ข้อมูลออเดอร์!A:EK,48,0),"")</f>
        <v/>
      </c>
      <c r="X1681" s="1" t="str">
        <f t="shared" si="296"/>
        <v/>
      </c>
      <c r="Y1681" s="1"/>
      <c r="Z1681" s="1"/>
      <c r="AA1681" s="1" t="e">
        <f t="shared" si="297"/>
        <v>#N/A</v>
      </c>
      <c r="AB1681" s="1"/>
      <c r="AC1681" s="1"/>
      <c r="AD1681" s="1"/>
      <c r="AE1681" s="1" t="e">
        <f>IF(ข้อมูลน้ำหนักสินค้า!C1680="","",ข้อมูลน้ำหนักสินค้า!C1680)*J1681</f>
        <v>#VALUE!</v>
      </c>
    </row>
    <row r="1682" spans="1:31">
      <c r="A1682" s="1" t="str">
        <f t="shared" si="287"/>
        <v/>
      </c>
      <c r="B1682" s="1" t="str">
        <f t="shared" si="288"/>
        <v/>
      </c>
      <c r="C1682" s="1" t="str">
        <f t="shared" si="289"/>
        <v/>
      </c>
      <c r="D1682" s="1" t="str">
        <f>IF(ข้อมูลออเดอร์!A1681="","",ข้อมูลออเดอร์!A1681)</f>
        <v/>
      </c>
      <c r="E1682" s="1" t="str">
        <f>IFERROR(IF(VLOOKUP(D1682,ข้อมูลออเดอร์!A:BV,74,0)="Express delivery","NORMAL",IF(VLOOKUP(D1682,ข้อมูลออเดอร์!A:BV,74,0)="Lalamove","B2B_OFFLINE","")),"")</f>
        <v/>
      </c>
      <c r="F1682" s="1" t="str">
        <f t="shared" si="290"/>
        <v/>
      </c>
      <c r="G1682" s="1" t="str">
        <f>IF(ข้อมูลออเดอร์!CV1681="","",ข้อมูลออเดอร์!CV1681)</f>
        <v/>
      </c>
      <c r="H1682" s="1" t="str">
        <f>IF(ข้อมูลออเดอร์!CW1681="","",ข้อมูลออเดอร์!CW1681)</f>
        <v/>
      </c>
      <c r="I1682" s="1" t="str">
        <f>IF(ข้อมูลออเดอร์!CV1681="","",ข้อมูลออเดอร์!CV1681)</f>
        <v/>
      </c>
      <c r="J1682" s="1" t="str">
        <f>IF(ข้อมูลออเดอร์!DD1681="","",ข้อมูลออเดอร์!DD1681)</f>
        <v/>
      </c>
      <c r="K1682" s="102" t="str">
        <f t="shared" si="291"/>
        <v/>
      </c>
      <c r="L1682" s="102" t="str">
        <f t="shared" si="292"/>
        <v/>
      </c>
      <c r="M1682" s="103" t="str">
        <f ca="1" t="shared" si="293"/>
        <v/>
      </c>
      <c r="N1682" s="103" t="str">
        <f ca="1" t="shared" si="294"/>
        <v/>
      </c>
      <c r="O1682" s="1" t="str">
        <f>IFERROR(VLOOKUP(D1682,ข้อมูลออเดอร์!A:EK,49,0),"")</f>
        <v/>
      </c>
      <c r="P1682" s="1" t="str">
        <f>IF(D1682="","",ข้อมูลออเดอร์!AX1681)</f>
        <v/>
      </c>
      <c r="Q1682" s="1" t="str">
        <f>IF(D1682="","",ข้อมูลออเดอร์!AX1681)</f>
        <v/>
      </c>
      <c r="R1682" s="1" t="str">
        <f t="shared" si="295"/>
        <v/>
      </c>
      <c r="S1682" s="1" t="str">
        <f>IF('ข้อมูลจังหวัด-อำเภอ'!C1681="","",'ข้อมูลจังหวัด-อำเภอ'!C1681)</f>
        <v/>
      </c>
      <c r="T1682" s="1" t="str">
        <f>IF('ข้อมูลจังหวัด-อำเภอ'!D1681="","",'ข้อมูลจังหวัด-อำเภอ'!D1681)</f>
        <v/>
      </c>
      <c r="U1682" s="1" t="str">
        <f>IFERROR(VLOOKUP(D1682,ข้อมูลออเดอร์!A:EK,46,0),"")</f>
        <v/>
      </c>
      <c r="V1682" s="1" t="str">
        <f>IFERROR(VLOOKUP(D1682,ข้อมูลออเดอร์!A:EK,46,0),"")</f>
        <v/>
      </c>
      <c r="W1682" s="1" t="str">
        <f>IFERROR(VLOOKUP(D1682,ข้อมูลออเดอร์!A:EK,48,0),"")</f>
        <v/>
      </c>
      <c r="X1682" s="1" t="str">
        <f t="shared" si="296"/>
        <v/>
      </c>
      <c r="Y1682" s="1"/>
      <c r="Z1682" s="1"/>
      <c r="AA1682" s="1" t="e">
        <f t="shared" si="297"/>
        <v>#N/A</v>
      </c>
      <c r="AB1682" s="1"/>
      <c r="AC1682" s="1"/>
      <c r="AD1682" s="1"/>
      <c r="AE1682" s="1" t="e">
        <f>IF(ข้อมูลน้ำหนักสินค้า!C1681="","",ข้อมูลน้ำหนักสินค้า!C1681)*J1682</f>
        <v>#VALUE!</v>
      </c>
    </row>
    <row r="1683" spans="1:31">
      <c r="A1683" s="1" t="str">
        <f t="shared" si="287"/>
        <v/>
      </c>
      <c r="B1683" s="1" t="str">
        <f t="shared" si="288"/>
        <v/>
      </c>
      <c r="C1683" s="1" t="str">
        <f t="shared" si="289"/>
        <v/>
      </c>
      <c r="D1683" s="1" t="str">
        <f>IF(ข้อมูลออเดอร์!A1682="","",ข้อมูลออเดอร์!A1682)</f>
        <v/>
      </c>
      <c r="E1683" s="1" t="str">
        <f>IFERROR(IF(VLOOKUP(D1683,ข้อมูลออเดอร์!A:BV,74,0)="Express delivery","NORMAL",IF(VLOOKUP(D1683,ข้อมูลออเดอร์!A:BV,74,0)="Lalamove","B2B_OFFLINE","")),"")</f>
        <v/>
      </c>
      <c r="F1683" s="1" t="str">
        <f t="shared" si="290"/>
        <v/>
      </c>
      <c r="G1683" s="1" t="str">
        <f>IF(ข้อมูลออเดอร์!CV1682="","",ข้อมูลออเดอร์!CV1682)</f>
        <v/>
      </c>
      <c r="H1683" s="1" t="str">
        <f>IF(ข้อมูลออเดอร์!CW1682="","",ข้อมูลออเดอร์!CW1682)</f>
        <v/>
      </c>
      <c r="I1683" s="1" t="str">
        <f>IF(ข้อมูลออเดอร์!CV1682="","",ข้อมูลออเดอร์!CV1682)</f>
        <v/>
      </c>
      <c r="J1683" s="1" t="str">
        <f>IF(ข้อมูลออเดอร์!DD1682="","",ข้อมูลออเดอร์!DD1682)</f>
        <v/>
      </c>
      <c r="K1683" s="102" t="str">
        <f t="shared" si="291"/>
        <v/>
      </c>
      <c r="L1683" s="102" t="str">
        <f t="shared" si="292"/>
        <v/>
      </c>
      <c r="M1683" s="103" t="str">
        <f ca="1" t="shared" si="293"/>
        <v/>
      </c>
      <c r="N1683" s="103" t="str">
        <f ca="1" t="shared" si="294"/>
        <v/>
      </c>
      <c r="O1683" s="1" t="str">
        <f>IFERROR(VLOOKUP(D1683,ข้อมูลออเดอร์!A:EK,49,0),"")</f>
        <v/>
      </c>
      <c r="P1683" s="1" t="str">
        <f>IF(D1683="","",ข้อมูลออเดอร์!AX1682)</f>
        <v/>
      </c>
      <c r="Q1683" s="1" t="str">
        <f>IF(D1683="","",ข้อมูลออเดอร์!AX1682)</f>
        <v/>
      </c>
      <c r="R1683" s="1" t="str">
        <f t="shared" si="295"/>
        <v/>
      </c>
      <c r="S1683" s="1" t="str">
        <f>IF('ข้อมูลจังหวัด-อำเภอ'!C1682="","",'ข้อมูลจังหวัด-อำเภอ'!C1682)</f>
        <v/>
      </c>
      <c r="T1683" s="1" t="str">
        <f>IF('ข้อมูลจังหวัด-อำเภอ'!D1682="","",'ข้อมูลจังหวัด-อำเภอ'!D1682)</f>
        <v/>
      </c>
      <c r="U1683" s="1" t="str">
        <f>IFERROR(VLOOKUP(D1683,ข้อมูลออเดอร์!A:EK,46,0),"")</f>
        <v/>
      </c>
      <c r="V1683" s="1" t="str">
        <f>IFERROR(VLOOKUP(D1683,ข้อมูลออเดอร์!A:EK,46,0),"")</f>
        <v/>
      </c>
      <c r="W1683" s="1" t="str">
        <f>IFERROR(VLOOKUP(D1683,ข้อมูลออเดอร์!A:EK,48,0),"")</f>
        <v/>
      </c>
      <c r="X1683" s="1" t="str">
        <f t="shared" si="296"/>
        <v/>
      </c>
      <c r="Y1683" s="1"/>
      <c r="Z1683" s="1"/>
      <c r="AA1683" s="1" t="e">
        <f t="shared" si="297"/>
        <v>#N/A</v>
      </c>
      <c r="AB1683" s="1"/>
      <c r="AC1683" s="1"/>
      <c r="AD1683" s="1"/>
      <c r="AE1683" s="1" t="e">
        <f>IF(ข้อมูลน้ำหนักสินค้า!C1682="","",ข้อมูลน้ำหนักสินค้า!C1682)*J1683</f>
        <v>#VALUE!</v>
      </c>
    </row>
    <row r="1684" spans="1:31">
      <c r="A1684" s="1" t="str">
        <f t="shared" si="287"/>
        <v/>
      </c>
      <c r="B1684" s="1" t="str">
        <f t="shared" si="288"/>
        <v/>
      </c>
      <c r="C1684" s="1" t="str">
        <f t="shared" si="289"/>
        <v/>
      </c>
      <c r="D1684" s="1" t="str">
        <f>IF(ข้อมูลออเดอร์!A1683="","",ข้อมูลออเดอร์!A1683)</f>
        <v/>
      </c>
      <c r="E1684" s="1" t="str">
        <f>IFERROR(IF(VLOOKUP(D1684,ข้อมูลออเดอร์!A:BV,74,0)="Express delivery","NORMAL",IF(VLOOKUP(D1684,ข้อมูลออเดอร์!A:BV,74,0)="Lalamove","B2B_OFFLINE","")),"")</f>
        <v/>
      </c>
      <c r="F1684" s="1" t="str">
        <f t="shared" si="290"/>
        <v/>
      </c>
      <c r="G1684" s="1" t="str">
        <f>IF(ข้อมูลออเดอร์!CV1683="","",ข้อมูลออเดอร์!CV1683)</f>
        <v/>
      </c>
      <c r="H1684" s="1" t="str">
        <f>IF(ข้อมูลออเดอร์!CW1683="","",ข้อมูลออเดอร์!CW1683)</f>
        <v/>
      </c>
      <c r="I1684" s="1" t="str">
        <f>IF(ข้อมูลออเดอร์!CV1683="","",ข้อมูลออเดอร์!CV1683)</f>
        <v/>
      </c>
      <c r="J1684" s="1" t="str">
        <f>IF(ข้อมูลออเดอร์!DD1683="","",ข้อมูลออเดอร์!DD1683)</f>
        <v/>
      </c>
      <c r="K1684" s="102" t="str">
        <f t="shared" si="291"/>
        <v/>
      </c>
      <c r="L1684" s="102" t="str">
        <f t="shared" si="292"/>
        <v/>
      </c>
      <c r="M1684" s="103" t="str">
        <f ca="1" t="shared" si="293"/>
        <v/>
      </c>
      <c r="N1684" s="103" t="str">
        <f ca="1" t="shared" si="294"/>
        <v/>
      </c>
      <c r="O1684" s="1" t="str">
        <f>IFERROR(VLOOKUP(D1684,ข้อมูลออเดอร์!A:EK,49,0),"")</f>
        <v/>
      </c>
      <c r="P1684" s="1" t="str">
        <f>IF(D1684="","",ข้อมูลออเดอร์!AX1683)</f>
        <v/>
      </c>
      <c r="Q1684" s="1" t="str">
        <f>IF(D1684="","",ข้อมูลออเดอร์!AX1683)</f>
        <v/>
      </c>
      <c r="R1684" s="1" t="str">
        <f t="shared" si="295"/>
        <v/>
      </c>
      <c r="S1684" s="1" t="str">
        <f>IF('ข้อมูลจังหวัด-อำเภอ'!C1683="","",'ข้อมูลจังหวัด-อำเภอ'!C1683)</f>
        <v/>
      </c>
      <c r="T1684" s="1" t="str">
        <f>IF('ข้อมูลจังหวัด-อำเภอ'!D1683="","",'ข้อมูลจังหวัด-อำเภอ'!D1683)</f>
        <v/>
      </c>
      <c r="U1684" s="1" t="str">
        <f>IFERROR(VLOOKUP(D1684,ข้อมูลออเดอร์!A:EK,46,0),"")</f>
        <v/>
      </c>
      <c r="V1684" s="1" t="str">
        <f>IFERROR(VLOOKUP(D1684,ข้อมูลออเดอร์!A:EK,46,0),"")</f>
        <v/>
      </c>
      <c r="W1684" s="1" t="str">
        <f>IFERROR(VLOOKUP(D1684,ข้อมูลออเดอร์!A:EK,48,0),"")</f>
        <v/>
      </c>
      <c r="X1684" s="1" t="str">
        <f t="shared" si="296"/>
        <v/>
      </c>
      <c r="Y1684" s="1"/>
      <c r="Z1684" s="1"/>
      <c r="AA1684" s="1" t="e">
        <f t="shared" si="297"/>
        <v>#N/A</v>
      </c>
      <c r="AB1684" s="1"/>
      <c r="AC1684" s="1"/>
      <c r="AD1684" s="1"/>
      <c r="AE1684" s="1" t="e">
        <f>IF(ข้อมูลน้ำหนักสินค้า!C1683="","",ข้อมูลน้ำหนักสินค้า!C1683)*J1684</f>
        <v>#VALUE!</v>
      </c>
    </row>
    <row r="1685" spans="1:31">
      <c r="A1685" s="1" t="str">
        <f t="shared" si="287"/>
        <v/>
      </c>
      <c r="B1685" s="1" t="str">
        <f t="shared" si="288"/>
        <v/>
      </c>
      <c r="C1685" s="1" t="str">
        <f t="shared" si="289"/>
        <v/>
      </c>
      <c r="D1685" s="1" t="str">
        <f>IF(ข้อมูลออเดอร์!A1684="","",ข้อมูลออเดอร์!A1684)</f>
        <v/>
      </c>
      <c r="E1685" s="1" t="str">
        <f>IFERROR(IF(VLOOKUP(D1685,ข้อมูลออเดอร์!A:BV,74,0)="Express delivery","NORMAL",IF(VLOOKUP(D1685,ข้อมูลออเดอร์!A:BV,74,0)="Lalamove","B2B_OFFLINE","")),"")</f>
        <v/>
      </c>
      <c r="F1685" s="1" t="str">
        <f t="shared" si="290"/>
        <v/>
      </c>
      <c r="G1685" s="1" t="str">
        <f>IF(ข้อมูลออเดอร์!CV1684="","",ข้อมูลออเดอร์!CV1684)</f>
        <v/>
      </c>
      <c r="H1685" s="1" t="str">
        <f>IF(ข้อมูลออเดอร์!CW1684="","",ข้อมูลออเดอร์!CW1684)</f>
        <v/>
      </c>
      <c r="I1685" s="1" t="str">
        <f>IF(ข้อมูลออเดอร์!CV1684="","",ข้อมูลออเดอร์!CV1684)</f>
        <v/>
      </c>
      <c r="J1685" s="1" t="str">
        <f>IF(ข้อมูลออเดอร์!DD1684="","",ข้อมูลออเดอร์!DD1684)</f>
        <v/>
      </c>
      <c r="K1685" s="102" t="str">
        <f t="shared" si="291"/>
        <v/>
      </c>
      <c r="L1685" s="102" t="str">
        <f t="shared" si="292"/>
        <v/>
      </c>
      <c r="M1685" s="103" t="str">
        <f ca="1" t="shared" si="293"/>
        <v/>
      </c>
      <c r="N1685" s="103" t="str">
        <f ca="1" t="shared" si="294"/>
        <v/>
      </c>
      <c r="O1685" s="1" t="str">
        <f>IFERROR(VLOOKUP(D1685,ข้อมูลออเดอร์!A:EK,49,0),"")</f>
        <v/>
      </c>
      <c r="P1685" s="1" t="str">
        <f>IF(D1685="","",ข้อมูลออเดอร์!AX1684)</f>
        <v/>
      </c>
      <c r="Q1685" s="1" t="str">
        <f>IF(D1685="","",ข้อมูลออเดอร์!AX1684)</f>
        <v/>
      </c>
      <c r="R1685" s="1" t="str">
        <f t="shared" si="295"/>
        <v/>
      </c>
      <c r="S1685" s="1" t="str">
        <f>IF('ข้อมูลจังหวัด-อำเภอ'!C1684="","",'ข้อมูลจังหวัด-อำเภอ'!C1684)</f>
        <v/>
      </c>
      <c r="T1685" s="1" t="str">
        <f>IF('ข้อมูลจังหวัด-อำเภอ'!D1684="","",'ข้อมูลจังหวัด-อำเภอ'!D1684)</f>
        <v/>
      </c>
      <c r="U1685" s="1" t="str">
        <f>IFERROR(VLOOKUP(D1685,ข้อมูลออเดอร์!A:EK,46,0),"")</f>
        <v/>
      </c>
      <c r="V1685" s="1" t="str">
        <f>IFERROR(VLOOKUP(D1685,ข้อมูลออเดอร์!A:EK,46,0),"")</f>
        <v/>
      </c>
      <c r="W1685" s="1" t="str">
        <f>IFERROR(VLOOKUP(D1685,ข้อมูลออเดอร์!A:EK,48,0),"")</f>
        <v/>
      </c>
      <c r="X1685" s="1" t="str">
        <f t="shared" si="296"/>
        <v/>
      </c>
      <c r="Y1685" s="1"/>
      <c r="Z1685" s="1"/>
      <c r="AA1685" s="1" t="e">
        <f t="shared" si="297"/>
        <v>#N/A</v>
      </c>
      <c r="AB1685" s="1"/>
      <c r="AC1685" s="1"/>
      <c r="AD1685" s="1"/>
      <c r="AE1685" s="1" t="e">
        <f>IF(ข้อมูลน้ำหนักสินค้า!C1684="","",ข้อมูลน้ำหนักสินค้า!C1684)*J1685</f>
        <v>#VALUE!</v>
      </c>
    </row>
    <row r="1686" spans="1:31">
      <c r="A1686" s="1" t="str">
        <f t="shared" si="287"/>
        <v/>
      </c>
      <c r="B1686" s="1" t="str">
        <f t="shared" si="288"/>
        <v/>
      </c>
      <c r="C1686" s="1" t="str">
        <f t="shared" si="289"/>
        <v/>
      </c>
      <c r="D1686" s="1" t="str">
        <f>IF(ข้อมูลออเดอร์!A1685="","",ข้อมูลออเดอร์!A1685)</f>
        <v/>
      </c>
      <c r="E1686" s="1" t="str">
        <f>IFERROR(IF(VLOOKUP(D1686,ข้อมูลออเดอร์!A:BV,74,0)="Express delivery","NORMAL",IF(VLOOKUP(D1686,ข้อมูลออเดอร์!A:BV,74,0)="Lalamove","B2B_OFFLINE","")),"")</f>
        <v/>
      </c>
      <c r="F1686" s="1" t="str">
        <f t="shared" si="290"/>
        <v/>
      </c>
      <c r="G1686" s="1" t="str">
        <f>IF(ข้อมูลออเดอร์!CV1685="","",ข้อมูลออเดอร์!CV1685)</f>
        <v/>
      </c>
      <c r="H1686" s="1" t="str">
        <f>IF(ข้อมูลออเดอร์!CW1685="","",ข้อมูลออเดอร์!CW1685)</f>
        <v/>
      </c>
      <c r="I1686" s="1" t="str">
        <f>IF(ข้อมูลออเดอร์!CV1685="","",ข้อมูลออเดอร์!CV1685)</f>
        <v/>
      </c>
      <c r="J1686" s="1" t="str">
        <f>IF(ข้อมูลออเดอร์!DD1685="","",ข้อมูลออเดอร์!DD1685)</f>
        <v/>
      </c>
      <c r="K1686" s="102" t="str">
        <f t="shared" si="291"/>
        <v/>
      </c>
      <c r="L1686" s="102" t="str">
        <f t="shared" si="292"/>
        <v/>
      </c>
      <c r="M1686" s="103" t="str">
        <f ca="1" t="shared" si="293"/>
        <v/>
      </c>
      <c r="N1686" s="103" t="str">
        <f ca="1" t="shared" si="294"/>
        <v/>
      </c>
      <c r="O1686" s="1" t="str">
        <f>IFERROR(VLOOKUP(D1686,ข้อมูลออเดอร์!A:EK,49,0),"")</f>
        <v/>
      </c>
      <c r="P1686" s="1" t="str">
        <f>IF(D1686="","",ข้อมูลออเดอร์!AX1685)</f>
        <v/>
      </c>
      <c r="Q1686" s="1" t="str">
        <f>IF(D1686="","",ข้อมูลออเดอร์!AX1685)</f>
        <v/>
      </c>
      <c r="R1686" s="1" t="str">
        <f t="shared" si="295"/>
        <v/>
      </c>
      <c r="S1686" s="1" t="str">
        <f>IF('ข้อมูลจังหวัด-อำเภอ'!C1685="","",'ข้อมูลจังหวัด-อำเภอ'!C1685)</f>
        <v/>
      </c>
      <c r="T1686" s="1" t="str">
        <f>IF('ข้อมูลจังหวัด-อำเภอ'!D1685="","",'ข้อมูลจังหวัด-อำเภอ'!D1685)</f>
        <v/>
      </c>
      <c r="U1686" s="1" t="str">
        <f>IFERROR(VLOOKUP(D1686,ข้อมูลออเดอร์!A:EK,46,0),"")</f>
        <v/>
      </c>
      <c r="V1686" s="1" t="str">
        <f>IFERROR(VLOOKUP(D1686,ข้อมูลออเดอร์!A:EK,46,0),"")</f>
        <v/>
      </c>
      <c r="W1686" s="1" t="str">
        <f>IFERROR(VLOOKUP(D1686,ข้อมูลออเดอร์!A:EK,48,0),"")</f>
        <v/>
      </c>
      <c r="X1686" s="1" t="str">
        <f t="shared" si="296"/>
        <v/>
      </c>
      <c r="Y1686" s="1"/>
      <c r="Z1686" s="1"/>
      <c r="AA1686" s="1" t="e">
        <f t="shared" si="297"/>
        <v>#N/A</v>
      </c>
      <c r="AB1686" s="1"/>
      <c r="AC1686" s="1"/>
      <c r="AD1686" s="1"/>
      <c r="AE1686" s="1" t="e">
        <f>IF(ข้อมูลน้ำหนักสินค้า!C1685="","",ข้อมูลน้ำหนักสินค้า!C1685)*J1686</f>
        <v>#VALUE!</v>
      </c>
    </row>
    <row r="1687" spans="1:31">
      <c r="A1687" s="1" t="str">
        <f t="shared" si="287"/>
        <v/>
      </c>
      <c r="B1687" s="1" t="str">
        <f t="shared" si="288"/>
        <v/>
      </c>
      <c r="C1687" s="1" t="str">
        <f t="shared" si="289"/>
        <v/>
      </c>
      <c r="D1687" s="1" t="str">
        <f>IF(ข้อมูลออเดอร์!A1686="","",ข้อมูลออเดอร์!A1686)</f>
        <v/>
      </c>
      <c r="E1687" s="1" t="str">
        <f>IFERROR(IF(VLOOKUP(D1687,ข้อมูลออเดอร์!A:BV,74,0)="Express delivery","NORMAL",IF(VLOOKUP(D1687,ข้อมูลออเดอร์!A:BV,74,0)="Lalamove","B2B_OFFLINE","")),"")</f>
        <v/>
      </c>
      <c r="F1687" s="1" t="str">
        <f t="shared" si="290"/>
        <v/>
      </c>
      <c r="G1687" s="1" t="str">
        <f>IF(ข้อมูลออเดอร์!CV1686="","",ข้อมูลออเดอร์!CV1686)</f>
        <v/>
      </c>
      <c r="H1687" s="1" t="str">
        <f>IF(ข้อมูลออเดอร์!CW1686="","",ข้อมูลออเดอร์!CW1686)</f>
        <v/>
      </c>
      <c r="I1687" s="1" t="str">
        <f>IF(ข้อมูลออเดอร์!CV1686="","",ข้อมูลออเดอร์!CV1686)</f>
        <v/>
      </c>
      <c r="J1687" s="1" t="str">
        <f>IF(ข้อมูลออเดอร์!DD1686="","",ข้อมูลออเดอร์!DD1686)</f>
        <v/>
      </c>
      <c r="K1687" s="102" t="str">
        <f t="shared" si="291"/>
        <v/>
      </c>
      <c r="L1687" s="102" t="str">
        <f t="shared" si="292"/>
        <v/>
      </c>
      <c r="M1687" s="103" t="str">
        <f ca="1" t="shared" si="293"/>
        <v/>
      </c>
      <c r="N1687" s="103" t="str">
        <f ca="1" t="shared" si="294"/>
        <v/>
      </c>
      <c r="O1687" s="1" t="str">
        <f>IFERROR(VLOOKUP(D1687,ข้อมูลออเดอร์!A:EK,49,0),"")</f>
        <v/>
      </c>
      <c r="P1687" s="1" t="str">
        <f>IF(D1687="","",ข้อมูลออเดอร์!AX1686)</f>
        <v/>
      </c>
      <c r="Q1687" s="1" t="str">
        <f>IF(D1687="","",ข้อมูลออเดอร์!AX1686)</f>
        <v/>
      </c>
      <c r="R1687" s="1" t="str">
        <f t="shared" si="295"/>
        <v/>
      </c>
      <c r="S1687" s="1" t="str">
        <f>IF('ข้อมูลจังหวัด-อำเภอ'!C1686="","",'ข้อมูลจังหวัด-อำเภอ'!C1686)</f>
        <v/>
      </c>
      <c r="T1687" s="1" t="str">
        <f>IF('ข้อมูลจังหวัด-อำเภอ'!D1686="","",'ข้อมูลจังหวัด-อำเภอ'!D1686)</f>
        <v/>
      </c>
      <c r="U1687" s="1" t="str">
        <f>IFERROR(VLOOKUP(D1687,ข้อมูลออเดอร์!A:EK,46,0),"")</f>
        <v/>
      </c>
      <c r="V1687" s="1" t="str">
        <f>IFERROR(VLOOKUP(D1687,ข้อมูลออเดอร์!A:EK,46,0),"")</f>
        <v/>
      </c>
      <c r="W1687" s="1" t="str">
        <f>IFERROR(VLOOKUP(D1687,ข้อมูลออเดอร์!A:EK,48,0),"")</f>
        <v/>
      </c>
      <c r="X1687" s="1" t="str">
        <f t="shared" si="296"/>
        <v/>
      </c>
      <c r="Y1687" s="1"/>
      <c r="Z1687" s="1"/>
      <c r="AA1687" s="1" t="e">
        <f t="shared" si="297"/>
        <v>#N/A</v>
      </c>
      <c r="AB1687" s="1"/>
      <c r="AC1687" s="1"/>
      <c r="AD1687" s="1"/>
      <c r="AE1687" s="1" t="e">
        <f>IF(ข้อมูลน้ำหนักสินค้า!C1686="","",ข้อมูลน้ำหนักสินค้า!C1686)*J1687</f>
        <v>#VALUE!</v>
      </c>
    </row>
    <row r="1688" spans="1:31">
      <c r="A1688" s="1" t="str">
        <f t="shared" si="287"/>
        <v/>
      </c>
      <c r="B1688" s="1" t="str">
        <f t="shared" si="288"/>
        <v/>
      </c>
      <c r="C1688" s="1" t="str">
        <f t="shared" si="289"/>
        <v/>
      </c>
      <c r="D1688" s="1" t="str">
        <f>IF(ข้อมูลออเดอร์!A1687="","",ข้อมูลออเดอร์!A1687)</f>
        <v/>
      </c>
      <c r="E1688" s="1" t="str">
        <f>IFERROR(IF(VLOOKUP(D1688,ข้อมูลออเดอร์!A:BV,74,0)="Express delivery","NORMAL",IF(VLOOKUP(D1688,ข้อมูลออเดอร์!A:BV,74,0)="Lalamove","B2B_OFFLINE","")),"")</f>
        <v/>
      </c>
      <c r="F1688" s="1" t="str">
        <f t="shared" si="290"/>
        <v/>
      </c>
      <c r="G1688" s="1" t="str">
        <f>IF(ข้อมูลออเดอร์!CV1687="","",ข้อมูลออเดอร์!CV1687)</f>
        <v/>
      </c>
      <c r="H1688" s="1" t="str">
        <f>IF(ข้อมูลออเดอร์!CW1687="","",ข้อมูลออเดอร์!CW1687)</f>
        <v/>
      </c>
      <c r="I1688" s="1" t="str">
        <f>IF(ข้อมูลออเดอร์!CV1687="","",ข้อมูลออเดอร์!CV1687)</f>
        <v/>
      </c>
      <c r="J1688" s="1" t="str">
        <f>IF(ข้อมูลออเดอร์!DD1687="","",ข้อมูลออเดอร์!DD1687)</f>
        <v/>
      </c>
      <c r="K1688" s="102" t="str">
        <f t="shared" si="291"/>
        <v/>
      </c>
      <c r="L1688" s="102" t="str">
        <f t="shared" si="292"/>
        <v/>
      </c>
      <c r="M1688" s="103" t="str">
        <f ca="1" t="shared" si="293"/>
        <v/>
      </c>
      <c r="N1688" s="103" t="str">
        <f ca="1" t="shared" si="294"/>
        <v/>
      </c>
      <c r="O1688" s="1" t="str">
        <f>IFERROR(VLOOKUP(D1688,ข้อมูลออเดอร์!A:EK,49,0),"")</f>
        <v/>
      </c>
      <c r="P1688" s="1" t="str">
        <f>IF(D1688="","",ข้อมูลออเดอร์!AX1687)</f>
        <v/>
      </c>
      <c r="Q1688" s="1" t="str">
        <f>IF(D1688="","",ข้อมูลออเดอร์!AX1687)</f>
        <v/>
      </c>
      <c r="R1688" s="1" t="str">
        <f t="shared" si="295"/>
        <v/>
      </c>
      <c r="S1688" s="1" t="str">
        <f>IF('ข้อมูลจังหวัด-อำเภอ'!C1687="","",'ข้อมูลจังหวัด-อำเภอ'!C1687)</f>
        <v/>
      </c>
      <c r="T1688" s="1" t="str">
        <f>IF('ข้อมูลจังหวัด-อำเภอ'!D1687="","",'ข้อมูลจังหวัด-อำเภอ'!D1687)</f>
        <v/>
      </c>
      <c r="U1688" s="1" t="str">
        <f>IFERROR(VLOOKUP(D1688,ข้อมูลออเดอร์!A:EK,46,0),"")</f>
        <v/>
      </c>
      <c r="V1688" s="1" t="str">
        <f>IFERROR(VLOOKUP(D1688,ข้อมูลออเดอร์!A:EK,46,0),"")</f>
        <v/>
      </c>
      <c r="W1688" s="1" t="str">
        <f>IFERROR(VLOOKUP(D1688,ข้อมูลออเดอร์!A:EK,48,0),"")</f>
        <v/>
      </c>
      <c r="X1688" s="1" t="str">
        <f t="shared" si="296"/>
        <v/>
      </c>
      <c r="Y1688" s="1"/>
      <c r="Z1688" s="1"/>
      <c r="AA1688" s="1" t="e">
        <f t="shared" si="297"/>
        <v>#N/A</v>
      </c>
      <c r="AB1688" s="1"/>
      <c r="AC1688" s="1"/>
      <c r="AD1688" s="1"/>
      <c r="AE1688" s="1" t="e">
        <f>IF(ข้อมูลน้ำหนักสินค้า!C1687="","",ข้อมูลน้ำหนักสินค้า!C1687)*J1688</f>
        <v>#VALUE!</v>
      </c>
    </row>
    <row r="1689" spans="1:31">
      <c r="A1689" s="1" t="str">
        <f t="shared" si="287"/>
        <v/>
      </c>
      <c r="B1689" s="1" t="str">
        <f t="shared" si="288"/>
        <v/>
      </c>
      <c r="C1689" s="1" t="str">
        <f t="shared" si="289"/>
        <v/>
      </c>
      <c r="D1689" s="1" t="str">
        <f>IF(ข้อมูลออเดอร์!A1688="","",ข้อมูลออเดอร์!A1688)</f>
        <v/>
      </c>
      <c r="E1689" s="1" t="str">
        <f>IFERROR(IF(VLOOKUP(D1689,ข้อมูลออเดอร์!A:BV,74,0)="Express delivery","NORMAL",IF(VLOOKUP(D1689,ข้อมูลออเดอร์!A:BV,74,0)="Lalamove","B2B_OFFLINE","")),"")</f>
        <v/>
      </c>
      <c r="F1689" s="1" t="str">
        <f t="shared" si="290"/>
        <v/>
      </c>
      <c r="G1689" s="1" t="str">
        <f>IF(ข้อมูลออเดอร์!CV1688="","",ข้อมูลออเดอร์!CV1688)</f>
        <v/>
      </c>
      <c r="H1689" s="1" t="str">
        <f>IF(ข้อมูลออเดอร์!CW1688="","",ข้อมูลออเดอร์!CW1688)</f>
        <v/>
      </c>
      <c r="I1689" s="1" t="str">
        <f>IF(ข้อมูลออเดอร์!CV1688="","",ข้อมูลออเดอร์!CV1688)</f>
        <v/>
      </c>
      <c r="J1689" s="1" t="str">
        <f>IF(ข้อมูลออเดอร์!DD1688="","",ข้อมูลออเดอร์!DD1688)</f>
        <v/>
      </c>
      <c r="K1689" s="102" t="str">
        <f t="shared" si="291"/>
        <v/>
      </c>
      <c r="L1689" s="102" t="str">
        <f t="shared" si="292"/>
        <v/>
      </c>
      <c r="M1689" s="103" t="str">
        <f ca="1" t="shared" si="293"/>
        <v/>
      </c>
      <c r="N1689" s="103" t="str">
        <f ca="1" t="shared" si="294"/>
        <v/>
      </c>
      <c r="O1689" s="1" t="str">
        <f>IFERROR(VLOOKUP(D1689,ข้อมูลออเดอร์!A:EK,49,0),"")</f>
        <v/>
      </c>
      <c r="P1689" s="1" t="str">
        <f>IF(D1689="","",ข้อมูลออเดอร์!AX1688)</f>
        <v/>
      </c>
      <c r="Q1689" s="1" t="str">
        <f>IF(D1689="","",ข้อมูลออเดอร์!AX1688)</f>
        <v/>
      </c>
      <c r="R1689" s="1" t="str">
        <f t="shared" si="295"/>
        <v/>
      </c>
      <c r="S1689" s="1" t="str">
        <f>IF('ข้อมูลจังหวัด-อำเภอ'!C1688="","",'ข้อมูลจังหวัด-อำเภอ'!C1688)</f>
        <v/>
      </c>
      <c r="T1689" s="1" t="str">
        <f>IF('ข้อมูลจังหวัด-อำเภอ'!D1688="","",'ข้อมูลจังหวัด-อำเภอ'!D1688)</f>
        <v/>
      </c>
      <c r="U1689" s="1" t="str">
        <f>IFERROR(VLOOKUP(D1689,ข้อมูลออเดอร์!A:EK,46,0),"")</f>
        <v/>
      </c>
      <c r="V1689" s="1" t="str">
        <f>IFERROR(VLOOKUP(D1689,ข้อมูลออเดอร์!A:EK,46,0),"")</f>
        <v/>
      </c>
      <c r="W1689" s="1" t="str">
        <f>IFERROR(VLOOKUP(D1689,ข้อมูลออเดอร์!A:EK,48,0),"")</f>
        <v/>
      </c>
      <c r="X1689" s="1" t="str">
        <f t="shared" si="296"/>
        <v/>
      </c>
      <c r="Y1689" s="1"/>
      <c r="Z1689" s="1"/>
      <c r="AA1689" s="1" t="e">
        <f t="shared" si="297"/>
        <v>#N/A</v>
      </c>
      <c r="AB1689" s="1"/>
      <c r="AC1689" s="1"/>
      <c r="AD1689" s="1"/>
      <c r="AE1689" s="1" t="e">
        <f>IF(ข้อมูลน้ำหนักสินค้า!C1688="","",ข้อมูลน้ำหนักสินค้า!C1688)*J1689</f>
        <v>#VALUE!</v>
      </c>
    </row>
    <row r="1690" spans="1:31">
      <c r="A1690" s="1" t="str">
        <f t="shared" si="287"/>
        <v/>
      </c>
      <c r="B1690" s="1" t="str">
        <f t="shared" si="288"/>
        <v/>
      </c>
      <c r="C1690" s="1" t="str">
        <f t="shared" si="289"/>
        <v/>
      </c>
      <c r="D1690" s="1" t="str">
        <f>IF(ข้อมูลออเดอร์!A1689="","",ข้อมูลออเดอร์!A1689)</f>
        <v/>
      </c>
      <c r="E1690" s="1" t="str">
        <f>IFERROR(IF(VLOOKUP(D1690,ข้อมูลออเดอร์!A:BV,74,0)="Express delivery","NORMAL",IF(VLOOKUP(D1690,ข้อมูลออเดอร์!A:BV,74,0)="Lalamove","B2B_OFFLINE","")),"")</f>
        <v/>
      </c>
      <c r="F1690" s="1" t="str">
        <f t="shared" si="290"/>
        <v/>
      </c>
      <c r="G1690" s="1" t="str">
        <f>IF(ข้อมูลออเดอร์!CV1689="","",ข้อมูลออเดอร์!CV1689)</f>
        <v/>
      </c>
      <c r="H1690" s="1" t="str">
        <f>IF(ข้อมูลออเดอร์!CW1689="","",ข้อมูลออเดอร์!CW1689)</f>
        <v/>
      </c>
      <c r="I1690" s="1" t="str">
        <f>IF(ข้อมูลออเดอร์!CV1689="","",ข้อมูลออเดอร์!CV1689)</f>
        <v/>
      </c>
      <c r="J1690" s="1" t="str">
        <f>IF(ข้อมูลออเดอร์!DD1689="","",ข้อมูลออเดอร์!DD1689)</f>
        <v/>
      </c>
      <c r="K1690" s="102" t="str">
        <f t="shared" si="291"/>
        <v/>
      </c>
      <c r="L1690" s="102" t="str">
        <f t="shared" si="292"/>
        <v/>
      </c>
      <c r="M1690" s="103" t="str">
        <f ca="1" t="shared" si="293"/>
        <v/>
      </c>
      <c r="N1690" s="103" t="str">
        <f ca="1" t="shared" si="294"/>
        <v/>
      </c>
      <c r="O1690" s="1" t="str">
        <f>IFERROR(VLOOKUP(D1690,ข้อมูลออเดอร์!A:EK,49,0),"")</f>
        <v/>
      </c>
      <c r="P1690" s="1" t="str">
        <f>IF(D1690="","",ข้อมูลออเดอร์!AX1689)</f>
        <v/>
      </c>
      <c r="Q1690" s="1" t="str">
        <f>IF(D1690="","",ข้อมูลออเดอร์!AX1689)</f>
        <v/>
      </c>
      <c r="R1690" s="1" t="str">
        <f t="shared" si="295"/>
        <v/>
      </c>
      <c r="S1690" s="1" t="str">
        <f>IF('ข้อมูลจังหวัด-อำเภอ'!C1689="","",'ข้อมูลจังหวัด-อำเภอ'!C1689)</f>
        <v/>
      </c>
      <c r="T1690" s="1" t="str">
        <f>IF('ข้อมูลจังหวัด-อำเภอ'!D1689="","",'ข้อมูลจังหวัด-อำเภอ'!D1689)</f>
        <v/>
      </c>
      <c r="U1690" s="1" t="str">
        <f>IFERROR(VLOOKUP(D1690,ข้อมูลออเดอร์!A:EK,46,0),"")</f>
        <v/>
      </c>
      <c r="V1690" s="1" t="str">
        <f>IFERROR(VLOOKUP(D1690,ข้อมูลออเดอร์!A:EK,46,0),"")</f>
        <v/>
      </c>
      <c r="W1690" s="1" t="str">
        <f>IFERROR(VLOOKUP(D1690,ข้อมูลออเดอร์!A:EK,48,0),"")</f>
        <v/>
      </c>
      <c r="X1690" s="1" t="str">
        <f t="shared" si="296"/>
        <v/>
      </c>
      <c r="Y1690" s="1"/>
      <c r="Z1690" s="1"/>
      <c r="AA1690" s="1" t="e">
        <f t="shared" si="297"/>
        <v>#N/A</v>
      </c>
      <c r="AB1690" s="1"/>
      <c r="AC1690" s="1"/>
      <c r="AD1690" s="1"/>
      <c r="AE1690" s="1" t="e">
        <f>IF(ข้อมูลน้ำหนักสินค้า!C1689="","",ข้อมูลน้ำหนักสินค้า!C1689)*J1690</f>
        <v>#VALUE!</v>
      </c>
    </row>
    <row r="1691" spans="1:31">
      <c r="A1691" s="1" t="str">
        <f t="shared" si="287"/>
        <v/>
      </c>
      <c r="B1691" s="1" t="str">
        <f t="shared" si="288"/>
        <v/>
      </c>
      <c r="C1691" s="1" t="str">
        <f t="shared" si="289"/>
        <v/>
      </c>
      <c r="D1691" s="1" t="str">
        <f>IF(ข้อมูลออเดอร์!A1690="","",ข้อมูลออเดอร์!A1690)</f>
        <v/>
      </c>
      <c r="E1691" s="1" t="str">
        <f>IFERROR(IF(VLOOKUP(D1691,ข้อมูลออเดอร์!A:BV,74,0)="Express delivery","NORMAL",IF(VLOOKUP(D1691,ข้อมูลออเดอร์!A:BV,74,0)="Lalamove","B2B_OFFLINE","")),"")</f>
        <v/>
      </c>
      <c r="F1691" s="1" t="str">
        <f t="shared" si="290"/>
        <v/>
      </c>
      <c r="G1691" s="1" t="str">
        <f>IF(ข้อมูลออเดอร์!CV1690="","",ข้อมูลออเดอร์!CV1690)</f>
        <v/>
      </c>
      <c r="H1691" s="1" t="str">
        <f>IF(ข้อมูลออเดอร์!CW1690="","",ข้อมูลออเดอร์!CW1690)</f>
        <v/>
      </c>
      <c r="I1691" s="1" t="str">
        <f>IF(ข้อมูลออเดอร์!CV1690="","",ข้อมูลออเดอร์!CV1690)</f>
        <v/>
      </c>
      <c r="J1691" s="1" t="str">
        <f>IF(ข้อมูลออเดอร์!DD1690="","",ข้อมูลออเดอร์!DD1690)</f>
        <v/>
      </c>
      <c r="K1691" s="102" t="str">
        <f t="shared" si="291"/>
        <v/>
      </c>
      <c r="L1691" s="102" t="str">
        <f t="shared" si="292"/>
        <v/>
      </c>
      <c r="M1691" s="103" t="str">
        <f ca="1" t="shared" si="293"/>
        <v/>
      </c>
      <c r="N1691" s="103" t="str">
        <f ca="1" t="shared" si="294"/>
        <v/>
      </c>
      <c r="O1691" s="1" t="str">
        <f>IFERROR(VLOOKUP(D1691,ข้อมูลออเดอร์!A:EK,49,0),"")</f>
        <v/>
      </c>
      <c r="P1691" s="1" t="str">
        <f>IF(D1691="","",ข้อมูลออเดอร์!AX1690)</f>
        <v/>
      </c>
      <c r="Q1691" s="1" t="str">
        <f>IF(D1691="","",ข้อมูลออเดอร์!AX1690)</f>
        <v/>
      </c>
      <c r="R1691" s="1" t="str">
        <f t="shared" si="295"/>
        <v/>
      </c>
      <c r="S1691" s="1" t="str">
        <f>IF('ข้อมูลจังหวัด-อำเภอ'!C1690="","",'ข้อมูลจังหวัด-อำเภอ'!C1690)</f>
        <v/>
      </c>
      <c r="T1691" s="1" t="str">
        <f>IF('ข้อมูลจังหวัด-อำเภอ'!D1690="","",'ข้อมูลจังหวัด-อำเภอ'!D1690)</f>
        <v/>
      </c>
      <c r="U1691" s="1" t="str">
        <f>IFERROR(VLOOKUP(D1691,ข้อมูลออเดอร์!A:EK,46,0),"")</f>
        <v/>
      </c>
      <c r="V1691" s="1" t="str">
        <f>IFERROR(VLOOKUP(D1691,ข้อมูลออเดอร์!A:EK,46,0),"")</f>
        <v/>
      </c>
      <c r="W1691" s="1" t="str">
        <f>IFERROR(VLOOKUP(D1691,ข้อมูลออเดอร์!A:EK,48,0),"")</f>
        <v/>
      </c>
      <c r="X1691" s="1" t="str">
        <f t="shared" si="296"/>
        <v/>
      </c>
      <c r="Y1691" s="1"/>
      <c r="Z1691" s="1"/>
      <c r="AA1691" s="1" t="e">
        <f t="shared" si="297"/>
        <v>#N/A</v>
      </c>
      <c r="AB1691" s="1"/>
      <c r="AC1691" s="1"/>
      <c r="AD1691" s="1"/>
      <c r="AE1691" s="1" t="e">
        <f>IF(ข้อมูลน้ำหนักสินค้า!C1690="","",ข้อมูลน้ำหนักสินค้า!C1690)*J1691</f>
        <v>#VALUE!</v>
      </c>
    </row>
    <row r="1692" spans="1:31">
      <c r="A1692" s="1" t="str">
        <f t="shared" si="287"/>
        <v/>
      </c>
      <c r="B1692" s="1" t="str">
        <f t="shared" si="288"/>
        <v/>
      </c>
      <c r="C1692" s="1" t="str">
        <f t="shared" si="289"/>
        <v/>
      </c>
      <c r="D1692" s="1" t="str">
        <f>IF(ข้อมูลออเดอร์!A1691="","",ข้อมูลออเดอร์!A1691)</f>
        <v/>
      </c>
      <c r="E1692" s="1" t="str">
        <f>IFERROR(IF(VLOOKUP(D1692,ข้อมูลออเดอร์!A:BV,74,0)="Express delivery","NORMAL",IF(VLOOKUP(D1692,ข้อมูลออเดอร์!A:BV,74,0)="Lalamove","B2B_OFFLINE","")),"")</f>
        <v/>
      </c>
      <c r="F1692" s="1" t="str">
        <f t="shared" si="290"/>
        <v/>
      </c>
      <c r="G1692" s="1" t="str">
        <f>IF(ข้อมูลออเดอร์!CV1691="","",ข้อมูลออเดอร์!CV1691)</f>
        <v/>
      </c>
      <c r="H1692" s="1" t="str">
        <f>IF(ข้อมูลออเดอร์!CW1691="","",ข้อมูลออเดอร์!CW1691)</f>
        <v/>
      </c>
      <c r="I1692" s="1" t="str">
        <f>IF(ข้อมูลออเดอร์!CV1691="","",ข้อมูลออเดอร์!CV1691)</f>
        <v/>
      </c>
      <c r="J1692" s="1" t="str">
        <f>IF(ข้อมูลออเดอร์!DD1691="","",ข้อมูลออเดอร์!DD1691)</f>
        <v/>
      </c>
      <c r="K1692" s="102" t="str">
        <f t="shared" si="291"/>
        <v/>
      </c>
      <c r="L1692" s="102" t="str">
        <f t="shared" si="292"/>
        <v/>
      </c>
      <c r="M1692" s="103" t="str">
        <f ca="1" t="shared" si="293"/>
        <v/>
      </c>
      <c r="N1692" s="103" t="str">
        <f ca="1" t="shared" si="294"/>
        <v/>
      </c>
      <c r="O1692" s="1" t="str">
        <f>IFERROR(VLOOKUP(D1692,ข้อมูลออเดอร์!A:EK,49,0),"")</f>
        <v/>
      </c>
      <c r="P1692" s="1" t="str">
        <f>IF(D1692="","",ข้อมูลออเดอร์!AX1691)</f>
        <v/>
      </c>
      <c r="Q1692" s="1" t="str">
        <f>IF(D1692="","",ข้อมูลออเดอร์!AX1691)</f>
        <v/>
      </c>
      <c r="R1692" s="1" t="str">
        <f t="shared" si="295"/>
        <v/>
      </c>
      <c r="S1692" s="1" t="str">
        <f>IF('ข้อมูลจังหวัด-อำเภอ'!C1691="","",'ข้อมูลจังหวัด-อำเภอ'!C1691)</f>
        <v/>
      </c>
      <c r="T1692" s="1" t="str">
        <f>IF('ข้อมูลจังหวัด-อำเภอ'!D1691="","",'ข้อมูลจังหวัด-อำเภอ'!D1691)</f>
        <v/>
      </c>
      <c r="U1692" s="1" t="str">
        <f>IFERROR(VLOOKUP(D1692,ข้อมูลออเดอร์!A:EK,46,0),"")</f>
        <v/>
      </c>
      <c r="V1692" s="1" t="str">
        <f>IFERROR(VLOOKUP(D1692,ข้อมูลออเดอร์!A:EK,46,0),"")</f>
        <v/>
      </c>
      <c r="W1692" s="1" t="str">
        <f>IFERROR(VLOOKUP(D1692,ข้อมูลออเดอร์!A:EK,48,0),"")</f>
        <v/>
      </c>
      <c r="X1692" s="1" t="str">
        <f t="shared" si="296"/>
        <v/>
      </c>
      <c r="Y1692" s="1"/>
      <c r="Z1692" s="1"/>
      <c r="AA1692" s="1" t="e">
        <f t="shared" si="297"/>
        <v>#N/A</v>
      </c>
      <c r="AB1692" s="1"/>
      <c r="AC1692" s="1"/>
      <c r="AD1692" s="1"/>
      <c r="AE1692" s="1" t="e">
        <f>IF(ข้อมูลน้ำหนักสินค้า!C1691="","",ข้อมูลน้ำหนักสินค้า!C1691)*J1692</f>
        <v>#VALUE!</v>
      </c>
    </row>
    <row r="1693" spans="1:31">
      <c r="A1693" s="1" t="str">
        <f t="shared" si="287"/>
        <v/>
      </c>
      <c r="B1693" s="1" t="str">
        <f t="shared" si="288"/>
        <v/>
      </c>
      <c r="C1693" s="1" t="str">
        <f t="shared" si="289"/>
        <v/>
      </c>
      <c r="D1693" s="1" t="str">
        <f>IF(ข้อมูลออเดอร์!A1692="","",ข้อมูลออเดอร์!A1692)</f>
        <v/>
      </c>
      <c r="E1693" s="1" t="str">
        <f>IFERROR(IF(VLOOKUP(D1693,ข้อมูลออเดอร์!A:BV,74,0)="Express delivery","NORMAL",IF(VLOOKUP(D1693,ข้อมูลออเดอร์!A:BV,74,0)="Lalamove","B2B_OFFLINE","")),"")</f>
        <v/>
      </c>
      <c r="F1693" s="1" t="str">
        <f t="shared" si="290"/>
        <v/>
      </c>
      <c r="G1693" s="1" t="str">
        <f>IF(ข้อมูลออเดอร์!CV1692="","",ข้อมูลออเดอร์!CV1692)</f>
        <v/>
      </c>
      <c r="H1693" s="1" t="str">
        <f>IF(ข้อมูลออเดอร์!CW1692="","",ข้อมูลออเดอร์!CW1692)</f>
        <v/>
      </c>
      <c r="I1693" s="1" t="str">
        <f>IF(ข้อมูลออเดอร์!CV1692="","",ข้อมูลออเดอร์!CV1692)</f>
        <v/>
      </c>
      <c r="J1693" s="1" t="str">
        <f>IF(ข้อมูลออเดอร์!DD1692="","",ข้อมูลออเดอร์!DD1692)</f>
        <v/>
      </c>
      <c r="K1693" s="102" t="str">
        <f t="shared" si="291"/>
        <v/>
      </c>
      <c r="L1693" s="102" t="str">
        <f t="shared" si="292"/>
        <v/>
      </c>
      <c r="M1693" s="103" t="str">
        <f ca="1" t="shared" si="293"/>
        <v/>
      </c>
      <c r="N1693" s="103" t="str">
        <f ca="1" t="shared" si="294"/>
        <v/>
      </c>
      <c r="O1693" s="1" t="str">
        <f>IFERROR(VLOOKUP(D1693,ข้อมูลออเดอร์!A:EK,49,0),"")</f>
        <v/>
      </c>
      <c r="P1693" s="1" t="str">
        <f>IF(D1693="","",ข้อมูลออเดอร์!AX1692)</f>
        <v/>
      </c>
      <c r="Q1693" s="1" t="str">
        <f>IF(D1693="","",ข้อมูลออเดอร์!AX1692)</f>
        <v/>
      </c>
      <c r="R1693" s="1" t="str">
        <f t="shared" si="295"/>
        <v/>
      </c>
      <c r="S1693" s="1" t="str">
        <f>IF('ข้อมูลจังหวัด-อำเภอ'!C1692="","",'ข้อมูลจังหวัด-อำเภอ'!C1692)</f>
        <v/>
      </c>
      <c r="T1693" s="1" t="str">
        <f>IF('ข้อมูลจังหวัด-อำเภอ'!D1692="","",'ข้อมูลจังหวัด-อำเภอ'!D1692)</f>
        <v/>
      </c>
      <c r="U1693" s="1" t="str">
        <f>IFERROR(VLOOKUP(D1693,ข้อมูลออเดอร์!A:EK,46,0),"")</f>
        <v/>
      </c>
      <c r="V1693" s="1" t="str">
        <f>IFERROR(VLOOKUP(D1693,ข้อมูลออเดอร์!A:EK,46,0),"")</f>
        <v/>
      </c>
      <c r="W1693" s="1" t="str">
        <f>IFERROR(VLOOKUP(D1693,ข้อมูลออเดอร์!A:EK,48,0),"")</f>
        <v/>
      </c>
      <c r="X1693" s="1" t="str">
        <f t="shared" si="296"/>
        <v/>
      </c>
      <c r="Y1693" s="1"/>
      <c r="Z1693" s="1"/>
      <c r="AA1693" s="1" t="e">
        <f t="shared" si="297"/>
        <v>#N/A</v>
      </c>
      <c r="AB1693" s="1"/>
      <c r="AC1693" s="1"/>
      <c r="AD1693" s="1"/>
      <c r="AE1693" s="1" t="e">
        <f>IF(ข้อมูลน้ำหนักสินค้า!C1692="","",ข้อมูลน้ำหนักสินค้า!C1692)*J1693</f>
        <v>#VALUE!</v>
      </c>
    </row>
    <row r="1694" spans="1:31">
      <c r="A1694" s="1" t="str">
        <f t="shared" si="287"/>
        <v/>
      </c>
      <c r="B1694" s="1" t="str">
        <f t="shared" si="288"/>
        <v/>
      </c>
      <c r="C1694" s="1" t="str">
        <f t="shared" si="289"/>
        <v/>
      </c>
      <c r="D1694" s="1" t="str">
        <f>IF(ข้อมูลออเดอร์!A1693="","",ข้อมูลออเดอร์!A1693)</f>
        <v/>
      </c>
      <c r="E1694" s="1" t="str">
        <f>IFERROR(IF(VLOOKUP(D1694,ข้อมูลออเดอร์!A:BV,74,0)="Express delivery","NORMAL",IF(VLOOKUP(D1694,ข้อมูลออเดอร์!A:BV,74,0)="Lalamove","B2B_OFFLINE","")),"")</f>
        <v/>
      </c>
      <c r="F1694" s="1" t="str">
        <f t="shared" si="290"/>
        <v/>
      </c>
      <c r="G1694" s="1" t="str">
        <f>IF(ข้อมูลออเดอร์!CV1693="","",ข้อมูลออเดอร์!CV1693)</f>
        <v/>
      </c>
      <c r="H1694" s="1" t="str">
        <f>IF(ข้อมูลออเดอร์!CW1693="","",ข้อมูลออเดอร์!CW1693)</f>
        <v/>
      </c>
      <c r="I1694" s="1" t="str">
        <f>IF(ข้อมูลออเดอร์!CV1693="","",ข้อมูลออเดอร์!CV1693)</f>
        <v/>
      </c>
      <c r="J1694" s="1" t="str">
        <f>IF(ข้อมูลออเดอร์!DD1693="","",ข้อมูลออเดอร์!DD1693)</f>
        <v/>
      </c>
      <c r="K1694" s="102" t="str">
        <f t="shared" si="291"/>
        <v/>
      </c>
      <c r="L1694" s="102" t="str">
        <f t="shared" si="292"/>
        <v/>
      </c>
      <c r="M1694" s="103" t="str">
        <f ca="1" t="shared" si="293"/>
        <v/>
      </c>
      <c r="N1694" s="103" t="str">
        <f ca="1" t="shared" si="294"/>
        <v/>
      </c>
      <c r="O1694" s="1" t="str">
        <f>IFERROR(VLOOKUP(D1694,ข้อมูลออเดอร์!A:EK,49,0),"")</f>
        <v/>
      </c>
      <c r="P1694" s="1" t="str">
        <f>IF(D1694="","",ข้อมูลออเดอร์!AX1693)</f>
        <v/>
      </c>
      <c r="Q1694" s="1" t="str">
        <f>IF(D1694="","",ข้อมูลออเดอร์!AX1693)</f>
        <v/>
      </c>
      <c r="R1694" s="1" t="str">
        <f t="shared" si="295"/>
        <v/>
      </c>
      <c r="S1694" s="1" t="str">
        <f>IF('ข้อมูลจังหวัด-อำเภอ'!C1693="","",'ข้อมูลจังหวัด-อำเภอ'!C1693)</f>
        <v/>
      </c>
      <c r="T1694" s="1" t="str">
        <f>IF('ข้อมูลจังหวัด-อำเภอ'!D1693="","",'ข้อมูลจังหวัด-อำเภอ'!D1693)</f>
        <v/>
      </c>
      <c r="U1694" s="1" t="str">
        <f>IFERROR(VLOOKUP(D1694,ข้อมูลออเดอร์!A:EK,46,0),"")</f>
        <v/>
      </c>
      <c r="V1694" s="1" t="str">
        <f>IFERROR(VLOOKUP(D1694,ข้อมูลออเดอร์!A:EK,46,0),"")</f>
        <v/>
      </c>
      <c r="W1694" s="1" t="str">
        <f>IFERROR(VLOOKUP(D1694,ข้อมูลออเดอร์!A:EK,48,0),"")</f>
        <v/>
      </c>
      <c r="X1694" s="1" t="str">
        <f t="shared" si="296"/>
        <v/>
      </c>
      <c r="Y1694" s="1"/>
      <c r="Z1694" s="1"/>
      <c r="AA1694" s="1" t="e">
        <f t="shared" si="297"/>
        <v>#N/A</v>
      </c>
      <c r="AB1694" s="1"/>
      <c r="AC1694" s="1"/>
      <c r="AD1694" s="1"/>
      <c r="AE1694" s="1" t="e">
        <f>IF(ข้อมูลน้ำหนักสินค้า!C1693="","",ข้อมูลน้ำหนักสินค้า!C1693)*J1694</f>
        <v>#VALUE!</v>
      </c>
    </row>
    <row r="1695" spans="1:31">
      <c r="A1695" s="1" t="str">
        <f t="shared" si="287"/>
        <v/>
      </c>
      <c r="B1695" s="1" t="str">
        <f t="shared" si="288"/>
        <v/>
      </c>
      <c r="C1695" s="1" t="str">
        <f t="shared" si="289"/>
        <v/>
      </c>
      <c r="D1695" s="1" t="str">
        <f>IF(ข้อมูลออเดอร์!A1694="","",ข้อมูลออเดอร์!A1694)</f>
        <v/>
      </c>
      <c r="E1695" s="1" t="str">
        <f>IFERROR(IF(VLOOKUP(D1695,ข้อมูลออเดอร์!A:BV,74,0)="Express delivery","NORMAL",IF(VLOOKUP(D1695,ข้อมูลออเดอร์!A:BV,74,0)="Lalamove","B2B_OFFLINE","")),"")</f>
        <v/>
      </c>
      <c r="F1695" s="1" t="str">
        <f t="shared" si="290"/>
        <v/>
      </c>
      <c r="G1695" s="1" t="str">
        <f>IF(ข้อมูลออเดอร์!CV1694="","",ข้อมูลออเดอร์!CV1694)</f>
        <v/>
      </c>
      <c r="H1695" s="1" t="str">
        <f>IF(ข้อมูลออเดอร์!CW1694="","",ข้อมูลออเดอร์!CW1694)</f>
        <v/>
      </c>
      <c r="I1695" s="1" t="str">
        <f>IF(ข้อมูลออเดอร์!CV1694="","",ข้อมูลออเดอร์!CV1694)</f>
        <v/>
      </c>
      <c r="J1695" s="1" t="str">
        <f>IF(ข้อมูลออเดอร์!DD1694="","",ข้อมูลออเดอร์!DD1694)</f>
        <v/>
      </c>
      <c r="K1695" s="102" t="str">
        <f t="shared" si="291"/>
        <v/>
      </c>
      <c r="L1695" s="102" t="str">
        <f t="shared" si="292"/>
        <v/>
      </c>
      <c r="M1695" s="103" t="str">
        <f ca="1" t="shared" si="293"/>
        <v/>
      </c>
      <c r="N1695" s="103" t="str">
        <f ca="1" t="shared" si="294"/>
        <v/>
      </c>
      <c r="O1695" s="1" t="str">
        <f>IFERROR(VLOOKUP(D1695,ข้อมูลออเดอร์!A:EK,49,0),"")</f>
        <v/>
      </c>
      <c r="P1695" s="1" t="str">
        <f>IF(D1695="","",ข้อมูลออเดอร์!AX1694)</f>
        <v/>
      </c>
      <c r="Q1695" s="1" t="str">
        <f>IF(D1695="","",ข้อมูลออเดอร์!AX1694)</f>
        <v/>
      </c>
      <c r="R1695" s="1" t="str">
        <f t="shared" si="295"/>
        <v/>
      </c>
      <c r="S1695" s="1" t="str">
        <f>IF('ข้อมูลจังหวัด-อำเภอ'!C1694="","",'ข้อมูลจังหวัด-อำเภอ'!C1694)</f>
        <v/>
      </c>
      <c r="T1695" s="1" t="str">
        <f>IF('ข้อมูลจังหวัด-อำเภอ'!D1694="","",'ข้อมูลจังหวัด-อำเภอ'!D1694)</f>
        <v/>
      </c>
      <c r="U1695" s="1" t="str">
        <f>IFERROR(VLOOKUP(D1695,ข้อมูลออเดอร์!A:EK,46,0),"")</f>
        <v/>
      </c>
      <c r="V1695" s="1" t="str">
        <f>IFERROR(VLOOKUP(D1695,ข้อมูลออเดอร์!A:EK,46,0),"")</f>
        <v/>
      </c>
      <c r="W1695" s="1" t="str">
        <f>IFERROR(VLOOKUP(D1695,ข้อมูลออเดอร์!A:EK,48,0),"")</f>
        <v/>
      </c>
      <c r="X1695" s="1" t="str">
        <f t="shared" si="296"/>
        <v/>
      </c>
      <c r="Y1695" s="1"/>
      <c r="Z1695" s="1"/>
      <c r="AA1695" s="1" t="e">
        <f t="shared" si="297"/>
        <v>#N/A</v>
      </c>
      <c r="AB1695" s="1"/>
      <c r="AC1695" s="1"/>
      <c r="AD1695" s="1"/>
      <c r="AE1695" s="1" t="e">
        <f>IF(ข้อมูลน้ำหนักสินค้า!C1694="","",ข้อมูลน้ำหนักสินค้า!C1694)*J1695</f>
        <v>#VALUE!</v>
      </c>
    </row>
    <row r="1696" spans="1:31">
      <c r="A1696" s="1" t="str">
        <f t="shared" si="287"/>
        <v/>
      </c>
      <c r="B1696" s="1" t="str">
        <f t="shared" si="288"/>
        <v/>
      </c>
      <c r="C1696" s="1" t="str">
        <f t="shared" si="289"/>
        <v/>
      </c>
      <c r="D1696" s="1" t="str">
        <f>IF(ข้อมูลออเดอร์!A1695="","",ข้อมูลออเดอร์!A1695)</f>
        <v/>
      </c>
      <c r="E1696" s="1" t="str">
        <f>IFERROR(IF(VLOOKUP(D1696,ข้อมูลออเดอร์!A:BV,74,0)="Express delivery","NORMAL",IF(VLOOKUP(D1696,ข้อมูลออเดอร์!A:BV,74,0)="Lalamove","B2B_OFFLINE","")),"")</f>
        <v/>
      </c>
      <c r="F1696" s="1" t="str">
        <f t="shared" si="290"/>
        <v/>
      </c>
      <c r="G1696" s="1" t="str">
        <f>IF(ข้อมูลออเดอร์!CV1695="","",ข้อมูลออเดอร์!CV1695)</f>
        <v/>
      </c>
      <c r="H1696" s="1" t="str">
        <f>IF(ข้อมูลออเดอร์!CW1695="","",ข้อมูลออเดอร์!CW1695)</f>
        <v/>
      </c>
      <c r="I1696" s="1" t="str">
        <f>IF(ข้อมูลออเดอร์!CV1695="","",ข้อมูลออเดอร์!CV1695)</f>
        <v/>
      </c>
      <c r="J1696" s="1" t="str">
        <f>IF(ข้อมูลออเดอร์!DD1695="","",ข้อมูลออเดอร์!DD1695)</f>
        <v/>
      </c>
      <c r="K1696" s="102" t="str">
        <f t="shared" si="291"/>
        <v/>
      </c>
      <c r="L1696" s="102" t="str">
        <f t="shared" si="292"/>
        <v/>
      </c>
      <c r="M1696" s="103" t="str">
        <f ca="1" t="shared" si="293"/>
        <v/>
      </c>
      <c r="N1696" s="103" t="str">
        <f ca="1" t="shared" si="294"/>
        <v/>
      </c>
      <c r="O1696" s="1" t="str">
        <f>IFERROR(VLOOKUP(D1696,ข้อมูลออเดอร์!A:EK,49,0),"")</f>
        <v/>
      </c>
      <c r="P1696" s="1" t="str">
        <f>IF(D1696="","",ข้อมูลออเดอร์!AX1695)</f>
        <v/>
      </c>
      <c r="Q1696" s="1" t="str">
        <f>IF(D1696="","",ข้อมูลออเดอร์!AX1695)</f>
        <v/>
      </c>
      <c r="R1696" s="1" t="str">
        <f t="shared" si="295"/>
        <v/>
      </c>
      <c r="S1696" s="1" t="str">
        <f>IF('ข้อมูลจังหวัด-อำเภอ'!C1695="","",'ข้อมูลจังหวัด-อำเภอ'!C1695)</f>
        <v/>
      </c>
      <c r="T1696" s="1" t="str">
        <f>IF('ข้อมูลจังหวัด-อำเภอ'!D1695="","",'ข้อมูลจังหวัด-อำเภอ'!D1695)</f>
        <v/>
      </c>
      <c r="U1696" s="1" t="str">
        <f>IFERROR(VLOOKUP(D1696,ข้อมูลออเดอร์!A:EK,46,0),"")</f>
        <v/>
      </c>
      <c r="V1696" s="1" t="str">
        <f>IFERROR(VLOOKUP(D1696,ข้อมูลออเดอร์!A:EK,46,0),"")</f>
        <v/>
      </c>
      <c r="W1696" s="1" t="str">
        <f>IFERROR(VLOOKUP(D1696,ข้อมูลออเดอร์!A:EK,48,0),"")</f>
        <v/>
      </c>
      <c r="X1696" s="1" t="str">
        <f t="shared" si="296"/>
        <v/>
      </c>
      <c r="Y1696" s="1"/>
      <c r="Z1696" s="1"/>
      <c r="AA1696" s="1" t="e">
        <f t="shared" si="297"/>
        <v>#N/A</v>
      </c>
      <c r="AB1696" s="1"/>
      <c r="AC1696" s="1"/>
      <c r="AD1696" s="1"/>
      <c r="AE1696" s="1" t="e">
        <f>IF(ข้อมูลน้ำหนักสินค้า!C1695="","",ข้อมูลน้ำหนักสินค้า!C1695)*J1696</f>
        <v>#VALUE!</v>
      </c>
    </row>
    <row r="1697" spans="1:31">
      <c r="A1697" s="1" t="str">
        <f t="shared" si="287"/>
        <v/>
      </c>
      <c r="B1697" s="1" t="str">
        <f t="shared" si="288"/>
        <v/>
      </c>
      <c r="C1697" s="1" t="str">
        <f t="shared" si="289"/>
        <v/>
      </c>
      <c r="D1697" s="1" t="str">
        <f>IF(ข้อมูลออเดอร์!A1696="","",ข้อมูลออเดอร์!A1696)</f>
        <v/>
      </c>
      <c r="E1697" s="1" t="str">
        <f>IFERROR(IF(VLOOKUP(D1697,ข้อมูลออเดอร์!A:BV,74,0)="Express delivery","NORMAL",IF(VLOOKUP(D1697,ข้อมูลออเดอร์!A:BV,74,0)="Lalamove","B2B_OFFLINE","")),"")</f>
        <v/>
      </c>
      <c r="F1697" s="1" t="str">
        <f t="shared" si="290"/>
        <v/>
      </c>
      <c r="G1697" s="1" t="str">
        <f>IF(ข้อมูลออเดอร์!CV1696="","",ข้อมูลออเดอร์!CV1696)</f>
        <v/>
      </c>
      <c r="H1697" s="1" t="str">
        <f>IF(ข้อมูลออเดอร์!CW1696="","",ข้อมูลออเดอร์!CW1696)</f>
        <v/>
      </c>
      <c r="I1697" s="1" t="str">
        <f>IF(ข้อมูลออเดอร์!CV1696="","",ข้อมูลออเดอร์!CV1696)</f>
        <v/>
      </c>
      <c r="J1697" s="1" t="str">
        <f>IF(ข้อมูลออเดอร์!DD1696="","",ข้อมูลออเดอร์!DD1696)</f>
        <v/>
      </c>
      <c r="K1697" s="102" t="str">
        <f t="shared" si="291"/>
        <v/>
      </c>
      <c r="L1697" s="102" t="str">
        <f t="shared" si="292"/>
        <v/>
      </c>
      <c r="M1697" s="103" t="str">
        <f ca="1" t="shared" si="293"/>
        <v/>
      </c>
      <c r="N1697" s="103" t="str">
        <f ca="1" t="shared" si="294"/>
        <v/>
      </c>
      <c r="O1697" s="1" t="str">
        <f>IFERROR(VLOOKUP(D1697,ข้อมูลออเดอร์!A:EK,49,0),"")</f>
        <v/>
      </c>
      <c r="P1697" s="1" t="str">
        <f>IF(D1697="","",ข้อมูลออเดอร์!AX1696)</f>
        <v/>
      </c>
      <c r="Q1697" s="1" t="str">
        <f>IF(D1697="","",ข้อมูลออเดอร์!AX1696)</f>
        <v/>
      </c>
      <c r="R1697" s="1" t="str">
        <f t="shared" si="295"/>
        <v/>
      </c>
      <c r="S1697" s="1" t="str">
        <f>IF('ข้อมูลจังหวัด-อำเภอ'!C1696="","",'ข้อมูลจังหวัด-อำเภอ'!C1696)</f>
        <v/>
      </c>
      <c r="T1697" s="1" t="str">
        <f>IF('ข้อมูลจังหวัด-อำเภอ'!D1696="","",'ข้อมูลจังหวัด-อำเภอ'!D1696)</f>
        <v/>
      </c>
      <c r="U1697" s="1" t="str">
        <f>IFERROR(VLOOKUP(D1697,ข้อมูลออเดอร์!A:EK,46,0),"")</f>
        <v/>
      </c>
      <c r="V1697" s="1" t="str">
        <f>IFERROR(VLOOKUP(D1697,ข้อมูลออเดอร์!A:EK,46,0),"")</f>
        <v/>
      </c>
      <c r="W1697" s="1" t="str">
        <f>IFERROR(VLOOKUP(D1697,ข้อมูลออเดอร์!A:EK,48,0),"")</f>
        <v/>
      </c>
      <c r="X1697" s="1" t="str">
        <f t="shared" si="296"/>
        <v/>
      </c>
      <c r="Y1697" s="1"/>
      <c r="Z1697" s="1"/>
      <c r="AA1697" s="1" t="e">
        <f t="shared" si="297"/>
        <v>#N/A</v>
      </c>
      <c r="AB1697" s="1"/>
      <c r="AC1697" s="1"/>
      <c r="AD1697" s="1"/>
      <c r="AE1697" s="1" t="e">
        <f>IF(ข้อมูลน้ำหนักสินค้า!C1696="","",ข้อมูลน้ำหนักสินค้า!C1696)*J1697</f>
        <v>#VALUE!</v>
      </c>
    </row>
    <row r="1698" spans="1:31">
      <c r="A1698" s="1" t="str">
        <f t="shared" si="287"/>
        <v/>
      </c>
      <c r="B1698" s="1" t="str">
        <f t="shared" si="288"/>
        <v/>
      </c>
      <c r="C1698" s="1" t="str">
        <f t="shared" si="289"/>
        <v/>
      </c>
      <c r="D1698" s="1" t="str">
        <f>IF(ข้อมูลออเดอร์!A1697="","",ข้อมูลออเดอร์!A1697)</f>
        <v/>
      </c>
      <c r="E1698" s="1" t="str">
        <f>IFERROR(IF(VLOOKUP(D1698,ข้อมูลออเดอร์!A:BV,74,0)="Express delivery","NORMAL",IF(VLOOKUP(D1698,ข้อมูลออเดอร์!A:BV,74,0)="Lalamove","B2B_OFFLINE","")),"")</f>
        <v/>
      </c>
      <c r="F1698" s="1" t="str">
        <f t="shared" si="290"/>
        <v/>
      </c>
      <c r="G1698" s="1" t="str">
        <f>IF(ข้อมูลออเดอร์!CV1697="","",ข้อมูลออเดอร์!CV1697)</f>
        <v/>
      </c>
      <c r="H1698" s="1" t="str">
        <f>IF(ข้อมูลออเดอร์!CW1697="","",ข้อมูลออเดอร์!CW1697)</f>
        <v/>
      </c>
      <c r="I1698" s="1" t="str">
        <f>IF(ข้อมูลออเดอร์!CV1697="","",ข้อมูลออเดอร์!CV1697)</f>
        <v/>
      </c>
      <c r="J1698" s="1" t="str">
        <f>IF(ข้อมูลออเดอร์!DD1697="","",ข้อมูลออเดอร์!DD1697)</f>
        <v/>
      </c>
      <c r="K1698" s="102" t="str">
        <f t="shared" si="291"/>
        <v/>
      </c>
      <c r="L1698" s="102" t="str">
        <f t="shared" si="292"/>
        <v/>
      </c>
      <c r="M1698" s="103" t="str">
        <f ca="1" t="shared" si="293"/>
        <v/>
      </c>
      <c r="N1698" s="103" t="str">
        <f ca="1" t="shared" si="294"/>
        <v/>
      </c>
      <c r="O1698" s="1" t="str">
        <f>IFERROR(VLOOKUP(D1698,ข้อมูลออเดอร์!A:EK,49,0),"")</f>
        <v/>
      </c>
      <c r="P1698" s="1" t="str">
        <f>IF(D1698="","",ข้อมูลออเดอร์!AX1697)</f>
        <v/>
      </c>
      <c r="Q1698" s="1" t="str">
        <f>IF(D1698="","",ข้อมูลออเดอร์!AX1697)</f>
        <v/>
      </c>
      <c r="R1698" s="1" t="str">
        <f t="shared" si="295"/>
        <v/>
      </c>
      <c r="S1698" s="1" t="str">
        <f>IF('ข้อมูลจังหวัด-อำเภอ'!C1697="","",'ข้อมูลจังหวัด-อำเภอ'!C1697)</f>
        <v/>
      </c>
      <c r="T1698" s="1" t="str">
        <f>IF('ข้อมูลจังหวัด-อำเภอ'!D1697="","",'ข้อมูลจังหวัด-อำเภอ'!D1697)</f>
        <v/>
      </c>
      <c r="U1698" s="1" t="str">
        <f>IFERROR(VLOOKUP(D1698,ข้อมูลออเดอร์!A:EK,46,0),"")</f>
        <v/>
      </c>
      <c r="V1698" s="1" t="str">
        <f>IFERROR(VLOOKUP(D1698,ข้อมูลออเดอร์!A:EK,46,0),"")</f>
        <v/>
      </c>
      <c r="W1698" s="1" t="str">
        <f>IFERROR(VLOOKUP(D1698,ข้อมูลออเดอร์!A:EK,48,0),"")</f>
        <v/>
      </c>
      <c r="X1698" s="1" t="str">
        <f t="shared" si="296"/>
        <v/>
      </c>
      <c r="Y1698" s="1"/>
      <c r="Z1698" s="1"/>
      <c r="AA1698" s="1" t="e">
        <f t="shared" si="297"/>
        <v>#N/A</v>
      </c>
      <c r="AB1698" s="1"/>
      <c r="AC1698" s="1"/>
      <c r="AD1698" s="1"/>
      <c r="AE1698" s="1" t="e">
        <f>IF(ข้อมูลน้ำหนักสินค้า!C1697="","",ข้อมูลน้ำหนักสินค้า!C1697)*J1698</f>
        <v>#VALUE!</v>
      </c>
    </row>
    <row r="1699" spans="1:31">
      <c r="A1699" s="1" t="str">
        <f t="shared" si="287"/>
        <v/>
      </c>
      <c r="B1699" s="1" t="str">
        <f t="shared" si="288"/>
        <v/>
      </c>
      <c r="C1699" s="1" t="str">
        <f t="shared" si="289"/>
        <v/>
      </c>
      <c r="D1699" s="1" t="str">
        <f>IF(ข้อมูลออเดอร์!A1698="","",ข้อมูลออเดอร์!A1698)</f>
        <v/>
      </c>
      <c r="E1699" s="1" t="str">
        <f>IFERROR(IF(VLOOKUP(D1699,ข้อมูลออเดอร์!A:BV,74,0)="Express delivery","NORMAL",IF(VLOOKUP(D1699,ข้อมูลออเดอร์!A:BV,74,0)="Lalamove","B2B_OFFLINE","")),"")</f>
        <v/>
      </c>
      <c r="F1699" s="1" t="str">
        <f t="shared" si="290"/>
        <v/>
      </c>
      <c r="G1699" s="1" t="str">
        <f>IF(ข้อมูลออเดอร์!CV1698="","",ข้อมูลออเดอร์!CV1698)</f>
        <v/>
      </c>
      <c r="H1699" s="1" t="str">
        <f>IF(ข้อมูลออเดอร์!CW1698="","",ข้อมูลออเดอร์!CW1698)</f>
        <v/>
      </c>
      <c r="I1699" s="1" t="str">
        <f>IF(ข้อมูลออเดอร์!CV1698="","",ข้อมูลออเดอร์!CV1698)</f>
        <v/>
      </c>
      <c r="J1699" s="1" t="str">
        <f>IF(ข้อมูลออเดอร์!DD1698="","",ข้อมูลออเดอร์!DD1698)</f>
        <v/>
      </c>
      <c r="K1699" s="102" t="str">
        <f t="shared" si="291"/>
        <v/>
      </c>
      <c r="L1699" s="102" t="str">
        <f t="shared" si="292"/>
        <v/>
      </c>
      <c r="M1699" s="103" t="str">
        <f ca="1" t="shared" si="293"/>
        <v/>
      </c>
      <c r="N1699" s="103" t="str">
        <f ca="1" t="shared" si="294"/>
        <v/>
      </c>
      <c r="O1699" s="1" t="str">
        <f>IFERROR(VLOOKUP(D1699,ข้อมูลออเดอร์!A:EK,49,0),"")</f>
        <v/>
      </c>
      <c r="P1699" s="1" t="str">
        <f>IF(D1699="","",ข้อมูลออเดอร์!AX1698)</f>
        <v/>
      </c>
      <c r="Q1699" s="1" t="str">
        <f>IF(D1699="","",ข้อมูลออเดอร์!AX1698)</f>
        <v/>
      </c>
      <c r="R1699" s="1" t="str">
        <f t="shared" si="295"/>
        <v/>
      </c>
      <c r="S1699" s="1" t="str">
        <f>IF('ข้อมูลจังหวัด-อำเภอ'!C1698="","",'ข้อมูลจังหวัด-อำเภอ'!C1698)</f>
        <v/>
      </c>
      <c r="T1699" s="1" t="str">
        <f>IF('ข้อมูลจังหวัด-อำเภอ'!D1698="","",'ข้อมูลจังหวัด-อำเภอ'!D1698)</f>
        <v/>
      </c>
      <c r="U1699" s="1" t="str">
        <f>IFERROR(VLOOKUP(D1699,ข้อมูลออเดอร์!A:EK,46,0),"")</f>
        <v/>
      </c>
      <c r="V1699" s="1" t="str">
        <f>IFERROR(VLOOKUP(D1699,ข้อมูลออเดอร์!A:EK,46,0),"")</f>
        <v/>
      </c>
      <c r="W1699" s="1" t="str">
        <f>IFERROR(VLOOKUP(D1699,ข้อมูลออเดอร์!A:EK,48,0),"")</f>
        <v/>
      </c>
      <c r="X1699" s="1" t="str">
        <f t="shared" si="296"/>
        <v/>
      </c>
      <c r="Y1699" s="1"/>
      <c r="Z1699" s="1"/>
      <c r="AA1699" s="1" t="e">
        <f t="shared" si="297"/>
        <v>#N/A</v>
      </c>
      <c r="AB1699" s="1"/>
      <c r="AC1699" s="1"/>
      <c r="AD1699" s="1"/>
      <c r="AE1699" s="1" t="e">
        <f>IF(ข้อมูลน้ำหนักสินค้า!C1698="","",ข้อมูลน้ำหนักสินค้า!C1698)*J1699</f>
        <v>#VALUE!</v>
      </c>
    </row>
    <row r="1700" spans="1:31">
      <c r="A1700" s="1" t="str">
        <f t="shared" si="287"/>
        <v/>
      </c>
      <c r="B1700" s="1" t="str">
        <f t="shared" si="288"/>
        <v/>
      </c>
      <c r="C1700" s="1" t="str">
        <f t="shared" si="289"/>
        <v/>
      </c>
      <c r="D1700" s="1" t="str">
        <f>IF(ข้อมูลออเดอร์!A1699="","",ข้อมูลออเดอร์!A1699)</f>
        <v/>
      </c>
      <c r="E1700" s="1" t="str">
        <f>IFERROR(IF(VLOOKUP(D1700,ข้อมูลออเดอร์!A:BV,74,0)="Express delivery","NORMAL",IF(VLOOKUP(D1700,ข้อมูลออเดอร์!A:BV,74,0)="Lalamove","B2B_OFFLINE","")),"")</f>
        <v/>
      </c>
      <c r="F1700" s="1" t="str">
        <f t="shared" si="290"/>
        <v/>
      </c>
      <c r="G1700" s="1" t="str">
        <f>IF(ข้อมูลออเดอร์!CV1699="","",ข้อมูลออเดอร์!CV1699)</f>
        <v/>
      </c>
      <c r="H1700" s="1" t="str">
        <f>IF(ข้อมูลออเดอร์!CW1699="","",ข้อมูลออเดอร์!CW1699)</f>
        <v/>
      </c>
      <c r="I1700" s="1" t="str">
        <f>IF(ข้อมูลออเดอร์!CV1699="","",ข้อมูลออเดอร์!CV1699)</f>
        <v/>
      </c>
      <c r="J1700" s="1" t="str">
        <f>IF(ข้อมูลออเดอร์!DD1699="","",ข้อมูลออเดอร์!DD1699)</f>
        <v/>
      </c>
      <c r="K1700" s="102" t="str">
        <f t="shared" si="291"/>
        <v/>
      </c>
      <c r="L1700" s="102" t="str">
        <f t="shared" si="292"/>
        <v/>
      </c>
      <c r="M1700" s="103" t="str">
        <f ca="1" t="shared" si="293"/>
        <v/>
      </c>
      <c r="N1700" s="103" t="str">
        <f ca="1" t="shared" si="294"/>
        <v/>
      </c>
      <c r="O1700" s="1" t="str">
        <f>IFERROR(VLOOKUP(D1700,ข้อมูลออเดอร์!A:EK,49,0),"")</f>
        <v/>
      </c>
      <c r="P1700" s="1" t="str">
        <f>IF(D1700="","",ข้อมูลออเดอร์!AX1699)</f>
        <v/>
      </c>
      <c r="Q1700" s="1" t="str">
        <f>IF(D1700="","",ข้อมูลออเดอร์!AX1699)</f>
        <v/>
      </c>
      <c r="R1700" s="1" t="str">
        <f t="shared" si="295"/>
        <v/>
      </c>
      <c r="S1700" s="1" t="str">
        <f>IF('ข้อมูลจังหวัด-อำเภอ'!C1699="","",'ข้อมูลจังหวัด-อำเภอ'!C1699)</f>
        <v/>
      </c>
      <c r="T1700" s="1" t="str">
        <f>IF('ข้อมูลจังหวัด-อำเภอ'!D1699="","",'ข้อมูลจังหวัด-อำเภอ'!D1699)</f>
        <v/>
      </c>
      <c r="U1700" s="1" t="str">
        <f>IFERROR(VLOOKUP(D1700,ข้อมูลออเดอร์!A:EK,46,0),"")</f>
        <v/>
      </c>
      <c r="V1700" s="1" t="str">
        <f>IFERROR(VLOOKUP(D1700,ข้อมูลออเดอร์!A:EK,46,0),"")</f>
        <v/>
      </c>
      <c r="W1700" s="1" t="str">
        <f>IFERROR(VLOOKUP(D1700,ข้อมูลออเดอร์!A:EK,48,0),"")</f>
        <v/>
      </c>
      <c r="X1700" s="1" t="str">
        <f t="shared" si="296"/>
        <v/>
      </c>
      <c r="Y1700" s="1"/>
      <c r="Z1700" s="1"/>
      <c r="AA1700" s="1" t="e">
        <f t="shared" si="297"/>
        <v>#N/A</v>
      </c>
      <c r="AB1700" s="1"/>
      <c r="AC1700" s="1"/>
      <c r="AD1700" s="1"/>
      <c r="AE1700" s="1" t="e">
        <f>IF(ข้อมูลน้ำหนักสินค้า!C1699="","",ข้อมูลน้ำหนักสินค้า!C1699)*J1700</f>
        <v>#VALUE!</v>
      </c>
    </row>
    <row r="1701" spans="1:31">
      <c r="A1701" s="1" t="str">
        <f t="shared" si="287"/>
        <v/>
      </c>
      <c r="B1701" s="1" t="str">
        <f t="shared" si="288"/>
        <v/>
      </c>
      <c r="C1701" s="1" t="str">
        <f t="shared" si="289"/>
        <v/>
      </c>
      <c r="D1701" s="1" t="str">
        <f>IF(ข้อมูลออเดอร์!A1700="","",ข้อมูลออเดอร์!A1700)</f>
        <v/>
      </c>
      <c r="E1701" s="1" t="str">
        <f>IFERROR(IF(VLOOKUP(D1701,ข้อมูลออเดอร์!A:BV,74,0)="Express delivery","NORMAL",IF(VLOOKUP(D1701,ข้อมูลออเดอร์!A:BV,74,0)="Lalamove","B2B_OFFLINE","")),"")</f>
        <v/>
      </c>
      <c r="F1701" s="1" t="str">
        <f t="shared" si="290"/>
        <v/>
      </c>
      <c r="G1701" s="1" t="str">
        <f>IF(ข้อมูลออเดอร์!CV1700="","",ข้อมูลออเดอร์!CV1700)</f>
        <v/>
      </c>
      <c r="H1701" s="1" t="str">
        <f>IF(ข้อมูลออเดอร์!CW1700="","",ข้อมูลออเดอร์!CW1700)</f>
        <v/>
      </c>
      <c r="I1701" s="1" t="str">
        <f>IF(ข้อมูลออเดอร์!CV1700="","",ข้อมูลออเดอร์!CV1700)</f>
        <v/>
      </c>
      <c r="J1701" s="1" t="str">
        <f>IF(ข้อมูลออเดอร์!DD1700="","",ข้อมูลออเดอร์!DD1700)</f>
        <v/>
      </c>
      <c r="K1701" s="102" t="str">
        <f t="shared" si="291"/>
        <v/>
      </c>
      <c r="L1701" s="102" t="str">
        <f t="shared" si="292"/>
        <v/>
      </c>
      <c r="M1701" s="103" t="str">
        <f ca="1" t="shared" si="293"/>
        <v/>
      </c>
      <c r="N1701" s="103" t="str">
        <f ca="1" t="shared" si="294"/>
        <v/>
      </c>
      <c r="O1701" s="1" t="str">
        <f>IFERROR(VLOOKUP(D1701,ข้อมูลออเดอร์!A:EK,49,0),"")</f>
        <v/>
      </c>
      <c r="P1701" s="1" t="str">
        <f>IF(D1701="","",ข้อมูลออเดอร์!AX1700)</f>
        <v/>
      </c>
      <c r="Q1701" s="1" t="str">
        <f>IF(D1701="","",ข้อมูลออเดอร์!AX1700)</f>
        <v/>
      </c>
      <c r="R1701" s="1" t="str">
        <f t="shared" si="295"/>
        <v/>
      </c>
      <c r="S1701" s="1" t="str">
        <f>IF('ข้อมูลจังหวัด-อำเภอ'!C1700="","",'ข้อมูลจังหวัด-อำเภอ'!C1700)</f>
        <v/>
      </c>
      <c r="T1701" s="1" t="str">
        <f>IF('ข้อมูลจังหวัด-อำเภอ'!D1700="","",'ข้อมูลจังหวัด-อำเภอ'!D1700)</f>
        <v/>
      </c>
      <c r="U1701" s="1" t="str">
        <f>IFERROR(VLOOKUP(D1701,ข้อมูลออเดอร์!A:EK,46,0),"")</f>
        <v/>
      </c>
      <c r="V1701" s="1" t="str">
        <f>IFERROR(VLOOKUP(D1701,ข้อมูลออเดอร์!A:EK,46,0),"")</f>
        <v/>
      </c>
      <c r="W1701" s="1" t="str">
        <f>IFERROR(VLOOKUP(D1701,ข้อมูลออเดอร์!A:EK,48,0),"")</f>
        <v/>
      </c>
      <c r="X1701" s="1" t="str">
        <f t="shared" si="296"/>
        <v/>
      </c>
      <c r="Y1701" s="1"/>
      <c r="Z1701" s="1"/>
      <c r="AA1701" s="1" t="e">
        <f t="shared" si="297"/>
        <v>#N/A</v>
      </c>
      <c r="AB1701" s="1"/>
      <c r="AC1701" s="1"/>
      <c r="AD1701" s="1"/>
      <c r="AE1701" s="1" t="e">
        <f>IF(ข้อมูลน้ำหนักสินค้า!C1700="","",ข้อมูลน้ำหนักสินค้า!C1700)*J1701</f>
        <v>#VALUE!</v>
      </c>
    </row>
    <row r="1702" spans="1:31">
      <c r="A1702" s="1" t="str">
        <f t="shared" si="287"/>
        <v/>
      </c>
      <c r="B1702" s="1" t="str">
        <f t="shared" si="288"/>
        <v/>
      </c>
      <c r="C1702" s="1" t="str">
        <f t="shared" si="289"/>
        <v/>
      </c>
      <c r="D1702" s="1" t="str">
        <f>IF(ข้อมูลออเดอร์!A1701="","",ข้อมูลออเดอร์!A1701)</f>
        <v/>
      </c>
      <c r="E1702" s="1" t="str">
        <f>IFERROR(IF(VLOOKUP(D1702,ข้อมูลออเดอร์!A:BV,74,0)="Express delivery","NORMAL",IF(VLOOKUP(D1702,ข้อมูลออเดอร์!A:BV,74,0)="Lalamove","B2B_OFFLINE","")),"")</f>
        <v/>
      </c>
      <c r="F1702" s="1" t="str">
        <f t="shared" si="290"/>
        <v/>
      </c>
      <c r="G1702" s="1" t="str">
        <f>IF(ข้อมูลออเดอร์!CV1701="","",ข้อมูลออเดอร์!CV1701)</f>
        <v/>
      </c>
      <c r="H1702" s="1" t="str">
        <f>IF(ข้อมูลออเดอร์!CW1701="","",ข้อมูลออเดอร์!CW1701)</f>
        <v/>
      </c>
      <c r="I1702" s="1" t="str">
        <f>IF(ข้อมูลออเดอร์!CV1701="","",ข้อมูลออเดอร์!CV1701)</f>
        <v/>
      </c>
      <c r="J1702" s="1" t="str">
        <f>IF(ข้อมูลออเดอร์!DD1701="","",ข้อมูลออเดอร์!DD1701)</f>
        <v/>
      </c>
      <c r="K1702" s="102" t="str">
        <f t="shared" si="291"/>
        <v/>
      </c>
      <c r="L1702" s="102" t="str">
        <f t="shared" si="292"/>
        <v/>
      </c>
      <c r="M1702" s="103" t="str">
        <f ca="1" t="shared" si="293"/>
        <v/>
      </c>
      <c r="N1702" s="103" t="str">
        <f ca="1" t="shared" si="294"/>
        <v/>
      </c>
      <c r="O1702" s="1" t="str">
        <f>IFERROR(VLOOKUP(D1702,ข้อมูลออเดอร์!A:EK,49,0),"")</f>
        <v/>
      </c>
      <c r="P1702" s="1" t="str">
        <f>IF(D1702="","",ข้อมูลออเดอร์!AX1701)</f>
        <v/>
      </c>
      <c r="Q1702" s="1" t="str">
        <f>IF(D1702="","",ข้อมูลออเดอร์!AX1701)</f>
        <v/>
      </c>
      <c r="R1702" s="1" t="str">
        <f t="shared" si="295"/>
        <v/>
      </c>
      <c r="S1702" s="1" t="str">
        <f>IF('ข้อมูลจังหวัด-อำเภอ'!C1701="","",'ข้อมูลจังหวัด-อำเภอ'!C1701)</f>
        <v/>
      </c>
      <c r="T1702" s="1" t="str">
        <f>IF('ข้อมูลจังหวัด-อำเภอ'!D1701="","",'ข้อมูลจังหวัด-อำเภอ'!D1701)</f>
        <v/>
      </c>
      <c r="U1702" s="1" t="str">
        <f>IFERROR(VLOOKUP(D1702,ข้อมูลออเดอร์!A:EK,46,0),"")</f>
        <v/>
      </c>
      <c r="V1702" s="1" t="str">
        <f>IFERROR(VLOOKUP(D1702,ข้อมูลออเดอร์!A:EK,46,0),"")</f>
        <v/>
      </c>
      <c r="W1702" s="1" t="str">
        <f>IFERROR(VLOOKUP(D1702,ข้อมูลออเดอร์!A:EK,48,0),"")</f>
        <v/>
      </c>
      <c r="X1702" s="1" t="str">
        <f t="shared" si="296"/>
        <v/>
      </c>
      <c r="Y1702" s="1"/>
      <c r="Z1702" s="1"/>
      <c r="AA1702" s="1" t="e">
        <f t="shared" si="297"/>
        <v>#N/A</v>
      </c>
      <c r="AB1702" s="1"/>
      <c r="AC1702" s="1"/>
      <c r="AD1702" s="1"/>
      <c r="AE1702" s="1" t="e">
        <f>IF(ข้อมูลน้ำหนักสินค้า!C1701="","",ข้อมูลน้ำหนักสินค้า!C1701)*J1702</f>
        <v>#VALUE!</v>
      </c>
    </row>
    <row r="1703" spans="1:31">
      <c r="A1703" s="1" t="str">
        <f t="shared" si="287"/>
        <v/>
      </c>
      <c r="B1703" s="1" t="str">
        <f t="shared" si="288"/>
        <v/>
      </c>
      <c r="C1703" s="1" t="str">
        <f t="shared" si="289"/>
        <v/>
      </c>
      <c r="D1703" s="1" t="str">
        <f>IF(ข้อมูลออเดอร์!A1702="","",ข้อมูลออเดอร์!A1702)</f>
        <v/>
      </c>
      <c r="E1703" s="1" t="str">
        <f>IFERROR(IF(VLOOKUP(D1703,ข้อมูลออเดอร์!A:BV,74,0)="Express delivery","NORMAL",IF(VLOOKUP(D1703,ข้อมูลออเดอร์!A:BV,74,0)="Lalamove","B2B_OFFLINE","")),"")</f>
        <v/>
      </c>
      <c r="F1703" s="1" t="str">
        <f t="shared" si="290"/>
        <v/>
      </c>
      <c r="G1703" s="1" t="str">
        <f>IF(ข้อมูลออเดอร์!CV1702="","",ข้อมูลออเดอร์!CV1702)</f>
        <v/>
      </c>
      <c r="H1703" s="1" t="str">
        <f>IF(ข้อมูลออเดอร์!CW1702="","",ข้อมูลออเดอร์!CW1702)</f>
        <v/>
      </c>
      <c r="I1703" s="1" t="str">
        <f>IF(ข้อมูลออเดอร์!CV1702="","",ข้อมูลออเดอร์!CV1702)</f>
        <v/>
      </c>
      <c r="J1703" s="1" t="str">
        <f>IF(ข้อมูลออเดอร์!DD1702="","",ข้อมูลออเดอร์!DD1702)</f>
        <v/>
      </c>
      <c r="K1703" s="102" t="str">
        <f t="shared" si="291"/>
        <v/>
      </c>
      <c r="L1703" s="102" t="str">
        <f t="shared" si="292"/>
        <v/>
      </c>
      <c r="M1703" s="103" t="str">
        <f ca="1" t="shared" si="293"/>
        <v/>
      </c>
      <c r="N1703" s="103" t="str">
        <f ca="1" t="shared" si="294"/>
        <v/>
      </c>
      <c r="O1703" s="1" t="str">
        <f>IFERROR(VLOOKUP(D1703,ข้อมูลออเดอร์!A:EK,49,0),"")</f>
        <v/>
      </c>
      <c r="P1703" s="1" t="str">
        <f>IF(D1703="","",ข้อมูลออเดอร์!AX1702)</f>
        <v/>
      </c>
      <c r="Q1703" s="1" t="str">
        <f>IF(D1703="","",ข้อมูลออเดอร์!AX1702)</f>
        <v/>
      </c>
      <c r="R1703" s="1" t="str">
        <f t="shared" si="295"/>
        <v/>
      </c>
      <c r="S1703" s="1" t="str">
        <f>IF('ข้อมูลจังหวัด-อำเภอ'!C1702="","",'ข้อมูลจังหวัด-อำเภอ'!C1702)</f>
        <v/>
      </c>
      <c r="T1703" s="1" t="str">
        <f>IF('ข้อมูลจังหวัด-อำเภอ'!D1702="","",'ข้อมูลจังหวัด-อำเภอ'!D1702)</f>
        <v/>
      </c>
      <c r="U1703" s="1" t="str">
        <f>IFERROR(VLOOKUP(D1703,ข้อมูลออเดอร์!A:EK,46,0),"")</f>
        <v/>
      </c>
      <c r="V1703" s="1" t="str">
        <f>IFERROR(VLOOKUP(D1703,ข้อมูลออเดอร์!A:EK,46,0),"")</f>
        <v/>
      </c>
      <c r="W1703" s="1" t="str">
        <f>IFERROR(VLOOKUP(D1703,ข้อมูลออเดอร์!A:EK,48,0),"")</f>
        <v/>
      </c>
      <c r="X1703" s="1" t="str">
        <f t="shared" si="296"/>
        <v/>
      </c>
      <c r="Y1703" s="1"/>
      <c r="Z1703" s="1"/>
      <c r="AA1703" s="1" t="e">
        <f t="shared" si="297"/>
        <v>#N/A</v>
      </c>
      <c r="AB1703" s="1"/>
      <c r="AC1703" s="1"/>
      <c r="AD1703" s="1"/>
      <c r="AE1703" s="1" t="e">
        <f>IF(ข้อมูลน้ำหนักสินค้า!C1702="","",ข้อมูลน้ำหนักสินค้า!C1702)*J1703</f>
        <v>#VALUE!</v>
      </c>
    </row>
    <row r="1704" spans="1:31">
      <c r="A1704" s="1" t="str">
        <f t="shared" si="287"/>
        <v/>
      </c>
      <c r="B1704" s="1" t="str">
        <f t="shared" si="288"/>
        <v/>
      </c>
      <c r="C1704" s="1" t="str">
        <f t="shared" si="289"/>
        <v/>
      </c>
      <c r="D1704" s="1" t="str">
        <f>IF(ข้อมูลออเดอร์!A1703="","",ข้อมูลออเดอร์!A1703)</f>
        <v/>
      </c>
      <c r="E1704" s="1" t="str">
        <f>IFERROR(IF(VLOOKUP(D1704,ข้อมูลออเดอร์!A:BV,74,0)="Express delivery","NORMAL",IF(VLOOKUP(D1704,ข้อมูลออเดอร์!A:BV,74,0)="Lalamove","B2B_OFFLINE","")),"")</f>
        <v/>
      </c>
      <c r="F1704" s="1" t="str">
        <f t="shared" si="290"/>
        <v/>
      </c>
      <c r="G1704" s="1" t="str">
        <f>IF(ข้อมูลออเดอร์!CV1703="","",ข้อมูลออเดอร์!CV1703)</f>
        <v/>
      </c>
      <c r="H1704" s="1" t="str">
        <f>IF(ข้อมูลออเดอร์!CW1703="","",ข้อมูลออเดอร์!CW1703)</f>
        <v/>
      </c>
      <c r="I1704" s="1" t="str">
        <f>IF(ข้อมูลออเดอร์!CV1703="","",ข้อมูลออเดอร์!CV1703)</f>
        <v/>
      </c>
      <c r="J1704" s="1" t="str">
        <f>IF(ข้อมูลออเดอร์!DD1703="","",ข้อมูลออเดอร์!DD1703)</f>
        <v/>
      </c>
      <c r="K1704" s="102" t="str">
        <f t="shared" si="291"/>
        <v/>
      </c>
      <c r="L1704" s="102" t="str">
        <f t="shared" si="292"/>
        <v/>
      </c>
      <c r="M1704" s="103" t="str">
        <f ca="1" t="shared" si="293"/>
        <v/>
      </c>
      <c r="N1704" s="103" t="str">
        <f ca="1" t="shared" si="294"/>
        <v/>
      </c>
      <c r="O1704" s="1" t="str">
        <f>IFERROR(VLOOKUP(D1704,ข้อมูลออเดอร์!A:EK,49,0),"")</f>
        <v/>
      </c>
      <c r="P1704" s="1" t="str">
        <f>IF(D1704="","",ข้อมูลออเดอร์!AX1703)</f>
        <v/>
      </c>
      <c r="Q1704" s="1" t="str">
        <f>IF(D1704="","",ข้อมูลออเดอร์!AX1703)</f>
        <v/>
      </c>
      <c r="R1704" s="1" t="str">
        <f t="shared" si="295"/>
        <v/>
      </c>
      <c r="S1704" s="1" t="str">
        <f>IF('ข้อมูลจังหวัด-อำเภอ'!C1703="","",'ข้อมูลจังหวัด-อำเภอ'!C1703)</f>
        <v/>
      </c>
      <c r="T1704" s="1" t="str">
        <f>IF('ข้อมูลจังหวัด-อำเภอ'!D1703="","",'ข้อมูลจังหวัด-อำเภอ'!D1703)</f>
        <v/>
      </c>
      <c r="U1704" s="1" t="str">
        <f>IFERROR(VLOOKUP(D1704,ข้อมูลออเดอร์!A:EK,46,0),"")</f>
        <v/>
      </c>
      <c r="V1704" s="1" t="str">
        <f>IFERROR(VLOOKUP(D1704,ข้อมูลออเดอร์!A:EK,46,0),"")</f>
        <v/>
      </c>
      <c r="W1704" s="1" t="str">
        <f>IFERROR(VLOOKUP(D1704,ข้อมูลออเดอร์!A:EK,48,0),"")</f>
        <v/>
      </c>
      <c r="X1704" s="1" t="str">
        <f t="shared" si="296"/>
        <v/>
      </c>
      <c r="Y1704" s="1"/>
      <c r="Z1704" s="1"/>
      <c r="AA1704" s="1" t="e">
        <f t="shared" si="297"/>
        <v>#N/A</v>
      </c>
      <c r="AB1704" s="1"/>
      <c r="AC1704" s="1"/>
      <c r="AD1704" s="1"/>
      <c r="AE1704" s="1" t="e">
        <f>IF(ข้อมูลน้ำหนักสินค้า!C1703="","",ข้อมูลน้ำหนักสินค้า!C1703)*J1704</f>
        <v>#VALUE!</v>
      </c>
    </row>
    <row r="1705" spans="1:31">
      <c r="A1705" s="1" t="str">
        <f t="shared" si="287"/>
        <v/>
      </c>
      <c r="B1705" s="1" t="str">
        <f t="shared" si="288"/>
        <v/>
      </c>
      <c r="C1705" s="1" t="str">
        <f t="shared" si="289"/>
        <v/>
      </c>
      <c r="D1705" s="1" t="str">
        <f>IF(ข้อมูลออเดอร์!A1704="","",ข้อมูลออเดอร์!A1704)</f>
        <v/>
      </c>
      <c r="E1705" s="1" t="str">
        <f>IFERROR(IF(VLOOKUP(D1705,ข้อมูลออเดอร์!A:BV,74,0)="Express delivery","NORMAL",IF(VLOOKUP(D1705,ข้อมูลออเดอร์!A:BV,74,0)="Lalamove","B2B_OFFLINE","")),"")</f>
        <v/>
      </c>
      <c r="F1705" s="1" t="str">
        <f t="shared" si="290"/>
        <v/>
      </c>
      <c r="G1705" s="1" t="str">
        <f>IF(ข้อมูลออเดอร์!CV1704="","",ข้อมูลออเดอร์!CV1704)</f>
        <v/>
      </c>
      <c r="H1705" s="1" t="str">
        <f>IF(ข้อมูลออเดอร์!CW1704="","",ข้อมูลออเดอร์!CW1704)</f>
        <v/>
      </c>
      <c r="I1705" s="1" t="str">
        <f>IF(ข้อมูลออเดอร์!CV1704="","",ข้อมูลออเดอร์!CV1704)</f>
        <v/>
      </c>
      <c r="J1705" s="1" t="str">
        <f>IF(ข้อมูลออเดอร์!DD1704="","",ข้อมูลออเดอร์!DD1704)</f>
        <v/>
      </c>
      <c r="K1705" s="102" t="str">
        <f t="shared" si="291"/>
        <v/>
      </c>
      <c r="L1705" s="102" t="str">
        <f t="shared" si="292"/>
        <v/>
      </c>
      <c r="M1705" s="103" t="str">
        <f ca="1" t="shared" si="293"/>
        <v/>
      </c>
      <c r="N1705" s="103" t="str">
        <f ca="1" t="shared" si="294"/>
        <v/>
      </c>
      <c r="O1705" s="1" t="str">
        <f>IFERROR(VLOOKUP(D1705,ข้อมูลออเดอร์!A:EK,49,0),"")</f>
        <v/>
      </c>
      <c r="P1705" s="1" t="str">
        <f>IF(D1705="","",ข้อมูลออเดอร์!AX1704)</f>
        <v/>
      </c>
      <c r="Q1705" s="1" t="str">
        <f>IF(D1705="","",ข้อมูลออเดอร์!AX1704)</f>
        <v/>
      </c>
      <c r="R1705" s="1" t="str">
        <f t="shared" si="295"/>
        <v/>
      </c>
      <c r="S1705" s="1" t="str">
        <f>IF('ข้อมูลจังหวัด-อำเภอ'!C1704="","",'ข้อมูลจังหวัด-อำเภอ'!C1704)</f>
        <v/>
      </c>
      <c r="T1705" s="1" t="str">
        <f>IF('ข้อมูลจังหวัด-อำเภอ'!D1704="","",'ข้อมูลจังหวัด-อำเภอ'!D1704)</f>
        <v/>
      </c>
      <c r="U1705" s="1" t="str">
        <f>IFERROR(VLOOKUP(D1705,ข้อมูลออเดอร์!A:EK,46,0),"")</f>
        <v/>
      </c>
      <c r="V1705" s="1" t="str">
        <f>IFERROR(VLOOKUP(D1705,ข้อมูลออเดอร์!A:EK,46,0),"")</f>
        <v/>
      </c>
      <c r="W1705" s="1" t="str">
        <f>IFERROR(VLOOKUP(D1705,ข้อมูลออเดอร์!A:EK,48,0),"")</f>
        <v/>
      </c>
      <c r="X1705" s="1" t="str">
        <f t="shared" si="296"/>
        <v/>
      </c>
      <c r="Y1705" s="1"/>
      <c r="Z1705" s="1"/>
      <c r="AA1705" s="1" t="e">
        <f t="shared" si="297"/>
        <v>#N/A</v>
      </c>
      <c r="AB1705" s="1"/>
      <c r="AC1705" s="1"/>
      <c r="AD1705" s="1"/>
      <c r="AE1705" s="1" t="e">
        <f>IF(ข้อมูลน้ำหนักสินค้า!C1704="","",ข้อมูลน้ำหนักสินค้า!C1704)*J1705</f>
        <v>#VALUE!</v>
      </c>
    </row>
    <row r="1706" spans="1:31">
      <c r="A1706" s="1" t="str">
        <f t="shared" si="287"/>
        <v/>
      </c>
      <c r="B1706" s="1" t="str">
        <f t="shared" si="288"/>
        <v/>
      </c>
      <c r="C1706" s="1" t="str">
        <f t="shared" si="289"/>
        <v/>
      </c>
      <c r="D1706" s="1" t="str">
        <f>IF(ข้อมูลออเดอร์!A1705="","",ข้อมูลออเดอร์!A1705)</f>
        <v/>
      </c>
      <c r="E1706" s="1" t="str">
        <f>IFERROR(IF(VLOOKUP(D1706,ข้อมูลออเดอร์!A:BV,74,0)="Express delivery","NORMAL",IF(VLOOKUP(D1706,ข้อมูลออเดอร์!A:BV,74,0)="Lalamove","B2B_OFFLINE","")),"")</f>
        <v/>
      </c>
      <c r="F1706" s="1" t="str">
        <f t="shared" si="290"/>
        <v/>
      </c>
      <c r="G1706" s="1" t="str">
        <f>IF(ข้อมูลออเดอร์!CV1705="","",ข้อมูลออเดอร์!CV1705)</f>
        <v/>
      </c>
      <c r="H1706" s="1" t="str">
        <f>IF(ข้อมูลออเดอร์!CW1705="","",ข้อมูลออเดอร์!CW1705)</f>
        <v/>
      </c>
      <c r="I1706" s="1" t="str">
        <f>IF(ข้อมูลออเดอร์!CV1705="","",ข้อมูลออเดอร์!CV1705)</f>
        <v/>
      </c>
      <c r="J1706" s="1" t="str">
        <f>IF(ข้อมูลออเดอร์!DD1705="","",ข้อมูลออเดอร์!DD1705)</f>
        <v/>
      </c>
      <c r="K1706" s="102" t="str">
        <f t="shared" si="291"/>
        <v/>
      </c>
      <c r="L1706" s="102" t="str">
        <f t="shared" si="292"/>
        <v/>
      </c>
      <c r="M1706" s="103" t="str">
        <f ca="1" t="shared" si="293"/>
        <v/>
      </c>
      <c r="N1706" s="103" t="str">
        <f ca="1" t="shared" si="294"/>
        <v/>
      </c>
      <c r="O1706" s="1" t="str">
        <f>IFERROR(VLOOKUP(D1706,ข้อมูลออเดอร์!A:EK,49,0),"")</f>
        <v/>
      </c>
      <c r="P1706" s="1" t="str">
        <f>IF(D1706="","",ข้อมูลออเดอร์!AX1705)</f>
        <v/>
      </c>
      <c r="Q1706" s="1" t="str">
        <f>IF(D1706="","",ข้อมูลออเดอร์!AX1705)</f>
        <v/>
      </c>
      <c r="R1706" s="1" t="str">
        <f t="shared" si="295"/>
        <v/>
      </c>
      <c r="S1706" s="1" t="str">
        <f>IF('ข้อมูลจังหวัด-อำเภอ'!C1705="","",'ข้อมูลจังหวัด-อำเภอ'!C1705)</f>
        <v/>
      </c>
      <c r="T1706" s="1" t="str">
        <f>IF('ข้อมูลจังหวัด-อำเภอ'!D1705="","",'ข้อมูลจังหวัด-อำเภอ'!D1705)</f>
        <v/>
      </c>
      <c r="U1706" s="1" t="str">
        <f>IFERROR(VLOOKUP(D1706,ข้อมูลออเดอร์!A:EK,46,0),"")</f>
        <v/>
      </c>
      <c r="V1706" s="1" t="str">
        <f>IFERROR(VLOOKUP(D1706,ข้อมูลออเดอร์!A:EK,46,0),"")</f>
        <v/>
      </c>
      <c r="W1706" s="1" t="str">
        <f>IFERROR(VLOOKUP(D1706,ข้อมูลออเดอร์!A:EK,48,0),"")</f>
        <v/>
      </c>
      <c r="X1706" s="1" t="str">
        <f t="shared" si="296"/>
        <v/>
      </c>
      <c r="Y1706" s="1"/>
      <c r="Z1706" s="1"/>
      <c r="AA1706" s="1" t="e">
        <f t="shared" si="297"/>
        <v>#N/A</v>
      </c>
      <c r="AB1706" s="1"/>
      <c r="AC1706" s="1"/>
      <c r="AD1706" s="1"/>
      <c r="AE1706" s="1" t="e">
        <f>IF(ข้อมูลน้ำหนักสินค้า!C1705="","",ข้อมูลน้ำหนักสินค้า!C1705)*J1706</f>
        <v>#VALUE!</v>
      </c>
    </row>
    <row r="1707" spans="1:31">
      <c r="A1707" s="1" t="str">
        <f t="shared" si="287"/>
        <v/>
      </c>
      <c r="B1707" s="1" t="str">
        <f t="shared" si="288"/>
        <v/>
      </c>
      <c r="C1707" s="1" t="str">
        <f t="shared" si="289"/>
        <v/>
      </c>
      <c r="D1707" s="1" t="str">
        <f>IF(ข้อมูลออเดอร์!A1706="","",ข้อมูลออเดอร์!A1706)</f>
        <v/>
      </c>
      <c r="E1707" s="1" t="str">
        <f>IFERROR(IF(VLOOKUP(D1707,ข้อมูลออเดอร์!A:BV,74,0)="Express delivery","NORMAL",IF(VLOOKUP(D1707,ข้อมูลออเดอร์!A:BV,74,0)="Lalamove","B2B_OFFLINE","")),"")</f>
        <v/>
      </c>
      <c r="F1707" s="1" t="str">
        <f t="shared" si="290"/>
        <v/>
      </c>
      <c r="G1707" s="1" t="str">
        <f>IF(ข้อมูลออเดอร์!CV1706="","",ข้อมูลออเดอร์!CV1706)</f>
        <v/>
      </c>
      <c r="H1707" s="1" t="str">
        <f>IF(ข้อมูลออเดอร์!CW1706="","",ข้อมูลออเดอร์!CW1706)</f>
        <v/>
      </c>
      <c r="I1707" s="1" t="str">
        <f>IF(ข้อมูลออเดอร์!CV1706="","",ข้อมูลออเดอร์!CV1706)</f>
        <v/>
      </c>
      <c r="J1707" s="1" t="str">
        <f>IF(ข้อมูลออเดอร์!DD1706="","",ข้อมูลออเดอร์!DD1706)</f>
        <v/>
      </c>
      <c r="K1707" s="102" t="str">
        <f t="shared" si="291"/>
        <v/>
      </c>
      <c r="L1707" s="102" t="str">
        <f t="shared" si="292"/>
        <v/>
      </c>
      <c r="M1707" s="103" t="str">
        <f ca="1" t="shared" si="293"/>
        <v/>
      </c>
      <c r="N1707" s="103" t="str">
        <f ca="1" t="shared" si="294"/>
        <v/>
      </c>
      <c r="O1707" s="1" t="str">
        <f>IFERROR(VLOOKUP(D1707,ข้อมูลออเดอร์!A:EK,49,0),"")</f>
        <v/>
      </c>
      <c r="P1707" s="1" t="str">
        <f>IF(D1707="","",ข้อมูลออเดอร์!AX1706)</f>
        <v/>
      </c>
      <c r="Q1707" s="1" t="str">
        <f>IF(D1707="","",ข้อมูลออเดอร์!AX1706)</f>
        <v/>
      </c>
      <c r="R1707" s="1" t="str">
        <f t="shared" si="295"/>
        <v/>
      </c>
      <c r="S1707" s="1" t="str">
        <f>IF('ข้อมูลจังหวัด-อำเภอ'!C1706="","",'ข้อมูลจังหวัด-อำเภอ'!C1706)</f>
        <v/>
      </c>
      <c r="T1707" s="1" t="str">
        <f>IF('ข้อมูลจังหวัด-อำเภอ'!D1706="","",'ข้อมูลจังหวัด-อำเภอ'!D1706)</f>
        <v/>
      </c>
      <c r="U1707" s="1" t="str">
        <f>IFERROR(VLOOKUP(D1707,ข้อมูลออเดอร์!A:EK,46,0),"")</f>
        <v/>
      </c>
      <c r="V1707" s="1" t="str">
        <f>IFERROR(VLOOKUP(D1707,ข้อมูลออเดอร์!A:EK,46,0),"")</f>
        <v/>
      </c>
      <c r="W1707" s="1" t="str">
        <f>IFERROR(VLOOKUP(D1707,ข้อมูลออเดอร์!A:EK,48,0),"")</f>
        <v/>
      </c>
      <c r="X1707" s="1" t="str">
        <f t="shared" si="296"/>
        <v/>
      </c>
      <c r="Y1707" s="1"/>
      <c r="Z1707" s="1"/>
      <c r="AA1707" s="1" t="e">
        <f t="shared" si="297"/>
        <v>#N/A</v>
      </c>
      <c r="AB1707" s="1"/>
      <c r="AC1707" s="1"/>
      <c r="AD1707" s="1"/>
      <c r="AE1707" s="1" t="e">
        <f>IF(ข้อมูลน้ำหนักสินค้า!C1706="","",ข้อมูลน้ำหนักสินค้า!C1706)*J1707</f>
        <v>#VALUE!</v>
      </c>
    </row>
    <row r="1708" spans="1:31">
      <c r="A1708" s="1" t="str">
        <f t="shared" si="287"/>
        <v/>
      </c>
      <c r="B1708" s="1" t="str">
        <f t="shared" si="288"/>
        <v/>
      </c>
      <c r="C1708" s="1" t="str">
        <f t="shared" si="289"/>
        <v/>
      </c>
      <c r="D1708" s="1" t="str">
        <f>IF(ข้อมูลออเดอร์!A1707="","",ข้อมูลออเดอร์!A1707)</f>
        <v/>
      </c>
      <c r="E1708" s="1" t="str">
        <f>IFERROR(IF(VLOOKUP(D1708,ข้อมูลออเดอร์!A:BV,74,0)="Express delivery","NORMAL",IF(VLOOKUP(D1708,ข้อมูลออเดอร์!A:BV,74,0)="Lalamove","B2B_OFFLINE","")),"")</f>
        <v/>
      </c>
      <c r="F1708" s="1" t="str">
        <f t="shared" si="290"/>
        <v/>
      </c>
      <c r="G1708" s="1" t="str">
        <f>IF(ข้อมูลออเดอร์!CV1707="","",ข้อมูลออเดอร์!CV1707)</f>
        <v/>
      </c>
      <c r="H1708" s="1" t="str">
        <f>IF(ข้อมูลออเดอร์!CW1707="","",ข้อมูลออเดอร์!CW1707)</f>
        <v/>
      </c>
      <c r="I1708" s="1" t="str">
        <f>IF(ข้อมูลออเดอร์!CV1707="","",ข้อมูลออเดอร์!CV1707)</f>
        <v/>
      </c>
      <c r="J1708" s="1" t="str">
        <f>IF(ข้อมูลออเดอร์!DD1707="","",ข้อมูลออเดอร์!DD1707)</f>
        <v/>
      </c>
      <c r="K1708" s="102" t="str">
        <f t="shared" si="291"/>
        <v/>
      </c>
      <c r="L1708" s="102" t="str">
        <f t="shared" si="292"/>
        <v/>
      </c>
      <c r="M1708" s="103" t="str">
        <f ca="1" t="shared" si="293"/>
        <v/>
      </c>
      <c r="N1708" s="103" t="str">
        <f ca="1" t="shared" si="294"/>
        <v/>
      </c>
      <c r="O1708" s="1" t="str">
        <f>IFERROR(VLOOKUP(D1708,ข้อมูลออเดอร์!A:EK,49,0),"")</f>
        <v/>
      </c>
      <c r="P1708" s="1" t="str">
        <f>IF(D1708="","",ข้อมูลออเดอร์!AX1707)</f>
        <v/>
      </c>
      <c r="Q1708" s="1" t="str">
        <f>IF(D1708="","",ข้อมูลออเดอร์!AX1707)</f>
        <v/>
      </c>
      <c r="R1708" s="1" t="str">
        <f t="shared" si="295"/>
        <v/>
      </c>
      <c r="S1708" s="1" t="str">
        <f>IF('ข้อมูลจังหวัด-อำเภอ'!C1707="","",'ข้อมูลจังหวัด-อำเภอ'!C1707)</f>
        <v/>
      </c>
      <c r="T1708" s="1" t="str">
        <f>IF('ข้อมูลจังหวัด-อำเภอ'!D1707="","",'ข้อมูลจังหวัด-อำเภอ'!D1707)</f>
        <v/>
      </c>
      <c r="U1708" s="1" t="str">
        <f>IFERROR(VLOOKUP(D1708,ข้อมูลออเดอร์!A:EK,46,0),"")</f>
        <v/>
      </c>
      <c r="V1708" s="1" t="str">
        <f>IFERROR(VLOOKUP(D1708,ข้อมูลออเดอร์!A:EK,46,0),"")</f>
        <v/>
      </c>
      <c r="W1708" s="1" t="str">
        <f>IFERROR(VLOOKUP(D1708,ข้อมูลออเดอร์!A:EK,48,0),"")</f>
        <v/>
      </c>
      <c r="X1708" s="1" t="str">
        <f t="shared" si="296"/>
        <v/>
      </c>
      <c r="Y1708" s="1"/>
      <c r="Z1708" s="1"/>
      <c r="AA1708" s="1" t="e">
        <f t="shared" si="297"/>
        <v>#N/A</v>
      </c>
      <c r="AB1708" s="1"/>
      <c r="AC1708" s="1"/>
      <c r="AD1708" s="1"/>
      <c r="AE1708" s="1" t="e">
        <f>IF(ข้อมูลน้ำหนักสินค้า!C1707="","",ข้อมูลน้ำหนักสินค้า!C1707)*J1708</f>
        <v>#VALUE!</v>
      </c>
    </row>
    <row r="1709" spans="1:31">
      <c r="A1709" s="1" t="str">
        <f t="shared" si="287"/>
        <v/>
      </c>
      <c r="B1709" s="1" t="str">
        <f t="shared" si="288"/>
        <v/>
      </c>
      <c r="C1709" s="1" t="str">
        <f t="shared" si="289"/>
        <v/>
      </c>
      <c r="D1709" s="1" t="str">
        <f>IF(ข้อมูลออเดอร์!A1708="","",ข้อมูลออเดอร์!A1708)</f>
        <v/>
      </c>
      <c r="E1709" s="1" t="str">
        <f>IFERROR(IF(VLOOKUP(D1709,ข้อมูลออเดอร์!A:BV,74,0)="Express delivery","NORMAL",IF(VLOOKUP(D1709,ข้อมูลออเดอร์!A:BV,74,0)="Lalamove","B2B_OFFLINE","")),"")</f>
        <v/>
      </c>
      <c r="F1709" s="1" t="str">
        <f t="shared" si="290"/>
        <v/>
      </c>
      <c r="G1709" s="1" t="str">
        <f>IF(ข้อมูลออเดอร์!CV1708="","",ข้อมูลออเดอร์!CV1708)</f>
        <v/>
      </c>
      <c r="H1709" s="1" t="str">
        <f>IF(ข้อมูลออเดอร์!CW1708="","",ข้อมูลออเดอร์!CW1708)</f>
        <v/>
      </c>
      <c r="I1709" s="1" t="str">
        <f>IF(ข้อมูลออเดอร์!CV1708="","",ข้อมูลออเดอร์!CV1708)</f>
        <v/>
      </c>
      <c r="J1709" s="1" t="str">
        <f>IF(ข้อมูลออเดอร์!DD1708="","",ข้อมูลออเดอร์!DD1708)</f>
        <v/>
      </c>
      <c r="K1709" s="102" t="str">
        <f t="shared" si="291"/>
        <v/>
      </c>
      <c r="L1709" s="102" t="str">
        <f t="shared" si="292"/>
        <v/>
      </c>
      <c r="M1709" s="103" t="str">
        <f ca="1" t="shared" si="293"/>
        <v/>
      </c>
      <c r="N1709" s="103" t="str">
        <f ca="1" t="shared" si="294"/>
        <v/>
      </c>
      <c r="O1709" s="1" t="str">
        <f>IFERROR(VLOOKUP(D1709,ข้อมูลออเดอร์!A:EK,49,0),"")</f>
        <v/>
      </c>
      <c r="P1709" s="1" t="str">
        <f>IF(D1709="","",ข้อมูลออเดอร์!AX1708)</f>
        <v/>
      </c>
      <c r="Q1709" s="1" t="str">
        <f>IF(D1709="","",ข้อมูลออเดอร์!AX1708)</f>
        <v/>
      </c>
      <c r="R1709" s="1" t="str">
        <f t="shared" si="295"/>
        <v/>
      </c>
      <c r="S1709" s="1" t="str">
        <f>IF('ข้อมูลจังหวัด-อำเภอ'!C1708="","",'ข้อมูลจังหวัด-อำเภอ'!C1708)</f>
        <v/>
      </c>
      <c r="T1709" s="1" t="str">
        <f>IF('ข้อมูลจังหวัด-อำเภอ'!D1708="","",'ข้อมูลจังหวัด-อำเภอ'!D1708)</f>
        <v/>
      </c>
      <c r="U1709" s="1" t="str">
        <f>IFERROR(VLOOKUP(D1709,ข้อมูลออเดอร์!A:EK,46,0),"")</f>
        <v/>
      </c>
      <c r="V1709" s="1" t="str">
        <f>IFERROR(VLOOKUP(D1709,ข้อมูลออเดอร์!A:EK,46,0),"")</f>
        <v/>
      </c>
      <c r="W1709" s="1" t="str">
        <f>IFERROR(VLOOKUP(D1709,ข้อมูลออเดอร์!A:EK,48,0),"")</f>
        <v/>
      </c>
      <c r="X1709" s="1" t="str">
        <f t="shared" si="296"/>
        <v/>
      </c>
      <c r="Y1709" s="1"/>
      <c r="Z1709" s="1"/>
      <c r="AA1709" s="1" t="e">
        <f t="shared" si="297"/>
        <v>#N/A</v>
      </c>
      <c r="AB1709" s="1"/>
      <c r="AC1709" s="1"/>
      <c r="AD1709" s="1"/>
      <c r="AE1709" s="1" t="e">
        <f>IF(ข้อมูลน้ำหนักสินค้า!C1708="","",ข้อมูลน้ำหนักสินค้า!C1708)*J1709</f>
        <v>#VALUE!</v>
      </c>
    </row>
    <row r="1710" spans="1:31">
      <c r="A1710" s="1" t="str">
        <f t="shared" si="287"/>
        <v/>
      </c>
      <c r="B1710" s="1" t="str">
        <f t="shared" si="288"/>
        <v/>
      </c>
      <c r="C1710" s="1" t="str">
        <f t="shared" si="289"/>
        <v/>
      </c>
      <c r="D1710" s="1" t="str">
        <f>IF(ข้อมูลออเดอร์!A1709="","",ข้อมูลออเดอร์!A1709)</f>
        <v/>
      </c>
      <c r="E1710" s="1" t="str">
        <f>IFERROR(IF(VLOOKUP(D1710,ข้อมูลออเดอร์!A:BV,74,0)="Express delivery","NORMAL",IF(VLOOKUP(D1710,ข้อมูลออเดอร์!A:BV,74,0)="Lalamove","B2B_OFFLINE","")),"")</f>
        <v/>
      </c>
      <c r="F1710" s="1" t="str">
        <f t="shared" si="290"/>
        <v/>
      </c>
      <c r="G1710" s="1" t="str">
        <f>IF(ข้อมูลออเดอร์!CV1709="","",ข้อมูลออเดอร์!CV1709)</f>
        <v/>
      </c>
      <c r="H1710" s="1" t="str">
        <f>IF(ข้อมูลออเดอร์!CW1709="","",ข้อมูลออเดอร์!CW1709)</f>
        <v/>
      </c>
      <c r="I1710" s="1" t="str">
        <f>IF(ข้อมูลออเดอร์!CV1709="","",ข้อมูลออเดอร์!CV1709)</f>
        <v/>
      </c>
      <c r="J1710" s="1" t="str">
        <f>IF(ข้อมูลออเดอร์!DD1709="","",ข้อมูลออเดอร์!DD1709)</f>
        <v/>
      </c>
      <c r="K1710" s="102" t="str">
        <f t="shared" si="291"/>
        <v/>
      </c>
      <c r="L1710" s="102" t="str">
        <f t="shared" si="292"/>
        <v/>
      </c>
      <c r="M1710" s="103" t="str">
        <f ca="1" t="shared" si="293"/>
        <v/>
      </c>
      <c r="N1710" s="103" t="str">
        <f ca="1" t="shared" si="294"/>
        <v/>
      </c>
      <c r="O1710" s="1" t="str">
        <f>IFERROR(VLOOKUP(D1710,ข้อมูลออเดอร์!A:EK,49,0),"")</f>
        <v/>
      </c>
      <c r="P1710" s="1" t="str">
        <f>IF(D1710="","",ข้อมูลออเดอร์!AX1709)</f>
        <v/>
      </c>
      <c r="Q1710" s="1" t="str">
        <f>IF(D1710="","",ข้อมูลออเดอร์!AX1709)</f>
        <v/>
      </c>
      <c r="R1710" s="1" t="str">
        <f t="shared" si="295"/>
        <v/>
      </c>
      <c r="S1710" s="1" t="str">
        <f>IF('ข้อมูลจังหวัด-อำเภอ'!C1709="","",'ข้อมูลจังหวัด-อำเภอ'!C1709)</f>
        <v/>
      </c>
      <c r="T1710" s="1" t="str">
        <f>IF('ข้อมูลจังหวัด-อำเภอ'!D1709="","",'ข้อมูลจังหวัด-อำเภอ'!D1709)</f>
        <v/>
      </c>
      <c r="U1710" s="1" t="str">
        <f>IFERROR(VLOOKUP(D1710,ข้อมูลออเดอร์!A:EK,46,0),"")</f>
        <v/>
      </c>
      <c r="V1710" s="1" t="str">
        <f>IFERROR(VLOOKUP(D1710,ข้อมูลออเดอร์!A:EK,46,0),"")</f>
        <v/>
      </c>
      <c r="W1710" s="1" t="str">
        <f>IFERROR(VLOOKUP(D1710,ข้อมูลออเดอร์!A:EK,48,0),"")</f>
        <v/>
      </c>
      <c r="X1710" s="1" t="str">
        <f t="shared" si="296"/>
        <v/>
      </c>
      <c r="Y1710" s="1"/>
      <c r="Z1710" s="1"/>
      <c r="AA1710" s="1" t="e">
        <f t="shared" si="297"/>
        <v>#N/A</v>
      </c>
      <c r="AB1710" s="1"/>
      <c r="AC1710" s="1"/>
      <c r="AD1710" s="1"/>
      <c r="AE1710" s="1" t="e">
        <f>IF(ข้อมูลน้ำหนักสินค้า!C1709="","",ข้อมูลน้ำหนักสินค้า!C1709)*J1710</f>
        <v>#VALUE!</v>
      </c>
    </row>
    <row r="1711" spans="1:31">
      <c r="A1711" s="1" t="str">
        <f t="shared" si="287"/>
        <v/>
      </c>
      <c r="B1711" s="1" t="str">
        <f t="shared" si="288"/>
        <v/>
      </c>
      <c r="C1711" s="1" t="str">
        <f t="shared" si="289"/>
        <v/>
      </c>
      <c r="D1711" s="1" t="str">
        <f>IF(ข้อมูลออเดอร์!A1710="","",ข้อมูลออเดอร์!A1710)</f>
        <v/>
      </c>
      <c r="E1711" s="1" t="str">
        <f>IFERROR(IF(VLOOKUP(D1711,ข้อมูลออเดอร์!A:BV,74,0)="Express delivery","NORMAL",IF(VLOOKUP(D1711,ข้อมูลออเดอร์!A:BV,74,0)="Lalamove","B2B_OFFLINE","")),"")</f>
        <v/>
      </c>
      <c r="F1711" s="1" t="str">
        <f t="shared" si="290"/>
        <v/>
      </c>
      <c r="G1711" s="1" t="str">
        <f>IF(ข้อมูลออเดอร์!CV1710="","",ข้อมูลออเดอร์!CV1710)</f>
        <v/>
      </c>
      <c r="H1711" s="1" t="str">
        <f>IF(ข้อมูลออเดอร์!CW1710="","",ข้อมูลออเดอร์!CW1710)</f>
        <v/>
      </c>
      <c r="I1711" s="1" t="str">
        <f>IF(ข้อมูลออเดอร์!CV1710="","",ข้อมูลออเดอร์!CV1710)</f>
        <v/>
      </c>
      <c r="J1711" s="1" t="str">
        <f>IF(ข้อมูลออเดอร์!DD1710="","",ข้อมูลออเดอร์!DD1710)</f>
        <v/>
      </c>
      <c r="K1711" s="102" t="str">
        <f t="shared" si="291"/>
        <v/>
      </c>
      <c r="L1711" s="102" t="str">
        <f t="shared" si="292"/>
        <v/>
      </c>
      <c r="M1711" s="103" t="str">
        <f ca="1" t="shared" si="293"/>
        <v/>
      </c>
      <c r="N1711" s="103" t="str">
        <f ca="1" t="shared" si="294"/>
        <v/>
      </c>
      <c r="O1711" s="1" t="str">
        <f>IFERROR(VLOOKUP(D1711,ข้อมูลออเดอร์!A:EK,49,0),"")</f>
        <v/>
      </c>
      <c r="P1711" s="1" t="str">
        <f>IF(D1711="","",ข้อมูลออเดอร์!AX1710)</f>
        <v/>
      </c>
      <c r="Q1711" s="1" t="str">
        <f>IF(D1711="","",ข้อมูลออเดอร์!AX1710)</f>
        <v/>
      </c>
      <c r="R1711" s="1" t="str">
        <f t="shared" si="295"/>
        <v/>
      </c>
      <c r="S1711" s="1" t="str">
        <f>IF('ข้อมูลจังหวัด-อำเภอ'!C1710="","",'ข้อมูลจังหวัด-อำเภอ'!C1710)</f>
        <v/>
      </c>
      <c r="T1711" s="1" t="str">
        <f>IF('ข้อมูลจังหวัด-อำเภอ'!D1710="","",'ข้อมูลจังหวัด-อำเภอ'!D1710)</f>
        <v/>
      </c>
      <c r="U1711" s="1" t="str">
        <f>IFERROR(VLOOKUP(D1711,ข้อมูลออเดอร์!A:EK,46,0),"")</f>
        <v/>
      </c>
      <c r="V1711" s="1" t="str">
        <f>IFERROR(VLOOKUP(D1711,ข้อมูลออเดอร์!A:EK,46,0),"")</f>
        <v/>
      </c>
      <c r="W1711" s="1" t="str">
        <f>IFERROR(VLOOKUP(D1711,ข้อมูลออเดอร์!A:EK,48,0),"")</f>
        <v/>
      </c>
      <c r="X1711" s="1" t="str">
        <f t="shared" si="296"/>
        <v/>
      </c>
      <c r="Y1711" s="1"/>
      <c r="Z1711" s="1"/>
      <c r="AA1711" s="1" t="e">
        <f t="shared" si="297"/>
        <v>#N/A</v>
      </c>
      <c r="AB1711" s="1"/>
      <c r="AC1711" s="1"/>
      <c r="AD1711" s="1"/>
      <c r="AE1711" s="1" t="e">
        <f>IF(ข้อมูลน้ำหนักสินค้า!C1710="","",ข้อมูลน้ำหนักสินค้า!C1710)*J1711</f>
        <v>#VALUE!</v>
      </c>
    </row>
    <row r="1712" spans="1:31">
      <c r="A1712" s="1" t="str">
        <f t="shared" si="287"/>
        <v/>
      </c>
      <c r="B1712" s="1" t="str">
        <f t="shared" si="288"/>
        <v/>
      </c>
      <c r="C1712" s="1" t="str">
        <f t="shared" si="289"/>
        <v/>
      </c>
      <c r="D1712" s="1" t="str">
        <f>IF(ข้อมูลออเดอร์!A1711="","",ข้อมูลออเดอร์!A1711)</f>
        <v/>
      </c>
      <c r="E1712" s="1" t="str">
        <f>IFERROR(IF(VLOOKUP(D1712,ข้อมูลออเดอร์!A:BV,74,0)="Express delivery","NORMAL",IF(VLOOKUP(D1712,ข้อมูลออเดอร์!A:BV,74,0)="Lalamove","B2B_OFFLINE","")),"")</f>
        <v/>
      </c>
      <c r="F1712" s="1" t="str">
        <f t="shared" si="290"/>
        <v/>
      </c>
      <c r="G1712" s="1" t="str">
        <f>IF(ข้อมูลออเดอร์!CV1711="","",ข้อมูลออเดอร์!CV1711)</f>
        <v/>
      </c>
      <c r="H1712" s="1" t="str">
        <f>IF(ข้อมูลออเดอร์!CW1711="","",ข้อมูลออเดอร์!CW1711)</f>
        <v/>
      </c>
      <c r="I1712" s="1" t="str">
        <f>IF(ข้อมูลออเดอร์!CV1711="","",ข้อมูลออเดอร์!CV1711)</f>
        <v/>
      </c>
      <c r="J1712" s="1" t="str">
        <f>IF(ข้อมูลออเดอร์!DD1711="","",ข้อมูลออเดอร์!DD1711)</f>
        <v/>
      </c>
      <c r="K1712" s="102" t="str">
        <f t="shared" si="291"/>
        <v/>
      </c>
      <c r="L1712" s="102" t="str">
        <f t="shared" si="292"/>
        <v/>
      </c>
      <c r="M1712" s="103" t="str">
        <f ca="1" t="shared" si="293"/>
        <v/>
      </c>
      <c r="N1712" s="103" t="str">
        <f ca="1" t="shared" si="294"/>
        <v/>
      </c>
      <c r="O1712" s="1" t="str">
        <f>IFERROR(VLOOKUP(D1712,ข้อมูลออเดอร์!A:EK,49,0),"")</f>
        <v/>
      </c>
      <c r="P1712" s="1" t="str">
        <f>IF(D1712="","",ข้อมูลออเดอร์!AX1711)</f>
        <v/>
      </c>
      <c r="Q1712" s="1" t="str">
        <f>IF(D1712="","",ข้อมูลออเดอร์!AX1711)</f>
        <v/>
      </c>
      <c r="R1712" s="1" t="str">
        <f t="shared" si="295"/>
        <v/>
      </c>
      <c r="S1712" s="1" t="str">
        <f>IF('ข้อมูลจังหวัด-อำเภอ'!C1711="","",'ข้อมูลจังหวัด-อำเภอ'!C1711)</f>
        <v/>
      </c>
      <c r="T1712" s="1" t="str">
        <f>IF('ข้อมูลจังหวัด-อำเภอ'!D1711="","",'ข้อมูลจังหวัด-อำเภอ'!D1711)</f>
        <v/>
      </c>
      <c r="U1712" s="1" t="str">
        <f>IFERROR(VLOOKUP(D1712,ข้อมูลออเดอร์!A:EK,46,0),"")</f>
        <v/>
      </c>
      <c r="V1712" s="1" t="str">
        <f>IFERROR(VLOOKUP(D1712,ข้อมูลออเดอร์!A:EK,46,0),"")</f>
        <v/>
      </c>
      <c r="W1712" s="1" t="str">
        <f>IFERROR(VLOOKUP(D1712,ข้อมูลออเดอร์!A:EK,48,0),"")</f>
        <v/>
      </c>
      <c r="X1712" s="1" t="str">
        <f t="shared" si="296"/>
        <v/>
      </c>
      <c r="Y1712" s="1"/>
      <c r="Z1712" s="1"/>
      <c r="AA1712" s="1" t="e">
        <f t="shared" si="297"/>
        <v>#N/A</v>
      </c>
      <c r="AB1712" s="1"/>
      <c r="AC1712" s="1"/>
      <c r="AD1712" s="1"/>
      <c r="AE1712" s="1" t="e">
        <f>IF(ข้อมูลน้ำหนักสินค้า!C1711="","",ข้อมูลน้ำหนักสินค้า!C1711)*J1712</f>
        <v>#VALUE!</v>
      </c>
    </row>
    <row r="1713" spans="1:31">
      <c r="A1713" s="1" t="str">
        <f t="shared" si="287"/>
        <v/>
      </c>
      <c r="B1713" s="1" t="str">
        <f t="shared" si="288"/>
        <v/>
      </c>
      <c r="C1713" s="1" t="str">
        <f t="shared" si="289"/>
        <v/>
      </c>
      <c r="D1713" s="1" t="str">
        <f>IF(ข้อมูลออเดอร์!A1712="","",ข้อมูลออเดอร์!A1712)</f>
        <v/>
      </c>
      <c r="E1713" s="1" t="str">
        <f>IFERROR(IF(VLOOKUP(D1713,ข้อมูลออเดอร์!A:BV,74,0)="Express delivery","NORMAL",IF(VLOOKUP(D1713,ข้อมูลออเดอร์!A:BV,74,0)="Lalamove","B2B_OFFLINE","")),"")</f>
        <v/>
      </c>
      <c r="F1713" s="1" t="str">
        <f t="shared" si="290"/>
        <v/>
      </c>
      <c r="G1713" s="1" t="str">
        <f>IF(ข้อมูลออเดอร์!CV1712="","",ข้อมูลออเดอร์!CV1712)</f>
        <v/>
      </c>
      <c r="H1713" s="1" t="str">
        <f>IF(ข้อมูลออเดอร์!CW1712="","",ข้อมูลออเดอร์!CW1712)</f>
        <v/>
      </c>
      <c r="I1713" s="1" t="str">
        <f>IF(ข้อมูลออเดอร์!CV1712="","",ข้อมูลออเดอร์!CV1712)</f>
        <v/>
      </c>
      <c r="J1713" s="1" t="str">
        <f>IF(ข้อมูลออเดอร์!DD1712="","",ข้อมูลออเดอร์!DD1712)</f>
        <v/>
      </c>
      <c r="K1713" s="102" t="str">
        <f t="shared" si="291"/>
        <v/>
      </c>
      <c r="L1713" s="102" t="str">
        <f t="shared" si="292"/>
        <v/>
      </c>
      <c r="M1713" s="103" t="str">
        <f ca="1" t="shared" si="293"/>
        <v/>
      </c>
      <c r="N1713" s="103" t="str">
        <f ca="1" t="shared" si="294"/>
        <v/>
      </c>
      <c r="O1713" s="1" t="str">
        <f>IFERROR(VLOOKUP(D1713,ข้อมูลออเดอร์!A:EK,49,0),"")</f>
        <v/>
      </c>
      <c r="P1713" s="1" t="str">
        <f>IF(D1713="","",ข้อมูลออเดอร์!AX1712)</f>
        <v/>
      </c>
      <c r="Q1713" s="1" t="str">
        <f>IF(D1713="","",ข้อมูลออเดอร์!AX1712)</f>
        <v/>
      </c>
      <c r="R1713" s="1" t="str">
        <f t="shared" si="295"/>
        <v/>
      </c>
      <c r="S1713" s="1" t="str">
        <f>IF('ข้อมูลจังหวัด-อำเภอ'!C1712="","",'ข้อมูลจังหวัด-อำเภอ'!C1712)</f>
        <v/>
      </c>
      <c r="T1713" s="1" t="str">
        <f>IF('ข้อมูลจังหวัด-อำเภอ'!D1712="","",'ข้อมูลจังหวัด-อำเภอ'!D1712)</f>
        <v/>
      </c>
      <c r="U1713" s="1" t="str">
        <f>IFERROR(VLOOKUP(D1713,ข้อมูลออเดอร์!A:EK,46,0),"")</f>
        <v/>
      </c>
      <c r="V1713" s="1" t="str">
        <f>IFERROR(VLOOKUP(D1713,ข้อมูลออเดอร์!A:EK,46,0),"")</f>
        <v/>
      </c>
      <c r="W1713" s="1" t="str">
        <f>IFERROR(VLOOKUP(D1713,ข้อมูลออเดอร์!A:EK,48,0),"")</f>
        <v/>
      </c>
      <c r="X1713" s="1" t="str">
        <f t="shared" si="296"/>
        <v/>
      </c>
      <c r="Y1713" s="1"/>
      <c r="Z1713" s="1"/>
      <c r="AA1713" s="1" t="e">
        <f t="shared" si="297"/>
        <v>#N/A</v>
      </c>
      <c r="AB1713" s="1"/>
      <c r="AC1713" s="1"/>
      <c r="AD1713" s="1"/>
      <c r="AE1713" s="1" t="e">
        <f>IF(ข้อมูลน้ำหนักสินค้า!C1712="","",ข้อมูลน้ำหนักสินค้า!C1712)*J1713</f>
        <v>#VALUE!</v>
      </c>
    </row>
    <row r="1714" spans="1:31">
      <c r="A1714" s="1" t="str">
        <f t="shared" si="287"/>
        <v/>
      </c>
      <c r="B1714" s="1" t="str">
        <f t="shared" si="288"/>
        <v/>
      </c>
      <c r="C1714" s="1" t="str">
        <f t="shared" si="289"/>
        <v/>
      </c>
      <c r="D1714" s="1" t="str">
        <f>IF(ข้อมูลออเดอร์!A1713="","",ข้อมูลออเดอร์!A1713)</f>
        <v/>
      </c>
      <c r="E1714" s="1" t="str">
        <f>IFERROR(IF(VLOOKUP(D1714,ข้อมูลออเดอร์!A:BV,74,0)="Express delivery","NORMAL",IF(VLOOKUP(D1714,ข้อมูลออเดอร์!A:BV,74,0)="Lalamove","B2B_OFFLINE","")),"")</f>
        <v/>
      </c>
      <c r="F1714" s="1" t="str">
        <f t="shared" si="290"/>
        <v/>
      </c>
      <c r="G1714" s="1" t="str">
        <f>IF(ข้อมูลออเดอร์!CV1713="","",ข้อมูลออเดอร์!CV1713)</f>
        <v/>
      </c>
      <c r="H1714" s="1" t="str">
        <f>IF(ข้อมูลออเดอร์!CW1713="","",ข้อมูลออเดอร์!CW1713)</f>
        <v/>
      </c>
      <c r="I1714" s="1" t="str">
        <f>IF(ข้อมูลออเดอร์!CV1713="","",ข้อมูลออเดอร์!CV1713)</f>
        <v/>
      </c>
      <c r="J1714" s="1" t="str">
        <f>IF(ข้อมูลออเดอร์!DD1713="","",ข้อมูลออเดอร์!DD1713)</f>
        <v/>
      </c>
      <c r="K1714" s="102" t="str">
        <f t="shared" si="291"/>
        <v/>
      </c>
      <c r="L1714" s="102" t="str">
        <f t="shared" si="292"/>
        <v/>
      </c>
      <c r="M1714" s="103" t="str">
        <f ca="1" t="shared" si="293"/>
        <v/>
      </c>
      <c r="N1714" s="103" t="str">
        <f ca="1" t="shared" si="294"/>
        <v/>
      </c>
      <c r="O1714" s="1" t="str">
        <f>IFERROR(VLOOKUP(D1714,ข้อมูลออเดอร์!A:EK,49,0),"")</f>
        <v/>
      </c>
      <c r="P1714" s="1" t="str">
        <f>IF(D1714="","",ข้อมูลออเดอร์!AX1713)</f>
        <v/>
      </c>
      <c r="Q1714" s="1" t="str">
        <f>IF(D1714="","",ข้อมูลออเดอร์!AX1713)</f>
        <v/>
      </c>
      <c r="R1714" s="1" t="str">
        <f t="shared" si="295"/>
        <v/>
      </c>
      <c r="S1714" s="1" t="str">
        <f>IF('ข้อมูลจังหวัด-อำเภอ'!C1713="","",'ข้อมูลจังหวัด-อำเภอ'!C1713)</f>
        <v/>
      </c>
      <c r="T1714" s="1" t="str">
        <f>IF('ข้อมูลจังหวัด-อำเภอ'!D1713="","",'ข้อมูลจังหวัด-อำเภอ'!D1713)</f>
        <v/>
      </c>
      <c r="U1714" s="1" t="str">
        <f>IFERROR(VLOOKUP(D1714,ข้อมูลออเดอร์!A:EK,46,0),"")</f>
        <v/>
      </c>
      <c r="V1714" s="1" t="str">
        <f>IFERROR(VLOOKUP(D1714,ข้อมูลออเดอร์!A:EK,46,0),"")</f>
        <v/>
      </c>
      <c r="W1714" s="1" t="str">
        <f>IFERROR(VLOOKUP(D1714,ข้อมูลออเดอร์!A:EK,48,0),"")</f>
        <v/>
      </c>
      <c r="X1714" s="1" t="str">
        <f t="shared" si="296"/>
        <v/>
      </c>
      <c r="Y1714" s="1"/>
      <c r="Z1714" s="1"/>
      <c r="AA1714" s="1" t="e">
        <f t="shared" si="297"/>
        <v>#N/A</v>
      </c>
      <c r="AB1714" s="1"/>
      <c r="AC1714" s="1"/>
      <c r="AD1714" s="1"/>
      <c r="AE1714" s="1" t="e">
        <f>IF(ข้อมูลน้ำหนักสินค้า!C1713="","",ข้อมูลน้ำหนักสินค้า!C1713)*J1714</f>
        <v>#VALUE!</v>
      </c>
    </row>
    <row r="1715" spans="1:31">
      <c r="A1715" s="1" t="str">
        <f t="shared" si="287"/>
        <v/>
      </c>
      <c r="B1715" s="1" t="str">
        <f t="shared" si="288"/>
        <v/>
      </c>
      <c r="C1715" s="1" t="str">
        <f t="shared" si="289"/>
        <v/>
      </c>
      <c r="D1715" s="1" t="str">
        <f>IF(ข้อมูลออเดอร์!A1714="","",ข้อมูลออเดอร์!A1714)</f>
        <v/>
      </c>
      <c r="E1715" s="1" t="str">
        <f>IFERROR(IF(VLOOKUP(D1715,ข้อมูลออเดอร์!A:BV,74,0)="Express delivery","NORMAL",IF(VLOOKUP(D1715,ข้อมูลออเดอร์!A:BV,74,0)="Lalamove","B2B_OFFLINE","")),"")</f>
        <v/>
      </c>
      <c r="F1715" s="1" t="str">
        <f t="shared" si="290"/>
        <v/>
      </c>
      <c r="G1715" s="1" t="str">
        <f>IF(ข้อมูลออเดอร์!CV1714="","",ข้อมูลออเดอร์!CV1714)</f>
        <v/>
      </c>
      <c r="H1715" s="1" t="str">
        <f>IF(ข้อมูลออเดอร์!CW1714="","",ข้อมูลออเดอร์!CW1714)</f>
        <v/>
      </c>
      <c r="I1715" s="1" t="str">
        <f>IF(ข้อมูลออเดอร์!CV1714="","",ข้อมูลออเดอร์!CV1714)</f>
        <v/>
      </c>
      <c r="J1715" s="1" t="str">
        <f>IF(ข้อมูลออเดอร์!DD1714="","",ข้อมูลออเดอร์!DD1714)</f>
        <v/>
      </c>
      <c r="K1715" s="102" t="str">
        <f t="shared" si="291"/>
        <v/>
      </c>
      <c r="L1715" s="102" t="str">
        <f t="shared" si="292"/>
        <v/>
      </c>
      <c r="M1715" s="103" t="str">
        <f ca="1" t="shared" si="293"/>
        <v/>
      </c>
      <c r="N1715" s="103" t="str">
        <f ca="1" t="shared" si="294"/>
        <v/>
      </c>
      <c r="O1715" s="1" t="str">
        <f>IFERROR(VLOOKUP(D1715,ข้อมูลออเดอร์!A:EK,49,0),"")</f>
        <v/>
      </c>
      <c r="P1715" s="1" t="str">
        <f>IF(D1715="","",ข้อมูลออเดอร์!AX1714)</f>
        <v/>
      </c>
      <c r="Q1715" s="1" t="str">
        <f>IF(D1715="","",ข้อมูลออเดอร์!AX1714)</f>
        <v/>
      </c>
      <c r="R1715" s="1" t="str">
        <f t="shared" si="295"/>
        <v/>
      </c>
      <c r="S1715" s="1" t="str">
        <f>IF('ข้อมูลจังหวัด-อำเภอ'!C1714="","",'ข้อมูลจังหวัด-อำเภอ'!C1714)</f>
        <v/>
      </c>
      <c r="T1715" s="1" t="str">
        <f>IF('ข้อมูลจังหวัด-อำเภอ'!D1714="","",'ข้อมูลจังหวัด-อำเภอ'!D1714)</f>
        <v/>
      </c>
      <c r="U1715" s="1" t="str">
        <f>IFERROR(VLOOKUP(D1715,ข้อมูลออเดอร์!A:EK,46,0),"")</f>
        <v/>
      </c>
      <c r="V1715" s="1" t="str">
        <f>IFERROR(VLOOKUP(D1715,ข้อมูลออเดอร์!A:EK,46,0),"")</f>
        <v/>
      </c>
      <c r="W1715" s="1" t="str">
        <f>IFERROR(VLOOKUP(D1715,ข้อมูลออเดอร์!A:EK,48,0),"")</f>
        <v/>
      </c>
      <c r="X1715" s="1" t="str">
        <f t="shared" si="296"/>
        <v/>
      </c>
      <c r="Y1715" s="1"/>
      <c r="Z1715" s="1"/>
      <c r="AA1715" s="1" t="e">
        <f t="shared" si="297"/>
        <v>#N/A</v>
      </c>
      <c r="AB1715" s="1"/>
      <c r="AC1715" s="1"/>
      <c r="AD1715" s="1"/>
      <c r="AE1715" s="1" t="e">
        <f>IF(ข้อมูลน้ำหนักสินค้า!C1714="","",ข้อมูลน้ำหนักสินค้า!C1714)*J1715</f>
        <v>#VALUE!</v>
      </c>
    </row>
    <row r="1716" spans="1:31">
      <c r="A1716" s="1" t="str">
        <f t="shared" si="287"/>
        <v/>
      </c>
      <c r="B1716" s="1" t="str">
        <f t="shared" si="288"/>
        <v/>
      </c>
      <c r="C1716" s="1" t="str">
        <f t="shared" si="289"/>
        <v/>
      </c>
      <c r="D1716" s="1" t="str">
        <f>IF(ข้อมูลออเดอร์!A1715="","",ข้อมูลออเดอร์!A1715)</f>
        <v/>
      </c>
      <c r="E1716" s="1" t="str">
        <f>IFERROR(IF(VLOOKUP(D1716,ข้อมูลออเดอร์!A:BV,74,0)="Express delivery","NORMAL",IF(VLOOKUP(D1716,ข้อมูลออเดอร์!A:BV,74,0)="Lalamove","B2B_OFFLINE","")),"")</f>
        <v/>
      </c>
      <c r="F1716" s="1" t="str">
        <f t="shared" si="290"/>
        <v/>
      </c>
      <c r="G1716" s="1" t="str">
        <f>IF(ข้อมูลออเดอร์!CV1715="","",ข้อมูลออเดอร์!CV1715)</f>
        <v/>
      </c>
      <c r="H1716" s="1" t="str">
        <f>IF(ข้อมูลออเดอร์!CW1715="","",ข้อมูลออเดอร์!CW1715)</f>
        <v/>
      </c>
      <c r="I1716" s="1" t="str">
        <f>IF(ข้อมูลออเดอร์!CV1715="","",ข้อมูลออเดอร์!CV1715)</f>
        <v/>
      </c>
      <c r="J1716" s="1" t="str">
        <f>IF(ข้อมูลออเดอร์!DD1715="","",ข้อมูลออเดอร์!DD1715)</f>
        <v/>
      </c>
      <c r="K1716" s="102" t="str">
        <f t="shared" si="291"/>
        <v/>
      </c>
      <c r="L1716" s="102" t="str">
        <f t="shared" si="292"/>
        <v/>
      </c>
      <c r="M1716" s="103" t="str">
        <f ca="1" t="shared" si="293"/>
        <v/>
      </c>
      <c r="N1716" s="103" t="str">
        <f ca="1" t="shared" si="294"/>
        <v/>
      </c>
      <c r="O1716" s="1" t="str">
        <f>IFERROR(VLOOKUP(D1716,ข้อมูลออเดอร์!A:EK,49,0),"")</f>
        <v/>
      </c>
      <c r="P1716" s="1" t="str">
        <f>IF(D1716="","",ข้อมูลออเดอร์!AX1715)</f>
        <v/>
      </c>
      <c r="Q1716" s="1" t="str">
        <f>IF(D1716="","",ข้อมูลออเดอร์!AX1715)</f>
        <v/>
      </c>
      <c r="R1716" s="1" t="str">
        <f t="shared" si="295"/>
        <v/>
      </c>
      <c r="S1716" s="1" t="str">
        <f>IF('ข้อมูลจังหวัด-อำเภอ'!C1715="","",'ข้อมูลจังหวัด-อำเภอ'!C1715)</f>
        <v/>
      </c>
      <c r="T1716" s="1" t="str">
        <f>IF('ข้อมูลจังหวัด-อำเภอ'!D1715="","",'ข้อมูลจังหวัด-อำเภอ'!D1715)</f>
        <v/>
      </c>
      <c r="U1716" s="1" t="str">
        <f>IFERROR(VLOOKUP(D1716,ข้อมูลออเดอร์!A:EK,46,0),"")</f>
        <v/>
      </c>
      <c r="V1716" s="1" t="str">
        <f>IFERROR(VLOOKUP(D1716,ข้อมูลออเดอร์!A:EK,46,0),"")</f>
        <v/>
      </c>
      <c r="W1716" s="1" t="str">
        <f>IFERROR(VLOOKUP(D1716,ข้อมูลออเดอร์!A:EK,48,0),"")</f>
        <v/>
      </c>
      <c r="X1716" s="1" t="str">
        <f t="shared" si="296"/>
        <v/>
      </c>
      <c r="Y1716" s="1"/>
      <c r="Z1716" s="1"/>
      <c r="AA1716" s="1" t="e">
        <f t="shared" si="297"/>
        <v>#N/A</v>
      </c>
      <c r="AB1716" s="1"/>
      <c r="AC1716" s="1"/>
      <c r="AD1716" s="1"/>
      <c r="AE1716" s="1" t="e">
        <f>IF(ข้อมูลน้ำหนักสินค้า!C1715="","",ข้อมูลน้ำหนักสินค้า!C1715)*J1716</f>
        <v>#VALUE!</v>
      </c>
    </row>
    <row r="1717" spans="1:31">
      <c r="A1717" s="1" t="str">
        <f t="shared" si="287"/>
        <v/>
      </c>
      <c r="B1717" s="1" t="str">
        <f t="shared" si="288"/>
        <v/>
      </c>
      <c r="C1717" s="1" t="str">
        <f t="shared" si="289"/>
        <v/>
      </c>
      <c r="D1717" s="1" t="str">
        <f>IF(ข้อมูลออเดอร์!A1716="","",ข้อมูลออเดอร์!A1716)</f>
        <v/>
      </c>
      <c r="E1717" s="1" t="str">
        <f>IFERROR(IF(VLOOKUP(D1717,ข้อมูลออเดอร์!A:BV,74,0)="Express delivery","NORMAL",IF(VLOOKUP(D1717,ข้อมูลออเดอร์!A:BV,74,0)="Lalamove","B2B_OFFLINE","")),"")</f>
        <v/>
      </c>
      <c r="F1717" s="1" t="str">
        <f t="shared" si="290"/>
        <v/>
      </c>
      <c r="G1717" s="1" t="str">
        <f>IF(ข้อมูลออเดอร์!CV1716="","",ข้อมูลออเดอร์!CV1716)</f>
        <v/>
      </c>
      <c r="H1717" s="1" t="str">
        <f>IF(ข้อมูลออเดอร์!CW1716="","",ข้อมูลออเดอร์!CW1716)</f>
        <v/>
      </c>
      <c r="I1717" s="1" t="str">
        <f>IF(ข้อมูลออเดอร์!CV1716="","",ข้อมูลออเดอร์!CV1716)</f>
        <v/>
      </c>
      <c r="J1717" s="1" t="str">
        <f>IF(ข้อมูลออเดอร์!DD1716="","",ข้อมูลออเดอร์!DD1716)</f>
        <v/>
      </c>
      <c r="K1717" s="102" t="str">
        <f t="shared" si="291"/>
        <v/>
      </c>
      <c r="L1717" s="102" t="str">
        <f t="shared" si="292"/>
        <v/>
      </c>
      <c r="M1717" s="103" t="str">
        <f ca="1" t="shared" si="293"/>
        <v/>
      </c>
      <c r="N1717" s="103" t="str">
        <f ca="1" t="shared" si="294"/>
        <v/>
      </c>
      <c r="O1717" s="1" t="str">
        <f>IFERROR(VLOOKUP(D1717,ข้อมูลออเดอร์!A:EK,49,0),"")</f>
        <v/>
      </c>
      <c r="P1717" s="1" t="str">
        <f>IF(D1717="","",ข้อมูลออเดอร์!AX1716)</f>
        <v/>
      </c>
      <c r="Q1717" s="1" t="str">
        <f>IF(D1717="","",ข้อมูลออเดอร์!AX1716)</f>
        <v/>
      </c>
      <c r="R1717" s="1" t="str">
        <f t="shared" si="295"/>
        <v/>
      </c>
      <c r="S1717" s="1" t="str">
        <f>IF('ข้อมูลจังหวัด-อำเภอ'!C1716="","",'ข้อมูลจังหวัด-อำเภอ'!C1716)</f>
        <v/>
      </c>
      <c r="T1717" s="1" t="str">
        <f>IF('ข้อมูลจังหวัด-อำเภอ'!D1716="","",'ข้อมูลจังหวัด-อำเภอ'!D1716)</f>
        <v/>
      </c>
      <c r="U1717" s="1" t="str">
        <f>IFERROR(VLOOKUP(D1717,ข้อมูลออเดอร์!A:EK,46,0),"")</f>
        <v/>
      </c>
      <c r="V1717" s="1" t="str">
        <f>IFERROR(VLOOKUP(D1717,ข้อมูลออเดอร์!A:EK,46,0),"")</f>
        <v/>
      </c>
      <c r="W1717" s="1" t="str">
        <f>IFERROR(VLOOKUP(D1717,ข้อมูลออเดอร์!A:EK,48,0),"")</f>
        <v/>
      </c>
      <c r="X1717" s="1" t="str">
        <f t="shared" si="296"/>
        <v/>
      </c>
      <c r="Y1717" s="1"/>
      <c r="Z1717" s="1"/>
      <c r="AA1717" s="1" t="e">
        <f t="shared" si="297"/>
        <v>#N/A</v>
      </c>
      <c r="AB1717" s="1"/>
      <c r="AC1717" s="1"/>
      <c r="AD1717" s="1"/>
      <c r="AE1717" s="1" t="e">
        <f>IF(ข้อมูลน้ำหนักสินค้า!C1716="","",ข้อมูลน้ำหนักสินค้า!C1716)*J1717</f>
        <v>#VALUE!</v>
      </c>
    </row>
    <row r="1718" spans="1:31">
      <c r="A1718" s="1" t="str">
        <f t="shared" si="287"/>
        <v/>
      </c>
      <c r="B1718" s="1" t="str">
        <f t="shared" si="288"/>
        <v/>
      </c>
      <c r="C1718" s="1" t="str">
        <f t="shared" si="289"/>
        <v/>
      </c>
      <c r="D1718" s="1" t="str">
        <f>IF(ข้อมูลออเดอร์!A1717="","",ข้อมูลออเดอร์!A1717)</f>
        <v/>
      </c>
      <c r="E1718" s="1" t="str">
        <f>IFERROR(IF(VLOOKUP(D1718,ข้อมูลออเดอร์!A:BV,74,0)="Express delivery","NORMAL",IF(VLOOKUP(D1718,ข้อมูลออเดอร์!A:BV,74,0)="Lalamove","B2B_OFFLINE","")),"")</f>
        <v/>
      </c>
      <c r="F1718" s="1" t="str">
        <f t="shared" si="290"/>
        <v/>
      </c>
      <c r="G1718" s="1" t="str">
        <f>IF(ข้อมูลออเดอร์!CV1717="","",ข้อมูลออเดอร์!CV1717)</f>
        <v/>
      </c>
      <c r="H1718" s="1" t="str">
        <f>IF(ข้อมูลออเดอร์!CW1717="","",ข้อมูลออเดอร์!CW1717)</f>
        <v/>
      </c>
      <c r="I1718" s="1" t="str">
        <f>IF(ข้อมูลออเดอร์!CV1717="","",ข้อมูลออเดอร์!CV1717)</f>
        <v/>
      </c>
      <c r="J1718" s="1" t="str">
        <f>IF(ข้อมูลออเดอร์!DD1717="","",ข้อมูลออเดอร์!DD1717)</f>
        <v/>
      </c>
      <c r="K1718" s="102" t="str">
        <f t="shared" si="291"/>
        <v/>
      </c>
      <c r="L1718" s="102" t="str">
        <f t="shared" si="292"/>
        <v/>
      </c>
      <c r="M1718" s="103" t="str">
        <f ca="1" t="shared" si="293"/>
        <v/>
      </c>
      <c r="N1718" s="103" t="str">
        <f ca="1" t="shared" si="294"/>
        <v/>
      </c>
      <c r="O1718" s="1" t="str">
        <f>IFERROR(VLOOKUP(D1718,ข้อมูลออเดอร์!A:EK,49,0),"")</f>
        <v/>
      </c>
      <c r="P1718" s="1" t="str">
        <f>IF(D1718="","",ข้อมูลออเดอร์!AX1717)</f>
        <v/>
      </c>
      <c r="Q1718" s="1" t="str">
        <f>IF(D1718="","",ข้อมูลออเดอร์!AX1717)</f>
        <v/>
      </c>
      <c r="R1718" s="1" t="str">
        <f t="shared" si="295"/>
        <v/>
      </c>
      <c r="S1718" s="1" t="str">
        <f>IF('ข้อมูลจังหวัด-อำเภอ'!C1717="","",'ข้อมูลจังหวัด-อำเภอ'!C1717)</f>
        <v/>
      </c>
      <c r="T1718" s="1" t="str">
        <f>IF('ข้อมูลจังหวัด-อำเภอ'!D1717="","",'ข้อมูลจังหวัด-อำเภอ'!D1717)</f>
        <v/>
      </c>
      <c r="U1718" s="1" t="str">
        <f>IFERROR(VLOOKUP(D1718,ข้อมูลออเดอร์!A:EK,46,0),"")</f>
        <v/>
      </c>
      <c r="V1718" s="1" t="str">
        <f>IFERROR(VLOOKUP(D1718,ข้อมูลออเดอร์!A:EK,46,0),"")</f>
        <v/>
      </c>
      <c r="W1718" s="1" t="str">
        <f>IFERROR(VLOOKUP(D1718,ข้อมูลออเดอร์!A:EK,48,0),"")</f>
        <v/>
      </c>
      <c r="X1718" s="1" t="str">
        <f t="shared" si="296"/>
        <v/>
      </c>
      <c r="Y1718" s="1"/>
      <c r="Z1718" s="1"/>
      <c r="AA1718" s="1" t="e">
        <f t="shared" si="297"/>
        <v>#N/A</v>
      </c>
      <c r="AB1718" s="1"/>
      <c r="AC1718" s="1"/>
      <c r="AD1718" s="1"/>
      <c r="AE1718" s="1" t="e">
        <f>IF(ข้อมูลน้ำหนักสินค้า!C1717="","",ข้อมูลน้ำหนักสินค้า!C1717)*J1718</f>
        <v>#VALUE!</v>
      </c>
    </row>
    <row r="1719" spans="1:31">
      <c r="A1719" s="1" t="str">
        <f t="shared" si="287"/>
        <v/>
      </c>
      <c r="B1719" s="1" t="str">
        <f t="shared" si="288"/>
        <v/>
      </c>
      <c r="C1719" s="1" t="str">
        <f t="shared" si="289"/>
        <v/>
      </c>
      <c r="D1719" s="1" t="str">
        <f>IF(ข้อมูลออเดอร์!A1718="","",ข้อมูลออเดอร์!A1718)</f>
        <v/>
      </c>
      <c r="E1719" s="1" t="str">
        <f>IFERROR(IF(VLOOKUP(D1719,ข้อมูลออเดอร์!A:BV,74,0)="Express delivery","NORMAL",IF(VLOOKUP(D1719,ข้อมูลออเดอร์!A:BV,74,0)="Lalamove","B2B_OFFLINE","")),"")</f>
        <v/>
      </c>
      <c r="F1719" s="1" t="str">
        <f t="shared" si="290"/>
        <v/>
      </c>
      <c r="G1719" s="1" t="str">
        <f>IF(ข้อมูลออเดอร์!CV1718="","",ข้อมูลออเดอร์!CV1718)</f>
        <v/>
      </c>
      <c r="H1719" s="1" t="str">
        <f>IF(ข้อมูลออเดอร์!CW1718="","",ข้อมูลออเดอร์!CW1718)</f>
        <v/>
      </c>
      <c r="I1719" s="1" t="str">
        <f>IF(ข้อมูลออเดอร์!CV1718="","",ข้อมูลออเดอร์!CV1718)</f>
        <v/>
      </c>
      <c r="J1719" s="1" t="str">
        <f>IF(ข้อมูลออเดอร์!DD1718="","",ข้อมูลออเดอร์!DD1718)</f>
        <v/>
      </c>
      <c r="K1719" s="102" t="str">
        <f t="shared" si="291"/>
        <v/>
      </c>
      <c r="L1719" s="102" t="str">
        <f t="shared" si="292"/>
        <v/>
      </c>
      <c r="M1719" s="103" t="str">
        <f ca="1" t="shared" si="293"/>
        <v/>
      </c>
      <c r="N1719" s="103" t="str">
        <f ca="1" t="shared" si="294"/>
        <v/>
      </c>
      <c r="O1719" s="1" t="str">
        <f>IFERROR(VLOOKUP(D1719,ข้อมูลออเดอร์!A:EK,49,0),"")</f>
        <v/>
      </c>
      <c r="P1719" s="1" t="str">
        <f>IF(D1719="","",ข้อมูลออเดอร์!AX1718)</f>
        <v/>
      </c>
      <c r="Q1719" s="1" t="str">
        <f>IF(D1719="","",ข้อมูลออเดอร์!AX1718)</f>
        <v/>
      </c>
      <c r="R1719" s="1" t="str">
        <f t="shared" si="295"/>
        <v/>
      </c>
      <c r="S1719" s="1" t="str">
        <f>IF('ข้อมูลจังหวัด-อำเภอ'!C1718="","",'ข้อมูลจังหวัด-อำเภอ'!C1718)</f>
        <v/>
      </c>
      <c r="T1719" s="1" t="str">
        <f>IF('ข้อมูลจังหวัด-อำเภอ'!D1718="","",'ข้อมูลจังหวัด-อำเภอ'!D1718)</f>
        <v/>
      </c>
      <c r="U1719" s="1" t="str">
        <f>IFERROR(VLOOKUP(D1719,ข้อมูลออเดอร์!A:EK,46,0),"")</f>
        <v/>
      </c>
      <c r="V1719" s="1" t="str">
        <f>IFERROR(VLOOKUP(D1719,ข้อมูลออเดอร์!A:EK,46,0),"")</f>
        <v/>
      </c>
      <c r="W1719" s="1" t="str">
        <f>IFERROR(VLOOKUP(D1719,ข้อมูลออเดอร์!A:EK,48,0),"")</f>
        <v/>
      </c>
      <c r="X1719" s="1" t="str">
        <f t="shared" si="296"/>
        <v/>
      </c>
      <c r="Y1719" s="1"/>
      <c r="Z1719" s="1"/>
      <c r="AA1719" s="1" t="e">
        <f t="shared" si="297"/>
        <v>#N/A</v>
      </c>
      <c r="AB1719" s="1"/>
      <c r="AC1719" s="1"/>
      <c r="AD1719" s="1"/>
      <c r="AE1719" s="1" t="e">
        <f>IF(ข้อมูลน้ำหนักสินค้า!C1718="","",ข้อมูลน้ำหนักสินค้า!C1718)*J1719</f>
        <v>#VALUE!</v>
      </c>
    </row>
    <row r="1720" spans="1:31">
      <c r="A1720" s="1" t="str">
        <f t="shared" si="287"/>
        <v/>
      </c>
      <c r="B1720" s="1" t="str">
        <f t="shared" si="288"/>
        <v/>
      </c>
      <c r="C1720" s="1" t="str">
        <f t="shared" si="289"/>
        <v/>
      </c>
      <c r="D1720" s="1" t="str">
        <f>IF(ข้อมูลออเดอร์!A1719="","",ข้อมูลออเดอร์!A1719)</f>
        <v/>
      </c>
      <c r="E1720" s="1" t="str">
        <f>IFERROR(IF(VLOOKUP(D1720,ข้อมูลออเดอร์!A:BV,74,0)="Express delivery","NORMAL",IF(VLOOKUP(D1720,ข้อมูลออเดอร์!A:BV,74,0)="Lalamove","B2B_OFFLINE","")),"")</f>
        <v/>
      </c>
      <c r="F1720" s="1" t="str">
        <f t="shared" si="290"/>
        <v/>
      </c>
      <c r="G1720" s="1" t="str">
        <f>IF(ข้อมูลออเดอร์!CV1719="","",ข้อมูลออเดอร์!CV1719)</f>
        <v/>
      </c>
      <c r="H1720" s="1" t="str">
        <f>IF(ข้อมูลออเดอร์!CW1719="","",ข้อมูลออเดอร์!CW1719)</f>
        <v/>
      </c>
      <c r="I1720" s="1" t="str">
        <f>IF(ข้อมูลออเดอร์!CV1719="","",ข้อมูลออเดอร์!CV1719)</f>
        <v/>
      </c>
      <c r="J1720" s="1" t="str">
        <f>IF(ข้อมูลออเดอร์!DD1719="","",ข้อมูลออเดอร์!DD1719)</f>
        <v/>
      </c>
      <c r="K1720" s="102" t="str">
        <f t="shared" si="291"/>
        <v/>
      </c>
      <c r="L1720" s="102" t="str">
        <f t="shared" si="292"/>
        <v/>
      </c>
      <c r="M1720" s="103" t="str">
        <f ca="1" t="shared" si="293"/>
        <v/>
      </c>
      <c r="N1720" s="103" t="str">
        <f ca="1" t="shared" si="294"/>
        <v/>
      </c>
      <c r="O1720" s="1" t="str">
        <f>IFERROR(VLOOKUP(D1720,ข้อมูลออเดอร์!A:EK,49,0),"")</f>
        <v/>
      </c>
      <c r="P1720" s="1" t="str">
        <f>IF(D1720="","",ข้อมูลออเดอร์!AX1719)</f>
        <v/>
      </c>
      <c r="Q1720" s="1" t="str">
        <f>IF(D1720="","",ข้อมูลออเดอร์!AX1719)</f>
        <v/>
      </c>
      <c r="R1720" s="1" t="str">
        <f t="shared" si="295"/>
        <v/>
      </c>
      <c r="S1720" s="1" t="str">
        <f>IF('ข้อมูลจังหวัด-อำเภอ'!C1719="","",'ข้อมูลจังหวัด-อำเภอ'!C1719)</f>
        <v/>
      </c>
      <c r="T1720" s="1" t="str">
        <f>IF('ข้อมูลจังหวัด-อำเภอ'!D1719="","",'ข้อมูลจังหวัด-อำเภอ'!D1719)</f>
        <v/>
      </c>
      <c r="U1720" s="1" t="str">
        <f>IFERROR(VLOOKUP(D1720,ข้อมูลออเดอร์!A:EK,46,0),"")</f>
        <v/>
      </c>
      <c r="V1720" s="1" t="str">
        <f>IFERROR(VLOOKUP(D1720,ข้อมูลออเดอร์!A:EK,46,0),"")</f>
        <v/>
      </c>
      <c r="W1720" s="1" t="str">
        <f>IFERROR(VLOOKUP(D1720,ข้อมูลออเดอร์!A:EK,48,0),"")</f>
        <v/>
      </c>
      <c r="X1720" s="1" t="str">
        <f t="shared" si="296"/>
        <v/>
      </c>
      <c r="Y1720" s="1"/>
      <c r="Z1720" s="1"/>
      <c r="AA1720" s="1" t="e">
        <f t="shared" si="297"/>
        <v>#N/A</v>
      </c>
      <c r="AB1720" s="1"/>
      <c r="AC1720" s="1"/>
      <c r="AD1720" s="1"/>
      <c r="AE1720" s="1" t="e">
        <f>IF(ข้อมูลน้ำหนักสินค้า!C1719="","",ข้อมูลน้ำหนักสินค้า!C1719)*J1720</f>
        <v>#VALUE!</v>
      </c>
    </row>
    <row r="1721" spans="1:31">
      <c r="A1721" s="1" t="str">
        <f t="shared" si="287"/>
        <v/>
      </c>
      <c r="B1721" s="1" t="str">
        <f t="shared" si="288"/>
        <v/>
      </c>
      <c r="C1721" s="1" t="str">
        <f t="shared" si="289"/>
        <v/>
      </c>
      <c r="D1721" s="1" t="str">
        <f>IF(ข้อมูลออเดอร์!A1720="","",ข้อมูลออเดอร์!A1720)</f>
        <v/>
      </c>
      <c r="E1721" s="1" t="str">
        <f>IFERROR(IF(VLOOKUP(D1721,ข้อมูลออเดอร์!A:BV,74,0)="Express delivery","NORMAL",IF(VLOOKUP(D1721,ข้อมูลออเดอร์!A:BV,74,0)="Lalamove","B2B_OFFLINE","")),"")</f>
        <v/>
      </c>
      <c r="F1721" s="1" t="str">
        <f t="shared" si="290"/>
        <v/>
      </c>
      <c r="G1721" s="1" t="str">
        <f>IF(ข้อมูลออเดอร์!CV1720="","",ข้อมูลออเดอร์!CV1720)</f>
        <v/>
      </c>
      <c r="H1721" s="1" t="str">
        <f>IF(ข้อมูลออเดอร์!CW1720="","",ข้อมูลออเดอร์!CW1720)</f>
        <v/>
      </c>
      <c r="I1721" s="1" t="str">
        <f>IF(ข้อมูลออเดอร์!CV1720="","",ข้อมูลออเดอร์!CV1720)</f>
        <v/>
      </c>
      <c r="J1721" s="1" t="str">
        <f>IF(ข้อมูลออเดอร์!DD1720="","",ข้อมูลออเดอร์!DD1720)</f>
        <v/>
      </c>
      <c r="K1721" s="102" t="str">
        <f t="shared" si="291"/>
        <v/>
      </c>
      <c r="L1721" s="102" t="str">
        <f t="shared" si="292"/>
        <v/>
      </c>
      <c r="M1721" s="103" t="str">
        <f ca="1" t="shared" si="293"/>
        <v/>
      </c>
      <c r="N1721" s="103" t="str">
        <f ca="1" t="shared" si="294"/>
        <v/>
      </c>
      <c r="O1721" s="1" t="str">
        <f>IFERROR(VLOOKUP(D1721,ข้อมูลออเดอร์!A:EK,49,0),"")</f>
        <v/>
      </c>
      <c r="P1721" s="1" t="str">
        <f>IF(D1721="","",ข้อมูลออเดอร์!AX1720)</f>
        <v/>
      </c>
      <c r="Q1721" s="1" t="str">
        <f>IF(D1721="","",ข้อมูลออเดอร์!AX1720)</f>
        <v/>
      </c>
      <c r="R1721" s="1" t="str">
        <f t="shared" si="295"/>
        <v/>
      </c>
      <c r="S1721" s="1" t="str">
        <f>IF('ข้อมูลจังหวัด-อำเภอ'!C1720="","",'ข้อมูลจังหวัด-อำเภอ'!C1720)</f>
        <v/>
      </c>
      <c r="T1721" s="1" t="str">
        <f>IF('ข้อมูลจังหวัด-อำเภอ'!D1720="","",'ข้อมูลจังหวัด-อำเภอ'!D1720)</f>
        <v/>
      </c>
      <c r="U1721" s="1" t="str">
        <f>IFERROR(VLOOKUP(D1721,ข้อมูลออเดอร์!A:EK,46,0),"")</f>
        <v/>
      </c>
      <c r="V1721" s="1" t="str">
        <f>IFERROR(VLOOKUP(D1721,ข้อมูลออเดอร์!A:EK,46,0),"")</f>
        <v/>
      </c>
      <c r="W1721" s="1" t="str">
        <f>IFERROR(VLOOKUP(D1721,ข้อมูลออเดอร์!A:EK,48,0),"")</f>
        <v/>
      </c>
      <c r="X1721" s="1" t="str">
        <f t="shared" si="296"/>
        <v/>
      </c>
      <c r="Y1721" s="1"/>
      <c r="Z1721" s="1"/>
      <c r="AA1721" s="1" t="e">
        <f t="shared" si="297"/>
        <v>#N/A</v>
      </c>
      <c r="AB1721" s="1"/>
      <c r="AC1721" s="1"/>
      <c r="AD1721" s="1"/>
      <c r="AE1721" s="1" t="e">
        <f>IF(ข้อมูลน้ำหนักสินค้า!C1720="","",ข้อมูลน้ำหนักสินค้า!C1720)*J1721</f>
        <v>#VALUE!</v>
      </c>
    </row>
    <row r="1722" spans="1:31">
      <c r="A1722" s="1" t="str">
        <f t="shared" si="287"/>
        <v/>
      </c>
      <c r="B1722" s="1" t="str">
        <f t="shared" si="288"/>
        <v/>
      </c>
      <c r="C1722" s="1" t="str">
        <f t="shared" si="289"/>
        <v/>
      </c>
      <c r="D1722" s="1" t="str">
        <f>IF(ข้อมูลออเดอร์!A1721="","",ข้อมูลออเดอร์!A1721)</f>
        <v/>
      </c>
      <c r="E1722" s="1" t="str">
        <f>IFERROR(IF(VLOOKUP(D1722,ข้อมูลออเดอร์!A:BV,74,0)="Express delivery","NORMAL",IF(VLOOKUP(D1722,ข้อมูลออเดอร์!A:BV,74,0)="Lalamove","B2B_OFFLINE","")),"")</f>
        <v/>
      </c>
      <c r="F1722" s="1" t="str">
        <f t="shared" si="290"/>
        <v/>
      </c>
      <c r="G1722" s="1" t="str">
        <f>IF(ข้อมูลออเดอร์!CV1721="","",ข้อมูลออเดอร์!CV1721)</f>
        <v/>
      </c>
      <c r="H1722" s="1" t="str">
        <f>IF(ข้อมูลออเดอร์!CW1721="","",ข้อมูลออเดอร์!CW1721)</f>
        <v/>
      </c>
      <c r="I1722" s="1" t="str">
        <f>IF(ข้อมูลออเดอร์!CV1721="","",ข้อมูลออเดอร์!CV1721)</f>
        <v/>
      </c>
      <c r="J1722" s="1" t="str">
        <f>IF(ข้อมูลออเดอร์!DD1721="","",ข้อมูลออเดอร์!DD1721)</f>
        <v/>
      </c>
      <c r="K1722" s="102" t="str">
        <f t="shared" si="291"/>
        <v/>
      </c>
      <c r="L1722" s="102" t="str">
        <f t="shared" si="292"/>
        <v/>
      </c>
      <c r="M1722" s="103" t="str">
        <f ca="1" t="shared" si="293"/>
        <v/>
      </c>
      <c r="N1722" s="103" t="str">
        <f ca="1" t="shared" si="294"/>
        <v/>
      </c>
      <c r="O1722" s="1" t="str">
        <f>IFERROR(VLOOKUP(D1722,ข้อมูลออเดอร์!A:EK,49,0),"")</f>
        <v/>
      </c>
      <c r="P1722" s="1" t="str">
        <f>IF(D1722="","",ข้อมูลออเดอร์!AX1721)</f>
        <v/>
      </c>
      <c r="Q1722" s="1" t="str">
        <f>IF(D1722="","",ข้อมูลออเดอร์!AX1721)</f>
        <v/>
      </c>
      <c r="R1722" s="1" t="str">
        <f t="shared" si="295"/>
        <v/>
      </c>
      <c r="S1722" s="1" t="str">
        <f>IF('ข้อมูลจังหวัด-อำเภอ'!C1721="","",'ข้อมูลจังหวัด-อำเภอ'!C1721)</f>
        <v/>
      </c>
      <c r="T1722" s="1" t="str">
        <f>IF('ข้อมูลจังหวัด-อำเภอ'!D1721="","",'ข้อมูลจังหวัด-อำเภอ'!D1721)</f>
        <v/>
      </c>
      <c r="U1722" s="1" t="str">
        <f>IFERROR(VLOOKUP(D1722,ข้อมูลออเดอร์!A:EK,46,0),"")</f>
        <v/>
      </c>
      <c r="V1722" s="1" t="str">
        <f>IFERROR(VLOOKUP(D1722,ข้อมูลออเดอร์!A:EK,46,0),"")</f>
        <v/>
      </c>
      <c r="W1722" s="1" t="str">
        <f>IFERROR(VLOOKUP(D1722,ข้อมูลออเดอร์!A:EK,48,0),"")</f>
        <v/>
      </c>
      <c r="X1722" s="1" t="str">
        <f t="shared" si="296"/>
        <v/>
      </c>
      <c r="Y1722" s="1"/>
      <c r="Z1722" s="1"/>
      <c r="AA1722" s="1" t="e">
        <f t="shared" si="297"/>
        <v>#N/A</v>
      </c>
      <c r="AB1722" s="1"/>
      <c r="AC1722" s="1"/>
      <c r="AD1722" s="1"/>
      <c r="AE1722" s="1" t="e">
        <f>IF(ข้อมูลน้ำหนักสินค้า!C1721="","",ข้อมูลน้ำหนักสินค้า!C1721)*J1722</f>
        <v>#VALUE!</v>
      </c>
    </row>
    <row r="1723" spans="1:31">
      <c r="A1723" s="1" t="str">
        <f t="shared" si="287"/>
        <v/>
      </c>
      <c r="B1723" s="1" t="str">
        <f t="shared" si="288"/>
        <v/>
      </c>
      <c r="C1723" s="1" t="str">
        <f t="shared" si="289"/>
        <v/>
      </c>
      <c r="D1723" s="1" t="str">
        <f>IF(ข้อมูลออเดอร์!A1722="","",ข้อมูลออเดอร์!A1722)</f>
        <v/>
      </c>
      <c r="E1723" s="1" t="str">
        <f>IFERROR(IF(VLOOKUP(D1723,ข้อมูลออเดอร์!A:BV,74,0)="Express delivery","NORMAL",IF(VLOOKUP(D1723,ข้อมูลออเดอร์!A:BV,74,0)="Lalamove","B2B_OFFLINE","")),"")</f>
        <v/>
      </c>
      <c r="F1723" s="1" t="str">
        <f t="shared" si="290"/>
        <v/>
      </c>
      <c r="G1723" s="1" t="str">
        <f>IF(ข้อมูลออเดอร์!CV1722="","",ข้อมูลออเดอร์!CV1722)</f>
        <v/>
      </c>
      <c r="H1723" s="1" t="str">
        <f>IF(ข้อมูลออเดอร์!CW1722="","",ข้อมูลออเดอร์!CW1722)</f>
        <v/>
      </c>
      <c r="I1723" s="1" t="str">
        <f>IF(ข้อมูลออเดอร์!CV1722="","",ข้อมูลออเดอร์!CV1722)</f>
        <v/>
      </c>
      <c r="J1723" s="1" t="str">
        <f>IF(ข้อมูลออเดอร์!DD1722="","",ข้อมูลออเดอร์!DD1722)</f>
        <v/>
      </c>
      <c r="K1723" s="102" t="str">
        <f t="shared" si="291"/>
        <v/>
      </c>
      <c r="L1723" s="102" t="str">
        <f t="shared" si="292"/>
        <v/>
      </c>
      <c r="M1723" s="103" t="str">
        <f ca="1" t="shared" si="293"/>
        <v/>
      </c>
      <c r="N1723" s="103" t="str">
        <f ca="1" t="shared" si="294"/>
        <v/>
      </c>
      <c r="O1723" s="1" t="str">
        <f>IFERROR(VLOOKUP(D1723,ข้อมูลออเดอร์!A:EK,49,0),"")</f>
        <v/>
      </c>
      <c r="P1723" s="1" t="str">
        <f>IF(D1723="","",ข้อมูลออเดอร์!AX1722)</f>
        <v/>
      </c>
      <c r="Q1723" s="1" t="str">
        <f>IF(D1723="","",ข้อมูลออเดอร์!AX1722)</f>
        <v/>
      </c>
      <c r="R1723" s="1" t="str">
        <f t="shared" si="295"/>
        <v/>
      </c>
      <c r="S1723" s="1" t="str">
        <f>IF('ข้อมูลจังหวัด-อำเภอ'!C1722="","",'ข้อมูลจังหวัด-อำเภอ'!C1722)</f>
        <v/>
      </c>
      <c r="T1723" s="1" t="str">
        <f>IF('ข้อมูลจังหวัด-อำเภอ'!D1722="","",'ข้อมูลจังหวัด-อำเภอ'!D1722)</f>
        <v/>
      </c>
      <c r="U1723" s="1" t="str">
        <f>IFERROR(VLOOKUP(D1723,ข้อมูลออเดอร์!A:EK,46,0),"")</f>
        <v/>
      </c>
      <c r="V1723" s="1" t="str">
        <f>IFERROR(VLOOKUP(D1723,ข้อมูลออเดอร์!A:EK,46,0),"")</f>
        <v/>
      </c>
      <c r="W1723" s="1" t="str">
        <f>IFERROR(VLOOKUP(D1723,ข้อมูลออเดอร์!A:EK,48,0),"")</f>
        <v/>
      </c>
      <c r="X1723" s="1" t="str">
        <f t="shared" si="296"/>
        <v/>
      </c>
      <c r="Y1723" s="1"/>
      <c r="Z1723" s="1"/>
      <c r="AA1723" s="1" t="e">
        <f t="shared" si="297"/>
        <v>#N/A</v>
      </c>
      <c r="AB1723" s="1"/>
      <c r="AC1723" s="1"/>
      <c r="AD1723" s="1"/>
      <c r="AE1723" s="1" t="e">
        <f>IF(ข้อมูลน้ำหนักสินค้า!C1722="","",ข้อมูลน้ำหนักสินค้า!C1722)*J1723</f>
        <v>#VALUE!</v>
      </c>
    </row>
    <row r="1724" spans="1:31">
      <c r="A1724" s="1" t="str">
        <f t="shared" si="287"/>
        <v/>
      </c>
      <c r="B1724" s="1" t="str">
        <f t="shared" si="288"/>
        <v/>
      </c>
      <c r="C1724" s="1" t="str">
        <f t="shared" si="289"/>
        <v/>
      </c>
      <c r="D1724" s="1" t="str">
        <f>IF(ข้อมูลออเดอร์!A1723="","",ข้อมูลออเดอร์!A1723)</f>
        <v/>
      </c>
      <c r="E1724" s="1" t="str">
        <f>IFERROR(IF(VLOOKUP(D1724,ข้อมูลออเดอร์!A:BV,74,0)="Express delivery","NORMAL",IF(VLOOKUP(D1724,ข้อมูลออเดอร์!A:BV,74,0)="Lalamove","B2B_OFFLINE","")),"")</f>
        <v/>
      </c>
      <c r="F1724" s="1" t="str">
        <f t="shared" si="290"/>
        <v/>
      </c>
      <c r="G1724" s="1" t="str">
        <f>IF(ข้อมูลออเดอร์!CV1723="","",ข้อมูลออเดอร์!CV1723)</f>
        <v/>
      </c>
      <c r="H1724" s="1" t="str">
        <f>IF(ข้อมูลออเดอร์!CW1723="","",ข้อมูลออเดอร์!CW1723)</f>
        <v/>
      </c>
      <c r="I1724" s="1" t="str">
        <f>IF(ข้อมูลออเดอร์!CV1723="","",ข้อมูลออเดอร์!CV1723)</f>
        <v/>
      </c>
      <c r="J1724" s="1" t="str">
        <f>IF(ข้อมูลออเดอร์!DD1723="","",ข้อมูลออเดอร์!DD1723)</f>
        <v/>
      </c>
      <c r="K1724" s="102" t="str">
        <f t="shared" si="291"/>
        <v/>
      </c>
      <c r="L1724" s="102" t="str">
        <f t="shared" si="292"/>
        <v/>
      </c>
      <c r="M1724" s="103" t="str">
        <f ca="1" t="shared" si="293"/>
        <v/>
      </c>
      <c r="N1724" s="103" t="str">
        <f ca="1" t="shared" si="294"/>
        <v/>
      </c>
      <c r="O1724" s="1" t="str">
        <f>IFERROR(VLOOKUP(D1724,ข้อมูลออเดอร์!A:EK,49,0),"")</f>
        <v/>
      </c>
      <c r="P1724" s="1" t="str">
        <f>IF(D1724="","",ข้อมูลออเดอร์!AX1723)</f>
        <v/>
      </c>
      <c r="Q1724" s="1" t="str">
        <f>IF(D1724="","",ข้อมูลออเดอร์!AX1723)</f>
        <v/>
      </c>
      <c r="R1724" s="1" t="str">
        <f t="shared" si="295"/>
        <v/>
      </c>
      <c r="S1724" s="1" t="str">
        <f>IF('ข้อมูลจังหวัด-อำเภอ'!C1723="","",'ข้อมูลจังหวัด-อำเภอ'!C1723)</f>
        <v/>
      </c>
      <c r="T1724" s="1" t="str">
        <f>IF('ข้อมูลจังหวัด-อำเภอ'!D1723="","",'ข้อมูลจังหวัด-อำเภอ'!D1723)</f>
        <v/>
      </c>
      <c r="U1724" s="1" t="str">
        <f>IFERROR(VLOOKUP(D1724,ข้อมูลออเดอร์!A:EK,46,0),"")</f>
        <v/>
      </c>
      <c r="V1724" s="1" t="str">
        <f>IFERROR(VLOOKUP(D1724,ข้อมูลออเดอร์!A:EK,46,0),"")</f>
        <v/>
      </c>
      <c r="W1724" s="1" t="str">
        <f>IFERROR(VLOOKUP(D1724,ข้อมูลออเดอร์!A:EK,48,0),"")</f>
        <v/>
      </c>
      <c r="X1724" s="1" t="str">
        <f t="shared" si="296"/>
        <v/>
      </c>
      <c r="Y1724" s="1"/>
      <c r="Z1724" s="1"/>
      <c r="AA1724" s="1" t="e">
        <f t="shared" si="297"/>
        <v>#N/A</v>
      </c>
      <c r="AB1724" s="1"/>
      <c r="AC1724" s="1"/>
      <c r="AD1724" s="1"/>
      <c r="AE1724" s="1" t="e">
        <f>IF(ข้อมูลน้ำหนักสินค้า!C1723="","",ข้อมูลน้ำหนักสินค้า!C1723)*J1724</f>
        <v>#VALUE!</v>
      </c>
    </row>
    <row r="1725" spans="1:31">
      <c r="A1725" s="1" t="str">
        <f t="shared" si="287"/>
        <v/>
      </c>
      <c r="B1725" s="1" t="str">
        <f t="shared" si="288"/>
        <v/>
      </c>
      <c r="C1725" s="1" t="str">
        <f t="shared" si="289"/>
        <v/>
      </c>
      <c r="D1725" s="1" t="str">
        <f>IF(ข้อมูลออเดอร์!A1724="","",ข้อมูลออเดอร์!A1724)</f>
        <v/>
      </c>
      <c r="E1725" s="1" t="str">
        <f>IFERROR(IF(VLOOKUP(D1725,ข้อมูลออเดอร์!A:BV,74,0)="Express delivery","NORMAL",IF(VLOOKUP(D1725,ข้อมูลออเดอร์!A:BV,74,0)="Lalamove","B2B_OFFLINE","")),"")</f>
        <v/>
      </c>
      <c r="F1725" s="1" t="str">
        <f t="shared" si="290"/>
        <v/>
      </c>
      <c r="G1725" s="1" t="str">
        <f>IF(ข้อมูลออเดอร์!CV1724="","",ข้อมูลออเดอร์!CV1724)</f>
        <v/>
      </c>
      <c r="H1725" s="1" t="str">
        <f>IF(ข้อมูลออเดอร์!CW1724="","",ข้อมูลออเดอร์!CW1724)</f>
        <v/>
      </c>
      <c r="I1725" s="1" t="str">
        <f>IF(ข้อมูลออเดอร์!CV1724="","",ข้อมูลออเดอร์!CV1724)</f>
        <v/>
      </c>
      <c r="J1725" s="1" t="str">
        <f>IF(ข้อมูลออเดอร์!DD1724="","",ข้อมูลออเดอร์!DD1724)</f>
        <v/>
      </c>
      <c r="K1725" s="102" t="str">
        <f t="shared" si="291"/>
        <v/>
      </c>
      <c r="L1725" s="102" t="str">
        <f t="shared" si="292"/>
        <v/>
      </c>
      <c r="M1725" s="103" t="str">
        <f ca="1" t="shared" si="293"/>
        <v/>
      </c>
      <c r="N1725" s="103" t="str">
        <f ca="1" t="shared" si="294"/>
        <v/>
      </c>
      <c r="O1725" s="1" t="str">
        <f>IFERROR(VLOOKUP(D1725,ข้อมูลออเดอร์!A:EK,49,0),"")</f>
        <v/>
      </c>
      <c r="P1725" s="1" t="str">
        <f>IF(D1725="","",ข้อมูลออเดอร์!AX1724)</f>
        <v/>
      </c>
      <c r="Q1725" s="1" t="str">
        <f>IF(D1725="","",ข้อมูลออเดอร์!AX1724)</f>
        <v/>
      </c>
      <c r="R1725" s="1" t="str">
        <f t="shared" si="295"/>
        <v/>
      </c>
      <c r="S1725" s="1" t="str">
        <f>IF('ข้อมูลจังหวัด-อำเภอ'!C1724="","",'ข้อมูลจังหวัด-อำเภอ'!C1724)</f>
        <v/>
      </c>
      <c r="T1725" s="1" t="str">
        <f>IF('ข้อมูลจังหวัด-อำเภอ'!D1724="","",'ข้อมูลจังหวัด-อำเภอ'!D1724)</f>
        <v/>
      </c>
      <c r="U1725" s="1" t="str">
        <f>IFERROR(VLOOKUP(D1725,ข้อมูลออเดอร์!A:EK,46,0),"")</f>
        <v/>
      </c>
      <c r="V1725" s="1" t="str">
        <f>IFERROR(VLOOKUP(D1725,ข้อมูลออเดอร์!A:EK,46,0),"")</f>
        <v/>
      </c>
      <c r="W1725" s="1" t="str">
        <f>IFERROR(VLOOKUP(D1725,ข้อมูลออเดอร์!A:EK,48,0),"")</f>
        <v/>
      </c>
      <c r="X1725" s="1" t="str">
        <f t="shared" si="296"/>
        <v/>
      </c>
      <c r="Y1725" s="1"/>
      <c r="Z1725" s="1"/>
      <c r="AA1725" s="1" t="e">
        <f t="shared" si="297"/>
        <v>#N/A</v>
      </c>
      <c r="AB1725" s="1"/>
      <c r="AC1725" s="1"/>
      <c r="AD1725" s="1"/>
      <c r="AE1725" s="1" t="e">
        <f>IF(ข้อมูลน้ำหนักสินค้า!C1724="","",ข้อมูลน้ำหนักสินค้า!C1724)*J1725</f>
        <v>#VALUE!</v>
      </c>
    </row>
    <row r="1726" spans="1:31">
      <c r="A1726" s="1" t="str">
        <f t="shared" si="287"/>
        <v/>
      </c>
      <c r="B1726" s="1" t="str">
        <f t="shared" si="288"/>
        <v/>
      </c>
      <c r="C1726" s="1" t="str">
        <f t="shared" si="289"/>
        <v/>
      </c>
      <c r="D1726" s="1" t="str">
        <f>IF(ข้อมูลออเดอร์!A1725="","",ข้อมูลออเดอร์!A1725)</f>
        <v/>
      </c>
      <c r="E1726" s="1" t="str">
        <f>IFERROR(IF(VLOOKUP(D1726,ข้อมูลออเดอร์!A:BV,74,0)="Express delivery","NORMAL",IF(VLOOKUP(D1726,ข้อมูลออเดอร์!A:BV,74,0)="Lalamove","B2B_OFFLINE","")),"")</f>
        <v/>
      </c>
      <c r="F1726" s="1" t="str">
        <f t="shared" si="290"/>
        <v/>
      </c>
      <c r="G1726" s="1" t="str">
        <f>IF(ข้อมูลออเดอร์!CV1725="","",ข้อมูลออเดอร์!CV1725)</f>
        <v/>
      </c>
      <c r="H1726" s="1" t="str">
        <f>IF(ข้อมูลออเดอร์!CW1725="","",ข้อมูลออเดอร์!CW1725)</f>
        <v/>
      </c>
      <c r="I1726" s="1" t="str">
        <f>IF(ข้อมูลออเดอร์!CV1725="","",ข้อมูลออเดอร์!CV1725)</f>
        <v/>
      </c>
      <c r="J1726" s="1" t="str">
        <f>IF(ข้อมูลออเดอร์!DD1725="","",ข้อมูลออเดอร์!DD1725)</f>
        <v/>
      </c>
      <c r="K1726" s="102" t="str">
        <f t="shared" si="291"/>
        <v/>
      </c>
      <c r="L1726" s="102" t="str">
        <f t="shared" si="292"/>
        <v/>
      </c>
      <c r="M1726" s="103" t="str">
        <f ca="1" t="shared" si="293"/>
        <v/>
      </c>
      <c r="N1726" s="103" t="str">
        <f ca="1" t="shared" si="294"/>
        <v/>
      </c>
      <c r="O1726" s="1" t="str">
        <f>IFERROR(VLOOKUP(D1726,ข้อมูลออเดอร์!A:EK,49,0),"")</f>
        <v/>
      </c>
      <c r="P1726" s="1" t="str">
        <f>IF(D1726="","",ข้อมูลออเดอร์!AX1725)</f>
        <v/>
      </c>
      <c r="Q1726" s="1" t="str">
        <f>IF(D1726="","",ข้อมูลออเดอร์!AX1725)</f>
        <v/>
      </c>
      <c r="R1726" s="1" t="str">
        <f t="shared" si="295"/>
        <v/>
      </c>
      <c r="S1726" s="1" t="str">
        <f>IF('ข้อมูลจังหวัด-อำเภอ'!C1725="","",'ข้อมูลจังหวัด-อำเภอ'!C1725)</f>
        <v/>
      </c>
      <c r="T1726" s="1" t="str">
        <f>IF('ข้อมูลจังหวัด-อำเภอ'!D1725="","",'ข้อมูลจังหวัด-อำเภอ'!D1725)</f>
        <v/>
      </c>
      <c r="U1726" s="1" t="str">
        <f>IFERROR(VLOOKUP(D1726,ข้อมูลออเดอร์!A:EK,46,0),"")</f>
        <v/>
      </c>
      <c r="V1726" s="1" t="str">
        <f>IFERROR(VLOOKUP(D1726,ข้อมูลออเดอร์!A:EK,46,0),"")</f>
        <v/>
      </c>
      <c r="W1726" s="1" t="str">
        <f>IFERROR(VLOOKUP(D1726,ข้อมูลออเดอร์!A:EK,48,0),"")</f>
        <v/>
      </c>
      <c r="X1726" s="1" t="str">
        <f t="shared" si="296"/>
        <v/>
      </c>
      <c r="Y1726" s="1"/>
      <c r="Z1726" s="1"/>
      <c r="AA1726" s="1" t="e">
        <f t="shared" si="297"/>
        <v>#N/A</v>
      </c>
      <c r="AB1726" s="1"/>
      <c r="AC1726" s="1"/>
      <c r="AD1726" s="1"/>
      <c r="AE1726" s="1" t="e">
        <f>IF(ข้อมูลน้ำหนักสินค้า!C1725="","",ข้อมูลน้ำหนักสินค้า!C1725)*J1726</f>
        <v>#VALUE!</v>
      </c>
    </row>
    <row r="1727" spans="1:31">
      <c r="A1727" s="1" t="str">
        <f t="shared" si="287"/>
        <v/>
      </c>
      <c r="B1727" s="1" t="str">
        <f t="shared" si="288"/>
        <v/>
      </c>
      <c r="C1727" s="1" t="str">
        <f t="shared" si="289"/>
        <v/>
      </c>
      <c r="D1727" s="1" t="str">
        <f>IF(ข้อมูลออเดอร์!A1726="","",ข้อมูลออเดอร์!A1726)</f>
        <v/>
      </c>
      <c r="E1727" s="1" t="str">
        <f>IFERROR(IF(VLOOKUP(D1727,ข้อมูลออเดอร์!A:BV,74,0)="Express delivery","NORMAL",IF(VLOOKUP(D1727,ข้อมูลออเดอร์!A:BV,74,0)="Lalamove","B2B_OFFLINE","")),"")</f>
        <v/>
      </c>
      <c r="F1727" s="1" t="str">
        <f t="shared" si="290"/>
        <v/>
      </c>
      <c r="G1727" s="1" t="str">
        <f>IF(ข้อมูลออเดอร์!CV1726="","",ข้อมูลออเดอร์!CV1726)</f>
        <v/>
      </c>
      <c r="H1727" s="1" t="str">
        <f>IF(ข้อมูลออเดอร์!CW1726="","",ข้อมูลออเดอร์!CW1726)</f>
        <v/>
      </c>
      <c r="I1727" s="1" t="str">
        <f>IF(ข้อมูลออเดอร์!CV1726="","",ข้อมูลออเดอร์!CV1726)</f>
        <v/>
      </c>
      <c r="J1727" s="1" t="str">
        <f>IF(ข้อมูลออเดอร์!DD1726="","",ข้อมูลออเดอร์!DD1726)</f>
        <v/>
      </c>
      <c r="K1727" s="102" t="str">
        <f t="shared" si="291"/>
        <v/>
      </c>
      <c r="L1727" s="102" t="str">
        <f t="shared" si="292"/>
        <v/>
      </c>
      <c r="M1727" s="103" t="str">
        <f ca="1" t="shared" si="293"/>
        <v/>
      </c>
      <c r="N1727" s="103" t="str">
        <f ca="1" t="shared" si="294"/>
        <v/>
      </c>
      <c r="O1727" s="1" t="str">
        <f>IFERROR(VLOOKUP(D1727,ข้อมูลออเดอร์!A:EK,49,0),"")</f>
        <v/>
      </c>
      <c r="P1727" s="1" t="str">
        <f>IF(D1727="","",ข้อมูลออเดอร์!AX1726)</f>
        <v/>
      </c>
      <c r="Q1727" s="1" t="str">
        <f>IF(D1727="","",ข้อมูลออเดอร์!AX1726)</f>
        <v/>
      </c>
      <c r="R1727" s="1" t="str">
        <f t="shared" si="295"/>
        <v/>
      </c>
      <c r="S1727" s="1" t="str">
        <f>IF('ข้อมูลจังหวัด-อำเภอ'!C1726="","",'ข้อมูลจังหวัด-อำเภอ'!C1726)</f>
        <v/>
      </c>
      <c r="T1727" s="1" t="str">
        <f>IF('ข้อมูลจังหวัด-อำเภอ'!D1726="","",'ข้อมูลจังหวัด-อำเภอ'!D1726)</f>
        <v/>
      </c>
      <c r="U1727" s="1" t="str">
        <f>IFERROR(VLOOKUP(D1727,ข้อมูลออเดอร์!A:EK,46,0),"")</f>
        <v/>
      </c>
      <c r="V1727" s="1" t="str">
        <f>IFERROR(VLOOKUP(D1727,ข้อมูลออเดอร์!A:EK,46,0),"")</f>
        <v/>
      </c>
      <c r="W1727" s="1" t="str">
        <f>IFERROR(VLOOKUP(D1727,ข้อมูลออเดอร์!A:EK,48,0),"")</f>
        <v/>
      </c>
      <c r="X1727" s="1" t="str">
        <f t="shared" si="296"/>
        <v/>
      </c>
      <c r="Y1727" s="1"/>
      <c r="Z1727" s="1"/>
      <c r="AA1727" s="1" t="e">
        <f t="shared" si="297"/>
        <v>#N/A</v>
      </c>
      <c r="AB1727" s="1"/>
      <c r="AC1727" s="1"/>
      <c r="AD1727" s="1"/>
      <c r="AE1727" s="1" t="e">
        <f>IF(ข้อมูลน้ำหนักสินค้า!C1726="","",ข้อมูลน้ำหนักสินค้า!C1726)*J1727</f>
        <v>#VALUE!</v>
      </c>
    </row>
    <row r="1728" spans="1:31">
      <c r="A1728" s="1" t="str">
        <f t="shared" si="287"/>
        <v/>
      </c>
      <c r="B1728" s="1" t="str">
        <f t="shared" si="288"/>
        <v/>
      </c>
      <c r="C1728" s="1" t="str">
        <f t="shared" si="289"/>
        <v/>
      </c>
      <c r="D1728" s="1" t="str">
        <f>IF(ข้อมูลออเดอร์!A1727="","",ข้อมูลออเดอร์!A1727)</f>
        <v/>
      </c>
      <c r="E1728" s="1" t="str">
        <f>IFERROR(IF(VLOOKUP(D1728,ข้อมูลออเดอร์!A:BV,74,0)="Express delivery","NORMAL",IF(VLOOKUP(D1728,ข้อมูลออเดอร์!A:BV,74,0)="Lalamove","B2B_OFFLINE","")),"")</f>
        <v/>
      </c>
      <c r="F1728" s="1" t="str">
        <f t="shared" si="290"/>
        <v/>
      </c>
      <c r="G1728" s="1" t="str">
        <f>IF(ข้อมูลออเดอร์!CV1727="","",ข้อมูลออเดอร์!CV1727)</f>
        <v/>
      </c>
      <c r="H1728" s="1" t="str">
        <f>IF(ข้อมูลออเดอร์!CW1727="","",ข้อมูลออเดอร์!CW1727)</f>
        <v/>
      </c>
      <c r="I1728" s="1" t="str">
        <f>IF(ข้อมูลออเดอร์!CV1727="","",ข้อมูลออเดอร์!CV1727)</f>
        <v/>
      </c>
      <c r="J1728" s="1" t="str">
        <f>IF(ข้อมูลออเดอร์!DD1727="","",ข้อมูลออเดอร์!DD1727)</f>
        <v/>
      </c>
      <c r="K1728" s="102" t="str">
        <f t="shared" si="291"/>
        <v/>
      </c>
      <c r="L1728" s="102" t="str">
        <f t="shared" si="292"/>
        <v/>
      </c>
      <c r="M1728" s="103" t="str">
        <f ca="1" t="shared" si="293"/>
        <v/>
      </c>
      <c r="N1728" s="103" t="str">
        <f ca="1" t="shared" si="294"/>
        <v/>
      </c>
      <c r="O1728" s="1" t="str">
        <f>IFERROR(VLOOKUP(D1728,ข้อมูลออเดอร์!A:EK,49,0),"")</f>
        <v/>
      </c>
      <c r="P1728" s="1" t="str">
        <f>IF(D1728="","",ข้อมูลออเดอร์!AX1727)</f>
        <v/>
      </c>
      <c r="Q1728" s="1" t="str">
        <f>IF(D1728="","",ข้อมูลออเดอร์!AX1727)</f>
        <v/>
      </c>
      <c r="R1728" s="1" t="str">
        <f t="shared" si="295"/>
        <v/>
      </c>
      <c r="S1728" s="1" t="str">
        <f>IF('ข้อมูลจังหวัด-อำเภอ'!C1727="","",'ข้อมูลจังหวัด-อำเภอ'!C1727)</f>
        <v/>
      </c>
      <c r="T1728" s="1" t="str">
        <f>IF('ข้อมูลจังหวัด-อำเภอ'!D1727="","",'ข้อมูลจังหวัด-อำเภอ'!D1727)</f>
        <v/>
      </c>
      <c r="U1728" s="1" t="str">
        <f>IFERROR(VLOOKUP(D1728,ข้อมูลออเดอร์!A:EK,46,0),"")</f>
        <v/>
      </c>
      <c r="V1728" s="1" t="str">
        <f>IFERROR(VLOOKUP(D1728,ข้อมูลออเดอร์!A:EK,46,0),"")</f>
        <v/>
      </c>
      <c r="W1728" s="1" t="str">
        <f>IFERROR(VLOOKUP(D1728,ข้อมูลออเดอร์!A:EK,48,0),"")</f>
        <v/>
      </c>
      <c r="X1728" s="1" t="str">
        <f t="shared" si="296"/>
        <v/>
      </c>
      <c r="Y1728" s="1"/>
      <c r="Z1728" s="1"/>
      <c r="AA1728" s="1" t="e">
        <f t="shared" si="297"/>
        <v>#N/A</v>
      </c>
      <c r="AB1728" s="1"/>
      <c r="AC1728" s="1"/>
      <c r="AD1728" s="1"/>
      <c r="AE1728" s="1" t="e">
        <f>IF(ข้อมูลน้ำหนักสินค้า!C1727="","",ข้อมูลน้ำหนักสินค้า!C1727)*J1728</f>
        <v>#VALUE!</v>
      </c>
    </row>
    <row r="1729" spans="1:31">
      <c r="A1729" s="1" t="str">
        <f t="shared" si="287"/>
        <v/>
      </c>
      <c r="B1729" s="1" t="str">
        <f t="shared" si="288"/>
        <v/>
      </c>
      <c r="C1729" s="1" t="str">
        <f t="shared" si="289"/>
        <v/>
      </c>
      <c r="D1729" s="1" t="str">
        <f>IF(ข้อมูลออเดอร์!A1728="","",ข้อมูลออเดอร์!A1728)</f>
        <v/>
      </c>
      <c r="E1729" s="1" t="str">
        <f>IFERROR(IF(VLOOKUP(D1729,ข้อมูลออเดอร์!A:BV,74,0)="Express delivery","NORMAL",IF(VLOOKUP(D1729,ข้อมูลออเดอร์!A:BV,74,0)="Lalamove","B2B_OFFLINE","")),"")</f>
        <v/>
      </c>
      <c r="F1729" s="1" t="str">
        <f t="shared" si="290"/>
        <v/>
      </c>
      <c r="G1729" s="1" t="str">
        <f>IF(ข้อมูลออเดอร์!CV1728="","",ข้อมูลออเดอร์!CV1728)</f>
        <v/>
      </c>
      <c r="H1729" s="1" t="str">
        <f>IF(ข้อมูลออเดอร์!CW1728="","",ข้อมูลออเดอร์!CW1728)</f>
        <v/>
      </c>
      <c r="I1729" s="1" t="str">
        <f>IF(ข้อมูลออเดอร์!CV1728="","",ข้อมูลออเดอร์!CV1728)</f>
        <v/>
      </c>
      <c r="J1729" s="1" t="str">
        <f>IF(ข้อมูลออเดอร์!DD1728="","",ข้อมูลออเดอร์!DD1728)</f>
        <v/>
      </c>
      <c r="K1729" s="102" t="str">
        <f t="shared" si="291"/>
        <v/>
      </c>
      <c r="L1729" s="102" t="str">
        <f t="shared" si="292"/>
        <v/>
      </c>
      <c r="M1729" s="103" t="str">
        <f ca="1" t="shared" si="293"/>
        <v/>
      </c>
      <c r="N1729" s="103" t="str">
        <f ca="1" t="shared" si="294"/>
        <v/>
      </c>
      <c r="O1729" s="1" t="str">
        <f>IFERROR(VLOOKUP(D1729,ข้อมูลออเดอร์!A:EK,49,0),"")</f>
        <v/>
      </c>
      <c r="P1729" s="1" t="str">
        <f>IF(D1729="","",ข้อมูลออเดอร์!AX1728)</f>
        <v/>
      </c>
      <c r="Q1729" s="1" t="str">
        <f>IF(D1729="","",ข้อมูลออเดอร์!AX1728)</f>
        <v/>
      </c>
      <c r="R1729" s="1" t="str">
        <f t="shared" si="295"/>
        <v/>
      </c>
      <c r="S1729" s="1" t="str">
        <f>IF('ข้อมูลจังหวัด-อำเภอ'!C1728="","",'ข้อมูลจังหวัด-อำเภอ'!C1728)</f>
        <v/>
      </c>
      <c r="T1729" s="1" t="str">
        <f>IF('ข้อมูลจังหวัด-อำเภอ'!D1728="","",'ข้อมูลจังหวัด-อำเภอ'!D1728)</f>
        <v/>
      </c>
      <c r="U1729" s="1" t="str">
        <f>IFERROR(VLOOKUP(D1729,ข้อมูลออเดอร์!A:EK,46,0),"")</f>
        <v/>
      </c>
      <c r="V1729" s="1" t="str">
        <f>IFERROR(VLOOKUP(D1729,ข้อมูลออเดอร์!A:EK,46,0),"")</f>
        <v/>
      </c>
      <c r="W1729" s="1" t="str">
        <f>IFERROR(VLOOKUP(D1729,ข้อมูลออเดอร์!A:EK,48,0),"")</f>
        <v/>
      </c>
      <c r="X1729" s="1" t="str">
        <f t="shared" si="296"/>
        <v/>
      </c>
      <c r="Y1729" s="1"/>
      <c r="Z1729" s="1"/>
      <c r="AA1729" s="1" t="e">
        <f t="shared" si="297"/>
        <v>#N/A</v>
      </c>
      <c r="AB1729" s="1"/>
      <c r="AC1729" s="1"/>
      <c r="AD1729" s="1"/>
      <c r="AE1729" s="1" t="e">
        <f>IF(ข้อมูลน้ำหนักสินค้า!C1728="","",ข้อมูลน้ำหนักสินค้า!C1728)*J1729</f>
        <v>#VALUE!</v>
      </c>
    </row>
    <row r="1730" spans="1:31">
      <c r="A1730" s="1" t="str">
        <f t="shared" si="287"/>
        <v/>
      </c>
      <c r="B1730" s="1" t="str">
        <f t="shared" si="288"/>
        <v/>
      </c>
      <c r="C1730" s="1" t="str">
        <f t="shared" si="289"/>
        <v/>
      </c>
      <c r="D1730" s="1" t="str">
        <f>IF(ข้อมูลออเดอร์!A1729="","",ข้อมูลออเดอร์!A1729)</f>
        <v/>
      </c>
      <c r="E1730" s="1" t="str">
        <f>IFERROR(IF(VLOOKUP(D1730,ข้อมูลออเดอร์!A:BV,74,0)="Express delivery","NORMAL",IF(VLOOKUP(D1730,ข้อมูลออเดอร์!A:BV,74,0)="Lalamove","B2B_OFFLINE","")),"")</f>
        <v/>
      </c>
      <c r="F1730" s="1" t="str">
        <f t="shared" si="290"/>
        <v/>
      </c>
      <c r="G1730" s="1" t="str">
        <f>IF(ข้อมูลออเดอร์!CV1729="","",ข้อมูลออเดอร์!CV1729)</f>
        <v/>
      </c>
      <c r="H1730" s="1" t="str">
        <f>IF(ข้อมูลออเดอร์!CW1729="","",ข้อมูลออเดอร์!CW1729)</f>
        <v/>
      </c>
      <c r="I1730" s="1" t="str">
        <f>IF(ข้อมูลออเดอร์!CV1729="","",ข้อมูลออเดอร์!CV1729)</f>
        <v/>
      </c>
      <c r="J1730" s="1" t="str">
        <f>IF(ข้อมูลออเดอร์!DD1729="","",ข้อมูลออเดอร์!DD1729)</f>
        <v/>
      </c>
      <c r="K1730" s="102" t="str">
        <f t="shared" si="291"/>
        <v/>
      </c>
      <c r="L1730" s="102" t="str">
        <f t="shared" si="292"/>
        <v/>
      </c>
      <c r="M1730" s="103" t="str">
        <f ca="1" t="shared" si="293"/>
        <v/>
      </c>
      <c r="N1730" s="103" t="str">
        <f ca="1" t="shared" si="294"/>
        <v/>
      </c>
      <c r="O1730" s="1" t="str">
        <f>IFERROR(VLOOKUP(D1730,ข้อมูลออเดอร์!A:EK,49,0),"")</f>
        <v/>
      </c>
      <c r="P1730" s="1" t="str">
        <f>IF(D1730="","",ข้อมูลออเดอร์!AX1729)</f>
        <v/>
      </c>
      <c r="Q1730" s="1" t="str">
        <f>IF(D1730="","",ข้อมูลออเดอร์!AX1729)</f>
        <v/>
      </c>
      <c r="R1730" s="1" t="str">
        <f t="shared" si="295"/>
        <v/>
      </c>
      <c r="S1730" s="1" t="str">
        <f>IF('ข้อมูลจังหวัด-อำเภอ'!C1729="","",'ข้อมูลจังหวัด-อำเภอ'!C1729)</f>
        <v/>
      </c>
      <c r="T1730" s="1" t="str">
        <f>IF('ข้อมูลจังหวัด-อำเภอ'!D1729="","",'ข้อมูลจังหวัด-อำเภอ'!D1729)</f>
        <v/>
      </c>
      <c r="U1730" s="1" t="str">
        <f>IFERROR(VLOOKUP(D1730,ข้อมูลออเดอร์!A:EK,46,0),"")</f>
        <v/>
      </c>
      <c r="V1730" s="1" t="str">
        <f>IFERROR(VLOOKUP(D1730,ข้อมูลออเดอร์!A:EK,46,0),"")</f>
        <v/>
      </c>
      <c r="W1730" s="1" t="str">
        <f>IFERROR(VLOOKUP(D1730,ข้อมูลออเดอร์!A:EK,48,0),"")</f>
        <v/>
      </c>
      <c r="X1730" s="1" t="str">
        <f t="shared" si="296"/>
        <v/>
      </c>
      <c r="Y1730" s="1"/>
      <c r="Z1730" s="1"/>
      <c r="AA1730" s="1" t="e">
        <f t="shared" si="297"/>
        <v>#N/A</v>
      </c>
      <c r="AB1730" s="1"/>
      <c r="AC1730" s="1"/>
      <c r="AD1730" s="1"/>
      <c r="AE1730" s="1" t="e">
        <f>IF(ข้อมูลน้ำหนักสินค้า!C1729="","",ข้อมูลน้ำหนักสินค้า!C1729)*J1730</f>
        <v>#VALUE!</v>
      </c>
    </row>
    <row r="1731" spans="1:31">
      <c r="A1731" s="1" t="str">
        <f t="shared" si="287"/>
        <v/>
      </c>
      <c r="B1731" s="1" t="str">
        <f t="shared" si="288"/>
        <v/>
      </c>
      <c r="C1731" s="1" t="str">
        <f t="shared" si="289"/>
        <v/>
      </c>
      <c r="D1731" s="1" t="str">
        <f>IF(ข้อมูลออเดอร์!A1730="","",ข้อมูลออเดอร์!A1730)</f>
        <v/>
      </c>
      <c r="E1731" s="1" t="str">
        <f>IFERROR(IF(VLOOKUP(D1731,ข้อมูลออเดอร์!A:BV,74,0)="Express delivery","NORMAL",IF(VLOOKUP(D1731,ข้อมูลออเดอร์!A:BV,74,0)="Lalamove","B2B_OFFLINE","")),"")</f>
        <v/>
      </c>
      <c r="F1731" s="1" t="str">
        <f t="shared" si="290"/>
        <v/>
      </c>
      <c r="G1731" s="1" t="str">
        <f>IF(ข้อมูลออเดอร์!CV1730="","",ข้อมูลออเดอร์!CV1730)</f>
        <v/>
      </c>
      <c r="H1731" s="1" t="str">
        <f>IF(ข้อมูลออเดอร์!CW1730="","",ข้อมูลออเดอร์!CW1730)</f>
        <v/>
      </c>
      <c r="I1731" s="1" t="str">
        <f>IF(ข้อมูลออเดอร์!CV1730="","",ข้อมูลออเดอร์!CV1730)</f>
        <v/>
      </c>
      <c r="J1731" s="1" t="str">
        <f>IF(ข้อมูลออเดอร์!DD1730="","",ข้อมูลออเดอร์!DD1730)</f>
        <v/>
      </c>
      <c r="K1731" s="102" t="str">
        <f t="shared" si="291"/>
        <v/>
      </c>
      <c r="L1731" s="102" t="str">
        <f t="shared" si="292"/>
        <v/>
      </c>
      <c r="M1731" s="103" t="str">
        <f ca="1" t="shared" si="293"/>
        <v/>
      </c>
      <c r="N1731" s="103" t="str">
        <f ca="1" t="shared" si="294"/>
        <v/>
      </c>
      <c r="O1731" s="1" t="str">
        <f>IFERROR(VLOOKUP(D1731,ข้อมูลออเดอร์!A:EK,49,0),"")</f>
        <v/>
      </c>
      <c r="P1731" s="1" t="str">
        <f>IF(D1731="","",ข้อมูลออเดอร์!AX1730)</f>
        <v/>
      </c>
      <c r="Q1731" s="1" t="str">
        <f>IF(D1731="","",ข้อมูลออเดอร์!AX1730)</f>
        <v/>
      </c>
      <c r="R1731" s="1" t="str">
        <f t="shared" si="295"/>
        <v/>
      </c>
      <c r="S1731" s="1" t="str">
        <f>IF('ข้อมูลจังหวัด-อำเภอ'!C1730="","",'ข้อมูลจังหวัด-อำเภอ'!C1730)</f>
        <v/>
      </c>
      <c r="T1731" s="1" t="str">
        <f>IF('ข้อมูลจังหวัด-อำเภอ'!D1730="","",'ข้อมูลจังหวัด-อำเภอ'!D1730)</f>
        <v/>
      </c>
      <c r="U1731" s="1" t="str">
        <f>IFERROR(VLOOKUP(D1731,ข้อมูลออเดอร์!A:EK,46,0),"")</f>
        <v/>
      </c>
      <c r="V1731" s="1" t="str">
        <f>IFERROR(VLOOKUP(D1731,ข้อมูลออเดอร์!A:EK,46,0),"")</f>
        <v/>
      </c>
      <c r="W1731" s="1" t="str">
        <f>IFERROR(VLOOKUP(D1731,ข้อมูลออเดอร์!A:EK,48,0),"")</f>
        <v/>
      </c>
      <c r="X1731" s="1" t="str">
        <f t="shared" si="296"/>
        <v/>
      </c>
      <c r="Y1731" s="1"/>
      <c r="Z1731" s="1"/>
      <c r="AA1731" s="1" t="e">
        <f t="shared" si="297"/>
        <v>#N/A</v>
      </c>
      <c r="AB1731" s="1"/>
      <c r="AC1731" s="1"/>
      <c r="AD1731" s="1"/>
      <c r="AE1731" s="1" t="e">
        <f>IF(ข้อมูลน้ำหนักสินค้า!C1730="","",ข้อมูลน้ำหนักสินค้า!C1730)*J1731</f>
        <v>#VALUE!</v>
      </c>
    </row>
    <row r="1732" spans="1:31">
      <c r="A1732" s="1" t="str">
        <f t="shared" ref="A1732:A1795" si="298">IF(D1732="","","EastlyncOffline")</f>
        <v/>
      </c>
      <c r="B1732" s="1" t="str">
        <f t="shared" ref="B1732:B1795" si="299">IF(D1732="","","OFFLINE")</f>
        <v/>
      </c>
      <c r="C1732" s="1" t="str">
        <f t="shared" ref="C1732:C1795" si="300">IF(D1732="","","SALE")</f>
        <v/>
      </c>
      <c r="D1732" s="1" t="str">
        <f>IF(ข้อมูลออเดอร์!A1731="","",ข้อมูลออเดอร์!A1731)</f>
        <v/>
      </c>
      <c r="E1732" s="1" t="str">
        <f>IFERROR(IF(VLOOKUP(D1732,ข้อมูลออเดอร์!A:BV,74,0)="Express delivery","NORMAL",IF(VLOOKUP(D1732,ข้อมูลออเดอร์!A:BV,74,0)="Lalamove","B2B_OFFLINE","")),"")</f>
        <v/>
      </c>
      <c r="F1732" s="1" t="str">
        <f t="shared" ref="F1732:F1795" si="301">IF(D1732="","","EXPRESS")</f>
        <v/>
      </c>
      <c r="G1732" s="1" t="str">
        <f>IF(ข้อมูลออเดอร์!CV1731="","",ข้อมูลออเดอร์!CV1731)</f>
        <v/>
      </c>
      <c r="H1732" s="1" t="str">
        <f>IF(ข้อมูลออเดอร์!CW1731="","",ข้อมูลออเดอร์!CW1731)</f>
        <v/>
      </c>
      <c r="I1732" s="1" t="str">
        <f>IF(ข้อมูลออเดอร์!CV1731="","",ข้อมูลออเดอร์!CV1731)</f>
        <v/>
      </c>
      <c r="J1732" s="1" t="str">
        <f>IF(ข้อมูลออเดอร์!DD1731="","",ข้อมูลออเดอร์!DD1731)</f>
        <v/>
      </c>
      <c r="K1732" s="102" t="str">
        <f t="shared" ref="K1732:K1795" si="302">IF(D1732="","",0)</f>
        <v/>
      </c>
      <c r="L1732" s="102" t="str">
        <f t="shared" ref="L1732:L1795" si="303">IF(D1732="","",0)</f>
        <v/>
      </c>
      <c r="M1732" s="103" t="str">
        <f ca="1" t="shared" ref="M1732:M1795" si="304">IF(D1732="","",NOW())</f>
        <v/>
      </c>
      <c r="N1732" s="103" t="str">
        <f ca="1" t="shared" ref="N1732:N1795" si="305">IF(D1732="","",NOW())</f>
        <v/>
      </c>
      <c r="O1732" s="1" t="str">
        <f>IFERROR(VLOOKUP(D1732,ข้อมูลออเดอร์!A:EK,49,0),"")</f>
        <v/>
      </c>
      <c r="P1732" s="1" t="str">
        <f>IF(D1732="","",ข้อมูลออเดอร์!AX1731)</f>
        <v/>
      </c>
      <c r="Q1732" s="1" t="str">
        <f>IF(D1732="","",ข้อมูลออเดอร์!AX1731)</f>
        <v/>
      </c>
      <c r="R1732" s="1" t="str">
        <f t="shared" ref="R1732:R1795" si="306">IF(D1732="","","TH")</f>
        <v/>
      </c>
      <c r="S1732" s="1" t="str">
        <f>IF('ข้อมูลจังหวัด-อำเภอ'!C1731="","",'ข้อมูลจังหวัด-อำเภอ'!C1731)</f>
        <v/>
      </c>
      <c r="T1732" s="1" t="str">
        <f>IF('ข้อมูลจังหวัด-อำเภอ'!D1731="","",'ข้อมูลจังหวัด-อำเภอ'!D1731)</f>
        <v/>
      </c>
      <c r="U1732" s="1" t="str">
        <f>IFERROR(VLOOKUP(D1732,ข้อมูลออเดอร์!A:EK,46,0),"")</f>
        <v/>
      </c>
      <c r="V1732" s="1" t="str">
        <f>IFERROR(VLOOKUP(D1732,ข้อมูลออเดอร์!A:EK,46,0),"")</f>
        <v/>
      </c>
      <c r="W1732" s="1" t="str">
        <f>IFERROR(VLOOKUP(D1732,ข้อมูลออเดอร์!A:EK,48,0),"")</f>
        <v/>
      </c>
      <c r="X1732" s="1" t="str">
        <f t="shared" ref="X1732:X1795" si="307">IF(D1732="","","COD")</f>
        <v/>
      </c>
      <c r="Y1732" s="1"/>
      <c r="Z1732" s="1"/>
      <c r="AA1732" s="1" t="e">
        <f t="shared" ref="AA1732:AA1795" si="308">SUMIF(W:W,W1732,AE:AE)+0.2</f>
        <v>#N/A</v>
      </c>
      <c r="AB1732" s="1"/>
      <c r="AC1732" s="1"/>
      <c r="AD1732" s="1"/>
      <c r="AE1732" s="1" t="e">
        <f>IF(ข้อมูลน้ำหนักสินค้า!C1731="","",ข้อมูลน้ำหนักสินค้า!C1731)*J1732</f>
        <v>#VALUE!</v>
      </c>
    </row>
    <row r="1733" spans="1:31">
      <c r="A1733" s="1" t="str">
        <f t="shared" si="298"/>
        <v/>
      </c>
      <c r="B1733" s="1" t="str">
        <f t="shared" si="299"/>
        <v/>
      </c>
      <c r="C1733" s="1" t="str">
        <f t="shared" si="300"/>
        <v/>
      </c>
      <c r="D1733" s="1" t="str">
        <f>IF(ข้อมูลออเดอร์!A1732="","",ข้อมูลออเดอร์!A1732)</f>
        <v/>
      </c>
      <c r="E1733" s="1" t="str">
        <f>IFERROR(IF(VLOOKUP(D1733,ข้อมูลออเดอร์!A:BV,74,0)="Express delivery","NORMAL",IF(VLOOKUP(D1733,ข้อมูลออเดอร์!A:BV,74,0)="Lalamove","B2B_OFFLINE","")),"")</f>
        <v/>
      </c>
      <c r="F1733" s="1" t="str">
        <f t="shared" si="301"/>
        <v/>
      </c>
      <c r="G1733" s="1" t="str">
        <f>IF(ข้อมูลออเดอร์!CV1732="","",ข้อมูลออเดอร์!CV1732)</f>
        <v/>
      </c>
      <c r="H1733" s="1" t="str">
        <f>IF(ข้อมูลออเดอร์!CW1732="","",ข้อมูลออเดอร์!CW1732)</f>
        <v/>
      </c>
      <c r="I1733" s="1" t="str">
        <f>IF(ข้อมูลออเดอร์!CV1732="","",ข้อมูลออเดอร์!CV1732)</f>
        <v/>
      </c>
      <c r="J1733" s="1" t="str">
        <f>IF(ข้อมูลออเดอร์!DD1732="","",ข้อมูลออเดอร์!DD1732)</f>
        <v/>
      </c>
      <c r="K1733" s="102" t="str">
        <f t="shared" si="302"/>
        <v/>
      </c>
      <c r="L1733" s="102" t="str">
        <f t="shared" si="303"/>
        <v/>
      </c>
      <c r="M1733" s="103" t="str">
        <f ca="1" t="shared" si="304"/>
        <v/>
      </c>
      <c r="N1733" s="103" t="str">
        <f ca="1" t="shared" si="305"/>
        <v/>
      </c>
      <c r="O1733" s="1" t="str">
        <f>IFERROR(VLOOKUP(D1733,ข้อมูลออเดอร์!A:EK,49,0),"")</f>
        <v/>
      </c>
      <c r="P1733" s="1" t="str">
        <f>IF(D1733="","",ข้อมูลออเดอร์!AX1732)</f>
        <v/>
      </c>
      <c r="Q1733" s="1" t="str">
        <f>IF(D1733="","",ข้อมูลออเดอร์!AX1732)</f>
        <v/>
      </c>
      <c r="R1733" s="1" t="str">
        <f t="shared" si="306"/>
        <v/>
      </c>
      <c r="S1733" s="1" t="str">
        <f>IF('ข้อมูลจังหวัด-อำเภอ'!C1732="","",'ข้อมูลจังหวัด-อำเภอ'!C1732)</f>
        <v/>
      </c>
      <c r="T1733" s="1" t="str">
        <f>IF('ข้อมูลจังหวัด-อำเภอ'!D1732="","",'ข้อมูลจังหวัด-อำเภอ'!D1732)</f>
        <v/>
      </c>
      <c r="U1733" s="1" t="str">
        <f>IFERROR(VLOOKUP(D1733,ข้อมูลออเดอร์!A:EK,46,0),"")</f>
        <v/>
      </c>
      <c r="V1733" s="1" t="str">
        <f>IFERROR(VLOOKUP(D1733,ข้อมูลออเดอร์!A:EK,46,0),"")</f>
        <v/>
      </c>
      <c r="W1733" s="1" t="str">
        <f>IFERROR(VLOOKUP(D1733,ข้อมูลออเดอร์!A:EK,48,0),"")</f>
        <v/>
      </c>
      <c r="X1733" s="1" t="str">
        <f t="shared" si="307"/>
        <v/>
      </c>
      <c r="Y1733" s="1"/>
      <c r="Z1733" s="1"/>
      <c r="AA1733" s="1" t="e">
        <f t="shared" si="308"/>
        <v>#N/A</v>
      </c>
      <c r="AB1733" s="1"/>
      <c r="AC1733" s="1"/>
      <c r="AD1733" s="1"/>
      <c r="AE1733" s="1" t="e">
        <f>IF(ข้อมูลน้ำหนักสินค้า!C1732="","",ข้อมูลน้ำหนักสินค้า!C1732)*J1733</f>
        <v>#VALUE!</v>
      </c>
    </row>
    <row r="1734" spans="1:31">
      <c r="A1734" s="1" t="str">
        <f t="shared" si="298"/>
        <v/>
      </c>
      <c r="B1734" s="1" t="str">
        <f t="shared" si="299"/>
        <v/>
      </c>
      <c r="C1734" s="1" t="str">
        <f t="shared" si="300"/>
        <v/>
      </c>
      <c r="D1734" s="1" t="str">
        <f>IF(ข้อมูลออเดอร์!A1733="","",ข้อมูลออเดอร์!A1733)</f>
        <v/>
      </c>
      <c r="E1734" s="1" t="str">
        <f>IFERROR(IF(VLOOKUP(D1734,ข้อมูลออเดอร์!A:BV,74,0)="Express delivery","NORMAL",IF(VLOOKUP(D1734,ข้อมูลออเดอร์!A:BV,74,0)="Lalamove","B2B_OFFLINE","")),"")</f>
        <v/>
      </c>
      <c r="F1734" s="1" t="str">
        <f t="shared" si="301"/>
        <v/>
      </c>
      <c r="G1734" s="1" t="str">
        <f>IF(ข้อมูลออเดอร์!CV1733="","",ข้อมูลออเดอร์!CV1733)</f>
        <v/>
      </c>
      <c r="H1734" s="1" t="str">
        <f>IF(ข้อมูลออเดอร์!CW1733="","",ข้อมูลออเดอร์!CW1733)</f>
        <v/>
      </c>
      <c r="I1734" s="1" t="str">
        <f>IF(ข้อมูลออเดอร์!CV1733="","",ข้อมูลออเดอร์!CV1733)</f>
        <v/>
      </c>
      <c r="J1734" s="1" t="str">
        <f>IF(ข้อมูลออเดอร์!DD1733="","",ข้อมูลออเดอร์!DD1733)</f>
        <v/>
      </c>
      <c r="K1734" s="102" t="str">
        <f t="shared" si="302"/>
        <v/>
      </c>
      <c r="L1734" s="102" t="str">
        <f t="shared" si="303"/>
        <v/>
      </c>
      <c r="M1734" s="103" t="str">
        <f ca="1" t="shared" si="304"/>
        <v/>
      </c>
      <c r="N1734" s="103" t="str">
        <f ca="1" t="shared" si="305"/>
        <v/>
      </c>
      <c r="O1734" s="1" t="str">
        <f>IFERROR(VLOOKUP(D1734,ข้อมูลออเดอร์!A:EK,49,0),"")</f>
        <v/>
      </c>
      <c r="P1734" s="1" t="str">
        <f>IF(D1734="","",ข้อมูลออเดอร์!AX1733)</f>
        <v/>
      </c>
      <c r="Q1734" s="1" t="str">
        <f>IF(D1734="","",ข้อมูลออเดอร์!AX1733)</f>
        <v/>
      </c>
      <c r="R1734" s="1" t="str">
        <f t="shared" si="306"/>
        <v/>
      </c>
      <c r="S1734" s="1" t="str">
        <f>IF('ข้อมูลจังหวัด-อำเภอ'!C1733="","",'ข้อมูลจังหวัด-อำเภอ'!C1733)</f>
        <v/>
      </c>
      <c r="T1734" s="1" t="str">
        <f>IF('ข้อมูลจังหวัด-อำเภอ'!D1733="","",'ข้อมูลจังหวัด-อำเภอ'!D1733)</f>
        <v/>
      </c>
      <c r="U1734" s="1" t="str">
        <f>IFERROR(VLOOKUP(D1734,ข้อมูลออเดอร์!A:EK,46,0),"")</f>
        <v/>
      </c>
      <c r="V1734" s="1" t="str">
        <f>IFERROR(VLOOKUP(D1734,ข้อมูลออเดอร์!A:EK,46,0),"")</f>
        <v/>
      </c>
      <c r="W1734" s="1" t="str">
        <f>IFERROR(VLOOKUP(D1734,ข้อมูลออเดอร์!A:EK,48,0),"")</f>
        <v/>
      </c>
      <c r="X1734" s="1" t="str">
        <f t="shared" si="307"/>
        <v/>
      </c>
      <c r="Y1734" s="1"/>
      <c r="Z1734" s="1"/>
      <c r="AA1734" s="1" t="e">
        <f t="shared" si="308"/>
        <v>#N/A</v>
      </c>
      <c r="AB1734" s="1"/>
      <c r="AC1734" s="1"/>
      <c r="AD1734" s="1"/>
      <c r="AE1734" s="1" t="e">
        <f>IF(ข้อมูลน้ำหนักสินค้า!C1733="","",ข้อมูลน้ำหนักสินค้า!C1733)*J1734</f>
        <v>#VALUE!</v>
      </c>
    </row>
    <row r="1735" spans="1:31">
      <c r="A1735" s="1" t="str">
        <f t="shared" si="298"/>
        <v/>
      </c>
      <c r="B1735" s="1" t="str">
        <f t="shared" si="299"/>
        <v/>
      </c>
      <c r="C1735" s="1" t="str">
        <f t="shared" si="300"/>
        <v/>
      </c>
      <c r="D1735" s="1" t="str">
        <f>IF(ข้อมูลออเดอร์!A1734="","",ข้อมูลออเดอร์!A1734)</f>
        <v/>
      </c>
      <c r="E1735" s="1" t="str">
        <f>IFERROR(IF(VLOOKUP(D1735,ข้อมูลออเดอร์!A:BV,74,0)="Express delivery","NORMAL",IF(VLOOKUP(D1735,ข้อมูลออเดอร์!A:BV,74,0)="Lalamove","B2B_OFFLINE","")),"")</f>
        <v/>
      </c>
      <c r="F1735" s="1" t="str">
        <f t="shared" si="301"/>
        <v/>
      </c>
      <c r="G1735" s="1" t="str">
        <f>IF(ข้อมูลออเดอร์!CV1734="","",ข้อมูลออเดอร์!CV1734)</f>
        <v/>
      </c>
      <c r="H1735" s="1" t="str">
        <f>IF(ข้อมูลออเดอร์!CW1734="","",ข้อมูลออเดอร์!CW1734)</f>
        <v/>
      </c>
      <c r="I1735" s="1" t="str">
        <f>IF(ข้อมูลออเดอร์!CV1734="","",ข้อมูลออเดอร์!CV1734)</f>
        <v/>
      </c>
      <c r="J1735" s="1" t="str">
        <f>IF(ข้อมูลออเดอร์!DD1734="","",ข้อมูลออเดอร์!DD1734)</f>
        <v/>
      </c>
      <c r="K1735" s="102" t="str">
        <f t="shared" si="302"/>
        <v/>
      </c>
      <c r="L1735" s="102" t="str">
        <f t="shared" si="303"/>
        <v/>
      </c>
      <c r="M1735" s="103" t="str">
        <f ca="1" t="shared" si="304"/>
        <v/>
      </c>
      <c r="N1735" s="103" t="str">
        <f ca="1" t="shared" si="305"/>
        <v/>
      </c>
      <c r="O1735" s="1" t="str">
        <f>IFERROR(VLOOKUP(D1735,ข้อมูลออเดอร์!A:EK,49,0),"")</f>
        <v/>
      </c>
      <c r="P1735" s="1" t="str">
        <f>IF(D1735="","",ข้อมูลออเดอร์!AX1734)</f>
        <v/>
      </c>
      <c r="Q1735" s="1" t="str">
        <f>IF(D1735="","",ข้อมูลออเดอร์!AX1734)</f>
        <v/>
      </c>
      <c r="R1735" s="1" t="str">
        <f t="shared" si="306"/>
        <v/>
      </c>
      <c r="S1735" s="1" t="str">
        <f>IF('ข้อมูลจังหวัด-อำเภอ'!C1734="","",'ข้อมูลจังหวัด-อำเภอ'!C1734)</f>
        <v/>
      </c>
      <c r="T1735" s="1" t="str">
        <f>IF('ข้อมูลจังหวัด-อำเภอ'!D1734="","",'ข้อมูลจังหวัด-อำเภอ'!D1734)</f>
        <v/>
      </c>
      <c r="U1735" s="1" t="str">
        <f>IFERROR(VLOOKUP(D1735,ข้อมูลออเดอร์!A:EK,46,0),"")</f>
        <v/>
      </c>
      <c r="V1735" s="1" t="str">
        <f>IFERROR(VLOOKUP(D1735,ข้อมูลออเดอร์!A:EK,46,0),"")</f>
        <v/>
      </c>
      <c r="W1735" s="1" t="str">
        <f>IFERROR(VLOOKUP(D1735,ข้อมูลออเดอร์!A:EK,48,0),"")</f>
        <v/>
      </c>
      <c r="X1735" s="1" t="str">
        <f t="shared" si="307"/>
        <v/>
      </c>
      <c r="Y1735" s="1"/>
      <c r="Z1735" s="1"/>
      <c r="AA1735" s="1" t="e">
        <f t="shared" si="308"/>
        <v>#N/A</v>
      </c>
      <c r="AB1735" s="1"/>
      <c r="AC1735" s="1"/>
      <c r="AD1735" s="1"/>
      <c r="AE1735" s="1" t="e">
        <f>IF(ข้อมูลน้ำหนักสินค้า!C1734="","",ข้อมูลน้ำหนักสินค้า!C1734)*J1735</f>
        <v>#VALUE!</v>
      </c>
    </row>
    <row r="1736" spans="1:31">
      <c r="A1736" s="1" t="str">
        <f t="shared" si="298"/>
        <v/>
      </c>
      <c r="B1736" s="1" t="str">
        <f t="shared" si="299"/>
        <v/>
      </c>
      <c r="C1736" s="1" t="str">
        <f t="shared" si="300"/>
        <v/>
      </c>
      <c r="D1736" s="1" t="str">
        <f>IF(ข้อมูลออเดอร์!A1735="","",ข้อมูลออเดอร์!A1735)</f>
        <v/>
      </c>
      <c r="E1736" s="1" t="str">
        <f>IFERROR(IF(VLOOKUP(D1736,ข้อมูลออเดอร์!A:BV,74,0)="Express delivery","NORMAL",IF(VLOOKUP(D1736,ข้อมูลออเดอร์!A:BV,74,0)="Lalamove","B2B_OFFLINE","")),"")</f>
        <v/>
      </c>
      <c r="F1736" s="1" t="str">
        <f t="shared" si="301"/>
        <v/>
      </c>
      <c r="G1736" s="1" t="str">
        <f>IF(ข้อมูลออเดอร์!CV1735="","",ข้อมูลออเดอร์!CV1735)</f>
        <v/>
      </c>
      <c r="H1736" s="1" t="str">
        <f>IF(ข้อมูลออเดอร์!CW1735="","",ข้อมูลออเดอร์!CW1735)</f>
        <v/>
      </c>
      <c r="I1736" s="1" t="str">
        <f>IF(ข้อมูลออเดอร์!CV1735="","",ข้อมูลออเดอร์!CV1735)</f>
        <v/>
      </c>
      <c r="J1736" s="1" t="str">
        <f>IF(ข้อมูลออเดอร์!DD1735="","",ข้อมูลออเดอร์!DD1735)</f>
        <v/>
      </c>
      <c r="K1736" s="102" t="str">
        <f t="shared" si="302"/>
        <v/>
      </c>
      <c r="L1736" s="102" t="str">
        <f t="shared" si="303"/>
        <v/>
      </c>
      <c r="M1736" s="103" t="str">
        <f ca="1" t="shared" si="304"/>
        <v/>
      </c>
      <c r="N1736" s="103" t="str">
        <f ca="1" t="shared" si="305"/>
        <v/>
      </c>
      <c r="O1736" s="1" t="str">
        <f>IFERROR(VLOOKUP(D1736,ข้อมูลออเดอร์!A:EK,49,0),"")</f>
        <v/>
      </c>
      <c r="P1736" s="1" t="str">
        <f>IF(D1736="","",ข้อมูลออเดอร์!AX1735)</f>
        <v/>
      </c>
      <c r="Q1736" s="1" t="str">
        <f>IF(D1736="","",ข้อมูลออเดอร์!AX1735)</f>
        <v/>
      </c>
      <c r="R1736" s="1" t="str">
        <f t="shared" si="306"/>
        <v/>
      </c>
      <c r="S1736" s="1" t="str">
        <f>IF('ข้อมูลจังหวัด-อำเภอ'!C1735="","",'ข้อมูลจังหวัด-อำเภอ'!C1735)</f>
        <v/>
      </c>
      <c r="T1736" s="1" t="str">
        <f>IF('ข้อมูลจังหวัด-อำเภอ'!D1735="","",'ข้อมูลจังหวัด-อำเภอ'!D1735)</f>
        <v/>
      </c>
      <c r="U1736" s="1" t="str">
        <f>IFERROR(VLOOKUP(D1736,ข้อมูลออเดอร์!A:EK,46,0),"")</f>
        <v/>
      </c>
      <c r="V1736" s="1" t="str">
        <f>IFERROR(VLOOKUP(D1736,ข้อมูลออเดอร์!A:EK,46,0),"")</f>
        <v/>
      </c>
      <c r="W1736" s="1" t="str">
        <f>IFERROR(VLOOKUP(D1736,ข้อมูลออเดอร์!A:EK,48,0),"")</f>
        <v/>
      </c>
      <c r="X1736" s="1" t="str">
        <f t="shared" si="307"/>
        <v/>
      </c>
      <c r="Y1736" s="1"/>
      <c r="Z1736" s="1"/>
      <c r="AA1736" s="1" t="e">
        <f t="shared" si="308"/>
        <v>#N/A</v>
      </c>
      <c r="AB1736" s="1"/>
      <c r="AC1736" s="1"/>
      <c r="AD1736" s="1"/>
      <c r="AE1736" s="1" t="e">
        <f>IF(ข้อมูลน้ำหนักสินค้า!C1735="","",ข้อมูลน้ำหนักสินค้า!C1735)*J1736</f>
        <v>#VALUE!</v>
      </c>
    </row>
    <row r="1737" spans="1:31">
      <c r="A1737" s="1" t="str">
        <f t="shared" si="298"/>
        <v/>
      </c>
      <c r="B1737" s="1" t="str">
        <f t="shared" si="299"/>
        <v/>
      </c>
      <c r="C1737" s="1" t="str">
        <f t="shared" si="300"/>
        <v/>
      </c>
      <c r="D1737" s="1" t="str">
        <f>IF(ข้อมูลออเดอร์!A1736="","",ข้อมูลออเดอร์!A1736)</f>
        <v/>
      </c>
      <c r="E1737" s="1" t="str">
        <f>IFERROR(IF(VLOOKUP(D1737,ข้อมูลออเดอร์!A:BV,74,0)="Express delivery","NORMAL",IF(VLOOKUP(D1737,ข้อมูลออเดอร์!A:BV,74,0)="Lalamove","B2B_OFFLINE","")),"")</f>
        <v/>
      </c>
      <c r="F1737" s="1" t="str">
        <f t="shared" si="301"/>
        <v/>
      </c>
      <c r="G1737" s="1" t="str">
        <f>IF(ข้อมูลออเดอร์!CV1736="","",ข้อมูลออเดอร์!CV1736)</f>
        <v/>
      </c>
      <c r="H1737" s="1" t="str">
        <f>IF(ข้อมูลออเดอร์!CW1736="","",ข้อมูลออเดอร์!CW1736)</f>
        <v/>
      </c>
      <c r="I1737" s="1" t="str">
        <f>IF(ข้อมูลออเดอร์!CV1736="","",ข้อมูลออเดอร์!CV1736)</f>
        <v/>
      </c>
      <c r="J1737" s="1" t="str">
        <f>IF(ข้อมูลออเดอร์!DD1736="","",ข้อมูลออเดอร์!DD1736)</f>
        <v/>
      </c>
      <c r="K1737" s="102" t="str">
        <f t="shared" si="302"/>
        <v/>
      </c>
      <c r="L1737" s="102" t="str">
        <f t="shared" si="303"/>
        <v/>
      </c>
      <c r="M1737" s="103" t="str">
        <f ca="1" t="shared" si="304"/>
        <v/>
      </c>
      <c r="N1737" s="103" t="str">
        <f ca="1" t="shared" si="305"/>
        <v/>
      </c>
      <c r="O1737" s="1" t="str">
        <f>IFERROR(VLOOKUP(D1737,ข้อมูลออเดอร์!A:EK,49,0),"")</f>
        <v/>
      </c>
      <c r="P1737" s="1" t="str">
        <f>IF(D1737="","",ข้อมูลออเดอร์!AX1736)</f>
        <v/>
      </c>
      <c r="Q1737" s="1" t="str">
        <f>IF(D1737="","",ข้อมูลออเดอร์!AX1736)</f>
        <v/>
      </c>
      <c r="R1737" s="1" t="str">
        <f t="shared" si="306"/>
        <v/>
      </c>
      <c r="S1737" s="1" t="str">
        <f>IF('ข้อมูลจังหวัด-อำเภอ'!C1736="","",'ข้อมูลจังหวัด-อำเภอ'!C1736)</f>
        <v/>
      </c>
      <c r="T1737" s="1" t="str">
        <f>IF('ข้อมูลจังหวัด-อำเภอ'!D1736="","",'ข้อมูลจังหวัด-อำเภอ'!D1736)</f>
        <v/>
      </c>
      <c r="U1737" s="1" t="str">
        <f>IFERROR(VLOOKUP(D1737,ข้อมูลออเดอร์!A:EK,46,0),"")</f>
        <v/>
      </c>
      <c r="V1737" s="1" t="str">
        <f>IFERROR(VLOOKUP(D1737,ข้อมูลออเดอร์!A:EK,46,0),"")</f>
        <v/>
      </c>
      <c r="W1737" s="1" t="str">
        <f>IFERROR(VLOOKUP(D1737,ข้อมูลออเดอร์!A:EK,48,0),"")</f>
        <v/>
      </c>
      <c r="X1737" s="1" t="str">
        <f t="shared" si="307"/>
        <v/>
      </c>
      <c r="Y1737" s="1"/>
      <c r="Z1737" s="1"/>
      <c r="AA1737" s="1" t="e">
        <f t="shared" si="308"/>
        <v>#N/A</v>
      </c>
      <c r="AB1737" s="1"/>
      <c r="AC1737" s="1"/>
      <c r="AD1737" s="1"/>
      <c r="AE1737" s="1" t="e">
        <f>IF(ข้อมูลน้ำหนักสินค้า!C1736="","",ข้อมูลน้ำหนักสินค้า!C1736)*J1737</f>
        <v>#VALUE!</v>
      </c>
    </row>
    <row r="1738" spans="1:31">
      <c r="A1738" s="1" t="str">
        <f t="shared" si="298"/>
        <v/>
      </c>
      <c r="B1738" s="1" t="str">
        <f t="shared" si="299"/>
        <v/>
      </c>
      <c r="C1738" s="1" t="str">
        <f t="shared" si="300"/>
        <v/>
      </c>
      <c r="D1738" s="1" t="str">
        <f>IF(ข้อมูลออเดอร์!A1737="","",ข้อมูลออเดอร์!A1737)</f>
        <v/>
      </c>
      <c r="E1738" s="1" t="str">
        <f>IFERROR(IF(VLOOKUP(D1738,ข้อมูลออเดอร์!A:BV,74,0)="Express delivery","NORMAL",IF(VLOOKUP(D1738,ข้อมูลออเดอร์!A:BV,74,0)="Lalamove","B2B_OFFLINE","")),"")</f>
        <v/>
      </c>
      <c r="F1738" s="1" t="str">
        <f t="shared" si="301"/>
        <v/>
      </c>
      <c r="G1738" s="1" t="str">
        <f>IF(ข้อมูลออเดอร์!CV1737="","",ข้อมูลออเดอร์!CV1737)</f>
        <v/>
      </c>
      <c r="H1738" s="1" t="str">
        <f>IF(ข้อมูลออเดอร์!CW1737="","",ข้อมูลออเดอร์!CW1737)</f>
        <v/>
      </c>
      <c r="I1738" s="1" t="str">
        <f>IF(ข้อมูลออเดอร์!CV1737="","",ข้อมูลออเดอร์!CV1737)</f>
        <v/>
      </c>
      <c r="J1738" s="1" t="str">
        <f>IF(ข้อมูลออเดอร์!DD1737="","",ข้อมูลออเดอร์!DD1737)</f>
        <v/>
      </c>
      <c r="K1738" s="102" t="str">
        <f t="shared" si="302"/>
        <v/>
      </c>
      <c r="L1738" s="102" t="str">
        <f t="shared" si="303"/>
        <v/>
      </c>
      <c r="M1738" s="103" t="str">
        <f ca="1" t="shared" si="304"/>
        <v/>
      </c>
      <c r="N1738" s="103" t="str">
        <f ca="1" t="shared" si="305"/>
        <v/>
      </c>
      <c r="O1738" s="1" t="str">
        <f>IFERROR(VLOOKUP(D1738,ข้อมูลออเดอร์!A:EK,49,0),"")</f>
        <v/>
      </c>
      <c r="P1738" s="1" t="str">
        <f>IF(D1738="","",ข้อมูลออเดอร์!AX1737)</f>
        <v/>
      </c>
      <c r="Q1738" s="1" t="str">
        <f>IF(D1738="","",ข้อมูลออเดอร์!AX1737)</f>
        <v/>
      </c>
      <c r="R1738" s="1" t="str">
        <f t="shared" si="306"/>
        <v/>
      </c>
      <c r="S1738" s="1" t="str">
        <f>IF('ข้อมูลจังหวัด-อำเภอ'!C1737="","",'ข้อมูลจังหวัด-อำเภอ'!C1737)</f>
        <v/>
      </c>
      <c r="T1738" s="1" t="str">
        <f>IF('ข้อมูลจังหวัด-อำเภอ'!D1737="","",'ข้อมูลจังหวัด-อำเภอ'!D1737)</f>
        <v/>
      </c>
      <c r="U1738" s="1" t="str">
        <f>IFERROR(VLOOKUP(D1738,ข้อมูลออเดอร์!A:EK,46,0),"")</f>
        <v/>
      </c>
      <c r="V1738" s="1" t="str">
        <f>IFERROR(VLOOKUP(D1738,ข้อมูลออเดอร์!A:EK,46,0),"")</f>
        <v/>
      </c>
      <c r="W1738" s="1" t="str">
        <f>IFERROR(VLOOKUP(D1738,ข้อมูลออเดอร์!A:EK,48,0),"")</f>
        <v/>
      </c>
      <c r="X1738" s="1" t="str">
        <f t="shared" si="307"/>
        <v/>
      </c>
      <c r="Y1738" s="1"/>
      <c r="Z1738" s="1"/>
      <c r="AA1738" s="1" t="e">
        <f t="shared" si="308"/>
        <v>#N/A</v>
      </c>
      <c r="AB1738" s="1"/>
      <c r="AC1738" s="1"/>
      <c r="AD1738" s="1"/>
      <c r="AE1738" s="1" t="e">
        <f>IF(ข้อมูลน้ำหนักสินค้า!C1737="","",ข้อมูลน้ำหนักสินค้า!C1737)*J1738</f>
        <v>#VALUE!</v>
      </c>
    </row>
    <row r="1739" spans="1:31">
      <c r="A1739" s="1" t="str">
        <f t="shared" si="298"/>
        <v/>
      </c>
      <c r="B1739" s="1" t="str">
        <f t="shared" si="299"/>
        <v/>
      </c>
      <c r="C1739" s="1" t="str">
        <f t="shared" si="300"/>
        <v/>
      </c>
      <c r="D1739" s="1" t="str">
        <f>IF(ข้อมูลออเดอร์!A1738="","",ข้อมูลออเดอร์!A1738)</f>
        <v/>
      </c>
      <c r="E1739" s="1" t="str">
        <f>IFERROR(IF(VLOOKUP(D1739,ข้อมูลออเดอร์!A:BV,74,0)="Express delivery","NORMAL",IF(VLOOKUP(D1739,ข้อมูลออเดอร์!A:BV,74,0)="Lalamove","B2B_OFFLINE","")),"")</f>
        <v/>
      </c>
      <c r="F1739" s="1" t="str">
        <f t="shared" si="301"/>
        <v/>
      </c>
      <c r="G1739" s="1" t="str">
        <f>IF(ข้อมูลออเดอร์!CV1738="","",ข้อมูลออเดอร์!CV1738)</f>
        <v/>
      </c>
      <c r="H1739" s="1" t="str">
        <f>IF(ข้อมูลออเดอร์!CW1738="","",ข้อมูลออเดอร์!CW1738)</f>
        <v/>
      </c>
      <c r="I1739" s="1" t="str">
        <f>IF(ข้อมูลออเดอร์!CV1738="","",ข้อมูลออเดอร์!CV1738)</f>
        <v/>
      </c>
      <c r="J1739" s="1" t="str">
        <f>IF(ข้อมูลออเดอร์!DD1738="","",ข้อมูลออเดอร์!DD1738)</f>
        <v/>
      </c>
      <c r="K1739" s="102" t="str">
        <f t="shared" si="302"/>
        <v/>
      </c>
      <c r="L1739" s="102" t="str">
        <f t="shared" si="303"/>
        <v/>
      </c>
      <c r="M1739" s="103" t="str">
        <f ca="1" t="shared" si="304"/>
        <v/>
      </c>
      <c r="N1739" s="103" t="str">
        <f ca="1" t="shared" si="305"/>
        <v/>
      </c>
      <c r="O1739" s="1" t="str">
        <f>IFERROR(VLOOKUP(D1739,ข้อมูลออเดอร์!A:EK,49,0),"")</f>
        <v/>
      </c>
      <c r="P1739" s="1" t="str">
        <f>IF(D1739="","",ข้อมูลออเดอร์!AX1738)</f>
        <v/>
      </c>
      <c r="Q1739" s="1" t="str">
        <f>IF(D1739="","",ข้อมูลออเดอร์!AX1738)</f>
        <v/>
      </c>
      <c r="R1739" s="1" t="str">
        <f t="shared" si="306"/>
        <v/>
      </c>
      <c r="S1739" s="1" t="str">
        <f>IF('ข้อมูลจังหวัด-อำเภอ'!C1738="","",'ข้อมูลจังหวัด-อำเภอ'!C1738)</f>
        <v/>
      </c>
      <c r="T1739" s="1" t="str">
        <f>IF('ข้อมูลจังหวัด-อำเภอ'!D1738="","",'ข้อมูลจังหวัด-อำเภอ'!D1738)</f>
        <v/>
      </c>
      <c r="U1739" s="1" t="str">
        <f>IFERROR(VLOOKUP(D1739,ข้อมูลออเดอร์!A:EK,46,0),"")</f>
        <v/>
      </c>
      <c r="V1739" s="1" t="str">
        <f>IFERROR(VLOOKUP(D1739,ข้อมูลออเดอร์!A:EK,46,0),"")</f>
        <v/>
      </c>
      <c r="W1739" s="1" t="str">
        <f>IFERROR(VLOOKUP(D1739,ข้อมูลออเดอร์!A:EK,48,0),"")</f>
        <v/>
      </c>
      <c r="X1739" s="1" t="str">
        <f t="shared" si="307"/>
        <v/>
      </c>
      <c r="Y1739" s="1"/>
      <c r="Z1739" s="1"/>
      <c r="AA1739" s="1" t="e">
        <f t="shared" si="308"/>
        <v>#N/A</v>
      </c>
      <c r="AB1739" s="1"/>
      <c r="AC1739" s="1"/>
      <c r="AD1739" s="1"/>
      <c r="AE1739" s="1" t="e">
        <f>IF(ข้อมูลน้ำหนักสินค้า!C1738="","",ข้อมูลน้ำหนักสินค้า!C1738)*J1739</f>
        <v>#VALUE!</v>
      </c>
    </row>
    <row r="1740" spans="1:31">
      <c r="A1740" s="1" t="str">
        <f t="shared" si="298"/>
        <v/>
      </c>
      <c r="B1740" s="1" t="str">
        <f t="shared" si="299"/>
        <v/>
      </c>
      <c r="C1740" s="1" t="str">
        <f t="shared" si="300"/>
        <v/>
      </c>
      <c r="D1740" s="1" t="str">
        <f>IF(ข้อมูลออเดอร์!A1739="","",ข้อมูลออเดอร์!A1739)</f>
        <v/>
      </c>
      <c r="E1740" s="1" t="str">
        <f>IFERROR(IF(VLOOKUP(D1740,ข้อมูลออเดอร์!A:BV,74,0)="Express delivery","NORMAL",IF(VLOOKUP(D1740,ข้อมูลออเดอร์!A:BV,74,0)="Lalamove","B2B_OFFLINE","")),"")</f>
        <v/>
      </c>
      <c r="F1740" s="1" t="str">
        <f t="shared" si="301"/>
        <v/>
      </c>
      <c r="G1740" s="1" t="str">
        <f>IF(ข้อมูลออเดอร์!CV1739="","",ข้อมูลออเดอร์!CV1739)</f>
        <v/>
      </c>
      <c r="H1740" s="1" t="str">
        <f>IF(ข้อมูลออเดอร์!CW1739="","",ข้อมูลออเดอร์!CW1739)</f>
        <v/>
      </c>
      <c r="I1740" s="1" t="str">
        <f>IF(ข้อมูลออเดอร์!CV1739="","",ข้อมูลออเดอร์!CV1739)</f>
        <v/>
      </c>
      <c r="J1740" s="1" t="str">
        <f>IF(ข้อมูลออเดอร์!DD1739="","",ข้อมูลออเดอร์!DD1739)</f>
        <v/>
      </c>
      <c r="K1740" s="102" t="str">
        <f t="shared" si="302"/>
        <v/>
      </c>
      <c r="L1740" s="102" t="str">
        <f t="shared" si="303"/>
        <v/>
      </c>
      <c r="M1740" s="103" t="str">
        <f ca="1" t="shared" si="304"/>
        <v/>
      </c>
      <c r="N1740" s="103" t="str">
        <f ca="1" t="shared" si="305"/>
        <v/>
      </c>
      <c r="O1740" s="1" t="str">
        <f>IFERROR(VLOOKUP(D1740,ข้อมูลออเดอร์!A:EK,49,0),"")</f>
        <v/>
      </c>
      <c r="P1740" s="1" t="str">
        <f>IF(D1740="","",ข้อมูลออเดอร์!AX1739)</f>
        <v/>
      </c>
      <c r="Q1740" s="1" t="str">
        <f>IF(D1740="","",ข้อมูลออเดอร์!AX1739)</f>
        <v/>
      </c>
      <c r="R1740" s="1" t="str">
        <f t="shared" si="306"/>
        <v/>
      </c>
      <c r="S1740" s="1" t="str">
        <f>IF('ข้อมูลจังหวัด-อำเภอ'!C1739="","",'ข้อมูลจังหวัด-อำเภอ'!C1739)</f>
        <v/>
      </c>
      <c r="T1740" s="1" t="str">
        <f>IF('ข้อมูลจังหวัด-อำเภอ'!D1739="","",'ข้อมูลจังหวัด-อำเภอ'!D1739)</f>
        <v/>
      </c>
      <c r="U1740" s="1" t="str">
        <f>IFERROR(VLOOKUP(D1740,ข้อมูลออเดอร์!A:EK,46,0),"")</f>
        <v/>
      </c>
      <c r="V1740" s="1" t="str">
        <f>IFERROR(VLOOKUP(D1740,ข้อมูลออเดอร์!A:EK,46,0),"")</f>
        <v/>
      </c>
      <c r="W1740" s="1" t="str">
        <f>IFERROR(VLOOKUP(D1740,ข้อมูลออเดอร์!A:EK,48,0),"")</f>
        <v/>
      </c>
      <c r="X1740" s="1" t="str">
        <f t="shared" si="307"/>
        <v/>
      </c>
      <c r="Y1740" s="1"/>
      <c r="Z1740" s="1"/>
      <c r="AA1740" s="1" t="e">
        <f t="shared" si="308"/>
        <v>#N/A</v>
      </c>
      <c r="AB1740" s="1"/>
      <c r="AC1740" s="1"/>
      <c r="AD1740" s="1"/>
      <c r="AE1740" s="1" t="e">
        <f>IF(ข้อมูลน้ำหนักสินค้า!C1739="","",ข้อมูลน้ำหนักสินค้า!C1739)*J1740</f>
        <v>#VALUE!</v>
      </c>
    </row>
    <row r="1741" spans="1:31">
      <c r="A1741" s="1" t="str">
        <f t="shared" si="298"/>
        <v/>
      </c>
      <c r="B1741" s="1" t="str">
        <f t="shared" si="299"/>
        <v/>
      </c>
      <c r="C1741" s="1" t="str">
        <f t="shared" si="300"/>
        <v/>
      </c>
      <c r="D1741" s="1" t="str">
        <f>IF(ข้อมูลออเดอร์!A1740="","",ข้อมูลออเดอร์!A1740)</f>
        <v/>
      </c>
      <c r="E1741" s="1" t="str">
        <f>IFERROR(IF(VLOOKUP(D1741,ข้อมูลออเดอร์!A:BV,74,0)="Express delivery","NORMAL",IF(VLOOKUP(D1741,ข้อมูลออเดอร์!A:BV,74,0)="Lalamove","B2B_OFFLINE","")),"")</f>
        <v/>
      </c>
      <c r="F1741" s="1" t="str">
        <f t="shared" si="301"/>
        <v/>
      </c>
      <c r="G1741" s="1" t="str">
        <f>IF(ข้อมูลออเดอร์!CV1740="","",ข้อมูลออเดอร์!CV1740)</f>
        <v/>
      </c>
      <c r="H1741" s="1" t="str">
        <f>IF(ข้อมูลออเดอร์!CW1740="","",ข้อมูลออเดอร์!CW1740)</f>
        <v/>
      </c>
      <c r="I1741" s="1" t="str">
        <f>IF(ข้อมูลออเดอร์!CV1740="","",ข้อมูลออเดอร์!CV1740)</f>
        <v/>
      </c>
      <c r="J1741" s="1" t="str">
        <f>IF(ข้อมูลออเดอร์!DD1740="","",ข้อมูลออเดอร์!DD1740)</f>
        <v/>
      </c>
      <c r="K1741" s="102" t="str">
        <f t="shared" si="302"/>
        <v/>
      </c>
      <c r="L1741" s="102" t="str">
        <f t="shared" si="303"/>
        <v/>
      </c>
      <c r="M1741" s="103" t="str">
        <f ca="1" t="shared" si="304"/>
        <v/>
      </c>
      <c r="N1741" s="103" t="str">
        <f ca="1" t="shared" si="305"/>
        <v/>
      </c>
      <c r="O1741" s="1" t="str">
        <f>IFERROR(VLOOKUP(D1741,ข้อมูลออเดอร์!A:EK,49,0),"")</f>
        <v/>
      </c>
      <c r="P1741" s="1" t="str">
        <f>IF(D1741="","",ข้อมูลออเดอร์!AX1740)</f>
        <v/>
      </c>
      <c r="Q1741" s="1" t="str">
        <f>IF(D1741="","",ข้อมูลออเดอร์!AX1740)</f>
        <v/>
      </c>
      <c r="R1741" s="1" t="str">
        <f t="shared" si="306"/>
        <v/>
      </c>
      <c r="S1741" s="1" t="str">
        <f>IF('ข้อมูลจังหวัด-อำเภอ'!C1740="","",'ข้อมูลจังหวัด-อำเภอ'!C1740)</f>
        <v/>
      </c>
      <c r="T1741" s="1" t="str">
        <f>IF('ข้อมูลจังหวัด-อำเภอ'!D1740="","",'ข้อมูลจังหวัด-อำเภอ'!D1740)</f>
        <v/>
      </c>
      <c r="U1741" s="1" t="str">
        <f>IFERROR(VLOOKUP(D1741,ข้อมูลออเดอร์!A:EK,46,0),"")</f>
        <v/>
      </c>
      <c r="V1741" s="1" t="str">
        <f>IFERROR(VLOOKUP(D1741,ข้อมูลออเดอร์!A:EK,46,0),"")</f>
        <v/>
      </c>
      <c r="W1741" s="1" t="str">
        <f>IFERROR(VLOOKUP(D1741,ข้อมูลออเดอร์!A:EK,48,0),"")</f>
        <v/>
      </c>
      <c r="X1741" s="1" t="str">
        <f t="shared" si="307"/>
        <v/>
      </c>
      <c r="Y1741" s="1"/>
      <c r="Z1741" s="1"/>
      <c r="AA1741" s="1" t="e">
        <f t="shared" si="308"/>
        <v>#N/A</v>
      </c>
      <c r="AB1741" s="1"/>
      <c r="AC1741" s="1"/>
      <c r="AD1741" s="1"/>
      <c r="AE1741" s="1" t="e">
        <f>IF(ข้อมูลน้ำหนักสินค้า!C1740="","",ข้อมูลน้ำหนักสินค้า!C1740)*J1741</f>
        <v>#VALUE!</v>
      </c>
    </row>
    <row r="1742" spans="1:31">
      <c r="A1742" s="1" t="str">
        <f t="shared" si="298"/>
        <v/>
      </c>
      <c r="B1742" s="1" t="str">
        <f t="shared" si="299"/>
        <v/>
      </c>
      <c r="C1742" s="1" t="str">
        <f t="shared" si="300"/>
        <v/>
      </c>
      <c r="D1742" s="1" t="str">
        <f>IF(ข้อมูลออเดอร์!A1741="","",ข้อมูลออเดอร์!A1741)</f>
        <v/>
      </c>
      <c r="E1742" s="1" t="str">
        <f>IFERROR(IF(VLOOKUP(D1742,ข้อมูลออเดอร์!A:BV,74,0)="Express delivery","NORMAL",IF(VLOOKUP(D1742,ข้อมูลออเดอร์!A:BV,74,0)="Lalamove","B2B_OFFLINE","")),"")</f>
        <v/>
      </c>
      <c r="F1742" s="1" t="str">
        <f t="shared" si="301"/>
        <v/>
      </c>
      <c r="G1742" s="1" t="str">
        <f>IF(ข้อมูลออเดอร์!CV1741="","",ข้อมูลออเดอร์!CV1741)</f>
        <v/>
      </c>
      <c r="H1742" s="1" t="str">
        <f>IF(ข้อมูลออเดอร์!CW1741="","",ข้อมูลออเดอร์!CW1741)</f>
        <v/>
      </c>
      <c r="I1742" s="1" t="str">
        <f>IF(ข้อมูลออเดอร์!CV1741="","",ข้อมูลออเดอร์!CV1741)</f>
        <v/>
      </c>
      <c r="J1742" s="1" t="str">
        <f>IF(ข้อมูลออเดอร์!DD1741="","",ข้อมูลออเดอร์!DD1741)</f>
        <v/>
      </c>
      <c r="K1742" s="102" t="str">
        <f t="shared" si="302"/>
        <v/>
      </c>
      <c r="L1742" s="102" t="str">
        <f t="shared" si="303"/>
        <v/>
      </c>
      <c r="M1742" s="103" t="str">
        <f ca="1" t="shared" si="304"/>
        <v/>
      </c>
      <c r="N1742" s="103" t="str">
        <f ca="1" t="shared" si="305"/>
        <v/>
      </c>
      <c r="O1742" s="1" t="str">
        <f>IFERROR(VLOOKUP(D1742,ข้อมูลออเดอร์!A:EK,49,0),"")</f>
        <v/>
      </c>
      <c r="P1742" s="1" t="str">
        <f>IF(D1742="","",ข้อมูลออเดอร์!AX1741)</f>
        <v/>
      </c>
      <c r="Q1742" s="1" t="str">
        <f>IF(D1742="","",ข้อมูลออเดอร์!AX1741)</f>
        <v/>
      </c>
      <c r="R1742" s="1" t="str">
        <f t="shared" si="306"/>
        <v/>
      </c>
      <c r="S1742" s="1" t="str">
        <f>IF('ข้อมูลจังหวัด-อำเภอ'!C1741="","",'ข้อมูลจังหวัด-อำเภอ'!C1741)</f>
        <v/>
      </c>
      <c r="T1742" s="1" t="str">
        <f>IF('ข้อมูลจังหวัด-อำเภอ'!D1741="","",'ข้อมูลจังหวัด-อำเภอ'!D1741)</f>
        <v/>
      </c>
      <c r="U1742" s="1" t="str">
        <f>IFERROR(VLOOKUP(D1742,ข้อมูลออเดอร์!A:EK,46,0),"")</f>
        <v/>
      </c>
      <c r="V1742" s="1" t="str">
        <f>IFERROR(VLOOKUP(D1742,ข้อมูลออเดอร์!A:EK,46,0),"")</f>
        <v/>
      </c>
      <c r="W1742" s="1" t="str">
        <f>IFERROR(VLOOKUP(D1742,ข้อมูลออเดอร์!A:EK,48,0),"")</f>
        <v/>
      </c>
      <c r="X1742" s="1" t="str">
        <f t="shared" si="307"/>
        <v/>
      </c>
      <c r="Y1742" s="1"/>
      <c r="Z1742" s="1"/>
      <c r="AA1742" s="1" t="e">
        <f t="shared" si="308"/>
        <v>#N/A</v>
      </c>
      <c r="AB1742" s="1"/>
      <c r="AC1742" s="1"/>
      <c r="AD1742" s="1"/>
      <c r="AE1742" s="1" t="e">
        <f>IF(ข้อมูลน้ำหนักสินค้า!C1741="","",ข้อมูลน้ำหนักสินค้า!C1741)*J1742</f>
        <v>#VALUE!</v>
      </c>
    </row>
    <row r="1743" spans="1:31">
      <c r="A1743" s="1" t="str">
        <f t="shared" si="298"/>
        <v/>
      </c>
      <c r="B1743" s="1" t="str">
        <f t="shared" si="299"/>
        <v/>
      </c>
      <c r="C1743" s="1" t="str">
        <f t="shared" si="300"/>
        <v/>
      </c>
      <c r="D1743" s="1" t="str">
        <f>IF(ข้อมูลออเดอร์!A1742="","",ข้อมูลออเดอร์!A1742)</f>
        <v/>
      </c>
      <c r="E1743" s="1" t="str">
        <f>IFERROR(IF(VLOOKUP(D1743,ข้อมูลออเดอร์!A:BV,74,0)="Express delivery","NORMAL",IF(VLOOKUP(D1743,ข้อมูลออเดอร์!A:BV,74,0)="Lalamove","B2B_OFFLINE","")),"")</f>
        <v/>
      </c>
      <c r="F1743" s="1" t="str">
        <f t="shared" si="301"/>
        <v/>
      </c>
      <c r="G1743" s="1" t="str">
        <f>IF(ข้อมูลออเดอร์!CV1742="","",ข้อมูลออเดอร์!CV1742)</f>
        <v/>
      </c>
      <c r="H1743" s="1" t="str">
        <f>IF(ข้อมูลออเดอร์!CW1742="","",ข้อมูลออเดอร์!CW1742)</f>
        <v/>
      </c>
      <c r="I1743" s="1" t="str">
        <f>IF(ข้อมูลออเดอร์!CV1742="","",ข้อมูลออเดอร์!CV1742)</f>
        <v/>
      </c>
      <c r="J1743" s="1" t="str">
        <f>IF(ข้อมูลออเดอร์!DD1742="","",ข้อมูลออเดอร์!DD1742)</f>
        <v/>
      </c>
      <c r="K1743" s="102" t="str">
        <f t="shared" si="302"/>
        <v/>
      </c>
      <c r="L1743" s="102" t="str">
        <f t="shared" si="303"/>
        <v/>
      </c>
      <c r="M1743" s="103" t="str">
        <f ca="1" t="shared" si="304"/>
        <v/>
      </c>
      <c r="N1743" s="103" t="str">
        <f ca="1" t="shared" si="305"/>
        <v/>
      </c>
      <c r="O1743" s="1" t="str">
        <f>IFERROR(VLOOKUP(D1743,ข้อมูลออเดอร์!A:EK,49,0),"")</f>
        <v/>
      </c>
      <c r="P1743" s="1" t="str">
        <f>IF(D1743="","",ข้อมูลออเดอร์!AX1742)</f>
        <v/>
      </c>
      <c r="Q1743" s="1" t="str">
        <f>IF(D1743="","",ข้อมูลออเดอร์!AX1742)</f>
        <v/>
      </c>
      <c r="R1743" s="1" t="str">
        <f t="shared" si="306"/>
        <v/>
      </c>
      <c r="S1743" s="1" t="str">
        <f>IF('ข้อมูลจังหวัด-อำเภอ'!C1742="","",'ข้อมูลจังหวัด-อำเภอ'!C1742)</f>
        <v/>
      </c>
      <c r="T1743" s="1" t="str">
        <f>IF('ข้อมูลจังหวัด-อำเภอ'!D1742="","",'ข้อมูลจังหวัด-อำเภอ'!D1742)</f>
        <v/>
      </c>
      <c r="U1743" s="1" t="str">
        <f>IFERROR(VLOOKUP(D1743,ข้อมูลออเดอร์!A:EK,46,0),"")</f>
        <v/>
      </c>
      <c r="V1743" s="1" t="str">
        <f>IFERROR(VLOOKUP(D1743,ข้อมูลออเดอร์!A:EK,46,0),"")</f>
        <v/>
      </c>
      <c r="W1743" s="1" t="str">
        <f>IFERROR(VLOOKUP(D1743,ข้อมูลออเดอร์!A:EK,48,0),"")</f>
        <v/>
      </c>
      <c r="X1743" s="1" t="str">
        <f t="shared" si="307"/>
        <v/>
      </c>
      <c r="Y1743" s="1"/>
      <c r="Z1743" s="1"/>
      <c r="AA1743" s="1" t="e">
        <f t="shared" si="308"/>
        <v>#N/A</v>
      </c>
      <c r="AB1743" s="1"/>
      <c r="AC1743" s="1"/>
      <c r="AD1743" s="1"/>
      <c r="AE1743" s="1" t="e">
        <f>IF(ข้อมูลน้ำหนักสินค้า!C1742="","",ข้อมูลน้ำหนักสินค้า!C1742)*J1743</f>
        <v>#VALUE!</v>
      </c>
    </row>
    <row r="1744" spans="1:31">
      <c r="A1744" s="1" t="str">
        <f t="shared" si="298"/>
        <v/>
      </c>
      <c r="B1744" s="1" t="str">
        <f t="shared" si="299"/>
        <v/>
      </c>
      <c r="C1744" s="1" t="str">
        <f t="shared" si="300"/>
        <v/>
      </c>
      <c r="D1744" s="1" t="str">
        <f>IF(ข้อมูลออเดอร์!A1743="","",ข้อมูลออเดอร์!A1743)</f>
        <v/>
      </c>
      <c r="E1744" s="1" t="str">
        <f>IFERROR(IF(VLOOKUP(D1744,ข้อมูลออเดอร์!A:BV,74,0)="Express delivery","NORMAL",IF(VLOOKUP(D1744,ข้อมูลออเดอร์!A:BV,74,0)="Lalamove","B2B_OFFLINE","")),"")</f>
        <v/>
      </c>
      <c r="F1744" s="1" t="str">
        <f t="shared" si="301"/>
        <v/>
      </c>
      <c r="G1744" s="1" t="str">
        <f>IF(ข้อมูลออเดอร์!CV1743="","",ข้อมูลออเดอร์!CV1743)</f>
        <v/>
      </c>
      <c r="H1744" s="1" t="str">
        <f>IF(ข้อมูลออเดอร์!CW1743="","",ข้อมูลออเดอร์!CW1743)</f>
        <v/>
      </c>
      <c r="I1744" s="1" t="str">
        <f>IF(ข้อมูลออเดอร์!CV1743="","",ข้อมูลออเดอร์!CV1743)</f>
        <v/>
      </c>
      <c r="J1744" s="1" t="str">
        <f>IF(ข้อมูลออเดอร์!DD1743="","",ข้อมูลออเดอร์!DD1743)</f>
        <v/>
      </c>
      <c r="K1744" s="102" t="str">
        <f t="shared" si="302"/>
        <v/>
      </c>
      <c r="L1744" s="102" t="str">
        <f t="shared" si="303"/>
        <v/>
      </c>
      <c r="M1744" s="103" t="str">
        <f ca="1" t="shared" si="304"/>
        <v/>
      </c>
      <c r="N1744" s="103" t="str">
        <f ca="1" t="shared" si="305"/>
        <v/>
      </c>
      <c r="O1744" s="1" t="str">
        <f>IFERROR(VLOOKUP(D1744,ข้อมูลออเดอร์!A:EK,49,0),"")</f>
        <v/>
      </c>
      <c r="P1744" s="1" t="str">
        <f>IF(D1744="","",ข้อมูลออเดอร์!AX1743)</f>
        <v/>
      </c>
      <c r="Q1744" s="1" t="str">
        <f>IF(D1744="","",ข้อมูลออเดอร์!AX1743)</f>
        <v/>
      </c>
      <c r="R1744" s="1" t="str">
        <f t="shared" si="306"/>
        <v/>
      </c>
      <c r="S1744" s="1" t="str">
        <f>IF('ข้อมูลจังหวัด-อำเภอ'!C1743="","",'ข้อมูลจังหวัด-อำเภอ'!C1743)</f>
        <v/>
      </c>
      <c r="T1744" s="1" t="str">
        <f>IF('ข้อมูลจังหวัด-อำเภอ'!D1743="","",'ข้อมูลจังหวัด-อำเภอ'!D1743)</f>
        <v/>
      </c>
      <c r="U1744" s="1" t="str">
        <f>IFERROR(VLOOKUP(D1744,ข้อมูลออเดอร์!A:EK,46,0),"")</f>
        <v/>
      </c>
      <c r="V1744" s="1" t="str">
        <f>IFERROR(VLOOKUP(D1744,ข้อมูลออเดอร์!A:EK,46,0),"")</f>
        <v/>
      </c>
      <c r="W1744" s="1" t="str">
        <f>IFERROR(VLOOKUP(D1744,ข้อมูลออเดอร์!A:EK,48,0),"")</f>
        <v/>
      </c>
      <c r="X1744" s="1" t="str">
        <f t="shared" si="307"/>
        <v/>
      </c>
      <c r="Y1744" s="1"/>
      <c r="Z1744" s="1"/>
      <c r="AA1744" s="1" t="e">
        <f t="shared" si="308"/>
        <v>#N/A</v>
      </c>
      <c r="AB1744" s="1"/>
      <c r="AC1744" s="1"/>
      <c r="AD1744" s="1"/>
      <c r="AE1744" s="1" t="e">
        <f>IF(ข้อมูลน้ำหนักสินค้า!C1743="","",ข้อมูลน้ำหนักสินค้า!C1743)*J1744</f>
        <v>#VALUE!</v>
      </c>
    </row>
    <row r="1745" spans="1:31">
      <c r="A1745" s="1" t="str">
        <f t="shared" si="298"/>
        <v/>
      </c>
      <c r="B1745" s="1" t="str">
        <f t="shared" si="299"/>
        <v/>
      </c>
      <c r="C1745" s="1" t="str">
        <f t="shared" si="300"/>
        <v/>
      </c>
      <c r="D1745" s="1" t="str">
        <f>IF(ข้อมูลออเดอร์!A1744="","",ข้อมูลออเดอร์!A1744)</f>
        <v/>
      </c>
      <c r="E1745" s="1" t="str">
        <f>IFERROR(IF(VLOOKUP(D1745,ข้อมูลออเดอร์!A:BV,74,0)="Express delivery","NORMAL",IF(VLOOKUP(D1745,ข้อมูลออเดอร์!A:BV,74,0)="Lalamove","B2B_OFFLINE","")),"")</f>
        <v/>
      </c>
      <c r="F1745" s="1" t="str">
        <f t="shared" si="301"/>
        <v/>
      </c>
      <c r="G1745" s="1" t="str">
        <f>IF(ข้อมูลออเดอร์!CV1744="","",ข้อมูลออเดอร์!CV1744)</f>
        <v/>
      </c>
      <c r="H1745" s="1" t="str">
        <f>IF(ข้อมูลออเดอร์!CW1744="","",ข้อมูลออเดอร์!CW1744)</f>
        <v/>
      </c>
      <c r="I1745" s="1" t="str">
        <f>IF(ข้อมูลออเดอร์!CV1744="","",ข้อมูลออเดอร์!CV1744)</f>
        <v/>
      </c>
      <c r="J1745" s="1" t="str">
        <f>IF(ข้อมูลออเดอร์!DD1744="","",ข้อมูลออเดอร์!DD1744)</f>
        <v/>
      </c>
      <c r="K1745" s="102" t="str">
        <f t="shared" si="302"/>
        <v/>
      </c>
      <c r="L1745" s="102" t="str">
        <f t="shared" si="303"/>
        <v/>
      </c>
      <c r="M1745" s="103" t="str">
        <f ca="1" t="shared" si="304"/>
        <v/>
      </c>
      <c r="N1745" s="103" t="str">
        <f ca="1" t="shared" si="305"/>
        <v/>
      </c>
      <c r="O1745" s="1" t="str">
        <f>IFERROR(VLOOKUP(D1745,ข้อมูลออเดอร์!A:EK,49,0),"")</f>
        <v/>
      </c>
      <c r="P1745" s="1" t="str">
        <f>IF(D1745="","",ข้อมูลออเดอร์!AX1744)</f>
        <v/>
      </c>
      <c r="Q1745" s="1" t="str">
        <f>IF(D1745="","",ข้อมูลออเดอร์!AX1744)</f>
        <v/>
      </c>
      <c r="R1745" s="1" t="str">
        <f t="shared" si="306"/>
        <v/>
      </c>
      <c r="S1745" s="1" t="str">
        <f>IF('ข้อมูลจังหวัด-อำเภอ'!C1744="","",'ข้อมูลจังหวัด-อำเภอ'!C1744)</f>
        <v/>
      </c>
      <c r="T1745" s="1" t="str">
        <f>IF('ข้อมูลจังหวัด-อำเภอ'!D1744="","",'ข้อมูลจังหวัด-อำเภอ'!D1744)</f>
        <v/>
      </c>
      <c r="U1745" s="1" t="str">
        <f>IFERROR(VLOOKUP(D1745,ข้อมูลออเดอร์!A:EK,46,0),"")</f>
        <v/>
      </c>
      <c r="V1745" s="1" t="str">
        <f>IFERROR(VLOOKUP(D1745,ข้อมูลออเดอร์!A:EK,46,0),"")</f>
        <v/>
      </c>
      <c r="W1745" s="1" t="str">
        <f>IFERROR(VLOOKUP(D1745,ข้อมูลออเดอร์!A:EK,48,0),"")</f>
        <v/>
      </c>
      <c r="X1745" s="1" t="str">
        <f t="shared" si="307"/>
        <v/>
      </c>
      <c r="Y1745" s="1"/>
      <c r="Z1745" s="1"/>
      <c r="AA1745" s="1" t="e">
        <f t="shared" si="308"/>
        <v>#N/A</v>
      </c>
      <c r="AB1745" s="1"/>
      <c r="AC1745" s="1"/>
      <c r="AD1745" s="1"/>
      <c r="AE1745" s="1" t="e">
        <f>IF(ข้อมูลน้ำหนักสินค้า!C1744="","",ข้อมูลน้ำหนักสินค้า!C1744)*J1745</f>
        <v>#VALUE!</v>
      </c>
    </row>
    <row r="1746" spans="1:31">
      <c r="A1746" s="1" t="str">
        <f t="shared" si="298"/>
        <v/>
      </c>
      <c r="B1746" s="1" t="str">
        <f t="shared" si="299"/>
        <v/>
      </c>
      <c r="C1746" s="1" t="str">
        <f t="shared" si="300"/>
        <v/>
      </c>
      <c r="D1746" s="1" t="str">
        <f>IF(ข้อมูลออเดอร์!A1745="","",ข้อมูลออเดอร์!A1745)</f>
        <v/>
      </c>
      <c r="E1746" s="1" t="str">
        <f>IFERROR(IF(VLOOKUP(D1746,ข้อมูลออเดอร์!A:BV,74,0)="Express delivery","NORMAL",IF(VLOOKUP(D1746,ข้อมูลออเดอร์!A:BV,74,0)="Lalamove","B2B_OFFLINE","")),"")</f>
        <v/>
      </c>
      <c r="F1746" s="1" t="str">
        <f t="shared" si="301"/>
        <v/>
      </c>
      <c r="G1746" s="1" t="str">
        <f>IF(ข้อมูลออเดอร์!CV1745="","",ข้อมูลออเดอร์!CV1745)</f>
        <v/>
      </c>
      <c r="H1746" s="1" t="str">
        <f>IF(ข้อมูลออเดอร์!CW1745="","",ข้อมูลออเดอร์!CW1745)</f>
        <v/>
      </c>
      <c r="I1746" s="1" t="str">
        <f>IF(ข้อมูลออเดอร์!CV1745="","",ข้อมูลออเดอร์!CV1745)</f>
        <v/>
      </c>
      <c r="J1746" s="1" t="str">
        <f>IF(ข้อมูลออเดอร์!DD1745="","",ข้อมูลออเดอร์!DD1745)</f>
        <v/>
      </c>
      <c r="K1746" s="102" t="str">
        <f t="shared" si="302"/>
        <v/>
      </c>
      <c r="L1746" s="102" t="str">
        <f t="shared" si="303"/>
        <v/>
      </c>
      <c r="M1746" s="103" t="str">
        <f ca="1" t="shared" si="304"/>
        <v/>
      </c>
      <c r="N1746" s="103" t="str">
        <f ca="1" t="shared" si="305"/>
        <v/>
      </c>
      <c r="O1746" s="1" t="str">
        <f>IFERROR(VLOOKUP(D1746,ข้อมูลออเดอร์!A:EK,49,0),"")</f>
        <v/>
      </c>
      <c r="P1746" s="1" t="str">
        <f>IF(D1746="","",ข้อมูลออเดอร์!AX1745)</f>
        <v/>
      </c>
      <c r="Q1746" s="1" t="str">
        <f>IF(D1746="","",ข้อมูลออเดอร์!AX1745)</f>
        <v/>
      </c>
      <c r="R1746" s="1" t="str">
        <f t="shared" si="306"/>
        <v/>
      </c>
      <c r="S1746" s="1" t="str">
        <f>IF('ข้อมูลจังหวัด-อำเภอ'!C1745="","",'ข้อมูลจังหวัด-อำเภอ'!C1745)</f>
        <v/>
      </c>
      <c r="T1746" s="1" t="str">
        <f>IF('ข้อมูลจังหวัด-อำเภอ'!D1745="","",'ข้อมูลจังหวัด-อำเภอ'!D1745)</f>
        <v/>
      </c>
      <c r="U1746" s="1" t="str">
        <f>IFERROR(VLOOKUP(D1746,ข้อมูลออเดอร์!A:EK,46,0),"")</f>
        <v/>
      </c>
      <c r="V1746" s="1" t="str">
        <f>IFERROR(VLOOKUP(D1746,ข้อมูลออเดอร์!A:EK,46,0),"")</f>
        <v/>
      </c>
      <c r="W1746" s="1" t="str">
        <f>IFERROR(VLOOKUP(D1746,ข้อมูลออเดอร์!A:EK,48,0),"")</f>
        <v/>
      </c>
      <c r="X1746" s="1" t="str">
        <f t="shared" si="307"/>
        <v/>
      </c>
      <c r="Y1746" s="1"/>
      <c r="Z1746" s="1"/>
      <c r="AA1746" s="1" t="e">
        <f t="shared" si="308"/>
        <v>#N/A</v>
      </c>
      <c r="AB1746" s="1"/>
      <c r="AC1746" s="1"/>
      <c r="AD1746" s="1"/>
      <c r="AE1746" s="1" t="e">
        <f>IF(ข้อมูลน้ำหนักสินค้า!C1745="","",ข้อมูลน้ำหนักสินค้า!C1745)*J1746</f>
        <v>#VALUE!</v>
      </c>
    </row>
    <row r="1747" spans="1:31">
      <c r="A1747" s="1" t="str">
        <f t="shared" si="298"/>
        <v/>
      </c>
      <c r="B1747" s="1" t="str">
        <f t="shared" si="299"/>
        <v/>
      </c>
      <c r="C1747" s="1" t="str">
        <f t="shared" si="300"/>
        <v/>
      </c>
      <c r="D1747" s="1" t="str">
        <f>IF(ข้อมูลออเดอร์!A1746="","",ข้อมูลออเดอร์!A1746)</f>
        <v/>
      </c>
      <c r="E1747" s="1" t="str">
        <f>IFERROR(IF(VLOOKUP(D1747,ข้อมูลออเดอร์!A:BV,74,0)="Express delivery","NORMAL",IF(VLOOKUP(D1747,ข้อมูลออเดอร์!A:BV,74,0)="Lalamove","B2B_OFFLINE","")),"")</f>
        <v/>
      </c>
      <c r="F1747" s="1" t="str">
        <f t="shared" si="301"/>
        <v/>
      </c>
      <c r="G1747" s="1" t="str">
        <f>IF(ข้อมูลออเดอร์!CV1746="","",ข้อมูลออเดอร์!CV1746)</f>
        <v/>
      </c>
      <c r="H1747" s="1" t="str">
        <f>IF(ข้อมูลออเดอร์!CW1746="","",ข้อมูลออเดอร์!CW1746)</f>
        <v/>
      </c>
      <c r="I1747" s="1" t="str">
        <f>IF(ข้อมูลออเดอร์!CV1746="","",ข้อมูลออเดอร์!CV1746)</f>
        <v/>
      </c>
      <c r="J1747" s="1" t="str">
        <f>IF(ข้อมูลออเดอร์!DD1746="","",ข้อมูลออเดอร์!DD1746)</f>
        <v/>
      </c>
      <c r="K1747" s="102" t="str">
        <f t="shared" si="302"/>
        <v/>
      </c>
      <c r="L1747" s="102" t="str">
        <f t="shared" si="303"/>
        <v/>
      </c>
      <c r="M1747" s="103" t="str">
        <f ca="1" t="shared" si="304"/>
        <v/>
      </c>
      <c r="N1747" s="103" t="str">
        <f ca="1" t="shared" si="305"/>
        <v/>
      </c>
      <c r="O1747" s="1" t="str">
        <f>IFERROR(VLOOKUP(D1747,ข้อมูลออเดอร์!A:EK,49,0),"")</f>
        <v/>
      </c>
      <c r="P1747" s="1" t="str">
        <f>IF(D1747="","",ข้อมูลออเดอร์!AX1746)</f>
        <v/>
      </c>
      <c r="Q1747" s="1" t="str">
        <f>IF(D1747="","",ข้อมูลออเดอร์!AX1746)</f>
        <v/>
      </c>
      <c r="R1747" s="1" t="str">
        <f t="shared" si="306"/>
        <v/>
      </c>
      <c r="S1747" s="1" t="str">
        <f>IF('ข้อมูลจังหวัด-อำเภอ'!C1746="","",'ข้อมูลจังหวัด-อำเภอ'!C1746)</f>
        <v/>
      </c>
      <c r="T1747" s="1" t="str">
        <f>IF('ข้อมูลจังหวัด-อำเภอ'!D1746="","",'ข้อมูลจังหวัด-อำเภอ'!D1746)</f>
        <v/>
      </c>
      <c r="U1747" s="1" t="str">
        <f>IFERROR(VLOOKUP(D1747,ข้อมูลออเดอร์!A:EK,46,0),"")</f>
        <v/>
      </c>
      <c r="V1747" s="1" t="str">
        <f>IFERROR(VLOOKUP(D1747,ข้อมูลออเดอร์!A:EK,46,0),"")</f>
        <v/>
      </c>
      <c r="W1747" s="1" t="str">
        <f>IFERROR(VLOOKUP(D1747,ข้อมูลออเดอร์!A:EK,48,0),"")</f>
        <v/>
      </c>
      <c r="X1747" s="1" t="str">
        <f t="shared" si="307"/>
        <v/>
      </c>
      <c r="Y1747" s="1"/>
      <c r="Z1747" s="1"/>
      <c r="AA1747" s="1" t="e">
        <f t="shared" si="308"/>
        <v>#N/A</v>
      </c>
      <c r="AB1747" s="1"/>
      <c r="AC1747" s="1"/>
      <c r="AD1747" s="1"/>
      <c r="AE1747" s="1" t="e">
        <f>IF(ข้อมูลน้ำหนักสินค้า!C1746="","",ข้อมูลน้ำหนักสินค้า!C1746)*J1747</f>
        <v>#VALUE!</v>
      </c>
    </row>
    <row r="1748" spans="1:31">
      <c r="A1748" s="1" t="str">
        <f t="shared" si="298"/>
        <v/>
      </c>
      <c r="B1748" s="1" t="str">
        <f t="shared" si="299"/>
        <v/>
      </c>
      <c r="C1748" s="1" t="str">
        <f t="shared" si="300"/>
        <v/>
      </c>
      <c r="D1748" s="1" t="str">
        <f>IF(ข้อมูลออเดอร์!A1747="","",ข้อมูลออเดอร์!A1747)</f>
        <v/>
      </c>
      <c r="E1748" s="1" t="str">
        <f>IFERROR(IF(VLOOKUP(D1748,ข้อมูลออเดอร์!A:BV,74,0)="Express delivery","NORMAL",IF(VLOOKUP(D1748,ข้อมูลออเดอร์!A:BV,74,0)="Lalamove","B2B_OFFLINE","")),"")</f>
        <v/>
      </c>
      <c r="F1748" s="1" t="str">
        <f t="shared" si="301"/>
        <v/>
      </c>
      <c r="G1748" s="1" t="str">
        <f>IF(ข้อมูลออเดอร์!CV1747="","",ข้อมูลออเดอร์!CV1747)</f>
        <v/>
      </c>
      <c r="H1748" s="1" t="str">
        <f>IF(ข้อมูลออเดอร์!CW1747="","",ข้อมูลออเดอร์!CW1747)</f>
        <v/>
      </c>
      <c r="I1748" s="1" t="str">
        <f>IF(ข้อมูลออเดอร์!CV1747="","",ข้อมูลออเดอร์!CV1747)</f>
        <v/>
      </c>
      <c r="J1748" s="1" t="str">
        <f>IF(ข้อมูลออเดอร์!DD1747="","",ข้อมูลออเดอร์!DD1747)</f>
        <v/>
      </c>
      <c r="K1748" s="102" t="str">
        <f t="shared" si="302"/>
        <v/>
      </c>
      <c r="L1748" s="102" t="str">
        <f t="shared" si="303"/>
        <v/>
      </c>
      <c r="M1748" s="103" t="str">
        <f ca="1" t="shared" si="304"/>
        <v/>
      </c>
      <c r="N1748" s="103" t="str">
        <f ca="1" t="shared" si="305"/>
        <v/>
      </c>
      <c r="O1748" s="1" t="str">
        <f>IFERROR(VLOOKUP(D1748,ข้อมูลออเดอร์!A:EK,49,0),"")</f>
        <v/>
      </c>
      <c r="P1748" s="1" t="str">
        <f>IF(D1748="","",ข้อมูลออเดอร์!AX1747)</f>
        <v/>
      </c>
      <c r="Q1748" s="1" t="str">
        <f>IF(D1748="","",ข้อมูลออเดอร์!AX1747)</f>
        <v/>
      </c>
      <c r="R1748" s="1" t="str">
        <f t="shared" si="306"/>
        <v/>
      </c>
      <c r="S1748" s="1" t="str">
        <f>IF('ข้อมูลจังหวัด-อำเภอ'!C1747="","",'ข้อมูลจังหวัด-อำเภอ'!C1747)</f>
        <v/>
      </c>
      <c r="T1748" s="1" t="str">
        <f>IF('ข้อมูลจังหวัด-อำเภอ'!D1747="","",'ข้อมูลจังหวัด-อำเภอ'!D1747)</f>
        <v/>
      </c>
      <c r="U1748" s="1" t="str">
        <f>IFERROR(VLOOKUP(D1748,ข้อมูลออเดอร์!A:EK,46,0),"")</f>
        <v/>
      </c>
      <c r="V1748" s="1" t="str">
        <f>IFERROR(VLOOKUP(D1748,ข้อมูลออเดอร์!A:EK,46,0),"")</f>
        <v/>
      </c>
      <c r="W1748" s="1" t="str">
        <f>IFERROR(VLOOKUP(D1748,ข้อมูลออเดอร์!A:EK,48,0),"")</f>
        <v/>
      </c>
      <c r="X1748" s="1" t="str">
        <f t="shared" si="307"/>
        <v/>
      </c>
      <c r="Y1748" s="1"/>
      <c r="Z1748" s="1"/>
      <c r="AA1748" s="1" t="e">
        <f t="shared" si="308"/>
        <v>#N/A</v>
      </c>
      <c r="AB1748" s="1"/>
      <c r="AC1748" s="1"/>
      <c r="AD1748" s="1"/>
      <c r="AE1748" s="1" t="e">
        <f>IF(ข้อมูลน้ำหนักสินค้า!C1747="","",ข้อมูลน้ำหนักสินค้า!C1747)*J1748</f>
        <v>#VALUE!</v>
      </c>
    </row>
    <row r="1749" spans="1:31">
      <c r="A1749" s="1" t="str">
        <f t="shared" si="298"/>
        <v/>
      </c>
      <c r="B1749" s="1" t="str">
        <f t="shared" si="299"/>
        <v/>
      </c>
      <c r="C1749" s="1" t="str">
        <f t="shared" si="300"/>
        <v/>
      </c>
      <c r="D1749" s="1" t="str">
        <f>IF(ข้อมูลออเดอร์!A1748="","",ข้อมูลออเดอร์!A1748)</f>
        <v/>
      </c>
      <c r="E1749" s="1" t="str">
        <f>IFERROR(IF(VLOOKUP(D1749,ข้อมูลออเดอร์!A:BV,74,0)="Express delivery","NORMAL",IF(VLOOKUP(D1749,ข้อมูลออเดอร์!A:BV,74,0)="Lalamove","B2B_OFFLINE","")),"")</f>
        <v/>
      </c>
      <c r="F1749" s="1" t="str">
        <f t="shared" si="301"/>
        <v/>
      </c>
      <c r="G1749" s="1" t="str">
        <f>IF(ข้อมูลออเดอร์!CV1748="","",ข้อมูลออเดอร์!CV1748)</f>
        <v/>
      </c>
      <c r="H1749" s="1" t="str">
        <f>IF(ข้อมูลออเดอร์!CW1748="","",ข้อมูลออเดอร์!CW1748)</f>
        <v/>
      </c>
      <c r="I1749" s="1" t="str">
        <f>IF(ข้อมูลออเดอร์!CV1748="","",ข้อมูลออเดอร์!CV1748)</f>
        <v/>
      </c>
      <c r="J1749" s="1" t="str">
        <f>IF(ข้อมูลออเดอร์!DD1748="","",ข้อมูลออเดอร์!DD1748)</f>
        <v/>
      </c>
      <c r="K1749" s="102" t="str">
        <f t="shared" si="302"/>
        <v/>
      </c>
      <c r="L1749" s="102" t="str">
        <f t="shared" si="303"/>
        <v/>
      </c>
      <c r="M1749" s="103" t="str">
        <f ca="1" t="shared" si="304"/>
        <v/>
      </c>
      <c r="N1749" s="103" t="str">
        <f ca="1" t="shared" si="305"/>
        <v/>
      </c>
      <c r="O1749" s="1" t="str">
        <f>IFERROR(VLOOKUP(D1749,ข้อมูลออเดอร์!A:EK,49,0),"")</f>
        <v/>
      </c>
      <c r="P1749" s="1" t="str">
        <f>IF(D1749="","",ข้อมูลออเดอร์!AX1748)</f>
        <v/>
      </c>
      <c r="Q1749" s="1" t="str">
        <f>IF(D1749="","",ข้อมูลออเดอร์!AX1748)</f>
        <v/>
      </c>
      <c r="R1749" s="1" t="str">
        <f t="shared" si="306"/>
        <v/>
      </c>
      <c r="S1749" s="1" t="str">
        <f>IF('ข้อมูลจังหวัด-อำเภอ'!C1748="","",'ข้อมูลจังหวัด-อำเภอ'!C1748)</f>
        <v/>
      </c>
      <c r="T1749" s="1" t="str">
        <f>IF('ข้อมูลจังหวัด-อำเภอ'!D1748="","",'ข้อมูลจังหวัด-อำเภอ'!D1748)</f>
        <v/>
      </c>
      <c r="U1749" s="1" t="str">
        <f>IFERROR(VLOOKUP(D1749,ข้อมูลออเดอร์!A:EK,46,0),"")</f>
        <v/>
      </c>
      <c r="V1749" s="1" t="str">
        <f>IFERROR(VLOOKUP(D1749,ข้อมูลออเดอร์!A:EK,46,0),"")</f>
        <v/>
      </c>
      <c r="W1749" s="1" t="str">
        <f>IFERROR(VLOOKUP(D1749,ข้อมูลออเดอร์!A:EK,48,0),"")</f>
        <v/>
      </c>
      <c r="X1749" s="1" t="str">
        <f t="shared" si="307"/>
        <v/>
      </c>
      <c r="Y1749" s="1"/>
      <c r="Z1749" s="1"/>
      <c r="AA1749" s="1" t="e">
        <f t="shared" si="308"/>
        <v>#N/A</v>
      </c>
      <c r="AB1749" s="1"/>
      <c r="AC1749" s="1"/>
      <c r="AD1749" s="1"/>
      <c r="AE1749" s="1" t="e">
        <f>IF(ข้อมูลน้ำหนักสินค้า!C1748="","",ข้อมูลน้ำหนักสินค้า!C1748)*J1749</f>
        <v>#VALUE!</v>
      </c>
    </row>
    <row r="1750" spans="1:31">
      <c r="A1750" s="1" t="str">
        <f t="shared" si="298"/>
        <v/>
      </c>
      <c r="B1750" s="1" t="str">
        <f t="shared" si="299"/>
        <v/>
      </c>
      <c r="C1750" s="1" t="str">
        <f t="shared" si="300"/>
        <v/>
      </c>
      <c r="D1750" s="1" t="str">
        <f>IF(ข้อมูลออเดอร์!A1749="","",ข้อมูลออเดอร์!A1749)</f>
        <v/>
      </c>
      <c r="E1750" s="1" t="str">
        <f>IFERROR(IF(VLOOKUP(D1750,ข้อมูลออเดอร์!A:BV,74,0)="Express delivery","NORMAL",IF(VLOOKUP(D1750,ข้อมูลออเดอร์!A:BV,74,0)="Lalamove","B2B_OFFLINE","")),"")</f>
        <v/>
      </c>
      <c r="F1750" s="1" t="str">
        <f t="shared" si="301"/>
        <v/>
      </c>
      <c r="G1750" s="1" t="str">
        <f>IF(ข้อมูลออเดอร์!CV1749="","",ข้อมูลออเดอร์!CV1749)</f>
        <v/>
      </c>
      <c r="H1750" s="1" t="str">
        <f>IF(ข้อมูลออเดอร์!CW1749="","",ข้อมูลออเดอร์!CW1749)</f>
        <v/>
      </c>
      <c r="I1750" s="1" t="str">
        <f>IF(ข้อมูลออเดอร์!CV1749="","",ข้อมูลออเดอร์!CV1749)</f>
        <v/>
      </c>
      <c r="J1750" s="1" t="str">
        <f>IF(ข้อมูลออเดอร์!DD1749="","",ข้อมูลออเดอร์!DD1749)</f>
        <v/>
      </c>
      <c r="K1750" s="102" t="str">
        <f t="shared" si="302"/>
        <v/>
      </c>
      <c r="L1750" s="102" t="str">
        <f t="shared" si="303"/>
        <v/>
      </c>
      <c r="M1750" s="103" t="str">
        <f ca="1" t="shared" si="304"/>
        <v/>
      </c>
      <c r="N1750" s="103" t="str">
        <f ca="1" t="shared" si="305"/>
        <v/>
      </c>
      <c r="O1750" s="1" t="str">
        <f>IFERROR(VLOOKUP(D1750,ข้อมูลออเดอร์!A:EK,49,0),"")</f>
        <v/>
      </c>
      <c r="P1750" s="1" t="str">
        <f>IF(D1750="","",ข้อมูลออเดอร์!AX1749)</f>
        <v/>
      </c>
      <c r="Q1750" s="1" t="str">
        <f>IF(D1750="","",ข้อมูลออเดอร์!AX1749)</f>
        <v/>
      </c>
      <c r="R1750" s="1" t="str">
        <f t="shared" si="306"/>
        <v/>
      </c>
      <c r="S1750" s="1" t="str">
        <f>IF('ข้อมูลจังหวัด-อำเภอ'!C1749="","",'ข้อมูลจังหวัด-อำเภอ'!C1749)</f>
        <v/>
      </c>
      <c r="T1750" s="1" t="str">
        <f>IF('ข้อมูลจังหวัด-อำเภอ'!D1749="","",'ข้อมูลจังหวัด-อำเภอ'!D1749)</f>
        <v/>
      </c>
      <c r="U1750" s="1" t="str">
        <f>IFERROR(VLOOKUP(D1750,ข้อมูลออเดอร์!A:EK,46,0),"")</f>
        <v/>
      </c>
      <c r="V1750" s="1" t="str">
        <f>IFERROR(VLOOKUP(D1750,ข้อมูลออเดอร์!A:EK,46,0),"")</f>
        <v/>
      </c>
      <c r="W1750" s="1" t="str">
        <f>IFERROR(VLOOKUP(D1750,ข้อมูลออเดอร์!A:EK,48,0),"")</f>
        <v/>
      </c>
      <c r="X1750" s="1" t="str">
        <f t="shared" si="307"/>
        <v/>
      </c>
      <c r="Y1750" s="1"/>
      <c r="Z1750" s="1"/>
      <c r="AA1750" s="1" t="e">
        <f t="shared" si="308"/>
        <v>#N/A</v>
      </c>
      <c r="AB1750" s="1"/>
      <c r="AC1750" s="1"/>
      <c r="AD1750" s="1"/>
      <c r="AE1750" s="1" t="e">
        <f>IF(ข้อมูลน้ำหนักสินค้า!C1749="","",ข้อมูลน้ำหนักสินค้า!C1749)*J1750</f>
        <v>#VALUE!</v>
      </c>
    </row>
    <row r="1751" spans="1:31">
      <c r="A1751" s="1" t="str">
        <f t="shared" si="298"/>
        <v/>
      </c>
      <c r="B1751" s="1" t="str">
        <f t="shared" si="299"/>
        <v/>
      </c>
      <c r="C1751" s="1" t="str">
        <f t="shared" si="300"/>
        <v/>
      </c>
      <c r="D1751" s="1" t="str">
        <f>IF(ข้อมูลออเดอร์!A1750="","",ข้อมูลออเดอร์!A1750)</f>
        <v/>
      </c>
      <c r="E1751" s="1" t="str">
        <f>IFERROR(IF(VLOOKUP(D1751,ข้อมูลออเดอร์!A:BV,74,0)="Express delivery","NORMAL",IF(VLOOKUP(D1751,ข้อมูลออเดอร์!A:BV,74,0)="Lalamove","B2B_OFFLINE","")),"")</f>
        <v/>
      </c>
      <c r="F1751" s="1" t="str">
        <f t="shared" si="301"/>
        <v/>
      </c>
      <c r="G1751" s="1" t="str">
        <f>IF(ข้อมูลออเดอร์!CV1750="","",ข้อมูลออเดอร์!CV1750)</f>
        <v/>
      </c>
      <c r="H1751" s="1" t="str">
        <f>IF(ข้อมูลออเดอร์!CW1750="","",ข้อมูลออเดอร์!CW1750)</f>
        <v/>
      </c>
      <c r="I1751" s="1" t="str">
        <f>IF(ข้อมูลออเดอร์!CV1750="","",ข้อมูลออเดอร์!CV1750)</f>
        <v/>
      </c>
      <c r="J1751" s="1" t="str">
        <f>IF(ข้อมูลออเดอร์!DD1750="","",ข้อมูลออเดอร์!DD1750)</f>
        <v/>
      </c>
      <c r="K1751" s="102" t="str">
        <f t="shared" si="302"/>
        <v/>
      </c>
      <c r="L1751" s="102" t="str">
        <f t="shared" si="303"/>
        <v/>
      </c>
      <c r="M1751" s="103" t="str">
        <f ca="1" t="shared" si="304"/>
        <v/>
      </c>
      <c r="N1751" s="103" t="str">
        <f ca="1" t="shared" si="305"/>
        <v/>
      </c>
      <c r="O1751" s="1" t="str">
        <f>IFERROR(VLOOKUP(D1751,ข้อมูลออเดอร์!A:EK,49,0),"")</f>
        <v/>
      </c>
      <c r="P1751" s="1" t="str">
        <f>IF(D1751="","",ข้อมูลออเดอร์!AX1750)</f>
        <v/>
      </c>
      <c r="Q1751" s="1" t="str">
        <f>IF(D1751="","",ข้อมูลออเดอร์!AX1750)</f>
        <v/>
      </c>
      <c r="R1751" s="1" t="str">
        <f t="shared" si="306"/>
        <v/>
      </c>
      <c r="S1751" s="1" t="str">
        <f>IF('ข้อมูลจังหวัด-อำเภอ'!C1750="","",'ข้อมูลจังหวัด-อำเภอ'!C1750)</f>
        <v/>
      </c>
      <c r="T1751" s="1" t="str">
        <f>IF('ข้อมูลจังหวัด-อำเภอ'!D1750="","",'ข้อมูลจังหวัด-อำเภอ'!D1750)</f>
        <v/>
      </c>
      <c r="U1751" s="1" t="str">
        <f>IFERROR(VLOOKUP(D1751,ข้อมูลออเดอร์!A:EK,46,0),"")</f>
        <v/>
      </c>
      <c r="V1751" s="1" t="str">
        <f>IFERROR(VLOOKUP(D1751,ข้อมูลออเดอร์!A:EK,46,0),"")</f>
        <v/>
      </c>
      <c r="W1751" s="1" t="str">
        <f>IFERROR(VLOOKUP(D1751,ข้อมูลออเดอร์!A:EK,48,0),"")</f>
        <v/>
      </c>
      <c r="X1751" s="1" t="str">
        <f t="shared" si="307"/>
        <v/>
      </c>
      <c r="Y1751" s="1"/>
      <c r="Z1751" s="1"/>
      <c r="AA1751" s="1" t="e">
        <f t="shared" si="308"/>
        <v>#N/A</v>
      </c>
      <c r="AB1751" s="1"/>
      <c r="AC1751" s="1"/>
      <c r="AD1751" s="1"/>
      <c r="AE1751" s="1" t="e">
        <f>IF(ข้อมูลน้ำหนักสินค้า!C1750="","",ข้อมูลน้ำหนักสินค้า!C1750)*J1751</f>
        <v>#VALUE!</v>
      </c>
    </row>
    <row r="1752" spans="1:31">
      <c r="A1752" s="1" t="str">
        <f t="shared" si="298"/>
        <v/>
      </c>
      <c r="B1752" s="1" t="str">
        <f t="shared" si="299"/>
        <v/>
      </c>
      <c r="C1752" s="1" t="str">
        <f t="shared" si="300"/>
        <v/>
      </c>
      <c r="D1752" s="1" t="str">
        <f>IF(ข้อมูลออเดอร์!A1751="","",ข้อมูลออเดอร์!A1751)</f>
        <v/>
      </c>
      <c r="E1752" s="1" t="str">
        <f>IFERROR(IF(VLOOKUP(D1752,ข้อมูลออเดอร์!A:BV,74,0)="Express delivery","NORMAL",IF(VLOOKUP(D1752,ข้อมูลออเดอร์!A:BV,74,0)="Lalamove","B2B_OFFLINE","")),"")</f>
        <v/>
      </c>
      <c r="F1752" s="1" t="str">
        <f t="shared" si="301"/>
        <v/>
      </c>
      <c r="G1752" s="1" t="str">
        <f>IF(ข้อมูลออเดอร์!CV1751="","",ข้อมูลออเดอร์!CV1751)</f>
        <v/>
      </c>
      <c r="H1752" s="1" t="str">
        <f>IF(ข้อมูลออเดอร์!CW1751="","",ข้อมูลออเดอร์!CW1751)</f>
        <v/>
      </c>
      <c r="I1752" s="1" t="str">
        <f>IF(ข้อมูลออเดอร์!CV1751="","",ข้อมูลออเดอร์!CV1751)</f>
        <v/>
      </c>
      <c r="J1752" s="1" t="str">
        <f>IF(ข้อมูลออเดอร์!DD1751="","",ข้อมูลออเดอร์!DD1751)</f>
        <v/>
      </c>
      <c r="K1752" s="102" t="str">
        <f t="shared" si="302"/>
        <v/>
      </c>
      <c r="L1752" s="102" t="str">
        <f t="shared" si="303"/>
        <v/>
      </c>
      <c r="M1752" s="103" t="str">
        <f ca="1" t="shared" si="304"/>
        <v/>
      </c>
      <c r="N1752" s="103" t="str">
        <f ca="1" t="shared" si="305"/>
        <v/>
      </c>
      <c r="O1752" s="1" t="str">
        <f>IFERROR(VLOOKUP(D1752,ข้อมูลออเดอร์!A:EK,49,0),"")</f>
        <v/>
      </c>
      <c r="P1752" s="1" t="str">
        <f>IF(D1752="","",ข้อมูลออเดอร์!AX1751)</f>
        <v/>
      </c>
      <c r="Q1752" s="1" t="str">
        <f>IF(D1752="","",ข้อมูลออเดอร์!AX1751)</f>
        <v/>
      </c>
      <c r="R1752" s="1" t="str">
        <f t="shared" si="306"/>
        <v/>
      </c>
      <c r="S1752" s="1" t="str">
        <f>IF('ข้อมูลจังหวัด-อำเภอ'!C1751="","",'ข้อมูลจังหวัด-อำเภอ'!C1751)</f>
        <v/>
      </c>
      <c r="T1752" s="1" t="str">
        <f>IF('ข้อมูลจังหวัด-อำเภอ'!D1751="","",'ข้อมูลจังหวัด-อำเภอ'!D1751)</f>
        <v/>
      </c>
      <c r="U1752" s="1" t="str">
        <f>IFERROR(VLOOKUP(D1752,ข้อมูลออเดอร์!A:EK,46,0),"")</f>
        <v/>
      </c>
      <c r="V1752" s="1" t="str">
        <f>IFERROR(VLOOKUP(D1752,ข้อมูลออเดอร์!A:EK,46,0),"")</f>
        <v/>
      </c>
      <c r="W1752" s="1" t="str">
        <f>IFERROR(VLOOKUP(D1752,ข้อมูลออเดอร์!A:EK,48,0),"")</f>
        <v/>
      </c>
      <c r="X1752" s="1" t="str">
        <f t="shared" si="307"/>
        <v/>
      </c>
      <c r="Y1752" s="1"/>
      <c r="Z1752" s="1"/>
      <c r="AA1752" s="1" t="e">
        <f t="shared" si="308"/>
        <v>#N/A</v>
      </c>
      <c r="AB1752" s="1"/>
      <c r="AC1752" s="1"/>
      <c r="AD1752" s="1"/>
      <c r="AE1752" s="1" t="e">
        <f>IF(ข้อมูลน้ำหนักสินค้า!C1751="","",ข้อมูลน้ำหนักสินค้า!C1751)*J1752</f>
        <v>#VALUE!</v>
      </c>
    </row>
    <row r="1753" spans="1:31">
      <c r="A1753" s="1" t="str">
        <f t="shared" si="298"/>
        <v/>
      </c>
      <c r="B1753" s="1" t="str">
        <f t="shared" si="299"/>
        <v/>
      </c>
      <c r="C1753" s="1" t="str">
        <f t="shared" si="300"/>
        <v/>
      </c>
      <c r="D1753" s="1" t="str">
        <f>IF(ข้อมูลออเดอร์!A1752="","",ข้อมูลออเดอร์!A1752)</f>
        <v/>
      </c>
      <c r="E1753" s="1" t="str">
        <f>IFERROR(IF(VLOOKUP(D1753,ข้อมูลออเดอร์!A:BV,74,0)="Express delivery","NORMAL",IF(VLOOKUP(D1753,ข้อมูลออเดอร์!A:BV,74,0)="Lalamove","B2B_OFFLINE","")),"")</f>
        <v/>
      </c>
      <c r="F1753" s="1" t="str">
        <f t="shared" si="301"/>
        <v/>
      </c>
      <c r="G1753" s="1" t="str">
        <f>IF(ข้อมูลออเดอร์!CV1752="","",ข้อมูลออเดอร์!CV1752)</f>
        <v/>
      </c>
      <c r="H1753" s="1" t="str">
        <f>IF(ข้อมูลออเดอร์!CW1752="","",ข้อมูลออเดอร์!CW1752)</f>
        <v/>
      </c>
      <c r="I1753" s="1" t="str">
        <f>IF(ข้อมูลออเดอร์!CV1752="","",ข้อมูลออเดอร์!CV1752)</f>
        <v/>
      </c>
      <c r="J1753" s="1" t="str">
        <f>IF(ข้อมูลออเดอร์!DD1752="","",ข้อมูลออเดอร์!DD1752)</f>
        <v/>
      </c>
      <c r="K1753" s="102" t="str">
        <f t="shared" si="302"/>
        <v/>
      </c>
      <c r="L1753" s="102" t="str">
        <f t="shared" si="303"/>
        <v/>
      </c>
      <c r="M1753" s="103" t="str">
        <f ca="1" t="shared" si="304"/>
        <v/>
      </c>
      <c r="N1753" s="103" t="str">
        <f ca="1" t="shared" si="305"/>
        <v/>
      </c>
      <c r="O1753" s="1" t="str">
        <f>IFERROR(VLOOKUP(D1753,ข้อมูลออเดอร์!A:EK,49,0),"")</f>
        <v/>
      </c>
      <c r="P1753" s="1" t="str">
        <f>IF(D1753="","",ข้อมูลออเดอร์!AX1752)</f>
        <v/>
      </c>
      <c r="Q1753" s="1" t="str">
        <f>IF(D1753="","",ข้อมูลออเดอร์!AX1752)</f>
        <v/>
      </c>
      <c r="R1753" s="1" t="str">
        <f t="shared" si="306"/>
        <v/>
      </c>
      <c r="S1753" s="1" t="str">
        <f>IF('ข้อมูลจังหวัด-อำเภอ'!C1752="","",'ข้อมูลจังหวัด-อำเภอ'!C1752)</f>
        <v/>
      </c>
      <c r="T1753" s="1" t="str">
        <f>IF('ข้อมูลจังหวัด-อำเภอ'!D1752="","",'ข้อมูลจังหวัด-อำเภอ'!D1752)</f>
        <v/>
      </c>
      <c r="U1753" s="1" t="str">
        <f>IFERROR(VLOOKUP(D1753,ข้อมูลออเดอร์!A:EK,46,0),"")</f>
        <v/>
      </c>
      <c r="V1753" s="1" t="str">
        <f>IFERROR(VLOOKUP(D1753,ข้อมูลออเดอร์!A:EK,46,0),"")</f>
        <v/>
      </c>
      <c r="W1753" s="1" t="str">
        <f>IFERROR(VLOOKUP(D1753,ข้อมูลออเดอร์!A:EK,48,0),"")</f>
        <v/>
      </c>
      <c r="X1753" s="1" t="str">
        <f t="shared" si="307"/>
        <v/>
      </c>
      <c r="Y1753" s="1"/>
      <c r="Z1753" s="1"/>
      <c r="AA1753" s="1" t="e">
        <f t="shared" si="308"/>
        <v>#N/A</v>
      </c>
      <c r="AB1753" s="1"/>
      <c r="AC1753" s="1"/>
      <c r="AD1753" s="1"/>
      <c r="AE1753" s="1" t="e">
        <f>IF(ข้อมูลน้ำหนักสินค้า!C1752="","",ข้อมูลน้ำหนักสินค้า!C1752)*J1753</f>
        <v>#VALUE!</v>
      </c>
    </row>
    <row r="1754" spans="1:31">
      <c r="A1754" s="1" t="str">
        <f t="shared" si="298"/>
        <v/>
      </c>
      <c r="B1754" s="1" t="str">
        <f t="shared" si="299"/>
        <v/>
      </c>
      <c r="C1754" s="1" t="str">
        <f t="shared" si="300"/>
        <v/>
      </c>
      <c r="D1754" s="1" t="str">
        <f>IF(ข้อมูลออเดอร์!A1753="","",ข้อมูลออเดอร์!A1753)</f>
        <v/>
      </c>
      <c r="E1754" s="1" t="str">
        <f>IFERROR(IF(VLOOKUP(D1754,ข้อมูลออเดอร์!A:BV,74,0)="Express delivery","NORMAL",IF(VLOOKUP(D1754,ข้อมูลออเดอร์!A:BV,74,0)="Lalamove","B2B_OFFLINE","")),"")</f>
        <v/>
      </c>
      <c r="F1754" s="1" t="str">
        <f t="shared" si="301"/>
        <v/>
      </c>
      <c r="G1754" s="1" t="str">
        <f>IF(ข้อมูลออเดอร์!CV1753="","",ข้อมูลออเดอร์!CV1753)</f>
        <v/>
      </c>
      <c r="H1754" s="1" t="str">
        <f>IF(ข้อมูลออเดอร์!CW1753="","",ข้อมูลออเดอร์!CW1753)</f>
        <v/>
      </c>
      <c r="I1754" s="1" t="str">
        <f>IF(ข้อมูลออเดอร์!CV1753="","",ข้อมูลออเดอร์!CV1753)</f>
        <v/>
      </c>
      <c r="J1754" s="1" t="str">
        <f>IF(ข้อมูลออเดอร์!DD1753="","",ข้อมูลออเดอร์!DD1753)</f>
        <v/>
      </c>
      <c r="K1754" s="102" t="str">
        <f t="shared" si="302"/>
        <v/>
      </c>
      <c r="L1754" s="102" t="str">
        <f t="shared" si="303"/>
        <v/>
      </c>
      <c r="M1754" s="103" t="str">
        <f ca="1" t="shared" si="304"/>
        <v/>
      </c>
      <c r="N1754" s="103" t="str">
        <f ca="1" t="shared" si="305"/>
        <v/>
      </c>
      <c r="O1754" s="1" t="str">
        <f>IFERROR(VLOOKUP(D1754,ข้อมูลออเดอร์!A:EK,49,0),"")</f>
        <v/>
      </c>
      <c r="P1754" s="1" t="str">
        <f>IF(D1754="","",ข้อมูลออเดอร์!AX1753)</f>
        <v/>
      </c>
      <c r="Q1754" s="1" t="str">
        <f>IF(D1754="","",ข้อมูลออเดอร์!AX1753)</f>
        <v/>
      </c>
      <c r="R1754" s="1" t="str">
        <f t="shared" si="306"/>
        <v/>
      </c>
      <c r="S1754" s="1" t="str">
        <f>IF('ข้อมูลจังหวัด-อำเภอ'!C1753="","",'ข้อมูลจังหวัด-อำเภอ'!C1753)</f>
        <v/>
      </c>
      <c r="T1754" s="1" t="str">
        <f>IF('ข้อมูลจังหวัด-อำเภอ'!D1753="","",'ข้อมูลจังหวัด-อำเภอ'!D1753)</f>
        <v/>
      </c>
      <c r="U1754" s="1" t="str">
        <f>IFERROR(VLOOKUP(D1754,ข้อมูลออเดอร์!A:EK,46,0),"")</f>
        <v/>
      </c>
      <c r="V1754" s="1" t="str">
        <f>IFERROR(VLOOKUP(D1754,ข้อมูลออเดอร์!A:EK,46,0),"")</f>
        <v/>
      </c>
      <c r="W1754" s="1" t="str">
        <f>IFERROR(VLOOKUP(D1754,ข้อมูลออเดอร์!A:EK,48,0),"")</f>
        <v/>
      </c>
      <c r="X1754" s="1" t="str">
        <f t="shared" si="307"/>
        <v/>
      </c>
      <c r="Y1754" s="1"/>
      <c r="Z1754" s="1"/>
      <c r="AA1754" s="1" t="e">
        <f t="shared" si="308"/>
        <v>#N/A</v>
      </c>
      <c r="AB1754" s="1"/>
      <c r="AC1754" s="1"/>
      <c r="AD1754" s="1"/>
      <c r="AE1754" s="1" t="e">
        <f>IF(ข้อมูลน้ำหนักสินค้า!C1753="","",ข้อมูลน้ำหนักสินค้า!C1753)*J1754</f>
        <v>#VALUE!</v>
      </c>
    </row>
    <row r="1755" spans="1:31">
      <c r="A1755" s="1" t="str">
        <f t="shared" si="298"/>
        <v/>
      </c>
      <c r="B1755" s="1" t="str">
        <f t="shared" si="299"/>
        <v/>
      </c>
      <c r="C1755" s="1" t="str">
        <f t="shared" si="300"/>
        <v/>
      </c>
      <c r="D1755" s="1" t="str">
        <f>IF(ข้อมูลออเดอร์!A1754="","",ข้อมูลออเดอร์!A1754)</f>
        <v/>
      </c>
      <c r="E1755" s="1" t="str">
        <f>IFERROR(IF(VLOOKUP(D1755,ข้อมูลออเดอร์!A:BV,74,0)="Express delivery","NORMAL",IF(VLOOKUP(D1755,ข้อมูลออเดอร์!A:BV,74,0)="Lalamove","B2B_OFFLINE","")),"")</f>
        <v/>
      </c>
      <c r="F1755" s="1" t="str">
        <f t="shared" si="301"/>
        <v/>
      </c>
      <c r="G1755" s="1" t="str">
        <f>IF(ข้อมูลออเดอร์!CV1754="","",ข้อมูลออเดอร์!CV1754)</f>
        <v/>
      </c>
      <c r="H1755" s="1" t="str">
        <f>IF(ข้อมูลออเดอร์!CW1754="","",ข้อมูลออเดอร์!CW1754)</f>
        <v/>
      </c>
      <c r="I1755" s="1" t="str">
        <f>IF(ข้อมูลออเดอร์!CV1754="","",ข้อมูลออเดอร์!CV1754)</f>
        <v/>
      </c>
      <c r="J1755" s="1" t="str">
        <f>IF(ข้อมูลออเดอร์!DD1754="","",ข้อมูลออเดอร์!DD1754)</f>
        <v/>
      </c>
      <c r="K1755" s="102" t="str">
        <f t="shared" si="302"/>
        <v/>
      </c>
      <c r="L1755" s="102" t="str">
        <f t="shared" si="303"/>
        <v/>
      </c>
      <c r="M1755" s="103" t="str">
        <f ca="1" t="shared" si="304"/>
        <v/>
      </c>
      <c r="N1755" s="103" t="str">
        <f ca="1" t="shared" si="305"/>
        <v/>
      </c>
      <c r="O1755" s="1" t="str">
        <f>IFERROR(VLOOKUP(D1755,ข้อมูลออเดอร์!A:EK,49,0),"")</f>
        <v/>
      </c>
      <c r="P1755" s="1" t="str">
        <f>IF(D1755="","",ข้อมูลออเดอร์!AX1754)</f>
        <v/>
      </c>
      <c r="Q1755" s="1" t="str">
        <f>IF(D1755="","",ข้อมูลออเดอร์!AX1754)</f>
        <v/>
      </c>
      <c r="R1755" s="1" t="str">
        <f t="shared" si="306"/>
        <v/>
      </c>
      <c r="S1755" s="1" t="str">
        <f>IF('ข้อมูลจังหวัด-อำเภอ'!C1754="","",'ข้อมูลจังหวัด-อำเภอ'!C1754)</f>
        <v/>
      </c>
      <c r="T1755" s="1" t="str">
        <f>IF('ข้อมูลจังหวัด-อำเภอ'!D1754="","",'ข้อมูลจังหวัด-อำเภอ'!D1754)</f>
        <v/>
      </c>
      <c r="U1755" s="1" t="str">
        <f>IFERROR(VLOOKUP(D1755,ข้อมูลออเดอร์!A:EK,46,0),"")</f>
        <v/>
      </c>
      <c r="V1755" s="1" t="str">
        <f>IFERROR(VLOOKUP(D1755,ข้อมูลออเดอร์!A:EK,46,0),"")</f>
        <v/>
      </c>
      <c r="W1755" s="1" t="str">
        <f>IFERROR(VLOOKUP(D1755,ข้อมูลออเดอร์!A:EK,48,0),"")</f>
        <v/>
      </c>
      <c r="X1755" s="1" t="str">
        <f t="shared" si="307"/>
        <v/>
      </c>
      <c r="Y1755" s="1"/>
      <c r="Z1755" s="1"/>
      <c r="AA1755" s="1" t="e">
        <f t="shared" si="308"/>
        <v>#N/A</v>
      </c>
      <c r="AB1755" s="1"/>
      <c r="AC1755" s="1"/>
      <c r="AD1755" s="1"/>
      <c r="AE1755" s="1" t="e">
        <f>IF(ข้อมูลน้ำหนักสินค้า!C1754="","",ข้อมูลน้ำหนักสินค้า!C1754)*J1755</f>
        <v>#VALUE!</v>
      </c>
    </row>
    <row r="1756" spans="1:31">
      <c r="A1756" s="1" t="str">
        <f t="shared" si="298"/>
        <v/>
      </c>
      <c r="B1756" s="1" t="str">
        <f t="shared" si="299"/>
        <v/>
      </c>
      <c r="C1756" s="1" t="str">
        <f t="shared" si="300"/>
        <v/>
      </c>
      <c r="D1756" s="1" t="str">
        <f>IF(ข้อมูลออเดอร์!A1755="","",ข้อมูลออเดอร์!A1755)</f>
        <v/>
      </c>
      <c r="E1756" s="1" t="str">
        <f>IFERROR(IF(VLOOKUP(D1756,ข้อมูลออเดอร์!A:BV,74,0)="Express delivery","NORMAL",IF(VLOOKUP(D1756,ข้อมูลออเดอร์!A:BV,74,0)="Lalamove","B2B_OFFLINE","")),"")</f>
        <v/>
      </c>
      <c r="F1756" s="1" t="str">
        <f t="shared" si="301"/>
        <v/>
      </c>
      <c r="G1756" s="1" t="str">
        <f>IF(ข้อมูลออเดอร์!CV1755="","",ข้อมูลออเดอร์!CV1755)</f>
        <v/>
      </c>
      <c r="H1756" s="1" t="str">
        <f>IF(ข้อมูลออเดอร์!CW1755="","",ข้อมูลออเดอร์!CW1755)</f>
        <v/>
      </c>
      <c r="I1756" s="1" t="str">
        <f>IF(ข้อมูลออเดอร์!CV1755="","",ข้อมูลออเดอร์!CV1755)</f>
        <v/>
      </c>
      <c r="J1756" s="1" t="str">
        <f>IF(ข้อมูลออเดอร์!DD1755="","",ข้อมูลออเดอร์!DD1755)</f>
        <v/>
      </c>
      <c r="K1756" s="102" t="str">
        <f t="shared" si="302"/>
        <v/>
      </c>
      <c r="L1756" s="102" t="str">
        <f t="shared" si="303"/>
        <v/>
      </c>
      <c r="M1756" s="103" t="str">
        <f ca="1" t="shared" si="304"/>
        <v/>
      </c>
      <c r="N1756" s="103" t="str">
        <f ca="1" t="shared" si="305"/>
        <v/>
      </c>
      <c r="O1756" s="1" t="str">
        <f>IFERROR(VLOOKUP(D1756,ข้อมูลออเดอร์!A:EK,49,0),"")</f>
        <v/>
      </c>
      <c r="P1756" s="1" t="str">
        <f>IF(D1756="","",ข้อมูลออเดอร์!AX1755)</f>
        <v/>
      </c>
      <c r="Q1756" s="1" t="str">
        <f>IF(D1756="","",ข้อมูลออเดอร์!AX1755)</f>
        <v/>
      </c>
      <c r="R1756" s="1" t="str">
        <f t="shared" si="306"/>
        <v/>
      </c>
      <c r="S1756" s="1" t="str">
        <f>IF('ข้อมูลจังหวัด-อำเภอ'!C1755="","",'ข้อมูลจังหวัด-อำเภอ'!C1755)</f>
        <v/>
      </c>
      <c r="T1756" s="1" t="str">
        <f>IF('ข้อมูลจังหวัด-อำเภอ'!D1755="","",'ข้อมูลจังหวัด-อำเภอ'!D1755)</f>
        <v/>
      </c>
      <c r="U1756" s="1" t="str">
        <f>IFERROR(VLOOKUP(D1756,ข้อมูลออเดอร์!A:EK,46,0),"")</f>
        <v/>
      </c>
      <c r="V1756" s="1" t="str">
        <f>IFERROR(VLOOKUP(D1756,ข้อมูลออเดอร์!A:EK,46,0),"")</f>
        <v/>
      </c>
      <c r="W1756" s="1" t="str">
        <f>IFERROR(VLOOKUP(D1756,ข้อมูลออเดอร์!A:EK,48,0),"")</f>
        <v/>
      </c>
      <c r="X1756" s="1" t="str">
        <f t="shared" si="307"/>
        <v/>
      </c>
      <c r="Y1756" s="1"/>
      <c r="Z1756" s="1"/>
      <c r="AA1756" s="1" t="e">
        <f t="shared" si="308"/>
        <v>#N/A</v>
      </c>
      <c r="AB1756" s="1"/>
      <c r="AC1756" s="1"/>
      <c r="AD1756" s="1"/>
      <c r="AE1756" s="1" t="e">
        <f>IF(ข้อมูลน้ำหนักสินค้า!C1755="","",ข้อมูลน้ำหนักสินค้า!C1755)*J1756</f>
        <v>#VALUE!</v>
      </c>
    </row>
    <row r="1757" spans="1:31">
      <c r="A1757" s="1" t="str">
        <f t="shared" si="298"/>
        <v/>
      </c>
      <c r="B1757" s="1" t="str">
        <f t="shared" si="299"/>
        <v/>
      </c>
      <c r="C1757" s="1" t="str">
        <f t="shared" si="300"/>
        <v/>
      </c>
      <c r="D1757" s="1" t="str">
        <f>IF(ข้อมูลออเดอร์!A1756="","",ข้อมูลออเดอร์!A1756)</f>
        <v/>
      </c>
      <c r="E1757" s="1" t="str">
        <f>IFERROR(IF(VLOOKUP(D1757,ข้อมูลออเดอร์!A:BV,74,0)="Express delivery","NORMAL",IF(VLOOKUP(D1757,ข้อมูลออเดอร์!A:BV,74,0)="Lalamove","B2B_OFFLINE","")),"")</f>
        <v/>
      </c>
      <c r="F1757" s="1" t="str">
        <f t="shared" si="301"/>
        <v/>
      </c>
      <c r="G1757" s="1" t="str">
        <f>IF(ข้อมูลออเดอร์!CV1756="","",ข้อมูลออเดอร์!CV1756)</f>
        <v/>
      </c>
      <c r="H1757" s="1" t="str">
        <f>IF(ข้อมูลออเดอร์!CW1756="","",ข้อมูลออเดอร์!CW1756)</f>
        <v/>
      </c>
      <c r="I1757" s="1" t="str">
        <f>IF(ข้อมูลออเดอร์!CV1756="","",ข้อมูลออเดอร์!CV1756)</f>
        <v/>
      </c>
      <c r="J1757" s="1" t="str">
        <f>IF(ข้อมูลออเดอร์!DD1756="","",ข้อมูลออเดอร์!DD1756)</f>
        <v/>
      </c>
      <c r="K1757" s="102" t="str">
        <f t="shared" si="302"/>
        <v/>
      </c>
      <c r="L1757" s="102" t="str">
        <f t="shared" si="303"/>
        <v/>
      </c>
      <c r="M1757" s="103" t="str">
        <f ca="1" t="shared" si="304"/>
        <v/>
      </c>
      <c r="N1757" s="103" t="str">
        <f ca="1" t="shared" si="305"/>
        <v/>
      </c>
      <c r="O1757" s="1" t="str">
        <f>IFERROR(VLOOKUP(D1757,ข้อมูลออเดอร์!A:EK,49,0),"")</f>
        <v/>
      </c>
      <c r="P1757" s="1" t="str">
        <f>IF(D1757="","",ข้อมูลออเดอร์!AX1756)</f>
        <v/>
      </c>
      <c r="Q1757" s="1" t="str">
        <f>IF(D1757="","",ข้อมูลออเดอร์!AX1756)</f>
        <v/>
      </c>
      <c r="R1757" s="1" t="str">
        <f t="shared" si="306"/>
        <v/>
      </c>
      <c r="S1757" s="1" t="str">
        <f>IF('ข้อมูลจังหวัด-อำเภอ'!C1756="","",'ข้อมูลจังหวัด-อำเภอ'!C1756)</f>
        <v/>
      </c>
      <c r="T1757" s="1" t="str">
        <f>IF('ข้อมูลจังหวัด-อำเภอ'!D1756="","",'ข้อมูลจังหวัด-อำเภอ'!D1756)</f>
        <v/>
      </c>
      <c r="U1757" s="1" t="str">
        <f>IFERROR(VLOOKUP(D1757,ข้อมูลออเดอร์!A:EK,46,0),"")</f>
        <v/>
      </c>
      <c r="V1757" s="1" t="str">
        <f>IFERROR(VLOOKUP(D1757,ข้อมูลออเดอร์!A:EK,46,0),"")</f>
        <v/>
      </c>
      <c r="W1757" s="1" t="str">
        <f>IFERROR(VLOOKUP(D1757,ข้อมูลออเดอร์!A:EK,48,0),"")</f>
        <v/>
      </c>
      <c r="X1757" s="1" t="str">
        <f t="shared" si="307"/>
        <v/>
      </c>
      <c r="Y1757" s="1"/>
      <c r="Z1757" s="1"/>
      <c r="AA1757" s="1" t="e">
        <f t="shared" si="308"/>
        <v>#N/A</v>
      </c>
      <c r="AB1757" s="1"/>
      <c r="AC1757" s="1"/>
      <c r="AD1757" s="1"/>
      <c r="AE1757" s="1" t="e">
        <f>IF(ข้อมูลน้ำหนักสินค้า!C1756="","",ข้อมูลน้ำหนักสินค้า!C1756)*J1757</f>
        <v>#VALUE!</v>
      </c>
    </row>
    <row r="1758" spans="1:31">
      <c r="A1758" s="1" t="str">
        <f t="shared" si="298"/>
        <v/>
      </c>
      <c r="B1758" s="1" t="str">
        <f t="shared" si="299"/>
        <v/>
      </c>
      <c r="C1758" s="1" t="str">
        <f t="shared" si="300"/>
        <v/>
      </c>
      <c r="D1758" s="1" t="str">
        <f>IF(ข้อมูลออเดอร์!A1757="","",ข้อมูลออเดอร์!A1757)</f>
        <v/>
      </c>
      <c r="E1758" s="1" t="str">
        <f>IFERROR(IF(VLOOKUP(D1758,ข้อมูลออเดอร์!A:BV,74,0)="Express delivery","NORMAL",IF(VLOOKUP(D1758,ข้อมูลออเดอร์!A:BV,74,0)="Lalamove","B2B_OFFLINE","")),"")</f>
        <v/>
      </c>
      <c r="F1758" s="1" t="str">
        <f t="shared" si="301"/>
        <v/>
      </c>
      <c r="G1758" s="1" t="str">
        <f>IF(ข้อมูลออเดอร์!CV1757="","",ข้อมูลออเดอร์!CV1757)</f>
        <v/>
      </c>
      <c r="H1758" s="1" t="str">
        <f>IF(ข้อมูลออเดอร์!CW1757="","",ข้อมูลออเดอร์!CW1757)</f>
        <v/>
      </c>
      <c r="I1758" s="1" t="str">
        <f>IF(ข้อมูลออเดอร์!CV1757="","",ข้อมูลออเดอร์!CV1757)</f>
        <v/>
      </c>
      <c r="J1758" s="1" t="str">
        <f>IF(ข้อมูลออเดอร์!DD1757="","",ข้อมูลออเดอร์!DD1757)</f>
        <v/>
      </c>
      <c r="K1758" s="102" t="str">
        <f t="shared" si="302"/>
        <v/>
      </c>
      <c r="L1758" s="102" t="str">
        <f t="shared" si="303"/>
        <v/>
      </c>
      <c r="M1758" s="103" t="str">
        <f ca="1" t="shared" si="304"/>
        <v/>
      </c>
      <c r="N1758" s="103" t="str">
        <f ca="1" t="shared" si="305"/>
        <v/>
      </c>
      <c r="O1758" s="1" t="str">
        <f>IFERROR(VLOOKUP(D1758,ข้อมูลออเดอร์!A:EK,49,0),"")</f>
        <v/>
      </c>
      <c r="P1758" s="1" t="str">
        <f>IF(D1758="","",ข้อมูลออเดอร์!AX1757)</f>
        <v/>
      </c>
      <c r="Q1758" s="1" t="str">
        <f>IF(D1758="","",ข้อมูลออเดอร์!AX1757)</f>
        <v/>
      </c>
      <c r="R1758" s="1" t="str">
        <f t="shared" si="306"/>
        <v/>
      </c>
      <c r="S1758" s="1" t="str">
        <f>IF('ข้อมูลจังหวัด-อำเภอ'!C1757="","",'ข้อมูลจังหวัด-อำเภอ'!C1757)</f>
        <v/>
      </c>
      <c r="T1758" s="1" t="str">
        <f>IF('ข้อมูลจังหวัด-อำเภอ'!D1757="","",'ข้อมูลจังหวัด-อำเภอ'!D1757)</f>
        <v/>
      </c>
      <c r="U1758" s="1" t="str">
        <f>IFERROR(VLOOKUP(D1758,ข้อมูลออเดอร์!A:EK,46,0),"")</f>
        <v/>
      </c>
      <c r="V1758" s="1" t="str">
        <f>IFERROR(VLOOKUP(D1758,ข้อมูลออเดอร์!A:EK,46,0),"")</f>
        <v/>
      </c>
      <c r="W1758" s="1" t="str">
        <f>IFERROR(VLOOKUP(D1758,ข้อมูลออเดอร์!A:EK,48,0),"")</f>
        <v/>
      </c>
      <c r="X1758" s="1" t="str">
        <f t="shared" si="307"/>
        <v/>
      </c>
      <c r="Y1758" s="1"/>
      <c r="Z1758" s="1"/>
      <c r="AA1758" s="1" t="e">
        <f t="shared" si="308"/>
        <v>#N/A</v>
      </c>
      <c r="AB1758" s="1"/>
      <c r="AC1758" s="1"/>
      <c r="AD1758" s="1"/>
      <c r="AE1758" s="1" t="e">
        <f>IF(ข้อมูลน้ำหนักสินค้า!C1757="","",ข้อมูลน้ำหนักสินค้า!C1757)*J1758</f>
        <v>#VALUE!</v>
      </c>
    </row>
    <row r="1759" spans="1:31">
      <c r="A1759" s="1" t="str">
        <f t="shared" si="298"/>
        <v/>
      </c>
      <c r="B1759" s="1" t="str">
        <f t="shared" si="299"/>
        <v/>
      </c>
      <c r="C1759" s="1" t="str">
        <f t="shared" si="300"/>
        <v/>
      </c>
      <c r="D1759" s="1" t="str">
        <f>IF(ข้อมูลออเดอร์!A1758="","",ข้อมูลออเดอร์!A1758)</f>
        <v/>
      </c>
      <c r="E1759" s="1" t="str">
        <f>IFERROR(IF(VLOOKUP(D1759,ข้อมูลออเดอร์!A:BV,74,0)="Express delivery","NORMAL",IF(VLOOKUP(D1759,ข้อมูลออเดอร์!A:BV,74,0)="Lalamove","B2B_OFFLINE","")),"")</f>
        <v/>
      </c>
      <c r="F1759" s="1" t="str">
        <f t="shared" si="301"/>
        <v/>
      </c>
      <c r="G1759" s="1" t="str">
        <f>IF(ข้อมูลออเดอร์!CV1758="","",ข้อมูลออเดอร์!CV1758)</f>
        <v/>
      </c>
      <c r="H1759" s="1" t="str">
        <f>IF(ข้อมูลออเดอร์!CW1758="","",ข้อมูลออเดอร์!CW1758)</f>
        <v/>
      </c>
      <c r="I1759" s="1" t="str">
        <f>IF(ข้อมูลออเดอร์!CV1758="","",ข้อมูลออเดอร์!CV1758)</f>
        <v/>
      </c>
      <c r="J1759" s="1" t="str">
        <f>IF(ข้อมูลออเดอร์!DD1758="","",ข้อมูลออเดอร์!DD1758)</f>
        <v/>
      </c>
      <c r="K1759" s="102" t="str">
        <f t="shared" si="302"/>
        <v/>
      </c>
      <c r="L1759" s="102" t="str">
        <f t="shared" si="303"/>
        <v/>
      </c>
      <c r="M1759" s="103" t="str">
        <f ca="1" t="shared" si="304"/>
        <v/>
      </c>
      <c r="N1759" s="103" t="str">
        <f ca="1" t="shared" si="305"/>
        <v/>
      </c>
      <c r="O1759" s="1" t="str">
        <f>IFERROR(VLOOKUP(D1759,ข้อมูลออเดอร์!A:EK,49,0),"")</f>
        <v/>
      </c>
      <c r="P1759" s="1" t="str">
        <f>IF(D1759="","",ข้อมูลออเดอร์!AX1758)</f>
        <v/>
      </c>
      <c r="Q1759" s="1" t="str">
        <f>IF(D1759="","",ข้อมูลออเดอร์!AX1758)</f>
        <v/>
      </c>
      <c r="R1759" s="1" t="str">
        <f t="shared" si="306"/>
        <v/>
      </c>
      <c r="S1759" s="1" t="str">
        <f>IF('ข้อมูลจังหวัด-อำเภอ'!C1758="","",'ข้อมูลจังหวัด-อำเภอ'!C1758)</f>
        <v/>
      </c>
      <c r="T1759" s="1" t="str">
        <f>IF('ข้อมูลจังหวัด-อำเภอ'!D1758="","",'ข้อมูลจังหวัด-อำเภอ'!D1758)</f>
        <v/>
      </c>
      <c r="U1759" s="1" t="str">
        <f>IFERROR(VLOOKUP(D1759,ข้อมูลออเดอร์!A:EK,46,0),"")</f>
        <v/>
      </c>
      <c r="V1759" s="1" t="str">
        <f>IFERROR(VLOOKUP(D1759,ข้อมูลออเดอร์!A:EK,46,0),"")</f>
        <v/>
      </c>
      <c r="W1759" s="1" t="str">
        <f>IFERROR(VLOOKUP(D1759,ข้อมูลออเดอร์!A:EK,48,0),"")</f>
        <v/>
      </c>
      <c r="X1759" s="1" t="str">
        <f t="shared" si="307"/>
        <v/>
      </c>
      <c r="Y1759" s="1"/>
      <c r="Z1759" s="1"/>
      <c r="AA1759" s="1" t="e">
        <f t="shared" si="308"/>
        <v>#N/A</v>
      </c>
      <c r="AB1759" s="1"/>
      <c r="AC1759" s="1"/>
      <c r="AD1759" s="1"/>
      <c r="AE1759" s="1" t="e">
        <f>IF(ข้อมูลน้ำหนักสินค้า!C1758="","",ข้อมูลน้ำหนักสินค้า!C1758)*J1759</f>
        <v>#VALUE!</v>
      </c>
    </row>
    <row r="1760" spans="1:31">
      <c r="A1760" s="1" t="str">
        <f t="shared" si="298"/>
        <v/>
      </c>
      <c r="B1760" s="1" t="str">
        <f t="shared" si="299"/>
        <v/>
      </c>
      <c r="C1760" s="1" t="str">
        <f t="shared" si="300"/>
        <v/>
      </c>
      <c r="D1760" s="1" t="str">
        <f>IF(ข้อมูลออเดอร์!A1759="","",ข้อมูลออเดอร์!A1759)</f>
        <v/>
      </c>
      <c r="E1760" s="1" t="str">
        <f>IFERROR(IF(VLOOKUP(D1760,ข้อมูลออเดอร์!A:BV,74,0)="Express delivery","NORMAL",IF(VLOOKUP(D1760,ข้อมูลออเดอร์!A:BV,74,0)="Lalamove","B2B_OFFLINE","")),"")</f>
        <v/>
      </c>
      <c r="F1760" s="1" t="str">
        <f t="shared" si="301"/>
        <v/>
      </c>
      <c r="G1760" s="1" t="str">
        <f>IF(ข้อมูลออเดอร์!CV1759="","",ข้อมูลออเดอร์!CV1759)</f>
        <v/>
      </c>
      <c r="H1760" s="1" t="str">
        <f>IF(ข้อมูลออเดอร์!CW1759="","",ข้อมูลออเดอร์!CW1759)</f>
        <v/>
      </c>
      <c r="I1760" s="1" t="str">
        <f>IF(ข้อมูลออเดอร์!CV1759="","",ข้อมูลออเดอร์!CV1759)</f>
        <v/>
      </c>
      <c r="J1760" s="1" t="str">
        <f>IF(ข้อมูลออเดอร์!DD1759="","",ข้อมูลออเดอร์!DD1759)</f>
        <v/>
      </c>
      <c r="K1760" s="102" t="str">
        <f t="shared" si="302"/>
        <v/>
      </c>
      <c r="L1760" s="102" t="str">
        <f t="shared" si="303"/>
        <v/>
      </c>
      <c r="M1760" s="103" t="str">
        <f ca="1" t="shared" si="304"/>
        <v/>
      </c>
      <c r="N1760" s="103" t="str">
        <f ca="1" t="shared" si="305"/>
        <v/>
      </c>
      <c r="O1760" s="1" t="str">
        <f>IFERROR(VLOOKUP(D1760,ข้อมูลออเดอร์!A:EK,49,0),"")</f>
        <v/>
      </c>
      <c r="P1760" s="1" t="str">
        <f>IF(D1760="","",ข้อมูลออเดอร์!AX1759)</f>
        <v/>
      </c>
      <c r="Q1760" s="1" t="str">
        <f>IF(D1760="","",ข้อมูลออเดอร์!AX1759)</f>
        <v/>
      </c>
      <c r="R1760" s="1" t="str">
        <f t="shared" si="306"/>
        <v/>
      </c>
      <c r="S1760" s="1" t="str">
        <f>IF('ข้อมูลจังหวัด-อำเภอ'!C1759="","",'ข้อมูลจังหวัด-อำเภอ'!C1759)</f>
        <v/>
      </c>
      <c r="T1760" s="1" t="str">
        <f>IF('ข้อมูลจังหวัด-อำเภอ'!D1759="","",'ข้อมูลจังหวัด-อำเภอ'!D1759)</f>
        <v/>
      </c>
      <c r="U1760" s="1" t="str">
        <f>IFERROR(VLOOKUP(D1760,ข้อมูลออเดอร์!A:EK,46,0),"")</f>
        <v/>
      </c>
      <c r="V1760" s="1" t="str">
        <f>IFERROR(VLOOKUP(D1760,ข้อมูลออเดอร์!A:EK,46,0),"")</f>
        <v/>
      </c>
      <c r="W1760" s="1" t="str">
        <f>IFERROR(VLOOKUP(D1760,ข้อมูลออเดอร์!A:EK,48,0),"")</f>
        <v/>
      </c>
      <c r="X1760" s="1" t="str">
        <f t="shared" si="307"/>
        <v/>
      </c>
      <c r="Y1760" s="1"/>
      <c r="Z1760" s="1"/>
      <c r="AA1760" s="1" t="e">
        <f t="shared" si="308"/>
        <v>#N/A</v>
      </c>
      <c r="AB1760" s="1"/>
      <c r="AC1760" s="1"/>
      <c r="AD1760" s="1"/>
      <c r="AE1760" s="1" t="e">
        <f>IF(ข้อมูลน้ำหนักสินค้า!C1759="","",ข้อมูลน้ำหนักสินค้า!C1759)*J1760</f>
        <v>#VALUE!</v>
      </c>
    </row>
    <row r="1761" spans="1:31">
      <c r="A1761" s="1" t="str">
        <f t="shared" si="298"/>
        <v/>
      </c>
      <c r="B1761" s="1" t="str">
        <f t="shared" si="299"/>
        <v/>
      </c>
      <c r="C1761" s="1" t="str">
        <f t="shared" si="300"/>
        <v/>
      </c>
      <c r="D1761" s="1" t="str">
        <f>IF(ข้อมูลออเดอร์!A1760="","",ข้อมูลออเดอร์!A1760)</f>
        <v/>
      </c>
      <c r="E1761" s="1" t="str">
        <f>IFERROR(IF(VLOOKUP(D1761,ข้อมูลออเดอร์!A:BV,74,0)="Express delivery","NORMAL",IF(VLOOKUP(D1761,ข้อมูลออเดอร์!A:BV,74,0)="Lalamove","B2B_OFFLINE","")),"")</f>
        <v/>
      </c>
      <c r="F1761" s="1" t="str">
        <f t="shared" si="301"/>
        <v/>
      </c>
      <c r="G1761" s="1" t="str">
        <f>IF(ข้อมูลออเดอร์!CV1760="","",ข้อมูลออเดอร์!CV1760)</f>
        <v/>
      </c>
      <c r="H1761" s="1" t="str">
        <f>IF(ข้อมูลออเดอร์!CW1760="","",ข้อมูลออเดอร์!CW1760)</f>
        <v/>
      </c>
      <c r="I1761" s="1" t="str">
        <f>IF(ข้อมูลออเดอร์!CV1760="","",ข้อมูลออเดอร์!CV1760)</f>
        <v/>
      </c>
      <c r="J1761" s="1" t="str">
        <f>IF(ข้อมูลออเดอร์!DD1760="","",ข้อมูลออเดอร์!DD1760)</f>
        <v/>
      </c>
      <c r="K1761" s="102" t="str">
        <f t="shared" si="302"/>
        <v/>
      </c>
      <c r="L1761" s="102" t="str">
        <f t="shared" si="303"/>
        <v/>
      </c>
      <c r="M1761" s="103" t="str">
        <f ca="1" t="shared" si="304"/>
        <v/>
      </c>
      <c r="N1761" s="103" t="str">
        <f ca="1" t="shared" si="305"/>
        <v/>
      </c>
      <c r="O1761" s="1" t="str">
        <f>IFERROR(VLOOKUP(D1761,ข้อมูลออเดอร์!A:EK,49,0),"")</f>
        <v/>
      </c>
      <c r="P1761" s="1" t="str">
        <f>IF(D1761="","",ข้อมูลออเดอร์!AX1760)</f>
        <v/>
      </c>
      <c r="Q1761" s="1" t="str">
        <f>IF(D1761="","",ข้อมูลออเดอร์!AX1760)</f>
        <v/>
      </c>
      <c r="R1761" s="1" t="str">
        <f t="shared" si="306"/>
        <v/>
      </c>
      <c r="S1761" s="1" t="str">
        <f>IF('ข้อมูลจังหวัด-อำเภอ'!C1760="","",'ข้อมูลจังหวัด-อำเภอ'!C1760)</f>
        <v/>
      </c>
      <c r="T1761" s="1" t="str">
        <f>IF('ข้อมูลจังหวัด-อำเภอ'!D1760="","",'ข้อมูลจังหวัด-อำเภอ'!D1760)</f>
        <v/>
      </c>
      <c r="U1761" s="1" t="str">
        <f>IFERROR(VLOOKUP(D1761,ข้อมูลออเดอร์!A:EK,46,0),"")</f>
        <v/>
      </c>
      <c r="V1761" s="1" t="str">
        <f>IFERROR(VLOOKUP(D1761,ข้อมูลออเดอร์!A:EK,46,0),"")</f>
        <v/>
      </c>
      <c r="W1761" s="1" t="str">
        <f>IFERROR(VLOOKUP(D1761,ข้อมูลออเดอร์!A:EK,48,0),"")</f>
        <v/>
      </c>
      <c r="X1761" s="1" t="str">
        <f t="shared" si="307"/>
        <v/>
      </c>
      <c r="Y1761" s="1"/>
      <c r="Z1761" s="1"/>
      <c r="AA1761" s="1" t="e">
        <f t="shared" si="308"/>
        <v>#N/A</v>
      </c>
      <c r="AB1761" s="1"/>
      <c r="AC1761" s="1"/>
      <c r="AD1761" s="1"/>
      <c r="AE1761" s="1" t="e">
        <f>IF(ข้อมูลน้ำหนักสินค้า!C1760="","",ข้อมูลน้ำหนักสินค้า!C1760)*J1761</f>
        <v>#VALUE!</v>
      </c>
    </row>
    <row r="1762" spans="1:31">
      <c r="A1762" s="1" t="str">
        <f t="shared" si="298"/>
        <v/>
      </c>
      <c r="B1762" s="1" t="str">
        <f t="shared" si="299"/>
        <v/>
      </c>
      <c r="C1762" s="1" t="str">
        <f t="shared" si="300"/>
        <v/>
      </c>
      <c r="D1762" s="1" t="str">
        <f>IF(ข้อมูลออเดอร์!A1761="","",ข้อมูลออเดอร์!A1761)</f>
        <v/>
      </c>
      <c r="E1762" s="1" t="str">
        <f>IFERROR(IF(VLOOKUP(D1762,ข้อมูลออเดอร์!A:BV,74,0)="Express delivery","NORMAL",IF(VLOOKUP(D1762,ข้อมูลออเดอร์!A:BV,74,0)="Lalamove","B2B_OFFLINE","")),"")</f>
        <v/>
      </c>
      <c r="F1762" s="1" t="str">
        <f t="shared" si="301"/>
        <v/>
      </c>
      <c r="G1762" s="1" t="str">
        <f>IF(ข้อมูลออเดอร์!CV1761="","",ข้อมูลออเดอร์!CV1761)</f>
        <v/>
      </c>
      <c r="H1762" s="1" t="str">
        <f>IF(ข้อมูลออเดอร์!CW1761="","",ข้อมูลออเดอร์!CW1761)</f>
        <v/>
      </c>
      <c r="I1762" s="1" t="str">
        <f>IF(ข้อมูลออเดอร์!CV1761="","",ข้อมูลออเดอร์!CV1761)</f>
        <v/>
      </c>
      <c r="J1762" s="1" t="str">
        <f>IF(ข้อมูลออเดอร์!DD1761="","",ข้อมูลออเดอร์!DD1761)</f>
        <v/>
      </c>
      <c r="K1762" s="102" t="str">
        <f t="shared" si="302"/>
        <v/>
      </c>
      <c r="L1762" s="102" t="str">
        <f t="shared" si="303"/>
        <v/>
      </c>
      <c r="M1762" s="103" t="str">
        <f ca="1" t="shared" si="304"/>
        <v/>
      </c>
      <c r="N1762" s="103" t="str">
        <f ca="1" t="shared" si="305"/>
        <v/>
      </c>
      <c r="O1762" s="1" t="str">
        <f>IFERROR(VLOOKUP(D1762,ข้อมูลออเดอร์!A:EK,49,0),"")</f>
        <v/>
      </c>
      <c r="P1762" s="1" t="str">
        <f>IF(D1762="","",ข้อมูลออเดอร์!AX1761)</f>
        <v/>
      </c>
      <c r="Q1762" s="1" t="str">
        <f>IF(D1762="","",ข้อมูลออเดอร์!AX1761)</f>
        <v/>
      </c>
      <c r="R1762" s="1" t="str">
        <f t="shared" si="306"/>
        <v/>
      </c>
      <c r="S1762" s="1" t="str">
        <f>IF('ข้อมูลจังหวัด-อำเภอ'!C1761="","",'ข้อมูลจังหวัด-อำเภอ'!C1761)</f>
        <v/>
      </c>
      <c r="T1762" s="1" t="str">
        <f>IF('ข้อมูลจังหวัด-อำเภอ'!D1761="","",'ข้อมูลจังหวัด-อำเภอ'!D1761)</f>
        <v/>
      </c>
      <c r="U1762" s="1" t="str">
        <f>IFERROR(VLOOKUP(D1762,ข้อมูลออเดอร์!A:EK,46,0),"")</f>
        <v/>
      </c>
      <c r="V1762" s="1" t="str">
        <f>IFERROR(VLOOKUP(D1762,ข้อมูลออเดอร์!A:EK,46,0),"")</f>
        <v/>
      </c>
      <c r="W1762" s="1" t="str">
        <f>IFERROR(VLOOKUP(D1762,ข้อมูลออเดอร์!A:EK,48,0),"")</f>
        <v/>
      </c>
      <c r="X1762" s="1" t="str">
        <f t="shared" si="307"/>
        <v/>
      </c>
      <c r="Y1762" s="1"/>
      <c r="Z1762" s="1"/>
      <c r="AA1762" s="1" t="e">
        <f t="shared" si="308"/>
        <v>#N/A</v>
      </c>
      <c r="AB1762" s="1"/>
      <c r="AC1762" s="1"/>
      <c r="AD1762" s="1"/>
      <c r="AE1762" s="1" t="e">
        <f>IF(ข้อมูลน้ำหนักสินค้า!C1761="","",ข้อมูลน้ำหนักสินค้า!C1761)*J1762</f>
        <v>#VALUE!</v>
      </c>
    </row>
    <row r="1763" spans="1:31">
      <c r="A1763" s="1" t="str">
        <f t="shared" si="298"/>
        <v/>
      </c>
      <c r="B1763" s="1" t="str">
        <f t="shared" si="299"/>
        <v/>
      </c>
      <c r="C1763" s="1" t="str">
        <f t="shared" si="300"/>
        <v/>
      </c>
      <c r="D1763" s="1" t="str">
        <f>IF(ข้อมูลออเดอร์!A1762="","",ข้อมูลออเดอร์!A1762)</f>
        <v/>
      </c>
      <c r="E1763" s="1" t="str">
        <f>IFERROR(IF(VLOOKUP(D1763,ข้อมูลออเดอร์!A:BV,74,0)="Express delivery","NORMAL",IF(VLOOKUP(D1763,ข้อมูลออเดอร์!A:BV,74,0)="Lalamove","B2B_OFFLINE","")),"")</f>
        <v/>
      </c>
      <c r="F1763" s="1" t="str">
        <f t="shared" si="301"/>
        <v/>
      </c>
      <c r="G1763" s="1" t="str">
        <f>IF(ข้อมูลออเดอร์!CV1762="","",ข้อมูลออเดอร์!CV1762)</f>
        <v/>
      </c>
      <c r="H1763" s="1" t="str">
        <f>IF(ข้อมูลออเดอร์!CW1762="","",ข้อมูลออเดอร์!CW1762)</f>
        <v/>
      </c>
      <c r="I1763" s="1" t="str">
        <f>IF(ข้อมูลออเดอร์!CV1762="","",ข้อมูลออเดอร์!CV1762)</f>
        <v/>
      </c>
      <c r="J1763" s="1" t="str">
        <f>IF(ข้อมูลออเดอร์!DD1762="","",ข้อมูลออเดอร์!DD1762)</f>
        <v/>
      </c>
      <c r="K1763" s="102" t="str">
        <f t="shared" si="302"/>
        <v/>
      </c>
      <c r="L1763" s="102" t="str">
        <f t="shared" si="303"/>
        <v/>
      </c>
      <c r="M1763" s="103" t="str">
        <f ca="1" t="shared" si="304"/>
        <v/>
      </c>
      <c r="N1763" s="103" t="str">
        <f ca="1" t="shared" si="305"/>
        <v/>
      </c>
      <c r="O1763" s="1" t="str">
        <f>IFERROR(VLOOKUP(D1763,ข้อมูลออเดอร์!A:EK,49,0),"")</f>
        <v/>
      </c>
      <c r="P1763" s="1" t="str">
        <f>IF(D1763="","",ข้อมูลออเดอร์!AX1762)</f>
        <v/>
      </c>
      <c r="Q1763" s="1" t="str">
        <f>IF(D1763="","",ข้อมูลออเดอร์!AX1762)</f>
        <v/>
      </c>
      <c r="R1763" s="1" t="str">
        <f t="shared" si="306"/>
        <v/>
      </c>
      <c r="S1763" s="1" t="str">
        <f>IF('ข้อมูลจังหวัด-อำเภอ'!C1762="","",'ข้อมูลจังหวัด-อำเภอ'!C1762)</f>
        <v/>
      </c>
      <c r="T1763" s="1" t="str">
        <f>IF('ข้อมูลจังหวัด-อำเภอ'!D1762="","",'ข้อมูลจังหวัด-อำเภอ'!D1762)</f>
        <v/>
      </c>
      <c r="U1763" s="1" t="str">
        <f>IFERROR(VLOOKUP(D1763,ข้อมูลออเดอร์!A:EK,46,0),"")</f>
        <v/>
      </c>
      <c r="V1763" s="1" t="str">
        <f>IFERROR(VLOOKUP(D1763,ข้อมูลออเดอร์!A:EK,46,0),"")</f>
        <v/>
      </c>
      <c r="W1763" s="1" t="str">
        <f>IFERROR(VLOOKUP(D1763,ข้อมูลออเดอร์!A:EK,48,0),"")</f>
        <v/>
      </c>
      <c r="X1763" s="1" t="str">
        <f t="shared" si="307"/>
        <v/>
      </c>
      <c r="Y1763" s="1"/>
      <c r="Z1763" s="1"/>
      <c r="AA1763" s="1" t="e">
        <f t="shared" si="308"/>
        <v>#N/A</v>
      </c>
      <c r="AB1763" s="1"/>
      <c r="AC1763" s="1"/>
      <c r="AD1763" s="1"/>
      <c r="AE1763" s="1" t="e">
        <f>IF(ข้อมูลน้ำหนักสินค้า!C1762="","",ข้อมูลน้ำหนักสินค้า!C1762)*J1763</f>
        <v>#VALUE!</v>
      </c>
    </row>
    <row r="1764" spans="1:31">
      <c r="A1764" s="1" t="str">
        <f t="shared" si="298"/>
        <v/>
      </c>
      <c r="B1764" s="1" t="str">
        <f t="shared" si="299"/>
        <v/>
      </c>
      <c r="C1764" s="1" t="str">
        <f t="shared" si="300"/>
        <v/>
      </c>
      <c r="D1764" s="1" t="str">
        <f>IF(ข้อมูลออเดอร์!A1763="","",ข้อมูลออเดอร์!A1763)</f>
        <v/>
      </c>
      <c r="E1764" s="1" t="str">
        <f>IFERROR(IF(VLOOKUP(D1764,ข้อมูลออเดอร์!A:BV,74,0)="Express delivery","NORMAL",IF(VLOOKUP(D1764,ข้อมูลออเดอร์!A:BV,74,0)="Lalamove","B2B_OFFLINE","")),"")</f>
        <v/>
      </c>
      <c r="F1764" s="1" t="str">
        <f t="shared" si="301"/>
        <v/>
      </c>
      <c r="G1764" s="1" t="str">
        <f>IF(ข้อมูลออเดอร์!CV1763="","",ข้อมูลออเดอร์!CV1763)</f>
        <v/>
      </c>
      <c r="H1764" s="1" t="str">
        <f>IF(ข้อมูลออเดอร์!CW1763="","",ข้อมูลออเดอร์!CW1763)</f>
        <v/>
      </c>
      <c r="I1764" s="1" t="str">
        <f>IF(ข้อมูลออเดอร์!CV1763="","",ข้อมูลออเดอร์!CV1763)</f>
        <v/>
      </c>
      <c r="J1764" s="1" t="str">
        <f>IF(ข้อมูลออเดอร์!DD1763="","",ข้อมูลออเดอร์!DD1763)</f>
        <v/>
      </c>
      <c r="K1764" s="102" t="str">
        <f t="shared" si="302"/>
        <v/>
      </c>
      <c r="L1764" s="102" t="str">
        <f t="shared" si="303"/>
        <v/>
      </c>
      <c r="M1764" s="103" t="str">
        <f ca="1" t="shared" si="304"/>
        <v/>
      </c>
      <c r="N1764" s="103" t="str">
        <f ca="1" t="shared" si="305"/>
        <v/>
      </c>
      <c r="O1764" s="1" t="str">
        <f>IFERROR(VLOOKUP(D1764,ข้อมูลออเดอร์!A:EK,49,0),"")</f>
        <v/>
      </c>
      <c r="P1764" s="1" t="str">
        <f>IF(D1764="","",ข้อมูลออเดอร์!AX1763)</f>
        <v/>
      </c>
      <c r="Q1764" s="1" t="str">
        <f>IF(D1764="","",ข้อมูลออเดอร์!AX1763)</f>
        <v/>
      </c>
      <c r="R1764" s="1" t="str">
        <f t="shared" si="306"/>
        <v/>
      </c>
      <c r="S1764" s="1" t="str">
        <f>IF('ข้อมูลจังหวัด-อำเภอ'!C1763="","",'ข้อมูลจังหวัด-อำเภอ'!C1763)</f>
        <v/>
      </c>
      <c r="T1764" s="1" t="str">
        <f>IF('ข้อมูลจังหวัด-อำเภอ'!D1763="","",'ข้อมูลจังหวัด-อำเภอ'!D1763)</f>
        <v/>
      </c>
      <c r="U1764" s="1" t="str">
        <f>IFERROR(VLOOKUP(D1764,ข้อมูลออเดอร์!A:EK,46,0),"")</f>
        <v/>
      </c>
      <c r="V1764" s="1" t="str">
        <f>IFERROR(VLOOKUP(D1764,ข้อมูลออเดอร์!A:EK,46,0),"")</f>
        <v/>
      </c>
      <c r="W1764" s="1" t="str">
        <f>IFERROR(VLOOKUP(D1764,ข้อมูลออเดอร์!A:EK,48,0),"")</f>
        <v/>
      </c>
      <c r="X1764" s="1" t="str">
        <f t="shared" si="307"/>
        <v/>
      </c>
      <c r="Y1764" s="1"/>
      <c r="Z1764" s="1"/>
      <c r="AA1764" s="1" t="e">
        <f t="shared" si="308"/>
        <v>#N/A</v>
      </c>
      <c r="AB1764" s="1"/>
      <c r="AC1764" s="1"/>
      <c r="AD1764" s="1"/>
      <c r="AE1764" s="1" t="e">
        <f>IF(ข้อมูลน้ำหนักสินค้า!C1763="","",ข้อมูลน้ำหนักสินค้า!C1763)*J1764</f>
        <v>#VALUE!</v>
      </c>
    </row>
    <row r="1765" spans="1:31">
      <c r="A1765" s="1" t="str">
        <f t="shared" si="298"/>
        <v/>
      </c>
      <c r="B1765" s="1" t="str">
        <f t="shared" si="299"/>
        <v/>
      </c>
      <c r="C1765" s="1" t="str">
        <f t="shared" si="300"/>
        <v/>
      </c>
      <c r="D1765" s="1" t="str">
        <f>IF(ข้อมูลออเดอร์!A1764="","",ข้อมูลออเดอร์!A1764)</f>
        <v/>
      </c>
      <c r="E1765" s="1" t="str">
        <f>IFERROR(IF(VLOOKUP(D1765,ข้อมูลออเดอร์!A:BV,74,0)="Express delivery","NORMAL",IF(VLOOKUP(D1765,ข้อมูลออเดอร์!A:BV,74,0)="Lalamove","B2B_OFFLINE","")),"")</f>
        <v/>
      </c>
      <c r="F1765" s="1" t="str">
        <f t="shared" si="301"/>
        <v/>
      </c>
      <c r="G1765" s="1" t="str">
        <f>IF(ข้อมูลออเดอร์!CV1764="","",ข้อมูลออเดอร์!CV1764)</f>
        <v/>
      </c>
      <c r="H1765" s="1" t="str">
        <f>IF(ข้อมูลออเดอร์!CW1764="","",ข้อมูลออเดอร์!CW1764)</f>
        <v/>
      </c>
      <c r="I1765" s="1" t="str">
        <f>IF(ข้อมูลออเดอร์!CV1764="","",ข้อมูลออเดอร์!CV1764)</f>
        <v/>
      </c>
      <c r="J1765" s="1" t="str">
        <f>IF(ข้อมูลออเดอร์!DD1764="","",ข้อมูลออเดอร์!DD1764)</f>
        <v/>
      </c>
      <c r="K1765" s="102" t="str">
        <f t="shared" si="302"/>
        <v/>
      </c>
      <c r="L1765" s="102" t="str">
        <f t="shared" si="303"/>
        <v/>
      </c>
      <c r="M1765" s="103" t="str">
        <f ca="1" t="shared" si="304"/>
        <v/>
      </c>
      <c r="N1765" s="103" t="str">
        <f ca="1" t="shared" si="305"/>
        <v/>
      </c>
      <c r="O1765" s="1" t="str">
        <f>IFERROR(VLOOKUP(D1765,ข้อมูลออเดอร์!A:EK,49,0),"")</f>
        <v/>
      </c>
      <c r="P1765" s="1" t="str">
        <f>IF(D1765="","",ข้อมูลออเดอร์!AX1764)</f>
        <v/>
      </c>
      <c r="Q1765" s="1" t="str">
        <f>IF(D1765="","",ข้อมูลออเดอร์!AX1764)</f>
        <v/>
      </c>
      <c r="R1765" s="1" t="str">
        <f t="shared" si="306"/>
        <v/>
      </c>
      <c r="S1765" s="1" t="str">
        <f>IF('ข้อมูลจังหวัด-อำเภอ'!C1764="","",'ข้อมูลจังหวัด-อำเภอ'!C1764)</f>
        <v/>
      </c>
      <c r="T1765" s="1" t="str">
        <f>IF('ข้อมูลจังหวัด-อำเภอ'!D1764="","",'ข้อมูลจังหวัด-อำเภอ'!D1764)</f>
        <v/>
      </c>
      <c r="U1765" s="1" t="str">
        <f>IFERROR(VLOOKUP(D1765,ข้อมูลออเดอร์!A:EK,46,0),"")</f>
        <v/>
      </c>
      <c r="V1765" s="1" t="str">
        <f>IFERROR(VLOOKUP(D1765,ข้อมูลออเดอร์!A:EK,46,0),"")</f>
        <v/>
      </c>
      <c r="W1765" s="1" t="str">
        <f>IFERROR(VLOOKUP(D1765,ข้อมูลออเดอร์!A:EK,48,0),"")</f>
        <v/>
      </c>
      <c r="X1765" s="1" t="str">
        <f t="shared" si="307"/>
        <v/>
      </c>
      <c r="Y1765" s="1"/>
      <c r="Z1765" s="1"/>
      <c r="AA1765" s="1" t="e">
        <f t="shared" si="308"/>
        <v>#N/A</v>
      </c>
      <c r="AB1765" s="1"/>
      <c r="AC1765" s="1"/>
      <c r="AD1765" s="1"/>
      <c r="AE1765" s="1" t="e">
        <f>IF(ข้อมูลน้ำหนักสินค้า!C1764="","",ข้อมูลน้ำหนักสินค้า!C1764)*J1765</f>
        <v>#VALUE!</v>
      </c>
    </row>
    <row r="1766" spans="1:31">
      <c r="A1766" s="1" t="str">
        <f t="shared" si="298"/>
        <v/>
      </c>
      <c r="B1766" s="1" t="str">
        <f t="shared" si="299"/>
        <v/>
      </c>
      <c r="C1766" s="1" t="str">
        <f t="shared" si="300"/>
        <v/>
      </c>
      <c r="D1766" s="1" t="str">
        <f>IF(ข้อมูลออเดอร์!A1765="","",ข้อมูลออเดอร์!A1765)</f>
        <v/>
      </c>
      <c r="E1766" s="1" t="str">
        <f>IFERROR(IF(VLOOKUP(D1766,ข้อมูลออเดอร์!A:BV,74,0)="Express delivery","NORMAL",IF(VLOOKUP(D1766,ข้อมูลออเดอร์!A:BV,74,0)="Lalamove","B2B_OFFLINE","")),"")</f>
        <v/>
      </c>
      <c r="F1766" s="1" t="str">
        <f t="shared" si="301"/>
        <v/>
      </c>
      <c r="G1766" s="1" t="str">
        <f>IF(ข้อมูลออเดอร์!CV1765="","",ข้อมูลออเดอร์!CV1765)</f>
        <v/>
      </c>
      <c r="H1766" s="1" t="str">
        <f>IF(ข้อมูลออเดอร์!CW1765="","",ข้อมูลออเดอร์!CW1765)</f>
        <v/>
      </c>
      <c r="I1766" s="1" t="str">
        <f>IF(ข้อมูลออเดอร์!CV1765="","",ข้อมูลออเดอร์!CV1765)</f>
        <v/>
      </c>
      <c r="J1766" s="1" t="str">
        <f>IF(ข้อมูลออเดอร์!DD1765="","",ข้อมูลออเดอร์!DD1765)</f>
        <v/>
      </c>
      <c r="K1766" s="102" t="str">
        <f t="shared" si="302"/>
        <v/>
      </c>
      <c r="L1766" s="102" t="str">
        <f t="shared" si="303"/>
        <v/>
      </c>
      <c r="M1766" s="103" t="str">
        <f ca="1" t="shared" si="304"/>
        <v/>
      </c>
      <c r="N1766" s="103" t="str">
        <f ca="1" t="shared" si="305"/>
        <v/>
      </c>
      <c r="O1766" s="1" t="str">
        <f>IFERROR(VLOOKUP(D1766,ข้อมูลออเดอร์!A:EK,49,0),"")</f>
        <v/>
      </c>
      <c r="P1766" s="1" t="str">
        <f>IF(D1766="","",ข้อมูลออเดอร์!AX1765)</f>
        <v/>
      </c>
      <c r="Q1766" s="1" t="str">
        <f>IF(D1766="","",ข้อมูลออเดอร์!AX1765)</f>
        <v/>
      </c>
      <c r="R1766" s="1" t="str">
        <f t="shared" si="306"/>
        <v/>
      </c>
      <c r="S1766" s="1" t="str">
        <f>IF('ข้อมูลจังหวัด-อำเภอ'!C1765="","",'ข้อมูลจังหวัด-อำเภอ'!C1765)</f>
        <v/>
      </c>
      <c r="T1766" s="1" t="str">
        <f>IF('ข้อมูลจังหวัด-อำเภอ'!D1765="","",'ข้อมูลจังหวัด-อำเภอ'!D1765)</f>
        <v/>
      </c>
      <c r="U1766" s="1" t="str">
        <f>IFERROR(VLOOKUP(D1766,ข้อมูลออเดอร์!A:EK,46,0),"")</f>
        <v/>
      </c>
      <c r="V1766" s="1" t="str">
        <f>IFERROR(VLOOKUP(D1766,ข้อมูลออเดอร์!A:EK,46,0),"")</f>
        <v/>
      </c>
      <c r="W1766" s="1" t="str">
        <f>IFERROR(VLOOKUP(D1766,ข้อมูลออเดอร์!A:EK,48,0),"")</f>
        <v/>
      </c>
      <c r="X1766" s="1" t="str">
        <f t="shared" si="307"/>
        <v/>
      </c>
      <c r="Y1766" s="1"/>
      <c r="Z1766" s="1"/>
      <c r="AA1766" s="1" t="e">
        <f t="shared" si="308"/>
        <v>#N/A</v>
      </c>
      <c r="AB1766" s="1"/>
      <c r="AC1766" s="1"/>
      <c r="AD1766" s="1"/>
      <c r="AE1766" s="1" t="e">
        <f>IF(ข้อมูลน้ำหนักสินค้า!C1765="","",ข้อมูลน้ำหนักสินค้า!C1765)*J1766</f>
        <v>#VALUE!</v>
      </c>
    </row>
    <row r="1767" spans="1:31">
      <c r="A1767" s="1" t="str">
        <f t="shared" si="298"/>
        <v/>
      </c>
      <c r="B1767" s="1" t="str">
        <f t="shared" si="299"/>
        <v/>
      </c>
      <c r="C1767" s="1" t="str">
        <f t="shared" si="300"/>
        <v/>
      </c>
      <c r="D1767" s="1" t="str">
        <f>IF(ข้อมูลออเดอร์!A1766="","",ข้อมูลออเดอร์!A1766)</f>
        <v/>
      </c>
      <c r="E1767" s="1" t="str">
        <f>IFERROR(IF(VLOOKUP(D1767,ข้อมูลออเดอร์!A:BV,74,0)="Express delivery","NORMAL",IF(VLOOKUP(D1767,ข้อมูลออเดอร์!A:BV,74,0)="Lalamove","B2B_OFFLINE","")),"")</f>
        <v/>
      </c>
      <c r="F1767" s="1" t="str">
        <f t="shared" si="301"/>
        <v/>
      </c>
      <c r="G1767" s="1" t="str">
        <f>IF(ข้อมูลออเดอร์!CV1766="","",ข้อมูลออเดอร์!CV1766)</f>
        <v/>
      </c>
      <c r="H1767" s="1" t="str">
        <f>IF(ข้อมูลออเดอร์!CW1766="","",ข้อมูลออเดอร์!CW1766)</f>
        <v/>
      </c>
      <c r="I1767" s="1" t="str">
        <f>IF(ข้อมูลออเดอร์!CV1766="","",ข้อมูลออเดอร์!CV1766)</f>
        <v/>
      </c>
      <c r="J1767" s="1" t="str">
        <f>IF(ข้อมูลออเดอร์!DD1766="","",ข้อมูลออเดอร์!DD1766)</f>
        <v/>
      </c>
      <c r="K1767" s="102" t="str">
        <f t="shared" si="302"/>
        <v/>
      </c>
      <c r="L1767" s="102" t="str">
        <f t="shared" si="303"/>
        <v/>
      </c>
      <c r="M1767" s="103" t="str">
        <f ca="1" t="shared" si="304"/>
        <v/>
      </c>
      <c r="N1767" s="103" t="str">
        <f ca="1" t="shared" si="305"/>
        <v/>
      </c>
      <c r="O1767" s="1" t="str">
        <f>IFERROR(VLOOKUP(D1767,ข้อมูลออเดอร์!A:EK,49,0),"")</f>
        <v/>
      </c>
      <c r="P1767" s="1" t="str">
        <f>IF(D1767="","",ข้อมูลออเดอร์!AX1766)</f>
        <v/>
      </c>
      <c r="Q1767" s="1" t="str">
        <f>IF(D1767="","",ข้อมูลออเดอร์!AX1766)</f>
        <v/>
      </c>
      <c r="R1767" s="1" t="str">
        <f t="shared" si="306"/>
        <v/>
      </c>
      <c r="S1767" s="1" t="str">
        <f>IF('ข้อมูลจังหวัด-อำเภอ'!C1766="","",'ข้อมูลจังหวัด-อำเภอ'!C1766)</f>
        <v/>
      </c>
      <c r="T1767" s="1" t="str">
        <f>IF('ข้อมูลจังหวัด-อำเภอ'!D1766="","",'ข้อมูลจังหวัด-อำเภอ'!D1766)</f>
        <v/>
      </c>
      <c r="U1767" s="1" t="str">
        <f>IFERROR(VLOOKUP(D1767,ข้อมูลออเดอร์!A:EK,46,0),"")</f>
        <v/>
      </c>
      <c r="V1767" s="1" t="str">
        <f>IFERROR(VLOOKUP(D1767,ข้อมูลออเดอร์!A:EK,46,0),"")</f>
        <v/>
      </c>
      <c r="W1767" s="1" t="str">
        <f>IFERROR(VLOOKUP(D1767,ข้อมูลออเดอร์!A:EK,48,0),"")</f>
        <v/>
      </c>
      <c r="X1767" s="1" t="str">
        <f t="shared" si="307"/>
        <v/>
      </c>
      <c r="Y1767" s="1"/>
      <c r="Z1767" s="1"/>
      <c r="AA1767" s="1" t="e">
        <f t="shared" si="308"/>
        <v>#N/A</v>
      </c>
      <c r="AB1767" s="1"/>
      <c r="AC1767" s="1"/>
      <c r="AD1767" s="1"/>
      <c r="AE1767" s="1" t="e">
        <f>IF(ข้อมูลน้ำหนักสินค้า!C1766="","",ข้อมูลน้ำหนักสินค้า!C1766)*J1767</f>
        <v>#VALUE!</v>
      </c>
    </row>
    <row r="1768" spans="1:31">
      <c r="A1768" s="1" t="str">
        <f t="shared" si="298"/>
        <v/>
      </c>
      <c r="B1768" s="1" t="str">
        <f t="shared" si="299"/>
        <v/>
      </c>
      <c r="C1768" s="1" t="str">
        <f t="shared" si="300"/>
        <v/>
      </c>
      <c r="D1768" s="1" t="str">
        <f>IF(ข้อมูลออเดอร์!A1767="","",ข้อมูลออเดอร์!A1767)</f>
        <v/>
      </c>
      <c r="E1768" s="1" t="str">
        <f>IFERROR(IF(VLOOKUP(D1768,ข้อมูลออเดอร์!A:BV,74,0)="Express delivery","NORMAL",IF(VLOOKUP(D1768,ข้อมูลออเดอร์!A:BV,74,0)="Lalamove","B2B_OFFLINE","")),"")</f>
        <v/>
      </c>
      <c r="F1768" s="1" t="str">
        <f t="shared" si="301"/>
        <v/>
      </c>
      <c r="G1768" s="1" t="str">
        <f>IF(ข้อมูลออเดอร์!CV1767="","",ข้อมูลออเดอร์!CV1767)</f>
        <v/>
      </c>
      <c r="H1768" s="1" t="str">
        <f>IF(ข้อมูลออเดอร์!CW1767="","",ข้อมูลออเดอร์!CW1767)</f>
        <v/>
      </c>
      <c r="I1768" s="1" t="str">
        <f>IF(ข้อมูลออเดอร์!CV1767="","",ข้อมูลออเดอร์!CV1767)</f>
        <v/>
      </c>
      <c r="J1768" s="1" t="str">
        <f>IF(ข้อมูลออเดอร์!DD1767="","",ข้อมูลออเดอร์!DD1767)</f>
        <v/>
      </c>
      <c r="K1768" s="102" t="str">
        <f t="shared" si="302"/>
        <v/>
      </c>
      <c r="L1768" s="102" t="str">
        <f t="shared" si="303"/>
        <v/>
      </c>
      <c r="M1768" s="103" t="str">
        <f ca="1" t="shared" si="304"/>
        <v/>
      </c>
      <c r="N1768" s="103" t="str">
        <f ca="1" t="shared" si="305"/>
        <v/>
      </c>
      <c r="O1768" s="1" t="str">
        <f>IFERROR(VLOOKUP(D1768,ข้อมูลออเดอร์!A:EK,49,0),"")</f>
        <v/>
      </c>
      <c r="P1768" s="1" t="str">
        <f>IF(D1768="","",ข้อมูลออเดอร์!AX1767)</f>
        <v/>
      </c>
      <c r="Q1768" s="1" t="str">
        <f>IF(D1768="","",ข้อมูลออเดอร์!AX1767)</f>
        <v/>
      </c>
      <c r="R1768" s="1" t="str">
        <f t="shared" si="306"/>
        <v/>
      </c>
      <c r="S1768" s="1" t="str">
        <f>IF('ข้อมูลจังหวัด-อำเภอ'!C1767="","",'ข้อมูลจังหวัด-อำเภอ'!C1767)</f>
        <v/>
      </c>
      <c r="T1768" s="1" t="str">
        <f>IF('ข้อมูลจังหวัด-อำเภอ'!D1767="","",'ข้อมูลจังหวัด-อำเภอ'!D1767)</f>
        <v/>
      </c>
      <c r="U1768" s="1" t="str">
        <f>IFERROR(VLOOKUP(D1768,ข้อมูลออเดอร์!A:EK,46,0),"")</f>
        <v/>
      </c>
      <c r="V1768" s="1" t="str">
        <f>IFERROR(VLOOKUP(D1768,ข้อมูลออเดอร์!A:EK,46,0),"")</f>
        <v/>
      </c>
      <c r="W1768" s="1" t="str">
        <f>IFERROR(VLOOKUP(D1768,ข้อมูลออเดอร์!A:EK,48,0),"")</f>
        <v/>
      </c>
      <c r="X1768" s="1" t="str">
        <f t="shared" si="307"/>
        <v/>
      </c>
      <c r="Y1768" s="1"/>
      <c r="Z1768" s="1"/>
      <c r="AA1768" s="1" t="e">
        <f t="shared" si="308"/>
        <v>#N/A</v>
      </c>
      <c r="AB1768" s="1"/>
      <c r="AC1768" s="1"/>
      <c r="AD1768" s="1"/>
      <c r="AE1768" s="1" t="e">
        <f>IF(ข้อมูลน้ำหนักสินค้า!C1767="","",ข้อมูลน้ำหนักสินค้า!C1767)*J1768</f>
        <v>#VALUE!</v>
      </c>
    </row>
    <row r="1769" spans="1:31">
      <c r="A1769" s="1" t="str">
        <f t="shared" si="298"/>
        <v/>
      </c>
      <c r="B1769" s="1" t="str">
        <f t="shared" si="299"/>
        <v/>
      </c>
      <c r="C1769" s="1" t="str">
        <f t="shared" si="300"/>
        <v/>
      </c>
      <c r="D1769" s="1" t="str">
        <f>IF(ข้อมูลออเดอร์!A1768="","",ข้อมูลออเดอร์!A1768)</f>
        <v/>
      </c>
      <c r="E1769" s="1" t="str">
        <f>IFERROR(IF(VLOOKUP(D1769,ข้อมูลออเดอร์!A:BV,74,0)="Express delivery","NORMAL",IF(VLOOKUP(D1769,ข้อมูลออเดอร์!A:BV,74,0)="Lalamove","B2B_OFFLINE","")),"")</f>
        <v/>
      </c>
      <c r="F1769" s="1" t="str">
        <f t="shared" si="301"/>
        <v/>
      </c>
      <c r="G1769" s="1" t="str">
        <f>IF(ข้อมูลออเดอร์!CV1768="","",ข้อมูลออเดอร์!CV1768)</f>
        <v/>
      </c>
      <c r="H1769" s="1" t="str">
        <f>IF(ข้อมูลออเดอร์!CW1768="","",ข้อมูลออเดอร์!CW1768)</f>
        <v/>
      </c>
      <c r="I1769" s="1" t="str">
        <f>IF(ข้อมูลออเดอร์!CV1768="","",ข้อมูลออเดอร์!CV1768)</f>
        <v/>
      </c>
      <c r="J1769" s="1" t="str">
        <f>IF(ข้อมูลออเดอร์!DD1768="","",ข้อมูลออเดอร์!DD1768)</f>
        <v/>
      </c>
      <c r="K1769" s="102" t="str">
        <f t="shared" si="302"/>
        <v/>
      </c>
      <c r="L1769" s="102" t="str">
        <f t="shared" si="303"/>
        <v/>
      </c>
      <c r="M1769" s="103" t="str">
        <f ca="1" t="shared" si="304"/>
        <v/>
      </c>
      <c r="N1769" s="103" t="str">
        <f ca="1" t="shared" si="305"/>
        <v/>
      </c>
      <c r="O1769" s="1" t="str">
        <f>IFERROR(VLOOKUP(D1769,ข้อมูลออเดอร์!A:EK,49,0),"")</f>
        <v/>
      </c>
      <c r="P1769" s="1" t="str">
        <f>IF(D1769="","",ข้อมูลออเดอร์!AX1768)</f>
        <v/>
      </c>
      <c r="Q1769" s="1" t="str">
        <f>IF(D1769="","",ข้อมูลออเดอร์!AX1768)</f>
        <v/>
      </c>
      <c r="R1769" s="1" t="str">
        <f t="shared" si="306"/>
        <v/>
      </c>
      <c r="S1769" s="1" t="str">
        <f>IF('ข้อมูลจังหวัด-อำเภอ'!C1768="","",'ข้อมูลจังหวัด-อำเภอ'!C1768)</f>
        <v/>
      </c>
      <c r="T1769" s="1" t="str">
        <f>IF('ข้อมูลจังหวัด-อำเภอ'!D1768="","",'ข้อมูลจังหวัด-อำเภอ'!D1768)</f>
        <v/>
      </c>
      <c r="U1769" s="1" t="str">
        <f>IFERROR(VLOOKUP(D1769,ข้อมูลออเดอร์!A:EK,46,0),"")</f>
        <v/>
      </c>
      <c r="V1769" s="1" t="str">
        <f>IFERROR(VLOOKUP(D1769,ข้อมูลออเดอร์!A:EK,46,0),"")</f>
        <v/>
      </c>
      <c r="W1769" s="1" t="str">
        <f>IFERROR(VLOOKUP(D1769,ข้อมูลออเดอร์!A:EK,48,0),"")</f>
        <v/>
      </c>
      <c r="X1769" s="1" t="str">
        <f t="shared" si="307"/>
        <v/>
      </c>
      <c r="Y1769" s="1"/>
      <c r="Z1769" s="1"/>
      <c r="AA1769" s="1" t="e">
        <f t="shared" si="308"/>
        <v>#N/A</v>
      </c>
      <c r="AB1769" s="1"/>
      <c r="AC1769" s="1"/>
      <c r="AD1769" s="1"/>
      <c r="AE1769" s="1" t="e">
        <f>IF(ข้อมูลน้ำหนักสินค้า!C1768="","",ข้อมูลน้ำหนักสินค้า!C1768)*J1769</f>
        <v>#VALUE!</v>
      </c>
    </row>
    <row r="1770" spans="1:31">
      <c r="A1770" s="1" t="str">
        <f t="shared" si="298"/>
        <v/>
      </c>
      <c r="B1770" s="1" t="str">
        <f t="shared" si="299"/>
        <v/>
      </c>
      <c r="C1770" s="1" t="str">
        <f t="shared" si="300"/>
        <v/>
      </c>
      <c r="D1770" s="1" t="str">
        <f>IF(ข้อมูลออเดอร์!A1769="","",ข้อมูลออเดอร์!A1769)</f>
        <v/>
      </c>
      <c r="E1770" s="1" t="str">
        <f>IFERROR(IF(VLOOKUP(D1770,ข้อมูลออเดอร์!A:BV,74,0)="Express delivery","NORMAL",IF(VLOOKUP(D1770,ข้อมูลออเดอร์!A:BV,74,0)="Lalamove","B2B_OFFLINE","")),"")</f>
        <v/>
      </c>
      <c r="F1770" s="1" t="str">
        <f t="shared" si="301"/>
        <v/>
      </c>
      <c r="G1770" s="1" t="str">
        <f>IF(ข้อมูลออเดอร์!CV1769="","",ข้อมูลออเดอร์!CV1769)</f>
        <v/>
      </c>
      <c r="H1770" s="1" t="str">
        <f>IF(ข้อมูลออเดอร์!CW1769="","",ข้อมูลออเดอร์!CW1769)</f>
        <v/>
      </c>
      <c r="I1770" s="1" t="str">
        <f>IF(ข้อมูลออเดอร์!CV1769="","",ข้อมูลออเดอร์!CV1769)</f>
        <v/>
      </c>
      <c r="J1770" s="1" t="str">
        <f>IF(ข้อมูลออเดอร์!DD1769="","",ข้อมูลออเดอร์!DD1769)</f>
        <v/>
      </c>
      <c r="K1770" s="102" t="str">
        <f t="shared" si="302"/>
        <v/>
      </c>
      <c r="L1770" s="102" t="str">
        <f t="shared" si="303"/>
        <v/>
      </c>
      <c r="M1770" s="103" t="str">
        <f ca="1" t="shared" si="304"/>
        <v/>
      </c>
      <c r="N1770" s="103" t="str">
        <f ca="1" t="shared" si="305"/>
        <v/>
      </c>
      <c r="O1770" s="1" t="str">
        <f>IFERROR(VLOOKUP(D1770,ข้อมูลออเดอร์!A:EK,49,0),"")</f>
        <v/>
      </c>
      <c r="P1770" s="1" t="str">
        <f>IF(D1770="","",ข้อมูลออเดอร์!AX1769)</f>
        <v/>
      </c>
      <c r="Q1770" s="1" t="str">
        <f>IF(D1770="","",ข้อมูลออเดอร์!AX1769)</f>
        <v/>
      </c>
      <c r="R1770" s="1" t="str">
        <f t="shared" si="306"/>
        <v/>
      </c>
      <c r="S1770" s="1" t="str">
        <f>IF('ข้อมูลจังหวัด-อำเภอ'!C1769="","",'ข้อมูลจังหวัด-อำเภอ'!C1769)</f>
        <v/>
      </c>
      <c r="T1770" s="1" t="str">
        <f>IF('ข้อมูลจังหวัด-อำเภอ'!D1769="","",'ข้อมูลจังหวัด-อำเภอ'!D1769)</f>
        <v/>
      </c>
      <c r="U1770" s="1" t="str">
        <f>IFERROR(VLOOKUP(D1770,ข้อมูลออเดอร์!A:EK,46,0),"")</f>
        <v/>
      </c>
      <c r="V1770" s="1" t="str">
        <f>IFERROR(VLOOKUP(D1770,ข้อมูลออเดอร์!A:EK,46,0),"")</f>
        <v/>
      </c>
      <c r="W1770" s="1" t="str">
        <f>IFERROR(VLOOKUP(D1770,ข้อมูลออเดอร์!A:EK,48,0),"")</f>
        <v/>
      </c>
      <c r="X1770" s="1" t="str">
        <f t="shared" si="307"/>
        <v/>
      </c>
      <c r="Y1770" s="1"/>
      <c r="Z1770" s="1"/>
      <c r="AA1770" s="1" t="e">
        <f t="shared" si="308"/>
        <v>#N/A</v>
      </c>
      <c r="AB1770" s="1"/>
      <c r="AC1770" s="1"/>
      <c r="AD1770" s="1"/>
      <c r="AE1770" s="1" t="e">
        <f>IF(ข้อมูลน้ำหนักสินค้า!C1769="","",ข้อมูลน้ำหนักสินค้า!C1769)*J1770</f>
        <v>#VALUE!</v>
      </c>
    </row>
    <row r="1771" spans="1:31">
      <c r="A1771" s="1" t="str">
        <f t="shared" si="298"/>
        <v/>
      </c>
      <c r="B1771" s="1" t="str">
        <f t="shared" si="299"/>
        <v/>
      </c>
      <c r="C1771" s="1" t="str">
        <f t="shared" si="300"/>
        <v/>
      </c>
      <c r="D1771" s="1" t="str">
        <f>IF(ข้อมูลออเดอร์!A1770="","",ข้อมูลออเดอร์!A1770)</f>
        <v/>
      </c>
      <c r="E1771" s="1" t="str">
        <f>IFERROR(IF(VLOOKUP(D1771,ข้อมูลออเดอร์!A:BV,74,0)="Express delivery","NORMAL",IF(VLOOKUP(D1771,ข้อมูลออเดอร์!A:BV,74,0)="Lalamove","B2B_OFFLINE","")),"")</f>
        <v/>
      </c>
      <c r="F1771" s="1" t="str">
        <f t="shared" si="301"/>
        <v/>
      </c>
      <c r="G1771" s="1" t="str">
        <f>IF(ข้อมูลออเดอร์!CV1770="","",ข้อมูลออเดอร์!CV1770)</f>
        <v/>
      </c>
      <c r="H1771" s="1" t="str">
        <f>IF(ข้อมูลออเดอร์!CW1770="","",ข้อมูลออเดอร์!CW1770)</f>
        <v/>
      </c>
      <c r="I1771" s="1" t="str">
        <f>IF(ข้อมูลออเดอร์!CV1770="","",ข้อมูลออเดอร์!CV1770)</f>
        <v/>
      </c>
      <c r="J1771" s="1" t="str">
        <f>IF(ข้อมูลออเดอร์!DD1770="","",ข้อมูลออเดอร์!DD1770)</f>
        <v/>
      </c>
      <c r="K1771" s="102" t="str">
        <f t="shared" si="302"/>
        <v/>
      </c>
      <c r="L1771" s="102" t="str">
        <f t="shared" si="303"/>
        <v/>
      </c>
      <c r="M1771" s="103" t="str">
        <f ca="1" t="shared" si="304"/>
        <v/>
      </c>
      <c r="N1771" s="103" t="str">
        <f ca="1" t="shared" si="305"/>
        <v/>
      </c>
      <c r="O1771" s="1" t="str">
        <f>IFERROR(VLOOKUP(D1771,ข้อมูลออเดอร์!A:EK,49,0),"")</f>
        <v/>
      </c>
      <c r="P1771" s="1" t="str">
        <f>IF(D1771="","",ข้อมูลออเดอร์!AX1770)</f>
        <v/>
      </c>
      <c r="Q1771" s="1" t="str">
        <f>IF(D1771="","",ข้อมูลออเดอร์!AX1770)</f>
        <v/>
      </c>
      <c r="R1771" s="1" t="str">
        <f t="shared" si="306"/>
        <v/>
      </c>
      <c r="S1771" s="1" t="str">
        <f>IF('ข้อมูลจังหวัด-อำเภอ'!C1770="","",'ข้อมูลจังหวัด-อำเภอ'!C1770)</f>
        <v/>
      </c>
      <c r="T1771" s="1" t="str">
        <f>IF('ข้อมูลจังหวัด-อำเภอ'!D1770="","",'ข้อมูลจังหวัด-อำเภอ'!D1770)</f>
        <v/>
      </c>
      <c r="U1771" s="1" t="str">
        <f>IFERROR(VLOOKUP(D1771,ข้อมูลออเดอร์!A:EK,46,0),"")</f>
        <v/>
      </c>
      <c r="V1771" s="1" t="str">
        <f>IFERROR(VLOOKUP(D1771,ข้อมูลออเดอร์!A:EK,46,0),"")</f>
        <v/>
      </c>
      <c r="W1771" s="1" t="str">
        <f>IFERROR(VLOOKUP(D1771,ข้อมูลออเดอร์!A:EK,48,0),"")</f>
        <v/>
      </c>
      <c r="X1771" s="1" t="str">
        <f t="shared" si="307"/>
        <v/>
      </c>
      <c r="Y1771" s="1"/>
      <c r="Z1771" s="1"/>
      <c r="AA1771" s="1" t="e">
        <f t="shared" si="308"/>
        <v>#N/A</v>
      </c>
      <c r="AB1771" s="1"/>
      <c r="AC1771" s="1"/>
      <c r="AD1771" s="1"/>
      <c r="AE1771" s="1" t="e">
        <f>IF(ข้อมูลน้ำหนักสินค้า!C1770="","",ข้อมูลน้ำหนักสินค้า!C1770)*J1771</f>
        <v>#VALUE!</v>
      </c>
    </row>
    <row r="1772" spans="1:31">
      <c r="A1772" s="1" t="str">
        <f t="shared" si="298"/>
        <v/>
      </c>
      <c r="B1772" s="1" t="str">
        <f t="shared" si="299"/>
        <v/>
      </c>
      <c r="C1772" s="1" t="str">
        <f t="shared" si="300"/>
        <v/>
      </c>
      <c r="D1772" s="1" t="str">
        <f>IF(ข้อมูลออเดอร์!A1771="","",ข้อมูลออเดอร์!A1771)</f>
        <v/>
      </c>
      <c r="E1772" s="1" t="str">
        <f>IFERROR(IF(VLOOKUP(D1772,ข้อมูลออเดอร์!A:BV,74,0)="Express delivery","NORMAL",IF(VLOOKUP(D1772,ข้อมูลออเดอร์!A:BV,74,0)="Lalamove","B2B_OFFLINE","")),"")</f>
        <v/>
      </c>
      <c r="F1772" s="1" t="str">
        <f t="shared" si="301"/>
        <v/>
      </c>
      <c r="G1772" s="1" t="str">
        <f>IF(ข้อมูลออเดอร์!CV1771="","",ข้อมูลออเดอร์!CV1771)</f>
        <v/>
      </c>
      <c r="H1772" s="1" t="str">
        <f>IF(ข้อมูลออเดอร์!CW1771="","",ข้อมูลออเดอร์!CW1771)</f>
        <v/>
      </c>
      <c r="I1772" s="1" t="str">
        <f>IF(ข้อมูลออเดอร์!CV1771="","",ข้อมูลออเดอร์!CV1771)</f>
        <v/>
      </c>
      <c r="J1772" s="1" t="str">
        <f>IF(ข้อมูลออเดอร์!DD1771="","",ข้อมูลออเดอร์!DD1771)</f>
        <v/>
      </c>
      <c r="K1772" s="102" t="str">
        <f t="shared" si="302"/>
        <v/>
      </c>
      <c r="L1772" s="102" t="str">
        <f t="shared" si="303"/>
        <v/>
      </c>
      <c r="M1772" s="103" t="str">
        <f ca="1" t="shared" si="304"/>
        <v/>
      </c>
      <c r="N1772" s="103" t="str">
        <f ca="1" t="shared" si="305"/>
        <v/>
      </c>
      <c r="O1772" s="1" t="str">
        <f>IFERROR(VLOOKUP(D1772,ข้อมูลออเดอร์!A:EK,49,0),"")</f>
        <v/>
      </c>
      <c r="P1772" s="1" t="str">
        <f>IF(D1772="","",ข้อมูลออเดอร์!AX1771)</f>
        <v/>
      </c>
      <c r="Q1772" s="1" t="str">
        <f>IF(D1772="","",ข้อมูลออเดอร์!AX1771)</f>
        <v/>
      </c>
      <c r="R1772" s="1" t="str">
        <f t="shared" si="306"/>
        <v/>
      </c>
      <c r="S1772" s="1" t="str">
        <f>IF('ข้อมูลจังหวัด-อำเภอ'!C1771="","",'ข้อมูลจังหวัด-อำเภอ'!C1771)</f>
        <v/>
      </c>
      <c r="T1772" s="1" t="str">
        <f>IF('ข้อมูลจังหวัด-อำเภอ'!D1771="","",'ข้อมูลจังหวัด-อำเภอ'!D1771)</f>
        <v/>
      </c>
      <c r="U1772" s="1" t="str">
        <f>IFERROR(VLOOKUP(D1772,ข้อมูลออเดอร์!A:EK,46,0),"")</f>
        <v/>
      </c>
      <c r="V1772" s="1" t="str">
        <f>IFERROR(VLOOKUP(D1772,ข้อมูลออเดอร์!A:EK,46,0),"")</f>
        <v/>
      </c>
      <c r="W1772" s="1" t="str">
        <f>IFERROR(VLOOKUP(D1772,ข้อมูลออเดอร์!A:EK,48,0),"")</f>
        <v/>
      </c>
      <c r="X1772" s="1" t="str">
        <f t="shared" si="307"/>
        <v/>
      </c>
      <c r="Y1772" s="1"/>
      <c r="Z1772" s="1"/>
      <c r="AA1772" s="1" t="e">
        <f t="shared" si="308"/>
        <v>#N/A</v>
      </c>
      <c r="AB1772" s="1"/>
      <c r="AC1772" s="1"/>
      <c r="AD1772" s="1"/>
      <c r="AE1772" s="1" t="e">
        <f>IF(ข้อมูลน้ำหนักสินค้า!C1771="","",ข้อมูลน้ำหนักสินค้า!C1771)*J1772</f>
        <v>#VALUE!</v>
      </c>
    </row>
    <row r="1773" spans="1:31">
      <c r="A1773" s="1" t="str">
        <f t="shared" si="298"/>
        <v/>
      </c>
      <c r="B1773" s="1" t="str">
        <f t="shared" si="299"/>
        <v/>
      </c>
      <c r="C1773" s="1" t="str">
        <f t="shared" si="300"/>
        <v/>
      </c>
      <c r="D1773" s="1" t="str">
        <f>IF(ข้อมูลออเดอร์!A1772="","",ข้อมูลออเดอร์!A1772)</f>
        <v/>
      </c>
      <c r="E1773" s="1" t="str">
        <f>IFERROR(IF(VLOOKUP(D1773,ข้อมูลออเดอร์!A:BV,74,0)="Express delivery","NORMAL",IF(VLOOKUP(D1773,ข้อมูลออเดอร์!A:BV,74,0)="Lalamove","B2B_OFFLINE","")),"")</f>
        <v/>
      </c>
      <c r="F1773" s="1" t="str">
        <f t="shared" si="301"/>
        <v/>
      </c>
      <c r="G1773" s="1" t="str">
        <f>IF(ข้อมูลออเดอร์!CV1772="","",ข้อมูลออเดอร์!CV1772)</f>
        <v/>
      </c>
      <c r="H1773" s="1" t="str">
        <f>IF(ข้อมูลออเดอร์!CW1772="","",ข้อมูลออเดอร์!CW1772)</f>
        <v/>
      </c>
      <c r="I1773" s="1" t="str">
        <f>IF(ข้อมูลออเดอร์!CV1772="","",ข้อมูลออเดอร์!CV1772)</f>
        <v/>
      </c>
      <c r="J1773" s="1" t="str">
        <f>IF(ข้อมูลออเดอร์!DD1772="","",ข้อมูลออเดอร์!DD1772)</f>
        <v/>
      </c>
      <c r="K1773" s="102" t="str">
        <f t="shared" si="302"/>
        <v/>
      </c>
      <c r="L1773" s="102" t="str">
        <f t="shared" si="303"/>
        <v/>
      </c>
      <c r="M1773" s="103" t="str">
        <f ca="1" t="shared" si="304"/>
        <v/>
      </c>
      <c r="N1773" s="103" t="str">
        <f ca="1" t="shared" si="305"/>
        <v/>
      </c>
      <c r="O1773" s="1" t="str">
        <f>IFERROR(VLOOKUP(D1773,ข้อมูลออเดอร์!A:EK,49,0),"")</f>
        <v/>
      </c>
      <c r="P1773" s="1" t="str">
        <f>IF(D1773="","",ข้อมูลออเดอร์!AX1772)</f>
        <v/>
      </c>
      <c r="Q1773" s="1" t="str">
        <f>IF(D1773="","",ข้อมูลออเดอร์!AX1772)</f>
        <v/>
      </c>
      <c r="R1773" s="1" t="str">
        <f t="shared" si="306"/>
        <v/>
      </c>
      <c r="S1773" s="1" t="str">
        <f>IF('ข้อมูลจังหวัด-อำเภอ'!C1772="","",'ข้อมูลจังหวัด-อำเภอ'!C1772)</f>
        <v/>
      </c>
      <c r="T1773" s="1" t="str">
        <f>IF('ข้อมูลจังหวัด-อำเภอ'!D1772="","",'ข้อมูลจังหวัด-อำเภอ'!D1772)</f>
        <v/>
      </c>
      <c r="U1773" s="1" t="str">
        <f>IFERROR(VLOOKUP(D1773,ข้อมูลออเดอร์!A:EK,46,0),"")</f>
        <v/>
      </c>
      <c r="V1773" s="1" t="str">
        <f>IFERROR(VLOOKUP(D1773,ข้อมูลออเดอร์!A:EK,46,0),"")</f>
        <v/>
      </c>
      <c r="W1773" s="1" t="str">
        <f>IFERROR(VLOOKUP(D1773,ข้อมูลออเดอร์!A:EK,48,0),"")</f>
        <v/>
      </c>
      <c r="X1773" s="1" t="str">
        <f t="shared" si="307"/>
        <v/>
      </c>
      <c r="Y1773" s="1"/>
      <c r="Z1773" s="1"/>
      <c r="AA1773" s="1" t="e">
        <f t="shared" si="308"/>
        <v>#N/A</v>
      </c>
      <c r="AB1773" s="1"/>
      <c r="AC1773" s="1"/>
      <c r="AD1773" s="1"/>
      <c r="AE1773" s="1" t="e">
        <f>IF(ข้อมูลน้ำหนักสินค้า!C1772="","",ข้อมูลน้ำหนักสินค้า!C1772)*J1773</f>
        <v>#VALUE!</v>
      </c>
    </row>
    <row r="1774" spans="1:31">
      <c r="A1774" s="1" t="str">
        <f t="shared" si="298"/>
        <v/>
      </c>
      <c r="B1774" s="1" t="str">
        <f t="shared" si="299"/>
        <v/>
      </c>
      <c r="C1774" s="1" t="str">
        <f t="shared" si="300"/>
        <v/>
      </c>
      <c r="D1774" s="1" t="str">
        <f>IF(ข้อมูลออเดอร์!A1773="","",ข้อมูลออเดอร์!A1773)</f>
        <v/>
      </c>
      <c r="E1774" s="1" t="str">
        <f>IFERROR(IF(VLOOKUP(D1774,ข้อมูลออเดอร์!A:BV,74,0)="Express delivery","NORMAL",IF(VLOOKUP(D1774,ข้อมูลออเดอร์!A:BV,74,0)="Lalamove","B2B_OFFLINE","")),"")</f>
        <v/>
      </c>
      <c r="F1774" s="1" t="str">
        <f t="shared" si="301"/>
        <v/>
      </c>
      <c r="G1774" s="1" t="str">
        <f>IF(ข้อมูลออเดอร์!CV1773="","",ข้อมูลออเดอร์!CV1773)</f>
        <v/>
      </c>
      <c r="H1774" s="1" t="str">
        <f>IF(ข้อมูลออเดอร์!CW1773="","",ข้อมูลออเดอร์!CW1773)</f>
        <v/>
      </c>
      <c r="I1774" s="1" t="str">
        <f>IF(ข้อมูลออเดอร์!CV1773="","",ข้อมูลออเดอร์!CV1773)</f>
        <v/>
      </c>
      <c r="J1774" s="1" t="str">
        <f>IF(ข้อมูลออเดอร์!DD1773="","",ข้อมูลออเดอร์!DD1773)</f>
        <v/>
      </c>
      <c r="K1774" s="102" t="str">
        <f t="shared" si="302"/>
        <v/>
      </c>
      <c r="L1774" s="102" t="str">
        <f t="shared" si="303"/>
        <v/>
      </c>
      <c r="M1774" s="103" t="str">
        <f ca="1" t="shared" si="304"/>
        <v/>
      </c>
      <c r="N1774" s="103" t="str">
        <f ca="1" t="shared" si="305"/>
        <v/>
      </c>
      <c r="O1774" s="1" t="str">
        <f>IFERROR(VLOOKUP(D1774,ข้อมูลออเดอร์!A:EK,49,0),"")</f>
        <v/>
      </c>
      <c r="P1774" s="1" t="str">
        <f>IF(D1774="","",ข้อมูลออเดอร์!AX1773)</f>
        <v/>
      </c>
      <c r="Q1774" s="1" t="str">
        <f>IF(D1774="","",ข้อมูลออเดอร์!AX1773)</f>
        <v/>
      </c>
      <c r="R1774" s="1" t="str">
        <f t="shared" si="306"/>
        <v/>
      </c>
      <c r="S1774" s="1" t="str">
        <f>IF('ข้อมูลจังหวัด-อำเภอ'!C1773="","",'ข้อมูลจังหวัด-อำเภอ'!C1773)</f>
        <v/>
      </c>
      <c r="T1774" s="1" t="str">
        <f>IF('ข้อมูลจังหวัด-อำเภอ'!D1773="","",'ข้อมูลจังหวัด-อำเภอ'!D1773)</f>
        <v/>
      </c>
      <c r="U1774" s="1" t="str">
        <f>IFERROR(VLOOKUP(D1774,ข้อมูลออเดอร์!A:EK,46,0),"")</f>
        <v/>
      </c>
      <c r="V1774" s="1" t="str">
        <f>IFERROR(VLOOKUP(D1774,ข้อมูลออเดอร์!A:EK,46,0),"")</f>
        <v/>
      </c>
      <c r="W1774" s="1" t="str">
        <f>IFERROR(VLOOKUP(D1774,ข้อมูลออเดอร์!A:EK,48,0),"")</f>
        <v/>
      </c>
      <c r="X1774" s="1" t="str">
        <f t="shared" si="307"/>
        <v/>
      </c>
      <c r="Y1774" s="1"/>
      <c r="Z1774" s="1"/>
      <c r="AA1774" s="1" t="e">
        <f t="shared" si="308"/>
        <v>#N/A</v>
      </c>
      <c r="AB1774" s="1"/>
      <c r="AC1774" s="1"/>
      <c r="AD1774" s="1"/>
      <c r="AE1774" s="1" t="e">
        <f>IF(ข้อมูลน้ำหนักสินค้า!C1773="","",ข้อมูลน้ำหนักสินค้า!C1773)*J1774</f>
        <v>#VALUE!</v>
      </c>
    </row>
    <row r="1775" spans="1:31">
      <c r="A1775" s="1" t="str">
        <f t="shared" si="298"/>
        <v/>
      </c>
      <c r="B1775" s="1" t="str">
        <f t="shared" si="299"/>
        <v/>
      </c>
      <c r="C1775" s="1" t="str">
        <f t="shared" si="300"/>
        <v/>
      </c>
      <c r="D1775" s="1" t="str">
        <f>IF(ข้อมูลออเดอร์!A1774="","",ข้อมูลออเดอร์!A1774)</f>
        <v/>
      </c>
      <c r="E1775" s="1" t="str">
        <f>IFERROR(IF(VLOOKUP(D1775,ข้อมูลออเดอร์!A:BV,74,0)="Express delivery","NORMAL",IF(VLOOKUP(D1775,ข้อมูลออเดอร์!A:BV,74,0)="Lalamove","B2B_OFFLINE","")),"")</f>
        <v/>
      </c>
      <c r="F1775" s="1" t="str">
        <f t="shared" si="301"/>
        <v/>
      </c>
      <c r="G1775" s="1" t="str">
        <f>IF(ข้อมูลออเดอร์!CV1774="","",ข้อมูลออเดอร์!CV1774)</f>
        <v/>
      </c>
      <c r="H1775" s="1" t="str">
        <f>IF(ข้อมูลออเดอร์!CW1774="","",ข้อมูลออเดอร์!CW1774)</f>
        <v/>
      </c>
      <c r="I1775" s="1" t="str">
        <f>IF(ข้อมูลออเดอร์!CV1774="","",ข้อมูลออเดอร์!CV1774)</f>
        <v/>
      </c>
      <c r="J1775" s="1" t="str">
        <f>IF(ข้อมูลออเดอร์!DD1774="","",ข้อมูลออเดอร์!DD1774)</f>
        <v/>
      </c>
      <c r="K1775" s="102" t="str">
        <f t="shared" si="302"/>
        <v/>
      </c>
      <c r="L1775" s="102" t="str">
        <f t="shared" si="303"/>
        <v/>
      </c>
      <c r="M1775" s="103" t="str">
        <f ca="1" t="shared" si="304"/>
        <v/>
      </c>
      <c r="N1775" s="103" t="str">
        <f ca="1" t="shared" si="305"/>
        <v/>
      </c>
      <c r="O1775" s="1" t="str">
        <f>IFERROR(VLOOKUP(D1775,ข้อมูลออเดอร์!A:EK,49,0),"")</f>
        <v/>
      </c>
      <c r="P1775" s="1" t="str">
        <f>IF(D1775="","",ข้อมูลออเดอร์!AX1774)</f>
        <v/>
      </c>
      <c r="Q1775" s="1" t="str">
        <f>IF(D1775="","",ข้อมูลออเดอร์!AX1774)</f>
        <v/>
      </c>
      <c r="R1775" s="1" t="str">
        <f t="shared" si="306"/>
        <v/>
      </c>
      <c r="S1775" s="1" t="str">
        <f>IF('ข้อมูลจังหวัด-อำเภอ'!C1774="","",'ข้อมูลจังหวัด-อำเภอ'!C1774)</f>
        <v/>
      </c>
      <c r="T1775" s="1" t="str">
        <f>IF('ข้อมูลจังหวัด-อำเภอ'!D1774="","",'ข้อมูลจังหวัด-อำเภอ'!D1774)</f>
        <v/>
      </c>
      <c r="U1775" s="1" t="str">
        <f>IFERROR(VLOOKUP(D1775,ข้อมูลออเดอร์!A:EK,46,0),"")</f>
        <v/>
      </c>
      <c r="V1775" s="1" t="str">
        <f>IFERROR(VLOOKUP(D1775,ข้อมูลออเดอร์!A:EK,46,0),"")</f>
        <v/>
      </c>
      <c r="W1775" s="1" t="str">
        <f>IFERROR(VLOOKUP(D1775,ข้อมูลออเดอร์!A:EK,48,0),"")</f>
        <v/>
      </c>
      <c r="X1775" s="1" t="str">
        <f t="shared" si="307"/>
        <v/>
      </c>
      <c r="Y1775" s="1"/>
      <c r="Z1775" s="1"/>
      <c r="AA1775" s="1" t="e">
        <f t="shared" si="308"/>
        <v>#N/A</v>
      </c>
      <c r="AB1775" s="1"/>
      <c r="AC1775" s="1"/>
      <c r="AD1775" s="1"/>
      <c r="AE1775" s="1" t="e">
        <f>IF(ข้อมูลน้ำหนักสินค้า!C1774="","",ข้อมูลน้ำหนักสินค้า!C1774)*J1775</f>
        <v>#VALUE!</v>
      </c>
    </row>
    <row r="1776" spans="1:31">
      <c r="A1776" s="1" t="str">
        <f t="shared" si="298"/>
        <v/>
      </c>
      <c r="B1776" s="1" t="str">
        <f t="shared" si="299"/>
        <v/>
      </c>
      <c r="C1776" s="1" t="str">
        <f t="shared" si="300"/>
        <v/>
      </c>
      <c r="D1776" s="1" t="str">
        <f>IF(ข้อมูลออเดอร์!A1775="","",ข้อมูลออเดอร์!A1775)</f>
        <v/>
      </c>
      <c r="E1776" s="1" t="str">
        <f>IFERROR(IF(VLOOKUP(D1776,ข้อมูลออเดอร์!A:BV,74,0)="Express delivery","NORMAL",IF(VLOOKUP(D1776,ข้อมูลออเดอร์!A:BV,74,0)="Lalamove","B2B_OFFLINE","")),"")</f>
        <v/>
      </c>
      <c r="F1776" s="1" t="str">
        <f t="shared" si="301"/>
        <v/>
      </c>
      <c r="G1776" s="1" t="str">
        <f>IF(ข้อมูลออเดอร์!CV1775="","",ข้อมูลออเดอร์!CV1775)</f>
        <v/>
      </c>
      <c r="H1776" s="1" t="str">
        <f>IF(ข้อมูลออเดอร์!CW1775="","",ข้อมูลออเดอร์!CW1775)</f>
        <v/>
      </c>
      <c r="I1776" s="1" t="str">
        <f>IF(ข้อมูลออเดอร์!CV1775="","",ข้อมูลออเดอร์!CV1775)</f>
        <v/>
      </c>
      <c r="J1776" s="1" t="str">
        <f>IF(ข้อมูลออเดอร์!DD1775="","",ข้อมูลออเดอร์!DD1775)</f>
        <v/>
      </c>
      <c r="K1776" s="102" t="str">
        <f t="shared" si="302"/>
        <v/>
      </c>
      <c r="L1776" s="102" t="str">
        <f t="shared" si="303"/>
        <v/>
      </c>
      <c r="M1776" s="103" t="str">
        <f ca="1" t="shared" si="304"/>
        <v/>
      </c>
      <c r="N1776" s="103" t="str">
        <f ca="1" t="shared" si="305"/>
        <v/>
      </c>
      <c r="O1776" s="1" t="str">
        <f>IFERROR(VLOOKUP(D1776,ข้อมูลออเดอร์!A:EK,49,0),"")</f>
        <v/>
      </c>
      <c r="P1776" s="1" t="str">
        <f>IF(D1776="","",ข้อมูลออเดอร์!AX1775)</f>
        <v/>
      </c>
      <c r="Q1776" s="1" t="str">
        <f>IF(D1776="","",ข้อมูลออเดอร์!AX1775)</f>
        <v/>
      </c>
      <c r="R1776" s="1" t="str">
        <f t="shared" si="306"/>
        <v/>
      </c>
      <c r="S1776" s="1" t="str">
        <f>IF('ข้อมูลจังหวัด-อำเภอ'!C1775="","",'ข้อมูลจังหวัด-อำเภอ'!C1775)</f>
        <v/>
      </c>
      <c r="T1776" s="1" t="str">
        <f>IF('ข้อมูลจังหวัด-อำเภอ'!D1775="","",'ข้อมูลจังหวัด-อำเภอ'!D1775)</f>
        <v/>
      </c>
      <c r="U1776" s="1" t="str">
        <f>IFERROR(VLOOKUP(D1776,ข้อมูลออเดอร์!A:EK,46,0),"")</f>
        <v/>
      </c>
      <c r="V1776" s="1" t="str">
        <f>IFERROR(VLOOKUP(D1776,ข้อมูลออเดอร์!A:EK,46,0),"")</f>
        <v/>
      </c>
      <c r="W1776" s="1" t="str">
        <f>IFERROR(VLOOKUP(D1776,ข้อมูลออเดอร์!A:EK,48,0),"")</f>
        <v/>
      </c>
      <c r="X1776" s="1" t="str">
        <f t="shared" si="307"/>
        <v/>
      </c>
      <c r="Y1776" s="1"/>
      <c r="Z1776" s="1"/>
      <c r="AA1776" s="1" t="e">
        <f t="shared" si="308"/>
        <v>#N/A</v>
      </c>
      <c r="AB1776" s="1"/>
      <c r="AC1776" s="1"/>
      <c r="AD1776" s="1"/>
      <c r="AE1776" s="1" t="e">
        <f>IF(ข้อมูลน้ำหนักสินค้า!C1775="","",ข้อมูลน้ำหนักสินค้า!C1775)*J1776</f>
        <v>#VALUE!</v>
      </c>
    </row>
    <row r="1777" spans="1:31">
      <c r="A1777" s="1" t="str">
        <f t="shared" si="298"/>
        <v/>
      </c>
      <c r="B1777" s="1" t="str">
        <f t="shared" si="299"/>
        <v/>
      </c>
      <c r="C1777" s="1" t="str">
        <f t="shared" si="300"/>
        <v/>
      </c>
      <c r="D1777" s="1" t="str">
        <f>IF(ข้อมูลออเดอร์!A1776="","",ข้อมูลออเดอร์!A1776)</f>
        <v/>
      </c>
      <c r="E1777" s="1" t="str">
        <f>IFERROR(IF(VLOOKUP(D1777,ข้อมูลออเดอร์!A:BV,74,0)="Express delivery","NORMAL",IF(VLOOKUP(D1777,ข้อมูลออเดอร์!A:BV,74,0)="Lalamove","B2B_OFFLINE","")),"")</f>
        <v/>
      </c>
      <c r="F1777" s="1" t="str">
        <f t="shared" si="301"/>
        <v/>
      </c>
      <c r="G1777" s="1" t="str">
        <f>IF(ข้อมูลออเดอร์!CV1776="","",ข้อมูลออเดอร์!CV1776)</f>
        <v/>
      </c>
      <c r="H1777" s="1" t="str">
        <f>IF(ข้อมูลออเดอร์!CW1776="","",ข้อมูลออเดอร์!CW1776)</f>
        <v/>
      </c>
      <c r="I1777" s="1" t="str">
        <f>IF(ข้อมูลออเดอร์!CV1776="","",ข้อมูลออเดอร์!CV1776)</f>
        <v/>
      </c>
      <c r="J1777" s="1" t="str">
        <f>IF(ข้อมูลออเดอร์!DD1776="","",ข้อมูลออเดอร์!DD1776)</f>
        <v/>
      </c>
      <c r="K1777" s="102" t="str">
        <f t="shared" si="302"/>
        <v/>
      </c>
      <c r="L1777" s="102" t="str">
        <f t="shared" si="303"/>
        <v/>
      </c>
      <c r="M1777" s="103" t="str">
        <f ca="1" t="shared" si="304"/>
        <v/>
      </c>
      <c r="N1777" s="103" t="str">
        <f ca="1" t="shared" si="305"/>
        <v/>
      </c>
      <c r="O1777" s="1" t="str">
        <f>IFERROR(VLOOKUP(D1777,ข้อมูลออเดอร์!A:EK,49,0),"")</f>
        <v/>
      </c>
      <c r="P1777" s="1" t="str">
        <f>IF(D1777="","",ข้อมูลออเดอร์!AX1776)</f>
        <v/>
      </c>
      <c r="Q1777" s="1" t="str">
        <f>IF(D1777="","",ข้อมูลออเดอร์!AX1776)</f>
        <v/>
      </c>
      <c r="R1777" s="1" t="str">
        <f t="shared" si="306"/>
        <v/>
      </c>
      <c r="S1777" s="1" t="str">
        <f>IF('ข้อมูลจังหวัด-อำเภอ'!C1776="","",'ข้อมูลจังหวัด-อำเภอ'!C1776)</f>
        <v/>
      </c>
      <c r="T1777" s="1" t="str">
        <f>IF('ข้อมูลจังหวัด-อำเภอ'!D1776="","",'ข้อมูลจังหวัด-อำเภอ'!D1776)</f>
        <v/>
      </c>
      <c r="U1777" s="1" t="str">
        <f>IFERROR(VLOOKUP(D1777,ข้อมูลออเดอร์!A:EK,46,0),"")</f>
        <v/>
      </c>
      <c r="V1777" s="1" t="str">
        <f>IFERROR(VLOOKUP(D1777,ข้อมูลออเดอร์!A:EK,46,0),"")</f>
        <v/>
      </c>
      <c r="W1777" s="1" t="str">
        <f>IFERROR(VLOOKUP(D1777,ข้อมูลออเดอร์!A:EK,48,0),"")</f>
        <v/>
      </c>
      <c r="X1777" s="1" t="str">
        <f t="shared" si="307"/>
        <v/>
      </c>
      <c r="Y1777" s="1"/>
      <c r="Z1777" s="1"/>
      <c r="AA1777" s="1" t="e">
        <f t="shared" si="308"/>
        <v>#N/A</v>
      </c>
      <c r="AB1777" s="1"/>
      <c r="AC1777" s="1"/>
      <c r="AD1777" s="1"/>
      <c r="AE1777" s="1" t="e">
        <f>IF(ข้อมูลน้ำหนักสินค้า!C1776="","",ข้อมูลน้ำหนักสินค้า!C1776)*J1777</f>
        <v>#VALUE!</v>
      </c>
    </row>
    <row r="1778" spans="1:31">
      <c r="A1778" s="1" t="str">
        <f t="shared" si="298"/>
        <v/>
      </c>
      <c r="B1778" s="1" t="str">
        <f t="shared" si="299"/>
        <v/>
      </c>
      <c r="C1778" s="1" t="str">
        <f t="shared" si="300"/>
        <v/>
      </c>
      <c r="D1778" s="1" t="str">
        <f>IF(ข้อมูลออเดอร์!A1777="","",ข้อมูลออเดอร์!A1777)</f>
        <v/>
      </c>
      <c r="E1778" s="1" t="str">
        <f>IFERROR(IF(VLOOKUP(D1778,ข้อมูลออเดอร์!A:BV,74,0)="Express delivery","NORMAL",IF(VLOOKUP(D1778,ข้อมูลออเดอร์!A:BV,74,0)="Lalamove","B2B_OFFLINE","")),"")</f>
        <v/>
      </c>
      <c r="F1778" s="1" t="str">
        <f t="shared" si="301"/>
        <v/>
      </c>
      <c r="G1778" s="1" t="str">
        <f>IF(ข้อมูลออเดอร์!CV1777="","",ข้อมูลออเดอร์!CV1777)</f>
        <v/>
      </c>
      <c r="H1778" s="1" t="str">
        <f>IF(ข้อมูลออเดอร์!CW1777="","",ข้อมูลออเดอร์!CW1777)</f>
        <v/>
      </c>
      <c r="I1778" s="1" t="str">
        <f>IF(ข้อมูลออเดอร์!CV1777="","",ข้อมูลออเดอร์!CV1777)</f>
        <v/>
      </c>
      <c r="J1778" s="1" t="str">
        <f>IF(ข้อมูลออเดอร์!DD1777="","",ข้อมูลออเดอร์!DD1777)</f>
        <v/>
      </c>
      <c r="K1778" s="102" t="str">
        <f t="shared" si="302"/>
        <v/>
      </c>
      <c r="L1778" s="102" t="str">
        <f t="shared" si="303"/>
        <v/>
      </c>
      <c r="M1778" s="103" t="str">
        <f ca="1" t="shared" si="304"/>
        <v/>
      </c>
      <c r="N1778" s="103" t="str">
        <f ca="1" t="shared" si="305"/>
        <v/>
      </c>
      <c r="O1778" s="1" t="str">
        <f>IFERROR(VLOOKUP(D1778,ข้อมูลออเดอร์!A:EK,49,0),"")</f>
        <v/>
      </c>
      <c r="P1778" s="1" t="str">
        <f>IF(D1778="","",ข้อมูลออเดอร์!AX1777)</f>
        <v/>
      </c>
      <c r="Q1778" s="1" t="str">
        <f>IF(D1778="","",ข้อมูลออเดอร์!AX1777)</f>
        <v/>
      </c>
      <c r="R1778" s="1" t="str">
        <f t="shared" si="306"/>
        <v/>
      </c>
      <c r="S1778" s="1" t="str">
        <f>IF('ข้อมูลจังหวัด-อำเภอ'!C1777="","",'ข้อมูลจังหวัด-อำเภอ'!C1777)</f>
        <v/>
      </c>
      <c r="T1778" s="1" t="str">
        <f>IF('ข้อมูลจังหวัด-อำเภอ'!D1777="","",'ข้อมูลจังหวัด-อำเภอ'!D1777)</f>
        <v/>
      </c>
      <c r="U1778" s="1" t="str">
        <f>IFERROR(VLOOKUP(D1778,ข้อมูลออเดอร์!A:EK,46,0),"")</f>
        <v/>
      </c>
      <c r="V1778" s="1" t="str">
        <f>IFERROR(VLOOKUP(D1778,ข้อมูลออเดอร์!A:EK,46,0),"")</f>
        <v/>
      </c>
      <c r="W1778" s="1" t="str">
        <f>IFERROR(VLOOKUP(D1778,ข้อมูลออเดอร์!A:EK,48,0),"")</f>
        <v/>
      </c>
      <c r="X1778" s="1" t="str">
        <f t="shared" si="307"/>
        <v/>
      </c>
      <c r="Y1778" s="1"/>
      <c r="Z1778" s="1"/>
      <c r="AA1778" s="1" t="e">
        <f t="shared" si="308"/>
        <v>#N/A</v>
      </c>
      <c r="AB1778" s="1"/>
      <c r="AC1778" s="1"/>
      <c r="AD1778" s="1"/>
      <c r="AE1778" s="1" t="e">
        <f>IF(ข้อมูลน้ำหนักสินค้า!C1777="","",ข้อมูลน้ำหนักสินค้า!C1777)*J1778</f>
        <v>#VALUE!</v>
      </c>
    </row>
    <row r="1779" spans="1:31">
      <c r="A1779" s="1" t="str">
        <f t="shared" si="298"/>
        <v/>
      </c>
      <c r="B1779" s="1" t="str">
        <f t="shared" si="299"/>
        <v/>
      </c>
      <c r="C1779" s="1" t="str">
        <f t="shared" si="300"/>
        <v/>
      </c>
      <c r="D1779" s="1" t="str">
        <f>IF(ข้อมูลออเดอร์!A1778="","",ข้อมูลออเดอร์!A1778)</f>
        <v/>
      </c>
      <c r="E1779" s="1" t="str">
        <f>IFERROR(IF(VLOOKUP(D1779,ข้อมูลออเดอร์!A:BV,74,0)="Express delivery","NORMAL",IF(VLOOKUP(D1779,ข้อมูลออเดอร์!A:BV,74,0)="Lalamove","B2B_OFFLINE","")),"")</f>
        <v/>
      </c>
      <c r="F1779" s="1" t="str">
        <f t="shared" si="301"/>
        <v/>
      </c>
      <c r="G1779" s="1" t="str">
        <f>IF(ข้อมูลออเดอร์!CV1778="","",ข้อมูลออเดอร์!CV1778)</f>
        <v/>
      </c>
      <c r="H1779" s="1" t="str">
        <f>IF(ข้อมูลออเดอร์!CW1778="","",ข้อมูลออเดอร์!CW1778)</f>
        <v/>
      </c>
      <c r="I1779" s="1" t="str">
        <f>IF(ข้อมูลออเดอร์!CV1778="","",ข้อมูลออเดอร์!CV1778)</f>
        <v/>
      </c>
      <c r="J1779" s="1" t="str">
        <f>IF(ข้อมูลออเดอร์!DD1778="","",ข้อมูลออเดอร์!DD1778)</f>
        <v/>
      </c>
      <c r="K1779" s="102" t="str">
        <f t="shared" si="302"/>
        <v/>
      </c>
      <c r="L1779" s="102" t="str">
        <f t="shared" si="303"/>
        <v/>
      </c>
      <c r="M1779" s="103" t="str">
        <f ca="1" t="shared" si="304"/>
        <v/>
      </c>
      <c r="N1779" s="103" t="str">
        <f ca="1" t="shared" si="305"/>
        <v/>
      </c>
      <c r="O1779" s="1" t="str">
        <f>IFERROR(VLOOKUP(D1779,ข้อมูลออเดอร์!A:EK,49,0),"")</f>
        <v/>
      </c>
      <c r="P1779" s="1" t="str">
        <f>IF(D1779="","",ข้อมูลออเดอร์!AX1778)</f>
        <v/>
      </c>
      <c r="Q1779" s="1" t="str">
        <f>IF(D1779="","",ข้อมูลออเดอร์!AX1778)</f>
        <v/>
      </c>
      <c r="R1779" s="1" t="str">
        <f t="shared" si="306"/>
        <v/>
      </c>
      <c r="S1779" s="1" t="str">
        <f>IF('ข้อมูลจังหวัด-อำเภอ'!C1778="","",'ข้อมูลจังหวัด-อำเภอ'!C1778)</f>
        <v/>
      </c>
      <c r="T1779" s="1" t="str">
        <f>IF('ข้อมูลจังหวัด-อำเภอ'!D1778="","",'ข้อมูลจังหวัด-อำเภอ'!D1778)</f>
        <v/>
      </c>
      <c r="U1779" s="1" t="str">
        <f>IFERROR(VLOOKUP(D1779,ข้อมูลออเดอร์!A:EK,46,0),"")</f>
        <v/>
      </c>
      <c r="V1779" s="1" t="str">
        <f>IFERROR(VLOOKUP(D1779,ข้อมูลออเดอร์!A:EK,46,0),"")</f>
        <v/>
      </c>
      <c r="W1779" s="1" t="str">
        <f>IFERROR(VLOOKUP(D1779,ข้อมูลออเดอร์!A:EK,48,0),"")</f>
        <v/>
      </c>
      <c r="X1779" s="1" t="str">
        <f t="shared" si="307"/>
        <v/>
      </c>
      <c r="Y1779" s="1"/>
      <c r="Z1779" s="1"/>
      <c r="AA1779" s="1" t="e">
        <f t="shared" si="308"/>
        <v>#N/A</v>
      </c>
      <c r="AB1779" s="1"/>
      <c r="AC1779" s="1"/>
      <c r="AD1779" s="1"/>
      <c r="AE1779" s="1" t="e">
        <f>IF(ข้อมูลน้ำหนักสินค้า!C1778="","",ข้อมูลน้ำหนักสินค้า!C1778)*J1779</f>
        <v>#VALUE!</v>
      </c>
    </row>
    <row r="1780" spans="1:31">
      <c r="A1780" s="1" t="str">
        <f t="shared" si="298"/>
        <v/>
      </c>
      <c r="B1780" s="1" t="str">
        <f t="shared" si="299"/>
        <v/>
      </c>
      <c r="C1780" s="1" t="str">
        <f t="shared" si="300"/>
        <v/>
      </c>
      <c r="D1780" s="1" t="str">
        <f>IF(ข้อมูลออเดอร์!A1779="","",ข้อมูลออเดอร์!A1779)</f>
        <v/>
      </c>
      <c r="E1780" s="1" t="str">
        <f>IFERROR(IF(VLOOKUP(D1780,ข้อมูลออเดอร์!A:BV,74,0)="Express delivery","NORMAL",IF(VLOOKUP(D1780,ข้อมูลออเดอร์!A:BV,74,0)="Lalamove","B2B_OFFLINE","")),"")</f>
        <v/>
      </c>
      <c r="F1780" s="1" t="str">
        <f t="shared" si="301"/>
        <v/>
      </c>
      <c r="G1780" s="1" t="str">
        <f>IF(ข้อมูลออเดอร์!CV1779="","",ข้อมูลออเดอร์!CV1779)</f>
        <v/>
      </c>
      <c r="H1780" s="1" t="str">
        <f>IF(ข้อมูลออเดอร์!CW1779="","",ข้อมูลออเดอร์!CW1779)</f>
        <v/>
      </c>
      <c r="I1780" s="1" t="str">
        <f>IF(ข้อมูลออเดอร์!CV1779="","",ข้อมูลออเดอร์!CV1779)</f>
        <v/>
      </c>
      <c r="J1780" s="1" t="str">
        <f>IF(ข้อมูลออเดอร์!DD1779="","",ข้อมูลออเดอร์!DD1779)</f>
        <v/>
      </c>
      <c r="K1780" s="102" t="str">
        <f t="shared" si="302"/>
        <v/>
      </c>
      <c r="L1780" s="102" t="str">
        <f t="shared" si="303"/>
        <v/>
      </c>
      <c r="M1780" s="103" t="str">
        <f ca="1" t="shared" si="304"/>
        <v/>
      </c>
      <c r="N1780" s="103" t="str">
        <f ca="1" t="shared" si="305"/>
        <v/>
      </c>
      <c r="O1780" s="1" t="str">
        <f>IFERROR(VLOOKUP(D1780,ข้อมูลออเดอร์!A:EK,49,0),"")</f>
        <v/>
      </c>
      <c r="P1780" s="1" t="str">
        <f>IF(D1780="","",ข้อมูลออเดอร์!AX1779)</f>
        <v/>
      </c>
      <c r="Q1780" s="1" t="str">
        <f>IF(D1780="","",ข้อมูลออเดอร์!AX1779)</f>
        <v/>
      </c>
      <c r="R1780" s="1" t="str">
        <f t="shared" si="306"/>
        <v/>
      </c>
      <c r="S1780" s="1" t="str">
        <f>IF('ข้อมูลจังหวัด-อำเภอ'!C1779="","",'ข้อมูลจังหวัด-อำเภอ'!C1779)</f>
        <v/>
      </c>
      <c r="T1780" s="1" t="str">
        <f>IF('ข้อมูลจังหวัด-อำเภอ'!D1779="","",'ข้อมูลจังหวัด-อำเภอ'!D1779)</f>
        <v/>
      </c>
      <c r="U1780" s="1" t="str">
        <f>IFERROR(VLOOKUP(D1780,ข้อมูลออเดอร์!A:EK,46,0),"")</f>
        <v/>
      </c>
      <c r="V1780" s="1" t="str">
        <f>IFERROR(VLOOKUP(D1780,ข้อมูลออเดอร์!A:EK,46,0),"")</f>
        <v/>
      </c>
      <c r="W1780" s="1" t="str">
        <f>IFERROR(VLOOKUP(D1780,ข้อมูลออเดอร์!A:EK,48,0),"")</f>
        <v/>
      </c>
      <c r="X1780" s="1" t="str">
        <f t="shared" si="307"/>
        <v/>
      </c>
      <c r="Y1780" s="1"/>
      <c r="Z1780" s="1"/>
      <c r="AA1780" s="1" t="e">
        <f t="shared" si="308"/>
        <v>#N/A</v>
      </c>
      <c r="AB1780" s="1"/>
      <c r="AC1780" s="1"/>
      <c r="AD1780" s="1"/>
      <c r="AE1780" s="1" t="e">
        <f>IF(ข้อมูลน้ำหนักสินค้า!C1779="","",ข้อมูลน้ำหนักสินค้า!C1779)*J1780</f>
        <v>#VALUE!</v>
      </c>
    </row>
    <row r="1781" spans="1:31">
      <c r="A1781" s="1" t="str">
        <f t="shared" si="298"/>
        <v/>
      </c>
      <c r="B1781" s="1" t="str">
        <f t="shared" si="299"/>
        <v/>
      </c>
      <c r="C1781" s="1" t="str">
        <f t="shared" si="300"/>
        <v/>
      </c>
      <c r="D1781" s="1" t="str">
        <f>IF(ข้อมูลออเดอร์!A1780="","",ข้อมูลออเดอร์!A1780)</f>
        <v/>
      </c>
      <c r="E1781" s="1" t="str">
        <f>IFERROR(IF(VLOOKUP(D1781,ข้อมูลออเดอร์!A:BV,74,0)="Express delivery","NORMAL",IF(VLOOKUP(D1781,ข้อมูลออเดอร์!A:BV,74,0)="Lalamove","B2B_OFFLINE","")),"")</f>
        <v/>
      </c>
      <c r="F1781" s="1" t="str">
        <f t="shared" si="301"/>
        <v/>
      </c>
      <c r="G1781" s="1" t="str">
        <f>IF(ข้อมูลออเดอร์!CV1780="","",ข้อมูลออเดอร์!CV1780)</f>
        <v/>
      </c>
      <c r="H1781" s="1" t="str">
        <f>IF(ข้อมูลออเดอร์!CW1780="","",ข้อมูลออเดอร์!CW1780)</f>
        <v/>
      </c>
      <c r="I1781" s="1" t="str">
        <f>IF(ข้อมูลออเดอร์!CV1780="","",ข้อมูลออเดอร์!CV1780)</f>
        <v/>
      </c>
      <c r="J1781" s="1" t="str">
        <f>IF(ข้อมูลออเดอร์!DD1780="","",ข้อมูลออเดอร์!DD1780)</f>
        <v/>
      </c>
      <c r="K1781" s="102" t="str">
        <f t="shared" si="302"/>
        <v/>
      </c>
      <c r="L1781" s="102" t="str">
        <f t="shared" si="303"/>
        <v/>
      </c>
      <c r="M1781" s="103" t="str">
        <f ca="1" t="shared" si="304"/>
        <v/>
      </c>
      <c r="N1781" s="103" t="str">
        <f ca="1" t="shared" si="305"/>
        <v/>
      </c>
      <c r="O1781" s="1" t="str">
        <f>IFERROR(VLOOKUP(D1781,ข้อมูลออเดอร์!A:EK,49,0),"")</f>
        <v/>
      </c>
      <c r="P1781" s="1" t="str">
        <f>IF(D1781="","",ข้อมูลออเดอร์!AX1780)</f>
        <v/>
      </c>
      <c r="Q1781" s="1" t="str">
        <f>IF(D1781="","",ข้อมูลออเดอร์!AX1780)</f>
        <v/>
      </c>
      <c r="R1781" s="1" t="str">
        <f t="shared" si="306"/>
        <v/>
      </c>
      <c r="S1781" s="1" t="str">
        <f>IF('ข้อมูลจังหวัด-อำเภอ'!C1780="","",'ข้อมูลจังหวัด-อำเภอ'!C1780)</f>
        <v/>
      </c>
      <c r="T1781" s="1" t="str">
        <f>IF('ข้อมูลจังหวัด-อำเภอ'!D1780="","",'ข้อมูลจังหวัด-อำเภอ'!D1780)</f>
        <v/>
      </c>
      <c r="U1781" s="1" t="str">
        <f>IFERROR(VLOOKUP(D1781,ข้อมูลออเดอร์!A:EK,46,0),"")</f>
        <v/>
      </c>
      <c r="V1781" s="1" t="str">
        <f>IFERROR(VLOOKUP(D1781,ข้อมูลออเดอร์!A:EK,46,0),"")</f>
        <v/>
      </c>
      <c r="W1781" s="1" t="str">
        <f>IFERROR(VLOOKUP(D1781,ข้อมูลออเดอร์!A:EK,48,0),"")</f>
        <v/>
      </c>
      <c r="X1781" s="1" t="str">
        <f t="shared" si="307"/>
        <v/>
      </c>
      <c r="Y1781" s="1"/>
      <c r="Z1781" s="1"/>
      <c r="AA1781" s="1" t="e">
        <f t="shared" si="308"/>
        <v>#N/A</v>
      </c>
      <c r="AB1781" s="1"/>
      <c r="AC1781" s="1"/>
      <c r="AD1781" s="1"/>
      <c r="AE1781" s="1" t="e">
        <f>IF(ข้อมูลน้ำหนักสินค้า!C1780="","",ข้อมูลน้ำหนักสินค้า!C1780)*J1781</f>
        <v>#VALUE!</v>
      </c>
    </row>
    <row r="1782" spans="1:31">
      <c r="A1782" s="1" t="str">
        <f t="shared" si="298"/>
        <v/>
      </c>
      <c r="B1782" s="1" t="str">
        <f t="shared" si="299"/>
        <v/>
      </c>
      <c r="C1782" s="1" t="str">
        <f t="shared" si="300"/>
        <v/>
      </c>
      <c r="D1782" s="1" t="str">
        <f>IF(ข้อมูลออเดอร์!A1781="","",ข้อมูลออเดอร์!A1781)</f>
        <v/>
      </c>
      <c r="E1782" s="1" t="str">
        <f>IFERROR(IF(VLOOKUP(D1782,ข้อมูลออเดอร์!A:BV,74,0)="Express delivery","NORMAL",IF(VLOOKUP(D1782,ข้อมูลออเดอร์!A:BV,74,0)="Lalamove","B2B_OFFLINE","")),"")</f>
        <v/>
      </c>
      <c r="F1782" s="1" t="str">
        <f t="shared" si="301"/>
        <v/>
      </c>
      <c r="G1782" s="1" t="str">
        <f>IF(ข้อมูลออเดอร์!CV1781="","",ข้อมูลออเดอร์!CV1781)</f>
        <v/>
      </c>
      <c r="H1782" s="1" t="str">
        <f>IF(ข้อมูลออเดอร์!CW1781="","",ข้อมูลออเดอร์!CW1781)</f>
        <v/>
      </c>
      <c r="I1782" s="1" t="str">
        <f>IF(ข้อมูลออเดอร์!CV1781="","",ข้อมูลออเดอร์!CV1781)</f>
        <v/>
      </c>
      <c r="J1782" s="1" t="str">
        <f>IF(ข้อมูลออเดอร์!DD1781="","",ข้อมูลออเดอร์!DD1781)</f>
        <v/>
      </c>
      <c r="K1782" s="102" t="str">
        <f t="shared" si="302"/>
        <v/>
      </c>
      <c r="L1782" s="102" t="str">
        <f t="shared" si="303"/>
        <v/>
      </c>
      <c r="M1782" s="103" t="str">
        <f ca="1" t="shared" si="304"/>
        <v/>
      </c>
      <c r="N1782" s="103" t="str">
        <f ca="1" t="shared" si="305"/>
        <v/>
      </c>
      <c r="O1782" s="1" t="str">
        <f>IFERROR(VLOOKUP(D1782,ข้อมูลออเดอร์!A:EK,49,0),"")</f>
        <v/>
      </c>
      <c r="P1782" s="1" t="str">
        <f>IF(D1782="","",ข้อมูลออเดอร์!AX1781)</f>
        <v/>
      </c>
      <c r="Q1782" s="1" t="str">
        <f>IF(D1782="","",ข้อมูลออเดอร์!AX1781)</f>
        <v/>
      </c>
      <c r="R1782" s="1" t="str">
        <f t="shared" si="306"/>
        <v/>
      </c>
      <c r="S1782" s="1" t="str">
        <f>IF('ข้อมูลจังหวัด-อำเภอ'!C1781="","",'ข้อมูลจังหวัด-อำเภอ'!C1781)</f>
        <v/>
      </c>
      <c r="T1782" s="1" t="str">
        <f>IF('ข้อมูลจังหวัด-อำเภอ'!D1781="","",'ข้อมูลจังหวัด-อำเภอ'!D1781)</f>
        <v/>
      </c>
      <c r="U1782" s="1" t="str">
        <f>IFERROR(VLOOKUP(D1782,ข้อมูลออเดอร์!A:EK,46,0),"")</f>
        <v/>
      </c>
      <c r="V1782" s="1" t="str">
        <f>IFERROR(VLOOKUP(D1782,ข้อมูลออเดอร์!A:EK,46,0),"")</f>
        <v/>
      </c>
      <c r="W1782" s="1" t="str">
        <f>IFERROR(VLOOKUP(D1782,ข้อมูลออเดอร์!A:EK,48,0),"")</f>
        <v/>
      </c>
      <c r="X1782" s="1" t="str">
        <f t="shared" si="307"/>
        <v/>
      </c>
      <c r="Y1782" s="1"/>
      <c r="Z1782" s="1"/>
      <c r="AA1782" s="1" t="e">
        <f t="shared" si="308"/>
        <v>#N/A</v>
      </c>
      <c r="AB1782" s="1"/>
      <c r="AC1782" s="1"/>
      <c r="AD1782" s="1"/>
      <c r="AE1782" s="1" t="e">
        <f>IF(ข้อมูลน้ำหนักสินค้า!C1781="","",ข้อมูลน้ำหนักสินค้า!C1781)*J1782</f>
        <v>#VALUE!</v>
      </c>
    </row>
    <row r="1783" spans="1:31">
      <c r="A1783" s="1" t="str">
        <f t="shared" si="298"/>
        <v/>
      </c>
      <c r="B1783" s="1" t="str">
        <f t="shared" si="299"/>
        <v/>
      </c>
      <c r="C1783" s="1" t="str">
        <f t="shared" si="300"/>
        <v/>
      </c>
      <c r="D1783" s="1" t="str">
        <f>IF(ข้อมูลออเดอร์!A1782="","",ข้อมูลออเดอร์!A1782)</f>
        <v/>
      </c>
      <c r="E1783" s="1" t="str">
        <f>IFERROR(IF(VLOOKUP(D1783,ข้อมูลออเดอร์!A:BV,74,0)="Express delivery","NORMAL",IF(VLOOKUP(D1783,ข้อมูลออเดอร์!A:BV,74,0)="Lalamove","B2B_OFFLINE","")),"")</f>
        <v/>
      </c>
      <c r="F1783" s="1" t="str">
        <f t="shared" si="301"/>
        <v/>
      </c>
      <c r="G1783" s="1" t="str">
        <f>IF(ข้อมูลออเดอร์!CV1782="","",ข้อมูลออเดอร์!CV1782)</f>
        <v/>
      </c>
      <c r="H1783" s="1" t="str">
        <f>IF(ข้อมูลออเดอร์!CW1782="","",ข้อมูลออเดอร์!CW1782)</f>
        <v/>
      </c>
      <c r="I1783" s="1" t="str">
        <f>IF(ข้อมูลออเดอร์!CV1782="","",ข้อมูลออเดอร์!CV1782)</f>
        <v/>
      </c>
      <c r="J1783" s="1" t="str">
        <f>IF(ข้อมูลออเดอร์!DD1782="","",ข้อมูลออเดอร์!DD1782)</f>
        <v/>
      </c>
      <c r="K1783" s="102" t="str">
        <f t="shared" si="302"/>
        <v/>
      </c>
      <c r="L1783" s="102" t="str">
        <f t="shared" si="303"/>
        <v/>
      </c>
      <c r="M1783" s="103" t="str">
        <f ca="1" t="shared" si="304"/>
        <v/>
      </c>
      <c r="N1783" s="103" t="str">
        <f ca="1" t="shared" si="305"/>
        <v/>
      </c>
      <c r="O1783" s="1" t="str">
        <f>IFERROR(VLOOKUP(D1783,ข้อมูลออเดอร์!A:EK,49,0),"")</f>
        <v/>
      </c>
      <c r="P1783" s="1" t="str">
        <f>IF(D1783="","",ข้อมูลออเดอร์!AX1782)</f>
        <v/>
      </c>
      <c r="Q1783" s="1" t="str">
        <f>IF(D1783="","",ข้อมูลออเดอร์!AX1782)</f>
        <v/>
      </c>
      <c r="R1783" s="1" t="str">
        <f t="shared" si="306"/>
        <v/>
      </c>
      <c r="S1783" s="1" t="str">
        <f>IF('ข้อมูลจังหวัด-อำเภอ'!C1782="","",'ข้อมูลจังหวัด-อำเภอ'!C1782)</f>
        <v/>
      </c>
      <c r="T1783" s="1" t="str">
        <f>IF('ข้อมูลจังหวัด-อำเภอ'!D1782="","",'ข้อมูลจังหวัด-อำเภอ'!D1782)</f>
        <v/>
      </c>
      <c r="U1783" s="1" t="str">
        <f>IFERROR(VLOOKUP(D1783,ข้อมูลออเดอร์!A:EK,46,0),"")</f>
        <v/>
      </c>
      <c r="V1783" s="1" t="str">
        <f>IFERROR(VLOOKUP(D1783,ข้อมูลออเดอร์!A:EK,46,0),"")</f>
        <v/>
      </c>
      <c r="W1783" s="1" t="str">
        <f>IFERROR(VLOOKUP(D1783,ข้อมูลออเดอร์!A:EK,48,0),"")</f>
        <v/>
      </c>
      <c r="X1783" s="1" t="str">
        <f t="shared" si="307"/>
        <v/>
      </c>
      <c r="Y1783" s="1"/>
      <c r="Z1783" s="1"/>
      <c r="AA1783" s="1" t="e">
        <f t="shared" si="308"/>
        <v>#N/A</v>
      </c>
      <c r="AB1783" s="1"/>
      <c r="AC1783" s="1"/>
      <c r="AD1783" s="1"/>
      <c r="AE1783" s="1" t="e">
        <f>IF(ข้อมูลน้ำหนักสินค้า!C1782="","",ข้อมูลน้ำหนักสินค้า!C1782)*J1783</f>
        <v>#VALUE!</v>
      </c>
    </row>
    <row r="1784" spans="1:31">
      <c r="A1784" s="1" t="str">
        <f t="shared" si="298"/>
        <v/>
      </c>
      <c r="B1784" s="1" t="str">
        <f t="shared" si="299"/>
        <v/>
      </c>
      <c r="C1784" s="1" t="str">
        <f t="shared" si="300"/>
        <v/>
      </c>
      <c r="D1784" s="1" t="str">
        <f>IF(ข้อมูลออเดอร์!A1783="","",ข้อมูลออเดอร์!A1783)</f>
        <v/>
      </c>
      <c r="E1784" s="1" t="str">
        <f>IFERROR(IF(VLOOKUP(D1784,ข้อมูลออเดอร์!A:BV,74,0)="Express delivery","NORMAL",IF(VLOOKUP(D1784,ข้อมูลออเดอร์!A:BV,74,0)="Lalamove","B2B_OFFLINE","")),"")</f>
        <v/>
      </c>
      <c r="F1784" s="1" t="str">
        <f t="shared" si="301"/>
        <v/>
      </c>
      <c r="G1784" s="1" t="str">
        <f>IF(ข้อมูลออเดอร์!CV1783="","",ข้อมูลออเดอร์!CV1783)</f>
        <v/>
      </c>
      <c r="H1784" s="1" t="str">
        <f>IF(ข้อมูลออเดอร์!CW1783="","",ข้อมูลออเดอร์!CW1783)</f>
        <v/>
      </c>
      <c r="I1784" s="1" t="str">
        <f>IF(ข้อมูลออเดอร์!CV1783="","",ข้อมูลออเดอร์!CV1783)</f>
        <v/>
      </c>
      <c r="J1784" s="1" t="str">
        <f>IF(ข้อมูลออเดอร์!DD1783="","",ข้อมูลออเดอร์!DD1783)</f>
        <v/>
      </c>
      <c r="K1784" s="102" t="str">
        <f t="shared" si="302"/>
        <v/>
      </c>
      <c r="L1784" s="102" t="str">
        <f t="shared" si="303"/>
        <v/>
      </c>
      <c r="M1784" s="103" t="str">
        <f ca="1" t="shared" si="304"/>
        <v/>
      </c>
      <c r="N1784" s="103" t="str">
        <f ca="1" t="shared" si="305"/>
        <v/>
      </c>
      <c r="O1784" s="1" t="str">
        <f>IFERROR(VLOOKUP(D1784,ข้อมูลออเดอร์!A:EK,49,0),"")</f>
        <v/>
      </c>
      <c r="P1784" s="1" t="str">
        <f>IF(D1784="","",ข้อมูลออเดอร์!AX1783)</f>
        <v/>
      </c>
      <c r="Q1784" s="1" t="str">
        <f>IF(D1784="","",ข้อมูลออเดอร์!AX1783)</f>
        <v/>
      </c>
      <c r="R1784" s="1" t="str">
        <f t="shared" si="306"/>
        <v/>
      </c>
      <c r="S1784" s="1" t="str">
        <f>IF('ข้อมูลจังหวัด-อำเภอ'!C1783="","",'ข้อมูลจังหวัด-อำเภอ'!C1783)</f>
        <v/>
      </c>
      <c r="T1784" s="1" t="str">
        <f>IF('ข้อมูลจังหวัด-อำเภอ'!D1783="","",'ข้อมูลจังหวัด-อำเภอ'!D1783)</f>
        <v/>
      </c>
      <c r="U1784" s="1" t="str">
        <f>IFERROR(VLOOKUP(D1784,ข้อมูลออเดอร์!A:EK,46,0),"")</f>
        <v/>
      </c>
      <c r="V1784" s="1" t="str">
        <f>IFERROR(VLOOKUP(D1784,ข้อมูลออเดอร์!A:EK,46,0),"")</f>
        <v/>
      </c>
      <c r="W1784" s="1" t="str">
        <f>IFERROR(VLOOKUP(D1784,ข้อมูลออเดอร์!A:EK,48,0),"")</f>
        <v/>
      </c>
      <c r="X1784" s="1" t="str">
        <f t="shared" si="307"/>
        <v/>
      </c>
      <c r="Y1784" s="1"/>
      <c r="Z1784" s="1"/>
      <c r="AA1784" s="1" t="e">
        <f t="shared" si="308"/>
        <v>#N/A</v>
      </c>
      <c r="AB1784" s="1"/>
      <c r="AC1784" s="1"/>
      <c r="AD1784" s="1"/>
      <c r="AE1784" s="1" t="e">
        <f>IF(ข้อมูลน้ำหนักสินค้า!C1783="","",ข้อมูลน้ำหนักสินค้า!C1783)*J1784</f>
        <v>#VALUE!</v>
      </c>
    </row>
    <row r="1785" spans="1:31">
      <c r="A1785" s="1" t="str">
        <f t="shared" si="298"/>
        <v/>
      </c>
      <c r="B1785" s="1" t="str">
        <f t="shared" si="299"/>
        <v/>
      </c>
      <c r="C1785" s="1" t="str">
        <f t="shared" si="300"/>
        <v/>
      </c>
      <c r="D1785" s="1" t="str">
        <f>IF(ข้อมูลออเดอร์!A1784="","",ข้อมูลออเดอร์!A1784)</f>
        <v/>
      </c>
      <c r="E1785" s="1" t="str">
        <f>IFERROR(IF(VLOOKUP(D1785,ข้อมูลออเดอร์!A:BV,74,0)="Express delivery","NORMAL",IF(VLOOKUP(D1785,ข้อมูลออเดอร์!A:BV,74,0)="Lalamove","B2B_OFFLINE","")),"")</f>
        <v/>
      </c>
      <c r="F1785" s="1" t="str">
        <f t="shared" si="301"/>
        <v/>
      </c>
      <c r="G1785" s="1" t="str">
        <f>IF(ข้อมูลออเดอร์!CV1784="","",ข้อมูลออเดอร์!CV1784)</f>
        <v/>
      </c>
      <c r="H1785" s="1" t="str">
        <f>IF(ข้อมูลออเดอร์!CW1784="","",ข้อมูลออเดอร์!CW1784)</f>
        <v/>
      </c>
      <c r="I1785" s="1" t="str">
        <f>IF(ข้อมูลออเดอร์!CV1784="","",ข้อมูลออเดอร์!CV1784)</f>
        <v/>
      </c>
      <c r="J1785" s="1" t="str">
        <f>IF(ข้อมูลออเดอร์!DD1784="","",ข้อมูลออเดอร์!DD1784)</f>
        <v/>
      </c>
      <c r="K1785" s="102" t="str">
        <f t="shared" si="302"/>
        <v/>
      </c>
      <c r="L1785" s="102" t="str">
        <f t="shared" si="303"/>
        <v/>
      </c>
      <c r="M1785" s="103" t="str">
        <f ca="1" t="shared" si="304"/>
        <v/>
      </c>
      <c r="N1785" s="103" t="str">
        <f ca="1" t="shared" si="305"/>
        <v/>
      </c>
      <c r="O1785" s="1" t="str">
        <f>IFERROR(VLOOKUP(D1785,ข้อมูลออเดอร์!A:EK,49,0),"")</f>
        <v/>
      </c>
      <c r="P1785" s="1" t="str">
        <f>IF(D1785="","",ข้อมูลออเดอร์!AX1784)</f>
        <v/>
      </c>
      <c r="Q1785" s="1" t="str">
        <f>IF(D1785="","",ข้อมูลออเดอร์!AX1784)</f>
        <v/>
      </c>
      <c r="R1785" s="1" t="str">
        <f t="shared" si="306"/>
        <v/>
      </c>
      <c r="S1785" s="1" t="str">
        <f>IF('ข้อมูลจังหวัด-อำเภอ'!C1784="","",'ข้อมูลจังหวัด-อำเภอ'!C1784)</f>
        <v/>
      </c>
      <c r="T1785" s="1" t="str">
        <f>IF('ข้อมูลจังหวัด-อำเภอ'!D1784="","",'ข้อมูลจังหวัด-อำเภอ'!D1784)</f>
        <v/>
      </c>
      <c r="U1785" s="1" t="str">
        <f>IFERROR(VLOOKUP(D1785,ข้อมูลออเดอร์!A:EK,46,0),"")</f>
        <v/>
      </c>
      <c r="V1785" s="1" t="str">
        <f>IFERROR(VLOOKUP(D1785,ข้อมูลออเดอร์!A:EK,46,0),"")</f>
        <v/>
      </c>
      <c r="W1785" s="1" t="str">
        <f>IFERROR(VLOOKUP(D1785,ข้อมูลออเดอร์!A:EK,48,0),"")</f>
        <v/>
      </c>
      <c r="X1785" s="1" t="str">
        <f t="shared" si="307"/>
        <v/>
      </c>
      <c r="Y1785" s="1"/>
      <c r="Z1785" s="1"/>
      <c r="AA1785" s="1" t="e">
        <f t="shared" si="308"/>
        <v>#N/A</v>
      </c>
      <c r="AB1785" s="1"/>
      <c r="AC1785" s="1"/>
      <c r="AD1785" s="1"/>
      <c r="AE1785" s="1" t="e">
        <f>IF(ข้อมูลน้ำหนักสินค้า!C1784="","",ข้อมูลน้ำหนักสินค้า!C1784)*J1785</f>
        <v>#VALUE!</v>
      </c>
    </row>
    <row r="1786" spans="1:31">
      <c r="A1786" s="1" t="str">
        <f t="shared" si="298"/>
        <v/>
      </c>
      <c r="B1786" s="1" t="str">
        <f t="shared" si="299"/>
        <v/>
      </c>
      <c r="C1786" s="1" t="str">
        <f t="shared" si="300"/>
        <v/>
      </c>
      <c r="D1786" s="1" t="str">
        <f>IF(ข้อมูลออเดอร์!A1785="","",ข้อมูลออเดอร์!A1785)</f>
        <v/>
      </c>
      <c r="E1786" s="1" t="str">
        <f>IFERROR(IF(VLOOKUP(D1786,ข้อมูลออเดอร์!A:BV,74,0)="Express delivery","NORMAL",IF(VLOOKUP(D1786,ข้อมูลออเดอร์!A:BV,74,0)="Lalamove","B2B_OFFLINE","")),"")</f>
        <v/>
      </c>
      <c r="F1786" s="1" t="str">
        <f t="shared" si="301"/>
        <v/>
      </c>
      <c r="G1786" s="1" t="str">
        <f>IF(ข้อมูลออเดอร์!CV1785="","",ข้อมูลออเดอร์!CV1785)</f>
        <v/>
      </c>
      <c r="H1786" s="1" t="str">
        <f>IF(ข้อมูลออเดอร์!CW1785="","",ข้อมูลออเดอร์!CW1785)</f>
        <v/>
      </c>
      <c r="I1786" s="1" t="str">
        <f>IF(ข้อมูลออเดอร์!CV1785="","",ข้อมูลออเดอร์!CV1785)</f>
        <v/>
      </c>
      <c r="J1786" s="1" t="str">
        <f>IF(ข้อมูลออเดอร์!DD1785="","",ข้อมูลออเดอร์!DD1785)</f>
        <v/>
      </c>
      <c r="K1786" s="102" t="str">
        <f t="shared" si="302"/>
        <v/>
      </c>
      <c r="L1786" s="102" t="str">
        <f t="shared" si="303"/>
        <v/>
      </c>
      <c r="M1786" s="103" t="str">
        <f ca="1" t="shared" si="304"/>
        <v/>
      </c>
      <c r="N1786" s="103" t="str">
        <f ca="1" t="shared" si="305"/>
        <v/>
      </c>
      <c r="O1786" s="1" t="str">
        <f>IFERROR(VLOOKUP(D1786,ข้อมูลออเดอร์!A:EK,49,0),"")</f>
        <v/>
      </c>
      <c r="P1786" s="1" t="str">
        <f>IF(D1786="","",ข้อมูลออเดอร์!AX1785)</f>
        <v/>
      </c>
      <c r="Q1786" s="1" t="str">
        <f>IF(D1786="","",ข้อมูลออเดอร์!AX1785)</f>
        <v/>
      </c>
      <c r="R1786" s="1" t="str">
        <f t="shared" si="306"/>
        <v/>
      </c>
      <c r="S1786" s="1" t="str">
        <f>IF('ข้อมูลจังหวัด-อำเภอ'!C1785="","",'ข้อมูลจังหวัด-อำเภอ'!C1785)</f>
        <v/>
      </c>
      <c r="T1786" s="1" t="str">
        <f>IF('ข้อมูลจังหวัด-อำเภอ'!D1785="","",'ข้อมูลจังหวัด-อำเภอ'!D1785)</f>
        <v/>
      </c>
      <c r="U1786" s="1" t="str">
        <f>IFERROR(VLOOKUP(D1786,ข้อมูลออเดอร์!A:EK,46,0),"")</f>
        <v/>
      </c>
      <c r="V1786" s="1" t="str">
        <f>IFERROR(VLOOKUP(D1786,ข้อมูลออเดอร์!A:EK,46,0),"")</f>
        <v/>
      </c>
      <c r="W1786" s="1" t="str">
        <f>IFERROR(VLOOKUP(D1786,ข้อมูลออเดอร์!A:EK,48,0),"")</f>
        <v/>
      </c>
      <c r="X1786" s="1" t="str">
        <f t="shared" si="307"/>
        <v/>
      </c>
      <c r="Y1786" s="1"/>
      <c r="Z1786" s="1"/>
      <c r="AA1786" s="1" t="e">
        <f t="shared" si="308"/>
        <v>#N/A</v>
      </c>
      <c r="AB1786" s="1"/>
      <c r="AC1786" s="1"/>
      <c r="AD1786" s="1"/>
      <c r="AE1786" s="1" t="e">
        <f>IF(ข้อมูลน้ำหนักสินค้า!C1785="","",ข้อมูลน้ำหนักสินค้า!C1785)*J1786</f>
        <v>#VALUE!</v>
      </c>
    </row>
    <row r="1787" spans="1:31">
      <c r="A1787" s="1" t="str">
        <f t="shared" si="298"/>
        <v/>
      </c>
      <c r="B1787" s="1" t="str">
        <f t="shared" si="299"/>
        <v/>
      </c>
      <c r="C1787" s="1" t="str">
        <f t="shared" si="300"/>
        <v/>
      </c>
      <c r="D1787" s="1" t="str">
        <f>IF(ข้อมูลออเดอร์!A1786="","",ข้อมูลออเดอร์!A1786)</f>
        <v/>
      </c>
      <c r="E1787" s="1" t="str">
        <f>IFERROR(IF(VLOOKUP(D1787,ข้อมูลออเดอร์!A:BV,74,0)="Express delivery","NORMAL",IF(VLOOKUP(D1787,ข้อมูลออเดอร์!A:BV,74,0)="Lalamove","B2B_OFFLINE","")),"")</f>
        <v/>
      </c>
      <c r="F1787" s="1" t="str">
        <f t="shared" si="301"/>
        <v/>
      </c>
      <c r="G1787" s="1" t="str">
        <f>IF(ข้อมูลออเดอร์!CV1786="","",ข้อมูลออเดอร์!CV1786)</f>
        <v/>
      </c>
      <c r="H1787" s="1" t="str">
        <f>IF(ข้อมูลออเดอร์!CW1786="","",ข้อมูลออเดอร์!CW1786)</f>
        <v/>
      </c>
      <c r="I1787" s="1" t="str">
        <f>IF(ข้อมูลออเดอร์!CV1786="","",ข้อมูลออเดอร์!CV1786)</f>
        <v/>
      </c>
      <c r="J1787" s="1" t="str">
        <f>IF(ข้อมูลออเดอร์!DD1786="","",ข้อมูลออเดอร์!DD1786)</f>
        <v/>
      </c>
      <c r="K1787" s="102" t="str">
        <f t="shared" si="302"/>
        <v/>
      </c>
      <c r="L1787" s="102" t="str">
        <f t="shared" si="303"/>
        <v/>
      </c>
      <c r="M1787" s="103" t="str">
        <f ca="1" t="shared" si="304"/>
        <v/>
      </c>
      <c r="N1787" s="103" t="str">
        <f ca="1" t="shared" si="305"/>
        <v/>
      </c>
      <c r="O1787" s="1" t="str">
        <f>IFERROR(VLOOKUP(D1787,ข้อมูลออเดอร์!A:EK,49,0),"")</f>
        <v/>
      </c>
      <c r="P1787" s="1" t="str">
        <f>IF(D1787="","",ข้อมูลออเดอร์!AX1786)</f>
        <v/>
      </c>
      <c r="Q1787" s="1" t="str">
        <f>IF(D1787="","",ข้อมูลออเดอร์!AX1786)</f>
        <v/>
      </c>
      <c r="R1787" s="1" t="str">
        <f t="shared" si="306"/>
        <v/>
      </c>
      <c r="S1787" s="1" t="str">
        <f>IF('ข้อมูลจังหวัด-อำเภอ'!C1786="","",'ข้อมูลจังหวัด-อำเภอ'!C1786)</f>
        <v/>
      </c>
      <c r="T1787" s="1" t="str">
        <f>IF('ข้อมูลจังหวัด-อำเภอ'!D1786="","",'ข้อมูลจังหวัด-อำเภอ'!D1786)</f>
        <v/>
      </c>
      <c r="U1787" s="1" t="str">
        <f>IFERROR(VLOOKUP(D1787,ข้อมูลออเดอร์!A:EK,46,0),"")</f>
        <v/>
      </c>
      <c r="V1787" s="1" t="str">
        <f>IFERROR(VLOOKUP(D1787,ข้อมูลออเดอร์!A:EK,46,0),"")</f>
        <v/>
      </c>
      <c r="W1787" s="1" t="str">
        <f>IFERROR(VLOOKUP(D1787,ข้อมูลออเดอร์!A:EK,48,0),"")</f>
        <v/>
      </c>
      <c r="X1787" s="1" t="str">
        <f t="shared" si="307"/>
        <v/>
      </c>
      <c r="Y1787" s="1"/>
      <c r="Z1787" s="1"/>
      <c r="AA1787" s="1" t="e">
        <f t="shared" si="308"/>
        <v>#N/A</v>
      </c>
      <c r="AB1787" s="1"/>
      <c r="AC1787" s="1"/>
      <c r="AD1787" s="1"/>
      <c r="AE1787" s="1" t="e">
        <f>IF(ข้อมูลน้ำหนักสินค้า!C1786="","",ข้อมูลน้ำหนักสินค้า!C1786)*J1787</f>
        <v>#VALUE!</v>
      </c>
    </row>
    <row r="1788" spans="1:31">
      <c r="A1788" s="1" t="str">
        <f t="shared" si="298"/>
        <v/>
      </c>
      <c r="B1788" s="1" t="str">
        <f t="shared" si="299"/>
        <v/>
      </c>
      <c r="C1788" s="1" t="str">
        <f t="shared" si="300"/>
        <v/>
      </c>
      <c r="D1788" s="1" t="str">
        <f>IF(ข้อมูลออเดอร์!A1787="","",ข้อมูลออเดอร์!A1787)</f>
        <v/>
      </c>
      <c r="E1788" s="1" t="str">
        <f>IFERROR(IF(VLOOKUP(D1788,ข้อมูลออเดอร์!A:BV,74,0)="Express delivery","NORMAL",IF(VLOOKUP(D1788,ข้อมูลออเดอร์!A:BV,74,0)="Lalamove","B2B_OFFLINE","")),"")</f>
        <v/>
      </c>
      <c r="F1788" s="1" t="str">
        <f t="shared" si="301"/>
        <v/>
      </c>
      <c r="G1788" s="1" t="str">
        <f>IF(ข้อมูลออเดอร์!CV1787="","",ข้อมูลออเดอร์!CV1787)</f>
        <v/>
      </c>
      <c r="H1788" s="1" t="str">
        <f>IF(ข้อมูลออเดอร์!CW1787="","",ข้อมูลออเดอร์!CW1787)</f>
        <v/>
      </c>
      <c r="I1788" s="1" t="str">
        <f>IF(ข้อมูลออเดอร์!CV1787="","",ข้อมูลออเดอร์!CV1787)</f>
        <v/>
      </c>
      <c r="J1788" s="1" t="str">
        <f>IF(ข้อมูลออเดอร์!DD1787="","",ข้อมูลออเดอร์!DD1787)</f>
        <v/>
      </c>
      <c r="K1788" s="102" t="str">
        <f t="shared" si="302"/>
        <v/>
      </c>
      <c r="L1788" s="102" t="str">
        <f t="shared" si="303"/>
        <v/>
      </c>
      <c r="M1788" s="103" t="str">
        <f ca="1" t="shared" si="304"/>
        <v/>
      </c>
      <c r="N1788" s="103" t="str">
        <f ca="1" t="shared" si="305"/>
        <v/>
      </c>
      <c r="O1788" s="1" t="str">
        <f>IFERROR(VLOOKUP(D1788,ข้อมูลออเดอร์!A:EK,49,0),"")</f>
        <v/>
      </c>
      <c r="P1788" s="1" t="str">
        <f>IF(D1788="","",ข้อมูลออเดอร์!AX1787)</f>
        <v/>
      </c>
      <c r="Q1788" s="1" t="str">
        <f>IF(D1788="","",ข้อมูลออเดอร์!AX1787)</f>
        <v/>
      </c>
      <c r="R1788" s="1" t="str">
        <f t="shared" si="306"/>
        <v/>
      </c>
      <c r="S1788" s="1" t="str">
        <f>IF('ข้อมูลจังหวัด-อำเภอ'!C1787="","",'ข้อมูลจังหวัด-อำเภอ'!C1787)</f>
        <v/>
      </c>
      <c r="T1788" s="1" t="str">
        <f>IF('ข้อมูลจังหวัด-อำเภอ'!D1787="","",'ข้อมูลจังหวัด-อำเภอ'!D1787)</f>
        <v/>
      </c>
      <c r="U1788" s="1" t="str">
        <f>IFERROR(VLOOKUP(D1788,ข้อมูลออเดอร์!A:EK,46,0),"")</f>
        <v/>
      </c>
      <c r="V1788" s="1" t="str">
        <f>IFERROR(VLOOKUP(D1788,ข้อมูลออเดอร์!A:EK,46,0),"")</f>
        <v/>
      </c>
      <c r="W1788" s="1" t="str">
        <f>IFERROR(VLOOKUP(D1788,ข้อมูลออเดอร์!A:EK,48,0),"")</f>
        <v/>
      </c>
      <c r="X1788" s="1" t="str">
        <f t="shared" si="307"/>
        <v/>
      </c>
      <c r="Y1788" s="1"/>
      <c r="Z1788" s="1"/>
      <c r="AA1788" s="1" t="e">
        <f t="shared" si="308"/>
        <v>#N/A</v>
      </c>
      <c r="AB1788" s="1"/>
      <c r="AC1788" s="1"/>
      <c r="AD1788" s="1"/>
      <c r="AE1788" s="1" t="e">
        <f>IF(ข้อมูลน้ำหนักสินค้า!C1787="","",ข้อมูลน้ำหนักสินค้า!C1787)*J1788</f>
        <v>#VALUE!</v>
      </c>
    </row>
    <row r="1789" spans="1:31">
      <c r="A1789" s="1" t="str">
        <f t="shared" si="298"/>
        <v/>
      </c>
      <c r="B1789" s="1" t="str">
        <f t="shared" si="299"/>
        <v/>
      </c>
      <c r="C1789" s="1" t="str">
        <f t="shared" si="300"/>
        <v/>
      </c>
      <c r="D1789" s="1" t="str">
        <f>IF(ข้อมูลออเดอร์!A1788="","",ข้อมูลออเดอร์!A1788)</f>
        <v/>
      </c>
      <c r="E1789" s="1" t="str">
        <f>IFERROR(IF(VLOOKUP(D1789,ข้อมูลออเดอร์!A:BV,74,0)="Express delivery","NORMAL",IF(VLOOKUP(D1789,ข้อมูลออเดอร์!A:BV,74,0)="Lalamove","B2B_OFFLINE","")),"")</f>
        <v/>
      </c>
      <c r="F1789" s="1" t="str">
        <f t="shared" si="301"/>
        <v/>
      </c>
      <c r="G1789" s="1" t="str">
        <f>IF(ข้อมูลออเดอร์!CV1788="","",ข้อมูลออเดอร์!CV1788)</f>
        <v/>
      </c>
      <c r="H1789" s="1" t="str">
        <f>IF(ข้อมูลออเดอร์!CW1788="","",ข้อมูลออเดอร์!CW1788)</f>
        <v/>
      </c>
      <c r="I1789" s="1" t="str">
        <f>IF(ข้อมูลออเดอร์!CV1788="","",ข้อมูลออเดอร์!CV1788)</f>
        <v/>
      </c>
      <c r="J1789" s="1" t="str">
        <f>IF(ข้อมูลออเดอร์!DD1788="","",ข้อมูลออเดอร์!DD1788)</f>
        <v/>
      </c>
      <c r="K1789" s="102" t="str">
        <f t="shared" si="302"/>
        <v/>
      </c>
      <c r="L1789" s="102" t="str">
        <f t="shared" si="303"/>
        <v/>
      </c>
      <c r="M1789" s="103" t="str">
        <f ca="1" t="shared" si="304"/>
        <v/>
      </c>
      <c r="N1789" s="103" t="str">
        <f ca="1" t="shared" si="305"/>
        <v/>
      </c>
      <c r="O1789" s="1" t="str">
        <f>IFERROR(VLOOKUP(D1789,ข้อมูลออเดอร์!A:EK,49,0),"")</f>
        <v/>
      </c>
      <c r="P1789" s="1" t="str">
        <f>IF(D1789="","",ข้อมูลออเดอร์!AX1788)</f>
        <v/>
      </c>
      <c r="Q1789" s="1" t="str">
        <f>IF(D1789="","",ข้อมูลออเดอร์!AX1788)</f>
        <v/>
      </c>
      <c r="R1789" s="1" t="str">
        <f t="shared" si="306"/>
        <v/>
      </c>
      <c r="S1789" s="1" t="str">
        <f>IF('ข้อมูลจังหวัด-อำเภอ'!C1788="","",'ข้อมูลจังหวัด-อำเภอ'!C1788)</f>
        <v/>
      </c>
      <c r="T1789" s="1" t="str">
        <f>IF('ข้อมูลจังหวัด-อำเภอ'!D1788="","",'ข้อมูลจังหวัด-อำเภอ'!D1788)</f>
        <v/>
      </c>
      <c r="U1789" s="1" t="str">
        <f>IFERROR(VLOOKUP(D1789,ข้อมูลออเดอร์!A:EK,46,0),"")</f>
        <v/>
      </c>
      <c r="V1789" s="1" t="str">
        <f>IFERROR(VLOOKUP(D1789,ข้อมูลออเดอร์!A:EK,46,0),"")</f>
        <v/>
      </c>
      <c r="W1789" s="1" t="str">
        <f>IFERROR(VLOOKUP(D1789,ข้อมูลออเดอร์!A:EK,48,0),"")</f>
        <v/>
      </c>
      <c r="X1789" s="1" t="str">
        <f t="shared" si="307"/>
        <v/>
      </c>
      <c r="Y1789" s="1"/>
      <c r="Z1789" s="1"/>
      <c r="AA1789" s="1" t="e">
        <f t="shared" si="308"/>
        <v>#N/A</v>
      </c>
      <c r="AB1789" s="1"/>
      <c r="AC1789" s="1"/>
      <c r="AD1789" s="1"/>
      <c r="AE1789" s="1" t="e">
        <f>IF(ข้อมูลน้ำหนักสินค้า!C1788="","",ข้อมูลน้ำหนักสินค้า!C1788)*J1789</f>
        <v>#VALUE!</v>
      </c>
    </row>
    <row r="1790" spans="1:31">
      <c r="A1790" s="1" t="str">
        <f t="shared" si="298"/>
        <v/>
      </c>
      <c r="B1790" s="1" t="str">
        <f t="shared" si="299"/>
        <v/>
      </c>
      <c r="C1790" s="1" t="str">
        <f t="shared" si="300"/>
        <v/>
      </c>
      <c r="D1790" s="1" t="str">
        <f>IF(ข้อมูลออเดอร์!A1789="","",ข้อมูลออเดอร์!A1789)</f>
        <v/>
      </c>
      <c r="E1790" s="1" t="str">
        <f>IFERROR(IF(VLOOKUP(D1790,ข้อมูลออเดอร์!A:BV,74,0)="Express delivery","NORMAL",IF(VLOOKUP(D1790,ข้อมูลออเดอร์!A:BV,74,0)="Lalamove","B2B_OFFLINE","")),"")</f>
        <v/>
      </c>
      <c r="F1790" s="1" t="str">
        <f t="shared" si="301"/>
        <v/>
      </c>
      <c r="G1790" s="1" t="str">
        <f>IF(ข้อมูลออเดอร์!CV1789="","",ข้อมูลออเดอร์!CV1789)</f>
        <v/>
      </c>
      <c r="H1790" s="1" t="str">
        <f>IF(ข้อมูลออเดอร์!CW1789="","",ข้อมูลออเดอร์!CW1789)</f>
        <v/>
      </c>
      <c r="I1790" s="1" t="str">
        <f>IF(ข้อมูลออเดอร์!CV1789="","",ข้อมูลออเดอร์!CV1789)</f>
        <v/>
      </c>
      <c r="J1790" s="1" t="str">
        <f>IF(ข้อมูลออเดอร์!DD1789="","",ข้อมูลออเดอร์!DD1789)</f>
        <v/>
      </c>
      <c r="K1790" s="102" t="str">
        <f t="shared" si="302"/>
        <v/>
      </c>
      <c r="L1790" s="102" t="str">
        <f t="shared" si="303"/>
        <v/>
      </c>
      <c r="M1790" s="103" t="str">
        <f ca="1" t="shared" si="304"/>
        <v/>
      </c>
      <c r="N1790" s="103" t="str">
        <f ca="1" t="shared" si="305"/>
        <v/>
      </c>
      <c r="O1790" s="1" t="str">
        <f>IFERROR(VLOOKUP(D1790,ข้อมูลออเดอร์!A:EK,49,0),"")</f>
        <v/>
      </c>
      <c r="P1790" s="1" t="str">
        <f>IF(D1790="","",ข้อมูลออเดอร์!AX1789)</f>
        <v/>
      </c>
      <c r="Q1790" s="1" t="str">
        <f>IF(D1790="","",ข้อมูลออเดอร์!AX1789)</f>
        <v/>
      </c>
      <c r="R1790" s="1" t="str">
        <f t="shared" si="306"/>
        <v/>
      </c>
      <c r="S1790" s="1" t="str">
        <f>IF('ข้อมูลจังหวัด-อำเภอ'!C1789="","",'ข้อมูลจังหวัด-อำเภอ'!C1789)</f>
        <v/>
      </c>
      <c r="T1790" s="1" t="str">
        <f>IF('ข้อมูลจังหวัด-อำเภอ'!D1789="","",'ข้อมูลจังหวัด-อำเภอ'!D1789)</f>
        <v/>
      </c>
      <c r="U1790" s="1" t="str">
        <f>IFERROR(VLOOKUP(D1790,ข้อมูลออเดอร์!A:EK,46,0),"")</f>
        <v/>
      </c>
      <c r="V1790" s="1" t="str">
        <f>IFERROR(VLOOKUP(D1790,ข้อมูลออเดอร์!A:EK,46,0),"")</f>
        <v/>
      </c>
      <c r="W1790" s="1" t="str">
        <f>IFERROR(VLOOKUP(D1790,ข้อมูลออเดอร์!A:EK,48,0),"")</f>
        <v/>
      </c>
      <c r="X1790" s="1" t="str">
        <f t="shared" si="307"/>
        <v/>
      </c>
      <c r="Y1790" s="1"/>
      <c r="Z1790" s="1"/>
      <c r="AA1790" s="1" t="e">
        <f t="shared" si="308"/>
        <v>#N/A</v>
      </c>
      <c r="AB1790" s="1"/>
      <c r="AC1790" s="1"/>
      <c r="AD1790" s="1"/>
      <c r="AE1790" s="1" t="e">
        <f>IF(ข้อมูลน้ำหนักสินค้า!C1789="","",ข้อมูลน้ำหนักสินค้า!C1789)*J1790</f>
        <v>#VALUE!</v>
      </c>
    </row>
    <row r="1791" spans="1:31">
      <c r="A1791" s="1" t="str">
        <f t="shared" si="298"/>
        <v/>
      </c>
      <c r="B1791" s="1" t="str">
        <f t="shared" si="299"/>
        <v/>
      </c>
      <c r="C1791" s="1" t="str">
        <f t="shared" si="300"/>
        <v/>
      </c>
      <c r="D1791" s="1" t="str">
        <f>IF(ข้อมูลออเดอร์!A1790="","",ข้อมูลออเดอร์!A1790)</f>
        <v/>
      </c>
      <c r="E1791" s="1" t="str">
        <f>IFERROR(IF(VLOOKUP(D1791,ข้อมูลออเดอร์!A:BV,74,0)="Express delivery","NORMAL",IF(VLOOKUP(D1791,ข้อมูลออเดอร์!A:BV,74,0)="Lalamove","B2B_OFFLINE","")),"")</f>
        <v/>
      </c>
      <c r="F1791" s="1" t="str">
        <f t="shared" si="301"/>
        <v/>
      </c>
      <c r="G1791" s="1" t="str">
        <f>IF(ข้อมูลออเดอร์!CV1790="","",ข้อมูลออเดอร์!CV1790)</f>
        <v/>
      </c>
      <c r="H1791" s="1" t="str">
        <f>IF(ข้อมูลออเดอร์!CW1790="","",ข้อมูลออเดอร์!CW1790)</f>
        <v/>
      </c>
      <c r="I1791" s="1" t="str">
        <f>IF(ข้อมูลออเดอร์!CV1790="","",ข้อมูลออเดอร์!CV1790)</f>
        <v/>
      </c>
      <c r="J1791" s="1" t="str">
        <f>IF(ข้อมูลออเดอร์!DD1790="","",ข้อมูลออเดอร์!DD1790)</f>
        <v/>
      </c>
      <c r="K1791" s="102" t="str">
        <f t="shared" si="302"/>
        <v/>
      </c>
      <c r="L1791" s="102" t="str">
        <f t="shared" si="303"/>
        <v/>
      </c>
      <c r="M1791" s="103" t="str">
        <f ca="1" t="shared" si="304"/>
        <v/>
      </c>
      <c r="N1791" s="103" t="str">
        <f ca="1" t="shared" si="305"/>
        <v/>
      </c>
      <c r="O1791" s="1" t="str">
        <f>IFERROR(VLOOKUP(D1791,ข้อมูลออเดอร์!A:EK,49,0),"")</f>
        <v/>
      </c>
      <c r="P1791" s="1" t="str">
        <f>IF(D1791="","",ข้อมูลออเดอร์!AX1790)</f>
        <v/>
      </c>
      <c r="Q1791" s="1" t="str">
        <f>IF(D1791="","",ข้อมูลออเดอร์!AX1790)</f>
        <v/>
      </c>
      <c r="R1791" s="1" t="str">
        <f t="shared" si="306"/>
        <v/>
      </c>
      <c r="S1791" s="1" t="str">
        <f>IF('ข้อมูลจังหวัด-อำเภอ'!C1790="","",'ข้อมูลจังหวัด-อำเภอ'!C1790)</f>
        <v/>
      </c>
      <c r="T1791" s="1" t="str">
        <f>IF('ข้อมูลจังหวัด-อำเภอ'!D1790="","",'ข้อมูลจังหวัด-อำเภอ'!D1790)</f>
        <v/>
      </c>
      <c r="U1791" s="1" t="str">
        <f>IFERROR(VLOOKUP(D1791,ข้อมูลออเดอร์!A:EK,46,0),"")</f>
        <v/>
      </c>
      <c r="V1791" s="1" t="str">
        <f>IFERROR(VLOOKUP(D1791,ข้อมูลออเดอร์!A:EK,46,0),"")</f>
        <v/>
      </c>
      <c r="W1791" s="1" t="str">
        <f>IFERROR(VLOOKUP(D1791,ข้อมูลออเดอร์!A:EK,48,0),"")</f>
        <v/>
      </c>
      <c r="X1791" s="1" t="str">
        <f t="shared" si="307"/>
        <v/>
      </c>
      <c r="Y1791" s="1"/>
      <c r="Z1791" s="1"/>
      <c r="AA1791" s="1" t="e">
        <f t="shared" si="308"/>
        <v>#N/A</v>
      </c>
      <c r="AB1791" s="1"/>
      <c r="AC1791" s="1"/>
      <c r="AD1791" s="1"/>
      <c r="AE1791" s="1" t="e">
        <f>IF(ข้อมูลน้ำหนักสินค้า!C1790="","",ข้อมูลน้ำหนักสินค้า!C1790)*J1791</f>
        <v>#VALUE!</v>
      </c>
    </row>
    <row r="1792" spans="1:31">
      <c r="A1792" s="1" t="str">
        <f t="shared" si="298"/>
        <v/>
      </c>
      <c r="B1792" s="1" t="str">
        <f t="shared" si="299"/>
        <v/>
      </c>
      <c r="C1792" s="1" t="str">
        <f t="shared" si="300"/>
        <v/>
      </c>
      <c r="D1792" s="1" t="str">
        <f>IF(ข้อมูลออเดอร์!A1791="","",ข้อมูลออเดอร์!A1791)</f>
        <v/>
      </c>
      <c r="E1792" s="1" t="str">
        <f>IFERROR(IF(VLOOKUP(D1792,ข้อมูลออเดอร์!A:BV,74,0)="Express delivery","NORMAL",IF(VLOOKUP(D1792,ข้อมูลออเดอร์!A:BV,74,0)="Lalamove","B2B_OFFLINE","")),"")</f>
        <v/>
      </c>
      <c r="F1792" s="1" t="str">
        <f t="shared" si="301"/>
        <v/>
      </c>
      <c r="G1792" s="1" t="str">
        <f>IF(ข้อมูลออเดอร์!CV1791="","",ข้อมูลออเดอร์!CV1791)</f>
        <v/>
      </c>
      <c r="H1792" s="1" t="str">
        <f>IF(ข้อมูลออเดอร์!CW1791="","",ข้อมูลออเดอร์!CW1791)</f>
        <v/>
      </c>
      <c r="I1792" s="1" t="str">
        <f>IF(ข้อมูลออเดอร์!CV1791="","",ข้อมูลออเดอร์!CV1791)</f>
        <v/>
      </c>
      <c r="J1792" s="1" t="str">
        <f>IF(ข้อมูลออเดอร์!DD1791="","",ข้อมูลออเดอร์!DD1791)</f>
        <v/>
      </c>
      <c r="K1792" s="102" t="str">
        <f t="shared" si="302"/>
        <v/>
      </c>
      <c r="L1792" s="102" t="str">
        <f t="shared" si="303"/>
        <v/>
      </c>
      <c r="M1792" s="103" t="str">
        <f ca="1" t="shared" si="304"/>
        <v/>
      </c>
      <c r="N1792" s="103" t="str">
        <f ca="1" t="shared" si="305"/>
        <v/>
      </c>
      <c r="O1792" s="1" t="str">
        <f>IFERROR(VLOOKUP(D1792,ข้อมูลออเดอร์!A:EK,49,0),"")</f>
        <v/>
      </c>
      <c r="P1792" s="1" t="str">
        <f>IF(D1792="","",ข้อมูลออเดอร์!AX1791)</f>
        <v/>
      </c>
      <c r="Q1792" s="1" t="str">
        <f>IF(D1792="","",ข้อมูลออเดอร์!AX1791)</f>
        <v/>
      </c>
      <c r="R1792" s="1" t="str">
        <f t="shared" si="306"/>
        <v/>
      </c>
      <c r="S1792" s="1" t="str">
        <f>IF('ข้อมูลจังหวัด-อำเภอ'!C1791="","",'ข้อมูลจังหวัด-อำเภอ'!C1791)</f>
        <v/>
      </c>
      <c r="T1792" s="1" t="str">
        <f>IF('ข้อมูลจังหวัด-อำเภอ'!D1791="","",'ข้อมูลจังหวัด-อำเภอ'!D1791)</f>
        <v/>
      </c>
      <c r="U1792" s="1" t="str">
        <f>IFERROR(VLOOKUP(D1792,ข้อมูลออเดอร์!A:EK,46,0),"")</f>
        <v/>
      </c>
      <c r="V1792" s="1" t="str">
        <f>IFERROR(VLOOKUP(D1792,ข้อมูลออเดอร์!A:EK,46,0),"")</f>
        <v/>
      </c>
      <c r="W1792" s="1" t="str">
        <f>IFERROR(VLOOKUP(D1792,ข้อมูลออเดอร์!A:EK,48,0),"")</f>
        <v/>
      </c>
      <c r="X1792" s="1" t="str">
        <f t="shared" si="307"/>
        <v/>
      </c>
      <c r="Y1792" s="1"/>
      <c r="Z1792" s="1"/>
      <c r="AA1792" s="1" t="e">
        <f t="shared" si="308"/>
        <v>#N/A</v>
      </c>
      <c r="AB1792" s="1"/>
      <c r="AC1792" s="1"/>
      <c r="AD1792" s="1"/>
      <c r="AE1792" s="1" t="e">
        <f>IF(ข้อมูลน้ำหนักสินค้า!C1791="","",ข้อมูลน้ำหนักสินค้า!C1791)*J1792</f>
        <v>#VALUE!</v>
      </c>
    </row>
    <row r="1793" spans="1:31">
      <c r="A1793" s="1" t="str">
        <f t="shared" si="298"/>
        <v/>
      </c>
      <c r="B1793" s="1" t="str">
        <f t="shared" si="299"/>
        <v/>
      </c>
      <c r="C1793" s="1" t="str">
        <f t="shared" si="300"/>
        <v/>
      </c>
      <c r="D1793" s="1" t="str">
        <f>IF(ข้อมูลออเดอร์!A1792="","",ข้อมูลออเดอร์!A1792)</f>
        <v/>
      </c>
      <c r="E1793" s="1" t="str">
        <f>IFERROR(IF(VLOOKUP(D1793,ข้อมูลออเดอร์!A:BV,74,0)="Express delivery","NORMAL",IF(VLOOKUP(D1793,ข้อมูลออเดอร์!A:BV,74,0)="Lalamove","B2B_OFFLINE","")),"")</f>
        <v/>
      </c>
      <c r="F1793" s="1" t="str">
        <f t="shared" si="301"/>
        <v/>
      </c>
      <c r="G1793" s="1" t="str">
        <f>IF(ข้อมูลออเดอร์!CV1792="","",ข้อมูลออเดอร์!CV1792)</f>
        <v/>
      </c>
      <c r="H1793" s="1" t="str">
        <f>IF(ข้อมูลออเดอร์!CW1792="","",ข้อมูลออเดอร์!CW1792)</f>
        <v/>
      </c>
      <c r="I1793" s="1" t="str">
        <f>IF(ข้อมูลออเดอร์!CV1792="","",ข้อมูลออเดอร์!CV1792)</f>
        <v/>
      </c>
      <c r="J1793" s="1" t="str">
        <f>IF(ข้อมูลออเดอร์!DD1792="","",ข้อมูลออเดอร์!DD1792)</f>
        <v/>
      </c>
      <c r="K1793" s="102" t="str">
        <f t="shared" si="302"/>
        <v/>
      </c>
      <c r="L1793" s="102" t="str">
        <f t="shared" si="303"/>
        <v/>
      </c>
      <c r="M1793" s="103" t="str">
        <f ca="1" t="shared" si="304"/>
        <v/>
      </c>
      <c r="N1793" s="103" t="str">
        <f ca="1" t="shared" si="305"/>
        <v/>
      </c>
      <c r="O1793" s="1" t="str">
        <f>IFERROR(VLOOKUP(D1793,ข้อมูลออเดอร์!A:EK,49,0),"")</f>
        <v/>
      </c>
      <c r="P1793" s="1" t="str">
        <f>IF(D1793="","",ข้อมูลออเดอร์!AX1792)</f>
        <v/>
      </c>
      <c r="Q1793" s="1" t="str">
        <f>IF(D1793="","",ข้อมูลออเดอร์!AX1792)</f>
        <v/>
      </c>
      <c r="R1793" s="1" t="str">
        <f t="shared" si="306"/>
        <v/>
      </c>
      <c r="S1793" s="1" t="str">
        <f>IF('ข้อมูลจังหวัด-อำเภอ'!C1792="","",'ข้อมูลจังหวัด-อำเภอ'!C1792)</f>
        <v/>
      </c>
      <c r="T1793" s="1" t="str">
        <f>IF('ข้อมูลจังหวัด-อำเภอ'!D1792="","",'ข้อมูลจังหวัด-อำเภอ'!D1792)</f>
        <v/>
      </c>
      <c r="U1793" s="1" t="str">
        <f>IFERROR(VLOOKUP(D1793,ข้อมูลออเดอร์!A:EK,46,0),"")</f>
        <v/>
      </c>
      <c r="V1793" s="1" t="str">
        <f>IFERROR(VLOOKUP(D1793,ข้อมูลออเดอร์!A:EK,46,0),"")</f>
        <v/>
      </c>
      <c r="W1793" s="1" t="str">
        <f>IFERROR(VLOOKUP(D1793,ข้อมูลออเดอร์!A:EK,48,0),"")</f>
        <v/>
      </c>
      <c r="X1793" s="1" t="str">
        <f t="shared" si="307"/>
        <v/>
      </c>
      <c r="Y1793" s="1"/>
      <c r="Z1793" s="1"/>
      <c r="AA1793" s="1" t="e">
        <f t="shared" si="308"/>
        <v>#N/A</v>
      </c>
      <c r="AB1793" s="1"/>
      <c r="AC1793" s="1"/>
      <c r="AD1793" s="1"/>
      <c r="AE1793" s="1" t="e">
        <f>IF(ข้อมูลน้ำหนักสินค้า!C1792="","",ข้อมูลน้ำหนักสินค้า!C1792)*J1793</f>
        <v>#VALUE!</v>
      </c>
    </row>
    <row r="1794" spans="1:31">
      <c r="A1794" s="1" t="str">
        <f t="shared" si="298"/>
        <v/>
      </c>
      <c r="B1794" s="1" t="str">
        <f t="shared" si="299"/>
        <v/>
      </c>
      <c r="C1794" s="1" t="str">
        <f t="shared" si="300"/>
        <v/>
      </c>
      <c r="D1794" s="1" t="str">
        <f>IF(ข้อมูลออเดอร์!A1793="","",ข้อมูลออเดอร์!A1793)</f>
        <v/>
      </c>
      <c r="E1794" s="1" t="str">
        <f>IFERROR(IF(VLOOKUP(D1794,ข้อมูลออเดอร์!A:BV,74,0)="Express delivery","NORMAL",IF(VLOOKUP(D1794,ข้อมูลออเดอร์!A:BV,74,0)="Lalamove","B2B_OFFLINE","")),"")</f>
        <v/>
      </c>
      <c r="F1794" s="1" t="str">
        <f t="shared" si="301"/>
        <v/>
      </c>
      <c r="G1794" s="1" t="str">
        <f>IF(ข้อมูลออเดอร์!CV1793="","",ข้อมูลออเดอร์!CV1793)</f>
        <v/>
      </c>
      <c r="H1794" s="1" t="str">
        <f>IF(ข้อมูลออเดอร์!CW1793="","",ข้อมูลออเดอร์!CW1793)</f>
        <v/>
      </c>
      <c r="I1794" s="1" t="str">
        <f>IF(ข้อมูลออเดอร์!CV1793="","",ข้อมูลออเดอร์!CV1793)</f>
        <v/>
      </c>
      <c r="J1794" s="1" t="str">
        <f>IF(ข้อมูลออเดอร์!DD1793="","",ข้อมูลออเดอร์!DD1793)</f>
        <v/>
      </c>
      <c r="K1794" s="102" t="str">
        <f t="shared" si="302"/>
        <v/>
      </c>
      <c r="L1794" s="102" t="str">
        <f t="shared" si="303"/>
        <v/>
      </c>
      <c r="M1794" s="103" t="str">
        <f ca="1" t="shared" si="304"/>
        <v/>
      </c>
      <c r="N1794" s="103" t="str">
        <f ca="1" t="shared" si="305"/>
        <v/>
      </c>
      <c r="O1794" s="1" t="str">
        <f>IFERROR(VLOOKUP(D1794,ข้อมูลออเดอร์!A:EK,49,0),"")</f>
        <v/>
      </c>
      <c r="P1794" s="1" t="str">
        <f>IF(D1794="","",ข้อมูลออเดอร์!AX1793)</f>
        <v/>
      </c>
      <c r="Q1794" s="1" t="str">
        <f>IF(D1794="","",ข้อมูลออเดอร์!AX1793)</f>
        <v/>
      </c>
      <c r="R1794" s="1" t="str">
        <f t="shared" si="306"/>
        <v/>
      </c>
      <c r="S1794" s="1" t="str">
        <f>IF('ข้อมูลจังหวัด-อำเภอ'!C1793="","",'ข้อมูลจังหวัด-อำเภอ'!C1793)</f>
        <v/>
      </c>
      <c r="T1794" s="1" t="str">
        <f>IF('ข้อมูลจังหวัด-อำเภอ'!D1793="","",'ข้อมูลจังหวัด-อำเภอ'!D1793)</f>
        <v/>
      </c>
      <c r="U1794" s="1" t="str">
        <f>IFERROR(VLOOKUP(D1794,ข้อมูลออเดอร์!A:EK,46,0),"")</f>
        <v/>
      </c>
      <c r="V1794" s="1" t="str">
        <f>IFERROR(VLOOKUP(D1794,ข้อมูลออเดอร์!A:EK,46,0),"")</f>
        <v/>
      </c>
      <c r="W1794" s="1" t="str">
        <f>IFERROR(VLOOKUP(D1794,ข้อมูลออเดอร์!A:EK,48,0),"")</f>
        <v/>
      </c>
      <c r="X1794" s="1" t="str">
        <f t="shared" si="307"/>
        <v/>
      </c>
      <c r="Y1794" s="1"/>
      <c r="Z1794" s="1"/>
      <c r="AA1794" s="1" t="e">
        <f t="shared" si="308"/>
        <v>#N/A</v>
      </c>
      <c r="AB1794" s="1"/>
      <c r="AC1794" s="1"/>
      <c r="AD1794" s="1"/>
      <c r="AE1794" s="1" t="e">
        <f>IF(ข้อมูลน้ำหนักสินค้า!C1793="","",ข้อมูลน้ำหนักสินค้า!C1793)*J1794</f>
        <v>#VALUE!</v>
      </c>
    </row>
    <row r="1795" spans="1:31">
      <c r="A1795" s="1" t="str">
        <f t="shared" si="298"/>
        <v/>
      </c>
      <c r="B1795" s="1" t="str">
        <f t="shared" si="299"/>
        <v/>
      </c>
      <c r="C1795" s="1" t="str">
        <f t="shared" si="300"/>
        <v/>
      </c>
      <c r="D1795" s="1" t="str">
        <f>IF(ข้อมูลออเดอร์!A1794="","",ข้อมูลออเดอร์!A1794)</f>
        <v/>
      </c>
      <c r="E1795" s="1" t="str">
        <f>IFERROR(IF(VLOOKUP(D1795,ข้อมูลออเดอร์!A:BV,74,0)="Express delivery","NORMAL",IF(VLOOKUP(D1795,ข้อมูลออเดอร์!A:BV,74,0)="Lalamove","B2B_OFFLINE","")),"")</f>
        <v/>
      </c>
      <c r="F1795" s="1" t="str">
        <f t="shared" si="301"/>
        <v/>
      </c>
      <c r="G1795" s="1" t="str">
        <f>IF(ข้อมูลออเดอร์!CV1794="","",ข้อมูลออเดอร์!CV1794)</f>
        <v/>
      </c>
      <c r="H1795" s="1" t="str">
        <f>IF(ข้อมูลออเดอร์!CW1794="","",ข้อมูลออเดอร์!CW1794)</f>
        <v/>
      </c>
      <c r="I1795" s="1" t="str">
        <f>IF(ข้อมูลออเดอร์!CV1794="","",ข้อมูลออเดอร์!CV1794)</f>
        <v/>
      </c>
      <c r="J1795" s="1" t="str">
        <f>IF(ข้อมูลออเดอร์!DD1794="","",ข้อมูลออเดอร์!DD1794)</f>
        <v/>
      </c>
      <c r="K1795" s="102" t="str">
        <f t="shared" si="302"/>
        <v/>
      </c>
      <c r="L1795" s="102" t="str">
        <f t="shared" si="303"/>
        <v/>
      </c>
      <c r="M1795" s="103" t="str">
        <f ca="1" t="shared" si="304"/>
        <v/>
      </c>
      <c r="N1795" s="103" t="str">
        <f ca="1" t="shared" si="305"/>
        <v/>
      </c>
      <c r="O1795" s="1" t="str">
        <f>IFERROR(VLOOKUP(D1795,ข้อมูลออเดอร์!A:EK,49,0),"")</f>
        <v/>
      </c>
      <c r="P1795" s="1" t="str">
        <f>IF(D1795="","",ข้อมูลออเดอร์!AX1794)</f>
        <v/>
      </c>
      <c r="Q1795" s="1" t="str">
        <f>IF(D1795="","",ข้อมูลออเดอร์!AX1794)</f>
        <v/>
      </c>
      <c r="R1795" s="1" t="str">
        <f t="shared" si="306"/>
        <v/>
      </c>
      <c r="S1795" s="1" t="str">
        <f>IF('ข้อมูลจังหวัด-อำเภอ'!C1794="","",'ข้อมูลจังหวัด-อำเภอ'!C1794)</f>
        <v/>
      </c>
      <c r="T1795" s="1" t="str">
        <f>IF('ข้อมูลจังหวัด-อำเภอ'!D1794="","",'ข้อมูลจังหวัด-อำเภอ'!D1794)</f>
        <v/>
      </c>
      <c r="U1795" s="1" t="str">
        <f>IFERROR(VLOOKUP(D1795,ข้อมูลออเดอร์!A:EK,46,0),"")</f>
        <v/>
      </c>
      <c r="V1795" s="1" t="str">
        <f>IFERROR(VLOOKUP(D1795,ข้อมูลออเดอร์!A:EK,46,0),"")</f>
        <v/>
      </c>
      <c r="W1795" s="1" t="str">
        <f>IFERROR(VLOOKUP(D1795,ข้อมูลออเดอร์!A:EK,48,0),"")</f>
        <v/>
      </c>
      <c r="X1795" s="1" t="str">
        <f t="shared" si="307"/>
        <v/>
      </c>
      <c r="Y1795" s="1"/>
      <c r="Z1795" s="1"/>
      <c r="AA1795" s="1" t="e">
        <f t="shared" si="308"/>
        <v>#N/A</v>
      </c>
      <c r="AB1795" s="1"/>
      <c r="AC1795" s="1"/>
      <c r="AD1795" s="1"/>
      <c r="AE1795" s="1" t="e">
        <f>IF(ข้อมูลน้ำหนักสินค้า!C1794="","",ข้อมูลน้ำหนักสินค้า!C1794)*J1795</f>
        <v>#VALUE!</v>
      </c>
    </row>
    <row r="1796" spans="1:31">
      <c r="A1796" s="1" t="str">
        <f t="shared" ref="A1796:A1859" si="309">IF(D1796="","","EastlyncOffline")</f>
        <v/>
      </c>
      <c r="B1796" s="1" t="str">
        <f t="shared" ref="B1796:B1859" si="310">IF(D1796="","","OFFLINE")</f>
        <v/>
      </c>
      <c r="C1796" s="1" t="str">
        <f t="shared" ref="C1796:C1859" si="311">IF(D1796="","","SALE")</f>
        <v/>
      </c>
      <c r="D1796" s="1" t="str">
        <f>IF(ข้อมูลออเดอร์!A1795="","",ข้อมูลออเดอร์!A1795)</f>
        <v/>
      </c>
      <c r="E1796" s="1" t="str">
        <f>IFERROR(IF(VLOOKUP(D1796,ข้อมูลออเดอร์!A:BV,74,0)="Express delivery","NORMAL",IF(VLOOKUP(D1796,ข้อมูลออเดอร์!A:BV,74,0)="Lalamove","B2B_OFFLINE","")),"")</f>
        <v/>
      </c>
      <c r="F1796" s="1" t="str">
        <f t="shared" ref="F1796:F1859" si="312">IF(D1796="","","EXPRESS")</f>
        <v/>
      </c>
      <c r="G1796" s="1" t="str">
        <f>IF(ข้อมูลออเดอร์!CV1795="","",ข้อมูลออเดอร์!CV1795)</f>
        <v/>
      </c>
      <c r="H1796" s="1" t="str">
        <f>IF(ข้อมูลออเดอร์!CW1795="","",ข้อมูลออเดอร์!CW1795)</f>
        <v/>
      </c>
      <c r="I1796" s="1" t="str">
        <f>IF(ข้อมูลออเดอร์!CV1795="","",ข้อมูลออเดอร์!CV1795)</f>
        <v/>
      </c>
      <c r="J1796" s="1" t="str">
        <f>IF(ข้อมูลออเดอร์!DD1795="","",ข้อมูลออเดอร์!DD1795)</f>
        <v/>
      </c>
      <c r="K1796" s="102" t="str">
        <f t="shared" ref="K1796:K1859" si="313">IF(D1796="","",0)</f>
        <v/>
      </c>
      <c r="L1796" s="102" t="str">
        <f t="shared" ref="L1796:L1859" si="314">IF(D1796="","",0)</f>
        <v/>
      </c>
      <c r="M1796" s="103" t="str">
        <f ca="1" t="shared" ref="M1796:M1859" si="315">IF(D1796="","",NOW())</f>
        <v/>
      </c>
      <c r="N1796" s="103" t="str">
        <f ca="1" t="shared" ref="N1796:N1859" si="316">IF(D1796="","",NOW())</f>
        <v/>
      </c>
      <c r="O1796" s="1" t="str">
        <f>IFERROR(VLOOKUP(D1796,ข้อมูลออเดอร์!A:EK,49,0),"")</f>
        <v/>
      </c>
      <c r="P1796" s="1" t="str">
        <f>IF(D1796="","",ข้อมูลออเดอร์!AX1795)</f>
        <v/>
      </c>
      <c r="Q1796" s="1" t="str">
        <f>IF(D1796="","",ข้อมูลออเดอร์!AX1795)</f>
        <v/>
      </c>
      <c r="R1796" s="1" t="str">
        <f t="shared" ref="R1796:R1859" si="317">IF(D1796="","","TH")</f>
        <v/>
      </c>
      <c r="S1796" s="1" t="str">
        <f>IF('ข้อมูลจังหวัด-อำเภอ'!C1795="","",'ข้อมูลจังหวัด-อำเภอ'!C1795)</f>
        <v/>
      </c>
      <c r="T1796" s="1" t="str">
        <f>IF('ข้อมูลจังหวัด-อำเภอ'!D1795="","",'ข้อมูลจังหวัด-อำเภอ'!D1795)</f>
        <v/>
      </c>
      <c r="U1796" s="1" t="str">
        <f>IFERROR(VLOOKUP(D1796,ข้อมูลออเดอร์!A:EK,46,0),"")</f>
        <v/>
      </c>
      <c r="V1796" s="1" t="str">
        <f>IFERROR(VLOOKUP(D1796,ข้อมูลออเดอร์!A:EK,46,0),"")</f>
        <v/>
      </c>
      <c r="W1796" s="1" t="str">
        <f>IFERROR(VLOOKUP(D1796,ข้อมูลออเดอร์!A:EK,48,0),"")</f>
        <v/>
      </c>
      <c r="X1796" s="1" t="str">
        <f t="shared" ref="X1796:X1859" si="318">IF(D1796="","","COD")</f>
        <v/>
      </c>
      <c r="Y1796" s="1"/>
      <c r="Z1796" s="1"/>
      <c r="AA1796" s="1" t="e">
        <f t="shared" ref="AA1796:AA1859" si="319">SUMIF(W:W,W1796,AE:AE)+0.2</f>
        <v>#N/A</v>
      </c>
      <c r="AB1796" s="1"/>
      <c r="AC1796" s="1"/>
      <c r="AD1796" s="1"/>
      <c r="AE1796" s="1" t="e">
        <f>IF(ข้อมูลน้ำหนักสินค้า!C1795="","",ข้อมูลน้ำหนักสินค้า!C1795)*J1796</f>
        <v>#VALUE!</v>
      </c>
    </row>
    <row r="1797" spans="1:31">
      <c r="A1797" s="1" t="str">
        <f t="shared" si="309"/>
        <v/>
      </c>
      <c r="B1797" s="1" t="str">
        <f t="shared" si="310"/>
        <v/>
      </c>
      <c r="C1797" s="1" t="str">
        <f t="shared" si="311"/>
        <v/>
      </c>
      <c r="D1797" s="1" t="str">
        <f>IF(ข้อมูลออเดอร์!A1796="","",ข้อมูลออเดอร์!A1796)</f>
        <v/>
      </c>
      <c r="E1797" s="1" t="str">
        <f>IFERROR(IF(VLOOKUP(D1797,ข้อมูลออเดอร์!A:BV,74,0)="Express delivery","NORMAL",IF(VLOOKUP(D1797,ข้อมูลออเดอร์!A:BV,74,0)="Lalamove","B2B_OFFLINE","")),"")</f>
        <v/>
      </c>
      <c r="F1797" s="1" t="str">
        <f t="shared" si="312"/>
        <v/>
      </c>
      <c r="G1797" s="1" t="str">
        <f>IF(ข้อมูลออเดอร์!CV1796="","",ข้อมูลออเดอร์!CV1796)</f>
        <v/>
      </c>
      <c r="H1797" s="1" t="str">
        <f>IF(ข้อมูลออเดอร์!CW1796="","",ข้อมูลออเดอร์!CW1796)</f>
        <v/>
      </c>
      <c r="I1797" s="1" t="str">
        <f>IF(ข้อมูลออเดอร์!CV1796="","",ข้อมูลออเดอร์!CV1796)</f>
        <v/>
      </c>
      <c r="J1797" s="1" t="str">
        <f>IF(ข้อมูลออเดอร์!DD1796="","",ข้อมูลออเดอร์!DD1796)</f>
        <v/>
      </c>
      <c r="K1797" s="102" t="str">
        <f t="shared" si="313"/>
        <v/>
      </c>
      <c r="L1797" s="102" t="str">
        <f t="shared" si="314"/>
        <v/>
      </c>
      <c r="M1797" s="103" t="str">
        <f ca="1" t="shared" si="315"/>
        <v/>
      </c>
      <c r="N1797" s="103" t="str">
        <f ca="1" t="shared" si="316"/>
        <v/>
      </c>
      <c r="O1797" s="1" t="str">
        <f>IFERROR(VLOOKUP(D1797,ข้อมูลออเดอร์!A:EK,49,0),"")</f>
        <v/>
      </c>
      <c r="P1797" s="1" t="str">
        <f>IF(D1797="","",ข้อมูลออเดอร์!AX1796)</f>
        <v/>
      </c>
      <c r="Q1797" s="1" t="str">
        <f>IF(D1797="","",ข้อมูลออเดอร์!AX1796)</f>
        <v/>
      </c>
      <c r="R1797" s="1" t="str">
        <f t="shared" si="317"/>
        <v/>
      </c>
      <c r="S1797" s="1" t="str">
        <f>IF('ข้อมูลจังหวัด-อำเภอ'!C1796="","",'ข้อมูลจังหวัด-อำเภอ'!C1796)</f>
        <v/>
      </c>
      <c r="T1797" s="1" t="str">
        <f>IF('ข้อมูลจังหวัด-อำเภอ'!D1796="","",'ข้อมูลจังหวัด-อำเภอ'!D1796)</f>
        <v/>
      </c>
      <c r="U1797" s="1" t="str">
        <f>IFERROR(VLOOKUP(D1797,ข้อมูลออเดอร์!A:EK,46,0),"")</f>
        <v/>
      </c>
      <c r="V1797" s="1" t="str">
        <f>IFERROR(VLOOKUP(D1797,ข้อมูลออเดอร์!A:EK,46,0),"")</f>
        <v/>
      </c>
      <c r="W1797" s="1" t="str">
        <f>IFERROR(VLOOKUP(D1797,ข้อมูลออเดอร์!A:EK,48,0),"")</f>
        <v/>
      </c>
      <c r="X1797" s="1" t="str">
        <f t="shared" si="318"/>
        <v/>
      </c>
      <c r="Y1797" s="1"/>
      <c r="Z1797" s="1"/>
      <c r="AA1797" s="1" t="e">
        <f t="shared" si="319"/>
        <v>#N/A</v>
      </c>
      <c r="AB1797" s="1"/>
      <c r="AC1797" s="1"/>
      <c r="AD1797" s="1"/>
      <c r="AE1797" s="1" t="e">
        <f>IF(ข้อมูลน้ำหนักสินค้า!C1796="","",ข้อมูลน้ำหนักสินค้า!C1796)*J1797</f>
        <v>#VALUE!</v>
      </c>
    </row>
    <row r="1798" spans="1:31">
      <c r="A1798" s="1" t="str">
        <f t="shared" si="309"/>
        <v/>
      </c>
      <c r="B1798" s="1" t="str">
        <f t="shared" si="310"/>
        <v/>
      </c>
      <c r="C1798" s="1" t="str">
        <f t="shared" si="311"/>
        <v/>
      </c>
      <c r="D1798" s="1" t="str">
        <f>IF(ข้อมูลออเดอร์!A1797="","",ข้อมูลออเดอร์!A1797)</f>
        <v/>
      </c>
      <c r="E1798" s="1" t="str">
        <f>IFERROR(IF(VLOOKUP(D1798,ข้อมูลออเดอร์!A:BV,74,0)="Express delivery","NORMAL",IF(VLOOKUP(D1798,ข้อมูลออเดอร์!A:BV,74,0)="Lalamove","B2B_OFFLINE","")),"")</f>
        <v/>
      </c>
      <c r="F1798" s="1" t="str">
        <f t="shared" si="312"/>
        <v/>
      </c>
      <c r="G1798" s="1" t="str">
        <f>IF(ข้อมูลออเดอร์!CV1797="","",ข้อมูลออเดอร์!CV1797)</f>
        <v/>
      </c>
      <c r="H1798" s="1" t="str">
        <f>IF(ข้อมูลออเดอร์!CW1797="","",ข้อมูลออเดอร์!CW1797)</f>
        <v/>
      </c>
      <c r="I1798" s="1" t="str">
        <f>IF(ข้อมูลออเดอร์!CV1797="","",ข้อมูลออเดอร์!CV1797)</f>
        <v/>
      </c>
      <c r="J1798" s="1" t="str">
        <f>IF(ข้อมูลออเดอร์!DD1797="","",ข้อมูลออเดอร์!DD1797)</f>
        <v/>
      </c>
      <c r="K1798" s="102" t="str">
        <f t="shared" si="313"/>
        <v/>
      </c>
      <c r="L1798" s="102" t="str">
        <f t="shared" si="314"/>
        <v/>
      </c>
      <c r="M1798" s="103" t="str">
        <f ca="1" t="shared" si="315"/>
        <v/>
      </c>
      <c r="N1798" s="103" t="str">
        <f ca="1" t="shared" si="316"/>
        <v/>
      </c>
      <c r="O1798" s="1" t="str">
        <f>IFERROR(VLOOKUP(D1798,ข้อมูลออเดอร์!A:EK,49,0),"")</f>
        <v/>
      </c>
      <c r="P1798" s="1" t="str">
        <f>IF(D1798="","",ข้อมูลออเดอร์!AX1797)</f>
        <v/>
      </c>
      <c r="Q1798" s="1" t="str">
        <f>IF(D1798="","",ข้อมูลออเดอร์!AX1797)</f>
        <v/>
      </c>
      <c r="R1798" s="1" t="str">
        <f t="shared" si="317"/>
        <v/>
      </c>
      <c r="S1798" s="1" t="str">
        <f>IF('ข้อมูลจังหวัด-อำเภอ'!C1797="","",'ข้อมูลจังหวัด-อำเภอ'!C1797)</f>
        <v/>
      </c>
      <c r="T1798" s="1" t="str">
        <f>IF('ข้อมูลจังหวัด-อำเภอ'!D1797="","",'ข้อมูลจังหวัด-อำเภอ'!D1797)</f>
        <v/>
      </c>
      <c r="U1798" s="1" t="str">
        <f>IFERROR(VLOOKUP(D1798,ข้อมูลออเดอร์!A:EK,46,0),"")</f>
        <v/>
      </c>
      <c r="V1798" s="1" t="str">
        <f>IFERROR(VLOOKUP(D1798,ข้อมูลออเดอร์!A:EK,46,0),"")</f>
        <v/>
      </c>
      <c r="W1798" s="1" t="str">
        <f>IFERROR(VLOOKUP(D1798,ข้อมูลออเดอร์!A:EK,48,0),"")</f>
        <v/>
      </c>
      <c r="X1798" s="1" t="str">
        <f t="shared" si="318"/>
        <v/>
      </c>
      <c r="Y1798" s="1"/>
      <c r="Z1798" s="1"/>
      <c r="AA1798" s="1" t="e">
        <f t="shared" si="319"/>
        <v>#N/A</v>
      </c>
      <c r="AB1798" s="1"/>
      <c r="AC1798" s="1"/>
      <c r="AD1798" s="1"/>
      <c r="AE1798" s="1" t="e">
        <f>IF(ข้อมูลน้ำหนักสินค้า!C1797="","",ข้อมูลน้ำหนักสินค้า!C1797)*J1798</f>
        <v>#VALUE!</v>
      </c>
    </row>
    <row r="1799" spans="1:31">
      <c r="A1799" s="1" t="str">
        <f t="shared" si="309"/>
        <v/>
      </c>
      <c r="B1799" s="1" t="str">
        <f t="shared" si="310"/>
        <v/>
      </c>
      <c r="C1799" s="1" t="str">
        <f t="shared" si="311"/>
        <v/>
      </c>
      <c r="D1799" s="1" t="str">
        <f>IF(ข้อมูลออเดอร์!A1798="","",ข้อมูลออเดอร์!A1798)</f>
        <v/>
      </c>
      <c r="E1799" s="1" t="str">
        <f>IFERROR(IF(VLOOKUP(D1799,ข้อมูลออเดอร์!A:BV,74,0)="Express delivery","NORMAL",IF(VLOOKUP(D1799,ข้อมูลออเดอร์!A:BV,74,0)="Lalamove","B2B_OFFLINE","")),"")</f>
        <v/>
      </c>
      <c r="F1799" s="1" t="str">
        <f t="shared" si="312"/>
        <v/>
      </c>
      <c r="G1799" s="1" t="str">
        <f>IF(ข้อมูลออเดอร์!CV1798="","",ข้อมูลออเดอร์!CV1798)</f>
        <v/>
      </c>
      <c r="H1799" s="1" t="str">
        <f>IF(ข้อมูลออเดอร์!CW1798="","",ข้อมูลออเดอร์!CW1798)</f>
        <v/>
      </c>
      <c r="I1799" s="1" t="str">
        <f>IF(ข้อมูลออเดอร์!CV1798="","",ข้อมูลออเดอร์!CV1798)</f>
        <v/>
      </c>
      <c r="J1799" s="1" t="str">
        <f>IF(ข้อมูลออเดอร์!DD1798="","",ข้อมูลออเดอร์!DD1798)</f>
        <v/>
      </c>
      <c r="K1799" s="102" t="str">
        <f t="shared" si="313"/>
        <v/>
      </c>
      <c r="L1799" s="102" t="str">
        <f t="shared" si="314"/>
        <v/>
      </c>
      <c r="M1799" s="103" t="str">
        <f ca="1" t="shared" si="315"/>
        <v/>
      </c>
      <c r="N1799" s="103" t="str">
        <f ca="1" t="shared" si="316"/>
        <v/>
      </c>
      <c r="O1799" s="1" t="str">
        <f>IFERROR(VLOOKUP(D1799,ข้อมูลออเดอร์!A:EK,49,0),"")</f>
        <v/>
      </c>
      <c r="P1799" s="1" t="str">
        <f>IF(D1799="","",ข้อมูลออเดอร์!AX1798)</f>
        <v/>
      </c>
      <c r="Q1799" s="1" t="str">
        <f>IF(D1799="","",ข้อมูลออเดอร์!AX1798)</f>
        <v/>
      </c>
      <c r="R1799" s="1" t="str">
        <f t="shared" si="317"/>
        <v/>
      </c>
      <c r="S1799" s="1" t="str">
        <f>IF('ข้อมูลจังหวัด-อำเภอ'!C1798="","",'ข้อมูลจังหวัด-อำเภอ'!C1798)</f>
        <v/>
      </c>
      <c r="T1799" s="1" t="str">
        <f>IF('ข้อมูลจังหวัด-อำเภอ'!D1798="","",'ข้อมูลจังหวัด-อำเภอ'!D1798)</f>
        <v/>
      </c>
      <c r="U1799" s="1" t="str">
        <f>IFERROR(VLOOKUP(D1799,ข้อมูลออเดอร์!A:EK,46,0),"")</f>
        <v/>
      </c>
      <c r="V1799" s="1" t="str">
        <f>IFERROR(VLOOKUP(D1799,ข้อมูลออเดอร์!A:EK,46,0),"")</f>
        <v/>
      </c>
      <c r="W1799" s="1" t="str">
        <f>IFERROR(VLOOKUP(D1799,ข้อมูลออเดอร์!A:EK,48,0),"")</f>
        <v/>
      </c>
      <c r="X1799" s="1" t="str">
        <f t="shared" si="318"/>
        <v/>
      </c>
      <c r="Y1799" s="1"/>
      <c r="Z1799" s="1"/>
      <c r="AA1799" s="1" t="e">
        <f t="shared" si="319"/>
        <v>#N/A</v>
      </c>
      <c r="AB1799" s="1"/>
      <c r="AC1799" s="1"/>
      <c r="AD1799" s="1"/>
      <c r="AE1799" s="1" t="e">
        <f>IF(ข้อมูลน้ำหนักสินค้า!C1798="","",ข้อมูลน้ำหนักสินค้า!C1798)*J1799</f>
        <v>#VALUE!</v>
      </c>
    </row>
    <row r="1800" spans="1:31">
      <c r="A1800" s="1" t="str">
        <f t="shared" si="309"/>
        <v/>
      </c>
      <c r="B1800" s="1" t="str">
        <f t="shared" si="310"/>
        <v/>
      </c>
      <c r="C1800" s="1" t="str">
        <f t="shared" si="311"/>
        <v/>
      </c>
      <c r="D1800" s="1" t="str">
        <f>IF(ข้อมูลออเดอร์!A1799="","",ข้อมูลออเดอร์!A1799)</f>
        <v/>
      </c>
      <c r="E1800" s="1" t="str">
        <f>IFERROR(IF(VLOOKUP(D1800,ข้อมูลออเดอร์!A:BV,74,0)="Express delivery","NORMAL",IF(VLOOKUP(D1800,ข้อมูลออเดอร์!A:BV,74,0)="Lalamove","B2B_OFFLINE","")),"")</f>
        <v/>
      </c>
      <c r="F1800" s="1" t="str">
        <f t="shared" si="312"/>
        <v/>
      </c>
      <c r="G1800" s="1" t="str">
        <f>IF(ข้อมูลออเดอร์!CV1799="","",ข้อมูลออเดอร์!CV1799)</f>
        <v/>
      </c>
      <c r="H1800" s="1" t="str">
        <f>IF(ข้อมูลออเดอร์!CW1799="","",ข้อมูลออเดอร์!CW1799)</f>
        <v/>
      </c>
      <c r="I1800" s="1" t="str">
        <f>IF(ข้อมูลออเดอร์!CV1799="","",ข้อมูลออเดอร์!CV1799)</f>
        <v/>
      </c>
      <c r="J1800" s="1" t="str">
        <f>IF(ข้อมูลออเดอร์!DD1799="","",ข้อมูลออเดอร์!DD1799)</f>
        <v/>
      </c>
      <c r="K1800" s="102" t="str">
        <f t="shared" si="313"/>
        <v/>
      </c>
      <c r="L1800" s="102" t="str">
        <f t="shared" si="314"/>
        <v/>
      </c>
      <c r="M1800" s="103" t="str">
        <f ca="1" t="shared" si="315"/>
        <v/>
      </c>
      <c r="N1800" s="103" t="str">
        <f ca="1" t="shared" si="316"/>
        <v/>
      </c>
      <c r="O1800" s="1" t="str">
        <f>IFERROR(VLOOKUP(D1800,ข้อมูลออเดอร์!A:EK,49,0),"")</f>
        <v/>
      </c>
      <c r="P1800" s="1" t="str">
        <f>IF(D1800="","",ข้อมูลออเดอร์!AX1799)</f>
        <v/>
      </c>
      <c r="Q1800" s="1" t="str">
        <f>IF(D1800="","",ข้อมูลออเดอร์!AX1799)</f>
        <v/>
      </c>
      <c r="R1800" s="1" t="str">
        <f t="shared" si="317"/>
        <v/>
      </c>
      <c r="S1800" s="1" t="str">
        <f>IF('ข้อมูลจังหวัด-อำเภอ'!C1799="","",'ข้อมูลจังหวัด-อำเภอ'!C1799)</f>
        <v/>
      </c>
      <c r="T1800" s="1" t="str">
        <f>IF('ข้อมูลจังหวัด-อำเภอ'!D1799="","",'ข้อมูลจังหวัด-อำเภอ'!D1799)</f>
        <v/>
      </c>
      <c r="U1800" s="1" t="str">
        <f>IFERROR(VLOOKUP(D1800,ข้อมูลออเดอร์!A:EK,46,0),"")</f>
        <v/>
      </c>
      <c r="V1800" s="1" t="str">
        <f>IFERROR(VLOOKUP(D1800,ข้อมูลออเดอร์!A:EK,46,0),"")</f>
        <v/>
      </c>
      <c r="W1800" s="1" t="str">
        <f>IFERROR(VLOOKUP(D1800,ข้อมูลออเดอร์!A:EK,48,0),"")</f>
        <v/>
      </c>
      <c r="X1800" s="1" t="str">
        <f t="shared" si="318"/>
        <v/>
      </c>
      <c r="Y1800" s="1"/>
      <c r="Z1800" s="1"/>
      <c r="AA1800" s="1" t="e">
        <f t="shared" si="319"/>
        <v>#N/A</v>
      </c>
      <c r="AB1800" s="1"/>
      <c r="AC1800" s="1"/>
      <c r="AD1800" s="1"/>
      <c r="AE1800" s="1" t="e">
        <f>IF(ข้อมูลน้ำหนักสินค้า!C1799="","",ข้อมูลน้ำหนักสินค้า!C1799)*J1800</f>
        <v>#VALUE!</v>
      </c>
    </row>
    <row r="1801" spans="1:31">
      <c r="A1801" s="1" t="str">
        <f t="shared" si="309"/>
        <v/>
      </c>
      <c r="B1801" s="1" t="str">
        <f t="shared" si="310"/>
        <v/>
      </c>
      <c r="C1801" s="1" t="str">
        <f t="shared" si="311"/>
        <v/>
      </c>
      <c r="D1801" s="1" t="str">
        <f>IF(ข้อมูลออเดอร์!A1800="","",ข้อมูลออเดอร์!A1800)</f>
        <v/>
      </c>
      <c r="E1801" s="1" t="str">
        <f>IFERROR(IF(VLOOKUP(D1801,ข้อมูลออเดอร์!A:BV,74,0)="Express delivery","NORMAL",IF(VLOOKUP(D1801,ข้อมูลออเดอร์!A:BV,74,0)="Lalamove","B2B_OFFLINE","")),"")</f>
        <v/>
      </c>
      <c r="F1801" s="1" t="str">
        <f t="shared" si="312"/>
        <v/>
      </c>
      <c r="G1801" s="1" t="str">
        <f>IF(ข้อมูลออเดอร์!CV1800="","",ข้อมูลออเดอร์!CV1800)</f>
        <v/>
      </c>
      <c r="H1801" s="1" t="str">
        <f>IF(ข้อมูลออเดอร์!CW1800="","",ข้อมูลออเดอร์!CW1800)</f>
        <v/>
      </c>
      <c r="I1801" s="1" t="str">
        <f>IF(ข้อมูลออเดอร์!CV1800="","",ข้อมูลออเดอร์!CV1800)</f>
        <v/>
      </c>
      <c r="J1801" s="1" t="str">
        <f>IF(ข้อมูลออเดอร์!DD1800="","",ข้อมูลออเดอร์!DD1800)</f>
        <v/>
      </c>
      <c r="K1801" s="102" t="str">
        <f t="shared" si="313"/>
        <v/>
      </c>
      <c r="L1801" s="102" t="str">
        <f t="shared" si="314"/>
        <v/>
      </c>
      <c r="M1801" s="103" t="str">
        <f ca="1" t="shared" si="315"/>
        <v/>
      </c>
      <c r="N1801" s="103" t="str">
        <f ca="1" t="shared" si="316"/>
        <v/>
      </c>
      <c r="O1801" s="1" t="str">
        <f>IFERROR(VLOOKUP(D1801,ข้อมูลออเดอร์!A:EK,49,0),"")</f>
        <v/>
      </c>
      <c r="P1801" s="1" t="str">
        <f>IF(D1801="","",ข้อมูลออเดอร์!AX1800)</f>
        <v/>
      </c>
      <c r="Q1801" s="1" t="str">
        <f>IF(D1801="","",ข้อมูลออเดอร์!AX1800)</f>
        <v/>
      </c>
      <c r="R1801" s="1" t="str">
        <f t="shared" si="317"/>
        <v/>
      </c>
      <c r="S1801" s="1" t="str">
        <f>IF('ข้อมูลจังหวัด-อำเภอ'!C1800="","",'ข้อมูลจังหวัด-อำเภอ'!C1800)</f>
        <v/>
      </c>
      <c r="T1801" s="1" t="str">
        <f>IF('ข้อมูลจังหวัด-อำเภอ'!D1800="","",'ข้อมูลจังหวัด-อำเภอ'!D1800)</f>
        <v/>
      </c>
      <c r="U1801" s="1" t="str">
        <f>IFERROR(VLOOKUP(D1801,ข้อมูลออเดอร์!A:EK,46,0),"")</f>
        <v/>
      </c>
      <c r="V1801" s="1" t="str">
        <f>IFERROR(VLOOKUP(D1801,ข้อมูลออเดอร์!A:EK,46,0),"")</f>
        <v/>
      </c>
      <c r="W1801" s="1" t="str">
        <f>IFERROR(VLOOKUP(D1801,ข้อมูลออเดอร์!A:EK,48,0),"")</f>
        <v/>
      </c>
      <c r="X1801" s="1" t="str">
        <f t="shared" si="318"/>
        <v/>
      </c>
      <c r="Y1801" s="1"/>
      <c r="Z1801" s="1"/>
      <c r="AA1801" s="1" t="e">
        <f t="shared" si="319"/>
        <v>#N/A</v>
      </c>
      <c r="AB1801" s="1"/>
      <c r="AC1801" s="1"/>
      <c r="AD1801" s="1"/>
      <c r="AE1801" s="1" t="e">
        <f>IF(ข้อมูลน้ำหนักสินค้า!C1800="","",ข้อมูลน้ำหนักสินค้า!C1800)*J1801</f>
        <v>#VALUE!</v>
      </c>
    </row>
    <row r="1802" spans="1:31">
      <c r="A1802" s="1" t="str">
        <f t="shared" si="309"/>
        <v/>
      </c>
      <c r="B1802" s="1" t="str">
        <f t="shared" si="310"/>
        <v/>
      </c>
      <c r="C1802" s="1" t="str">
        <f t="shared" si="311"/>
        <v/>
      </c>
      <c r="D1802" s="1" t="str">
        <f>IF(ข้อมูลออเดอร์!A1801="","",ข้อมูลออเดอร์!A1801)</f>
        <v/>
      </c>
      <c r="E1802" s="1" t="str">
        <f>IFERROR(IF(VLOOKUP(D1802,ข้อมูลออเดอร์!A:BV,74,0)="Express delivery","NORMAL",IF(VLOOKUP(D1802,ข้อมูลออเดอร์!A:BV,74,0)="Lalamove","B2B_OFFLINE","")),"")</f>
        <v/>
      </c>
      <c r="F1802" s="1" t="str">
        <f t="shared" si="312"/>
        <v/>
      </c>
      <c r="G1802" s="1" t="str">
        <f>IF(ข้อมูลออเดอร์!CV1801="","",ข้อมูลออเดอร์!CV1801)</f>
        <v/>
      </c>
      <c r="H1802" s="1" t="str">
        <f>IF(ข้อมูลออเดอร์!CW1801="","",ข้อมูลออเดอร์!CW1801)</f>
        <v/>
      </c>
      <c r="I1802" s="1" t="str">
        <f>IF(ข้อมูลออเดอร์!CV1801="","",ข้อมูลออเดอร์!CV1801)</f>
        <v/>
      </c>
      <c r="J1802" s="1" t="str">
        <f>IF(ข้อมูลออเดอร์!DD1801="","",ข้อมูลออเดอร์!DD1801)</f>
        <v/>
      </c>
      <c r="K1802" s="102" t="str">
        <f t="shared" si="313"/>
        <v/>
      </c>
      <c r="L1802" s="102" t="str">
        <f t="shared" si="314"/>
        <v/>
      </c>
      <c r="M1802" s="103" t="str">
        <f ca="1" t="shared" si="315"/>
        <v/>
      </c>
      <c r="N1802" s="103" t="str">
        <f ca="1" t="shared" si="316"/>
        <v/>
      </c>
      <c r="O1802" s="1" t="str">
        <f>IFERROR(VLOOKUP(D1802,ข้อมูลออเดอร์!A:EK,49,0),"")</f>
        <v/>
      </c>
      <c r="P1802" s="1" t="str">
        <f>IF(D1802="","",ข้อมูลออเดอร์!AX1801)</f>
        <v/>
      </c>
      <c r="Q1802" s="1" t="str">
        <f>IF(D1802="","",ข้อมูลออเดอร์!AX1801)</f>
        <v/>
      </c>
      <c r="R1802" s="1" t="str">
        <f t="shared" si="317"/>
        <v/>
      </c>
      <c r="S1802" s="1" t="str">
        <f>IF('ข้อมูลจังหวัด-อำเภอ'!C1801="","",'ข้อมูลจังหวัด-อำเภอ'!C1801)</f>
        <v/>
      </c>
      <c r="T1802" s="1" t="str">
        <f>IF('ข้อมูลจังหวัด-อำเภอ'!D1801="","",'ข้อมูลจังหวัด-อำเภอ'!D1801)</f>
        <v/>
      </c>
      <c r="U1802" s="1" t="str">
        <f>IFERROR(VLOOKUP(D1802,ข้อมูลออเดอร์!A:EK,46,0),"")</f>
        <v/>
      </c>
      <c r="V1802" s="1" t="str">
        <f>IFERROR(VLOOKUP(D1802,ข้อมูลออเดอร์!A:EK,46,0),"")</f>
        <v/>
      </c>
      <c r="W1802" s="1" t="str">
        <f>IFERROR(VLOOKUP(D1802,ข้อมูลออเดอร์!A:EK,48,0),"")</f>
        <v/>
      </c>
      <c r="X1802" s="1" t="str">
        <f t="shared" si="318"/>
        <v/>
      </c>
      <c r="Y1802" s="1"/>
      <c r="Z1802" s="1"/>
      <c r="AA1802" s="1" t="e">
        <f t="shared" si="319"/>
        <v>#N/A</v>
      </c>
      <c r="AB1802" s="1"/>
      <c r="AC1802" s="1"/>
      <c r="AD1802" s="1"/>
      <c r="AE1802" s="1" t="e">
        <f>IF(ข้อมูลน้ำหนักสินค้า!C1801="","",ข้อมูลน้ำหนักสินค้า!C1801)*J1802</f>
        <v>#VALUE!</v>
      </c>
    </row>
    <row r="1803" spans="1:31">
      <c r="A1803" s="1" t="str">
        <f t="shared" si="309"/>
        <v/>
      </c>
      <c r="B1803" s="1" t="str">
        <f t="shared" si="310"/>
        <v/>
      </c>
      <c r="C1803" s="1" t="str">
        <f t="shared" si="311"/>
        <v/>
      </c>
      <c r="D1803" s="1" t="str">
        <f>IF(ข้อมูลออเดอร์!A1802="","",ข้อมูลออเดอร์!A1802)</f>
        <v/>
      </c>
      <c r="E1803" s="1" t="str">
        <f>IFERROR(IF(VLOOKUP(D1803,ข้อมูลออเดอร์!A:BV,74,0)="Express delivery","NORMAL",IF(VLOOKUP(D1803,ข้อมูลออเดอร์!A:BV,74,0)="Lalamove","B2B_OFFLINE","")),"")</f>
        <v/>
      </c>
      <c r="F1803" s="1" t="str">
        <f t="shared" si="312"/>
        <v/>
      </c>
      <c r="G1803" s="1" t="str">
        <f>IF(ข้อมูลออเดอร์!CV1802="","",ข้อมูลออเดอร์!CV1802)</f>
        <v/>
      </c>
      <c r="H1803" s="1" t="str">
        <f>IF(ข้อมูลออเดอร์!CW1802="","",ข้อมูลออเดอร์!CW1802)</f>
        <v/>
      </c>
      <c r="I1803" s="1" t="str">
        <f>IF(ข้อมูลออเดอร์!CV1802="","",ข้อมูลออเดอร์!CV1802)</f>
        <v/>
      </c>
      <c r="J1803" s="1" t="str">
        <f>IF(ข้อมูลออเดอร์!DD1802="","",ข้อมูลออเดอร์!DD1802)</f>
        <v/>
      </c>
      <c r="K1803" s="102" t="str">
        <f t="shared" si="313"/>
        <v/>
      </c>
      <c r="L1803" s="102" t="str">
        <f t="shared" si="314"/>
        <v/>
      </c>
      <c r="M1803" s="103" t="str">
        <f ca="1" t="shared" si="315"/>
        <v/>
      </c>
      <c r="N1803" s="103" t="str">
        <f ca="1" t="shared" si="316"/>
        <v/>
      </c>
      <c r="O1803" s="1" t="str">
        <f>IFERROR(VLOOKUP(D1803,ข้อมูลออเดอร์!A:EK,49,0),"")</f>
        <v/>
      </c>
      <c r="P1803" s="1" t="str">
        <f>IF(D1803="","",ข้อมูลออเดอร์!AX1802)</f>
        <v/>
      </c>
      <c r="Q1803" s="1" t="str">
        <f>IF(D1803="","",ข้อมูลออเดอร์!AX1802)</f>
        <v/>
      </c>
      <c r="R1803" s="1" t="str">
        <f t="shared" si="317"/>
        <v/>
      </c>
      <c r="S1803" s="1" t="str">
        <f>IF('ข้อมูลจังหวัด-อำเภอ'!C1802="","",'ข้อมูลจังหวัด-อำเภอ'!C1802)</f>
        <v/>
      </c>
      <c r="T1803" s="1" t="str">
        <f>IF('ข้อมูลจังหวัด-อำเภอ'!D1802="","",'ข้อมูลจังหวัด-อำเภอ'!D1802)</f>
        <v/>
      </c>
      <c r="U1803" s="1" t="str">
        <f>IFERROR(VLOOKUP(D1803,ข้อมูลออเดอร์!A:EK,46,0),"")</f>
        <v/>
      </c>
      <c r="V1803" s="1" t="str">
        <f>IFERROR(VLOOKUP(D1803,ข้อมูลออเดอร์!A:EK,46,0),"")</f>
        <v/>
      </c>
      <c r="W1803" s="1" t="str">
        <f>IFERROR(VLOOKUP(D1803,ข้อมูลออเดอร์!A:EK,48,0),"")</f>
        <v/>
      </c>
      <c r="X1803" s="1" t="str">
        <f t="shared" si="318"/>
        <v/>
      </c>
      <c r="Y1803" s="1"/>
      <c r="Z1803" s="1"/>
      <c r="AA1803" s="1" t="e">
        <f t="shared" si="319"/>
        <v>#N/A</v>
      </c>
      <c r="AB1803" s="1"/>
      <c r="AC1803" s="1"/>
      <c r="AD1803" s="1"/>
      <c r="AE1803" s="1" t="e">
        <f>IF(ข้อมูลน้ำหนักสินค้า!C1802="","",ข้อมูลน้ำหนักสินค้า!C1802)*J1803</f>
        <v>#VALUE!</v>
      </c>
    </row>
    <row r="1804" spans="1:31">
      <c r="A1804" s="1" t="str">
        <f t="shared" si="309"/>
        <v/>
      </c>
      <c r="B1804" s="1" t="str">
        <f t="shared" si="310"/>
        <v/>
      </c>
      <c r="C1804" s="1" t="str">
        <f t="shared" si="311"/>
        <v/>
      </c>
      <c r="D1804" s="1" t="str">
        <f>IF(ข้อมูลออเดอร์!A1803="","",ข้อมูลออเดอร์!A1803)</f>
        <v/>
      </c>
      <c r="E1804" s="1" t="str">
        <f>IFERROR(IF(VLOOKUP(D1804,ข้อมูลออเดอร์!A:BV,74,0)="Express delivery","NORMAL",IF(VLOOKUP(D1804,ข้อมูลออเดอร์!A:BV,74,0)="Lalamove","B2B_OFFLINE","")),"")</f>
        <v/>
      </c>
      <c r="F1804" s="1" t="str">
        <f t="shared" si="312"/>
        <v/>
      </c>
      <c r="G1804" s="1" t="str">
        <f>IF(ข้อมูลออเดอร์!CV1803="","",ข้อมูลออเดอร์!CV1803)</f>
        <v/>
      </c>
      <c r="H1804" s="1" t="str">
        <f>IF(ข้อมูลออเดอร์!CW1803="","",ข้อมูลออเดอร์!CW1803)</f>
        <v/>
      </c>
      <c r="I1804" s="1" t="str">
        <f>IF(ข้อมูลออเดอร์!CV1803="","",ข้อมูลออเดอร์!CV1803)</f>
        <v/>
      </c>
      <c r="J1804" s="1" t="str">
        <f>IF(ข้อมูลออเดอร์!DD1803="","",ข้อมูลออเดอร์!DD1803)</f>
        <v/>
      </c>
      <c r="K1804" s="102" t="str">
        <f t="shared" si="313"/>
        <v/>
      </c>
      <c r="L1804" s="102" t="str">
        <f t="shared" si="314"/>
        <v/>
      </c>
      <c r="M1804" s="103" t="str">
        <f ca="1" t="shared" si="315"/>
        <v/>
      </c>
      <c r="N1804" s="103" t="str">
        <f ca="1" t="shared" si="316"/>
        <v/>
      </c>
      <c r="O1804" s="1" t="str">
        <f>IFERROR(VLOOKUP(D1804,ข้อมูลออเดอร์!A:EK,49,0),"")</f>
        <v/>
      </c>
      <c r="P1804" s="1" t="str">
        <f>IF(D1804="","",ข้อมูลออเดอร์!AX1803)</f>
        <v/>
      </c>
      <c r="Q1804" s="1" t="str">
        <f>IF(D1804="","",ข้อมูลออเดอร์!AX1803)</f>
        <v/>
      </c>
      <c r="R1804" s="1" t="str">
        <f t="shared" si="317"/>
        <v/>
      </c>
      <c r="S1804" s="1" t="str">
        <f>IF('ข้อมูลจังหวัด-อำเภอ'!C1803="","",'ข้อมูลจังหวัด-อำเภอ'!C1803)</f>
        <v/>
      </c>
      <c r="T1804" s="1" t="str">
        <f>IF('ข้อมูลจังหวัด-อำเภอ'!D1803="","",'ข้อมูลจังหวัด-อำเภอ'!D1803)</f>
        <v/>
      </c>
      <c r="U1804" s="1" t="str">
        <f>IFERROR(VLOOKUP(D1804,ข้อมูลออเดอร์!A:EK,46,0),"")</f>
        <v/>
      </c>
      <c r="V1804" s="1" t="str">
        <f>IFERROR(VLOOKUP(D1804,ข้อมูลออเดอร์!A:EK,46,0),"")</f>
        <v/>
      </c>
      <c r="W1804" s="1" t="str">
        <f>IFERROR(VLOOKUP(D1804,ข้อมูลออเดอร์!A:EK,48,0),"")</f>
        <v/>
      </c>
      <c r="X1804" s="1" t="str">
        <f t="shared" si="318"/>
        <v/>
      </c>
      <c r="Y1804" s="1"/>
      <c r="Z1804" s="1"/>
      <c r="AA1804" s="1" t="e">
        <f t="shared" si="319"/>
        <v>#N/A</v>
      </c>
      <c r="AB1804" s="1"/>
      <c r="AC1804" s="1"/>
      <c r="AD1804" s="1"/>
      <c r="AE1804" s="1" t="e">
        <f>IF(ข้อมูลน้ำหนักสินค้า!C1803="","",ข้อมูลน้ำหนักสินค้า!C1803)*J1804</f>
        <v>#VALUE!</v>
      </c>
    </row>
    <row r="1805" spans="1:31">
      <c r="A1805" s="1" t="str">
        <f t="shared" si="309"/>
        <v/>
      </c>
      <c r="B1805" s="1" t="str">
        <f t="shared" si="310"/>
        <v/>
      </c>
      <c r="C1805" s="1" t="str">
        <f t="shared" si="311"/>
        <v/>
      </c>
      <c r="D1805" s="1" t="str">
        <f>IF(ข้อมูลออเดอร์!A1804="","",ข้อมูลออเดอร์!A1804)</f>
        <v/>
      </c>
      <c r="E1805" s="1" t="str">
        <f>IFERROR(IF(VLOOKUP(D1805,ข้อมูลออเดอร์!A:BV,74,0)="Express delivery","NORMAL",IF(VLOOKUP(D1805,ข้อมูลออเดอร์!A:BV,74,0)="Lalamove","B2B_OFFLINE","")),"")</f>
        <v/>
      </c>
      <c r="F1805" s="1" t="str">
        <f t="shared" si="312"/>
        <v/>
      </c>
      <c r="G1805" s="1" t="str">
        <f>IF(ข้อมูลออเดอร์!CV1804="","",ข้อมูลออเดอร์!CV1804)</f>
        <v/>
      </c>
      <c r="H1805" s="1" t="str">
        <f>IF(ข้อมูลออเดอร์!CW1804="","",ข้อมูลออเดอร์!CW1804)</f>
        <v/>
      </c>
      <c r="I1805" s="1" t="str">
        <f>IF(ข้อมูลออเดอร์!CV1804="","",ข้อมูลออเดอร์!CV1804)</f>
        <v/>
      </c>
      <c r="J1805" s="1" t="str">
        <f>IF(ข้อมูลออเดอร์!DD1804="","",ข้อมูลออเดอร์!DD1804)</f>
        <v/>
      </c>
      <c r="K1805" s="102" t="str">
        <f t="shared" si="313"/>
        <v/>
      </c>
      <c r="L1805" s="102" t="str">
        <f t="shared" si="314"/>
        <v/>
      </c>
      <c r="M1805" s="103" t="str">
        <f ca="1" t="shared" si="315"/>
        <v/>
      </c>
      <c r="N1805" s="103" t="str">
        <f ca="1" t="shared" si="316"/>
        <v/>
      </c>
      <c r="O1805" s="1" t="str">
        <f>IFERROR(VLOOKUP(D1805,ข้อมูลออเดอร์!A:EK,49,0),"")</f>
        <v/>
      </c>
      <c r="P1805" s="1" t="str">
        <f>IF(D1805="","",ข้อมูลออเดอร์!AX1804)</f>
        <v/>
      </c>
      <c r="Q1805" s="1" t="str">
        <f>IF(D1805="","",ข้อมูลออเดอร์!AX1804)</f>
        <v/>
      </c>
      <c r="R1805" s="1" t="str">
        <f t="shared" si="317"/>
        <v/>
      </c>
      <c r="S1805" s="1" t="str">
        <f>IF('ข้อมูลจังหวัด-อำเภอ'!C1804="","",'ข้อมูลจังหวัด-อำเภอ'!C1804)</f>
        <v/>
      </c>
      <c r="T1805" s="1" t="str">
        <f>IF('ข้อมูลจังหวัด-อำเภอ'!D1804="","",'ข้อมูลจังหวัด-อำเภอ'!D1804)</f>
        <v/>
      </c>
      <c r="U1805" s="1" t="str">
        <f>IFERROR(VLOOKUP(D1805,ข้อมูลออเดอร์!A:EK,46,0),"")</f>
        <v/>
      </c>
      <c r="V1805" s="1" t="str">
        <f>IFERROR(VLOOKUP(D1805,ข้อมูลออเดอร์!A:EK,46,0),"")</f>
        <v/>
      </c>
      <c r="W1805" s="1" t="str">
        <f>IFERROR(VLOOKUP(D1805,ข้อมูลออเดอร์!A:EK,48,0),"")</f>
        <v/>
      </c>
      <c r="X1805" s="1" t="str">
        <f t="shared" si="318"/>
        <v/>
      </c>
      <c r="Y1805" s="1"/>
      <c r="Z1805" s="1"/>
      <c r="AA1805" s="1" t="e">
        <f t="shared" si="319"/>
        <v>#N/A</v>
      </c>
      <c r="AB1805" s="1"/>
      <c r="AC1805" s="1"/>
      <c r="AD1805" s="1"/>
      <c r="AE1805" s="1" t="e">
        <f>IF(ข้อมูลน้ำหนักสินค้า!C1804="","",ข้อมูลน้ำหนักสินค้า!C1804)*J1805</f>
        <v>#VALUE!</v>
      </c>
    </row>
    <row r="1806" spans="1:31">
      <c r="A1806" s="1" t="str">
        <f t="shared" si="309"/>
        <v/>
      </c>
      <c r="B1806" s="1" t="str">
        <f t="shared" si="310"/>
        <v/>
      </c>
      <c r="C1806" s="1" t="str">
        <f t="shared" si="311"/>
        <v/>
      </c>
      <c r="D1806" s="1" t="str">
        <f>IF(ข้อมูลออเดอร์!A1805="","",ข้อมูลออเดอร์!A1805)</f>
        <v/>
      </c>
      <c r="E1806" s="1" t="str">
        <f>IFERROR(IF(VLOOKUP(D1806,ข้อมูลออเดอร์!A:BV,74,0)="Express delivery","NORMAL",IF(VLOOKUP(D1806,ข้อมูลออเดอร์!A:BV,74,0)="Lalamove","B2B_OFFLINE","")),"")</f>
        <v/>
      </c>
      <c r="F1806" s="1" t="str">
        <f t="shared" si="312"/>
        <v/>
      </c>
      <c r="G1806" s="1" t="str">
        <f>IF(ข้อมูลออเดอร์!CV1805="","",ข้อมูลออเดอร์!CV1805)</f>
        <v/>
      </c>
      <c r="H1806" s="1" t="str">
        <f>IF(ข้อมูลออเดอร์!CW1805="","",ข้อมูลออเดอร์!CW1805)</f>
        <v/>
      </c>
      <c r="I1806" s="1" t="str">
        <f>IF(ข้อมูลออเดอร์!CV1805="","",ข้อมูลออเดอร์!CV1805)</f>
        <v/>
      </c>
      <c r="J1806" s="1" t="str">
        <f>IF(ข้อมูลออเดอร์!DD1805="","",ข้อมูลออเดอร์!DD1805)</f>
        <v/>
      </c>
      <c r="K1806" s="102" t="str">
        <f t="shared" si="313"/>
        <v/>
      </c>
      <c r="L1806" s="102" t="str">
        <f t="shared" si="314"/>
        <v/>
      </c>
      <c r="M1806" s="103" t="str">
        <f ca="1" t="shared" si="315"/>
        <v/>
      </c>
      <c r="N1806" s="103" t="str">
        <f ca="1" t="shared" si="316"/>
        <v/>
      </c>
      <c r="O1806" s="1" t="str">
        <f>IFERROR(VLOOKUP(D1806,ข้อมูลออเดอร์!A:EK,49,0),"")</f>
        <v/>
      </c>
      <c r="P1806" s="1" t="str">
        <f>IF(D1806="","",ข้อมูลออเดอร์!AX1805)</f>
        <v/>
      </c>
      <c r="Q1806" s="1" t="str">
        <f>IF(D1806="","",ข้อมูลออเดอร์!AX1805)</f>
        <v/>
      </c>
      <c r="R1806" s="1" t="str">
        <f t="shared" si="317"/>
        <v/>
      </c>
      <c r="S1806" s="1" t="str">
        <f>IF('ข้อมูลจังหวัด-อำเภอ'!C1805="","",'ข้อมูลจังหวัด-อำเภอ'!C1805)</f>
        <v/>
      </c>
      <c r="T1806" s="1" t="str">
        <f>IF('ข้อมูลจังหวัด-อำเภอ'!D1805="","",'ข้อมูลจังหวัด-อำเภอ'!D1805)</f>
        <v/>
      </c>
      <c r="U1806" s="1" t="str">
        <f>IFERROR(VLOOKUP(D1806,ข้อมูลออเดอร์!A:EK,46,0),"")</f>
        <v/>
      </c>
      <c r="V1806" s="1" t="str">
        <f>IFERROR(VLOOKUP(D1806,ข้อมูลออเดอร์!A:EK,46,0),"")</f>
        <v/>
      </c>
      <c r="W1806" s="1" t="str">
        <f>IFERROR(VLOOKUP(D1806,ข้อมูลออเดอร์!A:EK,48,0),"")</f>
        <v/>
      </c>
      <c r="X1806" s="1" t="str">
        <f t="shared" si="318"/>
        <v/>
      </c>
      <c r="Y1806" s="1"/>
      <c r="Z1806" s="1"/>
      <c r="AA1806" s="1" t="e">
        <f t="shared" si="319"/>
        <v>#N/A</v>
      </c>
      <c r="AB1806" s="1"/>
      <c r="AC1806" s="1"/>
      <c r="AD1806" s="1"/>
      <c r="AE1806" s="1" t="e">
        <f>IF(ข้อมูลน้ำหนักสินค้า!C1805="","",ข้อมูลน้ำหนักสินค้า!C1805)*J1806</f>
        <v>#VALUE!</v>
      </c>
    </row>
    <row r="1807" spans="1:31">
      <c r="A1807" s="1" t="str">
        <f t="shared" si="309"/>
        <v/>
      </c>
      <c r="B1807" s="1" t="str">
        <f t="shared" si="310"/>
        <v/>
      </c>
      <c r="C1807" s="1" t="str">
        <f t="shared" si="311"/>
        <v/>
      </c>
      <c r="D1807" s="1" t="str">
        <f>IF(ข้อมูลออเดอร์!A1806="","",ข้อมูลออเดอร์!A1806)</f>
        <v/>
      </c>
      <c r="E1807" s="1" t="str">
        <f>IFERROR(IF(VLOOKUP(D1807,ข้อมูลออเดอร์!A:BV,74,0)="Express delivery","NORMAL",IF(VLOOKUP(D1807,ข้อมูลออเดอร์!A:BV,74,0)="Lalamove","B2B_OFFLINE","")),"")</f>
        <v/>
      </c>
      <c r="F1807" s="1" t="str">
        <f t="shared" si="312"/>
        <v/>
      </c>
      <c r="G1807" s="1" t="str">
        <f>IF(ข้อมูลออเดอร์!CV1806="","",ข้อมูลออเดอร์!CV1806)</f>
        <v/>
      </c>
      <c r="H1807" s="1" t="str">
        <f>IF(ข้อมูลออเดอร์!CW1806="","",ข้อมูลออเดอร์!CW1806)</f>
        <v/>
      </c>
      <c r="I1807" s="1" t="str">
        <f>IF(ข้อมูลออเดอร์!CV1806="","",ข้อมูลออเดอร์!CV1806)</f>
        <v/>
      </c>
      <c r="J1807" s="1" t="str">
        <f>IF(ข้อมูลออเดอร์!DD1806="","",ข้อมูลออเดอร์!DD1806)</f>
        <v/>
      </c>
      <c r="K1807" s="102" t="str">
        <f t="shared" si="313"/>
        <v/>
      </c>
      <c r="L1807" s="102" t="str">
        <f t="shared" si="314"/>
        <v/>
      </c>
      <c r="M1807" s="103" t="str">
        <f ca="1" t="shared" si="315"/>
        <v/>
      </c>
      <c r="N1807" s="103" t="str">
        <f ca="1" t="shared" si="316"/>
        <v/>
      </c>
      <c r="O1807" s="1" t="str">
        <f>IFERROR(VLOOKUP(D1807,ข้อมูลออเดอร์!A:EK,49,0),"")</f>
        <v/>
      </c>
      <c r="P1807" s="1" t="str">
        <f>IF(D1807="","",ข้อมูลออเดอร์!AX1806)</f>
        <v/>
      </c>
      <c r="Q1807" s="1" t="str">
        <f>IF(D1807="","",ข้อมูลออเดอร์!AX1806)</f>
        <v/>
      </c>
      <c r="R1807" s="1" t="str">
        <f t="shared" si="317"/>
        <v/>
      </c>
      <c r="S1807" s="1" t="str">
        <f>IF('ข้อมูลจังหวัด-อำเภอ'!C1806="","",'ข้อมูลจังหวัด-อำเภอ'!C1806)</f>
        <v/>
      </c>
      <c r="T1807" s="1" t="str">
        <f>IF('ข้อมูลจังหวัด-อำเภอ'!D1806="","",'ข้อมูลจังหวัด-อำเภอ'!D1806)</f>
        <v/>
      </c>
      <c r="U1807" s="1" t="str">
        <f>IFERROR(VLOOKUP(D1807,ข้อมูลออเดอร์!A:EK,46,0),"")</f>
        <v/>
      </c>
      <c r="V1807" s="1" t="str">
        <f>IFERROR(VLOOKUP(D1807,ข้อมูลออเดอร์!A:EK,46,0),"")</f>
        <v/>
      </c>
      <c r="W1807" s="1" t="str">
        <f>IFERROR(VLOOKUP(D1807,ข้อมูลออเดอร์!A:EK,48,0),"")</f>
        <v/>
      </c>
      <c r="X1807" s="1" t="str">
        <f t="shared" si="318"/>
        <v/>
      </c>
      <c r="Y1807" s="1"/>
      <c r="Z1807" s="1"/>
      <c r="AA1807" s="1" t="e">
        <f t="shared" si="319"/>
        <v>#N/A</v>
      </c>
      <c r="AB1807" s="1"/>
      <c r="AC1807" s="1"/>
      <c r="AD1807" s="1"/>
      <c r="AE1807" s="1" t="e">
        <f>IF(ข้อมูลน้ำหนักสินค้า!C1806="","",ข้อมูลน้ำหนักสินค้า!C1806)*J1807</f>
        <v>#VALUE!</v>
      </c>
    </row>
    <row r="1808" spans="1:31">
      <c r="A1808" s="1" t="str">
        <f t="shared" si="309"/>
        <v/>
      </c>
      <c r="B1808" s="1" t="str">
        <f t="shared" si="310"/>
        <v/>
      </c>
      <c r="C1808" s="1" t="str">
        <f t="shared" si="311"/>
        <v/>
      </c>
      <c r="D1808" s="1" t="str">
        <f>IF(ข้อมูลออเดอร์!A1807="","",ข้อมูลออเดอร์!A1807)</f>
        <v/>
      </c>
      <c r="E1808" s="1" t="str">
        <f>IFERROR(IF(VLOOKUP(D1808,ข้อมูลออเดอร์!A:BV,74,0)="Express delivery","NORMAL",IF(VLOOKUP(D1808,ข้อมูลออเดอร์!A:BV,74,0)="Lalamove","B2B_OFFLINE","")),"")</f>
        <v/>
      </c>
      <c r="F1808" s="1" t="str">
        <f t="shared" si="312"/>
        <v/>
      </c>
      <c r="G1808" s="1" t="str">
        <f>IF(ข้อมูลออเดอร์!CV1807="","",ข้อมูลออเดอร์!CV1807)</f>
        <v/>
      </c>
      <c r="H1808" s="1" t="str">
        <f>IF(ข้อมูลออเดอร์!CW1807="","",ข้อมูลออเดอร์!CW1807)</f>
        <v/>
      </c>
      <c r="I1808" s="1" t="str">
        <f>IF(ข้อมูลออเดอร์!CV1807="","",ข้อมูลออเดอร์!CV1807)</f>
        <v/>
      </c>
      <c r="J1808" s="1" t="str">
        <f>IF(ข้อมูลออเดอร์!DD1807="","",ข้อมูลออเดอร์!DD1807)</f>
        <v/>
      </c>
      <c r="K1808" s="102" t="str">
        <f t="shared" si="313"/>
        <v/>
      </c>
      <c r="L1808" s="102" t="str">
        <f t="shared" si="314"/>
        <v/>
      </c>
      <c r="M1808" s="103" t="str">
        <f ca="1" t="shared" si="315"/>
        <v/>
      </c>
      <c r="N1808" s="103" t="str">
        <f ca="1" t="shared" si="316"/>
        <v/>
      </c>
      <c r="O1808" s="1" t="str">
        <f>IFERROR(VLOOKUP(D1808,ข้อมูลออเดอร์!A:EK,49,0),"")</f>
        <v/>
      </c>
      <c r="P1808" s="1" t="str">
        <f>IF(D1808="","",ข้อมูลออเดอร์!AX1807)</f>
        <v/>
      </c>
      <c r="Q1808" s="1" t="str">
        <f>IF(D1808="","",ข้อมูลออเดอร์!AX1807)</f>
        <v/>
      </c>
      <c r="R1808" s="1" t="str">
        <f t="shared" si="317"/>
        <v/>
      </c>
      <c r="S1808" s="1" t="str">
        <f>IF('ข้อมูลจังหวัด-อำเภอ'!C1807="","",'ข้อมูลจังหวัด-อำเภอ'!C1807)</f>
        <v/>
      </c>
      <c r="T1808" s="1" t="str">
        <f>IF('ข้อมูลจังหวัด-อำเภอ'!D1807="","",'ข้อมูลจังหวัด-อำเภอ'!D1807)</f>
        <v/>
      </c>
      <c r="U1808" s="1" t="str">
        <f>IFERROR(VLOOKUP(D1808,ข้อมูลออเดอร์!A:EK,46,0),"")</f>
        <v/>
      </c>
      <c r="V1808" s="1" t="str">
        <f>IFERROR(VLOOKUP(D1808,ข้อมูลออเดอร์!A:EK,46,0),"")</f>
        <v/>
      </c>
      <c r="W1808" s="1" t="str">
        <f>IFERROR(VLOOKUP(D1808,ข้อมูลออเดอร์!A:EK,48,0),"")</f>
        <v/>
      </c>
      <c r="X1808" s="1" t="str">
        <f t="shared" si="318"/>
        <v/>
      </c>
      <c r="Y1808" s="1"/>
      <c r="Z1808" s="1"/>
      <c r="AA1808" s="1" t="e">
        <f t="shared" si="319"/>
        <v>#N/A</v>
      </c>
      <c r="AB1808" s="1"/>
      <c r="AC1808" s="1"/>
      <c r="AD1808" s="1"/>
      <c r="AE1808" s="1" t="e">
        <f>IF(ข้อมูลน้ำหนักสินค้า!C1807="","",ข้อมูลน้ำหนักสินค้า!C1807)*J1808</f>
        <v>#VALUE!</v>
      </c>
    </row>
    <row r="1809" spans="1:31">
      <c r="A1809" s="1" t="str">
        <f t="shared" si="309"/>
        <v/>
      </c>
      <c r="B1809" s="1" t="str">
        <f t="shared" si="310"/>
        <v/>
      </c>
      <c r="C1809" s="1" t="str">
        <f t="shared" si="311"/>
        <v/>
      </c>
      <c r="D1809" s="1" t="str">
        <f>IF(ข้อมูลออเดอร์!A1808="","",ข้อมูลออเดอร์!A1808)</f>
        <v/>
      </c>
      <c r="E1809" s="1" t="str">
        <f>IFERROR(IF(VLOOKUP(D1809,ข้อมูลออเดอร์!A:BV,74,0)="Express delivery","NORMAL",IF(VLOOKUP(D1809,ข้อมูลออเดอร์!A:BV,74,0)="Lalamove","B2B_OFFLINE","")),"")</f>
        <v/>
      </c>
      <c r="F1809" s="1" t="str">
        <f t="shared" si="312"/>
        <v/>
      </c>
      <c r="G1809" s="1" t="str">
        <f>IF(ข้อมูลออเดอร์!CV1808="","",ข้อมูลออเดอร์!CV1808)</f>
        <v/>
      </c>
      <c r="H1809" s="1" t="str">
        <f>IF(ข้อมูลออเดอร์!CW1808="","",ข้อมูลออเดอร์!CW1808)</f>
        <v/>
      </c>
      <c r="I1809" s="1" t="str">
        <f>IF(ข้อมูลออเดอร์!CV1808="","",ข้อมูลออเดอร์!CV1808)</f>
        <v/>
      </c>
      <c r="J1809" s="1" t="str">
        <f>IF(ข้อมูลออเดอร์!DD1808="","",ข้อมูลออเดอร์!DD1808)</f>
        <v/>
      </c>
      <c r="K1809" s="102" t="str">
        <f t="shared" si="313"/>
        <v/>
      </c>
      <c r="L1809" s="102" t="str">
        <f t="shared" si="314"/>
        <v/>
      </c>
      <c r="M1809" s="103" t="str">
        <f ca="1" t="shared" si="315"/>
        <v/>
      </c>
      <c r="N1809" s="103" t="str">
        <f ca="1" t="shared" si="316"/>
        <v/>
      </c>
      <c r="O1809" s="1" t="str">
        <f>IFERROR(VLOOKUP(D1809,ข้อมูลออเดอร์!A:EK,49,0),"")</f>
        <v/>
      </c>
      <c r="P1809" s="1" t="str">
        <f>IF(D1809="","",ข้อมูลออเดอร์!AX1808)</f>
        <v/>
      </c>
      <c r="Q1809" s="1" t="str">
        <f>IF(D1809="","",ข้อมูลออเดอร์!AX1808)</f>
        <v/>
      </c>
      <c r="R1809" s="1" t="str">
        <f t="shared" si="317"/>
        <v/>
      </c>
      <c r="S1809" s="1" t="str">
        <f>IF('ข้อมูลจังหวัด-อำเภอ'!C1808="","",'ข้อมูลจังหวัด-อำเภอ'!C1808)</f>
        <v/>
      </c>
      <c r="T1809" s="1" t="str">
        <f>IF('ข้อมูลจังหวัด-อำเภอ'!D1808="","",'ข้อมูลจังหวัด-อำเภอ'!D1808)</f>
        <v/>
      </c>
      <c r="U1809" s="1" t="str">
        <f>IFERROR(VLOOKUP(D1809,ข้อมูลออเดอร์!A:EK,46,0),"")</f>
        <v/>
      </c>
      <c r="V1809" s="1" t="str">
        <f>IFERROR(VLOOKUP(D1809,ข้อมูลออเดอร์!A:EK,46,0),"")</f>
        <v/>
      </c>
      <c r="W1809" s="1" t="str">
        <f>IFERROR(VLOOKUP(D1809,ข้อมูลออเดอร์!A:EK,48,0),"")</f>
        <v/>
      </c>
      <c r="X1809" s="1" t="str">
        <f t="shared" si="318"/>
        <v/>
      </c>
      <c r="Y1809" s="1"/>
      <c r="Z1809" s="1"/>
      <c r="AA1809" s="1" t="e">
        <f t="shared" si="319"/>
        <v>#N/A</v>
      </c>
      <c r="AB1809" s="1"/>
      <c r="AC1809" s="1"/>
      <c r="AD1809" s="1"/>
      <c r="AE1809" s="1" t="e">
        <f>IF(ข้อมูลน้ำหนักสินค้า!C1808="","",ข้อมูลน้ำหนักสินค้า!C1808)*J1809</f>
        <v>#VALUE!</v>
      </c>
    </row>
    <row r="1810" spans="1:31">
      <c r="A1810" s="1" t="str">
        <f t="shared" si="309"/>
        <v/>
      </c>
      <c r="B1810" s="1" t="str">
        <f t="shared" si="310"/>
        <v/>
      </c>
      <c r="C1810" s="1" t="str">
        <f t="shared" si="311"/>
        <v/>
      </c>
      <c r="D1810" s="1" t="str">
        <f>IF(ข้อมูลออเดอร์!A1809="","",ข้อมูลออเดอร์!A1809)</f>
        <v/>
      </c>
      <c r="E1810" s="1" t="str">
        <f>IFERROR(IF(VLOOKUP(D1810,ข้อมูลออเดอร์!A:BV,74,0)="Express delivery","NORMAL",IF(VLOOKUP(D1810,ข้อมูลออเดอร์!A:BV,74,0)="Lalamove","B2B_OFFLINE","")),"")</f>
        <v/>
      </c>
      <c r="F1810" s="1" t="str">
        <f t="shared" si="312"/>
        <v/>
      </c>
      <c r="G1810" s="1" t="str">
        <f>IF(ข้อมูลออเดอร์!CV1809="","",ข้อมูลออเดอร์!CV1809)</f>
        <v/>
      </c>
      <c r="H1810" s="1" t="str">
        <f>IF(ข้อมูลออเดอร์!CW1809="","",ข้อมูลออเดอร์!CW1809)</f>
        <v/>
      </c>
      <c r="I1810" s="1" t="str">
        <f>IF(ข้อมูลออเดอร์!CV1809="","",ข้อมูลออเดอร์!CV1809)</f>
        <v/>
      </c>
      <c r="J1810" s="1" t="str">
        <f>IF(ข้อมูลออเดอร์!DD1809="","",ข้อมูลออเดอร์!DD1809)</f>
        <v/>
      </c>
      <c r="K1810" s="102" t="str">
        <f t="shared" si="313"/>
        <v/>
      </c>
      <c r="L1810" s="102" t="str">
        <f t="shared" si="314"/>
        <v/>
      </c>
      <c r="M1810" s="103" t="str">
        <f ca="1" t="shared" si="315"/>
        <v/>
      </c>
      <c r="N1810" s="103" t="str">
        <f ca="1" t="shared" si="316"/>
        <v/>
      </c>
      <c r="O1810" s="1" t="str">
        <f>IFERROR(VLOOKUP(D1810,ข้อมูลออเดอร์!A:EK,49,0),"")</f>
        <v/>
      </c>
      <c r="P1810" s="1" t="str">
        <f>IF(D1810="","",ข้อมูลออเดอร์!AX1809)</f>
        <v/>
      </c>
      <c r="Q1810" s="1" t="str">
        <f>IF(D1810="","",ข้อมูลออเดอร์!AX1809)</f>
        <v/>
      </c>
      <c r="R1810" s="1" t="str">
        <f t="shared" si="317"/>
        <v/>
      </c>
      <c r="S1810" s="1" t="str">
        <f>IF('ข้อมูลจังหวัด-อำเภอ'!C1809="","",'ข้อมูลจังหวัด-อำเภอ'!C1809)</f>
        <v/>
      </c>
      <c r="T1810" s="1" t="str">
        <f>IF('ข้อมูลจังหวัด-อำเภอ'!D1809="","",'ข้อมูลจังหวัด-อำเภอ'!D1809)</f>
        <v/>
      </c>
      <c r="U1810" s="1" t="str">
        <f>IFERROR(VLOOKUP(D1810,ข้อมูลออเดอร์!A:EK,46,0),"")</f>
        <v/>
      </c>
      <c r="V1810" s="1" t="str">
        <f>IFERROR(VLOOKUP(D1810,ข้อมูลออเดอร์!A:EK,46,0),"")</f>
        <v/>
      </c>
      <c r="W1810" s="1" t="str">
        <f>IFERROR(VLOOKUP(D1810,ข้อมูลออเดอร์!A:EK,48,0),"")</f>
        <v/>
      </c>
      <c r="X1810" s="1" t="str">
        <f t="shared" si="318"/>
        <v/>
      </c>
      <c r="Y1810" s="1"/>
      <c r="Z1810" s="1"/>
      <c r="AA1810" s="1" t="e">
        <f t="shared" si="319"/>
        <v>#N/A</v>
      </c>
      <c r="AB1810" s="1"/>
      <c r="AC1810" s="1"/>
      <c r="AD1810" s="1"/>
      <c r="AE1810" s="1" t="e">
        <f>IF(ข้อมูลน้ำหนักสินค้า!C1809="","",ข้อมูลน้ำหนักสินค้า!C1809)*J1810</f>
        <v>#VALUE!</v>
      </c>
    </row>
    <row r="1811" spans="1:31">
      <c r="A1811" s="1" t="str">
        <f t="shared" si="309"/>
        <v/>
      </c>
      <c r="B1811" s="1" t="str">
        <f t="shared" si="310"/>
        <v/>
      </c>
      <c r="C1811" s="1" t="str">
        <f t="shared" si="311"/>
        <v/>
      </c>
      <c r="D1811" s="1" t="str">
        <f>IF(ข้อมูลออเดอร์!A1810="","",ข้อมูลออเดอร์!A1810)</f>
        <v/>
      </c>
      <c r="E1811" s="1" t="str">
        <f>IFERROR(IF(VLOOKUP(D1811,ข้อมูลออเดอร์!A:BV,74,0)="Express delivery","NORMAL",IF(VLOOKUP(D1811,ข้อมูลออเดอร์!A:BV,74,0)="Lalamove","B2B_OFFLINE","")),"")</f>
        <v/>
      </c>
      <c r="F1811" s="1" t="str">
        <f t="shared" si="312"/>
        <v/>
      </c>
      <c r="G1811" s="1" t="str">
        <f>IF(ข้อมูลออเดอร์!CV1810="","",ข้อมูลออเดอร์!CV1810)</f>
        <v/>
      </c>
      <c r="H1811" s="1" t="str">
        <f>IF(ข้อมูลออเดอร์!CW1810="","",ข้อมูลออเดอร์!CW1810)</f>
        <v/>
      </c>
      <c r="I1811" s="1" t="str">
        <f>IF(ข้อมูลออเดอร์!CV1810="","",ข้อมูลออเดอร์!CV1810)</f>
        <v/>
      </c>
      <c r="J1811" s="1" t="str">
        <f>IF(ข้อมูลออเดอร์!DD1810="","",ข้อมูลออเดอร์!DD1810)</f>
        <v/>
      </c>
      <c r="K1811" s="102" t="str">
        <f t="shared" si="313"/>
        <v/>
      </c>
      <c r="L1811" s="102" t="str">
        <f t="shared" si="314"/>
        <v/>
      </c>
      <c r="M1811" s="103" t="str">
        <f ca="1" t="shared" si="315"/>
        <v/>
      </c>
      <c r="N1811" s="103" t="str">
        <f ca="1" t="shared" si="316"/>
        <v/>
      </c>
      <c r="O1811" s="1" t="str">
        <f>IFERROR(VLOOKUP(D1811,ข้อมูลออเดอร์!A:EK,49,0),"")</f>
        <v/>
      </c>
      <c r="P1811" s="1" t="str">
        <f>IF(D1811="","",ข้อมูลออเดอร์!AX1810)</f>
        <v/>
      </c>
      <c r="Q1811" s="1" t="str">
        <f>IF(D1811="","",ข้อมูลออเดอร์!AX1810)</f>
        <v/>
      </c>
      <c r="R1811" s="1" t="str">
        <f t="shared" si="317"/>
        <v/>
      </c>
      <c r="S1811" s="1" t="str">
        <f>IF('ข้อมูลจังหวัด-อำเภอ'!C1810="","",'ข้อมูลจังหวัด-อำเภอ'!C1810)</f>
        <v/>
      </c>
      <c r="T1811" s="1" t="str">
        <f>IF('ข้อมูลจังหวัด-อำเภอ'!D1810="","",'ข้อมูลจังหวัด-อำเภอ'!D1810)</f>
        <v/>
      </c>
      <c r="U1811" s="1" t="str">
        <f>IFERROR(VLOOKUP(D1811,ข้อมูลออเดอร์!A:EK,46,0),"")</f>
        <v/>
      </c>
      <c r="V1811" s="1" t="str">
        <f>IFERROR(VLOOKUP(D1811,ข้อมูลออเดอร์!A:EK,46,0),"")</f>
        <v/>
      </c>
      <c r="W1811" s="1" t="str">
        <f>IFERROR(VLOOKUP(D1811,ข้อมูลออเดอร์!A:EK,48,0),"")</f>
        <v/>
      </c>
      <c r="X1811" s="1" t="str">
        <f t="shared" si="318"/>
        <v/>
      </c>
      <c r="Y1811" s="1"/>
      <c r="Z1811" s="1"/>
      <c r="AA1811" s="1" t="e">
        <f t="shared" si="319"/>
        <v>#N/A</v>
      </c>
      <c r="AB1811" s="1"/>
      <c r="AC1811" s="1"/>
      <c r="AD1811" s="1"/>
      <c r="AE1811" s="1" t="e">
        <f>IF(ข้อมูลน้ำหนักสินค้า!C1810="","",ข้อมูลน้ำหนักสินค้า!C1810)*J1811</f>
        <v>#VALUE!</v>
      </c>
    </row>
    <row r="1812" spans="1:31">
      <c r="A1812" s="1" t="str">
        <f t="shared" si="309"/>
        <v/>
      </c>
      <c r="B1812" s="1" t="str">
        <f t="shared" si="310"/>
        <v/>
      </c>
      <c r="C1812" s="1" t="str">
        <f t="shared" si="311"/>
        <v/>
      </c>
      <c r="D1812" s="1" t="str">
        <f>IF(ข้อมูลออเดอร์!A1811="","",ข้อมูลออเดอร์!A1811)</f>
        <v/>
      </c>
      <c r="E1812" s="1" t="str">
        <f>IFERROR(IF(VLOOKUP(D1812,ข้อมูลออเดอร์!A:BV,74,0)="Express delivery","NORMAL",IF(VLOOKUP(D1812,ข้อมูลออเดอร์!A:BV,74,0)="Lalamove","B2B_OFFLINE","")),"")</f>
        <v/>
      </c>
      <c r="F1812" s="1" t="str">
        <f t="shared" si="312"/>
        <v/>
      </c>
      <c r="G1812" s="1" t="str">
        <f>IF(ข้อมูลออเดอร์!CV1811="","",ข้อมูลออเดอร์!CV1811)</f>
        <v/>
      </c>
      <c r="H1812" s="1" t="str">
        <f>IF(ข้อมูลออเดอร์!CW1811="","",ข้อมูลออเดอร์!CW1811)</f>
        <v/>
      </c>
      <c r="I1812" s="1" t="str">
        <f>IF(ข้อมูลออเดอร์!CV1811="","",ข้อมูลออเดอร์!CV1811)</f>
        <v/>
      </c>
      <c r="J1812" s="1" t="str">
        <f>IF(ข้อมูลออเดอร์!DD1811="","",ข้อมูลออเดอร์!DD1811)</f>
        <v/>
      </c>
      <c r="K1812" s="102" t="str">
        <f t="shared" si="313"/>
        <v/>
      </c>
      <c r="L1812" s="102" t="str">
        <f t="shared" si="314"/>
        <v/>
      </c>
      <c r="M1812" s="103" t="str">
        <f ca="1" t="shared" si="315"/>
        <v/>
      </c>
      <c r="N1812" s="103" t="str">
        <f ca="1" t="shared" si="316"/>
        <v/>
      </c>
      <c r="O1812" s="1" t="str">
        <f>IFERROR(VLOOKUP(D1812,ข้อมูลออเดอร์!A:EK,49,0),"")</f>
        <v/>
      </c>
      <c r="P1812" s="1" t="str">
        <f>IF(D1812="","",ข้อมูลออเดอร์!AX1811)</f>
        <v/>
      </c>
      <c r="Q1812" s="1" t="str">
        <f>IF(D1812="","",ข้อมูลออเดอร์!AX1811)</f>
        <v/>
      </c>
      <c r="R1812" s="1" t="str">
        <f t="shared" si="317"/>
        <v/>
      </c>
      <c r="S1812" s="1" t="str">
        <f>IF('ข้อมูลจังหวัด-อำเภอ'!C1811="","",'ข้อมูลจังหวัด-อำเภอ'!C1811)</f>
        <v/>
      </c>
      <c r="T1812" s="1" t="str">
        <f>IF('ข้อมูลจังหวัด-อำเภอ'!D1811="","",'ข้อมูลจังหวัด-อำเภอ'!D1811)</f>
        <v/>
      </c>
      <c r="U1812" s="1" t="str">
        <f>IFERROR(VLOOKUP(D1812,ข้อมูลออเดอร์!A:EK,46,0),"")</f>
        <v/>
      </c>
      <c r="V1812" s="1" t="str">
        <f>IFERROR(VLOOKUP(D1812,ข้อมูลออเดอร์!A:EK,46,0),"")</f>
        <v/>
      </c>
      <c r="W1812" s="1" t="str">
        <f>IFERROR(VLOOKUP(D1812,ข้อมูลออเดอร์!A:EK,48,0),"")</f>
        <v/>
      </c>
      <c r="X1812" s="1" t="str">
        <f t="shared" si="318"/>
        <v/>
      </c>
      <c r="Y1812" s="1"/>
      <c r="Z1812" s="1"/>
      <c r="AA1812" s="1" t="e">
        <f t="shared" si="319"/>
        <v>#N/A</v>
      </c>
      <c r="AB1812" s="1"/>
      <c r="AC1812" s="1"/>
      <c r="AD1812" s="1"/>
      <c r="AE1812" s="1" t="e">
        <f>IF(ข้อมูลน้ำหนักสินค้า!C1811="","",ข้อมูลน้ำหนักสินค้า!C1811)*J1812</f>
        <v>#VALUE!</v>
      </c>
    </row>
    <row r="1813" spans="1:31">
      <c r="A1813" s="1" t="str">
        <f t="shared" si="309"/>
        <v/>
      </c>
      <c r="B1813" s="1" t="str">
        <f t="shared" si="310"/>
        <v/>
      </c>
      <c r="C1813" s="1" t="str">
        <f t="shared" si="311"/>
        <v/>
      </c>
      <c r="D1813" s="1" t="str">
        <f>IF(ข้อมูลออเดอร์!A1812="","",ข้อมูลออเดอร์!A1812)</f>
        <v/>
      </c>
      <c r="E1813" s="1" t="str">
        <f>IFERROR(IF(VLOOKUP(D1813,ข้อมูลออเดอร์!A:BV,74,0)="Express delivery","NORMAL",IF(VLOOKUP(D1813,ข้อมูลออเดอร์!A:BV,74,0)="Lalamove","B2B_OFFLINE","")),"")</f>
        <v/>
      </c>
      <c r="F1813" s="1" t="str">
        <f t="shared" si="312"/>
        <v/>
      </c>
      <c r="G1813" s="1" t="str">
        <f>IF(ข้อมูลออเดอร์!CV1812="","",ข้อมูลออเดอร์!CV1812)</f>
        <v/>
      </c>
      <c r="H1813" s="1" t="str">
        <f>IF(ข้อมูลออเดอร์!CW1812="","",ข้อมูลออเดอร์!CW1812)</f>
        <v/>
      </c>
      <c r="I1813" s="1" t="str">
        <f>IF(ข้อมูลออเดอร์!CV1812="","",ข้อมูลออเดอร์!CV1812)</f>
        <v/>
      </c>
      <c r="J1813" s="1" t="str">
        <f>IF(ข้อมูลออเดอร์!DD1812="","",ข้อมูลออเดอร์!DD1812)</f>
        <v/>
      </c>
      <c r="K1813" s="102" t="str">
        <f t="shared" si="313"/>
        <v/>
      </c>
      <c r="L1813" s="102" t="str">
        <f t="shared" si="314"/>
        <v/>
      </c>
      <c r="M1813" s="103" t="str">
        <f ca="1" t="shared" si="315"/>
        <v/>
      </c>
      <c r="N1813" s="103" t="str">
        <f ca="1" t="shared" si="316"/>
        <v/>
      </c>
      <c r="O1813" s="1" t="str">
        <f>IFERROR(VLOOKUP(D1813,ข้อมูลออเดอร์!A:EK,49,0),"")</f>
        <v/>
      </c>
      <c r="P1813" s="1" t="str">
        <f>IF(D1813="","",ข้อมูลออเดอร์!AX1812)</f>
        <v/>
      </c>
      <c r="Q1813" s="1" t="str">
        <f>IF(D1813="","",ข้อมูลออเดอร์!AX1812)</f>
        <v/>
      </c>
      <c r="R1813" s="1" t="str">
        <f t="shared" si="317"/>
        <v/>
      </c>
      <c r="S1813" s="1" t="str">
        <f>IF('ข้อมูลจังหวัด-อำเภอ'!C1812="","",'ข้อมูลจังหวัด-อำเภอ'!C1812)</f>
        <v/>
      </c>
      <c r="T1813" s="1" t="str">
        <f>IF('ข้อมูลจังหวัด-อำเภอ'!D1812="","",'ข้อมูลจังหวัด-อำเภอ'!D1812)</f>
        <v/>
      </c>
      <c r="U1813" s="1" t="str">
        <f>IFERROR(VLOOKUP(D1813,ข้อมูลออเดอร์!A:EK,46,0),"")</f>
        <v/>
      </c>
      <c r="V1813" s="1" t="str">
        <f>IFERROR(VLOOKUP(D1813,ข้อมูลออเดอร์!A:EK,46,0),"")</f>
        <v/>
      </c>
      <c r="W1813" s="1" t="str">
        <f>IFERROR(VLOOKUP(D1813,ข้อมูลออเดอร์!A:EK,48,0),"")</f>
        <v/>
      </c>
      <c r="X1813" s="1" t="str">
        <f t="shared" si="318"/>
        <v/>
      </c>
      <c r="Y1813" s="1"/>
      <c r="Z1813" s="1"/>
      <c r="AA1813" s="1" t="e">
        <f t="shared" si="319"/>
        <v>#N/A</v>
      </c>
      <c r="AB1813" s="1"/>
      <c r="AC1813" s="1"/>
      <c r="AD1813" s="1"/>
      <c r="AE1813" s="1" t="e">
        <f>IF(ข้อมูลน้ำหนักสินค้า!C1812="","",ข้อมูลน้ำหนักสินค้า!C1812)*J1813</f>
        <v>#VALUE!</v>
      </c>
    </row>
    <row r="1814" spans="1:31">
      <c r="A1814" s="1" t="str">
        <f t="shared" si="309"/>
        <v/>
      </c>
      <c r="B1814" s="1" t="str">
        <f t="shared" si="310"/>
        <v/>
      </c>
      <c r="C1814" s="1" t="str">
        <f t="shared" si="311"/>
        <v/>
      </c>
      <c r="D1814" s="1" t="str">
        <f>IF(ข้อมูลออเดอร์!A1813="","",ข้อมูลออเดอร์!A1813)</f>
        <v/>
      </c>
      <c r="E1814" s="1" t="str">
        <f>IFERROR(IF(VLOOKUP(D1814,ข้อมูลออเดอร์!A:BV,74,0)="Express delivery","NORMAL",IF(VLOOKUP(D1814,ข้อมูลออเดอร์!A:BV,74,0)="Lalamove","B2B_OFFLINE","")),"")</f>
        <v/>
      </c>
      <c r="F1814" s="1" t="str">
        <f t="shared" si="312"/>
        <v/>
      </c>
      <c r="G1814" s="1" t="str">
        <f>IF(ข้อมูลออเดอร์!CV1813="","",ข้อมูลออเดอร์!CV1813)</f>
        <v/>
      </c>
      <c r="H1814" s="1" t="str">
        <f>IF(ข้อมูลออเดอร์!CW1813="","",ข้อมูลออเดอร์!CW1813)</f>
        <v/>
      </c>
      <c r="I1814" s="1" t="str">
        <f>IF(ข้อมูลออเดอร์!CV1813="","",ข้อมูลออเดอร์!CV1813)</f>
        <v/>
      </c>
      <c r="J1814" s="1" t="str">
        <f>IF(ข้อมูลออเดอร์!DD1813="","",ข้อมูลออเดอร์!DD1813)</f>
        <v/>
      </c>
      <c r="K1814" s="102" t="str">
        <f t="shared" si="313"/>
        <v/>
      </c>
      <c r="L1814" s="102" t="str">
        <f t="shared" si="314"/>
        <v/>
      </c>
      <c r="M1814" s="103" t="str">
        <f ca="1" t="shared" si="315"/>
        <v/>
      </c>
      <c r="N1814" s="103" t="str">
        <f ca="1" t="shared" si="316"/>
        <v/>
      </c>
      <c r="O1814" s="1" t="str">
        <f>IFERROR(VLOOKUP(D1814,ข้อมูลออเดอร์!A:EK,49,0),"")</f>
        <v/>
      </c>
      <c r="P1814" s="1" t="str">
        <f>IF(D1814="","",ข้อมูลออเดอร์!AX1813)</f>
        <v/>
      </c>
      <c r="Q1814" s="1" t="str">
        <f>IF(D1814="","",ข้อมูลออเดอร์!AX1813)</f>
        <v/>
      </c>
      <c r="R1814" s="1" t="str">
        <f t="shared" si="317"/>
        <v/>
      </c>
      <c r="S1814" s="1" t="str">
        <f>IF('ข้อมูลจังหวัด-อำเภอ'!C1813="","",'ข้อมูลจังหวัด-อำเภอ'!C1813)</f>
        <v/>
      </c>
      <c r="T1814" s="1" t="str">
        <f>IF('ข้อมูลจังหวัด-อำเภอ'!D1813="","",'ข้อมูลจังหวัด-อำเภอ'!D1813)</f>
        <v/>
      </c>
      <c r="U1814" s="1" t="str">
        <f>IFERROR(VLOOKUP(D1814,ข้อมูลออเดอร์!A:EK,46,0),"")</f>
        <v/>
      </c>
      <c r="V1814" s="1" t="str">
        <f>IFERROR(VLOOKUP(D1814,ข้อมูลออเดอร์!A:EK,46,0),"")</f>
        <v/>
      </c>
      <c r="W1814" s="1" t="str">
        <f>IFERROR(VLOOKUP(D1814,ข้อมูลออเดอร์!A:EK,48,0),"")</f>
        <v/>
      </c>
      <c r="X1814" s="1" t="str">
        <f t="shared" si="318"/>
        <v/>
      </c>
      <c r="Y1814" s="1"/>
      <c r="Z1814" s="1"/>
      <c r="AA1814" s="1" t="e">
        <f t="shared" si="319"/>
        <v>#N/A</v>
      </c>
      <c r="AB1814" s="1"/>
      <c r="AC1814" s="1"/>
      <c r="AD1814" s="1"/>
      <c r="AE1814" s="1" t="e">
        <f>IF(ข้อมูลน้ำหนักสินค้า!C1813="","",ข้อมูลน้ำหนักสินค้า!C1813)*J1814</f>
        <v>#VALUE!</v>
      </c>
    </row>
    <row r="1815" spans="1:31">
      <c r="A1815" s="1" t="str">
        <f t="shared" si="309"/>
        <v/>
      </c>
      <c r="B1815" s="1" t="str">
        <f t="shared" si="310"/>
        <v/>
      </c>
      <c r="C1815" s="1" t="str">
        <f t="shared" si="311"/>
        <v/>
      </c>
      <c r="D1815" s="1" t="str">
        <f>IF(ข้อมูลออเดอร์!A1814="","",ข้อมูลออเดอร์!A1814)</f>
        <v/>
      </c>
      <c r="E1815" s="1" t="str">
        <f>IFERROR(IF(VLOOKUP(D1815,ข้อมูลออเดอร์!A:BV,74,0)="Express delivery","NORMAL",IF(VLOOKUP(D1815,ข้อมูลออเดอร์!A:BV,74,0)="Lalamove","B2B_OFFLINE","")),"")</f>
        <v/>
      </c>
      <c r="F1815" s="1" t="str">
        <f t="shared" si="312"/>
        <v/>
      </c>
      <c r="G1815" s="1" t="str">
        <f>IF(ข้อมูลออเดอร์!CV1814="","",ข้อมูลออเดอร์!CV1814)</f>
        <v/>
      </c>
      <c r="H1815" s="1" t="str">
        <f>IF(ข้อมูลออเดอร์!CW1814="","",ข้อมูลออเดอร์!CW1814)</f>
        <v/>
      </c>
      <c r="I1815" s="1" t="str">
        <f>IF(ข้อมูลออเดอร์!CV1814="","",ข้อมูลออเดอร์!CV1814)</f>
        <v/>
      </c>
      <c r="J1815" s="1" t="str">
        <f>IF(ข้อมูลออเดอร์!DD1814="","",ข้อมูลออเดอร์!DD1814)</f>
        <v/>
      </c>
      <c r="K1815" s="102" t="str">
        <f t="shared" si="313"/>
        <v/>
      </c>
      <c r="L1815" s="102" t="str">
        <f t="shared" si="314"/>
        <v/>
      </c>
      <c r="M1815" s="103" t="str">
        <f ca="1" t="shared" si="315"/>
        <v/>
      </c>
      <c r="N1815" s="103" t="str">
        <f ca="1" t="shared" si="316"/>
        <v/>
      </c>
      <c r="O1815" s="1" t="str">
        <f>IFERROR(VLOOKUP(D1815,ข้อมูลออเดอร์!A:EK,49,0),"")</f>
        <v/>
      </c>
      <c r="P1815" s="1" t="str">
        <f>IF(D1815="","",ข้อมูลออเดอร์!AX1814)</f>
        <v/>
      </c>
      <c r="Q1815" s="1" t="str">
        <f>IF(D1815="","",ข้อมูลออเดอร์!AX1814)</f>
        <v/>
      </c>
      <c r="R1815" s="1" t="str">
        <f t="shared" si="317"/>
        <v/>
      </c>
      <c r="S1815" s="1" t="str">
        <f>IF('ข้อมูลจังหวัด-อำเภอ'!C1814="","",'ข้อมูลจังหวัด-อำเภอ'!C1814)</f>
        <v/>
      </c>
      <c r="T1815" s="1" t="str">
        <f>IF('ข้อมูลจังหวัด-อำเภอ'!D1814="","",'ข้อมูลจังหวัด-อำเภอ'!D1814)</f>
        <v/>
      </c>
      <c r="U1815" s="1" t="str">
        <f>IFERROR(VLOOKUP(D1815,ข้อมูลออเดอร์!A:EK,46,0),"")</f>
        <v/>
      </c>
      <c r="V1815" s="1" t="str">
        <f>IFERROR(VLOOKUP(D1815,ข้อมูลออเดอร์!A:EK,46,0),"")</f>
        <v/>
      </c>
      <c r="W1815" s="1" t="str">
        <f>IFERROR(VLOOKUP(D1815,ข้อมูลออเดอร์!A:EK,48,0),"")</f>
        <v/>
      </c>
      <c r="X1815" s="1" t="str">
        <f t="shared" si="318"/>
        <v/>
      </c>
      <c r="Y1815" s="1"/>
      <c r="Z1815" s="1"/>
      <c r="AA1815" s="1" t="e">
        <f t="shared" si="319"/>
        <v>#N/A</v>
      </c>
      <c r="AB1815" s="1"/>
      <c r="AC1815" s="1"/>
      <c r="AD1815" s="1"/>
      <c r="AE1815" s="1" t="e">
        <f>IF(ข้อมูลน้ำหนักสินค้า!C1814="","",ข้อมูลน้ำหนักสินค้า!C1814)*J1815</f>
        <v>#VALUE!</v>
      </c>
    </row>
    <row r="1816" spans="1:31">
      <c r="A1816" s="1" t="str">
        <f t="shared" si="309"/>
        <v/>
      </c>
      <c r="B1816" s="1" t="str">
        <f t="shared" si="310"/>
        <v/>
      </c>
      <c r="C1816" s="1" t="str">
        <f t="shared" si="311"/>
        <v/>
      </c>
      <c r="D1816" s="1" t="str">
        <f>IF(ข้อมูลออเดอร์!A1815="","",ข้อมูลออเดอร์!A1815)</f>
        <v/>
      </c>
      <c r="E1816" s="1" t="str">
        <f>IFERROR(IF(VLOOKUP(D1816,ข้อมูลออเดอร์!A:BV,74,0)="Express delivery","NORMAL",IF(VLOOKUP(D1816,ข้อมูลออเดอร์!A:BV,74,0)="Lalamove","B2B_OFFLINE","")),"")</f>
        <v/>
      </c>
      <c r="F1816" s="1" t="str">
        <f t="shared" si="312"/>
        <v/>
      </c>
      <c r="G1816" s="1" t="str">
        <f>IF(ข้อมูลออเดอร์!CV1815="","",ข้อมูลออเดอร์!CV1815)</f>
        <v/>
      </c>
      <c r="H1816" s="1" t="str">
        <f>IF(ข้อมูลออเดอร์!CW1815="","",ข้อมูลออเดอร์!CW1815)</f>
        <v/>
      </c>
      <c r="I1816" s="1" t="str">
        <f>IF(ข้อมูลออเดอร์!CV1815="","",ข้อมูลออเดอร์!CV1815)</f>
        <v/>
      </c>
      <c r="J1816" s="1" t="str">
        <f>IF(ข้อมูลออเดอร์!DD1815="","",ข้อมูลออเดอร์!DD1815)</f>
        <v/>
      </c>
      <c r="K1816" s="102" t="str">
        <f t="shared" si="313"/>
        <v/>
      </c>
      <c r="L1816" s="102" t="str">
        <f t="shared" si="314"/>
        <v/>
      </c>
      <c r="M1816" s="103" t="str">
        <f ca="1" t="shared" si="315"/>
        <v/>
      </c>
      <c r="N1816" s="103" t="str">
        <f ca="1" t="shared" si="316"/>
        <v/>
      </c>
      <c r="O1816" s="1" t="str">
        <f>IFERROR(VLOOKUP(D1816,ข้อมูลออเดอร์!A:EK,49,0),"")</f>
        <v/>
      </c>
      <c r="P1816" s="1" t="str">
        <f>IF(D1816="","",ข้อมูลออเดอร์!AX1815)</f>
        <v/>
      </c>
      <c r="Q1816" s="1" t="str">
        <f>IF(D1816="","",ข้อมูลออเดอร์!AX1815)</f>
        <v/>
      </c>
      <c r="R1816" s="1" t="str">
        <f t="shared" si="317"/>
        <v/>
      </c>
      <c r="S1816" s="1" t="str">
        <f>IF('ข้อมูลจังหวัด-อำเภอ'!C1815="","",'ข้อมูลจังหวัด-อำเภอ'!C1815)</f>
        <v/>
      </c>
      <c r="T1816" s="1" t="str">
        <f>IF('ข้อมูลจังหวัด-อำเภอ'!D1815="","",'ข้อมูลจังหวัด-อำเภอ'!D1815)</f>
        <v/>
      </c>
      <c r="U1816" s="1" t="str">
        <f>IFERROR(VLOOKUP(D1816,ข้อมูลออเดอร์!A:EK,46,0),"")</f>
        <v/>
      </c>
      <c r="V1816" s="1" t="str">
        <f>IFERROR(VLOOKUP(D1816,ข้อมูลออเดอร์!A:EK,46,0),"")</f>
        <v/>
      </c>
      <c r="W1816" s="1" t="str">
        <f>IFERROR(VLOOKUP(D1816,ข้อมูลออเดอร์!A:EK,48,0),"")</f>
        <v/>
      </c>
      <c r="X1816" s="1" t="str">
        <f t="shared" si="318"/>
        <v/>
      </c>
      <c r="Y1816" s="1"/>
      <c r="Z1816" s="1"/>
      <c r="AA1816" s="1" t="e">
        <f t="shared" si="319"/>
        <v>#N/A</v>
      </c>
      <c r="AB1816" s="1"/>
      <c r="AC1816" s="1"/>
      <c r="AD1816" s="1"/>
      <c r="AE1816" s="1" t="e">
        <f>IF(ข้อมูลน้ำหนักสินค้า!C1815="","",ข้อมูลน้ำหนักสินค้า!C1815)*J1816</f>
        <v>#VALUE!</v>
      </c>
    </row>
    <row r="1817" spans="1:31">
      <c r="A1817" s="1" t="str">
        <f t="shared" si="309"/>
        <v/>
      </c>
      <c r="B1817" s="1" t="str">
        <f t="shared" si="310"/>
        <v/>
      </c>
      <c r="C1817" s="1" t="str">
        <f t="shared" si="311"/>
        <v/>
      </c>
      <c r="D1817" s="1" t="str">
        <f>IF(ข้อมูลออเดอร์!A1816="","",ข้อมูลออเดอร์!A1816)</f>
        <v/>
      </c>
      <c r="E1817" s="1" t="str">
        <f>IFERROR(IF(VLOOKUP(D1817,ข้อมูลออเดอร์!A:BV,74,0)="Express delivery","NORMAL",IF(VLOOKUP(D1817,ข้อมูลออเดอร์!A:BV,74,0)="Lalamove","B2B_OFFLINE","")),"")</f>
        <v/>
      </c>
      <c r="F1817" s="1" t="str">
        <f t="shared" si="312"/>
        <v/>
      </c>
      <c r="G1817" s="1" t="str">
        <f>IF(ข้อมูลออเดอร์!CV1816="","",ข้อมูลออเดอร์!CV1816)</f>
        <v/>
      </c>
      <c r="H1817" s="1" t="str">
        <f>IF(ข้อมูลออเดอร์!CW1816="","",ข้อมูลออเดอร์!CW1816)</f>
        <v/>
      </c>
      <c r="I1817" s="1" t="str">
        <f>IF(ข้อมูลออเดอร์!CV1816="","",ข้อมูลออเดอร์!CV1816)</f>
        <v/>
      </c>
      <c r="J1817" s="1" t="str">
        <f>IF(ข้อมูลออเดอร์!DD1816="","",ข้อมูลออเดอร์!DD1816)</f>
        <v/>
      </c>
      <c r="K1817" s="102" t="str">
        <f t="shared" si="313"/>
        <v/>
      </c>
      <c r="L1817" s="102" t="str">
        <f t="shared" si="314"/>
        <v/>
      </c>
      <c r="M1817" s="103" t="str">
        <f ca="1" t="shared" si="315"/>
        <v/>
      </c>
      <c r="N1817" s="103" t="str">
        <f ca="1" t="shared" si="316"/>
        <v/>
      </c>
      <c r="O1817" s="1" t="str">
        <f>IFERROR(VLOOKUP(D1817,ข้อมูลออเดอร์!A:EK,49,0),"")</f>
        <v/>
      </c>
      <c r="P1817" s="1" t="str">
        <f>IF(D1817="","",ข้อมูลออเดอร์!AX1816)</f>
        <v/>
      </c>
      <c r="Q1817" s="1" t="str">
        <f>IF(D1817="","",ข้อมูลออเดอร์!AX1816)</f>
        <v/>
      </c>
      <c r="R1817" s="1" t="str">
        <f t="shared" si="317"/>
        <v/>
      </c>
      <c r="S1817" s="1" t="str">
        <f>IF('ข้อมูลจังหวัด-อำเภอ'!C1816="","",'ข้อมูลจังหวัด-อำเภอ'!C1816)</f>
        <v/>
      </c>
      <c r="T1817" s="1" t="str">
        <f>IF('ข้อมูลจังหวัด-อำเภอ'!D1816="","",'ข้อมูลจังหวัด-อำเภอ'!D1816)</f>
        <v/>
      </c>
      <c r="U1817" s="1" t="str">
        <f>IFERROR(VLOOKUP(D1817,ข้อมูลออเดอร์!A:EK,46,0),"")</f>
        <v/>
      </c>
      <c r="V1817" s="1" t="str">
        <f>IFERROR(VLOOKUP(D1817,ข้อมูลออเดอร์!A:EK,46,0),"")</f>
        <v/>
      </c>
      <c r="W1817" s="1" t="str">
        <f>IFERROR(VLOOKUP(D1817,ข้อมูลออเดอร์!A:EK,48,0),"")</f>
        <v/>
      </c>
      <c r="X1817" s="1" t="str">
        <f t="shared" si="318"/>
        <v/>
      </c>
      <c r="Y1817" s="1"/>
      <c r="Z1817" s="1"/>
      <c r="AA1817" s="1" t="e">
        <f t="shared" si="319"/>
        <v>#N/A</v>
      </c>
      <c r="AB1817" s="1"/>
      <c r="AC1817" s="1"/>
      <c r="AD1817" s="1"/>
      <c r="AE1817" s="1" t="e">
        <f>IF(ข้อมูลน้ำหนักสินค้า!C1816="","",ข้อมูลน้ำหนักสินค้า!C1816)*J1817</f>
        <v>#VALUE!</v>
      </c>
    </row>
    <row r="1818" spans="1:31">
      <c r="A1818" s="1" t="str">
        <f t="shared" si="309"/>
        <v/>
      </c>
      <c r="B1818" s="1" t="str">
        <f t="shared" si="310"/>
        <v/>
      </c>
      <c r="C1818" s="1" t="str">
        <f t="shared" si="311"/>
        <v/>
      </c>
      <c r="D1818" s="1" t="str">
        <f>IF(ข้อมูลออเดอร์!A1817="","",ข้อมูลออเดอร์!A1817)</f>
        <v/>
      </c>
      <c r="E1818" s="1" t="str">
        <f>IFERROR(IF(VLOOKUP(D1818,ข้อมูลออเดอร์!A:BV,74,0)="Express delivery","NORMAL",IF(VLOOKUP(D1818,ข้อมูลออเดอร์!A:BV,74,0)="Lalamove","B2B_OFFLINE","")),"")</f>
        <v/>
      </c>
      <c r="F1818" s="1" t="str">
        <f t="shared" si="312"/>
        <v/>
      </c>
      <c r="G1818" s="1" t="str">
        <f>IF(ข้อมูลออเดอร์!CV1817="","",ข้อมูลออเดอร์!CV1817)</f>
        <v/>
      </c>
      <c r="H1818" s="1" t="str">
        <f>IF(ข้อมูลออเดอร์!CW1817="","",ข้อมูลออเดอร์!CW1817)</f>
        <v/>
      </c>
      <c r="I1818" s="1" t="str">
        <f>IF(ข้อมูลออเดอร์!CV1817="","",ข้อมูลออเดอร์!CV1817)</f>
        <v/>
      </c>
      <c r="J1818" s="1" t="str">
        <f>IF(ข้อมูลออเดอร์!DD1817="","",ข้อมูลออเดอร์!DD1817)</f>
        <v/>
      </c>
      <c r="K1818" s="102" t="str">
        <f t="shared" si="313"/>
        <v/>
      </c>
      <c r="L1818" s="102" t="str">
        <f t="shared" si="314"/>
        <v/>
      </c>
      <c r="M1818" s="103" t="str">
        <f ca="1" t="shared" si="315"/>
        <v/>
      </c>
      <c r="N1818" s="103" t="str">
        <f ca="1" t="shared" si="316"/>
        <v/>
      </c>
      <c r="O1818" s="1" t="str">
        <f>IFERROR(VLOOKUP(D1818,ข้อมูลออเดอร์!A:EK,49,0),"")</f>
        <v/>
      </c>
      <c r="P1818" s="1" t="str">
        <f>IF(D1818="","",ข้อมูลออเดอร์!AX1817)</f>
        <v/>
      </c>
      <c r="Q1818" s="1" t="str">
        <f>IF(D1818="","",ข้อมูลออเดอร์!AX1817)</f>
        <v/>
      </c>
      <c r="R1818" s="1" t="str">
        <f t="shared" si="317"/>
        <v/>
      </c>
      <c r="S1818" s="1" t="str">
        <f>IF('ข้อมูลจังหวัด-อำเภอ'!C1817="","",'ข้อมูลจังหวัด-อำเภอ'!C1817)</f>
        <v/>
      </c>
      <c r="T1818" s="1" t="str">
        <f>IF('ข้อมูลจังหวัด-อำเภอ'!D1817="","",'ข้อมูลจังหวัด-อำเภอ'!D1817)</f>
        <v/>
      </c>
      <c r="U1818" s="1" t="str">
        <f>IFERROR(VLOOKUP(D1818,ข้อมูลออเดอร์!A:EK,46,0),"")</f>
        <v/>
      </c>
      <c r="V1818" s="1" t="str">
        <f>IFERROR(VLOOKUP(D1818,ข้อมูลออเดอร์!A:EK,46,0),"")</f>
        <v/>
      </c>
      <c r="W1818" s="1" t="str">
        <f>IFERROR(VLOOKUP(D1818,ข้อมูลออเดอร์!A:EK,48,0),"")</f>
        <v/>
      </c>
      <c r="X1818" s="1" t="str">
        <f t="shared" si="318"/>
        <v/>
      </c>
      <c r="Y1818" s="1"/>
      <c r="Z1818" s="1"/>
      <c r="AA1818" s="1" t="e">
        <f t="shared" si="319"/>
        <v>#N/A</v>
      </c>
      <c r="AB1818" s="1"/>
      <c r="AC1818" s="1"/>
      <c r="AD1818" s="1"/>
      <c r="AE1818" s="1" t="e">
        <f>IF(ข้อมูลน้ำหนักสินค้า!C1817="","",ข้อมูลน้ำหนักสินค้า!C1817)*J1818</f>
        <v>#VALUE!</v>
      </c>
    </row>
    <row r="1819" spans="1:31">
      <c r="A1819" s="1" t="str">
        <f t="shared" si="309"/>
        <v/>
      </c>
      <c r="B1819" s="1" t="str">
        <f t="shared" si="310"/>
        <v/>
      </c>
      <c r="C1819" s="1" t="str">
        <f t="shared" si="311"/>
        <v/>
      </c>
      <c r="D1819" s="1" t="str">
        <f>IF(ข้อมูลออเดอร์!A1818="","",ข้อมูลออเดอร์!A1818)</f>
        <v/>
      </c>
      <c r="E1819" s="1" t="str">
        <f>IFERROR(IF(VLOOKUP(D1819,ข้อมูลออเดอร์!A:BV,74,0)="Express delivery","NORMAL",IF(VLOOKUP(D1819,ข้อมูลออเดอร์!A:BV,74,0)="Lalamove","B2B_OFFLINE","")),"")</f>
        <v/>
      </c>
      <c r="F1819" s="1" t="str">
        <f t="shared" si="312"/>
        <v/>
      </c>
      <c r="G1819" s="1" t="str">
        <f>IF(ข้อมูลออเดอร์!CV1818="","",ข้อมูลออเดอร์!CV1818)</f>
        <v/>
      </c>
      <c r="H1819" s="1" t="str">
        <f>IF(ข้อมูลออเดอร์!CW1818="","",ข้อมูลออเดอร์!CW1818)</f>
        <v/>
      </c>
      <c r="I1819" s="1" t="str">
        <f>IF(ข้อมูลออเดอร์!CV1818="","",ข้อมูลออเดอร์!CV1818)</f>
        <v/>
      </c>
      <c r="J1819" s="1" t="str">
        <f>IF(ข้อมูลออเดอร์!DD1818="","",ข้อมูลออเดอร์!DD1818)</f>
        <v/>
      </c>
      <c r="K1819" s="102" t="str">
        <f t="shared" si="313"/>
        <v/>
      </c>
      <c r="L1819" s="102" t="str">
        <f t="shared" si="314"/>
        <v/>
      </c>
      <c r="M1819" s="103" t="str">
        <f ca="1" t="shared" si="315"/>
        <v/>
      </c>
      <c r="N1819" s="103" t="str">
        <f ca="1" t="shared" si="316"/>
        <v/>
      </c>
      <c r="O1819" s="1" t="str">
        <f>IFERROR(VLOOKUP(D1819,ข้อมูลออเดอร์!A:EK,49,0),"")</f>
        <v/>
      </c>
      <c r="P1819" s="1" t="str">
        <f>IF(D1819="","",ข้อมูลออเดอร์!AX1818)</f>
        <v/>
      </c>
      <c r="Q1819" s="1" t="str">
        <f>IF(D1819="","",ข้อมูลออเดอร์!AX1818)</f>
        <v/>
      </c>
      <c r="R1819" s="1" t="str">
        <f t="shared" si="317"/>
        <v/>
      </c>
      <c r="S1819" s="1" t="str">
        <f>IF('ข้อมูลจังหวัด-อำเภอ'!C1818="","",'ข้อมูลจังหวัด-อำเภอ'!C1818)</f>
        <v/>
      </c>
      <c r="T1819" s="1" t="str">
        <f>IF('ข้อมูลจังหวัด-อำเภอ'!D1818="","",'ข้อมูลจังหวัด-อำเภอ'!D1818)</f>
        <v/>
      </c>
      <c r="U1819" s="1" t="str">
        <f>IFERROR(VLOOKUP(D1819,ข้อมูลออเดอร์!A:EK,46,0),"")</f>
        <v/>
      </c>
      <c r="V1819" s="1" t="str">
        <f>IFERROR(VLOOKUP(D1819,ข้อมูลออเดอร์!A:EK,46,0),"")</f>
        <v/>
      </c>
      <c r="W1819" s="1" t="str">
        <f>IFERROR(VLOOKUP(D1819,ข้อมูลออเดอร์!A:EK,48,0),"")</f>
        <v/>
      </c>
      <c r="X1819" s="1" t="str">
        <f t="shared" si="318"/>
        <v/>
      </c>
      <c r="Y1819" s="1"/>
      <c r="Z1819" s="1"/>
      <c r="AA1819" s="1" t="e">
        <f t="shared" si="319"/>
        <v>#N/A</v>
      </c>
      <c r="AB1819" s="1"/>
      <c r="AC1819" s="1"/>
      <c r="AD1819" s="1"/>
      <c r="AE1819" s="1" t="e">
        <f>IF(ข้อมูลน้ำหนักสินค้า!C1818="","",ข้อมูลน้ำหนักสินค้า!C1818)*J1819</f>
        <v>#VALUE!</v>
      </c>
    </row>
    <row r="1820" spans="1:31">
      <c r="A1820" s="1" t="str">
        <f t="shared" si="309"/>
        <v/>
      </c>
      <c r="B1820" s="1" t="str">
        <f t="shared" si="310"/>
        <v/>
      </c>
      <c r="C1820" s="1" t="str">
        <f t="shared" si="311"/>
        <v/>
      </c>
      <c r="D1820" s="1" t="str">
        <f>IF(ข้อมูลออเดอร์!A1819="","",ข้อมูลออเดอร์!A1819)</f>
        <v/>
      </c>
      <c r="E1820" s="1" t="str">
        <f>IFERROR(IF(VLOOKUP(D1820,ข้อมูลออเดอร์!A:BV,74,0)="Express delivery","NORMAL",IF(VLOOKUP(D1820,ข้อมูลออเดอร์!A:BV,74,0)="Lalamove","B2B_OFFLINE","")),"")</f>
        <v/>
      </c>
      <c r="F1820" s="1" t="str">
        <f t="shared" si="312"/>
        <v/>
      </c>
      <c r="G1820" s="1" t="str">
        <f>IF(ข้อมูลออเดอร์!CV1819="","",ข้อมูลออเดอร์!CV1819)</f>
        <v/>
      </c>
      <c r="H1820" s="1" t="str">
        <f>IF(ข้อมูลออเดอร์!CW1819="","",ข้อมูลออเดอร์!CW1819)</f>
        <v/>
      </c>
      <c r="I1820" s="1" t="str">
        <f>IF(ข้อมูลออเดอร์!CV1819="","",ข้อมูลออเดอร์!CV1819)</f>
        <v/>
      </c>
      <c r="J1820" s="1" t="str">
        <f>IF(ข้อมูลออเดอร์!DD1819="","",ข้อมูลออเดอร์!DD1819)</f>
        <v/>
      </c>
      <c r="K1820" s="102" t="str">
        <f t="shared" si="313"/>
        <v/>
      </c>
      <c r="L1820" s="102" t="str">
        <f t="shared" si="314"/>
        <v/>
      </c>
      <c r="M1820" s="103" t="str">
        <f ca="1" t="shared" si="315"/>
        <v/>
      </c>
      <c r="N1820" s="103" t="str">
        <f ca="1" t="shared" si="316"/>
        <v/>
      </c>
      <c r="O1820" s="1" t="str">
        <f>IFERROR(VLOOKUP(D1820,ข้อมูลออเดอร์!A:EK,49,0),"")</f>
        <v/>
      </c>
      <c r="P1820" s="1" t="str">
        <f>IF(D1820="","",ข้อมูลออเดอร์!AX1819)</f>
        <v/>
      </c>
      <c r="Q1820" s="1" t="str">
        <f>IF(D1820="","",ข้อมูลออเดอร์!AX1819)</f>
        <v/>
      </c>
      <c r="R1820" s="1" t="str">
        <f t="shared" si="317"/>
        <v/>
      </c>
      <c r="S1820" s="1" t="str">
        <f>IF('ข้อมูลจังหวัด-อำเภอ'!C1819="","",'ข้อมูลจังหวัด-อำเภอ'!C1819)</f>
        <v/>
      </c>
      <c r="T1820" s="1" t="str">
        <f>IF('ข้อมูลจังหวัด-อำเภอ'!D1819="","",'ข้อมูลจังหวัด-อำเภอ'!D1819)</f>
        <v/>
      </c>
      <c r="U1820" s="1" t="str">
        <f>IFERROR(VLOOKUP(D1820,ข้อมูลออเดอร์!A:EK,46,0),"")</f>
        <v/>
      </c>
      <c r="V1820" s="1" t="str">
        <f>IFERROR(VLOOKUP(D1820,ข้อมูลออเดอร์!A:EK,46,0),"")</f>
        <v/>
      </c>
      <c r="W1820" s="1" t="str">
        <f>IFERROR(VLOOKUP(D1820,ข้อมูลออเดอร์!A:EK,48,0),"")</f>
        <v/>
      </c>
      <c r="X1820" s="1" t="str">
        <f t="shared" si="318"/>
        <v/>
      </c>
      <c r="Y1820" s="1"/>
      <c r="Z1820" s="1"/>
      <c r="AA1820" s="1" t="e">
        <f t="shared" si="319"/>
        <v>#N/A</v>
      </c>
      <c r="AB1820" s="1"/>
      <c r="AC1820" s="1"/>
      <c r="AD1820" s="1"/>
      <c r="AE1820" s="1" t="e">
        <f>IF(ข้อมูลน้ำหนักสินค้า!C1819="","",ข้อมูลน้ำหนักสินค้า!C1819)*J1820</f>
        <v>#VALUE!</v>
      </c>
    </row>
    <row r="1821" spans="1:31">
      <c r="A1821" s="1" t="str">
        <f t="shared" si="309"/>
        <v/>
      </c>
      <c r="B1821" s="1" t="str">
        <f t="shared" si="310"/>
        <v/>
      </c>
      <c r="C1821" s="1" t="str">
        <f t="shared" si="311"/>
        <v/>
      </c>
      <c r="D1821" s="1" t="str">
        <f>IF(ข้อมูลออเดอร์!A1820="","",ข้อมูลออเดอร์!A1820)</f>
        <v/>
      </c>
      <c r="E1821" s="1" t="str">
        <f>IFERROR(IF(VLOOKUP(D1821,ข้อมูลออเดอร์!A:BV,74,0)="Express delivery","NORMAL",IF(VLOOKUP(D1821,ข้อมูลออเดอร์!A:BV,74,0)="Lalamove","B2B_OFFLINE","")),"")</f>
        <v/>
      </c>
      <c r="F1821" s="1" t="str">
        <f t="shared" si="312"/>
        <v/>
      </c>
      <c r="G1821" s="1" t="str">
        <f>IF(ข้อมูลออเดอร์!CV1820="","",ข้อมูลออเดอร์!CV1820)</f>
        <v/>
      </c>
      <c r="H1821" s="1" t="str">
        <f>IF(ข้อมูลออเดอร์!CW1820="","",ข้อมูลออเดอร์!CW1820)</f>
        <v/>
      </c>
      <c r="I1821" s="1" t="str">
        <f>IF(ข้อมูลออเดอร์!CV1820="","",ข้อมูลออเดอร์!CV1820)</f>
        <v/>
      </c>
      <c r="J1821" s="1" t="str">
        <f>IF(ข้อมูลออเดอร์!DD1820="","",ข้อมูลออเดอร์!DD1820)</f>
        <v/>
      </c>
      <c r="K1821" s="102" t="str">
        <f t="shared" si="313"/>
        <v/>
      </c>
      <c r="L1821" s="102" t="str">
        <f t="shared" si="314"/>
        <v/>
      </c>
      <c r="M1821" s="103" t="str">
        <f ca="1" t="shared" si="315"/>
        <v/>
      </c>
      <c r="N1821" s="103" t="str">
        <f ca="1" t="shared" si="316"/>
        <v/>
      </c>
      <c r="O1821" s="1" t="str">
        <f>IFERROR(VLOOKUP(D1821,ข้อมูลออเดอร์!A:EK,49,0),"")</f>
        <v/>
      </c>
      <c r="P1821" s="1" t="str">
        <f>IF(D1821="","",ข้อมูลออเดอร์!AX1820)</f>
        <v/>
      </c>
      <c r="Q1821" s="1" t="str">
        <f>IF(D1821="","",ข้อมูลออเดอร์!AX1820)</f>
        <v/>
      </c>
      <c r="R1821" s="1" t="str">
        <f t="shared" si="317"/>
        <v/>
      </c>
      <c r="S1821" s="1" t="str">
        <f>IF('ข้อมูลจังหวัด-อำเภอ'!C1820="","",'ข้อมูลจังหวัด-อำเภอ'!C1820)</f>
        <v/>
      </c>
      <c r="T1821" s="1" t="str">
        <f>IF('ข้อมูลจังหวัด-อำเภอ'!D1820="","",'ข้อมูลจังหวัด-อำเภอ'!D1820)</f>
        <v/>
      </c>
      <c r="U1821" s="1" t="str">
        <f>IFERROR(VLOOKUP(D1821,ข้อมูลออเดอร์!A:EK,46,0),"")</f>
        <v/>
      </c>
      <c r="V1821" s="1" t="str">
        <f>IFERROR(VLOOKUP(D1821,ข้อมูลออเดอร์!A:EK,46,0),"")</f>
        <v/>
      </c>
      <c r="W1821" s="1" t="str">
        <f>IFERROR(VLOOKUP(D1821,ข้อมูลออเดอร์!A:EK,48,0),"")</f>
        <v/>
      </c>
      <c r="X1821" s="1" t="str">
        <f t="shared" si="318"/>
        <v/>
      </c>
      <c r="Y1821" s="1"/>
      <c r="Z1821" s="1"/>
      <c r="AA1821" s="1" t="e">
        <f t="shared" si="319"/>
        <v>#N/A</v>
      </c>
      <c r="AB1821" s="1"/>
      <c r="AC1821" s="1"/>
      <c r="AD1821" s="1"/>
      <c r="AE1821" s="1" t="e">
        <f>IF(ข้อมูลน้ำหนักสินค้า!C1820="","",ข้อมูลน้ำหนักสินค้า!C1820)*J1821</f>
        <v>#VALUE!</v>
      </c>
    </row>
    <row r="1822" spans="1:31">
      <c r="A1822" s="1" t="str">
        <f t="shared" si="309"/>
        <v/>
      </c>
      <c r="B1822" s="1" t="str">
        <f t="shared" si="310"/>
        <v/>
      </c>
      <c r="C1822" s="1" t="str">
        <f t="shared" si="311"/>
        <v/>
      </c>
      <c r="D1822" s="1" t="str">
        <f>IF(ข้อมูลออเดอร์!A1821="","",ข้อมูลออเดอร์!A1821)</f>
        <v/>
      </c>
      <c r="E1822" s="1" t="str">
        <f>IFERROR(IF(VLOOKUP(D1822,ข้อมูลออเดอร์!A:BV,74,0)="Express delivery","NORMAL",IF(VLOOKUP(D1822,ข้อมูลออเดอร์!A:BV,74,0)="Lalamove","B2B_OFFLINE","")),"")</f>
        <v/>
      </c>
      <c r="F1822" s="1" t="str">
        <f t="shared" si="312"/>
        <v/>
      </c>
      <c r="G1822" s="1" t="str">
        <f>IF(ข้อมูลออเดอร์!CV1821="","",ข้อมูลออเดอร์!CV1821)</f>
        <v/>
      </c>
      <c r="H1822" s="1" t="str">
        <f>IF(ข้อมูลออเดอร์!CW1821="","",ข้อมูลออเดอร์!CW1821)</f>
        <v/>
      </c>
      <c r="I1822" s="1" t="str">
        <f>IF(ข้อมูลออเดอร์!CV1821="","",ข้อมูลออเดอร์!CV1821)</f>
        <v/>
      </c>
      <c r="J1822" s="1" t="str">
        <f>IF(ข้อมูลออเดอร์!DD1821="","",ข้อมูลออเดอร์!DD1821)</f>
        <v/>
      </c>
      <c r="K1822" s="102" t="str">
        <f t="shared" si="313"/>
        <v/>
      </c>
      <c r="L1822" s="102" t="str">
        <f t="shared" si="314"/>
        <v/>
      </c>
      <c r="M1822" s="103" t="str">
        <f ca="1" t="shared" si="315"/>
        <v/>
      </c>
      <c r="N1822" s="103" t="str">
        <f ca="1" t="shared" si="316"/>
        <v/>
      </c>
      <c r="O1822" s="1" t="str">
        <f>IFERROR(VLOOKUP(D1822,ข้อมูลออเดอร์!A:EK,49,0),"")</f>
        <v/>
      </c>
      <c r="P1822" s="1" t="str">
        <f>IF(D1822="","",ข้อมูลออเดอร์!AX1821)</f>
        <v/>
      </c>
      <c r="Q1822" s="1" t="str">
        <f>IF(D1822="","",ข้อมูลออเดอร์!AX1821)</f>
        <v/>
      </c>
      <c r="R1822" s="1" t="str">
        <f t="shared" si="317"/>
        <v/>
      </c>
      <c r="S1822" s="1" t="str">
        <f>IF('ข้อมูลจังหวัด-อำเภอ'!C1821="","",'ข้อมูลจังหวัด-อำเภอ'!C1821)</f>
        <v/>
      </c>
      <c r="T1822" s="1" t="str">
        <f>IF('ข้อมูลจังหวัด-อำเภอ'!D1821="","",'ข้อมูลจังหวัด-อำเภอ'!D1821)</f>
        <v/>
      </c>
      <c r="U1822" s="1" t="str">
        <f>IFERROR(VLOOKUP(D1822,ข้อมูลออเดอร์!A:EK,46,0),"")</f>
        <v/>
      </c>
      <c r="V1822" s="1" t="str">
        <f>IFERROR(VLOOKUP(D1822,ข้อมูลออเดอร์!A:EK,46,0),"")</f>
        <v/>
      </c>
      <c r="W1822" s="1" t="str">
        <f>IFERROR(VLOOKUP(D1822,ข้อมูลออเดอร์!A:EK,48,0),"")</f>
        <v/>
      </c>
      <c r="X1822" s="1" t="str">
        <f t="shared" si="318"/>
        <v/>
      </c>
      <c r="Y1822" s="1"/>
      <c r="Z1822" s="1"/>
      <c r="AA1822" s="1" t="e">
        <f t="shared" si="319"/>
        <v>#N/A</v>
      </c>
      <c r="AB1822" s="1"/>
      <c r="AC1822" s="1"/>
      <c r="AD1822" s="1"/>
      <c r="AE1822" s="1" t="e">
        <f>IF(ข้อมูลน้ำหนักสินค้า!C1821="","",ข้อมูลน้ำหนักสินค้า!C1821)*J1822</f>
        <v>#VALUE!</v>
      </c>
    </row>
    <row r="1823" spans="1:31">
      <c r="A1823" s="1" t="str">
        <f t="shared" si="309"/>
        <v/>
      </c>
      <c r="B1823" s="1" t="str">
        <f t="shared" si="310"/>
        <v/>
      </c>
      <c r="C1823" s="1" t="str">
        <f t="shared" si="311"/>
        <v/>
      </c>
      <c r="D1823" s="1" t="str">
        <f>IF(ข้อมูลออเดอร์!A1822="","",ข้อมูลออเดอร์!A1822)</f>
        <v/>
      </c>
      <c r="E1823" s="1" t="str">
        <f>IFERROR(IF(VLOOKUP(D1823,ข้อมูลออเดอร์!A:BV,74,0)="Express delivery","NORMAL",IF(VLOOKUP(D1823,ข้อมูลออเดอร์!A:BV,74,0)="Lalamove","B2B_OFFLINE","")),"")</f>
        <v/>
      </c>
      <c r="F1823" s="1" t="str">
        <f t="shared" si="312"/>
        <v/>
      </c>
      <c r="G1823" s="1" t="str">
        <f>IF(ข้อมูลออเดอร์!CV1822="","",ข้อมูลออเดอร์!CV1822)</f>
        <v/>
      </c>
      <c r="H1823" s="1" t="str">
        <f>IF(ข้อมูลออเดอร์!CW1822="","",ข้อมูลออเดอร์!CW1822)</f>
        <v/>
      </c>
      <c r="I1823" s="1" t="str">
        <f>IF(ข้อมูลออเดอร์!CV1822="","",ข้อมูลออเดอร์!CV1822)</f>
        <v/>
      </c>
      <c r="J1823" s="1" t="str">
        <f>IF(ข้อมูลออเดอร์!DD1822="","",ข้อมูลออเดอร์!DD1822)</f>
        <v/>
      </c>
      <c r="K1823" s="102" t="str">
        <f t="shared" si="313"/>
        <v/>
      </c>
      <c r="L1823" s="102" t="str">
        <f t="shared" si="314"/>
        <v/>
      </c>
      <c r="M1823" s="103" t="str">
        <f ca="1" t="shared" si="315"/>
        <v/>
      </c>
      <c r="N1823" s="103" t="str">
        <f ca="1" t="shared" si="316"/>
        <v/>
      </c>
      <c r="O1823" s="1" t="str">
        <f>IFERROR(VLOOKUP(D1823,ข้อมูลออเดอร์!A:EK,49,0),"")</f>
        <v/>
      </c>
      <c r="P1823" s="1" t="str">
        <f>IF(D1823="","",ข้อมูลออเดอร์!AX1822)</f>
        <v/>
      </c>
      <c r="Q1823" s="1" t="str">
        <f>IF(D1823="","",ข้อมูลออเดอร์!AX1822)</f>
        <v/>
      </c>
      <c r="R1823" s="1" t="str">
        <f t="shared" si="317"/>
        <v/>
      </c>
      <c r="S1823" s="1" t="str">
        <f>IF('ข้อมูลจังหวัด-อำเภอ'!C1822="","",'ข้อมูลจังหวัด-อำเภอ'!C1822)</f>
        <v/>
      </c>
      <c r="T1823" s="1" t="str">
        <f>IF('ข้อมูลจังหวัด-อำเภอ'!D1822="","",'ข้อมูลจังหวัด-อำเภอ'!D1822)</f>
        <v/>
      </c>
      <c r="U1823" s="1" t="str">
        <f>IFERROR(VLOOKUP(D1823,ข้อมูลออเดอร์!A:EK,46,0),"")</f>
        <v/>
      </c>
      <c r="V1823" s="1" t="str">
        <f>IFERROR(VLOOKUP(D1823,ข้อมูลออเดอร์!A:EK,46,0),"")</f>
        <v/>
      </c>
      <c r="W1823" s="1" t="str">
        <f>IFERROR(VLOOKUP(D1823,ข้อมูลออเดอร์!A:EK,48,0),"")</f>
        <v/>
      </c>
      <c r="X1823" s="1" t="str">
        <f t="shared" si="318"/>
        <v/>
      </c>
      <c r="Y1823" s="1"/>
      <c r="Z1823" s="1"/>
      <c r="AA1823" s="1" t="e">
        <f t="shared" si="319"/>
        <v>#N/A</v>
      </c>
      <c r="AB1823" s="1"/>
      <c r="AC1823" s="1"/>
      <c r="AD1823" s="1"/>
      <c r="AE1823" s="1" t="e">
        <f>IF(ข้อมูลน้ำหนักสินค้า!C1822="","",ข้อมูลน้ำหนักสินค้า!C1822)*J1823</f>
        <v>#VALUE!</v>
      </c>
    </row>
    <row r="1824" spans="1:31">
      <c r="A1824" s="1" t="str">
        <f t="shared" si="309"/>
        <v/>
      </c>
      <c r="B1824" s="1" t="str">
        <f t="shared" si="310"/>
        <v/>
      </c>
      <c r="C1824" s="1" t="str">
        <f t="shared" si="311"/>
        <v/>
      </c>
      <c r="D1824" s="1" t="str">
        <f>IF(ข้อมูลออเดอร์!A1823="","",ข้อมูลออเดอร์!A1823)</f>
        <v/>
      </c>
      <c r="E1824" s="1" t="str">
        <f>IFERROR(IF(VLOOKUP(D1824,ข้อมูลออเดอร์!A:BV,74,0)="Express delivery","NORMAL",IF(VLOOKUP(D1824,ข้อมูลออเดอร์!A:BV,74,0)="Lalamove","B2B_OFFLINE","")),"")</f>
        <v/>
      </c>
      <c r="F1824" s="1" t="str">
        <f t="shared" si="312"/>
        <v/>
      </c>
      <c r="G1824" s="1" t="str">
        <f>IF(ข้อมูลออเดอร์!CV1823="","",ข้อมูลออเดอร์!CV1823)</f>
        <v/>
      </c>
      <c r="H1824" s="1" t="str">
        <f>IF(ข้อมูลออเดอร์!CW1823="","",ข้อมูลออเดอร์!CW1823)</f>
        <v/>
      </c>
      <c r="I1824" s="1" t="str">
        <f>IF(ข้อมูลออเดอร์!CV1823="","",ข้อมูลออเดอร์!CV1823)</f>
        <v/>
      </c>
      <c r="J1824" s="1" t="str">
        <f>IF(ข้อมูลออเดอร์!DD1823="","",ข้อมูลออเดอร์!DD1823)</f>
        <v/>
      </c>
      <c r="K1824" s="102" t="str">
        <f t="shared" si="313"/>
        <v/>
      </c>
      <c r="L1824" s="102" t="str">
        <f t="shared" si="314"/>
        <v/>
      </c>
      <c r="M1824" s="103" t="str">
        <f ca="1" t="shared" si="315"/>
        <v/>
      </c>
      <c r="N1824" s="103" t="str">
        <f ca="1" t="shared" si="316"/>
        <v/>
      </c>
      <c r="O1824" s="1" t="str">
        <f>IFERROR(VLOOKUP(D1824,ข้อมูลออเดอร์!A:EK,49,0),"")</f>
        <v/>
      </c>
      <c r="P1824" s="1" t="str">
        <f>IF(D1824="","",ข้อมูลออเดอร์!AX1823)</f>
        <v/>
      </c>
      <c r="Q1824" s="1" t="str">
        <f>IF(D1824="","",ข้อมูลออเดอร์!AX1823)</f>
        <v/>
      </c>
      <c r="R1824" s="1" t="str">
        <f t="shared" si="317"/>
        <v/>
      </c>
      <c r="S1824" s="1" t="str">
        <f>IF('ข้อมูลจังหวัด-อำเภอ'!C1823="","",'ข้อมูลจังหวัด-อำเภอ'!C1823)</f>
        <v/>
      </c>
      <c r="T1824" s="1" t="str">
        <f>IF('ข้อมูลจังหวัด-อำเภอ'!D1823="","",'ข้อมูลจังหวัด-อำเภอ'!D1823)</f>
        <v/>
      </c>
      <c r="U1824" s="1" t="str">
        <f>IFERROR(VLOOKUP(D1824,ข้อมูลออเดอร์!A:EK,46,0),"")</f>
        <v/>
      </c>
      <c r="V1824" s="1" t="str">
        <f>IFERROR(VLOOKUP(D1824,ข้อมูลออเดอร์!A:EK,46,0),"")</f>
        <v/>
      </c>
      <c r="W1824" s="1" t="str">
        <f>IFERROR(VLOOKUP(D1824,ข้อมูลออเดอร์!A:EK,48,0),"")</f>
        <v/>
      </c>
      <c r="X1824" s="1" t="str">
        <f t="shared" si="318"/>
        <v/>
      </c>
      <c r="Y1824" s="1"/>
      <c r="Z1824" s="1"/>
      <c r="AA1824" s="1" t="e">
        <f t="shared" si="319"/>
        <v>#N/A</v>
      </c>
      <c r="AB1824" s="1"/>
      <c r="AC1824" s="1"/>
      <c r="AD1824" s="1"/>
      <c r="AE1824" s="1" t="e">
        <f>IF(ข้อมูลน้ำหนักสินค้า!C1823="","",ข้อมูลน้ำหนักสินค้า!C1823)*J1824</f>
        <v>#VALUE!</v>
      </c>
    </row>
    <row r="1825" spans="1:31">
      <c r="A1825" s="1" t="str">
        <f t="shared" si="309"/>
        <v/>
      </c>
      <c r="B1825" s="1" t="str">
        <f t="shared" si="310"/>
        <v/>
      </c>
      <c r="C1825" s="1" t="str">
        <f t="shared" si="311"/>
        <v/>
      </c>
      <c r="D1825" s="1" t="str">
        <f>IF(ข้อมูลออเดอร์!A1824="","",ข้อมูลออเดอร์!A1824)</f>
        <v/>
      </c>
      <c r="E1825" s="1" t="str">
        <f>IFERROR(IF(VLOOKUP(D1825,ข้อมูลออเดอร์!A:BV,74,0)="Express delivery","NORMAL",IF(VLOOKUP(D1825,ข้อมูลออเดอร์!A:BV,74,0)="Lalamove","B2B_OFFLINE","")),"")</f>
        <v/>
      </c>
      <c r="F1825" s="1" t="str">
        <f t="shared" si="312"/>
        <v/>
      </c>
      <c r="G1825" s="1" t="str">
        <f>IF(ข้อมูลออเดอร์!CV1824="","",ข้อมูลออเดอร์!CV1824)</f>
        <v/>
      </c>
      <c r="H1825" s="1" t="str">
        <f>IF(ข้อมูลออเดอร์!CW1824="","",ข้อมูลออเดอร์!CW1824)</f>
        <v/>
      </c>
      <c r="I1825" s="1" t="str">
        <f>IF(ข้อมูลออเดอร์!CV1824="","",ข้อมูลออเดอร์!CV1824)</f>
        <v/>
      </c>
      <c r="J1825" s="1" t="str">
        <f>IF(ข้อมูลออเดอร์!DD1824="","",ข้อมูลออเดอร์!DD1824)</f>
        <v/>
      </c>
      <c r="K1825" s="102" t="str">
        <f t="shared" si="313"/>
        <v/>
      </c>
      <c r="L1825" s="102" t="str">
        <f t="shared" si="314"/>
        <v/>
      </c>
      <c r="M1825" s="103" t="str">
        <f ca="1" t="shared" si="315"/>
        <v/>
      </c>
      <c r="N1825" s="103" t="str">
        <f ca="1" t="shared" si="316"/>
        <v/>
      </c>
      <c r="O1825" s="1" t="str">
        <f>IFERROR(VLOOKUP(D1825,ข้อมูลออเดอร์!A:EK,49,0),"")</f>
        <v/>
      </c>
      <c r="P1825" s="1" t="str">
        <f>IF(D1825="","",ข้อมูลออเดอร์!AX1824)</f>
        <v/>
      </c>
      <c r="Q1825" s="1" t="str">
        <f>IF(D1825="","",ข้อมูลออเดอร์!AX1824)</f>
        <v/>
      </c>
      <c r="R1825" s="1" t="str">
        <f t="shared" si="317"/>
        <v/>
      </c>
      <c r="S1825" s="1" t="str">
        <f>IF('ข้อมูลจังหวัด-อำเภอ'!C1824="","",'ข้อมูลจังหวัด-อำเภอ'!C1824)</f>
        <v/>
      </c>
      <c r="T1825" s="1" t="str">
        <f>IF('ข้อมูลจังหวัด-อำเภอ'!D1824="","",'ข้อมูลจังหวัด-อำเภอ'!D1824)</f>
        <v/>
      </c>
      <c r="U1825" s="1" t="str">
        <f>IFERROR(VLOOKUP(D1825,ข้อมูลออเดอร์!A:EK,46,0),"")</f>
        <v/>
      </c>
      <c r="V1825" s="1" t="str">
        <f>IFERROR(VLOOKUP(D1825,ข้อมูลออเดอร์!A:EK,46,0),"")</f>
        <v/>
      </c>
      <c r="W1825" s="1" t="str">
        <f>IFERROR(VLOOKUP(D1825,ข้อมูลออเดอร์!A:EK,48,0),"")</f>
        <v/>
      </c>
      <c r="X1825" s="1" t="str">
        <f t="shared" si="318"/>
        <v/>
      </c>
      <c r="Y1825" s="1"/>
      <c r="Z1825" s="1"/>
      <c r="AA1825" s="1" t="e">
        <f t="shared" si="319"/>
        <v>#N/A</v>
      </c>
      <c r="AB1825" s="1"/>
      <c r="AC1825" s="1"/>
      <c r="AD1825" s="1"/>
      <c r="AE1825" s="1" t="e">
        <f>IF(ข้อมูลน้ำหนักสินค้า!C1824="","",ข้อมูลน้ำหนักสินค้า!C1824)*J1825</f>
        <v>#VALUE!</v>
      </c>
    </row>
    <row r="1826" spans="1:31">
      <c r="A1826" s="1" t="str">
        <f t="shared" si="309"/>
        <v/>
      </c>
      <c r="B1826" s="1" t="str">
        <f t="shared" si="310"/>
        <v/>
      </c>
      <c r="C1826" s="1" t="str">
        <f t="shared" si="311"/>
        <v/>
      </c>
      <c r="D1826" s="1" t="str">
        <f>IF(ข้อมูลออเดอร์!A1825="","",ข้อมูลออเดอร์!A1825)</f>
        <v/>
      </c>
      <c r="E1826" s="1" t="str">
        <f>IFERROR(IF(VLOOKUP(D1826,ข้อมูลออเดอร์!A:BV,74,0)="Express delivery","NORMAL",IF(VLOOKUP(D1826,ข้อมูลออเดอร์!A:BV,74,0)="Lalamove","B2B_OFFLINE","")),"")</f>
        <v/>
      </c>
      <c r="F1826" s="1" t="str">
        <f t="shared" si="312"/>
        <v/>
      </c>
      <c r="G1826" s="1" t="str">
        <f>IF(ข้อมูลออเดอร์!CV1825="","",ข้อมูลออเดอร์!CV1825)</f>
        <v/>
      </c>
      <c r="H1826" s="1" t="str">
        <f>IF(ข้อมูลออเดอร์!CW1825="","",ข้อมูลออเดอร์!CW1825)</f>
        <v/>
      </c>
      <c r="I1826" s="1" t="str">
        <f>IF(ข้อมูลออเดอร์!CV1825="","",ข้อมูลออเดอร์!CV1825)</f>
        <v/>
      </c>
      <c r="J1826" s="1" t="str">
        <f>IF(ข้อมูลออเดอร์!DD1825="","",ข้อมูลออเดอร์!DD1825)</f>
        <v/>
      </c>
      <c r="K1826" s="102" t="str">
        <f t="shared" si="313"/>
        <v/>
      </c>
      <c r="L1826" s="102" t="str">
        <f t="shared" si="314"/>
        <v/>
      </c>
      <c r="M1826" s="103" t="str">
        <f ca="1" t="shared" si="315"/>
        <v/>
      </c>
      <c r="N1826" s="103" t="str">
        <f ca="1" t="shared" si="316"/>
        <v/>
      </c>
      <c r="O1826" s="1" t="str">
        <f>IFERROR(VLOOKUP(D1826,ข้อมูลออเดอร์!A:EK,49,0),"")</f>
        <v/>
      </c>
      <c r="P1826" s="1" t="str">
        <f>IF(D1826="","",ข้อมูลออเดอร์!AX1825)</f>
        <v/>
      </c>
      <c r="Q1826" s="1" t="str">
        <f>IF(D1826="","",ข้อมูลออเดอร์!AX1825)</f>
        <v/>
      </c>
      <c r="R1826" s="1" t="str">
        <f t="shared" si="317"/>
        <v/>
      </c>
      <c r="S1826" s="1" t="str">
        <f>IF('ข้อมูลจังหวัด-อำเภอ'!C1825="","",'ข้อมูลจังหวัด-อำเภอ'!C1825)</f>
        <v/>
      </c>
      <c r="T1826" s="1" t="str">
        <f>IF('ข้อมูลจังหวัด-อำเภอ'!D1825="","",'ข้อมูลจังหวัด-อำเภอ'!D1825)</f>
        <v/>
      </c>
      <c r="U1826" s="1" t="str">
        <f>IFERROR(VLOOKUP(D1826,ข้อมูลออเดอร์!A:EK,46,0),"")</f>
        <v/>
      </c>
      <c r="V1826" s="1" t="str">
        <f>IFERROR(VLOOKUP(D1826,ข้อมูลออเดอร์!A:EK,46,0),"")</f>
        <v/>
      </c>
      <c r="W1826" s="1" t="str">
        <f>IFERROR(VLOOKUP(D1826,ข้อมูลออเดอร์!A:EK,48,0),"")</f>
        <v/>
      </c>
      <c r="X1826" s="1" t="str">
        <f t="shared" si="318"/>
        <v/>
      </c>
      <c r="Y1826" s="1"/>
      <c r="Z1826" s="1"/>
      <c r="AA1826" s="1" t="e">
        <f t="shared" si="319"/>
        <v>#N/A</v>
      </c>
      <c r="AB1826" s="1"/>
      <c r="AC1826" s="1"/>
      <c r="AD1826" s="1"/>
      <c r="AE1826" s="1" t="e">
        <f>IF(ข้อมูลน้ำหนักสินค้า!C1825="","",ข้อมูลน้ำหนักสินค้า!C1825)*J1826</f>
        <v>#VALUE!</v>
      </c>
    </row>
    <row r="1827" spans="1:31">
      <c r="A1827" s="1" t="str">
        <f t="shared" si="309"/>
        <v/>
      </c>
      <c r="B1827" s="1" t="str">
        <f t="shared" si="310"/>
        <v/>
      </c>
      <c r="C1827" s="1" t="str">
        <f t="shared" si="311"/>
        <v/>
      </c>
      <c r="D1827" s="1" t="str">
        <f>IF(ข้อมูลออเดอร์!A1826="","",ข้อมูลออเดอร์!A1826)</f>
        <v/>
      </c>
      <c r="E1827" s="1" t="str">
        <f>IFERROR(IF(VLOOKUP(D1827,ข้อมูลออเดอร์!A:BV,74,0)="Express delivery","NORMAL",IF(VLOOKUP(D1827,ข้อมูลออเดอร์!A:BV,74,0)="Lalamove","B2B_OFFLINE","")),"")</f>
        <v/>
      </c>
      <c r="F1827" s="1" t="str">
        <f t="shared" si="312"/>
        <v/>
      </c>
      <c r="G1827" s="1" t="str">
        <f>IF(ข้อมูลออเดอร์!CV1826="","",ข้อมูลออเดอร์!CV1826)</f>
        <v/>
      </c>
      <c r="H1827" s="1" t="str">
        <f>IF(ข้อมูลออเดอร์!CW1826="","",ข้อมูลออเดอร์!CW1826)</f>
        <v/>
      </c>
      <c r="I1827" s="1" t="str">
        <f>IF(ข้อมูลออเดอร์!CV1826="","",ข้อมูลออเดอร์!CV1826)</f>
        <v/>
      </c>
      <c r="J1827" s="1" t="str">
        <f>IF(ข้อมูลออเดอร์!DD1826="","",ข้อมูลออเดอร์!DD1826)</f>
        <v/>
      </c>
      <c r="K1827" s="102" t="str">
        <f t="shared" si="313"/>
        <v/>
      </c>
      <c r="L1827" s="102" t="str">
        <f t="shared" si="314"/>
        <v/>
      </c>
      <c r="M1827" s="103" t="str">
        <f ca="1" t="shared" si="315"/>
        <v/>
      </c>
      <c r="N1827" s="103" t="str">
        <f ca="1" t="shared" si="316"/>
        <v/>
      </c>
      <c r="O1827" s="1" t="str">
        <f>IFERROR(VLOOKUP(D1827,ข้อมูลออเดอร์!A:EK,49,0),"")</f>
        <v/>
      </c>
      <c r="P1827" s="1" t="str">
        <f>IF(D1827="","",ข้อมูลออเดอร์!AX1826)</f>
        <v/>
      </c>
      <c r="Q1827" s="1" t="str">
        <f>IF(D1827="","",ข้อมูลออเดอร์!AX1826)</f>
        <v/>
      </c>
      <c r="R1827" s="1" t="str">
        <f t="shared" si="317"/>
        <v/>
      </c>
      <c r="S1827" s="1" t="str">
        <f>IF('ข้อมูลจังหวัด-อำเภอ'!C1826="","",'ข้อมูลจังหวัด-อำเภอ'!C1826)</f>
        <v/>
      </c>
      <c r="T1827" s="1" t="str">
        <f>IF('ข้อมูลจังหวัด-อำเภอ'!D1826="","",'ข้อมูลจังหวัด-อำเภอ'!D1826)</f>
        <v/>
      </c>
      <c r="U1827" s="1" t="str">
        <f>IFERROR(VLOOKUP(D1827,ข้อมูลออเดอร์!A:EK,46,0),"")</f>
        <v/>
      </c>
      <c r="V1827" s="1" t="str">
        <f>IFERROR(VLOOKUP(D1827,ข้อมูลออเดอร์!A:EK,46,0),"")</f>
        <v/>
      </c>
      <c r="W1827" s="1" t="str">
        <f>IFERROR(VLOOKUP(D1827,ข้อมูลออเดอร์!A:EK,48,0),"")</f>
        <v/>
      </c>
      <c r="X1827" s="1" t="str">
        <f t="shared" si="318"/>
        <v/>
      </c>
      <c r="Y1827" s="1"/>
      <c r="Z1827" s="1"/>
      <c r="AA1827" s="1" t="e">
        <f t="shared" si="319"/>
        <v>#N/A</v>
      </c>
      <c r="AB1827" s="1"/>
      <c r="AC1827" s="1"/>
      <c r="AD1827" s="1"/>
      <c r="AE1827" s="1" t="e">
        <f>IF(ข้อมูลน้ำหนักสินค้า!C1826="","",ข้อมูลน้ำหนักสินค้า!C1826)*J1827</f>
        <v>#VALUE!</v>
      </c>
    </row>
    <row r="1828" spans="1:31">
      <c r="A1828" s="1" t="str">
        <f t="shared" si="309"/>
        <v/>
      </c>
      <c r="B1828" s="1" t="str">
        <f t="shared" si="310"/>
        <v/>
      </c>
      <c r="C1828" s="1" t="str">
        <f t="shared" si="311"/>
        <v/>
      </c>
      <c r="D1828" s="1" t="str">
        <f>IF(ข้อมูลออเดอร์!A1827="","",ข้อมูลออเดอร์!A1827)</f>
        <v/>
      </c>
      <c r="E1828" s="1" t="str">
        <f>IFERROR(IF(VLOOKUP(D1828,ข้อมูลออเดอร์!A:BV,74,0)="Express delivery","NORMAL",IF(VLOOKUP(D1828,ข้อมูลออเดอร์!A:BV,74,0)="Lalamove","B2B_OFFLINE","")),"")</f>
        <v/>
      </c>
      <c r="F1828" s="1" t="str">
        <f t="shared" si="312"/>
        <v/>
      </c>
      <c r="G1828" s="1" t="str">
        <f>IF(ข้อมูลออเดอร์!CV1827="","",ข้อมูลออเดอร์!CV1827)</f>
        <v/>
      </c>
      <c r="H1828" s="1" t="str">
        <f>IF(ข้อมูลออเดอร์!CW1827="","",ข้อมูลออเดอร์!CW1827)</f>
        <v/>
      </c>
      <c r="I1828" s="1" t="str">
        <f>IF(ข้อมูลออเดอร์!CV1827="","",ข้อมูลออเดอร์!CV1827)</f>
        <v/>
      </c>
      <c r="J1828" s="1" t="str">
        <f>IF(ข้อมูลออเดอร์!DD1827="","",ข้อมูลออเดอร์!DD1827)</f>
        <v/>
      </c>
      <c r="K1828" s="102" t="str">
        <f t="shared" si="313"/>
        <v/>
      </c>
      <c r="L1828" s="102" t="str">
        <f t="shared" si="314"/>
        <v/>
      </c>
      <c r="M1828" s="103" t="str">
        <f ca="1" t="shared" si="315"/>
        <v/>
      </c>
      <c r="N1828" s="103" t="str">
        <f ca="1" t="shared" si="316"/>
        <v/>
      </c>
      <c r="O1828" s="1" t="str">
        <f>IFERROR(VLOOKUP(D1828,ข้อมูลออเดอร์!A:EK,49,0),"")</f>
        <v/>
      </c>
      <c r="P1828" s="1" t="str">
        <f>IF(D1828="","",ข้อมูลออเดอร์!AX1827)</f>
        <v/>
      </c>
      <c r="Q1828" s="1" t="str">
        <f>IF(D1828="","",ข้อมูลออเดอร์!AX1827)</f>
        <v/>
      </c>
      <c r="R1828" s="1" t="str">
        <f t="shared" si="317"/>
        <v/>
      </c>
      <c r="S1828" s="1" t="str">
        <f>IF('ข้อมูลจังหวัด-อำเภอ'!C1827="","",'ข้อมูลจังหวัด-อำเภอ'!C1827)</f>
        <v/>
      </c>
      <c r="T1828" s="1" t="str">
        <f>IF('ข้อมูลจังหวัด-อำเภอ'!D1827="","",'ข้อมูลจังหวัด-อำเภอ'!D1827)</f>
        <v/>
      </c>
      <c r="U1828" s="1" t="str">
        <f>IFERROR(VLOOKUP(D1828,ข้อมูลออเดอร์!A:EK,46,0),"")</f>
        <v/>
      </c>
      <c r="V1828" s="1" t="str">
        <f>IFERROR(VLOOKUP(D1828,ข้อมูลออเดอร์!A:EK,46,0),"")</f>
        <v/>
      </c>
      <c r="W1828" s="1" t="str">
        <f>IFERROR(VLOOKUP(D1828,ข้อมูลออเดอร์!A:EK,48,0),"")</f>
        <v/>
      </c>
      <c r="X1828" s="1" t="str">
        <f t="shared" si="318"/>
        <v/>
      </c>
      <c r="Y1828" s="1"/>
      <c r="Z1828" s="1"/>
      <c r="AA1828" s="1" t="e">
        <f t="shared" si="319"/>
        <v>#N/A</v>
      </c>
      <c r="AB1828" s="1"/>
      <c r="AC1828" s="1"/>
      <c r="AD1828" s="1"/>
      <c r="AE1828" s="1" t="e">
        <f>IF(ข้อมูลน้ำหนักสินค้า!C1827="","",ข้อมูลน้ำหนักสินค้า!C1827)*J1828</f>
        <v>#VALUE!</v>
      </c>
    </row>
    <row r="1829" spans="1:31">
      <c r="A1829" s="1" t="str">
        <f t="shared" si="309"/>
        <v/>
      </c>
      <c r="B1829" s="1" t="str">
        <f t="shared" si="310"/>
        <v/>
      </c>
      <c r="C1829" s="1" t="str">
        <f t="shared" si="311"/>
        <v/>
      </c>
      <c r="D1829" s="1" t="str">
        <f>IF(ข้อมูลออเดอร์!A1828="","",ข้อมูลออเดอร์!A1828)</f>
        <v/>
      </c>
      <c r="E1829" s="1" t="str">
        <f>IFERROR(IF(VLOOKUP(D1829,ข้อมูลออเดอร์!A:BV,74,0)="Express delivery","NORMAL",IF(VLOOKUP(D1829,ข้อมูลออเดอร์!A:BV,74,0)="Lalamove","B2B_OFFLINE","")),"")</f>
        <v/>
      </c>
      <c r="F1829" s="1" t="str">
        <f t="shared" si="312"/>
        <v/>
      </c>
      <c r="G1829" s="1" t="str">
        <f>IF(ข้อมูลออเดอร์!CV1828="","",ข้อมูลออเดอร์!CV1828)</f>
        <v/>
      </c>
      <c r="H1829" s="1" t="str">
        <f>IF(ข้อมูลออเดอร์!CW1828="","",ข้อมูลออเดอร์!CW1828)</f>
        <v/>
      </c>
      <c r="I1829" s="1" t="str">
        <f>IF(ข้อมูลออเดอร์!CV1828="","",ข้อมูลออเดอร์!CV1828)</f>
        <v/>
      </c>
      <c r="J1829" s="1" t="str">
        <f>IF(ข้อมูลออเดอร์!DD1828="","",ข้อมูลออเดอร์!DD1828)</f>
        <v/>
      </c>
      <c r="K1829" s="102" t="str">
        <f t="shared" si="313"/>
        <v/>
      </c>
      <c r="L1829" s="102" t="str">
        <f t="shared" si="314"/>
        <v/>
      </c>
      <c r="M1829" s="103" t="str">
        <f ca="1" t="shared" si="315"/>
        <v/>
      </c>
      <c r="N1829" s="103" t="str">
        <f ca="1" t="shared" si="316"/>
        <v/>
      </c>
      <c r="O1829" s="1" t="str">
        <f>IFERROR(VLOOKUP(D1829,ข้อมูลออเดอร์!A:EK,49,0),"")</f>
        <v/>
      </c>
      <c r="P1829" s="1" t="str">
        <f>IF(D1829="","",ข้อมูลออเดอร์!AX1828)</f>
        <v/>
      </c>
      <c r="Q1829" s="1" t="str">
        <f>IF(D1829="","",ข้อมูลออเดอร์!AX1828)</f>
        <v/>
      </c>
      <c r="R1829" s="1" t="str">
        <f t="shared" si="317"/>
        <v/>
      </c>
      <c r="S1829" s="1" t="str">
        <f>IF('ข้อมูลจังหวัด-อำเภอ'!C1828="","",'ข้อมูลจังหวัด-อำเภอ'!C1828)</f>
        <v/>
      </c>
      <c r="T1829" s="1" t="str">
        <f>IF('ข้อมูลจังหวัด-อำเภอ'!D1828="","",'ข้อมูลจังหวัด-อำเภอ'!D1828)</f>
        <v/>
      </c>
      <c r="U1829" s="1" t="str">
        <f>IFERROR(VLOOKUP(D1829,ข้อมูลออเดอร์!A:EK,46,0),"")</f>
        <v/>
      </c>
      <c r="V1829" s="1" t="str">
        <f>IFERROR(VLOOKUP(D1829,ข้อมูลออเดอร์!A:EK,46,0),"")</f>
        <v/>
      </c>
      <c r="W1829" s="1" t="str">
        <f>IFERROR(VLOOKUP(D1829,ข้อมูลออเดอร์!A:EK,48,0),"")</f>
        <v/>
      </c>
      <c r="X1829" s="1" t="str">
        <f t="shared" si="318"/>
        <v/>
      </c>
      <c r="Y1829" s="1"/>
      <c r="Z1829" s="1"/>
      <c r="AA1829" s="1" t="e">
        <f t="shared" si="319"/>
        <v>#N/A</v>
      </c>
      <c r="AB1829" s="1"/>
      <c r="AC1829" s="1"/>
      <c r="AD1829" s="1"/>
      <c r="AE1829" s="1" t="e">
        <f>IF(ข้อมูลน้ำหนักสินค้า!C1828="","",ข้อมูลน้ำหนักสินค้า!C1828)*J1829</f>
        <v>#VALUE!</v>
      </c>
    </row>
    <row r="1830" spans="1:31">
      <c r="A1830" s="1" t="str">
        <f t="shared" si="309"/>
        <v/>
      </c>
      <c r="B1830" s="1" t="str">
        <f t="shared" si="310"/>
        <v/>
      </c>
      <c r="C1830" s="1" t="str">
        <f t="shared" si="311"/>
        <v/>
      </c>
      <c r="D1830" s="1" t="str">
        <f>IF(ข้อมูลออเดอร์!A1829="","",ข้อมูลออเดอร์!A1829)</f>
        <v/>
      </c>
      <c r="E1830" s="1" t="str">
        <f>IFERROR(IF(VLOOKUP(D1830,ข้อมูลออเดอร์!A:BV,74,0)="Express delivery","NORMAL",IF(VLOOKUP(D1830,ข้อมูลออเดอร์!A:BV,74,0)="Lalamove","B2B_OFFLINE","")),"")</f>
        <v/>
      </c>
      <c r="F1830" s="1" t="str">
        <f t="shared" si="312"/>
        <v/>
      </c>
      <c r="G1830" s="1" t="str">
        <f>IF(ข้อมูลออเดอร์!CV1829="","",ข้อมูลออเดอร์!CV1829)</f>
        <v/>
      </c>
      <c r="H1830" s="1" t="str">
        <f>IF(ข้อมูลออเดอร์!CW1829="","",ข้อมูลออเดอร์!CW1829)</f>
        <v/>
      </c>
      <c r="I1830" s="1" t="str">
        <f>IF(ข้อมูลออเดอร์!CV1829="","",ข้อมูลออเดอร์!CV1829)</f>
        <v/>
      </c>
      <c r="J1830" s="1" t="str">
        <f>IF(ข้อมูลออเดอร์!DD1829="","",ข้อมูลออเดอร์!DD1829)</f>
        <v/>
      </c>
      <c r="K1830" s="102" t="str">
        <f t="shared" si="313"/>
        <v/>
      </c>
      <c r="L1830" s="102" t="str">
        <f t="shared" si="314"/>
        <v/>
      </c>
      <c r="M1830" s="103" t="str">
        <f ca="1" t="shared" si="315"/>
        <v/>
      </c>
      <c r="N1830" s="103" t="str">
        <f ca="1" t="shared" si="316"/>
        <v/>
      </c>
      <c r="O1830" s="1" t="str">
        <f>IFERROR(VLOOKUP(D1830,ข้อมูลออเดอร์!A:EK,49,0),"")</f>
        <v/>
      </c>
      <c r="P1830" s="1" t="str">
        <f>IF(D1830="","",ข้อมูลออเดอร์!AX1829)</f>
        <v/>
      </c>
      <c r="Q1830" s="1" t="str">
        <f>IF(D1830="","",ข้อมูลออเดอร์!AX1829)</f>
        <v/>
      </c>
      <c r="R1830" s="1" t="str">
        <f t="shared" si="317"/>
        <v/>
      </c>
      <c r="S1830" s="1" t="str">
        <f>IF('ข้อมูลจังหวัด-อำเภอ'!C1829="","",'ข้อมูลจังหวัด-อำเภอ'!C1829)</f>
        <v/>
      </c>
      <c r="T1830" s="1" t="str">
        <f>IF('ข้อมูลจังหวัด-อำเภอ'!D1829="","",'ข้อมูลจังหวัด-อำเภอ'!D1829)</f>
        <v/>
      </c>
      <c r="U1830" s="1" t="str">
        <f>IFERROR(VLOOKUP(D1830,ข้อมูลออเดอร์!A:EK,46,0),"")</f>
        <v/>
      </c>
      <c r="V1830" s="1" t="str">
        <f>IFERROR(VLOOKUP(D1830,ข้อมูลออเดอร์!A:EK,46,0),"")</f>
        <v/>
      </c>
      <c r="W1830" s="1" t="str">
        <f>IFERROR(VLOOKUP(D1830,ข้อมูลออเดอร์!A:EK,48,0),"")</f>
        <v/>
      </c>
      <c r="X1830" s="1" t="str">
        <f t="shared" si="318"/>
        <v/>
      </c>
      <c r="Y1830" s="1"/>
      <c r="Z1830" s="1"/>
      <c r="AA1830" s="1" t="e">
        <f t="shared" si="319"/>
        <v>#N/A</v>
      </c>
      <c r="AB1830" s="1"/>
      <c r="AC1830" s="1"/>
      <c r="AD1830" s="1"/>
      <c r="AE1830" s="1" t="e">
        <f>IF(ข้อมูลน้ำหนักสินค้า!C1829="","",ข้อมูลน้ำหนักสินค้า!C1829)*J1830</f>
        <v>#VALUE!</v>
      </c>
    </row>
    <row r="1831" spans="1:31">
      <c r="A1831" s="1" t="str">
        <f t="shared" si="309"/>
        <v/>
      </c>
      <c r="B1831" s="1" t="str">
        <f t="shared" si="310"/>
        <v/>
      </c>
      <c r="C1831" s="1" t="str">
        <f t="shared" si="311"/>
        <v/>
      </c>
      <c r="D1831" s="1" t="str">
        <f>IF(ข้อมูลออเดอร์!A1830="","",ข้อมูลออเดอร์!A1830)</f>
        <v/>
      </c>
      <c r="E1831" s="1" t="str">
        <f>IFERROR(IF(VLOOKUP(D1831,ข้อมูลออเดอร์!A:BV,74,0)="Express delivery","NORMAL",IF(VLOOKUP(D1831,ข้อมูลออเดอร์!A:BV,74,0)="Lalamove","B2B_OFFLINE","")),"")</f>
        <v/>
      </c>
      <c r="F1831" s="1" t="str">
        <f t="shared" si="312"/>
        <v/>
      </c>
      <c r="G1831" s="1" t="str">
        <f>IF(ข้อมูลออเดอร์!CV1830="","",ข้อมูลออเดอร์!CV1830)</f>
        <v/>
      </c>
      <c r="H1831" s="1" t="str">
        <f>IF(ข้อมูลออเดอร์!CW1830="","",ข้อมูลออเดอร์!CW1830)</f>
        <v/>
      </c>
      <c r="I1831" s="1" t="str">
        <f>IF(ข้อมูลออเดอร์!CV1830="","",ข้อมูลออเดอร์!CV1830)</f>
        <v/>
      </c>
      <c r="J1831" s="1" t="str">
        <f>IF(ข้อมูลออเดอร์!DD1830="","",ข้อมูลออเดอร์!DD1830)</f>
        <v/>
      </c>
      <c r="K1831" s="102" t="str">
        <f t="shared" si="313"/>
        <v/>
      </c>
      <c r="L1831" s="102" t="str">
        <f t="shared" si="314"/>
        <v/>
      </c>
      <c r="M1831" s="103" t="str">
        <f ca="1" t="shared" si="315"/>
        <v/>
      </c>
      <c r="N1831" s="103" t="str">
        <f ca="1" t="shared" si="316"/>
        <v/>
      </c>
      <c r="O1831" s="1" t="str">
        <f>IFERROR(VLOOKUP(D1831,ข้อมูลออเดอร์!A:EK,49,0),"")</f>
        <v/>
      </c>
      <c r="P1831" s="1" t="str">
        <f>IF(D1831="","",ข้อมูลออเดอร์!AX1830)</f>
        <v/>
      </c>
      <c r="Q1831" s="1" t="str">
        <f>IF(D1831="","",ข้อมูลออเดอร์!AX1830)</f>
        <v/>
      </c>
      <c r="R1831" s="1" t="str">
        <f t="shared" si="317"/>
        <v/>
      </c>
      <c r="S1831" s="1" t="str">
        <f>IF('ข้อมูลจังหวัด-อำเภอ'!C1830="","",'ข้อมูลจังหวัด-อำเภอ'!C1830)</f>
        <v/>
      </c>
      <c r="T1831" s="1" t="str">
        <f>IF('ข้อมูลจังหวัด-อำเภอ'!D1830="","",'ข้อมูลจังหวัด-อำเภอ'!D1830)</f>
        <v/>
      </c>
      <c r="U1831" s="1" t="str">
        <f>IFERROR(VLOOKUP(D1831,ข้อมูลออเดอร์!A:EK,46,0),"")</f>
        <v/>
      </c>
      <c r="V1831" s="1" t="str">
        <f>IFERROR(VLOOKUP(D1831,ข้อมูลออเดอร์!A:EK,46,0),"")</f>
        <v/>
      </c>
      <c r="W1831" s="1" t="str">
        <f>IFERROR(VLOOKUP(D1831,ข้อมูลออเดอร์!A:EK,48,0),"")</f>
        <v/>
      </c>
      <c r="X1831" s="1" t="str">
        <f t="shared" si="318"/>
        <v/>
      </c>
      <c r="Y1831" s="1"/>
      <c r="Z1831" s="1"/>
      <c r="AA1831" s="1" t="e">
        <f t="shared" si="319"/>
        <v>#N/A</v>
      </c>
      <c r="AB1831" s="1"/>
      <c r="AC1831" s="1"/>
      <c r="AD1831" s="1"/>
      <c r="AE1831" s="1" t="e">
        <f>IF(ข้อมูลน้ำหนักสินค้า!C1830="","",ข้อมูลน้ำหนักสินค้า!C1830)*J1831</f>
        <v>#VALUE!</v>
      </c>
    </row>
    <row r="1832" spans="1:31">
      <c r="A1832" s="1" t="str">
        <f t="shared" si="309"/>
        <v/>
      </c>
      <c r="B1832" s="1" t="str">
        <f t="shared" si="310"/>
        <v/>
      </c>
      <c r="C1832" s="1" t="str">
        <f t="shared" si="311"/>
        <v/>
      </c>
      <c r="D1832" s="1" t="str">
        <f>IF(ข้อมูลออเดอร์!A1831="","",ข้อมูลออเดอร์!A1831)</f>
        <v/>
      </c>
      <c r="E1832" s="1" t="str">
        <f>IFERROR(IF(VLOOKUP(D1832,ข้อมูลออเดอร์!A:BV,74,0)="Express delivery","NORMAL",IF(VLOOKUP(D1832,ข้อมูลออเดอร์!A:BV,74,0)="Lalamove","B2B_OFFLINE","")),"")</f>
        <v/>
      </c>
      <c r="F1832" s="1" t="str">
        <f t="shared" si="312"/>
        <v/>
      </c>
      <c r="G1832" s="1" t="str">
        <f>IF(ข้อมูลออเดอร์!CV1831="","",ข้อมูลออเดอร์!CV1831)</f>
        <v/>
      </c>
      <c r="H1832" s="1" t="str">
        <f>IF(ข้อมูลออเดอร์!CW1831="","",ข้อมูลออเดอร์!CW1831)</f>
        <v/>
      </c>
      <c r="I1832" s="1" t="str">
        <f>IF(ข้อมูลออเดอร์!CV1831="","",ข้อมูลออเดอร์!CV1831)</f>
        <v/>
      </c>
      <c r="J1832" s="1" t="str">
        <f>IF(ข้อมูลออเดอร์!DD1831="","",ข้อมูลออเดอร์!DD1831)</f>
        <v/>
      </c>
      <c r="K1832" s="102" t="str">
        <f t="shared" si="313"/>
        <v/>
      </c>
      <c r="L1832" s="102" t="str">
        <f t="shared" si="314"/>
        <v/>
      </c>
      <c r="M1832" s="103" t="str">
        <f ca="1" t="shared" si="315"/>
        <v/>
      </c>
      <c r="N1832" s="103" t="str">
        <f ca="1" t="shared" si="316"/>
        <v/>
      </c>
      <c r="O1832" s="1" t="str">
        <f>IFERROR(VLOOKUP(D1832,ข้อมูลออเดอร์!A:EK,49,0),"")</f>
        <v/>
      </c>
      <c r="P1832" s="1" t="str">
        <f>IF(D1832="","",ข้อมูลออเดอร์!AX1831)</f>
        <v/>
      </c>
      <c r="Q1832" s="1" t="str">
        <f>IF(D1832="","",ข้อมูลออเดอร์!AX1831)</f>
        <v/>
      </c>
      <c r="R1832" s="1" t="str">
        <f t="shared" si="317"/>
        <v/>
      </c>
      <c r="S1832" s="1" t="str">
        <f>IF('ข้อมูลจังหวัด-อำเภอ'!C1831="","",'ข้อมูลจังหวัด-อำเภอ'!C1831)</f>
        <v/>
      </c>
      <c r="T1832" s="1" t="str">
        <f>IF('ข้อมูลจังหวัด-อำเภอ'!D1831="","",'ข้อมูลจังหวัด-อำเภอ'!D1831)</f>
        <v/>
      </c>
      <c r="U1832" s="1" t="str">
        <f>IFERROR(VLOOKUP(D1832,ข้อมูลออเดอร์!A:EK,46,0),"")</f>
        <v/>
      </c>
      <c r="V1832" s="1" t="str">
        <f>IFERROR(VLOOKUP(D1832,ข้อมูลออเดอร์!A:EK,46,0),"")</f>
        <v/>
      </c>
      <c r="W1832" s="1" t="str">
        <f>IFERROR(VLOOKUP(D1832,ข้อมูลออเดอร์!A:EK,48,0),"")</f>
        <v/>
      </c>
      <c r="X1832" s="1" t="str">
        <f t="shared" si="318"/>
        <v/>
      </c>
      <c r="Y1832" s="1"/>
      <c r="Z1832" s="1"/>
      <c r="AA1832" s="1" t="e">
        <f t="shared" si="319"/>
        <v>#N/A</v>
      </c>
      <c r="AB1832" s="1"/>
      <c r="AC1832" s="1"/>
      <c r="AD1832" s="1"/>
      <c r="AE1832" s="1" t="e">
        <f>IF(ข้อมูลน้ำหนักสินค้า!C1831="","",ข้อมูลน้ำหนักสินค้า!C1831)*J1832</f>
        <v>#VALUE!</v>
      </c>
    </row>
    <row r="1833" spans="1:31">
      <c r="A1833" s="1" t="str">
        <f t="shared" si="309"/>
        <v/>
      </c>
      <c r="B1833" s="1" t="str">
        <f t="shared" si="310"/>
        <v/>
      </c>
      <c r="C1833" s="1" t="str">
        <f t="shared" si="311"/>
        <v/>
      </c>
      <c r="D1833" s="1" t="str">
        <f>IF(ข้อมูลออเดอร์!A1832="","",ข้อมูลออเดอร์!A1832)</f>
        <v/>
      </c>
      <c r="E1833" s="1" t="str">
        <f>IFERROR(IF(VLOOKUP(D1833,ข้อมูลออเดอร์!A:BV,74,0)="Express delivery","NORMAL",IF(VLOOKUP(D1833,ข้อมูลออเดอร์!A:BV,74,0)="Lalamove","B2B_OFFLINE","")),"")</f>
        <v/>
      </c>
      <c r="F1833" s="1" t="str">
        <f t="shared" si="312"/>
        <v/>
      </c>
      <c r="G1833" s="1" t="str">
        <f>IF(ข้อมูลออเดอร์!CV1832="","",ข้อมูลออเดอร์!CV1832)</f>
        <v/>
      </c>
      <c r="H1833" s="1" t="str">
        <f>IF(ข้อมูลออเดอร์!CW1832="","",ข้อมูลออเดอร์!CW1832)</f>
        <v/>
      </c>
      <c r="I1833" s="1" t="str">
        <f>IF(ข้อมูลออเดอร์!CV1832="","",ข้อมูลออเดอร์!CV1832)</f>
        <v/>
      </c>
      <c r="J1833" s="1" t="str">
        <f>IF(ข้อมูลออเดอร์!DD1832="","",ข้อมูลออเดอร์!DD1832)</f>
        <v/>
      </c>
      <c r="K1833" s="102" t="str">
        <f t="shared" si="313"/>
        <v/>
      </c>
      <c r="L1833" s="102" t="str">
        <f t="shared" si="314"/>
        <v/>
      </c>
      <c r="M1833" s="103" t="str">
        <f ca="1" t="shared" si="315"/>
        <v/>
      </c>
      <c r="N1833" s="103" t="str">
        <f ca="1" t="shared" si="316"/>
        <v/>
      </c>
      <c r="O1833" s="1" t="str">
        <f>IFERROR(VLOOKUP(D1833,ข้อมูลออเดอร์!A:EK,49,0),"")</f>
        <v/>
      </c>
      <c r="P1833" s="1" t="str">
        <f>IF(D1833="","",ข้อมูลออเดอร์!AX1832)</f>
        <v/>
      </c>
      <c r="Q1833" s="1" t="str">
        <f>IF(D1833="","",ข้อมูลออเดอร์!AX1832)</f>
        <v/>
      </c>
      <c r="R1833" s="1" t="str">
        <f t="shared" si="317"/>
        <v/>
      </c>
      <c r="S1833" s="1" t="str">
        <f>IF('ข้อมูลจังหวัด-อำเภอ'!C1832="","",'ข้อมูลจังหวัด-อำเภอ'!C1832)</f>
        <v/>
      </c>
      <c r="T1833" s="1" t="str">
        <f>IF('ข้อมูลจังหวัด-อำเภอ'!D1832="","",'ข้อมูลจังหวัด-อำเภอ'!D1832)</f>
        <v/>
      </c>
      <c r="U1833" s="1" t="str">
        <f>IFERROR(VLOOKUP(D1833,ข้อมูลออเดอร์!A:EK,46,0),"")</f>
        <v/>
      </c>
      <c r="V1833" s="1" t="str">
        <f>IFERROR(VLOOKUP(D1833,ข้อมูลออเดอร์!A:EK,46,0),"")</f>
        <v/>
      </c>
      <c r="W1833" s="1" t="str">
        <f>IFERROR(VLOOKUP(D1833,ข้อมูลออเดอร์!A:EK,48,0),"")</f>
        <v/>
      </c>
      <c r="X1833" s="1" t="str">
        <f t="shared" si="318"/>
        <v/>
      </c>
      <c r="Y1833" s="1"/>
      <c r="Z1833" s="1"/>
      <c r="AA1833" s="1" t="e">
        <f t="shared" si="319"/>
        <v>#N/A</v>
      </c>
      <c r="AB1833" s="1"/>
      <c r="AC1833" s="1"/>
      <c r="AD1833" s="1"/>
      <c r="AE1833" s="1" t="e">
        <f>IF(ข้อมูลน้ำหนักสินค้า!C1832="","",ข้อมูลน้ำหนักสินค้า!C1832)*J1833</f>
        <v>#VALUE!</v>
      </c>
    </row>
    <row r="1834" spans="1:31">
      <c r="A1834" s="1" t="str">
        <f t="shared" si="309"/>
        <v/>
      </c>
      <c r="B1834" s="1" t="str">
        <f t="shared" si="310"/>
        <v/>
      </c>
      <c r="C1834" s="1" t="str">
        <f t="shared" si="311"/>
        <v/>
      </c>
      <c r="D1834" s="1" t="str">
        <f>IF(ข้อมูลออเดอร์!A1833="","",ข้อมูลออเดอร์!A1833)</f>
        <v/>
      </c>
      <c r="E1834" s="1" t="str">
        <f>IFERROR(IF(VLOOKUP(D1834,ข้อมูลออเดอร์!A:BV,74,0)="Express delivery","NORMAL",IF(VLOOKUP(D1834,ข้อมูลออเดอร์!A:BV,74,0)="Lalamove","B2B_OFFLINE","")),"")</f>
        <v/>
      </c>
      <c r="F1834" s="1" t="str">
        <f t="shared" si="312"/>
        <v/>
      </c>
      <c r="G1834" s="1" t="str">
        <f>IF(ข้อมูลออเดอร์!CV1833="","",ข้อมูลออเดอร์!CV1833)</f>
        <v/>
      </c>
      <c r="H1834" s="1" t="str">
        <f>IF(ข้อมูลออเดอร์!CW1833="","",ข้อมูลออเดอร์!CW1833)</f>
        <v/>
      </c>
      <c r="I1834" s="1" t="str">
        <f>IF(ข้อมูลออเดอร์!CV1833="","",ข้อมูลออเดอร์!CV1833)</f>
        <v/>
      </c>
      <c r="J1834" s="1" t="str">
        <f>IF(ข้อมูลออเดอร์!DD1833="","",ข้อมูลออเดอร์!DD1833)</f>
        <v/>
      </c>
      <c r="K1834" s="102" t="str">
        <f t="shared" si="313"/>
        <v/>
      </c>
      <c r="L1834" s="102" t="str">
        <f t="shared" si="314"/>
        <v/>
      </c>
      <c r="M1834" s="103" t="str">
        <f ca="1" t="shared" si="315"/>
        <v/>
      </c>
      <c r="N1834" s="103" t="str">
        <f ca="1" t="shared" si="316"/>
        <v/>
      </c>
      <c r="O1834" s="1" t="str">
        <f>IFERROR(VLOOKUP(D1834,ข้อมูลออเดอร์!A:EK,49,0),"")</f>
        <v/>
      </c>
      <c r="P1834" s="1" t="str">
        <f>IF(D1834="","",ข้อมูลออเดอร์!AX1833)</f>
        <v/>
      </c>
      <c r="Q1834" s="1" t="str">
        <f>IF(D1834="","",ข้อมูลออเดอร์!AX1833)</f>
        <v/>
      </c>
      <c r="R1834" s="1" t="str">
        <f t="shared" si="317"/>
        <v/>
      </c>
      <c r="S1834" s="1" t="str">
        <f>IF('ข้อมูลจังหวัด-อำเภอ'!C1833="","",'ข้อมูลจังหวัด-อำเภอ'!C1833)</f>
        <v/>
      </c>
      <c r="T1834" s="1" t="str">
        <f>IF('ข้อมูลจังหวัด-อำเภอ'!D1833="","",'ข้อมูลจังหวัด-อำเภอ'!D1833)</f>
        <v/>
      </c>
      <c r="U1834" s="1" t="str">
        <f>IFERROR(VLOOKUP(D1834,ข้อมูลออเดอร์!A:EK,46,0),"")</f>
        <v/>
      </c>
      <c r="V1834" s="1" t="str">
        <f>IFERROR(VLOOKUP(D1834,ข้อมูลออเดอร์!A:EK,46,0),"")</f>
        <v/>
      </c>
      <c r="W1834" s="1" t="str">
        <f>IFERROR(VLOOKUP(D1834,ข้อมูลออเดอร์!A:EK,48,0),"")</f>
        <v/>
      </c>
      <c r="X1834" s="1" t="str">
        <f t="shared" si="318"/>
        <v/>
      </c>
      <c r="Y1834" s="1"/>
      <c r="Z1834" s="1"/>
      <c r="AA1834" s="1" t="e">
        <f t="shared" si="319"/>
        <v>#N/A</v>
      </c>
      <c r="AB1834" s="1"/>
      <c r="AC1834" s="1"/>
      <c r="AD1834" s="1"/>
      <c r="AE1834" s="1" t="e">
        <f>IF(ข้อมูลน้ำหนักสินค้า!C1833="","",ข้อมูลน้ำหนักสินค้า!C1833)*J1834</f>
        <v>#VALUE!</v>
      </c>
    </row>
    <row r="1835" spans="1:31">
      <c r="A1835" s="1" t="str">
        <f t="shared" si="309"/>
        <v/>
      </c>
      <c r="B1835" s="1" t="str">
        <f t="shared" si="310"/>
        <v/>
      </c>
      <c r="C1835" s="1" t="str">
        <f t="shared" si="311"/>
        <v/>
      </c>
      <c r="D1835" s="1" t="str">
        <f>IF(ข้อมูลออเดอร์!A1834="","",ข้อมูลออเดอร์!A1834)</f>
        <v/>
      </c>
      <c r="E1835" s="1" t="str">
        <f>IFERROR(IF(VLOOKUP(D1835,ข้อมูลออเดอร์!A:BV,74,0)="Express delivery","NORMAL",IF(VLOOKUP(D1835,ข้อมูลออเดอร์!A:BV,74,0)="Lalamove","B2B_OFFLINE","")),"")</f>
        <v/>
      </c>
      <c r="F1835" s="1" t="str">
        <f t="shared" si="312"/>
        <v/>
      </c>
      <c r="G1835" s="1" t="str">
        <f>IF(ข้อมูลออเดอร์!CV1834="","",ข้อมูลออเดอร์!CV1834)</f>
        <v/>
      </c>
      <c r="H1835" s="1" t="str">
        <f>IF(ข้อมูลออเดอร์!CW1834="","",ข้อมูลออเดอร์!CW1834)</f>
        <v/>
      </c>
      <c r="I1835" s="1" t="str">
        <f>IF(ข้อมูลออเดอร์!CV1834="","",ข้อมูลออเดอร์!CV1834)</f>
        <v/>
      </c>
      <c r="J1835" s="1" t="str">
        <f>IF(ข้อมูลออเดอร์!DD1834="","",ข้อมูลออเดอร์!DD1834)</f>
        <v/>
      </c>
      <c r="K1835" s="102" t="str">
        <f t="shared" si="313"/>
        <v/>
      </c>
      <c r="L1835" s="102" t="str">
        <f t="shared" si="314"/>
        <v/>
      </c>
      <c r="M1835" s="103" t="str">
        <f ca="1" t="shared" si="315"/>
        <v/>
      </c>
      <c r="N1835" s="103" t="str">
        <f ca="1" t="shared" si="316"/>
        <v/>
      </c>
      <c r="O1835" s="1" t="str">
        <f>IFERROR(VLOOKUP(D1835,ข้อมูลออเดอร์!A:EK,49,0),"")</f>
        <v/>
      </c>
      <c r="P1835" s="1" t="str">
        <f>IF(D1835="","",ข้อมูลออเดอร์!AX1834)</f>
        <v/>
      </c>
      <c r="Q1835" s="1" t="str">
        <f>IF(D1835="","",ข้อมูลออเดอร์!AX1834)</f>
        <v/>
      </c>
      <c r="R1835" s="1" t="str">
        <f t="shared" si="317"/>
        <v/>
      </c>
      <c r="S1835" s="1" t="str">
        <f>IF('ข้อมูลจังหวัด-อำเภอ'!C1834="","",'ข้อมูลจังหวัด-อำเภอ'!C1834)</f>
        <v/>
      </c>
      <c r="T1835" s="1" t="str">
        <f>IF('ข้อมูลจังหวัด-อำเภอ'!D1834="","",'ข้อมูลจังหวัด-อำเภอ'!D1834)</f>
        <v/>
      </c>
      <c r="U1835" s="1" t="str">
        <f>IFERROR(VLOOKUP(D1835,ข้อมูลออเดอร์!A:EK,46,0),"")</f>
        <v/>
      </c>
      <c r="V1835" s="1" t="str">
        <f>IFERROR(VLOOKUP(D1835,ข้อมูลออเดอร์!A:EK,46,0),"")</f>
        <v/>
      </c>
      <c r="W1835" s="1" t="str">
        <f>IFERROR(VLOOKUP(D1835,ข้อมูลออเดอร์!A:EK,48,0),"")</f>
        <v/>
      </c>
      <c r="X1835" s="1" t="str">
        <f t="shared" si="318"/>
        <v/>
      </c>
      <c r="Y1835" s="1"/>
      <c r="Z1835" s="1"/>
      <c r="AA1835" s="1" t="e">
        <f t="shared" si="319"/>
        <v>#N/A</v>
      </c>
      <c r="AB1835" s="1"/>
      <c r="AC1835" s="1"/>
      <c r="AD1835" s="1"/>
      <c r="AE1835" s="1" t="e">
        <f>IF(ข้อมูลน้ำหนักสินค้า!C1834="","",ข้อมูลน้ำหนักสินค้า!C1834)*J1835</f>
        <v>#VALUE!</v>
      </c>
    </row>
    <row r="1836" spans="1:31">
      <c r="A1836" s="1" t="str">
        <f t="shared" si="309"/>
        <v/>
      </c>
      <c r="B1836" s="1" t="str">
        <f t="shared" si="310"/>
        <v/>
      </c>
      <c r="C1836" s="1" t="str">
        <f t="shared" si="311"/>
        <v/>
      </c>
      <c r="D1836" s="1" t="str">
        <f>IF(ข้อมูลออเดอร์!A1835="","",ข้อมูลออเดอร์!A1835)</f>
        <v/>
      </c>
      <c r="E1836" s="1" t="str">
        <f>IFERROR(IF(VLOOKUP(D1836,ข้อมูลออเดอร์!A:BV,74,0)="Express delivery","NORMAL",IF(VLOOKUP(D1836,ข้อมูลออเดอร์!A:BV,74,0)="Lalamove","B2B_OFFLINE","")),"")</f>
        <v/>
      </c>
      <c r="F1836" s="1" t="str">
        <f t="shared" si="312"/>
        <v/>
      </c>
      <c r="G1836" s="1" t="str">
        <f>IF(ข้อมูลออเดอร์!CV1835="","",ข้อมูลออเดอร์!CV1835)</f>
        <v/>
      </c>
      <c r="H1836" s="1" t="str">
        <f>IF(ข้อมูลออเดอร์!CW1835="","",ข้อมูลออเดอร์!CW1835)</f>
        <v/>
      </c>
      <c r="I1836" s="1" t="str">
        <f>IF(ข้อมูลออเดอร์!CV1835="","",ข้อมูลออเดอร์!CV1835)</f>
        <v/>
      </c>
      <c r="J1836" s="1" t="str">
        <f>IF(ข้อมูลออเดอร์!DD1835="","",ข้อมูลออเดอร์!DD1835)</f>
        <v/>
      </c>
      <c r="K1836" s="102" t="str">
        <f t="shared" si="313"/>
        <v/>
      </c>
      <c r="L1836" s="102" t="str">
        <f t="shared" si="314"/>
        <v/>
      </c>
      <c r="M1836" s="103" t="str">
        <f ca="1" t="shared" si="315"/>
        <v/>
      </c>
      <c r="N1836" s="103" t="str">
        <f ca="1" t="shared" si="316"/>
        <v/>
      </c>
      <c r="O1836" s="1" t="str">
        <f>IFERROR(VLOOKUP(D1836,ข้อมูลออเดอร์!A:EK,49,0),"")</f>
        <v/>
      </c>
      <c r="P1836" s="1" t="str">
        <f>IF(D1836="","",ข้อมูลออเดอร์!AX1835)</f>
        <v/>
      </c>
      <c r="Q1836" s="1" t="str">
        <f>IF(D1836="","",ข้อมูลออเดอร์!AX1835)</f>
        <v/>
      </c>
      <c r="R1836" s="1" t="str">
        <f t="shared" si="317"/>
        <v/>
      </c>
      <c r="S1836" s="1" t="str">
        <f>IF('ข้อมูลจังหวัด-อำเภอ'!C1835="","",'ข้อมูลจังหวัด-อำเภอ'!C1835)</f>
        <v/>
      </c>
      <c r="T1836" s="1" t="str">
        <f>IF('ข้อมูลจังหวัด-อำเภอ'!D1835="","",'ข้อมูลจังหวัด-อำเภอ'!D1835)</f>
        <v/>
      </c>
      <c r="U1836" s="1" t="str">
        <f>IFERROR(VLOOKUP(D1836,ข้อมูลออเดอร์!A:EK,46,0),"")</f>
        <v/>
      </c>
      <c r="V1836" s="1" t="str">
        <f>IFERROR(VLOOKUP(D1836,ข้อมูลออเดอร์!A:EK,46,0),"")</f>
        <v/>
      </c>
      <c r="W1836" s="1" t="str">
        <f>IFERROR(VLOOKUP(D1836,ข้อมูลออเดอร์!A:EK,48,0),"")</f>
        <v/>
      </c>
      <c r="X1836" s="1" t="str">
        <f t="shared" si="318"/>
        <v/>
      </c>
      <c r="Y1836" s="1"/>
      <c r="Z1836" s="1"/>
      <c r="AA1836" s="1" t="e">
        <f t="shared" si="319"/>
        <v>#N/A</v>
      </c>
      <c r="AB1836" s="1"/>
      <c r="AC1836" s="1"/>
      <c r="AD1836" s="1"/>
      <c r="AE1836" s="1" t="e">
        <f>IF(ข้อมูลน้ำหนักสินค้า!C1835="","",ข้อมูลน้ำหนักสินค้า!C1835)*J1836</f>
        <v>#VALUE!</v>
      </c>
    </row>
    <row r="1837" spans="1:31">
      <c r="A1837" s="1" t="str">
        <f t="shared" si="309"/>
        <v/>
      </c>
      <c r="B1837" s="1" t="str">
        <f t="shared" si="310"/>
        <v/>
      </c>
      <c r="C1837" s="1" t="str">
        <f t="shared" si="311"/>
        <v/>
      </c>
      <c r="D1837" s="1" t="str">
        <f>IF(ข้อมูลออเดอร์!A1836="","",ข้อมูลออเดอร์!A1836)</f>
        <v/>
      </c>
      <c r="E1837" s="1" t="str">
        <f>IFERROR(IF(VLOOKUP(D1837,ข้อมูลออเดอร์!A:BV,74,0)="Express delivery","NORMAL",IF(VLOOKUP(D1837,ข้อมูลออเดอร์!A:BV,74,0)="Lalamove","B2B_OFFLINE","")),"")</f>
        <v/>
      </c>
      <c r="F1837" s="1" t="str">
        <f t="shared" si="312"/>
        <v/>
      </c>
      <c r="G1837" s="1" t="str">
        <f>IF(ข้อมูลออเดอร์!CV1836="","",ข้อมูลออเดอร์!CV1836)</f>
        <v/>
      </c>
      <c r="H1837" s="1" t="str">
        <f>IF(ข้อมูลออเดอร์!CW1836="","",ข้อมูลออเดอร์!CW1836)</f>
        <v/>
      </c>
      <c r="I1837" s="1" t="str">
        <f>IF(ข้อมูลออเดอร์!CV1836="","",ข้อมูลออเดอร์!CV1836)</f>
        <v/>
      </c>
      <c r="J1837" s="1" t="str">
        <f>IF(ข้อมูลออเดอร์!DD1836="","",ข้อมูลออเดอร์!DD1836)</f>
        <v/>
      </c>
      <c r="K1837" s="102" t="str">
        <f t="shared" si="313"/>
        <v/>
      </c>
      <c r="L1837" s="102" t="str">
        <f t="shared" si="314"/>
        <v/>
      </c>
      <c r="M1837" s="103" t="str">
        <f ca="1" t="shared" si="315"/>
        <v/>
      </c>
      <c r="N1837" s="103" t="str">
        <f ca="1" t="shared" si="316"/>
        <v/>
      </c>
      <c r="O1837" s="1" t="str">
        <f>IFERROR(VLOOKUP(D1837,ข้อมูลออเดอร์!A:EK,49,0),"")</f>
        <v/>
      </c>
      <c r="P1837" s="1" t="str">
        <f>IF(D1837="","",ข้อมูลออเดอร์!AX1836)</f>
        <v/>
      </c>
      <c r="Q1837" s="1" t="str">
        <f>IF(D1837="","",ข้อมูลออเดอร์!AX1836)</f>
        <v/>
      </c>
      <c r="R1837" s="1" t="str">
        <f t="shared" si="317"/>
        <v/>
      </c>
      <c r="S1837" s="1" t="str">
        <f>IF('ข้อมูลจังหวัด-อำเภอ'!C1836="","",'ข้อมูลจังหวัด-อำเภอ'!C1836)</f>
        <v/>
      </c>
      <c r="T1837" s="1" t="str">
        <f>IF('ข้อมูลจังหวัด-อำเภอ'!D1836="","",'ข้อมูลจังหวัด-อำเภอ'!D1836)</f>
        <v/>
      </c>
      <c r="U1837" s="1" t="str">
        <f>IFERROR(VLOOKUP(D1837,ข้อมูลออเดอร์!A:EK,46,0),"")</f>
        <v/>
      </c>
      <c r="V1837" s="1" t="str">
        <f>IFERROR(VLOOKUP(D1837,ข้อมูลออเดอร์!A:EK,46,0),"")</f>
        <v/>
      </c>
      <c r="W1837" s="1" t="str">
        <f>IFERROR(VLOOKUP(D1837,ข้อมูลออเดอร์!A:EK,48,0),"")</f>
        <v/>
      </c>
      <c r="X1837" s="1" t="str">
        <f t="shared" si="318"/>
        <v/>
      </c>
      <c r="Y1837" s="1"/>
      <c r="Z1837" s="1"/>
      <c r="AA1837" s="1" t="e">
        <f t="shared" si="319"/>
        <v>#N/A</v>
      </c>
      <c r="AB1837" s="1"/>
      <c r="AC1837" s="1"/>
      <c r="AD1837" s="1"/>
      <c r="AE1837" s="1" t="e">
        <f>IF(ข้อมูลน้ำหนักสินค้า!C1836="","",ข้อมูลน้ำหนักสินค้า!C1836)*J1837</f>
        <v>#VALUE!</v>
      </c>
    </row>
    <row r="1838" spans="1:31">
      <c r="A1838" s="1" t="str">
        <f t="shared" si="309"/>
        <v/>
      </c>
      <c r="B1838" s="1" t="str">
        <f t="shared" si="310"/>
        <v/>
      </c>
      <c r="C1838" s="1" t="str">
        <f t="shared" si="311"/>
        <v/>
      </c>
      <c r="D1838" s="1" t="str">
        <f>IF(ข้อมูลออเดอร์!A1837="","",ข้อมูลออเดอร์!A1837)</f>
        <v/>
      </c>
      <c r="E1838" s="1" t="str">
        <f>IFERROR(IF(VLOOKUP(D1838,ข้อมูลออเดอร์!A:BV,74,0)="Express delivery","NORMAL",IF(VLOOKUP(D1838,ข้อมูลออเดอร์!A:BV,74,0)="Lalamove","B2B_OFFLINE","")),"")</f>
        <v/>
      </c>
      <c r="F1838" s="1" t="str">
        <f t="shared" si="312"/>
        <v/>
      </c>
      <c r="G1838" s="1" t="str">
        <f>IF(ข้อมูลออเดอร์!CV1837="","",ข้อมูลออเดอร์!CV1837)</f>
        <v/>
      </c>
      <c r="H1838" s="1" t="str">
        <f>IF(ข้อมูลออเดอร์!CW1837="","",ข้อมูลออเดอร์!CW1837)</f>
        <v/>
      </c>
      <c r="I1838" s="1" t="str">
        <f>IF(ข้อมูลออเดอร์!CV1837="","",ข้อมูลออเดอร์!CV1837)</f>
        <v/>
      </c>
      <c r="J1838" s="1" t="str">
        <f>IF(ข้อมูลออเดอร์!DD1837="","",ข้อมูลออเดอร์!DD1837)</f>
        <v/>
      </c>
      <c r="K1838" s="102" t="str">
        <f t="shared" si="313"/>
        <v/>
      </c>
      <c r="L1838" s="102" t="str">
        <f t="shared" si="314"/>
        <v/>
      </c>
      <c r="M1838" s="103" t="str">
        <f ca="1" t="shared" si="315"/>
        <v/>
      </c>
      <c r="N1838" s="103" t="str">
        <f ca="1" t="shared" si="316"/>
        <v/>
      </c>
      <c r="O1838" s="1" t="str">
        <f>IFERROR(VLOOKUP(D1838,ข้อมูลออเดอร์!A:EK,49,0),"")</f>
        <v/>
      </c>
      <c r="P1838" s="1" t="str">
        <f>IF(D1838="","",ข้อมูลออเดอร์!AX1837)</f>
        <v/>
      </c>
      <c r="Q1838" s="1" t="str">
        <f>IF(D1838="","",ข้อมูลออเดอร์!AX1837)</f>
        <v/>
      </c>
      <c r="R1838" s="1" t="str">
        <f t="shared" si="317"/>
        <v/>
      </c>
      <c r="S1838" s="1" t="str">
        <f>IF('ข้อมูลจังหวัด-อำเภอ'!C1837="","",'ข้อมูลจังหวัด-อำเภอ'!C1837)</f>
        <v/>
      </c>
      <c r="T1838" s="1" t="str">
        <f>IF('ข้อมูลจังหวัด-อำเภอ'!D1837="","",'ข้อมูลจังหวัด-อำเภอ'!D1837)</f>
        <v/>
      </c>
      <c r="U1838" s="1" t="str">
        <f>IFERROR(VLOOKUP(D1838,ข้อมูลออเดอร์!A:EK,46,0),"")</f>
        <v/>
      </c>
      <c r="V1838" s="1" t="str">
        <f>IFERROR(VLOOKUP(D1838,ข้อมูลออเดอร์!A:EK,46,0),"")</f>
        <v/>
      </c>
      <c r="W1838" s="1" t="str">
        <f>IFERROR(VLOOKUP(D1838,ข้อมูลออเดอร์!A:EK,48,0),"")</f>
        <v/>
      </c>
      <c r="X1838" s="1" t="str">
        <f t="shared" si="318"/>
        <v/>
      </c>
      <c r="Y1838" s="1"/>
      <c r="Z1838" s="1"/>
      <c r="AA1838" s="1" t="e">
        <f t="shared" si="319"/>
        <v>#N/A</v>
      </c>
      <c r="AB1838" s="1"/>
      <c r="AC1838" s="1"/>
      <c r="AD1838" s="1"/>
      <c r="AE1838" s="1" t="e">
        <f>IF(ข้อมูลน้ำหนักสินค้า!C1837="","",ข้อมูลน้ำหนักสินค้า!C1837)*J1838</f>
        <v>#VALUE!</v>
      </c>
    </row>
    <row r="1839" spans="1:31">
      <c r="A1839" s="1" t="str">
        <f t="shared" si="309"/>
        <v/>
      </c>
      <c r="B1839" s="1" t="str">
        <f t="shared" si="310"/>
        <v/>
      </c>
      <c r="C1839" s="1" t="str">
        <f t="shared" si="311"/>
        <v/>
      </c>
      <c r="D1839" s="1" t="str">
        <f>IF(ข้อมูลออเดอร์!A1838="","",ข้อมูลออเดอร์!A1838)</f>
        <v/>
      </c>
      <c r="E1839" s="1" t="str">
        <f>IFERROR(IF(VLOOKUP(D1839,ข้อมูลออเดอร์!A:BV,74,0)="Express delivery","NORMAL",IF(VLOOKUP(D1839,ข้อมูลออเดอร์!A:BV,74,0)="Lalamove","B2B_OFFLINE","")),"")</f>
        <v/>
      </c>
      <c r="F1839" s="1" t="str">
        <f t="shared" si="312"/>
        <v/>
      </c>
      <c r="G1839" s="1" t="str">
        <f>IF(ข้อมูลออเดอร์!CV1838="","",ข้อมูลออเดอร์!CV1838)</f>
        <v/>
      </c>
      <c r="H1839" s="1" t="str">
        <f>IF(ข้อมูลออเดอร์!CW1838="","",ข้อมูลออเดอร์!CW1838)</f>
        <v/>
      </c>
      <c r="I1839" s="1" t="str">
        <f>IF(ข้อมูลออเดอร์!CV1838="","",ข้อมูลออเดอร์!CV1838)</f>
        <v/>
      </c>
      <c r="J1839" s="1" t="str">
        <f>IF(ข้อมูลออเดอร์!DD1838="","",ข้อมูลออเดอร์!DD1838)</f>
        <v/>
      </c>
      <c r="K1839" s="102" t="str">
        <f t="shared" si="313"/>
        <v/>
      </c>
      <c r="L1839" s="102" t="str">
        <f t="shared" si="314"/>
        <v/>
      </c>
      <c r="M1839" s="103" t="str">
        <f ca="1" t="shared" si="315"/>
        <v/>
      </c>
      <c r="N1839" s="103" t="str">
        <f ca="1" t="shared" si="316"/>
        <v/>
      </c>
      <c r="O1839" s="1" t="str">
        <f>IFERROR(VLOOKUP(D1839,ข้อมูลออเดอร์!A:EK,49,0),"")</f>
        <v/>
      </c>
      <c r="P1839" s="1" t="str">
        <f>IF(D1839="","",ข้อมูลออเดอร์!AX1838)</f>
        <v/>
      </c>
      <c r="Q1839" s="1" t="str">
        <f>IF(D1839="","",ข้อมูลออเดอร์!AX1838)</f>
        <v/>
      </c>
      <c r="R1839" s="1" t="str">
        <f t="shared" si="317"/>
        <v/>
      </c>
      <c r="S1839" s="1" t="str">
        <f>IF('ข้อมูลจังหวัด-อำเภอ'!C1838="","",'ข้อมูลจังหวัด-อำเภอ'!C1838)</f>
        <v/>
      </c>
      <c r="T1839" s="1" t="str">
        <f>IF('ข้อมูลจังหวัด-อำเภอ'!D1838="","",'ข้อมูลจังหวัด-อำเภอ'!D1838)</f>
        <v/>
      </c>
      <c r="U1839" s="1" t="str">
        <f>IFERROR(VLOOKUP(D1839,ข้อมูลออเดอร์!A:EK,46,0),"")</f>
        <v/>
      </c>
      <c r="V1839" s="1" t="str">
        <f>IFERROR(VLOOKUP(D1839,ข้อมูลออเดอร์!A:EK,46,0),"")</f>
        <v/>
      </c>
      <c r="W1839" s="1" t="str">
        <f>IFERROR(VLOOKUP(D1839,ข้อมูลออเดอร์!A:EK,48,0),"")</f>
        <v/>
      </c>
      <c r="X1839" s="1" t="str">
        <f t="shared" si="318"/>
        <v/>
      </c>
      <c r="Y1839" s="1"/>
      <c r="Z1839" s="1"/>
      <c r="AA1839" s="1" t="e">
        <f t="shared" si="319"/>
        <v>#N/A</v>
      </c>
      <c r="AB1839" s="1"/>
      <c r="AC1839" s="1"/>
      <c r="AD1839" s="1"/>
      <c r="AE1839" s="1" t="e">
        <f>IF(ข้อมูลน้ำหนักสินค้า!C1838="","",ข้อมูลน้ำหนักสินค้า!C1838)*J1839</f>
        <v>#VALUE!</v>
      </c>
    </row>
    <row r="1840" spans="1:31">
      <c r="A1840" s="1" t="str">
        <f t="shared" si="309"/>
        <v/>
      </c>
      <c r="B1840" s="1" t="str">
        <f t="shared" si="310"/>
        <v/>
      </c>
      <c r="C1840" s="1" t="str">
        <f t="shared" si="311"/>
        <v/>
      </c>
      <c r="D1840" s="1" t="str">
        <f>IF(ข้อมูลออเดอร์!A1839="","",ข้อมูลออเดอร์!A1839)</f>
        <v/>
      </c>
      <c r="E1840" s="1" t="str">
        <f>IFERROR(IF(VLOOKUP(D1840,ข้อมูลออเดอร์!A:BV,74,0)="Express delivery","NORMAL",IF(VLOOKUP(D1840,ข้อมูลออเดอร์!A:BV,74,0)="Lalamove","B2B_OFFLINE","")),"")</f>
        <v/>
      </c>
      <c r="F1840" s="1" t="str">
        <f t="shared" si="312"/>
        <v/>
      </c>
      <c r="G1840" s="1" t="str">
        <f>IF(ข้อมูลออเดอร์!CV1839="","",ข้อมูลออเดอร์!CV1839)</f>
        <v/>
      </c>
      <c r="H1840" s="1" t="str">
        <f>IF(ข้อมูลออเดอร์!CW1839="","",ข้อมูลออเดอร์!CW1839)</f>
        <v/>
      </c>
      <c r="I1840" s="1" t="str">
        <f>IF(ข้อมูลออเดอร์!CV1839="","",ข้อมูลออเดอร์!CV1839)</f>
        <v/>
      </c>
      <c r="J1840" s="1" t="str">
        <f>IF(ข้อมูลออเดอร์!DD1839="","",ข้อมูลออเดอร์!DD1839)</f>
        <v/>
      </c>
      <c r="K1840" s="102" t="str">
        <f t="shared" si="313"/>
        <v/>
      </c>
      <c r="L1840" s="102" t="str">
        <f t="shared" si="314"/>
        <v/>
      </c>
      <c r="M1840" s="103" t="str">
        <f ca="1" t="shared" si="315"/>
        <v/>
      </c>
      <c r="N1840" s="103" t="str">
        <f ca="1" t="shared" si="316"/>
        <v/>
      </c>
      <c r="O1840" s="1" t="str">
        <f>IFERROR(VLOOKUP(D1840,ข้อมูลออเดอร์!A:EK,49,0),"")</f>
        <v/>
      </c>
      <c r="P1840" s="1" t="str">
        <f>IF(D1840="","",ข้อมูลออเดอร์!AX1839)</f>
        <v/>
      </c>
      <c r="Q1840" s="1" t="str">
        <f>IF(D1840="","",ข้อมูลออเดอร์!AX1839)</f>
        <v/>
      </c>
      <c r="R1840" s="1" t="str">
        <f t="shared" si="317"/>
        <v/>
      </c>
      <c r="S1840" s="1" t="str">
        <f>IF('ข้อมูลจังหวัด-อำเภอ'!C1839="","",'ข้อมูลจังหวัด-อำเภอ'!C1839)</f>
        <v/>
      </c>
      <c r="T1840" s="1" t="str">
        <f>IF('ข้อมูลจังหวัด-อำเภอ'!D1839="","",'ข้อมูลจังหวัด-อำเภอ'!D1839)</f>
        <v/>
      </c>
      <c r="U1840" s="1" t="str">
        <f>IFERROR(VLOOKUP(D1840,ข้อมูลออเดอร์!A:EK,46,0),"")</f>
        <v/>
      </c>
      <c r="V1840" s="1" t="str">
        <f>IFERROR(VLOOKUP(D1840,ข้อมูลออเดอร์!A:EK,46,0),"")</f>
        <v/>
      </c>
      <c r="W1840" s="1" t="str">
        <f>IFERROR(VLOOKUP(D1840,ข้อมูลออเดอร์!A:EK,48,0),"")</f>
        <v/>
      </c>
      <c r="X1840" s="1" t="str">
        <f t="shared" si="318"/>
        <v/>
      </c>
      <c r="Y1840" s="1"/>
      <c r="Z1840" s="1"/>
      <c r="AA1840" s="1" t="e">
        <f t="shared" si="319"/>
        <v>#N/A</v>
      </c>
      <c r="AB1840" s="1"/>
      <c r="AC1840" s="1"/>
      <c r="AD1840" s="1"/>
      <c r="AE1840" s="1" t="e">
        <f>IF(ข้อมูลน้ำหนักสินค้า!C1839="","",ข้อมูลน้ำหนักสินค้า!C1839)*J1840</f>
        <v>#VALUE!</v>
      </c>
    </row>
    <row r="1841" spans="1:31">
      <c r="A1841" s="1" t="str">
        <f t="shared" si="309"/>
        <v/>
      </c>
      <c r="B1841" s="1" t="str">
        <f t="shared" si="310"/>
        <v/>
      </c>
      <c r="C1841" s="1" t="str">
        <f t="shared" si="311"/>
        <v/>
      </c>
      <c r="D1841" s="1" t="str">
        <f>IF(ข้อมูลออเดอร์!A1840="","",ข้อมูลออเดอร์!A1840)</f>
        <v/>
      </c>
      <c r="E1841" s="1" t="str">
        <f>IFERROR(IF(VLOOKUP(D1841,ข้อมูลออเดอร์!A:BV,74,0)="Express delivery","NORMAL",IF(VLOOKUP(D1841,ข้อมูลออเดอร์!A:BV,74,0)="Lalamove","B2B_OFFLINE","")),"")</f>
        <v/>
      </c>
      <c r="F1841" s="1" t="str">
        <f t="shared" si="312"/>
        <v/>
      </c>
      <c r="G1841" s="1" t="str">
        <f>IF(ข้อมูลออเดอร์!CV1840="","",ข้อมูลออเดอร์!CV1840)</f>
        <v/>
      </c>
      <c r="H1841" s="1" t="str">
        <f>IF(ข้อมูลออเดอร์!CW1840="","",ข้อมูลออเดอร์!CW1840)</f>
        <v/>
      </c>
      <c r="I1841" s="1" t="str">
        <f>IF(ข้อมูลออเดอร์!CV1840="","",ข้อมูลออเดอร์!CV1840)</f>
        <v/>
      </c>
      <c r="J1841" s="1" t="str">
        <f>IF(ข้อมูลออเดอร์!DD1840="","",ข้อมูลออเดอร์!DD1840)</f>
        <v/>
      </c>
      <c r="K1841" s="102" t="str">
        <f t="shared" si="313"/>
        <v/>
      </c>
      <c r="L1841" s="102" t="str">
        <f t="shared" si="314"/>
        <v/>
      </c>
      <c r="M1841" s="103" t="str">
        <f ca="1" t="shared" si="315"/>
        <v/>
      </c>
      <c r="N1841" s="103" t="str">
        <f ca="1" t="shared" si="316"/>
        <v/>
      </c>
      <c r="O1841" s="1" t="str">
        <f>IFERROR(VLOOKUP(D1841,ข้อมูลออเดอร์!A:EK,49,0),"")</f>
        <v/>
      </c>
      <c r="P1841" s="1" t="str">
        <f>IF(D1841="","",ข้อมูลออเดอร์!AX1840)</f>
        <v/>
      </c>
      <c r="Q1841" s="1" t="str">
        <f>IF(D1841="","",ข้อมูลออเดอร์!AX1840)</f>
        <v/>
      </c>
      <c r="R1841" s="1" t="str">
        <f t="shared" si="317"/>
        <v/>
      </c>
      <c r="S1841" s="1" t="str">
        <f>IF('ข้อมูลจังหวัด-อำเภอ'!C1840="","",'ข้อมูลจังหวัด-อำเภอ'!C1840)</f>
        <v/>
      </c>
      <c r="T1841" s="1" t="str">
        <f>IF('ข้อมูลจังหวัด-อำเภอ'!D1840="","",'ข้อมูลจังหวัด-อำเภอ'!D1840)</f>
        <v/>
      </c>
      <c r="U1841" s="1" t="str">
        <f>IFERROR(VLOOKUP(D1841,ข้อมูลออเดอร์!A:EK,46,0),"")</f>
        <v/>
      </c>
      <c r="V1841" s="1" t="str">
        <f>IFERROR(VLOOKUP(D1841,ข้อมูลออเดอร์!A:EK,46,0),"")</f>
        <v/>
      </c>
      <c r="W1841" s="1" t="str">
        <f>IFERROR(VLOOKUP(D1841,ข้อมูลออเดอร์!A:EK,48,0),"")</f>
        <v/>
      </c>
      <c r="X1841" s="1" t="str">
        <f t="shared" si="318"/>
        <v/>
      </c>
      <c r="Y1841" s="1"/>
      <c r="Z1841" s="1"/>
      <c r="AA1841" s="1" t="e">
        <f t="shared" si="319"/>
        <v>#N/A</v>
      </c>
      <c r="AB1841" s="1"/>
      <c r="AC1841" s="1"/>
      <c r="AD1841" s="1"/>
      <c r="AE1841" s="1" t="e">
        <f>IF(ข้อมูลน้ำหนักสินค้า!C1840="","",ข้อมูลน้ำหนักสินค้า!C1840)*J1841</f>
        <v>#VALUE!</v>
      </c>
    </row>
    <row r="1842" spans="1:31">
      <c r="A1842" s="1" t="str">
        <f t="shared" si="309"/>
        <v/>
      </c>
      <c r="B1842" s="1" t="str">
        <f t="shared" si="310"/>
        <v/>
      </c>
      <c r="C1842" s="1" t="str">
        <f t="shared" si="311"/>
        <v/>
      </c>
      <c r="D1842" s="1" t="str">
        <f>IF(ข้อมูลออเดอร์!A1841="","",ข้อมูลออเดอร์!A1841)</f>
        <v/>
      </c>
      <c r="E1842" s="1" t="str">
        <f>IFERROR(IF(VLOOKUP(D1842,ข้อมูลออเดอร์!A:BV,74,0)="Express delivery","NORMAL",IF(VLOOKUP(D1842,ข้อมูลออเดอร์!A:BV,74,0)="Lalamove","B2B_OFFLINE","")),"")</f>
        <v/>
      </c>
      <c r="F1842" s="1" t="str">
        <f t="shared" si="312"/>
        <v/>
      </c>
      <c r="G1842" s="1" t="str">
        <f>IF(ข้อมูลออเดอร์!CV1841="","",ข้อมูลออเดอร์!CV1841)</f>
        <v/>
      </c>
      <c r="H1842" s="1" t="str">
        <f>IF(ข้อมูลออเดอร์!CW1841="","",ข้อมูลออเดอร์!CW1841)</f>
        <v/>
      </c>
      <c r="I1842" s="1" t="str">
        <f>IF(ข้อมูลออเดอร์!CV1841="","",ข้อมูลออเดอร์!CV1841)</f>
        <v/>
      </c>
      <c r="J1842" s="1" t="str">
        <f>IF(ข้อมูลออเดอร์!DD1841="","",ข้อมูลออเดอร์!DD1841)</f>
        <v/>
      </c>
      <c r="K1842" s="102" t="str">
        <f t="shared" si="313"/>
        <v/>
      </c>
      <c r="L1842" s="102" t="str">
        <f t="shared" si="314"/>
        <v/>
      </c>
      <c r="M1842" s="103" t="str">
        <f ca="1" t="shared" si="315"/>
        <v/>
      </c>
      <c r="N1842" s="103" t="str">
        <f ca="1" t="shared" si="316"/>
        <v/>
      </c>
      <c r="O1842" s="1" t="str">
        <f>IFERROR(VLOOKUP(D1842,ข้อมูลออเดอร์!A:EK,49,0),"")</f>
        <v/>
      </c>
      <c r="P1842" s="1" t="str">
        <f>IF(D1842="","",ข้อมูลออเดอร์!AX1841)</f>
        <v/>
      </c>
      <c r="Q1842" s="1" t="str">
        <f>IF(D1842="","",ข้อมูลออเดอร์!AX1841)</f>
        <v/>
      </c>
      <c r="R1842" s="1" t="str">
        <f t="shared" si="317"/>
        <v/>
      </c>
      <c r="S1842" s="1" t="str">
        <f>IF('ข้อมูลจังหวัด-อำเภอ'!C1841="","",'ข้อมูลจังหวัด-อำเภอ'!C1841)</f>
        <v/>
      </c>
      <c r="T1842" s="1" t="str">
        <f>IF('ข้อมูลจังหวัด-อำเภอ'!D1841="","",'ข้อมูลจังหวัด-อำเภอ'!D1841)</f>
        <v/>
      </c>
      <c r="U1842" s="1" t="str">
        <f>IFERROR(VLOOKUP(D1842,ข้อมูลออเดอร์!A:EK,46,0),"")</f>
        <v/>
      </c>
      <c r="V1842" s="1" t="str">
        <f>IFERROR(VLOOKUP(D1842,ข้อมูลออเดอร์!A:EK,46,0),"")</f>
        <v/>
      </c>
      <c r="W1842" s="1" t="str">
        <f>IFERROR(VLOOKUP(D1842,ข้อมูลออเดอร์!A:EK,48,0),"")</f>
        <v/>
      </c>
      <c r="X1842" s="1" t="str">
        <f t="shared" si="318"/>
        <v/>
      </c>
      <c r="Y1842" s="1"/>
      <c r="Z1842" s="1"/>
      <c r="AA1842" s="1" t="e">
        <f t="shared" si="319"/>
        <v>#N/A</v>
      </c>
      <c r="AB1842" s="1"/>
      <c r="AC1842" s="1"/>
      <c r="AD1842" s="1"/>
      <c r="AE1842" s="1" t="e">
        <f>IF(ข้อมูลน้ำหนักสินค้า!C1841="","",ข้อมูลน้ำหนักสินค้า!C1841)*J1842</f>
        <v>#VALUE!</v>
      </c>
    </row>
    <row r="1843" spans="1:31">
      <c r="A1843" s="1" t="str">
        <f t="shared" si="309"/>
        <v/>
      </c>
      <c r="B1843" s="1" t="str">
        <f t="shared" si="310"/>
        <v/>
      </c>
      <c r="C1843" s="1" t="str">
        <f t="shared" si="311"/>
        <v/>
      </c>
      <c r="D1843" s="1" t="str">
        <f>IF(ข้อมูลออเดอร์!A1842="","",ข้อมูลออเดอร์!A1842)</f>
        <v/>
      </c>
      <c r="E1843" s="1" t="str">
        <f>IFERROR(IF(VLOOKUP(D1843,ข้อมูลออเดอร์!A:BV,74,0)="Express delivery","NORMAL",IF(VLOOKUP(D1843,ข้อมูลออเดอร์!A:BV,74,0)="Lalamove","B2B_OFFLINE","")),"")</f>
        <v/>
      </c>
      <c r="F1843" s="1" t="str">
        <f t="shared" si="312"/>
        <v/>
      </c>
      <c r="G1843" s="1" t="str">
        <f>IF(ข้อมูลออเดอร์!CV1842="","",ข้อมูลออเดอร์!CV1842)</f>
        <v/>
      </c>
      <c r="H1843" s="1" t="str">
        <f>IF(ข้อมูลออเดอร์!CW1842="","",ข้อมูลออเดอร์!CW1842)</f>
        <v/>
      </c>
      <c r="I1843" s="1" t="str">
        <f>IF(ข้อมูลออเดอร์!CV1842="","",ข้อมูลออเดอร์!CV1842)</f>
        <v/>
      </c>
      <c r="J1843" s="1" t="str">
        <f>IF(ข้อมูลออเดอร์!DD1842="","",ข้อมูลออเดอร์!DD1842)</f>
        <v/>
      </c>
      <c r="K1843" s="102" t="str">
        <f t="shared" si="313"/>
        <v/>
      </c>
      <c r="L1843" s="102" t="str">
        <f t="shared" si="314"/>
        <v/>
      </c>
      <c r="M1843" s="103" t="str">
        <f ca="1" t="shared" si="315"/>
        <v/>
      </c>
      <c r="N1843" s="103" t="str">
        <f ca="1" t="shared" si="316"/>
        <v/>
      </c>
      <c r="O1843" s="1" t="str">
        <f>IFERROR(VLOOKUP(D1843,ข้อมูลออเดอร์!A:EK,49,0),"")</f>
        <v/>
      </c>
      <c r="P1843" s="1" t="str">
        <f>IF(D1843="","",ข้อมูลออเดอร์!AX1842)</f>
        <v/>
      </c>
      <c r="Q1843" s="1" t="str">
        <f>IF(D1843="","",ข้อมูลออเดอร์!AX1842)</f>
        <v/>
      </c>
      <c r="R1843" s="1" t="str">
        <f t="shared" si="317"/>
        <v/>
      </c>
      <c r="S1843" s="1" t="str">
        <f>IF('ข้อมูลจังหวัด-อำเภอ'!C1842="","",'ข้อมูลจังหวัด-อำเภอ'!C1842)</f>
        <v/>
      </c>
      <c r="T1843" s="1" t="str">
        <f>IF('ข้อมูลจังหวัด-อำเภอ'!D1842="","",'ข้อมูลจังหวัด-อำเภอ'!D1842)</f>
        <v/>
      </c>
      <c r="U1843" s="1" t="str">
        <f>IFERROR(VLOOKUP(D1843,ข้อมูลออเดอร์!A:EK,46,0),"")</f>
        <v/>
      </c>
      <c r="V1843" s="1" t="str">
        <f>IFERROR(VLOOKUP(D1843,ข้อมูลออเดอร์!A:EK,46,0),"")</f>
        <v/>
      </c>
      <c r="W1843" s="1" t="str">
        <f>IFERROR(VLOOKUP(D1843,ข้อมูลออเดอร์!A:EK,48,0),"")</f>
        <v/>
      </c>
      <c r="X1843" s="1" t="str">
        <f t="shared" si="318"/>
        <v/>
      </c>
      <c r="Y1843" s="1"/>
      <c r="Z1843" s="1"/>
      <c r="AA1843" s="1" t="e">
        <f t="shared" si="319"/>
        <v>#N/A</v>
      </c>
      <c r="AB1843" s="1"/>
      <c r="AC1843" s="1"/>
      <c r="AD1843" s="1"/>
      <c r="AE1843" s="1" t="e">
        <f>IF(ข้อมูลน้ำหนักสินค้า!C1842="","",ข้อมูลน้ำหนักสินค้า!C1842)*J1843</f>
        <v>#VALUE!</v>
      </c>
    </row>
    <row r="1844" spans="1:31">
      <c r="A1844" s="1" t="str">
        <f t="shared" si="309"/>
        <v/>
      </c>
      <c r="B1844" s="1" t="str">
        <f t="shared" si="310"/>
        <v/>
      </c>
      <c r="C1844" s="1" t="str">
        <f t="shared" si="311"/>
        <v/>
      </c>
      <c r="D1844" s="1" t="str">
        <f>IF(ข้อมูลออเดอร์!A1843="","",ข้อมูลออเดอร์!A1843)</f>
        <v/>
      </c>
      <c r="E1844" s="1" t="str">
        <f>IFERROR(IF(VLOOKUP(D1844,ข้อมูลออเดอร์!A:BV,74,0)="Express delivery","NORMAL",IF(VLOOKUP(D1844,ข้อมูลออเดอร์!A:BV,74,0)="Lalamove","B2B_OFFLINE","")),"")</f>
        <v/>
      </c>
      <c r="F1844" s="1" t="str">
        <f t="shared" si="312"/>
        <v/>
      </c>
      <c r="G1844" s="1" t="str">
        <f>IF(ข้อมูลออเดอร์!CV1843="","",ข้อมูลออเดอร์!CV1843)</f>
        <v/>
      </c>
      <c r="H1844" s="1" t="str">
        <f>IF(ข้อมูลออเดอร์!CW1843="","",ข้อมูลออเดอร์!CW1843)</f>
        <v/>
      </c>
      <c r="I1844" s="1" t="str">
        <f>IF(ข้อมูลออเดอร์!CV1843="","",ข้อมูลออเดอร์!CV1843)</f>
        <v/>
      </c>
      <c r="J1844" s="1" t="str">
        <f>IF(ข้อมูลออเดอร์!DD1843="","",ข้อมูลออเดอร์!DD1843)</f>
        <v/>
      </c>
      <c r="K1844" s="102" t="str">
        <f t="shared" si="313"/>
        <v/>
      </c>
      <c r="L1844" s="102" t="str">
        <f t="shared" si="314"/>
        <v/>
      </c>
      <c r="M1844" s="103" t="str">
        <f ca="1" t="shared" si="315"/>
        <v/>
      </c>
      <c r="N1844" s="103" t="str">
        <f ca="1" t="shared" si="316"/>
        <v/>
      </c>
      <c r="O1844" s="1" t="str">
        <f>IFERROR(VLOOKUP(D1844,ข้อมูลออเดอร์!A:EK,49,0),"")</f>
        <v/>
      </c>
      <c r="P1844" s="1" t="str">
        <f>IF(D1844="","",ข้อมูลออเดอร์!AX1843)</f>
        <v/>
      </c>
      <c r="Q1844" s="1" t="str">
        <f>IF(D1844="","",ข้อมูลออเดอร์!AX1843)</f>
        <v/>
      </c>
      <c r="R1844" s="1" t="str">
        <f t="shared" si="317"/>
        <v/>
      </c>
      <c r="S1844" s="1" t="str">
        <f>IF('ข้อมูลจังหวัด-อำเภอ'!C1843="","",'ข้อมูลจังหวัด-อำเภอ'!C1843)</f>
        <v/>
      </c>
      <c r="T1844" s="1" t="str">
        <f>IF('ข้อมูลจังหวัด-อำเภอ'!D1843="","",'ข้อมูลจังหวัด-อำเภอ'!D1843)</f>
        <v/>
      </c>
      <c r="U1844" s="1" t="str">
        <f>IFERROR(VLOOKUP(D1844,ข้อมูลออเดอร์!A:EK,46,0),"")</f>
        <v/>
      </c>
      <c r="V1844" s="1" t="str">
        <f>IFERROR(VLOOKUP(D1844,ข้อมูลออเดอร์!A:EK,46,0),"")</f>
        <v/>
      </c>
      <c r="W1844" s="1" t="str">
        <f>IFERROR(VLOOKUP(D1844,ข้อมูลออเดอร์!A:EK,48,0),"")</f>
        <v/>
      </c>
      <c r="X1844" s="1" t="str">
        <f t="shared" si="318"/>
        <v/>
      </c>
      <c r="Y1844" s="1"/>
      <c r="Z1844" s="1"/>
      <c r="AA1844" s="1" t="e">
        <f t="shared" si="319"/>
        <v>#N/A</v>
      </c>
      <c r="AB1844" s="1"/>
      <c r="AC1844" s="1"/>
      <c r="AD1844" s="1"/>
      <c r="AE1844" s="1" t="e">
        <f>IF(ข้อมูลน้ำหนักสินค้า!C1843="","",ข้อมูลน้ำหนักสินค้า!C1843)*J1844</f>
        <v>#VALUE!</v>
      </c>
    </row>
    <row r="1845" spans="1:31">
      <c r="A1845" s="1" t="str">
        <f t="shared" si="309"/>
        <v/>
      </c>
      <c r="B1845" s="1" t="str">
        <f t="shared" si="310"/>
        <v/>
      </c>
      <c r="C1845" s="1" t="str">
        <f t="shared" si="311"/>
        <v/>
      </c>
      <c r="D1845" s="1" t="str">
        <f>IF(ข้อมูลออเดอร์!A1844="","",ข้อมูลออเดอร์!A1844)</f>
        <v/>
      </c>
      <c r="E1845" s="1" t="str">
        <f>IFERROR(IF(VLOOKUP(D1845,ข้อมูลออเดอร์!A:BV,74,0)="Express delivery","NORMAL",IF(VLOOKUP(D1845,ข้อมูลออเดอร์!A:BV,74,0)="Lalamove","B2B_OFFLINE","")),"")</f>
        <v/>
      </c>
      <c r="F1845" s="1" t="str">
        <f t="shared" si="312"/>
        <v/>
      </c>
      <c r="G1845" s="1" t="str">
        <f>IF(ข้อมูลออเดอร์!CV1844="","",ข้อมูลออเดอร์!CV1844)</f>
        <v/>
      </c>
      <c r="H1845" s="1" t="str">
        <f>IF(ข้อมูลออเดอร์!CW1844="","",ข้อมูลออเดอร์!CW1844)</f>
        <v/>
      </c>
      <c r="I1845" s="1" t="str">
        <f>IF(ข้อมูลออเดอร์!CV1844="","",ข้อมูลออเดอร์!CV1844)</f>
        <v/>
      </c>
      <c r="J1845" s="1" t="str">
        <f>IF(ข้อมูลออเดอร์!DD1844="","",ข้อมูลออเดอร์!DD1844)</f>
        <v/>
      </c>
      <c r="K1845" s="102" t="str">
        <f t="shared" si="313"/>
        <v/>
      </c>
      <c r="L1845" s="102" t="str">
        <f t="shared" si="314"/>
        <v/>
      </c>
      <c r="M1845" s="103" t="str">
        <f ca="1" t="shared" si="315"/>
        <v/>
      </c>
      <c r="N1845" s="103" t="str">
        <f ca="1" t="shared" si="316"/>
        <v/>
      </c>
      <c r="O1845" s="1" t="str">
        <f>IFERROR(VLOOKUP(D1845,ข้อมูลออเดอร์!A:EK,49,0),"")</f>
        <v/>
      </c>
      <c r="P1845" s="1" t="str">
        <f>IF(D1845="","",ข้อมูลออเดอร์!AX1844)</f>
        <v/>
      </c>
      <c r="Q1845" s="1" t="str">
        <f>IF(D1845="","",ข้อมูลออเดอร์!AX1844)</f>
        <v/>
      </c>
      <c r="R1845" s="1" t="str">
        <f t="shared" si="317"/>
        <v/>
      </c>
      <c r="S1845" s="1" t="str">
        <f>IF('ข้อมูลจังหวัด-อำเภอ'!C1844="","",'ข้อมูลจังหวัด-อำเภอ'!C1844)</f>
        <v/>
      </c>
      <c r="T1845" s="1" t="str">
        <f>IF('ข้อมูลจังหวัด-อำเภอ'!D1844="","",'ข้อมูลจังหวัด-อำเภอ'!D1844)</f>
        <v/>
      </c>
      <c r="U1845" s="1" t="str">
        <f>IFERROR(VLOOKUP(D1845,ข้อมูลออเดอร์!A:EK,46,0),"")</f>
        <v/>
      </c>
      <c r="V1845" s="1" t="str">
        <f>IFERROR(VLOOKUP(D1845,ข้อมูลออเดอร์!A:EK,46,0),"")</f>
        <v/>
      </c>
      <c r="W1845" s="1" t="str">
        <f>IFERROR(VLOOKUP(D1845,ข้อมูลออเดอร์!A:EK,48,0),"")</f>
        <v/>
      </c>
      <c r="X1845" s="1" t="str">
        <f t="shared" si="318"/>
        <v/>
      </c>
      <c r="Y1845" s="1"/>
      <c r="Z1845" s="1"/>
      <c r="AA1845" s="1" t="e">
        <f t="shared" si="319"/>
        <v>#N/A</v>
      </c>
      <c r="AB1845" s="1"/>
      <c r="AC1845" s="1"/>
      <c r="AD1845" s="1"/>
      <c r="AE1845" s="1" t="e">
        <f>IF(ข้อมูลน้ำหนักสินค้า!C1844="","",ข้อมูลน้ำหนักสินค้า!C1844)*J1845</f>
        <v>#VALUE!</v>
      </c>
    </row>
    <row r="1846" spans="1:31">
      <c r="A1846" s="1" t="str">
        <f t="shared" si="309"/>
        <v/>
      </c>
      <c r="B1846" s="1" t="str">
        <f t="shared" si="310"/>
        <v/>
      </c>
      <c r="C1846" s="1" t="str">
        <f t="shared" si="311"/>
        <v/>
      </c>
      <c r="D1846" s="1" t="str">
        <f>IF(ข้อมูลออเดอร์!A1845="","",ข้อมูลออเดอร์!A1845)</f>
        <v/>
      </c>
      <c r="E1846" s="1" t="str">
        <f>IFERROR(IF(VLOOKUP(D1846,ข้อมูลออเดอร์!A:BV,74,0)="Express delivery","NORMAL",IF(VLOOKUP(D1846,ข้อมูลออเดอร์!A:BV,74,0)="Lalamove","B2B_OFFLINE","")),"")</f>
        <v/>
      </c>
      <c r="F1846" s="1" t="str">
        <f t="shared" si="312"/>
        <v/>
      </c>
      <c r="G1846" s="1" t="str">
        <f>IF(ข้อมูลออเดอร์!CV1845="","",ข้อมูลออเดอร์!CV1845)</f>
        <v/>
      </c>
      <c r="H1846" s="1" t="str">
        <f>IF(ข้อมูลออเดอร์!CW1845="","",ข้อมูลออเดอร์!CW1845)</f>
        <v/>
      </c>
      <c r="I1846" s="1" t="str">
        <f>IF(ข้อมูลออเดอร์!CV1845="","",ข้อมูลออเดอร์!CV1845)</f>
        <v/>
      </c>
      <c r="J1846" s="1" t="str">
        <f>IF(ข้อมูลออเดอร์!DD1845="","",ข้อมูลออเดอร์!DD1845)</f>
        <v/>
      </c>
      <c r="K1846" s="102" t="str">
        <f t="shared" si="313"/>
        <v/>
      </c>
      <c r="L1846" s="102" t="str">
        <f t="shared" si="314"/>
        <v/>
      </c>
      <c r="M1846" s="103" t="str">
        <f ca="1" t="shared" si="315"/>
        <v/>
      </c>
      <c r="N1846" s="103" t="str">
        <f ca="1" t="shared" si="316"/>
        <v/>
      </c>
      <c r="O1846" s="1" t="str">
        <f>IFERROR(VLOOKUP(D1846,ข้อมูลออเดอร์!A:EK,49,0),"")</f>
        <v/>
      </c>
      <c r="P1846" s="1" t="str">
        <f>IF(D1846="","",ข้อมูลออเดอร์!AX1845)</f>
        <v/>
      </c>
      <c r="Q1846" s="1" t="str">
        <f>IF(D1846="","",ข้อมูลออเดอร์!AX1845)</f>
        <v/>
      </c>
      <c r="R1846" s="1" t="str">
        <f t="shared" si="317"/>
        <v/>
      </c>
      <c r="S1846" s="1" t="str">
        <f>IF('ข้อมูลจังหวัด-อำเภอ'!C1845="","",'ข้อมูลจังหวัด-อำเภอ'!C1845)</f>
        <v/>
      </c>
      <c r="T1846" s="1" t="str">
        <f>IF('ข้อมูลจังหวัด-อำเภอ'!D1845="","",'ข้อมูลจังหวัด-อำเภอ'!D1845)</f>
        <v/>
      </c>
      <c r="U1846" s="1" t="str">
        <f>IFERROR(VLOOKUP(D1846,ข้อมูลออเดอร์!A:EK,46,0),"")</f>
        <v/>
      </c>
      <c r="V1846" s="1" t="str">
        <f>IFERROR(VLOOKUP(D1846,ข้อมูลออเดอร์!A:EK,46,0),"")</f>
        <v/>
      </c>
      <c r="W1846" s="1" t="str">
        <f>IFERROR(VLOOKUP(D1846,ข้อมูลออเดอร์!A:EK,48,0),"")</f>
        <v/>
      </c>
      <c r="X1846" s="1" t="str">
        <f t="shared" si="318"/>
        <v/>
      </c>
      <c r="Y1846" s="1"/>
      <c r="Z1846" s="1"/>
      <c r="AA1846" s="1" t="e">
        <f t="shared" si="319"/>
        <v>#N/A</v>
      </c>
      <c r="AB1846" s="1"/>
      <c r="AC1846" s="1"/>
      <c r="AD1846" s="1"/>
      <c r="AE1846" s="1" t="e">
        <f>IF(ข้อมูลน้ำหนักสินค้า!C1845="","",ข้อมูลน้ำหนักสินค้า!C1845)*J1846</f>
        <v>#VALUE!</v>
      </c>
    </row>
    <row r="1847" spans="1:31">
      <c r="A1847" s="1" t="str">
        <f t="shared" si="309"/>
        <v/>
      </c>
      <c r="B1847" s="1" t="str">
        <f t="shared" si="310"/>
        <v/>
      </c>
      <c r="C1847" s="1" t="str">
        <f t="shared" si="311"/>
        <v/>
      </c>
      <c r="D1847" s="1" t="str">
        <f>IF(ข้อมูลออเดอร์!A1846="","",ข้อมูลออเดอร์!A1846)</f>
        <v/>
      </c>
      <c r="E1847" s="1" t="str">
        <f>IFERROR(IF(VLOOKUP(D1847,ข้อมูลออเดอร์!A:BV,74,0)="Express delivery","NORMAL",IF(VLOOKUP(D1847,ข้อมูลออเดอร์!A:BV,74,0)="Lalamove","B2B_OFFLINE","")),"")</f>
        <v/>
      </c>
      <c r="F1847" s="1" t="str">
        <f t="shared" si="312"/>
        <v/>
      </c>
      <c r="G1847" s="1" t="str">
        <f>IF(ข้อมูลออเดอร์!CV1846="","",ข้อมูลออเดอร์!CV1846)</f>
        <v/>
      </c>
      <c r="H1847" s="1" t="str">
        <f>IF(ข้อมูลออเดอร์!CW1846="","",ข้อมูลออเดอร์!CW1846)</f>
        <v/>
      </c>
      <c r="I1847" s="1" t="str">
        <f>IF(ข้อมูลออเดอร์!CV1846="","",ข้อมูลออเดอร์!CV1846)</f>
        <v/>
      </c>
      <c r="J1847" s="1" t="str">
        <f>IF(ข้อมูลออเดอร์!DD1846="","",ข้อมูลออเดอร์!DD1846)</f>
        <v/>
      </c>
      <c r="K1847" s="102" t="str">
        <f t="shared" si="313"/>
        <v/>
      </c>
      <c r="L1847" s="102" t="str">
        <f t="shared" si="314"/>
        <v/>
      </c>
      <c r="M1847" s="103" t="str">
        <f ca="1" t="shared" si="315"/>
        <v/>
      </c>
      <c r="N1847" s="103" t="str">
        <f ca="1" t="shared" si="316"/>
        <v/>
      </c>
      <c r="O1847" s="1" t="str">
        <f>IFERROR(VLOOKUP(D1847,ข้อมูลออเดอร์!A:EK,49,0),"")</f>
        <v/>
      </c>
      <c r="P1847" s="1" t="str">
        <f>IF(D1847="","",ข้อมูลออเดอร์!AX1846)</f>
        <v/>
      </c>
      <c r="Q1847" s="1" t="str">
        <f>IF(D1847="","",ข้อมูลออเดอร์!AX1846)</f>
        <v/>
      </c>
      <c r="R1847" s="1" t="str">
        <f t="shared" si="317"/>
        <v/>
      </c>
      <c r="S1847" s="1" t="str">
        <f>IF('ข้อมูลจังหวัด-อำเภอ'!C1846="","",'ข้อมูลจังหวัด-อำเภอ'!C1846)</f>
        <v/>
      </c>
      <c r="T1847" s="1" t="str">
        <f>IF('ข้อมูลจังหวัด-อำเภอ'!D1846="","",'ข้อมูลจังหวัด-อำเภอ'!D1846)</f>
        <v/>
      </c>
      <c r="U1847" s="1" t="str">
        <f>IFERROR(VLOOKUP(D1847,ข้อมูลออเดอร์!A:EK,46,0),"")</f>
        <v/>
      </c>
      <c r="V1847" s="1" t="str">
        <f>IFERROR(VLOOKUP(D1847,ข้อมูลออเดอร์!A:EK,46,0),"")</f>
        <v/>
      </c>
      <c r="W1847" s="1" t="str">
        <f>IFERROR(VLOOKUP(D1847,ข้อมูลออเดอร์!A:EK,48,0),"")</f>
        <v/>
      </c>
      <c r="X1847" s="1" t="str">
        <f t="shared" si="318"/>
        <v/>
      </c>
      <c r="Y1847" s="1"/>
      <c r="Z1847" s="1"/>
      <c r="AA1847" s="1" t="e">
        <f t="shared" si="319"/>
        <v>#N/A</v>
      </c>
      <c r="AB1847" s="1"/>
      <c r="AC1847" s="1"/>
      <c r="AD1847" s="1"/>
      <c r="AE1847" s="1" t="e">
        <f>IF(ข้อมูลน้ำหนักสินค้า!C1846="","",ข้อมูลน้ำหนักสินค้า!C1846)*J1847</f>
        <v>#VALUE!</v>
      </c>
    </row>
    <row r="1848" spans="1:31">
      <c r="A1848" s="1" t="str">
        <f t="shared" si="309"/>
        <v/>
      </c>
      <c r="B1848" s="1" t="str">
        <f t="shared" si="310"/>
        <v/>
      </c>
      <c r="C1848" s="1" t="str">
        <f t="shared" si="311"/>
        <v/>
      </c>
      <c r="D1848" s="1" t="str">
        <f>IF(ข้อมูลออเดอร์!A1847="","",ข้อมูลออเดอร์!A1847)</f>
        <v/>
      </c>
      <c r="E1848" s="1" t="str">
        <f>IFERROR(IF(VLOOKUP(D1848,ข้อมูลออเดอร์!A:BV,74,0)="Express delivery","NORMAL",IF(VLOOKUP(D1848,ข้อมูลออเดอร์!A:BV,74,0)="Lalamove","B2B_OFFLINE","")),"")</f>
        <v/>
      </c>
      <c r="F1848" s="1" t="str">
        <f t="shared" si="312"/>
        <v/>
      </c>
      <c r="G1848" s="1" t="str">
        <f>IF(ข้อมูลออเดอร์!CV1847="","",ข้อมูลออเดอร์!CV1847)</f>
        <v/>
      </c>
      <c r="H1848" s="1" t="str">
        <f>IF(ข้อมูลออเดอร์!CW1847="","",ข้อมูลออเดอร์!CW1847)</f>
        <v/>
      </c>
      <c r="I1848" s="1" t="str">
        <f>IF(ข้อมูลออเดอร์!CV1847="","",ข้อมูลออเดอร์!CV1847)</f>
        <v/>
      </c>
      <c r="J1848" s="1" t="str">
        <f>IF(ข้อมูลออเดอร์!DD1847="","",ข้อมูลออเดอร์!DD1847)</f>
        <v/>
      </c>
      <c r="K1848" s="102" t="str">
        <f t="shared" si="313"/>
        <v/>
      </c>
      <c r="L1848" s="102" t="str">
        <f t="shared" si="314"/>
        <v/>
      </c>
      <c r="M1848" s="103" t="str">
        <f ca="1" t="shared" si="315"/>
        <v/>
      </c>
      <c r="N1848" s="103" t="str">
        <f ca="1" t="shared" si="316"/>
        <v/>
      </c>
      <c r="O1848" s="1" t="str">
        <f>IFERROR(VLOOKUP(D1848,ข้อมูลออเดอร์!A:EK,49,0),"")</f>
        <v/>
      </c>
      <c r="P1848" s="1" t="str">
        <f>IF(D1848="","",ข้อมูลออเดอร์!AX1847)</f>
        <v/>
      </c>
      <c r="Q1848" s="1" t="str">
        <f>IF(D1848="","",ข้อมูลออเดอร์!AX1847)</f>
        <v/>
      </c>
      <c r="R1848" s="1" t="str">
        <f t="shared" si="317"/>
        <v/>
      </c>
      <c r="S1848" s="1" t="str">
        <f>IF('ข้อมูลจังหวัด-อำเภอ'!C1847="","",'ข้อมูลจังหวัด-อำเภอ'!C1847)</f>
        <v/>
      </c>
      <c r="T1848" s="1" t="str">
        <f>IF('ข้อมูลจังหวัด-อำเภอ'!D1847="","",'ข้อมูลจังหวัด-อำเภอ'!D1847)</f>
        <v/>
      </c>
      <c r="U1848" s="1" t="str">
        <f>IFERROR(VLOOKUP(D1848,ข้อมูลออเดอร์!A:EK,46,0),"")</f>
        <v/>
      </c>
      <c r="V1848" s="1" t="str">
        <f>IFERROR(VLOOKUP(D1848,ข้อมูลออเดอร์!A:EK,46,0),"")</f>
        <v/>
      </c>
      <c r="W1848" s="1" t="str">
        <f>IFERROR(VLOOKUP(D1848,ข้อมูลออเดอร์!A:EK,48,0),"")</f>
        <v/>
      </c>
      <c r="X1848" s="1" t="str">
        <f t="shared" si="318"/>
        <v/>
      </c>
      <c r="Y1848" s="1"/>
      <c r="Z1848" s="1"/>
      <c r="AA1848" s="1" t="e">
        <f t="shared" si="319"/>
        <v>#N/A</v>
      </c>
      <c r="AB1848" s="1"/>
      <c r="AC1848" s="1"/>
      <c r="AD1848" s="1"/>
      <c r="AE1848" s="1" t="e">
        <f>IF(ข้อมูลน้ำหนักสินค้า!C1847="","",ข้อมูลน้ำหนักสินค้า!C1847)*J1848</f>
        <v>#VALUE!</v>
      </c>
    </row>
    <row r="1849" spans="1:31">
      <c r="A1849" s="1" t="str">
        <f t="shared" si="309"/>
        <v/>
      </c>
      <c r="B1849" s="1" t="str">
        <f t="shared" si="310"/>
        <v/>
      </c>
      <c r="C1849" s="1" t="str">
        <f t="shared" si="311"/>
        <v/>
      </c>
      <c r="D1849" s="1" t="str">
        <f>IF(ข้อมูลออเดอร์!A1848="","",ข้อมูลออเดอร์!A1848)</f>
        <v/>
      </c>
      <c r="E1849" s="1" t="str">
        <f>IFERROR(IF(VLOOKUP(D1849,ข้อมูลออเดอร์!A:BV,74,0)="Express delivery","NORMAL",IF(VLOOKUP(D1849,ข้อมูลออเดอร์!A:BV,74,0)="Lalamove","B2B_OFFLINE","")),"")</f>
        <v/>
      </c>
      <c r="F1849" s="1" t="str">
        <f t="shared" si="312"/>
        <v/>
      </c>
      <c r="G1849" s="1" t="str">
        <f>IF(ข้อมูลออเดอร์!CV1848="","",ข้อมูลออเดอร์!CV1848)</f>
        <v/>
      </c>
      <c r="H1849" s="1" t="str">
        <f>IF(ข้อมูลออเดอร์!CW1848="","",ข้อมูลออเดอร์!CW1848)</f>
        <v/>
      </c>
      <c r="I1849" s="1" t="str">
        <f>IF(ข้อมูลออเดอร์!CV1848="","",ข้อมูลออเดอร์!CV1848)</f>
        <v/>
      </c>
      <c r="J1849" s="1" t="str">
        <f>IF(ข้อมูลออเดอร์!DD1848="","",ข้อมูลออเดอร์!DD1848)</f>
        <v/>
      </c>
      <c r="K1849" s="102" t="str">
        <f t="shared" si="313"/>
        <v/>
      </c>
      <c r="L1849" s="102" t="str">
        <f t="shared" si="314"/>
        <v/>
      </c>
      <c r="M1849" s="103" t="str">
        <f ca="1" t="shared" si="315"/>
        <v/>
      </c>
      <c r="N1849" s="103" t="str">
        <f ca="1" t="shared" si="316"/>
        <v/>
      </c>
      <c r="O1849" s="1" t="str">
        <f>IFERROR(VLOOKUP(D1849,ข้อมูลออเดอร์!A:EK,49,0),"")</f>
        <v/>
      </c>
      <c r="P1849" s="1" t="str">
        <f>IF(D1849="","",ข้อมูลออเดอร์!AX1848)</f>
        <v/>
      </c>
      <c r="Q1849" s="1" t="str">
        <f>IF(D1849="","",ข้อมูลออเดอร์!AX1848)</f>
        <v/>
      </c>
      <c r="R1849" s="1" t="str">
        <f t="shared" si="317"/>
        <v/>
      </c>
      <c r="S1849" s="1" t="str">
        <f>IF('ข้อมูลจังหวัด-อำเภอ'!C1848="","",'ข้อมูลจังหวัด-อำเภอ'!C1848)</f>
        <v/>
      </c>
      <c r="T1849" s="1" t="str">
        <f>IF('ข้อมูลจังหวัด-อำเภอ'!D1848="","",'ข้อมูลจังหวัด-อำเภอ'!D1848)</f>
        <v/>
      </c>
      <c r="U1849" s="1" t="str">
        <f>IFERROR(VLOOKUP(D1849,ข้อมูลออเดอร์!A:EK,46,0),"")</f>
        <v/>
      </c>
      <c r="V1849" s="1" t="str">
        <f>IFERROR(VLOOKUP(D1849,ข้อมูลออเดอร์!A:EK,46,0),"")</f>
        <v/>
      </c>
      <c r="W1849" s="1" t="str">
        <f>IFERROR(VLOOKUP(D1849,ข้อมูลออเดอร์!A:EK,48,0),"")</f>
        <v/>
      </c>
      <c r="X1849" s="1" t="str">
        <f t="shared" si="318"/>
        <v/>
      </c>
      <c r="Y1849" s="1"/>
      <c r="Z1849" s="1"/>
      <c r="AA1849" s="1" t="e">
        <f t="shared" si="319"/>
        <v>#N/A</v>
      </c>
      <c r="AB1849" s="1"/>
      <c r="AC1849" s="1"/>
      <c r="AD1849" s="1"/>
      <c r="AE1849" s="1" t="e">
        <f>IF(ข้อมูลน้ำหนักสินค้า!C1848="","",ข้อมูลน้ำหนักสินค้า!C1848)*J1849</f>
        <v>#VALUE!</v>
      </c>
    </row>
    <row r="1850" spans="1:31">
      <c r="A1850" s="1" t="str">
        <f t="shared" si="309"/>
        <v/>
      </c>
      <c r="B1850" s="1" t="str">
        <f t="shared" si="310"/>
        <v/>
      </c>
      <c r="C1850" s="1" t="str">
        <f t="shared" si="311"/>
        <v/>
      </c>
      <c r="D1850" s="1" t="str">
        <f>IF(ข้อมูลออเดอร์!A1849="","",ข้อมูลออเดอร์!A1849)</f>
        <v/>
      </c>
      <c r="E1850" s="1" t="str">
        <f>IFERROR(IF(VLOOKUP(D1850,ข้อมูลออเดอร์!A:BV,74,0)="Express delivery","NORMAL",IF(VLOOKUP(D1850,ข้อมูลออเดอร์!A:BV,74,0)="Lalamove","B2B_OFFLINE","")),"")</f>
        <v/>
      </c>
      <c r="F1850" s="1" t="str">
        <f t="shared" si="312"/>
        <v/>
      </c>
      <c r="G1850" s="1" t="str">
        <f>IF(ข้อมูลออเดอร์!CV1849="","",ข้อมูลออเดอร์!CV1849)</f>
        <v/>
      </c>
      <c r="H1850" s="1" t="str">
        <f>IF(ข้อมูลออเดอร์!CW1849="","",ข้อมูลออเดอร์!CW1849)</f>
        <v/>
      </c>
      <c r="I1850" s="1" t="str">
        <f>IF(ข้อมูลออเดอร์!CV1849="","",ข้อมูลออเดอร์!CV1849)</f>
        <v/>
      </c>
      <c r="J1850" s="1" t="str">
        <f>IF(ข้อมูลออเดอร์!DD1849="","",ข้อมูลออเดอร์!DD1849)</f>
        <v/>
      </c>
      <c r="K1850" s="102" t="str">
        <f t="shared" si="313"/>
        <v/>
      </c>
      <c r="L1850" s="102" t="str">
        <f t="shared" si="314"/>
        <v/>
      </c>
      <c r="M1850" s="103" t="str">
        <f ca="1" t="shared" si="315"/>
        <v/>
      </c>
      <c r="N1850" s="103" t="str">
        <f ca="1" t="shared" si="316"/>
        <v/>
      </c>
      <c r="O1850" s="1" t="str">
        <f>IFERROR(VLOOKUP(D1850,ข้อมูลออเดอร์!A:EK,49,0),"")</f>
        <v/>
      </c>
      <c r="P1850" s="1" t="str">
        <f>IF(D1850="","",ข้อมูลออเดอร์!AX1849)</f>
        <v/>
      </c>
      <c r="Q1850" s="1" t="str">
        <f>IF(D1850="","",ข้อมูลออเดอร์!AX1849)</f>
        <v/>
      </c>
      <c r="R1850" s="1" t="str">
        <f t="shared" si="317"/>
        <v/>
      </c>
      <c r="S1850" s="1" t="str">
        <f>IF('ข้อมูลจังหวัด-อำเภอ'!C1849="","",'ข้อมูลจังหวัด-อำเภอ'!C1849)</f>
        <v/>
      </c>
      <c r="T1850" s="1" t="str">
        <f>IF('ข้อมูลจังหวัด-อำเภอ'!D1849="","",'ข้อมูลจังหวัด-อำเภอ'!D1849)</f>
        <v/>
      </c>
      <c r="U1850" s="1" t="str">
        <f>IFERROR(VLOOKUP(D1850,ข้อมูลออเดอร์!A:EK,46,0),"")</f>
        <v/>
      </c>
      <c r="V1850" s="1" t="str">
        <f>IFERROR(VLOOKUP(D1850,ข้อมูลออเดอร์!A:EK,46,0),"")</f>
        <v/>
      </c>
      <c r="W1850" s="1" t="str">
        <f>IFERROR(VLOOKUP(D1850,ข้อมูลออเดอร์!A:EK,48,0),"")</f>
        <v/>
      </c>
      <c r="X1850" s="1" t="str">
        <f t="shared" si="318"/>
        <v/>
      </c>
      <c r="Y1850" s="1"/>
      <c r="Z1850" s="1"/>
      <c r="AA1850" s="1" t="e">
        <f t="shared" si="319"/>
        <v>#N/A</v>
      </c>
      <c r="AB1850" s="1"/>
      <c r="AC1850" s="1"/>
      <c r="AD1850" s="1"/>
      <c r="AE1850" s="1" t="e">
        <f>IF(ข้อมูลน้ำหนักสินค้า!C1849="","",ข้อมูลน้ำหนักสินค้า!C1849)*J1850</f>
        <v>#VALUE!</v>
      </c>
    </row>
    <row r="1851" spans="1:31">
      <c r="A1851" s="1" t="str">
        <f t="shared" si="309"/>
        <v/>
      </c>
      <c r="B1851" s="1" t="str">
        <f t="shared" si="310"/>
        <v/>
      </c>
      <c r="C1851" s="1" t="str">
        <f t="shared" si="311"/>
        <v/>
      </c>
      <c r="D1851" s="1" t="str">
        <f>IF(ข้อมูลออเดอร์!A1850="","",ข้อมูลออเดอร์!A1850)</f>
        <v/>
      </c>
      <c r="E1851" s="1" t="str">
        <f>IFERROR(IF(VLOOKUP(D1851,ข้อมูลออเดอร์!A:BV,74,0)="Express delivery","NORMAL",IF(VLOOKUP(D1851,ข้อมูลออเดอร์!A:BV,74,0)="Lalamove","B2B_OFFLINE","")),"")</f>
        <v/>
      </c>
      <c r="F1851" s="1" t="str">
        <f t="shared" si="312"/>
        <v/>
      </c>
      <c r="G1851" s="1" t="str">
        <f>IF(ข้อมูลออเดอร์!CV1850="","",ข้อมูลออเดอร์!CV1850)</f>
        <v/>
      </c>
      <c r="H1851" s="1" t="str">
        <f>IF(ข้อมูลออเดอร์!CW1850="","",ข้อมูลออเดอร์!CW1850)</f>
        <v/>
      </c>
      <c r="I1851" s="1" t="str">
        <f>IF(ข้อมูลออเดอร์!CV1850="","",ข้อมูลออเดอร์!CV1850)</f>
        <v/>
      </c>
      <c r="J1851" s="1" t="str">
        <f>IF(ข้อมูลออเดอร์!DD1850="","",ข้อมูลออเดอร์!DD1850)</f>
        <v/>
      </c>
      <c r="K1851" s="102" t="str">
        <f t="shared" si="313"/>
        <v/>
      </c>
      <c r="L1851" s="102" t="str">
        <f t="shared" si="314"/>
        <v/>
      </c>
      <c r="M1851" s="103" t="str">
        <f ca="1" t="shared" si="315"/>
        <v/>
      </c>
      <c r="N1851" s="103" t="str">
        <f ca="1" t="shared" si="316"/>
        <v/>
      </c>
      <c r="O1851" s="1" t="str">
        <f>IFERROR(VLOOKUP(D1851,ข้อมูลออเดอร์!A:EK,49,0),"")</f>
        <v/>
      </c>
      <c r="P1851" s="1" t="str">
        <f>IF(D1851="","",ข้อมูลออเดอร์!AX1850)</f>
        <v/>
      </c>
      <c r="Q1851" s="1" t="str">
        <f>IF(D1851="","",ข้อมูลออเดอร์!AX1850)</f>
        <v/>
      </c>
      <c r="R1851" s="1" t="str">
        <f t="shared" si="317"/>
        <v/>
      </c>
      <c r="S1851" s="1" t="str">
        <f>IF('ข้อมูลจังหวัด-อำเภอ'!C1850="","",'ข้อมูลจังหวัด-อำเภอ'!C1850)</f>
        <v/>
      </c>
      <c r="T1851" s="1" t="str">
        <f>IF('ข้อมูลจังหวัด-อำเภอ'!D1850="","",'ข้อมูลจังหวัด-อำเภอ'!D1850)</f>
        <v/>
      </c>
      <c r="U1851" s="1" t="str">
        <f>IFERROR(VLOOKUP(D1851,ข้อมูลออเดอร์!A:EK,46,0),"")</f>
        <v/>
      </c>
      <c r="V1851" s="1" t="str">
        <f>IFERROR(VLOOKUP(D1851,ข้อมูลออเดอร์!A:EK,46,0),"")</f>
        <v/>
      </c>
      <c r="W1851" s="1" t="str">
        <f>IFERROR(VLOOKUP(D1851,ข้อมูลออเดอร์!A:EK,48,0),"")</f>
        <v/>
      </c>
      <c r="X1851" s="1" t="str">
        <f t="shared" si="318"/>
        <v/>
      </c>
      <c r="Y1851" s="1"/>
      <c r="Z1851" s="1"/>
      <c r="AA1851" s="1" t="e">
        <f t="shared" si="319"/>
        <v>#N/A</v>
      </c>
      <c r="AB1851" s="1"/>
      <c r="AC1851" s="1"/>
      <c r="AD1851" s="1"/>
      <c r="AE1851" s="1" t="e">
        <f>IF(ข้อมูลน้ำหนักสินค้า!C1850="","",ข้อมูลน้ำหนักสินค้า!C1850)*J1851</f>
        <v>#VALUE!</v>
      </c>
    </row>
    <row r="1852" spans="1:31">
      <c r="A1852" s="1" t="str">
        <f t="shared" si="309"/>
        <v/>
      </c>
      <c r="B1852" s="1" t="str">
        <f t="shared" si="310"/>
        <v/>
      </c>
      <c r="C1852" s="1" t="str">
        <f t="shared" si="311"/>
        <v/>
      </c>
      <c r="D1852" s="1" t="str">
        <f>IF(ข้อมูลออเดอร์!A1851="","",ข้อมูลออเดอร์!A1851)</f>
        <v/>
      </c>
      <c r="E1852" s="1" t="str">
        <f>IFERROR(IF(VLOOKUP(D1852,ข้อมูลออเดอร์!A:BV,74,0)="Express delivery","NORMAL",IF(VLOOKUP(D1852,ข้อมูลออเดอร์!A:BV,74,0)="Lalamove","B2B_OFFLINE","")),"")</f>
        <v/>
      </c>
      <c r="F1852" s="1" t="str">
        <f t="shared" si="312"/>
        <v/>
      </c>
      <c r="G1852" s="1" t="str">
        <f>IF(ข้อมูลออเดอร์!CV1851="","",ข้อมูลออเดอร์!CV1851)</f>
        <v/>
      </c>
      <c r="H1852" s="1" t="str">
        <f>IF(ข้อมูลออเดอร์!CW1851="","",ข้อมูลออเดอร์!CW1851)</f>
        <v/>
      </c>
      <c r="I1852" s="1" t="str">
        <f>IF(ข้อมูลออเดอร์!CV1851="","",ข้อมูลออเดอร์!CV1851)</f>
        <v/>
      </c>
      <c r="J1852" s="1" t="str">
        <f>IF(ข้อมูลออเดอร์!DD1851="","",ข้อมูลออเดอร์!DD1851)</f>
        <v/>
      </c>
      <c r="K1852" s="102" t="str">
        <f t="shared" si="313"/>
        <v/>
      </c>
      <c r="L1852" s="102" t="str">
        <f t="shared" si="314"/>
        <v/>
      </c>
      <c r="M1852" s="103" t="str">
        <f ca="1" t="shared" si="315"/>
        <v/>
      </c>
      <c r="N1852" s="103" t="str">
        <f ca="1" t="shared" si="316"/>
        <v/>
      </c>
      <c r="O1852" s="1" t="str">
        <f>IFERROR(VLOOKUP(D1852,ข้อมูลออเดอร์!A:EK,49,0),"")</f>
        <v/>
      </c>
      <c r="P1852" s="1" t="str">
        <f>IF(D1852="","",ข้อมูลออเดอร์!AX1851)</f>
        <v/>
      </c>
      <c r="Q1852" s="1" t="str">
        <f>IF(D1852="","",ข้อมูลออเดอร์!AX1851)</f>
        <v/>
      </c>
      <c r="R1852" s="1" t="str">
        <f t="shared" si="317"/>
        <v/>
      </c>
      <c r="S1852" s="1" t="str">
        <f>IF('ข้อมูลจังหวัด-อำเภอ'!C1851="","",'ข้อมูลจังหวัด-อำเภอ'!C1851)</f>
        <v/>
      </c>
      <c r="T1852" s="1" t="str">
        <f>IF('ข้อมูลจังหวัด-อำเภอ'!D1851="","",'ข้อมูลจังหวัด-อำเภอ'!D1851)</f>
        <v/>
      </c>
      <c r="U1852" s="1" t="str">
        <f>IFERROR(VLOOKUP(D1852,ข้อมูลออเดอร์!A:EK,46,0),"")</f>
        <v/>
      </c>
      <c r="V1852" s="1" t="str">
        <f>IFERROR(VLOOKUP(D1852,ข้อมูลออเดอร์!A:EK,46,0),"")</f>
        <v/>
      </c>
      <c r="W1852" s="1" t="str">
        <f>IFERROR(VLOOKUP(D1852,ข้อมูลออเดอร์!A:EK,48,0),"")</f>
        <v/>
      </c>
      <c r="X1852" s="1" t="str">
        <f t="shared" si="318"/>
        <v/>
      </c>
      <c r="Y1852" s="1"/>
      <c r="Z1852" s="1"/>
      <c r="AA1852" s="1" t="e">
        <f t="shared" si="319"/>
        <v>#N/A</v>
      </c>
      <c r="AB1852" s="1"/>
      <c r="AC1852" s="1"/>
      <c r="AD1852" s="1"/>
      <c r="AE1852" s="1" t="e">
        <f>IF(ข้อมูลน้ำหนักสินค้า!C1851="","",ข้อมูลน้ำหนักสินค้า!C1851)*J1852</f>
        <v>#VALUE!</v>
      </c>
    </row>
    <row r="1853" spans="1:31">
      <c r="A1853" s="1" t="str">
        <f t="shared" si="309"/>
        <v/>
      </c>
      <c r="B1853" s="1" t="str">
        <f t="shared" si="310"/>
        <v/>
      </c>
      <c r="C1853" s="1" t="str">
        <f t="shared" si="311"/>
        <v/>
      </c>
      <c r="D1853" s="1" t="str">
        <f>IF(ข้อมูลออเดอร์!A1852="","",ข้อมูลออเดอร์!A1852)</f>
        <v/>
      </c>
      <c r="E1853" s="1" t="str">
        <f>IFERROR(IF(VLOOKUP(D1853,ข้อมูลออเดอร์!A:BV,74,0)="Express delivery","NORMAL",IF(VLOOKUP(D1853,ข้อมูลออเดอร์!A:BV,74,0)="Lalamove","B2B_OFFLINE","")),"")</f>
        <v/>
      </c>
      <c r="F1853" s="1" t="str">
        <f t="shared" si="312"/>
        <v/>
      </c>
      <c r="G1853" s="1" t="str">
        <f>IF(ข้อมูลออเดอร์!CV1852="","",ข้อมูลออเดอร์!CV1852)</f>
        <v/>
      </c>
      <c r="H1853" s="1" t="str">
        <f>IF(ข้อมูลออเดอร์!CW1852="","",ข้อมูลออเดอร์!CW1852)</f>
        <v/>
      </c>
      <c r="I1853" s="1" t="str">
        <f>IF(ข้อมูลออเดอร์!CV1852="","",ข้อมูลออเดอร์!CV1852)</f>
        <v/>
      </c>
      <c r="J1853" s="1" t="str">
        <f>IF(ข้อมูลออเดอร์!DD1852="","",ข้อมูลออเดอร์!DD1852)</f>
        <v/>
      </c>
      <c r="K1853" s="102" t="str">
        <f t="shared" si="313"/>
        <v/>
      </c>
      <c r="L1853" s="102" t="str">
        <f t="shared" si="314"/>
        <v/>
      </c>
      <c r="M1853" s="103" t="str">
        <f ca="1" t="shared" si="315"/>
        <v/>
      </c>
      <c r="N1853" s="103" t="str">
        <f ca="1" t="shared" si="316"/>
        <v/>
      </c>
      <c r="O1853" s="1" t="str">
        <f>IFERROR(VLOOKUP(D1853,ข้อมูลออเดอร์!A:EK,49,0),"")</f>
        <v/>
      </c>
      <c r="P1853" s="1" t="str">
        <f>IF(D1853="","",ข้อมูลออเดอร์!AX1852)</f>
        <v/>
      </c>
      <c r="Q1853" s="1" t="str">
        <f>IF(D1853="","",ข้อมูลออเดอร์!AX1852)</f>
        <v/>
      </c>
      <c r="R1853" s="1" t="str">
        <f t="shared" si="317"/>
        <v/>
      </c>
      <c r="S1853" s="1" t="str">
        <f>IF('ข้อมูลจังหวัด-อำเภอ'!C1852="","",'ข้อมูลจังหวัด-อำเภอ'!C1852)</f>
        <v/>
      </c>
      <c r="T1853" s="1" t="str">
        <f>IF('ข้อมูลจังหวัด-อำเภอ'!D1852="","",'ข้อมูลจังหวัด-อำเภอ'!D1852)</f>
        <v/>
      </c>
      <c r="U1853" s="1" t="str">
        <f>IFERROR(VLOOKUP(D1853,ข้อมูลออเดอร์!A:EK,46,0),"")</f>
        <v/>
      </c>
      <c r="V1853" s="1" t="str">
        <f>IFERROR(VLOOKUP(D1853,ข้อมูลออเดอร์!A:EK,46,0),"")</f>
        <v/>
      </c>
      <c r="W1853" s="1" t="str">
        <f>IFERROR(VLOOKUP(D1853,ข้อมูลออเดอร์!A:EK,48,0),"")</f>
        <v/>
      </c>
      <c r="X1853" s="1" t="str">
        <f t="shared" si="318"/>
        <v/>
      </c>
      <c r="Y1853" s="1"/>
      <c r="Z1853" s="1"/>
      <c r="AA1853" s="1" t="e">
        <f t="shared" si="319"/>
        <v>#N/A</v>
      </c>
      <c r="AB1853" s="1"/>
      <c r="AC1853" s="1"/>
      <c r="AD1853" s="1"/>
      <c r="AE1853" s="1" t="e">
        <f>IF(ข้อมูลน้ำหนักสินค้า!C1852="","",ข้อมูลน้ำหนักสินค้า!C1852)*J1853</f>
        <v>#VALUE!</v>
      </c>
    </row>
    <row r="1854" spans="1:31">
      <c r="A1854" s="1" t="str">
        <f t="shared" si="309"/>
        <v/>
      </c>
      <c r="B1854" s="1" t="str">
        <f t="shared" si="310"/>
        <v/>
      </c>
      <c r="C1854" s="1" t="str">
        <f t="shared" si="311"/>
        <v/>
      </c>
      <c r="D1854" s="1" t="str">
        <f>IF(ข้อมูลออเดอร์!A1853="","",ข้อมูลออเดอร์!A1853)</f>
        <v/>
      </c>
      <c r="E1854" s="1" t="str">
        <f>IFERROR(IF(VLOOKUP(D1854,ข้อมูลออเดอร์!A:BV,74,0)="Express delivery","NORMAL",IF(VLOOKUP(D1854,ข้อมูลออเดอร์!A:BV,74,0)="Lalamove","B2B_OFFLINE","")),"")</f>
        <v/>
      </c>
      <c r="F1854" s="1" t="str">
        <f t="shared" si="312"/>
        <v/>
      </c>
      <c r="G1854" s="1" t="str">
        <f>IF(ข้อมูลออเดอร์!CV1853="","",ข้อมูลออเดอร์!CV1853)</f>
        <v/>
      </c>
      <c r="H1854" s="1" t="str">
        <f>IF(ข้อมูลออเดอร์!CW1853="","",ข้อมูลออเดอร์!CW1853)</f>
        <v/>
      </c>
      <c r="I1854" s="1" t="str">
        <f>IF(ข้อมูลออเดอร์!CV1853="","",ข้อมูลออเดอร์!CV1853)</f>
        <v/>
      </c>
      <c r="J1854" s="1" t="str">
        <f>IF(ข้อมูลออเดอร์!DD1853="","",ข้อมูลออเดอร์!DD1853)</f>
        <v/>
      </c>
      <c r="K1854" s="102" t="str">
        <f t="shared" si="313"/>
        <v/>
      </c>
      <c r="L1854" s="102" t="str">
        <f t="shared" si="314"/>
        <v/>
      </c>
      <c r="M1854" s="103" t="str">
        <f ca="1" t="shared" si="315"/>
        <v/>
      </c>
      <c r="N1854" s="103" t="str">
        <f ca="1" t="shared" si="316"/>
        <v/>
      </c>
      <c r="O1854" s="1" t="str">
        <f>IFERROR(VLOOKUP(D1854,ข้อมูลออเดอร์!A:EK,49,0),"")</f>
        <v/>
      </c>
      <c r="P1854" s="1" t="str">
        <f>IF(D1854="","",ข้อมูลออเดอร์!AX1853)</f>
        <v/>
      </c>
      <c r="Q1854" s="1" t="str">
        <f>IF(D1854="","",ข้อมูลออเดอร์!AX1853)</f>
        <v/>
      </c>
      <c r="R1854" s="1" t="str">
        <f t="shared" si="317"/>
        <v/>
      </c>
      <c r="S1854" s="1" t="str">
        <f>IF('ข้อมูลจังหวัด-อำเภอ'!C1853="","",'ข้อมูลจังหวัด-อำเภอ'!C1853)</f>
        <v/>
      </c>
      <c r="T1854" s="1" t="str">
        <f>IF('ข้อมูลจังหวัด-อำเภอ'!D1853="","",'ข้อมูลจังหวัด-อำเภอ'!D1853)</f>
        <v/>
      </c>
      <c r="U1854" s="1" t="str">
        <f>IFERROR(VLOOKUP(D1854,ข้อมูลออเดอร์!A:EK,46,0),"")</f>
        <v/>
      </c>
      <c r="V1854" s="1" t="str">
        <f>IFERROR(VLOOKUP(D1854,ข้อมูลออเดอร์!A:EK,46,0),"")</f>
        <v/>
      </c>
      <c r="W1854" s="1" t="str">
        <f>IFERROR(VLOOKUP(D1854,ข้อมูลออเดอร์!A:EK,48,0),"")</f>
        <v/>
      </c>
      <c r="X1854" s="1" t="str">
        <f t="shared" si="318"/>
        <v/>
      </c>
      <c r="Y1854" s="1"/>
      <c r="Z1854" s="1"/>
      <c r="AA1854" s="1" t="e">
        <f t="shared" si="319"/>
        <v>#N/A</v>
      </c>
      <c r="AB1854" s="1"/>
      <c r="AC1854" s="1"/>
      <c r="AD1854" s="1"/>
      <c r="AE1854" s="1" t="e">
        <f>IF(ข้อมูลน้ำหนักสินค้า!C1853="","",ข้อมูลน้ำหนักสินค้า!C1853)*J1854</f>
        <v>#VALUE!</v>
      </c>
    </row>
    <row r="1855" spans="1:31">
      <c r="A1855" s="1" t="str">
        <f t="shared" si="309"/>
        <v/>
      </c>
      <c r="B1855" s="1" t="str">
        <f t="shared" si="310"/>
        <v/>
      </c>
      <c r="C1855" s="1" t="str">
        <f t="shared" si="311"/>
        <v/>
      </c>
      <c r="D1855" s="1" t="str">
        <f>IF(ข้อมูลออเดอร์!A1854="","",ข้อมูลออเดอร์!A1854)</f>
        <v/>
      </c>
      <c r="E1855" s="1" t="str">
        <f>IFERROR(IF(VLOOKUP(D1855,ข้อมูลออเดอร์!A:BV,74,0)="Express delivery","NORMAL",IF(VLOOKUP(D1855,ข้อมูลออเดอร์!A:BV,74,0)="Lalamove","B2B_OFFLINE","")),"")</f>
        <v/>
      </c>
      <c r="F1855" s="1" t="str">
        <f t="shared" si="312"/>
        <v/>
      </c>
      <c r="G1855" s="1" t="str">
        <f>IF(ข้อมูลออเดอร์!CV1854="","",ข้อมูลออเดอร์!CV1854)</f>
        <v/>
      </c>
      <c r="H1855" s="1" t="str">
        <f>IF(ข้อมูลออเดอร์!CW1854="","",ข้อมูลออเดอร์!CW1854)</f>
        <v/>
      </c>
      <c r="I1855" s="1" t="str">
        <f>IF(ข้อมูลออเดอร์!CV1854="","",ข้อมูลออเดอร์!CV1854)</f>
        <v/>
      </c>
      <c r="J1855" s="1" t="str">
        <f>IF(ข้อมูลออเดอร์!DD1854="","",ข้อมูลออเดอร์!DD1854)</f>
        <v/>
      </c>
      <c r="K1855" s="102" t="str">
        <f t="shared" si="313"/>
        <v/>
      </c>
      <c r="L1855" s="102" t="str">
        <f t="shared" si="314"/>
        <v/>
      </c>
      <c r="M1855" s="103" t="str">
        <f ca="1" t="shared" si="315"/>
        <v/>
      </c>
      <c r="N1855" s="103" t="str">
        <f ca="1" t="shared" si="316"/>
        <v/>
      </c>
      <c r="O1855" s="1" t="str">
        <f>IFERROR(VLOOKUP(D1855,ข้อมูลออเดอร์!A:EK,49,0),"")</f>
        <v/>
      </c>
      <c r="P1855" s="1" t="str">
        <f>IF(D1855="","",ข้อมูลออเดอร์!AX1854)</f>
        <v/>
      </c>
      <c r="Q1855" s="1" t="str">
        <f>IF(D1855="","",ข้อมูลออเดอร์!AX1854)</f>
        <v/>
      </c>
      <c r="R1855" s="1" t="str">
        <f t="shared" si="317"/>
        <v/>
      </c>
      <c r="S1855" s="1" t="str">
        <f>IF('ข้อมูลจังหวัด-อำเภอ'!C1854="","",'ข้อมูลจังหวัด-อำเภอ'!C1854)</f>
        <v/>
      </c>
      <c r="T1855" s="1" t="str">
        <f>IF('ข้อมูลจังหวัด-อำเภอ'!D1854="","",'ข้อมูลจังหวัด-อำเภอ'!D1854)</f>
        <v/>
      </c>
      <c r="U1855" s="1" t="str">
        <f>IFERROR(VLOOKUP(D1855,ข้อมูลออเดอร์!A:EK,46,0),"")</f>
        <v/>
      </c>
      <c r="V1855" s="1" t="str">
        <f>IFERROR(VLOOKUP(D1855,ข้อมูลออเดอร์!A:EK,46,0),"")</f>
        <v/>
      </c>
      <c r="W1855" s="1" t="str">
        <f>IFERROR(VLOOKUP(D1855,ข้อมูลออเดอร์!A:EK,48,0),"")</f>
        <v/>
      </c>
      <c r="X1855" s="1" t="str">
        <f t="shared" si="318"/>
        <v/>
      </c>
      <c r="Y1855" s="1"/>
      <c r="Z1855" s="1"/>
      <c r="AA1855" s="1" t="e">
        <f t="shared" si="319"/>
        <v>#N/A</v>
      </c>
      <c r="AB1855" s="1"/>
      <c r="AC1855" s="1"/>
      <c r="AD1855" s="1"/>
      <c r="AE1855" s="1" t="e">
        <f>IF(ข้อมูลน้ำหนักสินค้า!C1854="","",ข้อมูลน้ำหนักสินค้า!C1854)*J1855</f>
        <v>#VALUE!</v>
      </c>
    </row>
    <row r="1856" spans="1:31">
      <c r="A1856" s="1" t="str">
        <f t="shared" si="309"/>
        <v/>
      </c>
      <c r="B1856" s="1" t="str">
        <f t="shared" si="310"/>
        <v/>
      </c>
      <c r="C1856" s="1" t="str">
        <f t="shared" si="311"/>
        <v/>
      </c>
      <c r="D1856" s="1" t="str">
        <f>IF(ข้อมูลออเดอร์!A1855="","",ข้อมูลออเดอร์!A1855)</f>
        <v/>
      </c>
      <c r="E1856" s="1" t="str">
        <f>IFERROR(IF(VLOOKUP(D1856,ข้อมูลออเดอร์!A:BV,74,0)="Express delivery","NORMAL",IF(VLOOKUP(D1856,ข้อมูลออเดอร์!A:BV,74,0)="Lalamove","B2B_OFFLINE","")),"")</f>
        <v/>
      </c>
      <c r="F1856" s="1" t="str">
        <f t="shared" si="312"/>
        <v/>
      </c>
      <c r="G1856" s="1" t="str">
        <f>IF(ข้อมูลออเดอร์!CV1855="","",ข้อมูลออเดอร์!CV1855)</f>
        <v/>
      </c>
      <c r="H1856" s="1" t="str">
        <f>IF(ข้อมูลออเดอร์!CW1855="","",ข้อมูลออเดอร์!CW1855)</f>
        <v/>
      </c>
      <c r="I1856" s="1" t="str">
        <f>IF(ข้อมูลออเดอร์!CV1855="","",ข้อมูลออเดอร์!CV1855)</f>
        <v/>
      </c>
      <c r="J1856" s="1" t="str">
        <f>IF(ข้อมูลออเดอร์!DD1855="","",ข้อมูลออเดอร์!DD1855)</f>
        <v/>
      </c>
      <c r="K1856" s="102" t="str">
        <f t="shared" si="313"/>
        <v/>
      </c>
      <c r="L1856" s="102" t="str">
        <f t="shared" si="314"/>
        <v/>
      </c>
      <c r="M1856" s="103" t="str">
        <f ca="1" t="shared" si="315"/>
        <v/>
      </c>
      <c r="N1856" s="103" t="str">
        <f ca="1" t="shared" si="316"/>
        <v/>
      </c>
      <c r="O1856" s="1" t="str">
        <f>IFERROR(VLOOKUP(D1856,ข้อมูลออเดอร์!A:EK,49,0),"")</f>
        <v/>
      </c>
      <c r="P1856" s="1" t="str">
        <f>IF(D1856="","",ข้อมูลออเดอร์!AX1855)</f>
        <v/>
      </c>
      <c r="Q1856" s="1" t="str">
        <f>IF(D1856="","",ข้อมูลออเดอร์!AX1855)</f>
        <v/>
      </c>
      <c r="R1856" s="1" t="str">
        <f t="shared" si="317"/>
        <v/>
      </c>
      <c r="S1856" s="1" t="str">
        <f>IF('ข้อมูลจังหวัด-อำเภอ'!C1855="","",'ข้อมูลจังหวัด-อำเภอ'!C1855)</f>
        <v/>
      </c>
      <c r="T1856" s="1" t="str">
        <f>IF('ข้อมูลจังหวัด-อำเภอ'!D1855="","",'ข้อมูลจังหวัด-อำเภอ'!D1855)</f>
        <v/>
      </c>
      <c r="U1856" s="1" t="str">
        <f>IFERROR(VLOOKUP(D1856,ข้อมูลออเดอร์!A:EK,46,0),"")</f>
        <v/>
      </c>
      <c r="V1856" s="1" t="str">
        <f>IFERROR(VLOOKUP(D1856,ข้อมูลออเดอร์!A:EK,46,0),"")</f>
        <v/>
      </c>
      <c r="W1856" s="1" t="str">
        <f>IFERROR(VLOOKUP(D1856,ข้อมูลออเดอร์!A:EK,48,0),"")</f>
        <v/>
      </c>
      <c r="X1856" s="1" t="str">
        <f t="shared" si="318"/>
        <v/>
      </c>
      <c r="Y1856" s="1"/>
      <c r="Z1856" s="1"/>
      <c r="AA1856" s="1" t="e">
        <f t="shared" si="319"/>
        <v>#N/A</v>
      </c>
      <c r="AB1856" s="1"/>
      <c r="AC1856" s="1"/>
      <c r="AD1856" s="1"/>
      <c r="AE1856" s="1" t="e">
        <f>IF(ข้อมูลน้ำหนักสินค้า!C1855="","",ข้อมูลน้ำหนักสินค้า!C1855)*J1856</f>
        <v>#VALUE!</v>
      </c>
    </row>
    <row r="1857" spans="1:31">
      <c r="A1857" s="1" t="str">
        <f t="shared" si="309"/>
        <v/>
      </c>
      <c r="B1857" s="1" t="str">
        <f t="shared" si="310"/>
        <v/>
      </c>
      <c r="C1857" s="1" t="str">
        <f t="shared" si="311"/>
        <v/>
      </c>
      <c r="D1857" s="1" t="str">
        <f>IF(ข้อมูลออเดอร์!A1856="","",ข้อมูลออเดอร์!A1856)</f>
        <v/>
      </c>
      <c r="E1857" s="1" t="str">
        <f>IFERROR(IF(VLOOKUP(D1857,ข้อมูลออเดอร์!A:BV,74,0)="Express delivery","NORMAL",IF(VLOOKUP(D1857,ข้อมูลออเดอร์!A:BV,74,0)="Lalamove","B2B_OFFLINE","")),"")</f>
        <v/>
      </c>
      <c r="F1857" s="1" t="str">
        <f t="shared" si="312"/>
        <v/>
      </c>
      <c r="G1857" s="1" t="str">
        <f>IF(ข้อมูลออเดอร์!CV1856="","",ข้อมูลออเดอร์!CV1856)</f>
        <v/>
      </c>
      <c r="H1857" s="1" t="str">
        <f>IF(ข้อมูลออเดอร์!CW1856="","",ข้อมูลออเดอร์!CW1856)</f>
        <v/>
      </c>
      <c r="I1857" s="1" t="str">
        <f>IF(ข้อมูลออเดอร์!CV1856="","",ข้อมูลออเดอร์!CV1856)</f>
        <v/>
      </c>
      <c r="J1857" s="1" t="str">
        <f>IF(ข้อมูลออเดอร์!DD1856="","",ข้อมูลออเดอร์!DD1856)</f>
        <v/>
      </c>
      <c r="K1857" s="102" t="str">
        <f t="shared" si="313"/>
        <v/>
      </c>
      <c r="L1857" s="102" t="str">
        <f t="shared" si="314"/>
        <v/>
      </c>
      <c r="M1857" s="103" t="str">
        <f ca="1" t="shared" si="315"/>
        <v/>
      </c>
      <c r="N1857" s="103" t="str">
        <f ca="1" t="shared" si="316"/>
        <v/>
      </c>
      <c r="O1857" s="1" t="str">
        <f>IFERROR(VLOOKUP(D1857,ข้อมูลออเดอร์!A:EK,49,0),"")</f>
        <v/>
      </c>
      <c r="P1857" s="1" t="str">
        <f>IF(D1857="","",ข้อมูลออเดอร์!AX1856)</f>
        <v/>
      </c>
      <c r="Q1857" s="1" t="str">
        <f>IF(D1857="","",ข้อมูลออเดอร์!AX1856)</f>
        <v/>
      </c>
      <c r="R1857" s="1" t="str">
        <f t="shared" si="317"/>
        <v/>
      </c>
      <c r="S1857" s="1" t="str">
        <f>IF('ข้อมูลจังหวัด-อำเภอ'!C1856="","",'ข้อมูลจังหวัด-อำเภอ'!C1856)</f>
        <v/>
      </c>
      <c r="T1857" s="1" t="str">
        <f>IF('ข้อมูลจังหวัด-อำเภอ'!D1856="","",'ข้อมูลจังหวัด-อำเภอ'!D1856)</f>
        <v/>
      </c>
      <c r="U1857" s="1" t="str">
        <f>IFERROR(VLOOKUP(D1857,ข้อมูลออเดอร์!A:EK,46,0),"")</f>
        <v/>
      </c>
      <c r="V1857" s="1" t="str">
        <f>IFERROR(VLOOKUP(D1857,ข้อมูลออเดอร์!A:EK,46,0),"")</f>
        <v/>
      </c>
      <c r="W1857" s="1" t="str">
        <f>IFERROR(VLOOKUP(D1857,ข้อมูลออเดอร์!A:EK,48,0),"")</f>
        <v/>
      </c>
      <c r="X1857" s="1" t="str">
        <f t="shared" si="318"/>
        <v/>
      </c>
      <c r="Y1857" s="1"/>
      <c r="Z1857" s="1"/>
      <c r="AA1857" s="1" t="e">
        <f t="shared" si="319"/>
        <v>#N/A</v>
      </c>
      <c r="AB1857" s="1"/>
      <c r="AC1857" s="1"/>
      <c r="AD1857" s="1"/>
      <c r="AE1857" s="1" t="e">
        <f>IF(ข้อมูลน้ำหนักสินค้า!C1856="","",ข้อมูลน้ำหนักสินค้า!C1856)*J1857</f>
        <v>#VALUE!</v>
      </c>
    </row>
    <row r="1858" spans="1:31">
      <c r="A1858" s="1" t="str">
        <f t="shared" si="309"/>
        <v/>
      </c>
      <c r="B1858" s="1" t="str">
        <f t="shared" si="310"/>
        <v/>
      </c>
      <c r="C1858" s="1" t="str">
        <f t="shared" si="311"/>
        <v/>
      </c>
      <c r="D1858" s="1" t="str">
        <f>IF(ข้อมูลออเดอร์!A1857="","",ข้อมูลออเดอร์!A1857)</f>
        <v/>
      </c>
      <c r="E1858" s="1" t="str">
        <f>IFERROR(IF(VLOOKUP(D1858,ข้อมูลออเดอร์!A:BV,74,0)="Express delivery","NORMAL",IF(VLOOKUP(D1858,ข้อมูลออเดอร์!A:BV,74,0)="Lalamove","B2B_OFFLINE","")),"")</f>
        <v/>
      </c>
      <c r="F1858" s="1" t="str">
        <f t="shared" si="312"/>
        <v/>
      </c>
      <c r="G1858" s="1" t="str">
        <f>IF(ข้อมูลออเดอร์!CV1857="","",ข้อมูลออเดอร์!CV1857)</f>
        <v/>
      </c>
      <c r="H1858" s="1" t="str">
        <f>IF(ข้อมูลออเดอร์!CW1857="","",ข้อมูลออเดอร์!CW1857)</f>
        <v/>
      </c>
      <c r="I1858" s="1" t="str">
        <f>IF(ข้อมูลออเดอร์!CV1857="","",ข้อมูลออเดอร์!CV1857)</f>
        <v/>
      </c>
      <c r="J1858" s="1" t="str">
        <f>IF(ข้อมูลออเดอร์!DD1857="","",ข้อมูลออเดอร์!DD1857)</f>
        <v/>
      </c>
      <c r="K1858" s="102" t="str">
        <f t="shared" si="313"/>
        <v/>
      </c>
      <c r="L1858" s="102" t="str">
        <f t="shared" si="314"/>
        <v/>
      </c>
      <c r="M1858" s="103" t="str">
        <f ca="1" t="shared" si="315"/>
        <v/>
      </c>
      <c r="N1858" s="103" t="str">
        <f ca="1" t="shared" si="316"/>
        <v/>
      </c>
      <c r="O1858" s="1" t="str">
        <f>IFERROR(VLOOKUP(D1858,ข้อมูลออเดอร์!A:EK,49,0),"")</f>
        <v/>
      </c>
      <c r="P1858" s="1" t="str">
        <f>IF(D1858="","",ข้อมูลออเดอร์!AX1857)</f>
        <v/>
      </c>
      <c r="Q1858" s="1" t="str">
        <f>IF(D1858="","",ข้อมูลออเดอร์!AX1857)</f>
        <v/>
      </c>
      <c r="R1858" s="1" t="str">
        <f t="shared" si="317"/>
        <v/>
      </c>
      <c r="S1858" s="1" t="str">
        <f>IF('ข้อมูลจังหวัด-อำเภอ'!C1857="","",'ข้อมูลจังหวัด-อำเภอ'!C1857)</f>
        <v/>
      </c>
      <c r="T1858" s="1" t="str">
        <f>IF('ข้อมูลจังหวัด-อำเภอ'!D1857="","",'ข้อมูลจังหวัด-อำเภอ'!D1857)</f>
        <v/>
      </c>
      <c r="U1858" s="1" t="str">
        <f>IFERROR(VLOOKUP(D1858,ข้อมูลออเดอร์!A:EK,46,0),"")</f>
        <v/>
      </c>
      <c r="V1858" s="1" t="str">
        <f>IFERROR(VLOOKUP(D1858,ข้อมูลออเดอร์!A:EK,46,0),"")</f>
        <v/>
      </c>
      <c r="W1858" s="1" t="str">
        <f>IFERROR(VLOOKUP(D1858,ข้อมูลออเดอร์!A:EK,48,0),"")</f>
        <v/>
      </c>
      <c r="X1858" s="1" t="str">
        <f t="shared" si="318"/>
        <v/>
      </c>
      <c r="Y1858" s="1"/>
      <c r="Z1858" s="1"/>
      <c r="AA1858" s="1" t="e">
        <f t="shared" si="319"/>
        <v>#N/A</v>
      </c>
      <c r="AB1858" s="1"/>
      <c r="AC1858" s="1"/>
      <c r="AD1858" s="1"/>
      <c r="AE1858" s="1" t="e">
        <f>IF(ข้อมูลน้ำหนักสินค้า!C1857="","",ข้อมูลน้ำหนักสินค้า!C1857)*J1858</f>
        <v>#VALUE!</v>
      </c>
    </row>
    <row r="1859" spans="1:31">
      <c r="A1859" s="1" t="str">
        <f t="shared" si="309"/>
        <v/>
      </c>
      <c r="B1859" s="1" t="str">
        <f t="shared" si="310"/>
        <v/>
      </c>
      <c r="C1859" s="1" t="str">
        <f t="shared" si="311"/>
        <v/>
      </c>
      <c r="D1859" s="1" t="str">
        <f>IF(ข้อมูลออเดอร์!A1858="","",ข้อมูลออเดอร์!A1858)</f>
        <v/>
      </c>
      <c r="E1859" s="1" t="str">
        <f>IFERROR(IF(VLOOKUP(D1859,ข้อมูลออเดอร์!A:BV,74,0)="Express delivery","NORMAL",IF(VLOOKUP(D1859,ข้อมูลออเดอร์!A:BV,74,0)="Lalamove","B2B_OFFLINE","")),"")</f>
        <v/>
      </c>
      <c r="F1859" s="1" t="str">
        <f t="shared" si="312"/>
        <v/>
      </c>
      <c r="G1859" s="1" t="str">
        <f>IF(ข้อมูลออเดอร์!CV1858="","",ข้อมูลออเดอร์!CV1858)</f>
        <v/>
      </c>
      <c r="H1859" s="1" t="str">
        <f>IF(ข้อมูลออเดอร์!CW1858="","",ข้อมูลออเดอร์!CW1858)</f>
        <v/>
      </c>
      <c r="I1859" s="1" t="str">
        <f>IF(ข้อมูลออเดอร์!CV1858="","",ข้อมูลออเดอร์!CV1858)</f>
        <v/>
      </c>
      <c r="J1859" s="1" t="str">
        <f>IF(ข้อมูลออเดอร์!DD1858="","",ข้อมูลออเดอร์!DD1858)</f>
        <v/>
      </c>
      <c r="K1859" s="102" t="str">
        <f t="shared" si="313"/>
        <v/>
      </c>
      <c r="L1859" s="102" t="str">
        <f t="shared" si="314"/>
        <v/>
      </c>
      <c r="M1859" s="103" t="str">
        <f ca="1" t="shared" si="315"/>
        <v/>
      </c>
      <c r="N1859" s="103" t="str">
        <f ca="1" t="shared" si="316"/>
        <v/>
      </c>
      <c r="O1859" s="1" t="str">
        <f>IFERROR(VLOOKUP(D1859,ข้อมูลออเดอร์!A:EK,49,0),"")</f>
        <v/>
      </c>
      <c r="P1859" s="1" t="str">
        <f>IF(D1859="","",ข้อมูลออเดอร์!AX1858)</f>
        <v/>
      </c>
      <c r="Q1859" s="1" t="str">
        <f>IF(D1859="","",ข้อมูลออเดอร์!AX1858)</f>
        <v/>
      </c>
      <c r="R1859" s="1" t="str">
        <f t="shared" si="317"/>
        <v/>
      </c>
      <c r="S1859" s="1" t="str">
        <f>IF('ข้อมูลจังหวัด-อำเภอ'!C1858="","",'ข้อมูลจังหวัด-อำเภอ'!C1858)</f>
        <v/>
      </c>
      <c r="T1859" s="1" t="str">
        <f>IF('ข้อมูลจังหวัด-อำเภอ'!D1858="","",'ข้อมูลจังหวัด-อำเภอ'!D1858)</f>
        <v/>
      </c>
      <c r="U1859" s="1" t="str">
        <f>IFERROR(VLOOKUP(D1859,ข้อมูลออเดอร์!A:EK,46,0),"")</f>
        <v/>
      </c>
      <c r="V1859" s="1" t="str">
        <f>IFERROR(VLOOKUP(D1859,ข้อมูลออเดอร์!A:EK,46,0),"")</f>
        <v/>
      </c>
      <c r="W1859" s="1" t="str">
        <f>IFERROR(VLOOKUP(D1859,ข้อมูลออเดอร์!A:EK,48,0),"")</f>
        <v/>
      </c>
      <c r="X1859" s="1" t="str">
        <f t="shared" si="318"/>
        <v/>
      </c>
      <c r="Y1859" s="1"/>
      <c r="Z1859" s="1"/>
      <c r="AA1859" s="1" t="e">
        <f t="shared" si="319"/>
        <v>#N/A</v>
      </c>
      <c r="AB1859" s="1"/>
      <c r="AC1859" s="1"/>
      <c r="AD1859" s="1"/>
      <c r="AE1859" s="1" t="e">
        <f>IF(ข้อมูลน้ำหนักสินค้า!C1858="","",ข้อมูลน้ำหนักสินค้า!C1858)*J1859</f>
        <v>#VALUE!</v>
      </c>
    </row>
    <row r="1860" spans="1:31">
      <c r="A1860" s="1" t="str">
        <f t="shared" ref="A1860:A1923" si="320">IF(D1860="","","EastlyncOffline")</f>
        <v/>
      </c>
      <c r="B1860" s="1" t="str">
        <f t="shared" ref="B1860:B1923" si="321">IF(D1860="","","OFFLINE")</f>
        <v/>
      </c>
      <c r="C1860" s="1" t="str">
        <f t="shared" ref="C1860:C1923" si="322">IF(D1860="","","SALE")</f>
        <v/>
      </c>
      <c r="D1860" s="1" t="str">
        <f>IF(ข้อมูลออเดอร์!A1859="","",ข้อมูลออเดอร์!A1859)</f>
        <v/>
      </c>
      <c r="E1860" s="1" t="str">
        <f>IFERROR(IF(VLOOKUP(D1860,ข้อมูลออเดอร์!A:BV,74,0)="Express delivery","NORMAL",IF(VLOOKUP(D1860,ข้อมูลออเดอร์!A:BV,74,0)="Lalamove","B2B_OFFLINE","")),"")</f>
        <v/>
      </c>
      <c r="F1860" s="1" t="str">
        <f t="shared" ref="F1860:F1923" si="323">IF(D1860="","","EXPRESS")</f>
        <v/>
      </c>
      <c r="G1860" s="1" t="str">
        <f>IF(ข้อมูลออเดอร์!CV1859="","",ข้อมูลออเดอร์!CV1859)</f>
        <v/>
      </c>
      <c r="H1860" s="1" t="str">
        <f>IF(ข้อมูลออเดอร์!CW1859="","",ข้อมูลออเดอร์!CW1859)</f>
        <v/>
      </c>
      <c r="I1860" s="1" t="str">
        <f>IF(ข้อมูลออเดอร์!CV1859="","",ข้อมูลออเดอร์!CV1859)</f>
        <v/>
      </c>
      <c r="J1860" s="1" t="str">
        <f>IF(ข้อมูลออเดอร์!DD1859="","",ข้อมูลออเดอร์!DD1859)</f>
        <v/>
      </c>
      <c r="K1860" s="102" t="str">
        <f t="shared" ref="K1860:K1923" si="324">IF(D1860="","",0)</f>
        <v/>
      </c>
      <c r="L1860" s="102" t="str">
        <f t="shared" ref="L1860:L1923" si="325">IF(D1860="","",0)</f>
        <v/>
      </c>
      <c r="M1860" s="103" t="str">
        <f ca="1" t="shared" ref="M1860:M1923" si="326">IF(D1860="","",NOW())</f>
        <v/>
      </c>
      <c r="N1860" s="103" t="str">
        <f ca="1" t="shared" ref="N1860:N1923" si="327">IF(D1860="","",NOW())</f>
        <v/>
      </c>
      <c r="O1860" s="1" t="str">
        <f>IFERROR(VLOOKUP(D1860,ข้อมูลออเดอร์!A:EK,49,0),"")</f>
        <v/>
      </c>
      <c r="P1860" s="1" t="str">
        <f>IF(D1860="","",ข้อมูลออเดอร์!AX1859)</f>
        <v/>
      </c>
      <c r="Q1860" s="1" t="str">
        <f>IF(D1860="","",ข้อมูลออเดอร์!AX1859)</f>
        <v/>
      </c>
      <c r="R1860" s="1" t="str">
        <f t="shared" ref="R1860:R1923" si="328">IF(D1860="","","TH")</f>
        <v/>
      </c>
      <c r="S1860" s="1" t="str">
        <f>IF('ข้อมูลจังหวัด-อำเภอ'!C1859="","",'ข้อมูลจังหวัด-อำเภอ'!C1859)</f>
        <v/>
      </c>
      <c r="T1860" s="1" t="str">
        <f>IF('ข้อมูลจังหวัด-อำเภอ'!D1859="","",'ข้อมูลจังหวัด-อำเภอ'!D1859)</f>
        <v/>
      </c>
      <c r="U1860" s="1" t="str">
        <f>IFERROR(VLOOKUP(D1860,ข้อมูลออเดอร์!A:EK,46,0),"")</f>
        <v/>
      </c>
      <c r="V1860" s="1" t="str">
        <f>IFERROR(VLOOKUP(D1860,ข้อมูลออเดอร์!A:EK,46,0),"")</f>
        <v/>
      </c>
      <c r="W1860" s="1" t="str">
        <f>IFERROR(VLOOKUP(D1860,ข้อมูลออเดอร์!A:EK,48,0),"")</f>
        <v/>
      </c>
      <c r="X1860" s="1" t="str">
        <f t="shared" ref="X1860:X1923" si="329">IF(D1860="","","COD")</f>
        <v/>
      </c>
      <c r="Y1860" s="1"/>
      <c r="Z1860" s="1"/>
      <c r="AA1860" s="1" t="e">
        <f t="shared" ref="AA1860:AA1923" si="330">SUMIF(W:W,W1860,AE:AE)+0.2</f>
        <v>#N/A</v>
      </c>
      <c r="AB1860" s="1"/>
      <c r="AC1860" s="1"/>
      <c r="AD1860" s="1"/>
      <c r="AE1860" s="1" t="e">
        <f>IF(ข้อมูลน้ำหนักสินค้า!C1859="","",ข้อมูลน้ำหนักสินค้า!C1859)*J1860</f>
        <v>#VALUE!</v>
      </c>
    </row>
    <row r="1861" spans="1:31">
      <c r="A1861" s="1" t="str">
        <f t="shared" si="320"/>
        <v/>
      </c>
      <c r="B1861" s="1" t="str">
        <f t="shared" si="321"/>
        <v/>
      </c>
      <c r="C1861" s="1" t="str">
        <f t="shared" si="322"/>
        <v/>
      </c>
      <c r="D1861" s="1" t="str">
        <f>IF(ข้อมูลออเดอร์!A1860="","",ข้อมูลออเดอร์!A1860)</f>
        <v/>
      </c>
      <c r="E1861" s="1" t="str">
        <f>IFERROR(IF(VLOOKUP(D1861,ข้อมูลออเดอร์!A:BV,74,0)="Express delivery","NORMAL",IF(VLOOKUP(D1861,ข้อมูลออเดอร์!A:BV,74,0)="Lalamove","B2B_OFFLINE","")),"")</f>
        <v/>
      </c>
      <c r="F1861" s="1" t="str">
        <f t="shared" si="323"/>
        <v/>
      </c>
      <c r="G1861" s="1" t="str">
        <f>IF(ข้อมูลออเดอร์!CV1860="","",ข้อมูลออเดอร์!CV1860)</f>
        <v/>
      </c>
      <c r="H1861" s="1" t="str">
        <f>IF(ข้อมูลออเดอร์!CW1860="","",ข้อมูลออเดอร์!CW1860)</f>
        <v/>
      </c>
      <c r="I1861" s="1" t="str">
        <f>IF(ข้อมูลออเดอร์!CV1860="","",ข้อมูลออเดอร์!CV1860)</f>
        <v/>
      </c>
      <c r="J1861" s="1" t="str">
        <f>IF(ข้อมูลออเดอร์!DD1860="","",ข้อมูลออเดอร์!DD1860)</f>
        <v/>
      </c>
      <c r="K1861" s="102" t="str">
        <f t="shared" si="324"/>
        <v/>
      </c>
      <c r="L1861" s="102" t="str">
        <f t="shared" si="325"/>
        <v/>
      </c>
      <c r="M1861" s="103" t="str">
        <f ca="1" t="shared" si="326"/>
        <v/>
      </c>
      <c r="N1861" s="103" t="str">
        <f ca="1" t="shared" si="327"/>
        <v/>
      </c>
      <c r="O1861" s="1" t="str">
        <f>IFERROR(VLOOKUP(D1861,ข้อมูลออเดอร์!A:EK,49,0),"")</f>
        <v/>
      </c>
      <c r="P1861" s="1" t="str">
        <f>IF(D1861="","",ข้อมูลออเดอร์!AX1860)</f>
        <v/>
      </c>
      <c r="Q1861" s="1" t="str">
        <f>IF(D1861="","",ข้อมูลออเดอร์!AX1860)</f>
        <v/>
      </c>
      <c r="R1861" s="1" t="str">
        <f t="shared" si="328"/>
        <v/>
      </c>
      <c r="S1861" s="1" t="str">
        <f>IF('ข้อมูลจังหวัด-อำเภอ'!C1860="","",'ข้อมูลจังหวัด-อำเภอ'!C1860)</f>
        <v/>
      </c>
      <c r="T1861" s="1" t="str">
        <f>IF('ข้อมูลจังหวัด-อำเภอ'!D1860="","",'ข้อมูลจังหวัด-อำเภอ'!D1860)</f>
        <v/>
      </c>
      <c r="U1861" s="1" t="str">
        <f>IFERROR(VLOOKUP(D1861,ข้อมูลออเดอร์!A:EK,46,0),"")</f>
        <v/>
      </c>
      <c r="V1861" s="1" t="str">
        <f>IFERROR(VLOOKUP(D1861,ข้อมูลออเดอร์!A:EK,46,0),"")</f>
        <v/>
      </c>
      <c r="W1861" s="1" t="str">
        <f>IFERROR(VLOOKUP(D1861,ข้อมูลออเดอร์!A:EK,48,0),"")</f>
        <v/>
      </c>
      <c r="X1861" s="1" t="str">
        <f t="shared" si="329"/>
        <v/>
      </c>
      <c r="Y1861" s="1"/>
      <c r="Z1861" s="1"/>
      <c r="AA1861" s="1" t="e">
        <f t="shared" si="330"/>
        <v>#N/A</v>
      </c>
      <c r="AB1861" s="1"/>
      <c r="AC1861" s="1"/>
      <c r="AD1861" s="1"/>
      <c r="AE1861" s="1" t="e">
        <f>IF(ข้อมูลน้ำหนักสินค้า!C1860="","",ข้อมูลน้ำหนักสินค้า!C1860)*J1861</f>
        <v>#VALUE!</v>
      </c>
    </row>
    <row r="1862" spans="1:31">
      <c r="A1862" s="1" t="str">
        <f t="shared" si="320"/>
        <v/>
      </c>
      <c r="B1862" s="1" t="str">
        <f t="shared" si="321"/>
        <v/>
      </c>
      <c r="C1862" s="1" t="str">
        <f t="shared" si="322"/>
        <v/>
      </c>
      <c r="D1862" s="1" t="str">
        <f>IF(ข้อมูลออเดอร์!A1861="","",ข้อมูลออเดอร์!A1861)</f>
        <v/>
      </c>
      <c r="E1862" s="1" t="str">
        <f>IFERROR(IF(VLOOKUP(D1862,ข้อมูลออเดอร์!A:BV,74,0)="Express delivery","NORMAL",IF(VLOOKUP(D1862,ข้อมูลออเดอร์!A:BV,74,0)="Lalamove","B2B_OFFLINE","")),"")</f>
        <v/>
      </c>
      <c r="F1862" s="1" t="str">
        <f t="shared" si="323"/>
        <v/>
      </c>
      <c r="G1862" s="1" t="str">
        <f>IF(ข้อมูลออเดอร์!CV1861="","",ข้อมูลออเดอร์!CV1861)</f>
        <v/>
      </c>
      <c r="H1862" s="1" t="str">
        <f>IF(ข้อมูลออเดอร์!CW1861="","",ข้อมูลออเดอร์!CW1861)</f>
        <v/>
      </c>
      <c r="I1862" s="1" t="str">
        <f>IF(ข้อมูลออเดอร์!CV1861="","",ข้อมูลออเดอร์!CV1861)</f>
        <v/>
      </c>
      <c r="J1862" s="1" t="str">
        <f>IF(ข้อมูลออเดอร์!DD1861="","",ข้อมูลออเดอร์!DD1861)</f>
        <v/>
      </c>
      <c r="K1862" s="102" t="str">
        <f t="shared" si="324"/>
        <v/>
      </c>
      <c r="L1862" s="102" t="str">
        <f t="shared" si="325"/>
        <v/>
      </c>
      <c r="M1862" s="103" t="str">
        <f ca="1" t="shared" si="326"/>
        <v/>
      </c>
      <c r="N1862" s="103" t="str">
        <f ca="1" t="shared" si="327"/>
        <v/>
      </c>
      <c r="O1862" s="1" t="str">
        <f>IFERROR(VLOOKUP(D1862,ข้อมูลออเดอร์!A:EK,49,0),"")</f>
        <v/>
      </c>
      <c r="P1862" s="1" t="str">
        <f>IF(D1862="","",ข้อมูลออเดอร์!AX1861)</f>
        <v/>
      </c>
      <c r="Q1862" s="1" t="str">
        <f>IF(D1862="","",ข้อมูลออเดอร์!AX1861)</f>
        <v/>
      </c>
      <c r="R1862" s="1" t="str">
        <f t="shared" si="328"/>
        <v/>
      </c>
      <c r="S1862" s="1" t="str">
        <f>IF('ข้อมูลจังหวัด-อำเภอ'!C1861="","",'ข้อมูลจังหวัด-อำเภอ'!C1861)</f>
        <v/>
      </c>
      <c r="T1862" s="1" t="str">
        <f>IF('ข้อมูลจังหวัด-อำเภอ'!D1861="","",'ข้อมูลจังหวัด-อำเภอ'!D1861)</f>
        <v/>
      </c>
      <c r="U1862" s="1" t="str">
        <f>IFERROR(VLOOKUP(D1862,ข้อมูลออเดอร์!A:EK,46,0),"")</f>
        <v/>
      </c>
      <c r="V1862" s="1" t="str">
        <f>IFERROR(VLOOKUP(D1862,ข้อมูลออเดอร์!A:EK,46,0),"")</f>
        <v/>
      </c>
      <c r="W1862" s="1" t="str">
        <f>IFERROR(VLOOKUP(D1862,ข้อมูลออเดอร์!A:EK,48,0),"")</f>
        <v/>
      </c>
      <c r="X1862" s="1" t="str">
        <f t="shared" si="329"/>
        <v/>
      </c>
      <c r="Y1862" s="1"/>
      <c r="Z1862" s="1"/>
      <c r="AA1862" s="1" t="e">
        <f t="shared" si="330"/>
        <v>#N/A</v>
      </c>
      <c r="AB1862" s="1"/>
      <c r="AC1862" s="1"/>
      <c r="AD1862" s="1"/>
      <c r="AE1862" s="1" t="e">
        <f>IF(ข้อมูลน้ำหนักสินค้า!C1861="","",ข้อมูลน้ำหนักสินค้า!C1861)*J1862</f>
        <v>#VALUE!</v>
      </c>
    </row>
    <row r="1863" spans="1:31">
      <c r="A1863" s="1" t="str">
        <f t="shared" si="320"/>
        <v/>
      </c>
      <c r="B1863" s="1" t="str">
        <f t="shared" si="321"/>
        <v/>
      </c>
      <c r="C1863" s="1" t="str">
        <f t="shared" si="322"/>
        <v/>
      </c>
      <c r="D1863" s="1" t="str">
        <f>IF(ข้อมูลออเดอร์!A1862="","",ข้อมูลออเดอร์!A1862)</f>
        <v/>
      </c>
      <c r="E1863" s="1" t="str">
        <f>IFERROR(IF(VLOOKUP(D1863,ข้อมูลออเดอร์!A:BV,74,0)="Express delivery","NORMAL",IF(VLOOKUP(D1863,ข้อมูลออเดอร์!A:BV,74,0)="Lalamove","B2B_OFFLINE","")),"")</f>
        <v/>
      </c>
      <c r="F1863" s="1" t="str">
        <f t="shared" si="323"/>
        <v/>
      </c>
      <c r="G1863" s="1" t="str">
        <f>IF(ข้อมูลออเดอร์!CV1862="","",ข้อมูลออเดอร์!CV1862)</f>
        <v/>
      </c>
      <c r="H1863" s="1" t="str">
        <f>IF(ข้อมูลออเดอร์!CW1862="","",ข้อมูลออเดอร์!CW1862)</f>
        <v/>
      </c>
      <c r="I1863" s="1" t="str">
        <f>IF(ข้อมูลออเดอร์!CV1862="","",ข้อมูลออเดอร์!CV1862)</f>
        <v/>
      </c>
      <c r="J1863" s="1" t="str">
        <f>IF(ข้อมูลออเดอร์!DD1862="","",ข้อมูลออเดอร์!DD1862)</f>
        <v/>
      </c>
      <c r="K1863" s="102" t="str">
        <f t="shared" si="324"/>
        <v/>
      </c>
      <c r="L1863" s="102" t="str">
        <f t="shared" si="325"/>
        <v/>
      </c>
      <c r="M1863" s="103" t="str">
        <f ca="1" t="shared" si="326"/>
        <v/>
      </c>
      <c r="N1863" s="103" t="str">
        <f ca="1" t="shared" si="327"/>
        <v/>
      </c>
      <c r="O1863" s="1" t="str">
        <f>IFERROR(VLOOKUP(D1863,ข้อมูลออเดอร์!A:EK,49,0),"")</f>
        <v/>
      </c>
      <c r="P1863" s="1" t="str">
        <f>IF(D1863="","",ข้อมูลออเดอร์!AX1862)</f>
        <v/>
      </c>
      <c r="Q1863" s="1" t="str">
        <f>IF(D1863="","",ข้อมูลออเดอร์!AX1862)</f>
        <v/>
      </c>
      <c r="R1863" s="1" t="str">
        <f t="shared" si="328"/>
        <v/>
      </c>
      <c r="S1863" s="1" t="str">
        <f>IF('ข้อมูลจังหวัด-อำเภอ'!C1862="","",'ข้อมูลจังหวัด-อำเภอ'!C1862)</f>
        <v/>
      </c>
      <c r="T1863" s="1" t="str">
        <f>IF('ข้อมูลจังหวัด-อำเภอ'!D1862="","",'ข้อมูลจังหวัด-อำเภอ'!D1862)</f>
        <v/>
      </c>
      <c r="U1863" s="1" t="str">
        <f>IFERROR(VLOOKUP(D1863,ข้อมูลออเดอร์!A:EK,46,0),"")</f>
        <v/>
      </c>
      <c r="V1863" s="1" t="str">
        <f>IFERROR(VLOOKUP(D1863,ข้อมูลออเดอร์!A:EK,46,0),"")</f>
        <v/>
      </c>
      <c r="W1863" s="1" t="str">
        <f>IFERROR(VLOOKUP(D1863,ข้อมูลออเดอร์!A:EK,48,0),"")</f>
        <v/>
      </c>
      <c r="X1863" s="1" t="str">
        <f t="shared" si="329"/>
        <v/>
      </c>
      <c r="Y1863" s="1"/>
      <c r="Z1863" s="1"/>
      <c r="AA1863" s="1" t="e">
        <f t="shared" si="330"/>
        <v>#N/A</v>
      </c>
      <c r="AB1863" s="1"/>
      <c r="AC1863" s="1"/>
      <c r="AD1863" s="1"/>
      <c r="AE1863" s="1" t="e">
        <f>IF(ข้อมูลน้ำหนักสินค้า!C1862="","",ข้อมูลน้ำหนักสินค้า!C1862)*J1863</f>
        <v>#VALUE!</v>
      </c>
    </row>
    <row r="1864" spans="1:31">
      <c r="A1864" s="1" t="str">
        <f t="shared" si="320"/>
        <v/>
      </c>
      <c r="B1864" s="1" t="str">
        <f t="shared" si="321"/>
        <v/>
      </c>
      <c r="C1864" s="1" t="str">
        <f t="shared" si="322"/>
        <v/>
      </c>
      <c r="D1864" s="1" t="str">
        <f>IF(ข้อมูลออเดอร์!A1863="","",ข้อมูลออเดอร์!A1863)</f>
        <v/>
      </c>
      <c r="E1864" s="1" t="str">
        <f>IFERROR(IF(VLOOKUP(D1864,ข้อมูลออเดอร์!A:BV,74,0)="Express delivery","NORMAL",IF(VLOOKUP(D1864,ข้อมูลออเดอร์!A:BV,74,0)="Lalamove","B2B_OFFLINE","")),"")</f>
        <v/>
      </c>
      <c r="F1864" s="1" t="str">
        <f t="shared" si="323"/>
        <v/>
      </c>
      <c r="G1864" s="1" t="str">
        <f>IF(ข้อมูลออเดอร์!CV1863="","",ข้อมูลออเดอร์!CV1863)</f>
        <v/>
      </c>
      <c r="H1864" s="1" t="str">
        <f>IF(ข้อมูลออเดอร์!CW1863="","",ข้อมูลออเดอร์!CW1863)</f>
        <v/>
      </c>
      <c r="I1864" s="1" t="str">
        <f>IF(ข้อมูลออเดอร์!CV1863="","",ข้อมูลออเดอร์!CV1863)</f>
        <v/>
      </c>
      <c r="J1864" s="1" t="str">
        <f>IF(ข้อมูลออเดอร์!DD1863="","",ข้อมูลออเดอร์!DD1863)</f>
        <v/>
      </c>
      <c r="K1864" s="102" t="str">
        <f t="shared" si="324"/>
        <v/>
      </c>
      <c r="L1864" s="102" t="str">
        <f t="shared" si="325"/>
        <v/>
      </c>
      <c r="M1864" s="103" t="str">
        <f ca="1" t="shared" si="326"/>
        <v/>
      </c>
      <c r="N1864" s="103" t="str">
        <f ca="1" t="shared" si="327"/>
        <v/>
      </c>
      <c r="O1864" s="1" t="str">
        <f>IFERROR(VLOOKUP(D1864,ข้อมูลออเดอร์!A:EK,49,0),"")</f>
        <v/>
      </c>
      <c r="P1864" s="1" t="str">
        <f>IF(D1864="","",ข้อมูลออเดอร์!AX1863)</f>
        <v/>
      </c>
      <c r="Q1864" s="1" t="str">
        <f>IF(D1864="","",ข้อมูลออเดอร์!AX1863)</f>
        <v/>
      </c>
      <c r="R1864" s="1" t="str">
        <f t="shared" si="328"/>
        <v/>
      </c>
      <c r="S1864" s="1" t="str">
        <f>IF('ข้อมูลจังหวัด-อำเภอ'!C1863="","",'ข้อมูลจังหวัด-อำเภอ'!C1863)</f>
        <v/>
      </c>
      <c r="T1864" s="1" t="str">
        <f>IF('ข้อมูลจังหวัด-อำเภอ'!D1863="","",'ข้อมูลจังหวัด-อำเภอ'!D1863)</f>
        <v/>
      </c>
      <c r="U1864" s="1" t="str">
        <f>IFERROR(VLOOKUP(D1864,ข้อมูลออเดอร์!A:EK,46,0),"")</f>
        <v/>
      </c>
      <c r="V1864" s="1" t="str">
        <f>IFERROR(VLOOKUP(D1864,ข้อมูลออเดอร์!A:EK,46,0),"")</f>
        <v/>
      </c>
      <c r="W1864" s="1" t="str">
        <f>IFERROR(VLOOKUP(D1864,ข้อมูลออเดอร์!A:EK,48,0),"")</f>
        <v/>
      </c>
      <c r="X1864" s="1" t="str">
        <f t="shared" si="329"/>
        <v/>
      </c>
      <c r="Y1864" s="1"/>
      <c r="Z1864" s="1"/>
      <c r="AA1864" s="1" t="e">
        <f t="shared" si="330"/>
        <v>#N/A</v>
      </c>
      <c r="AB1864" s="1"/>
      <c r="AC1864" s="1"/>
      <c r="AD1864" s="1"/>
      <c r="AE1864" s="1" t="e">
        <f>IF(ข้อมูลน้ำหนักสินค้า!C1863="","",ข้อมูลน้ำหนักสินค้า!C1863)*J1864</f>
        <v>#VALUE!</v>
      </c>
    </row>
    <row r="1865" spans="1:31">
      <c r="A1865" s="1" t="str">
        <f t="shared" si="320"/>
        <v/>
      </c>
      <c r="B1865" s="1" t="str">
        <f t="shared" si="321"/>
        <v/>
      </c>
      <c r="C1865" s="1" t="str">
        <f t="shared" si="322"/>
        <v/>
      </c>
      <c r="D1865" s="1" t="str">
        <f>IF(ข้อมูลออเดอร์!A1864="","",ข้อมูลออเดอร์!A1864)</f>
        <v/>
      </c>
      <c r="E1865" s="1" t="str">
        <f>IFERROR(IF(VLOOKUP(D1865,ข้อมูลออเดอร์!A:BV,74,0)="Express delivery","NORMAL",IF(VLOOKUP(D1865,ข้อมูลออเดอร์!A:BV,74,0)="Lalamove","B2B_OFFLINE","")),"")</f>
        <v/>
      </c>
      <c r="F1865" s="1" t="str">
        <f t="shared" si="323"/>
        <v/>
      </c>
      <c r="G1865" s="1" t="str">
        <f>IF(ข้อมูลออเดอร์!CV1864="","",ข้อมูลออเดอร์!CV1864)</f>
        <v/>
      </c>
      <c r="H1865" s="1" t="str">
        <f>IF(ข้อมูลออเดอร์!CW1864="","",ข้อมูลออเดอร์!CW1864)</f>
        <v/>
      </c>
      <c r="I1865" s="1" t="str">
        <f>IF(ข้อมูลออเดอร์!CV1864="","",ข้อมูลออเดอร์!CV1864)</f>
        <v/>
      </c>
      <c r="J1865" s="1" t="str">
        <f>IF(ข้อมูลออเดอร์!DD1864="","",ข้อมูลออเดอร์!DD1864)</f>
        <v/>
      </c>
      <c r="K1865" s="102" t="str">
        <f t="shared" si="324"/>
        <v/>
      </c>
      <c r="L1865" s="102" t="str">
        <f t="shared" si="325"/>
        <v/>
      </c>
      <c r="M1865" s="103" t="str">
        <f ca="1" t="shared" si="326"/>
        <v/>
      </c>
      <c r="N1865" s="103" t="str">
        <f ca="1" t="shared" si="327"/>
        <v/>
      </c>
      <c r="O1865" s="1" t="str">
        <f>IFERROR(VLOOKUP(D1865,ข้อมูลออเดอร์!A:EK,49,0),"")</f>
        <v/>
      </c>
      <c r="P1865" s="1" t="str">
        <f>IF(D1865="","",ข้อมูลออเดอร์!AX1864)</f>
        <v/>
      </c>
      <c r="Q1865" s="1" t="str">
        <f>IF(D1865="","",ข้อมูลออเดอร์!AX1864)</f>
        <v/>
      </c>
      <c r="R1865" s="1" t="str">
        <f t="shared" si="328"/>
        <v/>
      </c>
      <c r="S1865" s="1" t="str">
        <f>IF('ข้อมูลจังหวัด-อำเภอ'!C1864="","",'ข้อมูลจังหวัด-อำเภอ'!C1864)</f>
        <v/>
      </c>
      <c r="T1865" s="1" t="str">
        <f>IF('ข้อมูลจังหวัด-อำเภอ'!D1864="","",'ข้อมูลจังหวัด-อำเภอ'!D1864)</f>
        <v/>
      </c>
      <c r="U1865" s="1" t="str">
        <f>IFERROR(VLOOKUP(D1865,ข้อมูลออเดอร์!A:EK,46,0),"")</f>
        <v/>
      </c>
      <c r="V1865" s="1" t="str">
        <f>IFERROR(VLOOKUP(D1865,ข้อมูลออเดอร์!A:EK,46,0),"")</f>
        <v/>
      </c>
      <c r="W1865" s="1" t="str">
        <f>IFERROR(VLOOKUP(D1865,ข้อมูลออเดอร์!A:EK,48,0),"")</f>
        <v/>
      </c>
      <c r="X1865" s="1" t="str">
        <f t="shared" si="329"/>
        <v/>
      </c>
      <c r="Y1865" s="1"/>
      <c r="Z1865" s="1"/>
      <c r="AA1865" s="1" t="e">
        <f t="shared" si="330"/>
        <v>#N/A</v>
      </c>
      <c r="AB1865" s="1"/>
      <c r="AC1865" s="1"/>
      <c r="AD1865" s="1"/>
      <c r="AE1865" s="1" t="e">
        <f>IF(ข้อมูลน้ำหนักสินค้า!C1864="","",ข้อมูลน้ำหนักสินค้า!C1864)*J1865</f>
        <v>#VALUE!</v>
      </c>
    </row>
    <row r="1866" spans="1:31">
      <c r="A1866" s="1" t="str">
        <f t="shared" si="320"/>
        <v/>
      </c>
      <c r="B1866" s="1" t="str">
        <f t="shared" si="321"/>
        <v/>
      </c>
      <c r="C1866" s="1" t="str">
        <f t="shared" si="322"/>
        <v/>
      </c>
      <c r="D1866" s="1" t="str">
        <f>IF(ข้อมูลออเดอร์!A1865="","",ข้อมูลออเดอร์!A1865)</f>
        <v/>
      </c>
      <c r="E1866" s="1" t="str">
        <f>IFERROR(IF(VLOOKUP(D1866,ข้อมูลออเดอร์!A:BV,74,0)="Express delivery","NORMAL",IF(VLOOKUP(D1866,ข้อมูลออเดอร์!A:BV,74,0)="Lalamove","B2B_OFFLINE","")),"")</f>
        <v/>
      </c>
      <c r="F1866" s="1" t="str">
        <f t="shared" si="323"/>
        <v/>
      </c>
      <c r="G1866" s="1" t="str">
        <f>IF(ข้อมูลออเดอร์!CV1865="","",ข้อมูลออเดอร์!CV1865)</f>
        <v/>
      </c>
      <c r="H1866" s="1" t="str">
        <f>IF(ข้อมูลออเดอร์!CW1865="","",ข้อมูลออเดอร์!CW1865)</f>
        <v/>
      </c>
      <c r="I1866" s="1" t="str">
        <f>IF(ข้อมูลออเดอร์!CV1865="","",ข้อมูลออเดอร์!CV1865)</f>
        <v/>
      </c>
      <c r="J1866" s="1" t="str">
        <f>IF(ข้อมูลออเดอร์!DD1865="","",ข้อมูลออเดอร์!DD1865)</f>
        <v/>
      </c>
      <c r="K1866" s="102" t="str">
        <f t="shared" si="324"/>
        <v/>
      </c>
      <c r="L1866" s="102" t="str">
        <f t="shared" si="325"/>
        <v/>
      </c>
      <c r="M1866" s="103" t="str">
        <f ca="1" t="shared" si="326"/>
        <v/>
      </c>
      <c r="N1866" s="103" t="str">
        <f ca="1" t="shared" si="327"/>
        <v/>
      </c>
      <c r="O1866" s="1" t="str">
        <f>IFERROR(VLOOKUP(D1866,ข้อมูลออเดอร์!A:EK,49,0),"")</f>
        <v/>
      </c>
      <c r="P1866" s="1" t="str">
        <f>IF(D1866="","",ข้อมูลออเดอร์!AX1865)</f>
        <v/>
      </c>
      <c r="Q1866" s="1" t="str">
        <f>IF(D1866="","",ข้อมูลออเดอร์!AX1865)</f>
        <v/>
      </c>
      <c r="R1866" s="1" t="str">
        <f t="shared" si="328"/>
        <v/>
      </c>
      <c r="S1866" s="1" t="str">
        <f>IF('ข้อมูลจังหวัด-อำเภอ'!C1865="","",'ข้อมูลจังหวัด-อำเภอ'!C1865)</f>
        <v/>
      </c>
      <c r="T1866" s="1" t="str">
        <f>IF('ข้อมูลจังหวัด-อำเภอ'!D1865="","",'ข้อมูลจังหวัด-อำเภอ'!D1865)</f>
        <v/>
      </c>
      <c r="U1866" s="1" t="str">
        <f>IFERROR(VLOOKUP(D1866,ข้อมูลออเดอร์!A:EK,46,0),"")</f>
        <v/>
      </c>
      <c r="V1866" s="1" t="str">
        <f>IFERROR(VLOOKUP(D1866,ข้อมูลออเดอร์!A:EK,46,0),"")</f>
        <v/>
      </c>
      <c r="W1866" s="1" t="str">
        <f>IFERROR(VLOOKUP(D1866,ข้อมูลออเดอร์!A:EK,48,0),"")</f>
        <v/>
      </c>
      <c r="X1866" s="1" t="str">
        <f t="shared" si="329"/>
        <v/>
      </c>
      <c r="Y1866" s="1"/>
      <c r="Z1866" s="1"/>
      <c r="AA1866" s="1" t="e">
        <f t="shared" si="330"/>
        <v>#N/A</v>
      </c>
      <c r="AB1866" s="1"/>
      <c r="AC1866" s="1"/>
      <c r="AD1866" s="1"/>
      <c r="AE1866" s="1" t="e">
        <f>IF(ข้อมูลน้ำหนักสินค้า!C1865="","",ข้อมูลน้ำหนักสินค้า!C1865)*J1866</f>
        <v>#VALUE!</v>
      </c>
    </row>
    <row r="1867" spans="1:31">
      <c r="A1867" s="1" t="str">
        <f t="shared" si="320"/>
        <v/>
      </c>
      <c r="B1867" s="1" t="str">
        <f t="shared" si="321"/>
        <v/>
      </c>
      <c r="C1867" s="1" t="str">
        <f t="shared" si="322"/>
        <v/>
      </c>
      <c r="D1867" s="1" t="str">
        <f>IF(ข้อมูลออเดอร์!A1866="","",ข้อมูลออเดอร์!A1866)</f>
        <v/>
      </c>
      <c r="E1867" s="1" t="str">
        <f>IFERROR(IF(VLOOKUP(D1867,ข้อมูลออเดอร์!A:BV,74,0)="Express delivery","NORMAL",IF(VLOOKUP(D1867,ข้อมูลออเดอร์!A:BV,74,0)="Lalamove","B2B_OFFLINE","")),"")</f>
        <v/>
      </c>
      <c r="F1867" s="1" t="str">
        <f t="shared" si="323"/>
        <v/>
      </c>
      <c r="G1867" s="1" t="str">
        <f>IF(ข้อมูลออเดอร์!CV1866="","",ข้อมูลออเดอร์!CV1866)</f>
        <v/>
      </c>
      <c r="H1867" s="1" t="str">
        <f>IF(ข้อมูลออเดอร์!CW1866="","",ข้อมูลออเดอร์!CW1866)</f>
        <v/>
      </c>
      <c r="I1867" s="1" t="str">
        <f>IF(ข้อมูลออเดอร์!CV1866="","",ข้อมูลออเดอร์!CV1866)</f>
        <v/>
      </c>
      <c r="J1867" s="1" t="str">
        <f>IF(ข้อมูลออเดอร์!DD1866="","",ข้อมูลออเดอร์!DD1866)</f>
        <v/>
      </c>
      <c r="K1867" s="102" t="str">
        <f t="shared" si="324"/>
        <v/>
      </c>
      <c r="L1867" s="102" t="str">
        <f t="shared" si="325"/>
        <v/>
      </c>
      <c r="M1867" s="103" t="str">
        <f ca="1" t="shared" si="326"/>
        <v/>
      </c>
      <c r="N1867" s="103" t="str">
        <f ca="1" t="shared" si="327"/>
        <v/>
      </c>
      <c r="O1867" s="1" t="str">
        <f>IFERROR(VLOOKUP(D1867,ข้อมูลออเดอร์!A:EK,49,0),"")</f>
        <v/>
      </c>
      <c r="P1867" s="1" t="str">
        <f>IF(D1867="","",ข้อมูลออเดอร์!AX1866)</f>
        <v/>
      </c>
      <c r="Q1867" s="1" t="str">
        <f>IF(D1867="","",ข้อมูลออเดอร์!AX1866)</f>
        <v/>
      </c>
      <c r="R1867" s="1" t="str">
        <f t="shared" si="328"/>
        <v/>
      </c>
      <c r="S1867" s="1" t="str">
        <f>IF('ข้อมูลจังหวัด-อำเภอ'!C1866="","",'ข้อมูลจังหวัด-อำเภอ'!C1866)</f>
        <v/>
      </c>
      <c r="T1867" s="1" t="str">
        <f>IF('ข้อมูลจังหวัด-อำเภอ'!D1866="","",'ข้อมูลจังหวัด-อำเภอ'!D1866)</f>
        <v/>
      </c>
      <c r="U1867" s="1" t="str">
        <f>IFERROR(VLOOKUP(D1867,ข้อมูลออเดอร์!A:EK,46,0),"")</f>
        <v/>
      </c>
      <c r="V1867" s="1" t="str">
        <f>IFERROR(VLOOKUP(D1867,ข้อมูลออเดอร์!A:EK,46,0),"")</f>
        <v/>
      </c>
      <c r="W1867" s="1" t="str">
        <f>IFERROR(VLOOKUP(D1867,ข้อมูลออเดอร์!A:EK,48,0),"")</f>
        <v/>
      </c>
      <c r="X1867" s="1" t="str">
        <f t="shared" si="329"/>
        <v/>
      </c>
      <c r="Y1867" s="1"/>
      <c r="Z1867" s="1"/>
      <c r="AA1867" s="1" t="e">
        <f t="shared" si="330"/>
        <v>#N/A</v>
      </c>
      <c r="AB1867" s="1"/>
      <c r="AC1867" s="1"/>
      <c r="AD1867" s="1"/>
      <c r="AE1867" s="1" t="e">
        <f>IF(ข้อมูลน้ำหนักสินค้า!C1866="","",ข้อมูลน้ำหนักสินค้า!C1866)*J1867</f>
        <v>#VALUE!</v>
      </c>
    </row>
    <row r="1868" spans="1:31">
      <c r="A1868" s="1" t="str">
        <f t="shared" si="320"/>
        <v/>
      </c>
      <c r="B1868" s="1" t="str">
        <f t="shared" si="321"/>
        <v/>
      </c>
      <c r="C1868" s="1" t="str">
        <f t="shared" si="322"/>
        <v/>
      </c>
      <c r="D1868" s="1" t="str">
        <f>IF(ข้อมูลออเดอร์!A1867="","",ข้อมูลออเดอร์!A1867)</f>
        <v/>
      </c>
      <c r="E1868" s="1" t="str">
        <f>IFERROR(IF(VLOOKUP(D1868,ข้อมูลออเดอร์!A:BV,74,0)="Express delivery","NORMAL",IF(VLOOKUP(D1868,ข้อมูลออเดอร์!A:BV,74,0)="Lalamove","B2B_OFFLINE","")),"")</f>
        <v/>
      </c>
      <c r="F1868" s="1" t="str">
        <f t="shared" si="323"/>
        <v/>
      </c>
      <c r="G1868" s="1" t="str">
        <f>IF(ข้อมูลออเดอร์!CV1867="","",ข้อมูลออเดอร์!CV1867)</f>
        <v/>
      </c>
      <c r="H1868" s="1" t="str">
        <f>IF(ข้อมูลออเดอร์!CW1867="","",ข้อมูลออเดอร์!CW1867)</f>
        <v/>
      </c>
      <c r="I1868" s="1" t="str">
        <f>IF(ข้อมูลออเดอร์!CV1867="","",ข้อมูลออเดอร์!CV1867)</f>
        <v/>
      </c>
      <c r="J1868" s="1" t="str">
        <f>IF(ข้อมูลออเดอร์!DD1867="","",ข้อมูลออเดอร์!DD1867)</f>
        <v/>
      </c>
      <c r="K1868" s="102" t="str">
        <f t="shared" si="324"/>
        <v/>
      </c>
      <c r="L1868" s="102" t="str">
        <f t="shared" si="325"/>
        <v/>
      </c>
      <c r="M1868" s="103" t="str">
        <f ca="1" t="shared" si="326"/>
        <v/>
      </c>
      <c r="N1868" s="103" t="str">
        <f ca="1" t="shared" si="327"/>
        <v/>
      </c>
      <c r="O1868" s="1" t="str">
        <f>IFERROR(VLOOKUP(D1868,ข้อมูลออเดอร์!A:EK,49,0),"")</f>
        <v/>
      </c>
      <c r="P1868" s="1" t="str">
        <f>IF(D1868="","",ข้อมูลออเดอร์!AX1867)</f>
        <v/>
      </c>
      <c r="Q1868" s="1" t="str">
        <f>IF(D1868="","",ข้อมูลออเดอร์!AX1867)</f>
        <v/>
      </c>
      <c r="R1868" s="1" t="str">
        <f t="shared" si="328"/>
        <v/>
      </c>
      <c r="S1868" s="1" t="str">
        <f>IF('ข้อมูลจังหวัด-อำเภอ'!C1867="","",'ข้อมูลจังหวัด-อำเภอ'!C1867)</f>
        <v/>
      </c>
      <c r="T1868" s="1" t="str">
        <f>IF('ข้อมูลจังหวัด-อำเภอ'!D1867="","",'ข้อมูลจังหวัด-อำเภอ'!D1867)</f>
        <v/>
      </c>
      <c r="U1868" s="1" t="str">
        <f>IFERROR(VLOOKUP(D1868,ข้อมูลออเดอร์!A:EK,46,0),"")</f>
        <v/>
      </c>
      <c r="V1868" s="1" t="str">
        <f>IFERROR(VLOOKUP(D1868,ข้อมูลออเดอร์!A:EK,46,0),"")</f>
        <v/>
      </c>
      <c r="W1868" s="1" t="str">
        <f>IFERROR(VLOOKUP(D1868,ข้อมูลออเดอร์!A:EK,48,0),"")</f>
        <v/>
      </c>
      <c r="X1868" s="1" t="str">
        <f t="shared" si="329"/>
        <v/>
      </c>
      <c r="Y1868" s="1"/>
      <c r="Z1868" s="1"/>
      <c r="AA1868" s="1" t="e">
        <f t="shared" si="330"/>
        <v>#N/A</v>
      </c>
      <c r="AB1868" s="1"/>
      <c r="AC1868" s="1"/>
      <c r="AD1868" s="1"/>
      <c r="AE1868" s="1" t="e">
        <f>IF(ข้อมูลน้ำหนักสินค้า!C1867="","",ข้อมูลน้ำหนักสินค้า!C1867)*J1868</f>
        <v>#VALUE!</v>
      </c>
    </row>
    <row r="1869" spans="1:31">
      <c r="A1869" s="1" t="str">
        <f t="shared" si="320"/>
        <v/>
      </c>
      <c r="B1869" s="1" t="str">
        <f t="shared" si="321"/>
        <v/>
      </c>
      <c r="C1869" s="1" t="str">
        <f t="shared" si="322"/>
        <v/>
      </c>
      <c r="D1869" s="1" t="str">
        <f>IF(ข้อมูลออเดอร์!A1868="","",ข้อมูลออเดอร์!A1868)</f>
        <v/>
      </c>
      <c r="E1869" s="1" t="str">
        <f>IFERROR(IF(VLOOKUP(D1869,ข้อมูลออเดอร์!A:BV,74,0)="Express delivery","NORMAL",IF(VLOOKUP(D1869,ข้อมูลออเดอร์!A:BV,74,0)="Lalamove","B2B_OFFLINE","")),"")</f>
        <v/>
      </c>
      <c r="F1869" s="1" t="str">
        <f t="shared" si="323"/>
        <v/>
      </c>
      <c r="G1869" s="1" t="str">
        <f>IF(ข้อมูลออเดอร์!CV1868="","",ข้อมูลออเดอร์!CV1868)</f>
        <v/>
      </c>
      <c r="H1869" s="1" t="str">
        <f>IF(ข้อมูลออเดอร์!CW1868="","",ข้อมูลออเดอร์!CW1868)</f>
        <v/>
      </c>
      <c r="I1869" s="1" t="str">
        <f>IF(ข้อมูลออเดอร์!CV1868="","",ข้อมูลออเดอร์!CV1868)</f>
        <v/>
      </c>
      <c r="J1869" s="1" t="str">
        <f>IF(ข้อมูลออเดอร์!DD1868="","",ข้อมูลออเดอร์!DD1868)</f>
        <v/>
      </c>
      <c r="K1869" s="102" t="str">
        <f t="shared" si="324"/>
        <v/>
      </c>
      <c r="L1869" s="102" t="str">
        <f t="shared" si="325"/>
        <v/>
      </c>
      <c r="M1869" s="103" t="str">
        <f ca="1" t="shared" si="326"/>
        <v/>
      </c>
      <c r="N1869" s="103" t="str">
        <f ca="1" t="shared" si="327"/>
        <v/>
      </c>
      <c r="O1869" s="1" t="str">
        <f>IFERROR(VLOOKUP(D1869,ข้อมูลออเดอร์!A:EK,49,0),"")</f>
        <v/>
      </c>
      <c r="P1869" s="1" t="str">
        <f>IF(D1869="","",ข้อมูลออเดอร์!AX1868)</f>
        <v/>
      </c>
      <c r="Q1869" s="1" t="str">
        <f>IF(D1869="","",ข้อมูลออเดอร์!AX1868)</f>
        <v/>
      </c>
      <c r="R1869" s="1" t="str">
        <f t="shared" si="328"/>
        <v/>
      </c>
      <c r="S1869" s="1" t="str">
        <f>IF('ข้อมูลจังหวัด-อำเภอ'!C1868="","",'ข้อมูลจังหวัด-อำเภอ'!C1868)</f>
        <v/>
      </c>
      <c r="T1869" s="1" t="str">
        <f>IF('ข้อมูลจังหวัด-อำเภอ'!D1868="","",'ข้อมูลจังหวัด-อำเภอ'!D1868)</f>
        <v/>
      </c>
      <c r="U1869" s="1" t="str">
        <f>IFERROR(VLOOKUP(D1869,ข้อมูลออเดอร์!A:EK,46,0),"")</f>
        <v/>
      </c>
      <c r="V1869" s="1" t="str">
        <f>IFERROR(VLOOKUP(D1869,ข้อมูลออเดอร์!A:EK,46,0),"")</f>
        <v/>
      </c>
      <c r="W1869" s="1" t="str">
        <f>IFERROR(VLOOKUP(D1869,ข้อมูลออเดอร์!A:EK,48,0),"")</f>
        <v/>
      </c>
      <c r="X1869" s="1" t="str">
        <f t="shared" si="329"/>
        <v/>
      </c>
      <c r="Y1869" s="1"/>
      <c r="Z1869" s="1"/>
      <c r="AA1869" s="1" t="e">
        <f t="shared" si="330"/>
        <v>#N/A</v>
      </c>
      <c r="AB1869" s="1"/>
      <c r="AC1869" s="1"/>
      <c r="AD1869" s="1"/>
      <c r="AE1869" s="1" t="e">
        <f>IF(ข้อมูลน้ำหนักสินค้า!C1868="","",ข้อมูลน้ำหนักสินค้า!C1868)*J1869</f>
        <v>#VALUE!</v>
      </c>
    </row>
    <row r="1870" spans="1:31">
      <c r="A1870" s="1" t="str">
        <f t="shared" si="320"/>
        <v/>
      </c>
      <c r="B1870" s="1" t="str">
        <f t="shared" si="321"/>
        <v/>
      </c>
      <c r="C1870" s="1" t="str">
        <f t="shared" si="322"/>
        <v/>
      </c>
      <c r="D1870" s="1" t="str">
        <f>IF(ข้อมูลออเดอร์!A1869="","",ข้อมูลออเดอร์!A1869)</f>
        <v/>
      </c>
      <c r="E1870" s="1" t="str">
        <f>IFERROR(IF(VLOOKUP(D1870,ข้อมูลออเดอร์!A:BV,74,0)="Express delivery","NORMAL",IF(VLOOKUP(D1870,ข้อมูลออเดอร์!A:BV,74,0)="Lalamove","B2B_OFFLINE","")),"")</f>
        <v/>
      </c>
      <c r="F1870" s="1" t="str">
        <f t="shared" si="323"/>
        <v/>
      </c>
      <c r="G1870" s="1" t="str">
        <f>IF(ข้อมูลออเดอร์!CV1869="","",ข้อมูลออเดอร์!CV1869)</f>
        <v/>
      </c>
      <c r="H1870" s="1" t="str">
        <f>IF(ข้อมูลออเดอร์!CW1869="","",ข้อมูลออเดอร์!CW1869)</f>
        <v/>
      </c>
      <c r="I1870" s="1" t="str">
        <f>IF(ข้อมูลออเดอร์!CV1869="","",ข้อมูลออเดอร์!CV1869)</f>
        <v/>
      </c>
      <c r="J1870" s="1" t="str">
        <f>IF(ข้อมูลออเดอร์!DD1869="","",ข้อมูลออเดอร์!DD1869)</f>
        <v/>
      </c>
      <c r="K1870" s="102" t="str">
        <f t="shared" si="324"/>
        <v/>
      </c>
      <c r="L1870" s="102" t="str">
        <f t="shared" si="325"/>
        <v/>
      </c>
      <c r="M1870" s="103" t="str">
        <f ca="1" t="shared" si="326"/>
        <v/>
      </c>
      <c r="N1870" s="103" t="str">
        <f ca="1" t="shared" si="327"/>
        <v/>
      </c>
      <c r="O1870" s="1" t="str">
        <f>IFERROR(VLOOKUP(D1870,ข้อมูลออเดอร์!A:EK,49,0),"")</f>
        <v/>
      </c>
      <c r="P1870" s="1" t="str">
        <f>IF(D1870="","",ข้อมูลออเดอร์!AX1869)</f>
        <v/>
      </c>
      <c r="Q1870" s="1" t="str">
        <f>IF(D1870="","",ข้อมูลออเดอร์!AX1869)</f>
        <v/>
      </c>
      <c r="R1870" s="1" t="str">
        <f t="shared" si="328"/>
        <v/>
      </c>
      <c r="S1870" s="1" t="str">
        <f>IF('ข้อมูลจังหวัด-อำเภอ'!C1869="","",'ข้อมูลจังหวัด-อำเภอ'!C1869)</f>
        <v/>
      </c>
      <c r="T1870" s="1" t="str">
        <f>IF('ข้อมูลจังหวัด-อำเภอ'!D1869="","",'ข้อมูลจังหวัด-อำเภอ'!D1869)</f>
        <v/>
      </c>
      <c r="U1870" s="1" t="str">
        <f>IFERROR(VLOOKUP(D1870,ข้อมูลออเดอร์!A:EK,46,0),"")</f>
        <v/>
      </c>
      <c r="V1870" s="1" t="str">
        <f>IFERROR(VLOOKUP(D1870,ข้อมูลออเดอร์!A:EK,46,0),"")</f>
        <v/>
      </c>
      <c r="W1870" s="1" t="str">
        <f>IFERROR(VLOOKUP(D1870,ข้อมูลออเดอร์!A:EK,48,0),"")</f>
        <v/>
      </c>
      <c r="X1870" s="1" t="str">
        <f t="shared" si="329"/>
        <v/>
      </c>
      <c r="Y1870" s="1"/>
      <c r="Z1870" s="1"/>
      <c r="AA1870" s="1" t="e">
        <f t="shared" si="330"/>
        <v>#N/A</v>
      </c>
      <c r="AB1870" s="1"/>
      <c r="AC1870" s="1"/>
      <c r="AD1870" s="1"/>
      <c r="AE1870" s="1" t="e">
        <f>IF(ข้อมูลน้ำหนักสินค้า!C1869="","",ข้อมูลน้ำหนักสินค้า!C1869)*J1870</f>
        <v>#VALUE!</v>
      </c>
    </row>
    <row r="1871" spans="1:31">
      <c r="A1871" s="1" t="str">
        <f t="shared" si="320"/>
        <v/>
      </c>
      <c r="B1871" s="1" t="str">
        <f t="shared" si="321"/>
        <v/>
      </c>
      <c r="C1871" s="1" t="str">
        <f t="shared" si="322"/>
        <v/>
      </c>
      <c r="D1871" s="1" t="str">
        <f>IF(ข้อมูลออเดอร์!A1870="","",ข้อมูลออเดอร์!A1870)</f>
        <v/>
      </c>
      <c r="E1871" s="1" t="str">
        <f>IFERROR(IF(VLOOKUP(D1871,ข้อมูลออเดอร์!A:BV,74,0)="Express delivery","NORMAL",IF(VLOOKUP(D1871,ข้อมูลออเดอร์!A:BV,74,0)="Lalamove","B2B_OFFLINE","")),"")</f>
        <v/>
      </c>
      <c r="F1871" s="1" t="str">
        <f t="shared" si="323"/>
        <v/>
      </c>
      <c r="G1871" s="1" t="str">
        <f>IF(ข้อมูลออเดอร์!CV1870="","",ข้อมูลออเดอร์!CV1870)</f>
        <v/>
      </c>
      <c r="H1871" s="1" t="str">
        <f>IF(ข้อมูลออเดอร์!CW1870="","",ข้อมูลออเดอร์!CW1870)</f>
        <v/>
      </c>
      <c r="I1871" s="1" t="str">
        <f>IF(ข้อมูลออเดอร์!CV1870="","",ข้อมูลออเดอร์!CV1870)</f>
        <v/>
      </c>
      <c r="J1871" s="1" t="str">
        <f>IF(ข้อมูลออเดอร์!DD1870="","",ข้อมูลออเดอร์!DD1870)</f>
        <v/>
      </c>
      <c r="K1871" s="102" t="str">
        <f t="shared" si="324"/>
        <v/>
      </c>
      <c r="L1871" s="102" t="str">
        <f t="shared" si="325"/>
        <v/>
      </c>
      <c r="M1871" s="103" t="str">
        <f ca="1" t="shared" si="326"/>
        <v/>
      </c>
      <c r="N1871" s="103" t="str">
        <f ca="1" t="shared" si="327"/>
        <v/>
      </c>
      <c r="O1871" s="1" t="str">
        <f>IFERROR(VLOOKUP(D1871,ข้อมูลออเดอร์!A:EK,49,0),"")</f>
        <v/>
      </c>
      <c r="P1871" s="1" t="str">
        <f>IF(D1871="","",ข้อมูลออเดอร์!AX1870)</f>
        <v/>
      </c>
      <c r="Q1871" s="1" t="str">
        <f>IF(D1871="","",ข้อมูลออเดอร์!AX1870)</f>
        <v/>
      </c>
      <c r="R1871" s="1" t="str">
        <f t="shared" si="328"/>
        <v/>
      </c>
      <c r="S1871" s="1" t="str">
        <f>IF('ข้อมูลจังหวัด-อำเภอ'!C1870="","",'ข้อมูลจังหวัด-อำเภอ'!C1870)</f>
        <v/>
      </c>
      <c r="T1871" s="1" t="str">
        <f>IF('ข้อมูลจังหวัด-อำเภอ'!D1870="","",'ข้อมูลจังหวัด-อำเภอ'!D1870)</f>
        <v/>
      </c>
      <c r="U1871" s="1" t="str">
        <f>IFERROR(VLOOKUP(D1871,ข้อมูลออเดอร์!A:EK,46,0),"")</f>
        <v/>
      </c>
      <c r="V1871" s="1" t="str">
        <f>IFERROR(VLOOKUP(D1871,ข้อมูลออเดอร์!A:EK,46,0),"")</f>
        <v/>
      </c>
      <c r="W1871" s="1" t="str">
        <f>IFERROR(VLOOKUP(D1871,ข้อมูลออเดอร์!A:EK,48,0),"")</f>
        <v/>
      </c>
      <c r="X1871" s="1" t="str">
        <f t="shared" si="329"/>
        <v/>
      </c>
      <c r="Y1871" s="1"/>
      <c r="Z1871" s="1"/>
      <c r="AA1871" s="1" t="e">
        <f t="shared" si="330"/>
        <v>#N/A</v>
      </c>
      <c r="AB1871" s="1"/>
      <c r="AC1871" s="1"/>
      <c r="AD1871" s="1"/>
      <c r="AE1871" s="1" t="e">
        <f>IF(ข้อมูลน้ำหนักสินค้า!C1870="","",ข้อมูลน้ำหนักสินค้า!C1870)*J1871</f>
        <v>#VALUE!</v>
      </c>
    </row>
    <row r="1872" spans="1:31">
      <c r="A1872" s="1" t="str">
        <f t="shared" si="320"/>
        <v/>
      </c>
      <c r="B1872" s="1" t="str">
        <f t="shared" si="321"/>
        <v/>
      </c>
      <c r="C1872" s="1" t="str">
        <f t="shared" si="322"/>
        <v/>
      </c>
      <c r="D1872" s="1" t="str">
        <f>IF(ข้อมูลออเดอร์!A1871="","",ข้อมูลออเดอร์!A1871)</f>
        <v/>
      </c>
      <c r="E1872" s="1" t="str">
        <f>IFERROR(IF(VLOOKUP(D1872,ข้อมูลออเดอร์!A:BV,74,0)="Express delivery","NORMAL",IF(VLOOKUP(D1872,ข้อมูลออเดอร์!A:BV,74,0)="Lalamove","B2B_OFFLINE","")),"")</f>
        <v/>
      </c>
      <c r="F1872" s="1" t="str">
        <f t="shared" si="323"/>
        <v/>
      </c>
      <c r="G1872" s="1" t="str">
        <f>IF(ข้อมูลออเดอร์!CV1871="","",ข้อมูลออเดอร์!CV1871)</f>
        <v/>
      </c>
      <c r="H1872" s="1" t="str">
        <f>IF(ข้อมูลออเดอร์!CW1871="","",ข้อมูลออเดอร์!CW1871)</f>
        <v/>
      </c>
      <c r="I1872" s="1" t="str">
        <f>IF(ข้อมูลออเดอร์!CV1871="","",ข้อมูลออเดอร์!CV1871)</f>
        <v/>
      </c>
      <c r="J1872" s="1" t="str">
        <f>IF(ข้อมูลออเดอร์!DD1871="","",ข้อมูลออเดอร์!DD1871)</f>
        <v/>
      </c>
      <c r="K1872" s="102" t="str">
        <f t="shared" si="324"/>
        <v/>
      </c>
      <c r="L1872" s="102" t="str">
        <f t="shared" si="325"/>
        <v/>
      </c>
      <c r="M1872" s="103" t="str">
        <f ca="1" t="shared" si="326"/>
        <v/>
      </c>
      <c r="N1872" s="103" t="str">
        <f ca="1" t="shared" si="327"/>
        <v/>
      </c>
      <c r="O1872" s="1" t="str">
        <f>IFERROR(VLOOKUP(D1872,ข้อมูลออเดอร์!A:EK,49,0),"")</f>
        <v/>
      </c>
      <c r="P1872" s="1" t="str">
        <f>IF(D1872="","",ข้อมูลออเดอร์!AX1871)</f>
        <v/>
      </c>
      <c r="Q1872" s="1" t="str">
        <f>IF(D1872="","",ข้อมูลออเดอร์!AX1871)</f>
        <v/>
      </c>
      <c r="R1872" s="1" t="str">
        <f t="shared" si="328"/>
        <v/>
      </c>
      <c r="S1872" s="1" t="str">
        <f>IF('ข้อมูลจังหวัด-อำเภอ'!C1871="","",'ข้อมูลจังหวัด-อำเภอ'!C1871)</f>
        <v/>
      </c>
      <c r="T1872" s="1" t="str">
        <f>IF('ข้อมูลจังหวัด-อำเภอ'!D1871="","",'ข้อมูลจังหวัด-อำเภอ'!D1871)</f>
        <v/>
      </c>
      <c r="U1872" s="1" t="str">
        <f>IFERROR(VLOOKUP(D1872,ข้อมูลออเดอร์!A:EK,46,0),"")</f>
        <v/>
      </c>
      <c r="V1872" s="1" t="str">
        <f>IFERROR(VLOOKUP(D1872,ข้อมูลออเดอร์!A:EK,46,0),"")</f>
        <v/>
      </c>
      <c r="W1872" s="1" t="str">
        <f>IFERROR(VLOOKUP(D1872,ข้อมูลออเดอร์!A:EK,48,0),"")</f>
        <v/>
      </c>
      <c r="X1872" s="1" t="str">
        <f t="shared" si="329"/>
        <v/>
      </c>
      <c r="Y1872" s="1"/>
      <c r="Z1872" s="1"/>
      <c r="AA1872" s="1" t="e">
        <f t="shared" si="330"/>
        <v>#N/A</v>
      </c>
      <c r="AB1872" s="1"/>
      <c r="AC1872" s="1"/>
      <c r="AD1872" s="1"/>
      <c r="AE1872" s="1" t="e">
        <f>IF(ข้อมูลน้ำหนักสินค้า!C1871="","",ข้อมูลน้ำหนักสินค้า!C1871)*J1872</f>
        <v>#VALUE!</v>
      </c>
    </row>
    <row r="1873" spans="1:31">
      <c r="A1873" s="1" t="str">
        <f t="shared" si="320"/>
        <v/>
      </c>
      <c r="B1873" s="1" t="str">
        <f t="shared" si="321"/>
        <v/>
      </c>
      <c r="C1873" s="1" t="str">
        <f t="shared" si="322"/>
        <v/>
      </c>
      <c r="D1873" s="1" t="str">
        <f>IF(ข้อมูลออเดอร์!A1872="","",ข้อมูลออเดอร์!A1872)</f>
        <v/>
      </c>
      <c r="E1873" s="1" t="str">
        <f>IFERROR(IF(VLOOKUP(D1873,ข้อมูลออเดอร์!A:BV,74,0)="Express delivery","NORMAL",IF(VLOOKUP(D1873,ข้อมูลออเดอร์!A:BV,74,0)="Lalamove","B2B_OFFLINE","")),"")</f>
        <v/>
      </c>
      <c r="F1873" s="1" t="str">
        <f t="shared" si="323"/>
        <v/>
      </c>
      <c r="G1873" s="1" t="str">
        <f>IF(ข้อมูลออเดอร์!CV1872="","",ข้อมูลออเดอร์!CV1872)</f>
        <v/>
      </c>
      <c r="H1873" s="1" t="str">
        <f>IF(ข้อมูลออเดอร์!CW1872="","",ข้อมูลออเดอร์!CW1872)</f>
        <v/>
      </c>
      <c r="I1873" s="1" t="str">
        <f>IF(ข้อมูลออเดอร์!CV1872="","",ข้อมูลออเดอร์!CV1872)</f>
        <v/>
      </c>
      <c r="J1873" s="1" t="str">
        <f>IF(ข้อมูลออเดอร์!DD1872="","",ข้อมูลออเดอร์!DD1872)</f>
        <v/>
      </c>
      <c r="K1873" s="102" t="str">
        <f t="shared" si="324"/>
        <v/>
      </c>
      <c r="L1873" s="102" t="str">
        <f t="shared" si="325"/>
        <v/>
      </c>
      <c r="M1873" s="103" t="str">
        <f ca="1" t="shared" si="326"/>
        <v/>
      </c>
      <c r="N1873" s="103" t="str">
        <f ca="1" t="shared" si="327"/>
        <v/>
      </c>
      <c r="O1873" s="1" t="str">
        <f>IFERROR(VLOOKUP(D1873,ข้อมูลออเดอร์!A:EK,49,0),"")</f>
        <v/>
      </c>
      <c r="P1873" s="1" t="str">
        <f>IF(D1873="","",ข้อมูลออเดอร์!AX1872)</f>
        <v/>
      </c>
      <c r="Q1873" s="1" t="str">
        <f>IF(D1873="","",ข้อมูลออเดอร์!AX1872)</f>
        <v/>
      </c>
      <c r="R1873" s="1" t="str">
        <f t="shared" si="328"/>
        <v/>
      </c>
      <c r="S1873" s="1" t="str">
        <f>IF('ข้อมูลจังหวัด-อำเภอ'!C1872="","",'ข้อมูลจังหวัด-อำเภอ'!C1872)</f>
        <v/>
      </c>
      <c r="T1873" s="1" t="str">
        <f>IF('ข้อมูลจังหวัด-อำเภอ'!D1872="","",'ข้อมูลจังหวัด-อำเภอ'!D1872)</f>
        <v/>
      </c>
      <c r="U1873" s="1" t="str">
        <f>IFERROR(VLOOKUP(D1873,ข้อมูลออเดอร์!A:EK,46,0),"")</f>
        <v/>
      </c>
      <c r="V1873" s="1" t="str">
        <f>IFERROR(VLOOKUP(D1873,ข้อมูลออเดอร์!A:EK,46,0),"")</f>
        <v/>
      </c>
      <c r="W1873" s="1" t="str">
        <f>IFERROR(VLOOKUP(D1873,ข้อมูลออเดอร์!A:EK,48,0),"")</f>
        <v/>
      </c>
      <c r="X1873" s="1" t="str">
        <f t="shared" si="329"/>
        <v/>
      </c>
      <c r="Y1873" s="1"/>
      <c r="Z1873" s="1"/>
      <c r="AA1873" s="1" t="e">
        <f t="shared" si="330"/>
        <v>#N/A</v>
      </c>
      <c r="AB1873" s="1"/>
      <c r="AC1873" s="1"/>
      <c r="AD1873" s="1"/>
      <c r="AE1873" s="1" t="e">
        <f>IF(ข้อมูลน้ำหนักสินค้า!C1872="","",ข้อมูลน้ำหนักสินค้า!C1872)*J1873</f>
        <v>#VALUE!</v>
      </c>
    </row>
    <row r="1874" spans="1:31">
      <c r="A1874" s="1" t="str">
        <f t="shared" si="320"/>
        <v/>
      </c>
      <c r="B1874" s="1" t="str">
        <f t="shared" si="321"/>
        <v/>
      </c>
      <c r="C1874" s="1" t="str">
        <f t="shared" si="322"/>
        <v/>
      </c>
      <c r="D1874" s="1" t="str">
        <f>IF(ข้อมูลออเดอร์!A1873="","",ข้อมูลออเดอร์!A1873)</f>
        <v/>
      </c>
      <c r="E1874" s="1" t="str">
        <f>IFERROR(IF(VLOOKUP(D1874,ข้อมูลออเดอร์!A:BV,74,0)="Express delivery","NORMAL",IF(VLOOKUP(D1874,ข้อมูลออเดอร์!A:BV,74,0)="Lalamove","B2B_OFFLINE","")),"")</f>
        <v/>
      </c>
      <c r="F1874" s="1" t="str">
        <f t="shared" si="323"/>
        <v/>
      </c>
      <c r="G1874" s="1" t="str">
        <f>IF(ข้อมูลออเดอร์!CV1873="","",ข้อมูลออเดอร์!CV1873)</f>
        <v/>
      </c>
      <c r="H1874" s="1" t="str">
        <f>IF(ข้อมูลออเดอร์!CW1873="","",ข้อมูลออเดอร์!CW1873)</f>
        <v/>
      </c>
      <c r="I1874" s="1" t="str">
        <f>IF(ข้อมูลออเดอร์!CV1873="","",ข้อมูลออเดอร์!CV1873)</f>
        <v/>
      </c>
      <c r="J1874" s="1" t="str">
        <f>IF(ข้อมูลออเดอร์!DD1873="","",ข้อมูลออเดอร์!DD1873)</f>
        <v/>
      </c>
      <c r="K1874" s="102" t="str">
        <f t="shared" si="324"/>
        <v/>
      </c>
      <c r="L1874" s="102" t="str">
        <f t="shared" si="325"/>
        <v/>
      </c>
      <c r="M1874" s="103" t="str">
        <f ca="1" t="shared" si="326"/>
        <v/>
      </c>
      <c r="N1874" s="103" t="str">
        <f ca="1" t="shared" si="327"/>
        <v/>
      </c>
      <c r="O1874" s="1" t="str">
        <f>IFERROR(VLOOKUP(D1874,ข้อมูลออเดอร์!A:EK,49,0),"")</f>
        <v/>
      </c>
      <c r="P1874" s="1" t="str">
        <f>IF(D1874="","",ข้อมูลออเดอร์!AX1873)</f>
        <v/>
      </c>
      <c r="Q1874" s="1" t="str">
        <f>IF(D1874="","",ข้อมูลออเดอร์!AX1873)</f>
        <v/>
      </c>
      <c r="R1874" s="1" t="str">
        <f t="shared" si="328"/>
        <v/>
      </c>
      <c r="S1874" s="1" t="str">
        <f>IF('ข้อมูลจังหวัด-อำเภอ'!C1873="","",'ข้อมูลจังหวัด-อำเภอ'!C1873)</f>
        <v/>
      </c>
      <c r="T1874" s="1" t="str">
        <f>IF('ข้อมูลจังหวัด-อำเภอ'!D1873="","",'ข้อมูลจังหวัด-อำเภอ'!D1873)</f>
        <v/>
      </c>
      <c r="U1874" s="1" t="str">
        <f>IFERROR(VLOOKUP(D1874,ข้อมูลออเดอร์!A:EK,46,0),"")</f>
        <v/>
      </c>
      <c r="V1874" s="1" t="str">
        <f>IFERROR(VLOOKUP(D1874,ข้อมูลออเดอร์!A:EK,46,0),"")</f>
        <v/>
      </c>
      <c r="W1874" s="1" t="str">
        <f>IFERROR(VLOOKUP(D1874,ข้อมูลออเดอร์!A:EK,48,0),"")</f>
        <v/>
      </c>
      <c r="X1874" s="1" t="str">
        <f t="shared" si="329"/>
        <v/>
      </c>
      <c r="Y1874" s="1"/>
      <c r="Z1874" s="1"/>
      <c r="AA1874" s="1" t="e">
        <f t="shared" si="330"/>
        <v>#N/A</v>
      </c>
      <c r="AB1874" s="1"/>
      <c r="AC1874" s="1"/>
      <c r="AD1874" s="1"/>
      <c r="AE1874" s="1" t="e">
        <f>IF(ข้อมูลน้ำหนักสินค้า!C1873="","",ข้อมูลน้ำหนักสินค้า!C1873)*J1874</f>
        <v>#VALUE!</v>
      </c>
    </row>
    <row r="1875" spans="1:31">
      <c r="A1875" s="1" t="str">
        <f t="shared" si="320"/>
        <v/>
      </c>
      <c r="B1875" s="1" t="str">
        <f t="shared" si="321"/>
        <v/>
      </c>
      <c r="C1875" s="1" t="str">
        <f t="shared" si="322"/>
        <v/>
      </c>
      <c r="D1875" s="1" t="str">
        <f>IF(ข้อมูลออเดอร์!A1874="","",ข้อมูลออเดอร์!A1874)</f>
        <v/>
      </c>
      <c r="E1875" s="1" t="str">
        <f>IFERROR(IF(VLOOKUP(D1875,ข้อมูลออเดอร์!A:BV,74,0)="Express delivery","NORMAL",IF(VLOOKUP(D1875,ข้อมูลออเดอร์!A:BV,74,0)="Lalamove","B2B_OFFLINE","")),"")</f>
        <v/>
      </c>
      <c r="F1875" s="1" t="str">
        <f t="shared" si="323"/>
        <v/>
      </c>
      <c r="G1875" s="1" t="str">
        <f>IF(ข้อมูลออเดอร์!CV1874="","",ข้อมูลออเดอร์!CV1874)</f>
        <v/>
      </c>
      <c r="H1875" s="1" t="str">
        <f>IF(ข้อมูลออเดอร์!CW1874="","",ข้อมูลออเดอร์!CW1874)</f>
        <v/>
      </c>
      <c r="I1875" s="1" t="str">
        <f>IF(ข้อมูลออเดอร์!CV1874="","",ข้อมูลออเดอร์!CV1874)</f>
        <v/>
      </c>
      <c r="J1875" s="1" t="str">
        <f>IF(ข้อมูลออเดอร์!DD1874="","",ข้อมูลออเดอร์!DD1874)</f>
        <v/>
      </c>
      <c r="K1875" s="102" t="str">
        <f t="shared" si="324"/>
        <v/>
      </c>
      <c r="L1875" s="102" t="str">
        <f t="shared" si="325"/>
        <v/>
      </c>
      <c r="M1875" s="103" t="str">
        <f ca="1" t="shared" si="326"/>
        <v/>
      </c>
      <c r="N1875" s="103" t="str">
        <f ca="1" t="shared" si="327"/>
        <v/>
      </c>
      <c r="O1875" s="1" t="str">
        <f>IFERROR(VLOOKUP(D1875,ข้อมูลออเดอร์!A:EK,49,0),"")</f>
        <v/>
      </c>
      <c r="P1875" s="1" t="str">
        <f>IF(D1875="","",ข้อมูลออเดอร์!AX1874)</f>
        <v/>
      </c>
      <c r="Q1875" s="1" t="str">
        <f>IF(D1875="","",ข้อมูลออเดอร์!AX1874)</f>
        <v/>
      </c>
      <c r="R1875" s="1" t="str">
        <f t="shared" si="328"/>
        <v/>
      </c>
      <c r="S1875" s="1" t="str">
        <f>IF('ข้อมูลจังหวัด-อำเภอ'!C1874="","",'ข้อมูลจังหวัด-อำเภอ'!C1874)</f>
        <v/>
      </c>
      <c r="T1875" s="1" t="str">
        <f>IF('ข้อมูลจังหวัด-อำเภอ'!D1874="","",'ข้อมูลจังหวัด-อำเภอ'!D1874)</f>
        <v/>
      </c>
      <c r="U1875" s="1" t="str">
        <f>IFERROR(VLOOKUP(D1875,ข้อมูลออเดอร์!A:EK,46,0),"")</f>
        <v/>
      </c>
      <c r="V1875" s="1" t="str">
        <f>IFERROR(VLOOKUP(D1875,ข้อมูลออเดอร์!A:EK,46,0),"")</f>
        <v/>
      </c>
      <c r="W1875" s="1" t="str">
        <f>IFERROR(VLOOKUP(D1875,ข้อมูลออเดอร์!A:EK,48,0),"")</f>
        <v/>
      </c>
      <c r="X1875" s="1" t="str">
        <f t="shared" si="329"/>
        <v/>
      </c>
      <c r="Y1875" s="1"/>
      <c r="Z1875" s="1"/>
      <c r="AA1875" s="1" t="e">
        <f t="shared" si="330"/>
        <v>#N/A</v>
      </c>
      <c r="AB1875" s="1"/>
      <c r="AC1875" s="1"/>
      <c r="AD1875" s="1"/>
      <c r="AE1875" s="1" t="e">
        <f>IF(ข้อมูลน้ำหนักสินค้า!C1874="","",ข้อมูลน้ำหนักสินค้า!C1874)*J1875</f>
        <v>#VALUE!</v>
      </c>
    </row>
    <row r="1876" spans="1:31">
      <c r="A1876" s="1" t="str">
        <f t="shared" si="320"/>
        <v/>
      </c>
      <c r="B1876" s="1" t="str">
        <f t="shared" si="321"/>
        <v/>
      </c>
      <c r="C1876" s="1" t="str">
        <f t="shared" si="322"/>
        <v/>
      </c>
      <c r="D1876" s="1" t="str">
        <f>IF(ข้อมูลออเดอร์!A1875="","",ข้อมูลออเดอร์!A1875)</f>
        <v/>
      </c>
      <c r="E1876" s="1" t="str">
        <f>IFERROR(IF(VLOOKUP(D1876,ข้อมูลออเดอร์!A:BV,74,0)="Express delivery","NORMAL",IF(VLOOKUP(D1876,ข้อมูลออเดอร์!A:BV,74,0)="Lalamove","B2B_OFFLINE","")),"")</f>
        <v/>
      </c>
      <c r="F1876" s="1" t="str">
        <f t="shared" si="323"/>
        <v/>
      </c>
      <c r="G1876" s="1" t="str">
        <f>IF(ข้อมูลออเดอร์!CV1875="","",ข้อมูลออเดอร์!CV1875)</f>
        <v/>
      </c>
      <c r="H1876" s="1" t="str">
        <f>IF(ข้อมูลออเดอร์!CW1875="","",ข้อมูลออเดอร์!CW1875)</f>
        <v/>
      </c>
      <c r="I1876" s="1" t="str">
        <f>IF(ข้อมูลออเดอร์!CV1875="","",ข้อมูลออเดอร์!CV1875)</f>
        <v/>
      </c>
      <c r="J1876" s="1" t="str">
        <f>IF(ข้อมูลออเดอร์!DD1875="","",ข้อมูลออเดอร์!DD1875)</f>
        <v/>
      </c>
      <c r="K1876" s="102" t="str">
        <f t="shared" si="324"/>
        <v/>
      </c>
      <c r="L1876" s="102" t="str">
        <f t="shared" si="325"/>
        <v/>
      </c>
      <c r="M1876" s="103" t="str">
        <f ca="1" t="shared" si="326"/>
        <v/>
      </c>
      <c r="N1876" s="103" t="str">
        <f ca="1" t="shared" si="327"/>
        <v/>
      </c>
      <c r="O1876" s="1" t="str">
        <f>IFERROR(VLOOKUP(D1876,ข้อมูลออเดอร์!A:EK,49,0),"")</f>
        <v/>
      </c>
      <c r="P1876" s="1" t="str">
        <f>IF(D1876="","",ข้อมูลออเดอร์!AX1875)</f>
        <v/>
      </c>
      <c r="Q1876" s="1" t="str">
        <f>IF(D1876="","",ข้อมูลออเดอร์!AX1875)</f>
        <v/>
      </c>
      <c r="R1876" s="1" t="str">
        <f t="shared" si="328"/>
        <v/>
      </c>
      <c r="S1876" s="1" t="str">
        <f>IF('ข้อมูลจังหวัด-อำเภอ'!C1875="","",'ข้อมูลจังหวัด-อำเภอ'!C1875)</f>
        <v/>
      </c>
      <c r="T1876" s="1" t="str">
        <f>IF('ข้อมูลจังหวัด-อำเภอ'!D1875="","",'ข้อมูลจังหวัด-อำเภอ'!D1875)</f>
        <v/>
      </c>
      <c r="U1876" s="1" t="str">
        <f>IFERROR(VLOOKUP(D1876,ข้อมูลออเดอร์!A:EK,46,0),"")</f>
        <v/>
      </c>
      <c r="V1876" s="1" t="str">
        <f>IFERROR(VLOOKUP(D1876,ข้อมูลออเดอร์!A:EK,46,0),"")</f>
        <v/>
      </c>
      <c r="W1876" s="1" t="str">
        <f>IFERROR(VLOOKUP(D1876,ข้อมูลออเดอร์!A:EK,48,0),"")</f>
        <v/>
      </c>
      <c r="X1876" s="1" t="str">
        <f t="shared" si="329"/>
        <v/>
      </c>
      <c r="Y1876" s="1"/>
      <c r="Z1876" s="1"/>
      <c r="AA1876" s="1" t="e">
        <f t="shared" si="330"/>
        <v>#N/A</v>
      </c>
      <c r="AB1876" s="1"/>
      <c r="AC1876" s="1"/>
      <c r="AD1876" s="1"/>
      <c r="AE1876" s="1" t="e">
        <f>IF(ข้อมูลน้ำหนักสินค้า!C1875="","",ข้อมูลน้ำหนักสินค้า!C1875)*J1876</f>
        <v>#VALUE!</v>
      </c>
    </row>
    <row r="1877" spans="1:31">
      <c r="A1877" s="1" t="str">
        <f t="shared" si="320"/>
        <v/>
      </c>
      <c r="B1877" s="1" t="str">
        <f t="shared" si="321"/>
        <v/>
      </c>
      <c r="C1877" s="1" t="str">
        <f t="shared" si="322"/>
        <v/>
      </c>
      <c r="D1877" s="1" t="str">
        <f>IF(ข้อมูลออเดอร์!A1876="","",ข้อมูลออเดอร์!A1876)</f>
        <v/>
      </c>
      <c r="E1877" s="1" t="str">
        <f>IFERROR(IF(VLOOKUP(D1877,ข้อมูลออเดอร์!A:BV,74,0)="Express delivery","NORMAL",IF(VLOOKUP(D1877,ข้อมูลออเดอร์!A:BV,74,0)="Lalamove","B2B_OFFLINE","")),"")</f>
        <v/>
      </c>
      <c r="F1877" s="1" t="str">
        <f t="shared" si="323"/>
        <v/>
      </c>
      <c r="G1877" s="1" t="str">
        <f>IF(ข้อมูลออเดอร์!CV1876="","",ข้อมูลออเดอร์!CV1876)</f>
        <v/>
      </c>
      <c r="H1877" s="1" t="str">
        <f>IF(ข้อมูลออเดอร์!CW1876="","",ข้อมูลออเดอร์!CW1876)</f>
        <v/>
      </c>
      <c r="I1877" s="1" t="str">
        <f>IF(ข้อมูลออเดอร์!CV1876="","",ข้อมูลออเดอร์!CV1876)</f>
        <v/>
      </c>
      <c r="J1877" s="1" t="str">
        <f>IF(ข้อมูลออเดอร์!DD1876="","",ข้อมูลออเดอร์!DD1876)</f>
        <v/>
      </c>
      <c r="K1877" s="102" t="str">
        <f t="shared" si="324"/>
        <v/>
      </c>
      <c r="L1877" s="102" t="str">
        <f t="shared" si="325"/>
        <v/>
      </c>
      <c r="M1877" s="103" t="str">
        <f ca="1" t="shared" si="326"/>
        <v/>
      </c>
      <c r="N1877" s="103" t="str">
        <f ca="1" t="shared" si="327"/>
        <v/>
      </c>
      <c r="O1877" s="1" t="str">
        <f>IFERROR(VLOOKUP(D1877,ข้อมูลออเดอร์!A:EK,49,0),"")</f>
        <v/>
      </c>
      <c r="P1877" s="1" t="str">
        <f>IF(D1877="","",ข้อมูลออเดอร์!AX1876)</f>
        <v/>
      </c>
      <c r="Q1877" s="1" t="str">
        <f>IF(D1877="","",ข้อมูลออเดอร์!AX1876)</f>
        <v/>
      </c>
      <c r="R1877" s="1" t="str">
        <f t="shared" si="328"/>
        <v/>
      </c>
      <c r="S1877" s="1" t="str">
        <f>IF('ข้อมูลจังหวัด-อำเภอ'!C1876="","",'ข้อมูลจังหวัด-อำเภอ'!C1876)</f>
        <v/>
      </c>
      <c r="T1877" s="1" t="str">
        <f>IF('ข้อมูลจังหวัด-อำเภอ'!D1876="","",'ข้อมูลจังหวัด-อำเภอ'!D1876)</f>
        <v/>
      </c>
      <c r="U1877" s="1" t="str">
        <f>IFERROR(VLOOKUP(D1877,ข้อมูลออเดอร์!A:EK,46,0),"")</f>
        <v/>
      </c>
      <c r="V1877" s="1" t="str">
        <f>IFERROR(VLOOKUP(D1877,ข้อมูลออเดอร์!A:EK,46,0),"")</f>
        <v/>
      </c>
      <c r="W1877" s="1" t="str">
        <f>IFERROR(VLOOKUP(D1877,ข้อมูลออเดอร์!A:EK,48,0),"")</f>
        <v/>
      </c>
      <c r="X1877" s="1" t="str">
        <f t="shared" si="329"/>
        <v/>
      </c>
      <c r="Y1877" s="1"/>
      <c r="Z1877" s="1"/>
      <c r="AA1877" s="1" t="e">
        <f t="shared" si="330"/>
        <v>#N/A</v>
      </c>
      <c r="AB1877" s="1"/>
      <c r="AC1877" s="1"/>
      <c r="AD1877" s="1"/>
      <c r="AE1877" s="1" t="e">
        <f>IF(ข้อมูลน้ำหนักสินค้า!C1876="","",ข้อมูลน้ำหนักสินค้า!C1876)*J1877</f>
        <v>#VALUE!</v>
      </c>
    </row>
    <row r="1878" spans="1:31">
      <c r="A1878" s="1" t="str">
        <f t="shared" si="320"/>
        <v/>
      </c>
      <c r="B1878" s="1" t="str">
        <f t="shared" si="321"/>
        <v/>
      </c>
      <c r="C1878" s="1" t="str">
        <f t="shared" si="322"/>
        <v/>
      </c>
      <c r="D1878" s="1" t="str">
        <f>IF(ข้อมูลออเดอร์!A1877="","",ข้อมูลออเดอร์!A1877)</f>
        <v/>
      </c>
      <c r="E1878" s="1" t="str">
        <f>IFERROR(IF(VLOOKUP(D1878,ข้อมูลออเดอร์!A:BV,74,0)="Express delivery","NORMAL",IF(VLOOKUP(D1878,ข้อมูลออเดอร์!A:BV,74,0)="Lalamove","B2B_OFFLINE","")),"")</f>
        <v/>
      </c>
      <c r="F1878" s="1" t="str">
        <f t="shared" si="323"/>
        <v/>
      </c>
      <c r="G1878" s="1" t="str">
        <f>IF(ข้อมูลออเดอร์!CV1877="","",ข้อมูลออเดอร์!CV1877)</f>
        <v/>
      </c>
      <c r="H1878" s="1" t="str">
        <f>IF(ข้อมูลออเดอร์!CW1877="","",ข้อมูลออเดอร์!CW1877)</f>
        <v/>
      </c>
      <c r="I1878" s="1" t="str">
        <f>IF(ข้อมูลออเดอร์!CV1877="","",ข้อมูลออเดอร์!CV1877)</f>
        <v/>
      </c>
      <c r="J1878" s="1" t="str">
        <f>IF(ข้อมูลออเดอร์!DD1877="","",ข้อมูลออเดอร์!DD1877)</f>
        <v/>
      </c>
      <c r="K1878" s="102" t="str">
        <f t="shared" si="324"/>
        <v/>
      </c>
      <c r="L1878" s="102" t="str">
        <f t="shared" si="325"/>
        <v/>
      </c>
      <c r="M1878" s="103" t="str">
        <f ca="1" t="shared" si="326"/>
        <v/>
      </c>
      <c r="N1878" s="103" t="str">
        <f ca="1" t="shared" si="327"/>
        <v/>
      </c>
      <c r="O1878" s="1" t="str">
        <f>IFERROR(VLOOKUP(D1878,ข้อมูลออเดอร์!A:EK,49,0),"")</f>
        <v/>
      </c>
      <c r="P1878" s="1" t="str">
        <f>IF(D1878="","",ข้อมูลออเดอร์!AX1877)</f>
        <v/>
      </c>
      <c r="Q1878" s="1" t="str">
        <f>IF(D1878="","",ข้อมูลออเดอร์!AX1877)</f>
        <v/>
      </c>
      <c r="R1878" s="1" t="str">
        <f t="shared" si="328"/>
        <v/>
      </c>
      <c r="S1878" s="1" t="str">
        <f>IF('ข้อมูลจังหวัด-อำเภอ'!C1877="","",'ข้อมูลจังหวัด-อำเภอ'!C1877)</f>
        <v/>
      </c>
      <c r="T1878" s="1" t="str">
        <f>IF('ข้อมูลจังหวัด-อำเภอ'!D1877="","",'ข้อมูลจังหวัด-อำเภอ'!D1877)</f>
        <v/>
      </c>
      <c r="U1878" s="1" t="str">
        <f>IFERROR(VLOOKUP(D1878,ข้อมูลออเดอร์!A:EK,46,0),"")</f>
        <v/>
      </c>
      <c r="V1878" s="1" t="str">
        <f>IFERROR(VLOOKUP(D1878,ข้อมูลออเดอร์!A:EK,46,0),"")</f>
        <v/>
      </c>
      <c r="W1878" s="1" t="str">
        <f>IFERROR(VLOOKUP(D1878,ข้อมูลออเดอร์!A:EK,48,0),"")</f>
        <v/>
      </c>
      <c r="X1878" s="1" t="str">
        <f t="shared" si="329"/>
        <v/>
      </c>
      <c r="Y1878" s="1"/>
      <c r="Z1878" s="1"/>
      <c r="AA1878" s="1" t="e">
        <f t="shared" si="330"/>
        <v>#N/A</v>
      </c>
      <c r="AB1878" s="1"/>
      <c r="AC1878" s="1"/>
      <c r="AD1878" s="1"/>
      <c r="AE1878" s="1" t="e">
        <f>IF(ข้อมูลน้ำหนักสินค้า!C1877="","",ข้อมูลน้ำหนักสินค้า!C1877)*J1878</f>
        <v>#VALUE!</v>
      </c>
    </row>
    <row r="1879" spans="1:31">
      <c r="A1879" s="1" t="str">
        <f t="shared" si="320"/>
        <v/>
      </c>
      <c r="B1879" s="1" t="str">
        <f t="shared" si="321"/>
        <v/>
      </c>
      <c r="C1879" s="1" t="str">
        <f t="shared" si="322"/>
        <v/>
      </c>
      <c r="D1879" s="1" t="str">
        <f>IF(ข้อมูลออเดอร์!A1878="","",ข้อมูลออเดอร์!A1878)</f>
        <v/>
      </c>
      <c r="E1879" s="1" t="str">
        <f>IFERROR(IF(VLOOKUP(D1879,ข้อมูลออเดอร์!A:BV,74,0)="Express delivery","NORMAL",IF(VLOOKUP(D1879,ข้อมูลออเดอร์!A:BV,74,0)="Lalamove","B2B_OFFLINE","")),"")</f>
        <v/>
      </c>
      <c r="F1879" s="1" t="str">
        <f t="shared" si="323"/>
        <v/>
      </c>
      <c r="G1879" s="1" t="str">
        <f>IF(ข้อมูลออเดอร์!CV1878="","",ข้อมูลออเดอร์!CV1878)</f>
        <v/>
      </c>
      <c r="H1879" s="1" t="str">
        <f>IF(ข้อมูลออเดอร์!CW1878="","",ข้อมูลออเดอร์!CW1878)</f>
        <v/>
      </c>
      <c r="I1879" s="1" t="str">
        <f>IF(ข้อมูลออเดอร์!CV1878="","",ข้อมูลออเดอร์!CV1878)</f>
        <v/>
      </c>
      <c r="J1879" s="1" t="str">
        <f>IF(ข้อมูลออเดอร์!DD1878="","",ข้อมูลออเดอร์!DD1878)</f>
        <v/>
      </c>
      <c r="K1879" s="102" t="str">
        <f t="shared" si="324"/>
        <v/>
      </c>
      <c r="L1879" s="102" t="str">
        <f t="shared" si="325"/>
        <v/>
      </c>
      <c r="M1879" s="103" t="str">
        <f ca="1" t="shared" si="326"/>
        <v/>
      </c>
      <c r="N1879" s="103" t="str">
        <f ca="1" t="shared" si="327"/>
        <v/>
      </c>
      <c r="O1879" s="1" t="str">
        <f>IFERROR(VLOOKUP(D1879,ข้อมูลออเดอร์!A:EK,49,0),"")</f>
        <v/>
      </c>
      <c r="P1879" s="1" t="str">
        <f>IF(D1879="","",ข้อมูลออเดอร์!AX1878)</f>
        <v/>
      </c>
      <c r="Q1879" s="1" t="str">
        <f>IF(D1879="","",ข้อมูลออเดอร์!AX1878)</f>
        <v/>
      </c>
      <c r="R1879" s="1" t="str">
        <f t="shared" si="328"/>
        <v/>
      </c>
      <c r="S1879" s="1" t="str">
        <f>IF('ข้อมูลจังหวัด-อำเภอ'!C1878="","",'ข้อมูลจังหวัด-อำเภอ'!C1878)</f>
        <v/>
      </c>
      <c r="T1879" s="1" t="str">
        <f>IF('ข้อมูลจังหวัด-อำเภอ'!D1878="","",'ข้อมูลจังหวัด-อำเภอ'!D1878)</f>
        <v/>
      </c>
      <c r="U1879" s="1" t="str">
        <f>IFERROR(VLOOKUP(D1879,ข้อมูลออเดอร์!A:EK,46,0),"")</f>
        <v/>
      </c>
      <c r="V1879" s="1" t="str">
        <f>IFERROR(VLOOKUP(D1879,ข้อมูลออเดอร์!A:EK,46,0),"")</f>
        <v/>
      </c>
      <c r="W1879" s="1" t="str">
        <f>IFERROR(VLOOKUP(D1879,ข้อมูลออเดอร์!A:EK,48,0),"")</f>
        <v/>
      </c>
      <c r="X1879" s="1" t="str">
        <f t="shared" si="329"/>
        <v/>
      </c>
      <c r="Y1879" s="1"/>
      <c r="Z1879" s="1"/>
      <c r="AA1879" s="1" t="e">
        <f t="shared" si="330"/>
        <v>#N/A</v>
      </c>
      <c r="AB1879" s="1"/>
      <c r="AC1879" s="1"/>
      <c r="AD1879" s="1"/>
      <c r="AE1879" s="1" t="e">
        <f>IF(ข้อมูลน้ำหนักสินค้า!C1878="","",ข้อมูลน้ำหนักสินค้า!C1878)*J1879</f>
        <v>#VALUE!</v>
      </c>
    </row>
    <row r="1880" spans="1:31">
      <c r="A1880" s="1" t="str">
        <f t="shared" si="320"/>
        <v/>
      </c>
      <c r="B1880" s="1" t="str">
        <f t="shared" si="321"/>
        <v/>
      </c>
      <c r="C1880" s="1" t="str">
        <f t="shared" si="322"/>
        <v/>
      </c>
      <c r="D1880" s="1" t="str">
        <f>IF(ข้อมูลออเดอร์!A1879="","",ข้อมูลออเดอร์!A1879)</f>
        <v/>
      </c>
      <c r="E1880" s="1" t="str">
        <f>IFERROR(IF(VLOOKUP(D1880,ข้อมูลออเดอร์!A:BV,74,0)="Express delivery","NORMAL",IF(VLOOKUP(D1880,ข้อมูลออเดอร์!A:BV,74,0)="Lalamove","B2B_OFFLINE","")),"")</f>
        <v/>
      </c>
      <c r="F1880" s="1" t="str">
        <f t="shared" si="323"/>
        <v/>
      </c>
      <c r="G1880" s="1" t="str">
        <f>IF(ข้อมูลออเดอร์!CV1879="","",ข้อมูลออเดอร์!CV1879)</f>
        <v/>
      </c>
      <c r="H1880" s="1" t="str">
        <f>IF(ข้อมูลออเดอร์!CW1879="","",ข้อมูลออเดอร์!CW1879)</f>
        <v/>
      </c>
      <c r="I1880" s="1" t="str">
        <f>IF(ข้อมูลออเดอร์!CV1879="","",ข้อมูลออเดอร์!CV1879)</f>
        <v/>
      </c>
      <c r="J1880" s="1" t="str">
        <f>IF(ข้อมูลออเดอร์!DD1879="","",ข้อมูลออเดอร์!DD1879)</f>
        <v/>
      </c>
      <c r="K1880" s="102" t="str">
        <f t="shared" si="324"/>
        <v/>
      </c>
      <c r="L1880" s="102" t="str">
        <f t="shared" si="325"/>
        <v/>
      </c>
      <c r="M1880" s="103" t="str">
        <f ca="1" t="shared" si="326"/>
        <v/>
      </c>
      <c r="N1880" s="103" t="str">
        <f ca="1" t="shared" si="327"/>
        <v/>
      </c>
      <c r="O1880" s="1" t="str">
        <f>IFERROR(VLOOKUP(D1880,ข้อมูลออเดอร์!A:EK,49,0),"")</f>
        <v/>
      </c>
      <c r="P1880" s="1" t="str">
        <f>IF(D1880="","",ข้อมูลออเดอร์!AX1879)</f>
        <v/>
      </c>
      <c r="Q1880" s="1" t="str">
        <f>IF(D1880="","",ข้อมูลออเดอร์!AX1879)</f>
        <v/>
      </c>
      <c r="R1880" s="1" t="str">
        <f t="shared" si="328"/>
        <v/>
      </c>
      <c r="S1880" s="1" t="str">
        <f>IF('ข้อมูลจังหวัด-อำเภอ'!C1879="","",'ข้อมูลจังหวัด-อำเภอ'!C1879)</f>
        <v/>
      </c>
      <c r="T1880" s="1" t="str">
        <f>IF('ข้อมูลจังหวัด-อำเภอ'!D1879="","",'ข้อมูลจังหวัด-อำเภอ'!D1879)</f>
        <v/>
      </c>
      <c r="U1880" s="1" t="str">
        <f>IFERROR(VLOOKUP(D1880,ข้อมูลออเดอร์!A:EK,46,0),"")</f>
        <v/>
      </c>
      <c r="V1880" s="1" t="str">
        <f>IFERROR(VLOOKUP(D1880,ข้อมูลออเดอร์!A:EK,46,0),"")</f>
        <v/>
      </c>
      <c r="W1880" s="1" t="str">
        <f>IFERROR(VLOOKUP(D1880,ข้อมูลออเดอร์!A:EK,48,0),"")</f>
        <v/>
      </c>
      <c r="X1880" s="1" t="str">
        <f t="shared" si="329"/>
        <v/>
      </c>
      <c r="Y1880" s="1"/>
      <c r="Z1880" s="1"/>
      <c r="AA1880" s="1" t="e">
        <f t="shared" si="330"/>
        <v>#N/A</v>
      </c>
      <c r="AB1880" s="1"/>
      <c r="AC1880" s="1"/>
      <c r="AD1880" s="1"/>
      <c r="AE1880" s="1" t="e">
        <f>IF(ข้อมูลน้ำหนักสินค้า!C1879="","",ข้อมูลน้ำหนักสินค้า!C1879)*J1880</f>
        <v>#VALUE!</v>
      </c>
    </row>
    <row r="1881" spans="1:31">
      <c r="A1881" s="1" t="str">
        <f t="shared" si="320"/>
        <v/>
      </c>
      <c r="B1881" s="1" t="str">
        <f t="shared" si="321"/>
        <v/>
      </c>
      <c r="C1881" s="1" t="str">
        <f t="shared" si="322"/>
        <v/>
      </c>
      <c r="D1881" s="1" t="str">
        <f>IF(ข้อมูลออเดอร์!A1880="","",ข้อมูลออเดอร์!A1880)</f>
        <v/>
      </c>
      <c r="E1881" s="1" t="str">
        <f>IFERROR(IF(VLOOKUP(D1881,ข้อมูลออเดอร์!A:BV,74,0)="Express delivery","NORMAL",IF(VLOOKUP(D1881,ข้อมูลออเดอร์!A:BV,74,0)="Lalamove","B2B_OFFLINE","")),"")</f>
        <v/>
      </c>
      <c r="F1881" s="1" t="str">
        <f t="shared" si="323"/>
        <v/>
      </c>
      <c r="G1881" s="1" t="str">
        <f>IF(ข้อมูลออเดอร์!CV1880="","",ข้อมูลออเดอร์!CV1880)</f>
        <v/>
      </c>
      <c r="H1881" s="1" t="str">
        <f>IF(ข้อมูลออเดอร์!CW1880="","",ข้อมูลออเดอร์!CW1880)</f>
        <v/>
      </c>
      <c r="I1881" s="1" t="str">
        <f>IF(ข้อมูลออเดอร์!CV1880="","",ข้อมูลออเดอร์!CV1880)</f>
        <v/>
      </c>
      <c r="J1881" s="1" t="str">
        <f>IF(ข้อมูลออเดอร์!DD1880="","",ข้อมูลออเดอร์!DD1880)</f>
        <v/>
      </c>
      <c r="K1881" s="102" t="str">
        <f t="shared" si="324"/>
        <v/>
      </c>
      <c r="L1881" s="102" t="str">
        <f t="shared" si="325"/>
        <v/>
      </c>
      <c r="M1881" s="103" t="str">
        <f ca="1" t="shared" si="326"/>
        <v/>
      </c>
      <c r="N1881" s="103" t="str">
        <f ca="1" t="shared" si="327"/>
        <v/>
      </c>
      <c r="O1881" s="1" t="str">
        <f>IFERROR(VLOOKUP(D1881,ข้อมูลออเดอร์!A:EK,49,0),"")</f>
        <v/>
      </c>
      <c r="P1881" s="1" t="str">
        <f>IF(D1881="","",ข้อมูลออเดอร์!AX1880)</f>
        <v/>
      </c>
      <c r="Q1881" s="1" t="str">
        <f>IF(D1881="","",ข้อมูลออเดอร์!AX1880)</f>
        <v/>
      </c>
      <c r="R1881" s="1" t="str">
        <f t="shared" si="328"/>
        <v/>
      </c>
      <c r="S1881" s="1" t="str">
        <f>IF('ข้อมูลจังหวัด-อำเภอ'!C1880="","",'ข้อมูลจังหวัด-อำเภอ'!C1880)</f>
        <v/>
      </c>
      <c r="T1881" s="1" t="str">
        <f>IF('ข้อมูลจังหวัด-อำเภอ'!D1880="","",'ข้อมูลจังหวัด-อำเภอ'!D1880)</f>
        <v/>
      </c>
      <c r="U1881" s="1" t="str">
        <f>IFERROR(VLOOKUP(D1881,ข้อมูลออเดอร์!A:EK,46,0),"")</f>
        <v/>
      </c>
      <c r="V1881" s="1" t="str">
        <f>IFERROR(VLOOKUP(D1881,ข้อมูลออเดอร์!A:EK,46,0),"")</f>
        <v/>
      </c>
      <c r="W1881" s="1" t="str">
        <f>IFERROR(VLOOKUP(D1881,ข้อมูลออเดอร์!A:EK,48,0),"")</f>
        <v/>
      </c>
      <c r="X1881" s="1" t="str">
        <f t="shared" si="329"/>
        <v/>
      </c>
      <c r="Y1881" s="1"/>
      <c r="Z1881" s="1"/>
      <c r="AA1881" s="1" t="e">
        <f t="shared" si="330"/>
        <v>#N/A</v>
      </c>
      <c r="AB1881" s="1"/>
      <c r="AC1881" s="1"/>
      <c r="AD1881" s="1"/>
      <c r="AE1881" s="1" t="e">
        <f>IF(ข้อมูลน้ำหนักสินค้า!C1880="","",ข้อมูลน้ำหนักสินค้า!C1880)*J1881</f>
        <v>#VALUE!</v>
      </c>
    </row>
    <row r="1882" spans="1:31">
      <c r="A1882" s="1" t="str">
        <f t="shared" si="320"/>
        <v/>
      </c>
      <c r="B1882" s="1" t="str">
        <f t="shared" si="321"/>
        <v/>
      </c>
      <c r="C1882" s="1" t="str">
        <f t="shared" si="322"/>
        <v/>
      </c>
      <c r="D1882" s="1" t="str">
        <f>IF(ข้อมูลออเดอร์!A1881="","",ข้อมูลออเดอร์!A1881)</f>
        <v/>
      </c>
      <c r="E1882" s="1" t="str">
        <f>IFERROR(IF(VLOOKUP(D1882,ข้อมูลออเดอร์!A:BV,74,0)="Express delivery","NORMAL",IF(VLOOKUP(D1882,ข้อมูลออเดอร์!A:BV,74,0)="Lalamove","B2B_OFFLINE","")),"")</f>
        <v/>
      </c>
      <c r="F1882" s="1" t="str">
        <f t="shared" si="323"/>
        <v/>
      </c>
      <c r="G1882" s="1" t="str">
        <f>IF(ข้อมูลออเดอร์!CV1881="","",ข้อมูลออเดอร์!CV1881)</f>
        <v/>
      </c>
      <c r="H1882" s="1" t="str">
        <f>IF(ข้อมูลออเดอร์!CW1881="","",ข้อมูลออเดอร์!CW1881)</f>
        <v/>
      </c>
      <c r="I1882" s="1" t="str">
        <f>IF(ข้อมูลออเดอร์!CV1881="","",ข้อมูลออเดอร์!CV1881)</f>
        <v/>
      </c>
      <c r="J1882" s="1" t="str">
        <f>IF(ข้อมูลออเดอร์!DD1881="","",ข้อมูลออเดอร์!DD1881)</f>
        <v/>
      </c>
      <c r="K1882" s="102" t="str">
        <f t="shared" si="324"/>
        <v/>
      </c>
      <c r="L1882" s="102" t="str">
        <f t="shared" si="325"/>
        <v/>
      </c>
      <c r="M1882" s="103" t="str">
        <f ca="1" t="shared" si="326"/>
        <v/>
      </c>
      <c r="N1882" s="103" t="str">
        <f ca="1" t="shared" si="327"/>
        <v/>
      </c>
      <c r="O1882" s="1" t="str">
        <f>IFERROR(VLOOKUP(D1882,ข้อมูลออเดอร์!A:EK,49,0),"")</f>
        <v/>
      </c>
      <c r="P1882" s="1" t="str">
        <f>IF(D1882="","",ข้อมูลออเดอร์!AX1881)</f>
        <v/>
      </c>
      <c r="Q1882" s="1" t="str">
        <f>IF(D1882="","",ข้อมูลออเดอร์!AX1881)</f>
        <v/>
      </c>
      <c r="R1882" s="1" t="str">
        <f t="shared" si="328"/>
        <v/>
      </c>
      <c r="S1882" s="1" t="str">
        <f>IF('ข้อมูลจังหวัด-อำเภอ'!C1881="","",'ข้อมูลจังหวัด-อำเภอ'!C1881)</f>
        <v/>
      </c>
      <c r="T1882" s="1" t="str">
        <f>IF('ข้อมูลจังหวัด-อำเภอ'!D1881="","",'ข้อมูลจังหวัด-อำเภอ'!D1881)</f>
        <v/>
      </c>
      <c r="U1882" s="1" t="str">
        <f>IFERROR(VLOOKUP(D1882,ข้อมูลออเดอร์!A:EK,46,0),"")</f>
        <v/>
      </c>
      <c r="V1882" s="1" t="str">
        <f>IFERROR(VLOOKUP(D1882,ข้อมูลออเดอร์!A:EK,46,0),"")</f>
        <v/>
      </c>
      <c r="W1882" s="1" t="str">
        <f>IFERROR(VLOOKUP(D1882,ข้อมูลออเดอร์!A:EK,48,0),"")</f>
        <v/>
      </c>
      <c r="X1882" s="1" t="str">
        <f t="shared" si="329"/>
        <v/>
      </c>
      <c r="Y1882" s="1"/>
      <c r="Z1882" s="1"/>
      <c r="AA1882" s="1" t="e">
        <f t="shared" si="330"/>
        <v>#N/A</v>
      </c>
      <c r="AB1882" s="1"/>
      <c r="AC1882" s="1"/>
      <c r="AD1882" s="1"/>
      <c r="AE1882" s="1" t="e">
        <f>IF(ข้อมูลน้ำหนักสินค้า!C1881="","",ข้อมูลน้ำหนักสินค้า!C1881)*J1882</f>
        <v>#VALUE!</v>
      </c>
    </row>
    <row r="1883" spans="1:31">
      <c r="A1883" s="1" t="str">
        <f t="shared" si="320"/>
        <v/>
      </c>
      <c r="B1883" s="1" t="str">
        <f t="shared" si="321"/>
        <v/>
      </c>
      <c r="C1883" s="1" t="str">
        <f t="shared" si="322"/>
        <v/>
      </c>
      <c r="D1883" s="1" t="str">
        <f>IF(ข้อมูลออเดอร์!A1882="","",ข้อมูลออเดอร์!A1882)</f>
        <v/>
      </c>
      <c r="E1883" s="1" t="str">
        <f>IFERROR(IF(VLOOKUP(D1883,ข้อมูลออเดอร์!A:BV,74,0)="Express delivery","NORMAL",IF(VLOOKUP(D1883,ข้อมูลออเดอร์!A:BV,74,0)="Lalamove","B2B_OFFLINE","")),"")</f>
        <v/>
      </c>
      <c r="F1883" s="1" t="str">
        <f t="shared" si="323"/>
        <v/>
      </c>
      <c r="G1883" s="1" t="str">
        <f>IF(ข้อมูลออเดอร์!CV1882="","",ข้อมูลออเดอร์!CV1882)</f>
        <v/>
      </c>
      <c r="H1883" s="1" t="str">
        <f>IF(ข้อมูลออเดอร์!CW1882="","",ข้อมูลออเดอร์!CW1882)</f>
        <v/>
      </c>
      <c r="I1883" s="1" t="str">
        <f>IF(ข้อมูลออเดอร์!CV1882="","",ข้อมูลออเดอร์!CV1882)</f>
        <v/>
      </c>
      <c r="J1883" s="1" t="str">
        <f>IF(ข้อมูลออเดอร์!DD1882="","",ข้อมูลออเดอร์!DD1882)</f>
        <v/>
      </c>
      <c r="K1883" s="102" t="str">
        <f t="shared" si="324"/>
        <v/>
      </c>
      <c r="L1883" s="102" t="str">
        <f t="shared" si="325"/>
        <v/>
      </c>
      <c r="M1883" s="103" t="str">
        <f ca="1" t="shared" si="326"/>
        <v/>
      </c>
      <c r="N1883" s="103" t="str">
        <f ca="1" t="shared" si="327"/>
        <v/>
      </c>
      <c r="O1883" s="1" t="str">
        <f>IFERROR(VLOOKUP(D1883,ข้อมูลออเดอร์!A:EK,49,0),"")</f>
        <v/>
      </c>
      <c r="P1883" s="1" t="str">
        <f>IF(D1883="","",ข้อมูลออเดอร์!AX1882)</f>
        <v/>
      </c>
      <c r="Q1883" s="1" t="str">
        <f>IF(D1883="","",ข้อมูลออเดอร์!AX1882)</f>
        <v/>
      </c>
      <c r="R1883" s="1" t="str">
        <f t="shared" si="328"/>
        <v/>
      </c>
      <c r="S1883" s="1" t="str">
        <f>IF('ข้อมูลจังหวัด-อำเภอ'!C1882="","",'ข้อมูลจังหวัด-อำเภอ'!C1882)</f>
        <v/>
      </c>
      <c r="T1883" s="1" t="str">
        <f>IF('ข้อมูลจังหวัด-อำเภอ'!D1882="","",'ข้อมูลจังหวัด-อำเภอ'!D1882)</f>
        <v/>
      </c>
      <c r="U1883" s="1" t="str">
        <f>IFERROR(VLOOKUP(D1883,ข้อมูลออเดอร์!A:EK,46,0),"")</f>
        <v/>
      </c>
      <c r="V1883" s="1" t="str">
        <f>IFERROR(VLOOKUP(D1883,ข้อมูลออเดอร์!A:EK,46,0),"")</f>
        <v/>
      </c>
      <c r="W1883" s="1" t="str">
        <f>IFERROR(VLOOKUP(D1883,ข้อมูลออเดอร์!A:EK,48,0),"")</f>
        <v/>
      </c>
      <c r="X1883" s="1" t="str">
        <f t="shared" si="329"/>
        <v/>
      </c>
      <c r="Y1883" s="1"/>
      <c r="Z1883" s="1"/>
      <c r="AA1883" s="1" t="e">
        <f t="shared" si="330"/>
        <v>#N/A</v>
      </c>
      <c r="AB1883" s="1"/>
      <c r="AC1883" s="1"/>
      <c r="AD1883" s="1"/>
      <c r="AE1883" s="1" t="e">
        <f>IF(ข้อมูลน้ำหนักสินค้า!C1882="","",ข้อมูลน้ำหนักสินค้า!C1882)*J1883</f>
        <v>#VALUE!</v>
      </c>
    </row>
    <row r="1884" spans="1:31">
      <c r="A1884" s="1" t="str">
        <f t="shared" si="320"/>
        <v/>
      </c>
      <c r="B1884" s="1" t="str">
        <f t="shared" si="321"/>
        <v/>
      </c>
      <c r="C1884" s="1" t="str">
        <f t="shared" si="322"/>
        <v/>
      </c>
      <c r="D1884" s="1" t="str">
        <f>IF(ข้อมูลออเดอร์!A1883="","",ข้อมูลออเดอร์!A1883)</f>
        <v/>
      </c>
      <c r="E1884" s="1" t="str">
        <f>IFERROR(IF(VLOOKUP(D1884,ข้อมูลออเดอร์!A:BV,74,0)="Express delivery","NORMAL",IF(VLOOKUP(D1884,ข้อมูลออเดอร์!A:BV,74,0)="Lalamove","B2B_OFFLINE","")),"")</f>
        <v/>
      </c>
      <c r="F1884" s="1" t="str">
        <f t="shared" si="323"/>
        <v/>
      </c>
      <c r="G1884" s="1" t="str">
        <f>IF(ข้อมูลออเดอร์!CV1883="","",ข้อมูลออเดอร์!CV1883)</f>
        <v/>
      </c>
      <c r="H1884" s="1" t="str">
        <f>IF(ข้อมูลออเดอร์!CW1883="","",ข้อมูลออเดอร์!CW1883)</f>
        <v/>
      </c>
      <c r="I1884" s="1" t="str">
        <f>IF(ข้อมูลออเดอร์!CV1883="","",ข้อมูลออเดอร์!CV1883)</f>
        <v/>
      </c>
      <c r="J1884" s="1" t="str">
        <f>IF(ข้อมูลออเดอร์!DD1883="","",ข้อมูลออเดอร์!DD1883)</f>
        <v/>
      </c>
      <c r="K1884" s="102" t="str">
        <f t="shared" si="324"/>
        <v/>
      </c>
      <c r="L1884" s="102" t="str">
        <f t="shared" si="325"/>
        <v/>
      </c>
      <c r="M1884" s="103" t="str">
        <f ca="1" t="shared" si="326"/>
        <v/>
      </c>
      <c r="N1884" s="103" t="str">
        <f ca="1" t="shared" si="327"/>
        <v/>
      </c>
      <c r="O1884" s="1" t="str">
        <f>IFERROR(VLOOKUP(D1884,ข้อมูลออเดอร์!A:EK,49,0),"")</f>
        <v/>
      </c>
      <c r="P1884" s="1" t="str">
        <f>IF(D1884="","",ข้อมูลออเดอร์!AX1883)</f>
        <v/>
      </c>
      <c r="Q1884" s="1" t="str">
        <f>IF(D1884="","",ข้อมูลออเดอร์!AX1883)</f>
        <v/>
      </c>
      <c r="R1884" s="1" t="str">
        <f t="shared" si="328"/>
        <v/>
      </c>
      <c r="S1884" s="1" t="str">
        <f>IF('ข้อมูลจังหวัด-อำเภอ'!C1883="","",'ข้อมูลจังหวัด-อำเภอ'!C1883)</f>
        <v/>
      </c>
      <c r="T1884" s="1" t="str">
        <f>IF('ข้อมูลจังหวัด-อำเภอ'!D1883="","",'ข้อมูลจังหวัด-อำเภอ'!D1883)</f>
        <v/>
      </c>
      <c r="U1884" s="1" t="str">
        <f>IFERROR(VLOOKUP(D1884,ข้อมูลออเดอร์!A:EK,46,0),"")</f>
        <v/>
      </c>
      <c r="V1884" s="1" t="str">
        <f>IFERROR(VLOOKUP(D1884,ข้อมูลออเดอร์!A:EK,46,0),"")</f>
        <v/>
      </c>
      <c r="W1884" s="1" t="str">
        <f>IFERROR(VLOOKUP(D1884,ข้อมูลออเดอร์!A:EK,48,0),"")</f>
        <v/>
      </c>
      <c r="X1884" s="1" t="str">
        <f t="shared" si="329"/>
        <v/>
      </c>
      <c r="Y1884" s="1"/>
      <c r="Z1884" s="1"/>
      <c r="AA1884" s="1" t="e">
        <f t="shared" si="330"/>
        <v>#N/A</v>
      </c>
      <c r="AB1884" s="1"/>
      <c r="AC1884" s="1"/>
      <c r="AD1884" s="1"/>
      <c r="AE1884" s="1" t="e">
        <f>IF(ข้อมูลน้ำหนักสินค้า!C1883="","",ข้อมูลน้ำหนักสินค้า!C1883)*J1884</f>
        <v>#VALUE!</v>
      </c>
    </row>
    <row r="1885" spans="1:31">
      <c r="A1885" s="1" t="str">
        <f t="shared" si="320"/>
        <v/>
      </c>
      <c r="B1885" s="1" t="str">
        <f t="shared" si="321"/>
        <v/>
      </c>
      <c r="C1885" s="1" t="str">
        <f t="shared" si="322"/>
        <v/>
      </c>
      <c r="D1885" s="1" t="str">
        <f>IF(ข้อมูลออเดอร์!A1884="","",ข้อมูลออเดอร์!A1884)</f>
        <v/>
      </c>
      <c r="E1885" s="1" t="str">
        <f>IFERROR(IF(VLOOKUP(D1885,ข้อมูลออเดอร์!A:BV,74,0)="Express delivery","NORMAL",IF(VLOOKUP(D1885,ข้อมูลออเดอร์!A:BV,74,0)="Lalamove","B2B_OFFLINE","")),"")</f>
        <v/>
      </c>
      <c r="F1885" s="1" t="str">
        <f t="shared" si="323"/>
        <v/>
      </c>
      <c r="G1885" s="1" t="str">
        <f>IF(ข้อมูลออเดอร์!CV1884="","",ข้อมูลออเดอร์!CV1884)</f>
        <v/>
      </c>
      <c r="H1885" s="1" t="str">
        <f>IF(ข้อมูลออเดอร์!CW1884="","",ข้อมูลออเดอร์!CW1884)</f>
        <v/>
      </c>
      <c r="I1885" s="1" t="str">
        <f>IF(ข้อมูลออเดอร์!CV1884="","",ข้อมูลออเดอร์!CV1884)</f>
        <v/>
      </c>
      <c r="J1885" s="1" t="str">
        <f>IF(ข้อมูลออเดอร์!DD1884="","",ข้อมูลออเดอร์!DD1884)</f>
        <v/>
      </c>
      <c r="K1885" s="102" t="str">
        <f t="shared" si="324"/>
        <v/>
      </c>
      <c r="L1885" s="102" t="str">
        <f t="shared" si="325"/>
        <v/>
      </c>
      <c r="M1885" s="103" t="str">
        <f ca="1" t="shared" si="326"/>
        <v/>
      </c>
      <c r="N1885" s="103" t="str">
        <f ca="1" t="shared" si="327"/>
        <v/>
      </c>
      <c r="O1885" s="1" t="str">
        <f>IFERROR(VLOOKUP(D1885,ข้อมูลออเดอร์!A:EK,49,0),"")</f>
        <v/>
      </c>
      <c r="P1885" s="1" t="str">
        <f>IF(D1885="","",ข้อมูลออเดอร์!AX1884)</f>
        <v/>
      </c>
      <c r="Q1885" s="1" t="str">
        <f>IF(D1885="","",ข้อมูลออเดอร์!AX1884)</f>
        <v/>
      </c>
      <c r="R1885" s="1" t="str">
        <f t="shared" si="328"/>
        <v/>
      </c>
      <c r="S1885" s="1" t="str">
        <f>IF('ข้อมูลจังหวัด-อำเภอ'!C1884="","",'ข้อมูลจังหวัด-อำเภอ'!C1884)</f>
        <v/>
      </c>
      <c r="T1885" s="1" t="str">
        <f>IF('ข้อมูลจังหวัด-อำเภอ'!D1884="","",'ข้อมูลจังหวัด-อำเภอ'!D1884)</f>
        <v/>
      </c>
      <c r="U1885" s="1" t="str">
        <f>IFERROR(VLOOKUP(D1885,ข้อมูลออเดอร์!A:EK,46,0),"")</f>
        <v/>
      </c>
      <c r="V1885" s="1" t="str">
        <f>IFERROR(VLOOKUP(D1885,ข้อมูลออเดอร์!A:EK,46,0),"")</f>
        <v/>
      </c>
      <c r="W1885" s="1" t="str">
        <f>IFERROR(VLOOKUP(D1885,ข้อมูลออเดอร์!A:EK,48,0),"")</f>
        <v/>
      </c>
      <c r="X1885" s="1" t="str">
        <f t="shared" si="329"/>
        <v/>
      </c>
      <c r="Y1885" s="1"/>
      <c r="Z1885" s="1"/>
      <c r="AA1885" s="1" t="e">
        <f t="shared" si="330"/>
        <v>#N/A</v>
      </c>
      <c r="AB1885" s="1"/>
      <c r="AC1885" s="1"/>
      <c r="AD1885" s="1"/>
      <c r="AE1885" s="1" t="e">
        <f>IF(ข้อมูลน้ำหนักสินค้า!C1884="","",ข้อมูลน้ำหนักสินค้า!C1884)*J1885</f>
        <v>#VALUE!</v>
      </c>
    </row>
    <row r="1886" spans="1:31">
      <c r="A1886" s="1" t="str">
        <f t="shared" si="320"/>
        <v/>
      </c>
      <c r="B1886" s="1" t="str">
        <f t="shared" si="321"/>
        <v/>
      </c>
      <c r="C1886" s="1" t="str">
        <f t="shared" si="322"/>
        <v/>
      </c>
      <c r="D1886" s="1" t="str">
        <f>IF(ข้อมูลออเดอร์!A1885="","",ข้อมูลออเดอร์!A1885)</f>
        <v/>
      </c>
      <c r="E1886" s="1" t="str">
        <f>IFERROR(IF(VLOOKUP(D1886,ข้อมูลออเดอร์!A:BV,74,0)="Express delivery","NORMAL",IF(VLOOKUP(D1886,ข้อมูลออเดอร์!A:BV,74,0)="Lalamove","B2B_OFFLINE","")),"")</f>
        <v/>
      </c>
      <c r="F1886" s="1" t="str">
        <f t="shared" si="323"/>
        <v/>
      </c>
      <c r="G1886" s="1" t="str">
        <f>IF(ข้อมูลออเดอร์!CV1885="","",ข้อมูลออเดอร์!CV1885)</f>
        <v/>
      </c>
      <c r="H1886" s="1" t="str">
        <f>IF(ข้อมูลออเดอร์!CW1885="","",ข้อมูลออเดอร์!CW1885)</f>
        <v/>
      </c>
      <c r="I1886" s="1" t="str">
        <f>IF(ข้อมูลออเดอร์!CV1885="","",ข้อมูลออเดอร์!CV1885)</f>
        <v/>
      </c>
      <c r="J1886" s="1" t="str">
        <f>IF(ข้อมูลออเดอร์!DD1885="","",ข้อมูลออเดอร์!DD1885)</f>
        <v/>
      </c>
      <c r="K1886" s="102" t="str">
        <f t="shared" si="324"/>
        <v/>
      </c>
      <c r="L1886" s="102" t="str">
        <f t="shared" si="325"/>
        <v/>
      </c>
      <c r="M1886" s="103" t="str">
        <f ca="1" t="shared" si="326"/>
        <v/>
      </c>
      <c r="N1886" s="103" t="str">
        <f ca="1" t="shared" si="327"/>
        <v/>
      </c>
      <c r="O1886" s="1" t="str">
        <f>IFERROR(VLOOKUP(D1886,ข้อมูลออเดอร์!A:EK,49,0),"")</f>
        <v/>
      </c>
      <c r="P1886" s="1" t="str">
        <f>IF(D1886="","",ข้อมูลออเดอร์!AX1885)</f>
        <v/>
      </c>
      <c r="Q1886" s="1" t="str">
        <f>IF(D1886="","",ข้อมูลออเดอร์!AX1885)</f>
        <v/>
      </c>
      <c r="R1886" s="1" t="str">
        <f t="shared" si="328"/>
        <v/>
      </c>
      <c r="S1886" s="1" t="str">
        <f>IF('ข้อมูลจังหวัด-อำเภอ'!C1885="","",'ข้อมูลจังหวัด-อำเภอ'!C1885)</f>
        <v/>
      </c>
      <c r="T1886" s="1" t="str">
        <f>IF('ข้อมูลจังหวัด-อำเภอ'!D1885="","",'ข้อมูลจังหวัด-อำเภอ'!D1885)</f>
        <v/>
      </c>
      <c r="U1886" s="1" t="str">
        <f>IFERROR(VLOOKUP(D1886,ข้อมูลออเดอร์!A:EK,46,0),"")</f>
        <v/>
      </c>
      <c r="V1886" s="1" t="str">
        <f>IFERROR(VLOOKUP(D1886,ข้อมูลออเดอร์!A:EK,46,0),"")</f>
        <v/>
      </c>
      <c r="W1886" s="1" t="str">
        <f>IFERROR(VLOOKUP(D1886,ข้อมูลออเดอร์!A:EK,48,0),"")</f>
        <v/>
      </c>
      <c r="X1886" s="1" t="str">
        <f t="shared" si="329"/>
        <v/>
      </c>
      <c r="Y1886" s="1"/>
      <c r="Z1886" s="1"/>
      <c r="AA1886" s="1" t="e">
        <f t="shared" si="330"/>
        <v>#N/A</v>
      </c>
      <c r="AB1886" s="1"/>
      <c r="AC1886" s="1"/>
      <c r="AD1886" s="1"/>
      <c r="AE1886" s="1" t="e">
        <f>IF(ข้อมูลน้ำหนักสินค้า!C1885="","",ข้อมูลน้ำหนักสินค้า!C1885)*J1886</f>
        <v>#VALUE!</v>
      </c>
    </row>
    <row r="1887" spans="1:31">
      <c r="A1887" s="1" t="str">
        <f t="shared" si="320"/>
        <v/>
      </c>
      <c r="B1887" s="1" t="str">
        <f t="shared" si="321"/>
        <v/>
      </c>
      <c r="C1887" s="1" t="str">
        <f t="shared" si="322"/>
        <v/>
      </c>
      <c r="D1887" s="1" t="str">
        <f>IF(ข้อมูลออเดอร์!A1886="","",ข้อมูลออเดอร์!A1886)</f>
        <v/>
      </c>
      <c r="E1887" s="1" t="str">
        <f>IFERROR(IF(VLOOKUP(D1887,ข้อมูลออเดอร์!A:BV,74,0)="Express delivery","NORMAL",IF(VLOOKUP(D1887,ข้อมูลออเดอร์!A:BV,74,0)="Lalamove","B2B_OFFLINE","")),"")</f>
        <v/>
      </c>
      <c r="F1887" s="1" t="str">
        <f t="shared" si="323"/>
        <v/>
      </c>
      <c r="G1887" s="1" t="str">
        <f>IF(ข้อมูลออเดอร์!CV1886="","",ข้อมูลออเดอร์!CV1886)</f>
        <v/>
      </c>
      <c r="H1887" s="1" t="str">
        <f>IF(ข้อมูลออเดอร์!CW1886="","",ข้อมูลออเดอร์!CW1886)</f>
        <v/>
      </c>
      <c r="I1887" s="1" t="str">
        <f>IF(ข้อมูลออเดอร์!CV1886="","",ข้อมูลออเดอร์!CV1886)</f>
        <v/>
      </c>
      <c r="J1887" s="1" t="str">
        <f>IF(ข้อมูลออเดอร์!DD1886="","",ข้อมูลออเดอร์!DD1886)</f>
        <v/>
      </c>
      <c r="K1887" s="102" t="str">
        <f t="shared" si="324"/>
        <v/>
      </c>
      <c r="L1887" s="102" t="str">
        <f t="shared" si="325"/>
        <v/>
      </c>
      <c r="M1887" s="103" t="str">
        <f ca="1" t="shared" si="326"/>
        <v/>
      </c>
      <c r="N1887" s="103" t="str">
        <f ca="1" t="shared" si="327"/>
        <v/>
      </c>
      <c r="O1887" s="1" t="str">
        <f>IFERROR(VLOOKUP(D1887,ข้อมูลออเดอร์!A:EK,49,0),"")</f>
        <v/>
      </c>
      <c r="P1887" s="1" t="str">
        <f>IF(D1887="","",ข้อมูลออเดอร์!AX1886)</f>
        <v/>
      </c>
      <c r="Q1887" s="1" t="str">
        <f>IF(D1887="","",ข้อมูลออเดอร์!AX1886)</f>
        <v/>
      </c>
      <c r="R1887" s="1" t="str">
        <f t="shared" si="328"/>
        <v/>
      </c>
      <c r="S1887" s="1" t="str">
        <f>IF('ข้อมูลจังหวัด-อำเภอ'!C1886="","",'ข้อมูลจังหวัด-อำเภอ'!C1886)</f>
        <v/>
      </c>
      <c r="T1887" s="1" t="str">
        <f>IF('ข้อมูลจังหวัด-อำเภอ'!D1886="","",'ข้อมูลจังหวัด-อำเภอ'!D1886)</f>
        <v/>
      </c>
      <c r="U1887" s="1" t="str">
        <f>IFERROR(VLOOKUP(D1887,ข้อมูลออเดอร์!A:EK,46,0),"")</f>
        <v/>
      </c>
      <c r="V1887" s="1" t="str">
        <f>IFERROR(VLOOKUP(D1887,ข้อมูลออเดอร์!A:EK,46,0),"")</f>
        <v/>
      </c>
      <c r="W1887" s="1" t="str">
        <f>IFERROR(VLOOKUP(D1887,ข้อมูลออเดอร์!A:EK,48,0),"")</f>
        <v/>
      </c>
      <c r="X1887" s="1" t="str">
        <f t="shared" si="329"/>
        <v/>
      </c>
      <c r="Y1887" s="1"/>
      <c r="Z1887" s="1"/>
      <c r="AA1887" s="1" t="e">
        <f t="shared" si="330"/>
        <v>#N/A</v>
      </c>
      <c r="AB1887" s="1"/>
      <c r="AC1887" s="1"/>
      <c r="AD1887" s="1"/>
      <c r="AE1887" s="1" t="e">
        <f>IF(ข้อมูลน้ำหนักสินค้า!C1886="","",ข้อมูลน้ำหนักสินค้า!C1886)*J1887</f>
        <v>#VALUE!</v>
      </c>
    </row>
    <row r="1888" spans="1:31">
      <c r="A1888" s="1" t="str">
        <f t="shared" si="320"/>
        <v/>
      </c>
      <c r="B1888" s="1" t="str">
        <f t="shared" si="321"/>
        <v/>
      </c>
      <c r="C1888" s="1" t="str">
        <f t="shared" si="322"/>
        <v/>
      </c>
      <c r="D1888" s="1" t="str">
        <f>IF(ข้อมูลออเดอร์!A1887="","",ข้อมูลออเดอร์!A1887)</f>
        <v/>
      </c>
      <c r="E1888" s="1" t="str">
        <f>IFERROR(IF(VLOOKUP(D1888,ข้อมูลออเดอร์!A:BV,74,0)="Express delivery","NORMAL",IF(VLOOKUP(D1888,ข้อมูลออเดอร์!A:BV,74,0)="Lalamove","B2B_OFFLINE","")),"")</f>
        <v/>
      </c>
      <c r="F1888" s="1" t="str">
        <f t="shared" si="323"/>
        <v/>
      </c>
      <c r="G1888" s="1" t="str">
        <f>IF(ข้อมูลออเดอร์!CV1887="","",ข้อมูลออเดอร์!CV1887)</f>
        <v/>
      </c>
      <c r="H1888" s="1" t="str">
        <f>IF(ข้อมูลออเดอร์!CW1887="","",ข้อมูลออเดอร์!CW1887)</f>
        <v/>
      </c>
      <c r="I1888" s="1" t="str">
        <f>IF(ข้อมูลออเดอร์!CV1887="","",ข้อมูลออเดอร์!CV1887)</f>
        <v/>
      </c>
      <c r="J1888" s="1" t="str">
        <f>IF(ข้อมูลออเดอร์!DD1887="","",ข้อมูลออเดอร์!DD1887)</f>
        <v/>
      </c>
      <c r="K1888" s="102" t="str">
        <f t="shared" si="324"/>
        <v/>
      </c>
      <c r="L1888" s="102" t="str">
        <f t="shared" si="325"/>
        <v/>
      </c>
      <c r="M1888" s="103" t="str">
        <f ca="1" t="shared" si="326"/>
        <v/>
      </c>
      <c r="N1888" s="103" t="str">
        <f ca="1" t="shared" si="327"/>
        <v/>
      </c>
      <c r="O1888" s="1" t="str">
        <f>IFERROR(VLOOKUP(D1888,ข้อมูลออเดอร์!A:EK,49,0),"")</f>
        <v/>
      </c>
      <c r="P1888" s="1" t="str">
        <f>IF(D1888="","",ข้อมูลออเดอร์!AX1887)</f>
        <v/>
      </c>
      <c r="Q1888" s="1" t="str">
        <f>IF(D1888="","",ข้อมูลออเดอร์!AX1887)</f>
        <v/>
      </c>
      <c r="R1888" s="1" t="str">
        <f t="shared" si="328"/>
        <v/>
      </c>
      <c r="S1888" s="1" t="str">
        <f>IF('ข้อมูลจังหวัด-อำเภอ'!C1887="","",'ข้อมูลจังหวัด-อำเภอ'!C1887)</f>
        <v/>
      </c>
      <c r="T1888" s="1" t="str">
        <f>IF('ข้อมูลจังหวัด-อำเภอ'!D1887="","",'ข้อมูลจังหวัด-อำเภอ'!D1887)</f>
        <v/>
      </c>
      <c r="U1888" s="1" t="str">
        <f>IFERROR(VLOOKUP(D1888,ข้อมูลออเดอร์!A:EK,46,0),"")</f>
        <v/>
      </c>
      <c r="V1888" s="1" t="str">
        <f>IFERROR(VLOOKUP(D1888,ข้อมูลออเดอร์!A:EK,46,0),"")</f>
        <v/>
      </c>
      <c r="W1888" s="1" t="str">
        <f>IFERROR(VLOOKUP(D1888,ข้อมูลออเดอร์!A:EK,48,0),"")</f>
        <v/>
      </c>
      <c r="X1888" s="1" t="str">
        <f t="shared" si="329"/>
        <v/>
      </c>
      <c r="Y1888" s="1"/>
      <c r="Z1888" s="1"/>
      <c r="AA1888" s="1" t="e">
        <f t="shared" si="330"/>
        <v>#N/A</v>
      </c>
      <c r="AB1888" s="1"/>
      <c r="AC1888" s="1"/>
      <c r="AD1888" s="1"/>
      <c r="AE1888" s="1" t="e">
        <f>IF(ข้อมูลน้ำหนักสินค้า!C1887="","",ข้อมูลน้ำหนักสินค้า!C1887)*J1888</f>
        <v>#VALUE!</v>
      </c>
    </row>
    <row r="1889" spans="1:31">
      <c r="A1889" s="1" t="str">
        <f t="shared" si="320"/>
        <v/>
      </c>
      <c r="B1889" s="1" t="str">
        <f t="shared" si="321"/>
        <v/>
      </c>
      <c r="C1889" s="1" t="str">
        <f t="shared" si="322"/>
        <v/>
      </c>
      <c r="D1889" s="1" t="str">
        <f>IF(ข้อมูลออเดอร์!A1888="","",ข้อมูลออเดอร์!A1888)</f>
        <v/>
      </c>
      <c r="E1889" s="1" t="str">
        <f>IFERROR(IF(VLOOKUP(D1889,ข้อมูลออเดอร์!A:BV,74,0)="Express delivery","NORMAL",IF(VLOOKUP(D1889,ข้อมูลออเดอร์!A:BV,74,0)="Lalamove","B2B_OFFLINE","")),"")</f>
        <v/>
      </c>
      <c r="F1889" s="1" t="str">
        <f t="shared" si="323"/>
        <v/>
      </c>
      <c r="G1889" s="1" t="str">
        <f>IF(ข้อมูลออเดอร์!CV1888="","",ข้อมูลออเดอร์!CV1888)</f>
        <v/>
      </c>
      <c r="H1889" s="1" t="str">
        <f>IF(ข้อมูลออเดอร์!CW1888="","",ข้อมูลออเดอร์!CW1888)</f>
        <v/>
      </c>
      <c r="I1889" s="1" t="str">
        <f>IF(ข้อมูลออเดอร์!CV1888="","",ข้อมูลออเดอร์!CV1888)</f>
        <v/>
      </c>
      <c r="J1889" s="1" t="str">
        <f>IF(ข้อมูลออเดอร์!DD1888="","",ข้อมูลออเดอร์!DD1888)</f>
        <v/>
      </c>
      <c r="K1889" s="102" t="str">
        <f t="shared" si="324"/>
        <v/>
      </c>
      <c r="L1889" s="102" t="str">
        <f t="shared" si="325"/>
        <v/>
      </c>
      <c r="M1889" s="103" t="str">
        <f ca="1" t="shared" si="326"/>
        <v/>
      </c>
      <c r="N1889" s="103" t="str">
        <f ca="1" t="shared" si="327"/>
        <v/>
      </c>
      <c r="O1889" s="1" t="str">
        <f>IFERROR(VLOOKUP(D1889,ข้อมูลออเดอร์!A:EK,49,0),"")</f>
        <v/>
      </c>
      <c r="P1889" s="1" t="str">
        <f>IF(D1889="","",ข้อมูลออเดอร์!AX1888)</f>
        <v/>
      </c>
      <c r="Q1889" s="1" t="str">
        <f>IF(D1889="","",ข้อมูลออเดอร์!AX1888)</f>
        <v/>
      </c>
      <c r="R1889" s="1" t="str">
        <f t="shared" si="328"/>
        <v/>
      </c>
      <c r="S1889" s="1" t="str">
        <f>IF('ข้อมูลจังหวัด-อำเภอ'!C1888="","",'ข้อมูลจังหวัด-อำเภอ'!C1888)</f>
        <v/>
      </c>
      <c r="T1889" s="1" t="str">
        <f>IF('ข้อมูลจังหวัด-อำเภอ'!D1888="","",'ข้อมูลจังหวัด-อำเภอ'!D1888)</f>
        <v/>
      </c>
      <c r="U1889" s="1" t="str">
        <f>IFERROR(VLOOKUP(D1889,ข้อมูลออเดอร์!A:EK,46,0),"")</f>
        <v/>
      </c>
      <c r="V1889" s="1" t="str">
        <f>IFERROR(VLOOKUP(D1889,ข้อมูลออเดอร์!A:EK,46,0),"")</f>
        <v/>
      </c>
      <c r="W1889" s="1" t="str">
        <f>IFERROR(VLOOKUP(D1889,ข้อมูลออเดอร์!A:EK,48,0),"")</f>
        <v/>
      </c>
      <c r="X1889" s="1" t="str">
        <f t="shared" si="329"/>
        <v/>
      </c>
      <c r="Y1889" s="1"/>
      <c r="Z1889" s="1"/>
      <c r="AA1889" s="1" t="e">
        <f t="shared" si="330"/>
        <v>#N/A</v>
      </c>
      <c r="AB1889" s="1"/>
      <c r="AC1889" s="1"/>
      <c r="AD1889" s="1"/>
      <c r="AE1889" s="1" t="e">
        <f>IF(ข้อมูลน้ำหนักสินค้า!C1888="","",ข้อมูลน้ำหนักสินค้า!C1888)*J1889</f>
        <v>#VALUE!</v>
      </c>
    </row>
    <row r="1890" spans="1:31">
      <c r="A1890" s="1" t="str">
        <f t="shared" si="320"/>
        <v/>
      </c>
      <c r="B1890" s="1" t="str">
        <f t="shared" si="321"/>
        <v/>
      </c>
      <c r="C1890" s="1" t="str">
        <f t="shared" si="322"/>
        <v/>
      </c>
      <c r="D1890" s="1" t="str">
        <f>IF(ข้อมูลออเดอร์!A1889="","",ข้อมูลออเดอร์!A1889)</f>
        <v/>
      </c>
      <c r="E1890" s="1" t="str">
        <f>IFERROR(IF(VLOOKUP(D1890,ข้อมูลออเดอร์!A:BV,74,0)="Express delivery","NORMAL",IF(VLOOKUP(D1890,ข้อมูลออเดอร์!A:BV,74,0)="Lalamove","B2B_OFFLINE","")),"")</f>
        <v/>
      </c>
      <c r="F1890" s="1" t="str">
        <f t="shared" si="323"/>
        <v/>
      </c>
      <c r="G1890" s="1" t="str">
        <f>IF(ข้อมูลออเดอร์!CV1889="","",ข้อมูลออเดอร์!CV1889)</f>
        <v/>
      </c>
      <c r="H1890" s="1" t="str">
        <f>IF(ข้อมูลออเดอร์!CW1889="","",ข้อมูลออเดอร์!CW1889)</f>
        <v/>
      </c>
      <c r="I1890" s="1" t="str">
        <f>IF(ข้อมูลออเดอร์!CV1889="","",ข้อมูลออเดอร์!CV1889)</f>
        <v/>
      </c>
      <c r="J1890" s="1" t="str">
        <f>IF(ข้อมูลออเดอร์!DD1889="","",ข้อมูลออเดอร์!DD1889)</f>
        <v/>
      </c>
      <c r="K1890" s="102" t="str">
        <f t="shared" si="324"/>
        <v/>
      </c>
      <c r="L1890" s="102" t="str">
        <f t="shared" si="325"/>
        <v/>
      </c>
      <c r="M1890" s="103" t="str">
        <f ca="1" t="shared" si="326"/>
        <v/>
      </c>
      <c r="N1890" s="103" t="str">
        <f ca="1" t="shared" si="327"/>
        <v/>
      </c>
      <c r="O1890" s="1" t="str">
        <f>IFERROR(VLOOKUP(D1890,ข้อมูลออเดอร์!A:EK,49,0),"")</f>
        <v/>
      </c>
      <c r="P1890" s="1" t="str">
        <f>IF(D1890="","",ข้อมูลออเดอร์!AX1889)</f>
        <v/>
      </c>
      <c r="Q1890" s="1" t="str">
        <f>IF(D1890="","",ข้อมูลออเดอร์!AX1889)</f>
        <v/>
      </c>
      <c r="R1890" s="1" t="str">
        <f t="shared" si="328"/>
        <v/>
      </c>
      <c r="S1890" s="1" t="str">
        <f>IF('ข้อมูลจังหวัด-อำเภอ'!C1889="","",'ข้อมูลจังหวัด-อำเภอ'!C1889)</f>
        <v/>
      </c>
      <c r="T1890" s="1" t="str">
        <f>IF('ข้อมูลจังหวัด-อำเภอ'!D1889="","",'ข้อมูลจังหวัด-อำเภอ'!D1889)</f>
        <v/>
      </c>
      <c r="U1890" s="1" t="str">
        <f>IFERROR(VLOOKUP(D1890,ข้อมูลออเดอร์!A:EK,46,0),"")</f>
        <v/>
      </c>
      <c r="V1890" s="1" t="str">
        <f>IFERROR(VLOOKUP(D1890,ข้อมูลออเดอร์!A:EK,46,0),"")</f>
        <v/>
      </c>
      <c r="W1890" s="1" t="str">
        <f>IFERROR(VLOOKUP(D1890,ข้อมูลออเดอร์!A:EK,48,0),"")</f>
        <v/>
      </c>
      <c r="X1890" s="1" t="str">
        <f t="shared" si="329"/>
        <v/>
      </c>
      <c r="Y1890" s="1"/>
      <c r="Z1890" s="1"/>
      <c r="AA1890" s="1" t="e">
        <f t="shared" si="330"/>
        <v>#N/A</v>
      </c>
      <c r="AB1890" s="1"/>
      <c r="AC1890" s="1"/>
      <c r="AD1890" s="1"/>
      <c r="AE1890" s="1" t="e">
        <f>IF(ข้อมูลน้ำหนักสินค้า!C1889="","",ข้อมูลน้ำหนักสินค้า!C1889)*J1890</f>
        <v>#VALUE!</v>
      </c>
    </row>
    <row r="1891" spans="1:31">
      <c r="A1891" s="1" t="str">
        <f t="shared" si="320"/>
        <v/>
      </c>
      <c r="B1891" s="1" t="str">
        <f t="shared" si="321"/>
        <v/>
      </c>
      <c r="C1891" s="1" t="str">
        <f t="shared" si="322"/>
        <v/>
      </c>
      <c r="D1891" s="1" t="str">
        <f>IF(ข้อมูลออเดอร์!A1890="","",ข้อมูลออเดอร์!A1890)</f>
        <v/>
      </c>
      <c r="E1891" s="1" t="str">
        <f>IFERROR(IF(VLOOKUP(D1891,ข้อมูลออเดอร์!A:BV,74,0)="Express delivery","NORMAL",IF(VLOOKUP(D1891,ข้อมูลออเดอร์!A:BV,74,0)="Lalamove","B2B_OFFLINE","")),"")</f>
        <v/>
      </c>
      <c r="F1891" s="1" t="str">
        <f t="shared" si="323"/>
        <v/>
      </c>
      <c r="G1891" s="1" t="str">
        <f>IF(ข้อมูลออเดอร์!CV1890="","",ข้อมูลออเดอร์!CV1890)</f>
        <v/>
      </c>
      <c r="H1891" s="1" t="str">
        <f>IF(ข้อมูลออเดอร์!CW1890="","",ข้อมูลออเดอร์!CW1890)</f>
        <v/>
      </c>
      <c r="I1891" s="1" t="str">
        <f>IF(ข้อมูลออเดอร์!CV1890="","",ข้อมูลออเดอร์!CV1890)</f>
        <v/>
      </c>
      <c r="J1891" s="1" t="str">
        <f>IF(ข้อมูลออเดอร์!DD1890="","",ข้อมูลออเดอร์!DD1890)</f>
        <v/>
      </c>
      <c r="K1891" s="102" t="str">
        <f t="shared" si="324"/>
        <v/>
      </c>
      <c r="L1891" s="102" t="str">
        <f t="shared" si="325"/>
        <v/>
      </c>
      <c r="M1891" s="103" t="str">
        <f ca="1" t="shared" si="326"/>
        <v/>
      </c>
      <c r="N1891" s="103" t="str">
        <f ca="1" t="shared" si="327"/>
        <v/>
      </c>
      <c r="O1891" s="1" t="str">
        <f>IFERROR(VLOOKUP(D1891,ข้อมูลออเดอร์!A:EK,49,0),"")</f>
        <v/>
      </c>
      <c r="P1891" s="1" t="str">
        <f>IF(D1891="","",ข้อมูลออเดอร์!AX1890)</f>
        <v/>
      </c>
      <c r="Q1891" s="1" t="str">
        <f>IF(D1891="","",ข้อมูลออเดอร์!AX1890)</f>
        <v/>
      </c>
      <c r="R1891" s="1" t="str">
        <f t="shared" si="328"/>
        <v/>
      </c>
      <c r="S1891" s="1" t="str">
        <f>IF('ข้อมูลจังหวัด-อำเภอ'!C1890="","",'ข้อมูลจังหวัด-อำเภอ'!C1890)</f>
        <v/>
      </c>
      <c r="T1891" s="1" t="str">
        <f>IF('ข้อมูลจังหวัด-อำเภอ'!D1890="","",'ข้อมูลจังหวัด-อำเภอ'!D1890)</f>
        <v/>
      </c>
      <c r="U1891" s="1" t="str">
        <f>IFERROR(VLOOKUP(D1891,ข้อมูลออเดอร์!A:EK,46,0),"")</f>
        <v/>
      </c>
      <c r="V1891" s="1" t="str">
        <f>IFERROR(VLOOKUP(D1891,ข้อมูลออเดอร์!A:EK,46,0),"")</f>
        <v/>
      </c>
      <c r="W1891" s="1" t="str">
        <f>IFERROR(VLOOKUP(D1891,ข้อมูลออเดอร์!A:EK,48,0),"")</f>
        <v/>
      </c>
      <c r="X1891" s="1" t="str">
        <f t="shared" si="329"/>
        <v/>
      </c>
      <c r="Y1891" s="1"/>
      <c r="Z1891" s="1"/>
      <c r="AA1891" s="1" t="e">
        <f t="shared" si="330"/>
        <v>#N/A</v>
      </c>
      <c r="AB1891" s="1"/>
      <c r="AC1891" s="1"/>
      <c r="AD1891" s="1"/>
      <c r="AE1891" s="1" t="e">
        <f>IF(ข้อมูลน้ำหนักสินค้า!C1890="","",ข้อมูลน้ำหนักสินค้า!C1890)*J1891</f>
        <v>#VALUE!</v>
      </c>
    </row>
    <row r="1892" spans="1:31">
      <c r="A1892" s="1" t="str">
        <f t="shared" si="320"/>
        <v/>
      </c>
      <c r="B1892" s="1" t="str">
        <f t="shared" si="321"/>
        <v/>
      </c>
      <c r="C1892" s="1" t="str">
        <f t="shared" si="322"/>
        <v/>
      </c>
      <c r="D1892" s="1" t="str">
        <f>IF(ข้อมูลออเดอร์!A1891="","",ข้อมูลออเดอร์!A1891)</f>
        <v/>
      </c>
      <c r="E1892" s="1" t="str">
        <f>IFERROR(IF(VLOOKUP(D1892,ข้อมูลออเดอร์!A:BV,74,0)="Express delivery","NORMAL",IF(VLOOKUP(D1892,ข้อมูลออเดอร์!A:BV,74,0)="Lalamove","B2B_OFFLINE","")),"")</f>
        <v/>
      </c>
      <c r="F1892" s="1" t="str">
        <f t="shared" si="323"/>
        <v/>
      </c>
      <c r="G1892" s="1" t="str">
        <f>IF(ข้อมูลออเดอร์!CV1891="","",ข้อมูลออเดอร์!CV1891)</f>
        <v/>
      </c>
      <c r="H1892" s="1" t="str">
        <f>IF(ข้อมูลออเดอร์!CW1891="","",ข้อมูลออเดอร์!CW1891)</f>
        <v/>
      </c>
      <c r="I1892" s="1" t="str">
        <f>IF(ข้อมูลออเดอร์!CV1891="","",ข้อมูลออเดอร์!CV1891)</f>
        <v/>
      </c>
      <c r="J1892" s="1" t="str">
        <f>IF(ข้อมูลออเดอร์!DD1891="","",ข้อมูลออเดอร์!DD1891)</f>
        <v/>
      </c>
      <c r="K1892" s="102" t="str">
        <f t="shared" si="324"/>
        <v/>
      </c>
      <c r="L1892" s="102" t="str">
        <f t="shared" si="325"/>
        <v/>
      </c>
      <c r="M1892" s="103" t="str">
        <f ca="1" t="shared" si="326"/>
        <v/>
      </c>
      <c r="N1892" s="103" t="str">
        <f ca="1" t="shared" si="327"/>
        <v/>
      </c>
      <c r="O1892" s="1" t="str">
        <f>IFERROR(VLOOKUP(D1892,ข้อมูลออเดอร์!A:EK,49,0),"")</f>
        <v/>
      </c>
      <c r="P1892" s="1" t="str">
        <f>IF(D1892="","",ข้อมูลออเดอร์!AX1891)</f>
        <v/>
      </c>
      <c r="Q1892" s="1" t="str">
        <f>IF(D1892="","",ข้อมูลออเดอร์!AX1891)</f>
        <v/>
      </c>
      <c r="R1892" s="1" t="str">
        <f t="shared" si="328"/>
        <v/>
      </c>
      <c r="S1892" s="1" t="str">
        <f>IF('ข้อมูลจังหวัด-อำเภอ'!C1891="","",'ข้อมูลจังหวัด-อำเภอ'!C1891)</f>
        <v/>
      </c>
      <c r="T1892" s="1" t="str">
        <f>IF('ข้อมูลจังหวัด-อำเภอ'!D1891="","",'ข้อมูลจังหวัด-อำเภอ'!D1891)</f>
        <v/>
      </c>
      <c r="U1892" s="1" t="str">
        <f>IFERROR(VLOOKUP(D1892,ข้อมูลออเดอร์!A:EK,46,0),"")</f>
        <v/>
      </c>
      <c r="V1892" s="1" t="str">
        <f>IFERROR(VLOOKUP(D1892,ข้อมูลออเดอร์!A:EK,46,0),"")</f>
        <v/>
      </c>
      <c r="W1892" s="1" t="str">
        <f>IFERROR(VLOOKUP(D1892,ข้อมูลออเดอร์!A:EK,48,0),"")</f>
        <v/>
      </c>
      <c r="X1892" s="1" t="str">
        <f t="shared" si="329"/>
        <v/>
      </c>
      <c r="Y1892" s="1"/>
      <c r="Z1892" s="1"/>
      <c r="AA1892" s="1" t="e">
        <f t="shared" si="330"/>
        <v>#N/A</v>
      </c>
      <c r="AB1892" s="1"/>
      <c r="AC1892" s="1"/>
      <c r="AD1892" s="1"/>
      <c r="AE1892" s="1" t="e">
        <f>IF(ข้อมูลน้ำหนักสินค้า!C1891="","",ข้อมูลน้ำหนักสินค้า!C1891)*J1892</f>
        <v>#VALUE!</v>
      </c>
    </row>
    <row r="1893" spans="1:31">
      <c r="A1893" s="1" t="str">
        <f t="shared" si="320"/>
        <v/>
      </c>
      <c r="B1893" s="1" t="str">
        <f t="shared" si="321"/>
        <v/>
      </c>
      <c r="C1893" s="1" t="str">
        <f t="shared" si="322"/>
        <v/>
      </c>
      <c r="D1893" s="1" t="str">
        <f>IF(ข้อมูลออเดอร์!A1892="","",ข้อมูลออเดอร์!A1892)</f>
        <v/>
      </c>
      <c r="E1893" s="1" t="str">
        <f>IFERROR(IF(VLOOKUP(D1893,ข้อมูลออเดอร์!A:BV,74,0)="Express delivery","NORMAL",IF(VLOOKUP(D1893,ข้อมูลออเดอร์!A:BV,74,0)="Lalamove","B2B_OFFLINE","")),"")</f>
        <v/>
      </c>
      <c r="F1893" s="1" t="str">
        <f t="shared" si="323"/>
        <v/>
      </c>
      <c r="G1893" s="1" t="str">
        <f>IF(ข้อมูลออเดอร์!CV1892="","",ข้อมูลออเดอร์!CV1892)</f>
        <v/>
      </c>
      <c r="H1893" s="1" t="str">
        <f>IF(ข้อมูลออเดอร์!CW1892="","",ข้อมูลออเดอร์!CW1892)</f>
        <v/>
      </c>
      <c r="I1893" s="1" t="str">
        <f>IF(ข้อมูลออเดอร์!CV1892="","",ข้อมูลออเดอร์!CV1892)</f>
        <v/>
      </c>
      <c r="J1893" s="1" t="str">
        <f>IF(ข้อมูลออเดอร์!DD1892="","",ข้อมูลออเดอร์!DD1892)</f>
        <v/>
      </c>
      <c r="K1893" s="102" t="str">
        <f t="shared" si="324"/>
        <v/>
      </c>
      <c r="L1893" s="102" t="str">
        <f t="shared" si="325"/>
        <v/>
      </c>
      <c r="M1893" s="103" t="str">
        <f ca="1" t="shared" si="326"/>
        <v/>
      </c>
      <c r="N1893" s="103" t="str">
        <f ca="1" t="shared" si="327"/>
        <v/>
      </c>
      <c r="O1893" s="1" t="str">
        <f>IFERROR(VLOOKUP(D1893,ข้อมูลออเดอร์!A:EK,49,0),"")</f>
        <v/>
      </c>
      <c r="P1893" s="1" t="str">
        <f>IF(D1893="","",ข้อมูลออเดอร์!AX1892)</f>
        <v/>
      </c>
      <c r="Q1893" s="1" t="str">
        <f>IF(D1893="","",ข้อมูลออเดอร์!AX1892)</f>
        <v/>
      </c>
      <c r="R1893" s="1" t="str">
        <f t="shared" si="328"/>
        <v/>
      </c>
      <c r="S1893" s="1" t="str">
        <f>IF('ข้อมูลจังหวัด-อำเภอ'!C1892="","",'ข้อมูลจังหวัด-อำเภอ'!C1892)</f>
        <v/>
      </c>
      <c r="T1893" s="1" t="str">
        <f>IF('ข้อมูลจังหวัด-อำเภอ'!D1892="","",'ข้อมูลจังหวัด-อำเภอ'!D1892)</f>
        <v/>
      </c>
      <c r="U1893" s="1" t="str">
        <f>IFERROR(VLOOKUP(D1893,ข้อมูลออเดอร์!A:EK,46,0),"")</f>
        <v/>
      </c>
      <c r="V1893" s="1" t="str">
        <f>IFERROR(VLOOKUP(D1893,ข้อมูลออเดอร์!A:EK,46,0),"")</f>
        <v/>
      </c>
      <c r="W1893" s="1" t="str">
        <f>IFERROR(VLOOKUP(D1893,ข้อมูลออเดอร์!A:EK,48,0),"")</f>
        <v/>
      </c>
      <c r="X1893" s="1" t="str">
        <f t="shared" si="329"/>
        <v/>
      </c>
      <c r="Y1893" s="1"/>
      <c r="Z1893" s="1"/>
      <c r="AA1893" s="1" t="e">
        <f t="shared" si="330"/>
        <v>#N/A</v>
      </c>
      <c r="AB1893" s="1"/>
      <c r="AC1893" s="1"/>
      <c r="AD1893" s="1"/>
      <c r="AE1893" s="1" t="e">
        <f>IF(ข้อมูลน้ำหนักสินค้า!C1892="","",ข้อมูลน้ำหนักสินค้า!C1892)*J1893</f>
        <v>#VALUE!</v>
      </c>
    </row>
    <row r="1894" spans="1:31">
      <c r="A1894" s="1" t="str">
        <f t="shared" si="320"/>
        <v/>
      </c>
      <c r="B1894" s="1" t="str">
        <f t="shared" si="321"/>
        <v/>
      </c>
      <c r="C1894" s="1" t="str">
        <f t="shared" si="322"/>
        <v/>
      </c>
      <c r="D1894" s="1" t="str">
        <f>IF(ข้อมูลออเดอร์!A1893="","",ข้อมูลออเดอร์!A1893)</f>
        <v/>
      </c>
      <c r="E1894" s="1" t="str">
        <f>IFERROR(IF(VLOOKUP(D1894,ข้อมูลออเดอร์!A:BV,74,0)="Express delivery","NORMAL",IF(VLOOKUP(D1894,ข้อมูลออเดอร์!A:BV,74,0)="Lalamove","B2B_OFFLINE","")),"")</f>
        <v/>
      </c>
      <c r="F1894" s="1" t="str">
        <f t="shared" si="323"/>
        <v/>
      </c>
      <c r="G1894" s="1" t="str">
        <f>IF(ข้อมูลออเดอร์!CV1893="","",ข้อมูลออเดอร์!CV1893)</f>
        <v/>
      </c>
      <c r="H1894" s="1" t="str">
        <f>IF(ข้อมูลออเดอร์!CW1893="","",ข้อมูลออเดอร์!CW1893)</f>
        <v/>
      </c>
      <c r="I1894" s="1" t="str">
        <f>IF(ข้อมูลออเดอร์!CV1893="","",ข้อมูลออเดอร์!CV1893)</f>
        <v/>
      </c>
      <c r="J1894" s="1" t="str">
        <f>IF(ข้อมูลออเดอร์!DD1893="","",ข้อมูลออเดอร์!DD1893)</f>
        <v/>
      </c>
      <c r="K1894" s="102" t="str">
        <f t="shared" si="324"/>
        <v/>
      </c>
      <c r="L1894" s="102" t="str">
        <f t="shared" si="325"/>
        <v/>
      </c>
      <c r="M1894" s="103" t="str">
        <f ca="1" t="shared" si="326"/>
        <v/>
      </c>
      <c r="N1894" s="103" t="str">
        <f ca="1" t="shared" si="327"/>
        <v/>
      </c>
      <c r="O1894" s="1" t="str">
        <f>IFERROR(VLOOKUP(D1894,ข้อมูลออเดอร์!A:EK,49,0),"")</f>
        <v/>
      </c>
      <c r="P1894" s="1" t="str">
        <f>IF(D1894="","",ข้อมูลออเดอร์!AX1893)</f>
        <v/>
      </c>
      <c r="Q1894" s="1" t="str">
        <f>IF(D1894="","",ข้อมูลออเดอร์!AX1893)</f>
        <v/>
      </c>
      <c r="R1894" s="1" t="str">
        <f t="shared" si="328"/>
        <v/>
      </c>
      <c r="S1894" s="1" t="str">
        <f>IF('ข้อมูลจังหวัด-อำเภอ'!C1893="","",'ข้อมูลจังหวัด-อำเภอ'!C1893)</f>
        <v/>
      </c>
      <c r="T1894" s="1" t="str">
        <f>IF('ข้อมูลจังหวัด-อำเภอ'!D1893="","",'ข้อมูลจังหวัด-อำเภอ'!D1893)</f>
        <v/>
      </c>
      <c r="U1894" s="1" t="str">
        <f>IFERROR(VLOOKUP(D1894,ข้อมูลออเดอร์!A:EK,46,0),"")</f>
        <v/>
      </c>
      <c r="V1894" s="1" t="str">
        <f>IFERROR(VLOOKUP(D1894,ข้อมูลออเดอร์!A:EK,46,0),"")</f>
        <v/>
      </c>
      <c r="W1894" s="1" t="str">
        <f>IFERROR(VLOOKUP(D1894,ข้อมูลออเดอร์!A:EK,48,0),"")</f>
        <v/>
      </c>
      <c r="X1894" s="1" t="str">
        <f t="shared" si="329"/>
        <v/>
      </c>
      <c r="Y1894" s="1"/>
      <c r="Z1894" s="1"/>
      <c r="AA1894" s="1" t="e">
        <f t="shared" si="330"/>
        <v>#N/A</v>
      </c>
      <c r="AB1894" s="1"/>
      <c r="AC1894" s="1"/>
      <c r="AD1894" s="1"/>
      <c r="AE1894" s="1" t="e">
        <f>IF(ข้อมูลน้ำหนักสินค้า!C1893="","",ข้อมูลน้ำหนักสินค้า!C1893)*J1894</f>
        <v>#VALUE!</v>
      </c>
    </row>
    <row r="1895" spans="1:31">
      <c r="A1895" s="1" t="str">
        <f t="shared" si="320"/>
        <v/>
      </c>
      <c r="B1895" s="1" t="str">
        <f t="shared" si="321"/>
        <v/>
      </c>
      <c r="C1895" s="1" t="str">
        <f t="shared" si="322"/>
        <v/>
      </c>
      <c r="D1895" s="1" t="str">
        <f>IF(ข้อมูลออเดอร์!A1894="","",ข้อมูลออเดอร์!A1894)</f>
        <v/>
      </c>
      <c r="E1895" s="1" t="str">
        <f>IFERROR(IF(VLOOKUP(D1895,ข้อมูลออเดอร์!A:BV,74,0)="Express delivery","NORMAL",IF(VLOOKUP(D1895,ข้อมูลออเดอร์!A:BV,74,0)="Lalamove","B2B_OFFLINE","")),"")</f>
        <v/>
      </c>
      <c r="F1895" s="1" t="str">
        <f t="shared" si="323"/>
        <v/>
      </c>
      <c r="G1895" s="1" t="str">
        <f>IF(ข้อมูลออเดอร์!CV1894="","",ข้อมูลออเดอร์!CV1894)</f>
        <v/>
      </c>
      <c r="H1895" s="1" t="str">
        <f>IF(ข้อมูลออเดอร์!CW1894="","",ข้อมูลออเดอร์!CW1894)</f>
        <v/>
      </c>
      <c r="I1895" s="1" t="str">
        <f>IF(ข้อมูลออเดอร์!CV1894="","",ข้อมูลออเดอร์!CV1894)</f>
        <v/>
      </c>
      <c r="J1895" s="1" t="str">
        <f>IF(ข้อมูลออเดอร์!DD1894="","",ข้อมูลออเดอร์!DD1894)</f>
        <v/>
      </c>
      <c r="K1895" s="102" t="str">
        <f t="shared" si="324"/>
        <v/>
      </c>
      <c r="L1895" s="102" t="str">
        <f t="shared" si="325"/>
        <v/>
      </c>
      <c r="M1895" s="103" t="str">
        <f ca="1" t="shared" si="326"/>
        <v/>
      </c>
      <c r="N1895" s="103" t="str">
        <f ca="1" t="shared" si="327"/>
        <v/>
      </c>
      <c r="O1895" s="1" t="str">
        <f>IFERROR(VLOOKUP(D1895,ข้อมูลออเดอร์!A:EK,49,0),"")</f>
        <v/>
      </c>
      <c r="P1895" s="1" t="str">
        <f>IF(D1895="","",ข้อมูลออเดอร์!AX1894)</f>
        <v/>
      </c>
      <c r="Q1895" s="1" t="str">
        <f>IF(D1895="","",ข้อมูลออเดอร์!AX1894)</f>
        <v/>
      </c>
      <c r="R1895" s="1" t="str">
        <f t="shared" si="328"/>
        <v/>
      </c>
      <c r="S1895" s="1" t="str">
        <f>IF('ข้อมูลจังหวัด-อำเภอ'!C1894="","",'ข้อมูลจังหวัด-อำเภอ'!C1894)</f>
        <v/>
      </c>
      <c r="T1895" s="1" t="str">
        <f>IF('ข้อมูลจังหวัด-อำเภอ'!D1894="","",'ข้อมูลจังหวัด-อำเภอ'!D1894)</f>
        <v/>
      </c>
      <c r="U1895" s="1" t="str">
        <f>IFERROR(VLOOKUP(D1895,ข้อมูลออเดอร์!A:EK,46,0),"")</f>
        <v/>
      </c>
      <c r="V1895" s="1" t="str">
        <f>IFERROR(VLOOKUP(D1895,ข้อมูลออเดอร์!A:EK,46,0),"")</f>
        <v/>
      </c>
      <c r="W1895" s="1" t="str">
        <f>IFERROR(VLOOKUP(D1895,ข้อมูลออเดอร์!A:EK,48,0),"")</f>
        <v/>
      </c>
      <c r="X1895" s="1" t="str">
        <f t="shared" si="329"/>
        <v/>
      </c>
      <c r="Y1895" s="1"/>
      <c r="Z1895" s="1"/>
      <c r="AA1895" s="1" t="e">
        <f t="shared" si="330"/>
        <v>#N/A</v>
      </c>
      <c r="AB1895" s="1"/>
      <c r="AC1895" s="1"/>
      <c r="AD1895" s="1"/>
      <c r="AE1895" s="1" t="e">
        <f>IF(ข้อมูลน้ำหนักสินค้า!C1894="","",ข้อมูลน้ำหนักสินค้า!C1894)*J1895</f>
        <v>#VALUE!</v>
      </c>
    </row>
    <row r="1896" spans="1:31">
      <c r="A1896" s="1" t="str">
        <f t="shared" si="320"/>
        <v/>
      </c>
      <c r="B1896" s="1" t="str">
        <f t="shared" si="321"/>
        <v/>
      </c>
      <c r="C1896" s="1" t="str">
        <f t="shared" si="322"/>
        <v/>
      </c>
      <c r="D1896" s="1" t="str">
        <f>IF(ข้อมูลออเดอร์!A1895="","",ข้อมูลออเดอร์!A1895)</f>
        <v/>
      </c>
      <c r="E1896" s="1" t="str">
        <f>IFERROR(IF(VLOOKUP(D1896,ข้อมูลออเดอร์!A:BV,74,0)="Express delivery","NORMAL",IF(VLOOKUP(D1896,ข้อมูลออเดอร์!A:BV,74,0)="Lalamove","B2B_OFFLINE","")),"")</f>
        <v/>
      </c>
      <c r="F1896" s="1" t="str">
        <f t="shared" si="323"/>
        <v/>
      </c>
      <c r="G1896" s="1" t="str">
        <f>IF(ข้อมูลออเดอร์!CV1895="","",ข้อมูลออเดอร์!CV1895)</f>
        <v/>
      </c>
      <c r="H1896" s="1" t="str">
        <f>IF(ข้อมูลออเดอร์!CW1895="","",ข้อมูลออเดอร์!CW1895)</f>
        <v/>
      </c>
      <c r="I1896" s="1" t="str">
        <f>IF(ข้อมูลออเดอร์!CV1895="","",ข้อมูลออเดอร์!CV1895)</f>
        <v/>
      </c>
      <c r="J1896" s="1" t="str">
        <f>IF(ข้อมูลออเดอร์!DD1895="","",ข้อมูลออเดอร์!DD1895)</f>
        <v/>
      </c>
      <c r="K1896" s="102" t="str">
        <f t="shared" si="324"/>
        <v/>
      </c>
      <c r="L1896" s="102" t="str">
        <f t="shared" si="325"/>
        <v/>
      </c>
      <c r="M1896" s="103" t="str">
        <f ca="1" t="shared" si="326"/>
        <v/>
      </c>
      <c r="N1896" s="103" t="str">
        <f ca="1" t="shared" si="327"/>
        <v/>
      </c>
      <c r="O1896" s="1" t="str">
        <f>IFERROR(VLOOKUP(D1896,ข้อมูลออเดอร์!A:EK,49,0),"")</f>
        <v/>
      </c>
      <c r="P1896" s="1" t="str">
        <f>IF(D1896="","",ข้อมูลออเดอร์!AX1895)</f>
        <v/>
      </c>
      <c r="Q1896" s="1" t="str">
        <f>IF(D1896="","",ข้อมูลออเดอร์!AX1895)</f>
        <v/>
      </c>
      <c r="R1896" s="1" t="str">
        <f t="shared" si="328"/>
        <v/>
      </c>
      <c r="S1896" s="1" t="str">
        <f>IF('ข้อมูลจังหวัด-อำเภอ'!C1895="","",'ข้อมูลจังหวัด-อำเภอ'!C1895)</f>
        <v/>
      </c>
      <c r="T1896" s="1" t="str">
        <f>IF('ข้อมูลจังหวัด-อำเภอ'!D1895="","",'ข้อมูลจังหวัด-อำเภอ'!D1895)</f>
        <v/>
      </c>
      <c r="U1896" s="1" t="str">
        <f>IFERROR(VLOOKUP(D1896,ข้อมูลออเดอร์!A:EK,46,0),"")</f>
        <v/>
      </c>
      <c r="V1896" s="1" t="str">
        <f>IFERROR(VLOOKUP(D1896,ข้อมูลออเดอร์!A:EK,46,0),"")</f>
        <v/>
      </c>
      <c r="W1896" s="1" t="str">
        <f>IFERROR(VLOOKUP(D1896,ข้อมูลออเดอร์!A:EK,48,0),"")</f>
        <v/>
      </c>
      <c r="X1896" s="1" t="str">
        <f t="shared" si="329"/>
        <v/>
      </c>
      <c r="Y1896" s="1"/>
      <c r="Z1896" s="1"/>
      <c r="AA1896" s="1" t="e">
        <f t="shared" si="330"/>
        <v>#N/A</v>
      </c>
      <c r="AB1896" s="1"/>
      <c r="AC1896" s="1"/>
      <c r="AD1896" s="1"/>
      <c r="AE1896" s="1" t="e">
        <f>IF(ข้อมูลน้ำหนักสินค้า!C1895="","",ข้อมูลน้ำหนักสินค้า!C1895)*J1896</f>
        <v>#VALUE!</v>
      </c>
    </row>
    <row r="1897" spans="1:31">
      <c r="A1897" s="1" t="str">
        <f t="shared" si="320"/>
        <v/>
      </c>
      <c r="B1897" s="1" t="str">
        <f t="shared" si="321"/>
        <v/>
      </c>
      <c r="C1897" s="1" t="str">
        <f t="shared" si="322"/>
        <v/>
      </c>
      <c r="D1897" s="1" t="str">
        <f>IF(ข้อมูลออเดอร์!A1896="","",ข้อมูลออเดอร์!A1896)</f>
        <v/>
      </c>
      <c r="E1897" s="1" t="str">
        <f>IFERROR(IF(VLOOKUP(D1897,ข้อมูลออเดอร์!A:BV,74,0)="Express delivery","NORMAL",IF(VLOOKUP(D1897,ข้อมูลออเดอร์!A:BV,74,0)="Lalamove","B2B_OFFLINE","")),"")</f>
        <v/>
      </c>
      <c r="F1897" s="1" t="str">
        <f t="shared" si="323"/>
        <v/>
      </c>
      <c r="G1897" s="1" t="str">
        <f>IF(ข้อมูลออเดอร์!CV1896="","",ข้อมูลออเดอร์!CV1896)</f>
        <v/>
      </c>
      <c r="H1897" s="1" t="str">
        <f>IF(ข้อมูลออเดอร์!CW1896="","",ข้อมูลออเดอร์!CW1896)</f>
        <v/>
      </c>
      <c r="I1897" s="1" t="str">
        <f>IF(ข้อมูลออเดอร์!CV1896="","",ข้อมูลออเดอร์!CV1896)</f>
        <v/>
      </c>
      <c r="J1897" s="1" t="str">
        <f>IF(ข้อมูลออเดอร์!DD1896="","",ข้อมูลออเดอร์!DD1896)</f>
        <v/>
      </c>
      <c r="K1897" s="102" t="str">
        <f t="shared" si="324"/>
        <v/>
      </c>
      <c r="L1897" s="102" t="str">
        <f t="shared" si="325"/>
        <v/>
      </c>
      <c r="M1897" s="103" t="str">
        <f ca="1" t="shared" si="326"/>
        <v/>
      </c>
      <c r="N1897" s="103" t="str">
        <f ca="1" t="shared" si="327"/>
        <v/>
      </c>
      <c r="O1897" s="1" t="str">
        <f>IFERROR(VLOOKUP(D1897,ข้อมูลออเดอร์!A:EK,49,0),"")</f>
        <v/>
      </c>
      <c r="P1897" s="1" t="str">
        <f>IF(D1897="","",ข้อมูลออเดอร์!AX1896)</f>
        <v/>
      </c>
      <c r="Q1897" s="1" t="str">
        <f>IF(D1897="","",ข้อมูลออเดอร์!AX1896)</f>
        <v/>
      </c>
      <c r="R1897" s="1" t="str">
        <f t="shared" si="328"/>
        <v/>
      </c>
      <c r="S1897" s="1" t="str">
        <f>IF('ข้อมูลจังหวัด-อำเภอ'!C1896="","",'ข้อมูลจังหวัด-อำเภอ'!C1896)</f>
        <v/>
      </c>
      <c r="T1897" s="1" t="str">
        <f>IF('ข้อมูลจังหวัด-อำเภอ'!D1896="","",'ข้อมูลจังหวัด-อำเภอ'!D1896)</f>
        <v/>
      </c>
      <c r="U1897" s="1" t="str">
        <f>IFERROR(VLOOKUP(D1897,ข้อมูลออเดอร์!A:EK,46,0),"")</f>
        <v/>
      </c>
      <c r="V1897" s="1" t="str">
        <f>IFERROR(VLOOKUP(D1897,ข้อมูลออเดอร์!A:EK,46,0),"")</f>
        <v/>
      </c>
      <c r="W1897" s="1" t="str">
        <f>IFERROR(VLOOKUP(D1897,ข้อมูลออเดอร์!A:EK,48,0),"")</f>
        <v/>
      </c>
      <c r="X1897" s="1" t="str">
        <f t="shared" si="329"/>
        <v/>
      </c>
      <c r="Y1897" s="1"/>
      <c r="Z1897" s="1"/>
      <c r="AA1897" s="1" t="e">
        <f t="shared" si="330"/>
        <v>#N/A</v>
      </c>
      <c r="AB1897" s="1"/>
      <c r="AC1897" s="1"/>
      <c r="AD1897" s="1"/>
      <c r="AE1897" s="1" t="e">
        <f>IF(ข้อมูลน้ำหนักสินค้า!C1896="","",ข้อมูลน้ำหนักสินค้า!C1896)*J1897</f>
        <v>#VALUE!</v>
      </c>
    </row>
    <row r="1898" spans="1:31">
      <c r="A1898" s="1" t="str">
        <f t="shared" si="320"/>
        <v/>
      </c>
      <c r="B1898" s="1" t="str">
        <f t="shared" si="321"/>
        <v/>
      </c>
      <c r="C1898" s="1" t="str">
        <f t="shared" si="322"/>
        <v/>
      </c>
      <c r="D1898" s="1" t="str">
        <f>IF(ข้อมูลออเดอร์!A1897="","",ข้อมูลออเดอร์!A1897)</f>
        <v/>
      </c>
      <c r="E1898" s="1" t="str">
        <f>IFERROR(IF(VLOOKUP(D1898,ข้อมูลออเดอร์!A:BV,74,0)="Express delivery","NORMAL",IF(VLOOKUP(D1898,ข้อมูลออเดอร์!A:BV,74,0)="Lalamove","B2B_OFFLINE","")),"")</f>
        <v/>
      </c>
      <c r="F1898" s="1" t="str">
        <f t="shared" si="323"/>
        <v/>
      </c>
      <c r="G1898" s="1" t="str">
        <f>IF(ข้อมูลออเดอร์!CV1897="","",ข้อมูลออเดอร์!CV1897)</f>
        <v/>
      </c>
      <c r="H1898" s="1" t="str">
        <f>IF(ข้อมูลออเดอร์!CW1897="","",ข้อมูลออเดอร์!CW1897)</f>
        <v/>
      </c>
      <c r="I1898" s="1" t="str">
        <f>IF(ข้อมูลออเดอร์!CV1897="","",ข้อมูลออเดอร์!CV1897)</f>
        <v/>
      </c>
      <c r="J1898" s="1" t="str">
        <f>IF(ข้อมูลออเดอร์!DD1897="","",ข้อมูลออเดอร์!DD1897)</f>
        <v/>
      </c>
      <c r="K1898" s="102" t="str">
        <f t="shared" si="324"/>
        <v/>
      </c>
      <c r="L1898" s="102" t="str">
        <f t="shared" si="325"/>
        <v/>
      </c>
      <c r="M1898" s="103" t="str">
        <f ca="1" t="shared" si="326"/>
        <v/>
      </c>
      <c r="N1898" s="103" t="str">
        <f ca="1" t="shared" si="327"/>
        <v/>
      </c>
      <c r="O1898" s="1" t="str">
        <f>IFERROR(VLOOKUP(D1898,ข้อมูลออเดอร์!A:EK,49,0),"")</f>
        <v/>
      </c>
      <c r="P1898" s="1" t="str">
        <f>IF(D1898="","",ข้อมูลออเดอร์!AX1897)</f>
        <v/>
      </c>
      <c r="Q1898" s="1" t="str">
        <f>IF(D1898="","",ข้อมูลออเดอร์!AX1897)</f>
        <v/>
      </c>
      <c r="R1898" s="1" t="str">
        <f t="shared" si="328"/>
        <v/>
      </c>
      <c r="S1898" s="1" t="str">
        <f>IF('ข้อมูลจังหวัด-อำเภอ'!C1897="","",'ข้อมูลจังหวัด-อำเภอ'!C1897)</f>
        <v/>
      </c>
      <c r="T1898" s="1" t="str">
        <f>IF('ข้อมูลจังหวัด-อำเภอ'!D1897="","",'ข้อมูลจังหวัด-อำเภอ'!D1897)</f>
        <v/>
      </c>
      <c r="U1898" s="1" t="str">
        <f>IFERROR(VLOOKUP(D1898,ข้อมูลออเดอร์!A:EK,46,0),"")</f>
        <v/>
      </c>
      <c r="V1898" s="1" t="str">
        <f>IFERROR(VLOOKUP(D1898,ข้อมูลออเดอร์!A:EK,46,0),"")</f>
        <v/>
      </c>
      <c r="W1898" s="1" t="str">
        <f>IFERROR(VLOOKUP(D1898,ข้อมูลออเดอร์!A:EK,48,0),"")</f>
        <v/>
      </c>
      <c r="X1898" s="1" t="str">
        <f t="shared" si="329"/>
        <v/>
      </c>
      <c r="Y1898" s="1"/>
      <c r="Z1898" s="1"/>
      <c r="AA1898" s="1" t="e">
        <f t="shared" si="330"/>
        <v>#N/A</v>
      </c>
      <c r="AB1898" s="1"/>
      <c r="AC1898" s="1"/>
      <c r="AD1898" s="1"/>
      <c r="AE1898" s="1" t="e">
        <f>IF(ข้อมูลน้ำหนักสินค้า!C1897="","",ข้อมูลน้ำหนักสินค้า!C1897)*J1898</f>
        <v>#VALUE!</v>
      </c>
    </row>
    <row r="1899" spans="1:31">
      <c r="A1899" s="1" t="str">
        <f t="shared" si="320"/>
        <v/>
      </c>
      <c r="B1899" s="1" t="str">
        <f t="shared" si="321"/>
        <v/>
      </c>
      <c r="C1899" s="1" t="str">
        <f t="shared" si="322"/>
        <v/>
      </c>
      <c r="D1899" s="1" t="str">
        <f>IF(ข้อมูลออเดอร์!A1898="","",ข้อมูลออเดอร์!A1898)</f>
        <v/>
      </c>
      <c r="E1899" s="1" t="str">
        <f>IFERROR(IF(VLOOKUP(D1899,ข้อมูลออเดอร์!A:BV,74,0)="Express delivery","NORMAL",IF(VLOOKUP(D1899,ข้อมูลออเดอร์!A:BV,74,0)="Lalamove","B2B_OFFLINE","")),"")</f>
        <v/>
      </c>
      <c r="F1899" s="1" t="str">
        <f t="shared" si="323"/>
        <v/>
      </c>
      <c r="G1899" s="1" t="str">
        <f>IF(ข้อมูลออเดอร์!CV1898="","",ข้อมูลออเดอร์!CV1898)</f>
        <v/>
      </c>
      <c r="H1899" s="1" t="str">
        <f>IF(ข้อมูลออเดอร์!CW1898="","",ข้อมูลออเดอร์!CW1898)</f>
        <v/>
      </c>
      <c r="I1899" s="1" t="str">
        <f>IF(ข้อมูลออเดอร์!CV1898="","",ข้อมูลออเดอร์!CV1898)</f>
        <v/>
      </c>
      <c r="J1899" s="1" t="str">
        <f>IF(ข้อมูลออเดอร์!DD1898="","",ข้อมูลออเดอร์!DD1898)</f>
        <v/>
      </c>
      <c r="K1899" s="102" t="str">
        <f t="shared" si="324"/>
        <v/>
      </c>
      <c r="L1899" s="102" t="str">
        <f t="shared" si="325"/>
        <v/>
      </c>
      <c r="M1899" s="103" t="str">
        <f ca="1" t="shared" si="326"/>
        <v/>
      </c>
      <c r="N1899" s="103" t="str">
        <f ca="1" t="shared" si="327"/>
        <v/>
      </c>
      <c r="O1899" s="1" t="str">
        <f>IFERROR(VLOOKUP(D1899,ข้อมูลออเดอร์!A:EK,49,0),"")</f>
        <v/>
      </c>
      <c r="P1899" s="1" t="str">
        <f>IF(D1899="","",ข้อมูลออเดอร์!AX1898)</f>
        <v/>
      </c>
      <c r="Q1899" s="1" t="str">
        <f>IF(D1899="","",ข้อมูลออเดอร์!AX1898)</f>
        <v/>
      </c>
      <c r="R1899" s="1" t="str">
        <f t="shared" si="328"/>
        <v/>
      </c>
      <c r="S1899" s="1" t="str">
        <f>IF('ข้อมูลจังหวัด-อำเภอ'!C1898="","",'ข้อมูลจังหวัด-อำเภอ'!C1898)</f>
        <v/>
      </c>
      <c r="T1899" s="1" t="str">
        <f>IF('ข้อมูลจังหวัด-อำเภอ'!D1898="","",'ข้อมูลจังหวัด-อำเภอ'!D1898)</f>
        <v/>
      </c>
      <c r="U1899" s="1" t="str">
        <f>IFERROR(VLOOKUP(D1899,ข้อมูลออเดอร์!A:EK,46,0),"")</f>
        <v/>
      </c>
      <c r="V1899" s="1" t="str">
        <f>IFERROR(VLOOKUP(D1899,ข้อมูลออเดอร์!A:EK,46,0),"")</f>
        <v/>
      </c>
      <c r="W1899" s="1" t="str">
        <f>IFERROR(VLOOKUP(D1899,ข้อมูลออเดอร์!A:EK,48,0),"")</f>
        <v/>
      </c>
      <c r="X1899" s="1" t="str">
        <f t="shared" si="329"/>
        <v/>
      </c>
      <c r="Y1899" s="1"/>
      <c r="Z1899" s="1"/>
      <c r="AA1899" s="1" t="e">
        <f t="shared" si="330"/>
        <v>#N/A</v>
      </c>
      <c r="AB1899" s="1"/>
      <c r="AC1899" s="1"/>
      <c r="AD1899" s="1"/>
      <c r="AE1899" s="1" t="e">
        <f>IF(ข้อมูลน้ำหนักสินค้า!C1898="","",ข้อมูลน้ำหนักสินค้า!C1898)*J1899</f>
        <v>#VALUE!</v>
      </c>
    </row>
    <row r="1900" spans="1:31">
      <c r="A1900" s="1" t="str">
        <f t="shared" si="320"/>
        <v/>
      </c>
      <c r="B1900" s="1" t="str">
        <f t="shared" si="321"/>
        <v/>
      </c>
      <c r="C1900" s="1" t="str">
        <f t="shared" si="322"/>
        <v/>
      </c>
      <c r="D1900" s="1" t="str">
        <f>IF(ข้อมูลออเดอร์!A1899="","",ข้อมูลออเดอร์!A1899)</f>
        <v/>
      </c>
      <c r="E1900" s="1" t="str">
        <f>IFERROR(IF(VLOOKUP(D1900,ข้อมูลออเดอร์!A:BV,74,0)="Express delivery","NORMAL",IF(VLOOKUP(D1900,ข้อมูลออเดอร์!A:BV,74,0)="Lalamove","B2B_OFFLINE","")),"")</f>
        <v/>
      </c>
      <c r="F1900" s="1" t="str">
        <f t="shared" si="323"/>
        <v/>
      </c>
      <c r="G1900" s="1" t="str">
        <f>IF(ข้อมูลออเดอร์!CV1899="","",ข้อมูลออเดอร์!CV1899)</f>
        <v/>
      </c>
      <c r="H1900" s="1" t="str">
        <f>IF(ข้อมูลออเดอร์!CW1899="","",ข้อมูลออเดอร์!CW1899)</f>
        <v/>
      </c>
      <c r="I1900" s="1" t="str">
        <f>IF(ข้อมูลออเดอร์!CV1899="","",ข้อมูลออเดอร์!CV1899)</f>
        <v/>
      </c>
      <c r="J1900" s="1" t="str">
        <f>IF(ข้อมูลออเดอร์!DD1899="","",ข้อมูลออเดอร์!DD1899)</f>
        <v/>
      </c>
      <c r="K1900" s="102" t="str">
        <f t="shared" si="324"/>
        <v/>
      </c>
      <c r="L1900" s="102" t="str">
        <f t="shared" si="325"/>
        <v/>
      </c>
      <c r="M1900" s="103" t="str">
        <f ca="1" t="shared" si="326"/>
        <v/>
      </c>
      <c r="N1900" s="103" t="str">
        <f ca="1" t="shared" si="327"/>
        <v/>
      </c>
      <c r="O1900" s="1" t="str">
        <f>IFERROR(VLOOKUP(D1900,ข้อมูลออเดอร์!A:EK,49,0),"")</f>
        <v/>
      </c>
      <c r="P1900" s="1" t="str">
        <f>IF(D1900="","",ข้อมูลออเดอร์!AX1899)</f>
        <v/>
      </c>
      <c r="Q1900" s="1" t="str">
        <f>IF(D1900="","",ข้อมูลออเดอร์!AX1899)</f>
        <v/>
      </c>
      <c r="R1900" s="1" t="str">
        <f t="shared" si="328"/>
        <v/>
      </c>
      <c r="S1900" s="1" t="str">
        <f>IF('ข้อมูลจังหวัด-อำเภอ'!C1899="","",'ข้อมูลจังหวัด-อำเภอ'!C1899)</f>
        <v/>
      </c>
      <c r="T1900" s="1" t="str">
        <f>IF('ข้อมูลจังหวัด-อำเภอ'!D1899="","",'ข้อมูลจังหวัด-อำเภอ'!D1899)</f>
        <v/>
      </c>
      <c r="U1900" s="1" t="str">
        <f>IFERROR(VLOOKUP(D1900,ข้อมูลออเดอร์!A:EK,46,0),"")</f>
        <v/>
      </c>
      <c r="V1900" s="1" t="str">
        <f>IFERROR(VLOOKUP(D1900,ข้อมูลออเดอร์!A:EK,46,0),"")</f>
        <v/>
      </c>
      <c r="W1900" s="1" t="str">
        <f>IFERROR(VLOOKUP(D1900,ข้อมูลออเดอร์!A:EK,48,0),"")</f>
        <v/>
      </c>
      <c r="X1900" s="1" t="str">
        <f t="shared" si="329"/>
        <v/>
      </c>
      <c r="Y1900" s="1"/>
      <c r="Z1900" s="1"/>
      <c r="AA1900" s="1" t="e">
        <f t="shared" si="330"/>
        <v>#N/A</v>
      </c>
      <c r="AB1900" s="1"/>
      <c r="AC1900" s="1"/>
      <c r="AD1900" s="1"/>
      <c r="AE1900" s="1" t="e">
        <f>IF(ข้อมูลน้ำหนักสินค้า!C1899="","",ข้อมูลน้ำหนักสินค้า!C1899)*J1900</f>
        <v>#VALUE!</v>
      </c>
    </row>
    <row r="1901" spans="1:31">
      <c r="A1901" s="1" t="str">
        <f t="shared" si="320"/>
        <v/>
      </c>
      <c r="B1901" s="1" t="str">
        <f t="shared" si="321"/>
        <v/>
      </c>
      <c r="C1901" s="1" t="str">
        <f t="shared" si="322"/>
        <v/>
      </c>
      <c r="D1901" s="1" t="str">
        <f>IF(ข้อมูลออเดอร์!A1900="","",ข้อมูลออเดอร์!A1900)</f>
        <v/>
      </c>
      <c r="E1901" s="1" t="str">
        <f>IFERROR(IF(VLOOKUP(D1901,ข้อมูลออเดอร์!A:BV,74,0)="Express delivery","NORMAL",IF(VLOOKUP(D1901,ข้อมูลออเดอร์!A:BV,74,0)="Lalamove","B2B_OFFLINE","")),"")</f>
        <v/>
      </c>
      <c r="F1901" s="1" t="str">
        <f t="shared" si="323"/>
        <v/>
      </c>
      <c r="G1901" s="1" t="str">
        <f>IF(ข้อมูลออเดอร์!CV1900="","",ข้อมูลออเดอร์!CV1900)</f>
        <v/>
      </c>
      <c r="H1901" s="1" t="str">
        <f>IF(ข้อมูลออเดอร์!CW1900="","",ข้อมูลออเดอร์!CW1900)</f>
        <v/>
      </c>
      <c r="I1901" s="1" t="str">
        <f>IF(ข้อมูลออเดอร์!CV1900="","",ข้อมูลออเดอร์!CV1900)</f>
        <v/>
      </c>
      <c r="J1901" s="1" t="str">
        <f>IF(ข้อมูลออเดอร์!DD1900="","",ข้อมูลออเดอร์!DD1900)</f>
        <v/>
      </c>
      <c r="K1901" s="102" t="str">
        <f t="shared" si="324"/>
        <v/>
      </c>
      <c r="L1901" s="102" t="str">
        <f t="shared" si="325"/>
        <v/>
      </c>
      <c r="M1901" s="103" t="str">
        <f ca="1" t="shared" si="326"/>
        <v/>
      </c>
      <c r="N1901" s="103" t="str">
        <f ca="1" t="shared" si="327"/>
        <v/>
      </c>
      <c r="O1901" s="1" t="str">
        <f>IFERROR(VLOOKUP(D1901,ข้อมูลออเดอร์!A:EK,49,0),"")</f>
        <v/>
      </c>
      <c r="P1901" s="1" t="str">
        <f>IF(D1901="","",ข้อมูลออเดอร์!AX1900)</f>
        <v/>
      </c>
      <c r="Q1901" s="1" t="str">
        <f>IF(D1901="","",ข้อมูลออเดอร์!AX1900)</f>
        <v/>
      </c>
      <c r="R1901" s="1" t="str">
        <f t="shared" si="328"/>
        <v/>
      </c>
      <c r="S1901" s="1" t="str">
        <f>IF('ข้อมูลจังหวัด-อำเภอ'!C1900="","",'ข้อมูลจังหวัด-อำเภอ'!C1900)</f>
        <v/>
      </c>
      <c r="T1901" s="1" t="str">
        <f>IF('ข้อมูลจังหวัด-อำเภอ'!D1900="","",'ข้อมูลจังหวัด-อำเภอ'!D1900)</f>
        <v/>
      </c>
      <c r="U1901" s="1" t="str">
        <f>IFERROR(VLOOKUP(D1901,ข้อมูลออเดอร์!A:EK,46,0),"")</f>
        <v/>
      </c>
      <c r="V1901" s="1" t="str">
        <f>IFERROR(VLOOKUP(D1901,ข้อมูลออเดอร์!A:EK,46,0),"")</f>
        <v/>
      </c>
      <c r="W1901" s="1" t="str">
        <f>IFERROR(VLOOKUP(D1901,ข้อมูลออเดอร์!A:EK,48,0),"")</f>
        <v/>
      </c>
      <c r="X1901" s="1" t="str">
        <f t="shared" si="329"/>
        <v/>
      </c>
      <c r="Y1901" s="1"/>
      <c r="Z1901" s="1"/>
      <c r="AA1901" s="1" t="e">
        <f t="shared" si="330"/>
        <v>#N/A</v>
      </c>
      <c r="AB1901" s="1"/>
      <c r="AC1901" s="1"/>
      <c r="AD1901" s="1"/>
      <c r="AE1901" s="1" t="e">
        <f>IF(ข้อมูลน้ำหนักสินค้า!C1900="","",ข้อมูลน้ำหนักสินค้า!C1900)*J1901</f>
        <v>#VALUE!</v>
      </c>
    </row>
    <row r="1902" spans="1:31">
      <c r="A1902" s="1" t="str">
        <f t="shared" si="320"/>
        <v/>
      </c>
      <c r="B1902" s="1" t="str">
        <f t="shared" si="321"/>
        <v/>
      </c>
      <c r="C1902" s="1" t="str">
        <f t="shared" si="322"/>
        <v/>
      </c>
      <c r="D1902" s="1" t="str">
        <f>IF(ข้อมูลออเดอร์!A1901="","",ข้อมูลออเดอร์!A1901)</f>
        <v/>
      </c>
      <c r="E1902" s="1" t="str">
        <f>IFERROR(IF(VLOOKUP(D1902,ข้อมูลออเดอร์!A:BV,74,0)="Express delivery","NORMAL",IF(VLOOKUP(D1902,ข้อมูลออเดอร์!A:BV,74,0)="Lalamove","B2B_OFFLINE","")),"")</f>
        <v/>
      </c>
      <c r="F1902" s="1" t="str">
        <f t="shared" si="323"/>
        <v/>
      </c>
      <c r="G1902" s="1" t="str">
        <f>IF(ข้อมูลออเดอร์!CV1901="","",ข้อมูลออเดอร์!CV1901)</f>
        <v/>
      </c>
      <c r="H1902" s="1" t="str">
        <f>IF(ข้อมูลออเดอร์!CW1901="","",ข้อมูลออเดอร์!CW1901)</f>
        <v/>
      </c>
      <c r="I1902" s="1" t="str">
        <f>IF(ข้อมูลออเดอร์!CV1901="","",ข้อมูลออเดอร์!CV1901)</f>
        <v/>
      </c>
      <c r="J1902" s="1" t="str">
        <f>IF(ข้อมูลออเดอร์!DD1901="","",ข้อมูลออเดอร์!DD1901)</f>
        <v/>
      </c>
      <c r="K1902" s="102" t="str">
        <f t="shared" si="324"/>
        <v/>
      </c>
      <c r="L1902" s="102" t="str">
        <f t="shared" si="325"/>
        <v/>
      </c>
      <c r="M1902" s="103" t="str">
        <f ca="1" t="shared" si="326"/>
        <v/>
      </c>
      <c r="N1902" s="103" t="str">
        <f ca="1" t="shared" si="327"/>
        <v/>
      </c>
      <c r="O1902" s="1" t="str">
        <f>IFERROR(VLOOKUP(D1902,ข้อมูลออเดอร์!A:EK,49,0),"")</f>
        <v/>
      </c>
      <c r="P1902" s="1" t="str">
        <f>IF(D1902="","",ข้อมูลออเดอร์!AX1901)</f>
        <v/>
      </c>
      <c r="Q1902" s="1" t="str">
        <f>IF(D1902="","",ข้อมูลออเดอร์!AX1901)</f>
        <v/>
      </c>
      <c r="R1902" s="1" t="str">
        <f t="shared" si="328"/>
        <v/>
      </c>
      <c r="S1902" s="1" t="str">
        <f>IF('ข้อมูลจังหวัด-อำเภอ'!C1901="","",'ข้อมูลจังหวัด-อำเภอ'!C1901)</f>
        <v/>
      </c>
      <c r="T1902" s="1" t="str">
        <f>IF('ข้อมูลจังหวัด-อำเภอ'!D1901="","",'ข้อมูลจังหวัด-อำเภอ'!D1901)</f>
        <v/>
      </c>
      <c r="U1902" s="1" t="str">
        <f>IFERROR(VLOOKUP(D1902,ข้อมูลออเดอร์!A:EK,46,0),"")</f>
        <v/>
      </c>
      <c r="V1902" s="1" t="str">
        <f>IFERROR(VLOOKUP(D1902,ข้อมูลออเดอร์!A:EK,46,0),"")</f>
        <v/>
      </c>
      <c r="W1902" s="1" t="str">
        <f>IFERROR(VLOOKUP(D1902,ข้อมูลออเดอร์!A:EK,48,0),"")</f>
        <v/>
      </c>
      <c r="X1902" s="1" t="str">
        <f t="shared" si="329"/>
        <v/>
      </c>
      <c r="Y1902" s="1"/>
      <c r="Z1902" s="1"/>
      <c r="AA1902" s="1" t="e">
        <f t="shared" si="330"/>
        <v>#N/A</v>
      </c>
      <c r="AB1902" s="1"/>
      <c r="AC1902" s="1"/>
      <c r="AD1902" s="1"/>
      <c r="AE1902" s="1" t="e">
        <f>IF(ข้อมูลน้ำหนักสินค้า!C1901="","",ข้อมูลน้ำหนักสินค้า!C1901)*J1902</f>
        <v>#VALUE!</v>
      </c>
    </row>
    <row r="1903" spans="1:31">
      <c r="A1903" s="1" t="str">
        <f t="shared" si="320"/>
        <v/>
      </c>
      <c r="B1903" s="1" t="str">
        <f t="shared" si="321"/>
        <v/>
      </c>
      <c r="C1903" s="1" t="str">
        <f t="shared" si="322"/>
        <v/>
      </c>
      <c r="D1903" s="1" t="str">
        <f>IF(ข้อมูลออเดอร์!A1902="","",ข้อมูลออเดอร์!A1902)</f>
        <v/>
      </c>
      <c r="E1903" s="1" t="str">
        <f>IFERROR(IF(VLOOKUP(D1903,ข้อมูลออเดอร์!A:BV,74,0)="Express delivery","NORMAL",IF(VLOOKUP(D1903,ข้อมูลออเดอร์!A:BV,74,0)="Lalamove","B2B_OFFLINE","")),"")</f>
        <v/>
      </c>
      <c r="F1903" s="1" t="str">
        <f t="shared" si="323"/>
        <v/>
      </c>
      <c r="G1903" s="1" t="str">
        <f>IF(ข้อมูลออเดอร์!CV1902="","",ข้อมูลออเดอร์!CV1902)</f>
        <v/>
      </c>
      <c r="H1903" s="1" t="str">
        <f>IF(ข้อมูลออเดอร์!CW1902="","",ข้อมูลออเดอร์!CW1902)</f>
        <v/>
      </c>
      <c r="I1903" s="1" t="str">
        <f>IF(ข้อมูลออเดอร์!CV1902="","",ข้อมูลออเดอร์!CV1902)</f>
        <v/>
      </c>
      <c r="J1903" s="1" t="str">
        <f>IF(ข้อมูลออเดอร์!DD1902="","",ข้อมูลออเดอร์!DD1902)</f>
        <v/>
      </c>
      <c r="K1903" s="102" t="str">
        <f t="shared" si="324"/>
        <v/>
      </c>
      <c r="L1903" s="102" t="str">
        <f t="shared" si="325"/>
        <v/>
      </c>
      <c r="M1903" s="103" t="str">
        <f ca="1" t="shared" si="326"/>
        <v/>
      </c>
      <c r="N1903" s="103" t="str">
        <f ca="1" t="shared" si="327"/>
        <v/>
      </c>
      <c r="O1903" s="1" t="str">
        <f>IFERROR(VLOOKUP(D1903,ข้อมูลออเดอร์!A:EK,49,0),"")</f>
        <v/>
      </c>
      <c r="P1903" s="1" t="str">
        <f>IF(D1903="","",ข้อมูลออเดอร์!AX1902)</f>
        <v/>
      </c>
      <c r="Q1903" s="1" t="str">
        <f>IF(D1903="","",ข้อมูลออเดอร์!AX1902)</f>
        <v/>
      </c>
      <c r="R1903" s="1" t="str">
        <f t="shared" si="328"/>
        <v/>
      </c>
      <c r="S1903" s="1" t="str">
        <f>IF('ข้อมูลจังหวัด-อำเภอ'!C1902="","",'ข้อมูลจังหวัด-อำเภอ'!C1902)</f>
        <v/>
      </c>
      <c r="T1903" s="1" t="str">
        <f>IF('ข้อมูลจังหวัด-อำเภอ'!D1902="","",'ข้อมูลจังหวัด-อำเภอ'!D1902)</f>
        <v/>
      </c>
      <c r="U1903" s="1" t="str">
        <f>IFERROR(VLOOKUP(D1903,ข้อมูลออเดอร์!A:EK,46,0),"")</f>
        <v/>
      </c>
      <c r="V1903" s="1" t="str">
        <f>IFERROR(VLOOKUP(D1903,ข้อมูลออเดอร์!A:EK,46,0),"")</f>
        <v/>
      </c>
      <c r="W1903" s="1" t="str">
        <f>IFERROR(VLOOKUP(D1903,ข้อมูลออเดอร์!A:EK,48,0),"")</f>
        <v/>
      </c>
      <c r="X1903" s="1" t="str">
        <f t="shared" si="329"/>
        <v/>
      </c>
      <c r="Y1903" s="1"/>
      <c r="Z1903" s="1"/>
      <c r="AA1903" s="1" t="e">
        <f t="shared" si="330"/>
        <v>#N/A</v>
      </c>
      <c r="AB1903" s="1"/>
      <c r="AC1903" s="1"/>
      <c r="AD1903" s="1"/>
      <c r="AE1903" s="1" t="e">
        <f>IF(ข้อมูลน้ำหนักสินค้า!C1902="","",ข้อมูลน้ำหนักสินค้า!C1902)*J1903</f>
        <v>#VALUE!</v>
      </c>
    </row>
    <row r="1904" spans="1:31">
      <c r="A1904" s="1" t="str">
        <f t="shared" si="320"/>
        <v/>
      </c>
      <c r="B1904" s="1" t="str">
        <f t="shared" si="321"/>
        <v/>
      </c>
      <c r="C1904" s="1" t="str">
        <f t="shared" si="322"/>
        <v/>
      </c>
      <c r="D1904" s="1" t="str">
        <f>IF(ข้อมูลออเดอร์!A1903="","",ข้อมูลออเดอร์!A1903)</f>
        <v/>
      </c>
      <c r="E1904" s="1" t="str">
        <f>IFERROR(IF(VLOOKUP(D1904,ข้อมูลออเดอร์!A:BV,74,0)="Express delivery","NORMAL",IF(VLOOKUP(D1904,ข้อมูลออเดอร์!A:BV,74,0)="Lalamove","B2B_OFFLINE","")),"")</f>
        <v/>
      </c>
      <c r="F1904" s="1" t="str">
        <f t="shared" si="323"/>
        <v/>
      </c>
      <c r="G1904" s="1" t="str">
        <f>IF(ข้อมูลออเดอร์!CV1903="","",ข้อมูลออเดอร์!CV1903)</f>
        <v/>
      </c>
      <c r="H1904" s="1" t="str">
        <f>IF(ข้อมูลออเดอร์!CW1903="","",ข้อมูลออเดอร์!CW1903)</f>
        <v/>
      </c>
      <c r="I1904" s="1" t="str">
        <f>IF(ข้อมูลออเดอร์!CV1903="","",ข้อมูลออเดอร์!CV1903)</f>
        <v/>
      </c>
      <c r="J1904" s="1" t="str">
        <f>IF(ข้อมูลออเดอร์!DD1903="","",ข้อมูลออเดอร์!DD1903)</f>
        <v/>
      </c>
      <c r="K1904" s="102" t="str">
        <f t="shared" si="324"/>
        <v/>
      </c>
      <c r="L1904" s="102" t="str">
        <f t="shared" si="325"/>
        <v/>
      </c>
      <c r="M1904" s="103" t="str">
        <f ca="1" t="shared" si="326"/>
        <v/>
      </c>
      <c r="N1904" s="103" t="str">
        <f ca="1" t="shared" si="327"/>
        <v/>
      </c>
      <c r="O1904" s="1" t="str">
        <f>IFERROR(VLOOKUP(D1904,ข้อมูลออเดอร์!A:EK,49,0),"")</f>
        <v/>
      </c>
      <c r="P1904" s="1" t="str">
        <f>IF(D1904="","",ข้อมูลออเดอร์!AX1903)</f>
        <v/>
      </c>
      <c r="Q1904" s="1" t="str">
        <f>IF(D1904="","",ข้อมูลออเดอร์!AX1903)</f>
        <v/>
      </c>
      <c r="R1904" s="1" t="str">
        <f t="shared" si="328"/>
        <v/>
      </c>
      <c r="S1904" s="1" t="str">
        <f>IF('ข้อมูลจังหวัด-อำเภอ'!C1903="","",'ข้อมูลจังหวัด-อำเภอ'!C1903)</f>
        <v/>
      </c>
      <c r="T1904" s="1" t="str">
        <f>IF('ข้อมูลจังหวัด-อำเภอ'!D1903="","",'ข้อมูลจังหวัด-อำเภอ'!D1903)</f>
        <v/>
      </c>
      <c r="U1904" s="1" t="str">
        <f>IFERROR(VLOOKUP(D1904,ข้อมูลออเดอร์!A:EK,46,0),"")</f>
        <v/>
      </c>
      <c r="V1904" s="1" t="str">
        <f>IFERROR(VLOOKUP(D1904,ข้อมูลออเดอร์!A:EK,46,0),"")</f>
        <v/>
      </c>
      <c r="W1904" s="1" t="str">
        <f>IFERROR(VLOOKUP(D1904,ข้อมูลออเดอร์!A:EK,48,0),"")</f>
        <v/>
      </c>
      <c r="X1904" s="1" t="str">
        <f t="shared" si="329"/>
        <v/>
      </c>
      <c r="Y1904" s="1"/>
      <c r="Z1904" s="1"/>
      <c r="AA1904" s="1" t="e">
        <f t="shared" si="330"/>
        <v>#N/A</v>
      </c>
      <c r="AB1904" s="1"/>
      <c r="AC1904" s="1"/>
      <c r="AD1904" s="1"/>
      <c r="AE1904" s="1" t="e">
        <f>IF(ข้อมูลน้ำหนักสินค้า!C1903="","",ข้อมูลน้ำหนักสินค้า!C1903)*J1904</f>
        <v>#VALUE!</v>
      </c>
    </row>
    <row r="1905" spans="1:31">
      <c r="A1905" s="1" t="str">
        <f t="shared" si="320"/>
        <v/>
      </c>
      <c r="B1905" s="1" t="str">
        <f t="shared" si="321"/>
        <v/>
      </c>
      <c r="C1905" s="1" t="str">
        <f t="shared" si="322"/>
        <v/>
      </c>
      <c r="D1905" s="1" t="str">
        <f>IF(ข้อมูลออเดอร์!A1904="","",ข้อมูลออเดอร์!A1904)</f>
        <v/>
      </c>
      <c r="E1905" s="1" t="str">
        <f>IFERROR(IF(VLOOKUP(D1905,ข้อมูลออเดอร์!A:BV,74,0)="Express delivery","NORMAL",IF(VLOOKUP(D1905,ข้อมูลออเดอร์!A:BV,74,0)="Lalamove","B2B_OFFLINE","")),"")</f>
        <v/>
      </c>
      <c r="F1905" s="1" t="str">
        <f t="shared" si="323"/>
        <v/>
      </c>
      <c r="G1905" s="1" t="str">
        <f>IF(ข้อมูลออเดอร์!CV1904="","",ข้อมูลออเดอร์!CV1904)</f>
        <v/>
      </c>
      <c r="H1905" s="1" t="str">
        <f>IF(ข้อมูลออเดอร์!CW1904="","",ข้อมูลออเดอร์!CW1904)</f>
        <v/>
      </c>
      <c r="I1905" s="1" t="str">
        <f>IF(ข้อมูลออเดอร์!CV1904="","",ข้อมูลออเดอร์!CV1904)</f>
        <v/>
      </c>
      <c r="J1905" s="1" t="str">
        <f>IF(ข้อมูลออเดอร์!DD1904="","",ข้อมูลออเดอร์!DD1904)</f>
        <v/>
      </c>
      <c r="K1905" s="102" t="str">
        <f t="shared" si="324"/>
        <v/>
      </c>
      <c r="L1905" s="102" t="str">
        <f t="shared" si="325"/>
        <v/>
      </c>
      <c r="M1905" s="103" t="str">
        <f ca="1" t="shared" si="326"/>
        <v/>
      </c>
      <c r="N1905" s="103" t="str">
        <f ca="1" t="shared" si="327"/>
        <v/>
      </c>
      <c r="O1905" s="1" t="str">
        <f>IFERROR(VLOOKUP(D1905,ข้อมูลออเดอร์!A:EK,49,0),"")</f>
        <v/>
      </c>
      <c r="P1905" s="1" t="str">
        <f>IF(D1905="","",ข้อมูลออเดอร์!AX1904)</f>
        <v/>
      </c>
      <c r="Q1905" s="1" t="str">
        <f>IF(D1905="","",ข้อมูลออเดอร์!AX1904)</f>
        <v/>
      </c>
      <c r="R1905" s="1" t="str">
        <f t="shared" si="328"/>
        <v/>
      </c>
      <c r="S1905" s="1" t="str">
        <f>IF('ข้อมูลจังหวัด-อำเภอ'!C1904="","",'ข้อมูลจังหวัด-อำเภอ'!C1904)</f>
        <v/>
      </c>
      <c r="T1905" s="1" t="str">
        <f>IF('ข้อมูลจังหวัด-อำเภอ'!D1904="","",'ข้อมูลจังหวัด-อำเภอ'!D1904)</f>
        <v/>
      </c>
      <c r="U1905" s="1" t="str">
        <f>IFERROR(VLOOKUP(D1905,ข้อมูลออเดอร์!A:EK,46,0),"")</f>
        <v/>
      </c>
      <c r="V1905" s="1" t="str">
        <f>IFERROR(VLOOKUP(D1905,ข้อมูลออเดอร์!A:EK,46,0),"")</f>
        <v/>
      </c>
      <c r="W1905" s="1" t="str">
        <f>IFERROR(VLOOKUP(D1905,ข้อมูลออเดอร์!A:EK,48,0),"")</f>
        <v/>
      </c>
      <c r="X1905" s="1" t="str">
        <f t="shared" si="329"/>
        <v/>
      </c>
      <c r="Y1905" s="1"/>
      <c r="Z1905" s="1"/>
      <c r="AA1905" s="1" t="e">
        <f t="shared" si="330"/>
        <v>#N/A</v>
      </c>
      <c r="AB1905" s="1"/>
      <c r="AC1905" s="1"/>
      <c r="AD1905" s="1"/>
      <c r="AE1905" s="1" t="e">
        <f>IF(ข้อมูลน้ำหนักสินค้า!C1904="","",ข้อมูลน้ำหนักสินค้า!C1904)*J1905</f>
        <v>#VALUE!</v>
      </c>
    </row>
    <row r="1906" spans="1:31">
      <c r="A1906" s="1" t="str">
        <f t="shared" si="320"/>
        <v/>
      </c>
      <c r="B1906" s="1" t="str">
        <f t="shared" si="321"/>
        <v/>
      </c>
      <c r="C1906" s="1" t="str">
        <f t="shared" si="322"/>
        <v/>
      </c>
      <c r="D1906" s="1" t="str">
        <f>IF(ข้อมูลออเดอร์!A1905="","",ข้อมูลออเดอร์!A1905)</f>
        <v/>
      </c>
      <c r="E1906" s="1" t="str">
        <f>IFERROR(IF(VLOOKUP(D1906,ข้อมูลออเดอร์!A:BV,74,0)="Express delivery","NORMAL",IF(VLOOKUP(D1906,ข้อมูลออเดอร์!A:BV,74,0)="Lalamove","B2B_OFFLINE","")),"")</f>
        <v/>
      </c>
      <c r="F1906" s="1" t="str">
        <f t="shared" si="323"/>
        <v/>
      </c>
      <c r="G1906" s="1" t="str">
        <f>IF(ข้อมูลออเดอร์!CV1905="","",ข้อมูลออเดอร์!CV1905)</f>
        <v/>
      </c>
      <c r="H1906" s="1" t="str">
        <f>IF(ข้อมูลออเดอร์!CW1905="","",ข้อมูลออเดอร์!CW1905)</f>
        <v/>
      </c>
      <c r="I1906" s="1" t="str">
        <f>IF(ข้อมูลออเดอร์!CV1905="","",ข้อมูลออเดอร์!CV1905)</f>
        <v/>
      </c>
      <c r="J1906" s="1" t="str">
        <f>IF(ข้อมูลออเดอร์!DD1905="","",ข้อมูลออเดอร์!DD1905)</f>
        <v/>
      </c>
      <c r="K1906" s="102" t="str">
        <f t="shared" si="324"/>
        <v/>
      </c>
      <c r="L1906" s="102" t="str">
        <f t="shared" si="325"/>
        <v/>
      </c>
      <c r="M1906" s="103" t="str">
        <f ca="1" t="shared" si="326"/>
        <v/>
      </c>
      <c r="N1906" s="103" t="str">
        <f ca="1" t="shared" si="327"/>
        <v/>
      </c>
      <c r="O1906" s="1" t="str">
        <f>IFERROR(VLOOKUP(D1906,ข้อมูลออเดอร์!A:EK,49,0),"")</f>
        <v/>
      </c>
      <c r="P1906" s="1" t="str">
        <f>IF(D1906="","",ข้อมูลออเดอร์!AX1905)</f>
        <v/>
      </c>
      <c r="Q1906" s="1" t="str">
        <f>IF(D1906="","",ข้อมูลออเดอร์!AX1905)</f>
        <v/>
      </c>
      <c r="R1906" s="1" t="str">
        <f t="shared" si="328"/>
        <v/>
      </c>
      <c r="S1906" s="1" t="str">
        <f>IF('ข้อมูลจังหวัด-อำเภอ'!C1905="","",'ข้อมูลจังหวัด-อำเภอ'!C1905)</f>
        <v/>
      </c>
      <c r="T1906" s="1" t="str">
        <f>IF('ข้อมูลจังหวัด-อำเภอ'!D1905="","",'ข้อมูลจังหวัด-อำเภอ'!D1905)</f>
        <v/>
      </c>
      <c r="U1906" s="1" t="str">
        <f>IFERROR(VLOOKUP(D1906,ข้อมูลออเดอร์!A:EK,46,0),"")</f>
        <v/>
      </c>
      <c r="V1906" s="1" t="str">
        <f>IFERROR(VLOOKUP(D1906,ข้อมูลออเดอร์!A:EK,46,0),"")</f>
        <v/>
      </c>
      <c r="W1906" s="1" t="str">
        <f>IFERROR(VLOOKUP(D1906,ข้อมูลออเดอร์!A:EK,48,0),"")</f>
        <v/>
      </c>
      <c r="X1906" s="1" t="str">
        <f t="shared" si="329"/>
        <v/>
      </c>
      <c r="Y1906" s="1"/>
      <c r="Z1906" s="1"/>
      <c r="AA1906" s="1" t="e">
        <f t="shared" si="330"/>
        <v>#N/A</v>
      </c>
      <c r="AB1906" s="1"/>
      <c r="AC1906" s="1"/>
      <c r="AD1906" s="1"/>
      <c r="AE1906" s="1" t="e">
        <f>IF(ข้อมูลน้ำหนักสินค้า!C1905="","",ข้อมูลน้ำหนักสินค้า!C1905)*J1906</f>
        <v>#VALUE!</v>
      </c>
    </row>
    <row r="1907" spans="1:31">
      <c r="A1907" s="1" t="str">
        <f t="shared" si="320"/>
        <v/>
      </c>
      <c r="B1907" s="1" t="str">
        <f t="shared" si="321"/>
        <v/>
      </c>
      <c r="C1907" s="1" t="str">
        <f t="shared" si="322"/>
        <v/>
      </c>
      <c r="D1907" s="1" t="str">
        <f>IF(ข้อมูลออเดอร์!A1906="","",ข้อมูลออเดอร์!A1906)</f>
        <v/>
      </c>
      <c r="E1907" s="1" t="str">
        <f>IFERROR(IF(VLOOKUP(D1907,ข้อมูลออเดอร์!A:BV,74,0)="Express delivery","NORMAL",IF(VLOOKUP(D1907,ข้อมูลออเดอร์!A:BV,74,0)="Lalamove","B2B_OFFLINE","")),"")</f>
        <v/>
      </c>
      <c r="F1907" s="1" t="str">
        <f t="shared" si="323"/>
        <v/>
      </c>
      <c r="G1907" s="1" t="str">
        <f>IF(ข้อมูลออเดอร์!CV1906="","",ข้อมูลออเดอร์!CV1906)</f>
        <v/>
      </c>
      <c r="H1907" s="1" t="str">
        <f>IF(ข้อมูลออเดอร์!CW1906="","",ข้อมูลออเดอร์!CW1906)</f>
        <v/>
      </c>
      <c r="I1907" s="1" t="str">
        <f>IF(ข้อมูลออเดอร์!CV1906="","",ข้อมูลออเดอร์!CV1906)</f>
        <v/>
      </c>
      <c r="J1907" s="1" t="str">
        <f>IF(ข้อมูลออเดอร์!DD1906="","",ข้อมูลออเดอร์!DD1906)</f>
        <v/>
      </c>
      <c r="K1907" s="102" t="str">
        <f t="shared" si="324"/>
        <v/>
      </c>
      <c r="L1907" s="102" t="str">
        <f t="shared" si="325"/>
        <v/>
      </c>
      <c r="M1907" s="103" t="str">
        <f ca="1" t="shared" si="326"/>
        <v/>
      </c>
      <c r="N1907" s="103" t="str">
        <f ca="1" t="shared" si="327"/>
        <v/>
      </c>
      <c r="O1907" s="1" t="str">
        <f>IFERROR(VLOOKUP(D1907,ข้อมูลออเดอร์!A:EK,49,0),"")</f>
        <v/>
      </c>
      <c r="P1907" s="1" t="str">
        <f>IF(D1907="","",ข้อมูลออเดอร์!AX1906)</f>
        <v/>
      </c>
      <c r="Q1907" s="1" t="str">
        <f>IF(D1907="","",ข้อมูลออเดอร์!AX1906)</f>
        <v/>
      </c>
      <c r="R1907" s="1" t="str">
        <f t="shared" si="328"/>
        <v/>
      </c>
      <c r="S1907" s="1" t="str">
        <f>IF('ข้อมูลจังหวัด-อำเภอ'!C1906="","",'ข้อมูลจังหวัด-อำเภอ'!C1906)</f>
        <v/>
      </c>
      <c r="T1907" s="1" t="str">
        <f>IF('ข้อมูลจังหวัด-อำเภอ'!D1906="","",'ข้อมูลจังหวัด-อำเภอ'!D1906)</f>
        <v/>
      </c>
      <c r="U1907" s="1" t="str">
        <f>IFERROR(VLOOKUP(D1907,ข้อมูลออเดอร์!A:EK,46,0),"")</f>
        <v/>
      </c>
      <c r="V1907" s="1" t="str">
        <f>IFERROR(VLOOKUP(D1907,ข้อมูลออเดอร์!A:EK,46,0),"")</f>
        <v/>
      </c>
      <c r="W1907" s="1" t="str">
        <f>IFERROR(VLOOKUP(D1907,ข้อมูลออเดอร์!A:EK,48,0),"")</f>
        <v/>
      </c>
      <c r="X1907" s="1" t="str">
        <f t="shared" si="329"/>
        <v/>
      </c>
      <c r="Y1907" s="1"/>
      <c r="Z1907" s="1"/>
      <c r="AA1907" s="1" t="e">
        <f t="shared" si="330"/>
        <v>#N/A</v>
      </c>
      <c r="AB1907" s="1"/>
      <c r="AC1907" s="1"/>
      <c r="AD1907" s="1"/>
      <c r="AE1907" s="1" t="e">
        <f>IF(ข้อมูลน้ำหนักสินค้า!C1906="","",ข้อมูลน้ำหนักสินค้า!C1906)*J1907</f>
        <v>#VALUE!</v>
      </c>
    </row>
    <row r="1908" spans="1:31">
      <c r="A1908" s="1" t="str">
        <f t="shared" si="320"/>
        <v/>
      </c>
      <c r="B1908" s="1" t="str">
        <f t="shared" si="321"/>
        <v/>
      </c>
      <c r="C1908" s="1" t="str">
        <f t="shared" si="322"/>
        <v/>
      </c>
      <c r="D1908" s="1" t="str">
        <f>IF(ข้อมูลออเดอร์!A1907="","",ข้อมูลออเดอร์!A1907)</f>
        <v/>
      </c>
      <c r="E1908" s="1" t="str">
        <f>IFERROR(IF(VLOOKUP(D1908,ข้อมูลออเดอร์!A:BV,74,0)="Express delivery","NORMAL",IF(VLOOKUP(D1908,ข้อมูลออเดอร์!A:BV,74,0)="Lalamove","B2B_OFFLINE","")),"")</f>
        <v/>
      </c>
      <c r="F1908" s="1" t="str">
        <f t="shared" si="323"/>
        <v/>
      </c>
      <c r="G1908" s="1" t="str">
        <f>IF(ข้อมูลออเดอร์!CV1907="","",ข้อมูลออเดอร์!CV1907)</f>
        <v/>
      </c>
      <c r="H1908" s="1" t="str">
        <f>IF(ข้อมูลออเดอร์!CW1907="","",ข้อมูลออเดอร์!CW1907)</f>
        <v/>
      </c>
      <c r="I1908" s="1" t="str">
        <f>IF(ข้อมูลออเดอร์!CV1907="","",ข้อมูลออเดอร์!CV1907)</f>
        <v/>
      </c>
      <c r="J1908" s="1" t="str">
        <f>IF(ข้อมูลออเดอร์!DD1907="","",ข้อมูลออเดอร์!DD1907)</f>
        <v/>
      </c>
      <c r="K1908" s="102" t="str">
        <f t="shared" si="324"/>
        <v/>
      </c>
      <c r="L1908" s="102" t="str">
        <f t="shared" si="325"/>
        <v/>
      </c>
      <c r="M1908" s="103" t="str">
        <f ca="1" t="shared" si="326"/>
        <v/>
      </c>
      <c r="N1908" s="103" t="str">
        <f ca="1" t="shared" si="327"/>
        <v/>
      </c>
      <c r="O1908" s="1" t="str">
        <f>IFERROR(VLOOKUP(D1908,ข้อมูลออเดอร์!A:EK,49,0),"")</f>
        <v/>
      </c>
      <c r="P1908" s="1" t="str">
        <f>IF(D1908="","",ข้อมูลออเดอร์!AX1907)</f>
        <v/>
      </c>
      <c r="Q1908" s="1" t="str">
        <f>IF(D1908="","",ข้อมูลออเดอร์!AX1907)</f>
        <v/>
      </c>
      <c r="R1908" s="1" t="str">
        <f t="shared" si="328"/>
        <v/>
      </c>
      <c r="S1908" s="1" t="str">
        <f>IF('ข้อมูลจังหวัด-อำเภอ'!C1907="","",'ข้อมูลจังหวัด-อำเภอ'!C1907)</f>
        <v/>
      </c>
      <c r="T1908" s="1" t="str">
        <f>IF('ข้อมูลจังหวัด-อำเภอ'!D1907="","",'ข้อมูลจังหวัด-อำเภอ'!D1907)</f>
        <v/>
      </c>
      <c r="U1908" s="1" t="str">
        <f>IFERROR(VLOOKUP(D1908,ข้อมูลออเดอร์!A:EK,46,0),"")</f>
        <v/>
      </c>
      <c r="V1908" s="1" t="str">
        <f>IFERROR(VLOOKUP(D1908,ข้อมูลออเดอร์!A:EK,46,0),"")</f>
        <v/>
      </c>
      <c r="W1908" s="1" t="str">
        <f>IFERROR(VLOOKUP(D1908,ข้อมูลออเดอร์!A:EK,48,0),"")</f>
        <v/>
      </c>
      <c r="X1908" s="1" t="str">
        <f t="shared" si="329"/>
        <v/>
      </c>
      <c r="Y1908" s="1"/>
      <c r="Z1908" s="1"/>
      <c r="AA1908" s="1" t="e">
        <f t="shared" si="330"/>
        <v>#N/A</v>
      </c>
      <c r="AB1908" s="1"/>
      <c r="AC1908" s="1"/>
      <c r="AD1908" s="1"/>
      <c r="AE1908" s="1" t="e">
        <f>IF(ข้อมูลน้ำหนักสินค้า!C1907="","",ข้อมูลน้ำหนักสินค้า!C1907)*J1908</f>
        <v>#VALUE!</v>
      </c>
    </row>
    <row r="1909" spans="1:31">
      <c r="A1909" s="1" t="str">
        <f t="shared" si="320"/>
        <v/>
      </c>
      <c r="B1909" s="1" t="str">
        <f t="shared" si="321"/>
        <v/>
      </c>
      <c r="C1909" s="1" t="str">
        <f t="shared" si="322"/>
        <v/>
      </c>
      <c r="D1909" s="1" t="str">
        <f>IF(ข้อมูลออเดอร์!A1908="","",ข้อมูลออเดอร์!A1908)</f>
        <v/>
      </c>
      <c r="E1909" s="1" t="str">
        <f>IFERROR(IF(VLOOKUP(D1909,ข้อมูลออเดอร์!A:BV,74,0)="Express delivery","NORMAL",IF(VLOOKUP(D1909,ข้อมูลออเดอร์!A:BV,74,0)="Lalamove","B2B_OFFLINE","")),"")</f>
        <v/>
      </c>
      <c r="F1909" s="1" t="str">
        <f t="shared" si="323"/>
        <v/>
      </c>
      <c r="G1909" s="1" t="str">
        <f>IF(ข้อมูลออเดอร์!CV1908="","",ข้อมูลออเดอร์!CV1908)</f>
        <v/>
      </c>
      <c r="H1909" s="1" t="str">
        <f>IF(ข้อมูลออเดอร์!CW1908="","",ข้อมูลออเดอร์!CW1908)</f>
        <v/>
      </c>
      <c r="I1909" s="1" t="str">
        <f>IF(ข้อมูลออเดอร์!CV1908="","",ข้อมูลออเดอร์!CV1908)</f>
        <v/>
      </c>
      <c r="J1909" s="1" t="str">
        <f>IF(ข้อมูลออเดอร์!DD1908="","",ข้อมูลออเดอร์!DD1908)</f>
        <v/>
      </c>
      <c r="K1909" s="102" t="str">
        <f t="shared" si="324"/>
        <v/>
      </c>
      <c r="L1909" s="102" t="str">
        <f t="shared" si="325"/>
        <v/>
      </c>
      <c r="M1909" s="103" t="str">
        <f ca="1" t="shared" si="326"/>
        <v/>
      </c>
      <c r="N1909" s="103" t="str">
        <f ca="1" t="shared" si="327"/>
        <v/>
      </c>
      <c r="O1909" s="1" t="str">
        <f>IFERROR(VLOOKUP(D1909,ข้อมูลออเดอร์!A:EK,49,0),"")</f>
        <v/>
      </c>
      <c r="P1909" s="1" t="str">
        <f>IF(D1909="","",ข้อมูลออเดอร์!AX1908)</f>
        <v/>
      </c>
      <c r="Q1909" s="1" t="str">
        <f>IF(D1909="","",ข้อมูลออเดอร์!AX1908)</f>
        <v/>
      </c>
      <c r="R1909" s="1" t="str">
        <f t="shared" si="328"/>
        <v/>
      </c>
      <c r="S1909" s="1" t="str">
        <f>IF('ข้อมูลจังหวัด-อำเภอ'!C1908="","",'ข้อมูลจังหวัด-อำเภอ'!C1908)</f>
        <v/>
      </c>
      <c r="T1909" s="1" t="str">
        <f>IF('ข้อมูลจังหวัด-อำเภอ'!D1908="","",'ข้อมูลจังหวัด-อำเภอ'!D1908)</f>
        <v/>
      </c>
      <c r="U1909" s="1" t="str">
        <f>IFERROR(VLOOKUP(D1909,ข้อมูลออเดอร์!A:EK,46,0),"")</f>
        <v/>
      </c>
      <c r="V1909" s="1" t="str">
        <f>IFERROR(VLOOKUP(D1909,ข้อมูลออเดอร์!A:EK,46,0),"")</f>
        <v/>
      </c>
      <c r="W1909" s="1" t="str">
        <f>IFERROR(VLOOKUP(D1909,ข้อมูลออเดอร์!A:EK,48,0),"")</f>
        <v/>
      </c>
      <c r="X1909" s="1" t="str">
        <f t="shared" si="329"/>
        <v/>
      </c>
      <c r="Y1909" s="1"/>
      <c r="Z1909" s="1"/>
      <c r="AA1909" s="1" t="e">
        <f t="shared" si="330"/>
        <v>#N/A</v>
      </c>
      <c r="AB1909" s="1"/>
      <c r="AC1909" s="1"/>
      <c r="AD1909" s="1"/>
      <c r="AE1909" s="1" t="e">
        <f>IF(ข้อมูลน้ำหนักสินค้า!C1908="","",ข้อมูลน้ำหนักสินค้า!C1908)*J1909</f>
        <v>#VALUE!</v>
      </c>
    </row>
    <row r="1910" spans="1:31">
      <c r="A1910" s="1" t="str">
        <f t="shared" si="320"/>
        <v/>
      </c>
      <c r="B1910" s="1" t="str">
        <f t="shared" si="321"/>
        <v/>
      </c>
      <c r="C1910" s="1" t="str">
        <f t="shared" si="322"/>
        <v/>
      </c>
      <c r="D1910" s="1" t="str">
        <f>IF(ข้อมูลออเดอร์!A1909="","",ข้อมูลออเดอร์!A1909)</f>
        <v/>
      </c>
      <c r="E1910" s="1" t="str">
        <f>IFERROR(IF(VLOOKUP(D1910,ข้อมูลออเดอร์!A:BV,74,0)="Express delivery","NORMAL",IF(VLOOKUP(D1910,ข้อมูลออเดอร์!A:BV,74,0)="Lalamove","B2B_OFFLINE","")),"")</f>
        <v/>
      </c>
      <c r="F1910" s="1" t="str">
        <f t="shared" si="323"/>
        <v/>
      </c>
      <c r="G1910" s="1" t="str">
        <f>IF(ข้อมูลออเดอร์!CV1909="","",ข้อมูลออเดอร์!CV1909)</f>
        <v/>
      </c>
      <c r="H1910" s="1" t="str">
        <f>IF(ข้อมูลออเดอร์!CW1909="","",ข้อมูลออเดอร์!CW1909)</f>
        <v/>
      </c>
      <c r="I1910" s="1" t="str">
        <f>IF(ข้อมูลออเดอร์!CV1909="","",ข้อมูลออเดอร์!CV1909)</f>
        <v/>
      </c>
      <c r="J1910" s="1" t="str">
        <f>IF(ข้อมูลออเดอร์!DD1909="","",ข้อมูลออเดอร์!DD1909)</f>
        <v/>
      </c>
      <c r="K1910" s="102" t="str">
        <f t="shared" si="324"/>
        <v/>
      </c>
      <c r="L1910" s="102" t="str">
        <f t="shared" si="325"/>
        <v/>
      </c>
      <c r="M1910" s="103" t="str">
        <f ca="1" t="shared" si="326"/>
        <v/>
      </c>
      <c r="N1910" s="103" t="str">
        <f ca="1" t="shared" si="327"/>
        <v/>
      </c>
      <c r="O1910" s="1" t="str">
        <f>IFERROR(VLOOKUP(D1910,ข้อมูลออเดอร์!A:EK,49,0),"")</f>
        <v/>
      </c>
      <c r="P1910" s="1" t="str">
        <f>IF(D1910="","",ข้อมูลออเดอร์!AX1909)</f>
        <v/>
      </c>
      <c r="Q1910" s="1" t="str">
        <f>IF(D1910="","",ข้อมูลออเดอร์!AX1909)</f>
        <v/>
      </c>
      <c r="R1910" s="1" t="str">
        <f t="shared" si="328"/>
        <v/>
      </c>
      <c r="S1910" s="1" t="str">
        <f>IF('ข้อมูลจังหวัด-อำเภอ'!C1909="","",'ข้อมูลจังหวัด-อำเภอ'!C1909)</f>
        <v/>
      </c>
      <c r="T1910" s="1" t="str">
        <f>IF('ข้อมูลจังหวัด-อำเภอ'!D1909="","",'ข้อมูลจังหวัด-อำเภอ'!D1909)</f>
        <v/>
      </c>
      <c r="U1910" s="1" t="str">
        <f>IFERROR(VLOOKUP(D1910,ข้อมูลออเดอร์!A:EK,46,0),"")</f>
        <v/>
      </c>
      <c r="V1910" s="1" t="str">
        <f>IFERROR(VLOOKUP(D1910,ข้อมูลออเดอร์!A:EK,46,0),"")</f>
        <v/>
      </c>
      <c r="W1910" s="1" t="str">
        <f>IFERROR(VLOOKUP(D1910,ข้อมูลออเดอร์!A:EK,48,0),"")</f>
        <v/>
      </c>
      <c r="X1910" s="1" t="str">
        <f t="shared" si="329"/>
        <v/>
      </c>
      <c r="Y1910" s="1"/>
      <c r="Z1910" s="1"/>
      <c r="AA1910" s="1" t="e">
        <f t="shared" si="330"/>
        <v>#N/A</v>
      </c>
      <c r="AB1910" s="1"/>
      <c r="AC1910" s="1"/>
      <c r="AD1910" s="1"/>
      <c r="AE1910" s="1" t="e">
        <f>IF(ข้อมูลน้ำหนักสินค้า!C1909="","",ข้อมูลน้ำหนักสินค้า!C1909)*J1910</f>
        <v>#VALUE!</v>
      </c>
    </row>
    <row r="1911" spans="1:31">
      <c r="A1911" s="1" t="str">
        <f t="shared" si="320"/>
        <v/>
      </c>
      <c r="B1911" s="1" t="str">
        <f t="shared" si="321"/>
        <v/>
      </c>
      <c r="C1911" s="1" t="str">
        <f t="shared" si="322"/>
        <v/>
      </c>
      <c r="D1911" s="1" t="str">
        <f>IF(ข้อมูลออเดอร์!A1910="","",ข้อมูลออเดอร์!A1910)</f>
        <v/>
      </c>
      <c r="E1911" s="1" t="str">
        <f>IFERROR(IF(VLOOKUP(D1911,ข้อมูลออเดอร์!A:BV,74,0)="Express delivery","NORMAL",IF(VLOOKUP(D1911,ข้อมูลออเดอร์!A:BV,74,0)="Lalamove","B2B_OFFLINE","")),"")</f>
        <v/>
      </c>
      <c r="F1911" s="1" t="str">
        <f t="shared" si="323"/>
        <v/>
      </c>
      <c r="G1911" s="1" t="str">
        <f>IF(ข้อมูลออเดอร์!CV1910="","",ข้อมูลออเดอร์!CV1910)</f>
        <v/>
      </c>
      <c r="H1911" s="1" t="str">
        <f>IF(ข้อมูลออเดอร์!CW1910="","",ข้อมูลออเดอร์!CW1910)</f>
        <v/>
      </c>
      <c r="I1911" s="1" t="str">
        <f>IF(ข้อมูลออเดอร์!CV1910="","",ข้อมูลออเดอร์!CV1910)</f>
        <v/>
      </c>
      <c r="J1911" s="1" t="str">
        <f>IF(ข้อมูลออเดอร์!DD1910="","",ข้อมูลออเดอร์!DD1910)</f>
        <v/>
      </c>
      <c r="K1911" s="102" t="str">
        <f t="shared" si="324"/>
        <v/>
      </c>
      <c r="L1911" s="102" t="str">
        <f t="shared" si="325"/>
        <v/>
      </c>
      <c r="M1911" s="103" t="str">
        <f ca="1" t="shared" si="326"/>
        <v/>
      </c>
      <c r="N1911" s="103" t="str">
        <f ca="1" t="shared" si="327"/>
        <v/>
      </c>
      <c r="O1911" s="1" t="str">
        <f>IFERROR(VLOOKUP(D1911,ข้อมูลออเดอร์!A:EK,49,0),"")</f>
        <v/>
      </c>
      <c r="P1911" s="1" t="str">
        <f>IF(D1911="","",ข้อมูลออเดอร์!AX1910)</f>
        <v/>
      </c>
      <c r="Q1911" s="1" t="str">
        <f>IF(D1911="","",ข้อมูลออเดอร์!AX1910)</f>
        <v/>
      </c>
      <c r="R1911" s="1" t="str">
        <f t="shared" si="328"/>
        <v/>
      </c>
      <c r="S1911" s="1" t="str">
        <f>IF('ข้อมูลจังหวัด-อำเภอ'!C1910="","",'ข้อมูลจังหวัด-อำเภอ'!C1910)</f>
        <v/>
      </c>
      <c r="T1911" s="1" t="str">
        <f>IF('ข้อมูลจังหวัด-อำเภอ'!D1910="","",'ข้อมูลจังหวัด-อำเภอ'!D1910)</f>
        <v/>
      </c>
      <c r="U1911" s="1" t="str">
        <f>IFERROR(VLOOKUP(D1911,ข้อมูลออเดอร์!A:EK,46,0),"")</f>
        <v/>
      </c>
      <c r="V1911" s="1" t="str">
        <f>IFERROR(VLOOKUP(D1911,ข้อมูลออเดอร์!A:EK,46,0),"")</f>
        <v/>
      </c>
      <c r="W1911" s="1" t="str">
        <f>IFERROR(VLOOKUP(D1911,ข้อมูลออเดอร์!A:EK,48,0),"")</f>
        <v/>
      </c>
      <c r="X1911" s="1" t="str">
        <f t="shared" si="329"/>
        <v/>
      </c>
      <c r="Y1911" s="1"/>
      <c r="Z1911" s="1"/>
      <c r="AA1911" s="1" t="e">
        <f t="shared" si="330"/>
        <v>#N/A</v>
      </c>
      <c r="AB1911" s="1"/>
      <c r="AC1911" s="1"/>
      <c r="AD1911" s="1"/>
      <c r="AE1911" s="1" t="e">
        <f>IF(ข้อมูลน้ำหนักสินค้า!C1910="","",ข้อมูลน้ำหนักสินค้า!C1910)*J1911</f>
        <v>#VALUE!</v>
      </c>
    </row>
    <row r="1912" spans="1:31">
      <c r="A1912" s="1" t="str">
        <f t="shared" si="320"/>
        <v/>
      </c>
      <c r="B1912" s="1" t="str">
        <f t="shared" si="321"/>
        <v/>
      </c>
      <c r="C1912" s="1" t="str">
        <f t="shared" si="322"/>
        <v/>
      </c>
      <c r="D1912" s="1" t="str">
        <f>IF(ข้อมูลออเดอร์!A1911="","",ข้อมูลออเดอร์!A1911)</f>
        <v/>
      </c>
      <c r="E1912" s="1" t="str">
        <f>IFERROR(IF(VLOOKUP(D1912,ข้อมูลออเดอร์!A:BV,74,0)="Express delivery","NORMAL",IF(VLOOKUP(D1912,ข้อมูลออเดอร์!A:BV,74,0)="Lalamove","B2B_OFFLINE","")),"")</f>
        <v/>
      </c>
      <c r="F1912" s="1" t="str">
        <f t="shared" si="323"/>
        <v/>
      </c>
      <c r="G1912" s="1" t="str">
        <f>IF(ข้อมูลออเดอร์!CV1911="","",ข้อมูลออเดอร์!CV1911)</f>
        <v/>
      </c>
      <c r="H1912" s="1" t="str">
        <f>IF(ข้อมูลออเดอร์!CW1911="","",ข้อมูลออเดอร์!CW1911)</f>
        <v/>
      </c>
      <c r="I1912" s="1" t="str">
        <f>IF(ข้อมูลออเดอร์!CV1911="","",ข้อมูลออเดอร์!CV1911)</f>
        <v/>
      </c>
      <c r="J1912" s="1" t="str">
        <f>IF(ข้อมูลออเดอร์!DD1911="","",ข้อมูลออเดอร์!DD1911)</f>
        <v/>
      </c>
      <c r="K1912" s="102" t="str">
        <f t="shared" si="324"/>
        <v/>
      </c>
      <c r="L1912" s="102" t="str">
        <f t="shared" si="325"/>
        <v/>
      </c>
      <c r="M1912" s="103" t="str">
        <f ca="1" t="shared" si="326"/>
        <v/>
      </c>
      <c r="N1912" s="103" t="str">
        <f ca="1" t="shared" si="327"/>
        <v/>
      </c>
      <c r="O1912" s="1" t="str">
        <f>IFERROR(VLOOKUP(D1912,ข้อมูลออเดอร์!A:EK,49,0),"")</f>
        <v/>
      </c>
      <c r="P1912" s="1" t="str">
        <f>IF(D1912="","",ข้อมูลออเดอร์!AX1911)</f>
        <v/>
      </c>
      <c r="Q1912" s="1" t="str">
        <f>IF(D1912="","",ข้อมูลออเดอร์!AX1911)</f>
        <v/>
      </c>
      <c r="R1912" s="1" t="str">
        <f t="shared" si="328"/>
        <v/>
      </c>
      <c r="S1912" s="1" t="str">
        <f>IF('ข้อมูลจังหวัด-อำเภอ'!C1911="","",'ข้อมูลจังหวัด-อำเภอ'!C1911)</f>
        <v/>
      </c>
      <c r="T1912" s="1" t="str">
        <f>IF('ข้อมูลจังหวัด-อำเภอ'!D1911="","",'ข้อมูลจังหวัด-อำเภอ'!D1911)</f>
        <v/>
      </c>
      <c r="U1912" s="1" t="str">
        <f>IFERROR(VLOOKUP(D1912,ข้อมูลออเดอร์!A:EK,46,0),"")</f>
        <v/>
      </c>
      <c r="V1912" s="1" t="str">
        <f>IFERROR(VLOOKUP(D1912,ข้อมูลออเดอร์!A:EK,46,0),"")</f>
        <v/>
      </c>
      <c r="W1912" s="1" t="str">
        <f>IFERROR(VLOOKUP(D1912,ข้อมูลออเดอร์!A:EK,48,0),"")</f>
        <v/>
      </c>
      <c r="X1912" s="1" t="str">
        <f t="shared" si="329"/>
        <v/>
      </c>
      <c r="Y1912" s="1"/>
      <c r="Z1912" s="1"/>
      <c r="AA1912" s="1" t="e">
        <f t="shared" si="330"/>
        <v>#N/A</v>
      </c>
      <c r="AB1912" s="1"/>
      <c r="AC1912" s="1"/>
      <c r="AD1912" s="1"/>
      <c r="AE1912" s="1" t="e">
        <f>IF(ข้อมูลน้ำหนักสินค้า!C1911="","",ข้อมูลน้ำหนักสินค้า!C1911)*J1912</f>
        <v>#VALUE!</v>
      </c>
    </row>
    <row r="1913" spans="1:31">
      <c r="A1913" s="1" t="str">
        <f t="shared" si="320"/>
        <v/>
      </c>
      <c r="B1913" s="1" t="str">
        <f t="shared" si="321"/>
        <v/>
      </c>
      <c r="C1913" s="1" t="str">
        <f t="shared" si="322"/>
        <v/>
      </c>
      <c r="D1913" s="1" t="str">
        <f>IF(ข้อมูลออเดอร์!A1912="","",ข้อมูลออเดอร์!A1912)</f>
        <v/>
      </c>
      <c r="E1913" s="1" t="str">
        <f>IFERROR(IF(VLOOKUP(D1913,ข้อมูลออเดอร์!A:BV,74,0)="Express delivery","NORMAL",IF(VLOOKUP(D1913,ข้อมูลออเดอร์!A:BV,74,0)="Lalamove","B2B_OFFLINE","")),"")</f>
        <v/>
      </c>
      <c r="F1913" s="1" t="str">
        <f t="shared" si="323"/>
        <v/>
      </c>
      <c r="G1913" s="1" t="str">
        <f>IF(ข้อมูลออเดอร์!CV1912="","",ข้อมูลออเดอร์!CV1912)</f>
        <v/>
      </c>
      <c r="H1913" s="1" t="str">
        <f>IF(ข้อมูลออเดอร์!CW1912="","",ข้อมูลออเดอร์!CW1912)</f>
        <v/>
      </c>
      <c r="I1913" s="1" t="str">
        <f>IF(ข้อมูลออเดอร์!CV1912="","",ข้อมูลออเดอร์!CV1912)</f>
        <v/>
      </c>
      <c r="J1913" s="1" t="str">
        <f>IF(ข้อมูลออเดอร์!DD1912="","",ข้อมูลออเดอร์!DD1912)</f>
        <v/>
      </c>
      <c r="K1913" s="102" t="str">
        <f t="shared" si="324"/>
        <v/>
      </c>
      <c r="L1913" s="102" t="str">
        <f t="shared" si="325"/>
        <v/>
      </c>
      <c r="M1913" s="103" t="str">
        <f ca="1" t="shared" si="326"/>
        <v/>
      </c>
      <c r="N1913" s="103" t="str">
        <f ca="1" t="shared" si="327"/>
        <v/>
      </c>
      <c r="O1913" s="1" t="str">
        <f>IFERROR(VLOOKUP(D1913,ข้อมูลออเดอร์!A:EK,49,0),"")</f>
        <v/>
      </c>
      <c r="P1913" s="1" t="str">
        <f>IF(D1913="","",ข้อมูลออเดอร์!AX1912)</f>
        <v/>
      </c>
      <c r="Q1913" s="1" t="str">
        <f>IF(D1913="","",ข้อมูลออเดอร์!AX1912)</f>
        <v/>
      </c>
      <c r="R1913" s="1" t="str">
        <f t="shared" si="328"/>
        <v/>
      </c>
      <c r="S1913" s="1" t="str">
        <f>IF('ข้อมูลจังหวัด-อำเภอ'!C1912="","",'ข้อมูลจังหวัด-อำเภอ'!C1912)</f>
        <v/>
      </c>
      <c r="T1913" s="1" t="str">
        <f>IF('ข้อมูลจังหวัด-อำเภอ'!D1912="","",'ข้อมูลจังหวัด-อำเภอ'!D1912)</f>
        <v/>
      </c>
      <c r="U1913" s="1" t="str">
        <f>IFERROR(VLOOKUP(D1913,ข้อมูลออเดอร์!A:EK,46,0),"")</f>
        <v/>
      </c>
      <c r="V1913" s="1" t="str">
        <f>IFERROR(VLOOKUP(D1913,ข้อมูลออเดอร์!A:EK,46,0),"")</f>
        <v/>
      </c>
      <c r="W1913" s="1" t="str">
        <f>IFERROR(VLOOKUP(D1913,ข้อมูลออเดอร์!A:EK,48,0),"")</f>
        <v/>
      </c>
      <c r="X1913" s="1" t="str">
        <f t="shared" si="329"/>
        <v/>
      </c>
      <c r="Y1913" s="1"/>
      <c r="Z1913" s="1"/>
      <c r="AA1913" s="1" t="e">
        <f t="shared" si="330"/>
        <v>#N/A</v>
      </c>
      <c r="AB1913" s="1"/>
      <c r="AC1913" s="1"/>
      <c r="AD1913" s="1"/>
      <c r="AE1913" s="1" t="e">
        <f>IF(ข้อมูลน้ำหนักสินค้า!C1912="","",ข้อมูลน้ำหนักสินค้า!C1912)*J1913</f>
        <v>#VALUE!</v>
      </c>
    </row>
    <row r="1914" spans="1:31">
      <c r="A1914" s="1" t="str">
        <f t="shared" si="320"/>
        <v/>
      </c>
      <c r="B1914" s="1" t="str">
        <f t="shared" si="321"/>
        <v/>
      </c>
      <c r="C1914" s="1" t="str">
        <f t="shared" si="322"/>
        <v/>
      </c>
      <c r="D1914" s="1" t="str">
        <f>IF(ข้อมูลออเดอร์!A1913="","",ข้อมูลออเดอร์!A1913)</f>
        <v/>
      </c>
      <c r="E1914" s="1" t="str">
        <f>IFERROR(IF(VLOOKUP(D1914,ข้อมูลออเดอร์!A:BV,74,0)="Express delivery","NORMAL",IF(VLOOKUP(D1914,ข้อมูลออเดอร์!A:BV,74,0)="Lalamove","B2B_OFFLINE","")),"")</f>
        <v/>
      </c>
      <c r="F1914" s="1" t="str">
        <f t="shared" si="323"/>
        <v/>
      </c>
      <c r="G1914" s="1" t="str">
        <f>IF(ข้อมูลออเดอร์!CV1913="","",ข้อมูลออเดอร์!CV1913)</f>
        <v/>
      </c>
      <c r="H1914" s="1" t="str">
        <f>IF(ข้อมูลออเดอร์!CW1913="","",ข้อมูลออเดอร์!CW1913)</f>
        <v/>
      </c>
      <c r="I1914" s="1" t="str">
        <f>IF(ข้อมูลออเดอร์!CV1913="","",ข้อมูลออเดอร์!CV1913)</f>
        <v/>
      </c>
      <c r="J1914" s="1" t="str">
        <f>IF(ข้อมูลออเดอร์!DD1913="","",ข้อมูลออเดอร์!DD1913)</f>
        <v/>
      </c>
      <c r="K1914" s="102" t="str">
        <f t="shared" si="324"/>
        <v/>
      </c>
      <c r="L1914" s="102" t="str">
        <f t="shared" si="325"/>
        <v/>
      </c>
      <c r="M1914" s="103" t="str">
        <f ca="1" t="shared" si="326"/>
        <v/>
      </c>
      <c r="N1914" s="103" t="str">
        <f ca="1" t="shared" si="327"/>
        <v/>
      </c>
      <c r="O1914" s="1" t="str">
        <f>IFERROR(VLOOKUP(D1914,ข้อมูลออเดอร์!A:EK,49,0),"")</f>
        <v/>
      </c>
      <c r="P1914" s="1" t="str">
        <f>IF(D1914="","",ข้อมูลออเดอร์!AX1913)</f>
        <v/>
      </c>
      <c r="Q1914" s="1" t="str">
        <f>IF(D1914="","",ข้อมูลออเดอร์!AX1913)</f>
        <v/>
      </c>
      <c r="R1914" s="1" t="str">
        <f t="shared" si="328"/>
        <v/>
      </c>
      <c r="S1914" s="1" t="str">
        <f>IF('ข้อมูลจังหวัด-อำเภอ'!C1913="","",'ข้อมูลจังหวัด-อำเภอ'!C1913)</f>
        <v/>
      </c>
      <c r="T1914" s="1" t="str">
        <f>IF('ข้อมูลจังหวัด-อำเภอ'!D1913="","",'ข้อมูลจังหวัด-อำเภอ'!D1913)</f>
        <v/>
      </c>
      <c r="U1914" s="1" t="str">
        <f>IFERROR(VLOOKUP(D1914,ข้อมูลออเดอร์!A:EK,46,0),"")</f>
        <v/>
      </c>
      <c r="V1914" s="1" t="str">
        <f>IFERROR(VLOOKUP(D1914,ข้อมูลออเดอร์!A:EK,46,0),"")</f>
        <v/>
      </c>
      <c r="W1914" s="1" t="str">
        <f>IFERROR(VLOOKUP(D1914,ข้อมูลออเดอร์!A:EK,48,0),"")</f>
        <v/>
      </c>
      <c r="X1914" s="1" t="str">
        <f t="shared" si="329"/>
        <v/>
      </c>
      <c r="Y1914" s="1"/>
      <c r="Z1914" s="1"/>
      <c r="AA1914" s="1" t="e">
        <f t="shared" si="330"/>
        <v>#N/A</v>
      </c>
      <c r="AB1914" s="1"/>
      <c r="AC1914" s="1"/>
      <c r="AD1914" s="1"/>
      <c r="AE1914" s="1" t="e">
        <f>IF(ข้อมูลน้ำหนักสินค้า!C1913="","",ข้อมูลน้ำหนักสินค้า!C1913)*J1914</f>
        <v>#VALUE!</v>
      </c>
    </row>
    <row r="1915" spans="1:31">
      <c r="A1915" s="1" t="str">
        <f t="shared" si="320"/>
        <v/>
      </c>
      <c r="B1915" s="1" t="str">
        <f t="shared" si="321"/>
        <v/>
      </c>
      <c r="C1915" s="1" t="str">
        <f t="shared" si="322"/>
        <v/>
      </c>
      <c r="D1915" s="1" t="str">
        <f>IF(ข้อมูลออเดอร์!A1914="","",ข้อมูลออเดอร์!A1914)</f>
        <v/>
      </c>
      <c r="E1915" s="1" t="str">
        <f>IFERROR(IF(VLOOKUP(D1915,ข้อมูลออเดอร์!A:BV,74,0)="Express delivery","NORMAL",IF(VLOOKUP(D1915,ข้อมูลออเดอร์!A:BV,74,0)="Lalamove","B2B_OFFLINE","")),"")</f>
        <v/>
      </c>
      <c r="F1915" s="1" t="str">
        <f t="shared" si="323"/>
        <v/>
      </c>
      <c r="G1915" s="1" t="str">
        <f>IF(ข้อมูลออเดอร์!CV1914="","",ข้อมูลออเดอร์!CV1914)</f>
        <v/>
      </c>
      <c r="H1915" s="1" t="str">
        <f>IF(ข้อมูลออเดอร์!CW1914="","",ข้อมูลออเดอร์!CW1914)</f>
        <v/>
      </c>
      <c r="I1915" s="1" t="str">
        <f>IF(ข้อมูลออเดอร์!CV1914="","",ข้อมูลออเดอร์!CV1914)</f>
        <v/>
      </c>
      <c r="J1915" s="1" t="str">
        <f>IF(ข้อมูลออเดอร์!DD1914="","",ข้อมูลออเดอร์!DD1914)</f>
        <v/>
      </c>
      <c r="K1915" s="102" t="str">
        <f t="shared" si="324"/>
        <v/>
      </c>
      <c r="L1915" s="102" t="str">
        <f t="shared" si="325"/>
        <v/>
      </c>
      <c r="M1915" s="103" t="str">
        <f ca="1" t="shared" si="326"/>
        <v/>
      </c>
      <c r="N1915" s="103" t="str">
        <f ca="1" t="shared" si="327"/>
        <v/>
      </c>
      <c r="O1915" s="1" t="str">
        <f>IFERROR(VLOOKUP(D1915,ข้อมูลออเดอร์!A:EK,49,0),"")</f>
        <v/>
      </c>
      <c r="P1915" s="1" t="str">
        <f>IF(D1915="","",ข้อมูลออเดอร์!AX1914)</f>
        <v/>
      </c>
      <c r="Q1915" s="1" t="str">
        <f>IF(D1915="","",ข้อมูลออเดอร์!AX1914)</f>
        <v/>
      </c>
      <c r="R1915" s="1" t="str">
        <f t="shared" si="328"/>
        <v/>
      </c>
      <c r="S1915" s="1" t="str">
        <f>IF('ข้อมูลจังหวัด-อำเภอ'!C1914="","",'ข้อมูลจังหวัด-อำเภอ'!C1914)</f>
        <v/>
      </c>
      <c r="T1915" s="1" t="str">
        <f>IF('ข้อมูลจังหวัด-อำเภอ'!D1914="","",'ข้อมูลจังหวัด-อำเภอ'!D1914)</f>
        <v/>
      </c>
      <c r="U1915" s="1" t="str">
        <f>IFERROR(VLOOKUP(D1915,ข้อมูลออเดอร์!A:EK,46,0),"")</f>
        <v/>
      </c>
      <c r="V1915" s="1" t="str">
        <f>IFERROR(VLOOKUP(D1915,ข้อมูลออเดอร์!A:EK,46,0),"")</f>
        <v/>
      </c>
      <c r="W1915" s="1" t="str">
        <f>IFERROR(VLOOKUP(D1915,ข้อมูลออเดอร์!A:EK,48,0),"")</f>
        <v/>
      </c>
      <c r="X1915" s="1" t="str">
        <f t="shared" si="329"/>
        <v/>
      </c>
      <c r="Y1915" s="1"/>
      <c r="Z1915" s="1"/>
      <c r="AA1915" s="1" t="e">
        <f t="shared" si="330"/>
        <v>#N/A</v>
      </c>
      <c r="AB1915" s="1"/>
      <c r="AC1915" s="1"/>
      <c r="AD1915" s="1"/>
      <c r="AE1915" s="1" t="e">
        <f>IF(ข้อมูลน้ำหนักสินค้า!C1914="","",ข้อมูลน้ำหนักสินค้า!C1914)*J1915</f>
        <v>#VALUE!</v>
      </c>
    </row>
    <row r="1916" spans="1:31">
      <c r="A1916" s="1" t="str">
        <f t="shared" si="320"/>
        <v/>
      </c>
      <c r="B1916" s="1" t="str">
        <f t="shared" si="321"/>
        <v/>
      </c>
      <c r="C1916" s="1" t="str">
        <f t="shared" si="322"/>
        <v/>
      </c>
      <c r="D1916" s="1" t="str">
        <f>IF(ข้อมูลออเดอร์!A1915="","",ข้อมูลออเดอร์!A1915)</f>
        <v/>
      </c>
      <c r="E1916" s="1" t="str">
        <f>IFERROR(IF(VLOOKUP(D1916,ข้อมูลออเดอร์!A:BV,74,0)="Express delivery","NORMAL",IF(VLOOKUP(D1916,ข้อมูลออเดอร์!A:BV,74,0)="Lalamove","B2B_OFFLINE","")),"")</f>
        <v/>
      </c>
      <c r="F1916" s="1" t="str">
        <f t="shared" si="323"/>
        <v/>
      </c>
      <c r="G1916" s="1" t="str">
        <f>IF(ข้อมูลออเดอร์!CV1915="","",ข้อมูลออเดอร์!CV1915)</f>
        <v/>
      </c>
      <c r="H1916" s="1" t="str">
        <f>IF(ข้อมูลออเดอร์!CW1915="","",ข้อมูลออเดอร์!CW1915)</f>
        <v/>
      </c>
      <c r="I1916" s="1" t="str">
        <f>IF(ข้อมูลออเดอร์!CV1915="","",ข้อมูลออเดอร์!CV1915)</f>
        <v/>
      </c>
      <c r="J1916" s="1" t="str">
        <f>IF(ข้อมูลออเดอร์!DD1915="","",ข้อมูลออเดอร์!DD1915)</f>
        <v/>
      </c>
      <c r="K1916" s="102" t="str">
        <f t="shared" si="324"/>
        <v/>
      </c>
      <c r="L1916" s="102" t="str">
        <f t="shared" si="325"/>
        <v/>
      </c>
      <c r="M1916" s="103" t="str">
        <f ca="1" t="shared" si="326"/>
        <v/>
      </c>
      <c r="N1916" s="103" t="str">
        <f ca="1" t="shared" si="327"/>
        <v/>
      </c>
      <c r="O1916" s="1" t="str">
        <f>IFERROR(VLOOKUP(D1916,ข้อมูลออเดอร์!A:EK,49,0),"")</f>
        <v/>
      </c>
      <c r="P1916" s="1" t="str">
        <f>IF(D1916="","",ข้อมูลออเดอร์!AX1915)</f>
        <v/>
      </c>
      <c r="Q1916" s="1" t="str">
        <f>IF(D1916="","",ข้อมูลออเดอร์!AX1915)</f>
        <v/>
      </c>
      <c r="R1916" s="1" t="str">
        <f t="shared" si="328"/>
        <v/>
      </c>
      <c r="S1916" s="1" t="str">
        <f>IF('ข้อมูลจังหวัด-อำเภอ'!C1915="","",'ข้อมูลจังหวัด-อำเภอ'!C1915)</f>
        <v/>
      </c>
      <c r="T1916" s="1" t="str">
        <f>IF('ข้อมูลจังหวัด-อำเภอ'!D1915="","",'ข้อมูลจังหวัด-อำเภอ'!D1915)</f>
        <v/>
      </c>
      <c r="U1916" s="1" t="str">
        <f>IFERROR(VLOOKUP(D1916,ข้อมูลออเดอร์!A:EK,46,0),"")</f>
        <v/>
      </c>
      <c r="V1916" s="1" t="str">
        <f>IFERROR(VLOOKUP(D1916,ข้อมูลออเดอร์!A:EK,46,0),"")</f>
        <v/>
      </c>
      <c r="W1916" s="1" t="str">
        <f>IFERROR(VLOOKUP(D1916,ข้อมูลออเดอร์!A:EK,48,0),"")</f>
        <v/>
      </c>
      <c r="X1916" s="1" t="str">
        <f t="shared" si="329"/>
        <v/>
      </c>
      <c r="Y1916" s="1"/>
      <c r="Z1916" s="1"/>
      <c r="AA1916" s="1" t="e">
        <f t="shared" si="330"/>
        <v>#N/A</v>
      </c>
      <c r="AB1916" s="1"/>
      <c r="AC1916" s="1"/>
      <c r="AD1916" s="1"/>
      <c r="AE1916" s="1" t="e">
        <f>IF(ข้อมูลน้ำหนักสินค้า!C1915="","",ข้อมูลน้ำหนักสินค้า!C1915)*J1916</f>
        <v>#VALUE!</v>
      </c>
    </row>
    <row r="1917" spans="1:31">
      <c r="A1917" s="1" t="str">
        <f t="shared" si="320"/>
        <v/>
      </c>
      <c r="B1917" s="1" t="str">
        <f t="shared" si="321"/>
        <v/>
      </c>
      <c r="C1917" s="1" t="str">
        <f t="shared" si="322"/>
        <v/>
      </c>
      <c r="D1917" s="1" t="str">
        <f>IF(ข้อมูลออเดอร์!A1916="","",ข้อมูลออเดอร์!A1916)</f>
        <v/>
      </c>
      <c r="E1917" s="1" t="str">
        <f>IFERROR(IF(VLOOKUP(D1917,ข้อมูลออเดอร์!A:BV,74,0)="Express delivery","NORMAL",IF(VLOOKUP(D1917,ข้อมูลออเดอร์!A:BV,74,0)="Lalamove","B2B_OFFLINE","")),"")</f>
        <v/>
      </c>
      <c r="F1917" s="1" t="str">
        <f t="shared" si="323"/>
        <v/>
      </c>
      <c r="G1917" s="1" t="str">
        <f>IF(ข้อมูลออเดอร์!CV1916="","",ข้อมูลออเดอร์!CV1916)</f>
        <v/>
      </c>
      <c r="H1917" s="1" t="str">
        <f>IF(ข้อมูลออเดอร์!CW1916="","",ข้อมูลออเดอร์!CW1916)</f>
        <v/>
      </c>
      <c r="I1917" s="1" t="str">
        <f>IF(ข้อมูลออเดอร์!CV1916="","",ข้อมูลออเดอร์!CV1916)</f>
        <v/>
      </c>
      <c r="J1917" s="1" t="str">
        <f>IF(ข้อมูลออเดอร์!DD1916="","",ข้อมูลออเดอร์!DD1916)</f>
        <v/>
      </c>
      <c r="K1917" s="102" t="str">
        <f t="shared" si="324"/>
        <v/>
      </c>
      <c r="L1917" s="102" t="str">
        <f t="shared" si="325"/>
        <v/>
      </c>
      <c r="M1917" s="103" t="str">
        <f ca="1" t="shared" si="326"/>
        <v/>
      </c>
      <c r="N1917" s="103" t="str">
        <f ca="1" t="shared" si="327"/>
        <v/>
      </c>
      <c r="O1917" s="1" t="str">
        <f>IFERROR(VLOOKUP(D1917,ข้อมูลออเดอร์!A:EK,49,0),"")</f>
        <v/>
      </c>
      <c r="P1917" s="1" t="str">
        <f>IF(D1917="","",ข้อมูลออเดอร์!AX1916)</f>
        <v/>
      </c>
      <c r="Q1917" s="1" t="str">
        <f>IF(D1917="","",ข้อมูลออเดอร์!AX1916)</f>
        <v/>
      </c>
      <c r="R1917" s="1" t="str">
        <f t="shared" si="328"/>
        <v/>
      </c>
      <c r="S1917" s="1" t="str">
        <f>IF('ข้อมูลจังหวัด-อำเภอ'!C1916="","",'ข้อมูลจังหวัด-อำเภอ'!C1916)</f>
        <v/>
      </c>
      <c r="T1917" s="1" t="str">
        <f>IF('ข้อมูลจังหวัด-อำเภอ'!D1916="","",'ข้อมูลจังหวัด-อำเภอ'!D1916)</f>
        <v/>
      </c>
      <c r="U1917" s="1" t="str">
        <f>IFERROR(VLOOKUP(D1917,ข้อมูลออเดอร์!A:EK,46,0),"")</f>
        <v/>
      </c>
      <c r="V1917" s="1" t="str">
        <f>IFERROR(VLOOKUP(D1917,ข้อมูลออเดอร์!A:EK,46,0),"")</f>
        <v/>
      </c>
      <c r="W1917" s="1" t="str">
        <f>IFERROR(VLOOKUP(D1917,ข้อมูลออเดอร์!A:EK,48,0),"")</f>
        <v/>
      </c>
      <c r="X1917" s="1" t="str">
        <f t="shared" si="329"/>
        <v/>
      </c>
      <c r="Y1917" s="1"/>
      <c r="Z1917" s="1"/>
      <c r="AA1917" s="1" t="e">
        <f t="shared" si="330"/>
        <v>#N/A</v>
      </c>
      <c r="AB1917" s="1"/>
      <c r="AC1917" s="1"/>
      <c r="AD1917" s="1"/>
      <c r="AE1917" s="1" t="e">
        <f>IF(ข้อมูลน้ำหนักสินค้า!C1916="","",ข้อมูลน้ำหนักสินค้า!C1916)*J1917</f>
        <v>#VALUE!</v>
      </c>
    </row>
    <row r="1918" spans="1:31">
      <c r="A1918" s="1" t="str">
        <f t="shared" si="320"/>
        <v/>
      </c>
      <c r="B1918" s="1" t="str">
        <f t="shared" si="321"/>
        <v/>
      </c>
      <c r="C1918" s="1" t="str">
        <f t="shared" si="322"/>
        <v/>
      </c>
      <c r="D1918" s="1" t="str">
        <f>IF(ข้อมูลออเดอร์!A1917="","",ข้อมูลออเดอร์!A1917)</f>
        <v/>
      </c>
      <c r="E1918" s="1" t="str">
        <f>IFERROR(IF(VLOOKUP(D1918,ข้อมูลออเดอร์!A:BV,74,0)="Express delivery","NORMAL",IF(VLOOKUP(D1918,ข้อมูลออเดอร์!A:BV,74,0)="Lalamove","B2B_OFFLINE","")),"")</f>
        <v/>
      </c>
      <c r="F1918" s="1" t="str">
        <f t="shared" si="323"/>
        <v/>
      </c>
      <c r="G1918" s="1" t="str">
        <f>IF(ข้อมูลออเดอร์!CV1917="","",ข้อมูลออเดอร์!CV1917)</f>
        <v/>
      </c>
      <c r="H1918" s="1" t="str">
        <f>IF(ข้อมูลออเดอร์!CW1917="","",ข้อมูลออเดอร์!CW1917)</f>
        <v/>
      </c>
      <c r="I1918" s="1" t="str">
        <f>IF(ข้อมูลออเดอร์!CV1917="","",ข้อมูลออเดอร์!CV1917)</f>
        <v/>
      </c>
      <c r="J1918" s="1" t="str">
        <f>IF(ข้อมูลออเดอร์!DD1917="","",ข้อมูลออเดอร์!DD1917)</f>
        <v/>
      </c>
      <c r="K1918" s="102" t="str">
        <f t="shared" si="324"/>
        <v/>
      </c>
      <c r="L1918" s="102" t="str">
        <f t="shared" si="325"/>
        <v/>
      </c>
      <c r="M1918" s="103" t="str">
        <f ca="1" t="shared" si="326"/>
        <v/>
      </c>
      <c r="N1918" s="103" t="str">
        <f ca="1" t="shared" si="327"/>
        <v/>
      </c>
      <c r="O1918" s="1" t="str">
        <f>IFERROR(VLOOKUP(D1918,ข้อมูลออเดอร์!A:EK,49,0),"")</f>
        <v/>
      </c>
      <c r="P1918" s="1" t="str">
        <f>IF(D1918="","",ข้อมูลออเดอร์!AX1917)</f>
        <v/>
      </c>
      <c r="Q1918" s="1" t="str">
        <f>IF(D1918="","",ข้อมูลออเดอร์!AX1917)</f>
        <v/>
      </c>
      <c r="R1918" s="1" t="str">
        <f t="shared" si="328"/>
        <v/>
      </c>
      <c r="S1918" s="1" t="str">
        <f>IF('ข้อมูลจังหวัด-อำเภอ'!C1917="","",'ข้อมูลจังหวัด-อำเภอ'!C1917)</f>
        <v/>
      </c>
      <c r="T1918" s="1" t="str">
        <f>IF('ข้อมูลจังหวัด-อำเภอ'!D1917="","",'ข้อมูลจังหวัด-อำเภอ'!D1917)</f>
        <v/>
      </c>
      <c r="U1918" s="1" t="str">
        <f>IFERROR(VLOOKUP(D1918,ข้อมูลออเดอร์!A:EK,46,0),"")</f>
        <v/>
      </c>
      <c r="V1918" s="1" t="str">
        <f>IFERROR(VLOOKUP(D1918,ข้อมูลออเดอร์!A:EK,46,0),"")</f>
        <v/>
      </c>
      <c r="W1918" s="1" t="str">
        <f>IFERROR(VLOOKUP(D1918,ข้อมูลออเดอร์!A:EK,48,0),"")</f>
        <v/>
      </c>
      <c r="X1918" s="1" t="str">
        <f t="shared" si="329"/>
        <v/>
      </c>
      <c r="Y1918" s="1"/>
      <c r="Z1918" s="1"/>
      <c r="AA1918" s="1" t="e">
        <f t="shared" si="330"/>
        <v>#N/A</v>
      </c>
      <c r="AB1918" s="1"/>
      <c r="AC1918" s="1"/>
      <c r="AD1918" s="1"/>
      <c r="AE1918" s="1" t="e">
        <f>IF(ข้อมูลน้ำหนักสินค้า!C1917="","",ข้อมูลน้ำหนักสินค้า!C1917)*J1918</f>
        <v>#VALUE!</v>
      </c>
    </row>
    <row r="1919" spans="1:31">
      <c r="A1919" s="1" t="str">
        <f t="shared" si="320"/>
        <v/>
      </c>
      <c r="B1919" s="1" t="str">
        <f t="shared" si="321"/>
        <v/>
      </c>
      <c r="C1919" s="1" t="str">
        <f t="shared" si="322"/>
        <v/>
      </c>
      <c r="D1919" s="1" t="str">
        <f>IF(ข้อมูลออเดอร์!A1918="","",ข้อมูลออเดอร์!A1918)</f>
        <v/>
      </c>
      <c r="E1919" s="1" t="str">
        <f>IFERROR(IF(VLOOKUP(D1919,ข้อมูลออเดอร์!A:BV,74,0)="Express delivery","NORMAL",IF(VLOOKUP(D1919,ข้อมูลออเดอร์!A:BV,74,0)="Lalamove","B2B_OFFLINE","")),"")</f>
        <v/>
      </c>
      <c r="F1919" s="1" t="str">
        <f t="shared" si="323"/>
        <v/>
      </c>
      <c r="G1919" s="1" t="str">
        <f>IF(ข้อมูลออเดอร์!CV1918="","",ข้อมูลออเดอร์!CV1918)</f>
        <v/>
      </c>
      <c r="H1919" s="1" t="str">
        <f>IF(ข้อมูลออเดอร์!CW1918="","",ข้อมูลออเดอร์!CW1918)</f>
        <v/>
      </c>
      <c r="I1919" s="1" t="str">
        <f>IF(ข้อมูลออเดอร์!CV1918="","",ข้อมูลออเดอร์!CV1918)</f>
        <v/>
      </c>
      <c r="J1919" s="1" t="str">
        <f>IF(ข้อมูลออเดอร์!DD1918="","",ข้อมูลออเดอร์!DD1918)</f>
        <v/>
      </c>
      <c r="K1919" s="102" t="str">
        <f t="shared" si="324"/>
        <v/>
      </c>
      <c r="L1919" s="102" t="str">
        <f t="shared" si="325"/>
        <v/>
      </c>
      <c r="M1919" s="103" t="str">
        <f ca="1" t="shared" si="326"/>
        <v/>
      </c>
      <c r="N1919" s="103" t="str">
        <f ca="1" t="shared" si="327"/>
        <v/>
      </c>
      <c r="O1919" s="1" t="str">
        <f>IFERROR(VLOOKUP(D1919,ข้อมูลออเดอร์!A:EK,49,0),"")</f>
        <v/>
      </c>
      <c r="P1919" s="1" t="str">
        <f>IF(D1919="","",ข้อมูลออเดอร์!AX1918)</f>
        <v/>
      </c>
      <c r="Q1919" s="1" t="str">
        <f>IF(D1919="","",ข้อมูลออเดอร์!AX1918)</f>
        <v/>
      </c>
      <c r="R1919" s="1" t="str">
        <f t="shared" si="328"/>
        <v/>
      </c>
      <c r="S1919" s="1" t="str">
        <f>IF('ข้อมูลจังหวัด-อำเภอ'!C1918="","",'ข้อมูลจังหวัด-อำเภอ'!C1918)</f>
        <v/>
      </c>
      <c r="T1919" s="1" t="str">
        <f>IF('ข้อมูลจังหวัด-อำเภอ'!D1918="","",'ข้อมูลจังหวัด-อำเภอ'!D1918)</f>
        <v/>
      </c>
      <c r="U1919" s="1" t="str">
        <f>IFERROR(VLOOKUP(D1919,ข้อมูลออเดอร์!A:EK,46,0),"")</f>
        <v/>
      </c>
      <c r="V1919" s="1" t="str">
        <f>IFERROR(VLOOKUP(D1919,ข้อมูลออเดอร์!A:EK,46,0),"")</f>
        <v/>
      </c>
      <c r="W1919" s="1" t="str">
        <f>IFERROR(VLOOKUP(D1919,ข้อมูลออเดอร์!A:EK,48,0),"")</f>
        <v/>
      </c>
      <c r="X1919" s="1" t="str">
        <f t="shared" si="329"/>
        <v/>
      </c>
      <c r="Y1919" s="1"/>
      <c r="Z1919" s="1"/>
      <c r="AA1919" s="1" t="e">
        <f t="shared" si="330"/>
        <v>#N/A</v>
      </c>
      <c r="AB1919" s="1"/>
      <c r="AC1919" s="1"/>
      <c r="AD1919" s="1"/>
      <c r="AE1919" s="1" t="e">
        <f>IF(ข้อมูลน้ำหนักสินค้า!C1918="","",ข้อมูลน้ำหนักสินค้า!C1918)*J1919</f>
        <v>#VALUE!</v>
      </c>
    </row>
    <row r="1920" spans="1:31">
      <c r="A1920" s="1" t="str">
        <f t="shared" si="320"/>
        <v/>
      </c>
      <c r="B1920" s="1" t="str">
        <f t="shared" si="321"/>
        <v/>
      </c>
      <c r="C1920" s="1" t="str">
        <f t="shared" si="322"/>
        <v/>
      </c>
      <c r="D1920" s="1" t="str">
        <f>IF(ข้อมูลออเดอร์!A1919="","",ข้อมูลออเดอร์!A1919)</f>
        <v/>
      </c>
      <c r="E1920" s="1" t="str">
        <f>IFERROR(IF(VLOOKUP(D1920,ข้อมูลออเดอร์!A:BV,74,0)="Express delivery","NORMAL",IF(VLOOKUP(D1920,ข้อมูลออเดอร์!A:BV,74,0)="Lalamove","B2B_OFFLINE","")),"")</f>
        <v/>
      </c>
      <c r="F1920" s="1" t="str">
        <f t="shared" si="323"/>
        <v/>
      </c>
      <c r="G1920" s="1" t="str">
        <f>IF(ข้อมูลออเดอร์!CV1919="","",ข้อมูลออเดอร์!CV1919)</f>
        <v/>
      </c>
      <c r="H1920" s="1" t="str">
        <f>IF(ข้อมูลออเดอร์!CW1919="","",ข้อมูลออเดอร์!CW1919)</f>
        <v/>
      </c>
      <c r="I1920" s="1" t="str">
        <f>IF(ข้อมูลออเดอร์!CV1919="","",ข้อมูลออเดอร์!CV1919)</f>
        <v/>
      </c>
      <c r="J1920" s="1" t="str">
        <f>IF(ข้อมูลออเดอร์!DD1919="","",ข้อมูลออเดอร์!DD1919)</f>
        <v/>
      </c>
      <c r="K1920" s="102" t="str">
        <f t="shared" si="324"/>
        <v/>
      </c>
      <c r="L1920" s="102" t="str">
        <f t="shared" si="325"/>
        <v/>
      </c>
      <c r="M1920" s="103" t="str">
        <f ca="1" t="shared" si="326"/>
        <v/>
      </c>
      <c r="N1920" s="103" t="str">
        <f ca="1" t="shared" si="327"/>
        <v/>
      </c>
      <c r="O1920" s="1" t="str">
        <f>IFERROR(VLOOKUP(D1920,ข้อมูลออเดอร์!A:EK,49,0),"")</f>
        <v/>
      </c>
      <c r="P1920" s="1" t="str">
        <f>IF(D1920="","",ข้อมูลออเดอร์!AX1919)</f>
        <v/>
      </c>
      <c r="Q1920" s="1" t="str">
        <f>IF(D1920="","",ข้อมูลออเดอร์!AX1919)</f>
        <v/>
      </c>
      <c r="R1920" s="1" t="str">
        <f t="shared" si="328"/>
        <v/>
      </c>
      <c r="S1920" s="1" t="str">
        <f>IF('ข้อมูลจังหวัด-อำเภอ'!C1919="","",'ข้อมูลจังหวัด-อำเภอ'!C1919)</f>
        <v/>
      </c>
      <c r="T1920" s="1" t="str">
        <f>IF('ข้อมูลจังหวัด-อำเภอ'!D1919="","",'ข้อมูลจังหวัด-อำเภอ'!D1919)</f>
        <v/>
      </c>
      <c r="U1920" s="1" t="str">
        <f>IFERROR(VLOOKUP(D1920,ข้อมูลออเดอร์!A:EK,46,0),"")</f>
        <v/>
      </c>
      <c r="V1920" s="1" t="str">
        <f>IFERROR(VLOOKUP(D1920,ข้อมูลออเดอร์!A:EK,46,0),"")</f>
        <v/>
      </c>
      <c r="W1920" s="1" t="str">
        <f>IFERROR(VLOOKUP(D1920,ข้อมูลออเดอร์!A:EK,48,0),"")</f>
        <v/>
      </c>
      <c r="X1920" s="1" t="str">
        <f t="shared" si="329"/>
        <v/>
      </c>
      <c r="Y1920" s="1"/>
      <c r="Z1920" s="1"/>
      <c r="AA1920" s="1" t="e">
        <f t="shared" si="330"/>
        <v>#N/A</v>
      </c>
      <c r="AB1920" s="1"/>
      <c r="AC1920" s="1"/>
      <c r="AD1920" s="1"/>
      <c r="AE1920" s="1" t="e">
        <f>IF(ข้อมูลน้ำหนักสินค้า!C1919="","",ข้อมูลน้ำหนักสินค้า!C1919)*J1920</f>
        <v>#VALUE!</v>
      </c>
    </row>
    <row r="1921" spans="1:31">
      <c r="A1921" s="1" t="str">
        <f t="shared" si="320"/>
        <v/>
      </c>
      <c r="B1921" s="1" t="str">
        <f t="shared" si="321"/>
        <v/>
      </c>
      <c r="C1921" s="1" t="str">
        <f t="shared" si="322"/>
        <v/>
      </c>
      <c r="D1921" s="1" t="str">
        <f>IF(ข้อมูลออเดอร์!A1920="","",ข้อมูลออเดอร์!A1920)</f>
        <v/>
      </c>
      <c r="E1921" s="1" t="str">
        <f>IFERROR(IF(VLOOKUP(D1921,ข้อมูลออเดอร์!A:BV,74,0)="Express delivery","NORMAL",IF(VLOOKUP(D1921,ข้อมูลออเดอร์!A:BV,74,0)="Lalamove","B2B_OFFLINE","")),"")</f>
        <v/>
      </c>
      <c r="F1921" s="1" t="str">
        <f t="shared" si="323"/>
        <v/>
      </c>
      <c r="G1921" s="1" t="str">
        <f>IF(ข้อมูลออเดอร์!CV1920="","",ข้อมูลออเดอร์!CV1920)</f>
        <v/>
      </c>
      <c r="H1921" s="1" t="str">
        <f>IF(ข้อมูลออเดอร์!CW1920="","",ข้อมูลออเดอร์!CW1920)</f>
        <v/>
      </c>
      <c r="I1921" s="1" t="str">
        <f>IF(ข้อมูลออเดอร์!CV1920="","",ข้อมูลออเดอร์!CV1920)</f>
        <v/>
      </c>
      <c r="J1921" s="1" t="str">
        <f>IF(ข้อมูลออเดอร์!DD1920="","",ข้อมูลออเดอร์!DD1920)</f>
        <v/>
      </c>
      <c r="K1921" s="102" t="str">
        <f t="shared" si="324"/>
        <v/>
      </c>
      <c r="L1921" s="102" t="str">
        <f t="shared" si="325"/>
        <v/>
      </c>
      <c r="M1921" s="103" t="str">
        <f ca="1" t="shared" si="326"/>
        <v/>
      </c>
      <c r="N1921" s="103" t="str">
        <f ca="1" t="shared" si="327"/>
        <v/>
      </c>
      <c r="O1921" s="1" t="str">
        <f>IFERROR(VLOOKUP(D1921,ข้อมูลออเดอร์!A:EK,49,0),"")</f>
        <v/>
      </c>
      <c r="P1921" s="1" t="str">
        <f>IF(D1921="","",ข้อมูลออเดอร์!AX1920)</f>
        <v/>
      </c>
      <c r="Q1921" s="1" t="str">
        <f>IF(D1921="","",ข้อมูลออเดอร์!AX1920)</f>
        <v/>
      </c>
      <c r="R1921" s="1" t="str">
        <f t="shared" si="328"/>
        <v/>
      </c>
      <c r="S1921" s="1" t="str">
        <f>IF('ข้อมูลจังหวัด-อำเภอ'!C1920="","",'ข้อมูลจังหวัด-อำเภอ'!C1920)</f>
        <v/>
      </c>
      <c r="T1921" s="1" t="str">
        <f>IF('ข้อมูลจังหวัด-อำเภอ'!D1920="","",'ข้อมูลจังหวัด-อำเภอ'!D1920)</f>
        <v/>
      </c>
      <c r="U1921" s="1" t="str">
        <f>IFERROR(VLOOKUP(D1921,ข้อมูลออเดอร์!A:EK,46,0),"")</f>
        <v/>
      </c>
      <c r="V1921" s="1" t="str">
        <f>IFERROR(VLOOKUP(D1921,ข้อมูลออเดอร์!A:EK,46,0),"")</f>
        <v/>
      </c>
      <c r="W1921" s="1" t="str">
        <f>IFERROR(VLOOKUP(D1921,ข้อมูลออเดอร์!A:EK,48,0),"")</f>
        <v/>
      </c>
      <c r="X1921" s="1" t="str">
        <f t="shared" si="329"/>
        <v/>
      </c>
      <c r="Y1921" s="1"/>
      <c r="Z1921" s="1"/>
      <c r="AA1921" s="1" t="e">
        <f t="shared" si="330"/>
        <v>#N/A</v>
      </c>
      <c r="AB1921" s="1"/>
      <c r="AC1921" s="1"/>
      <c r="AD1921" s="1"/>
      <c r="AE1921" s="1" t="e">
        <f>IF(ข้อมูลน้ำหนักสินค้า!C1920="","",ข้อมูลน้ำหนักสินค้า!C1920)*J1921</f>
        <v>#VALUE!</v>
      </c>
    </row>
    <row r="1922" spans="1:31">
      <c r="A1922" s="1" t="str">
        <f t="shared" si="320"/>
        <v/>
      </c>
      <c r="B1922" s="1" t="str">
        <f t="shared" si="321"/>
        <v/>
      </c>
      <c r="C1922" s="1" t="str">
        <f t="shared" si="322"/>
        <v/>
      </c>
      <c r="D1922" s="1" t="str">
        <f>IF(ข้อมูลออเดอร์!A1921="","",ข้อมูลออเดอร์!A1921)</f>
        <v/>
      </c>
      <c r="E1922" s="1" t="str">
        <f>IFERROR(IF(VLOOKUP(D1922,ข้อมูลออเดอร์!A:BV,74,0)="Express delivery","NORMAL",IF(VLOOKUP(D1922,ข้อมูลออเดอร์!A:BV,74,0)="Lalamove","B2B_OFFLINE","")),"")</f>
        <v/>
      </c>
      <c r="F1922" s="1" t="str">
        <f t="shared" si="323"/>
        <v/>
      </c>
      <c r="G1922" s="1" t="str">
        <f>IF(ข้อมูลออเดอร์!CV1921="","",ข้อมูลออเดอร์!CV1921)</f>
        <v/>
      </c>
      <c r="H1922" s="1" t="str">
        <f>IF(ข้อมูลออเดอร์!CW1921="","",ข้อมูลออเดอร์!CW1921)</f>
        <v/>
      </c>
      <c r="I1922" s="1" t="str">
        <f>IF(ข้อมูลออเดอร์!CV1921="","",ข้อมูลออเดอร์!CV1921)</f>
        <v/>
      </c>
      <c r="J1922" s="1" t="str">
        <f>IF(ข้อมูลออเดอร์!DD1921="","",ข้อมูลออเดอร์!DD1921)</f>
        <v/>
      </c>
      <c r="K1922" s="102" t="str">
        <f t="shared" si="324"/>
        <v/>
      </c>
      <c r="L1922" s="102" t="str">
        <f t="shared" si="325"/>
        <v/>
      </c>
      <c r="M1922" s="103" t="str">
        <f ca="1" t="shared" si="326"/>
        <v/>
      </c>
      <c r="N1922" s="103" t="str">
        <f ca="1" t="shared" si="327"/>
        <v/>
      </c>
      <c r="O1922" s="1" t="str">
        <f>IFERROR(VLOOKUP(D1922,ข้อมูลออเดอร์!A:EK,49,0),"")</f>
        <v/>
      </c>
      <c r="P1922" s="1" t="str">
        <f>IF(D1922="","",ข้อมูลออเดอร์!AX1921)</f>
        <v/>
      </c>
      <c r="Q1922" s="1" t="str">
        <f>IF(D1922="","",ข้อมูลออเดอร์!AX1921)</f>
        <v/>
      </c>
      <c r="R1922" s="1" t="str">
        <f t="shared" si="328"/>
        <v/>
      </c>
      <c r="S1922" s="1" t="str">
        <f>IF('ข้อมูลจังหวัด-อำเภอ'!C1921="","",'ข้อมูลจังหวัด-อำเภอ'!C1921)</f>
        <v/>
      </c>
      <c r="T1922" s="1" t="str">
        <f>IF('ข้อมูลจังหวัด-อำเภอ'!D1921="","",'ข้อมูลจังหวัด-อำเภอ'!D1921)</f>
        <v/>
      </c>
      <c r="U1922" s="1" t="str">
        <f>IFERROR(VLOOKUP(D1922,ข้อมูลออเดอร์!A:EK,46,0),"")</f>
        <v/>
      </c>
      <c r="V1922" s="1" t="str">
        <f>IFERROR(VLOOKUP(D1922,ข้อมูลออเดอร์!A:EK,46,0),"")</f>
        <v/>
      </c>
      <c r="W1922" s="1" t="str">
        <f>IFERROR(VLOOKUP(D1922,ข้อมูลออเดอร์!A:EK,48,0),"")</f>
        <v/>
      </c>
      <c r="X1922" s="1" t="str">
        <f t="shared" si="329"/>
        <v/>
      </c>
      <c r="Y1922" s="1"/>
      <c r="Z1922" s="1"/>
      <c r="AA1922" s="1" t="e">
        <f t="shared" si="330"/>
        <v>#N/A</v>
      </c>
      <c r="AB1922" s="1"/>
      <c r="AC1922" s="1"/>
      <c r="AD1922" s="1"/>
      <c r="AE1922" s="1" t="e">
        <f>IF(ข้อมูลน้ำหนักสินค้า!C1921="","",ข้อมูลน้ำหนักสินค้า!C1921)*J1922</f>
        <v>#VALUE!</v>
      </c>
    </row>
    <row r="1923" spans="1:31">
      <c r="A1923" s="1" t="str">
        <f t="shared" si="320"/>
        <v/>
      </c>
      <c r="B1923" s="1" t="str">
        <f t="shared" si="321"/>
        <v/>
      </c>
      <c r="C1923" s="1" t="str">
        <f t="shared" si="322"/>
        <v/>
      </c>
      <c r="D1923" s="1" t="str">
        <f>IF(ข้อมูลออเดอร์!A1922="","",ข้อมูลออเดอร์!A1922)</f>
        <v/>
      </c>
      <c r="E1923" s="1" t="str">
        <f>IFERROR(IF(VLOOKUP(D1923,ข้อมูลออเดอร์!A:BV,74,0)="Express delivery","NORMAL",IF(VLOOKUP(D1923,ข้อมูลออเดอร์!A:BV,74,0)="Lalamove","B2B_OFFLINE","")),"")</f>
        <v/>
      </c>
      <c r="F1923" s="1" t="str">
        <f t="shared" si="323"/>
        <v/>
      </c>
      <c r="G1923" s="1" t="str">
        <f>IF(ข้อมูลออเดอร์!CV1922="","",ข้อมูลออเดอร์!CV1922)</f>
        <v/>
      </c>
      <c r="H1923" s="1" t="str">
        <f>IF(ข้อมูลออเดอร์!CW1922="","",ข้อมูลออเดอร์!CW1922)</f>
        <v/>
      </c>
      <c r="I1923" s="1" t="str">
        <f>IF(ข้อมูลออเดอร์!CV1922="","",ข้อมูลออเดอร์!CV1922)</f>
        <v/>
      </c>
      <c r="J1923" s="1" t="str">
        <f>IF(ข้อมูลออเดอร์!DD1922="","",ข้อมูลออเดอร์!DD1922)</f>
        <v/>
      </c>
      <c r="K1923" s="102" t="str">
        <f t="shared" si="324"/>
        <v/>
      </c>
      <c r="L1923" s="102" t="str">
        <f t="shared" si="325"/>
        <v/>
      </c>
      <c r="M1923" s="103" t="str">
        <f ca="1" t="shared" si="326"/>
        <v/>
      </c>
      <c r="N1923" s="103" t="str">
        <f ca="1" t="shared" si="327"/>
        <v/>
      </c>
      <c r="O1923" s="1" t="str">
        <f>IFERROR(VLOOKUP(D1923,ข้อมูลออเดอร์!A:EK,49,0),"")</f>
        <v/>
      </c>
      <c r="P1923" s="1" t="str">
        <f>IF(D1923="","",ข้อมูลออเดอร์!AX1922)</f>
        <v/>
      </c>
      <c r="Q1923" s="1" t="str">
        <f>IF(D1923="","",ข้อมูลออเดอร์!AX1922)</f>
        <v/>
      </c>
      <c r="R1923" s="1" t="str">
        <f t="shared" si="328"/>
        <v/>
      </c>
      <c r="S1923" s="1" t="str">
        <f>IF('ข้อมูลจังหวัด-อำเภอ'!C1922="","",'ข้อมูลจังหวัด-อำเภอ'!C1922)</f>
        <v/>
      </c>
      <c r="T1923" s="1" t="str">
        <f>IF('ข้อมูลจังหวัด-อำเภอ'!D1922="","",'ข้อมูลจังหวัด-อำเภอ'!D1922)</f>
        <v/>
      </c>
      <c r="U1923" s="1" t="str">
        <f>IFERROR(VLOOKUP(D1923,ข้อมูลออเดอร์!A:EK,46,0),"")</f>
        <v/>
      </c>
      <c r="V1923" s="1" t="str">
        <f>IFERROR(VLOOKUP(D1923,ข้อมูลออเดอร์!A:EK,46,0),"")</f>
        <v/>
      </c>
      <c r="W1923" s="1" t="str">
        <f>IFERROR(VLOOKUP(D1923,ข้อมูลออเดอร์!A:EK,48,0),"")</f>
        <v/>
      </c>
      <c r="X1923" s="1" t="str">
        <f t="shared" si="329"/>
        <v/>
      </c>
      <c r="Y1923" s="1"/>
      <c r="Z1923" s="1"/>
      <c r="AA1923" s="1" t="e">
        <f t="shared" si="330"/>
        <v>#N/A</v>
      </c>
      <c r="AB1923" s="1"/>
      <c r="AC1923" s="1"/>
      <c r="AD1923" s="1"/>
      <c r="AE1923" s="1" t="e">
        <f>IF(ข้อมูลน้ำหนักสินค้า!C1922="","",ข้อมูลน้ำหนักสินค้า!C1922)*J1923</f>
        <v>#VALUE!</v>
      </c>
    </row>
    <row r="1924" spans="1:31">
      <c r="A1924" s="1" t="str">
        <f t="shared" ref="A1924:A1987" si="331">IF(D1924="","","EastlyncOffline")</f>
        <v/>
      </c>
      <c r="B1924" s="1" t="str">
        <f t="shared" ref="B1924:B1987" si="332">IF(D1924="","","OFFLINE")</f>
        <v/>
      </c>
      <c r="C1924" s="1" t="str">
        <f t="shared" ref="C1924:C1987" si="333">IF(D1924="","","SALE")</f>
        <v/>
      </c>
      <c r="D1924" s="1" t="str">
        <f>IF(ข้อมูลออเดอร์!A1923="","",ข้อมูลออเดอร์!A1923)</f>
        <v/>
      </c>
      <c r="E1924" s="1" t="str">
        <f>IFERROR(IF(VLOOKUP(D1924,ข้อมูลออเดอร์!A:BV,74,0)="Express delivery","NORMAL",IF(VLOOKUP(D1924,ข้อมูลออเดอร์!A:BV,74,0)="Lalamove","B2B_OFFLINE","")),"")</f>
        <v/>
      </c>
      <c r="F1924" s="1" t="str">
        <f t="shared" ref="F1924:F1987" si="334">IF(D1924="","","EXPRESS")</f>
        <v/>
      </c>
      <c r="G1924" s="1" t="str">
        <f>IF(ข้อมูลออเดอร์!CV1923="","",ข้อมูลออเดอร์!CV1923)</f>
        <v/>
      </c>
      <c r="H1924" s="1" t="str">
        <f>IF(ข้อมูลออเดอร์!CW1923="","",ข้อมูลออเดอร์!CW1923)</f>
        <v/>
      </c>
      <c r="I1924" s="1" t="str">
        <f>IF(ข้อมูลออเดอร์!CV1923="","",ข้อมูลออเดอร์!CV1923)</f>
        <v/>
      </c>
      <c r="J1924" s="1" t="str">
        <f>IF(ข้อมูลออเดอร์!DD1923="","",ข้อมูลออเดอร์!DD1923)</f>
        <v/>
      </c>
      <c r="K1924" s="102" t="str">
        <f t="shared" ref="K1924:K1987" si="335">IF(D1924="","",0)</f>
        <v/>
      </c>
      <c r="L1924" s="102" t="str">
        <f t="shared" ref="L1924:L1987" si="336">IF(D1924="","",0)</f>
        <v/>
      </c>
      <c r="M1924" s="103" t="str">
        <f ca="1" t="shared" ref="M1924:M1987" si="337">IF(D1924="","",NOW())</f>
        <v/>
      </c>
      <c r="N1924" s="103" t="str">
        <f ca="1" t="shared" ref="N1924:N1987" si="338">IF(D1924="","",NOW())</f>
        <v/>
      </c>
      <c r="O1924" s="1" t="str">
        <f>IFERROR(VLOOKUP(D1924,ข้อมูลออเดอร์!A:EK,49,0),"")</f>
        <v/>
      </c>
      <c r="P1924" s="1" t="str">
        <f>IF(D1924="","",ข้อมูลออเดอร์!AX1923)</f>
        <v/>
      </c>
      <c r="Q1924" s="1" t="str">
        <f>IF(D1924="","",ข้อมูลออเดอร์!AX1923)</f>
        <v/>
      </c>
      <c r="R1924" s="1" t="str">
        <f t="shared" ref="R1924:R1987" si="339">IF(D1924="","","TH")</f>
        <v/>
      </c>
      <c r="S1924" s="1" t="str">
        <f>IF('ข้อมูลจังหวัด-อำเภอ'!C1923="","",'ข้อมูลจังหวัด-อำเภอ'!C1923)</f>
        <v/>
      </c>
      <c r="T1924" s="1" t="str">
        <f>IF('ข้อมูลจังหวัด-อำเภอ'!D1923="","",'ข้อมูลจังหวัด-อำเภอ'!D1923)</f>
        <v/>
      </c>
      <c r="U1924" s="1" t="str">
        <f>IFERROR(VLOOKUP(D1924,ข้อมูลออเดอร์!A:EK,46,0),"")</f>
        <v/>
      </c>
      <c r="V1924" s="1" t="str">
        <f>IFERROR(VLOOKUP(D1924,ข้อมูลออเดอร์!A:EK,46,0),"")</f>
        <v/>
      </c>
      <c r="W1924" s="1" t="str">
        <f>IFERROR(VLOOKUP(D1924,ข้อมูลออเดอร์!A:EK,48,0),"")</f>
        <v/>
      </c>
      <c r="X1924" s="1" t="str">
        <f t="shared" ref="X1924:X1987" si="340">IF(D1924="","","COD")</f>
        <v/>
      </c>
      <c r="Y1924" s="1"/>
      <c r="Z1924" s="1"/>
      <c r="AA1924" s="1" t="e">
        <f t="shared" ref="AA1924:AA1987" si="341">SUMIF(W:W,W1924,AE:AE)+0.2</f>
        <v>#N/A</v>
      </c>
      <c r="AB1924" s="1"/>
      <c r="AC1924" s="1"/>
      <c r="AD1924" s="1"/>
      <c r="AE1924" s="1" t="e">
        <f>IF(ข้อมูลน้ำหนักสินค้า!C1923="","",ข้อมูลน้ำหนักสินค้า!C1923)*J1924</f>
        <v>#VALUE!</v>
      </c>
    </row>
    <row r="1925" spans="1:31">
      <c r="A1925" s="1" t="str">
        <f t="shared" si="331"/>
        <v/>
      </c>
      <c r="B1925" s="1" t="str">
        <f t="shared" si="332"/>
        <v/>
      </c>
      <c r="C1925" s="1" t="str">
        <f t="shared" si="333"/>
        <v/>
      </c>
      <c r="D1925" s="1" t="str">
        <f>IF(ข้อมูลออเดอร์!A1924="","",ข้อมูลออเดอร์!A1924)</f>
        <v/>
      </c>
      <c r="E1925" s="1" t="str">
        <f>IFERROR(IF(VLOOKUP(D1925,ข้อมูลออเดอร์!A:BV,74,0)="Express delivery","NORMAL",IF(VLOOKUP(D1925,ข้อมูลออเดอร์!A:BV,74,0)="Lalamove","B2B_OFFLINE","")),"")</f>
        <v/>
      </c>
      <c r="F1925" s="1" t="str">
        <f t="shared" si="334"/>
        <v/>
      </c>
      <c r="G1925" s="1" t="str">
        <f>IF(ข้อมูลออเดอร์!CV1924="","",ข้อมูลออเดอร์!CV1924)</f>
        <v/>
      </c>
      <c r="H1925" s="1" t="str">
        <f>IF(ข้อมูลออเดอร์!CW1924="","",ข้อมูลออเดอร์!CW1924)</f>
        <v/>
      </c>
      <c r="I1925" s="1" t="str">
        <f>IF(ข้อมูลออเดอร์!CV1924="","",ข้อมูลออเดอร์!CV1924)</f>
        <v/>
      </c>
      <c r="J1925" s="1" t="str">
        <f>IF(ข้อมูลออเดอร์!DD1924="","",ข้อมูลออเดอร์!DD1924)</f>
        <v/>
      </c>
      <c r="K1925" s="102" t="str">
        <f t="shared" si="335"/>
        <v/>
      </c>
      <c r="L1925" s="102" t="str">
        <f t="shared" si="336"/>
        <v/>
      </c>
      <c r="M1925" s="103" t="str">
        <f ca="1" t="shared" si="337"/>
        <v/>
      </c>
      <c r="N1925" s="103" t="str">
        <f ca="1" t="shared" si="338"/>
        <v/>
      </c>
      <c r="O1925" s="1" t="str">
        <f>IFERROR(VLOOKUP(D1925,ข้อมูลออเดอร์!A:EK,49,0),"")</f>
        <v/>
      </c>
      <c r="P1925" s="1" t="str">
        <f>IF(D1925="","",ข้อมูลออเดอร์!AX1924)</f>
        <v/>
      </c>
      <c r="Q1925" s="1" t="str">
        <f>IF(D1925="","",ข้อมูลออเดอร์!AX1924)</f>
        <v/>
      </c>
      <c r="R1925" s="1" t="str">
        <f t="shared" si="339"/>
        <v/>
      </c>
      <c r="S1925" s="1" t="str">
        <f>IF('ข้อมูลจังหวัด-อำเภอ'!C1924="","",'ข้อมูลจังหวัด-อำเภอ'!C1924)</f>
        <v/>
      </c>
      <c r="T1925" s="1" t="str">
        <f>IF('ข้อมูลจังหวัด-อำเภอ'!D1924="","",'ข้อมูลจังหวัด-อำเภอ'!D1924)</f>
        <v/>
      </c>
      <c r="U1925" s="1" t="str">
        <f>IFERROR(VLOOKUP(D1925,ข้อมูลออเดอร์!A:EK,46,0),"")</f>
        <v/>
      </c>
      <c r="V1925" s="1" t="str">
        <f>IFERROR(VLOOKUP(D1925,ข้อมูลออเดอร์!A:EK,46,0),"")</f>
        <v/>
      </c>
      <c r="W1925" s="1" t="str">
        <f>IFERROR(VLOOKUP(D1925,ข้อมูลออเดอร์!A:EK,48,0),"")</f>
        <v/>
      </c>
      <c r="X1925" s="1" t="str">
        <f t="shared" si="340"/>
        <v/>
      </c>
      <c r="Y1925" s="1"/>
      <c r="Z1925" s="1"/>
      <c r="AA1925" s="1" t="e">
        <f t="shared" si="341"/>
        <v>#N/A</v>
      </c>
      <c r="AB1925" s="1"/>
      <c r="AC1925" s="1"/>
      <c r="AD1925" s="1"/>
      <c r="AE1925" s="1" t="e">
        <f>IF(ข้อมูลน้ำหนักสินค้า!C1924="","",ข้อมูลน้ำหนักสินค้า!C1924)*J1925</f>
        <v>#VALUE!</v>
      </c>
    </row>
    <row r="1926" spans="1:31">
      <c r="A1926" s="1" t="str">
        <f t="shared" si="331"/>
        <v/>
      </c>
      <c r="B1926" s="1" t="str">
        <f t="shared" si="332"/>
        <v/>
      </c>
      <c r="C1926" s="1" t="str">
        <f t="shared" si="333"/>
        <v/>
      </c>
      <c r="D1926" s="1" t="str">
        <f>IF(ข้อมูลออเดอร์!A1925="","",ข้อมูลออเดอร์!A1925)</f>
        <v/>
      </c>
      <c r="E1926" s="1" t="str">
        <f>IFERROR(IF(VLOOKUP(D1926,ข้อมูลออเดอร์!A:BV,74,0)="Express delivery","NORMAL",IF(VLOOKUP(D1926,ข้อมูลออเดอร์!A:BV,74,0)="Lalamove","B2B_OFFLINE","")),"")</f>
        <v/>
      </c>
      <c r="F1926" s="1" t="str">
        <f t="shared" si="334"/>
        <v/>
      </c>
      <c r="G1926" s="1" t="str">
        <f>IF(ข้อมูลออเดอร์!CV1925="","",ข้อมูลออเดอร์!CV1925)</f>
        <v/>
      </c>
      <c r="H1926" s="1" t="str">
        <f>IF(ข้อมูลออเดอร์!CW1925="","",ข้อมูลออเดอร์!CW1925)</f>
        <v/>
      </c>
      <c r="I1926" s="1" t="str">
        <f>IF(ข้อมูลออเดอร์!CV1925="","",ข้อมูลออเดอร์!CV1925)</f>
        <v/>
      </c>
      <c r="J1926" s="1" t="str">
        <f>IF(ข้อมูลออเดอร์!DD1925="","",ข้อมูลออเดอร์!DD1925)</f>
        <v/>
      </c>
      <c r="K1926" s="102" t="str">
        <f t="shared" si="335"/>
        <v/>
      </c>
      <c r="L1926" s="102" t="str">
        <f t="shared" si="336"/>
        <v/>
      </c>
      <c r="M1926" s="103" t="str">
        <f ca="1" t="shared" si="337"/>
        <v/>
      </c>
      <c r="N1926" s="103" t="str">
        <f ca="1" t="shared" si="338"/>
        <v/>
      </c>
      <c r="O1926" s="1" t="str">
        <f>IFERROR(VLOOKUP(D1926,ข้อมูลออเดอร์!A:EK,49,0),"")</f>
        <v/>
      </c>
      <c r="P1926" s="1" t="str">
        <f>IF(D1926="","",ข้อมูลออเดอร์!AX1925)</f>
        <v/>
      </c>
      <c r="Q1926" s="1" t="str">
        <f>IF(D1926="","",ข้อมูลออเดอร์!AX1925)</f>
        <v/>
      </c>
      <c r="R1926" s="1" t="str">
        <f t="shared" si="339"/>
        <v/>
      </c>
      <c r="S1926" s="1" t="str">
        <f>IF('ข้อมูลจังหวัด-อำเภอ'!C1925="","",'ข้อมูลจังหวัด-อำเภอ'!C1925)</f>
        <v/>
      </c>
      <c r="T1926" s="1" t="str">
        <f>IF('ข้อมูลจังหวัด-อำเภอ'!D1925="","",'ข้อมูลจังหวัด-อำเภอ'!D1925)</f>
        <v/>
      </c>
      <c r="U1926" s="1" t="str">
        <f>IFERROR(VLOOKUP(D1926,ข้อมูลออเดอร์!A:EK,46,0),"")</f>
        <v/>
      </c>
      <c r="V1926" s="1" t="str">
        <f>IFERROR(VLOOKUP(D1926,ข้อมูลออเดอร์!A:EK,46,0),"")</f>
        <v/>
      </c>
      <c r="W1926" s="1" t="str">
        <f>IFERROR(VLOOKUP(D1926,ข้อมูลออเดอร์!A:EK,48,0),"")</f>
        <v/>
      </c>
      <c r="X1926" s="1" t="str">
        <f t="shared" si="340"/>
        <v/>
      </c>
      <c r="Y1926" s="1"/>
      <c r="Z1926" s="1"/>
      <c r="AA1926" s="1" t="e">
        <f t="shared" si="341"/>
        <v>#N/A</v>
      </c>
      <c r="AB1926" s="1"/>
      <c r="AC1926" s="1"/>
      <c r="AD1926" s="1"/>
      <c r="AE1926" s="1" t="e">
        <f>IF(ข้อมูลน้ำหนักสินค้า!C1925="","",ข้อมูลน้ำหนักสินค้า!C1925)*J1926</f>
        <v>#VALUE!</v>
      </c>
    </row>
    <row r="1927" spans="1:31">
      <c r="A1927" s="1" t="str">
        <f t="shared" si="331"/>
        <v/>
      </c>
      <c r="B1927" s="1" t="str">
        <f t="shared" si="332"/>
        <v/>
      </c>
      <c r="C1927" s="1" t="str">
        <f t="shared" si="333"/>
        <v/>
      </c>
      <c r="D1927" s="1" t="str">
        <f>IF(ข้อมูลออเดอร์!A1926="","",ข้อมูลออเดอร์!A1926)</f>
        <v/>
      </c>
      <c r="E1927" s="1" t="str">
        <f>IFERROR(IF(VLOOKUP(D1927,ข้อมูลออเดอร์!A:BV,74,0)="Express delivery","NORMAL",IF(VLOOKUP(D1927,ข้อมูลออเดอร์!A:BV,74,0)="Lalamove","B2B_OFFLINE","")),"")</f>
        <v/>
      </c>
      <c r="F1927" s="1" t="str">
        <f t="shared" si="334"/>
        <v/>
      </c>
      <c r="G1927" s="1" t="str">
        <f>IF(ข้อมูลออเดอร์!CV1926="","",ข้อมูลออเดอร์!CV1926)</f>
        <v/>
      </c>
      <c r="H1927" s="1" t="str">
        <f>IF(ข้อมูลออเดอร์!CW1926="","",ข้อมูลออเดอร์!CW1926)</f>
        <v/>
      </c>
      <c r="I1927" s="1" t="str">
        <f>IF(ข้อมูลออเดอร์!CV1926="","",ข้อมูลออเดอร์!CV1926)</f>
        <v/>
      </c>
      <c r="J1927" s="1" t="str">
        <f>IF(ข้อมูลออเดอร์!DD1926="","",ข้อมูลออเดอร์!DD1926)</f>
        <v/>
      </c>
      <c r="K1927" s="102" t="str">
        <f t="shared" si="335"/>
        <v/>
      </c>
      <c r="L1927" s="102" t="str">
        <f t="shared" si="336"/>
        <v/>
      </c>
      <c r="M1927" s="103" t="str">
        <f ca="1" t="shared" si="337"/>
        <v/>
      </c>
      <c r="N1927" s="103" t="str">
        <f ca="1" t="shared" si="338"/>
        <v/>
      </c>
      <c r="O1927" s="1" t="str">
        <f>IFERROR(VLOOKUP(D1927,ข้อมูลออเดอร์!A:EK,49,0),"")</f>
        <v/>
      </c>
      <c r="P1927" s="1" t="str">
        <f>IF(D1927="","",ข้อมูลออเดอร์!AX1926)</f>
        <v/>
      </c>
      <c r="Q1927" s="1" t="str">
        <f>IF(D1927="","",ข้อมูลออเดอร์!AX1926)</f>
        <v/>
      </c>
      <c r="R1927" s="1" t="str">
        <f t="shared" si="339"/>
        <v/>
      </c>
      <c r="S1927" s="1" t="str">
        <f>IF('ข้อมูลจังหวัด-อำเภอ'!C1926="","",'ข้อมูลจังหวัด-อำเภอ'!C1926)</f>
        <v/>
      </c>
      <c r="T1927" s="1" t="str">
        <f>IF('ข้อมูลจังหวัด-อำเภอ'!D1926="","",'ข้อมูลจังหวัด-อำเภอ'!D1926)</f>
        <v/>
      </c>
      <c r="U1927" s="1" t="str">
        <f>IFERROR(VLOOKUP(D1927,ข้อมูลออเดอร์!A:EK,46,0),"")</f>
        <v/>
      </c>
      <c r="V1927" s="1" t="str">
        <f>IFERROR(VLOOKUP(D1927,ข้อมูลออเดอร์!A:EK,46,0),"")</f>
        <v/>
      </c>
      <c r="W1927" s="1" t="str">
        <f>IFERROR(VLOOKUP(D1927,ข้อมูลออเดอร์!A:EK,48,0),"")</f>
        <v/>
      </c>
      <c r="X1927" s="1" t="str">
        <f t="shared" si="340"/>
        <v/>
      </c>
      <c r="Y1927" s="1"/>
      <c r="Z1927" s="1"/>
      <c r="AA1927" s="1" t="e">
        <f t="shared" si="341"/>
        <v>#N/A</v>
      </c>
      <c r="AB1927" s="1"/>
      <c r="AC1927" s="1"/>
      <c r="AD1927" s="1"/>
      <c r="AE1927" s="1" t="e">
        <f>IF(ข้อมูลน้ำหนักสินค้า!C1926="","",ข้อมูลน้ำหนักสินค้า!C1926)*J1927</f>
        <v>#VALUE!</v>
      </c>
    </row>
    <row r="1928" spans="1:31">
      <c r="A1928" s="1" t="str">
        <f t="shared" si="331"/>
        <v/>
      </c>
      <c r="B1928" s="1" t="str">
        <f t="shared" si="332"/>
        <v/>
      </c>
      <c r="C1928" s="1" t="str">
        <f t="shared" si="333"/>
        <v/>
      </c>
      <c r="D1928" s="1" t="str">
        <f>IF(ข้อมูลออเดอร์!A1927="","",ข้อมูลออเดอร์!A1927)</f>
        <v/>
      </c>
      <c r="E1928" s="1" t="str">
        <f>IFERROR(IF(VLOOKUP(D1928,ข้อมูลออเดอร์!A:BV,74,0)="Express delivery","NORMAL",IF(VLOOKUP(D1928,ข้อมูลออเดอร์!A:BV,74,0)="Lalamove","B2B_OFFLINE","")),"")</f>
        <v/>
      </c>
      <c r="F1928" s="1" t="str">
        <f t="shared" si="334"/>
        <v/>
      </c>
      <c r="G1928" s="1" t="str">
        <f>IF(ข้อมูลออเดอร์!CV1927="","",ข้อมูลออเดอร์!CV1927)</f>
        <v/>
      </c>
      <c r="H1928" s="1" t="str">
        <f>IF(ข้อมูลออเดอร์!CW1927="","",ข้อมูลออเดอร์!CW1927)</f>
        <v/>
      </c>
      <c r="I1928" s="1" t="str">
        <f>IF(ข้อมูลออเดอร์!CV1927="","",ข้อมูลออเดอร์!CV1927)</f>
        <v/>
      </c>
      <c r="J1928" s="1" t="str">
        <f>IF(ข้อมูลออเดอร์!DD1927="","",ข้อมูลออเดอร์!DD1927)</f>
        <v/>
      </c>
      <c r="K1928" s="102" t="str">
        <f t="shared" si="335"/>
        <v/>
      </c>
      <c r="L1928" s="102" t="str">
        <f t="shared" si="336"/>
        <v/>
      </c>
      <c r="M1928" s="103" t="str">
        <f ca="1" t="shared" si="337"/>
        <v/>
      </c>
      <c r="N1928" s="103" t="str">
        <f ca="1" t="shared" si="338"/>
        <v/>
      </c>
      <c r="O1928" s="1" t="str">
        <f>IFERROR(VLOOKUP(D1928,ข้อมูลออเดอร์!A:EK,49,0),"")</f>
        <v/>
      </c>
      <c r="P1928" s="1" t="str">
        <f>IF(D1928="","",ข้อมูลออเดอร์!AX1927)</f>
        <v/>
      </c>
      <c r="Q1928" s="1" t="str">
        <f>IF(D1928="","",ข้อมูลออเดอร์!AX1927)</f>
        <v/>
      </c>
      <c r="R1928" s="1" t="str">
        <f t="shared" si="339"/>
        <v/>
      </c>
      <c r="S1928" s="1" t="str">
        <f>IF('ข้อมูลจังหวัด-อำเภอ'!C1927="","",'ข้อมูลจังหวัด-อำเภอ'!C1927)</f>
        <v/>
      </c>
      <c r="T1928" s="1" t="str">
        <f>IF('ข้อมูลจังหวัด-อำเภอ'!D1927="","",'ข้อมูลจังหวัด-อำเภอ'!D1927)</f>
        <v/>
      </c>
      <c r="U1928" s="1" t="str">
        <f>IFERROR(VLOOKUP(D1928,ข้อมูลออเดอร์!A:EK,46,0),"")</f>
        <v/>
      </c>
      <c r="V1928" s="1" t="str">
        <f>IFERROR(VLOOKUP(D1928,ข้อมูลออเดอร์!A:EK,46,0),"")</f>
        <v/>
      </c>
      <c r="W1928" s="1" t="str">
        <f>IFERROR(VLOOKUP(D1928,ข้อมูลออเดอร์!A:EK,48,0),"")</f>
        <v/>
      </c>
      <c r="X1928" s="1" t="str">
        <f t="shared" si="340"/>
        <v/>
      </c>
      <c r="Y1928" s="1"/>
      <c r="Z1928" s="1"/>
      <c r="AA1928" s="1" t="e">
        <f t="shared" si="341"/>
        <v>#N/A</v>
      </c>
      <c r="AB1928" s="1"/>
      <c r="AC1928" s="1"/>
      <c r="AD1928" s="1"/>
      <c r="AE1928" s="1" t="e">
        <f>IF(ข้อมูลน้ำหนักสินค้า!C1927="","",ข้อมูลน้ำหนักสินค้า!C1927)*J1928</f>
        <v>#VALUE!</v>
      </c>
    </row>
    <row r="1929" spans="1:31">
      <c r="A1929" s="1" t="str">
        <f t="shared" si="331"/>
        <v/>
      </c>
      <c r="B1929" s="1" t="str">
        <f t="shared" si="332"/>
        <v/>
      </c>
      <c r="C1929" s="1" t="str">
        <f t="shared" si="333"/>
        <v/>
      </c>
      <c r="D1929" s="1" t="str">
        <f>IF(ข้อมูลออเดอร์!A1928="","",ข้อมูลออเดอร์!A1928)</f>
        <v/>
      </c>
      <c r="E1929" s="1" t="str">
        <f>IFERROR(IF(VLOOKUP(D1929,ข้อมูลออเดอร์!A:BV,74,0)="Express delivery","NORMAL",IF(VLOOKUP(D1929,ข้อมูลออเดอร์!A:BV,74,0)="Lalamove","B2B_OFFLINE","")),"")</f>
        <v/>
      </c>
      <c r="F1929" s="1" t="str">
        <f t="shared" si="334"/>
        <v/>
      </c>
      <c r="G1929" s="1" t="str">
        <f>IF(ข้อมูลออเดอร์!CV1928="","",ข้อมูลออเดอร์!CV1928)</f>
        <v/>
      </c>
      <c r="H1929" s="1" t="str">
        <f>IF(ข้อมูลออเดอร์!CW1928="","",ข้อมูลออเดอร์!CW1928)</f>
        <v/>
      </c>
      <c r="I1929" s="1" t="str">
        <f>IF(ข้อมูลออเดอร์!CV1928="","",ข้อมูลออเดอร์!CV1928)</f>
        <v/>
      </c>
      <c r="J1929" s="1" t="str">
        <f>IF(ข้อมูลออเดอร์!DD1928="","",ข้อมูลออเดอร์!DD1928)</f>
        <v/>
      </c>
      <c r="K1929" s="102" t="str">
        <f t="shared" si="335"/>
        <v/>
      </c>
      <c r="L1929" s="102" t="str">
        <f t="shared" si="336"/>
        <v/>
      </c>
      <c r="M1929" s="103" t="str">
        <f ca="1" t="shared" si="337"/>
        <v/>
      </c>
      <c r="N1929" s="103" t="str">
        <f ca="1" t="shared" si="338"/>
        <v/>
      </c>
      <c r="O1929" s="1" t="str">
        <f>IFERROR(VLOOKUP(D1929,ข้อมูลออเดอร์!A:EK,49,0),"")</f>
        <v/>
      </c>
      <c r="P1929" s="1" t="str">
        <f>IF(D1929="","",ข้อมูลออเดอร์!AX1928)</f>
        <v/>
      </c>
      <c r="Q1929" s="1" t="str">
        <f>IF(D1929="","",ข้อมูลออเดอร์!AX1928)</f>
        <v/>
      </c>
      <c r="R1929" s="1" t="str">
        <f t="shared" si="339"/>
        <v/>
      </c>
      <c r="S1929" s="1" t="str">
        <f>IF('ข้อมูลจังหวัด-อำเภอ'!C1928="","",'ข้อมูลจังหวัด-อำเภอ'!C1928)</f>
        <v/>
      </c>
      <c r="T1929" s="1" t="str">
        <f>IF('ข้อมูลจังหวัด-อำเภอ'!D1928="","",'ข้อมูลจังหวัด-อำเภอ'!D1928)</f>
        <v/>
      </c>
      <c r="U1929" s="1" t="str">
        <f>IFERROR(VLOOKUP(D1929,ข้อมูลออเดอร์!A:EK,46,0),"")</f>
        <v/>
      </c>
      <c r="V1929" s="1" t="str">
        <f>IFERROR(VLOOKUP(D1929,ข้อมูลออเดอร์!A:EK,46,0),"")</f>
        <v/>
      </c>
      <c r="W1929" s="1" t="str">
        <f>IFERROR(VLOOKUP(D1929,ข้อมูลออเดอร์!A:EK,48,0),"")</f>
        <v/>
      </c>
      <c r="X1929" s="1" t="str">
        <f t="shared" si="340"/>
        <v/>
      </c>
      <c r="Y1929" s="1"/>
      <c r="Z1929" s="1"/>
      <c r="AA1929" s="1" t="e">
        <f t="shared" si="341"/>
        <v>#N/A</v>
      </c>
      <c r="AB1929" s="1"/>
      <c r="AC1929" s="1"/>
      <c r="AD1929" s="1"/>
      <c r="AE1929" s="1" t="e">
        <f>IF(ข้อมูลน้ำหนักสินค้า!C1928="","",ข้อมูลน้ำหนักสินค้า!C1928)*J1929</f>
        <v>#VALUE!</v>
      </c>
    </row>
    <row r="1930" spans="1:31">
      <c r="A1930" s="1" t="str">
        <f t="shared" si="331"/>
        <v/>
      </c>
      <c r="B1930" s="1" t="str">
        <f t="shared" si="332"/>
        <v/>
      </c>
      <c r="C1930" s="1" t="str">
        <f t="shared" si="333"/>
        <v/>
      </c>
      <c r="D1930" s="1" t="str">
        <f>IF(ข้อมูลออเดอร์!A1929="","",ข้อมูลออเดอร์!A1929)</f>
        <v/>
      </c>
      <c r="E1930" s="1" t="str">
        <f>IFERROR(IF(VLOOKUP(D1930,ข้อมูลออเดอร์!A:BV,74,0)="Express delivery","NORMAL",IF(VLOOKUP(D1930,ข้อมูลออเดอร์!A:BV,74,0)="Lalamove","B2B_OFFLINE","")),"")</f>
        <v/>
      </c>
      <c r="F1930" s="1" t="str">
        <f t="shared" si="334"/>
        <v/>
      </c>
      <c r="G1930" s="1" t="str">
        <f>IF(ข้อมูลออเดอร์!CV1929="","",ข้อมูลออเดอร์!CV1929)</f>
        <v/>
      </c>
      <c r="H1930" s="1" t="str">
        <f>IF(ข้อมูลออเดอร์!CW1929="","",ข้อมูลออเดอร์!CW1929)</f>
        <v/>
      </c>
      <c r="I1930" s="1" t="str">
        <f>IF(ข้อมูลออเดอร์!CV1929="","",ข้อมูลออเดอร์!CV1929)</f>
        <v/>
      </c>
      <c r="J1930" s="1" t="str">
        <f>IF(ข้อมูลออเดอร์!DD1929="","",ข้อมูลออเดอร์!DD1929)</f>
        <v/>
      </c>
      <c r="K1930" s="102" t="str">
        <f t="shared" si="335"/>
        <v/>
      </c>
      <c r="L1930" s="102" t="str">
        <f t="shared" si="336"/>
        <v/>
      </c>
      <c r="M1930" s="103" t="str">
        <f ca="1" t="shared" si="337"/>
        <v/>
      </c>
      <c r="N1930" s="103" t="str">
        <f ca="1" t="shared" si="338"/>
        <v/>
      </c>
      <c r="O1930" s="1" t="str">
        <f>IFERROR(VLOOKUP(D1930,ข้อมูลออเดอร์!A:EK,49,0),"")</f>
        <v/>
      </c>
      <c r="P1930" s="1" t="str">
        <f>IF(D1930="","",ข้อมูลออเดอร์!AX1929)</f>
        <v/>
      </c>
      <c r="Q1930" s="1" t="str">
        <f>IF(D1930="","",ข้อมูลออเดอร์!AX1929)</f>
        <v/>
      </c>
      <c r="R1930" s="1" t="str">
        <f t="shared" si="339"/>
        <v/>
      </c>
      <c r="S1930" s="1" t="str">
        <f>IF('ข้อมูลจังหวัด-อำเภอ'!C1929="","",'ข้อมูลจังหวัด-อำเภอ'!C1929)</f>
        <v/>
      </c>
      <c r="T1930" s="1" t="str">
        <f>IF('ข้อมูลจังหวัด-อำเภอ'!D1929="","",'ข้อมูลจังหวัด-อำเภอ'!D1929)</f>
        <v/>
      </c>
      <c r="U1930" s="1" t="str">
        <f>IFERROR(VLOOKUP(D1930,ข้อมูลออเดอร์!A:EK,46,0),"")</f>
        <v/>
      </c>
      <c r="V1930" s="1" t="str">
        <f>IFERROR(VLOOKUP(D1930,ข้อมูลออเดอร์!A:EK,46,0),"")</f>
        <v/>
      </c>
      <c r="W1930" s="1" t="str">
        <f>IFERROR(VLOOKUP(D1930,ข้อมูลออเดอร์!A:EK,48,0),"")</f>
        <v/>
      </c>
      <c r="X1930" s="1" t="str">
        <f t="shared" si="340"/>
        <v/>
      </c>
      <c r="Y1930" s="1"/>
      <c r="Z1930" s="1"/>
      <c r="AA1930" s="1" t="e">
        <f t="shared" si="341"/>
        <v>#N/A</v>
      </c>
      <c r="AB1930" s="1"/>
      <c r="AC1930" s="1"/>
      <c r="AD1930" s="1"/>
      <c r="AE1930" s="1" t="e">
        <f>IF(ข้อมูลน้ำหนักสินค้า!C1929="","",ข้อมูลน้ำหนักสินค้า!C1929)*J1930</f>
        <v>#VALUE!</v>
      </c>
    </row>
    <row r="1931" spans="1:31">
      <c r="A1931" s="1" t="str">
        <f t="shared" si="331"/>
        <v/>
      </c>
      <c r="B1931" s="1" t="str">
        <f t="shared" si="332"/>
        <v/>
      </c>
      <c r="C1931" s="1" t="str">
        <f t="shared" si="333"/>
        <v/>
      </c>
      <c r="D1931" s="1" t="str">
        <f>IF(ข้อมูลออเดอร์!A1930="","",ข้อมูลออเดอร์!A1930)</f>
        <v/>
      </c>
      <c r="E1931" s="1" t="str">
        <f>IFERROR(IF(VLOOKUP(D1931,ข้อมูลออเดอร์!A:BV,74,0)="Express delivery","NORMAL",IF(VLOOKUP(D1931,ข้อมูลออเดอร์!A:BV,74,0)="Lalamove","B2B_OFFLINE","")),"")</f>
        <v/>
      </c>
      <c r="F1931" s="1" t="str">
        <f t="shared" si="334"/>
        <v/>
      </c>
      <c r="G1931" s="1" t="str">
        <f>IF(ข้อมูลออเดอร์!CV1930="","",ข้อมูลออเดอร์!CV1930)</f>
        <v/>
      </c>
      <c r="H1931" s="1" t="str">
        <f>IF(ข้อมูลออเดอร์!CW1930="","",ข้อมูลออเดอร์!CW1930)</f>
        <v/>
      </c>
      <c r="I1931" s="1" t="str">
        <f>IF(ข้อมูลออเดอร์!CV1930="","",ข้อมูลออเดอร์!CV1930)</f>
        <v/>
      </c>
      <c r="J1931" s="1" t="str">
        <f>IF(ข้อมูลออเดอร์!DD1930="","",ข้อมูลออเดอร์!DD1930)</f>
        <v/>
      </c>
      <c r="K1931" s="102" t="str">
        <f t="shared" si="335"/>
        <v/>
      </c>
      <c r="L1931" s="102" t="str">
        <f t="shared" si="336"/>
        <v/>
      </c>
      <c r="M1931" s="103" t="str">
        <f ca="1" t="shared" si="337"/>
        <v/>
      </c>
      <c r="N1931" s="103" t="str">
        <f ca="1" t="shared" si="338"/>
        <v/>
      </c>
      <c r="O1931" s="1" t="str">
        <f>IFERROR(VLOOKUP(D1931,ข้อมูลออเดอร์!A:EK,49,0),"")</f>
        <v/>
      </c>
      <c r="P1931" s="1" t="str">
        <f>IF(D1931="","",ข้อมูลออเดอร์!AX1930)</f>
        <v/>
      </c>
      <c r="Q1931" s="1" t="str">
        <f>IF(D1931="","",ข้อมูลออเดอร์!AX1930)</f>
        <v/>
      </c>
      <c r="R1931" s="1" t="str">
        <f t="shared" si="339"/>
        <v/>
      </c>
      <c r="S1931" s="1" t="str">
        <f>IF('ข้อมูลจังหวัด-อำเภอ'!C1930="","",'ข้อมูลจังหวัด-อำเภอ'!C1930)</f>
        <v/>
      </c>
      <c r="T1931" s="1" t="str">
        <f>IF('ข้อมูลจังหวัด-อำเภอ'!D1930="","",'ข้อมูลจังหวัด-อำเภอ'!D1930)</f>
        <v/>
      </c>
      <c r="U1931" s="1" t="str">
        <f>IFERROR(VLOOKUP(D1931,ข้อมูลออเดอร์!A:EK,46,0),"")</f>
        <v/>
      </c>
      <c r="V1931" s="1" t="str">
        <f>IFERROR(VLOOKUP(D1931,ข้อมูลออเดอร์!A:EK,46,0),"")</f>
        <v/>
      </c>
      <c r="W1931" s="1" t="str">
        <f>IFERROR(VLOOKUP(D1931,ข้อมูลออเดอร์!A:EK,48,0),"")</f>
        <v/>
      </c>
      <c r="X1931" s="1" t="str">
        <f t="shared" si="340"/>
        <v/>
      </c>
      <c r="Y1931" s="1"/>
      <c r="Z1931" s="1"/>
      <c r="AA1931" s="1" t="e">
        <f t="shared" si="341"/>
        <v>#N/A</v>
      </c>
      <c r="AB1931" s="1"/>
      <c r="AC1931" s="1"/>
      <c r="AD1931" s="1"/>
      <c r="AE1931" s="1" t="e">
        <f>IF(ข้อมูลน้ำหนักสินค้า!C1930="","",ข้อมูลน้ำหนักสินค้า!C1930)*J1931</f>
        <v>#VALUE!</v>
      </c>
    </row>
    <row r="1932" spans="1:31">
      <c r="A1932" s="1" t="str">
        <f t="shared" si="331"/>
        <v/>
      </c>
      <c r="B1932" s="1" t="str">
        <f t="shared" si="332"/>
        <v/>
      </c>
      <c r="C1932" s="1" t="str">
        <f t="shared" si="333"/>
        <v/>
      </c>
      <c r="D1932" s="1" t="str">
        <f>IF(ข้อมูลออเดอร์!A1931="","",ข้อมูลออเดอร์!A1931)</f>
        <v/>
      </c>
      <c r="E1932" s="1" t="str">
        <f>IFERROR(IF(VLOOKUP(D1932,ข้อมูลออเดอร์!A:BV,74,0)="Express delivery","NORMAL",IF(VLOOKUP(D1932,ข้อมูลออเดอร์!A:BV,74,0)="Lalamove","B2B_OFFLINE","")),"")</f>
        <v/>
      </c>
      <c r="F1932" s="1" t="str">
        <f t="shared" si="334"/>
        <v/>
      </c>
      <c r="G1932" s="1" t="str">
        <f>IF(ข้อมูลออเดอร์!CV1931="","",ข้อมูลออเดอร์!CV1931)</f>
        <v/>
      </c>
      <c r="H1932" s="1" t="str">
        <f>IF(ข้อมูลออเดอร์!CW1931="","",ข้อมูลออเดอร์!CW1931)</f>
        <v/>
      </c>
      <c r="I1932" s="1" t="str">
        <f>IF(ข้อมูลออเดอร์!CV1931="","",ข้อมูลออเดอร์!CV1931)</f>
        <v/>
      </c>
      <c r="J1932" s="1" t="str">
        <f>IF(ข้อมูลออเดอร์!DD1931="","",ข้อมูลออเดอร์!DD1931)</f>
        <v/>
      </c>
      <c r="K1932" s="102" t="str">
        <f t="shared" si="335"/>
        <v/>
      </c>
      <c r="L1932" s="102" t="str">
        <f t="shared" si="336"/>
        <v/>
      </c>
      <c r="M1932" s="103" t="str">
        <f ca="1" t="shared" si="337"/>
        <v/>
      </c>
      <c r="N1932" s="103" t="str">
        <f ca="1" t="shared" si="338"/>
        <v/>
      </c>
      <c r="O1932" s="1" t="str">
        <f>IFERROR(VLOOKUP(D1932,ข้อมูลออเดอร์!A:EK,49,0),"")</f>
        <v/>
      </c>
      <c r="P1932" s="1" t="str">
        <f>IF(D1932="","",ข้อมูลออเดอร์!AX1931)</f>
        <v/>
      </c>
      <c r="Q1932" s="1" t="str">
        <f>IF(D1932="","",ข้อมูลออเดอร์!AX1931)</f>
        <v/>
      </c>
      <c r="R1932" s="1" t="str">
        <f t="shared" si="339"/>
        <v/>
      </c>
      <c r="S1932" s="1" t="str">
        <f>IF('ข้อมูลจังหวัด-อำเภอ'!C1931="","",'ข้อมูลจังหวัด-อำเภอ'!C1931)</f>
        <v/>
      </c>
      <c r="T1932" s="1" t="str">
        <f>IF('ข้อมูลจังหวัด-อำเภอ'!D1931="","",'ข้อมูลจังหวัด-อำเภอ'!D1931)</f>
        <v/>
      </c>
      <c r="U1932" s="1" t="str">
        <f>IFERROR(VLOOKUP(D1932,ข้อมูลออเดอร์!A:EK,46,0),"")</f>
        <v/>
      </c>
      <c r="V1932" s="1" t="str">
        <f>IFERROR(VLOOKUP(D1932,ข้อมูลออเดอร์!A:EK,46,0),"")</f>
        <v/>
      </c>
      <c r="W1932" s="1" t="str">
        <f>IFERROR(VLOOKUP(D1932,ข้อมูลออเดอร์!A:EK,48,0),"")</f>
        <v/>
      </c>
      <c r="X1932" s="1" t="str">
        <f t="shared" si="340"/>
        <v/>
      </c>
      <c r="Y1932" s="1"/>
      <c r="Z1932" s="1"/>
      <c r="AA1932" s="1" t="e">
        <f t="shared" si="341"/>
        <v>#N/A</v>
      </c>
      <c r="AB1932" s="1"/>
      <c r="AC1932" s="1"/>
      <c r="AD1932" s="1"/>
      <c r="AE1932" s="1" t="e">
        <f>IF(ข้อมูลน้ำหนักสินค้า!C1931="","",ข้อมูลน้ำหนักสินค้า!C1931)*J1932</f>
        <v>#VALUE!</v>
      </c>
    </row>
    <row r="1933" spans="1:31">
      <c r="A1933" s="1" t="str">
        <f t="shared" si="331"/>
        <v/>
      </c>
      <c r="B1933" s="1" t="str">
        <f t="shared" si="332"/>
        <v/>
      </c>
      <c r="C1933" s="1" t="str">
        <f t="shared" si="333"/>
        <v/>
      </c>
      <c r="D1933" s="1" t="str">
        <f>IF(ข้อมูลออเดอร์!A1932="","",ข้อมูลออเดอร์!A1932)</f>
        <v/>
      </c>
      <c r="E1933" s="1" t="str">
        <f>IFERROR(IF(VLOOKUP(D1933,ข้อมูลออเดอร์!A:BV,74,0)="Express delivery","NORMAL",IF(VLOOKUP(D1933,ข้อมูลออเดอร์!A:BV,74,0)="Lalamove","B2B_OFFLINE","")),"")</f>
        <v/>
      </c>
      <c r="F1933" s="1" t="str">
        <f t="shared" si="334"/>
        <v/>
      </c>
      <c r="G1933" s="1" t="str">
        <f>IF(ข้อมูลออเดอร์!CV1932="","",ข้อมูลออเดอร์!CV1932)</f>
        <v/>
      </c>
      <c r="H1933" s="1" t="str">
        <f>IF(ข้อมูลออเดอร์!CW1932="","",ข้อมูลออเดอร์!CW1932)</f>
        <v/>
      </c>
      <c r="I1933" s="1" t="str">
        <f>IF(ข้อมูลออเดอร์!CV1932="","",ข้อมูลออเดอร์!CV1932)</f>
        <v/>
      </c>
      <c r="J1933" s="1" t="str">
        <f>IF(ข้อมูลออเดอร์!DD1932="","",ข้อมูลออเดอร์!DD1932)</f>
        <v/>
      </c>
      <c r="K1933" s="102" t="str">
        <f t="shared" si="335"/>
        <v/>
      </c>
      <c r="L1933" s="102" t="str">
        <f t="shared" si="336"/>
        <v/>
      </c>
      <c r="M1933" s="103" t="str">
        <f ca="1" t="shared" si="337"/>
        <v/>
      </c>
      <c r="N1933" s="103" t="str">
        <f ca="1" t="shared" si="338"/>
        <v/>
      </c>
      <c r="O1933" s="1" t="str">
        <f>IFERROR(VLOOKUP(D1933,ข้อมูลออเดอร์!A:EK,49,0),"")</f>
        <v/>
      </c>
      <c r="P1933" s="1" t="str">
        <f>IF(D1933="","",ข้อมูลออเดอร์!AX1932)</f>
        <v/>
      </c>
      <c r="Q1933" s="1" t="str">
        <f>IF(D1933="","",ข้อมูลออเดอร์!AX1932)</f>
        <v/>
      </c>
      <c r="R1933" s="1" t="str">
        <f t="shared" si="339"/>
        <v/>
      </c>
      <c r="S1933" s="1" t="str">
        <f>IF('ข้อมูลจังหวัด-อำเภอ'!C1932="","",'ข้อมูลจังหวัด-อำเภอ'!C1932)</f>
        <v/>
      </c>
      <c r="T1933" s="1" t="str">
        <f>IF('ข้อมูลจังหวัด-อำเภอ'!D1932="","",'ข้อมูลจังหวัด-อำเภอ'!D1932)</f>
        <v/>
      </c>
      <c r="U1933" s="1" t="str">
        <f>IFERROR(VLOOKUP(D1933,ข้อมูลออเดอร์!A:EK,46,0),"")</f>
        <v/>
      </c>
      <c r="V1933" s="1" t="str">
        <f>IFERROR(VLOOKUP(D1933,ข้อมูลออเดอร์!A:EK,46,0),"")</f>
        <v/>
      </c>
      <c r="W1933" s="1" t="str">
        <f>IFERROR(VLOOKUP(D1933,ข้อมูลออเดอร์!A:EK,48,0),"")</f>
        <v/>
      </c>
      <c r="X1933" s="1" t="str">
        <f t="shared" si="340"/>
        <v/>
      </c>
      <c r="Y1933" s="1"/>
      <c r="Z1933" s="1"/>
      <c r="AA1933" s="1" t="e">
        <f t="shared" si="341"/>
        <v>#N/A</v>
      </c>
      <c r="AB1933" s="1"/>
      <c r="AC1933" s="1"/>
      <c r="AD1933" s="1"/>
      <c r="AE1933" s="1" t="e">
        <f>IF(ข้อมูลน้ำหนักสินค้า!C1932="","",ข้อมูลน้ำหนักสินค้า!C1932)*J1933</f>
        <v>#VALUE!</v>
      </c>
    </row>
    <row r="1934" spans="1:31">
      <c r="A1934" s="1" t="str">
        <f t="shared" si="331"/>
        <v/>
      </c>
      <c r="B1934" s="1" t="str">
        <f t="shared" si="332"/>
        <v/>
      </c>
      <c r="C1934" s="1" t="str">
        <f t="shared" si="333"/>
        <v/>
      </c>
      <c r="D1934" s="1" t="str">
        <f>IF(ข้อมูลออเดอร์!A1933="","",ข้อมูลออเดอร์!A1933)</f>
        <v/>
      </c>
      <c r="E1934" s="1" t="str">
        <f>IFERROR(IF(VLOOKUP(D1934,ข้อมูลออเดอร์!A:BV,74,0)="Express delivery","NORMAL",IF(VLOOKUP(D1934,ข้อมูลออเดอร์!A:BV,74,0)="Lalamove","B2B_OFFLINE","")),"")</f>
        <v/>
      </c>
      <c r="F1934" s="1" t="str">
        <f t="shared" si="334"/>
        <v/>
      </c>
      <c r="G1934" s="1" t="str">
        <f>IF(ข้อมูลออเดอร์!CV1933="","",ข้อมูลออเดอร์!CV1933)</f>
        <v/>
      </c>
      <c r="H1934" s="1" t="str">
        <f>IF(ข้อมูลออเดอร์!CW1933="","",ข้อมูลออเดอร์!CW1933)</f>
        <v/>
      </c>
      <c r="I1934" s="1" t="str">
        <f>IF(ข้อมูลออเดอร์!CV1933="","",ข้อมูลออเดอร์!CV1933)</f>
        <v/>
      </c>
      <c r="J1934" s="1" t="str">
        <f>IF(ข้อมูลออเดอร์!DD1933="","",ข้อมูลออเดอร์!DD1933)</f>
        <v/>
      </c>
      <c r="K1934" s="102" t="str">
        <f t="shared" si="335"/>
        <v/>
      </c>
      <c r="L1934" s="102" t="str">
        <f t="shared" si="336"/>
        <v/>
      </c>
      <c r="M1934" s="103" t="str">
        <f ca="1" t="shared" si="337"/>
        <v/>
      </c>
      <c r="N1934" s="103" t="str">
        <f ca="1" t="shared" si="338"/>
        <v/>
      </c>
      <c r="O1934" s="1" t="str">
        <f>IFERROR(VLOOKUP(D1934,ข้อมูลออเดอร์!A:EK,49,0),"")</f>
        <v/>
      </c>
      <c r="P1934" s="1" t="str">
        <f>IF(D1934="","",ข้อมูลออเดอร์!AX1933)</f>
        <v/>
      </c>
      <c r="Q1934" s="1" t="str">
        <f>IF(D1934="","",ข้อมูลออเดอร์!AX1933)</f>
        <v/>
      </c>
      <c r="R1934" s="1" t="str">
        <f t="shared" si="339"/>
        <v/>
      </c>
      <c r="S1934" s="1" t="str">
        <f>IF('ข้อมูลจังหวัด-อำเภอ'!C1933="","",'ข้อมูลจังหวัด-อำเภอ'!C1933)</f>
        <v/>
      </c>
      <c r="T1934" s="1" t="str">
        <f>IF('ข้อมูลจังหวัด-อำเภอ'!D1933="","",'ข้อมูลจังหวัด-อำเภอ'!D1933)</f>
        <v/>
      </c>
      <c r="U1934" s="1" t="str">
        <f>IFERROR(VLOOKUP(D1934,ข้อมูลออเดอร์!A:EK,46,0),"")</f>
        <v/>
      </c>
      <c r="V1934" s="1" t="str">
        <f>IFERROR(VLOOKUP(D1934,ข้อมูลออเดอร์!A:EK,46,0),"")</f>
        <v/>
      </c>
      <c r="W1934" s="1" t="str">
        <f>IFERROR(VLOOKUP(D1934,ข้อมูลออเดอร์!A:EK,48,0),"")</f>
        <v/>
      </c>
      <c r="X1934" s="1" t="str">
        <f t="shared" si="340"/>
        <v/>
      </c>
      <c r="Y1934" s="1"/>
      <c r="Z1934" s="1"/>
      <c r="AA1934" s="1" t="e">
        <f t="shared" si="341"/>
        <v>#N/A</v>
      </c>
      <c r="AB1934" s="1"/>
      <c r="AC1934" s="1"/>
      <c r="AD1934" s="1"/>
      <c r="AE1934" s="1" t="e">
        <f>IF(ข้อมูลน้ำหนักสินค้า!C1933="","",ข้อมูลน้ำหนักสินค้า!C1933)*J1934</f>
        <v>#VALUE!</v>
      </c>
    </row>
    <row r="1935" spans="1:31">
      <c r="A1935" s="1" t="str">
        <f t="shared" si="331"/>
        <v/>
      </c>
      <c r="B1935" s="1" t="str">
        <f t="shared" si="332"/>
        <v/>
      </c>
      <c r="C1935" s="1" t="str">
        <f t="shared" si="333"/>
        <v/>
      </c>
      <c r="D1935" s="1" t="str">
        <f>IF(ข้อมูลออเดอร์!A1934="","",ข้อมูลออเดอร์!A1934)</f>
        <v/>
      </c>
      <c r="E1935" s="1" t="str">
        <f>IFERROR(IF(VLOOKUP(D1935,ข้อมูลออเดอร์!A:BV,74,0)="Express delivery","NORMAL",IF(VLOOKUP(D1935,ข้อมูลออเดอร์!A:BV,74,0)="Lalamove","B2B_OFFLINE","")),"")</f>
        <v/>
      </c>
      <c r="F1935" s="1" t="str">
        <f t="shared" si="334"/>
        <v/>
      </c>
      <c r="G1935" s="1" t="str">
        <f>IF(ข้อมูลออเดอร์!CV1934="","",ข้อมูลออเดอร์!CV1934)</f>
        <v/>
      </c>
      <c r="H1935" s="1" t="str">
        <f>IF(ข้อมูลออเดอร์!CW1934="","",ข้อมูลออเดอร์!CW1934)</f>
        <v/>
      </c>
      <c r="I1935" s="1" t="str">
        <f>IF(ข้อมูลออเดอร์!CV1934="","",ข้อมูลออเดอร์!CV1934)</f>
        <v/>
      </c>
      <c r="J1935" s="1" t="str">
        <f>IF(ข้อมูลออเดอร์!DD1934="","",ข้อมูลออเดอร์!DD1934)</f>
        <v/>
      </c>
      <c r="K1935" s="102" t="str">
        <f t="shared" si="335"/>
        <v/>
      </c>
      <c r="L1935" s="102" t="str">
        <f t="shared" si="336"/>
        <v/>
      </c>
      <c r="M1935" s="103" t="str">
        <f ca="1" t="shared" si="337"/>
        <v/>
      </c>
      <c r="N1935" s="103" t="str">
        <f ca="1" t="shared" si="338"/>
        <v/>
      </c>
      <c r="O1935" s="1" t="str">
        <f>IFERROR(VLOOKUP(D1935,ข้อมูลออเดอร์!A:EK,49,0),"")</f>
        <v/>
      </c>
      <c r="P1935" s="1" t="str">
        <f>IF(D1935="","",ข้อมูลออเดอร์!AX1934)</f>
        <v/>
      </c>
      <c r="Q1935" s="1" t="str">
        <f>IF(D1935="","",ข้อมูลออเดอร์!AX1934)</f>
        <v/>
      </c>
      <c r="R1935" s="1" t="str">
        <f t="shared" si="339"/>
        <v/>
      </c>
      <c r="S1935" s="1" t="str">
        <f>IF('ข้อมูลจังหวัด-อำเภอ'!C1934="","",'ข้อมูลจังหวัด-อำเภอ'!C1934)</f>
        <v/>
      </c>
      <c r="T1935" s="1" t="str">
        <f>IF('ข้อมูลจังหวัด-อำเภอ'!D1934="","",'ข้อมูลจังหวัด-อำเภอ'!D1934)</f>
        <v/>
      </c>
      <c r="U1935" s="1" t="str">
        <f>IFERROR(VLOOKUP(D1935,ข้อมูลออเดอร์!A:EK,46,0),"")</f>
        <v/>
      </c>
      <c r="V1935" s="1" t="str">
        <f>IFERROR(VLOOKUP(D1935,ข้อมูลออเดอร์!A:EK,46,0),"")</f>
        <v/>
      </c>
      <c r="W1935" s="1" t="str">
        <f>IFERROR(VLOOKUP(D1935,ข้อมูลออเดอร์!A:EK,48,0),"")</f>
        <v/>
      </c>
      <c r="X1935" s="1" t="str">
        <f t="shared" si="340"/>
        <v/>
      </c>
      <c r="Y1935" s="1"/>
      <c r="Z1935" s="1"/>
      <c r="AA1935" s="1" t="e">
        <f t="shared" si="341"/>
        <v>#N/A</v>
      </c>
      <c r="AB1935" s="1"/>
      <c r="AC1935" s="1"/>
      <c r="AD1935" s="1"/>
      <c r="AE1935" s="1" t="e">
        <f>IF(ข้อมูลน้ำหนักสินค้า!C1934="","",ข้อมูลน้ำหนักสินค้า!C1934)*J1935</f>
        <v>#VALUE!</v>
      </c>
    </row>
    <row r="1936" spans="1:31">
      <c r="A1936" s="1" t="str">
        <f t="shared" si="331"/>
        <v/>
      </c>
      <c r="B1936" s="1" t="str">
        <f t="shared" si="332"/>
        <v/>
      </c>
      <c r="C1936" s="1" t="str">
        <f t="shared" si="333"/>
        <v/>
      </c>
      <c r="D1936" s="1" t="str">
        <f>IF(ข้อมูลออเดอร์!A1935="","",ข้อมูลออเดอร์!A1935)</f>
        <v/>
      </c>
      <c r="E1936" s="1" t="str">
        <f>IFERROR(IF(VLOOKUP(D1936,ข้อมูลออเดอร์!A:BV,74,0)="Express delivery","NORMAL",IF(VLOOKUP(D1936,ข้อมูลออเดอร์!A:BV,74,0)="Lalamove","B2B_OFFLINE","")),"")</f>
        <v/>
      </c>
      <c r="F1936" s="1" t="str">
        <f t="shared" si="334"/>
        <v/>
      </c>
      <c r="G1936" s="1" t="str">
        <f>IF(ข้อมูลออเดอร์!CV1935="","",ข้อมูลออเดอร์!CV1935)</f>
        <v/>
      </c>
      <c r="H1936" s="1" t="str">
        <f>IF(ข้อมูลออเดอร์!CW1935="","",ข้อมูลออเดอร์!CW1935)</f>
        <v/>
      </c>
      <c r="I1936" s="1" t="str">
        <f>IF(ข้อมูลออเดอร์!CV1935="","",ข้อมูลออเดอร์!CV1935)</f>
        <v/>
      </c>
      <c r="J1936" s="1" t="str">
        <f>IF(ข้อมูลออเดอร์!DD1935="","",ข้อมูลออเดอร์!DD1935)</f>
        <v/>
      </c>
      <c r="K1936" s="102" t="str">
        <f t="shared" si="335"/>
        <v/>
      </c>
      <c r="L1936" s="102" t="str">
        <f t="shared" si="336"/>
        <v/>
      </c>
      <c r="M1936" s="103" t="str">
        <f ca="1" t="shared" si="337"/>
        <v/>
      </c>
      <c r="N1936" s="103" t="str">
        <f ca="1" t="shared" si="338"/>
        <v/>
      </c>
      <c r="O1936" s="1" t="str">
        <f>IFERROR(VLOOKUP(D1936,ข้อมูลออเดอร์!A:EK,49,0),"")</f>
        <v/>
      </c>
      <c r="P1936" s="1" t="str">
        <f>IF(D1936="","",ข้อมูลออเดอร์!AX1935)</f>
        <v/>
      </c>
      <c r="Q1936" s="1" t="str">
        <f>IF(D1936="","",ข้อมูลออเดอร์!AX1935)</f>
        <v/>
      </c>
      <c r="R1936" s="1" t="str">
        <f t="shared" si="339"/>
        <v/>
      </c>
      <c r="S1936" s="1" t="str">
        <f>IF('ข้อมูลจังหวัด-อำเภอ'!C1935="","",'ข้อมูลจังหวัด-อำเภอ'!C1935)</f>
        <v/>
      </c>
      <c r="T1936" s="1" t="str">
        <f>IF('ข้อมูลจังหวัด-อำเภอ'!D1935="","",'ข้อมูลจังหวัด-อำเภอ'!D1935)</f>
        <v/>
      </c>
      <c r="U1936" s="1" t="str">
        <f>IFERROR(VLOOKUP(D1936,ข้อมูลออเดอร์!A:EK,46,0),"")</f>
        <v/>
      </c>
      <c r="V1936" s="1" t="str">
        <f>IFERROR(VLOOKUP(D1936,ข้อมูลออเดอร์!A:EK,46,0),"")</f>
        <v/>
      </c>
      <c r="W1936" s="1" t="str">
        <f>IFERROR(VLOOKUP(D1936,ข้อมูลออเดอร์!A:EK,48,0),"")</f>
        <v/>
      </c>
      <c r="X1936" s="1" t="str">
        <f t="shared" si="340"/>
        <v/>
      </c>
      <c r="Y1936" s="1"/>
      <c r="Z1936" s="1"/>
      <c r="AA1936" s="1" t="e">
        <f t="shared" si="341"/>
        <v>#N/A</v>
      </c>
      <c r="AB1936" s="1"/>
      <c r="AC1936" s="1"/>
      <c r="AD1936" s="1"/>
      <c r="AE1936" s="1" t="e">
        <f>IF(ข้อมูลน้ำหนักสินค้า!C1935="","",ข้อมูลน้ำหนักสินค้า!C1935)*J1936</f>
        <v>#VALUE!</v>
      </c>
    </row>
    <row r="1937" spans="1:31">
      <c r="A1937" s="1" t="str">
        <f t="shared" si="331"/>
        <v/>
      </c>
      <c r="B1937" s="1" t="str">
        <f t="shared" si="332"/>
        <v/>
      </c>
      <c r="C1937" s="1" t="str">
        <f t="shared" si="333"/>
        <v/>
      </c>
      <c r="D1937" s="1" t="str">
        <f>IF(ข้อมูลออเดอร์!A1936="","",ข้อมูลออเดอร์!A1936)</f>
        <v/>
      </c>
      <c r="E1937" s="1" t="str">
        <f>IFERROR(IF(VLOOKUP(D1937,ข้อมูลออเดอร์!A:BV,74,0)="Express delivery","NORMAL",IF(VLOOKUP(D1937,ข้อมูลออเดอร์!A:BV,74,0)="Lalamove","B2B_OFFLINE","")),"")</f>
        <v/>
      </c>
      <c r="F1937" s="1" t="str">
        <f t="shared" si="334"/>
        <v/>
      </c>
      <c r="G1937" s="1" t="str">
        <f>IF(ข้อมูลออเดอร์!CV1936="","",ข้อมูลออเดอร์!CV1936)</f>
        <v/>
      </c>
      <c r="H1937" s="1" t="str">
        <f>IF(ข้อมูลออเดอร์!CW1936="","",ข้อมูลออเดอร์!CW1936)</f>
        <v/>
      </c>
      <c r="I1937" s="1" t="str">
        <f>IF(ข้อมูลออเดอร์!CV1936="","",ข้อมูลออเดอร์!CV1936)</f>
        <v/>
      </c>
      <c r="J1937" s="1" t="str">
        <f>IF(ข้อมูลออเดอร์!DD1936="","",ข้อมูลออเดอร์!DD1936)</f>
        <v/>
      </c>
      <c r="K1937" s="102" t="str">
        <f t="shared" si="335"/>
        <v/>
      </c>
      <c r="L1937" s="102" t="str">
        <f t="shared" si="336"/>
        <v/>
      </c>
      <c r="M1937" s="103" t="str">
        <f ca="1" t="shared" si="337"/>
        <v/>
      </c>
      <c r="N1937" s="103" t="str">
        <f ca="1" t="shared" si="338"/>
        <v/>
      </c>
      <c r="O1937" s="1" t="str">
        <f>IFERROR(VLOOKUP(D1937,ข้อมูลออเดอร์!A:EK,49,0),"")</f>
        <v/>
      </c>
      <c r="P1937" s="1" t="str">
        <f>IF(D1937="","",ข้อมูลออเดอร์!AX1936)</f>
        <v/>
      </c>
      <c r="Q1937" s="1" t="str">
        <f>IF(D1937="","",ข้อมูลออเดอร์!AX1936)</f>
        <v/>
      </c>
      <c r="R1937" s="1" t="str">
        <f t="shared" si="339"/>
        <v/>
      </c>
      <c r="S1937" s="1" t="str">
        <f>IF('ข้อมูลจังหวัด-อำเภอ'!C1936="","",'ข้อมูลจังหวัด-อำเภอ'!C1936)</f>
        <v/>
      </c>
      <c r="T1937" s="1" t="str">
        <f>IF('ข้อมูลจังหวัด-อำเภอ'!D1936="","",'ข้อมูลจังหวัด-อำเภอ'!D1936)</f>
        <v/>
      </c>
      <c r="U1937" s="1" t="str">
        <f>IFERROR(VLOOKUP(D1937,ข้อมูลออเดอร์!A:EK,46,0),"")</f>
        <v/>
      </c>
      <c r="V1937" s="1" t="str">
        <f>IFERROR(VLOOKUP(D1937,ข้อมูลออเดอร์!A:EK,46,0),"")</f>
        <v/>
      </c>
      <c r="W1937" s="1" t="str">
        <f>IFERROR(VLOOKUP(D1937,ข้อมูลออเดอร์!A:EK,48,0),"")</f>
        <v/>
      </c>
      <c r="X1937" s="1" t="str">
        <f t="shared" si="340"/>
        <v/>
      </c>
      <c r="Y1937" s="1"/>
      <c r="Z1937" s="1"/>
      <c r="AA1937" s="1" t="e">
        <f t="shared" si="341"/>
        <v>#N/A</v>
      </c>
      <c r="AB1937" s="1"/>
      <c r="AC1937" s="1"/>
      <c r="AD1937" s="1"/>
      <c r="AE1937" s="1" t="e">
        <f>IF(ข้อมูลน้ำหนักสินค้า!C1936="","",ข้อมูลน้ำหนักสินค้า!C1936)*J1937</f>
        <v>#VALUE!</v>
      </c>
    </row>
    <row r="1938" spans="1:31">
      <c r="A1938" s="1" t="str">
        <f t="shared" si="331"/>
        <v/>
      </c>
      <c r="B1938" s="1" t="str">
        <f t="shared" si="332"/>
        <v/>
      </c>
      <c r="C1938" s="1" t="str">
        <f t="shared" si="333"/>
        <v/>
      </c>
      <c r="D1938" s="1" t="str">
        <f>IF(ข้อมูลออเดอร์!A1937="","",ข้อมูลออเดอร์!A1937)</f>
        <v/>
      </c>
      <c r="E1938" s="1" t="str">
        <f>IFERROR(IF(VLOOKUP(D1938,ข้อมูลออเดอร์!A:BV,74,0)="Express delivery","NORMAL",IF(VLOOKUP(D1938,ข้อมูลออเดอร์!A:BV,74,0)="Lalamove","B2B_OFFLINE","")),"")</f>
        <v/>
      </c>
      <c r="F1938" s="1" t="str">
        <f t="shared" si="334"/>
        <v/>
      </c>
      <c r="G1938" s="1" t="str">
        <f>IF(ข้อมูลออเดอร์!CV1937="","",ข้อมูลออเดอร์!CV1937)</f>
        <v/>
      </c>
      <c r="H1938" s="1" t="str">
        <f>IF(ข้อมูลออเดอร์!CW1937="","",ข้อมูลออเดอร์!CW1937)</f>
        <v/>
      </c>
      <c r="I1938" s="1" t="str">
        <f>IF(ข้อมูลออเดอร์!CV1937="","",ข้อมูลออเดอร์!CV1937)</f>
        <v/>
      </c>
      <c r="J1938" s="1" t="str">
        <f>IF(ข้อมูลออเดอร์!DD1937="","",ข้อมูลออเดอร์!DD1937)</f>
        <v/>
      </c>
      <c r="K1938" s="102" t="str">
        <f t="shared" si="335"/>
        <v/>
      </c>
      <c r="L1938" s="102" t="str">
        <f t="shared" si="336"/>
        <v/>
      </c>
      <c r="M1938" s="103" t="str">
        <f ca="1" t="shared" si="337"/>
        <v/>
      </c>
      <c r="N1938" s="103" t="str">
        <f ca="1" t="shared" si="338"/>
        <v/>
      </c>
      <c r="O1938" s="1" t="str">
        <f>IFERROR(VLOOKUP(D1938,ข้อมูลออเดอร์!A:EK,49,0),"")</f>
        <v/>
      </c>
      <c r="P1938" s="1" t="str">
        <f>IF(D1938="","",ข้อมูลออเดอร์!AX1937)</f>
        <v/>
      </c>
      <c r="Q1938" s="1" t="str">
        <f>IF(D1938="","",ข้อมูลออเดอร์!AX1937)</f>
        <v/>
      </c>
      <c r="R1938" s="1" t="str">
        <f t="shared" si="339"/>
        <v/>
      </c>
      <c r="S1938" s="1" t="str">
        <f>IF('ข้อมูลจังหวัด-อำเภอ'!C1937="","",'ข้อมูลจังหวัด-อำเภอ'!C1937)</f>
        <v/>
      </c>
      <c r="T1938" s="1" t="str">
        <f>IF('ข้อมูลจังหวัด-อำเภอ'!D1937="","",'ข้อมูลจังหวัด-อำเภอ'!D1937)</f>
        <v/>
      </c>
      <c r="U1938" s="1" t="str">
        <f>IFERROR(VLOOKUP(D1938,ข้อมูลออเดอร์!A:EK,46,0),"")</f>
        <v/>
      </c>
      <c r="V1938" s="1" t="str">
        <f>IFERROR(VLOOKUP(D1938,ข้อมูลออเดอร์!A:EK,46,0),"")</f>
        <v/>
      </c>
      <c r="W1938" s="1" t="str">
        <f>IFERROR(VLOOKUP(D1938,ข้อมูลออเดอร์!A:EK,48,0),"")</f>
        <v/>
      </c>
      <c r="X1938" s="1" t="str">
        <f t="shared" si="340"/>
        <v/>
      </c>
      <c r="Y1938" s="1"/>
      <c r="Z1938" s="1"/>
      <c r="AA1938" s="1" t="e">
        <f t="shared" si="341"/>
        <v>#N/A</v>
      </c>
      <c r="AB1938" s="1"/>
      <c r="AC1938" s="1"/>
      <c r="AD1938" s="1"/>
      <c r="AE1938" s="1" t="e">
        <f>IF(ข้อมูลน้ำหนักสินค้า!C1937="","",ข้อมูลน้ำหนักสินค้า!C1937)*J1938</f>
        <v>#VALUE!</v>
      </c>
    </row>
    <row r="1939" spans="1:31">
      <c r="A1939" s="1" t="str">
        <f t="shared" si="331"/>
        <v/>
      </c>
      <c r="B1939" s="1" t="str">
        <f t="shared" si="332"/>
        <v/>
      </c>
      <c r="C1939" s="1" t="str">
        <f t="shared" si="333"/>
        <v/>
      </c>
      <c r="D1939" s="1" t="str">
        <f>IF(ข้อมูลออเดอร์!A1938="","",ข้อมูลออเดอร์!A1938)</f>
        <v/>
      </c>
      <c r="E1939" s="1" t="str">
        <f>IFERROR(IF(VLOOKUP(D1939,ข้อมูลออเดอร์!A:BV,74,0)="Express delivery","NORMAL",IF(VLOOKUP(D1939,ข้อมูลออเดอร์!A:BV,74,0)="Lalamove","B2B_OFFLINE","")),"")</f>
        <v/>
      </c>
      <c r="F1939" s="1" t="str">
        <f t="shared" si="334"/>
        <v/>
      </c>
      <c r="G1939" s="1" t="str">
        <f>IF(ข้อมูลออเดอร์!CV1938="","",ข้อมูลออเดอร์!CV1938)</f>
        <v/>
      </c>
      <c r="H1939" s="1" t="str">
        <f>IF(ข้อมูลออเดอร์!CW1938="","",ข้อมูลออเดอร์!CW1938)</f>
        <v/>
      </c>
      <c r="I1939" s="1" t="str">
        <f>IF(ข้อมูลออเดอร์!CV1938="","",ข้อมูลออเดอร์!CV1938)</f>
        <v/>
      </c>
      <c r="J1939" s="1" t="str">
        <f>IF(ข้อมูลออเดอร์!DD1938="","",ข้อมูลออเดอร์!DD1938)</f>
        <v/>
      </c>
      <c r="K1939" s="102" t="str">
        <f t="shared" si="335"/>
        <v/>
      </c>
      <c r="L1939" s="102" t="str">
        <f t="shared" si="336"/>
        <v/>
      </c>
      <c r="M1939" s="103" t="str">
        <f ca="1" t="shared" si="337"/>
        <v/>
      </c>
      <c r="N1939" s="103" t="str">
        <f ca="1" t="shared" si="338"/>
        <v/>
      </c>
      <c r="O1939" s="1" t="str">
        <f>IFERROR(VLOOKUP(D1939,ข้อมูลออเดอร์!A:EK,49,0),"")</f>
        <v/>
      </c>
      <c r="P1939" s="1" t="str">
        <f>IF(D1939="","",ข้อมูลออเดอร์!AX1938)</f>
        <v/>
      </c>
      <c r="Q1939" s="1" t="str">
        <f>IF(D1939="","",ข้อมูลออเดอร์!AX1938)</f>
        <v/>
      </c>
      <c r="R1939" s="1" t="str">
        <f t="shared" si="339"/>
        <v/>
      </c>
      <c r="S1939" s="1" t="str">
        <f>IF('ข้อมูลจังหวัด-อำเภอ'!C1938="","",'ข้อมูลจังหวัด-อำเภอ'!C1938)</f>
        <v/>
      </c>
      <c r="T1939" s="1" t="str">
        <f>IF('ข้อมูลจังหวัด-อำเภอ'!D1938="","",'ข้อมูลจังหวัด-อำเภอ'!D1938)</f>
        <v/>
      </c>
      <c r="U1939" s="1" t="str">
        <f>IFERROR(VLOOKUP(D1939,ข้อมูลออเดอร์!A:EK,46,0),"")</f>
        <v/>
      </c>
      <c r="V1939" s="1" t="str">
        <f>IFERROR(VLOOKUP(D1939,ข้อมูลออเดอร์!A:EK,46,0),"")</f>
        <v/>
      </c>
      <c r="W1939" s="1" t="str">
        <f>IFERROR(VLOOKUP(D1939,ข้อมูลออเดอร์!A:EK,48,0),"")</f>
        <v/>
      </c>
      <c r="X1939" s="1" t="str">
        <f t="shared" si="340"/>
        <v/>
      </c>
      <c r="Y1939" s="1"/>
      <c r="Z1939" s="1"/>
      <c r="AA1939" s="1" t="e">
        <f t="shared" si="341"/>
        <v>#N/A</v>
      </c>
      <c r="AB1939" s="1"/>
      <c r="AC1939" s="1"/>
      <c r="AD1939" s="1"/>
      <c r="AE1939" s="1" t="e">
        <f>IF(ข้อมูลน้ำหนักสินค้า!C1938="","",ข้อมูลน้ำหนักสินค้า!C1938)*J1939</f>
        <v>#VALUE!</v>
      </c>
    </row>
    <row r="1940" spans="1:31">
      <c r="A1940" s="1" t="str">
        <f t="shared" si="331"/>
        <v/>
      </c>
      <c r="B1940" s="1" t="str">
        <f t="shared" si="332"/>
        <v/>
      </c>
      <c r="C1940" s="1" t="str">
        <f t="shared" si="333"/>
        <v/>
      </c>
      <c r="D1940" s="1" t="str">
        <f>IF(ข้อมูลออเดอร์!A1939="","",ข้อมูลออเดอร์!A1939)</f>
        <v/>
      </c>
      <c r="E1940" s="1" t="str">
        <f>IFERROR(IF(VLOOKUP(D1940,ข้อมูลออเดอร์!A:BV,74,0)="Express delivery","NORMAL",IF(VLOOKUP(D1940,ข้อมูลออเดอร์!A:BV,74,0)="Lalamove","B2B_OFFLINE","")),"")</f>
        <v/>
      </c>
      <c r="F1940" s="1" t="str">
        <f t="shared" si="334"/>
        <v/>
      </c>
      <c r="G1940" s="1" t="str">
        <f>IF(ข้อมูลออเดอร์!CV1939="","",ข้อมูลออเดอร์!CV1939)</f>
        <v/>
      </c>
      <c r="H1940" s="1" t="str">
        <f>IF(ข้อมูลออเดอร์!CW1939="","",ข้อมูลออเดอร์!CW1939)</f>
        <v/>
      </c>
      <c r="I1940" s="1" t="str">
        <f>IF(ข้อมูลออเดอร์!CV1939="","",ข้อมูลออเดอร์!CV1939)</f>
        <v/>
      </c>
      <c r="J1940" s="1" t="str">
        <f>IF(ข้อมูลออเดอร์!DD1939="","",ข้อมูลออเดอร์!DD1939)</f>
        <v/>
      </c>
      <c r="K1940" s="102" t="str">
        <f t="shared" si="335"/>
        <v/>
      </c>
      <c r="L1940" s="102" t="str">
        <f t="shared" si="336"/>
        <v/>
      </c>
      <c r="M1940" s="103" t="str">
        <f ca="1" t="shared" si="337"/>
        <v/>
      </c>
      <c r="N1940" s="103" t="str">
        <f ca="1" t="shared" si="338"/>
        <v/>
      </c>
      <c r="O1940" s="1" t="str">
        <f>IFERROR(VLOOKUP(D1940,ข้อมูลออเดอร์!A:EK,49,0),"")</f>
        <v/>
      </c>
      <c r="P1940" s="1" t="str">
        <f>IF(D1940="","",ข้อมูลออเดอร์!AX1939)</f>
        <v/>
      </c>
      <c r="Q1940" s="1" t="str">
        <f>IF(D1940="","",ข้อมูลออเดอร์!AX1939)</f>
        <v/>
      </c>
      <c r="R1940" s="1" t="str">
        <f t="shared" si="339"/>
        <v/>
      </c>
      <c r="S1940" s="1" t="str">
        <f>IF('ข้อมูลจังหวัด-อำเภอ'!C1939="","",'ข้อมูลจังหวัด-อำเภอ'!C1939)</f>
        <v/>
      </c>
      <c r="T1940" s="1" t="str">
        <f>IF('ข้อมูลจังหวัด-อำเภอ'!D1939="","",'ข้อมูลจังหวัด-อำเภอ'!D1939)</f>
        <v/>
      </c>
      <c r="U1940" s="1" t="str">
        <f>IFERROR(VLOOKUP(D1940,ข้อมูลออเดอร์!A:EK,46,0),"")</f>
        <v/>
      </c>
      <c r="V1940" s="1" t="str">
        <f>IFERROR(VLOOKUP(D1940,ข้อมูลออเดอร์!A:EK,46,0),"")</f>
        <v/>
      </c>
      <c r="W1940" s="1" t="str">
        <f>IFERROR(VLOOKUP(D1940,ข้อมูลออเดอร์!A:EK,48,0),"")</f>
        <v/>
      </c>
      <c r="X1940" s="1" t="str">
        <f t="shared" si="340"/>
        <v/>
      </c>
      <c r="Y1940" s="1"/>
      <c r="Z1940" s="1"/>
      <c r="AA1940" s="1" t="e">
        <f t="shared" si="341"/>
        <v>#N/A</v>
      </c>
      <c r="AB1940" s="1"/>
      <c r="AC1940" s="1"/>
      <c r="AD1940" s="1"/>
      <c r="AE1940" s="1" t="e">
        <f>IF(ข้อมูลน้ำหนักสินค้า!C1939="","",ข้อมูลน้ำหนักสินค้า!C1939)*J1940</f>
        <v>#VALUE!</v>
      </c>
    </row>
    <row r="1941" spans="1:31">
      <c r="A1941" s="1" t="str">
        <f t="shared" si="331"/>
        <v/>
      </c>
      <c r="B1941" s="1" t="str">
        <f t="shared" si="332"/>
        <v/>
      </c>
      <c r="C1941" s="1" t="str">
        <f t="shared" si="333"/>
        <v/>
      </c>
      <c r="D1941" s="1" t="str">
        <f>IF(ข้อมูลออเดอร์!A1940="","",ข้อมูลออเดอร์!A1940)</f>
        <v/>
      </c>
      <c r="E1941" s="1" t="str">
        <f>IFERROR(IF(VLOOKUP(D1941,ข้อมูลออเดอร์!A:BV,74,0)="Express delivery","NORMAL",IF(VLOOKUP(D1941,ข้อมูลออเดอร์!A:BV,74,0)="Lalamove","B2B_OFFLINE","")),"")</f>
        <v/>
      </c>
      <c r="F1941" s="1" t="str">
        <f t="shared" si="334"/>
        <v/>
      </c>
      <c r="G1941" s="1" t="str">
        <f>IF(ข้อมูลออเดอร์!CV1940="","",ข้อมูลออเดอร์!CV1940)</f>
        <v/>
      </c>
      <c r="H1941" s="1" t="str">
        <f>IF(ข้อมูลออเดอร์!CW1940="","",ข้อมูลออเดอร์!CW1940)</f>
        <v/>
      </c>
      <c r="I1941" s="1" t="str">
        <f>IF(ข้อมูลออเดอร์!CV1940="","",ข้อมูลออเดอร์!CV1940)</f>
        <v/>
      </c>
      <c r="J1941" s="1" t="str">
        <f>IF(ข้อมูลออเดอร์!DD1940="","",ข้อมูลออเดอร์!DD1940)</f>
        <v/>
      </c>
      <c r="K1941" s="102" t="str">
        <f t="shared" si="335"/>
        <v/>
      </c>
      <c r="L1941" s="102" t="str">
        <f t="shared" si="336"/>
        <v/>
      </c>
      <c r="M1941" s="103" t="str">
        <f ca="1" t="shared" si="337"/>
        <v/>
      </c>
      <c r="N1941" s="103" t="str">
        <f ca="1" t="shared" si="338"/>
        <v/>
      </c>
      <c r="O1941" s="1" t="str">
        <f>IFERROR(VLOOKUP(D1941,ข้อมูลออเดอร์!A:EK,49,0),"")</f>
        <v/>
      </c>
      <c r="P1941" s="1" t="str">
        <f>IF(D1941="","",ข้อมูลออเดอร์!AX1940)</f>
        <v/>
      </c>
      <c r="Q1941" s="1" t="str">
        <f>IF(D1941="","",ข้อมูลออเดอร์!AX1940)</f>
        <v/>
      </c>
      <c r="R1941" s="1" t="str">
        <f t="shared" si="339"/>
        <v/>
      </c>
      <c r="S1941" s="1" t="str">
        <f>IF('ข้อมูลจังหวัด-อำเภอ'!C1940="","",'ข้อมูลจังหวัด-อำเภอ'!C1940)</f>
        <v/>
      </c>
      <c r="T1941" s="1" t="str">
        <f>IF('ข้อมูลจังหวัด-อำเภอ'!D1940="","",'ข้อมูลจังหวัด-อำเภอ'!D1940)</f>
        <v/>
      </c>
      <c r="U1941" s="1" t="str">
        <f>IFERROR(VLOOKUP(D1941,ข้อมูลออเดอร์!A:EK,46,0),"")</f>
        <v/>
      </c>
      <c r="V1941" s="1" t="str">
        <f>IFERROR(VLOOKUP(D1941,ข้อมูลออเดอร์!A:EK,46,0),"")</f>
        <v/>
      </c>
      <c r="W1941" s="1" t="str">
        <f>IFERROR(VLOOKUP(D1941,ข้อมูลออเดอร์!A:EK,48,0),"")</f>
        <v/>
      </c>
      <c r="X1941" s="1" t="str">
        <f t="shared" si="340"/>
        <v/>
      </c>
      <c r="Y1941" s="1"/>
      <c r="Z1941" s="1"/>
      <c r="AA1941" s="1" t="e">
        <f t="shared" si="341"/>
        <v>#N/A</v>
      </c>
      <c r="AB1941" s="1"/>
      <c r="AC1941" s="1"/>
      <c r="AD1941" s="1"/>
      <c r="AE1941" s="1" t="e">
        <f>IF(ข้อมูลน้ำหนักสินค้า!C1940="","",ข้อมูลน้ำหนักสินค้า!C1940)*J1941</f>
        <v>#VALUE!</v>
      </c>
    </row>
    <row r="1942" spans="1:31">
      <c r="A1942" s="1" t="str">
        <f t="shared" si="331"/>
        <v/>
      </c>
      <c r="B1942" s="1" t="str">
        <f t="shared" si="332"/>
        <v/>
      </c>
      <c r="C1942" s="1" t="str">
        <f t="shared" si="333"/>
        <v/>
      </c>
      <c r="D1942" s="1" t="str">
        <f>IF(ข้อมูลออเดอร์!A1941="","",ข้อมูลออเดอร์!A1941)</f>
        <v/>
      </c>
      <c r="E1942" s="1" t="str">
        <f>IFERROR(IF(VLOOKUP(D1942,ข้อมูลออเดอร์!A:BV,74,0)="Express delivery","NORMAL",IF(VLOOKUP(D1942,ข้อมูลออเดอร์!A:BV,74,0)="Lalamove","B2B_OFFLINE","")),"")</f>
        <v/>
      </c>
      <c r="F1942" s="1" t="str">
        <f t="shared" si="334"/>
        <v/>
      </c>
      <c r="G1942" s="1" t="str">
        <f>IF(ข้อมูลออเดอร์!CV1941="","",ข้อมูลออเดอร์!CV1941)</f>
        <v/>
      </c>
      <c r="H1942" s="1" t="str">
        <f>IF(ข้อมูลออเดอร์!CW1941="","",ข้อมูลออเดอร์!CW1941)</f>
        <v/>
      </c>
      <c r="I1942" s="1" t="str">
        <f>IF(ข้อมูลออเดอร์!CV1941="","",ข้อมูลออเดอร์!CV1941)</f>
        <v/>
      </c>
      <c r="J1942" s="1" t="str">
        <f>IF(ข้อมูลออเดอร์!DD1941="","",ข้อมูลออเดอร์!DD1941)</f>
        <v/>
      </c>
      <c r="K1942" s="102" t="str">
        <f t="shared" si="335"/>
        <v/>
      </c>
      <c r="L1942" s="102" t="str">
        <f t="shared" si="336"/>
        <v/>
      </c>
      <c r="M1942" s="103" t="str">
        <f ca="1" t="shared" si="337"/>
        <v/>
      </c>
      <c r="N1942" s="103" t="str">
        <f ca="1" t="shared" si="338"/>
        <v/>
      </c>
      <c r="O1942" s="1" t="str">
        <f>IFERROR(VLOOKUP(D1942,ข้อมูลออเดอร์!A:EK,49,0),"")</f>
        <v/>
      </c>
      <c r="P1942" s="1" t="str">
        <f>IF(D1942="","",ข้อมูลออเดอร์!AX1941)</f>
        <v/>
      </c>
      <c r="Q1942" s="1" t="str">
        <f>IF(D1942="","",ข้อมูลออเดอร์!AX1941)</f>
        <v/>
      </c>
      <c r="R1942" s="1" t="str">
        <f t="shared" si="339"/>
        <v/>
      </c>
      <c r="S1942" s="1" t="str">
        <f>IF('ข้อมูลจังหวัด-อำเภอ'!C1941="","",'ข้อมูลจังหวัด-อำเภอ'!C1941)</f>
        <v/>
      </c>
      <c r="T1942" s="1" t="str">
        <f>IF('ข้อมูลจังหวัด-อำเภอ'!D1941="","",'ข้อมูลจังหวัด-อำเภอ'!D1941)</f>
        <v/>
      </c>
      <c r="U1942" s="1" t="str">
        <f>IFERROR(VLOOKUP(D1942,ข้อมูลออเดอร์!A:EK,46,0),"")</f>
        <v/>
      </c>
      <c r="V1942" s="1" t="str">
        <f>IFERROR(VLOOKUP(D1942,ข้อมูลออเดอร์!A:EK,46,0),"")</f>
        <v/>
      </c>
      <c r="W1942" s="1" t="str">
        <f>IFERROR(VLOOKUP(D1942,ข้อมูลออเดอร์!A:EK,48,0),"")</f>
        <v/>
      </c>
      <c r="X1942" s="1" t="str">
        <f t="shared" si="340"/>
        <v/>
      </c>
      <c r="Y1942" s="1"/>
      <c r="Z1942" s="1"/>
      <c r="AA1942" s="1" t="e">
        <f t="shared" si="341"/>
        <v>#N/A</v>
      </c>
      <c r="AB1942" s="1"/>
      <c r="AC1942" s="1"/>
      <c r="AD1942" s="1"/>
      <c r="AE1942" s="1" t="e">
        <f>IF(ข้อมูลน้ำหนักสินค้า!C1941="","",ข้อมูลน้ำหนักสินค้า!C1941)*J1942</f>
        <v>#VALUE!</v>
      </c>
    </row>
    <row r="1943" spans="1:31">
      <c r="A1943" s="1" t="str">
        <f t="shared" si="331"/>
        <v/>
      </c>
      <c r="B1943" s="1" t="str">
        <f t="shared" si="332"/>
        <v/>
      </c>
      <c r="C1943" s="1" t="str">
        <f t="shared" si="333"/>
        <v/>
      </c>
      <c r="D1943" s="1" t="str">
        <f>IF(ข้อมูลออเดอร์!A1942="","",ข้อมูลออเดอร์!A1942)</f>
        <v/>
      </c>
      <c r="E1943" s="1" t="str">
        <f>IFERROR(IF(VLOOKUP(D1943,ข้อมูลออเดอร์!A:BV,74,0)="Express delivery","NORMAL",IF(VLOOKUP(D1943,ข้อมูลออเดอร์!A:BV,74,0)="Lalamove","B2B_OFFLINE","")),"")</f>
        <v/>
      </c>
      <c r="F1943" s="1" t="str">
        <f t="shared" si="334"/>
        <v/>
      </c>
      <c r="G1943" s="1" t="str">
        <f>IF(ข้อมูลออเดอร์!CV1942="","",ข้อมูลออเดอร์!CV1942)</f>
        <v/>
      </c>
      <c r="H1943" s="1" t="str">
        <f>IF(ข้อมูลออเดอร์!CW1942="","",ข้อมูลออเดอร์!CW1942)</f>
        <v/>
      </c>
      <c r="I1943" s="1" t="str">
        <f>IF(ข้อมูลออเดอร์!CV1942="","",ข้อมูลออเดอร์!CV1942)</f>
        <v/>
      </c>
      <c r="J1943" s="1" t="str">
        <f>IF(ข้อมูลออเดอร์!DD1942="","",ข้อมูลออเดอร์!DD1942)</f>
        <v/>
      </c>
      <c r="K1943" s="102" t="str">
        <f t="shared" si="335"/>
        <v/>
      </c>
      <c r="L1943" s="102" t="str">
        <f t="shared" si="336"/>
        <v/>
      </c>
      <c r="M1943" s="103" t="str">
        <f ca="1" t="shared" si="337"/>
        <v/>
      </c>
      <c r="N1943" s="103" t="str">
        <f ca="1" t="shared" si="338"/>
        <v/>
      </c>
      <c r="O1943" s="1" t="str">
        <f>IFERROR(VLOOKUP(D1943,ข้อมูลออเดอร์!A:EK,49,0),"")</f>
        <v/>
      </c>
      <c r="P1943" s="1" t="str">
        <f>IF(D1943="","",ข้อมูลออเดอร์!AX1942)</f>
        <v/>
      </c>
      <c r="Q1943" s="1" t="str">
        <f>IF(D1943="","",ข้อมูลออเดอร์!AX1942)</f>
        <v/>
      </c>
      <c r="R1943" s="1" t="str">
        <f t="shared" si="339"/>
        <v/>
      </c>
      <c r="S1943" s="1" t="str">
        <f>IF('ข้อมูลจังหวัด-อำเภอ'!C1942="","",'ข้อมูลจังหวัด-อำเภอ'!C1942)</f>
        <v/>
      </c>
      <c r="T1943" s="1" t="str">
        <f>IF('ข้อมูลจังหวัด-อำเภอ'!D1942="","",'ข้อมูลจังหวัด-อำเภอ'!D1942)</f>
        <v/>
      </c>
      <c r="U1943" s="1" t="str">
        <f>IFERROR(VLOOKUP(D1943,ข้อมูลออเดอร์!A:EK,46,0),"")</f>
        <v/>
      </c>
      <c r="V1943" s="1" t="str">
        <f>IFERROR(VLOOKUP(D1943,ข้อมูลออเดอร์!A:EK,46,0),"")</f>
        <v/>
      </c>
      <c r="W1943" s="1" t="str">
        <f>IFERROR(VLOOKUP(D1943,ข้อมูลออเดอร์!A:EK,48,0),"")</f>
        <v/>
      </c>
      <c r="X1943" s="1" t="str">
        <f t="shared" si="340"/>
        <v/>
      </c>
      <c r="Y1943" s="1"/>
      <c r="Z1943" s="1"/>
      <c r="AA1943" s="1" t="e">
        <f t="shared" si="341"/>
        <v>#N/A</v>
      </c>
      <c r="AB1943" s="1"/>
      <c r="AC1943" s="1"/>
      <c r="AD1943" s="1"/>
      <c r="AE1943" s="1" t="e">
        <f>IF(ข้อมูลน้ำหนักสินค้า!C1942="","",ข้อมูลน้ำหนักสินค้า!C1942)*J1943</f>
        <v>#VALUE!</v>
      </c>
    </row>
    <row r="1944" spans="1:31">
      <c r="A1944" s="1" t="str">
        <f t="shared" si="331"/>
        <v/>
      </c>
      <c r="B1944" s="1" t="str">
        <f t="shared" si="332"/>
        <v/>
      </c>
      <c r="C1944" s="1" t="str">
        <f t="shared" si="333"/>
        <v/>
      </c>
      <c r="D1944" s="1" t="str">
        <f>IF(ข้อมูลออเดอร์!A1943="","",ข้อมูลออเดอร์!A1943)</f>
        <v/>
      </c>
      <c r="E1944" s="1" t="str">
        <f>IFERROR(IF(VLOOKUP(D1944,ข้อมูลออเดอร์!A:BV,74,0)="Express delivery","NORMAL",IF(VLOOKUP(D1944,ข้อมูลออเดอร์!A:BV,74,0)="Lalamove","B2B_OFFLINE","")),"")</f>
        <v/>
      </c>
      <c r="F1944" s="1" t="str">
        <f t="shared" si="334"/>
        <v/>
      </c>
      <c r="G1944" s="1" t="str">
        <f>IF(ข้อมูลออเดอร์!CV1943="","",ข้อมูลออเดอร์!CV1943)</f>
        <v/>
      </c>
      <c r="H1944" s="1" t="str">
        <f>IF(ข้อมูลออเดอร์!CW1943="","",ข้อมูลออเดอร์!CW1943)</f>
        <v/>
      </c>
      <c r="I1944" s="1" t="str">
        <f>IF(ข้อมูลออเดอร์!CV1943="","",ข้อมูลออเดอร์!CV1943)</f>
        <v/>
      </c>
      <c r="J1944" s="1" t="str">
        <f>IF(ข้อมูลออเดอร์!DD1943="","",ข้อมูลออเดอร์!DD1943)</f>
        <v/>
      </c>
      <c r="K1944" s="102" t="str">
        <f t="shared" si="335"/>
        <v/>
      </c>
      <c r="L1944" s="102" t="str">
        <f t="shared" si="336"/>
        <v/>
      </c>
      <c r="M1944" s="103" t="str">
        <f ca="1" t="shared" si="337"/>
        <v/>
      </c>
      <c r="N1944" s="103" t="str">
        <f ca="1" t="shared" si="338"/>
        <v/>
      </c>
      <c r="O1944" s="1" t="str">
        <f>IFERROR(VLOOKUP(D1944,ข้อมูลออเดอร์!A:EK,49,0),"")</f>
        <v/>
      </c>
      <c r="P1944" s="1" t="str">
        <f>IF(D1944="","",ข้อมูลออเดอร์!AX1943)</f>
        <v/>
      </c>
      <c r="Q1944" s="1" t="str">
        <f>IF(D1944="","",ข้อมูลออเดอร์!AX1943)</f>
        <v/>
      </c>
      <c r="R1944" s="1" t="str">
        <f t="shared" si="339"/>
        <v/>
      </c>
      <c r="S1944" s="1" t="str">
        <f>IF('ข้อมูลจังหวัด-อำเภอ'!C1943="","",'ข้อมูลจังหวัด-อำเภอ'!C1943)</f>
        <v/>
      </c>
      <c r="T1944" s="1" t="str">
        <f>IF('ข้อมูลจังหวัด-อำเภอ'!D1943="","",'ข้อมูลจังหวัด-อำเภอ'!D1943)</f>
        <v/>
      </c>
      <c r="U1944" s="1" t="str">
        <f>IFERROR(VLOOKUP(D1944,ข้อมูลออเดอร์!A:EK,46,0),"")</f>
        <v/>
      </c>
      <c r="V1944" s="1" t="str">
        <f>IFERROR(VLOOKUP(D1944,ข้อมูลออเดอร์!A:EK,46,0),"")</f>
        <v/>
      </c>
      <c r="W1944" s="1" t="str">
        <f>IFERROR(VLOOKUP(D1944,ข้อมูลออเดอร์!A:EK,48,0),"")</f>
        <v/>
      </c>
      <c r="X1944" s="1" t="str">
        <f t="shared" si="340"/>
        <v/>
      </c>
      <c r="Y1944" s="1"/>
      <c r="Z1944" s="1"/>
      <c r="AA1944" s="1" t="e">
        <f t="shared" si="341"/>
        <v>#N/A</v>
      </c>
      <c r="AB1944" s="1"/>
      <c r="AC1944" s="1"/>
      <c r="AD1944" s="1"/>
      <c r="AE1944" s="1" t="e">
        <f>IF(ข้อมูลน้ำหนักสินค้า!C1943="","",ข้อมูลน้ำหนักสินค้า!C1943)*J1944</f>
        <v>#VALUE!</v>
      </c>
    </row>
    <row r="1945" spans="1:31">
      <c r="A1945" s="1" t="str">
        <f t="shared" si="331"/>
        <v/>
      </c>
      <c r="B1945" s="1" t="str">
        <f t="shared" si="332"/>
        <v/>
      </c>
      <c r="C1945" s="1" t="str">
        <f t="shared" si="333"/>
        <v/>
      </c>
      <c r="D1945" s="1" t="str">
        <f>IF(ข้อมูลออเดอร์!A1944="","",ข้อมูลออเดอร์!A1944)</f>
        <v/>
      </c>
      <c r="E1945" s="1" t="str">
        <f>IFERROR(IF(VLOOKUP(D1945,ข้อมูลออเดอร์!A:BV,74,0)="Express delivery","NORMAL",IF(VLOOKUP(D1945,ข้อมูลออเดอร์!A:BV,74,0)="Lalamove","B2B_OFFLINE","")),"")</f>
        <v/>
      </c>
      <c r="F1945" s="1" t="str">
        <f t="shared" si="334"/>
        <v/>
      </c>
      <c r="G1945" s="1" t="str">
        <f>IF(ข้อมูลออเดอร์!CV1944="","",ข้อมูลออเดอร์!CV1944)</f>
        <v/>
      </c>
      <c r="H1945" s="1" t="str">
        <f>IF(ข้อมูลออเดอร์!CW1944="","",ข้อมูลออเดอร์!CW1944)</f>
        <v/>
      </c>
      <c r="I1945" s="1" t="str">
        <f>IF(ข้อมูลออเดอร์!CV1944="","",ข้อมูลออเดอร์!CV1944)</f>
        <v/>
      </c>
      <c r="J1945" s="1" t="str">
        <f>IF(ข้อมูลออเดอร์!DD1944="","",ข้อมูลออเดอร์!DD1944)</f>
        <v/>
      </c>
      <c r="K1945" s="102" t="str">
        <f t="shared" si="335"/>
        <v/>
      </c>
      <c r="L1945" s="102" t="str">
        <f t="shared" si="336"/>
        <v/>
      </c>
      <c r="M1945" s="103" t="str">
        <f ca="1" t="shared" si="337"/>
        <v/>
      </c>
      <c r="N1945" s="103" t="str">
        <f ca="1" t="shared" si="338"/>
        <v/>
      </c>
      <c r="O1945" s="1" t="str">
        <f>IFERROR(VLOOKUP(D1945,ข้อมูลออเดอร์!A:EK,49,0),"")</f>
        <v/>
      </c>
      <c r="P1945" s="1" t="str">
        <f>IF(D1945="","",ข้อมูลออเดอร์!AX1944)</f>
        <v/>
      </c>
      <c r="Q1945" s="1" t="str">
        <f>IF(D1945="","",ข้อมูลออเดอร์!AX1944)</f>
        <v/>
      </c>
      <c r="R1945" s="1" t="str">
        <f t="shared" si="339"/>
        <v/>
      </c>
      <c r="S1945" s="1" t="str">
        <f>IF('ข้อมูลจังหวัด-อำเภอ'!C1944="","",'ข้อมูลจังหวัด-อำเภอ'!C1944)</f>
        <v/>
      </c>
      <c r="T1945" s="1" t="str">
        <f>IF('ข้อมูลจังหวัด-อำเภอ'!D1944="","",'ข้อมูลจังหวัด-อำเภอ'!D1944)</f>
        <v/>
      </c>
      <c r="U1945" s="1" t="str">
        <f>IFERROR(VLOOKUP(D1945,ข้อมูลออเดอร์!A:EK,46,0),"")</f>
        <v/>
      </c>
      <c r="V1945" s="1" t="str">
        <f>IFERROR(VLOOKUP(D1945,ข้อมูลออเดอร์!A:EK,46,0),"")</f>
        <v/>
      </c>
      <c r="W1945" s="1" t="str">
        <f>IFERROR(VLOOKUP(D1945,ข้อมูลออเดอร์!A:EK,48,0),"")</f>
        <v/>
      </c>
      <c r="X1945" s="1" t="str">
        <f t="shared" si="340"/>
        <v/>
      </c>
      <c r="Y1945" s="1"/>
      <c r="Z1945" s="1"/>
      <c r="AA1945" s="1" t="e">
        <f t="shared" si="341"/>
        <v>#N/A</v>
      </c>
      <c r="AB1945" s="1"/>
      <c r="AC1945" s="1"/>
      <c r="AD1945" s="1"/>
      <c r="AE1945" s="1" t="e">
        <f>IF(ข้อมูลน้ำหนักสินค้า!C1944="","",ข้อมูลน้ำหนักสินค้า!C1944)*J1945</f>
        <v>#VALUE!</v>
      </c>
    </row>
    <row r="1946" spans="1:31">
      <c r="A1946" s="1" t="str">
        <f t="shared" si="331"/>
        <v/>
      </c>
      <c r="B1946" s="1" t="str">
        <f t="shared" si="332"/>
        <v/>
      </c>
      <c r="C1946" s="1" t="str">
        <f t="shared" si="333"/>
        <v/>
      </c>
      <c r="D1946" s="1" t="str">
        <f>IF(ข้อมูลออเดอร์!A1945="","",ข้อมูลออเดอร์!A1945)</f>
        <v/>
      </c>
      <c r="E1946" s="1" t="str">
        <f>IFERROR(IF(VLOOKUP(D1946,ข้อมูลออเดอร์!A:BV,74,0)="Express delivery","NORMAL",IF(VLOOKUP(D1946,ข้อมูลออเดอร์!A:BV,74,0)="Lalamove","B2B_OFFLINE","")),"")</f>
        <v/>
      </c>
      <c r="F1946" s="1" t="str">
        <f t="shared" si="334"/>
        <v/>
      </c>
      <c r="G1946" s="1" t="str">
        <f>IF(ข้อมูลออเดอร์!CV1945="","",ข้อมูลออเดอร์!CV1945)</f>
        <v/>
      </c>
      <c r="H1946" s="1" t="str">
        <f>IF(ข้อมูลออเดอร์!CW1945="","",ข้อมูลออเดอร์!CW1945)</f>
        <v/>
      </c>
      <c r="I1946" s="1" t="str">
        <f>IF(ข้อมูลออเดอร์!CV1945="","",ข้อมูลออเดอร์!CV1945)</f>
        <v/>
      </c>
      <c r="J1946" s="1" t="str">
        <f>IF(ข้อมูลออเดอร์!DD1945="","",ข้อมูลออเดอร์!DD1945)</f>
        <v/>
      </c>
      <c r="K1946" s="102" t="str">
        <f t="shared" si="335"/>
        <v/>
      </c>
      <c r="L1946" s="102" t="str">
        <f t="shared" si="336"/>
        <v/>
      </c>
      <c r="M1946" s="103" t="str">
        <f ca="1" t="shared" si="337"/>
        <v/>
      </c>
      <c r="N1946" s="103" t="str">
        <f ca="1" t="shared" si="338"/>
        <v/>
      </c>
      <c r="O1946" s="1" t="str">
        <f>IFERROR(VLOOKUP(D1946,ข้อมูลออเดอร์!A:EK,49,0),"")</f>
        <v/>
      </c>
      <c r="P1946" s="1" t="str">
        <f>IF(D1946="","",ข้อมูลออเดอร์!AX1945)</f>
        <v/>
      </c>
      <c r="Q1946" s="1" t="str">
        <f>IF(D1946="","",ข้อมูลออเดอร์!AX1945)</f>
        <v/>
      </c>
      <c r="R1946" s="1" t="str">
        <f t="shared" si="339"/>
        <v/>
      </c>
      <c r="S1946" s="1" t="str">
        <f>IF('ข้อมูลจังหวัด-อำเภอ'!C1945="","",'ข้อมูลจังหวัด-อำเภอ'!C1945)</f>
        <v/>
      </c>
      <c r="T1946" s="1" t="str">
        <f>IF('ข้อมูลจังหวัด-อำเภอ'!D1945="","",'ข้อมูลจังหวัด-อำเภอ'!D1945)</f>
        <v/>
      </c>
      <c r="U1946" s="1" t="str">
        <f>IFERROR(VLOOKUP(D1946,ข้อมูลออเดอร์!A:EK,46,0),"")</f>
        <v/>
      </c>
      <c r="V1946" s="1" t="str">
        <f>IFERROR(VLOOKUP(D1946,ข้อมูลออเดอร์!A:EK,46,0),"")</f>
        <v/>
      </c>
      <c r="W1946" s="1" t="str">
        <f>IFERROR(VLOOKUP(D1946,ข้อมูลออเดอร์!A:EK,48,0),"")</f>
        <v/>
      </c>
      <c r="X1946" s="1" t="str">
        <f t="shared" si="340"/>
        <v/>
      </c>
      <c r="Y1946" s="1"/>
      <c r="Z1946" s="1"/>
      <c r="AA1946" s="1" t="e">
        <f t="shared" si="341"/>
        <v>#N/A</v>
      </c>
      <c r="AB1946" s="1"/>
      <c r="AC1946" s="1"/>
      <c r="AD1946" s="1"/>
      <c r="AE1946" s="1" t="e">
        <f>IF(ข้อมูลน้ำหนักสินค้า!C1945="","",ข้อมูลน้ำหนักสินค้า!C1945)*J1946</f>
        <v>#VALUE!</v>
      </c>
    </row>
    <row r="1947" spans="1:31">
      <c r="A1947" s="1" t="str">
        <f t="shared" si="331"/>
        <v/>
      </c>
      <c r="B1947" s="1" t="str">
        <f t="shared" si="332"/>
        <v/>
      </c>
      <c r="C1947" s="1" t="str">
        <f t="shared" si="333"/>
        <v/>
      </c>
      <c r="D1947" s="1" t="str">
        <f>IF(ข้อมูลออเดอร์!A1946="","",ข้อมูลออเดอร์!A1946)</f>
        <v/>
      </c>
      <c r="E1947" s="1" t="str">
        <f>IFERROR(IF(VLOOKUP(D1947,ข้อมูลออเดอร์!A:BV,74,0)="Express delivery","NORMAL",IF(VLOOKUP(D1947,ข้อมูลออเดอร์!A:BV,74,0)="Lalamove","B2B_OFFLINE","")),"")</f>
        <v/>
      </c>
      <c r="F1947" s="1" t="str">
        <f t="shared" si="334"/>
        <v/>
      </c>
      <c r="G1947" s="1" t="str">
        <f>IF(ข้อมูลออเดอร์!CV1946="","",ข้อมูลออเดอร์!CV1946)</f>
        <v/>
      </c>
      <c r="H1947" s="1" t="str">
        <f>IF(ข้อมูลออเดอร์!CW1946="","",ข้อมูลออเดอร์!CW1946)</f>
        <v/>
      </c>
      <c r="I1947" s="1" t="str">
        <f>IF(ข้อมูลออเดอร์!CV1946="","",ข้อมูลออเดอร์!CV1946)</f>
        <v/>
      </c>
      <c r="J1947" s="1" t="str">
        <f>IF(ข้อมูลออเดอร์!DD1946="","",ข้อมูลออเดอร์!DD1946)</f>
        <v/>
      </c>
      <c r="K1947" s="102" t="str">
        <f t="shared" si="335"/>
        <v/>
      </c>
      <c r="L1947" s="102" t="str">
        <f t="shared" si="336"/>
        <v/>
      </c>
      <c r="M1947" s="103" t="str">
        <f ca="1" t="shared" si="337"/>
        <v/>
      </c>
      <c r="N1947" s="103" t="str">
        <f ca="1" t="shared" si="338"/>
        <v/>
      </c>
      <c r="O1947" s="1" t="str">
        <f>IFERROR(VLOOKUP(D1947,ข้อมูลออเดอร์!A:EK,49,0),"")</f>
        <v/>
      </c>
      <c r="P1947" s="1" t="str">
        <f>IF(D1947="","",ข้อมูลออเดอร์!AX1946)</f>
        <v/>
      </c>
      <c r="Q1947" s="1" t="str">
        <f>IF(D1947="","",ข้อมูลออเดอร์!AX1946)</f>
        <v/>
      </c>
      <c r="R1947" s="1" t="str">
        <f t="shared" si="339"/>
        <v/>
      </c>
      <c r="S1947" s="1" t="str">
        <f>IF('ข้อมูลจังหวัด-อำเภอ'!C1946="","",'ข้อมูลจังหวัด-อำเภอ'!C1946)</f>
        <v/>
      </c>
      <c r="T1947" s="1" t="str">
        <f>IF('ข้อมูลจังหวัด-อำเภอ'!D1946="","",'ข้อมูลจังหวัด-อำเภอ'!D1946)</f>
        <v/>
      </c>
      <c r="U1947" s="1" t="str">
        <f>IFERROR(VLOOKUP(D1947,ข้อมูลออเดอร์!A:EK,46,0),"")</f>
        <v/>
      </c>
      <c r="V1947" s="1" t="str">
        <f>IFERROR(VLOOKUP(D1947,ข้อมูลออเดอร์!A:EK,46,0),"")</f>
        <v/>
      </c>
      <c r="W1947" s="1" t="str">
        <f>IFERROR(VLOOKUP(D1947,ข้อมูลออเดอร์!A:EK,48,0),"")</f>
        <v/>
      </c>
      <c r="X1947" s="1" t="str">
        <f t="shared" si="340"/>
        <v/>
      </c>
      <c r="Y1947" s="1"/>
      <c r="Z1947" s="1"/>
      <c r="AA1947" s="1" t="e">
        <f t="shared" si="341"/>
        <v>#N/A</v>
      </c>
      <c r="AB1947" s="1"/>
      <c r="AC1947" s="1"/>
      <c r="AD1947" s="1"/>
      <c r="AE1947" s="1" t="e">
        <f>IF(ข้อมูลน้ำหนักสินค้า!C1946="","",ข้อมูลน้ำหนักสินค้า!C1946)*J1947</f>
        <v>#VALUE!</v>
      </c>
    </row>
    <row r="1948" spans="1:31">
      <c r="A1948" s="1" t="str">
        <f t="shared" si="331"/>
        <v/>
      </c>
      <c r="B1948" s="1" t="str">
        <f t="shared" si="332"/>
        <v/>
      </c>
      <c r="C1948" s="1" t="str">
        <f t="shared" si="333"/>
        <v/>
      </c>
      <c r="D1948" s="1" t="str">
        <f>IF(ข้อมูลออเดอร์!A1947="","",ข้อมูลออเดอร์!A1947)</f>
        <v/>
      </c>
      <c r="E1948" s="1" t="str">
        <f>IFERROR(IF(VLOOKUP(D1948,ข้อมูลออเดอร์!A:BV,74,0)="Express delivery","NORMAL",IF(VLOOKUP(D1948,ข้อมูลออเดอร์!A:BV,74,0)="Lalamove","B2B_OFFLINE","")),"")</f>
        <v/>
      </c>
      <c r="F1948" s="1" t="str">
        <f t="shared" si="334"/>
        <v/>
      </c>
      <c r="G1948" s="1" t="str">
        <f>IF(ข้อมูลออเดอร์!CV1947="","",ข้อมูลออเดอร์!CV1947)</f>
        <v/>
      </c>
      <c r="H1948" s="1" t="str">
        <f>IF(ข้อมูลออเดอร์!CW1947="","",ข้อมูลออเดอร์!CW1947)</f>
        <v/>
      </c>
      <c r="I1948" s="1" t="str">
        <f>IF(ข้อมูลออเดอร์!CV1947="","",ข้อมูลออเดอร์!CV1947)</f>
        <v/>
      </c>
      <c r="J1948" s="1" t="str">
        <f>IF(ข้อมูลออเดอร์!DD1947="","",ข้อมูลออเดอร์!DD1947)</f>
        <v/>
      </c>
      <c r="K1948" s="102" t="str">
        <f t="shared" si="335"/>
        <v/>
      </c>
      <c r="L1948" s="102" t="str">
        <f t="shared" si="336"/>
        <v/>
      </c>
      <c r="M1948" s="103" t="str">
        <f ca="1" t="shared" si="337"/>
        <v/>
      </c>
      <c r="N1948" s="103" t="str">
        <f ca="1" t="shared" si="338"/>
        <v/>
      </c>
      <c r="O1948" s="1" t="str">
        <f>IFERROR(VLOOKUP(D1948,ข้อมูลออเดอร์!A:EK,49,0),"")</f>
        <v/>
      </c>
      <c r="P1948" s="1" t="str">
        <f>IF(D1948="","",ข้อมูลออเดอร์!AX1947)</f>
        <v/>
      </c>
      <c r="Q1948" s="1" t="str">
        <f>IF(D1948="","",ข้อมูลออเดอร์!AX1947)</f>
        <v/>
      </c>
      <c r="R1948" s="1" t="str">
        <f t="shared" si="339"/>
        <v/>
      </c>
      <c r="S1948" s="1" t="str">
        <f>IF('ข้อมูลจังหวัด-อำเภอ'!C1947="","",'ข้อมูลจังหวัด-อำเภอ'!C1947)</f>
        <v/>
      </c>
      <c r="T1948" s="1" t="str">
        <f>IF('ข้อมูลจังหวัด-อำเภอ'!D1947="","",'ข้อมูลจังหวัด-อำเภอ'!D1947)</f>
        <v/>
      </c>
      <c r="U1948" s="1" t="str">
        <f>IFERROR(VLOOKUP(D1948,ข้อมูลออเดอร์!A:EK,46,0),"")</f>
        <v/>
      </c>
      <c r="V1948" s="1" t="str">
        <f>IFERROR(VLOOKUP(D1948,ข้อมูลออเดอร์!A:EK,46,0),"")</f>
        <v/>
      </c>
      <c r="W1948" s="1" t="str">
        <f>IFERROR(VLOOKUP(D1948,ข้อมูลออเดอร์!A:EK,48,0),"")</f>
        <v/>
      </c>
      <c r="X1948" s="1" t="str">
        <f t="shared" si="340"/>
        <v/>
      </c>
      <c r="Y1948" s="1"/>
      <c r="Z1948" s="1"/>
      <c r="AA1948" s="1" t="e">
        <f t="shared" si="341"/>
        <v>#N/A</v>
      </c>
      <c r="AB1948" s="1"/>
      <c r="AC1948" s="1"/>
      <c r="AD1948" s="1"/>
      <c r="AE1948" s="1" t="e">
        <f>IF(ข้อมูลน้ำหนักสินค้า!C1947="","",ข้อมูลน้ำหนักสินค้า!C1947)*J1948</f>
        <v>#VALUE!</v>
      </c>
    </row>
    <row r="1949" spans="1:31">
      <c r="A1949" s="1" t="str">
        <f t="shared" si="331"/>
        <v/>
      </c>
      <c r="B1949" s="1" t="str">
        <f t="shared" si="332"/>
        <v/>
      </c>
      <c r="C1949" s="1" t="str">
        <f t="shared" si="333"/>
        <v/>
      </c>
      <c r="D1949" s="1" t="str">
        <f>IF(ข้อมูลออเดอร์!A1948="","",ข้อมูลออเดอร์!A1948)</f>
        <v/>
      </c>
      <c r="E1949" s="1" t="str">
        <f>IFERROR(IF(VLOOKUP(D1949,ข้อมูลออเดอร์!A:BV,74,0)="Express delivery","NORMAL",IF(VLOOKUP(D1949,ข้อมูลออเดอร์!A:BV,74,0)="Lalamove","B2B_OFFLINE","")),"")</f>
        <v/>
      </c>
      <c r="F1949" s="1" t="str">
        <f t="shared" si="334"/>
        <v/>
      </c>
      <c r="G1949" s="1" t="str">
        <f>IF(ข้อมูลออเดอร์!CV1948="","",ข้อมูลออเดอร์!CV1948)</f>
        <v/>
      </c>
      <c r="H1949" s="1" t="str">
        <f>IF(ข้อมูลออเดอร์!CW1948="","",ข้อมูลออเดอร์!CW1948)</f>
        <v/>
      </c>
      <c r="I1949" s="1" t="str">
        <f>IF(ข้อมูลออเดอร์!CV1948="","",ข้อมูลออเดอร์!CV1948)</f>
        <v/>
      </c>
      <c r="J1949" s="1" t="str">
        <f>IF(ข้อมูลออเดอร์!DD1948="","",ข้อมูลออเดอร์!DD1948)</f>
        <v/>
      </c>
      <c r="K1949" s="102" t="str">
        <f t="shared" si="335"/>
        <v/>
      </c>
      <c r="L1949" s="102" t="str">
        <f t="shared" si="336"/>
        <v/>
      </c>
      <c r="M1949" s="103" t="str">
        <f ca="1" t="shared" si="337"/>
        <v/>
      </c>
      <c r="N1949" s="103" t="str">
        <f ca="1" t="shared" si="338"/>
        <v/>
      </c>
      <c r="O1949" s="1" t="str">
        <f>IFERROR(VLOOKUP(D1949,ข้อมูลออเดอร์!A:EK,49,0),"")</f>
        <v/>
      </c>
      <c r="P1949" s="1" t="str">
        <f>IF(D1949="","",ข้อมูลออเดอร์!AX1948)</f>
        <v/>
      </c>
      <c r="Q1949" s="1" t="str">
        <f>IF(D1949="","",ข้อมูลออเดอร์!AX1948)</f>
        <v/>
      </c>
      <c r="R1949" s="1" t="str">
        <f t="shared" si="339"/>
        <v/>
      </c>
      <c r="S1949" s="1" t="str">
        <f>IF('ข้อมูลจังหวัด-อำเภอ'!C1948="","",'ข้อมูลจังหวัด-อำเภอ'!C1948)</f>
        <v/>
      </c>
      <c r="T1949" s="1" t="str">
        <f>IF('ข้อมูลจังหวัด-อำเภอ'!D1948="","",'ข้อมูลจังหวัด-อำเภอ'!D1948)</f>
        <v/>
      </c>
      <c r="U1949" s="1" t="str">
        <f>IFERROR(VLOOKUP(D1949,ข้อมูลออเดอร์!A:EK,46,0),"")</f>
        <v/>
      </c>
      <c r="V1949" s="1" t="str">
        <f>IFERROR(VLOOKUP(D1949,ข้อมูลออเดอร์!A:EK,46,0),"")</f>
        <v/>
      </c>
      <c r="W1949" s="1" t="str">
        <f>IFERROR(VLOOKUP(D1949,ข้อมูลออเดอร์!A:EK,48,0),"")</f>
        <v/>
      </c>
      <c r="X1949" s="1" t="str">
        <f t="shared" si="340"/>
        <v/>
      </c>
      <c r="Y1949" s="1"/>
      <c r="Z1949" s="1"/>
      <c r="AA1949" s="1" t="e">
        <f t="shared" si="341"/>
        <v>#N/A</v>
      </c>
      <c r="AB1949" s="1"/>
      <c r="AC1949" s="1"/>
      <c r="AD1949" s="1"/>
      <c r="AE1949" s="1" t="e">
        <f>IF(ข้อมูลน้ำหนักสินค้า!C1948="","",ข้อมูลน้ำหนักสินค้า!C1948)*J1949</f>
        <v>#VALUE!</v>
      </c>
    </row>
    <row r="1950" spans="1:31">
      <c r="A1950" s="1" t="str">
        <f t="shared" si="331"/>
        <v/>
      </c>
      <c r="B1950" s="1" t="str">
        <f t="shared" si="332"/>
        <v/>
      </c>
      <c r="C1950" s="1" t="str">
        <f t="shared" si="333"/>
        <v/>
      </c>
      <c r="D1950" s="1" t="str">
        <f>IF(ข้อมูลออเดอร์!A1949="","",ข้อมูลออเดอร์!A1949)</f>
        <v/>
      </c>
      <c r="E1950" s="1" t="str">
        <f>IFERROR(IF(VLOOKUP(D1950,ข้อมูลออเดอร์!A:BV,74,0)="Express delivery","NORMAL",IF(VLOOKUP(D1950,ข้อมูลออเดอร์!A:BV,74,0)="Lalamove","B2B_OFFLINE","")),"")</f>
        <v/>
      </c>
      <c r="F1950" s="1" t="str">
        <f t="shared" si="334"/>
        <v/>
      </c>
      <c r="G1950" s="1" t="str">
        <f>IF(ข้อมูลออเดอร์!CV1949="","",ข้อมูลออเดอร์!CV1949)</f>
        <v/>
      </c>
      <c r="H1950" s="1" t="str">
        <f>IF(ข้อมูลออเดอร์!CW1949="","",ข้อมูลออเดอร์!CW1949)</f>
        <v/>
      </c>
      <c r="I1950" s="1" t="str">
        <f>IF(ข้อมูลออเดอร์!CV1949="","",ข้อมูลออเดอร์!CV1949)</f>
        <v/>
      </c>
      <c r="J1950" s="1" t="str">
        <f>IF(ข้อมูลออเดอร์!DD1949="","",ข้อมูลออเดอร์!DD1949)</f>
        <v/>
      </c>
      <c r="K1950" s="102" t="str">
        <f t="shared" si="335"/>
        <v/>
      </c>
      <c r="L1950" s="102" t="str">
        <f t="shared" si="336"/>
        <v/>
      </c>
      <c r="M1950" s="103" t="str">
        <f ca="1" t="shared" si="337"/>
        <v/>
      </c>
      <c r="N1950" s="103" t="str">
        <f ca="1" t="shared" si="338"/>
        <v/>
      </c>
      <c r="O1950" s="1" t="str">
        <f>IFERROR(VLOOKUP(D1950,ข้อมูลออเดอร์!A:EK,49,0),"")</f>
        <v/>
      </c>
      <c r="P1950" s="1" t="str">
        <f>IF(D1950="","",ข้อมูลออเดอร์!AX1949)</f>
        <v/>
      </c>
      <c r="Q1950" s="1" t="str">
        <f>IF(D1950="","",ข้อมูลออเดอร์!AX1949)</f>
        <v/>
      </c>
      <c r="R1950" s="1" t="str">
        <f t="shared" si="339"/>
        <v/>
      </c>
      <c r="S1950" s="1" t="str">
        <f>IF('ข้อมูลจังหวัด-อำเภอ'!C1949="","",'ข้อมูลจังหวัด-อำเภอ'!C1949)</f>
        <v/>
      </c>
      <c r="T1950" s="1" t="str">
        <f>IF('ข้อมูลจังหวัด-อำเภอ'!D1949="","",'ข้อมูลจังหวัด-อำเภอ'!D1949)</f>
        <v/>
      </c>
      <c r="U1950" s="1" t="str">
        <f>IFERROR(VLOOKUP(D1950,ข้อมูลออเดอร์!A:EK,46,0),"")</f>
        <v/>
      </c>
      <c r="V1950" s="1" t="str">
        <f>IFERROR(VLOOKUP(D1950,ข้อมูลออเดอร์!A:EK,46,0),"")</f>
        <v/>
      </c>
      <c r="W1950" s="1" t="str">
        <f>IFERROR(VLOOKUP(D1950,ข้อมูลออเดอร์!A:EK,48,0),"")</f>
        <v/>
      </c>
      <c r="X1950" s="1" t="str">
        <f t="shared" si="340"/>
        <v/>
      </c>
      <c r="Y1950" s="1"/>
      <c r="Z1950" s="1"/>
      <c r="AA1950" s="1" t="e">
        <f t="shared" si="341"/>
        <v>#N/A</v>
      </c>
      <c r="AB1950" s="1"/>
      <c r="AC1950" s="1"/>
      <c r="AD1950" s="1"/>
      <c r="AE1950" s="1" t="e">
        <f>IF(ข้อมูลน้ำหนักสินค้า!C1949="","",ข้อมูลน้ำหนักสินค้า!C1949)*J1950</f>
        <v>#VALUE!</v>
      </c>
    </row>
    <row r="1951" spans="1:31">
      <c r="A1951" s="1" t="str">
        <f t="shared" si="331"/>
        <v/>
      </c>
      <c r="B1951" s="1" t="str">
        <f t="shared" si="332"/>
        <v/>
      </c>
      <c r="C1951" s="1" t="str">
        <f t="shared" si="333"/>
        <v/>
      </c>
      <c r="D1951" s="1" t="str">
        <f>IF(ข้อมูลออเดอร์!A1950="","",ข้อมูลออเดอร์!A1950)</f>
        <v/>
      </c>
      <c r="E1951" s="1" t="str">
        <f>IFERROR(IF(VLOOKUP(D1951,ข้อมูลออเดอร์!A:BV,74,0)="Express delivery","NORMAL",IF(VLOOKUP(D1951,ข้อมูลออเดอร์!A:BV,74,0)="Lalamove","B2B_OFFLINE","")),"")</f>
        <v/>
      </c>
      <c r="F1951" s="1" t="str">
        <f t="shared" si="334"/>
        <v/>
      </c>
      <c r="G1951" s="1" t="str">
        <f>IF(ข้อมูลออเดอร์!CV1950="","",ข้อมูลออเดอร์!CV1950)</f>
        <v/>
      </c>
      <c r="H1951" s="1" t="str">
        <f>IF(ข้อมูลออเดอร์!CW1950="","",ข้อมูลออเดอร์!CW1950)</f>
        <v/>
      </c>
      <c r="I1951" s="1" t="str">
        <f>IF(ข้อมูลออเดอร์!CV1950="","",ข้อมูลออเดอร์!CV1950)</f>
        <v/>
      </c>
      <c r="J1951" s="1" t="str">
        <f>IF(ข้อมูลออเดอร์!DD1950="","",ข้อมูลออเดอร์!DD1950)</f>
        <v/>
      </c>
      <c r="K1951" s="102" t="str">
        <f t="shared" si="335"/>
        <v/>
      </c>
      <c r="L1951" s="102" t="str">
        <f t="shared" si="336"/>
        <v/>
      </c>
      <c r="M1951" s="103" t="str">
        <f ca="1" t="shared" si="337"/>
        <v/>
      </c>
      <c r="N1951" s="103" t="str">
        <f ca="1" t="shared" si="338"/>
        <v/>
      </c>
      <c r="O1951" s="1" t="str">
        <f>IFERROR(VLOOKUP(D1951,ข้อมูลออเดอร์!A:EK,49,0),"")</f>
        <v/>
      </c>
      <c r="P1951" s="1" t="str">
        <f>IF(D1951="","",ข้อมูลออเดอร์!AX1950)</f>
        <v/>
      </c>
      <c r="Q1951" s="1" t="str">
        <f>IF(D1951="","",ข้อมูลออเดอร์!AX1950)</f>
        <v/>
      </c>
      <c r="R1951" s="1" t="str">
        <f t="shared" si="339"/>
        <v/>
      </c>
      <c r="S1951" s="1" t="str">
        <f>IF('ข้อมูลจังหวัด-อำเภอ'!C1950="","",'ข้อมูลจังหวัด-อำเภอ'!C1950)</f>
        <v/>
      </c>
      <c r="T1951" s="1" t="str">
        <f>IF('ข้อมูลจังหวัด-อำเภอ'!D1950="","",'ข้อมูลจังหวัด-อำเภอ'!D1950)</f>
        <v/>
      </c>
      <c r="U1951" s="1" t="str">
        <f>IFERROR(VLOOKUP(D1951,ข้อมูลออเดอร์!A:EK,46,0),"")</f>
        <v/>
      </c>
      <c r="V1951" s="1" t="str">
        <f>IFERROR(VLOOKUP(D1951,ข้อมูลออเดอร์!A:EK,46,0),"")</f>
        <v/>
      </c>
      <c r="W1951" s="1" t="str">
        <f>IFERROR(VLOOKUP(D1951,ข้อมูลออเดอร์!A:EK,48,0),"")</f>
        <v/>
      </c>
      <c r="X1951" s="1" t="str">
        <f t="shared" si="340"/>
        <v/>
      </c>
      <c r="Y1951" s="1"/>
      <c r="Z1951" s="1"/>
      <c r="AA1951" s="1" t="e">
        <f t="shared" si="341"/>
        <v>#N/A</v>
      </c>
      <c r="AB1951" s="1"/>
      <c r="AC1951" s="1"/>
      <c r="AD1951" s="1"/>
      <c r="AE1951" s="1" t="e">
        <f>IF(ข้อมูลน้ำหนักสินค้า!C1950="","",ข้อมูลน้ำหนักสินค้า!C1950)*J1951</f>
        <v>#VALUE!</v>
      </c>
    </row>
    <row r="1952" spans="1:31">
      <c r="A1952" s="1" t="str">
        <f t="shared" si="331"/>
        <v/>
      </c>
      <c r="B1952" s="1" t="str">
        <f t="shared" si="332"/>
        <v/>
      </c>
      <c r="C1952" s="1" t="str">
        <f t="shared" si="333"/>
        <v/>
      </c>
      <c r="D1952" s="1" t="str">
        <f>IF(ข้อมูลออเดอร์!A1951="","",ข้อมูลออเดอร์!A1951)</f>
        <v/>
      </c>
      <c r="E1952" s="1" t="str">
        <f>IFERROR(IF(VLOOKUP(D1952,ข้อมูลออเดอร์!A:BV,74,0)="Express delivery","NORMAL",IF(VLOOKUP(D1952,ข้อมูลออเดอร์!A:BV,74,0)="Lalamove","B2B_OFFLINE","")),"")</f>
        <v/>
      </c>
      <c r="F1952" s="1" t="str">
        <f t="shared" si="334"/>
        <v/>
      </c>
      <c r="G1952" s="1" t="str">
        <f>IF(ข้อมูลออเดอร์!CV1951="","",ข้อมูลออเดอร์!CV1951)</f>
        <v/>
      </c>
      <c r="H1952" s="1" t="str">
        <f>IF(ข้อมูลออเดอร์!CW1951="","",ข้อมูลออเดอร์!CW1951)</f>
        <v/>
      </c>
      <c r="I1952" s="1" t="str">
        <f>IF(ข้อมูลออเดอร์!CV1951="","",ข้อมูลออเดอร์!CV1951)</f>
        <v/>
      </c>
      <c r="J1952" s="1" t="str">
        <f>IF(ข้อมูลออเดอร์!DD1951="","",ข้อมูลออเดอร์!DD1951)</f>
        <v/>
      </c>
      <c r="K1952" s="102" t="str">
        <f t="shared" si="335"/>
        <v/>
      </c>
      <c r="L1952" s="102" t="str">
        <f t="shared" si="336"/>
        <v/>
      </c>
      <c r="M1952" s="103" t="str">
        <f ca="1" t="shared" si="337"/>
        <v/>
      </c>
      <c r="N1952" s="103" t="str">
        <f ca="1" t="shared" si="338"/>
        <v/>
      </c>
      <c r="O1952" s="1" t="str">
        <f>IFERROR(VLOOKUP(D1952,ข้อมูลออเดอร์!A:EK,49,0),"")</f>
        <v/>
      </c>
      <c r="P1952" s="1" t="str">
        <f>IF(D1952="","",ข้อมูลออเดอร์!AX1951)</f>
        <v/>
      </c>
      <c r="Q1952" s="1" t="str">
        <f>IF(D1952="","",ข้อมูลออเดอร์!AX1951)</f>
        <v/>
      </c>
      <c r="R1952" s="1" t="str">
        <f t="shared" si="339"/>
        <v/>
      </c>
      <c r="S1952" s="1" t="str">
        <f>IF('ข้อมูลจังหวัด-อำเภอ'!C1951="","",'ข้อมูลจังหวัด-อำเภอ'!C1951)</f>
        <v/>
      </c>
      <c r="T1952" s="1" t="str">
        <f>IF('ข้อมูลจังหวัด-อำเภอ'!D1951="","",'ข้อมูลจังหวัด-อำเภอ'!D1951)</f>
        <v/>
      </c>
      <c r="U1952" s="1" t="str">
        <f>IFERROR(VLOOKUP(D1952,ข้อมูลออเดอร์!A:EK,46,0),"")</f>
        <v/>
      </c>
      <c r="V1952" s="1" t="str">
        <f>IFERROR(VLOOKUP(D1952,ข้อมูลออเดอร์!A:EK,46,0),"")</f>
        <v/>
      </c>
      <c r="W1952" s="1" t="str">
        <f>IFERROR(VLOOKUP(D1952,ข้อมูลออเดอร์!A:EK,48,0),"")</f>
        <v/>
      </c>
      <c r="X1952" s="1" t="str">
        <f t="shared" si="340"/>
        <v/>
      </c>
      <c r="Y1952" s="1"/>
      <c r="Z1952" s="1"/>
      <c r="AA1952" s="1" t="e">
        <f t="shared" si="341"/>
        <v>#N/A</v>
      </c>
      <c r="AB1952" s="1"/>
      <c r="AC1952" s="1"/>
      <c r="AD1952" s="1"/>
      <c r="AE1952" s="1" t="e">
        <f>IF(ข้อมูลน้ำหนักสินค้า!C1951="","",ข้อมูลน้ำหนักสินค้า!C1951)*J1952</f>
        <v>#VALUE!</v>
      </c>
    </row>
    <row r="1953" spans="1:31">
      <c r="A1953" s="1" t="str">
        <f t="shared" si="331"/>
        <v/>
      </c>
      <c r="B1953" s="1" t="str">
        <f t="shared" si="332"/>
        <v/>
      </c>
      <c r="C1953" s="1" t="str">
        <f t="shared" si="333"/>
        <v/>
      </c>
      <c r="D1953" s="1" t="str">
        <f>IF(ข้อมูลออเดอร์!A1952="","",ข้อมูลออเดอร์!A1952)</f>
        <v/>
      </c>
      <c r="E1953" s="1" t="str">
        <f>IFERROR(IF(VLOOKUP(D1953,ข้อมูลออเดอร์!A:BV,74,0)="Express delivery","NORMAL",IF(VLOOKUP(D1953,ข้อมูลออเดอร์!A:BV,74,0)="Lalamove","B2B_OFFLINE","")),"")</f>
        <v/>
      </c>
      <c r="F1953" s="1" t="str">
        <f t="shared" si="334"/>
        <v/>
      </c>
      <c r="G1953" s="1" t="str">
        <f>IF(ข้อมูลออเดอร์!CV1952="","",ข้อมูลออเดอร์!CV1952)</f>
        <v/>
      </c>
      <c r="H1953" s="1" t="str">
        <f>IF(ข้อมูลออเดอร์!CW1952="","",ข้อมูลออเดอร์!CW1952)</f>
        <v/>
      </c>
      <c r="I1953" s="1" t="str">
        <f>IF(ข้อมูลออเดอร์!CV1952="","",ข้อมูลออเดอร์!CV1952)</f>
        <v/>
      </c>
      <c r="J1953" s="1" t="str">
        <f>IF(ข้อมูลออเดอร์!DD1952="","",ข้อมูลออเดอร์!DD1952)</f>
        <v/>
      </c>
      <c r="K1953" s="102" t="str">
        <f t="shared" si="335"/>
        <v/>
      </c>
      <c r="L1953" s="102" t="str">
        <f t="shared" si="336"/>
        <v/>
      </c>
      <c r="M1953" s="103" t="str">
        <f ca="1" t="shared" si="337"/>
        <v/>
      </c>
      <c r="N1953" s="103" t="str">
        <f ca="1" t="shared" si="338"/>
        <v/>
      </c>
      <c r="O1953" s="1" t="str">
        <f>IFERROR(VLOOKUP(D1953,ข้อมูลออเดอร์!A:EK,49,0),"")</f>
        <v/>
      </c>
      <c r="P1953" s="1" t="str">
        <f>IF(D1953="","",ข้อมูลออเดอร์!AX1952)</f>
        <v/>
      </c>
      <c r="Q1953" s="1" t="str">
        <f>IF(D1953="","",ข้อมูลออเดอร์!AX1952)</f>
        <v/>
      </c>
      <c r="R1953" s="1" t="str">
        <f t="shared" si="339"/>
        <v/>
      </c>
      <c r="S1953" s="1" t="str">
        <f>IF('ข้อมูลจังหวัด-อำเภอ'!C1952="","",'ข้อมูลจังหวัด-อำเภอ'!C1952)</f>
        <v/>
      </c>
      <c r="T1953" s="1" t="str">
        <f>IF('ข้อมูลจังหวัด-อำเภอ'!D1952="","",'ข้อมูลจังหวัด-อำเภอ'!D1952)</f>
        <v/>
      </c>
      <c r="U1953" s="1" t="str">
        <f>IFERROR(VLOOKUP(D1953,ข้อมูลออเดอร์!A:EK,46,0),"")</f>
        <v/>
      </c>
      <c r="V1953" s="1" t="str">
        <f>IFERROR(VLOOKUP(D1953,ข้อมูลออเดอร์!A:EK,46,0),"")</f>
        <v/>
      </c>
      <c r="W1953" s="1" t="str">
        <f>IFERROR(VLOOKUP(D1953,ข้อมูลออเดอร์!A:EK,48,0),"")</f>
        <v/>
      </c>
      <c r="X1953" s="1" t="str">
        <f t="shared" si="340"/>
        <v/>
      </c>
      <c r="Y1953" s="1"/>
      <c r="Z1953" s="1"/>
      <c r="AA1953" s="1" t="e">
        <f t="shared" si="341"/>
        <v>#N/A</v>
      </c>
      <c r="AB1953" s="1"/>
      <c r="AC1953" s="1"/>
      <c r="AD1953" s="1"/>
      <c r="AE1953" s="1" t="e">
        <f>IF(ข้อมูลน้ำหนักสินค้า!C1952="","",ข้อมูลน้ำหนักสินค้า!C1952)*J1953</f>
        <v>#VALUE!</v>
      </c>
    </row>
    <row r="1954" spans="1:31">
      <c r="A1954" s="1" t="str">
        <f t="shared" si="331"/>
        <v/>
      </c>
      <c r="B1954" s="1" t="str">
        <f t="shared" si="332"/>
        <v/>
      </c>
      <c r="C1954" s="1" t="str">
        <f t="shared" si="333"/>
        <v/>
      </c>
      <c r="D1954" s="1" t="str">
        <f>IF(ข้อมูลออเดอร์!A1953="","",ข้อมูลออเดอร์!A1953)</f>
        <v/>
      </c>
      <c r="E1954" s="1" t="str">
        <f>IFERROR(IF(VLOOKUP(D1954,ข้อมูลออเดอร์!A:BV,74,0)="Express delivery","NORMAL",IF(VLOOKUP(D1954,ข้อมูลออเดอร์!A:BV,74,0)="Lalamove","B2B_OFFLINE","")),"")</f>
        <v/>
      </c>
      <c r="F1954" s="1" t="str">
        <f t="shared" si="334"/>
        <v/>
      </c>
      <c r="G1954" s="1" t="str">
        <f>IF(ข้อมูลออเดอร์!CV1953="","",ข้อมูลออเดอร์!CV1953)</f>
        <v/>
      </c>
      <c r="H1954" s="1" t="str">
        <f>IF(ข้อมูลออเดอร์!CW1953="","",ข้อมูลออเดอร์!CW1953)</f>
        <v/>
      </c>
      <c r="I1954" s="1" t="str">
        <f>IF(ข้อมูลออเดอร์!CV1953="","",ข้อมูลออเดอร์!CV1953)</f>
        <v/>
      </c>
      <c r="J1954" s="1" t="str">
        <f>IF(ข้อมูลออเดอร์!DD1953="","",ข้อมูลออเดอร์!DD1953)</f>
        <v/>
      </c>
      <c r="K1954" s="102" t="str">
        <f t="shared" si="335"/>
        <v/>
      </c>
      <c r="L1954" s="102" t="str">
        <f t="shared" si="336"/>
        <v/>
      </c>
      <c r="M1954" s="103" t="str">
        <f ca="1" t="shared" si="337"/>
        <v/>
      </c>
      <c r="N1954" s="103" t="str">
        <f ca="1" t="shared" si="338"/>
        <v/>
      </c>
      <c r="O1954" s="1" t="str">
        <f>IFERROR(VLOOKUP(D1954,ข้อมูลออเดอร์!A:EK,49,0),"")</f>
        <v/>
      </c>
      <c r="P1954" s="1" t="str">
        <f>IF(D1954="","",ข้อมูลออเดอร์!AX1953)</f>
        <v/>
      </c>
      <c r="Q1954" s="1" t="str">
        <f>IF(D1954="","",ข้อมูลออเดอร์!AX1953)</f>
        <v/>
      </c>
      <c r="R1954" s="1" t="str">
        <f t="shared" si="339"/>
        <v/>
      </c>
      <c r="S1954" s="1" t="str">
        <f>IF('ข้อมูลจังหวัด-อำเภอ'!C1953="","",'ข้อมูลจังหวัด-อำเภอ'!C1953)</f>
        <v/>
      </c>
      <c r="T1954" s="1" t="str">
        <f>IF('ข้อมูลจังหวัด-อำเภอ'!D1953="","",'ข้อมูลจังหวัด-อำเภอ'!D1953)</f>
        <v/>
      </c>
      <c r="U1954" s="1" t="str">
        <f>IFERROR(VLOOKUP(D1954,ข้อมูลออเดอร์!A:EK,46,0),"")</f>
        <v/>
      </c>
      <c r="V1954" s="1" t="str">
        <f>IFERROR(VLOOKUP(D1954,ข้อมูลออเดอร์!A:EK,46,0),"")</f>
        <v/>
      </c>
      <c r="W1954" s="1" t="str">
        <f>IFERROR(VLOOKUP(D1954,ข้อมูลออเดอร์!A:EK,48,0),"")</f>
        <v/>
      </c>
      <c r="X1954" s="1" t="str">
        <f t="shared" si="340"/>
        <v/>
      </c>
      <c r="Y1954" s="1"/>
      <c r="Z1954" s="1"/>
      <c r="AA1954" s="1" t="e">
        <f t="shared" si="341"/>
        <v>#N/A</v>
      </c>
      <c r="AB1954" s="1"/>
      <c r="AC1954" s="1"/>
      <c r="AD1954" s="1"/>
      <c r="AE1954" s="1" t="e">
        <f>IF(ข้อมูลน้ำหนักสินค้า!C1953="","",ข้อมูลน้ำหนักสินค้า!C1953)*J1954</f>
        <v>#VALUE!</v>
      </c>
    </row>
    <row r="1955" spans="1:31">
      <c r="A1955" s="1" t="str">
        <f t="shared" si="331"/>
        <v/>
      </c>
      <c r="B1955" s="1" t="str">
        <f t="shared" si="332"/>
        <v/>
      </c>
      <c r="C1955" s="1" t="str">
        <f t="shared" si="333"/>
        <v/>
      </c>
      <c r="D1955" s="1" t="str">
        <f>IF(ข้อมูลออเดอร์!A1954="","",ข้อมูลออเดอร์!A1954)</f>
        <v/>
      </c>
      <c r="E1955" s="1" t="str">
        <f>IFERROR(IF(VLOOKUP(D1955,ข้อมูลออเดอร์!A:BV,74,0)="Express delivery","NORMAL",IF(VLOOKUP(D1955,ข้อมูลออเดอร์!A:BV,74,0)="Lalamove","B2B_OFFLINE","")),"")</f>
        <v/>
      </c>
      <c r="F1955" s="1" t="str">
        <f t="shared" si="334"/>
        <v/>
      </c>
      <c r="G1955" s="1" t="str">
        <f>IF(ข้อมูลออเดอร์!CV1954="","",ข้อมูลออเดอร์!CV1954)</f>
        <v/>
      </c>
      <c r="H1955" s="1" t="str">
        <f>IF(ข้อมูลออเดอร์!CW1954="","",ข้อมูลออเดอร์!CW1954)</f>
        <v/>
      </c>
      <c r="I1955" s="1" t="str">
        <f>IF(ข้อมูลออเดอร์!CV1954="","",ข้อมูลออเดอร์!CV1954)</f>
        <v/>
      </c>
      <c r="J1955" s="1" t="str">
        <f>IF(ข้อมูลออเดอร์!DD1954="","",ข้อมูลออเดอร์!DD1954)</f>
        <v/>
      </c>
      <c r="K1955" s="102" t="str">
        <f t="shared" si="335"/>
        <v/>
      </c>
      <c r="L1955" s="102" t="str">
        <f t="shared" si="336"/>
        <v/>
      </c>
      <c r="M1955" s="103" t="str">
        <f ca="1" t="shared" si="337"/>
        <v/>
      </c>
      <c r="N1955" s="103" t="str">
        <f ca="1" t="shared" si="338"/>
        <v/>
      </c>
      <c r="O1955" s="1" t="str">
        <f>IFERROR(VLOOKUP(D1955,ข้อมูลออเดอร์!A:EK,49,0),"")</f>
        <v/>
      </c>
      <c r="P1955" s="1" t="str">
        <f>IF(D1955="","",ข้อมูลออเดอร์!AX1954)</f>
        <v/>
      </c>
      <c r="Q1955" s="1" t="str">
        <f>IF(D1955="","",ข้อมูลออเดอร์!AX1954)</f>
        <v/>
      </c>
      <c r="R1955" s="1" t="str">
        <f t="shared" si="339"/>
        <v/>
      </c>
      <c r="S1955" s="1" t="str">
        <f>IF('ข้อมูลจังหวัด-อำเภอ'!C1954="","",'ข้อมูลจังหวัด-อำเภอ'!C1954)</f>
        <v/>
      </c>
      <c r="T1955" s="1" t="str">
        <f>IF('ข้อมูลจังหวัด-อำเภอ'!D1954="","",'ข้อมูลจังหวัด-อำเภอ'!D1954)</f>
        <v/>
      </c>
      <c r="U1955" s="1" t="str">
        <f>IFERROR(VLOOKUP(D1955,ข้อมูลออเดอร์!A:EK,46,0),"")</f>
        <v/>
      </c>
      <c r="V1955" s="1" t="str">
        <f>IFERROR(VLOOKUP(D1955,ข้อมูลออเดอร์!A:EK,46,0),"")</f>
        <v/>
      </c>
      <c r="W1955" s="1" t="str">
        <f>IFERROR(VLOOKUP(D1955,ข้อมูลออเดอร์!A:EK,48,0),"")</f>
        <v/>
      </c>
      <c r="X1955" s="1" t="str">
        <f t="shared" si="340"/>
        <v/>
      </c>
      <c r="Y1955" s="1"/>
      <c r="Z1955" s="1"/>
      <c r="AA1955" s="1" t="e">
        <f t="shared" si="341"/>
        <v>#N/A</v>
      </c>
      <c r="AB1955" s="1"/>
      <c r="AC1955" s="1"/>
      <c r="AD1955" s="1"/>
      <c r="AE1955" s="1" t="e">
        <f>IF(ข้อมูลน้ำหนักสินค้า!C1954="","",ข้อมูลน้ำหนักสินค้า!C1954)*J1955</f>
        <v>#VALUE!</v>
      </c>
    </row>
    <row r="1956" spans="1:31">
      <c r="A1956" s="1" t="str">
        <f t="shared" si="331"/>
        <v/>
      </c>
      <c r="B1956" s="1" t="str">
        <f t="shared" si="332"/>
        <v/>
      </c>
      <c r="C1956" s="1" t="str">
        <f t="shared" si="333"/>
        <v/>
      </c>
      <c r="D1956" s="1" t="str">
        <f>IF(ข้อมูลออเดอร์!A1955="","",ข้อมูลออเดอร์!A1955)</f>
        <v/>
      </c>
      <c r="E1956" s="1" t="str">
        <f>IFERROR(IF(VLOOKUP(D1956,ข้อมูลออเดอร์!A:BV,74,0)="Express delivery","NORMAL",IF(VLOOKUP(D1956,ข้อมูลออเดอร์!A:BV,74,0)="Lalamove","B2B_OFFLINE","")),"")</f>
        <v/>
      </c>
      <c r="F1956" s="1" t="str">
        <f t="shared" si="334"/>
        <v/>
      </c>
      <c r="G1956" s="1" t="str">
        <f>IF(ข้อมูลออเดอร์!CV1955="","",ข้อมูลออเดอร์!CV1955)</f>
        <v/>
      </c>
      <c r="H1956" s="1" t="str">
        <f>IF(ข้อมูลออเดอร์!CW1955="","",ข้อมูลออเดอร์!CW1955)</f>
        <v/>
      </c>
      <c r="I1956" s="1" t="str">
        <f>IF(ข้อมูลออเดอร์!CV1955="","",ข้อมูลออเดอร์!CV1955)</f>
        <v/>
      </c>
      <c r="J1956" s="1" t="str">
        <f>IF(ข้อมูลออเดอร์!DD1955="","",ข้อมูลออเดอร์!DD1955)</f>
        <v/>
      </c>
      <c r="K1956" s="102" t="str">
        <f t="shared" si="335"/>
        <v/>
      </c>
      <c r="L1956" s="102" t="str">
        <f t="shared" si="336"/>
        <v/>
      </c>
      <c r="M1956" s="103" t="str">
        <f ca="1" t="shared" si="337"/>
        <v/>
      </c>
      <c r="N1956" s="103" t="str">
        <f ca="1" t="shared" si="338"/>
        <v/>
      </c>
      <c r="O1956" s="1" t="str">
        <f>IFERROR(VLOOKUP(D1956,ข้อมูลออเดอร์!A:EK,49,0),"")</f>
        <v/>
      </c>
      <c r="P1956" s="1" t="str">
        <f>IF(D1956="","",ข้อมูลออเดอร์!AX1955)</f>
        <v/>
      </c>
      <c r="Q1956" s="1" t="str">
        <f>IF(D1956="","",ข้อมูลออเดอร์!AX1955)</f>
        <v/>
      </c>
      <c r="R1956" s="1" t="str">
        <f t="shared" si="339"/>
        <v/>
      </c>
      <c r="S1956" s="1" t="str">
        <f>IF('ข้อมูลจังหวัด-อำเภอ'!C1955="","",'ข้อมูลจังหวัด-อำเภอ'!C1955)</f>
        <v/>
      </c>
      <c r="T1956" s="1" t="str">
        <f>IF('ข้อมูลจังหวัด-อำเภอ'!D1955="","",'ข้อมูลจังหวัด-อำเภอ'!D1955)</f>
        <v/>
      </c>
      <c r="U1956" s="1" t="str">
        <f>IFERROR(VLOOKUP(D1956,ข้อมูลออเดอร์!A:EK,46,0),"")</f>
        <v/>
      </c>
      <c r="V1956" s="1" t="str">
        <f>IFERROR(VLOOKUP(D1956,ข้อมูลออเดอร์!A:EK,46,0),"")</f>
        <v/>
      </c>
      <c r="W1956" s="1" t="str">
        <f>IFERROR(VLOOKUP(D1956,ข้อมูลออเดอร์!A:EK,48,0),"")</f>
        <v/>
      </c>
      <c r="X1956" s="1" t="str">
        <f t="shared" si="340"/>
        <v/>
      </c>
      <c r="Y1956" s="1"/>
      <c r="Z1956" s="1"/>
      <c r="AA1956" s="1" t="e">
        <f t="shared" si="341"/>
        <v>#N/A</v>
      </c>
      <c r="AB1956" s="1"/>
      <c r="AC1956" s="1"/>
      <c r="AD1956" s="1"/>
      <c r="AE1956" s="1" t="e">
        <f>IF(ข้อมูลน้ำหนักสินค้า!C1955="","",ข้อมูลน้ำหนักสินค้า!C1955)*J1956</f>
        <v>#VALUE!</v>
      </c>
    </row>
    <row r="1957" spans="1:31">
      <c r="A1957" s="1" t="str">
        <f t="shared" si="331"/>
        <v/>
      </c>
      <c r="B1957" s="1" t="str">
        <f t="shared" si="332"/>
        <v/>
      </c>
      <c r="C1957" s="1" t="str">
        <f t="shared" si="333"/>
        <v/>
      </c>
      <c r="D1957" s="1" t="str">
        <f>IF(ข้อมูลออเดอร์!A1956="","",ข้อมูลออเดอร์!A1956)</f>
        <v/>
      </c>
      <c r="E1957" s="1" t="str">
        <f>IFERROR(IF(VLOOKUP(D1957,ข้อมูลออเดอร์!A:BV,74,0)="Express delivery","NORMAL",IF(VLOOKUP(D1957,ข้อมูลออเดอร์!A:BV,74,0)="Lalamove","B2B_OFFLINE","")),"")</f>
        <v/>
      </c>
      <c r="F1957" s="1" t="str">
        <f t="shared" si="334"/>
        <v/>
      </c>
      <c r="G1957" s="1" t="str">
        <f>IF(ข้อมูลออเดอร์!CV1956="","",ข้อมูลออเดอร์!CV1956)</f>
        <v/>
      </c>
      <c r="H1957" s="1" t="str">
        <f>IF(ข้อมูลออเดอร์!CW1956="","",ข้อมูลออเดอร์!CW1956)</f>
        <v/>
      </c>
      <c r="I1957" s="1" t="str">
        <f>IF(ข้อมูลออเดอร์!CV1956="","",ข้อมูลออเดอร์!CV1956)</f>
        <v/>
      </c>
      <c r="J1957" s="1" t="str">
        <f>IF(ข้อมูลออเดอร์!DD1956="","",ข้อมูลออเดอร์!DD1956)</f>
        <v/>
      </c>
      <c r="K1957" s="102" t="str">
        <f t="shared" si="335"/>
        <v/>
      </c>
      <c r="L1957" s="102" t="str">
        <f t="shared" si="336"/>
        <v/>
      </c>
      <c r="M1957" s="103" t="str">
        <f ca="1" t="shared" si="337"/>
        <v/>
      </c>
      <c r="N1957" s="103" t="str">
        <f ca="1" t="shared" si="338"/>
        <v/>
      </c>
      <c r="O1957" s="1" t="str">
        <f>IFERROR(VLOOKUP(D1957,ข้อมูลออเดอร์!A:EK,49,0),"")</f>
        <v/>
      </c>
      <c r="P1957" s="1" t="str">
        <f>IF(D1957="","",ข้อมูลออเดอร์!AX1956)</f>
        <v/>
      </c>
      <c r="Q1957" s="1" t="str">
        <f>IF(D1957="","",ข้อมูลออเดอร์!AX1956)</f>
        <v/>
      </c>
      <c r="R1957" s="1" t="str">
        <f t="shared" si="339"/>
        <v/>
      </c>
      <c r="S1957" s="1" t="str">
        <f>IF('ข้อมูลจังหวัด-อำเภอ'!C1956="","",'ข้อมูลจังหวัด-อำเภอ'!C1956)</f>
        <v/>
      </c>
      <c r="T1957" s="1" t="str">
        <f>IF('ข้อมูลจังหวัด-อำเภอ'!D1956="","",'ข้อมูลจังหวัด-อำเภอ'!D1956)</f>
        <v/>
      </c>
      <c r="U1957" s="1" t="str">
        <f>IFERROR(VLOOKUP(D1957,ข้อมูลออเดอร์!A:EK,46,0),"")</f>
        <v/>
      </c>
      <c r="V1957" s="1" t="str">
        <f>IFERROR(VLOOKUP(D1957,ข้อมูลออเดอร์!A:EK,46,0),"")</f>
        <v/>
      </c>
      <c r="W1957" s="1" t="str">
        <f>IFERROR(VLOOKUP(D1957,ข้อมูลออเดอร์!A:EK,48,0),"")</f>
        <v/>
      </c>
      <c r="X1957" s="1" t="str">
        <f t="shared" si="340"/>
        <v/>
      </c>
      <c r="Y1957" s="1"/>
      <c r="Z1957" s="1"/>
      <c r="AA1957" s="1" t="e">
        <f t="shared" si="341"/>
        <v>#N/A</v>
      </c>
      <c r="AB1957" s="1"/>
      <c r="AC1957" s="1"/>
      <c r="AD1957" s="1"/>
      <c r="AE1957" s="1" t="e">
        <f>IF(ข้อมูลน้ำหนักสินค้า!C1956="","",ข้อมูลน้ำหนักสินค้า!C1956)*J1957</f>
        <v>#VALUE!</v>
      </c>
    </row>
    <row r="1958" spans="1:31">
      <c r="A1958" s="1" t="str">
        <f t="shared" si="331"/>
        <v/>
      </c>
      <c r="B1958" s="1" t="str">
        <f t="shared" si="332"/>
        <v/>
      </c>
      <c r="C1958" s="1" t="str">
        <f t="shared" si="333"/>
        <v/>
      </c>
      <c r="D1958" s="1" t="str">
        <f>IF(ข้อมูลออเดอร์!A1957="","",ข้อมูลออเดอร์!A1957)</f>
        <v/>
      </c>
      <c r="E1958" s="1" t="str">
        <f>IFERROR(IF(VLOOKUP(D1958,ข้อมูลออเดอร์!A:BV,74,0)="Express delivery","NORMAL",IF(VLOOKUP(D1958,ข้อมูลออเดอร์!A:BV,74,0)="Lalamove","B2B_OFFLINE","")),"")</f>
        <v/>
      </c>
      <c r="F1958" s="1" t="str">
        <f t="shared" si="334"/>
        <v/>
      </c>
      <c r="G1958" s="1" t="str">
        <f>IF(ข้อมูลออเดอร์!CV1957="","",ข้อมูลออเดอร์!CV1957)</f>
        <v/>
      </c>
      <c r="H1958" s="1" t="str">
        <f>IF(ข้อมูลออเดอร์!CW1957="","",ข้อมูลออเดอร์!CW1957)</f>
        <v/>
      </c>
      <c r="I1958" s="1" t="str">
        <f>IF(ข้อมูลออเดอร์!CV1957="","",ข้อมูลออเดอร์!CV1957)</f>
        <v/>
      </c>
      <c r="J1958" s="1" t="str">
        <f>IF(ข้อมูลออเดอร์!DD1957="","",ข้อมูลออเดอร์!DD1957)</f>
        <v/>
      </c>
      <c r="K1958" s="102" t="str">
        <f t="shared" si="335"/>
        <v/>
      </c>
      <c r="L1958" s="102" t="str">
        <f t="shared" si="336"/>
        <v/>
      </c>
      <c r="M1958" s="103" t="str">
        <f ca="1" t="shared" si="337"/>
        <v/>
      </c>
      <c r="N1958" s="103" t="str">
        <f ca="1" t="shared" si="338"/>
        <v/>
      </c>
      <c r="O1958" s="1" t="str">
        <f>IFERROR(VLOOKUP(D1958,ข้อมูลออเดอร์!A:EK,49,0),"")</f>
        <v/>
      </c>
      <c r="P1958" s="1" t="str">
        <f>IF(D1958="","",ข้อมูลออเดอร์!AX1957)</f>
        <v/>
      </c>
      <c r="Q1958" s="1" t="str">
        <f>IF(D1958="","",ข้อมูลออเดอร์!AX1957)</f>
        <v/>
      </c>
      <c r="R1958" s="1" t="str">
        <f t="shared" si="339"/>
        <v/>
      </c>
      <c r="S1958" s="1" t="str">
        <f>IF('ข้อมูลจังหวัด-อำเภอ'!C1957="","",'ข้อมูลจังหวัด-อำเภอ'!C1957)</f>
        <v/>
      </c>
      <c r="T1958" s="1" t="str">
        <f>IF('ข้อมูลจังหวัด-อำเภอ'!D1957="","",'ข้อมูลจังหวัด-อำเภอ'!D1957)</f>
        <v/>
      </c>
      <c r="U1958" s="1" t="str">
        <f>IFERROR(VLOOKUP(D1958,ข้อมูลออเดอร์!A:EK,46,0),"")</f>
        <v/>
      </c>
      <c r="V1958" s="1" t="str">
        <f>IFERROR(VLOOKUP(D1958,ข้อมูลออเดอร์!A:EK,46,0),"")</f>
        <v/>
      </c>
      <c r="W1958" s="1" t="str">
        <f>IFERROR(VLOOKUP(D1958,ข้อมูลออเดอร์!A:EK,48,0),"")</f>
        <v/>
      </c>
      <c r="X1958" s="1" t="str">
        <f t="shared" si="340"/>
        <v/>
      </c>
      <c r="Y1958" s="1"/>
      <c r="Z1958" s="1"/>
      <c r="AA1958" s="1" t="e">
        <f t="shared" si="341"/>
        <v>#N/A</v>
      </c>
      <c r="AB1958" s="1"/>
      <c r="AC1958" s="1"/>
      <c r="AD1958" s="1"/>
      <c r="AE1958" s="1" t="e">
        <f>IF(ข้อมูลน้ำหนักสินค้า!C1957="","",ข้อมูลน้ำหนักสินค้า!C1957)*J1958</f>
        <v>#VALUE!</v>
      </c>
    </row>
    <row r="1959" spans="1:31">
      <c r="A1959" s="1" t="str">
        <f t="shared" si="331"/>
        <v/>
      </c>
      <c r="B1959" s="1" t="str">
        <f t="shared" si="332"/>
        <v/>
      </c>
      <c r="C1959" s="1" t="str">
        <f t="shared" si="333"/>
        <v/>
      </c>
      <c r="D1959" s="1" t="str">
        <f>IF(ข้อมูลออเดอร์!A1958="","",ข้อมูลออเดอร์!A1958)</f>
        <v/>
      </c>
      <c r="E1959" s="1" t="str">
        <f>IFERROR(IF(VLOOKUP(D1959,ข้อมูลออเดอร์!A:BV,74,0)="Express delivery","NORMAL",IF(VLOOKUP(D1959,ข้อมูลออเดอร์!A:BV,74,0)="Lalamove","B2B_OFFLINE","")),"")</f>
        <v/>
      </c>
      <c r="F1959" s="1" t="str">
        <f t="shared" si="334"/>
        <v/>
      </c>
      <c r="G1959" s="1" t="str">
        <f>IF(ข้อมูลออเดอร์!CV1958="","",ข้อมูลออเดอร์!CV1958)</f>
        <v/>
      </c>
      <c r="H1959" s="1" t="str">
        <f>IF(ข้อมูลออเดอร์!CW1958="","",ข้อมูลออเดอร์!CW1958)</f>
        <v/>
      </c>
      <c r="I1959" s="1" t="str">
        <f>IF(ข้อมูลออเดอร์!CV1958="","",ข้อมูลออเดอร์!CV1958)</f>
        <v/>
      </c>
      <c r="J1959" s="1" t="str">
        <f>IF(ข้อมูลออเดอร์!DD1958="","",ข้อมูลออเดอร์!DD1958)</f>
        <v/>
      </c>
      <c r="K1959" s="102" t="str">
        <f t="shared" si="335"/>
        <v/>
      </c>
      <c r="L1959" s="102" t="str">
        <f t="shared" si="336"/>
        <v/>
      </c>
      <c r="M1959" s="103" t="str">
        <f ca="1" t="shared" si="337"/>
        <v/>
      </c>
      <c r="N1959" s="103" t="str">
        <f ca="1" t="shared" si="338"/>
        <v/>
      </c>
      <c r="O1959" s="1" t="str">
        <f>IFERROR(VLOOKUP(D1959,ข้อมูลออเดอร์!A:EK,49,0),"")</f>
        <v/>
      </c>
      <c r="P1959" s="1" t="str">
        <f>IF(D1959="","",ข้อมูลออเดอร์!AX1958)</f>
        <v/>
      </c>
      <c r="Q1959" s="1" t="str">
        <f>IF(D1959="","",ข้อมูลออเดอร์!AX1958)</f>
        <v/>
      </c>
      <c r="R1959" s="1" t="str">
        <f t="shared" si="339"/>
        <v/>
      </c>
      <c r="S1959" s="1" t="str">
        <f>IF('ข้อมูลจังหวัด-อำเภอ'!C1958="","",'ข้อมูลจังหวัด-อำเภอ'!C1958)</f>
        <v/>
      </c>
      <c r="T1959" s="1" t="str">
        <f>IF('ข้อมูลจังหวัด-อำเภอ'!D1958="","",'ข้อมูลจังหวัด-อำเภอ'!D1958)</f>
        <v/>
      </c>
      <c r="U1959" s="1" t="str">
        <f>IFERROR(VLOOKUP(D1959,ข้อมูลออเดอร์!A:EK,46,0),"")</f>
        <v/>
      </c>
      <c r="V1959" s="1" t="str">
        <f>IFERROR(VLOOKUP(D1959,ข้อมูลออเดอร์!A:EK,46,0),"")</f>
        <v/>
      </c>
      <c r="W1959" s="1" t="str">
        <f>IFERROR(VLOOKUP(D1959,ข้อมูลออเดอร์!A:EK,48,0),"")</f>
        <v/>
      </c>
      <c r="X1959" s="1" t="str">
        <f t="shared" si="340"/>
        <v/>
      </c>
      <c r="Y1959" s="1"/>
      <c r="Z1959" s="1"/>
      <c r="AA1959" s="1" t="e">
        <f t="shared" si="341"/>
        <v>#N/A</v>
      </c>
      <c r="AB1959" s="1"/>
      <c r="AC1959" s="1"/>
      <c r="AD1959" s="1"/>
      <c r="AE1959" s="1" t="e">
        <f>IF(ข้อมูลน้ำหนักสินค้า!C1958="","",ข้อมูลน้ำหนักสินค้า!C1958)*J1959</f>
        <v>#VALUE!</v>
      </c>
    </row>
    <row r="1960" spans="1:31">
      <c r="A1960" s="1" t="str">
        <f t="shared" si="331"/>
        <v/>
      </c>
      <c r="B1960" s="1" t="str">
        <f t="shared" si="332"/>
        <v/>
      </c>
      <c r="C1960" s="1" t="str">
        <f t="shared" si="333"/>
        <v/>
      </c>
      <c r="D1960" s="1" t="str">
        <f>IF(ข้อมูลออเดอร์!A1959="","",ข้อมูลออเดอร์!A1959)</f>
        <v/>
      </c>
      <c r="E1960" s="1" t="str">
        <f>IFERROR(IF(VLOOKUP(D1960,ข้อมูลออเดอร์!A:BV,74,0)="Express delivery","NORMAL",IF(VLOOKUP(D1960,ข้อมูลออเดอร์!A:BV,74,0)="Lalamove","B2B_OFFLINE","")),"")</f>
        <v/>
      </c>
      <c r="F1960" s="1" t="str">
        <f t="shared" si="334"/>
        <v/>
      </c>
      <c r="G1960" s="1" t="str">
        <f>IF(ข้อมูลออเดอร์!CV1959="","",ข้อมูลออเดอร์!CV1959)</f>
        <v/>
      </c>
      <c r="H1960" s="1" t="str">
        <f>IF(ข้อมูลออเดอร์!CW1959="","",ข้อมูลออเดอร์!CW1959)</f>
        <v/>
      </c>
      <c r="I1960" s="1" t="str">
        <f>IF(ข้อมูลออเดอร์!CV1959="","",ข้อมูลออเดอร์!CV1959)</f>
        <v/>
      </c>
      <c r="J1960" s="1" t="str">
        <f>IF(ข้อมูลออเดอร์!DD1959="","",ข้อมูลออเดอร์!DD1959)</f>
        <v/>
      </c>
      <c r="K1960" s="102" t="str">
        <f t="shared" si="335"/>
        <v/>
      </c>
      <c r="L1960" s="102" t="str">
        <f t="shared" si="336"/>
        <v/>
      </c>
      <c r="M1960" s="103" t="str">
        <f ca="1" t="shared" si="337"/>
        <v/>
      </c>
      <c r="N1960" s="103" t="str">
        <f ca="1" t="shared" si="338"/>
        <v/>
      </c>
      <c r="O1960" s="1" t="str">
        <f>IFERROR(VLOOKUP(D1960,ข้อมูลออเดอร์!A:EK,49,0),"")</f>
        <v/>
      </c>
      <c r="P1960" s="1" t="str">
        <f>IF(D1960="","",ข้อมูลออเดอร์!AX1959)</f>
        <v/>
      </c>
      <c r="Q1960" s="1" t="str">
        <f>IF(D1960="","",ข้อมูลออเดอร์!AX1959)</f>
        <v/>
      </c>
      <c r="R1960" s="1" t="str">
        <f t="shared" si="339"/>
        <v/>
      </c>
      <c r="S1960" s="1" t="str">
        <f>IF('ข้อมูลจังหวัด-อำเภอ'!C1959="","",'ข้อมูลจังหวัด-อำเภอ'!C1959)</f>
        <v/>
      </c>
      <c r="T1960" s="1" t="str">
        <f>IF('ข้อมูลจังหวัด-อำเภอ'!D1959="","",'ข้อมูลจังหวัด-อำเภอ'!D1959)</f>
        <v/>
      </c>
      <c r="U1960" s="1" t="str">
        <f>IFERROR(VLOOKUP(D1960,ข้อมูลออเดอร์!A:EK,46,0),"")</f>
        <v/>
      </c>
      <c r="V1960" s="1" t="str">
        <f>IFERROR(VLOOKUP(D1960,ข้อมูลออเดอร์!A:EK,46,0),"")</f>
        <v/>
      </c>
      <c r="W1960" s="1" t="str">
        <f>IFERROR(VLOOKUP(D1960,ข้อมูลออเดอร์!A:EK,48,0),"")</f>
        <v/>
      </c>
      <c r="X1960" s="1" t="str">
        <f t="shared" si="340"/>
        <v/>
      </c>
      <c r="Y1960" s="1"/>
      <c r="Z1960" s="1"/>
      <c r="AA1960" s="1" t="e">
        <f t="shared" si="341"/>
        <v>#N/A</v>
      </c>
      <c r="AB1960" s="1"/>
      <c r="AC1960" s="1"/>
      <c r="AD1960" s="1"/>
      <c r="AE1960" s="1" t="e">
        <f>IF(ข้อมูลน้ำหนักสินค้า!C1959="","",ข้อมูลน้ำหนักสินค้า!C1959)*J1960</f>
        <v>#VALUE!</v>
      </c>
    </row>
    <row r="1961" spans="1:31">
      <c r="A1961" s="1" t="str">
        <f t="shared" si="331"/>
        <v/>
      </c>
      <c r="B1961" s="1" t="str">
        <f t="shared" si="332"/>
        <v/>
      </c>
      <c r="C1961" s="1" t="str">
        <f t="shared" si="333"/>
        <v/>
      </c>
      <c r="D1961" s="1" t="str">
        <f>IF(ข้อมูลออเดอร์!A1960="","",ข้อมูลออเดอร์!A1960)</f>
        <v/>
      </c>
      <c r="E1961" s="1" t="str">
        <f>IFERROR(IF(VLOOKUP(D1961,ข้อมูลออเดอร์!A:BV,74,0)="Express delivery","NORMAL",IF(VLOOKUP(D1961,ข้อมูลออเดอร์!A:BV,74,0)="Lalamove","B2B_OFFLINE","")),"")</f>
        <v/>
      </c>
      <c r="F1961" s="1" t="str">
        <f t="shared" si="334"/>
        <v/>
      </c>
      <c r="G1961" s="1" t="str">
        <f>IF(ข้อมูลออเดอร์!CV1960="","",ข้อมูลออเดอร์!CV1960)</f>
        <v/>
      </c>
      <c r="H1961" s="1" t="str">
        <f>IF(ข้อมูลออเดอร์!CW1960="","",ข้อมูลออเดอร์!CW1960)</f>
        <v/>
      </c>
      <c r="I1961" s="1" t="str">
        <f>IF(ข้อมูลออเดอร์!CV1960="","",ข้อมูลออเดอร์!CV1960)</f>
        <v/>
      </c>
      <c r="J1961" s="1" t="str">
        <f>IF(ข้อมูลออเดอร์!DD1960="","",ข้อมูลออเดอร์!DD1960)</f>
        <v/>
      </c>
      <c r="K1961" s="102" t="str">
        <f t="shared" si="335"/>
        <v/>
      </c>
      <c r="L1961" s="102" t="str">
        <f t="shared" si="336"/>
        <v/>
      </c>
      <c r="M1961" s="103" t="str">
        <f ca="1" t="shared" si="337"/>
        <v/>
      </c>
      <c r="N1961" s="103" t="str">
        <f ca="1" t="shared" si="338"/>
        <v/>
      </c>
      <c r="O1961" s="1" t="str">
        <f>IFERROR(VLOOKUP(D1961,ข้อมูลออเดอร์!A:EK,49,0),"")</f>
        <v/>
      </c>
      <c r="P1961" s="1" t="str">
        <f>IF(D1961="","",ข้อมูลออเดอร์!AX1960)</f>
        <v/>
      </c>
      <c r="Q1961" s="1" t="str">
        <f>IF(D1961="","",ข้อมูลออเดอร์!AX1960)</f>
        <v/>
      </c>
      <c r="R1961" s="1" t="str">
        <f t="shared" si="339"/>
        <v/>
      </c>
      <c r="S1961" s="1" t="str">
        <f>IF('ข้อมูลจังหวัด-อำเภอ'!C1960="","",'ข้อมูลจังหวัด-อำเภอ'!C1960)</f>
        <v/>
      </c>
      <c r="T1961" s="1" t="str">
        <f>IF('ข้อมูลจังหวัด-อำเภอ'!D1960="","",'ข้อมูลจังหวัด-อำเภอ'!D1960)</f>
        <v/>
      </c>
      <c r="U1961" s="1" t="str">
        <f>IFERROR(VLOOKUP(D1961,ข้อมูลออเดอร์!A:EK,46,0),"")</f>
        <v/>
      </c>
      <c r="V1961" s="1" t="str">
        <f>IFERROR(VLOOKUP(D1961,ข้อมูลออเดอร์!A:EK,46,0),"")</f>
        <v/>
      </c>
      <c r="W1961" s="1" t="str">
        <f>IFERROR(VLOOKUP(D1961,ข้อมูลออเดอร์!A:EK,48,0),"")</f>
        <v/>
      </c>
      <c r="X1961" s="1" t="str">
        <f t="shared" si="340"/>
        <v/>
      </c>
      <c r="Y1961" s="1"/>
      <c r="Z1961" s="1"/>
      <c r="AA1961" s="1" t="e">
        <f t="shared" si="341"/>
        <v>#N/A</v>
      </c>
      <c r="AB1961" s="1"/>
      <c r="AC1961" s="1"/>
      <c r="AD1961" s="1"/>
      <c r="AE1961" s="1" t="e">
        <f>IF(ข้อมูลน้ำหนักสินค้า!C1960="","",ข้อมูลน้ำหนักสินค้า!C1960)*J1961</f>
        <v>#VALUE!</v>
      </c>
    </row>
    <row r="1962" spans="1:31">
      <c r="A1962" s="1" t="str">
        <f t="shared" si="331"/>
        <v/>
      </c>
      <c r="B1962" s="1" t="str">
        <f t="shared" si="332"/>
        <v/>
      </c>
      <c r="C1962" s="1" t="str">
        <f t="shared" si="333"/>
        <v/>
      </c>
      <c r="D1962" s="1" t="str">
        <f>IF(ข้อมูลออเดอร์!A1961="","",ข้อมูลออเดอร์!A1961)</f>
        <v/>
      </c>
      <c r="E1962" s="1" t="str">
        <f>IFERROR(IF(VLOOKUP(D1962,ข้อมูลออเดอร์!A:BV,74,0)="Express delivery","NORMAL",IF(VLOOKUP(D1962,ข้อมูลออเดอร์!A:BV,74,0)="Lalamove","B2B_OFFLINE","")),"")</f>
        <v/>
      </c>
      <c r="F1962" s="1" t="str">
        <f t="shared" si="334"/>
        <v/>
      </c>
      <c r="G1962" s="1" t="str">
        <f>IF(ข้อมูลออเดอร์!CV1961="","",ข้อมูลออเดอร์!CV1961)</f>
        <v/>
      </c>
      <c r="H1962" s="1" t="str">
        <f>IF(ข้อมูลออเดอร์!CW1961="","",ข้อมูลออเดอร์!CW1961)</f>
        <v/>
      </c>
      <c r="I1962" s="1" t="str">
        <f>IF(ข้อมูลออเดอร์!CV1961="","",ข้อมูลออเดอร์!CV1961)</f>
        <v/>
      </c>
      <c r="J1962" s="1" t="str">
        <f>IF(ข้อมูลออเดอร์!DD1961="","",ข้อมูลออเดอร์!DD1961)</f>
        <v/>
      </c>
      <c r="K1962" s="102" t="str">
        <f t="shared" si="335"/>
        <v/>
      </c>
      <c r="L1962" s="102" t="str">
        <f t="shared" si="336"/>
        <v/>
      </c>
      <c r="M1962" s="103" t="str">
        <f ca="1" t="shared" si="337"/>
        <v/>
      </c>
      <c r="N1962" s="103" t="str">
        <f ca="1" t="shared" si="338"/>
        <v/>
      </c>
      <c r="O1962" s="1" t="str">
        <f>IFERROR(VLOOKUP(D1962,ข้อมูลออเดอร์!A:EK,49,0),"")</f>
        <v/>
      </c>
      <c r="P1962" s="1" t="str">
        <f>IF(D1962="","",ข้อมูลออเดอร์!AX1961)</f>
        <v/>
      </c>
      <c r="Q1962" s="1" t="str">
        <f>IF(D1962="","",ข้อมูลออเดอร์!AX1961)</f>
        <v/>
      </c>
      <c r="R1962" s="1" t="str">
        <f t="shared" si="339"/>
        <v/>
      </c>
      <c r="S1962" s="1" t="str">
        <f>IF('ข้อมูลจังหวัด-อำเภอ'!C1961="","",'ข้อมูลจังหวัด-อำเภอ'!C1961)</f>
        <v/>
      </c>
      <c r="T1962" s="1" t="str">
        <f>IF('ข้อมูลจังหวัด-อำเภอ'!D1961="","",'ข้อมูลจังหวัด-อำเภอ'!D1961)</f>
        <v/>
      </c>
      <c r="U1962" s="1" t="str">
        <f>IFERROR(VLOOKUP(D1962,ข้อมูลออเดอร์!A:EK,46,0),"")</f>
        <v/>
      </c>
      <c r="V1962" s="1" t="str">
        <f>IFERROR(VLOOKUP(D1962,ข้อมูลออเดอร์!A:EK,46,0),"")</f>
        <v/>
      </c>
      <c r="W1962" s="1" t="str">
        <f>IFERROR(VLOOKUP(D1962,ข้อมูลออเดอร์!A:EK,48,0),"")</f>
        <v/>
      </c>
      <c r="X1962" s="1" t="str">
        <f t="shared" si="340"/>
        <v/>
      </c>
      <c r="Y1962" s="1"/>
      <c r="Z1962" s="1"/>
      <c r="AA1962" s="1" t="e">
        <f t="shared" si="341"/>
        <v>#N/A</v>
      </c>
      <c r="AB1962" s="1"/>
      <c r="AC1962" s="1"/>
      <c r="AD1962" s="1"/>
      <c r="AE1962" s="1" t="e">
        <f>IF(ข้อมูลน้ำหนักสินค้า!C1961="","",ข้อมูลน้ำหนักสินค้า!C1961)*J1962</f>
        <v>#VALUE!</v>
      </c>
    </row>
    <row r="1963" spans="1:31">
      <c r="A1963" s="1" t="str">
        <f t="shared" si="331"/>
        <v/>
      </c>
      <c r="B1963" s="1" t="str">
        <f t="shared" si="332"/>
        <v/>
      </c>
      <c r="C1963" s="1" t="str">
        <f t="shared" si="333"/>
        <v/>
      </c>
      <c r="D1963" s="1" t="str">
        <f>IF(ข้อมูลออเดอร์!A1962="","",ข้อมูลออเดอร์!A1962)</f>
        <v/>
      </c>
      <c r="E1963" s="1" t="str">
        <f>IFERROR(IF(VLOOKUP(D1963,ข้อมูลออเดอร์!A:BV,74,0)="Express delivery","NORMAL",IF(VLOOKUP(D1963,ข้อมูลออเดอร์!A:BV,74,0)="Lalamove","B2B_OFFLINE","")),"")</f>
        <v/>
      </c>
      <c r="F1963" s="1" t="str">
        <f t="shared" si="334"/>
        <v/>
      </c>
      <c r="G1963" s="1" t="str">
        <f>IF(ข้อมูลออเดอร์!CV1962="","",ข้อมูลออเดอร์!CV1962)</f>
        <v/>
      </c>
      <c r="H1963" s="1" t="str">
        <f>IF(ข้อมูลออเดอร์!CW1962="","",ข้อมูลออเดอร์!CW1962)</f>
        <v/>
      </c>
      <c r="I1963" s="1" t="str">
        <f>IF(ข้อมูลออเดอร์!CV1962="","",ข้อมูลออเดอร์!CV1962)</f>
        <v/>
      </c>
      <c r="J1963" s="1" t="str">
        <f>IF(ข้อมูลออเดอร์!DD1962="","",ข้อมูลออเดอร์!DD1962)</f>
        <v/>
      </c>
      <c r="K1963" s="102" t="str">
        <f t="shared" si="335"/>
        <v/>
      </c>
      <c r="L1963" s="102" t="str">
        <f t="shared" si="336"/>
        <v/>
      </c>
      <c r="M1963" s="103" t="str">
        <f ca="1" t="shared" si="337"/>
        <v/>
      </c>
      <c r="N1963" s="103" t="str">
        <f ca="1" t="shared" si="338"/>
        <v/>
      </c>
      <c r="O1963" s="1" t="str">
        <f>IFERROR(VLOOKUP(D1963,ข้อมูลออเดอร์!A:EK,49,0),"")</f>
        <v/>
      </c>
      <c r="P1963" s="1" t="str">
        <f>IF(D1963="","",ข้อมูลออเดอร์!AX1962)</f>
        <v/>
      </c>
      <c r="Q1963" s="1" t="str">
        <f>IF(D1963="","",ข้อมูลออเดอร์!AX1962)</f>
        <v/>
      </c>
      <c r="R1963" s="1" t="str">
        <f t="shared" si="339"/>
        <v/>
      </c>
      <c r="S1963" s="1" t="str">
        <f>IF('ข้อมูลจังหวัด-อำเภอ'!C1962="","",'ข้อมูลจังหวัด-อำเภอ'!C1962)</f>
        <v/>
      </c>
      <c r="T1963" s="1" t="str">
        <f>IF('ข้อมูลจังหวัด-อำเภอ'!D1962="","",'ข้อมูลจังหวัด-อำเภอ'!D1962)</f>
        <v/>
      </c>
      <c r="U1963" s="1" t="str">
        <f>IFERROR(VLOOKUP(D1963,ข้อมูลออเดอร์!A:EK,46,0),"")</f>
        <v/>
      </c>
      <c r="V1963" s="1" t="str">
        <f>IFERROR(VLOOKUP(D1963,ข้อมูลออเดอร์!A:EK,46,0),"")</f>
        <v/>
      </c>
      <c r="W1963" s="1" t="str">
        <f>IFERROR(VLOOKUP(D1963,ข้อมูลออเดอร์!A:EK,48,0),"")</f>
        <v/>
      </c>
      <c r="X1963" s="1" t="str">
        <f t="shared" si="340"/>
        <v/>
      </c>
      <c r="Y1963" s="1"/>
      <c r="Z1963" s="1"/>
      <c r="AA1963" s="1" t="e">
        <f t="shared" si="341"/>
        <v>#N/A</v>
      </c>
      <c r="AB1963" s="1"/>
      <c r="AC1963" s="1"/>
      <c r="AD1963" s="1"/>
      <c r="AE1963" s="1" t="e">
        <f>IF(ข้อมูลน้ำหนักสินค้า!C1962="","",ข้อมูลน้ำหนักสินค้า!C1962)*J1963</f>
        <v>#VALUE!</v>
      </c>
    </row>
    <row r="1964" spans="1:31">
      <c r="A1964" s="1" t="str">
        <f t="shared" si="331"/>
        <v/>
      </c>
      <c r="B1964" s="1" t="str">
        <f t="shared" si="332"/>
        <v/>
      </c>
      <c r="C1964" s="1" t="str">
        <f t="shared" si="333"/>
        <v/>
      </c>
      <c r="D1964" s="1" t="str">
        <f>IF(ข้อมูลออเดอร์!A1963="","",ข้อมูลออเดอร์!A1963)</f>
        <v/>
      </c>
      <c r="E1964" s="1" t="str">
        <f>IFERROR(IF(VLOOKUP(D1964,ข้อมูลออเดอร์!A:BV,74,0)="Express delivery","NORMAL",IF(VLOOKUP(D1964,ข้อมูลออเดอร์!A:BV,74,0)="Lalamove","B2B_OFFLINE","")),"")</f>
        <v/>
      </c>
      <c r="F1964" s="1" t="str">
        <f t="shared" si="334"/>
        <v/>
      </c>
      <c r="G1964" s="1" t="str">
        <f>IF(ข้อมูลออเดอร์!CV1963="","",ข้อมูลออเดอร์!CV1963)</f>
        <v/>
      </c>
      <c r="H1964" s="1" t="str">
        <f>IF(ข้อมูลออเดอร์!CW1963="","",ข้อมูลออเดอร์!CW1963)</f>
        <v/>
      </c>
      <c r="I1964" s="1" t="str">
        <f>IF(ข้อมูลออเดอร์!CV1963="","",ข้อมูลออเดอร์!CV1963)</f>
        <v/>
      </c>
      <c r="J1964" s="1" t="str">
        <f>IF(ข้อมูลออเดอร์!DD1963="","",ข้อมูลออเดอร์!DD1963)</f>
        <v/>
      </c>
      <c r="K1964" s="102" t="str">
        <f t="shared" si="335"/>
        <v/>
      </c>
      <c r="L1964" s="102" t="str">
        <f t="shared" si="336"/>
        <v/>
      </c>
      <c r="M1964" s="103" t="str">
        <f ca="1" t="shared" si="337"/>
        <v/>
      </c>
      <c r="N1964" s="103" t="str">
        <f ca="1" t="shared" si="338"/>
        <v/>
      </c>
      <c r="O1964" s="1" t="str">
        <f>IFERROR(VLOOKUP(D1964,ข้อมูลออเดอร์!A:EK,49,0),"")</f>
        <v/>
      </c>
      <c r="P1964" s="1" t="str">
        <f>IF(D1964="","",ข้อมูลออเดอร์!AX1963)</f>
        <v/>
      </c>
      <c r="Q1964" s="1" t="str">
        <f>IF(D1964="","",ข้อมูลออเดอร์!AX1963)</f>
        <v/>
      </c>
      <c r="R1964" s="1" t="str">
        <f t="shared" si="339"/>
        <v/>
      </c>
      <c r="S1964" s="1" t="str">
        <f>IF('ข้อมูลจังหวัด-อำเภอ'!C1963="","",'ข้อมูลจังหวัด-อำเภอ'!C1963)</f>
        <v/>
      </c>
      <c r="T1964" s="1" t="str">
        <f>IF('ข้อมูลจังหวัด-อำเภอ'!D1963="","",'ข้อมูลจังหวัด-อำเภอ'!D1963)</f>
        <v/>
      </c>
      <c r="U1964" s="1" t="str">
        <f>IFERROR(VLOOKUP(D1964,ข้อมูลออเดอร์!A:EK,46,0),"")</f>
        <v/>
      </c>
      <c r="V1964" s="1" t="str">
        <f>IFERROR(VLOOKUP(D1964,ข้อมูลออเดอร์!A:EK,46,0),"")</f>
        <v/>
      </c>
      <c r="W1964" s="1" t="str">
        <f>IFERROR(VLOOKUP(D1964,ข้อมูลออเดอร์!A:EK,48,0),"")</f>
        <v/>
      </c>
      <c r="X1964" s="1" t="str">
        <f t="shared" si="340"/>
        <v/>
      </c>
      <c r="Y1964" s="1"/>
      <c r="Z1964" s="1"/>
      <c r="AA1964" s="1" t="e">
        <f t="shared" si="341"/>
        <v>#N/A</v>
      </c>
      <c r="AB1964" s="1"/>
      <c r="AC1964" s="1"/>
      <c r="AD1964" s="1"/>
      <c r="AE1964" s="1" t="e">
        <f>IF(ข้อมูลน้ำหนักสินค้า!C1963="","",ข้อมูลน้ำหนักสินค้า!C1963)*J1964</f>
        <v>#VALUE!</v>
      </c>
    </row>
    <row r="1965" spans="1:31">
      <c r="A1965" s="1" t="str">
        <f t="shared" si="331"/>
        <v/>
      </c>
      <c r="B1965" s="1" t="str">
        <f t="shared" si="332"/>
        <v/>
      </c>
      <c r="C1965" s="1" t="str">
        <f t="shared" si="333"/>
        <v/>
      </c>
      <c r="D1965" s="1" t="str">
        <f>IF(ข้อมูลออเดอร์!A1964="","",ข้อมูลออเดอร์!A1964)</f>
        <v/>
      </c>
      <c r="E1965" s="1" t="str">
        <f>IFERROR(IF(VLOOKUP(D1965,ข้อมูลออเดอร์!A:BV,74,0)="Express delivery","NORMAL",IF(VLOOKUP(D1965,ข้อมูลออเดอร์!A:BV,74,0)="Lalamove","B2B_OFFLINE","")),"")</f>
        <v/>
      </c>
      <c r="F1965" s="1" t="str">
        <f t="shared" si="334"/>
        <v/>
      </c>
      <c r="G1965" s="1" t="str">
        <f>IF(ข้อมูลออเดอร์!CV1964="","",ข้อมูลออเดอร์!CV1964)</f>
        <v/>
      </c>
      <c r="H1965" s="1" t="str">
        <f>IF(ข้อมูลออเดอร์!CW1964="","",ข้อมูลออเดอร์!CW1964)</f>
        <v/>
      </c>
      <c r="I1965" s="1" t="str">
        <f>IF(ข้อมูลออเดอร์!CV1964="","",ข้อมูลออเดอร์!CV1964)</f>
        <v/>
      </c>
      <c r="J1965" s="1" t="str">
        <f>IF(ข้อมูลออเดอร์!DD1964="","",ข้อมูลออเดอร์!DD1964)</f>
        <v/>
      </c>
      <c r="K1965" s="102" t="str">
        <f t="shared" si="335"/>
        <v/>
      </c>
      <c r="L1965" s="102" t="str">
        <f t="shared" si="336"/>
        <v/>
      </c>
      <c r="M1965" s="103" t="str">
        <f ca="1" t="shared" si="337"/>
        <v/>
      </c>
      <c r="N1965" s="103" t="str">
        <f ca="1" t="shared" si="338"/>
        <v/>
      </c>
      <c r="O1965" s="1" t="str">
        <f>IFERROR(VLOOKUP(D1965,ข้อมูลออเดอร์!A:EK,49,0),"")</f>
        <v/>
      </c>
      <c r="P1965" s="1" t="str">
        <f>IF(D1965="","",ข้อมูลออเดอร์!AX1964)</f>
        <v/>
      </c>
      <c r="Q1965" s="1" t="str">
        <f>IF(D1965="","",ข้อมูลออเดอร์!AX1964)</f>
        <v/>
      </c>
      <c r="R1965" s="1" t="str">
        <f t="shared" si="339"/>
        <v/>
      </c>
      <c r="S1965" s="1" t="str">
        <f>IF('ข้อมูลจังหวัด-อำเภอ'!C1964="","",'ข้อมูลจังหวัด-อำเภอ'!C1964)</f>
        <v/>
      </c>
      <c r="T1965" s="1" t="str">
        <f>IF('ข้อมูลจังหวัด-อำเภอ'!D1964="","",'ข้อมูลจังหวัด-อำเภอ'!D1964)</f>
        <v/>
      </c>
      <c r="U1965" s="1" t="str">
        <f>IFERROR(VLOOKUP(D1965,ข้อมูลออเดอร์!A:EK,46,0),"")</f>
        <v/>
      </c>
      <c r="V1965" s="1" t="str">
        <f>IFERROR(VLOOKUP(D1965,ข้อมูลออเดอร์!A:EK,46,0),"")</f>
        <v/>
      </c>
      <c r="W1965" s="1" t="str">
        <f>IFERROR(VLOOKUP(D1965,ข้อมูลออเดอร์!A:EK,48,0),"")</f>
        <v/>
      </c>
      <c r="X1965" s="1" t="str">
        <f t="shared" si="340"/>
        <v/>
      </c>
      <c r="Y1965" s="1"/>
      <c r="Z1965" s="1"/>
      <c r="AA1965" s="1" t="e">
        <f t="shared" si="341"/>
        <v>#N/A</v>
      </c>
      <c r="AB1965" s="1"/>
      <c r="AC1965" s="1"/>
      <c r="AD1965" s="1"/>
      <c r="AE1965" s="1" t="e">
        <f>IF(ข้อมูลน้ำหนักสินค้า!C1964="","",ข้อมูลน้ำหนักสินค้า!C1964)*J1965</f>
        <v>#VALUE!</v>
      </c>
    </row>
    <row r="1966" spans="1:31">
      <c r="A1966" s="1" t="str">
        <f t="shared" si="331"/>
        <v/>
      </c>
      <c r="B1966" s="1" t="str">
        <f t="shared" si="332"/>
        <v/>
      </c>
      <c r="C1966" s="1" t="str">
        <f t="shared" si="333"/>
        <v/>
      </c>
      <c r="D1966" s="1" t="str">
        <f>IF(ข้อมูลออเดอร์!A1965="","",ข้อมูลออเดอร์!A1965)</f>
        <v/>
      </c>
      <c r="E1966" s="1" t="str">
        <f>IFERROR(IF(VLOOKUP(D1966,ข้อมูลออเดอร์!A:BV,74,0)="Express delivery","NORMAL",IF(VLOOKUP(D1966,ข้อมูลออเดอร์!A:BV,74,0)="Lalamove","B2B_OFFLINE","")),"")</f>
        <v/>
      </c>
      <c r="F1966" s="1" t="str">
        <f t="shared" si="334"/>
        <v/>
      </c>
      <c r="G1966" s="1" t="str">
        <f>IF(ข้อมูลออเดอร์!CV1965="","",ข้อมูลออเดอร์!CV1965)</f>
        <v/>
      </c>
      <c r="H1966" s="1" t="str">
        <f>IF(ข้อมูลออเดอร์!CW1965="","",ข้อมูลออเดอร์!CW1965)</f>
        <v/>
      </c>
      <c r="I1966" s="1" t="str">
        <f>IF(ข้อมูลออเดอร์!CV1965="","",ข้อมูลออเดอร์!CV1965)</f>
        <v/>
      </c>
      <c r="J1966" s="1" t="str">
        <f>IF(ข้อมูลออเดอร์!DD1965="","",ข้อมูลออเดอร์!DD1965)</f>
        <v/>
      </c>
      <c r="K1966" s="102" t="str">
        <f t="shared" si="335"/>
        <v/>
      </c>
      <c r="L1966" s="102" t="str">
        <f t="shared" si="336"/>
        <v/>
      </c>
      <c r="M1966" s="103" t="str">
        <f ca="1" t="shared" si="337"/>
        <v/>
      </c>
      <c r="N1966" s="103" t="str">
        <f ca="1" t="shared" si="338"/>
        <v/>
      </c>
      <c r="O1966" s="1" t="str">
        <f>IFERROR(VLOOKUP(D1966,ข้อมูลออเดอร์!A:EK,49,0),"")</f>
        <v/>
      </c>
      <c r="P1966" s="1" t="str">
        <f>IF(D1966="","",ข้อมูลออเดอร์!AX1965)</f>
        <v/>
      </c>
      <c r="Q1966" s="1" t="str">
        <f>IF(D1966="","",ข้อมูลออเดอร์!AX1965)</f>
        <v/>
      </c>
      <c r="R1966" s="1" t="str">
        <f t="shared" si="339"/>
        <v/>
      </c>
      <c r="S1966" s="1" t="str">
        <f>IF('ข้อมูลจังหวัด-อำเภอ'!C1965="","",'ข้อมูลจังหวัด-อำเภอ'!C1965)</f>
        <v/>
      </c>
      <c r="T1966" s="1" t="str">
        <f>IF('ข้อมูลจังหวัด-อำเภอ'!D1965="","",'ข้อมูลจังหวัด-อำเภอ'!D1965)</f>
        <v/>
      </c>
      <c r="U1966" s="1" t="str">
        <f>IFERROR(VLOOKUP(D1966,ข้อมูลออเดอร์!A:EK,46,0),"")</f>
        <v/>
      </c>
      <c r="V1966" s="1" t="str">
        <f>IFERROR(VLOOKUP(D1966,ข้อมูลออเดอร์!A:EK,46,0),"")</f>
        <v/>
      </c>
      <c r="W1966" s="1" t="str">
        <f>IFERROR(VLOOKUP(D1966,ข้อมูลออเดอร์!A:EK,48,0),"")</f>
        <v/>
      </c>
      <c r="X1966" s="1" t="str">
        <f t="shared" si="340"/>
        <v/>
      </c>
      <c r="Y1966" s="1"/>
      <c r="Z1966" s="1"/>
      <c r="AA1966" s="1" t="e">
        <f t="shared" si="341"/>
        <v>#N/A</v>
      </c>
      <c r="AB1966" s="1"/>
      <c r="AC1966" s="1"/>
      <c r="AD1966" s="1"/>
      <c r="AE1966" s="1" t="e">
        <f>IF(ข้อมูลน้ำหนักสินค้า!C1965="","",ข้อมูลน้ำหนักสินค้า!C1965)*J1966</f>
        <v>#VALUE!</v>
      </c>
    </row>
    <row r="1967" spans="1:31">
      <c r="A1967" s="1" t="str">
        <f t="shared" si="331"/>
        <v/>
      </c>
      <c r="B1967" s="1" t="str">
        <f t="shared" si="332"/>
        <v/>
      </c>
      <c r="C1967" s="1" t="str">
        <f t="shared" si="333"/>
        <v/>
      </c>
      <c r="D1967" s="1" t="str">
        <f>IF(ข้อมูลออเดอร์!A1966="","",ข้อมูลออเดอร์!A1966)</f>
        <v/>
      </c>
      <c r="E1967" s="1" t="str">
        <f>IFERROR(IF(VLOOKUP(D1967,ข้อมูลออเดอร์!A:BV,74,0)="Express delivery","NORMAL",IF(VLOOKUP(D1967,ข้อมูลออเดอร์!A:BV,74,0)="Lalamove","B2B_OFFLINE","")),"")</f>
        <v/>
      </c>
      <c r="F1967" s="1" t="str">
        <f t="shared" si="334"/>
        <v/>
      </c>
      <c r="G1967" s="1" t="str">
        <f>IF(ข้อมูลออเดอร์!CV1966="","",ข้อมูลออเดอร์!CV1966)</f>
        <v/>
      </c>
      <c r="H1967" s="1" t="str">
        <f>IF(ข้อมูลออเดอร์!CW1966="","",ข้อมูลออเดอร์!CW1966)</f>
        <v/>
      </c>
      <c r="I1967" s="1" t="str">
        <f>IF(ข้อมูลออเดอร์!CV1966="","",ข้อมูลออเดอร์!CV1966)</f>
        <v/>
      </c>
      <c r="J1967" s="1" t="str">
        <f>IF(ข้อมูลออเดอร์!DD1966="","",ข้อมูลออเดอร์!DD1966)</f>
        <v/>
      </c>
      <c r="K1967" s="102" t="str">
        <f t="shared" si="335"/>
        <v/>
      </c>
      <c r="L1967" s="102" t="str">
        <f t="shared" si="336"/>
        <v/>
      </c>
      <c r="M1967" s="103" t="str">
        <f ca="1" t="shared" si="337"/>
        <v/>
      </c>
      <c r="N1967" s="103" t="str">
        <f ca="1" t="shared" si="338"/>
        <v/>
      </c>
      <c r="O1967" s="1" t="str">
        <f>IFERROR(VLOOKUP(D1967,ข้อมูลออเดอร์!A:EK,49,0),"")</f>
        <v/>
      </c>
      <c r="P1967" s="1" t="str">
        <f>IF(D1967="","",ข้อมูลออเดอร์!AX1966)</f>
        <v/>
      </c>
      <c r="Q1967" s="1" t="str">
        <f>IF(D1967="","",ข้อมูลออเดอร์!AX1966)</f>
        <v/>
      </c>
      <c r="R1967" s="1" t="str">
        <f t="shared" si="339"/>
        <v/>
      </c>
      <c r="S1967" s="1" t="str">
        <f>IF('ข้อมูลจังหวัด-อำเภอ'!C1966="","",'ข้อมูลจังหวัด-อำเภอ'!C1966)</f>
        <v/>
      </c>
      <c r="T1967" s="1" t="str">
        <f>IF('ข้อมูลจังหวัด-อำเภอ'!D1966="","",'ข้อมูลจังหวัด-อำเภอ'!D1966)</f>
        <v/>
      </c>
      <c r="U1967" s="1" t="str">
        <f>IFERROR(VLOOKUP(D1967,ข้อมูลออเดอร์!A:EK,46,0),"")</f>
        <v/>
      </c>
      <c r="V1967" s="1" t="str">
        <f>IFERROR(VLOOKUP(D1967,ข้อมูลออเดอร์!A:EK,46,0),"")</f>
        <v/>
      </c>
      <c r="W1967" s="1" t="str">
        <f>IFERROR(VLOOKUP(D1967,ข้อมูลออเดอร์!A:EK,48,0),"")</f>
        <v/>
      </c>
      <c r="X1967" s="1" t="str">
        <f t="shared" si="340"/>
        <v/>
      </c>
      <c r="Y1967" s="1"/>
      <c r="Z1967" s="1"/>
      <c r="AA1967" s="1" t="e">
        <f t="shared" si="341"/>
        <v>#N/A</v>
      </c>
      <c r="AB1967" s="1"/>
      <c r="AC1967" s="1"/>
      <c r="AD1967" s="1"/>
      <c r="AE1967" s="1" t="e">
        <f>IF(ข้อมูลน้ำหนักสินค้า!C1966="","",ข้อมูลน้ำหนักสินค้า!C1966)*J1967</f>
        <v>#VALUE!</v>
      </c>
    </row>
    <row r="1968" spans="1:31">
      <c r="A1968" s="1" t="str">
        <f t="shared" si="331"/>
        <v/>
      </c>
      <c r="B1968" s="1" t="str">
        <f t="shared" si="332"/>
        <v/>
      </c>
      <c r="C1968" s="1" t="str">
        <f t="shared" si="333"/>
        <v/>
      </c>
      <c r="D1968" s="1" t="str">
        <f>IF(ข้อมูลออเดอร์!A1967="","",ข้อมูลออเดอร์!A1967)</f>
        <v/>
      </c>
      <c r="E1968" s="1" t="str">
        <f>IFERROR(IF(VLOOKUP(D1968,ข้อมูลออเดอร์!A:BV,74,0)="Express delivery","NORMAL",IF(VLOOKUP(D1968,ข้อมูลออเดอร์!A:BV,74,0)="Lalamove","B2B_OFFLINE","")),"")</f>
        <v/>
      </c>
      <c r="F1968" s="1" t="str">
        <f t="shared" si="334"/>
        <v/>
      </c>
      <c r="G1968" s="1" t="str">
        <f>IF(ข้อมูลออเดอร์!CV1967="","",ข้อมูลออเดอร์!CV1967)</f>
        <v/>
      </c>
      <c r="H1968" s="1" t="str">
        <f>IF(ข้อมูลออเดอร์!CW1967="","",ข้อมูลออเดอร์!CW1967)</f>
        <v/>
      </c>
      <c r="I1968" s="1" t="str">
        <f>IF(ข้อมูลออเดอร์!CV1967="","",ข้อมูลออเดอร์!CV1967)</f>
        <v/>
      </c>
      <c r="J1968" s="1" t="str">
        <f>IF(ข้อมูลออเดอร์!DD1967="","",ข้อมูลออเดอร์!DD1967)</f>
        <v/>
      </c>
      <c r="K1968" s="102" t="str">
        <f t="shared" si="335"/>
        <v/>
      </c>
      <c r="L1968" s="102" t="str">
        <f t="shared" si="336"/>
        <v/>
      </c>
      <c r="M1968" s="103" t="str">
        <f ca="1" t="shared" si="337"/>
        <v/>
      </c>
      <c r="N1968" s="103" t="str">
        <f ca="1" t="shared" si="338"/>
        <v/>
      </c>
      <c r="O1968" s="1" t="str">
        <f>IFERROR(VLOOKUP(D1968,ข้อมูลออเดอร์!A:EK,49,0),"")</f>
        <v/>
      </c>
      <c r="P1968" s="1" t="str">
        <f>IF(D1968="","",ข้อมูลออเดอร์!AX1967)</f>
        <v/>
      </c>
      <c r="Q1968" s="1" t="str">
        <f>IF(D1968="","",ข้อมูลออเดอร์!AX1967)</f>
        <v/>
      </c>
      <c r="R1968" s="1" t="str">
        <f t="shared" si="339"/>
        <v/>
      </c>
      <c r="S1968" s="1" t="str">
        <f>IF('ข้อมูลจังหวัด-อำเภอ'!C1967="","",'ข้อมูลจังหวัด-อำเภอ'!C1967)</f>
        <v/>
      </c>
      <c r="T1968" s="1" t="str">
        <f>IF('ข้อมูลจังหวัด-อำเภอ'!D1967="","",'ข้อมูลจังหวัด-อำเภอ'!D1967)</f>
        <v/>
      </c>
      <c r="U1968" s="1" t="str">
        <f>IFERROR(VLOOKUP(D1968,ข้อมูลออเดอร์!A:EK,46,0),"")</f>
        <v/>
      </c>
      <c r="V1968" s="1" t="str">
        <f>IFERROR(VLOOKUP(D1968,ข้อมูลออเดอร์!A:EK,46,0),"")</f>
        <v/>
      </c>
      <c r="W1968" s="1" t="str">
        <f>IFERROR(VLOOKUP(D1968,ข้อมูลออเดอร์!A:EK,48,0),"")</f>
        <v/>
      </c>
      <c r="X1968" s="1" t="str">
        <f t="shared" si="340"/>
        <v/>
      </c>
      <c r="Y1968" s="1"/>
      <c r="Z1968" s="1"/>
      <c r="AA1968" s="1" t="e">
        <f t="shared" si="341"/>
        <v>#N/A</v>
      </c>
      <c r="AB1968" s="1"/>
      <c r="AC1968" s="1"/>
      <c r="AD1968" s="1"/>
      <c r="AE1968" s="1" t="e">
        <f>IF(ข้อมูลน้ำหนักสินค้า!C1967="","",ข้อมูลน้ำหนักสินค้า!C1967)*J1968</f>
        <v>#VALUE!</v>
      </c>
    </row>
    <row r="1969" spans="1:31">
      <c r="A1969" s="1" t="str">
        <f t="shared" si="331"/>
        <v/>
      </c>
      <c r="B1969" s="1" t="str">
        <f t="shared" si="332"/>
        <v/>
      </c>
      <c r="C1969" s="1" t="str">
        <f t="shared" si="333"/>
        <v/>
      </c>
      <c r="D1969" s="1" t="str">
        <f>IF(ข้อมูลออเดอร์!A1968="","",ข้อมูลออเดอร์!A1968)</f>
        <v/>
      </c>
      <c r="E1969" s="1" t="str">
        <f>IFERROR(IF(VLOOKUP(D1969,ข้อมูลออเดอร์!A:BV,74,0)="Express delivery","NORMAL",IF(VLOOKUP(D1969,ข้อมูลออเดอร์!A:BV,74,0)="Lalamove","B2B_OFFLINE","")),"")</f>
        <v/>
      </c>
      <c r="F1969" s="1" t="str">
        <f t="shared" si="334"/>
        <v/>
      </c>
      <c r="G1969" s="1" t="str">
        <f>IF(ข้อมูลออเดอร์!CV1968="","",ข้อมูลออเดอร์!CV1968)</f>
        <v/>
      </c>
      <c r="H1969" s="1" t="str">
        <f>IF(ข้อมูลออเดอร์!CW1968="","",ข้อมูลออเดอร์!CW1968)</f>
        <v/>
      </c>
      <c r="I1969" s="1" t="str">
        <f>IF(ข้อมูลออเดอร์!CV1968="","",ข้อมูลออเดอร์!CV1968)</f>
        <v/>
      </c>
      <c r="J1969" s="1" t="str">
        <f>IF(ข้อมูลออเดอร์!DD1968="","",ข้อมูลออเดอร์!DD1968)</f>
        <v/>
      </c>
      <c r="K1969" s="102" t="str">
        <f t="shared" si="335"/>
        <v/>
      </c>
      <c r="L1969" s="102" t="str">
        <f t="shared" si="336"/>
        <v/>
      </c>
      <c r="M1969" s="103" t="str">
        <f ca="1" t="shared" si="337"/>
        <v/>
      </c>
      <c r="N1969" s="103" t="str">
        <f ca="1" t="shared" si="338"/>
        <v/>
      </c>
      <c r="O1969" s="1" t="str">
        <f>IFERROR(VLOOKUP(D1969,ข้อมูลออเดอร์!A:EK,49,0),"")</f>
        <v/>
      </c>
      <c r="P1969" s="1" t="str">
        <f>IF(D1969="","",ข้อมูลออเดอร์!AX1968)</f>
        <v/>
      </c>
      <c r="Q1969" s="1" t="str">
        <f>IF(D1969="","",ข้อมูลออเดอร์!AX1968)</f>
        <v/>
      </c>
      <c r="R1969" s="1" t="str">
        <f t="shared" si="339"/>
        <v/>
      </c>
      <c r="S1969" s="1" t="str">
        <f>IF('ข้อมูลจังหวัด-อำเภอ'!C1968="","",'ข้อมูลจังหวัด-อำเภอ'!C1968)</f>
        <v/>
      </c>
      <c r="T1969" s="1" t="str">
        <f>IF('ข้อมูลจังหวัด-อำเภอ'!D1968="","",'ข้อมูลจังหวัด-อำเภอ'!D1968)</f>
        <v/>
      </c>
      <c r="U1969" s="1" t="str">
        <f>IFERROR(VLOOKUP(D1969,ข้อมูลออเดอร์!A:EK,46,0),"")</f>
        <v/>
      </c>
      <c r="V1969" s="1" t="str">
        <f>IFERROR(VLOOKUP(D1969,ข้อมูลออเดอร์!A:EK,46,0),"")</f>
        <v/>
      </c>
      <c r="W1969" s="1" t="str">
        <f>IFERROR(VLOOKUP(D1969,ข้อมูลออเดอร์!A:EK,48,0),"")</f>
        <v/>
      </c>
      <c r="X1969" s="1" t="str">
        <f t="shared" si="340"/>
        <v/>
      </c>
      <c r="Y1969" s="1"/>
      <c r="Z1969" s="1"/>
      <c r="AA1969" s="1" t="e">
        <f t="shared" si="341"/>
        <v>#N/A</v>
      </c>
      <c r="AB1969" s="1"/>
      <c r="AC1969" s="1"/>
      <c r="AD1969" s="1"/>
      <c r="AE1969" s="1" t="e">
        <f>IF(ข้อมูลน้ำหนักสินค้า!C1968="","",ข้อมูลน้ำหนักสินค้า!C1968)*J1969</f>
        <v>#VALUE!</v>
      </c>
    </row>
    <row r="1970" spans="1:31">
      <c r="A1970" s="1" t="str">
        <f t="shared" si="331"/>
        <v/>
      </c>
      <c r="B1970" s="1" t="str">
        <f t="shared" si="332"/>
        <v/>
      </c>
      <c r="C1970" s="1" t="str">
        <f t="shared" si="333"/>
        <v/>
      </c>
      <c r="D1970" s="1" t="str">
        <f>IF(ข้อมูลออเดอร์!A1969="","",ข้อมูลออเดอร์!A1969)</f>
        <v/>
      </c>
      <c r="E1970" s="1" t="str">
        <f>IFERROR(IF(VLOOKUP(D1970,ข้อมูลออเดอร์!A:BV,74,0)="Express delivery","NORMAL",IF(VLOOKUP(D1970,ข้อมูลออเดอร์!A:BV,74,0)="Lalamove","B2B_OFFLINE","")),"")</f>
        <v/>
      </c>
      <c r="F1970" s="1" t="str">
        <f t="shared" si="334"/>
        <v/>
      </c>
      <c r="G1970" s="1" t="str">
        <f>IF(ข้อมูลออเดอร์!CV1969="","",ข้อมูลออเดอร์!CV1969)</f>
        <v/>
      </c>
      <c r="H1970" s="1" t="str">
        <f>IF(ข้อมูลออเดอร์!CW1969="","",ข้อมูลออเดอร์!CW1969)</f>
        <v/>
      </c>
      <c r="I1970" s="1" t="str">
        <f>IF(ข้อมูลออเดอร์!CV1969="","",ข้อมูลออเดอร์!CV1969)</f>
        <v/>
      </c>
      <c r="J1970" s="1" t="str">
        <f>IF(ข้อมูลออเดอร์!DD1969="","",ข้อมูลออเดอร์!DD1969)</f>
        <v/>
      </c>
      <c r="K1970" s="102" t="str">
        <f t="shared" si="335"/>
        <v/>
      </c>
      <c r="L1970" s="102" t="str">
        <f t="shared" si="336"/>
        <v/>
      </c>
      <c r="M1970" s="103" t="str">
        <f ca="1" t="shared" si="337"/>
        <v/>
      </c>
      <c r="N1970" s="103" t="str">
        <f ca="1" t="shared" si="338"/>
        <v/>
      </c>
      <c r="O1970" s="1" t="str">
        <f>IFERROR(VLOOKUP(D1970,ข้อมูลออเดอร์!A:EK,49,0),"")</f>
        <v/>
      </c>
      <c r="P1970" s="1" t="str">
        <f>IF(D1970="","",ข้อมูลออเดอร์!AX1969)</f>
        <v/>
      </c>
      <c r="Q1970" s="1" t="str">
        <f>IF(D1970="","",ข้อมูลออเดอร์!AX1969)</f>
        <v/>
      </c>
      <c r="R1970" s="1" t="str">
        <f t="shared" si="339"/>
        <v/>
      </c>
      <c r="S1970" s="1" t="str">
        <f>IF('ข้อมูลจังหวัด-อำเภอ'!C1969="","",'ข้อมูลจังหวัด-อำเภอ'!C1969)</f>
        <v/>
      </c>
      <c r="T1970" s="1" t="str">
        <f>IF('ข้อมูลจังหวัด-อำเภอ'!D1969="","",'ข้อมูลจังหวัด-อำเภอ'!D1969)</f>
        <v/>
      </c>
      <c r="U1970" s="1" t="str">
        <f>IFERROR(VLOOKUP(D1970,ข้อมูลออเดอร์!A:EK,46,0),"")</f>
        <v/>
      </c>
      <c r="V1970" s="1" t="str">
        <f>IFERROR(VLOOKUP(D1970,ข้อมูลออเดอร์!A:EK,46,0),"")</f>
        <v/>
      </c>
      <c r="W1970" s="1" t="str">
        <f>IFERROR(VLOOKUP(D1970,ข้อมูลออเดอร์!A:EK,48,0),"")</f>
        <v/>
      </c>
      <c r="X1970" s="1" t="str">
        <f t="shared" si="340"/>
        <v/>
      </c>
      <c r="Y1970" s="1"/>
      <c r="Z1970" s="1"/>
      <c r="AA1970" s="1" t="e">
        <f t="shared" si="341"/>
        <v>#N/A</v>
      </c>
      <c r="AB1970" s="1"/>
      <c r="AC1970" s="1"/>
      <c r="AD1970" s="1"/>
      <c r="AE1970" s="1" t="e">
        <f>IF(ข้อมูลน้ำหนักสินค้า!C1969="","",ข้อมูลน้ำหนักสินค้า!C1969)*J1970</f>
        <v>#VALUE!</v>
      </c>
    </row>
    <row r="1971" spans="1:31">
      <c r="A1971" s="1" t="str">
        <f t="shared" si="331"/>
        <v/>
      </c>
      <c r="B1971" s="1" t="str">
        <f t="shared" si="332"/>
        <v/>
      </c>
      <c r="C1971" s="1" t="str">
        <f t="shared" si="333"/>
        <v/>
      </c>
      <c r="D1971" s="1" t="str">
        <f>IF(ข้อมูลออเดอร์!A1970="","",ข้อมูลออเดอร์!A1970)</f>
        <v/>
      </c>
      <c r="E1971" s="1" t="str">
        <f>IFERROR(IF(VLOOKUP(D1971,ข้อมูลออเดอร์!A:BV,74,0)="Express delivery","NORMAL",IF(VLOOKUP(D1971,ข้อมูลออเดอร์!A:BV,74,0)="Lalamove","B2B_OFFLINE","")),"")</f>
        <v/>
      </c>
      <c r="F1971" s="1" t="str">
        <f t="shared" si="334"/>
        <v/>
      </c>
      <c r="G1971" s="1" t="str">
        <f>IF(ข้อมูลออเดอร์!CV1970="","",ข้อมูลออเดอร์!CV1970)</f>
        <v/>
      </c>
      <c r="H1971" s="1" t="str">
        <f>IF(ข้อมูลออเดอร์!CW1970="","",ข้อมูลออเดอร์!CW1970)</f>
        <v/>
      </c>
      <c r="I1971" s="1" t="str">
        <f>IF(ข้อมูลออเดอร์!CV1970="","",ข้อมูลออเดอร์!CV1970)</f>
        <v/>
      </c>
      <c r="J1971" s="1" t="str">
        <f>IF(ข้อมูลออเดอร์!DD1970="","",ข้อมูลออเดอร์!DD1970)</f>
        <v/>
      </c>
      <c r="K1971" s="102" t="str">
        <f t="shared" si="335"/>
        <v/>
      </c>
      <c r="L1971" s="102" t="str">
        <f t="shared" si="336"/>
        <v/>
      </c>
      <c r="M1971" s="103" t="str">
        <f ca="1" t="shared" si="337"/>
        <v/>
      </c>
      <c r="N1971" s="103" t="str">
        <f ca="1" t="shared" si="338"/>
        <v/>
      </c>
      <c r="O1971" s="1" t="str">
        <f>IFERROR(VLOOKUP(D1971,ข้อมูลออเดอร์!A:EK,49,0),"")</f>
        <v/>
      </c>
      <c r="P1971" s="1" t="str">
        <f>IF(D1971="","",ข้อมูลออเดอร์!AX1970)</f>
        <v/>
      </c>
      <c r="Q1971" s="1" t="str">
        <f>IF(D1971="","",ข้อมูลออเดอร์!AX1970)</f>
        <v/>
      </c>
      <c r="R1971" s="1" t="str">
        <f t="shared" si="339"/>
        <v/>
      </c>
      <c r="S1971" s="1" t="str">
        <f>IF('ข้อมูลจังหวัด-อำเภอ'!C1970="","",'ข้อมูลจังหวัด-อำเภอ'!C1970)</f>
        <v/>
      </c>
      <c r="T1971" s="1" t="str">
        <f>IF('ข้อมูลจังหวัด-อำเภอ'!D1970="","",'ข้อมูลจังหวัด-อำเภอ'!D1970)</f>
        <v/>
      </c>
      <c r="U1971" s="1" t="str">
        <f>IFERROR(VLOOKUP(D1971,ข้อมูลออเดอร์!A:EK,46,0),"")</f>
        <v/>
      </c>
      <c r="V1971" s="1" t="str">
        <f>IFERROR(VLOOKUP(D1971,ข้อมูลออเดอร์!A:EK,46,0),"")</f>
        <v/>
      </c>
      <c r="W1971" s="1" t="str">
        <f>IFERROR(VLOOKUP(D1971,ข้อมูลออเดอร์!A:EK,48,0),"")</f>
        <v/>
      </c>
      <c r="X1971" s="1" t="str">
        <f t="shared" si="340"/>
        <v/>
      </c>
      <c r="Y1971" s="1"/>
      <c r="Z1971" s="1"/>
      <c r="AA1971" s="1" t="e">
        <f t="shared" si="341"/>
        <v>#N/A</v>
      </c>
      <c r="AB1971" s="1"/>
      <c r="AC1971" s="1"/>
      <c r="AD1971" s="1"/>
      <c r="AE1971" s="1" t="e">
        <f>IF(ข้อมูลน้ำหนักสินค้า!C1970="","",ข้อมูลน้ำหนักสินค้า!C1970)*J1971</f>
        <v>#VALUE!</v>
      </c>
    </row>
    <row r="1972" spans="1:31">
      <c r="A1972" s="1" t="str">
        <f t="shared" si="331"/>
        <v/>
      </c>
      <c r="B1972" s="1" t="str">
        <f t="shared" si="332"/>
        <v/>
      </c>
      <c r="C1972" s="1" t="str">
        <f t="shared" si="333"/>
        <v/>
      </c>
      <c r="D1972" s="1" t="str">
        <f>IF(ข้อมูลออเดอร์!A1971="","",ข้อมูลออเดอร์!A1971)</f>
        <v/>
      </c>
      <c r="E1972" s="1" t="str">
        <f>IFERROR(IF(VLOOKUP(D1972,ข้อมูลออเดอร์!A:BV,74,0)="Express delivery","NORMAL",IF(VLOOKUP(D1972,ข้อมูลออเดอร์!A:BV,74,0)="Lalamove","B2B_OFFLINE","")),"")</f>
        <v/>
      </c>
      <c r="F1972" s="1" t="str">
        <f t="shared" si="334"/>
        <v/>
      </c>
      <c r="G1972" s="1" t="str">
        <f>IF(ข้อมูลออเดอร์!CV1971="","",ข้อมูลออเดอร์!CV1971)</f>
        <v/>
      </c>
      <c r="H1972" s="1" t="str">
        <f>IF(ข้อมูลออเดอร์!CW1971="","",ข้อมูลออเดอร์!CW1971)</f>
        <v/>
      </c>
      <c r="I1972" s="1" t="str">
        <f>IF(ข้อมูลออเดอร์!CV1971="","",ข้อมูลออเดอร์!CV1971)</f>
        <v/>
      </c>
      <c r="J1972" s="1" t="str">
        <f>IF(ข้อมูลออเดอร์!DD1971="","",ข้อมูลออเดอร์!DD1971)</f>
        <v/>
      </c>
      <c r="K1972" s="102" t="str">
        <f t="shared" si="335"/>
        <v/>
      </c>
      <c r="L1972" s="102" t="str">
        <f t="shared" si="336"/>
        <v/>
      </c>
      <c r="M1972" s="103" t="str">
        <f ca="1" t="shared" si="337"/>
        <v/>
      </c>
      <c r="N1972" s="103" t="str">
        <f ca="1" t="shared" si="338"/>
        <v/>
      </c>
      <c r="O1972" s="1" t="str">
        <f>IFERROR(VLOOKUP(D1972,ข้อมูลออเดอร์!A:EK,49,0),"")</f>
        <v/>
      </c>
      <c r="P1972" s="1" t="str">
        <f>IF(D1972="","",ข้อมูลออเดอร์!AX1971)</f>
        <v/>
      </c>
      <c r="Q1972" s="1" t="str">
        <f>IF(D1972="","",ข้อมูลออเดอร์!AX1971)</f>
        <v/>
      </c>
      <c r="R1972" s="1" t="str">
        <f t="shared" si="339"/>
        <v/>
      </c>
      <c r="S1972" s="1" t="str">
        <f>IF('ข้อมูลจังหวัด-อำเภอ'!C1971="","",'ข้อมูลจังหวัด-อำเภอ'!C1971)</f>
        <v/>
      </c>
      <c r="T1972" s="1" t="str">
        <f>IF('ข้อมูลจังหวัด-อำเภอ'!D1971="","",'ข้อมูลจังหวัด-อำเภอ'!D1971)</f>
        <v/>
      </c>
      <c r="U1972" s="1" t="str">
        <f>IFERROR(VLOOKUP(D1972,ข้อมูลออเดอร์!A:EK,46,0),"")</f>
        <v/>
      </c>
      <c r="V1972" s="1" t="str">
        <f>IFERROR(VLOOKUP(D1972,ข้อมูลออเดอร์!A:EK,46,0),"")</f>
        <v/>
      </c>
      <c r="W1972" s="1" t="str">
        <f>IFERROR(VLOOKUP(D1972,ข้อมูลออเดอร์!A:EK,48,0),"")</f>
        <v/>
      </c>
      <c r="X1972" s="1" t="str">
        <f t="shared" si="340"/>
        <v/>
      </c>
      <c r="Y1972" s="1"/>
      <c r="Z1972" s="1"/>
      <c r="AA1972" s="1" t="e">
        <f t="shared" si="341"/>
        <v>#N/A</v>
      </c>
      <c r="AB1972" s="1"/>
      <c r="AC1972" s="1"/>
      <c r="AD1972" s="1"/>
      <c r="AE1972" s="1" t="e">
        <f>IF(ข้อมูลน้ำหนักสินค้า!C1971="","",ข้อมูลน้ำหนักสินค้า!C1971)*J1972</f>
        <v>#VALUE!</v>
      </c>
    </row>
    <row r="1973" spans="1:31">
      <c r="A1973" s="1" t="str">
        <f t="shared" si="331"/>
        <v/>
      </c>
      <c r="B1973" s="1" t="str">
        <f t="shared" si="332"/>
        <v/>
      </c>
      <c r="C1973" s="1" t="str">
        <f t="shared" si="333"/>
        <v/>
      </c>
      <c r="D1973" s="1" t="str">
        <f>IF(ข้อมูลออเดอร์!A1972="","",ข้อมูลออเดอร์!A1972)</f>
        <v/>
      </c>
      <c r="E1973" s="1" t="str">
        <f>IFERROR(IF(VLOOKUP(D1973,ข้อมูลออเดอร์!A:BV,74,0)="Express delivery","NORMAL",IF(VLOOKUP(D1973,ข้อมูลออเดอร์!A:BV,74,0)="Lalamove","B2B_OFFLINE","")),"")</f>
        <v/>
      </c>
      <c r="F1973" s="1" t="str">
        <f t="shared" si="334"/>
        <v/>
      </c>
      <c r="G1973" s="1" t="str">
        <f>IF(ข้อมูลออเดอร์!CV1972="","",ข้อมูลออเดอร์!CV1972)</f>
        <v/>
      </c>
      <c r="H1973" s="1" t="str">
        <f>IF(ข้อมูลออเดอร์!CW1972="","",ข้อมูลออเดอร์!CW1972)</f>
        <v/>
      </c>
      <c r="I1973" s="1" t="str">
        <f>IF(ข้อมูลออเดอร์!CV1972="","",ข้อมูลออเดอร์!CV1972)</f>
        <v/>
      </c>
      <c r="J1973" s="1" t="str">
        <f>IF(ข้อมูลออเดอร์!DD1972="","",ข้อมูลออเดอร์!DD1972)</f>
        <v/>
      </c>
      <c r="K1973" s="102" t="str">
        <f t="shared" si="335"/>
        <v/>
      </c>
      <c r="L1973" s="102" t="str">
        <f t="shared" si="336"/>
        <v/>
      </c>
      <c r="M1973" s="103" t="str">
        <f ca="1" t="shared" si="337"/>
        <v/>
      </c>
      <c r="N1973" s="103" t="str">
        <f ca="1" t="shared" si="338"/>
        <v/>
      </c>
      <c r="O1973" s="1" t="str">
        <f>IFERROR(VLOOKUP(D1973,ข้อมูลออเดอร์!A:EK,49,0),"")</f>
        <v/>
      </c>
      <c r="P1973" s="1" t="str">
        <f>IF(D1973="","",ข้อมูลออเดอร์!AX1972)</f>
        <v/>
      </c>
      <c r="Q1973" s="1" t="str">
        <f>IF(D1973="","",ข้อมูลออเดอร์!AX1972)</f>
        <v/>
      </c>
      <c r="R1973" s="1" t="str">
        <f t="shared" si="339"/>
        <v/>
      </c>
      <c r="S1973" s="1" t="str">
        <f>IF('ข้อมูลจังหวัด-อำเภอ'!C1972="","",'ข้อมูลจังหวัด-อำเภอ'!C1972)</f>
        <v/>
      </c>
      <c r="T1973" s="1" t="str">
        <f>IF('ข้อมูลจังหวัด-อำเภอ'!D1972="","",'ข้อมูลจังหวัด-อำเภอ'!D1972)</f>
        <v/>
      </c>
      <c r="U1973" s="1" t="str">
        <f>IFERROR(VLOOKUP(D1973,ข้อมูลออเดอร์!A:EK,46,0),"")</f>
        <v/>
      </c>
      <c r="V1973" s="1" t="str">
        <f>IFERROR(VLOOKUP(D1973,ข้อมูลออเดอร์!A:EK,46,0),"")</f>
        <v/>
      </c>
      <c r="W1973" s="1" t="str">
        <f>IFERROR(VLOOKUP(D1973,ข้อมูลออเดอร์!A:EK,48,0),"")</f>
        <v/>
      </c>
      <c r="X1973" s="1" t="str">
        <f t="shared" si="340"/>
        <v/>
      </c>
      <c r="Y1973" s="1"/>
      <c r="Z1973" s="1"/>
      <c r="AA1973" s="1" t="e">
        <f t="shared" si="341"/>
        <v>#N/A</v>
      </c>
      <c r="AB1973" s="1"/>
      <c r="AC1973" s="1"/>
      <c r="AD1973" s="1"/>
      <c r="AE1973" s="1" t="e">
        <f>IF(ข้อมูลน้ำหนักสินค้า!C1972="","",ข้อมูลน้ำหนักสินค้า!C1972)*J1973</f>
        <v>#VALUE!</v>
      </c>
    </row>
    <row r="1974" spans="1:31">
      <c r="A1974" s="1" t="str">
        <f t="shared" si="331"/>
        <v/>
      </c>
      <c r="B1974" s="1" t="str">
        <f t="shared" si="332"/>
        <v/>
      </c>
      <c r="C1974" s="1" t="str">
        <f t="shared" si="333"/>
        <v/>
      </c>
      <c r="D1974" s="1" t="str">
        <f>IF(ข้อมูลออเดอร์!A1973="","",ข้อมูลออเดอร์!A1973)</f>
        <v/>
      </c>
      <c r="E1974" s="1" t="str">
        <f>IFERROR(IF(VLOOKUP(D1974,ข้อมูลออเดอร์!A:BV,74,0)="Express delivery","NORMAL",IF(VLOOKUP(D1974,ข้อมูลออเดอร์!A:BV,74,0)="Lalamove","B2B_OFFLINE","")),"")</f>
        <v/>
      </c>
      <c r="F1974" s="1" t="str">
        <f t="shared" si="334"/>
        <v/>
      </c>
      <c r="G1974" s="1" t="str">
        <f>IF(ข้อมูลออเดอร์!CV1973="","",ข้อมูลออเดอร์!CV1973)</f>
        <v/>
      </c>
      <c r="H1974" s="1" t="str">
        <f>IF(ข้อมูลออเดอร์!CW1973="","",ข้อมูลออเดอร์!CW1973)</f>
        <v/>
      </c>
      <c r="I1974" s="1" t="str">
        <f>IF(ข้อมูลออเดอร์!CV1973="","",ข้อมูลออเดอร์!CV1973)</f>
        <v/>
      </c>
      <c r="J1974" s="1" t="str">
        <f>IF(ข้อมูลออเดอร์!DD1973="","",ข้อมูลออเดอร์!DD1973)</f>
        <v/>
      </c>
      <c r="K1974" s="102" t="str">
        <f t="shared" si="335"/>
        <v/>
      </c>
      <c r="L1974" s="102" t="str">
        <f t="shared" si="336"/>
        <v/>
      </c>
      <c r="M1974" s="103" t="str">
        <f ca="1" t="shared" si="337"/>
        <v/>
      </c>
      <c r="N1974" s="103" t="str">
        <f ca="1" t="shared" si="338"/>
        <v/>
      </c>
      <c r="O1974" s="1" t="str">
        <f>IFERROR(VLOOKUP(D1974,ข้อมูลออเดอร์!A:EK,49,0),"")</f>
        <v/>
      </c>
      <c r="P1974" s="1" t="str">
        <f>IF(D1974="","",ข้อมูลออเดอร์!AX1973)</f>
        <v/>
      </c>
      <c r="Q1974" s="1" t="str">
        <f>IF(D1974="","",ข้อมูลออเดอร์!AX1973)</f>
        <v/>
      </c>
      <c r="R1974" s="1" t="str">
        <f t="shared" si="339"/>
        <v/>
      </c>
      <c r="S1974" s="1" t="str">
        <f>IF('ข้อมูลจังหวัด-อำเภอ'!C1973="","",'ข้อมูลจังหวัด-อำเภอ'!C1973)</f>
        <v/>
      </c>
      <c r="T1974" s="1" t="str">
        <f>IF('ข้อมูลจังหวัด-อำเภอ'!D1973="","",'ข้อมูลจังหวัด-อำเภอ'!D1973)</f>
        <v/>
      </c>
      <c r="U1974" s="1" t="str">
        <f>IFERROR(VLOOKUP(D1974,ข้อมูลออเดอร์!A:EK,46,0),"")</f>
        <v/>
      </c>
      <c r="V1974" s="1" t="str">
        <f>IFERROR(VLOOKUP(D1974,ข้อมูลออเดอร์!A:EK,46,0),"")</f>
        <v/>
      </c>
      <c r="W1974" s="1" t="str">
        <f>IFERROR(VLOOKUP(D1974,ข้อมูลออเดอร์!A:EK,48,0),"")</f>
        <v/>
      </c>
      <c r="X1974" s="1" t="str">
        <f t="shared" si="340"/>
        <v/>
      </c>
      <c r="Y1974" s="1"/>
      <c r="Z1974" s="1"/>
      <c r="AA1974" s="1" t="e">
        <f t="shared" si="341"/>
        <v>#N/A</v>
      </c>
      <c r="AB1974" s="1"/>
      <c r="AC1974" s="1"/>
      <c r="AD1974" s="1"/>
      <c r="AE1974" s="1" t="e">
        <f>IF(ข้อมูลน้ำหนักสินค้า!C1973="","",ข้อมูลน้ำหนักสินค้า!C1973)*J1974</f>
        <v>#VALUE!</v>
      </c>
    </row>
    <row r="1975" spans="1:31">
      <c r="A1975" s="1" t="str">
        <f t="shared" si="331"/>
        <v/>
      </c>
      <c r="B1975" s="1" t="str">
        <f t="shared" si="332"/>
        <v/>
      </c>
      <c r="C1975" s="1" t="str">
        <f t="shared" si="333"/>
        <v/>
      </c>
      <c r="D1975" s="1" t="str">
        <f>IF(ข้อมูลออเดอร์!A1974="","",ข้อมูลออเดอร์!A1974)</f>
        <v/>
      </c>
      <c r="E1975" s="1" t="str">
        <f>IFERROR(IF(VLOOKUP(D1975,ข้อมูลออเดอร์!A:BV,74,0)="Express delivery","NORMAL",IF(VLOOKUP(D1975,ข้อมูลออเดอร์!A:BV,74,0)="Lalamove","B2B_OFFLINE","")),"")</f>
        <v/>
      </c>
      <c r="F1975" s="1" t="str">
        <f t="shared" si="334"/>
        <v/>
      </c>
      <c r="G1975" s="1" t="str">
        <f>IF(ข้อมูลออเดอร์!CV1974="","",ข้อมูลออเดอร์!CV1974)</f>
        <v/>
      </c>
      <c r="H1975" s="1" t="str">
        <f>IF(ข้อมูลออเดอร์!CW1974="","",ข้อมูลออเดอร์!CW1974)</f>
        <v/>
      </c>
      <c r="I1975" s="1" t="str">
        <f>IF(ข้อมูลออเดอร์!CV1974="","",ข้อมูลออเดอร์!CV1974)</f>
        <v/>
      </c>
      <c r="J1975" s="1" t="str">
        <f>IF(ข้อมูลออเดอร์!DD1974="","",ข้อมูลออเดอร์!DD1974)</f>
        <v/>
      </c>
      <c r="K1975" s="102" t="str">
        <f t="shared" si="335"/>
        <v/>
      </c>
      <c r="L1975" s="102" t="str">
        <f t="shared" si="336"/>
        <v/>
      </c>
      <c r="M1975" s="103" t="str">
        <f ca="1" t="shared" si="337"/>
        <v/>
      </c>
      <c r="N1975" s="103" t="str">
        <f ca="1" t="shared" si="338"/>
        <v/>
      </c>
      <c r="O1975" s="1" t="str">
        <f>IFERROR(VLOOKUP(D1975,ข้อมูลออเดอร์!A:EK,49,0),"")</f>
        <v/>
      </c>
      <c r="P1975" s="1" t="str">
        <f>IF(D1975="","",ข้อมูลออเดอร์!AX1974)</f>
        <v/>
      </c>
      <c r="Q1975" s="1" t="str">
        <f>IF(D1975="","",ข้อมูลออเดอร์!AX1974)</f>
        <v/>
      </c>
      <c r="R1975" s="1" t="str">
        <f t="shared" si="339"/>
        <v/>
      </c>
      <c r="S1975" s="1" t="str">
        <f>IF('ข้อมูลจังหวัด-อำเภอ'!C1974="","",'ข้อมูลจังหวัด-อำเภอ'!C1974)</f>
        <v/>
      </c>
      <c r="T1975" s="1" t="str">
        <f>IF('ข้อมูลจังหวัด-อำเภอ'!D1974="","",'ข้อมูลจังหวัด-อำเภอ'!D1974)</f>
        <v/>
      </c>
      <c r="U1975" s="1" t="str">
        <f>IFERROR(VLOOKUP(D1975,ข้อมูลออเดอร์!A:EK,46,0),"")</f>
        <v/>
      </c>
      <c r="V1975" s="1" t="str">
        <f>IFERROR(VLOOKUP(D1975,ข้อมูลออเดอร์!A:EK,46,0),"")</f>
        <v/>
      </c>
      <c r="W1975" s="1" t="str">
        <f>IFERROR(VLOOKUP(D1975,ข้อมูลออเดอร์!A:EK,48,0),"")</f>
        <v/>
      </c>
      <c r="X1975" s="1" t="str">
        <f t="shared" si="340"/>
        <v/>
      </c>
      <c r="Y1975" s="1"/>
      <c r="Z1975" s="1"/>
      <c r="AA1975" s="1" t="e">
        <f t="shared" si="341"/>
        <v>#N/A</v>
      </c>
      <c r="AB1975" s="1"/>
      <c r="AC1975" s="1"/>
      <c r="AD1975" s="1"/>
      <c r="AE1975" s="1" t="e">
        <f>IF(ข้อมูลน้ำหนักสินค้า!C1974="","",ข้อมูลน้ำหนักสินค้า!C1974)*J1975</f>
        <v>#VALUE!</v>
      </c>
    </row>
    <row r="1976" spans="1:31">
      <c r="A1976" s="1" t="str">
        <f t="shared" si="331"/>
        <v/>
      </c>
      <c r="B1976" s="1" t="str">
        <f t="shared" si="332"/>
        <v/>
      </c>
      <c r="C1976" s="1" t="str">
        <f t="shared" si="333"/>
        <v/>
      </c>
      <c r="D1976" s="1" t="str">
        <f>IF(ข้อมูลออเดอร์!A1975="","",ข้อมูลออเดอร์!A1975)</f>
        <v/>
      </c>
      <c r="E1976" s="1" t="str">
        <f>IFERROR(IF(VLOOKUP(D1976,ข้อมูลออเดอร์!A:BV,74,0)="Express delivery","NORMAL",IF(VLOOKUP(D1976,ข้อมูลออเดอร์!A:BV,74,0)="Lalamove","B2B_OFFLINE","")),"")</f>
        <v/>
      </c>
      <c r="F1976" s="1" t="str">
        <f t="shared" si="334"/>
        <v/>
      </c>
      <c r="G1976" s="1" t="str">
        <f>IF(ข้อมูลออเดอร์!CV1975="","",ข้อมูลออเดอร์!CV1975)</f>
        <v/>
      </c>
      <c r="H1976" s="1" t="str">
        <f>IF(ข้อมูลออเดอร์!CW1975="","",ข้อมูลออเดอร์!CW1975)</f>
        <v/>
      </c>
      <c r="I1976" s="1" t="str">
        <f>IF(ข้อมูลออเดอร์!CV1975="","",ข้อมูลออเดอร์!CV1975)</f>
        <v/>
      </c>
      <c r="J1976" s="1" t="str">
        <f>IF(ข้อมูลออเดอร์!DD1975="","",ข้อมูลออเดอร์!DD1975)</f>
        <v/>
      </c>
      <c r="K1976" s="102" t="str">
        <f t="shared" si="335"/>
        <v/>
      </c>
      <c r="L1976" s="102" t="str">
        <f t="shared" si="336"/>
        <v/>
      </c>
      <c r="M1976" s="103" t="str">
        <f ca="1" t="shared" si="337"/>
        <v/>
      </c>
      <c r="N1976" s="103" t="str">
        <f ca="1" t="shared" si="338"/>
        <v/>
      </c>
      <c r="O1976" s="1" t="str">
        <f>IFERROR(VLOOKUP(D1976,ข้อมูลออเดอร์!A:EK,49,0),"")</f>
        <v/>
      </c>
      <c r="P1976" s="1" t="str">
        <f>IF(D1976="","",ข้อมูลออเดอร์!AX1975)</f>
        <v/>
      </c>
      <c r="Q1976" s="1" t="str">
        <f>IF(D1976="","",ข้อมูลออเดอร์!AX1975)</f>
        <v/>
      </c>
      <c r="R1976" s="1" t="str">
        <f t="shared" si="339"/>
        <v/>
      </c>
      <c r="S1976" s="1" t="str">
        <f>IF('ข้อมูลจังหวัด-อำเภอ'!C1975="","",'ข้อมูลจังหวัด-อำเภอ'!C1975)</f>
        <v/>
      </c>
      <c r="T1976" s="1" t="str">
        <f>IF('ข้อมูลจังหวัด-อำเภอ'!D1975="","",'ข้อมูลจังหวัด-อำเภอ'!D1975)</f>
        <v/>
      </c>
      <c r="U1976" s="1" t="str">
        <f>IFERROR(VLOOKUP(D1976,ข้อมูลออเดอร์!A:EK,46,0),"")</f>
        <v/>
      </c>
      <c r="V1976" s="1" t="str">
        <f>IFERROR(VLOOKUP(D1976,ข้อมูลออเดอร์!A:EK,46,0),"")</f>
        <v/>
      </c>
      <c r="W1976" s="1" t="str">
        <f>IFERROR(VLOOKUP(D1976,ข้อมูลออเดอร์!A:EK,48,0),"")</f>
        <v/>
      </c>
      <c r="X1976" s="1" t="str">
        <f t="shared" si="340"/>
        <v/>
      </c>
      <c r="Y1976" s="1"/>
      <c r="Z1976" s="1"/>
      <c r="AA1976" s="1" t="e">
        <f t="shared" si="341"/>
        <v>#N/A</v>
      </c>
      <c r="AB1976" s="1"/>
      <c r="AC1976" s="1"/>
      <c r="AD1976" s="1"/>
      <c r="AE1976" s="1" t="e">
        <f>IF(ข้อมูลน้ำหนักสินค้า!C1975="","",ข้อมูลน้ำหนักสินค้า!C1975)*J1976</f>
        <v>#VALUE!</v>
      </c>
    </row>
    <row r="1977" spans="1:31">
      <c r="A1977" s="1" t="str">
        <f t="shared" si="331"/>
        <v/>
      </c>
      <c r="B1977" s="1" t="str">
        <f t="shared" si="332"/>
        <v/>
      </c>
      <c r="C1977" s="1" t="str">
        <f t="shared" si="333"/>
        <v/>
      </c>
      <c r="D1977" s="1" t="str">
        <f>IF(ข้อมูลออเดอร์!A1976="","",ข้อมูลออเดอร์!A1976)</f>
        <v/>
      </c>
      <c r="E1977" s="1" t="str">
        <f>IFERROR(IF(VLOOKUP(D1977,ข้อมูลออเดอร์!A:BV,74,0)="Express delivery","NORMAL",IF(VLOOKUP(D1977,ข้อมูลออเดอร์!A:BV,74,0)="Lalamove","B2B_OFFLINE","")),"")</f>
        <v/>
      </c>
      <c r="F1977" s="1" t="str">
        <f t="shared" si="334"/>
        <v/>
      </c>
      <c r="G1977" s="1" t="str">
        <f>IF(ข้อมูลออเดอร์!CV1976="","",ข้อมูลออเดอร์!CV1976)</f>
        <v/>
      </c>
      <c r="H1977" s="1" t="str">
        <f>IF(ข้อมูลออเดอร์!CW1976="","",ข้อมูลออเดอร์!CW1976)</f>
        <v/>
      </c>
      <c r="I1977" s="1" t="str">
        <f>IF(ข้อมูลออเดอร์!CV1976="","",ข้อมูลออเดอร์!CV1976)</f>
        <v/>
      </c>
      <c r="J1977" s="1" t="str">
        <f>IF(ข้อมูลออเดอร์!DD1976="","",ข้อมูลออเดอร์!DD1976)</f>
        <v/>
      </c>
      <c r="K1977" s="102" t="str">
        <f t="shared" si="335"/>
        <v/>
      </c>
      <c r="L1977" s="102" t="str">
        <f t="shared" si="336"/>
        <v/>
      </c>
      <c r="M1977" s="103" t="str">
        <f ca="1" t="shared" si="337"/>
        <v/>
      </c>
      <c r="N1977" s="103" t="str">
        <f ca="1" t="shared" si="338"/>
        <v/>
      </c>
      <c r="O1977" s="1" t="str">
        <f>IFERROR(VLOOKUP(D1977,ข้อมูลออเดอร์!A:EK,49,0),"")</f>
        <v/>
      </c>
      <c r="P1977" s="1" t="str">
        <f>IF(D1977="","",ข้อมูลออเดอร์!AX1976)</f>
        <v/>
      </c>
      <c r="Q1977" s="1" t="str">
        <f>IF(D1977="","",ข้อมูลออเดอร์!AX1976)</f>
        <v/>
      </c>
      <c r="R1977" s="1" t="str">
        <f t="shared" si="339"/>
        <v/>
      </c>
      <c r="S1977" s="1" t="str">
        <f>IF('ข้อมูลจังหวัด-อำเภอ'!C1976="","",'ข้อมูลจังหวัด-อำเภอ'!C1976)</f>
        <v/>
      </c>
      <c r="T1977" s="1" t="str">
        <f>IF('ข้อมูลจังหวัด-อำเภอ'!D1976="","",'ข้อมูลจังหวัด-อำเภอ'!D1976)</f>
        <v/>
      </c>
      <c r="U1977" s="1" t="str">
        <f>IFERROR(VLOOKUP(D1977,ข้อมูลออเดอร์!A:EK,46,0),"")</f>
        <v/>
      </c>
      <c r="V1977" s="1" t="str">
        <f>IFERROR(VLOOKUP(D1977,ข้อมูลออเดอร์!A:EK,46,0),"")</f>
        <v/>
      </c>
      <c r="W1977" s="1" t="str">
        <f>IFERROR(VLOOKUP(D1977,ข้อมูลออเดอร์!A:EK,48,0),"")</f>
        <v/>
      </c>
      <c r="X1977" s="1" t="str">
        <f t="shared" si="340"/>
        <v/>
      </c>
      <c r="Y1977" s="1"/>
      <c r="Z1977" s="1"/>
      <c r="AA1977" s="1" t="e">
        <f t="shared" si="341"/>
        <v>#N/A</v>
      </c>
      <c r="AB1977" s="1"/>
      <c r="AC1977" s="1"/>
      <c r="AD1977" s="1"/>
      <c r="AE1977" s="1" t="e">
        <f>IF(ข้อมูลน้ำหนักสินค้า!C1976="","",ข้อมูลน้ำหนักสินค้า!C1976)*J1977</f>
        <v>#VALUE!</v>
      </c>
    </row>
    <row r="1978" spans="1:31">
      <c r="A1978" s="1" t="str">
        <f t="shared" si="331"/>
        <v/>
      </c>
      <c r="B1978" s="1" t="str">
        <f t="shared" si="332"/>
        <v/>
      </c>
      <c r="C1978" s="1" t="str">
        <f t="shared" si="333"/>
        <v/>
      </c>
      <c r="D1978" s="1" t="str">
        <f>IF(ข้อมูลออเดอร์!A1977="","",ข้อมูลออเดอร์!A1977)</f>
        <v/>
      </c>
      <c r="E1978" s="1" t="str">
        <f>IFERROR(IF(VLOOKUP(D1978,ข้อมูลออเดอร์!A:BV,74,0)="Express delivery","NORMAL",IF(VLOOKUP(D1978,ข้อมูลออเดอร์!A:BV,74,0)="Lalamove","B2B_OFFLINE","")),"")</f>
        <v/>
      </c>
      <c r="F1978" s="1" t="str">
        <f t="shared" si="334"/>
        <v/>
      </c>
      <c r="G1978" s="1" t="str">
        <f>IF(ข้อมูลออเดอร์!CV1977="","",ข้อมูลออเดอร์!CV1977)</f>
        <v/>
      </c>
      <c r="H1978" s="1" t="str">
        <f>IF(ข้อมูลออเดอร์!CW1977="","",ข้อมูลออเดอร์!CW1977)</f>
        <v/>
      </c>
      <c r="I1978" s="1" t="str">
        <f>IF(ข้อมูลออเดอร์!CV1977="","",ข้อมูลออเดอร์!CV1977)</f>
        <v/>
      </c>
      <c r="J1978" s="1" t="str">
        <f>IF(ข้อมูลออเดอร์!DD1977="","",ข้อมูลออเดอร์!DD1977)</f>
        <v/>
      </c>
      <c r="K1978" s="102" t="str">
        <f t="shared" si="335"/>
        <v/>
      </c>
      <c r="L1978" s="102" t="str">
        <f t="shared" si="336"/>
        <v/>
      </c>
      <c r="M1978" s="103" t="str">
        <f ca="1" t="shared" si="337"/>
        <v/>
      </c>
      <c r="N1978" s="103" t="str">
        <f ca="1" t="shared" si="338"/>
        <v/>
      </c>
      <c r="O1978" s="1" t="str">
        <f>IFERROR(VLOOKUP(D1978,ข้อมูลออเดอร์!A:EK,49,0),"")</f>
        <v/>
      </c>
      <c r="P1978" s="1" t="str">
        <f>IF(D1978="","",ข้อมูลออเดอร์!AX1977)</f>
        <v/>
      </c>
      <c r="Q1978" s="1" t="str">
        <f>IF(D1978="","",ข้อมูลออเดอร์!AX1977)</f>
        <v/>
      </c>
      <c r="R1978" s="1" t="str">
        <f t="shared" si="339"/>
        <v/>
      </c>
      <c r="S1978" s="1" t="str">
        <f>IF('ข้อมูลจังหวัด-อำเภอ'!C1977="","",'ข้อมูลจังหวัด-อำเภอ'!C1977)</f>
        <v/>
      </c>
      <c r="T1978" s="1" t="str">
        <f>IF('ข้อมูลจังหวัด-อำเภอ'!D1977="","",'ข้อมูลจังหวัด-อำเภอ'!D1977)</f>
        <v/>
      </c>
      <c r="U1978" s="1" t="str">
        <f>IFERROR(VLOOKUP(D1978,ข้อมูลออเดอร์!A:EK,46,0),"")</f>
        <v/>
      </c>
      <c r="V1978" s="1" t="str">
        <f>IFERROR(VLOOKUP(D1978,ข้อมูลออเดอร์!A:EK,46,0),"")</f>
        <v/>
      </c>
      <c r="W1978" s="1" t="str">
        <f>IFERROR(VLOOKUP(D1978,ข้อมูลออเดอร์!A:EK,48,0),"")</f>
        <v/>
      </c>
      <c r="X1978" s="1" t="str">
        <f t="shared" si="340"/>
        <v/>
      </c>
      <c r="Y1978" s="1"/>
      <c r="Z1978" s="1"/>
      <c r="AA1978" s="1" t="e">
        <f t="shared" si="341"/>
        <v>#N/A</v>
      </c>
      <c r="AB1978" s="1"/>
      <c r="AC1978" s="1"/>
      <c r="AD1978" s="1"/>
      <c r="AE1978" s="1" t="e">
        <f>IF(ข้อมูลน้ำหนักสินค้า!C1977="","",ข้อมูลน้ำหนักสินค้า!C1977)*J1978</f>
        <v>#VALUE!</v>
      </c>
    </row>
    <row r="1979" spans="1:31">
      <c r="A1979" s="1" t="str">
        <f t="shared" si="331"/>
        <v/>
      </c>
      <c r="B1979" s="1" t="str">
        <f t="shared" si="332"/>
        <v/>
      </c>
      <c r="C1979" s="1" t="str">
        <f t="shared" si="333"/>
        <v/>
      </c>
      <c r="D1979" s="1" t="str">
        <f>IF(ข้อมูลออเดอร์!A1978="","",ข้อมูลออเดอร์!A1978)</f>
        <v/>
      </c>
      <c r="E1979" s="1" t="str">
        <f>IFERROR(IF(VLOOKUP(D1979,ข้อมูลออเดอร์!A:BV,74,0)="Express delivery","NORMAL",IF(VLOOKUP(D1979,ข้อมูลออเดอร์!A:BV,74,0)="Lalamove","B2B_OFFLINE","")),"")</f>
        <v/>
      </c>
      <c r="F1979" s="1" t="str">
        <f t="shared" si="334"/>
        <v/>
      </c>
      <c r="G1979" s="1" t="str">
        <f>IF(ข้อมูลออเดอร์!CV1978="","",ข้อมูลออเดอร์!CV1978)</f>
        <v/>
      </c>
      <c r="H1979" s="1" t="str">
        <f>IF(ข้อมูลออเดอร์!CW1978="","",ข้อมูลออเดอร์!CW1978)</f>
        <v/>
      </c>
      <c r="I1979" s="1" t="str">
        <f>IF(ข้อมูลออเดอร์!CV1978="","",ข้อมูลออเดอร์!CV1978)</f>
        <v/>
      </c>
      <c r="J1979" s="1" t="str">
        <f>IF(ข้อมูลออเดอร์!DD1978="","",ข้อมูลออเดอร์!DD1978)</f>
        <v/>
      </c>
      <c r="K1979" s="102" t="str">
        <f t="shared" si="335"/>
        <v/>
      </c>
      <c r="L1979" s="102" t="str">
        <f t="shared" si="336"/>
        <v/>
      </c>
      <c r="M1979" s="103" t="str">
        <f ca="1" t="shared" si="337"/>
        <v/>
      </c>
      <c r="N1979" s="103" t="str">
        <f ca="1" t="shared" si="338"/>
        <v/>
      </c>
      <c r="O1979" s="1" t="str">
        <f>IFERROR(VLOOKUP(D1979,ข้อมูลออเดอร์!A:EK,49,0),"")</f>
        <v/>
      </c>
      <c r="P1979" s="1" t="str">
        <f>IF(D1979="","",ข้อมูลออเดอร์!AX1978)</f>
        <v/>
      </c>
      <c r="Q1979" s="1" t="str">
        <f>IF(D1979="","",ข้อมูลออเดอร์!AX1978)</f>
        <v/>
      </c>
      <c r="R1979" s="1" t="str">
        <f t="shared" si="339"/>
        <v/>
      </c>
      <c r="S1979" s="1" t="str">
        <f>IF('ข้อมูลจังหวัด-อำเภอ'!C1978="","",'ข้อมูลจังหวัด-อำเภอ'!C1978)</f>
        <v/>
      </c>
      <c r="T1979" s="1" t="str">
        <f>IF('ข้อมูลจังหวัด-อำเภอ'!D1978="","",'ข้อมูลจังหวัด-อำเภอ'!D1978)</f>
        <v/>
      </c>
      <c r="U1979" s="1" t="str">
        <f>IFERROR(VLOOKUP(D1979,ข้อมูลออเดอร์!A:EK,46,0),"")</f>
        <v/>
      </c>
      <c r="V1979" s="1" t="str">
        <f>IFERROR(VLOOKUP(D1979,ข้อมูลออเดอร์!A:EK,46,0),"")</f>
        <v/>
      </c>
      <c r="W1979" s="1" t="str">
        <f>IFERROR(VLOOKUP(D1979,ข้อมูลออเดอร์!A:EK,48,0),"")</f>
        <v/>
      </c>
      <c r="X1979" s="1" t="str">
        <f t="shared" si="340"/>
        <v/>
      </c>
      <c r="Y1979" s="1"/>
      <c r="Z1979" s="1"/>
      <c r="AA1979" s="1" t="e">
        <f t="shared" si="341"/>
        <v>#N/A</v>
      </c>
      <c r="AB1979" s="1"/>
      <c r="AC1979" s="1"/>
      <c r="AD1979" s="1"/>
      <c r="AE1979" s="1" t="e">
        <f>IF(ข้อมูลน้ำหนักสินค้า!C1978="","",ข้อมูลน้ำหนักสินค้า!C1978)*J1979</f>
        <v>#VALUE!</v>
      </c>
    </row>
    <row r="1980" spans="1:31">
      <c r="A1980" s="1" t="str">
        <f t="shared" si="331"/>
        <v/>
      </c>
      <c r="B1980" s="1" t="str">
        <f t="shared" si="332"/>
        <v/>
      </c>
      <c r="C1980" s="1" t="str">
        <f t="shared" si="333"/>
        <v/>
      </c>
      <c r="D1980" s="1" t="str">
        <f>IF(ข้อมูลออเดอร์!A1979="","",ข้อมูลออเดอร์!A1979)</f>
        <v/>
      </c>
      <c r="E1980" s="1" t="str">
        <f>IFERROR(IF(VLOOKUP(D1980,ข้อมูลออเดอร์!A:BV,74,0)="Express delivery","NORMAL",IF(VLOOKUP(D1980,ข้อมูลออเดอร์!A:BV,74,0)="Lalamove","B2B_OFFLINE","")),"")</f>
        <v/>
      </c>
      <c r="F1980" s="1" t="str">
        <f t="shared" si="334"/>
        <v/>
      </c>
      <c r="G1980" s="1" t="str">
        <f>IF(ข้อมูลออเดอร์!CV1979="","",ข้อมูลออเดอร์!CV1979)</f>
        <v/>
      </c>
      <c r="H1980" s="1" t="str">
        <f>IF(ข้อมูลออเดอร์!CW1979="","",ข้อมูลออเดอร์!CW1979)</f>
        <v/>
      </c>
      <c r="I1980" s="1" t="str">
        <f>IF(ข้อมูลออเดอร์!CV1979="","",ข้อมูลออเดอร์!CV1979)</f>
        <v/>
      </c>
      <c r="J1980" s="1" t="str">
        <f>IF(ข้อมูลออเดอร์!DD1979="","",ข้อมูลออเดอร์!DD1979)</f>
        <v/>
      </c>
      <c r="K1980" s="102" t="str">
        <f t="shared" si="335"/>
        <v/>
      </c>
      <c r="L1980" s="102" t="str">
        <f t="shared" si="336"/>
        <v/>
      </c>
      <c r="M1980" s="103" t="str">
        <f ca="1" t="shared" si="337"/>
        <v/>
      </c>
      <c r="N1980" s="103" t="str">
        <f ca="1" t="shared" si="338"/>
        <v/>
      </c>
      <c r="O1980" s="1" t="str">
        <f>IFERROR(VLOOKUP(D1980,ข้อมูลออเดอร์!A:EK,49,0),"")</f>
        <v/>
      </c>
      <c r="P1980" s="1" t="str">
        <f>IF(D1980="","",ข้อมูลออเดอร์!AX1979)</f>
        <v/>
      </c>
      <c r="Q1980" s="1" t="str">
        <f>IF(D1980="","",ข้อมูลออเดอร์!AX1979)</f>
        <v/>
      </c>
      <c r="R1980" s="1" t="str">
        <f t="shared" si="339"/>
        <v/>
      </c>
      <c r="S1980" s="1" t="str">
        <f>IF('ข้อมูลจังหวัด-อำเภอ'!C1979="","",'ข้อมูลจังหวัด-อำเภอ'!C1979)</f>
        <v/>
      </c>
      <c r="T1980" s="1" t="str">
        <f>IF('ข้อมูลจังหวัด-อำเภอ'!D1979="","",'ข้อมูลจังหวัด-อำเภอ'!D1979)</f>
        <v/>
      </c>
      <c r="U1980" s="1" t="str">
        <f>IFERROR(VLOOKUP(D1980,ข้อมูลออเดอร์!A:EK,46,0),"")</f>
        <v/>
      </c>
      <c r="V1980" s="1" t="str">
        <f>IFERROR(VLOOKUP(D1980,ข้อมูลออเดอร์!A:EK,46,0),"")</f>
        <v/>
      </c>
      <c r="W1980" s="1" t="str">
        <f>IFERROR(VLOOKUP(D1980,ข้อมูลออเดอร์!A:EK,48,0),"")</f>
        <v/>
      </c>
      <c r="X1980" s="1" t="str">
        <f t="shared" si="340"/>
        <v/>
      </c>
      <c r="Y1980" s="1"/>
      <c r="Z1980" s="1"/>
      <c r="AA1980" s="1" t="e">
        <f t="shared" si="341"/>
        <v>#N/A</v>
      </c>
      <c r="AB1980" s="1"/>
      <c r="AC1980" s="1"/>
      <c r="AD1980" s="1"/>
      <c r="AE1980" s="1" t="e">
        <f>IF(ข้อมูลน้ำหนักสินค้า!C1979="","",ข้อมูลน้ำหนักสินค้า!C1979)*J1980</f>
        <v>#VALUE!</v>
      </c>
    </row>
    <row r="1981" spans="1:31">
      <c r="A1981" s="1" t="str">
        <f t="shared" si="331"/>
        <v/>
      </c>
      <c r="B1981" s="1" t="str">
        <f t="shared" si="332"/>
        <v/>
      </c>
      <c r="C1981" s="1" t="str">
        <f t="shared" si="333"/>
        <v/>
      </c>
      <c r="D1981" s="1" t="str">
        <f>IF(ข้อมูลออเดอร์!A1980="","",ข้อมูลออเดอร์!A1980)</f>
        <v/>
      </c>
      <c r="E1981" s="1" t="str">
        <f>IFERROR(IF(VLOOKUP(D1981,ข้อมูลออเดอร์!A:BV,74,0)="Express delivery","NORMAL",IF(VLOOKUP(D1981,ข้อมูลออเดอร์!A:BV,74,0)="Lalamove","B2B_OFFLINE","")),"")</f>
        <v/>
      </c>
      <c r="F1981" s="1" t="str">
        <f t="shared" si="334"/>
        <v/>
      </c>
      <c r="G1981" s="1" t="str">
        <f>IF(ข้อมูลออเดอร์!CV1980="","",ข้อมูลออเดอร์!CV1980)</f>
        <v/>
      </c>
      <c r="H1981" s="1" t="str">
        <f>IF(ข้อมูลออเดอร์!CW1980="","",ข้อมูลออเดอร์!CW1980)</f>
        <v/>
      </c>
      <c r="I1981" s="1" t="str">
        <f>IF(ข้อมูลออเดอร์!CV1980="","",ข้อมูลออเดอร์!CV1980)</f>
        <v/>
      </c>
      <c r="J1981" s="1" t="str">
        <f>IF(ข้อมูลออเดอร์!DD1980="","",ข้อมูลออเดอร์!DD1980)</f>
        <v/>
      </c>
      <c r="K1981" s="102" t="str">
        <f t="shared" si="335"/>
        <v/>
      </c>
      <c r="L1981" s="102" t="str">
        <f t="shared" si="336"/>
        <v/>
      </c>
      <c r="M1981" s="103" t="str">
        <f ca="1" t="shared" si="337"/>
        <v/>
      </c>
      <c r="N1981" s="103" t="str">
        <f ca="1" t="shared" si="338"/>
        <v/>
      </c>
      <c r="O1981" s="1" t="str">
        <f>IFERROR(VLOOKUP(D1981,ข้อมูลออเดอร์!A:EK,49,0),"")</f>
        <v/>
      </c>
      <c r="P1981" s="1" t="str">
        <f>IF(D1981="","",ข้อมูลออเดอร์!AX1980)</f>
        <v/>
      </c>
      <c r="Q1981" s="1" t="str">
        <f>IF(D1981="","",ข้อมูลออเดอร์!AX1980)</f>
        <v/>
      </c>
      <c r="R1981" s="1" t="str">
        <f t="shared" si="339"/>
        <v/>
      </c>
      <c r="S1981" s="1" t="str">
        <f>IF('ข้อมูลจังหวัด-อำเภอ'!C1980="","",'ข้อมูลจังหวัด-อำเภอ'!C1980)</f>
        <v/>
      </c>
      <c r="T1981" s="1" t="str">
        <f>IF('ข้อมูลจังหวัด-อำเภอ'!D1980="","",'ข้อมูลจังหวัด-อำเภอ'!D1980)</f>
        <v/>
      </c>
      <c r="U1981" s="1" t="str">
        <f>IFERROR(VLOOKUP(D1981,ข้อมูลออเดอร์!A:EK,46,0),"")</f>
        <v/>
      </c>
      <c r="V1981" s="1" t="str">
        <f>IFERROR(VLOOKUP(D1981,ข้อมูลออเดอร์!A:EK,46,0),"")</f>
        <v/>
      </c>
      <c r="W1981" s="1" t="str">
        <f>IFERROR(VLOOKUP(D1981,ข้อมูลออเดอร์!A:EK,48,0),"")</f>
        <v/>
      </c>
      <c r="X1981" s="1" t="str">
        <f t="shared" si="340"/>
        <v/>
      </c>
      <c r="Y1981" s="1"/>
      <c r="Z1981" s="1"/>
      <c r="AA1981" s="1" t="e">
        <f t="shared" si="341"/>
        <v>#N/A</v>
      </c>
      <c r="AB1981" s="1"/>
      <c r="AC1981" s="1"/>
      <c r="AD1981" s="1"/>
      <c r="AE1981" s="1" t="e">
        <f>IF(ข้อมูลน้ำหนักสินค้า!C1980="","",ข้อมูลน้ำหนักสินค้า!C1980)*J1981</f>
        <v>#VALUE!</v>
      </c>
    </row>
    <row r="1982" spans="1:31">
      <c r="A1982" s="1" t="str">
        <f t="shared" si="331"/>
        <v/>
      </c>
      <c r="B1982" s="1" t="str">
        <f t="shared" si="332"/>
        <v/>
      </c>
      <c r="C1982" s="1" t="str">
        <f t="shared" si="333"/>
        <v/>
      </c>
      <c r="D1982" s="1" t="str">
        <f>IF(ข้อมูลออเดอร์!A1981="","",ข้อมูลออเดอร์!A1981)</f>
        <v/>
      </c>
      <c r="E1982" s="1" t="str">
        <f>IFERROR(IF(VLOOKUP(D1982,ข้อมูลออเดอร์!A:BV,74,0)="Express delivery","NORMAL",IF(VLOOKUP(D1982,ข้อมูลออเดอร์!A:BV,74,0)="Lalamove","B2B_OFFLINE","")),"")</f>
        <v/>
      </c>
      <c r="F1982" s="1" t="str">
        <f t="shared" si="334"/>
        <v/>
      </c>
      <c r="G1982" s="1" t="str">
        <f>IF(ข้อมูลออเดอร์!CV1981="","",ข้อมูลออเดอร์!CV1981)</f>
        <v/>
      </c>
      <c r="H1982" s="1" t="str">
        <f>IF(ข้อมูลออเดอร์!CW1981="","",ข้อมูลออเดอร์!CW1981)</f>
        <v/>
      </c>
      <c r="I1982" s="1" t="str">
        <f>IF(ข้อมูลออเดอร์!CV1981="","",ข้อมูลออเดอร์!CV1981)</f>
        <v/>
      </c>
      <c r="J1982" s="1" t="str">
        <f>IF(ข้อมูลออเดอร์!DD1981="","",ข้อมูลออเดอร์!DD1981)</f>
        <v/>
      </c>
      <c r="K1982" s="102" t="str">
        <f t="shared" si="335"/>
        <v/>
      </c>
      <c r="L1982" s="102" t="str">
        <f t="shared" si="336"/>
        <v/>
      </c>
      <c r="M1982" s="103" t="str">
        <f ca="1" t="shared" si="337"/>
        <v/>
      </c>
      <c r="N1982" s="103" t="str">
        <f ca="1" t="shared" si="338"/>
        <v/>
      </c>
      <c r="O1982" s="1" t="str">
        <f>IFERROR(VLOOKUP(D1982,ข้อมูลออเดอร์!A:EK,49,0),"")</f>
        <v/>
      </c>
      <c r="P1982" s="1" t="str">
        <f>IF(D1982="","",ข้อมูลออเดอร์!AX1981)</f>
        <v/>
      </c>
      <c r="Q1982" s="1" t="str">
        <f>IF(D1982="","",ข้อมูลออเดอร์!AX1981)</f>
        <v/>
      </c>
      <c r="R1982" s="1" t="str">
        <f t="shared" si="339"/>
        <v/>
      </c>
      <c r="S1982" s="1" t="str">
        <f>IF('ข้อมูลจังหวัด-อำเภอ'!C1981="","",'ข้อมูลจังหวัด-อำเภอ'!C1981)</f>
        <v/>
      </c>
      <c r="T1982" s="1" t="str">
        <f>IF('ข้อมูลจังหวัด-อำเภอ'!D1981="","",'ข้อมูลจังหวัด-อำเภอ'!D1981)</f>
        <v/>
      </c>
      <c r="U1982" s="1" t="str">
        <f>IFERROR(VLOOKUP(D1982,ข้อมูลออเดอร์!A:EK,46,0),"")</f>
        <v/>
      </c>
      <c r="V1982" s="1" t="str">
        <f>IFERROR(VLOOKUP(D1982,ข้อมูลออเดอร์!A:EK,46,0),"")</f>
        <v/>
      </c>
      <c r="W1982" s="1" t="str">
        <f>IFERROR(VLOOKUP(D1982,ข้อมูลออเดอร์!A:EK,48,0),"")</f>
        <v/>
      </c>
      <c r="X1982" s="1" t="str">
        <f t="shared" si="340"/>
        <v/>
      </c>
      <c r="Y1982" s="1"/>
      <c r="Z1982" s="1"/>
      <c r="AA1982" s="1" t="e">
        <f t="shared" si="341"/>
        <v>#N/A</v>
      </c>
      <c r="AB1982" s="1"/>
      <c r="AC1982" s="1"/>
      <c r="AD1982" s="1"/>
      <c r="AE1982" s="1" t="e">
        <f>IF(ข้อมูลน้ำหนักสินค้า!C1981="","",ข้อมูลน้ำหนักสินค้า!C1981)*J1982</f>
        <v>#VALUE!</v>
      </c>
    </row>
    <row r="1983" spans="1:31">
      <c r="A1983" s="1" t="str">
        <f t="shared" si="331"/>
        <v/>
      </c>
      <c r="B1983" s="1" t="str">
        <f t="shared" si="332"/>
        <v/>
      </c>
      <c r="C1983" s="1" t="str">
        <f t="shared" si="333"/>
        <v/>
      </c>
      <c r="D1983" s="1" t="str">
        <f>IF(ข้อมูลออเดอร์!A1982="","",ข้อมูลออเดอร์!A1982)</f>
        <v/>
      </c>
      <c r="E1983" s="1" t="str">
        <f>IFERROR(IF(VLOOKUP(D1983,ข้อมูลออเดอร์!A:BV,74,0)="Express delivery","NORMAL",IF(VLOOKUP(D1983,ข้อมูลออเดอร์!A:BV,74,0)="Lalamove","B2B_OFFLINE","")),"")</f>
        <v/>
      </c>
      <c r="F1983" s="1" t="str">
        <f t="shared" si="334"/>
        <v/>
      </c>
      <c r="G1983" s="1" t="str">
        <f>IF(ข้อมูลออเดอร์!CV1982="","",ข้อมูลออเดอร์!CV1982)</f>
        <v/>
      </c>
      <c r="H1983" s="1" t="str">
        <f>IF(ข้อมูลออเดอร์!CW1982="","",ข้อมูลออเดอร์!CW1982)</f>
        <v/>
      </c>
      <c r="I1983" s="1" t="str">
        <f>IF(ข้อมูลออเดอร์!CV1982="","",ข้อมูลออเดอร์!CV1982)</f>
        <v/>
      </c>
      <c r="J1983" s="1" t="str">
        <f>IF(ข้อมูลออเดอร์!DD1982="","",ข้อมูลออเดอร์!DD1982)</f>
        <v/>
      </c>
      <c r="K1983" s="102" t="str">
        <f t="shared" si="335"/>
        <v/>
      </c>
      <c r="L1983" s="102" t="str">
        <f t="shared" si="336"/>
        <v/>
      </c>
      <c r="M1983" s="103" t="str">
        <f ca="1" t="shared" si="337"/>
        <v/>
      </c>
      <c r="N1983" s="103" t="str">
        <f ca="1" t="shared" si="338"/>
        <v/>
      </c>
      <c r="O1983" s="1" t="str">
        <f>IFERROR(VLOOKUP(D1983,ข้อมูลออเดอร์!A:EK,49,0),"")</f>
        <v/>
      </c>
      <c r="P1983" s="1" t="str">
        <f>IF(D1983="","",ข้อมูลออเดอร์!AX1982)</f>
        <v/>
      </c>
      <c r="Q1983" s="1" t="str">
        <f>IF(D1983="","",ข้อมูลออเดอร์!AX1982)</f>
        <v/>
      </c>
      <c r="R1983" s="1" t="str">
        <f t="shared" si="339"/>
        <v/>
      </c>
      <c r="S1983" s="1" t="str">
        <f>IF('ข้อมูลจังหวัด-อำเภอ'!C1982="","",'ข้อมูลจังหวัด-อำเภอ'!C1982)</f>
        <v/>
      </c>
      <c r="T1983" s="1" t="str">
        <f>IF('ข้อมูลจังหวัด-อำเภอ'!D1982="","",'ข้อมูลจังหวัด-อำเภอ'!D1982)</f>
        <v/>
      </c>
      <c r="U1983" s="1" t="str">
        <f>IFERROR(VLOOKUP(D1983,ข้อมูลออเดอร์!A:EK,46,0),"")</f>
        <v/>
      </c>
      <c r="V1983" s="1" t="str">
        <f>IFERROR(VLOOKUP(D1983,ข้อมูลออเดอร์!A:EK,46,0),"")</f>
        <v/>
      </c>
      <c r="W1983" s="1" t="str">
        <f>IFERROR(VLOOKUP(D1983,ข้อมูลออเดอร์!A:EK,48,0),"")</f>
        <v/>
      </c>
      <c r="X1983" s="1" t="str">
        <f t="shared" si="340"/>
        <v/>
      </c>
      <c r="Y1983" s="1"/>
      <c r="Z1983" s="1"/>
      <c r="AA1983" s="1" t="e">
        <f t="shared" si="341"/>
        <v>#N/A</v>
      </c>
      <c r="AB1983" s="1"/>
      <c r="AC1983" s="1"/>
      <c r="AD1983" s="1"/>
      <c r="AE1983" s="1" t="e">
        <f>IF(ข้อมูลน้ำหนักสินค้า!C1982="","",ข้อมูลน้ำหนักสินค้า!C1982)*J1983</f>
        <v>#VALUE!</v>
      </c>
    </row>
    <row r="1984" spans="1:31">
      <c r="A1984" s="1" t="str">
        <f t="shared" si="331"/>
        <v/>
      </c>
      <c r="B1984" s="1" t="str">
        <f t="shared" si="332"/>
        <v/>
      </c>
      <c r="C1984" s="1" t="str">
        <f t="shared" si="333"/>
        <v/>
      </c>
      <c r="D1984" s="1" t="str">
        <f>IF(ข้อมูลออเดอร์!A1983="","",ข้อมูลออเดอร์!A1983)</f>
        <v/>
      </c>
      <c r="E1984" s="1" t="str">
        <f>IFERROR(IF(VLOOKUP(D1984,ข้อมูลออเดอร์!A:BV,74,0)="Express delivery","NORMAL",IF(VLOOKUP(D1984,ข้อมูลออเดอร์!A:BV,74,0)="Lalamove","B2B_OFFLINE","")),"")</f>
        <v/>
      </c>
      <c r="F1984" s="1" t="str">
        <f t="shared" si="334"/>
        <v/>
      </c>
      <c r="G1984" s="1" t="str">
        <f>IF(ข้อมูลออเดอร์!CV1983="","",ข้อมูลออเดอร์!CV1983)</f>
        <v/>
      </c>
      <c r="H1984" s="1" t="str">
        <f>IF(ข้อมูลออเดอร์!CW1983="","",ข้อมูลออเดอร์!CW1983)</f>
        <v/>
      </c>
      <c r="I1984" s="1" t="str">
        <f>IF(ข้อมูลออเดอร์!CV1983="","",ข้อมูลออเดอร์!CV1983)</f>
        <v/>
      </c>
      <c r="J1984" s="1" t="str">
        <f>IF(ข้อมูลออเดอร์!DD1983="","",ข้อมูลออเดอร์!DD1983)</f>
        <v/>
      </c>
      <c r="K1984" s="102" t="str">
        <f t="shared" si="335"/>
        <v/>
      </c>
      <c r="L1984" s="102" t="str">
        <f t="shared" si="336"/>
        <v/>
      </c>
      <c r="M1984" s="103" t="str">
        <f ca="1" t="shared" si="337"/>
        <v/>
      </c>
      <c r="N1984" s="103" t="str">
        <f ca="1" t="shared" si="338"/>
        <v/>
      </c>
      <c r="O1984" s="1" t="str">
        <f>IFERROR(VLOOKUP(D1984,ข้อมูลออเดอร์!A:EK,49,0),"")</f>
        <v/>
      </c>
      <c r="P1984" s="1" t="str">
        <f>IF(D1984="","",ข้อมูลออเดอร์!AX1983)</f>
        <v/>
      </c>
      <c r="Q1984" s="1" t="str">
        <f>IF(D1984="","",ข้อมูลออเดอร์!AX1983)</f>
        <v/>
      </c>
      <c r="R1984" s="1" t="str">
        <f t="shared" si="339"/>
        <v/>
      </c>
      <c r="S1984" s="1" t="str">
        <f>IF('ข้อมูลจังหวัด-อำเภอ'!C1983="","",'ข้อมูลจังหวัด-อำเภอ'!C1983)</f>
        <v/>
      </c>
      <c r="T1984" s="1" t="str">
        <f>IF('ข้อมูลจังหวัด-อำเภอ'!D1983="","",'ข้อมูลจังหวัด-อำเภอ'!D1983)</f>
        <v/>
      </c>
      <c r="U1984" s="1" t="str">
        <f>IFERROR(VLOOKUP(D1984,ข้อมูลออเดอร์!A:EK,46,0),"")</f>
        <v/>
      </c>
      <c r="V1984" s="1" t="str">
        <f>IFERROR(VLOOKUP(D1984,ข้อมูลออเดอร์!A:EK,46,0),"")</f>
        <v/>
      </c>
      <c r="W1984" s="1" t="str">
        <f>IFERROR(VLOOKUP(D1984,ข้อมูลออเดอร์!A:EK,48,0),"")</f>
        <v/>
      </c>
      <c r="X1984" s="1" t="str">
        <f t="shared" si="340"/>
        <v/>
      </c>
      <c r="Y1984" s="1"/>
      <c r="Z1984" s="1"/>
      <c r="AA1984" s="1" t="e">
        <f t="shared" si="341"/>
        <v>#N/A</v>
      </c>
      <c r="AB1984" s="1"/>
      <c r="AC1984" s="1"/>
      <c r="AD1984" s="1"/>
      <c r="AE1984" s="1" t="e">
        <f>IF(ข้อมูลน้ำหนักสินค้า!C1983="","",ข้อมูลน้ำหนักสินค้า!C1983)*J1984</f>
        <v>#VALUE!</v>
      </c>
    </row>
    <row r="1985" spans="1:31">
      <c r="A1985" s="1" t="str">
        <f t="shared" si="331"/>
        <v/>
      </c>
      <c r="B1985" s="1" t="str">
        <f t="shared" si="332"/>
        <v/>
      </c>
      <c r="C1985" s="1" t="str">
        <f t="shared" si="333"/>
        <v/>
      </c>
      <c r="D1985" s="1" t="str">
        <f>IF(ข้อมูลออเดอร์!A1984="","",ข้อมูลออเดอร์!A1984)</f>
        <v/>
      </c>
      <c r="E1985" s="1" t="str">
        <f>IFERROR(IF(VLOOKUP(D1985,ข้อมูลออเดอร์!A:BV,74,0)="Express delivery","NORMAL",IF(VLOOKUP(D1985,ข้อมูลออเดอร์!A:BV,74,0)="Lalamove","B2B_OFFLINE","")),"")</f>
        <v/>
      </c>
      <c r="F1985" s="1" t="str">
        <f t="shared" si="334"/>
        <v/>
      </c>
      <c r="G1985" s="1" t="str">
        <f>IF(ข้อมูลออเดอร์!CV1984="","",ข้อมูลออเดอร์!CV1984)</f>
        <v/>
      </c>
      <c r="H1985" s="1" t="str">
        <f>IF(ข้อมูลออเดอร์!CW1984="","",ข้อมูลออเดอร์!CW1984)</f>
        <v/>
      </c>
      <c r="I1985" s="1" t="str">
        <f>IF(ข้อมูลออเดอร์!CV1984="","",ข้อมูลออเดอร์!CV1984)</f>
        <v/>
      </c>
      <c r="J1985" s="1" t="str">
        <f>IF(ข้อมูลออเดอร์!DD1984="","",ข้อมูลออเดอร์!DD1984)</f>
        <v/>
      </c>
      <c r="K1985" s="102" t="str">
        <f t="shared" si="335"/>
        <v/>
      </c>
      <c r="L1985" s="102" t="str">
        <f t="shared" si="336"/>
        <v/>
      </c>
      <c r="M1985" s="103" t="str">
        <f ca="1" t="shared" si="337"/>
        <v/>
      </c>
      <c r="N1985" s="103" t="str">
        <f ca="1" t="shared" si="338"/>
        <v/>
      </c>
      <c r="O1985" s="1" t="str">
        <f>IFERROR(VLOOKUP(D1985,ข้อมูลออเดอร์!A:EK,49,0),"")</f>
        <v/>
      </c>
      <c r="P1985" s="1" t="str">
        <f>IF(D1985="","",ข้อมูลออเดอร์!AX1984)</f>
        <v/>
      </c>
      <c r="Q1985" s="1" t="str">
        <f>IF(D1985="","",ข้อมูลออเดอร์!AX1984)</f>
        <v/>
      </c>
      <c r="R1985" s="1" t="str">
        <f t="shared" si="339"/>
        <v/>
      </c>
      <c r="S1985" s="1" t="str">
        <f>IF('ข้อมูลจังหวัด-อำเภอ'!C1984="","",'ข้อมูลจังหวัด-อำเภอ'!C1984)</f>
        <v/>
      </c>
      <c r="T1985" s="1" t="str">
        <f>IF('ข้อมูลจังหวัด-อำเภอ'!D1984="","",'ข้อมูลจังหวัด-อำเภอ'!D1984)</f>
        <v/>
      </c>
      <c r="U1985" s="1" t="str">
        <f>IFERROR(VLOOKUP(D1985,ข้อมูลออเดอร์!A:EK,46,0),"")</f>
        <v/>
      </c>
      <c r="V1985" s="1" t="str">
        <f>IFERROR(VLOOKUP(D1985,ข้อมูลออเดอร์!A:EK,46,0),"")</f>
        <v/>
      </c>
      <c r="W1985" s="1" t="str">
        <f>IFERROR(VLOOKUP(D1985,ข้อมูลออเดอร์!A:EK,48,0),"")</f>
        <v/>
      </c>
      <c r="X1985" s="1" t="str">
        <f t="shared" si="340"/>
        <v/>
      </c>
      <c r="Y1985" s="1"/>
      <c r="Z1985" s="1"/>
      <c r="AA1985" s="1" t="e">
        <f t="shared" si="341"/>
        <v>#N/A</v>
      </c>
      <c r="AB1985" s="1"/>
      <c r="AC1985" s="1"/>
      <c r="AD1985" s="1"/>
      <c r="AE1985" s="1" t="e">
        <f>IF(ข้อมูลน้ำหนักสินค้า!C1984="","",ข้อมูลน้ำหนักสินค้า!C1984)*J1985</f>
        <v>#VALUE!</v>
      </c>
    </row>
    <row r="1986" spans="1:31">
      <c r="A1986" s="1" t="str">
        <f t="shared" si="331"/>
        <v/>
      </c>
      <c r="B1986" s="1" t="str">
        <f t="shared" si="332"/>
        <v/>
      </c>
      <c r="C1986" s="1" t="str">
        <f t="shared" si="333"/>
        <v/>
      </c>
      <c r="D1986" s="1" t="str">
        <f>IF(ข้อมูลออเดอร์!A1985="","",ข้อมูลออเดอร์!A1985)</f>
        <v/>
      </c>
      <c r="E1986" s="1" t="str">
        <f>IFERROR(IF(VLOOKUP(D1986,ข้อมูลออเดอร์!A:BV,74,0)="Express delivery","NORMAL",IF(VLOOKUP(D1986,ข้อมูลออเดอร์!A:BV,74,0)="Lalamove","B2B_OFFLINE","")),"")</f>
        <v/>
      </c>
      <c r="F1986" s="1" t="str">
        <f t="shared" si="334"/>
        <v/>
      </c>
      <c r="G1986" s="1" t="str">
        <f>IF(ข้อมูลออเดอร์!CV1985="","",ข้อมูลออเดอร์!CV1985)</f>
        <v/>
      </c>
      <c r="H1986" s="1" t="str">
        <f>IF(ข้อมูลออเดอร์!CW1985="","",ข้อมูลออเดอร์!CW1985)</f>
        <v/>
      </c>
      <c r="I1986" s="1" t="str">
        <f>IF(ข้อมูลออเดอร์!CV1985="","",ข้อมูลออเดอร์!CV1985)</f>
        <v/>
      </c>
      <c r="J1986" s="1" t="str">
        <f>IF(ข้อมูลออเดอร์!DD1985="","",ข้อมูลออเดอร์!DD1985)</f>
        <v/>
      </c>
      <c r="K1986" s="102" t="str">
        <f t="shared" si="335"/>
        <v/>
      </c>
      <c r="L1986" s="102" t="str">
        <f t="shared" si="336"/>
        <v/>
      </c>
      <c r="M1986" s="103" t="str">
        <f ca="1" t="shared" si="337"/>
        <v/>
      </c>
      <c r="N1986" s="103" t="str">
        <f ca="1" t="shared" si="338"/>
        <v/>
      </c>
      <c r="O1986" s="1" t="str">
        <f>IFERROR(VLOOKUP(D1986,ข้อมูลออเดอร์!A:EK,49,0),"")</f>
        <v/>
      </c>
      <c r="P1986" s="1" t="str">
        <f>IF(D1986="","",ข้อมูลออเดอร์!AX1985)</f>
        <v/>
      </c>
      <c r="Q1986" s="1" t="str">
        <f>IF(D1986="","",ข้อมูลออเดอร์!AX1985)</f>
        <v/>
      </c>
      <c r="R1986" s="1" t="str">
        <f t="shared" si="339"/>
        <v/>
      </c>
      <c r="S1986" s="1" t="str">
        <f>IF('ข้อมูลจังหวัด-อำเภอ'!C1985="","",'ข้อมูลจังหวัด-อำเภอ'!C1985)</f>
        <v/>
      </c>
      <c r="T1986" s="1" t="str">
        <f>IF('ข้อมูลจังหวัด-อำเภอ'!D1985="","",'ข้อมูลจังหวัด-อำเภอ'!D1985)</f>
        <v/>
      </c>
      <c r="U1986" s="1" t="str">
        <f>IFERROR(VLOOKUP(D1986,ข้อมูลออเดอร์!A:EK,46,0),"")</f>
        <v/>
      </c>
      <c r="V1986" s="1" t="str">
        <f>IFERROR(VLOOKUP(D1986,ข้อมูลออเดอร์!A:EK,46,0),"")</f>
        <v/>
      </c>
      <c r="W1986" s="1" t="str">
        <f>IFERROR(VLOOKUP(D1986,ข้อมูลออเดอร์!A:EK,48,0),"")</f>
        <v/>
      </c>
      <c r="X1986" s="1" t="str">
        <f t="shared" si="340"/>
        <v/>
      </c>
      <c r="Y1986" s="1"/>
      <c r="Z1986" s="1"/>
      <c r="AA1986" s="1" t="e">
        <f t="shared" si="341"/>
        <v>#N/A</v>
      </c>
      <c r="AB1986" s="1"/>
      <c r="AC1986" s="1"/>
      <c r="AD1986" s="1"/>
      <c r="AE1986" s="1" t="e">
        <f>IF(ข้อมูลน้ำหนักสินค้า!C1985="","",ข้อมูลน้ำหนักสินค้า!C1985)*J1986</f>
        <v>#VALUE!</v>
      </c>
    </row>
    <row r="1987" spans="1:31">
      <c r="A1987" s="1" t="str">
        <f t="shared" si="331"/>
        <v/>
      </c>
      <c r="B1987" s="1" t="str">
        <f t="shared" si="332"/>
        <v/>
      </c>
      <c r="C1987" s="1" t="str">
        <f t="shared" si="333"/>
        <v/>
      </c>
      <c r="D1987" s="1" t="str">
        <f>IF(ข้อมูลออเดอร์!A1986="","",ข้อมูลออเดอร์!A1986)</f>
        <v/>
      </c>
      <c r="E1987" s="1" t="str">
        <f>IFERROR(IF(VLOOKUP(D1987,ข้อมูลออเดอร์!A:BV,74,0)="Express delivery","NORMAL",IF(VLOOKUP(D1987,ข้อมูลออเดอร์!A:BV,74,0)="Lalamove","B2B_OFFLINE","")),"")</f>
        <v/>
      </c>
      <c r="F1987" s="1" t="str">
        <f t="shared" si="334"/>
        <v/>
      </c>
      <c r="G1987" s="1" t="str">
        <f>IF(ข้อมูลออเดอร์!CV1986="","",ข้อมูลออเดอร์!CV1986)</f>
        <v/>
      </c>
      <c r="H1987" s="1" t="str">
        <f>IF(ข้อมูลออเดอร์!CW1986="","",ข้อมูลออเดอร์!CW1986)</f>
        <v/>
      </c>
      <c r="I1987" s="1" t="str">
        <f>IF(ข้อมูลออเดอร์!CV1986="","",ข้อมูลออเดอร์!CV1986)</f>
        <v/>
      </c>
      <c r="J1987" s="1" t="str">
        <f>IF(ข้อมูลออเดอร์!DD1986="","",ข้อมูลออเดอร์!DD1986)</f>
        <v/>
      </c>
      <c r="K1987" s="102" t="str">
        <f t="shared" si="335"/>
        <v/>
      </c>
      <c r="L1987" s="102" t="str">
        <f t="shared" si="336"/>
        <v/>
      </c>
      <c r="M1987" s="103" t="str">
        <f ca="1" t="shared" si="337"/>
        <v/>
      </c>
      <c r="N1987" s="103" t="str">
        <f ca="1" t="shared" si="338"/>
        <v/>
      </c>
      <c r="O1987" s="1" t="str">
        <f>IFERROR(VLOOKUP(D1987,ข้อมูลออเดอร์!A:EK,49,0),"")</f>
        <v/>
      </c>
      <c r="P1987" s="1" t="str">
        <f>IF(D1987="","",ข้อมูลออเดอร์!AX1986)</f>
        <v/>
      </c>
      <c r="Q1987" s="1" t="str">
        <f>IF(D1987="","",ข้อมูลออเดอร์!AX1986)</f>
        <v/>
      </c>
      <c r="R1987" s="1" t="str">
        <f t="shared" si="339"/>
        <v/>
      </c>
      <c r="S1987" s="1" t="str">
        <f>IF('ข้อมูลจังหวัด-อำเภอ'!C1986="","",'ข้อมูลจังหวัด-อำเภอ'!C1986)</f>
        <v/>
      </c>
      <c r="T1987" s="1" t="str">
        <f>IF('ข้อมูลจังหวัด-อำเภอ'!D1986="","",'ข้อมูลจังหวัด-อำเภอ'!D1986)</f>
        <v/>
      </c>
      <c r="U1987" s="1" t="str">
        <f>IFERROR(VLOOKUP(D1987,ข้อมูลออเดอร์!A:EK,46,0),"")</f>
        <v/>
      </c>
      <c r="V1987" s="1" t="str">
        <f>IFERROR(VLOOKUP(D1987,ข้อมูลออเดอร์!A:EK,46,0),"")</f>
        <v/>
      </c>
      <c r="W1987" s="1" t="str">
        <f>IFERROR(VLOOKUP(D1987,ข้อมูลออเดอร์!A:EK,48,0),"")</f>
        <v/>
      </c>
      <c r="X1987" s="1" t="str">
        <f t="shared" si="340"/>
        <v/>
      </c>
      <c r="Y1987" s="1"/>
      <c r="Z1987" s="1"/>
      <c r="AA1987" s="1" t="e">
        <f t="shared" si="341"/>
        <v>#N/A</v>
      </c>
      <c r="AB1987" s="1"/>
      <c r="AC1987" s="1"/>
      <c r="AD1987" s="1"/>
      <c r="AE1987" s="1" t="e">
        <f>IF(ข้อมูลน้ำหนักสินค้า!C1986="","",ข้อมูลน้ำหนักสินค้า!C1986)*J1987</f>
        <v>#VALUE!</v>
      </c>
    </row>
    <row r="1988" spans="1:31">
      <c r="A1988" s="1" t="str">
        <f t="shared" ref="A1988:A2016" si="342">IF(D1988="","","EastlyncOffline")</f>
        <v/>
      </c>
      <c r="B1988" s="1" t="str">
        <f t="shared" ref="B1988:B2016" si="343">IF(D1988="","","OFFLINE")</f>
        <v/>
      </c>
      <c r="C1988" s="1" t="str">
        <f t="shared" ref="C1988:C2016" si="344">IF(D1988="","","SALE")</f>
        <v/>
      </c>
      <c r="D1988" s="1" t="str">
        <f>IF(ข้อมูลออเดอร์!A1987="","",ข้อมูลออเดอร์!A1987)</f>
        <v/>
      </c>
      <c r="E1988" s="1" t="str">
        <f>IFERROR(IF(VLOOKUP(D1988,ข้อมูลออเดอร์!A:BV,74,0)="Express delivery","NORMAL",IF(VLOOKUP(D1988,ข้อมูลออเดอร์!A:BV,74,0)="Lalamove","B2B_OFFLINE","")),"")</f>
        <v/>
      </c>
      <c r="F1988" s="1" t="str">
        <f t="shared" ref="F1988:F2016" si="345">IF(D1988="","","EXPRESS")</f>
        <v/>
      </c>
      <c r="G1988" s="1" t="str">
        <f>IF(ข้อมูลออเดอร์!CV1987="","",ข้อมูลออเดอร์!CV1987)</f>
        <v/>
      </c>
      <c r="H1988" s="1" t="str">
        <f>IF(ข้อมูลออเดอร์!CW1987="","",ข้อมูลออเดอร์!CW1987)</f>
        <v/>
      </c>
      <c r="I1988" s="1" t="str">
        <f>IF(ข้อมูลออเดอร์!CV1987="","",ข้อมูลออเดอร์!CV1987)</f>
        <v/>
      </c>
      <c r="J1988" s="1" t="str">
        <f>IF(ข้อมูลออเดอร์!DD1987="","",ข้อมูลออเดอร์!DD1987)</f>
        <v/>
      </c>
      <c r="K1988" s="102" t="str">
        <f t="shared" ref="K1988:K2016" si="346">IF(D1988="","",0)</f>
        <v/>
      </c>
      <c r="L1988" s="102" t="str">
        <f t="shared" ref="L1988:L2016" si="347">IF(D1988="","",0)</f>
        <v/>
      </c>
      <c r="M1988" s="103" t="str">
        <f ca="1" t="shared" ref="M1988:M2016" si="348">IF(D1988="","",NOW())</f>
        <v/>
      </c>
      <c r="N1988" s="103" t="str">
        <f ca="1" t="shared" ref="N1988:N2016" si="349">IF(D1988="","",NOW())</f>
        <v/>
      </c>
      <c r="O1988" s="1" t="str">
        <f>IFERROR(VLOOKUP(D1988,ข้อมูลออเดอร์!A:EK,49,0),"")</f>
        <v/>
      </c>
      <c r="P1988" s="1" t="str">
        <f>IF(D1988="","",ข้อมูลออเดอร์!AX1987)</f>
        <v/>
      </c>
      <c r="Q1988" s="1" t="str">
        <f>IF(D1988="","",ข้อมูลออเดอร์!AX1987)</f>
        <v/>
      </c>
      <c r="R1988" s="1" t="str">
        <f t="shared" ref="R1988:R2016" si="350">IF(D1988="","","TH")</f>
        <v/>
      </c>
      <c r="S1988" s="1" t="str">
        <f>IF('ข้อมูลจังหวัด-อำเภอ'!C1987="","",'ข้อมูลจังหวัด-อำเภอ'!C1987)</f>
        <v/>
      </c>
      <c r="T1988" s="1" t="str">
        <f>IF('ข้อมูลจังหวัด-อำเภอ'!D1987="","",'ข้อมูลจังหวัด-อำเภอ'!D1987)</f>
        <v/>
      </c>
      <c r="U1988" s="1" t="str">
        <f>IFERROR(VLOOKUP(D1988,ข้อมูลออเดอร์!A:EK,46,0),"")</f>
        <v/>
      </c>
      <c r="V1988" s="1" t="str">
        <f>IFERROR(VLOOKUP(D1988,ข้อมูลออเดอร์!A:EK,46,0),"")</f>
        <v/>
      </c>
      <c r="W1988" s="1" t="str">
        <f>IFERROR(VLOOKUP(D1988,ข้อมูลออเดอร์!A:EK,48,0),"")</f>
        <v/>
      </c>
      <c r="X1988" s="1" t="str">
        <f t="shared" ref="X1988:X2016" si="351">IF(D1988="","","COD")</f>
        <v/>
      </c>
      <c r="Y1988" s="1"/>
      <c r="Z1988" s="1"/>
      <c r="AA1988" s="1" t="e">
        <f t="shared" ref="AA1988:AA2016" si="352">SUMIF(W:W,W1988,AE:AE)+0.2</f>
        <v>#N/A</v>
      </c>
      <c r="AB1988" s="1"/>
      <c r="AC1988" s="1"/>
      <c r="AD1988" s="1"/>
      <c r="AE1988" s="1" t="e">
        <f>IF(ข้อมูลน้ำหนักสินค้า!C1987="","",ข้อมูลน้ำหนักสินค้า!C1987)*J1988</f>
        <v>#VALUE!</v>
      </c>
    </row>
    <row r="1989" spans="1:31">
      <c r="A1989" s="1" t="str">
        <f t="shared" si="342"/>
        <v/>
      </c>
      <c r="B1989" s="1" t="str">
        <f t="shared" si="343"/>
        <v/>
      </c>
      <c r="C1989" s="1" t="str">
        <f t="shared" si="344"/>
        <v/>
      </c>
      <c r="D1989" s="1" t="str">
        <f>IF(ข้อมูลออเดอร์!A1988="","",ข้อมูลออเดอร์!A1988)</f>
        <v/>
      </c>
      <c r="E1989" s="1" t="str">
        <f>IFERROR(IF(VLOOKUP(D1989,ข้อมูลออเดอร์!A:BV,74,0)="Express delivery","NORMAL",IF(VLOOKUP(D1989,ข้อมูลออเดอร์!A:BV,74,0)="Lalamove","B2B_OFFLINE","")),"")</f>
        <v/>
      </c>
      <c r="F1989" s="1" t="str">
        <f t="shared" si="345"/>
        <v/>
      </c>
      <c r="G1989" s="1" t="str">
        <f>IF(ข้อมูลออเดอร์!CV1988="","",ข้อมูลออเดอร์!CV1988)</f>
        <v/>
      </c>
      <c r="H1989" s="1" t="str">
        <f>IF(ข้อมูลออเดอร์!CW1988="","",ข้อมูลออเดอร์!CW1988)</f>
        <v/>
      </c>
      <c r="I1989" s="1" t="str">
        <f>IF(ข้อมูลออเดอร์!CV1988="","",ข้อมูลออเดอร์!CV1988)</f>
        <v/>
      </c>
      <c r="J1989" s="1" t="str">
        <f>IF(ข้อมูลออเดอร์!DD1988="","",ข้อมูลออเดอร์!DD1988)</f>
        <v/>
      </c>
      <c r="K1989" s="102" t="str">
        <f t="shared" si="346"/>
        <v/>
      </c>
      <c r="L1989" s="102" t="str">
        <f t="shared" si="347"/>
        <v/>
      </c>
      <c r="M1989" s="103" t="str">
        <f ca="1" t="shared" si="348"/>
        <v/>
      </c>
      <c r="N1989" s="103" t="str">
        <f ca="1" t="shared" si="349"/>
        <v/>
      </c>
      <c r="O1989" s="1" t="str">
        <f>IFERROR(VLOOKUP(D1989,ข้อมูลออเดอร์!A:EK,49,0),"")</f>
        <v/>
      </c>
      <c r="P1989" s="1" t="str">
        <f>IF(D1989="","",ข้อมูลออเดอร์!AX1988)</f>
        <v/>
      </c>
      <c r="Q1989" s="1" t="str">
        <f>IF(D1989="","",ข้อมูลออเดอร์!AX1988)</f>
        <v/>
      </c>
      <c r="R1989" s="1" t="str">
        <f t="shared" si="350"/>
        <v/>
      </c>
      <c r="S1989" s="1" t="str">
        <f>IF('ข้อมูลจังหวัด-อำเภอ'!C1988="","",'ข้อมูลจังหวัด-อำเภอ'!C1988)</f>
        <v/>
      </c>
      <c r="T1989" s="1" t="str">
        <f>IF('ข้อมูลจังหวัด-อำเภอ'!D1988="","",'ข้อมูลจังหวัด-อำเภอ'!D1988)</f>
        <v/>
      </c>
      <c r="U1989" s="1" t="str">
        <f>IFERROR(VLOOKUP(D1989,ข้อมูลออเดอร์!A:EK,46,0),"")</f>
        <v/>
      </c>
      <c r="V1989" s="1" t="str">
        <f>IFERROR(VLOOKUP(D1989,ข้อมูลออเดอร์!A:EK,46,0),"")</f>
        <v/>
      </c>
      <c r="W1989" s="1" t="str">
        <f>IFERROR(VLOOKUP(D1989,ข้อมูลออเดอร์!A:EK,48,0),"")</f>
        <v/>
      </c>
      <c r="X1989" s="1" t="str">
        <f t="shared" si="351"/>
        <v/>
      </c>
      <c r="Y1989" s="1"/>
      <c r="Z1989" s="1"/>
      <c r="AA1989" s="1" t="e">
        <f t="shared" si="352"/>
        <v>#N/A</v>
      </c>
      <c r="AB1989" s="1"/>
      <c r="AC1989" s="1"/>
      <c r="AD1989" s="1"/>
      <c r="AE1989" s="1" t="e">
        <f>IF(ข้อมูลน้ำหนักสินค้า!C1988="","",ข้อมูลน้ำหนักสินค้า!C1988)*J1989</f>
        <v>#VALUE!</v>
      </c>
    </row>
    <row r="1990" spans="1:31">
      <c r="A1990" s="1" t="str">
        <f t="shared" si="342"/>
        <v/>
      </c>
      <c r="B1990" s="1" t="str">
        <f t="shared" si="343"/>
        <v/>
      </c>
      <c r="C1990" s="1" t="str">
        <f t="shared" si="344"/>
        <v/>
      </c>
      <c r="D1990" s="1" t="str">
        <f>IF(ข้อมูลออเดอร์!A1989="","",ข้อมูลออเดอร์!A1989)</f>
        <v/>
      </c>
      <c r="E1990" s="1" t="str">
        <f>IFERROR(IF(VLOOKUP(D1990,ข้อมูลออเดอร์!A:BV,74,0)="Express delivery","NORMAL",IF(VLOOKUP(D1990,ข้อมูลออเดอร์!A:BV,74,0)="Lalamove","B2B_OFFLINE","")),"")</f>
        <v/>
      </c>
      <c r="F1990" s="1" t="str">
        <f t="shared" si="345"/>
        <v/>
      </c>
      <c r="G1990" s="1" t="str">
        <f>IF(ข้อมูลออเดอร์!CV1989="","",ข้อมูลออเดอร์!CV1989)</f>
        <v/>
      </c>
      <c r="H1990" s="1" t="str">
        <f>IF(ข้อมูลออเดอร์!CW1989="","",ข้อมูลออเดอร์!CW1989)</f>
        <v/>
      </c>
      <c r="I1990" s="1" t="str">
        <f>IF(ข้อมูลออเดอร์!CV1989="","",ข้อมูลออเดอร์!CV1989)</f>
        <v/>
      </c>
      <c r="J1990" s="1" t="str">
        <f>IF(ข้อมูลออเดอร์!DD1989="","",ข้อมูลออเดอร์!DD1989)</f>
        <v/>
      </c>
      <c r="K1990" s="102" t="str">
        <f t="shared" si="346"/>
        <v/>
      </c>
      <c r="L1990" s="102" t="str">
        <f t="shared" si="347"/>
        <v/>
      </c>
      <c r="M1990" s="103" t="str">
        <f ca="1" t="shared" si="348"/>
        <v/>
      </c>
      <c r="N1990" s="103" t="str">
        <f ca="1" t="shared" si="349"/>
        <v/>
      </c>
      <c r="O1990" s="1" t="str">
        <f>IFERROR(VLOOKUP(D1990,ข้อมูลออเดอร์!A:EK,49,0),"")</f>
        <v/>
      </c>
      <c r="P1990" s="1" t="str">
        <f>IF(D1990="","",ข้อมูลออเดอร์!AX1989)</f>
        <v/>
      </c>
      <c r="Q1990" s="1" t="str">
        <f>IF(D1990="","",ข้อมูลออเดอร์!AX1989)</f>
        <v/>
      </c>
      <c r="R1990" s="1" t="str">
        <f t="shared" si="350"/>
        <v/>
      </c>
      <c r="S1990" s="1" t="str">
        <f>IF('ข้อมูลจังหวัด-อำเภอ'!C1989="","",'ข้อมูลจังหวัด-อำเภอ'!C1989)</f>
        <v/>
      </c>
      <c r="T1990" s="1" t="str">
        <f>IF('ข้อมูลจังหวัด-อำเภอ'!D1989="","",'ข้อมูลจังหวัด-อำเภอ'!D1989)</f>
        <v/>
      </c>
      <c r="U1990" s="1" t="str">
        <f>IFERROR(VLOOKUP(D1990,ข้อมูลออเดอร์!A:EK,46,0),"")</f>
        <v/>
      </c>
      <c r="V1990" s="1" t="str">
        <f>IFERROR(VLOOKUP(D1990,ข้อมูลออเดอร์!A:EK,46,0),"")</f>
        <v/>
      </c>
      <c r="W1990" s="1" t="str">
        <f>IFERROR(VLOOKUP(D1990,ข้อมูลออเดอร์!A:EK,48,0),"")</f>
        <v/>
      </c>
      <c r="X1990" s="1" t="str">
        <f t="shared" si="351"/>
        <v/>
      </c>
      <c r="Y1990" s="1"/>
      <c r="Z1990" s="1"/>
      <c r="AA1990" s="1" t="e">
        <f t="shared" si="352"/>
        <v>#N/A</v>
      </c>
      <c r="AB1990" s="1"/>
      <c r="AC1990" s="1"/>
      <c r="AD1990" s="1"/>
      <c r="AE1990" s="1" t="e">
        <f>IF(ข้อมูลน้ำหนักสินค้า!C1989="","",ข้อมูลน้ำหนักสินค้า!C1989)*J1990</f>
        <v>#VALUE!</v>
      </c>
    </row>
    <row r="1991" spans="1:31">
      <c r="A1991" s="1" t="str">
        <f t="shared" si="342"/>
        <v/>
      </c>
      <c r="B1991" s="1" t="str">
        <f t="shared" si="343"/>
        <v/>
      </c>
      <c r="C1991" s="1" t="str">
        <f t="shared" si="344"/>
        <v/>
      </c>
      <c r="D1991" s="1" t="str">
        <f>IF(ข้อมูลออเดอร์!A1990="","",ข้อมูลออเดอร์!A1990)</f>
        <v/>
      </c>
      <c r="E1991" s="1" t="str">
        <f>IFERROR(IF(VLOOKUP(D1991,ข้อมูลออเดอร์!A:BV,74,0)="Express delivery","NORMAL",IF(VLOOKUP(D1991,ข้อมูลออเดอร์!A:BV,74,0)="Lalamove","B2B_OFFLINE","")),"")</f>
        <v/>
      </c>
      <c r="F1991" s="1" t="str">
        <f t="shared" si="345"/>
        <v/>
      </c>
      <c r="G1991" s="1" t="str">
        <f>IF(ข้อมูลออเดอร์!CV1990="","",ข้อมูลออเดอร์!CV1990)</f>
        <v/>
      </c>
      <c r="H1991" s="1" t="str">
        <f>IF(ข้อมูลออเดอร์!CW1990="","",ข้อมูลออเดอร์!CW1990)</f>
        <v/>
      </c>
      <c r="I1991" s="1" t="str">
        <f>IF(ข้อมูลออเดอร์!CV1990="","",ข้อมูลออเดอร์!CV1990)</f>
        <v/>
      </c>
      <c r="J1991" s="1" t="str">
        <f>IF(ข้อมูลออเดอร์!DD1990="","",ข้อมูลออเดอร์!DD1990)</f>
        <v/>
      </c>
      <c r="K1991" s="102" t="str">
        <f t="shared" si="346"/>
        <v/>
      </c>
      <c r="L1991" s="102" t="str">
        <f t="shared" si="347"/>
        <v/>
      </c>
      <c r="M1991" s="103" t="str">
        <f ca="1" t="shared" si="348"/>
        <v/>
      </c>
      <c r="N1991" s="103" t="str">
        <f ca="1" t="shared" si="349"/>
        <v/>
      </c>
      <c r="O1991" s="1" t="str">
        <f>IFERROR(VLOOKUP(D1991,ข้อมูลออเดอร์!A:EK,49,0),"")</f>
        <v/>
      </c>
      <c r="P1991" s="1" t="str">
        <f>IF(D1991="","",ข้อมูลออเดอร์!AX1990)</f>
        <v/>
      </c>
      <c r="Q1991" s="1" t="str">
        <f>IF(D1991="","",ข้อมูลออเดอร์!AX1990)</f>
        <v/>
      </c>
      <c r="R1991" s="1" t="str">
        <f t="shared" si="350"/>
        <v/>
      </c>
      <c r="S1991" s="1" t="str">
        <f>IF('ข้อมูลจังหวัด-อำเภอ'!C1990="","",'ข้อมูลจังหวัด-อำเภอ'!C1990)</f>
        <v/>
      </c>
      <c r="T1991" s="1" t="str">
        <f>IF('ข้อมูลจังหวัด-อำเภอ'!D1990="","",'ข้อมูลจังหวัด-อำเภอ'!D1990)</f>
        <v/>
      </c>
      <c r="U1991" s="1" t="str">
        <f>IFERROR(VLOOKUP(D1991,ข้อมูลออเดอร์!A:EK,46,0),"")</f>
        <v/>
      </c>
      <c r="V1991" s="1" t="str">
        <f>IFERROR(VLOOKUP(D1991,ข้อมูลออเดอร์!A:EK,46,0),"")</f>
        <v/>
      </c>
      <c r="W1991" s="1" t="str">
        <f>IFERROR(VLOOKUP(D1991,ข้อมูลออเดอร์!A:EK,48,0),"")</f>
        <v/>
      </c>
      <c r="X1991" s="1" t="str">
        <f t="shared" si="351"/>
        <v/>
      </c>
      <c r="Y1991" s="1"/>
      <c r="Z1991" s="1"/>
      <c r="AA1991" s="1" t="e">
        <f t="shared" si="352"/>
        <v>#N/A</v>
      </c>
      <c r="AB1991" s="1"/>
      <c r="AC1991" s="1"/>
      <c r="AD1991" s="1"/>
      <c r="AE1991" s="1" t="e">
        <f>IF(ข้อมูลน้ำหนักสินค้า!C1990="","",ข้อมูลน้ำหนักสินค้า!C1990)*J1991</f>
        <v>#VALUE!</v>
      </c>
    </row>
    <row r="1992" spans="1:31">
      <c r="A1992" s="1" t="str">
        <f t="shared" si="342"/>
        <v/>
      </c>
      <c r="B1992" s="1" t="str">
        <f t="shared" si="343"/>
        <v/>
      </c>
      <c r="C1992" s="1" t="str">
        <f t="shared" si="344"/>
        <v/>
      </c>
      <c r="D1992" s="1" t="str">
        <f>IF(ข้อมูลออเดอร์!A1991="","",ข้อมูลออเดอร์!A1991)</f>
        <v/>
      </c>
      <c r="E1992" s="1" t="str">
        <f>IFERROR(IF(VLOOKUP(D1992,ข้อมูลออเดอร์!A:BV,74,0)="Express delivery","NORMAL",IF(VLOOKUP(D1992,ข้อมูลออเดอร์!A:BV,74,0)="Lalamove","B2B_OFFLINE","")),"")</f>
        <v/>
      </c>
      <c r="F1992" s="1" t="str">
        <f t="shared" si="345"/>
        <v/>
      </c>
      <c r="G1992" s="1" t="str">
        <f>IF(ข้อมูลออเดอร์!CV1991="","",ข้อมูลออเดอร์!CV1991)</f>
        <v/>
      </c>
      <c r="H1992" s="1" t="str">
        <f>IF(ข้อมูลออเดอร์!CW1991="","",ข้อมูลออเดอร์!CW1991)</f>
        <v/>
      </c>
      <c r="I1992" s="1" t="str">
        <f>IF(ข้อมูลออเดอร์!CV1991="","",ข้อมูลออเดอร์!CV1991)</f>
        <v/>
      </c>
      <c r="J1992" s="1" t="str">
        <f>IF(ข้อมูลออเดอร์!DD1991="","",ข้อมูลออเดอร์!DD1991)</f>
        <v/>
      </c>
      <c r="K1992" s="102" t="str">
        <f t="shared" si="346"/>
        <v/>
      </c>
      <c r="L1992" s="102" t="str">
        <f t="shared" si="347"/>
        <v/>
      </c>
      <c r="M1992" s="103" t="str">
        <f ca="1" t="shared" si="348"/>
        <v/>
      </c>
      <c r="N1992" s="103" t="str">
        <f ca="1" t="shared" si="349"/>
        <v/>
      </c>
      <c r="O1992" s="1" t="str">
        <f>IFERROR(VLOOKUP(D1992,ข้อมูลออเดอร์!A:EK,49,0),"")</f>
        <v/>
      </c>
      <c r="P1992" s="1" t="str">
        <f>IF(D1992="","",ข้อมูลออเดอร์!AX1991)</f>
        <v/>
      </c>
      <c r="Q1992" s="1" t="str">
        <f>IF(D1992="","",ข้อมูลออเดอร์!AX1991)</f>
        <v/>
      </c>
      <c r="R1992" s="1" t="str">
        <f t="shared" si="350"/>
        <v/>
      </c>
      <c r="S1992" s="1" t="str">
        <f>IF('ข้อมูลจังหวัด-อำเภอ'!C1991="","",'ข้อมูลจังหวัด-อำเภอ'!C1991)</f>
        <v/>
      </c>
      <c r="T1992" s="1" t="str">
        <f>IF('ข้อมูลจังหวัด-อำเภอ'!D1991="","",'ข้อมูลจังหวัด-อำเภอ'!D1991)</f>
        <v/>
      </c>
      <c r="U1992" s="1" t="str">
        <f>IFERROR(VLOOKUP(D1992,ข้อมูลออเดอร์!A:EK,46,0),"")</f>
        <v/>
      </c>
      <c r="V1992" s="1" t="str">
        <f>IFERROR(VLOOKUP(D1992,ข้อมูลออเดอร์!A:EK,46,0),"")</f>
        <v/>
      </c>
      <c r="W1992" s="1" t="str">
        <f>IFERROR(VLOOKUP(D1992,ข้อมูลออเดอร์!A:EK,48,0),"")</f>
        <v/>
      </c>
      <c r="X1992" s="1" t="str">
        <f t="shared" si="351"/>
        <v/>
      </c>
      <c r="Y1992" s="1"/>
      <c r="Z1992" s="1"/>
      <c r="AA1992" s="1" t="e">
        <f t="shared" si="352"/>
        <v>#N/A</v>
      </c>
      <c r="AB1992" s="1"/>
      <c r="AC1992" s="1"/>
      <c r="AD1992" s="1"/>
      <c r="AE1992" s="1" t="e">
        <f>IF(ข้อมูลน้ำหนักสินค้า!C1991="","",ข้อมูลน้ำหนักสินค้า!C1991)*J1992</f>
        <v>#VALUE!</v>
      </c>
    </row>
    <row r="1993" spans="1:31">
      <c r="A1993" s="1" t="str">
        <f t="shared" si="342"/>
        <v/>
      </c>
      <c r="B1993" s="1" t="str">
        <f t="shared" si="343"/>
        <v/>
      </c>
      <c r="C1993" s="1" t="str">
        <f t="shared" si="344"/>
        <v/>
      </c>
      <c r="D1993" s="1" t="str">
        <f>IF(ข้อมูลออเดอร์!A1992="","",ข้อมูลออเดอร์!A1992)</f>
        <v/>
      </c>
      <c r="E1993" s="1" t="str">
        <f>IFERROR(IF(VLOOKUP(D1993,ข้อมูลออเดอร์!A:BV,74,0)="Express delivery","NORMAL",IF(VLOOKUP(D1993,ข้อมูลออเดอร์!A:BV,74,0)="Lalamove","B2B_OFFLINE","")),"")</f>
        <v/>
      </c>
      <c r="F1993" s="1" t="str">
        <f t="shared" si="345"/>
        <v/>
      </c>
      <c r="G1993" s="1" t="str">
        <f>IF(ข้อมูลออเดอร์!CV1992="","",ข้อมูลออเดอร์!CV1992)</f>
        <v/>
      </c>
      <c r="H1993" s="1" t="str">
        <f>IF(ข้อมูลออเดอร์!CW1992="","",ข้อมูลออเดอร์!CW1992)</f>
        <v/>
      </c>
      <c r="I1993" s="1" t="str">
        <f>IF(ข้อมูลออเดอร์!CV1992="","",ข้อมูลออเดอร์!CV1992)</f>
        <v/>
      </c>
      <c r="J1993" s="1" t="str">
        <f>IF(ข้อมูลออเดอร์!DD1992="","",ข้อมูลออเดอร์!DD1992)</f>
        <v/>
      </c>
      <c r="K1993" s="102" t="str">
        <f t="shared" si="346"/>
        <v/>
      </c>
      <c r="L1993" s="102" t="str">
        <f t="shared" si="347"/>
        <v/>
      </c>
      <c r="M1993" s="103" t="str">
        <f ca="1" t="shared" si="348"/>
        <v/>
      </c>
      <c r="N1993" s="103" t="str">
        <f ca="1" t="shared" si="349"/>
        <v/>
      </c>
      <c r="O1993" s="1" t="str">
        <f>IFERROR(VLOOKUP(D1993,ข้อมูลออเดอร์!A:EK,49,0),"")</f>
        <v/>
      </c>
      <c r="P1993" s="1" t="str">
        <f>IF(D1993="","",ข้อมูลออเดอร์!AX1992)</f>
        <v/>
      </c>
      <c r="Q1993" s="1" t="str">
        <f>IF(D1993="","",ข้อมูลออเดอร์!AX1992)</f>
        <v/>
      </c>
      <c r="R1993" s="1" t="str">
        <f t="shared" si="350"/>
        <v/>
      </c>
      <c r="S1993" s="1" t="str">
        <f>IF('ข้อมูลจังหวัด-อำเภอ'!C1992="","",'ข้อมูลจังหวัด-อำเภอ'!C1992)</f>
        <v/>
      </c>
      <c r="T1993" s="1" t="str">
        <f>IF('ข้อมูลจังหวัด-อำเภอ'!D1992="","",'ข้อมูลจังหวัด-อำเภอ'!D1992)</f>
        <v/>
      </c>
      <c r="U1993" s="1" t="str">
        <f>IFERROR(VLOOKUP(D1993,ข้อมูลออเดอร์!A:EK,46,0),"")</f>
        <v/>
      </c>
      <c r="V1993" s="1" t="str">
        <f>IFERROR(VLOOKUP(D1993,ข้อมูลออเดอร์!A:EK,46,0),"")</f>
        <v/>
      </c>
      <c r="W1993" s="1" t="str">
        <f>IFERROR(VLOOKUP(D1993,ข้อมูลออเดอร์!A:EK,48,0),"")</f>
        <v/>
      </c>
      <c r="X1993" s="1" t="str">
        <f t="shared" si="351"/>
        <v/>
      </c>
      <c r="Y1993" s="1"/>
      <c r="Z1993" s="1"/>
      <c r="AA1993" s="1" t="e">
        <f t="shared" si="352"/>
        <v>#N/A</v>
      </c>
      <c r="AB1993" s="1"/>
      <c r="AC1993" s="1"/>
      <c r="AD1993" s="1"/>
      <c r="AE1993" s="1" t="e">
        <f>IF(ข้อมูลน้ำหนักสินค้า!C1992="","",ข้อมูลน้ำหนักสินค้า!C1992)*J1993</f>
        <v>#VALUE!</v>
      </c>
    </row>
    <row r="1994" spans="1:31">
      <c r="A1994" s="1" t="str">
        <f t="shared" si="342"/>
        <v/>
      </c>
      <c r="B1994" s="1" t="str">
        <f t="shared" si="343"/>
        <v/>
      </c>
      <c r="C1994" s="1" t="str">
        <f t="shared" si="344"/>
        <v/>
      </c>
      <c r="D1994" s="1" t="str">
        <f>IF(ข้อมูลออเดอร์!A1993="","",ข้อมูลออเดอร์!A1993)</f>
        <v/>
      </c>
      <c r="E1994" s="1" t="str">
        <f>IFERROR(IF(VLOOKUP(D1994,ข้อมูลออเดอร์!A:BV,74,0)="Express delivery","NORMAL",IF(VLOOKUP(D1994,ข้อมูลออเดอร์!A:BV,74,0)="Lalamove","B2B_OFFLINE","")),"")</f>
        <v/>
      </c>
      <c r="F1994" s="1" t="str">
        <f t="shared" si="345"/>
        <v/>
      </c>
      <c r="G1994" s="1" t="str">
        <f>IF(ข้อมูลออเดอร์!CV1993="","",ข้อมูลออเดอร์!CV1993)</f>
        <v/>
      </c>
      <c r="H1994" s="1" t="str">
        <f>IF(ข้อมูลออเดอร์!CW1993="","",ข้อมูลออเดอร์!CW1993)</f>
        <v/>
      </c>
      <c r="I1994" s="1" t="str">
        <f>IF(ข้อมูลออเดอร์!CV1993="","",ข้อมูลออเดอร์!CV1993)</f>
        <v/>
      </c>
      <c r="J1994" s="1" t="str">
        <f>IF(ข้อมูลออเดอร์!DD1993="","",ข้อมูลออเดอร์!DD1993)</f>
        <v/>
      </c>
      <c r="K1994" s="102" t="str">
        <f t="shared" si="346"/>
        <v/>
      </c>
      <c r="L1994" s="102" t="str">
        <f t="shared" si="347"/>
        <v/>
      </c>
      <c r="M1994" s="103" t="str">
        <f ca="1" t="shared" si="348"/>
        <v/>
      </c>
      <c r="N1994" s="103" t="str">
        <f ca="1" t="shared" si="349"/>
        <v/>
      </c>
      <c r="O1994" s="1" t="str">
        <f>IFERROR(VLOOKUP(D1994,ข้อมูลออเดอร์!A:EK,49,0),"")</f>
        <v/>
      </c>
      <c r="P1994" s="1" t="str">
        <f>IF(D1994="","",ข้อมูลออเดอร์!AX1993)</f>
        <v/>
      </c>
      <c r="Q1994" s="1" t="str">
        <f>IF(D1994="","",ข้อมูลออเดอร์!AX1993)</f>
        <v/>
      </c>
      <c r="R1994" s="1" t="str">
        <f t="shared" si="350"/>
        <v/>
      </c>
      <c r="S1994" s="1" t="str">
        <f>IF('ข้อมูลจังหวัด-อำเภอ'!C1993="","",'ข้อมูลจังหวัด-อำเภอ'!C1993)</f>
        <v/>
      </c>
      <c r="T1994" s="1" t="str">
        <f>IF('ข้อมูลจังหวัด-อำเภอ'!D1993="","",'ข้อมูลจังหวัด-อำเภอ'!D1993)</f>
        <v/>
      </c>
      <c r="U1994" s="1" t="str">
        <f>IFERROR(VLOOKUP(D1994,ข้อมูลออเดอร์!A:EK,46,0),"")</f>
        <v/>
      </c>
      <c r="V1994" s="1" t="str">
        <f>IFERROR(VLOOKUP(D1994,ข้อมูลออเดอร์!A:EK,46,0),"")</f>
        <v/>
      </c>
      <c r="W1994" s="1" t="str">
        <f>IFERROR(VLOOKUP(D1994,ข้อมูลออเดอร์!A:EK,48,0),"")</f>
        <v/>
      </c>
      <c r="X1994" s="1" t="str">
        <f t="shared" si="351"/>
        <v/>
      </c>
      <c r="Y1994" s="1"/>
      <c r="Z1994" s="1"/>
      <c r="AA1994" s="1" t="e">
        <f t="shared" si="352"/>
        <v>#N/A</v>
      </c>
      <c r="AB1994" s="1"/>
      <c r="AC1994" s="1"/>
      <c r="AD1994" s="1"/>
      <c r="AE1994" s="1" t="e">
        <f>IF(ข้อมูลน้ำหนักสินค้า!C1993="","",ข้อมูลน้ำหนักสินค้า!C1993)*J1994</f>
        <v>#VALUE!</v>
      </c>
    </row>
    <row r="1995" spans="1:31">
      <c r="A1995" s="1" t="str">
        <f t="shared" si="342"/>
        <v/>
      </c>
      <c r="B1995" s="1" t="str">
        <f t="shared" si="343"/>
        <v/>
      </c>
      <c r="C1995" s="1" t="str">
        <f t="shared" si="344"/>
        <v/>
      </c>
      <c r="D1995" s="1" t="str">
        <f>IF(ข้อมูลออเดอร์!A1994="","",ข้อมูลออเดอร์!A1994)</f>
        <v/>
      </c>
      <c r="E1995" s="1" t="str">
        <f>IFERROR(IF(VLOOKUP(D1995,ข้อมูลออเดอร์!A:BV,74,0)="Express delivery","NORMAL",IF(VLOOKUP(D1995,ข้อมูลออเดอร์!A:BV,74,0)="Lalamove","B2B_OFFLINE","")),"")</f>
        <v/>
      </c>
      <c r="F1995" s="1" t="str">
        <f t="shared" si="345"/>
        <v/>
      </c>
      <c r="G1995" s="1" t="str">
        <f>IF(ข้อมูลออเดอร์!CV1994="","",ข้อมูลออเดอร์!CV1994)</f>
        <v/>
      </c>
      <c r="H1995" s="1" t="str">
        <f>IF(ข้อมูลออเดอร์!CW1994="","",ข้อมูลออเดอร์!CW1994)</f>
        <v/>
      </c>
      <c r="I1995" s="1" t="str">
        <f>IF(ข้อมูลออเดอร์!CV1994="","",ข้อมูลออเดอร์!CV1994)</f>
        <v/>
      </c>
      <c r="J1995" s="1" t="str">
        <f>IF(ข้อมูลออเดอร์!DD1994="","",ข้อมูลออเดอร์!DD1994)</f>
        <v/>
      </c>
      <c r="K1995" s="102" t="str">
        <f t="shared" si="346"/>
        <v/>
      </c>
      <c r="L1995" s="102" t="str">
        <f t="shared" si="347"/>
        <v/>
      </c>
      <c r="M1995" s="103" t="str">
        <f ca="1" t="shared" si="348"/>
        <v/>
      </c>
      <c r="N1995" s="103" t="str">
        <f ca="1" t="shared" si="349"/>
        <v/>
      </c>
      <c r="O1995" s="1" t="str">
        <f>IFERROR(VLOOKUP(D1995,ข้อมูลออเดอร์!A:EK,49,0),"")</f>
        <v/>
      </c>
      <c r="P1995" s="1" t="str">
        <f>IF(D1995="","",ข้อมูลออเดอร์!AX1994)</f>
        <v/>
      </c>
      <c r="Q1995" s="1" t="str">
        <f>IF(D1995="","",ข้อมูลออเดอร์!AX1994)</f>
        <v/>
      </c>
      <c r="R1995" s="1" t="str">
        <f t="shared" si="350"/>
        <v/>
      </c>
      <c r="S1995" s="1" t="str">
        <f>IF('ข้อมูลจังหวัด-อำเภอ'!C1994="","",'ข้อมูลจังหวัด-อำเภอ'!C1994)</f>
        <v/>
      </c>
      <c r="T1995" s="1" t="str">
        <f>IF('ข้อมูลจังหวัด-อำเภอ'!D1994="","",'ข้อมูลจังหวัด-อำเภอ'!D1994)</f>
        <v/>
      </c>
      <c r="U1995" s="1" t="str">
        <f>IFERROR(VLOOKUP(D1995,ข้อมูลออเดอร์!A:EK,46,0),"")</f>
        <v/>
      </c>
      <c r="V1995" s="1" t="str">
        <f>IFERROR(VLOOKUP(D1995,ข้อมูลออเดอร์!A:EK,46,0),"")</f>
        <v/>
      </c>
      <c r="W1995" s="1" t="str">
        <f>IFERROR(VLOOKUP(D1995,ข้อมูลออเดอร์!A:EK,48,0),"")</f>
        <v/>
      </c>
      <c r="X1995" s="1" t="str">
        <f t="shared" si="351"/>
        <v/>
      </c>
      <c r="Y1995" s="1"/>
      <c r="Z1995" s="1"/>
      <c r="AA1995" s="1" t="e">
        <f t="shared" si="352"/>
        <v>#N/A</v>
      </c>
      <c r="AB1995" s="1"/>
      <c r="AC1995" s="1"/>
      <c r="AD1995" s="1"/>
      <c r="AE1995" s="1" t="e">
        <f>IF(ข้อมูลน้ำหนักสินค้า!C1994="","",ข้อมูลน้ำหนักสินค้า!C1994)*J1995</f>
        <v>#VALUE!</v>
      </c>
    </row>
    <row r="1996" spans="1:31">
      <c r="A1996" s="1" t="str">
        <f t="shared" si="342"/>
        <v/>
      </c>
      <c r="B1996" s="1" t="str">
        <f t="shared" si="343"/>
        <v/>
      </c>
      <c r="C1996" s="1" t="str">
        <f t="shared" si="344"/>
        <v/>
      </c>
      <c r="D1996" s="1" t="str">
        <f>IF(ข้อมูลออเดอร์!A1995="","",ข้อมูลออเดอร์!A1995)</f>
        <v/>
      </c>
      <c r="E1996" s="1" t="str">
        <f>IFERROR(IF(VLOOKUP(D1996,ข้อมูลออเดอร์!A:BV,74,0)="Express delivery","NORMAL",IF(VLOOKUP(D1996,ข้อมูลออเดอร์!A:BV,74,0)="Lalamove","B2B_OFFLINE","")),"")</f>
        <v/>
      </c>
      <c r="F1996" s="1" t="str">
        <f t="shared" si="345"/>
        <v/>
      </c>
      <c r="G1996" s="1" t="str">
        <f>IF(ข้อมูลออเดอร์!CV1995="","",ข้อมูลออเดอร์!CV1995)</f>
        <v/>
      </c>
      <c r="H1996" s="1" t="str">
        <f>IF(ข้อมูลออเดอร์!CW1995="","",ข้อมูลออเดอร์!CW1995)</f>
        <v/>
      </c>
      <c r="I1996" s="1" t="str">
        <f>IF(ข้อมูลออเดอร์!CV1995="","",ข้อมูลออเดอร์!CV1995)</f>
        <v/>
      </c>
      <c r="J1996" s="1" t="str">
        <f>IF(ข้อมูลออเดอร์!DD1995="","",ข้อมูลออเดอร์!DD1995)</f>
        <v/>
      </c>
      <c r="K1996" s="102" t="str">
        <f t="shared" si="346"/>
        <v/>
      </c>
      <c r="L1996" s="102" t="str">
        <f t="shared" si="347"/>
        <v/>
      </c>
      <c r="M1996" s="103" t="str">
        <f ca="1" t="shared" si="348"/>
        <v/>
      </c>
      <c r="N1996" s="103" t="str">
        <f ca="1" t="shared" si="349"/>
        <v/>
      </c>
      <c r="O1996" s="1" t="str">
        <f>IFERROR(VLOOKUP(D1996,ข้อมูลออเดอร์!A:EK,49,0),"")</f>
        <v/>
      </c>
      <c r="P1996" s="1" t="str">
        <f>IF(D1996="","",ข้อมูลออเดอร์!AX1995)</f>
        <v/>
      </c>
      <c r="Q1996" s="1" t="str">
        <f>IF(D1996="","",ข้อมูลออเดอร์!AX1995)</f>
        <v/>
      </c>
      <c r="R1996" s="1" t="str">
        <f t="shared" si="350"/>
        <v/>
      </c>
      <c r="S1996" s="1" t="str">
        <f>IF('ข้อมูลจังหวัด-อำเภอ'!C1995="","",'ข้อมูลจังหวัด-อำเภอ'!C1995)</f>
        <v/>
      </c>
      <c r="T1996" s="1" t="str">
        <f>IF('ข้อมูลจังหวัด-อำเภอ'!D1995="","",'ข้อมูลจังหวัด-อำเภอ'!D1995)</f>
        <v/>
      </c>
      <c r="U1996" s="1" t="str">
        <f>IFERROR(VLOOKUP(D1996,ข้อมูลออเดอร์!A:EK,46,0),"")</f>
        <v/>
      </c>
      <c r="V1996" s="1" t="str">
        <f>IFERROR(VLOOKUP(D1996,ข้อมูลออเดอร์!A:EK,46,0),"")</f>
        <v/>
      </c>
      <c r="W1996" s="1" t="str">
        <f>IFERROR(VLOOKUP(D1996,ข้อมูลออเดอร์!A:EK,48,0),"")</f>
        <v/>
      </c>
      <c r="X1996" s="1" t="str">
        <f t="shared" si="351"/>
        <v/>
      </c>
      <c r="Y1996" s="1"/>
      <c r="Z1996" s="1"/>
      <c r="AA1996" s="1" t="e">
        <f t="shared" si="352"/>
        <v>#N/A</v>
      </c>
      <c r="AB1996" s="1"/>
      <c r="AC1996" s="1"/>
      <c r="AD1996" s="1"/>
      <c r="AE1996" s="1" t="e">
        <f>IF(ข้อมูลน้ำหนักสินค้า!C1995="","",ข้อมูลน้ำหนักสินค้า!C1995)*J1996</f>
        <v>#VALUE!</v>
      </c>
    </row>
    <row r="1997" spans="1:31">
      <c r="A1997" s="1" t="str">
        <f t="shared" si="342"/>
        <v/>
      </c>
      <c r="B1997" s="1" t="str">
        <f t="shared" si="343"/>
        <v/>
      </c>
      <c r="C1997" s="1" t="str">
        <f t="shared" si="344"/>
        <v/>
      </c>
      <c r="D1997" s="1" t="str">
        <f>IF(ข้อมูลออเดอร์!A1996="","",ข้อมูลออเดอร์!A1996)</f>
        <v/>
      </c>
      <c r="E1997" s="1" t="str">
        <f>IFERROR(IF(VLOOKUP(D1997,ข้อมูลออเดอร์!A:BV,74,0)="Express delivery","NORMAL",IF(VLOOKUP(D1997,ข้อมูลออเดอร์!A:BV,74,0)="Lalamove","B2B_OFFLINE","")),"")</f>
        <v/>
      </c>
      <c r="F1997" s="1" t="str">
        <f t="shared" si="345"/>
        <v/>
      </c>
      <c r="G1997" s="1" t="str">
        <f>IF(ข้อมูลออเดอร์!CV1996="","",ข้อมูลออเดอร์!CV1996)</f>
        <v/>
      </c>
      <c r="H1997" s="1" t="str">
        <f>IF(ข้อมูลออเดอร์!CW1996="","",ข้อมูลออเดอร์!CW1996)</f>
        <v/>
      </c>
      <c r="I1997" s="1" t="str">
        <f>IF(ข้อมูลออเดอร์!CV1996="","",ข้อมูลออเดอร์!CV1996)</f>
        <v/>
      </c>
      <c r="J1997" s="1" t="str">
        <f>IF(ข้อมูลออเดอร์!DD1996="","",ข้อมูลออเดอร์!DD1996)</f>
        <v/>
      </c>
      <c r="K1997" s="102" t="str">
        <f t="shared" si="346"/>
        <v/>
      </c>
      <c r="L1997" s="102" t="str">
        <f t="shared" si="347"/>
        <v/>
      </c>
      <c r="M1997" s="103" t="str">
        <f ca="1" t="shared" si="348"/>
        <v/>
      </c>
      <c r="N1997" s="103" t="str">
        <f ca="1" t="shared" si="349"/>
        <v/>
      </c>
      <c r="O1997" s="1" t="str">
        <f>IFERROR(VLOOKUP(D1997,ข้อมูลออเดอร์!A:EK,49,0),"")</f>
        <v/>
      </c>
      <c r="P1997" s="1" t="str">
        <f>IF(D1997="","",ข้อมูลออเดอร์!AX1996)</f>
        <v/>
      </c>
      <c r="Q1997" s="1" t="str">
        <f>IF(D1997="","",ข้อมูลออเดอร์!AX1996)</f>
        <v/>
      </c>
      <c r="R1997" s="1" t="str">
        <f t="shared" si="350"/>
        <v/>
      </c>
      <c r="S1997" s="1" t="str">
        <f>IF('ข้อมูลจังหวัด-อำเภอ'!C1996="","",'ข้อมูลจังหวัด-อำเภอ'!C1996)</f>
        <v/>
      </c>
      <c r="T1997" s="1" t="str">
        <f>IF('ข้อมูลจังหวัด-อำเภอ'!D1996="","",'ข้อมูลจังหวัด-อำเภอ'!D1996)</f>
        <v/>
      </c>
      <c r="U1997" s="1" t="str">
        <f>IFERROR(VLOOKUP(D1997,ข้อมูลออเดอร์!A:EK,46,0),"")</f>
        <v/>
      </c>
      <c r="V1997" s="1" t="str">
        <f>IFERROR(VLOOKUP(D1997,ข้อมูลออเดอร์!A:EK,46,0),"")</f>
        <v/>
      </c>
      <c r="W1997" s="1" t="str">
        <f>IFERROR(VLOOKUP(D1997,ข้อมูลออเดอร์!A:EK,48,0),"")</f>
        <v/>
      </c>
      <c r="X1997" s="1" t="str">
        <f t="shared" si="351"/>
        <v/>
      </c>
      <c r="Y1997" s="1"/>
      <c r="Z1997" s="1"/>
      <c r="AA1997" s="1" t="e">
        <f t="shared" si="352"/>
        <v>#N/A</v>
      </c>
      <c r="AB1997" s="1"/>
      <c r="AC1997" s="1"/>
      <c r="AD1997" s="1"/>
      <c r="AE1997" s="1" t="e">
        <f>IF(ข้อมูลน้ำหนักสินค้า!C1996="","",ข้อมูลน้ำหนักสินค้า!C1996)*J1997</f>
        <v>#VALUE!</v>
      </c>
    </row>
    <row r="1998" spans="1:31">
      <c r="A1998" s="1" t="str">
        <f t="shared" si="342"/>
        <v/>
      </c>
      <c r="B1998" s="1" t="str">
        <f t="shared" si="343"/>
        <v/>
      </c>
      <c r="C1998" s="1" t="str">
        <f t="shared" si="344"/>
        <v/>
      </c>
      <c r="D1998" s="1" t="str">
        <f>IF(ข้อมูลออเดอร์!A1997="","",ข้อมูลออเดอร์!A1997)</f>
        <v/>
      </c>
      <c r="E1998" s="1" t="str">
        <f>IFERROR(IF(VLOOKUP(D1998,ข้อมูลออเดอร์!A:BV,74,0)="Express delivery","NORMAL",IF(VLOOKUP(D1998,ข้อมูลออเดอร์!A:BV,74,0)="Lalamove","B2B_OFFLINE","")),"")</f>
        <v/>
      </c>
      <c r="F1998" s="1" t="str">
        <f t="shared" si="345"/>
        <v/>
      </c>
      <c r="G1998" s="1" t="str">
        <f>IF(ข้อมูลออเดอร์!CV1997="","",ข้อมูลออเดอร์!CV1997)</f>
        <v/>
      </c>
      <c r="H1998" s="1" t="str">
        <f>IF(ข้อมูลออเดอร์!CW1997="","",ข้อมูลออเดอร์!CW1997)</f>
        <v/>
      </c>
      <c r="I1998" s="1" t="str">
        <f>IF(ข้อมูลออเดอร์!CV1997="","",ข้อมูลออเดอร์!CV1997)</f>
        <v/>
      </c>
      <c r="J1998" s="1" t="str">
        <f>IF(ข้อมูลออเดอร์!DD1997="","",ข้อมูลออเดอร์!DD1997)</f>
        <v/>
      </c>
      <c r="K1998" s="102" t="str">
        <f t="shared" si="346"/>
        <v/>
      </c>
      <c r="L1998" s="102" t="str">
        <f t="shared" si="347"/>
        <v/>
      </c>
      <c r="M1998" s="103" t="str">
        <f ca="1" t="shared" si="348"/>
        <v/>
      </c>
      <c r="N1998" s="103" t="str">
        <f ca="1" t="shared" si="349"/>
        <v/>
      </c>
      <c r="O1998" s="1" t="str">
        <f>IFERROR(VLOOKUP(D1998,ข้อมูลออเดอร์!A:EK,49,0),"")</f>
        <v/>
      </c>
      <c r="P1998" s="1" t="str">
        <f>IF(D1998="","",ข้อมูลออเดอร์!AX1997)</f>
        <v/>
      </c>
      <c r="Q1998" s="1" t="str">
        <f>IF(D1998="","",ข้อมูลออเดอร์!AX1997)</f>
        <v/>
      </c>
      <c r="R1998" s="1" t="str">
        <f t="shared" si="350"/>
        <v/>
      </c>
      <c r="S1998" s="1" t="str">
        <f>IF('ข้อมูลจังหวัด-อำเภอ'!C1997="","",'ข้อมูลจังหวัด-อำเภอ'!C1997)</f>
        <v/>
      </c>
      <c r="T1998" s="1" t="str">
        <f>IF('ข้อมูลจังหวัด-อำเภอ'!D1997="","",'ข้อมูลจังหวัด-อำเภอ'!D1997)</f>
        <v/>
      </c>
      <c r="U1998" s="1" t="str">
        <f>IFERROR(VLOOKUP(D1998,ข้อมูลออเดอร์!A:EK,46,0),"")</f>
        <v/>
      </c>
      <c r="V1998" s="1" t="str">
        <f>IFERROR(VLOOKUP(D1998,ข้อมูลออเดอร์!A:EK,46,0),"")</f>
        <v/>
      </c>
      <c r="W1998" s="1" t="str">
        <f>IFERROR(VLOOKUP(D1998,ข้อมูลออเดอร์!A:EK,48,0),"")</f>
        <v/>
      </c>
      <c r="X1998" s="1" t="str">
        <f t="shared" si="351"/>
        <v/>
      </c>
      <c r="Y1998" s="1"/>
      <c r="Z1998" s="1"/>
      <c r="AA1998" s="1" t="e">
        <f t="shared" si="352"/>
        <v>#N/A</v>
      </c>
      <c r="AB1998" s="1"/>
      <c r="AC1998" s="1"/>
      <c r="AD1998" s="1"/>
      <c r="AE1998" s="1" t="e">
        <f>IF(ข้อมูลน้ำหนักสินค้า!C1997="","",ข้อมูลน้ำหนักสินค้า!C1997)*J1998</f>
        <v>#VALUE!</v>
      </c>
    </row>
    <row r="1999" spans="1:31">
      <c r="A1999" s="1" t="str">
        <f t="shared" si="342"/>
        <v/>
      </c>
      <c r="B1999" s="1" t="str">
        <f t="shared" si="343"/>
        <v/>
      </c>
      <c r="C1999" s="1" t="str">
        <f t="shared" si="344"/>
        <v/>
      </c>
      <c r="D1999" s="1" t="str">
        <f>IF(ข้อมูลออเดอร์!A1998="","",ข้อมูลออเดอร์!A1998)</f>
        <v/>
      </c>
      <c r="E1999" s="1" t="str">
        <f>IFERROR(IF(VLOOKUP(D1999,ข้อมูลออเดอร์!A:BV,74,0)="Express delivery","NORMAL",IF(VLOOKUP(D1999,ข้อมูลออเดอร์!A:BV,74,0)="Lalamove","B2B_OFFLINE","")),"")</f>
        <v/>
      </c>
      <c r="F1999" s="1" t="str">
        <f t="shared" si="345"/>
        <v/>
      </c>
      <c r="G1999" s="1" t="str">
        <f>IF(ข้อมูลออเดอร์!CV1998="","",ข้อมูลออเดอร์!CV1998)</f>
        <v/>
      </c>
      <c r="H1999" s="1" t="str">
        <f>IF(ข้อมูลออเดอร์!CW1998="","",ข้อมูลออเดอร์!CW1998)</f>
        <v/>
      </c>
      <c r="I1999" s="1" t="str">
        <f>IF(ข้อมูลออเดอร์!CV1998="","",ข้อมูลออเดอร์!CV1998)</f>
        <v/>
      </c>
      <c r="J1999" s="1" t="str">
        <f>IF(ข้อมูลออเดอร์!DD1998="","",ข้อมูลออเดอร์!DD1998)</f>
        <v/>
      </c>
      <c r="K1999" s="102" t="str">
        <f t="shared" si="346"/>
        <v/>
      </c>
      <c r="L1999" s="102" t="str">
        <f t="shared" si="347"/>
        <v/>
      </c>
      <c r="M1999" s="103" t="str">
        <f ca="1" t="shared" si="348"/>
        <v/>
      </c>
      <c r="N1999" s="103" t="str">
        <f ca="1" t="shared" si="349"/>
        <v/>
      </c>
      <c r="O1999" s="1" t="str">
        <f>IFERROR(VLOOKUP(D1999,ข้อมูลออเดอร์!A:EK,49,0),"")</f>
        <v/>
      </c>
      <c r="P1999" s="1" t="str">
        <f>IF(D1999="","",ข้อมูลออเดอร์!AX1998)</f>
        <v/>
      </c>
      <c r="Q1999" s="1" t="str">
        <f>IF(D1999="","",ข้อมูลออเดอร์!AX1998)</f>
        <v/>
      </c>
      <c r="R1999" s="1" t="str">
        <f t="shared" si="350"/>
        <v/>
      </c>
      <c r="S1999" s="1" t="str">
        <f>IF('ข้อมูลจังหวัด-อำเภอ'!C1998="","",'ข้อมูลจังหวัด-อำเภอ'!C1998)</f>
        <v/>
      </c>
      <c r="T1999" s="1" t="str">
        <f>IF('ข้อมูลจังหวัด-อำเภอ'!D1998="","",'ข้อมูลจังหวัด-อำเภอ'!D1998)</f>
        <v/>
      </c>
      <c r="U1999" s="1" t="str">
        <f>IFERROR(VLOOKUP(D1999,ข้อมูลออเดอร์!A:EK,46,0),"")</f>
        <v/>
      </c>
      <c r="V1999" s="1" t="str">
        <f>IFERROR(VLOOKUP(D1999,ข้อมูลออเดอร์!A:EK,46,0),"")</f>
        <v/>
      </c>
      <c r="W1999" s="1" t="str">
        <f>IFERROR(VLOOKUP(D1999,ข้อมูลออเดอร์!A:EK,48,0),"")</f>
        <v/>
      </c>
      <c r="X1999" s="1" t="str">
        <f t="shared" si="351"/>
        <v/>
      </c>
      <c r="Y1999" s="1"/>
      <c r="Z1999" s="1"/>
      <c r="AA1999" s="1" t="e">
        <f t="shared" si="352"/>
        <v>#N/A</v>
      </c>
      <c r="AB1999" s="1"/>
      <c r="AC1999" s="1"/>
      <c r="AD1999" s="1"/>
      <c r="AE1999" s="1" t="e">
        <f>IF(ข้อมูลน้ำหนักสินค้า!C1998="","",ข้อมูลน้ำหนักสินค้า!C1998)*J1999</f>
        <v>#VALUE!</v>
      </c>
    </row>
    <row r="2000" spans="1:31">
      <c r="A2000" s="1" t="str">
        <f t="shared" si="342"/>
        <v/>
      </c>
      <c r="B2000" s="1" t="str">
        <f t="shared" si="343"/>
        <v/>
      </c>
      <c r="C2000" s="1" t="str">
        <f t="shared" si="344"/>
        <v/>
      </c>
      <c r="D2000" s="1" t="str">
        <f>IF(ข้อมูลออเดอร์!A1999="","",ข้อมูลออเดอร์!A1999)</f>
        <v/>
      </c>
      <c r="E2000" s="1" t="str">
        <f>IFERROR(IF(VLOOKUP(D2000,ข้อมูลออเดอร์!A:BV,74,0)="Express delivery","NORMAL",IF(VLOOKUP(D2000,ข้อมูลออเดอร์!A:BV,74,0)="Lalamove","B2B_OFFLINE","")),"")</f>
        <v/>
      </c>
      <c r="F2000" s="1" t="str">
        <f t="shared" si="345"/>
        <v/>
      </c>
      <c r="G2000" s="1" t="str">
        <f>IF(ข้อมูลออเดอร์!CV1999="","",ข้อมูลออเดอร์!CV1999)</f>
        <v/>
      </c>
      <c r="H2000" s="1" t="str">
        <f>IF(ข้อมูลออเดอร์!CW1999="","",ข้อมูลออเดอร์!CW1999)</f>
        <v/>
      </c>
      <c r="I2000" s="1" t="str">
        <f>IF(ข้อมูลออเดอร์!CV1999="","",ข้อมูลออเดอร์!CV1999)</f>
        <v/>
      </c>
      <c r="J2000" s="1" t="str">
        <f>IF(ข้อมูลออเดอร์!DD1999="","",ข้อมูลออเดอร์!DD1999)</f>
        <v/>
      </c>
      <c r="K2000" s="102" t="str">
        <f t="shared" si="346"/>
        <v/>
      </c>
      <c r="L2000" s="102" t="str">
        <f t="shared" si="347"/>
        <v/>
      </c>
      <c r="M2000" s="103" t="str">
        <f ca="1" t="shared" si="348"/>
        <v/>
      </c>
      <c r="N2000" s="103" t="str">
        <f ca="1" t="shared" si="349"/>
        <v/>
      </c>
      <c r="O2000" s="1" t="str">
        <f>IFERROR(VLOOKUP(D2000,ข้อมูลออเดอร์!A:EK,49,0),"")</f>
        <v/>
      </c>
      <c r="P2000" s="1" t="str">
        <f>IF(D2000="","",ข้อมูลออเดอร์!AX1999)</f>
        <v/>
      </c>
      <c r="Q2000" s="1" t="str">
        <f>IF(D2000="","",ข้อมูลออเดอร์!AX1999)</f>
        <v/>
      </c>
      <c r="R2000" s="1" t="str">
        <f t="shared" si="350"/>
        <v/>
      </c>
      <c r="S2000" s="1" t="str">
        <f>IF('ข้อมูลจังหวัด-อำเภอ'!C1999="","",'ข้อมูลจังหวัด-อำเภอ'!C1999)</f>
        <v/>
      </c>
      <c r="T2000" s="1" t="str">
        <f>IF('ข้อมูลจังหวัด-อำเภอ'!D1999="","",'ข้อมูลจังหวัด-อำเภอ'!D1999)</f>
        <v/>
      </c>
      <c r="U2000" s="1" t="str">
        <f>IFERROR(VLOOKUP(D2000,ข้อมูลออเดอร์!A:EK,46,0),"")</f>
        <v/>
      </c>
      <c r="V2000" s="1" t="str">
        <f>IFERROR(VLOOKUP(D2000,ข้อมูลออเดอร์!A:EK,46,0),"")</f>
        <v/>
      </c>
      <c r="W2000" s="1" t="str">
        <f>IFERROR(VLOOKUP(D2000,ข้อมูลออเดอร์!A:EK,48,0),"")</f>
        <v/>
      </c>
      <c r="X2000" s="1" t="str">
        <f t="shared" si="351"/>
        <v/>
      </c>
      <c r="Y2000" s="1"/>
      <c r="Z2000" s="1"/>
      <c r="AA2000" s="1" t="e">
        <f t="shared" si="352"/>
        <v>#N/A</v>
      </c>
      <c r="AB2000" s="1"/>
      <c r="AC2000" s="1"/>
      <c r="AD2000" s="1"/>
      <c r="AE2000" s="1" t="e">
        <f>IF(ข้อมูลน้ำหนักสินค้า!C1999="","",ข้อมูลน้ำหนักสินค้า!C1999)*J2000</f>
        <v>#VALUE!</v>
      </c>
    </row>
    <row r="2001" spans="1:31">
      <c r="A2001" s="1" t="str">
        <f t="shared" si="342"/>
        <v/>
      </c>
      <c r="B2001" s="1" t="str">
        <f t="shared" si="343"/>
        <v/>
      </c>
      <c r="C2001" s="1" t="str">
        <f t="shared" si="344"/>
        <v/>
      </c>
      <c r="D2001" s="1" t="str">
        <f>IF(ข้อมูลออเดอร์!A2000="","",ข้อมูลออเดอร์!A2000)</f>
        <v/>
      </c>
      <c r="E2001" s="1" t="str">
        <f>IFERROR(IF(VLOOKUP(D2001,ข้อมูลออเดอร์!A:BV,74,0)="Express delivery","NORMAL",IF(VLOOKUP(D2001,ข้อมูลออเดอร์!A:BV,74,0)="Lalamove","B2B_OFFLINE","")),"")</f>
        <v/>
      </c>
      <c r="F2001" s="1" t="str">
        <f t="shared" si="345"/>
        <v/>
      </c>
      <c r="G2001" s="1" t="str">
        <f>IF(ข้อมูลออเดอร์!CV2000="","",ข้อมูลออเดอร์!CV2000)</f>
        <v/>
      </c>
      <c r="H2001" s="1" t="str">
        <f>IF(ข้อมูลออเดอร์!CW2000="","",ข้อมูลออเดอร์!CW2000)</f>
        <v/>
      </c>
      <c r="I2001" s="1" t="str">
        <f>IF(ข้อมูลออเดอร์!CV2000="","",ข้อมูลออเดอร์!CV2000)</f>
        <v/>
      </c>
      <c r="J2001" s="1" t="str">
        <f>IF(ข้อมูลออเดอร์!DD2000="","",ข้อมูลออเดอร์!DD2000)</f>
        <v/>
      </c>
      <c r="K2001" s="102" t="str">
        <f t="shared" si="346"/>
        <v/>
      </c>
      <c r="L2001" s="102" t="str">
        <f t="shared" si="347"/>
        <v/>
      </c>
      <c r="M2001" s="103" t="str">
        <f ca="1" t="shared" si="348"/>
        <v/>
      </c>
      <c r="N2001" s="103" t="str">
        <f ca="1" t="shared" si="349"/>
        <v/>
      </c>
      <c r="O2001" s="1" t="str">
        <f>IFERROR(VLOOKUP(D2001,ข้อมูลออเดอร์!A:EK,49,0),"")</f>
        <v/>
      </c>
      <c r="P2001" s="1" t="str">
        <f>IF(D2001="","",ข้อมูลออเดอร์!AX2000)</f>
        <v/>
      </c>
      <c r="Q2001" s="1" t="str">
        <f>IF(D2001="","",ข้อมูลออเดอร์!AX2000)</f>
        <v/>
      </c>
      <c r="R2001" s="1" t="str">
        <f t="shared" si="350"/>
        <v/>
      </c>
      <c r="S2001" s="1" t="str">
        <f>IF('ข้อมูลจังหวัด-อำเภอ'!C2000="","",'ข้อมูลจังหวัด-อำเภอ'!C2000)</f>
        <v/>
      </c>
      <c r="T2001" s="1" t="str">
        <f>IF('ข้อมูลจังหวัด-อำเภอ'!D2000="","",'ข้อมูลจังหวัด-อำเภอ'!D2000)</f>
        <v/>
      </c>
      <c r="U2001" s="1" t="str">
        <f>IFERROR(VLOOKUP(D2001,ข้อมูลออเดอร์!A:EK,46,0),"")</f>
        <v/>
      </c>
      <c r="V2001" s="1" t="str">
        <f>IFERROR(VLOOKUP(D2001,ข้อมูลออเดอร์!A:EK,46,0),"")</f>
        <v/>
      </c>
      <c r="W2001" s="1" t="str">
        <f>IFERROR(VLOOKUP(D2001,ข้อมูลออเดอร์!A:EK,48,0),"")</f>
        <v/>
      </c>
      <c r="X2001" s="1" t="str">
        <f t="shared" si="351"/>
        <v/>
      </c>
      <c r="Y2001" s="1"/>
      <c r="Z2001" s="1"/>
      <c r="AA2001" s="1" t="e">
        <f t="shared" si="352"/>
        <v>#N/A</v>
      </c>
      <c r="AB2001" s="1"/>
      <c r="AC2001" s="1"/>
      <c r="AD2001" s="1"/>
      <c r="AE2001" s="1" t="e">
        <f>IF(ข้อมูลน้ำหนักสินค้า!C2000="","",ข้อมูลน้ำหนักสินค้า!C2000)*J2001</f>
        <v>#VALUE!</v>
      </c>
    </row>
    <row r="2002" spans="1:31">
      <c r="A2002" s="1" t="str">
        <f t="shared" si="342"/>
        <v/>
      </c>
      <c r="B2002" s="1" t="str">
        <f t="shared" si="343"/>
        <v/>
      </c>
      <c r="C2002" s="1" t="str">
        <f t="shared" si="344"/>
        <v/>
      </c>
      <c r="D2002" s="1" t="str">
        <f>IF(ข้อมูลออเดอร์!A2001="","",ข้อมูลออเดอร์!A2001)</f>
        <v/>
      </c>
      <c r="E2002" s="1" t="str">
        <f>IFERROR(IF(VLOOKUP(D2002,ข้อมูลออเดอร์!A:BV,74,0)="Express delivery","NORMAL",IF(VLOOKUP(D2002,ข้อมูลออเดอร์!A:BV,74,0)="Lalamove","B2B_OFFLINE","")),"")</f>
        <v/>
      </c>
      <c r="F2002" s="1" t="str">
        <f t="shared" si="345"/>
        <v/>
      </c>
      <c r="G2002" s="1" t="str">
        <f>IF(ข้อมูลออเดอร์!CV2001="","",ข้อมูลออเดอร์!CV2001)</f>
        <v/>
      </c>
      <c r="H2002" s="1" t="str">
        <f>IF(ข้อมูลออเดอร์!CW2001="","",ข้อมูลออเดอร์!CW2001)</f>
        <v/>
      </c>
      <c r="I2002" s="1" t="str">
        <f>IF(ข้อมูลออเดอร์!CV2001="","",ข้อมูลออเดอร์!CV2001)</f>
        <v/>
      </c>
      <c r="J2002" s="1" t="str">
        <f>IF(ข้อมูลออเดอร์!DD2001="","",ข้อมูลออเดอร์!DD2001)</f>
        <v/>
      </c>
      <c r="K2002" s="102" t="str">
        <f t="shared" si="346"/>
        <v/>
      </c>
      <c r="L2002" s="102" t="str">
        <f t="shared" si="347"/>
        <v/>
      </c>
      <c r="M2002" s="103" t="str">
        <f ca="1" t="shared" si="348"/>
        <v/>
      </c>
      <c r="N2002" s="103" t="str">
        <f ca="1" t="shared" si="349"/>
        <v/>
      </c>
      <c r="O2002" s="1" t="str">
        <f>IFERROR(VLOOKUP(D2002,ข้อมูลออเดอร์!A:EK,49,0),"")</f>
        <v/>
      </c>
      <c r="P2002" s="1" t="str">
        <f>IF(D2002="","",ข้อมูลออเดอร์!AX2001)</f>
        <v/>
      </c>
      <c r="Q2002" s="1" t="str">
        <f>IF(D2002="","",ข้อมูลออเดอร์!AX2001)</f>
        <v/>
      </c>
      <c r="R2002" s="1" t="str">
        <f t="shared" si="350"/>
        <v/>
      </c>
      <c r="S2002" s="1" t="str">
        <f>IF('ข้อมูลจังหวัด-อำเภอ'!C2001="","",'ข้อมูลจังหวัด-อำเภอ'!C2001)</f>
        <v/>
      </c>
      <c r="T2002" s="1" t="str">
        <f>IF('ข้อมูลจังหวัด-อำเภอ'!D2001="","",'ข้อมูลจังหวัด-อำเภอ'!D2001)</f>
        <v/>
      </c>
      <c r="U2002" s="1" t="str">
        <f>IFERROR(VLOOKUP(D2002,ข้อมูลออเดอร์!A:EK,46,0),"")</f>
        <v/>
      </c>
      <c r="V2002" s="1" t="str">
        <f>IFERROR(VLOOKUP(D2002,ข้อมูลออเดอร์!A:EK,46,0),"")</f>
        <v/>
      </c>
      <c r="W2002" s="1" t="str">
        <f>IFERROR(VLOOKUP(D2002,ข้อมูลออเดอร์!A:EK,48,0),"")</f>
        <v/>
      </c>
      <c r="X2002" s="1" t="str">
        <f t="shared" si="351"/>
        <v/>
      </c>
      <c r="Y2002" s="1"/>
      <c r="Z2002" s="1"/>
      <c r="AA2002" s="1" t="e">
        <f t="shared" si="352"/>
        <v>#N/A</v>
      </c>
      <c r="AB2002" s="1"/>
      <c r="AC2002" s="1"/>
      <c r="AD2002" s="1"/>
      <c r="AE2002" s="1" t="e">
        <f>IF(ข้อมูลน้ำหนักสินค้า!C2001="","",ข้อมูลน้ำหนักสินค้า!C2001)*J2002</f>
        <v>#VALUE!</v>
      </c>
    </row>
    <row r="2003" spans="1:31">
      <c r="A2003" s="1" t="str">
        <f t="shared" si="342"/>
        <v/>
      </c>
      <c r="B2003" s="1" t="str">
        <f t="shared" si="343"/>
        <v/>
      </c>
      <c r="C2003" s="1" t="str">
        <f t="shared" si="344"/>
        <v/>
      </c>
      <c r="D2003" s="1" t="str">
        <f>IF(ข้อมูลออเดอร์!A2002="","",ข้อมูลออเดอร์!A2002)</f>
        <v/>
      </c>
      <c r="E2003" s="1" t="str">
        <f>IFERROR(IF(VLOOKUP(D2003,ข้อมูลออเดอร์!A:BV,74,0)="Express delivery","NORMAL",IF(VLOOKUP(D2003,ข้อมูลออเดอร์!A:BV,74,0)="Lalamove","B2B_OFFLINE","")),"")</f>
        <v/>
      </c>
      <c r="F2003" s="1" t="str">
        <f t="shared" si="345"/>
        <v/>
      </c>
      <c r="G2003" s="1" t="str">
        <f>IF(ข้อมูลออเดอร์!CV2002="","",ข้อมูลออเดอร์!CV2002)</f>
        <v/>
      </c>
      <c r="H2003" s="1" t="str">
        <f>IF(ข้อมูลออเดอร์!CW2002="","",ข้อมูลออเดอร์!CW2002)</f>
        <v/>
      </c>
      <c r="I2003" s="1" t="str">
        <f>IF(ข้อมูลออเดอร์!CV2002="","",ข้อมูลออเดอร์!CV2002)</f>
        <v/>
      </c>
      <c r="J2003" s="1" t="str">
        <f>IF(ข้อมูลออเดอร์!DD2002="","",ข้อมูลออเดอร์!DD2002)</f>
        <v/>
      </c>
      <c r="K2003" s="102" t="str">
        <f t="shared" si="346"/>
        <v/>
      </c>
      <c r="L2003" s="102" t="str">
        <f t="shared" si="347"/>
        <v/>
      </c>
      <c r="M2003" s="103" t="str">
        <f ca="1" t="shared" si="348"/>
        <v/>
      </c>
      <c r="N2003" s="103" t="str">
        <f ca="1" t="shared" si="349"/>
        <v/>
      </c>
      <c r="O2003" s="1" t="str">
        <f>IFERROR(VLOOKUP(D2003,ข้อมูลออเดอร์!A:EK,49,0),"")</f>
        <v/>
      </c>
      <c r="P2003" s="1" t="str">
        <f>IF(D2003="","",ข้อมูลออเดอร์!AX2002)</f>
        <v/>
      </c>
      <c r="Q2003" s="1" t="str">
        <f>IF(D2003="","",ข้อมูลออเดอร์!AX2002)</f>
        <v/>
      </c>
      <c r="R2003" s="1" t="str">
        <f t="shared" si="350"/>
        <v/>
      </c>
      <c r="S2003" s="1" t="str">
        <f>IF('ข้อมูลจังหวัด-อำเภอ'!C2002="","",'ข้อมูลจังหวัด-อำเภอ'!C2002)</f>
        <v/>
      </c>
      <c r="T2003" s="1" t="str">
        <f>IF('ข้อมูลจังหวัด-อำเภอ'!D2002="","",'ข้อมูลจังหวัด-อำเภอ'!D2002)</f>
        <v/>
      </c>
      <c r="U2003" s="1" t="str">
        <f>IFERROR(VLOOKUP(D2003,ข้อมูลออเดอร์!A:EK,46,0),"")</f>
        <v/>
      </c>
      <c r="V2003" s="1" t="str">
        <f>IFERROR(VLOOKUP(D2003,ข้อมูลออเดอร์!A:EK,46,0),"")</f>
        <v/>
      </c>
      <c r="W2003" s="1" t="str">
        <f>IFERROR(VLOOKUP(D2003,ข้อมูลออเดอร์!A:EK,48,0),"")</f>
        <v/>
      </c>
      <c r="X2003" s="1" t="str">
        <f t="shared" si="351"/>
        <v/>
      </c>
      <c r="Y2003" s="1"/>
      <c r="Z2003" s="1"/>
      <c r="AA2003" s="1" t="e">
        <f t="shared" si="352"/>
        <v>#N/A</v>
      </c>
      <c r="AB2003" s="1"/>
      <c r="AC2003" s="1"/>
      <c r="AD2003" s="1"/>
      <c r="AE2003" s="1" t="e">
        <f>IF(ข้อมูลน้ำหนักสินค้า!C2002="","",ข้อมูลน้ำหนักสินค้า!C2002)*J2003</f>
        <v>#VALUE!</v>
      </c>
    </row>
    <row r="2004" spans="1:31">
      <c r="A2004" s="1" t="str">
        <f t="shared" si="342"/>
        <v/>
      </c>
      <c r="B2004" s="1" t="str">
        <f t="shared" si="343"/>
        <v/>
      </c>
      <c r="C2004" s="1" t="str">
        <f t="shared" si="344"/>
        <v/>
      </c>
      <c r="D2004" s="1" t="str">
        <f>IF(ข้อมูลออเดอร์!A2003="","",ข้อมูลออเดอร์!A2003)</f>
        <v/>
      </c>
      <c r="E2004" s="1" t="str">
        <f>IFERROR(IF(VLOOKUP(D2004,ข้อมูลออเดอร์!A:BV,74,0)="Express delivery","NORMAL",IF(VLOOKUP(D2004,ข้อมูลออเดอร์!A:BV,74,0)="Lalamove","B2B_OFFLINE","")),"")</f>
        <v/>
      </c>
      <c r="F2004" s="1" t="str">
        <f t="shared" si="345"/>
        <v/>
      </c>
      <c r="G2004" s="1" t="str">
        <f>IF(ข้อมูลออเดอร์!CV2003="","",ข้อมูลออเดอร์!CV2003)</f>
        <v/>
      </c>
      <c r="H2004" s="1" t="str">
        <f>IF(ข้อมูลออเดอร์!CW2003="","",ข้อมูลออเดอร์!CW2003)</f>
        <v/>
      </c>
      <c r="I2004" s="1" t="str">
        <f>IF(ข้อมูลออเดอร์!CV2003="","",ข้อมูลออเดอร์!CV2003)</f>
        <v/>
      </c>
      <c r="J2004" s="1" t="str">
        <f>IF(ข้อมูลออเดอร์!DD2003="","",ข้อมูลออเดอร์!DD2003)</f>
        <v/>
      </c>
      <c r="K2004" s="102" t="str">
        <f t="shared" si="346"/>
        <v/>
      </c>
      <c r="L2004" s="102" t="str">
        <f t="shared" si="347"/>
        <v/>
      </c>
      <c r="M2004" s="103" t="str">
        <f ca="1" t="shared" si="348"/>
        <v/>
      </c>
      <c r="N2004" s="103" t="str">
        <f ca="1" t="shared" si="349"/>
        <v/>
      </c>
      <c r="O2004" s="1" t="str">
        <f>IFERROR(VLOOKUP(D2004,ข้อมูลออเดอร์!A:EK,49,0),"")</f>
        <v/>
      </c>
      <c r="P2004" s="1" t="str">
        <f>IF(D2004="","",ข้อมูลออเดอร์!AX2003)</f>
        <v/>
      </c>
      <c r="Q2004" s="1" t="str">
        <f>IF(D2004="","",ข้อมูลออเดอร์!AX2003)</f>
        <v/>
      </c>
      <c r="R2004" s="1" t="str">
        <f t="shared" si="350"/>
        <v/>
      </c>
      <c r="S2004" s="1" t="str">
        <f>IF('ข้อมูลจังหวัด-อำเภอ'!C2003="","",'ข้อมูลจังหวัด-อำเภอ'!C2003)</f>
        <v/>
      </c>
      <c r="T2004" s="1" t="str">
        <f>IF('ข้อมูลจังหวัด-อำเภอ'!D2003="","",'ข้อมูลจังหวัด-อำเภอ'!D2003)</f>
        <v/>
      </c>
      <c r="U2004" s="1" t="str">
        <f>IFERROR(VLOOKUP(D2004,ข้อมูลออเดอร์!A:EK,46,0),"")</f>
        <v/>
      </c>
      <c r="V2004" s="1" t="str">
        <f>IFERROR(VLOOKUP(D2004,ข้อมูลออเดอร์!A:EK,46,0),"")</f>
        <v/>
      </c>
      <c r="W2004" s="1" t="str">
        <f>IFERROR(VLOOKUP(D2004,ข้อมูลออเดอร์!A:EK,48,0),"")</f>
        <v/>
      </c>
      <c r="X2004" s="1" t="str">
        <f t="shared" si="351"/>
        <v/>
      </c>
      <c r="Y2004" s="1"/>
      <c r="Z2004" s="1"/>
      <c r="AA2004" s="1" t="e">
        <f t="shared" si="352"/>
        <v>#N/A</v>
      </c>
      <c r="AB2004" s="1"/>
      <c r="AC2004" s="1"/>
      <c r="AD2004" s="1"/>
      <c r="AE2004" s="1" t="e">
        <f>IF(ข้อมูลน้ำหนักสินค้า!C2003="","",ข้อมูลน้ำหนักสินค้า!C2003)*J2004</f>
        <v>#VALUE!</v>
      </c>
    </row>
    <row r="2005" spans="1:31">
      <c r="A2005" s="1" t="str">
        <f t="shared" si="342"/>
        <v/>
      </c>
      <c r="B2005" s="1" t="str">
        <f t="shared" si="343"/>
        <v/>
      </c>
      <c r="C2005" s="1" t="str">
        <f t="shared" si="344"/>
        <v/>
      </c>
      <c r="D2005" s="1" t="str">
        <f>IF(ข้อมูลออเดอร์!A2004="","",ข้อมูลออเดอร์!A2004)</f>
        <v/>
      </c>
      <c r="E2005" s="1" t="str">
        <f>IFERROR(IF(VLOOKUP(D2005,ข้อมูลออเดอร์!A:BV,74,0)="Express delivery","NORMAL",IF(VLOOKUP(D2005,ข้อมูลออเดอร์!A:BV,74,0)="Lalamove","B2B_OFFLINE","")),"")</f>
        <v/>
      </c>
      <c r="F2005" s="1" t="str">
        <f t="shared" si="345"/>
        <v/>
      </c>
      <c r="G2005" s="1" t="str">
        <f>IF(ข้อมูลออเดอร์!CV2004="","",ข้อมูลออเดอร์!CV2004)</f>
        <v/>
      </c>
      <c r="H2005" s="1" t="str">
        <f>IF(ข้อมูลออเดอร์!CW2004="","",ข้อมูลออเดอร์!CW2004)</f>
        <v/>
      </c>
      <c r="I2005" s="1" t="str">
        <f>IF(ข้อมูลออเดอร์!CV2004="","",ข้อมูลออเดอร์!CV2004)</f>
        <v/>
      </c>
      <c r="J2005" s="1" t="str">
        <f>IF(ข้อมูลออเดอร์!DD2004="","",ข้อมูลออเดอร์!DD2004)</f>
        <v/>
      </c>
      <c r="K2005" s="102" t="str">
        <f t="shared" si="346"/>
        <v/>
      </c>
      <c r="L2005" s="102" t="str">
        <f t="shared" si="347"/>
        <v/>
      </c>
      <c r="M2005" s="103" t="str">
        <f ca="1" t="shared" si="348"/>
        <v/>
      </c>
      <c r="N2005" s="103" t="str">
        <f ca="1" t="shared" si="349"/>
        <v/>
      </c>
      <c r="O2005" s="1" t="str">
        <f>IFERROR(VLOOKUP(D2005,ข้อมูลออเดอร์!A:EK,49,0),"")</f>
        <v/>
      </c>
      <c r="P2005" s="1" t="str">
        <f>IF(D2005="","",ข้อมูลออเดอร์!AX2004)</f>
        <v/>
      </c>
      <c r="Q2005" s="1" t="str">
        <f>IF(D2005="","",ข้อมูลออเดอร์!AX2004)</f>
        <v/>
      </c>
      <c r="R2005" s="1" t="str">
        <f t="shared" si="350"/>
        <v/>
      </c>
      <c r="S2005" s="1" t="str">
        <f>IF('ข้อมูลจังหวัด-อำเภอ'!C2004="","",'ข้อมูลจังหวัด-อำเภอ'!C2004)</f>
        <v/>
      </c>
      <c r="T2005" s="1" t="str">
        <f>IF('ข้อมูลจังหวัด-อำเภอ'!D2004="","",'ข้อมูลจังหวัด-อำเภอ'!D2004)</f>
        <v/>
      </c>
      <c r="U2005" s="1" t="str">
        <f>IFERROR(VLOOKUP(D2005,ข้อมูลออเดอร์!A:EK,46,0),"")</f>
        <v/>
      </c>
      <c r="V2005" s="1" t="str">
        <f>IFERROR(VLOOKUP(D2005,ข้อมูลออเดอร์!A:EK,46,0),"")</f>
        <v/>
      </c>
      <c r="W2005" s="1" t="str">
        <f>IFERROR(VLOOKUP(D2005,ข้อมูลออเดอร์!A:EK,48,0),"")</f>
        <v/>
      </c>
      <c r="X2005" s="1" t="str">
        <f t="shared" si="351"/>
        <v/>
      </c>
      <c r="Y2005" s="1"/>
      <c r="Z2005" s="1"/>
      <c r="AA2005" s="1" t="e">
        <f t="shared" si="352"/>
        <v>#N/A</v>
      </c>
      <c r="AB2005" s="1"/>
      <c r="AC2005" s="1"/>
      <c r="AD2005" s="1"/>
      <c r="AE2005" s="1" t="e">
        <f>IF(ข้อมูลน้ำหนักสินค้า!C2004="","",ข้อมูลน้ำหนักสินค้า!C2004)*J2005</f>
        <v>#VALUE!</v>
      </c>
    </row>
    <row r="2006" spans="1:31">
      <c r="A2006" s="1" t="str">
        <f t="shared" si="342"/>
        <v/>
      </c>
      <c r="B2006" s="1" t="str">
        <f t="shared" si="343"/>
        <v/>
      </c>
      <c r="C2006" s="1" t="str">
        <f t="shared" si="344"/>
        <v/>
      </c>
      <c r="D2006" s="1" t="str">
        <f>IF(ข้อมูลออเดอร์!A2005="","",ข้อมูลออเดอร์!A2005)</f>
        <v/>
      </c>
      <c r="E2006" s="1" t="str">
        <f>IFERROR(IF(VLOOKUP(D2006,ข้อมูลออเดอร์!A:BV,74,0)="Express delivery","NORMAL",IF(VLOOKUP(D2006,ข้อมูลออเดอร์!A:BV,74,0)="Lalamove","B2B_OFFLINE","")),"")</f>
        <v/>
      </c>
      <c r="F2006" s="1" t="str">
        <f t="shared" si="345"/>
        <v/>
      </c>
      <c r="G2006" s="1" t="str">
        <f>IF(ข้อมูลออเดอร์!CV2005="","",ข้อมูลออเดอร์!CV2005)</f>
        <v/>
      </c>
      <c r="H2006" s="1" t="str">
        <f>IF(ข้อมูลออเดอร์!CW2005="","",ข้อมูลออเดอร์!CW2005)</f>
        <v/>
      </c>
      <c r="I2006" s="1" t="str">
        <f>IF(ข้อมูลออเดอร์!CV2005="","",ข้อมูลออเดอร์!CV2005)</f>
        <v/>
      </c>
      <c r="J2006" s="1" t="str">
        <f>IF(ข้อมูลออเดอร์!DD2005="","",ข้อมูลออเดอร์!DD2005)</f>
        <v/>
      </c>
      <c r="K2006" s="102" t="str">
        <f t="shared" si="346"/>
        <v/>
      </c>
      <c r="L2006" s="102" t="str">
        <f t="shared" si="347"/>
        <v/>
      </c>
      <c r="M2006" s="103" t="str">
        <f ca="1" t="shared" si="348"/>
        <v/>
      </c>
      <c r="N2006" s="103" t="str">
        <f ca="1" t="shared" si="349"/>
        <v/>
      </c>
      <c r="O2006" s="1" t="str">
        <f>IFERROR(VLOOKUP(D2006,ข้อมูลออเดอร์!A:EK,49,0),"")</f>
        <v/>
      </c>
      <c r="P2006" s="1" t="str">
        <f>IF(D2006="","",ข้อมูลออเดอร์!AX2005)</f>
        <v/>
      </c>
      <c r="Q2006" s="1" t="str">
        <f>IF(D2006="","",ข้อมูลออเดอร์!AX2005)</f>
        <v/>
      </c>
      <c r="R2006" s="1" t="str">
        <f t="shared" si="350"/>
        <v/>
      </c>
      <c r="S2006" s="1" t="str">
        <f>IF('ข้อมูลจังหวัด-อำเภอ'!C2005="","",'ข้อมูลจังหวัด-อำเภอ'!C2005)</f>
        <v/>
      </c>
      <c r="T2006" s="1" t="str">
        <f>IF('ข้อมูลจังหวัด-อำเภอ'!D2005="","",'ข้อมูลจังหวัด-อำเภอ'!D2005)</f>
        <v/>
      </c>
      <c r="U2006" s="1" t="str">
        <f>IFERROR(VLOOKUP(D2006,ข้อมูลออเดอร์!A:EK,46,0),"")</f>
        <v/>
      </c>
      <c r="V2006" s="1" t="str">
        <f>IFERROR(VLOOKUP(D2006,ข้อมูลออเดอร์!A:EK,46,0),"")</f>
        <v/>
      </c>
      <c r="W2006" s="1" t="str">
        <f>IFERROR(VLOOKUP(D2006,ข้อมูลออเดอร์!A:EK,48,0),"")</f>
        <v/>
      </c>
      <c r="X2006" s="1" t="str">
        <f t="shared" si="351"/>
        <v/>
      </c>
      <c r="Y2006" s="1"/>
      <c r="Z2006" s="1"/>
      <c r="AA2006" s="1" t="e">
        <f t="shared" si="352"/>
        <v>#N/A</v>
      </c>
      <c r="AB2006" s="1"/>
      <c r="AC2006" s="1"/>
      <c r="AD2006" s="1"/>
      <c r="AE2006" s="1" t="e">
        <f>IF(ข้อมูลน้ำหนักสินค้า!C2005="","",ข้อมูลน้ำหนักสินค้า!C2005)*J2006</f>
        <v>#VALUE!</v>
      </c>
    </row>
    <row r="2007" spans="1:31">
      <c r="A2007" s="1" t="str">
        <f t="shared" si="342"/>
        <v/>
      </c>
      <c r="B2007" s="1" t="str">
        <f t="shared" si="343"/>
        <v/>
      </c>
      <c r="C2007" s="1" t="str">
        <f t="shared" si="344"/>
        <v/>
      </c>
      <c r="D2007" s="1" t="str">
        <f>IF(ข้อมูลออเดอร์!A2006="","",ข้อมูลออเดอร์!A2006)</f>
        <v/>
      </c>
      <c r="E2007" s="1" t="str">
        <f>IFERROR(IF(VLOOKUP(D2007,ข้อมูลออเดอร์!A:BV,74,0)="Express delivery","NORMAL",IF(VLOOKUP(D2007,ข้อมูลออเดอร์!A:BV,74,0)="Lalamove","B2B_OFFLINE","")),"")</f>
        <v/>
      </c>
      <c r="F2007" s="1" t="str">
        <f t="shared" si="345"/>
        <v/>
      </c>
      <c r="G2007" s="1" t="str">
        <f>IF(ข้อมูลออเดอร์!CV2006="","",ข้อมูลออเดอร์!CV2006)</f>
        <v/>
      </c>
      <c r="H2007" s="1" t="str">
        <f>IF(ข้อมูลออเดอร์!CW2006="","",ข้อมูลออเดอร์!CW2006)</f>
        <v/>
      </c>
      <c r="I2007" s="1" t="str">
        <f>IF(ข้อมูลออเดอร์!CV2006="","",ข้อมูลออเดอร์!CV2006)</f>
        <v/>
      </c>
      <c r="J2007" s="1" t="str">
        <f>IF(ข้อมูลออเดอร์!DD2006="","",ข้อมูลออเดอร์!DD2006)</f>
        <v/>
      </c>
      <c r="K2007" s="102" t="str">
        <f t="shared" si="346"/>
        <v/>
      </c>
      <c r="L2007" s="102" t="str">
        <f t="shared" si="347"/>
        <v/>
      </c>
      <c r="M2007" s="103" t="str">
        <f ca="1" t="shared" si="348"/>
        <v/>
      </c>
      <c r="N2007" s="103" t="str">
        <f ca="1" t="shared" si="349"/>
        <v/>
      </c>
      <c r="O2007" s="1" t="str">
        <f>IFERROR(VLOOKUP(D2007,ข้อมูลออเดอร์!A:EK,49,0),"")</f>
        <v/>
      </c>
      <c r="P2007" s="1" t="str">
        <f>IF(D2007="","",ข้อมูลออเดอร์!AX2006)</f>
        <v/>
      </c>
      <c r="Q2007" s="1" t="str">
        <f>IF(D2007="","",ข้อมูลออเดอร์!AX2006)</f>
        <v/>
      </c>
      <c r="R2007" s="1" t="str">
        <f t="shared" si="350"/>
        <v/>
      </c>
      <c r="S2007" s="1" t="str">
        <f>IF('ข้อมูลจังหวัด-อำเภอ'!C2006="","",'ข้อมูลจังหวัด-อำเภอ'!C2006)</f>
        <v/>
      </c>
      <c r="T2007" s="1" t="str">
        <f>IF('ข้อมูลจังหวัด-อำเภอ'!D2006="","",'ข้อมูลจังหวัด-อำเภอ'!D2006)</f>
        <v/>
      </c>
      <c r="U2007" s="1" t="str">
        <f>IFERROR(VLOOKUP(D2007,ข้อมูลออเดอร์!A:EK,46,0),"")</f>
        <v/>
      </c>
      <c r="V2007" s="1" t="str">
        <f>IFERROR(VLOOKUP(D2007,ข้อมูลออเดอร์!A:EK,46,0),"")</f>
        <v/>
      </c>
      <c r="W2007" s="1" t="str">
        <f>IFERROR(VLOOKUP(D2007,ข้อมูลออเดอร์!A:EK,48,0),"")</f>
        <v/>
      </c>
      <c r="X2007" s="1" t="str">
        <f t="shared" si="351"/>
        <v/>
      </c>
      <c r="Y2007" s="1"/>
      <c r="Z2007" s="1"/>
      <c r="AA2007" s="1" t="e">
        <f t="shared" si="352"/>
        <v>#N/A</v>
      </c>
      <c r="AB2007" s="1"/>
      <c r="AC2007" s="1"/>
      <c r="AD2007" s="1"/>
      <c r="AE2007" s="1" t="e">
        <f>IF(ข้อมูลน้ำหนักสินค้า!C2006="","",ข้อมูลน้ำหนักสินค้า!C2006)*J2007</f>
        <v>#VALUE!</v>
      </c>
    </row>
    <row r="2008" spans="1:31">
      <c r="A2008" s="1" t="str">
        <f t="shared" si="342"/>
        <v/>
      </c>
      <c r="B2008" s="1" t="str">
        <f t="shared" si="343"/>
        <v/>
      </c>
      <c r="C2008" s="1" t="str">
        <f t="shared" si="344"/>
        <v/>
      </c>
      <c r="D2008" s="1" t="str">
        <f>IF(ข้อมูลออเดอร์!A2007="","",ข้อมูลออเดอร์!A2007)</f>
        <v/>
      </c>
      <c r="E2008" s="1" t="str">
        <f>IFERROR(IF(VLOOKUP(D2008,ข้อมูลออเดอร์!A:BV,74,0)="Express delivery","NORMAL",IF(VLOOKUP(D2008,ข้อมูลออเดอร์!A:BV,74,0)="Lalamove","B2B_OFFLINE","")),"")</f>
        <v/>
      </c>
      <c r="F2008" s="1" t="str">
        <f t="shared" si="345"/>
        <v/>
      </c>
      <c r="G2008" s="1" t="str">
        <f>IF(ข้อมูลออเดอร์!CV2007="","",ข้อมูลออเดอร์!CV2007)</f>
        <v/>
      </c>
      <c r="H2008" s="1" t="str">
        <f>IF(ข้อมูลออเดอร์!CW2007="","",ข้อมูลออเดอร์!CW2007)</f>
        <v/>
      </c>
      <c r="I2008" s="1" t="str">
        <f>IF(ข้อมูลออเดอร์!CV2007="","",ข้อมูลออเดอร์!CV2007)</f>
        <v/>
      </c>
      <c r="J2008" s="1" t="str">
        <f>IF(ข้อมูลออเดอร์!DD2007="","",ข้อมูลออเดอร์!DD2007)</f>
        <v/>
      </c>
      <c r="K2008" s="102" t="str">
        <f t="shared" si="346"/>
        <v/>
      </c>
      <c r="L2008" s="102" t="str">
        <f t="shared" si="347"/>
        <v/>
      </c>
      <c r="M2008" s="103" t="str">
        <f ca="1" t="shared" si="348"/>
        <v/>
      </c>
      <c r="N2008" s="103" t="str">
        <f ca="1" t="shared" si="349"/>
        <v/>
      </c>
      <c r="O2008" s="1" t="str">
        <f>IFERROR(VLOOKUP(D2008,ข้อมูลออเดอร์!A:EK,49,0),"")</f>
        <v/>
      </c>
      <c r="P2008" s="1" t="str">
        <f>IF(D2008="","",ข้อมูลออเดอร์!AX2007)</f>
        <v/>
      </c>
      <c r="Q2008" s="1" t="str">
        <f>IF(D2008="","",ข้อมูลออเดอร์!AX2007)</f>
        <v/>
      </c>
      <c r="R2008" s="1" t="str">
        <f t="shared" si="350"/>
        <v/>
      </c>
      <c r="S2008" s="1" t="str">
        <f>IF('ข้อมูลจังหวัด-อำเภอ'!C2007="","",'ข้อมูลจังหวัด-อำเภอ'!C2007)</f>
        <v/>
      </c>
      <c r="T2008" s="1" t="str">
        <f>IF('ข้อมูลจังหวัด-อำเภอ'!D2007="","",'ข้อมูลจังหวัด-อำเภอ'!D2007)</f>
        <v/>
      </c>
      <c r="U2008" s="1" t="str">
        <f>IFERROR(VLOOKUP(D2008,ข้อมูลออเดอร์!A:EK,46,0),"")</f>
        <v/>
      </c>
      <c r="V2008" s="1" t="str">
        <f>IFERROR(VLOOKUP(D2008,ข้อมูลออเดอร์!A:EK,46,0),"")</f>
        <v/>
      </c>
      <c r="W2008" s="1" t="str">
        <f>IFERROR(VLOOKUP(D2008,ข้อมูลออเดอร์!A:EK,48,0),"")</f>
        <v/>
      </c>
      <c r="X2008" s="1" t="str">
        <f t="shared" si="351"/>
        <v/>
      </c>
      <c r="Y2008" s="1"/>
      <c r="Z2008" s="1"/>
      <c r="AA2008" s="1" t="e">
        <f t="shared" si="352"/>
        <v>#N/A</v>
      </c>
      <c r="AB2008" s="1"/>
      <c r="AC2008" s="1"/>
      <c r="AD2008" s="1"/>
      <c r="AE2008" s="1" t="e">
        <f>IF(ข้อมูลน้ำหนักสินค้า!C2007="","",ข้อมูลน้ำหนักสินค้า!C2007)*J2008</f>
        <v>#VALUE!</v>
      </c>
    </row>
    <row r="2009" spans="1:31">
      <c r="A2009" s="1" t="str">
        <f t="shared" si="342"/>
        <v/>
      </c>
      <c r="B2009" s="1" t="str">
        <f t="shared" si="343"/>
        <v/>
      </c>
      <c r="C2009" s="1" t="str">
        <f t="shared" si="344"/>
        <v/>
      </c>
      <c r="D2009" s="1" t="str">
        <f>IF(ข้อมูลออเดอร์!A2008="","",ข้อมูลออเดอร์!A2008)</f>
        <v/>
      </c>
      <c r="E2009" s="1" t="str">
        <f>IFERROR(IF(VLOOKUP(D2009,ข้อมูลออเดอร์!A:BV,74,0)="Express delivery","NORMAL",IF(VLOOKUP(D2009,ข้อมูลออเดอร์!A:BV,74,0)="Lalamove","B2B_OFFLINE","")),"")</f>
        <v/>
      </c>
      <c r="F2009" s="1" t="str">
        <f t="shared" si="345"/>
        <v/>
      </c>
      <c r="G2009" s="1" t="str">
        <f>IF(ข้อมูลออเดอร์!CV2008="","",ข้อมูลออเดอร์!CV2008)</f>
        <v/>
      </c>
      <c r="H2009" s="1" t="str">
        <f>IF(ข้อมูลออเดอร์!CW2008="","",ข้อมูลออเดอร์!CW2008)</f>
        <v/>
      </c>
      <c r="I2009" s="1" t="str">
        <f>IF(ข้อมูลออเดอร์!CV2008="","",ข้อมูลออเดอร์!CV2008)</f>
        <v/>
      </c>
      <c r="J2009" s="1" t="str">
        <f>IF(ข้อมูลออเดอร์!DD2008="","",ข้อมูลออเดอร์!DD2008)</f>
        <v/>
      </c>
      <c r="K2009" s="102" t="str">
        <f t="shared" si="346"/>
        <v/>
      </c>
      <c r="L2009" s="102" t="str">
        <f t="shared" si="347"/>
        <v/>
      </c>
      <c r="M2009" s="103" t="str">
        <f ca="1" t="shared" si="348"/>
        <v/>
      </c>
      <c r="N2009" s="103" t="str">
        <f ca="1" t="shared" si="349"/>
        <v/>
      </c>
      <c r="O2009" s="1" t="str">
        <f>IFERROR(VLOOKUP(D2009,ข้อมูลออเดอร์!A:EK,49,0),"")</f>
        <v/>
      </c>
      <c r="P2009" s="1" t="str">
        <f>IF(D2009="","",ข้อมูลออเดอร์!AX2008)</f>
        <v/>
      </c>
      <c r="Q2009" s="1" t="str">
        <f>IF(D2009="","",ข้อมูลออเดอร์!AX2008)</f>
        <v/>
      </c>
      <c r="R2009" s="1" t="str">
        <f t="shared" si="350"/>
        <v/>
      </c>
      <c r="S2009" s="1" t="str">
        <f>IF('ข้อมูลจังหวัด-อำเภอ'!C2008="","",'ข้อมูลจังหวัด-อำเภอ'!C2008)</f>
        <v/>
      </c>
      <c r="T2009" s="1" t="str">
        <f>IF('ข้อมูลจังหวัด-อำเภอ'!D2008="","",'ข้อมูลจังหวัด-อำเภอ'!D2008)</f>
        <v/>
      </c>
      <c r="U2009" s="1" t="str">
        <f>IFERROR(VLOOKUP(D2009,ข้อมูลออเดอร์!A:EK,46,0),"")</f>
        <v/>
      </c>
      <c r="V2009" s="1" t="str">
        <f>IFERROR(VLOOKUP(D2009,ข้อมูลออเดอร์!A:EK,46,0),"")</f>
        <v/>
      </c>
      <c r="W2009" s="1" t="str">
        <f>IFERROR(VLOOKUP(D2009,ข้อมูลออเดอร์!A:EK,48,0),"")</f>
        <v/>
      </c>
      <c r="X2009" s="1" t="str">
        <f t="shared" si="351"/>
        <v/>
      </c>
      <c r="Y2009" s="1"/>
      <c r="Z2009" s="1"/>
      <c r="AA2009" s="1" t="e">
        <f t="shared" si="352"/>
        <v>#N/A</v>
      </c>
      <c r="AB2009" s="1"/>
      <c r="AC2009" s="1"/>
      <c r="AD2009" s="1"/>
      <c r="AE2009" s="1" t="e">
        <f>IF(ข้อมูลน้ำหนักสินค้า!C2008="","",ข้อมูลน้ำหนักสินค้า!C2008)*J2009</f>
        <v>#VALUE!</v>
      </c>
    </row>
    <row r="2010" spans="1:31">
      <c r="A2010" s="1" t="str">
        <f t="shared" si="342"/>
        <v/>
      </c>
      <c r="B2010" s="1" t="str">
        <f t="shared" si="343"/>
        <v/>
      </c>
      <c r="C2010" s="1" t="str">
        <f t="shared" si="344"/>
        <v/>
      </c>
      <c r="D2010" s="1" t="str">
        <f>IF(ข้อมูลออเดอร์!A2009="","",ข้อมูลออเดอร์!A2009)</f>
        <v/>
      </c>
      <c r="E2010" s="1" t="str">
        <f>IFERROR(IF(VLOOKUP(D2010,ข้อมูลออเดอร์!A:BV,74,0)="Express delivery","NORMAL",IF(VLOOKUP(D2010,ข้อมูลออเดอร์!A:BV,74,0)="Lalamove","B2B_OFFLINE","")),"")</f>
        <v/>
      </c>
      <c r="F2010" s="1" t="str">
        <f t="shared" si="345"/>
        <v/>
      </c>
      <c r="G2010" s="1" t="str">
        <f>IF(ข้อมูลออเดอร์!CV2009="","",ข้อมูลออเดอร์!CV2009)</f>
        <v/>
      </c>
      <c r="H2010" s="1" t="str">
        <f>IF(ข้อมูลออเดอร์!CW2009="","",ข้อมูลออเดอร์!CW2009)</f>
        <v/>
      </c>
      <c r="I2010" s="1" t="str">
        <f>IF(ข้อมูลออเดอร์!CV2009="","",ข้อมูลออเดอร์!CV2009)</f>
        <v/>
      </c>
      <c r="J2010" s="1" t="str">
        <f>IF(ข้อมูลออเดอร์!DD2009="","",ข้อมูลออเดอร์!DD2009)</f>
        <v/>
      </c>
      <c r="K2010" s="102" t="str">
        <f t="shared" si="346"/>
        <v/>
      </c>
      <c r="L2010" s="102" t="str">
        <f t="shared" si="347"/>
        <v/>
      </c>
      <c r="M2010" s="103" t="str">
        <f ca="1" t="shared" si="348"/>
        <v/>
      </c>
      <c r="N2010" s="103" t="str">
        <f ca="1" t="shared" si="349"/>
        <v/>
      </c>
      <c r="O2010" s="1" t="str">
        <f>IFERROR(VLOOKUP(D2010,ข้อมูลออเดอร์!A:EK,49,0),"")</f>
        <v/>
      </c>
      <c r="P2010" s="1" t="str">
        <f>IF(D2010="","",ข้อมูลออเดอร์!AX2009)</f>
        <v/>
      </c>
      <c r="Q2010" s="1" t="str">
        <f>IF(D2010="","",ข้อมูลออเดอร์!AX2009)</f>
        <v/>
      </c>
      <c r="R2010" s="1" t="str">
        <f t="shared" si="350"/>
        <v/>
      </c>
      <c r="S2010" s="1" t="str">
        <f>IF('ข้อมูลจังหวัด-อำเภอ'!C2009="","",'ข้อมูลจังหวัด-อำเภอ'!C2009)</f>
        <v/>
      </c>
      <c r="T2010" s="1" t="str">
        <f>IF('ข้อมูลจังหวัด-อำเภอ'!D2009="","",'ข้อมูลจังหวัด-อำเภอ'!D2009)</f>
        <v/>
      </c>
      <c r="U2010" s="1" t="str">
        <f>IFERROR(VLOOKUP(D2010,ข้อมูลออเดอร์!A:EK,46,0),"")</f>
        <v/>
      </c>
      <c r="V2010" s="1" t="str">
        <f>IFERROR(VLOOKUP(D2010,ข้อมูลออเดอร์!A:EK,46,0),"")</f>
        <v/>
      </c>
      <c r="W2010" s="1" t="str">
        <f>IFERROR(VLOOKUP(D2010,ข้อมูลออเดอร์!A:EK,48,0),"")</f>
        <v/>
      </c>
      <c r="X2010" s="1" t="str">
        <f t="shared" si="351"/>
        <v/>
      </c>
      <c r="Y2010" s="1"/>
      <c r="Z2010" s="1"/>
      <c r="AA2010" s="1" t="e">
        <f t="shared" si="352"/>
        <v>#N/A</v>
      </c>
      <c r="AB2010" s="1"/>
      <c r="AC2010" s="1"/>
      <c r="AD2010" s="1"/>
      <c r="AE2010" s="1" t="e">
        <f>IF(ข้อมูลน้ำหนักสินค้า!C2009="","",ข้อมูลน้ำหนักสินค้า!C2009)*J2010</f>
        <v>#VALUE!</v>
      </c>
    </row>
    <row r="2011" spans="1:31">
      <c r="A2011" s="1" t="str">
        <f t="shared" si="342"/>
        <v/>
      </c>
      <c r="B2011" s="1" t="str">
        <f t="shared" si="343"/>
        <v/>
      </c>
      <c r="C2011" s="1" t="str">
        <f t="shared" si="344"/>
        <v/>
      </c>
      <c r="D2011" s="1" t="str">
        <f>IF(ข้อมูลออเดอร์!A2010="","",ข้อมูลออเดอร์!A2010)</f>
        <v/>
      </c>
      <c r="E2011" s="1" t="str">
        <f>IFERROR(IF(VLOOKUP(D2011,ข้อมูลออเดอร์!A:BV,74,0)="Express delivery","NORMAL",IF(VLOOKUP(D2011,ข้อมูลออเดอร์!A:BV,74,0)="Lalamove","B2B_OFFLINE","")),"")</f>
        <v/>
      </c>
      <c r="F2011" s="1" t="str">
        <f t="shared" si="345"/>
        <v/>
      </c>
      <c r="G2011" s="1" t="str">
        <f>IF(ข้อมูลออเดอร์!CV2010="","",ข้อมูลออเดอร์!CV2010)</f>
        <v/>
      </c>
      <c r="H2011" s="1" t="str">
        <f>IF(ข้อมูลออเดอร์!CW2010="","",ข้อมูลออเดอร์!CW2010)</f>
        <v/>
      </c>
      <c r="I2011" s="1" t="str">
        <f>IF(ข้อมูลออเดอร์!CV2010="","",ข้อมูลออเดอร์!CV2010)</f>
        <v/>
      </c>
      <c r="J2011" s="1" t="str">
        <f>IF(ข้อมูลออเดอร์!DD2010="","",ข้อมูลออเดอร์!DD2010)</f>
        <v/>
      </c>
      <c r="K2011" s="102" t="str">
        <f t="shared" si="346"/>
        <v/>
      </c>
      <c r="L2011" s="102" t="str">
        <f t="shared" si="347"/>
        <v/>
      </c>
      <c r="M2011" s="103" t="str">
        <f ca="1" t="shared" si="348"/>
        <v/>
      </c>
      <c r="N2011" s="103" t="str">
        <f ca="1" t="shared" si="349"/>
        <v/>
      </c>
      <c r="O2011" s="1" t="str">
        <f>IFERROR(VLOOKUP(D2011,ข้อมูลออเดอร์!A:EK,49,0),"")</f>
        <v/>
      </c>
      <c r="P2011" s="1" t="str">
        <f>IF(D2011="","",ข้อมูลออเดอร์!AX2010)</f>
        <v/>
      </c>
      <c r="Q2011" s="1" t="str">
        <f>IF(D2011="","",ข้อมูลออเดอร์!AX2010)</f>
        <v/>
      </c>
      <c r="R2011" s="1" t="str">
        <f t="shared" si="350"/>
        <v/>
      </c>
      <c r="S2011" s="1" t="str">
        <f>IF('ข้อมูลจังหวัด-อำเภอ'!C2010="","",'ข้อมูลจังหวัด-อำเภอ'!C2010)</f>
        <v/>
      </c>
      <c r="T2011" s="1" t="str">
        <f>IF('ข้อมูลจังหวัด-อำเภอ'!D2010="","",'ข้อมูลจังหวัด-อำเภอ'!D2010)</f>
        <v/>
      </c>
      <c r="U2011" s="1" t="str">
        <f>IFERROR(VLOOKUP(D2011,ข้อมูลออเดอร์!A:EK,46,0),"")</f>
        <v/>
      </c>
      <c r="V2011" s="1" t="str">
        <f>IFERROR(VLOOKUP(D2011,ข้อมูลออเดอร์!A:EK,46,0),"")</f>
        <v/>
      </c>
      <c r="W2011" s="1" t="str">
        <f>IFERROR(VLOOKUP(D2011,ข้อมูลออเดอร์!A:EK,48,0),"")</f>
        <v/>
      </c>
      <c r="X2011" s="1" t="str">
        <f t="shared" si="351"/>
        <v/>
      </c>
      <c r="Y2011" s="1"/>
      <c r="Z2011" s="1"/>
      <c r="AA2011" s="1" t="e">
        <f t="shared" si="352"/>
        <v>#N/A</v>
      </c>
      <c r="AB2011" s="1"/>
      <c r="AC2011" s="1"/>
      <c r="AD2011" s="1"/>
      <c r="AE2011" s="1" t="e">
        <f>IF(ข้อมูลน้ำหนักสินค้า!C2010="","",ข้อมูลน้ำหนักสินค้า!C2010)*J2011</f>
        <v>#VALUE!</v>
      </c>
    </row>
    <row r="2012" spans="1:31">
      <c r="A2012" s="1" t="str">
        <f t="shared" si="342"/>
        <v/>
      </c>
      <c r="B2012" s="1" t="str">
        <f t="shared" si="343"/>
        <v/>
      </c>
      <c r="C2012" s="1" t="str">
        <f t="shared" si="344"/>
        <v/>
      </c>
      <c r="D2012" s="1" t="str">
        <f>IF(ข้อมูลออเดอร์!A2011="","",ข้อมูลออเดอร์!A2011)</f>
        <v/>
      </c>
      <c r="E2012" s="1" t="str">
        <f>IFERROR(IF(VLOOKUP(D2012,ข้อมูลออเดอร์!A:BV,74,0)="Express delivery","NORMAL",IF(VLOOKUP(D2012,ข้อมูลออเดอร์!A:BV,74,0)="Lalamove","B2B_OFFLINE","")),"")</f>
        <v/>
      </c>
      <c r="F2012" s="1" t="str">
        <f t="shared" si="345"/>
        <v/>
      </c>
      <c r="G2012" s="1" t="str">
        <f>IF(ข้อมูลออเดอร์!CV2011="","",ข้อมูลออเดอร์!CV2011)</f>
        <v/>
      </c>
      <c r="H2012" s="1" t="str">
        <f>IF(ข้อมูลออเดอร์!CW2011="","",ข้อมูลออเดอร์!CW2011)</f>
        <v/>
      </c>
      <c r="I2012" s="1" t="str">
        <f>IF(ข้อมูลออเดอร์!CV2011="","",ข้อมูลออเดอร์!CV2011)</f>
        <v/>
      </c>
      <c r="J2012" s="1" t="str">
        <f>IF(ข้อมูลออเดอร์!DD2011="","",ข้อมูลออเดอร์!DD2011)</f>
        <v/>
      </c>
      <c r="K2012" s="102" t="str">
        <f t="shared" si="346"/>
        <v/>
      </c>
      <c r="L2012" s="102" t="str">
        <f t="shared" si="347"/>
        <v/>
      </c>
      <c r="M2012" s="103" t="str">
        <f ca="1" t="shared" si="348"/>
        <v/>
      </c>
      <c r="N2012" s="103" t="str">
        <f ca="1" t="shared" si="349"/>
        <v/>
      </c>
      <c r="O2012" s="1" t="str">
        <f>IFERROR(VLOOKUP(D2012,ข้อมูลออเดอร์!A:EK,49,0),"")</f>
        <v/>
      </c>
      <c r="P2012" s="1" t="str">
        <f>IF(D2012="","",ข้อมูลออเดอร์!AX2011)</f>
        <v/>
      </c>
      <c r="Q2012" s="1" t="str">
        <f>IF(D2012="","",ข้อมูลออเดอร์!AX2011)</f>
        <v/>
      </c>
      <c r="R2012" s="1" t="str">
        <f t="shared" si="350"/>
        <v/>
      </c>
      <c r="S2012" s="1" t="str">
        <f>IF('ข้อมูลจังหวัด-อำเภอ'!C2011="","",'ข้อมูลจังหวัด-อำเภอ'!C2011)</f>
        <v/>
      </c>
      <c r="T2012" s="1" t="str">
        <f>IF('ข้อมูลจังหวัด-อำเภอ'!D2011="","",'ข้อมูลจังหวัด-อำเภอ'!D2011)</f>
        <v/>
      </c>
      <c r="U2012" s="1" t="str">
        <f>IFERROR(VLOOKUP(D2012,ข้อมูลออเดอร์!A:EK,46,0),"")</f>
        <v/>
      </c>
      <c r="V2012" s="1" t="str">
        <f>IFERROR(VLOOKUP(D2012,ข้อมูลออเดอร์!A:EK,46,0),"")</f>
        <v/>
      </c>
      <c r="W2012" s="1" t="str">
        <f>IFERROR(VLOOKUP(D2012,ข้อมูลออเดอร์!A:EK,48,0),"")</f>
        <v/>
      </c>
      <c r="X2012" s="1" t="str">
        <f t="shared" si="351"/>
        <v/>
      </c>
      <c r="Y2012" s="1"/>
      <c r="Z2012" s="1"/>
      <c r="AA2012" s="1" t="e">
        <f t="shared" si="352"/>
        <v>#N/A</v>
      </c>
      <c r="AB2012" s="1"/>
      <c r="AC2012" s="1"/>
      <c r="AD2012" s="1"/>
      <c r="AE2012" s="1" t="e">
        <f>IF(ข้อมูลน้ำหนักสินค้า!C2011="","",ข้อมูลน้ำหนักสินค้า!C2011)*J2012</f>
        <v>#VALUE!</v>
      </c>
    </row>
    <row r="2013" spans="1:31">
      <c r="A2013" s="1" t="str">
        <f t="shared" si="342"/>
        <v/>
      </c>
      <c r="B2013" s="1" t="str">
        <f t="shared" si="343"/>
        <v/>
      </c>
      <c r="C2013" s="1" t="str">
        <f t="shared" si="344"/>
        <v/>
      </c>
      <c r="D2013" s="1" t="str">
        <f>IF(ข้อมูลออเดอร์!A2012="","",ข้อมูลออเดอร์!A2012)</f>
        <v/>
      </c>
      <c r="E2013" s="1" t="str">
        <f>IFERROR(IF(VLOOKUP(D2013,ข้อมูลออเดอร์!A:BV,74,0)="Express delivery","NORMAL",IF(VLOOKUP(D2013,ข้อมูลออเดอร์!A:BV,74,0)="Lalamove","B2B_OFFLINE","")),"")</f>
        <v/>
      </c>
      <c r="F2013" s="1" t="str">
        <f t="shared" si="345"/>
        <v/>
      </c>
      <c r="G2013" s="1" t="str">
        <f>IF(ข้อมูลออเดอร์!CV2012="","",ข้อมูลออเดอร์!CV2012)</f>
        <v/>
      </c>
      <c r="H2013" s="1" t="str">
        <f>IF(ข้อมูลออเดอร์!CW2012="","",ข้อมูลออเดอร์!CW2012)</f>
        <v/>
      </c>
      <c r="I2013" s="1" t="str">
        <f>IF(ข้อมูลออเดอร์!CV2012="","",ข้อมูลออเดอร์!CV2012)</f>
        <v/>
      </c>
      <c r="J2013" s="1" t="str">
        <f>IF(ข้อมูลออเดอร์!DD2012="","",ข้อมูลออเดอร์!DD2012)</f>
        <v/>
      </c>
      <c r="K2013" s="102" t="str">
        <f t="shared" si="346"/>
        <v/>
      </c>
      <c r="L2013" s="102" t="str">
        <f t="shared" si="347"/>
        <v/>
      </c>
      <c r="M2013" s="103" t="str">
        <f ca="1" t="shared" si="348"/>
        <v/>
      </c>
      <c r="N2013" s="103" t="str">
        <f ca="1" t="shared" si="349"/>
        <v/>
      </c>
      <c r="O2013" s="1" t="str">
        <f>IFERROR(VLOOKUP(D2013,ข้อมูลออเดอร์!A:EK,49,0),"")</f>
        <v/>
      </c>
      <c r="P2013" s="1" t="str">
        <f>IF(D2013="","",ข้อมูลออเดอร์!AX2012)</f>
        <v/>
      </c>
      <c r="Q2013" s="1" t="str">
        <f>IF(D2013="","",ข้อมูลออเดอร์!AX2012)</f>
        <v/>
      </c>
      <c r="R2013" s="1" t="str">
        <f t="shared" si="350"/>
        <v/>
      </c>
      <c r="S2013" s="1" t="str">
        <f>IF('ข้อมูลจังหวัด-อำเภอ'!C2012="","",'ข้อมูลจังหวัด-อำเภอ'!C2012)</f>
        <v/>
      </c>
      <c r="T2013" s="1" t="str">
        <f>IF('ข้อมูลจังหวัด-อำเภอ'!D2012="","",'ข้อมูลจังหวัด-อำเภอ'!D2012)</f>
        <v/>
      </c>
      <c r="U2013" s="1" t="str">
        <f>IFERROR(VLOOKUP(D2013,ข้อมูลออเดอร์!A:EK,46,0),"")</f>
        <v/>
      </c>
      <c r="V2013" s="1" t="str">
        <f>IFERROR(VLOOKUP(D2013,ข้อมูลออเดอร์!A:EK,46,0),"")</f>
        <v/>
      </c>
      <c r="W2013" s="1" t="str">
        <f>IFERROR(VLOOKUP(D2013,ข้อมูลออเดอร์!A:EK,48,0),"")</f>
        <v/>
      </c>
      <c r="X2013" s="1" t="str">
        <f t="shared" si="351"/>
        <v/>
      </c>
      <c r="Y2013" s="1"/>
      <c r="Z2013" s="1"/>
      <c r="AA2013" s="1" t="e">
        <f t="shared" si="352"/>
        <v>#N/A</v>
      </c>
      <c r="AB2013" s="1"/>
      <c r="AC2013" s="1"/>
      <c r="AD2013" s="1"/>
      <c r="AE2013" s="1" t="e">
        <f>IF(ข้อมูลน้ำหนักสินค้า!C2012="","",ข้อมูลน้ำหนักสินค้า!C2012)*J2013</f>
        <v>#VALUE!</v>
      </c>
    </row>
    <row r="2014" spans="1:31">
      <c r="A2014" s="1" t="str">
        <f t="shared" si="342"/>
        <v/>
      </c>
      <c r="B2014" s="1" t="str">
        <f t="shared" si="343"/>
        <v/>
      </c>
      <c r="C2014" s="1" t="str">
        <f t="shared" si="344"/>
        <v/>
      </c>
      <c r="D2014" s="1" t="str">
        <f>IF(ข้อมูลออเดอร์!A2013="","",ข้อมูลออเดอร์!A2013)</f>
        <v/>
      </c>
      <c r="E2014" s="1" t="str">
        <f>IFERROR(IF(VLOOKUP(D2014,ข้อมูลออเดอร์!A:BV,74,0)="Express delivery","NORMAL",IF(VLOOKUP(D2014,ข้อมูลออเดอร์!A:BV,74,0)="Lalamove","B2B_OFFLINE","")),"")</f>
        <v/>
      </c>
      <c r="F2014" s="1" t="str">
        <f t="shared" si="345"/>
        <v/>
      </c>
      <c r="G2014" s="1" t="str">
        <f>IF(ข้อมูลออเดอร์!CV2013="","",ข้อมูลออเดอร์!CV2013)</f>
        <v/>
      </c>
      <c r="H2014" s="1" t="str">
        <f>IF(ข้อมูลออเดอร์!CW2013="","",ข้อมูลออเดอร์!CW2013)</f>
        <v/>
      </c>
      <c r="I2014" s="1" t="str">
        <f>IF(ข้อมูลออเดอร์!CV2013="","",ข้อมูลออเดอร์!CV2013)</f>
        <v/>
      </c>
      <c r="J2014" s="1" t="str">
        <f>IF(ข้อมูลออเดอร์!DD2013="","",ข้อมูลออเดอร์!DD2013)</f>
        <v/>
      </c>
      <c r="K2014" s="102" t="str">
        <f t="shared" si="346"/>
        <v/>
      </c>
      <c r="L2014" s="102" t="str">
        <f t="shared" si="347"/>
        <v/>
      </c>
      <c r="M2014" s="103" t="str">
        <f ca="1" t="shared" si="348"/>
        <v/>
      </c>
      <c r="N2014" s="103" t="str">
        <f ca="1" t="shared" si="349"/>
        <v/>
      </c>
      <c r="O2014" s="1" t="str">
        <f>IFERROR(VLOOKUP(D2014,ข้อมูลออเดอร์!A:EK,49,0),"")</f>
        <v/>
      </c>
      <c r="P2014" s="1" t="str">
        <f>IF(D2014="","",ข้อมูลออเดอร์!AX2013)</f>
        <v/>
      </c>
      <c r="Q2014" s="1" t="str">
        <f>IF(D2014="","",ข้อมูลออเดอร์!AX2013)</f>
        <v/>
      </c>
      <c r="R2014" s="1" t="str">
        <f t="shared" si="350"/>
        <v/>
      </c>
      <c r="S2014" s="1" t="str">
        <f>IF('ข้อมูลจังหวัด-อำเภอ'!C2013="","",'ข้อมูลจังหวัด-อำเภอ'!C2013)</f>
        <v/>
      </c>
      <c r="T2014" s="1" t="str">
        <f>IF('ข้อมูลจังหวัด-อำเภอ'!D2013="","",'ข้อมูลจังหวัด-อำเภอ'!D2013)</f>
        <v/>
      </c>
      <c r="U2014" s="1" t="str">
        <f>IFERROR(VLOOKUP(D2014,ข้อมูลออเดอร์!A:EK,46,0),"")</f>
        <v/>
      </c>
      <c r="V2014" s="1" t="str">
        <f>IFERROR(VLOOKUP(D2014,ข้อมูลออเดอร์!A:EK,46,0),"")</f>
        <v/>
      </c>
      <c r="W2014" s="1" t="str">
        <f>IFERROR(VLOOKUP(D2014,ข้อมูลออเดอร์!A:EK,48,0),"")</f>
        <v/>
      </c>
      <c r="X2014" s="1" t="str">
        <f t="shared" si="351"/>
        <v/>
      </c>
      <c r="Y2014" s="1"/>
      <c r="Z2014" s="1"/>
      <c r="AA2014" s="1" t="e">
        <f t="shared" si="352"/>
        <v>#N/A</v>
      </c>
      <c r="AB2014" s="1"/>
      <c r="AC2014" s="1"/>
      <c r="AD2014" s="1"/>
      <c r="AE2014" s="1" t="e">
        <f>IF(ข้อมูลน้ำหนักสินค้า!C2013="","",ข้อมูลน้ำหนักสินค้า!C2013)*J2014</f>
        <v>#VALUE!</v>
      </c>
    </row>
    <row r="2015" spans="1:31">
      <c r="A2015" s="1" t="str">
        <f t="shared" si="342"/>
        <v/>
      </c>
      <c r="B2015" s="1" t="str">
        <f t="shared" si="343"/>
        <v/>
      </c>
      <c r="C2015" s="1" t="str">
        <f t="shared" si="344"/>
        <v/>
      </c>
      <c r="D2015" s="1" t="str">
        <f>IF(ข้อมูลออเดอร์!A2014="","",ข้อมูลออเดอร์!A2014)</f>
        <v/>
      </c>
      <c r="E2015" s="1" t="str">
        <f>IFERROR(IF(VLOOKUP(D2015,ข้อมูลออเดอร์!A:BV,74,0)="Express delivery","NORMAL",IF(VLOOKUP(D2015,ข้อมูลออเดอร์!A:BV,74,0)="Lalamove","B2B_OFFLINE","")),"")</f>
        <v/>
      </c>
      <c r="F2015" s="1" t="str">
        <f t="shared" si="345"/>
        <v/>
      </c>
      <c r="G2015" s="1" t="str">
        <f>IF(ข้อมูลออเดอร์!CV2014="","",ข้อมูลออเดอร์!CV2014)</f>
        <v/>
      </c>
      <c r="H2015" s="1" t="str">
        <f>IF(ข้อมูลออเดอร์!CW2014="","",ข้อมูลออเดอร์!CW2014)</f>
        <v/>
      </c>
      <c r="I2015" s="1" t="str">
        <f>IF(ข้อมูลออเดอร์!CV2014="","",ข้อมูลออเดอร์!CV2014)</f>
        <v/>
      </c>
      <c r="J2015" s="1" t="str">
        <f>IF(ข้อมูลออเดอร์!DD2014="","",ข้อมูลออเดอร์!DD2014)</f>
        <v/>
      </c>
      <c r="K2015" s="102" t="str">
        <f t="shared" si="346"/>
        <v/>
      </c>
      <c r="L2015" s="102" t="str">
        <f t="shared" si="347"/>
        <v/>
      </c>
      <c r="M2015" s="103" t="str">
        <f ca="1" t="shared" si="348"/>
        <v/>
      </c>
      <c r="N2015" s="103" t="str">
        <f ca="1" t="shared" si="349"/>
        <v/>
      </c>
      <c r="O2015" s="1" t="str">
        <f>IFERROR(VLOOKUP(D2015,ข้อมูลออเดอร์!A:EK,49,0),"")</f>
        <v/>
      </c>
      <c r="P2015" s="1" t="str">
        <f>IF(D2015="","",ข้อมูลออเดอร์!AX2014)</f>
        <v/>
      </c>
      <c r="Q2015" s="1" t="str">
        <f>IF(D2015="","",ข้อมูลออเดอร์!AX2014)</f>
        <v/>
      </c>
      <c r="R2015" s="1" t="str">
        <f t="shared" si="350"/>
        <v/>
      </c>
      <c r="S2015" s="1" t="str">
        <f>IF('ข้อมูลจังหวัด-อำเภอ'!C2014="","",'ข้อมูลจังหวัด-อำเภอ'!C2014)</f>
        <v/>
      </c>
      <c r="T2015" s="1" t="str">
        <f>IF('ข้อมูลจังหวัด-อำเภอ'!D2014="","",'ข้อมูลจังหวัด-อำเภอ'!D2014)</f>
        <v/>
      </c>
      <c r="U2015" s="1" t="str">
        <f>IFERROR(VLOOKUP(D2015,ข้อมูลออเดอร์!A:EK,46,0),"")</f>
        <v/>
      </c>
      <c r="V2015" s="1" t="str">
        <f>IFERROR(VLOOKUP(D2015,ข้อมูลออเดอร์!A:EK,46,0),"")</f>
        <v/>
      </c>
      <c r="W2015" s="1" t="str">
        <f>IFERROR(VLOOKUP(D2015,ข้อมูลออเดอร์!A:EK,48,0),"")</f>
        <v/>
      </c>
      <c r="X2015" s="1" t="str">
        <f t="shared" si="351"/>
        <v/>
      </c>
      <c r="Y2015" s="1"/>
      <c r="Z2015" s="1"/>
      <c r="AA2015" s="1" t="e">
        <f t="shared" si="352"/>
        <v>#N/A</v>
      </c>
      <c r="AB2015" s="1"/>
      <c r="AC2015" s="1"/>
      <c r="AD2015" s="1"/>
      <c r="AE2015" s="1" t="e">
        <f>IF(ข้อมูลน้ำหนักสินค้า!C2014="","",ข้อมูลน้ำหนักสินค้า!C2014)*J2015</f>
        <v>#VALUE!</v>
      </c>
    </row>
    <row r="2016" spans="1:31">
      <c r="A2016" s="1" t="str">
        <f t="shared" si="342"/>
        <v/>
      </c>
      <c r="B2016" s="1" t="str">
        <f t="shared" si="343"/>
        <v/>
      </c>
      <c r="C2016" s="1" t="str">
        <f t="shared" si="344"/>
        <v/>
      </c>
      <c r="D2016" s="1" t="str">
        <f>IF(ข้อมูลออเดอร์!A2015="","",ข้อมูลออเดอร์!A2015)</f>
        <v/>
      </c>
      <c r="E2016" s="1" t="str">
        <f>IFERROR(IF(VLOOKUP(D2016,ข้อมูลออเดอร์!A:BV,74,0)="Express delivery","NORMAL",IF(VLOOKUP(D2016,ข้อมูลออเดอร์!A:BV,74,0)="Lalamove","B2B_OFFLINE","")),"")</f>
        <v/>
      </c>
      <c r="F2016" s="1" t="str">
        <f t="shared" si="345"/>
        <v/>
      </c>
      <c r="G2016" s="1" t="str">
        <f>IF(ข้อมูลออเดอร์!CV2015="","",ข้อมูลออเดอร์!CV2015)</f>
        <v/>
      </c>
      <c r="H2016" s="1" t="str">
        <f>IF(ข้อมูลออเดอร์!CW2015="","",ข้อมูลออเดอร์!CW2015)</f>
        <v/>
      </c>
      <c r="I2016" s="1" t="str">
        <f>IF(ข้อมูลออเดอร์!CV2015="","",ข้อมูลออเดอร์!CV2015)</f>
        <v/>
      </c>
      <c r="J2016" s="1" t="str">
        <f>IF(ข้อมูลออเดอร์!DD2015="","",ข้อมูลออเดอร์!DD2015)</f>
        <v/>
      </c>
      <c r="K2016" s="102" t="str">
        <f t="shared" si="346"/>
        <v/>
      </c>
      <c r="L2016" s="102" t="str">
        <f t="shared" si="347"/>
        <v/>
      </c>
      <c r="M2016" s="103" t="str">
        <f ca="1" t="shared" si="348"/>
        <v/>
      </c>
      <c r="N2016" s="103" t="str">
        <f ca="1" t="shared" si="349"/>
        <v/>
      </c>
      <c r="O2016" s="1" t="str">
        <f>IFERROR(VLOOKUP(D2016,ข้อมูลออเดอร์!A:EK,49,0),"")</f>
        <v/>
      </c>
      <c r="P2016" s="1" t="str">
        <f>IF(D2016="","",ข้อมูลออเดอร์!AX2015)</f>
        <v/>
      </c>
      <c r="Q2016" s="1" t="str">
        <f>IF(D2016="","",ข้อมูลออเดอร์!AX2015)</f>
        <v/>
      </c>
      <c r="R2016" s="1" t="str">
        <f t="shared" si="350"/>
        <v/>
      </c>
      <c r="S2016" s="1" t="str">
        <f>IF('ข้อมูลจังหวัด-อำเภอ'!C2015="","",'ข้อมูลจังหวัด-อำเภอ'!C2015)</f>
        <v/>
      </c>
      <c r="T2016" s="1" t="str">
        <f>IF('ข้อมูลจังหวัด-อำเภอ'!D2015="","",'ข้อมูลจังหวัด-อำเภอ'!D2015)</f>
        <v/>
      </c>
      <c r="U2016" s="1" t="str">
        <f>IFERROR(VLOOKUP(D2016,ข้อมูลออเดอร์!A:EK,46,0),"")</f>
        <v/>
      </c>
      <c r="V2016" s="1" t="str">
        <f>IFERROR(VLOOKUP(D2016,ข้อมูลออเดอร์!A:EK,46,0),"")</f>
        <v/>
      </c>
      <c r="W2016" s="1" t="str">
        <f>IFERROR(VLOOKUP(D2016,ข้อมูลออเดอร์!A:EK,48,0),"")</f>
        <v/>
      </c>
      <c r="X2016" s="1" t="str">
        <f t="shared" si="351"/>
        <v/>
      </c>
      <c r="Y2016" s="1"/>
      <c r="Z2016" s="1"/>
      <c r="AA2016" s="1" t="e">
        <f t="shared" si="352"/>
        <v>#N/A</v>
      </c>
      <c r="AB2016" s="1"/>
      <c r="AC2016" s="1"/>
      <c r="AD2016" s="1"/>
      <c r="AE2016" s="1" t="e">
        <f>IF(ข้อมูลน้ำหนักสินค้า!C2015="","",ข้อมูลน้ำหนักสินค้า!C2015)*J2016</f>
        <v>#VALUE!</v>
      </c>
    </row>
  </sheetData>
  <autoFilter xmlns:etc="http://www.wps.cn/officeDocument/2017/etCustomData" ref="A1:AE2016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23"/>
  <sheetViews>
    <sheetView workbookViewId="0">
      <selection activeCell="B2" sqref="A1:P33"/>
    </sheetView>
  </sheetViews>
  <sheetFormatPr defaultColWidth="9.14285714285714" defaultRowHeight="15"/>
  <cols>
    <col min="5" max="5" width="19.8571428571429" style="7"/>
  </cols>
  <sheetData>
    <row r="1" ht="54.75" spans="1:17">
      <c r="A1" s="19" t="s">
        <v>6344</v>
      </c>
      <c r="B1" s="20" t="s">
        <v>6345</v>
      </c>
      <c r="C1" s="20" t="s">
        <v>6346</v>
      </c>
      <c r="D1" s="20" t="s">
        <v>6347</v>
      </c>
      <c r="E1" s="20" t="s">
        <v>6348</v>
      </c>
      <c r="F1" s="20" t="s">
        <v>6349</v>
      </c>
      <c r="G1" s="20" t="s">
        <v>6350</v>
      </c>
      <c r="H1" s="20" t="s">
        <v>6351</v>
      </c>
      <c r="I1" s="20" t="s">
        <v>6352</v>
      </c>
      <c r="J1" s="20" t="s">
        <v>6353</v>
      </c>
      <c r="K1" s="20" t="s">
        <v>6354</v>
      </c>
      <c r="L1" s="20" t="s">
        <v>28</v>
      </c>
      <c r="M1" s="20" t="s">
        <v>6355</v>
      </c>
      <c r="N1" s="20" t="s">
        <v>6356</v>
      </c>
      <c r="O1" s="20" t="s">
        <v>6357</v>
      </c>
      <c r="P1" s="21"/>
      <c r="Q1" s="22"/>
    </row>
    <row r="2" ht="302.25" customHeight="1" spans="1:17">
      <c r="A2" s="23"/>
      <c r="B2" s="24" t="s">
        <v>6358</v>
      </c>
      <c r="C2" s="24" t="s">
        <v>6359</v>
      </c>
      <c r="D2" s="25" t="s">
        <v>6360</v>
      </c>
      <c r="E2" s="24" t="s">
        <v>6361</v>
      </c>
      <c r="F2" s="24" t="s">
        <v>6362</v>
      </c>
      <c r="G2" s="26" t="s">
        <v>6363</v>
      </c>
      <c r="H2" s="26" t="s">
        <v>6364</v>
      </c>
      <c r="I2" s="27"/>
      <c r="J2" s="24" t="s">
        <v>6365</v>
      </c>
      <c r="K2" s="24">
        <v>4</v>
      </c>
      <c r="L2" s="28">
        <v>46286.6546064815</v>
      </c>
      <c r="M2" s="28">
        <v>46286.6546064815</v>
      </c>
      <c r="N2" s="28">
        <v>46286.6546180556</v>
      </c>
      <c r="O2" s="27"/>
      <c r="P2" s="25" t="s">
        <v>6366</v>
      </c>
      <c r="Q2" s="29"/>
    </row>
    <row r="3" ht="15.75" spans="1:17">
      <c r="A3" s="23"/>
      <c r="B3" s="24"/>
      <c r="C3" s="24"/>
      <c r="D3" s="24"/>
      <c r="E3" s="24"/>
      <c r="F3" s="24"/>
      <c r="G3" s="26"/>
      <c r="H3" s="26"/>
      <c r="I3" s="27"/>
      <c r="J3" s="24"/>
      <c r="K3" s="24"/>
      <c r="L3" s="28"/>
      <c r="M3" s="28"/>
      <c r="N3" s="28"/>
      <c r="O3" s="27"/>
      <c r="P3" s="24"/>
      <c r="Q3" s="29"/>
    </row>
    <row r="4" ht="315" customHeight="1" spans="1:17">
      <c r="A4" s="30"/>
      <c r="B4" s="31" t="s">
        <v>6367</v>
      </c>
      <c r="C4" s="31" t="s">
        <v>6368</v>
      </c>
      <c r="D4" s="32" t="s">
        <v>6360</v>
      </c>
      <c r="E4" s="31" t="s">
        <v>6369</v>
      </c>
      <c r="F4" s="31" t="s">
        <v>6362</v>
      </c>
      <c r="G4" s="33" t="s">
        <v>6370</v>
      </c>
      <c r="H4" s="33" t="s">
        <v>6371</v>
      </c>
      <c r="I4" s="34"/>
      <c r="J4" s="31" t="s">
        <v>6365</v>
      </c>
      <c r="K4" s="31">
        <v>1</v>
      </c>
      <c r="L4" s="35">
        <v>46286.6546064815</v>
      </c>
      <c r="M4" s="35">
        <v>46286.6546064815</v>
      </c>
      <c r="N4" s="35">
        <v>46286.6546180556</v>
      </c>
      <c r="O4" s="34"/>
      <c r="P4" s="32" t="s">
        <v>6366</v>
      </c>
      <c r="Q4" s="36"/>
    </row>
    <row r="5" ht="15.75" spans="1:17">
      <c r="A5" s="30"/>
      <c r="B5" s="31"/>
      <c r="C5" s="31"/>
      <c r="D5" s="31"/>
      <c r="E5" s="31"/>
      <c r="F5" s="31"/>
      <c r="G5" s="33"/>
      <c r="H5" s="33"/>
      <c r="I5" s="34"/>
      <c r="J5" s="31"/>
      <c r="K5" s="31"/>
      <c r="L5" s="35"/>
      <c r="M5" s="35"/>
      <c r="N5" s="35"/>
      <c r="O5" s="34"/>
      <c r="P5" s="31"/>
      <c r="Q5" s="36"/>
    </row>
    <row r="6" ht="288" customHeight="1" spans="1:17">
      <c r="A6" s="23"/>
      <c r="B6" s="24" t="s">
        <v>6372</v>
      </c>
      <c r="C6" s="24" t="s">
        <v>6373</v>
      </c>
      <c r="D6" s="25" t="s">
        <v>6360</v>
      </c>
      <c r="E6" s="24" t="s">
        <v>6374</v>
      </c>
      <c r="F6" s="24" t="s">
        <v>6362</v>
      </c>
      <c r="G6" s="26" t="s">
        <v>1329</v>
      </c>
      <c r="H6" s="26" t="s">
        <v>6375</v>
      </c>
      <c r="I6" s="27"/>
      <c r="J6" s="24" t="s">
        <v>6365</v>
      </c>
      <c r="K6" s="24">
        <v>22</v>
      </c>
      <c r="L6" s="28">
        <v>46286.6546064815</v>
      </c>
      <c r="M6" s="28">
        <v>46286.6546064815</v>
      </c>
      <c r="N6" s="28">
        <v>46286.6546180556</v>
      </c>
      <c r="O6" s="27"/>
      <c r="P6" s="25" t="s">
        <v>6366</v>
      </c>
      <c r="Q6" s="29"/>
    </row>
    <row r="7" ht="15.75" spans="1:17">
      <c r="A7" s="23"/>
      <c r="B7" s="24"/>
      <c r="C7" s="24"/>
      <c r="D7" s="24"/>
      <c r="E7" s="24"/>
      <c r="F7" s="24"/>
      <c r="G7" s="26"/>
      <c r="H7" s="26"/>
      <c r="I7" s="27"/>
      <c r="J7" s="24"/>
      <c r="K7" s="24"/>
      <c r="L7" s="28"/>
      <c r="M7" s="28"/>
      <c r="N7" s="28"/>
      <c r="O7" s="27"/>
      <c r="P7" s="24"/>
      <c r="Q7" s="29"/>
    </row>
    <row r="8" ht="288.75" customHeight="1" spans="1:17">
      <c r="A8" s="30"/>
      <c r="B8" s="31" t="s">
        <v>6376</v>
      </c>
      <c r="C8" s="31" t="s">
        <v>6377</v>
      </c>
      <c r="D8" s="32" t="s">
        <v>6360</v>
      </c>
      <c r="E8" s="31" t="s">
        <v>6378</v>
      </c>
      <c r="F8" s="31" t="s">
        <v>6362</v>
      </c>
      <c r="G8" s="33" t="s">
        <v>6379</v>
      </c>
      <c r="H8" s="33" t="s">
        <v>6380</v>
      </c>
      <c r="I8" s="34"/>
      <c r="J8" s="31" t="s">
        <v>6365</v>
      </c>
      <c r="K8" s="31">
        <v>3</v>
      </c>
      <c r="L8" s="35">
        <v>46286.6546064815</v>
      </c>
      <c r="M8" s="35">
        <v>46286.6546064815</v>
      </c>
      <c r="N8" s="35">
        <v>46286.6546180556</v>
      </c>
      <c r="O8" s="34"/>
      <c r="P8" s="32" t="s">
        <v>6366</v>
      </c>
      <c r="Q8" s="36"/>
    </row>
    <row r="9" ht="15.75" spans="1:17">
      <c r="A9" s="30"/>
      <c r="B9" s="31"/>
      <c r="C9" s="31"/>
      <c r="D9" s="31"/>
      <c r="E9" s="31"/>
      <c r="F9" s="31"/>
      <c r="G9" s="33"/>
      <c r="H9" s="33"/>
      <c r="I9" s="34"/>
      <c r="J9" s="31"/>
      <c r="K9" s="31"/>
      <c r="L9" s="35"/>
      <c r="M9" s="35"/>
      <c r="N9" s="35"/>
      <c r="O9" s="34"/>
      <c r="P9" s="31"/>
      <c r="Q9" s="36"/>
    </row>
    <row r="10" ht="261.75" customHeight="1" spans="1:17">
      <c r="A10" s="23"/>
      <c r="B10" s="24" t="s">
        <v>6381</v>
      </c>
      <c r="C10" s="24" t="s">
        <v>6382</v>
      </c>
      <c r="D10" s="25" t="s">
        <v>6360</v>
      </c>
      <c r="E10" s="24" t="s">
        <v>6383</v>
      </c>
      <c r="F10" s="24" t="s">
        <v>6362</v>
      </c>
      <c r="G10" s="26" t="s">
        <v>6384</v>
      </c>
      <c r="H10" s="26" t="s">
        <v>6385</v>
      </c>
      <c r="I10" s="27"/>
      <c r="J10" s="24" t="s">
        <v>6365</v>
      </c>
      <c r="K10" s="24">
        <v>1</v>
      </c>
      <c r="L10" s="28">
        <v>46286.6546064815</v>
      </c>
      <c r="M10" s="28">
        <v>46286.6546064815</v>
      </c>
      <c r="N10" s="28">
        <v>46286.6546180556</v>
      </c>
      <c r="O10" s="27"/>
      <c r="P10" s="25" t="s">
        <v>6366</v>
      </c>
      <c r="Q10" s="29"/>
    </row>
    <row r="11" ht="15.75" spans="1:17">
      <c r="A11" s="23"/>
      <c r="B11" s="24"/>
      <c r="C11" s="24"/>
      <c r="D11" s="24"/>
      <c r="E11" s="24"/>
      <c r="F11" s="24"/>
      <c r="G11" s="26"/>
      <c r="H11" s="26"/>
      <c r="I11" s="27"/>
      <c r="J11" s="24"/>
      <c r="K11" s="24"/>
      <c r="L11" s="28"/>
      <c r="M11" s="28"/>
      <c r="N11" s="28"/>
      <c r="O11" s="27"/>
      <c r="P11" s="24"/>
      <c r="Q11" s="29"/>
    </row>
    <row r="12" ht="234" customHeight="1" spans="1:17">
      <c r="A12" s="30"/>
      <c r="B12" s="31" t="s">
        <v>6386</v>
      </c>
      <c r="C12" s="31" t="s">
        <v>6387</v>
      </c>
      <c r="D12" s="32" t="s">
        <v>6360</v>
      </c>
      <c r="E12" s="31" t="s">
        <v>6388</v>
      </c>
      <c r="F12" s="31" t="s">
        <v>6362</v>
      </c>
      <c r="G12" s="33" t="s">
        <v>6389</v>
      </c>
      <c r="H12" s="33" t="s">
        <v>6390</v>
      </c>
      <c r="I12" s="34"/>
      <c r="J12" s="31" t="s">
        <v>6365</v>
      </c>
      <c r="K12" s="31">
        <v>3</v>
      </c>
      <c r="L12" s="35">
        <v>46286.6546064815</v>
      </c>
      <c r="M12" s="35">
        <v>46286.6546064815</v>
      </c>
      <c r="N12" s="35">
        <v>46286.6546180556</v>
      </c>
      <c r="O12" s="34"/>
      <c r="P12" s="32" t="s">
        <v>6366</v>
      </c>
      <c r="Q12" s="36"/>
    </row>
    <row r="13" ht="15.75" spans="1:17">
      <c r="A13" s="30"/>
      <c r="B13" s="31"/>
      <c r="C13" s="31"/>
      <c r="D13" s="31"/>
      <c r="E13" s="31"/>
      <c r="F13" s="31"/>
      <c r="G13" s="33"/>
      <c r="H13" s="33"/>
      <c r="I13" s="34"/>
      <c r="J13" s="31"/>
      <c r="K13" s="31"/>
      <c r="L13" s="35"/>
      <c r="M13" s="35"/>
      <c r="N13" s="35"/>
      <c r="O13" s="34"/>
      <c r="P13" s="31"/>
      <c r="Q13" s="36"/>
    </row>
    <row r="14" ht="260.25" customHeight="1" spans="1:17">
      <c r="A14" s="23"/>
      <c r="B14" s="24" t="s">
        <v>6391</v>
      </c>
      <c r="C14" s="24" t="s">
        <v>6392</v>
      </c>
      <c r="D14" s="25" t="s">
        <v>6360</v>
      </c>
      <c r="E14" s="24" t="s">
        <v>6393</v>
      </c>
      <c r="F14" s="24" t="s">
        <v>6362</v>
      </c>
      <c r="G14" s="26" t="s">
        <v>6394</v>
      </c>
      <c r="H14" s="26" t="s">
        <v>6395</v>
      </c>
      <c r="I14" s="27"/>
      <c r="J14" s="24" t="s">
        <v>6365</v>
      </c>
      <c r="K14" s="24">
        <v>3</v>
      </c>
      <c r="L14" s="28">
        <v>46286.6546064815</v>
      </c>
      <c r="M14" s="28">
        <v>46286.6546064815</v>
      </c>
      <c r="N14" s="28">
        <v>46286.6546180556</v>
      </c>
      <c r="O14" s="27"/>
      <c r="P14" s="25" t="s">
        <v>6366</v>
      </c>
      <c r="Q14" s="29"/>
    </row>
    <row r="15" ht="15.75" spans="1:17">
      <c r="A15" s="23"/>
      <c r="B15" s="24"/>
      <c r="C15" s="24"/>
      <c r="D15" s="24"/>
      <c r="E15" s="24"/>
      <c r="F15" s="24"/>
      <c r="G15" s="26"/>
      <c r="H15" s="26"/>
      <c r="I15" s="27"/>
      <c r="J15" s="24"/>
      <c r="K15" s="24"/>
      <c r="L15" s="28"/>
      <c r="M15" s="28"/>
      <c r="N15" s="28"/>
      <c r="O15" s="27"/>
      <c r="P15" s="24"/>
      <c r="Q15" s="29"/>
    </row>
    <row r="16" ht="178.5" customHeight="1" spans="1:17">
      <c r="A16" s="30"/>
      <c r="B16" s="31" t="s">
        <v>6396</v>
      </c>
      <c r="C16" s="31" t="s">
        <v>6397</v>
      </c>
      <c r="D16" s="32" t="s">
        <v>6360</v>
      </c>
      <c r="E16" s="31" t="s">
        <v>6398</v>
      </c>
      <c r="F16" s="31" t="s">
        <v>6362</v>
      </c>
      <c r="G16" s="33" t="s">
        <v>6399</v>
      </c>
      <c r="H16" s="33" t="s">
        <v>6400</v>
      </c>
      <c r="I16" s="34"/>
      <c r="J16" s="31" t="s">
        <v>6365</v>
      </c>
      <c r="K16" s="31">
        <v>5</v>
      </c>
      <c r="L16" s="35">
        <v>46286.6546064815</v>
      </c>
      <c r="M16" s="35">
        <v>46286.6546064815</v>
      </c>
      <c r="N16" s="35">
        <v>46286.6546180556</v>
      </c>
      <c r="O16" s="34"/>
      <c r="P16" s="32" t="s">
        <v>6366</v>
      </c>
      <c r="Q16" s="36"/>
    </row>
    <row r="17" ht="15.75" spans="1:17">
      <c r="A17" s="30"/>
      <c r="B17" s="31"/>
      <c r="C17" s="31"/>
      <c r="D17" s="31"/>
      <c r="E17" s="31"/>
      <c r="F17" s="31"/>
      <c r="G17" s="33"/>
      <c r="H17" s="33"/>
      <c r="I17" s="34"/>
      <c r="J17" s="31"/>
      <c r="K17" s="31"/>
      <c r="L17" s="35"/>
      <c r="M17" s="35"/>
      <c r="N17" s="35"/>
      <c r="O17" s="34"/>
      <c r="P17" s="31"/>
      <c r="Q17" s="36"/>
    </row>
    <row r="18" ht="286.5" customHeight="1" spans="1:17">
      <c r="A18" s="23"/>
      <c r="B18" s="24" t="s">
        <v>6401</v>
      </c>
      <c r="C18" s="24" t="s">
        <v>6402</v>
      </c>
      <c r="D18" s="25" t="s">
        <v>6360</v>
      </c>
      <c r="E18" s="24" t="s">
        <v>6403</v>
      </c>
      <c r="F18" s="24" t="s">
        <v>6362</v>
      </c>
      <c r="G18" s="26" t="s">
        <v>6404</v>
      </c>
      <c r="H18" s="26" t="s">
        <v>6405</v>
      </c>
      <c r="I18" s="27"/>
      <c r="J18" s="24" t="s">
        <v>6365</v>
      </c>
      <c r="K18" s="24">
        <v>1</v>
      </c>
      <c r="L18" s="28">
        <v>46286.6546064815</v>
      </c>
      <c r="M18" s="28">
        <v>46286.6546064815</v>
      </c>
      <c r="N18" s="28">
        <v>46286.6546180556</v>
      </c>
      <c r="O18" s="27"/>
      <c r="P18" s="25" t="s">
        <v>6366</v>
      </c>
      <c r="Q18" s="29"/>
    </row>
    <row r="19" ht="15.75" spans="1:17">
      <c r="A19" s="23"/>
      <c r="B19" s="24"/>
      <c r="C19" s="24"/>
      <c r="D19" s="24"/>
      <c r="E19" s="24"/>
      <c r="F19" s="24"/>
      <c r="G19" s="26"/>
      <c r="H19" s="26"/>
      <c r="I19" s="27"/>
      <c r="J19" s="24"/>
      <c r="K19" s="24"/>
      <c r="L19" s="28"/>
      <c r="M19" s="28"/>
      <c r="N19" s="28"/>
      <c r="O19" s="27"/>
      <c r="P19" s="24"/>
      <c r="Q19" s="29"/>
    </row>
    <row r="20" ht="246.75" customHeight="1" spans="1:17">
      <c r="A20" s="30"/>
      <c r="B20" s="31" t="s">
        <v>6406</v>
      </c>
      <c r="C20" s="31" t="s">
        <v>6407</v>
      </c>
      <c r="D20" s="32" t="s">
        <v>6360</v>
      </c>
      <c r="E20" s="31" t="s">
        <v>6408</v>
      </c>
      <c r="F20" s="31" t="s">
        <v>6362</v>
      </c>
      <c r="G20" s="33" t="s">
        <v>6409</v>
      </c>
      <c r="H20" s="33" t="s">
        <v>6410</v>
      </c>
      <c r="I20" s="34"/>
      <c r="J20" s="31" t="s">
        <v>6365</v>
      </c>
      <c r="K20" s="31">
        <v>1</v>
      </c>
      <c r="L20" s="35">
        <v>46286.6546064815</v>
      </c>
      <c r="M20" s="35">
        <v>46286.6546064815</v>
      </c>
      <c r="N20" s="35">
        <v>46286.6546180556</v>
      </c>
      <c r="O20" s="34"/>
      <c r="P20" s="32" t="s">
        <v>6366</v>
      </c>
      <c r="Q20" s="36"/>
    </row>
    <row r="21" ht="15.75" spans="1:17">
      <c r="A21" s="30"/>
      <c r="B21" s="31"/>
      <c r="C21" s="31"/>
      <c r="D21" s="31"/>
      <c r="E21" s="31"/>
      <c r="F21" s="31"/>
      <c r="G21" s="33"/>
      <c r="H21" s="33"/>
      <c r="I21" s="34"/>
      <c r="J21" s="31"/>
      <c r="K21" s="31"/>
      <c r="L21" s="35"/>
      <c r="M21" s="35"/>
      <c r="N21" s="35"/>
      <c r="O21" s="34"/>
      <c r="P21" s="31"/>
      <c r="Q21" s="36"/>
    </row>
    <row r="22" ht="260.25" customHeight="1" spans="1:17">
      <c r="A22" s="23"/>
      <c r="B22" s="24" t="s">
        <v>6411</v>
      </c>
      <c r="C22" s="24" t="s">
        <v>6412</v>
      </c>
      <c r="D22" s="25" t="s">
        <v>6360</v>
      </c>
      <c r="E22" s="24" t="s">
        <v>6413</v>
      </c>
      <c r="F22" s="24" t="s">
        <v>6362</v>
      </c>
      <c r="G22" s="26" t="s">
        <v>6414</v>
      </c>
      <c r="H22" s="26" t="s">
        <v>6415</v>
      </c>
      <c r="I22" s="27"/>
      <c r="J22" s="24" t="s">
        <v>6365</v>
      </c>
      <c r="K22" s="24">
        <v>1</v>
      </c>
      <c r="L22" s="28">
        <v>46286.6546064815</v>
      </c>
      <c r="M22" s="28">
        <v>46286.6546064815</v>
      </c>
      <c r="N22" s="28">
        <v>46286.6546180556</v>
      </c>
      <c r="O22" s="27"/>
      <c r="P22" s="25" t="s">
        <v>6366</v>
      </c>
      <c r="Q22" s="29"/>
    </row>
    <row r="23" ht="15.75" spans="1:17">
      <c r="A23" s="23"/>
      <c r="B23" s="24"/>
      <c r="C23" s="24"/>
      <c r="D23" s="24"/>
      <c r="E23" s="24"/>
      <c r="F23" s="24"/>
      <c r="G23" s="26"/>
      <c r="H23" s="26"/>
      <c r="I23" s="27"/>
      <c r="J23" s="24"/>
      <c r="K23" s="24"/>
      <c r="L23" s="28"/>
      <c r="M23" s="28"/>
      <c r="N23" s="28"/>
      <c r="O23" s="27"/>
      <c r="P23" s="24"/>
      <c r="Q23" s="29"/>
    </row>
    <row r="24" ht="273.75" customHeight="1" spans="1:17">
      <c r="A24" s="30"/>
      <c r="B24" s="31" t="s">
        <v>6416</v>
      </c>
      <c r="C24" s="31" t="s">
        <v>6417</v>
      </c>
      <c r="D24" s="32" t="s">
        <v>6360</v>
      </c>
      <c r="E24" s="31" t="s">
        <v>6418</v>
      </c>
      <c r="F24" s="31" t="s">
        <v>6362</v>
      </c>
      <c r="G24" s="33" t="s">
        <v>6419</v>
      </c>
      <c r="H24" s="33" t="s">
        <v>6420</v>
      </c>
      <c r="I24" s="34"/>
      <c r="J24" s="31" t="s">
        <v>6365</v>
      </c>
      <c r="K24" s="31">
        <v>5</v>
      </c>
      <c r="L24" s="35">
        <v>46286.6546064815</v>
      </c>
      <c r="M24" s="35">
        <v>46286.6546064815</v>
      </c>
      <c r="N24" s="35">
        <v>46286.6546180556</v>
      </c>
      <c r="O24" s="34"/>
      <c r="P24" s="32" t="s">
        <v>6366</v>
      </c>
      <c r="Q24" s="36"/>
    </row>
    <row r="25" ht="15.75" spans="1:17">
      <c r="A25" s="30"/>
      <c r="B25" s="31"/>
      <c r="C25" s="31"/>
      <c r="D25" s="31"/>
      <c r="E25" s="31"/>
      <c r="F25" s="31"/>
      <c r="G25" s="33"/>
      <c r="H25" s="33"/>
      <c r="I25" s="34"/>
      <c r="J25" s="31"/>
      <c r="K25" s="31"/>
      <c r="L25" s="35"/>
      <c r="M25" s="35"/>
      <c r="N25" s="35"/>
      <c r="O25" s="34"/>
      <c r="P25" s="31"/>
      <c r="Q25" s="36"/>
    </row>
    <row r="26" ht="273.75" customHeight="1" spans="1:17">
      <c r="A26" s="23"/>
      <c r="B26" s="24" t="s">
        <v>6421</v>
      </c>
      <c r="C26" s="24" t="s">
        <v>6422</v>
      </c>
      <c r="D26" s="25" t="s">
        <v>6360</v>
      </c>
      <c r="E26" s="24" t="s">
        <v>6423</v>
      </c>
      <c r="F26" s="24" t="s">
        <v>6362</v>
      </c>
      <c r="G26" s="26" t="s">
        <v>6424</v>
      </c>
      <c r="H26" s="26" t="s">
        <v>6425</v>
      </c>
      <c r="I26" s="27"/>
      <c r="J26" s="24" t="s">
        <v>6365</v>
      </c>
      <c r="K26" s="24">
        <v>1</v>
      </c>
      <c r="L26" s="28">
        <v>46286.6546064815</v>
      </c>
      <c r="M26" s="28">
        <v>46286.6546064815</v>
      </c>
      <c r="N26" s="28">
        <v>46286.6546180556</v>
      </c>
      <c r="O26" s="27"/>
      <c r="P26" s="25" t="s">
        <v>6366</v>
      </c>
      <c r="Q26" s="29"/>
    </row>
    <row r="27" ht="15.75" spans="1:17">
      <c r="A27" s="23"/>
      <c r="B27" s="24"/>
      <c r="C27" s="24"/>
      <c r="D27" s="24"/>
      <c r="E27" s="24"/>
      <c r="F27" s="24"/>
      <c r="G27" s="26"/>
      <c r="H27" s="26"/>
      <c r="I27" s="27"/>
      <c r="J27" s="24"/>
      <c r="K27" s="24"/>
      <c r="L27" s="28"/>
      <c r="M27" s="28"/>
      <c r="N27" s="28"/>
      <c r="O27" s="27"/>
      <c r="P27" s="24"/>
      <c r="Q27" s="29"/>
    </row>
    <row r="28" ht="274.5" customHeight="1" spans="1:17">
      <c r="A28" s="30"/>
      <c r="B28" s="31" t="s">
        <v>6426</v>
      </c>
      <c r="C28" s="31" t="s">
        <v>6427</v>
      </c>
      <c r="D28" s="32" t="s">
        <v>6360</v>
      </c>
      <c r="E28" s="31" t="s">
        <v>6428</v>
      </c>
      <c r="F28" s="31" t="s">
        <v>6362</v>
      </c>
      <c r="G28" s="33" t="s">
        <v>6429</v>
      </c>
      <c r="H28" s="33" t="s">
        <v>6430</v>
      </c>
      <c r="I28" s="34"/>
      <c r="J28" s="31" t="s">
        <v>6365</v>
      </c>
      <c r="K28" s="31">
        <v>5</v>
      </c>
      <c r="L28" s="35">
        <v>46286.6546064815</v>
      </c>
      <c r="M28" s="35">
        <v>46286.6546064815</v>
      </c>
      <c r="N28" s="35">
        <v>46286.6546180556</v>
      </c>
      <c r="O28" s="34"/>
      <c r="P28" s="32" t="s">
        <v>6366</v>
      </c>
      <c r="Q28" s="36"/>
    </row>
    <row r="29" ht="15.75" spans="1:17">
      <c r="A29" s="30"/>
      <c r="B29" s="31"/>
      <c r="C29" s="31"/>
      <c r="D29" s="31"/>
      <c r="E29" s="31"/>
      <c r="F29" s="31"/>
      <c r="G29" s="33"/>
      <c r="H29" s="33"/>
      <c r="I29" s="34"/>
      <c r="J29" s="31"/>
      <c r="K29" s="31"/>
      <c r="L29" s="35"/>
      <c r="M29" s="35"/>
      <c r="N29" s="35"/>
      <c r="O29" s="34"/>
      <c r="P29" s="31"/>
      <c r="Q29" s="36"/>
    </row>
    <row r="30" ht="381.75" customHeight="1" spans="1:17">
      <c r="A30" s="23"/>
      <c r="B30" s="24" t="s">
        <v>6431</v>
      </c>
      <c r="C30" s="24" t="s">
        <v>6432</v>
      </c>
      <c r="D30" s="25" t="s">
        <v>6360</v>
      </c>
      <c r="E30" s="24" t="s">
        <v>6433</v>
      </c>
      <c r="F30" s="24" t="s">
        <v>6362</v>
      </c>
      <c r="G30" s="26" t="s">
        <v>6434</v>
      </c>
      <c r="H30" s="26" t="s">
        <v>6435</v>
      </c>
      <c r="I30" s="27"/>
      <c r="J30" s="24" t="s">
        <v>6365</v>
      </c>
      <c r="K30" s="24">
        <v>4</v>
      </c>
      <c r="L30" s="28">
        <v>46286.6546064815</v>
      </c>
      <c r="M30" s="28">
        <v>46286.6546064815</v>
      </c>
      <c r="N30" s="28">
        <v>46286.6546180556</v>
      </c>
      <c r="O30" s="27"/>
      <c r="P30" s="25" t="s">
        <v>6366</v>
      </c>
      <c r="Q30" s="29"/>
    </row>
    <row r="31" ht="15.75" spans="1:17">
      <c r="A31" s="23"/>
      <c r="B31" s="24"/>
      <c r="C31" s="24"/>
      <c r="D31" s="24"/>
      <c r="E31" s="24"/>
      <c r="F31" s="24"/>
      <c r="G31" s="26"/>
      <c r="H31" s="26"/>
      <c r="I31" s="27"/>
      <c r="J31" s="24"/>
      <c r="K31" s="24"/>
      <c r="L31" s="28"/>
      <c r="M31" s="28"/>
      <c r="N31" s="28"/>
      <c r="O31" s="27"/>
      <c r="P31" s="24"/>
      <c r="Q31" s="29"/>
    </row>
    <row r="32" ht="327.75" customHeight="1" spans="1:17">
      <c r="A32" s="37"/>
      <c r="B32" s="38" t="s">
        <v>6436</v>
      </c>
      <c r="C32" s="38" t="s">
        <v>6437</v>
      </c>
      <c r="D32" s="39" t="s">
        <v>6360</v>
      </c>
      <c r="E32" s="38" t="s">
        <v>6438</v>
      </c>
      <c r="F32" s="38" t="s">
        <v>6362</v>
      </c>
      <c r="G32" s="40" t="s">
        <v>6439</v>
      </c>
      <c r="H32" s="40" t="s">
        <v>6440</v>
      </c>
      <c r="I32" s="41"/>
      <c r="J32" s="41"/>
      <c r="K32" s="41"/>
      <c r="L32" s="41"/>
      <c r="M32" s="41"/>
      <c r="N32" s="41"/>
      <c r="O32" s="41"/>
      <c r="P32" s="41"/>
      <c r="Q32" s="41"/>
    </row>
    <row r="33" spans="1:17">
      <c r="A33" s="42"/>
      <c r="B33" s="43"/>
      <c r="C33" s="43"/>
      <c r="D33" s="43"/>
      <c r="E33" s="43"/>
      <c r="F33" s="43"/>
      <c r="G33" s="44"/>
      <c r="H33" s="44"/>
      <c r="I33" s="41"/>
      <c r="J33" s="41"/>
      <c r="K33" s="41"/>
      <c r="L33" s="41"/>
      <c r="M33" s="41"/>
      <c r="N33" s="41"/>
      <c r="O33" s="41"/>
      <c r="P33" s="41"/>
      <c r="Q33" s="41"/>
    </row>
    <row r="34" ht="299.25" customHeight="1" spans="1:17">
      <c r="A34" s="23"/>
      <c r="B34" s="24"/>
      <c r="C34" s="24"/>
      <c r="D34" s="25"/>
      <c r="E34" s="24"/>
      <c r="F34" s="24"/>
      <c r="G34" s="26"/>
      <c r="H34" s="26"/>
      <c r="I34" s="27"/>
      <c r="J34" s="24"/>
      <c r="K34" s="24"/>
      <c r="L34" s="28"/>
      <c r="M34" s="28"/>
      <c r="N34" s="28"/>
      <c r="O34" s="27"/>
      <c r="P34" s="25"/>
      <c r="Q34" s="29"/>
    </row>
    <row r="35" spans="1:17">
      <c r="A35" s="23"/>
      <c r="B35" s="24"/>
      <c r="C35" s="24"/>
      <c r="D35" s="24"/>
      <c r="E35" s="24"/>
      <c r="F35" s="24"/>
      <c r="G35" s="26"/>
      <c r="H35" s="26"/>
      <c r="I35" s="27"/>
      <c r="J35" s="24"/>
      <c r="K35" s="24"/>
      <c r="L35" s="28"/>
      <c r="M35" s="28"/>
      <c r="N35" s="28"/>
      <c r="O35" s="27"/>
      <c r="P35" s="24"/>
      <c r="Q35" s="29"/>
    </row>
    <row r="36" ht="313.5" customHeight="1" spans="1:17">
      <c r="A36" s="30"/>
      <c r="B36" s="31"/>
      <c r="C36" s="31"/>
      <c r="D36" s="32"/>
      <c r="E36" s="31"/>
      <c r="F36" s="31"/>
      <c r="G36" s="33"/>
      <c r="H36" s="33"/>
      <c r="I36" s="34"/>
      <c r="J36" s="31"/>
      <c r="K36" s="31"/>
      <c r="L36" s="35"/>
      <c r="M36" s="35"/>
      <c r="N36" s="35"/>
      <c r="O36" s="34"/>
      <c r="P36" s="32"/>
      <c r="Q36" s="36"/>
    </row>
    <row r="37" spans="1:17">
      <c r="A37" s="30"/>
      <c r="B37" s="31"/>
      <c r="C37" s="31"/>
      <c r="D37" s="31"/>
      <c r="E37" s="31"/>
      <c r="F37" s="31"/>
      <c r="G37" s="33"/>
      <c r="H37" s="33"/>
      <c r="I37" s="34"/>
      <c r="J37" s="31"/>
      <c r="K37" s="31"/>
      <c r="L37" s="35"/>
      <c r="M37" s="35"/>
      <c r="N37" s="35"/>
      <c r="O37" s="34"/>
      <c r="P37" s="31"/>
      <c r="Q37" s="36"/>
    </row>
    <row r="38" ht="298.5" customHeight="1" spans="1:17">
      <c r="A38" s="23"/>
      <c r="B38" s="24"/>
      <c r="C38" s="24"/>
      <c r="D38" s="25"/>
      <c r="E38" s="24"/>
      <c r="F38" s="24"/>
      <c r="G38" s="26"/>
      <c r="H38" s="26"/>
      <c r="I38" s="27"/>
      <c r="J38" s="24"/>
      <c r="K38" s="24"/>
      <c r="L38" s="28"/>
      <c r="M38" s="28"/>
      <c r="N38" s="28"/>
      <c r="O38" s="27"/>
      <c r="P38" s="25"/>
      <c r="Q38" s="29"/>
    </row>
    <row r="39" spans="1:17">
      <c r="A39" s="23"/>
      <c r="B39" s="24"/>
      <c r="C39" s="24"/>
      <c r="D39" s="24"/>
      <c r="E39" s="24"/>
      <c r="F39" s="24"/>
      <c r="G39" s="26"/>
      <c r="H39" s="26"/>
      <c r="I39" s="27"/>
      <c r="J39" s="24"/>
      <c r="K39" s="24"/>
      <c r="L39" s="28"/>
      <c r="M39" s="28"/>
      <c r="N39" s="28"/>
      <c r="O39" s="27"/>
      <c r="P39" s="24"/>
      <c r="Q39" s="29"/>
    </row>
    <row r="40" ht="313.5" customHeight="1" spans="1:17">
      <c r="A40" s="30"/>
      <c r="B40" s="31"/>
      <c r="C40" s="31"/>
      <c r="D40" s="32"/>
      <c r="E40" s="31"/>
      <c r="F40" s="31"/>
      <c r="G40" s="33"/>
      <c r="H40" s="33"/>
      <c r="I40" s="34"/>
      <c r="J40" s="31"/>
      <c r="K40" s="31"/>
      <c r="L40" s="35"/>
      <c r="M40" s="35"/>
      <c r="N40" s="35"/>
      <c r="O40" s="34"/>
      <c r="P40" s="32"/>
      <c r="Q40" s="36"/>
    </row>
    <row r="41" spans="1:17">
      <c r="A41" s="30"/>
      <c r="B41" s="31"/>
      <c r="C41" s="31"/>
      <c r="D41" s="31"/>
      <c r="E41" s="31"/>
      <c r="F41" s="31"/>
      <c r="G41" s="33"/>
      <c r="H41" s="33"/>
      <c r="I41" s="34"/>
      <c r="J41" s="31"/>
      <c r="K41" s="31"/>
      <c r="L41" s="35"/>
      <c r="M41" s="35"/>
      <c r="N41" s="35"/>
      <c r="O41" s="34"/>
      <c r="P41" s="31"/>
      <c r="Q41" s="36"/>
    </row>
    <row r="42" ht="285.75" customHeight="1" spans="1:17">
      <c r="A42" s="23"/>
      <c r="B42" s="24"/>
      <c r="C42" s="24"/>
      <c r="D42" s="25"/>
      <c r="E42" s="24"/>
      <c r="F42" s="24"/>
      <c r="G42" s="26"/>
      <c r="H42" s="26"/>
      <c r="I42" s="27"/>
      <c r="J42" s="24"/>
      <c r="K42" s="24"/>
      <c r="L42" s="28"/>
      <c r="M42" s="28"/>
      <c r="N42" s="28"/>
      <c r="O42" s="27"/>
      <c r="P42" s="25"/>
      <c r="Q42" s="29"/>
    </row>
    <row r="43" spans="1:17">
      <c r="A43" s="23"/>
      <c r="B43" s="24"/>
      <c r="C43" s="24"/>
      <c r="D43" s="24"/>
      <c r="E43" s="24"/>
      <c r="F43" s="24"/>
      <c r="G43" s="26"/>
      <c r="H43" s="26"/>
      <c r="I43" s="27"/>
      <c r="J43" s="24"/>
      <c r="K43" s="24"/>
      <c r="L43" s="28"/>
      <c r="M43" s="28"/>
      <c r="N43" s="28"/>
      <c r="O43" s="27"/>
      <c r="P43" s="24"/>
      <c r="Q43" s="29"/>
    </row>
    <row r="44" ht="272.25" customHeight="1" spans="1:17">
      <c r="A44" s="30"/>
      <c r="B44" s="31"/>
      <c r="C44" s="31"/>
      <c r="D44" s="32"/>
      <c r="E44" s="31"/>
      <c r="F44" s="31"/>
      <c r="G44" s="33"/>
      <c r="H44" s="33"/>
      <c r="I44" s="34"/>
      <c r="J44" s="31"/>
      <c r="K44" s="31"/>
      <c r="L44" s="35"/>
      <c r="M44" s="35"/>
      <c r="N44" s="35"/>
      <c r="O44" s="34"/>
      <c r="P44" s="32"/>
      <c r="Q44" s="36"/>
    </row>
    <row r="45" spans="1:17">
      <c r="A45" s="30"/>
      <c r="B45" s="31"/>
      <c r="C45" s="31"/>
      <c r="D45" s="31"/>
      <c r="E45" s="31"/>
      <c r="F45" s="31"/>
      <c r="G45" s="33"/>
      <c r="H45" s="33"/>
      <c r="I45" s="34"/>
      <c r="J45" s="31"/>
      <c r="K45" s="31"/>
      <c r="L45" s="35"/>
      <c r="M45" s="35"/>
      <c r="N45" s="35"/>
      <c r="O45" s="34"/>
      <c r="P45" s="31"/>
      <c r="Q45" s="36"/>
    </row>
    <row r="46" ht="324.75" customHeight="1" spans="1:17">
      <c r="A46" s="37"/>
      <c r="B46" s="38"/>
      <c r="C46" s="38"/>
      <c r="D46" s="39"/>
      <c r="E46" s="38"/>
      <c r="F46" s="38"/>
      <c r="G46" s="40"/>
      <c r="H46" s="40"/>
      <c r="I46" s="41"/>
      <c r="J46" s="41"/>
      <c r="K46" s="41"/>
      <c r="L46" s="41"/>
      <c r="M46" s="41"/>
      <c r="N46" s="41"/>
      <c r="O46" s="41"/>
      <c r="P46" s="41"/>
      <c r="Q46" s="41"/>
    </row>
    <row r="47" spans="1:17">
      <c r="A47" s="42"/>
      <c r="B47" s="43"/>
      <c r="C47" s="43"/>
      <c r="D47" s="43"/>
      <c r="E47" s="43"/>
      <c r="F47" s="43"/>
      <c r="G47" s="44"/>
      <c r="H47" s="44"/>
      <c r="I47" s="41"/>
      <c r="J47" s="41"/>
      <c r="K47" s="41"/>
      <c r="L47" s="41"/>
      <c r="M47" s="41"/>
      <c r="N47" s="41"/>
      <c r="O47" s="41"/>
      <c r="P47" s="41"/>
      <c r="Q47" s="41"/>
    </row>
    <row r="48" ht="283.5" customHeight="1" spans="1:17">
      <c r="A48" s="30"/>
      <c r="B48" s="31"/>
      <c r="C48" s="31"/>
      <c r="D48" s="32"/>
      <c r="E48" s="31"/>
      <c r="F48" s="31"/>
      <c r="G48" s="33"/>
      <c r="H48" s="33"/>
      <c r="I48" s="34"/>
      <c r="J48" s="31"/>
      <c r="K48" s="31"/>
      <c r="L48" s="35"/>
      <c r="M48" s="35"/>
      <c r="N48" s="35"/>
      <c r="O48" s="34"/>
      <c r="P48" s="32"/>
      <c r="Q48" s="36"/>
    </row>
    <row r="49" spans="1:17">
      <c r="A49" s="30"/>
      <c r="B49" s="31"/>
      <c r="C49" s="31"/>
      <c r="D49" s="31"/>
      <c r="E49" s="31"/>
      <c r="F49" s="31"/>
      <c r="G49" s="33"/>
      <c r="H49" s="33"/>
      <c r="I49" s="34"/>
      <c r="J49" s="31"/>
      <c r="K49" s="31"/>
      <c r="L49" s="35"/>
      <c r="M49" s="35"/>
      <c r="N49" s="35"/>
      <c r="O49" s="34"/>
      <c r="P49" s="31"/>
      <c r="Q49" s="36"/>
    </row>
    <row r="50" ht="242.25" customHeight="1" spans="1:17">
      <c r="A50" s="23"/>
      <c r="B50" s="24"/>
      <c r="C50" s="24"/>
      <c r="D50" s="25"/>
      <c r="E50" s="24"/>
      <c r="F50" s="24"/>
      <c r="G50" s="26"/>
      <c r="H50" s="26"/>
      <c r="I50" s="27"/>
      <c r="J50" s="24"/>
      <c r="K50" s="24"/>
      <c r="L50" s="28"/>
      <c r="M50" s="28"/>
      <c r="N50" s="28"/>
      <c r="O50" s="27"/>
      <c r="P50" s="25"/>
      <c r="Q50" s="29"/>
    </row>
    <row r="51" spans="1:17">
      <c r="A51" s="23"/>
      <c r="B51" s="24"/>
      <c r="C51" s="24"/>
      <c r="D51" s="24"/>
      <c r="E51" s="24"/>
      <c r="F51" s="24"/>
      <c r="G51" s="26"/>
      <c r="H51" s="26"/>
      <c r="I51" s="27"/>
      <c r="J51" s="24"/>
      <c r="K51" s="24"/>
      <c r="L51" s="28"/>
      <c r="M51" s="28"/>
      <c r="N51" s="28"/>
      <c r="O51" s="27"/>
      <c r="P51" s="24"/>
      <c r="Q51" s="29"/>
    </row>
    <row r="52" ht="174.75" customHeight="1" spans="1:17">
      <c r="A52" s="30"/>
      <c r="B52" s="31"/>
      <c r="C52" s="31"/>
      <c r="D52" s="32"/>
      <c r="E52" s="31"/>
      <c r="F52" s="31"/>
      <c r="G52" s="33"/>
      <c r="H52" s="33"/>
      <c r="I52" s="34"/>
      <c r="J52" s="31"/>
      <c r="K52" s="31"/>
      <c r="L52" s="35"/>
      <c r="M52" s="35"/>
      <c r="N52" s="35"/>
      <c r="O52" s="34"/>
      <c r="P52" s="32"/>
      <c r="Q52" s="36"/>
    </row>
    <row r="53" spans="1:17">
      <c r="A53" s="30"/>
      <c r="B53" s="31"/>
      <c r="C53" s="31"/>
      <c r="D53" s="31"/>
      <c r="E53" s="31"/>
      <c r="F53" s="31"/>
      <c r="G53" s="33"/>
      <c r="H53" s="33"/>
      <c r="I53" s="34"/>
      <c r="J53" s="31"/>
      <c r="K53" s="31"/>
      <c r="L53" s="35"/>
      <c r="M53" s="35"/>
      <c r="N53" s="35"/>
      <c r="O53" s="34"/>
      <c r="P53" s="31"/>
      <c r="Q53" s="36"/>
    </row>
    <row r="54" ht="228.75" customHeight="1" spans="1:17">
      <c r="A54" s="23"/>
      <c r="B54" s="24"/>
      <c r="C54" s="24"/>
      <c r="D54" s="25"/>
      <c r="E54" s="24"/>
      <c r="F54" s="24"/>
      <c r="G54" s="26"/>
      <c r="H54" s="26"/>
      <c r="I54" s="27"/>
      <c r="J54" s="24"/>
      <c r="K54" s="24"/>
      <c r="L54" s="28"/>
      <c r="M54" s="28"/>
      <c r="N54" s="28"/>
      <c r="O54" s="27"/>
      <c r="P54" s="25"/>
      <c r="Q54" s="29"/>
    </row>
    <row r="55" spans="1:17">
      <c r="A55" s="23"/>
      <c r="B55" s="24"/>
      <c r="C55" s="24"/>
      <c r="D55" s="24"/>
      <c r="E55" s="24"/>
      <c r="F55" s="24"/>
      <c r="G55" s="26"/>
      <c r="H55" s="26"/>
      <c r="I55" s="27"/>
      <c r="J55" s="24"/>
      <c r="K55" s="24"/>
      <c r="L55" s="28"/>
      <c r="M55" s="28"/>
      <c r="N55" s="28"/>
      <c r="O55" s="27"/>
      <c r="P55" s="24"/>
      <c r="Q55" s="29"/>
    </row>
    <row r="56" ht="295.5" customHeight="1" spans="1:17">
      <c r="A56" s="30"/>
      <c r="B56" s="31"/>
      <c r="C56" s="31"/>
      <c r="D56" s="32"/>
      <c r="E56" s="31"/>
      <c r="F56" s="31"/>
      <c r="G56" s="33"/>
      <c r="H56" s="33"/>
      <c r="I56" s="34"/>
      <c r="J56" s="31"/>
      <c r="K56" s="31"/>
      <c r="L56" s="35"/>
      <c r="M56" s="35"/>
      <c r="N56" s="35"/>
      <c r="O56" s="34"/>
      <c r="P56" s="32"/>
      <c r="Q56" s="36"/>
    </row>
    <row r="57" spans="1:17">
      <c r="A57" s="30"/>
      <c r="B57" s="31"/>
      <c r="C57" s="31"/>
      <c r="D57" s="31"/>
      <c r="E57" s="31"/>
      <c r="F57" s="31"/>
      <c r="G57" s="33"/>
      <c r="H57" s="33"/>
      <c r="I57" s="34"/>
      <c r="J57" s="31"/>
      <c r="K57" s="31"/>
      <c r="L57" s="35"/>
      <c r="M57" s="35"/>
      <c r="N57" s="35"/>
      <c r="O57" s="34"/>
      <c r="P57" s="31"/>
      <c r="Q57" s="36"/>
    </row>
    <row r="58" ht="309" customHeight="1" spans="1:17">
      <c r="A58" s="23"/>
      <c r="B58" s="24"/>
      <c r="C58" s="24"/>
      <c r="D58" s="25"/>
      <c r="E58" s="24"/>
      <c r="F58" s="24"/>
      <c r="G58" s="26"/>
      <c r="H58" s="26"/>
      <c r="I58" s="27"/>
      <c r="J58" s="24"/>
      <c r="K58" s="24"/>
      <c r="L58" s="28"/>
      <c r="M58" s="28"/>
      <c r="N58" s="28"/>
      <c r="O58" s="27"/>
      <c r="P58" s="25"/>
      <c r="Q58" s="29"/>
    </row>
    <row r="59" spans="1:17">
      <c r="A59" s="23"/>
      <c r="B59" s="24"/>
      <c r="C59" s="24"/>
      <c r="D59" s="24"/>
      <c r="E59" s="24"/>
      <c r="F59" s="24"/>
      <c r="G59" s="26"/>
      <c r="H59" s="26"/>
      <c r="I59" s="27"/>
      <c r="J59" s="24"/>
      <c r="K59" s="24"/>
      <c r="L59" s="28"/>
      <c r="M59" s="28"/>
      <c r="N59" s="28"/>
      <c r="O59" s="27"/>
      <c r="P59" s="24"/>
      <c r="Q59" s="29"/>
    </row>
    <row r="60" ht="174" customHeight="1" spans="1:17">
      <c r="A60" s="30"/>
      <c r="B60" s="31"/>
      <c r="C60" s="31"/>
      <c r="D60" s="32"/>
      <c r="E60" s="31"/>
      <c r="F60" s="31"/>
      <c r="G60" s="33"/>
      <c r="H60" s="33"/>
      <c r="I60" s="34"/>
      <c r="J60" s="31"/>
      <c r="K60" s="31"/>
      <c r="L60" s="35"/>
      <c r="M60" s="35"/>
      <c r="N60" s="35"/>
      <c r="O60" s="34"/>
      <c r="P60" s="32"/>
      <c r="Q60" s="36"/>
    </row>
    <row r="61" spans="1:17">
      <c r="A61" s="30"/>
      <c r="B61" s="31"/>
      <c r="C61" s="31"/>
      <c r="D61" s="31"/>
      <c r="E61" s="31"/>
      <c r="F61" s="31"/>
      <c r="G61" s="33"/>
      <c r="H61" s="33"/>
      <c r="I61" s="34"/>
      <c r="J61" s="31"/>
      <c r="K61" s="31"/>
      <c r="L61" s="35"/>
      <c r="M61" s="35"/>
      <c r="N61" s="35"/>
      <c r="O61" s="34"/>
      <c r="P61" s="31"/>
      <c r="Q61" s="36"/>
    </row>
    <row r="62" ht="282" customHeight="1" spans="1:17">
      <c r="A62" s="23"/>
      <c r="B62" s="24"/>
      <c r="C62" s="24"/>
      <c r="D62" s="25"/>
      <c r="E62" s="24"/>
      <c r="F62" s="24"/>
      <c r="G62" s="26"/>
      <c r="H62" s="26"/>
      <c r="I62" s="27"/>
      <c r="J62" s="24"/>
      <c r="K62" s="24"/>
      <c r="L62" s="28"/>
      <c r="M62" s="28"/>
      <c r="N62" s="28"/>
      <c r="O62" s="27"/>
      <c r="P62" s="25"/>
      <c r="Q62" s="29"/>
    </row>
    <row r="63" spans="1:17">
      <c r="A63" s="23"/>
      <c r="B63" s="24"/>
      <c r="C63" s="24"/>
      <c r="D63" s="24"/>
      <c r="E63" s="24"/>
      <c r="F63" s="24"/>
      <c r="G63" s="26"/>
      <c r="H63" s="26"/>
      <c r="I63" s="27"/>
      <c r="J63" s="24"/>
      <c r="K63" s="24"/>
      <c r="L63" s="28"/>
      <c r="M63" s="28"/>
      <c r="N63" s="28"/>
      <c r="O63" s="27"/>
      <c r="P63" s="24"/>
      <c r="Q63" s="29"/>
    </row>
    <row r="64" ht="174" customHeight="1" spans="1:17">
      <c r="A64" s="30"/>
      <c r="B64" s="31"/>
      <c r="C64" s="31"/>
      <c r="D64" s="32"/>
      <c r="E64" s="31"/>
      <c r="F64" s="31"/>
      <c r="G64" s="33"/>
      <c r="H64" s="33"/>
      <c r="I64" s="34"/>
      <c r="J64" s="31"/>
      <c r="K64" s="31"/>
      <c r="L64" s="35"/>
      <c r="M64" s="35"/>
      <c r="N64" s="35"/>
      <c r="O64" s="34"/>
      <c r="P64" s="32"/>
      <c r="Q64" s="36"/>
    </row>
    <row r="65" spans="1:17">
      <c r="A65" s="30"/>
      <c r="B65" s="31"/>
      <c r="C65" s="31"/>
      <c r="D65" s="31"/>
      <c r="E65" s="31"/>
      <c r="F65" s="31"/>
      <c r="G65" s="33"/>
      <c r="H65" s="33"/>
      <c r="I65" s="34"/>
      <c r="J65" s="31"/>
      <c r="K65" s="31"/>
      <c r="L65" s="35"/>
      <c r="M65" s="35"/>
      <c r="N65" s="35"/>
      <c r="O65" s="34"/>
      <c r="P65" s="31"/>
      <c r="Q65" s="36"/>
    </row>
    <row r="66" ht="160.5" customHeight="1" spans="1:17">
      <c r="A66" s="23"/>
      <c r="B66" s="24"/>
      <c r="C66" s="24"/>
      <c r="D66" s="25"/>
      <c r="E66" s="24"/>
      <c r="F66" s="24"/>
      <c r="G66" s="26"/>
      <c r="H66" s="26"/>
      <c r="I66" s="27"/>
      <c r="J66" s="24"/>
      <c r="K66" s="24"/>
      <c r="L66" s="28"/>
      <c r="M66" s="28"/>
      <c r="N66" s="28"/>
      <c r="O66" s="27"/>
      <c r="P66" s="25"/>
      <c r="Q66" s="29"/>
    </row>
    <row r="67" spans="1:17">
      <c r="A67" s="23"/>
      <c r="B67" s="24"/>
      <c r="C67" s="24"/>
      <c r="D67" s="24"/>
      <c r="E67" s="24"/>
      <c r="F67" s="24"/>
      <c r="G67" s="26"/>
      <c r="H67" s="26"/>
      <c r="I67" s="27"/>
      <c r="J67" s="24"/>
      <c r="K67" s="24"/>
      <c r="L67" s="28"/>
      <c r="M67" s="28"/>
      <c r="N67" s="28"/>
      <c r="O67" s="27"/>
      <c r="P67" s="24"/>
      <c r="Q67" s="29"/>
    </row>
    <row r="68" ht="147" customHeight="1" spans="1:17">
      <c r="A68" s="30"/>
      <c r="B68" s="31"/>
      <c r="C68" s="31"/>
      <c r="D68" s="32"/>
      <c r="E68" s="31"/>
      <c r="F68" s="31"/>
      <c r="G68" s="33"/>
      <c r="H68" s="33"/>
      <c r="I68" s="34"/>
      <c r="J68" s="31"/>
      <c r="K68" s="31"/>
      <c r="L68" s="35"/>
      <c r="M68" s="35"/>
      <c r="N68" s="35"/>
      <c r="O68" s="34"/>
      <c r="P68" s="32"/>
      <c r="Q68" s="36"/>
    </row>
    <row r="69" spans="1:17">
      <c r="A69" s="30"/>
      <c r="B69" s="31"/>
      <c r="C69" s="31"/>
      <c r="D69" s="31"/>
      <c r="E69" s="31"/>
      <c r="F69" s="31"/>
      <c r="G69" s="33"/>
      <c r="H69" s="33"/>
      <c r="I69" s="34"/>
      <c r="J69" s="31"/>
      <c r="K69" s="31"/>
      <c r="L69" s="35"/>
      <c r="M69" s="35"/>
      <c r="N69" s="35"/>
      <c r="O69" s="34"/>
      <c r="P69" s="31"/>
      <c r="Q69" s="36"/>
    </row>
    <row r="70" ht="187.5" customHeight="1" spans="1:17">
      <c r="A70" s="23"/>
      <c r="B70" s="24"/>
      <c r="C70" s="24"/>
      <c r="D70" s="25"/>
      <c r="E70" s="24"/>
      <c r="F70" s="24"/>
      <c r="G70" s="26"/>
      <c r="H70" s="26"/>
      <c r="I70" s="27"/>
      <c r="J70" s="24"/>
      <c r="K70" s="24"/>
      <c r="L70" s="28"/>
      <c r="M70" s="28"/>
      <c r="N70" s="28"/>
      <c r="O70" s="27"/>
      <c r="P70" s="25"/>
      <c r="Q70" s="29"/>
    </row>
    <row r="71" spans="1:17">
      <c r="A71" s="23"/>
      <c r="B71" s="24"/>
      <c r="C71" s="24"/>
      <c r="D71" s="24"/>
      <c r="E71" s="24"/>
      <c r="F71" s="24"/>
      <c r="G71" s="26"/>
      <c r="H71" s="26"/>
      <c r="I71" s="27"/>
      <c r="J71" s="24"/>
      <c r="K71" s="24"/>
      <c r="L71" s="28"/>
      <c r="M71" s="28"/>
      <c r="N71" s="28"/>
      <c r="O71" s="27"/>
      <c r="P71" s="24"/>
      <c r="Q71" s="29"/>
    </row>
    <row r="72" ht="295.5" customHeight="1" spans="1:17">
      <c r="A72" s="30"/>
      <c r="B72" s="31"/>
      <c r="C72" s="31"/>
      <c r="D72" s="32"/>
      <c r="E72" s="31"/>
      <c r="F72" s="31"/>
      <c r="G72" s="33"/>
      <c r="H72" s="33"/>
      <c r="I72" s="34"/>
      <c r="J72" s="31"/>
      <c r="K72" s="31"/>
      <c r="L72" s="35"/>
      <c r="M72" s="35"/>
      <c r="N72" s="35"/>
      <c r="O72" s="34"/>
      <c r="P72" s="32"/>
      <c r="Q72" s="36"/>
    </row>
    <row r="73" spans="1:17">
      <c r="A73" s="30"/>
      <c r="B73" s="31"/>
      <c r="C73" s="31"/>
      <c r="D73" s="31"/>
      <c r="E73" s="31"/>
      <c r="F73" s="31"/>
      <c r="G73" s="33"/>
      <c r="H73" s="33"/>
      <c r="I73" s="34"/>
      <c r="J73" s="31"/>
      <c r="K73" s="31"/>
      <c r="L73" s="35"/>
      <c r="M73" s="35"/>
      <c r="N73" s="35"/>
      <c r="O73" s="34"/>
      <c r="P73" s="31"/>
      <c r="Q73" s="36"/>
    </row>
    <row r="74" ht="187.5" customHeight="1" spans="1:17">
      <c r="A74" s="23"/>
      <c r="B74" s="24"/>
      <c r="C74" s="24"/>
      <c r="D74" s="25"/>
      <c r="E74" s="24"/>
      <c r="F74" s="24"/>
      <c r="G74" s="26"/>
      <c r="H74" s="26"/>
      <c r="I74" s="27"/>
      <c r="J74" s="24"/>
      <c r="K74" s="24"/>
      <c r="L74" s="28"/>
      <c r="M74" s="28"/>
      <c r="N74" s="28"/>
      <c r="O74" s="27"/>
      <c r="P74" s="25"/>
      <c r="Q74" s="29"/>
    </row>
    <row r="75" spans="1:17">
      <c r="A75" s="23"/>
      <c r="B75" s="24"/>
      <c r="C75" s="24"/>
      <c r="D75" s="24"/>
      <c r="E75" s="24"/>
      <c r="F75" s="24"/>
      <c r="G75" s="26"/>
      <c r="H75" s="26"/>
      <c r="I75" s="27"/>
      <c r="J75" s="24"/>
      <c r="K75" s="24"/>
      <c r="L75" s="28"/>
      <c r="M75" s="28"/>
      <c r="N75" s="28"/>
      <c r="O75" s="27"/>
      <c r="P75" s="24"/>
      <c r="Q75" s="29"/>
    </row>
    <row r="76" ht="159.75" customHeight="1" spans="1:17">
      <c r="A76" s="30"/>
      <c r="B76" s="31"/>
      <c r="C76" s="31"/>
      <c r="D76" s="32"/>
      <c r="E76" s="31"/>
      <c r="F76" s="31"/>
      <c r="G76" s="33"/>
      <c r="H76" s="33"/>
      <c r="I76" s="34"/>
      <c r="J76" s="31"/>
      <c r="K76" s="31"/>
      <c r="L76" s="35"/>
      <c r="M76" s="35"/>
      <c r="N76" s="35"/>
      <c r="O76" s="34"/>
      <c r="P76" s="32"/>
      <c r="Q76" s="36"/>
    </row>
    <row r="77" spans="1:17">
      <c r="A77" s="30"/>
      <c r="B77" s="31"/>
      <c r="C77" s="31"/>
      <c r="D77" s="31"/>
      <c r="E77" s="31"/>
      <c r="F77" s="31"/>
      <c r="G77" s="33"/>
      <c r="H77" s="33"/>
      <c r="I77" s="34"/>
      <c r="J77" s="31"/>
      <c r="K77" s="31"/>
      <c r="L77" s="35"/>
      <c r="M77" s="35"/>
      <c r="N77" s="35"/>
      <c r="O77" s="34"/>
      <c r="P77" s="31"/>
      <c r="Q77" s="36"/>
    </row>
    <row r="78" ht="321" customHeight="1" spans="1:17">
      <c r="A78" s="23"/>
      <c r="B78" s="24"/>
      <c r="C78" s="24"/>
      <c r="D78" s="25"/>
      <c r="E78" s="24"/>
      <c r="F78" s="24"/>
      <c r="G78" s="26"/>
      <c r="H78" s="26"/>
      <c r="I78" s="27"/>
      <c r="J78" s="24"/>
      <c r="K78" s="24"/>
      <c r="L78" s="28"/>
      <c r="M78" s="28"/>
      <c r="N78" s="28"/>
      <c r="O78" s="27"/>
      <c r="P78" s="25"/>
      <c r="Q78" s="29"/>
    </row>
    <row r="79" spans="1:17">
      <c r="A79" s="23"/>
      <c r="B79" s="24"/>
      <c r="C79" s="24"/>
      <c r="D79" s="24"/>
      <c r="E79" s="24"/>
      <c r="F79" s="24"/>
      <c r="G79" s="26"/>
      <c r="H79" s="26"/>
      <c r="I79" s="27"/>
      <c r="J79" s="24"/>
      <c r="K79" s="24"/>
      <c r="L79" s="28"/>
      <c r="M79" s="28"/>
      <c r="N79" s="28"/>
      <c r="O79" s="27"/>
      <c r="P79" s="24"/>
      <c r="Q79" s="29"/>
    </row>
    <row r="80" ht="186" customHeight="1" spans="1:17">
      <c r="A80" s="30"/>
      <c r="B80" s="31"/>
      <c r="C80" s="31"/>
      <c r="D80" s="32"/>
      <c r="E80" s="31"/>
      <c r="F80" s="31"/>
      <c r="G80" s="33"/>
      <c r="H80" s="33"/>
      <c r="I80" s="34"/>
      <c r="J80" s="31"/>
      <c r="K80" s="31"/>
      <c r="L80" s="35"/>
      <c r="M80" s="35"/>
      <c r="N80" s="35"/>
      <c r="O80" s="34"/>
      <c r="P80" s="32"/>
      <c r="Q80" s="36"/>
    </row>
    <row r="81" spans="1:17">
      <c r="A81" s="30"/>
      <c r="B81" s="31"/>
      <c r="C81" s="31"/>
      <c r="D81" s="31"/>
      <c r="E81" s="31"/>
      <c r="F81" s="31"/>
      <c r="G81" s="33"/>
      <c r="H81" s="33"/>
      <c r="I81" s="34"/>
      <c r="J81" s="31"/>
      <c r="K81" s="31"/>
      <c r="L81" s="35"/>
      <c r="M81" s="35"/>
      <c r="N81" s="35"/>
      <c r="O81" s="34"/>
      <c r="P81" s="31"/>
      <c r="Q81" s="36"/>
    </row>
    <row r="82" ht="333.75" customHeight="1" spans="1:17">
      <c r="A82" s="23"/>
      <c r="B82" s="24"/>
      <c r="C82" s="24"/>
      <c r="D82" s="25"/>
      <c r="E82" s="24"/>
      <c r="F82" s="24"/>
      <c r="G82" s="26"/>
      <c r="H82" s="26"/>
      <c r="I82" s="27"/>
      <c r="J82" s="24"/>
      <c r="K82" s="24"/>
      <c r="L82" s="28"/>
      <c r="M82" s="28"/>
      <c r="N82" s="28"/>
      <c r="O82" s="27"/>
      <c r="P82" s="25"/>
      <c r="Q82" s="29"/>
    </row>
    <row r="83" spans="1:17">
      <c r="A83" s="23"/>
      <c r="B83" s="24"/>
      <c r="C83" s="24"/>
      <c r="D83" s="24"/>
      <c r="E83" s="24"/>
      <c r="F83" s="24"/>
      <c r="G83" s="26"/>
      <c r="H83" s="26"/>
      <c r="I83" s="27"/>
      <c r="J83" s="24"/>
      <c r="K83" s="24"/>
      <c r="L83" s="28"/>
      <c r="M83" s="28"/>
      <c r="N83" s="28"/>
      <c r="O83" s="27"/>
      <c r="P83" s="24"/>
      <c r="Q83" s="29"/>
    </row>
    <row r="84" ht="225.75" customHeight="1" spans="1:17">
      <c r="A84" s="30"/>
      <c r="B84" s="31"/>
      <c r="C84" s="31"/>
      <c r="D84" s="32"/>
      <c r="E84" s="31"/>
      <c r="F84" s="31"/>
      <c r="G84" s="33"/>
      <c r="H84" s="33"/>
      <c r="I84" s="34"/>
      <c r="J84" s="31"/>
      <c r="K84" s="31"/>
      <c r="L84" s="35"/>
      <c r="M84" s="35"/>
      <c r="N84" s="35"/>
      <c r="O84" s="34"/>
      <c r="P84" s="32"/>
      <c r="Q84" s="36"/>
    </row>
    <row r="85" spans="1:17">
      <c r="A85" s="30"/>
      <c r="B85" s="31"/>
      <c r="C85" s="31"/>
      <c r="D85" s="31"/>
      <c r="E85" s="31"/>
      <c r="F85" s="31"/>
      <c r="G85" s="33"/>
      <c r="H85" s="33"/>
      <c r="I85" s="34"/>
      <c r="J85" s="31"/>
      <c r="K85" s="31"/>
      <c r="L85" s="35"/>
      <c r="M85" s="35"/>
      <c r="N85" s="35"/>
      <c r="O85" s="34"/>
      <c r="P85" s="31"/>
      <c r="Q85" s="36"/>
    </row>
    <row r="86" ht="320.25" customHeight="1" spans="1:17">
      <c r="A86" s="23"/>
      <c r="B86" s="24"/>
      <c r="C86" s="24"/>
      <c r="D86" s="25"/>
      <c r="E86" s="24"/>
      <c r="F86" s="24"/>
      <c r="G86" s="26"/>
      <c r="H86" s="26"/>
      <c r="I86" s="27"/>
      <c r="J86" s="24"/>
      <c r="K86" s="24"/>
      <c r="L86" s="28"/>
      <c r="M86" s="28"/>
      <c r="N86" s="28"/>
      <c r="O86" s="27"/>
      <c r="P86" s="25"/>
      <c r="Q86" s="29"/>
    </row>
    <row r="87" spans="1:17">
      <c r="A87" s="23"/>
      <c r="B87" s="24"/>
      <c r="C87" s="24"/>
      <c r="D87" s="24"/>
      <c r="E87" s="24"/>
      <c r="F87" s="24"/>
      <c r="G87" s="26"/>
      <c r="H87" s="26"/>
      <c r="I87" s="27"/>
      <c r="J87" s="24"/>
      <c r="K87" s="24"/>
      <c r="L87" s="28"/>
      <c r="M87" s="28"/>
      <c r="N87" s="28"/>
      <c r="O87" s="27"/>
      <c r="P87" s="24"/>
      <c r="Q87" s="29"/>
    </row>
    <row r="88" ht="306.75" customHeight="1" spans="1:17">
      <c r="A88" s="30"/>
      <c r="B88" s="31"/>
      <c r="C88" s="31"/>
      <c r="D88" s="32"/>
      <c r="E88" s="31"/>
      <c r="F88" s="31"/>
      <c r="G88" s="33"/>
      <c r="H88" s="33"/>
      <c r="I88" s="34"/>
      <c r="J88" s="31"/>
      <c r="K88" s="31"/>
      <c r="L88" s="35"/>
      <c r="M88" s="35"/>
      <c r="N88" s="35"/>
      <c r="O88" s="34"/>
      <c r="P88" s="32"/>
      <c r="Q88" s="36"/>
    </row>
    <row r="89" spans="1:17">
      <c r="A89" s="30"/>
      <c r="B89" s="31"/>
      <c r="C89" s="31"/>
      <c r="D89" s="31"/>
      <c r="E89" s="31"/>
      <c r="F89" s="31"/>
      <c r="G89" s="33"/>
      <c r="H89" s="33"/>
      <c r="I89" s="34"/>
      <c r="J89" s="31"/>
      <c r="K89" s="31"/>
      <c r="L89" s="35"/>
      <c r="M89" s="35"/>
      <c r="N89" s="35"/>
      <c r="O89" s="34"/>
      <c r="P89" s="31"/>
      <c r="Q89" s="36"/>
    </row>
    <row r="90" ht="225.75" customHeight="1" spans="1:17">
      <c r="A90" s="23"/>
      <c r="B90" s="24"/>
      <c r="C90" s="24"/>
      <c r="D90" s="25"/>
      <c r="E90" s="24"/>
      <c r="F90" s="24"/>
      <c r="G90" s="26"/>
      <c r="H90" s="26"/>
      <c r="I90" s="27"/>
      <c r="J90" s="24"/>
      <c r="K90" s="24"/>
      <c r="L90" s="28"/>
      <c r="M90" s="28"/>
      <c r="N90" s="28"/>
      <c r="O90" s="27"/>
      <c r="P90" s="25"/>
      <c r="Q90" s="29"/>
    </row>
    <row r="91" spans="1:17">
      <c r="A91" s="23"/>
      <c r="B91" s="24"/>
      <c r="C91" s="24"/>
      <c r="D91" s="24"/>
      <c r="E91" s="24"/>
      <c r="F91" s="24"/>
      <c r="G91" s="26"/>
      <c r="H91" s="26"/>
      <c r="I91" s="27"/>
      <c r="J91" s="24"/>
      <c r="K91" s="24"/>
      <c r="L91" s="28"/>
      <c r="M91" s="28"/>
      <c r="N91" s="28"/>
      <c r="O91" s="27"/>
      <c r="P91" s="24"/>
      <c r="Q91" s="29"/>
    </row>
    <row r="92" ht="171.75" customHeight="1" spans="1:17">
      <c r="A92" s="30"/>
      <c r="B92" s="31"/>
      <c r="C92" s="31"/>
      <c r="D92" s="32"/>
      <c r="E92" s="31"/>
      <c r="F92" s="31"/>
      <c r="G92" s="33"/>
      <c r="H92" s="33"/>
      <c r="I92" s="34"/>
      <c r="J92" s="31"/>
      <c r="K92" s="31"/>
      <c r="L92" s="35"/>
      <c r="M92" s="35"/>
      <c r="N92" s="35"/>
      <c r="O92" s="34"/>
      <c r="P92" s="32"/>
      <c r="Q92" s="36"/>
    </row>
    <row r="93" spans="1:17">
      <c r="A93" s="30"/>
      <c r="B93" s="31"/>
      <c r="C93" s="31"/>
      <c r="D93" s="31"/>
      <c r="E93" s="31"/>
      <c r="F93" s="31"/>
      <c r="G93" s="33"/>
      <c r="H93" s="33"/>
      <c r="I93" s="34"/>
      <c r="J93" s="31"/>
      <c r="K93" s="31"/>
      <c r="L93" s="35"/>
      <c r="M93" s="35"/>
      <c r="N93" s="35"/>
      <c r="O93" s="34"/>
      <c r="P93" s="31"/>
      <c r="Q93" s="36"/>
    </row>
    <row r="94" ht="266.25" customHeight="1" spans="1:17">
      <c r="A94" s="23"/>
      <c r="B94" s="24"/>
      <c r="C94" s="24"/>
      <c r="D94" s="25"/>
      <c r="E94" s="24"/>
      <c r="F94" s="24"/>
      <c r="G94" s="26"/>
      <c r="H94" s="26"/>
      <c r="I94" s="27"/>
      <c r="J94" s="24"/>
      <c r="K94" s="24"/>
      <c r="L94" s="28"/>
      <c r="M94" s="28"/>
      <c r="N94" s="28"/>
      <c r="O94" s="27"/>
      <c r="P94" s="25"/>
      <c r="Q94" s="29"/>
    </row>
    <row r="95" spans="1:17">
      <c r="A95" s="23"/>
      <c r="B95" s="24"/>
      <c r="C95" s="24"/>
      <c r="D95" s="24"/>
      <c r="E95" s="24"/>
      <c r="F95" s="24"/>
      <c r="G95" s="26"/>
      <c r="H95" s="26"/>
      <c r="I95" s="27"/>
      <c r="J95" s="24"/>
      <c r="K95" s="24"/>
      <c r="L95" s="28"/>
      <c r="M95" s="28"/>
      <c r="N95" s="28"/>
      <c r="O95" s="27"/>
      <c r="P95" s="24"/>
      <c r="Q95" s="29"/>
    </row>
    <row r="96" ht="252.75" customHeight="1" spans="1:17">
      <c r="A96" s="30"/>
      <c r="B96" s="31"/>
      <c r="C96" s="31"/>
      <c r="D96" s="32"/>
      <c r="E96" s="31"/>
      <c r="F96" s="31"/>
      <c r="G96" s="33"/>
      <c r="H96" s="33"/>
      <c r="I96" s="34"/>
      <c r="J96" s="31"/>
      <c r="K96" s="31"/>
      <c r="L96" s="35"/>
      <c r="M96" s="35"/>
      <c r="N96" s="35"/>
      <c r="O96" s="34"/>
      <c r="P96" s="32"/>
      <c r="Q96" s="36"/>
    </row>
    <row r="97" spans="1:17">
      <c r="A97" s="30"/>
      <c r="B97" s="31"/>
      <c r="C97" s="31"/>
      <c r="D97" s="31"/>
      <c r="E97" s="31"/>
      <c r="F97" s="31"/>
      <c r="G97" s="33"/>
      <c r="H97" s="33"/>
      <c r="I97" s="34"/>
      <c r="J97" s="31"/>
      <c r="K97" s="31"/>
      <c r="L97" s="35"/>
      <c r="M97" s="35"/>
      <c r="N97" s="35"/>
      <c r="O97" s="34"/>
      <c r="P97" s="31"/>
      <c r="Q97" s="36"/>
    </row>
    <row r="98" ht="185.25" customHeight="1" spans="1:17">
      <c r="A98" s="23"/>
      <c r="B98" s="24"/>
      <c r="C98" s="24"/>
      <c r="D98" s="25"/>
      <c r="E98" s="24"/>
      <c r="F98" s="24"/>
      <c r="G98" s="26"/>
      <c r="H98" s="26"/>
      <c r="I98" s="27"/>
      <c r="J98" s="24"/>
      <c r="K98" s="24"/>
      <c r="L98" s="28"/>
      <c r="M98" s="28"/>
      <c r="N98" s="28"/>
      <c r="O98" s="27"/>
      <c r="P98" s="25"/>
      <c r="Q98" s="29"/>
    </row>
    <row r="99" spans="1:17">
      <c r="A99" s="23"/>
      <c r="B99" s="24"/>
      <c r="C99" s="24"/>
      <c r="D99" s="24"/>
      <c r="E99" s="24"/>
      <c r="F99" s="24"/>
      <c r="G99" s="26"/>
      <c r="H99" s="26"/>
      <c r="I99" s="27"/>
      <c r="J99" s="24"/>
      <c r="K99" s="24"/>
      <c r="L99" s="28"/>
      <c r="M99" s="28"/>
      <c r="N99" s="28"/>
      <c r="O99" s="27"/>
      <c r="P99" s="24"/>
      <c r="Q99" s="29"/>
    </row>
    <row r="100" ht="90.75" customHeight="1" spans="1:17">
      <c r="A100" s="30"/>
      <c r="B100" s="31"/>
      <c r="C100" s="31"/>
      <c r="D100" s="32"/>
      <c r="E100" s="31"/>
      <c r="F100" s="31"/>
      <c r="G100" s="33"/>
      <c r="H100" s="33"/>
      <c r="I100" s="34"/>
      <c r="J100" s="31"/>
      <c r="K100" s="31"/>
      <c r="L100" s="35"/>
      <c r="M100" s="35"/>
      <c r="N100" s="35"/>
      <c r="O100" s="34"/>
      <c r="P100" s="32"/>
      <c r="Q100" s="36"/>
    </row>
    <row r="101" spans="1:17">
      <c r="A101" s="30"/>
      <c r="B101" s="31"/>
      <c r="C101" s="31"/>
      <c r="D101" s="31"/>
      <c r="E101" s="31"/>
      <c r="F101" s="31"/>
      <c r="G101" s="33"/>
      <c r="H101" s="33"/>
      <c r="I101" s="34"/>
      <c r="J101" s="31"/>
      <c r="K101" s="31"/>
      <c r="L101" s="35"/>
      <c r="M101" s="35"/>
      <c r="N101" s="35"/>
      <c r="O101" s="34"/>
      <c r="P101" s="31"/>
      <c r="Q101" s="36"/>
    </row>
    <row r="102" ht="212.25" customHeight="1" spans="1:17">
      <c r="A102" s="23"/>
      <c r="B102" s="24"/>
      <c r="C102" s="24"/>
      <c r="D102" s="25"/>
      <c r="E102" s="24"/>
      <c r="F102" s="24"/>
      <c r="G102" s="26"/>
      <c r="H102" s="26"/>
      <c r="I102" s="27"/>
      <c r="J102" s="24"/>
      <c r="K102" s="24"/>
      <c r="L102" s="28"/>
      <c r="M102" s="28"/>
      <c r="N102" s="28"/>
      <c r="O102" s="27"/>
      <c r="P102" s="25"/>
      <c r="Q102" s="29"/>
    </row>
    <row r="103" spans="1:17">
      <c r="A103" s="23"/>
      <c r="B103" s="24"/>
      <c r="C103" s="24"/>
      <c r="D103" s="24"/>
      <c r="E103" s="24"/>
      <c r="F103" s="24"/>
      <c r="G103" s="26"/>
      <c r="H103" s="26"/>
      <c r="I103" s="27"/>
      <c r="J103" s="24"/>
      <c r="K103" s="24"/>
      <c r="L103" s="28"/>
      <c r="M103" s="28"/>
      <c r="N103" s="28"/>
      <c r="O103" s="27"/>
      <c r="P103" s="24"/>
      <c r="Q103" s="29"/>
    </row>
    <row r="104" ht="171.75" customHeight="1" spans="1:17">
      <c r="A104" s="30"/>
      <c r="B104" s="31"/>
      <c r="C104" s="31"/>
      <c r="D104" s="32"/>
      <c r="E104" s="31"/>
      <c r="F104" s="31"/>
      <c r="G104" s="33"/>
      <c r="H104" s="33"/>
      <c r="I104" s="34"/>
      <c r="J104" s="31"/>
      <c r="K104" s="31"/>
      <c r="L104" s="35"/>
      <c r="M104" s="35"/>
      <c r="N104" s="35"/>
      <c r="O104" s="34"/>
      <c r="P104" s="32"/>
      <c r="Q104" s="36"/>
    </row>
    <row r="105" spans="1:17">
      <c r="A105" s="30"/>
      <c r="B105" s="31"/>
      <c r="C105" s="31"/>
      <c r="D105" s="31"/>
      <c r="E105" s="31"/>
      <c r="F105" s="31"/>
      <c r="G105" s="33"/>
      <c r="H105" s="33"/>
      <c r="I105" s="34"/>
      <c r="J105" s="31"/>
      <c r="K105" s="31"/>
      <c r="L105" s="35"/>
      <c r="M105" s="35"/>
      <c r="N105" s="35"/>
      <c r="O105" s="34"/>
      <c r="P105" s="31"/>
      <c r="Q105" s="36"/>
    </row>
    <row r="106" ht="266.25" customHeight="1" spans="1:17">
      <c r="A106" s="23"/>
      <c r="B106" s="24"/>
      <c r="C106" s="24"/>
      <c r="D106" s="25"/>
      <c r="E106" s="24"/>
      <c r="F106" s="24"/>
      <c r="G106" s="26"/>
      <c r="H106" s="26"/>
      <c r="I106" s="27"/>
      <c r="J106" s="24"/>
      <c r="K106" s="24"/>
      <c r="L106" s="28"/>
      <c r="M106" s="28"/>
      <c r="N106" s="28"/>
      <c r="O106" s="27"/>
      <c r="P106" s="25"/>
      <c r="Q106" s="29"/>
    </row>
    <row r="107" spans="1:17">
      <c r="A107" s="23"/>
      <c r="B107" s="24"/>
      <c r="C107" s="24"/>
      <c r="D107" s="24"/>
      <c r="E107" s="24"/>
      <c r="F107" s="24"/>
      <c r="G107" s="26"/>
      <c r="H107" s="26"/>
      <c r="I107" s="27"/>
      <c r="J107" s="24"/>
      <c r="K107" s="24"/>
      <c r="L107" s="28"/>
      <c r="M107" s="28"/>
      <c r="N107" s="28"/>
      <c r="O107" s="27"/>
      <c r="P107" s="24"/>
      <c r="Q107" s="29"/>
    </row>
    <row r="108" ht="320.25" customHeight="1" spans="1:17">
      <c r="A108" s="30"/>
      <c r="B108" s="31"/>
      <c r="C108" s="31"/>
      <c r="D108" s="32"/>
      <c r="E108" s="31"/>
      <c r="F108" s="31"/>
      <c r="G108" s="33"/>
      <c r="H108" s="33"/>
      <c r="I108" s="34"/>
      <c r="J108" s="31"/>
      <c r="K108" s="31"/>
      <c r="L108" s="35"/>
      <c r="M108" s="35"/>
      <c r="N108" s="35"/>
      <c r="O108" s="34"/>
      <c r="P108" s="32"/>
      <c r="Q108" s="36"/>
    </row>
    <row r="109" spans="1:17">
      <c r="A109" s="30"/>
      <c r="B109" s="31"/>
      <c r="C109" s="31"/>
      <c r="D109" s="31"/>
      <c r="E109" s="31"/>
      <c r="F109" s="31"/>
      <c r="G109" s="33"/>
      <c r="H109" s="33"/>
      <c r="I109" s="34"/>
      <c r="J109" s="31"/>
      <c r="K109" s="31"/>
      <c r="L109" s="35"/>
      <c r="M109" s="35"/>
      <c r="N109" s="35"/>
      <c r="O109" s="34"/>
      <c r="P109" s="31"/>
      <c r="Q109" s="36"/>
    </row>
    <row r="110" ht="252.75" customHeight="1" spans="1:17">
      <c r="A110" s="23"/>
      <c r="B110" s="24"/>
      <c r="C110" s="24"/>
      <c r="D110" s="25"/>
      <c r="E110" s="24"/>
      <c r="F110" s="24"/>
      <c r="G110" s="26"/>
      <c r="H110" s="26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1:17">
      <c r="A111" s="45"/>
      <c r="B111" s="46"/>
      <c r="C111" s="46"/>
      <c r="D111" s="46"/>
      <c r="E111" s="46"/>
      <c r="F111" s="46"/>
      <c r="G111" s="47"/>
      <c r="H111" s="47"/>
      <c r="I111" s="41"/>
      <c r="J111" s="41"/>
      <c r="K111" s="41"/>
      <c r="L111" s="41"/>
      <c r="M111" s="41"/>
      <c r="N111" s="41"/>
      <c r="O111" s="41"/>
      <c r="P111" s="41"/>
      <c r="Q111" s="41"/>
    </row>
    <row r="112" ht="157.5" customHeight="1" spans="1:17">
      <c r="A112" s="30"/>
      <c r="B112" s="31"/>
      <c r="C112" s="31"/>
      <c r="D112" s="32"/>
      <c r="E112" s="31"/>
      <c r="F112" s="31"/>
      <c r="G112" s="33"/>
      <c r="H112" s="33"/>
      <c r="I112" s="34"/>
      <c r="J112" s="31"/>
      <c r="K112" s="31"/>
      <c r="L112" s="35"/>
      <c r="M112" s="35"/>
      <c r="N112" s="35"/>
      <c r="O112" s="34"/>
      <c r="P112" s="32"/>
      <c r="Q112" s="36"/>
    </row>
    <row r="113" spans="1:17">
      <c r="A113" s="30"/>
      <c r="B113" s="31"/>
      <c r="C113" s="31"/>
      <c r="D113" s="31"/>
      <c r="E113" s="31"/>
      <c r="F113" s="31"/>
      <c r="G113" s="33"/>
      <c r="H113" s="33"/>
      <c r="I113" s="34"/>
      <c r="J113" s="31"/>
      <c r="K113" s="31"/>
      <c r="L113" s="35"/>
      <c r="M113" s="35"/>
      <c r="N113" s="35"/>
      <c r="O113" s="34"/>
      <c r="P113" s="31"/>
      <c r="Q113" s="36"/>
    </row>
    <row r="114" ht="117" customHeight="1" spans="1:17">
      <c r="A114" s="23"/>
      <c r="B114" s="24"/>
      <c r="C114" s="24"/>
      <c r="D114" s="25"/>
      <c r="E114" s="24"/>
      <c r="F114" s="24"/>
      <c r="G114" s="26"/>
      <c r="H114" s="26"/>
      <c r="I114" s="27"/>
      <c r="J114" s="24"/>
      <c r="K114" s="24"/>
      <c r="L114" s="28"/>
      <c r="M114" s="28"/>
      <c r="N114" s="28"/>
      <c r="O114" s="27"/>
      <c r="P114" s="25"/>
      <c r="Q114" s="29"/>
    </row>
    <row r="115" spans="1:17">
      <c r="A115" s="23"/>
      <c r="B115" s="24"/>
      <c r="C115" s="24"/>
      <c r="D115" s="24"/>
      <c r="E115" s="24"/>
      <c r="F115" s="24"/>
      <c r="G115" s="26"/>
      <c r="H115" s="26"/>
      <c r="I115" s="27"/>
      <c r="J115" s="24"/>
      <c r="K115" s="24"/>
      <c r="L115" s="28"/>
      <c r="M115" s="28"/>
      <c r="N115" s="28"/>
      <c r="O115" s="27"/>
      <c r="P115" s="24"/>
      <c r="Q115" s="29"/>
    </row>
    <row r="116" ht="332.25" customHeight="1" spans="1:17">
      <c r="A116" s="30"/>
      <c r="B116" s="31"/>
      <c r="C116" s="31"/>
      <c r="D116" s="32"/>
      <c r="E116" s="31"/>
      <c r="F116" s="31"/>
      <c r="G116" s="33"/>
      <c r="H116" s="33"/>
      <c r="I116" s="34"/>
      <c r="J116" s="31"/>
      <c r="K116" s="31"/>
      <c r="L116" s="35"/>
      <c r="M116" s="35"/>
      <c r="N116" s="35"/>
      <c r="O116" s="34"/>
      <c r="P116" s="32"/>
      <c r="Q116" s="36"/>
    </row>
    <row r="117" spans="1:17">
      <c r="A117" s="30"/>
      <c r="B117" s="31"/>
      <c r="C117" s="31"/>
      <c r="D117" s="31"/>
      <c r="E117" s="31"/>
      <c r="F117" s="31"/>
      <c r="G117" s="33"/>
      <c r="H117" s="33"/>
      <c r="I117" s="34"/>
      <c r="J117" s="31"/>
      <c r="K117" s="31"/>
      <c r="L117" s="35"/>
      <c r="M117" s="35"/>
      <c r="N117" s="35"/>
      <c r="O117" s="34"/>
      <c r="P117" s="31"/>
      <c r="Q117" s="36"/>
    </row>
    <row r="118" ht="305.25" customHeight="1" spans="1:17">
      <c r="A118" s="23"/>
      <c r="B118" s="24"/>
      <c r="C118" s="24"/>
      <c r="D118" s="25"/>
      <c r="E118" s="24"/>
      <c r="F118" s="24"/>
      <c r="G118" s="26"/>
      <c r="H118" s="26"/>
      <c r="I118" s="27"/>
      <c r="J118" s="24"/>
      <c r="K118" s="24"/>
      <c r="L118" s="28"/>
      <c r="M118" s="28"/>
      <c r="N118" s="28"/>
      <c r="O118" s="27"/>
      <c r="P118" s="25"/>
      <c r="Q118" s="29"/>
    </row>
    <row r="119" spans="1:17">
      <c r="A119" s="23"/>
      <c r="B119" s="24"/>
      <c r="C119" s="24"/>
      <c r="D119" s="24"/>
      <c r="E119" s="24"/>
      <c r="F119" s="24"/>
      <c r="G119" s="26"/>
      <c r="H119" s="26"/>
      <c r="I119" s="27"/>
      <c r="J119" s="24"/>
      <c r="K119" s="24"/>
      <c r="L119" s="28"/>
      <c r="M119" s="28"/>
      <c r="N119" s="28"/>
      <c r="O119" s="27"/>
      <c r="P119" s="24"/>
      <c r="Q119" s="29"/>
    </row>
    <row r="120" ht="251.25" customHeight="1" spans="1:17">
      <c r="A120" s="37"/>
      <c r="B120" s="38"/>
      <c r="C120" s="38"/>
      <c r="D120" s="39"/>
      <c r="E120" s="38"/>
      <c r="F120" s="38"/>
      <c r="G120" s="40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1:17">
      <c r="A121" s="42"/>
      <c r="B121" s="43"/>
      <c r="C121" s="43"/>
      <c r="D121" s="43"/>
      <c r="E121" s="43"/>
      <c r="F121" s="43"/>
      <c r="G121" s="44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ht="277.5" customHeight="1" spans="1:17">
      <c r="A122" s="23"/>
      <c r="B122" s="24"/>
      <c r="C122" s="24"/>
      <c r="D122" s="25"/>
      <c r="E122" s="24"/>
      <c r="F122" s="24"/>
      <c r="G122" s="26"/>
      <c r="H122" s="26"/>
      <c r="I122" s="27"/>
      <c r="J122" s="24"/>
      <c r="K122" s="24"/>
      <c r="L122" s="28"/>
      <c r="M122" s="28"/>
      <c r="N122" s="28"/>
      <c r="O122" s="27"/>
      <c r="P122" s="25"/>
      <c r="Q122" s="29"/>
    </row>
    <row r="123" spans="1:17">
      <c r="A123" s="23"/>
      <c r="B123" s="24"/>
      <c r="C123" s="24"/>
      <c r="D123" s="24"/>
      <c r="E123" s="24"/>
      <c r="F123" s="24"/>
      <c r="G123" s="26"/>
      <c r="H123" s="26"/>
      <c r="I123" s="27"/>
      <c r="J123" s="24"/>
      <c r="K123" s="24"/>
      <c r="L123" s="28"/>
      <c r="M123" s="28"/>
      <c r="N123" s="28"/>
      <c r="O123" s="27"/>
      <c r="P123" s="24"/>
      <c r="Q123" s="29"/>
    </row>
    <row r="124" ht="196.5" customHeight="1" spans="1:17">
      <c r="A124" s="30"/>
      <c r="B124" s="31"/>
      <c r="C124" s="31"/>
      <c r="D124" s="32"/>
      <c r="E124" s="31"/>
      <c r="F124" s="31"/>
      <c r="G124" s="33"/>
      <c r="H124" s="33"/>
      <c r="I124" s="34"/>
      <c r="J124" s="31"/>
      <c r="K124" s="31"/>
      <c r="L124" s="35"/>
      <c r="M124" s="35"/>
      <c r="N124" s="35"/>
      <c r="O124" s="34"/>
      <c r="P124" s="32"/>
      <c r="Q124" s="36"/>
    </row>
    <row r="125" spans="1:17">
      <c r="A125" s="30"/>
      <c r="B125" s="31"/>
      <c r="C125" s="31"/>
      <c r="D125" s="31"/>
      <c r="E125" s="31"/>
      <c r="F125" s="31"/>
      <c r="G125" s="33"/>
      <c r="H125" s="33"/>
      <c r="I125" s="34"/>
      <c r="J125" s="31"/>
      <c r="K125" s="31"/>
      <c r="L125" s="35"/>
      <c r="M125" s="35"/>
      <c r="N125" s="35"/>
      <c r="O125" s="34"/>
      <c r="P125" s="31"/>
      <c r="Q125" s="36"/>
    </row>
    <row r="126" ht="249.75" customHeight="1" spans="1:17">
      <c r="A126" s="23"/>
      <c r="B126" s="24"/>
      <c r="C126" s="24"/>
      <c r="D126" s="25"/>
      <c r="E126" s="24"/>
      <c r="F126" s="24"/>
      <c r="G126" s="26"/>
      <c r="H126" s="26"/>
      <c r="I126" s="27"/>
      <c r="J126" s="24"/>
      <c r="K126" s="24"/>
      <c r="L126" s="28"/>
      <c r="M126" s="28"/>
      <c r="N126" s="28"/>
      <c r="O126" s="27"/>
      <c r="P126" s="25"/>
      <c r="Q126" s="29"/>
    </row>
    <row r="127" spans="1:17">
      <c r="A127" s="23"/>
      <c r="B127" s="24"/>
      <c r="C127" s="24"/>
      <c r="D127" s="24"/>
      <c r="E127" s="24"/>
      <c r="F127" s="24"/>
      <c r="G127" s="26"/>
      <c r="H127" s="26"/>
      <c r="I127" s="27"/>
      <c r="J127" s="24"/>
      <c r="K127" s="24"/>
      <c r="L127" s="28"/>
      <c r="M127" s="28"/>
      <c r="N127" s="28"/>
      <c r="O127" s="27"/>
      <c r="P127" s="24"/>
      <c r="Q127" s="29"/>
    </row>
    <row r="128" ht="168.75" customHeight="1" spans="1:17">
      <c r="A128" s="30"/>
      <c r="B128" s="31"/>
      <c r="C128" s="31"/>
      <c r="D128" s="32"/>
      <c r="E128" s="31"/>
      <c r="F128" s="31"/>
      <c r="G128" s="33"/>
      <c r="H128" s="33"/>
      <c r="I128" s="34"/>
      <c r="J128" s="31"/>
      <c r="K128" s="31"/>
      <c r="L128" s="35"/>
      <c r="M128" s="35"/>
      <c r="N128" s="35"/>
      <c r="O128" s="34"/>
      <c r="P128" s="32"/>
      <c r="Q128" s="36"/>
    </row>
    <row r="129" spans="1:17">
      <c r="A129" s="30"/>
      <c r="B129" s="31"/>
      <c r="C129" s="31"/>
      <c r="D129" s="31"/>
      <c r="E129" s="31"/>
      <c r="F129" s="31"/>
      <c r="G129" s="33"/>
      <c r="H129" s="33"/>
      <c r="I129" s="34"/>
      <c r="J129" s="31"/>
      <c r="K129" s="31"/>
      <c r="L129" s="35"/>
      <c r="M129" s="35"/>
      <c r="N129" s="35"/>
      <c r="O129" s="34"/>
      <c r="P129" s="31"/>
      <c r="Q129" s="36"/>
    </row>
    <row r="130" ht="290.25" customHeight="1" spans="1:17">
      <c r="A130" s="23"/>
      <c r="B130" s="24"/>
      <c r="C130" s="24"/>
      <c r="D130" s="25"/>
      <c r="E130" s="24"/>
      <c r="F130" s="24"/>
      <c r="G130" s="26"/>
      <c r="H130" s="26"/>
      <c r="I130" s="27"/>
      <c r="J130" s="24"/>
      <c r="K130" s="24"/>
      <c r="L130" s="28"/>
      <c r="M130" s="28"/>
      <c r="N130" s="28"/>
      <c r="O130" s="27"/>
      <c r="P130" s="25"/>
      <c r="Q130" s="29"/>
    </row>
    <row r="131" spans="1:17">
      <c r="A131" s="23"/>
      <c r="B131" s="24"/>
      <c r="C131" s="24"/>
      <c r="D131" s="24"/>
      <c r="E131" s="24"/>
      <c r="F131" s="24"/>
      <c r="G131" s="26"/>
      <c r="H131" s="26"/>
      <c r="I131" s="27"/>
      <c r="J131" s="24"/>
      <c r="K131" s="24"/>
      <c r="L131" s="28"/>
      <c r="M131" s="28"/>
      <c r="N131" s="28"/>
      <c r="O131" s="27"/>
      <c r="P131" s="24"/>
      <c r="Q131" s="29"/>
    </row>
    <row r="132" ht="249.75" customHeight="1" spans="1:17">
      <c r="A132" s="30"/>
      <c r="B132" s="31"/>
      <c r="C132" s="31"/>
      <c r="D132" s="32"/>
      <c r="E132" s="31"/>
      <c r="F132" s="31"/>
      <c r="G132" s="33"/>
      <c r="H132" s="33"/>
      <c r="I132" s="34"/>
      <c r="J132" s="31"/>
      <c r="K132" s="31"/>
      <c r="L132" s="35"/>
      <c r="M132" s="35"/>
      <c r="N132" s="35"/>
      <c r="O132" s="34"/>
      <c r="P132" s="32"/>
      <c r="Q132" s="36"/>
    </row>
    <row r="133" spans="1:17">
      <c r="A133" s="30"/>
      <c r="B133" s="31"/>
      <c r="C133" s="31"/>
      <c r="D133" s="31"/>
      <c r="E133" s="31"/>
      <c r="F133" s="31"/>
      <c r="G133" s="33"/>
      <c r="H133" s="33"/>
      <c r="I133" s="34"/>
      <c r="J133" s="31"/>
      <c r="K133" s="31"/>
      <c r="L133" s="35"/>
      <c r="M133" s="35"/>
      <c r="N133" s="35"/>
      <c r="O133" s="34"/>
      <c r="P133" s="31"/>
      <c r="Q133" s="36"/>
    </row>
    <row r="134" ht="195.75" customHeight="1" spans="1:17">
      <c r="A134" s="23"/>
      <c r="B134" s="24"/>
      <c r="C134" s="24"/>
      <c r="D134" s="25"/>
      <c r="E134" s="24"/>
      <c r="F134" s="24"/>
      <c r="G134" s="26"/>
      <c r="H134" s="26"/>
      <c r="I134" s="27"/>
      <c r="J134" s="24"/>
      <c r="K134" s="24"/>
      <c r="L134" s="28"/>
      <c r="M134" s="28"/>
      <c r="N134" s="28"/>
      <c r="O134" s="27"/>
      <c r="P134" s="25"/>
      <c r="Q134" s="29"/>
    </row>
    <row r="135" spans="1:17">
      <c r="A135" s="23"/>
      <c r="B135" s="24"/>
      <c r="C135" s="24"/>
      <c r="D135" s="24"/>
      <c r="E135" s="24"/>
      <c r="F135" s="24"/>
      <c r="G135" s="26"/>
      <c r="H135" s="26"/>
      <c r="I135" s="27"/>
      <c r="J135" s="24"/>
      <c r="K135" s="24"/>
      <c r="L135" s="28"/>
      <c r="M135" s="28"/>
      <c r="N135" s="28"/>
      <c r="O135" s="27"/>
      <c r="P135" s="24"/>
      <c r="Q135" s="29"/>
    </row>
    <row r="136" ht="249.75" customHeight="1" spans="1:17">
      <c r="A136" s="30"/>
      <c r="B136" s="31"/>
      <c r="C136" s="31"/>
      <c r="D136" s="32"/>
      <c r="E136" s="31"/>
      <c r="F136" s="31"/>
      <c r="G136" s="33"/>
      <c r="H136" s="33"/>
      <c r="I136" s="34"/>
      <c r="J136" s="31"/>
      <c r="K136" s="31"/>
      <c r="L136" s="35"/>
      <c r="M136" s="35"/>
      <c r="N136" s="35"/>
      <c r="O136" s="34"/>
      <c r="P136" s="32"/>
      <c r="Q136" s="36"/>
    </row>
    <row r="137" spans="1:17">
      <c r="A137" s="30"/>
      <c r="B137" s="31"/>
      <c r="C137" s="31"/>
      <c r="D137" s="31"/>
      <c r="E137" s="31"/>
      <c r="F137" s="31"/>
      <c r="G137" s="33"/>
      <c r="H137" s="33"/>
      <c r="I137" s="34"/>
      <c r="J137" s="31"/>
      <c r="K137" s="31"/>
      <c r="L137" s="35"/>
      <c r="M137" s="35"/>
      <c r="N137" s="35"/>
      <c r="O137" s="34"/>
      <c r="P137" s="31"/>
      <c r="Q137" s="36"/>
    </row>
    <row r="138" ht="222" customHeight="1" spans="1:17">
      <c r="A138" s="23"/>
      <c r="B138" s="24"/>
      <c r="C138" s="24"/>
      <c r="D138" s="25"/>
      <c r="E138" s="24"/>
      <c r="F138" s="24"/>
      <c r="G138" s="26"/>
      <c r="H138" s="26"/>
      <c r="I138" s="27"/>
      <c r="J138" s="24"/>
      <c r="K138" s="24"/>
      <c r="L138" s="28"/>
      <c r="M138" s="28"/>
      <c r="N138" s="28"/>
      <c r="O138" s="27"/>
      <c r="P138" s="25"/>
      <c r="Q138" s="29"/>
    </row>
    <row r="139" spans="1:17">
      <c r="A139" s="23"/>
      <c r="B139" s="24"/>
      <c r="C139" s="24"/>
      <c r="D139" s="24"/>
      <c r="E139" s="24"/>
      <c r="F139" s="24"/>
      <c r="G139" s="26"/>
      <c r="H139" s="26"/>
      <c r="I139" s="27"/>
      <c r="J139" s="24"/>
      <c r="K139" s="24"/>
      <c r="L139" s="28"/>
      <c r="M139" s="28"/>
      <c r="N139" s="28"/>
      <c r="O139" s="27"/>
      <c r="P139" s="24"/>
      <c r="Q139" s="29"/>
    </row>
    <row r="140" ht="343.5" customHeight="1" spans="1:17">
      <c r="A140" s="30"/>
      <c r="B140" s="31"/>
      <c r="C140" s="31"/>
      <c r="D140" s="32"/>
      <c r="E140" s="31"/>
      <c r="F140" s="31"/>
      <c r="G140" s="33"/>
      <c r="H140" s="33"/>
      <c r="I140" s="34"/>
      <c r="J140" s="31"/>
      <c r="K140" s="31"/>
      <c r="L140" s="35"/>
      <c r="M140" s="35"/>
      <c r="N140" s="35"/>
      <c r="O140" s="34"/>
      <c r="P140" s="32"/>
      <c r="Q140" s="36"/>
    </row>
    <row r="141" spans="1:17">
      <c r="A141" s="30"/>
      <c r="B141" s="31"/>
      <c r="C141" s="31"/>
      <c r="D141" s="31"/>
      <c r="E141" s="31"/>
      <c r="F141" s="31"/>
      <c r="G141" s="33"/>
      <c r="H141" s="33"/>
      <c r="I141" s="34"/>
      <c r="J141" s="31"/>
      <c r="K141" s="31"/>
      <c r="L141" s="35"/>
      <c r="M141" s="35"/>
      <c r="N141" s="35"/>
      <c r="O141" s="34"/>
      <c r="P141" s="31"/>
      <c r="Q141" s="36"/>
    </row>
    <row r="142" ht="222" customHeight="1" spans="1:17">
      <c r="A142" s="23"/>
      <c r="B142" s="24"/>
      <c r="C142" s="24"/>
      <c r="D142" s="25"/>
      <c r="E142" s="24"/>
      <c r="F142" s="24"/>
      <c r="G142" s="26"/>
      <c r="H142" s="26"/>
      <c r="I142" s="27"/>
      <c r="J142" s="24"/>
      <c r="K142" s="24"/>
      <c r="L142" s="28"/>
      <c r="M142" s="28"/>
      <c r="N142" s="28"/>
      <c r="O142" s="27"/>
      <c r="P142" s="25"/>
      <c r="Q142" s="29"/>
    </row>
    <row r="143" spans="1:17">
      <c r="A143" s="23"/>
      <c r="B143" s="24"/>
      <c r="C143" s="24"/>
      <c r="D143" s="24"/>
      <c r="E143" s="24"/>
      <c r="F143" s="24"/>
      <c r="G143" s="26"/>
      <c r="H143" s="26"/>
      <c r="I143" s="27"/>
      <c r="J143" s="24"/>
      <c r="K143" s="24"/>
      <c r="L143" s="28"/>
      <c r="M143" s="28"/>
      <c r="N143" s="28"/>
      <c r="O143" s="27"/>
      <c r="P143" s="24"/>
      <c r="Q143" s="29"/>
    </row>
    <row r="144" ht="195" customHeight="1" spans="1:17">
      <c r="A144" s="30"/>
      <c r="B144" s="31"/>
      <c r="C144" s="31"/>
      <c r="D144" s="32"/>
      <c r="E144" s="31"/>
      <c r="F144" s="31"/>
      <c r="G144" s="33"/>
      <c r="H144" s="33"/>
      <c r="I144" s="34"/>
      <c r="J144" s="31"/>
      <c r="K144" s="31"/>
      <c r="L144" s="35"/>
      <c r="M144" s="35"/>
      <c r="N144" s="35"/>
      <c r="O144" s="34"/>
      <c r="P144" s="32"/>
      <c r="Q144" s="36"/>
    </row>
    <row r="145" spans="1:17">
      <c r="A145" s="30"/>
      <c r="B145" s="31"/>
      <c r="C145" s="31"/>
      <c r="D145" s="31"/>
      <c r="E145" s="31"/>
      <c r="F145" s="31"/>
      <c r="G145" s="33"/>
      <c r="H145" s="33"/>
      <c r="I145" s="34"/>
      <c r="J145" s="31"/>
      <c r="K145" s="31"/>
      <c r="L145" s="35"/>
      <c r="M145" s="35"/>
      <c r="N145" s="35"/>
      <c r="O145" s="34"/>
      <c r="P145" s="31"/>
      <c r="Q145" s="36"/>
    </row>
    <row r="146" ht="222" customHeight="1" spans="1:17">
      <c r="A146" s="23"/>
      <c r="B146" s="24"/>
      <c r="C146" s="24"/>
      <c r="D146" s="25"/>
      <c r="E146" s="24"/>
      <c r="F146" s="24"/>
      <c r="G146" s="26"/>
      <c r="H146" s="26"/>
      <c r="I146" s="27"/>
      <c r="J146" s="24"/>
      <c r="K146" s="24"/>
      <c r="L146" s="28"/>
      <c r="M146" s="28"/>
      <c r="N146" s="28"/>
      <c r="O146" s="27"/>
      <c r="P146" s="25"/>
      <c r="Q146" s="29"/>
    </row>
    <row r="147" spans="1:17">
      <c r="A147" s="23"/>
      <c r="B147" s="24"/>
      <c r="C147" s="24"/>
      <c r="D147" s="24"/>
      <c r="E147" s="24"/>
      <c r="F147" s="24"/>
      <c r="G147" s="26"/>
      <c r="H147" s="26"/>
      <c r="I147" s="27"/>
      <c r="J147" s="24"/>
      <c r="K147" s="24"/>
      <c r="L147" s="28"/>
      <c r="M147" s="28"/>
      <c r="N147" s="28"/>
      <c r="O147" s="27"/>
      <c r="P147" s="24"/>
      <c r="Q147" s="29"/>
    </row>
    <row r="148" ht="249" customHeight="1" spans="1:17">
      <c r="A148" s="30"/>
      <c r="B148" s="31"/>
      <c r="C148" s="31"/>
      <c r="D148" s="32"/>
      <c r="E148" s="31"/>
      <c r="F148" s="31"/>
      <c r="G148" s="33"/>
      <c r="H148" s="33"/>
      <c r="I148" s="34"/>
      <c r="J148" s="31"/>
      <c r="K148" s="31"/>
      <c r="L148" s="35"/>
      <c r="M148" s="35"/>
      <c r="N148" s="35"/>
      <c r="O148" s="34"/>
      <c r="P148" s="32"/>
      <c r="Q148" s="36"/>
    </row>
    <row r="149" spans="1:17">
      <c r="A149" s="30"/>
      <c r="B149" s="31"/>
      <c r="C149" s="31"/>
      <c r="D149" s="31"/>
      <c r="E149" s="31"/>
      <c r="F149" s="31"/>
      <c r="G149" s="33"/>
      <c r="H149" s="33"/>
      <c r="I149" s="34"/>
      <c r="J149" s="31"/>
      <c r="K149" s="31"/>
      <c r="L149" s="35"/>
      <c r="M149" s="35"/>
      <c r="N149" s="35"/>
      <c r="O149" s="34"/>
      <c r="P149" s="31"/>
      <c r="Q149" s="36"/>
    </row>
    <row r="150" ht="154.5" customHeight="1" spans="1:17">
      <c r="A150" s="23"/>
      <c r="B150" s="24"/>
      <c r="C150" s="24"/>
      <c r="D150" s="25"/>
      <c r="E150" s="24"/>
      <c r="F150" s="24"/>
      <c r="G150" s="26"/>
      <c r="H150" s="26"/>
      <c r="I150" s="27"/>
      <c r="J150" s="24"/>
      <c r="K150" s="24"/>
      <c r="L150" s="28"/>
      <c r="M150" s="28"/>
      <c r="N150" s="28"/>
      <c r="O150" s="27"/>
      <c r="P150" s="25"/>
      <c r="Q150" s="29"/>
    </row>
    <row r="151" spans="1:17">
      <c r="A151" s="23"/>
      <c r="B151" s="24"/>
      <c r="C151" s="24"/>
      <c r="D151" s="24"/>
      <c r="E151" s="24"/>
      <c r="F151" s="24"/>
      <c r="G151" s="26"/>
      <c r="H151" s="26"/>
      <c r="I151" s="27"/>
      <c r="J151" s="24"/>
      <c r="K151" s="24"/>
      <c r="L151" s="28"/>
      <c r="M151" s="28"/>
      <c r="N151" s="28"/>
      <c r="O151" s="27"/>
      <c r="P151" s="24"/>
      <c r="Q151" s="29"/>
    </row>
    <row r="152" ht="208.5" customHeight="1" spans="1:17">
      <c r="A152" s="30"/>
      <c r="B152" s="31"/>
      <c r="C152" s="31"/>
      <c r="D152" s="32"/>
      <c r="E152" s="31"/>
      <c r="F152" s="31"/>
      <c r="G152" s="33"/>
      <c r="H152" s="33"/>
      <c r="I152" s="34"/>
      <c r="J152" s="31"/>
      <c r="K152" s="31"/>
      <c r="L152" s="35"/>
      <c r="M152" s="35"/>
      <c r="N152" s="35"/>
      <c r="O152" s="34"/>
      <c r="P152" s="32"/>
      <c r="Q152" s="36"/>
    </row>
    <row r="153" spans="1:17">
      <c r="A153" s="30"/>
      <c r="B153" s="31"/>
      <c r="C153" s="31"/>
      <c r="D153" s="31"/>
      <c r="E153" s="31"/>
      <c r="F153" s="31"/>
      <c r="G153" s="33"/>
      <c r="H153" s="33"/>
      <c r="I153" s="34"/>
      <c r="J153" s="31"/>
      <c r="K153" s="31"/>
      <c r="L153" s="35"/>
      <c r="M153" s="35"/>
      <c r="N153" s="35"/>
      <c r="O153" s="34"/>
      <c r="P153" s="31"/>
      <c r="Q153" s="36"/>
    </row>
    <row r="154" ht="181.5" customHeight="1" spans="1:17">
      <c r="A154" s="23"/>
      <c r="B154" s="24"/>
      <c r="C154" s="24"/>
      <c r="D154" s="25"/>
      <c r="E154" s="24"/>
      <c r="F154" s="24"/>
      <c r="G154" s="26"/>
      <c r="H154" s="26"/>
      <c r="I154" s="27"/>
      <c r="J154" s="24"/>
      <c r="K154" s="24"/>
      <c r="L154" s="28"/>
      <c r="M154" s="28"/>
      <c r="N154" s="28"/>
      <c r="O154" s="27"/>
      <c r="P154" s="25"/>
      <c r="Q154" s="29"/>
    </row>
    <row r="155" spans="1:17">
      <c r="A155" s="23"/>
      <c r="B155" s="24"/>
      <c r="C155" s="24"/>
      <c r="D155" s="24"/>
      <c r="E155" s="24"/>
      <c r="F155" s="24"/>
      <c r="G155" s="26"/>
      <c r="H155" s="26"/>
      <c r="I155" s="27"/>
      <c r="J155" s="24"/>
      <c r="K155" s="24"/>
      <c r="L155" s="28"/>
      <c r="M155" s="28"/>
      <c r="N155" s="28"/>
      <c r="O155" s="27"/>
      <c r="P155" s="24"/>
      <c r="Q155" s="29"/>
    </row>
    <row r="156" ht="262.5" customHeight="1" spans="1:17">
      <c r="A156" s="30"/>
      <c r="B156" s="31"/>
      <c r="C156" s="31"/>
      <c r="D156" s="32"/>
      <c r="E156" s="31"/>
      <c r="F156" s="31"/>
      <c r="G156" s="33"/>
      <c r="H156" s="33"/>
      <c r="I156" s="34"/>
      <c r="J156" s="31"/>
      <c r="K156" s="31"/>
      <c r="L156" s="35"/>
      <c r="M156" s="35"/>
      <c r="N156" s="35"/>
      <c r="O156" s="34"/>
      <c r="P156" s="32"/>
      <c r="Q156" s="36"/>
    </row>
    <row r="157" spans="1:17">
      <c r="A157" s="30"/>
      <c r="B157" s="31"/>
      <c r="C157" s="31"/>
      <c r="D157" s="31"/>
      <c r="E157" s="31"/>
      <c r="F157" s="31"/>
      <c r="G157" s="33"/>
      <c r="H157" s="33"/>
      <c r="I157" s="34"/>
      <c r="J157" s="31"/>
      <c r="K157" s="31"/>
      <c r="L157" s="35"/>
      <c r="M157" s="35"/>
      <c r="N157" s="35"/>
      <c r="O157" s="34"/>
      <c r="P157" s="31"/>
      <c r="Q157" s="36"/>
    </row>
    <row r="158" ht="343.5" customHeight="1" spans="1:17">
      <c r="A158" s="23"/>
      <c r="B158" s="24"/>
      <c r="C158" s="24"/>
      <c r="D158" s="25"/>
      <c r="E158" s="24"/>
      <c r="F158" s="24"/>
      <c r="G158" s="26"/>
      <c r="H158" s="26"/>
      <c r="I158" s="27"/>
      <c r="J158" s="24"/>
      <c r="K158" s="24"/>
      <c r="L158" s="28"/>
      <c r="M158" s="28"/>
      <c r="N158" s="28"/>
      <c r="O158" s="27"/>
      <c r="P158" s="25"/>
      <c r="Q158" s="29"/>
    </row>
    <row r="159" spans="1:17">
      <c r="A159" s="23"/>
      <c r="B159" s="24"/>
      <c r="C159" s="24"/>
      <c r="D159" s="24"/>
      <c r="E159" s="24"/>
      <c r="F159" s="24"/>
      <c r="G159" s="26"/>
      <c r="H159" s="26"/>
      <c r="I159" s="27"/>
      <c r="J159" s="24"/>
      <c r="K159" s="24"/>
      <c r="L159" s="28"/>
      <c r="M159" s="28"/>
      <c r="N159" s="28"/>
      <c r="O159" s="27"/>
      <c r="P159" s="24"/>
      <c r="Q159" s="29"/>
    </row>
    <row r="160" ht="208.5" customHeight="1" spans="1:17">
      <c r="A160" s="30"/>
      <c r="B160" s="31"/>
      <c r="C160" s="31"/>
      <c r="D160" s="32"/>
      <c r="E160" s="31"/>
      <c r="F160" s="31"/>
      <c r="G160" s="33"/>
      <c r="H160" s="33"/>
      <c r="I160" s="34"/>
      <c r="J160" s="31"/>
      <c r="K160" s="31"/>
      <c r="L160" s="35"/>
      <c r="M160" s="35"/>
      <c r="N160" s="35"/>
      <c r="O160" s="34"/>
      <c r="P160" s="32"/>
      <c r="Q160" s="36"/>
    </row>
    <row r="161" spans="1:17">
      <c r="A161" s="30"/>
      <c r="B161" s="31"/>
      <c r="C161" s="31"/>
      <c r="D161" s="31"/>
      <c r="E161" s="31"/>
      <c r="F161" s="31"/>
      <c r="G161" s="33"/>
      <c r="H161" s="33"/>
      <c r="I161" s="34"/>
      <c r="J161" s="31"/>
      <c r="K161" s="31"/>
      <c r="L161" s="35"/>
      <c r="M161" s="35"/>
      <c r="N161" s="35"/>
      <c r="O161" s="34"/>
      <c r="P161" s="31"/>
      <c r="Q161" s="36"/>
    </row>
    <row r="162" ht="168" customHeight="1" spans="1:17">
      <c r="A162" s="23"/>
      <c r="B162" s="24"/>
      <c r="C162" s="24"/>
      <c r="D162" s="25"/>
      <c r="E162" s="24"/>
      <c r="F162" s="24"/>
      <c r="G162" s="26"/>
      <c r="H162" s="26"/>
      <c r="I162" s="27"/>
      <c r="J162" s="24"/>
      <c r="K162" s="24"/>
      <c r="L162" s="28"/>
      <c r="M162" s="28"/>
      <c r="N162" s="28"/>
      <c r="O162" s="27"/>
      <c r="P162" s="25"/>
      <c r="Q162" s="29"/>
    </row>
    <row r="163" spans="1:17">
      <c r="A163" s="23"/>
      <c r="B163" s="24"/>
      <c r="C163" s="24"/>
      <c r="D163" s="24"/>
      <c r="E163" s="24"/>
      <c r="F163" s="24"/>
      <c r="G163" s="26"/>
      <c r="H163" s="26"/>
      <c r="I163" s="27"/>
      <c r="J163" s="24"/>
      <c r="K163" s="24"/>
      <c r="L163" s="28"/>
      <c r="M163" s="28"/>
      <c r="N163" s="28"/>
      <c r="O163" s="27"/>
      <c r="P163" s="24"/>
      <c r="Q163" s="29"/>
    </row>
    <row r="164" ht="370.5" customHeight="1" spans="1:17">
      <c r="A164" s="30"/>
      <c r="B164" s="31"/>
      <c r="C164" s="31"/>
      <c r="D164" s="32"/>
      <c r="E164" s="31"/>
      <c r="F164" s="31"/>
      <c r="G164" s="33"/>
      <c r="H164" s="33"/>
      <c r="I164" s="34"/>
      <c r="J164" s="31"/>
      <c r="K164" s="31"/>
      <c r="L164" s="35"/>
      <c r="M164" s="35"/>
      <c r="N164" s="35"/>
      <c r="O164" s="34"/>
      <c r="P164" s="32"/>
      <c r="Q164" s="36"/>
    </row>
    <row r="165" spans="1:17">
      <c r="A165" s="30"/>
      <c r="B165" s="31"/>
      <c r="C165" s="31"/>
      <c r="D165" s="31"/>
      <c r="E165" s="31"/>
      <c r="F165" s="31"/>
      <c r="G165" s="33"/>
      <c r="H165" s="33"/>
      <c r="I165" s="34"/>
      <c r="J165" s="31"/>
      <c r="K165" s="31"/>
      <c r="L165" s="35"/>
      <c r="M165" s="35"/>
      <c r="N165" s="35"/>
      <c r="O165" s="34"/>
      <c r="P165" s="31"/>
      <c r="Q165" s="36"/>
    </row>
    <row r="166" ht="409.5" customHeight="1" spans="1:17">
      <c r="A166" s="23"/>
      <c r="B166" s="24"/>
      <c r="C166" s="24"/>
      <c r="D166" s="25"/>
      <c r="E166" s="24"/>
      <c r="F166" s="24"/>
      <c r="G166" s="26"/>
      <c r="H166" s="26"/>
      <c r="I166" s="27"/>
      <c r="J166" s="24"/>
      <c r="K166" s="24"/>
      <c r="L166" s="28"/>
      <c r="M166" s="28"/>
      <c r="N166" s="28"/>
      <c r="O166" s="27"/>
      <c r="P166" s="25"/>
      <c r="Q166" s="29"/>
    </row>
    <row r="167" spans="1:17">
      <c r="A167" s="23"/>
      <c r="B167" s="24"/>
      <c r="C167" s="24"/>
      <c r="D167" s="24"/>
      <c r="E167" s="24"/>
      <c r="F167" s="24"/>
      <c r="G167" s="26"/>
      <c r="H167" s="26"/>
      <c r="I167" s="27"/>
      <c r="J167" s="24"/>
      <c r="K167" s="24"/>
      <c r="L167" s="28"/>
      <c r="M167" s="28"/>
      <c r="N167" s="28"/>
      <c r="O167" s="27"/>
      <c r="P167" s="24"/>
      <c r="Q167" s="29"/>
    </row>
    <row r="168" ht="181.5" customHeight="1" spans="1:17">
      <c r="A168" s="30"/>
      <c r="B168" s="31"/>
      <c r="C168" s="31"/>
      <c r="D168" s="32"/>
      <c r="E168" s="31"/>
      <c r="F168" s="31"/>
      <c r="G168" s="33"/>
      <c r="H168" s="33"/>
      <c r="I168" s="34"/>
      <c r="J168" s="31"/>
      <c r="K168" s="31"/>
      <c r="L168" s="35"/>
      <c r="M168" s="35"/>
      <c r="N168" s="35"/>
      <c r="O168" s="34"/>
      <c r="P168" s="32"/>
      <c r="Q168" s="36"/>
    </row>
    <row r="169" spans="1:17">
      <c r="A169" s="30"/>
      <c r="B169" s="31"/>
      <c r="C169" s="31"/>
      <c r="D169" s="31"/>
      <c r="E169" s="31"/>
      <c r="F169" s="31"/>
      <c r="G169" s="33"/>
      <c r="H169" s="33"/>
      <c r="I169" s="34"/>
      <c r="J169" s="31"/>
      <c r="K169" s="31"/>
      <c r="L169" s="35"/>
      <c r="M169" s="35"/>
      <c r="N169" s="35"/>
      <c r="O169" s="34"/>
      <c r="P169" s="31"/>
      <c r="Q169" s="36"/>
    </row>
    <row r="170" ht="330" customHeight="1" spans="1:17">
      <c r="A170" s="23"/>
      <c r="B170" s="24"/>
      <c r="C170" s="24"/>
      <c r="D170" s="25"/>
      <c r="E170" s="24"/>
      <c r="F170" s="24"/>
      <c r="G170" s="26"/>
      <c r="H170" s="26"/>
      <c r="I170" s="27"/>
      <c r="J170" s="24"/>
      <c r="K170" s="24"/>
      <c r="L170" s="28"/>
      <c r="M170" s="28"/>
      <c r="N170" s="28"/>
      <c r="O170" s="27"/>
      <c r="P170" s="25"/>
      <c r="Q170" s="29"/>
    </row>
    <row r="171" spans="1:17">
      <c r="A171" s="23"/>
      <c r="B171" s="24"/>
      <c r="C171" s="24"/>
      <c r="D171" s="24"/>
      <c r="E171" s="24"/>
      <c r="F171" s="24"/>
      <c r="G171" s="26"/>
      <c r="H171" s="26"/>
      <c r="I171" s="27"/>
      <c r="J171" s="24"/>
      <c r="K171" s="24"/>
      <c r="L171" s="28"/>
      <c r="M171" s="28"/>
      <c r="N171" s="28"/>
      <c r="O171" s="27"/>
      <c r="P171" s="24"/>
      <c r="Q171" s="29"/>
    </row>
    <row r="172" ht="249" customHeight="1" spans="1:17">
      <c r="A172" s="30"/>
      <c r="B172" s="31"/>
      <c r="C172" s="31"/>
      <c r="D172" s="32"/>
      <c r="E172" s="31"/>
      <c r="F172" s="31"/>
      <c r="G172" s="33"/>
      <c r="H172" s="33"/>
      <c r="I172" s="34"/>
      <c r="J172" s="31"/>
      <c r="K172" s="31"/>
      <c r="L172" s="35"/>
      <c r="M172" s="35"/>
      <c r="N172" s="35"/>
      <c r="O172" s="34"/>
      <c r="P172" s="32"/>
      <c r="Q172" s="36"/>
    </row>
    <row r="173" spans="1:17">
      <c r="A173" s="30"/>
      <c r="B173" s="31"/>
      <c r="C173" s="31"/>
      <c r="D173" s="31"/>
      <c r="E173" s="31"/>
      <c r="F173" s="31"/>
      <c r="G173" s="33"/>
      <c r="H173" s="33"/>
      <c r="I173" s="34"/>
      <c r="J173" s="31"/>
      <c r="K173" s="31"/>
      <c r="L173" s="35"/>
      <c r="M173" s="35"/>
      <c r="N173" s="35"/>
      <c r="O173" s="34"/>
      <c r="P173" s="31"/>
      <c r="Q173" s="36"/>
    </row>
    <row r="174" ht="288.75" customHeight="1" spans="1:17">
      <c r="A174" s="23"/>
      <c r="B174" s="24"/>
      <c r="C174" s="24"/>
      <c r="D174" s="25"/>
      <c r="E174" s="24"/>
      <c r="F174" s="24"/>
      <c r="G174" s="26"/>
      <c r="H174" s="26"/>
      <c r="I174" s="27"/>
      <c r="J174" s="24"/>
      <c r="K174" s="24"/>
      <c r="L174" s="28"/>
      <c r="M174" s="28"/>
      <c r="N174" s="28"/>
      <c r="O174" s="27"/>
      <c r="P174" s="25"/>
      <c r="Q174" s="29"/>
    </row>
    <row r="175" spans="1:17">
      <c r="A175" s="23"/>
      <c r="B175" s="24"/>
      <c r="C175" s="24"/>
      <c r="D175" s="24"/>
      <c r="E175" s="24"/>
      <c r="F175" s="24"/>
      <c r="G175" s="26"/>
      <c r="H175" s="26"/>
      <c r="I175" s="27"/>
      <c r="J175" s="24"/>
      <c r="K175" s="24"/>
      <c r="L175" s="28"/>
      <c r="M175" s="28"/>
      <c r="N175" s="28"/>
      <c r="O175" s="27"/>
      <c r="P175" s="24"/>
      <c r="Q175" s="29"/>
    </row>
    <row r="176" ht="221.25" customHeight="1" spans="1:17">
      <c r="A176" s="30"/>
      <c r="B176" s="31"/>
      <c r="C176" s="31"/>
      <c r="D176" s="32"/>
      <c r="E176" s="31"/>
      <c r="F176" s="31"/>
      <c r="G176" s="33"/>
      <c r="H176" s="33"/>
      <c r="I176" s="34"/>
      <c r="J176" s="31"/>
      <c r="K176" s="31"/>
      <c r="L176" s="35"/>
      <c r="M176" s="35"/>
      <c r="N176" s="35"/>
      <c r="O176" s="34"/>
      <c r="P176" s="32"/>
      <c r="Q176" s="36"/>
    </row>
    <row r="177" spans="1:17">
      <c r="A177" s="30"/>
      <c r="B177" s="31"/>
      <c r="C177" s="31"/>
      <c r="D177" s="31"/>
      <c r="E177" s="31"/>
      <c r="F177" s="31"/>
      <c r="G177" s="33"/>
      <c r="H177" s="33"/>
      <c r="I177" s="34"/>
      <c r="J177" s="31"/>
      <c r="K177" s="31"/>
      <c r="L177" s="35"/>
      <c r="M177" s="35"/>
      <c r="N177" s="35"/>
      <c r="O177" s="34"/>
      <c r="P177" s="31"/>
      <c r="Q177" s="36"/>
    </row>
    <row r="178" ht="261.75" customHeight="1" spans="1:17">
      <c r="A178" s="23"/>
      <c r="B178" s="24"/>
      <c r="C178" s="24"/>
      <c r="D178" s="25"/>
      <c r="E178" s="24"/>
      <c r="F178" s="24"/>
      <c r="G178" s="26"/>
      <c r="H178" s="26"/>
      <c r="I178" s="27"/>
      <c r="J178" s="24"/>
      <c r="K178" s="24"/>
      <c r="L178" s="28"/>
      <c r="M178" s="28"/>
      <c r="N178" s="28"/>
      <c r="O178" s="27"/>
      <c r="P178" s="25"/>
      <c r="Q178" s="29"/>
    </row>
    <row r="179" spans="1:17">
      <c r="A179" s="23"/>
      <c r="B179" s="24"/>
      <c r="C179" s="24"/>
      <c r="D179" s="24"/>
      <c r="E179" s="24"/>
      <c r="F179" s="24"/>
      <c r="G179" s="26"/>
      <c r="H179" s="26"/>
      <c r="I179" s="27"/>
      <c r="J179" s="24"/>
      <c r="K179" s="24"/>
      <c r="L179" s="28"/>
      <c r="M179" s="28"/>
      <c r="N179" s="28"/>
      <c r="O179" s="27"/>
      <c r="P179" s="24"/>
      <c r="Q179" s="29"/>
    </row>
    <row r="180" ht="342" customHeight="1" spans="1:17">
      <c r="A180" s="30"/>
      <c r="B180" s="31"/>
      <c r="C180" s="31"/>
      <c r="D180" s="32"/>
      <c r="E180" s="31"/>
      <c r="F180" s="31"/>
      <c r="G180" s="33"/>
      <c r="H180" s="33"/>
      <c r="I180" s="34"/>
      <c r="J180" s="31"/>
      <c r="K180" s="31"/>
      <c r="L180" s="35"/>
      <c r="M180" s="35"/>
      <c r="N180" s="35"/>
      <c r="O180" s="34"/>
      <c r="P180" s="32"/>
      <c r="Q180" s="36"/>
    </row>
    <row r="181" spans="1:17">
      <c r="A181" s="30"/>
      <c r="B181" s="31"/>
      <c r="C181" s="31"/>
      <c r="D181" s="31"/>
      <c r="E181" s="31"/>
      <c r="F181" s="31"/>
      <c r="G181" s="33"/>
      <c r="H181" s="33"/>
      <c r="I181" s="34"/>
      <c r="J181" s="31"/>
      <c r="K181" s="31"/>
      <c r="L181" s="35"/>
      <c r="M181" s="35"/>
      <c r="N181" s="35"/>
      <c r="O181" s="34"/>
      <c r="P181" s="31"/>
      <c r="Q181" s="36"/>
    </row>
    <row r="182" ht="234" customHeight="1" spans="1:17">
      <c r="A182" s="23"/>
      <c r="B182" s="24"/>
      <c r="C182" s="24"/>
      <c r="D182" s="25"/>
      <c r="E182" s="24"/>
      <c r="F182" s="24"/>
      <c r="G182" s="26"/>
      <c r="H182" s="26"/>
      <c r="I182" s="27"/>
      <c r="J182" s="24"/>
      <c r="K182" s="24"/>
      <c r="L182" s="28"/>
      <c r="M182" s="28"/>
      <c r="N182" s="28"/>
      <c r="O182" s="27"/>
      <c r="P182" s="25"/>
      <c r="Q182" s="29"/>
    </row>
    <row r="183" spans="1:17">
      <c r="A183" s="23"/>
      <c r="B183" s="24"/>
      <c r="C183" s="24"/>
      <c r="D183" s="24"/>
      <c r="E183" s="24"/>
      <c r="F183" s="24"/>
      <c r="G183" s="26"/>
      <c r="H183" s="26"/>
      <c r="I183" s="27"/>
      <c r="J183" s="24"/>
      <c r="K183" s="24"/>
      <c r="L183" s="28"/>
      <c r="M183" s="28"/>
      <c r="N183" s="28"/>
      <c r="O183" s="27"/>
      <c r="P183" s="24"/>
      <c r="Q183" s="29"/>
    </row>
    <row r="184" ht="220.5" customHeight="1" spans="1:17">
      <c r="A184" s="30"/>
      <c r="B184" s="31"/>
      <c r="C184" s="31"/>
      <c r="D184" s="32"/>
      <c r="E184" s="31"/>
      <c r="F184" s="31"/>
      <c r="G184" s="33"/>
      <c r="H184" s="33"/>
      <c r="I184" s="34"/>
      <c r="J184" s="31"/>
      <c r="K184" s="31"/>
      <c r="L184" s="35"/>
      <c r="M184" s="35"/>
      <c r="N184" s="35"/>
      <c r="O184" s="34"/>
      <c r="P184" s="32"/>
      <c r="Q184" s="36"/>
    </row>
    <row r="185" spans="1:17">
      <c r="A185" s="30"/>
      <c r="B185" s="31"/>
      <c r="C185" s="31"/>
      <c r="D185" s="31"/>
      <c r="E185" s="31"/>
      <c r="F185" s="31"/>
      <c r="G185" s="33"/>
      <c r="H185" s="33"/>
      <c r="I185" s="34"/>
      <c r="J185" s="31"/>
      <c r="K185" s="31"/>
      <c r="L185" s="35"/>
      <c r="M185" s="35"/>
      <c r="N185" s="35"/>
      <c r="O185" s="34"/>
      <c r="P185" s="31"/>
      <c r="Q185" s="36"/>
    </row>
    <row r="186" ht="261" customHeight="1" spans="1:17">
      <c r="A186" s="23"/>
      <c r="B186" s="24"/>
      <c r="C186" s="24"/>
      <c r="D186" s="25"/>
      <c r="E186" s="24"/>
      <c r="F186" s="24"/>
      <c r="G186" s="26"/>
      <c r="H186" s="26"/>
      <c r="I186" s="27"/>
      <c r="J186" s="24"/>
      <c r="K186" s="24"/>
      <c r="L186" s="28"/>
      <c r="M186" s="28"/>
      <c r="N186" s="28"/>
      <c r="O186" s="27"/>
      <c r="P186" s="25"/>
      <c r="Q186" s="29"/>
    </row>
    <row r="187" spans="1:17">
      <c r="A187" s="23"/>
      <c r="B187" s="24"/>
      <c r="C187" s="24"/>
      <c r="D187" s="24"/>
      <c r="E187" s="24"/>
      <c r="F187" s="24"/>
      <c r="G187" s="26"/>
      <c r="H187" s="26"/>
      <c r="I187" s="27"/>
      <c r="J187" s="24"/>
      <c r="K187" s="24"/>
      <c r="L187" s="28"/>
      <c r="M187" s="28"/>
      <c r="N187" s="28"/>
      <c r="O187" s="27"/>
      <c r="P187" s="24"/>
      <c r="Q187" s="29"/>
    </row>
    <row r="188" ht="409.5" customHeight="1" spans="1:17">
      <c r="A188" s="30"/>
      <c r="B188" s="31"/>
      <c r="C188" s="31"/>
      <c r="D188" s="32"/>
      <c r="E188" s="31"/>
      <c r="F188" s="31"/>
      <c r="G188" s="33"/>
      <c r="H188" s="33"/>
      <c r="I188" s="34"/>
      <c r="J188" s="31"/>
      <c r="K188" s="31"/>
      <c r="L188" s="35"/>
      <c r="M188" s="35"/>
      <c r="N188" s="35"/>
      <c r="O188" s="34"/>
      <c r="P188" s="32"/>
      <c r="Q188" s="36"/>
    </row>
    <row r="189" spans="1:17">
      <c r="A189" s="30"/>
      <c r="B189" s="31"/>
      <c r="C189" s="31"/>
      <c r="D189" s="31"/>
      <c r="E189" s="31"/>
      <c r="F189" s="31"/>
      <c r="G189" s="33"/>
      <c r="H189" s="33"/>
      <c r="I189" s="34"/>
      <c r="J189" s="31"/>
      <c r="K189" s="31"/>
      <c r="L189" s="35"/>
      <c r="M189" s="35"/>
      <c r="N189" s="35"/>
      <c r="O189" s="34"/>
      <c r="P189" s="31"/>
      <c r="Q189" s="36"/>
    </row>
    <row r="190" ht="36.75" customHeight="1" spans="1:17">
      <c r="A190" s="23"/>
      <c r="B190" s="24"/>
      <c r="C190" s="24"/>
      <c r="D190" s="25"/>
      <c r="E190" s="24"/>
      <c r="F190" s="24"/>
      <c r="G190" s="26"/>
      <c r="H190" s="26"/>
      <c r="I190" s="27"/>
      <c r="J190" s="24"/>
      <c r="K190" s="24"/>
      <c r="L190" s="28"/>
      <c r="M190" s="28"/>
      <c r="N190" s="28"/>
      <c r="O190" s="27"/>
      <c r="P190" s="25"/>
      <c r="Q190" s="29"/>
    </row>
    <row r="191" spans="1:17">
      <c r="A191" s="23"/>
      <c r="B191" s="24"/>
      <c r="C191" s="24"/>
      <c r="D191" s="24"/>
      <c r="E191" s="24"/>
      <c r="F191" s="24"/>
      <c r="G191" s="26"/>
      <c r="H191" s="26"/>
      <c r="I191" s="27"/>
      <c r="J191" s="24"/>
      <c r="K191" s="24"/>
      <c r="L191" s="28"/>
      <c r="M191" s="28"/>
      <c r="N191" s="28"/>
      <c r="O191" s="27"/>
      <c r="P191" s="24"/>
      <c r="Q191" s="29"/>
    </row>
    <row r="192" ht="36.75" customHeight="1" spans="1:17">
      <c r="A192" s="30"/>
      <c r="B192" s="31"/>
      <c r="C192" s="31"/>
      <c r="D192" s="32"/>
      <c r="E192" s="31"/>
      <c r="F192" s="31"/>
      <c r="G192" s="33"/>
      <c r="H192" s="33"/>
      <c r="I192" s="34"/>
      <c r="J192" s="31"/>
      <c r="K192" s="31"/>
      <c r="L192" s="35"/>
      <c r="M192" s="35"/>
      <c r="N192" s="35"/>
      <c r="O192" s="34"/>
      <c r="P192" s="32"/>
      <c r="Q192" s="36"/>
    </row>
    <row r="193" spans="1:17">
      <c r="A193" s="30"/>
      <c r="B193" s="31"/>
      <c r="C193" s="31"/>
      <c r="D193" s="31"/>
      <c r="E193" s="31"/>
      <c r="F193" s="31"/>
      <c r="G193" s="33"/>
      <c r="H193" s="33"/>
      <c r="I193" s="34"/>
      <c r="J193" s="31"/>
      <c r="K193" s="31"/>
      <c r="L193" s="35"/>
      <c r="M193" s="35"/>
      <c r="N193" s="35"/>
      <c r="O193" s="34"/>
      <c r="P193" s="31"/>
      <c r="Q193" s="36"/>
    </row>
    <row r="194" ht="36.75" customHeight="1" spans="1:17">
      <c r="A194" s="23"/>
      <c r="B194" s="24"/>
      <c r="C194" s="24"/>
      <c r="D194" s="25"/>
      <c r="E194" s="24"/>
      <c r="F194" s="24"/>
      <c r="G194" s="26"/>
      <c r="H194" s="26"/>
      <c r="I194" s="27"/>
      <c r="J194" s="24"/>
      <c r="K194" s="24"/>
      <c r="L194" s="28"/>
      <c r="M194" s="28"/>
      <c r="N194" s="28"/>
      <c r="O194" s="27"/>
      <c r="P194" s="25"/>
      <c r="Q194" s="29"/>
    </row>
    <row r="195" spans="1:17">
      <c r="A195" s="23"/>
      <c r="B195" s="24"/>
      <c r="C195" s="24"/>
      <c r="D195" s="24"/>
      <c r="E195" s="24"/>
      <c r="F195" s="24"/>
      <c r="G195" s="26"/>
      <c r="H195" s="26"/>
      <c r="I195" s="27"/>
      <c r="J195" s="24"/>
      <c r="K195" s="24"/>
      <c r="L195" s="28"/>
      <c r="M195" s="28"/>
      <c r="N195" s="28"/>
      <c r="O195" s="27"/>
      <c r="P195" s="24"/>
      <c r="Q195" s="29"/>
    </row>
    <row r="196" ht="36.75" customHeight="1" spans="1:17">
      <c r="A196" s="30"/>
      <c r="B196" s="31"/>
      <c r="C196" s="31"/>
      <c r="D196" s="32"/>
      <c r="E196" s="31"/>
      <c r="F196" s="31"/>
      <c r="G196" s="33"/>
      <c r="H196" s="33"/>
      <c r="I196" s="34"/>
      <c r="J196" s="31"/>
      <c r="K196" s="31"/>
      <c r="L196" s="35"/>
      <c r="M196" s="35"/>
      <c r="N196" s="35"/>
      <c r="O196" s="34"/>
      <c r="P196" s="32"/>
      <c r="Q196" s="36"/>
    </row>
    <row r="197" spans="1:17">
      <c r="A197" s="30"/>
      <c r="B197" s="31"/>
      <c r="C197" s="31"/>
      <c r="D197" s="31"/>
      <c r="E197" s="31"/>
      <c r="F197" s="31"/>
      <c r="G197" s="33"/>
      <c r="H197" s="33"/>
      <c r="I197" s="34"/>
      <c r="J197" s="31"/>
      <c r="K197" s="31"/>
      <c r="L197" s="35"/>
      <c r="M197" s="35"/>
      <c r="N197" s="35"/>
      <c r="O197" s="34"/>
      <c r="P197" s="31"/>
      <c r="Q197" s="36"/>
    </row>
    <row r="198" ht="36.75" customHeight="1" spans="1:17">
      <c r="A198" s="23"/>
      <c r="B198" s="24"/>
      <c r="C198" s="24"/>
      <c r="D198" s="25"/>
      <c r="E198" s="24"/>
      <c r="F198" s="24"/>
      <c r="G198" s="26"/>
      <c r="H198" s="26"/>
      <c r="I198" s="41"/>
      <c r="J198" s="41"/>
      <c r="K198" s="41"/>
      <c r="L198" s="41"/>
      <c r="M198" s="41"/>
      <c r="N198" s="41"/>
      <c r="O198" s="41"/>
      <c r="P198" s="41"/>
      <c r="Q198" s="41"/>
    </row>
    <row r="199" spans="1:17">
      <c r="A199" s="45"/>
      <c r="B199" s="46"/>
      <c r="C199" s="46"/>
      <c r="D199" s="46"/>
      <c r="E199" s="46"/>
      <c r="F199" s="46"/>
      <c r="G199" s="47"/>
      <c r="H199" s="47"/>
      <c r="I199" s="41"/>
      <c r="J199" s="41"/>
      <c r="K199" s="41"/>
      <c r="L199" s="41"/>
      <c r="M199" s="41"/>
      <c r="N199" s="41"/>
      <c r="O199" s="41"/>
      <c r="P199" s="41"/>
      <c r="Q199" s="41"/>
    </row>
    <row r="200" ht="36" customHeight="1" spans="1:17">
      <c r="A200" s="48"/>
      <c r="B200" s="49"/>
      <c r="C200" s="49"/>
      <c r="D200" s="50"/>
      <c r="E200" s="49"/>
      <c r="F200" s="49"/>
      <c r="G200" s="51"/>
      <c r="H200" s="51"/>
      <c r="I200" s="41"/>
      <c r="J200" s="41"/>
      <c r="K200" s="41"/>
      <c r="L200" s="41"/>
      <c r="M200" s="41"/>
      <c r="N200" s="41"/>
      <c r="O200" s="41"/>
      <c r="P200" s="41"/>
      <c r="Q200" s="41"/>
    </row>
    <row r="201" ht="15.75" spans="1:17">
      <c r="A201" s="52"/>
      <c r="B201" s="50"/>
      <c r="C201" s="50"/>
      <c r="D201" s="50"/>
      <c r="E201" s="50"/>
      <c r="F201" s="50"/>
      <c r="G201" s="53"/>
      <c r="H201" s="53"/>
      <c r="I201" s="41"/>
      <c r="J201" s="41"/>
      <c r="K201" s="41"/>
      <c r="L201" s="41"/>
      <c r="M201" s="41"/>
      <c r="N201" s="41"/>
      <c r="O201" s="41"/>
      <c r="P201" s="41"/>
      <c r="Q201" s="41"/>
    </row>
    <row r="202" ht="15.75" spans="1:17">
      <c r="A202" s="54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6"/>
      <c r="Q202" s="57"/>
    </row>
    <row r="203" spans="1:17">
      <c r="A203" s="58"/>
      <c r="B203" s="59"/>
      <c r="C203" s="59"/>
      <c r="D203" s="60"/>
      <c r="E203" s="59"/>
      <c r="F203" s="59"/>
      <c r="G203" s="61"/>
      <c r="H203" s="61"/>
      <c r="I203" s="62"/>
      <c r="J203" s="59"/>
      <c r="K203" s="59"/>
      <c r="L203" s="63"/>
      <c r="M203" s="63"/>
      <c r="N203" s="63"/>
      <c r="O203" s="62"/>
      <c r="P203" s="60"/>
      <c r="Q203" s="64"/>
    </row>
    <row r="204" spans="1:17">
      <c r="A204" s="58"/>
      <c r="B204" s="59"/>
      <c r="C204" s="59"/>
      <c r="D204" s="59"/>
      <c r="E204" s="59"/>
      <c r="F204" s="59"/>
      <c r="G204" s="61"/>
      <c r="H204" s="61"/>
      <c r="I204" s="62"/>
      <c r="J204" s="59"/>
      <c r="K204" s="59"/>
      <c r="L204" s="63"/>
      <c r="M204" s="63"/>
      <c r="N204" s="63"/>
      <c r="O204" s="62"/>
      <c r="P204" s="59"/>
      <c r="Q204" s="64"/>
    </row>
    <row r="205" spans="1:17">
      <c r="A205" s="48"/>
      <c r="B205" s="49"/>
      <c r="C205" s="49"/>
      <c r="D205" s="50"/>
      <c r="E205" s="49"/>
      <c r="F205" s="49"/>
      <c r="G205" s="51"/>
      <c r="H205" s="51"/>
      <c r="I205" s="65"/>
      <c r="J205" s="49"/>
      <c r="K205" s="49"/>
      <c r="L205" s="66"/>
      <c r="M205" s="66"/>
      <c r="N205" s="66"/>
      <c r="O205" s="65"/>
      <c r="P205" s="50"/>
      <c r="Q205" s="67"/>
    </row>
    <row r="206" spans="1:17">
      <c r="A206" s="48"/>
      <c r="B206" s="49"/>
      <c r="C206" s="49"/>
      <c r="D206" s="49"/>
      <c r="E206" s="49"/>
      <c r="F206" s="49"/>
      <c r="G206" s="51"/>
      <c r="H206" s="51"/>
      <c r="I206" s="65"/>
      <c r="J206" s="49"/>
      <c r="K206" s="49"/>
      <c r="L206" s="66"/>
      <c r="M206" s="66"/>
      <c r="N206" s="66"/>
      <c r="O206" s="65"/>
      <c r="P206" s="49"/>
      <c r="Q206" s="67"/>
    </row>
    <row r="207" spans="1:17">
      <c r="A207" s="58"/>
      <c r="B207" s="59"/>
      <c r="C207" s="59"/>
      <c r="D207" s="60"/>
      <c r="E207" s="59"/>
      <c r="F207" s="59"/>
      <c r="G207" s="61"/>
      <c r="H207" s="61"/>
      <c r="I207" s="62"/>
      <c r="J207" s="59"/>
      <c r="K207" s="59"/>
      <c r="L207" s="63"/>
      <c r="M207" s="63"/>
      <c r="N207" s="63"/>
      <c r="O207" s="62"/>
      <c r="P207" s="60"/>
      <c r="Q207" s="64"/>
    </row>
    <row r="208" spans="1:17">
      <c r="A208" s="58"/>
      <c r="B208" s="59"/>
      <c r="C208" s="59"/>
      <c r="D208" s="59"/>
      <c r="E208" s="59"/>
      <c r="F208" s="59"/>
      <c r="G208" s="61"/>
      <c r="H208" s="61"/>
      <c r="I208" s="62"/>
      <c r="J208" s="59"/>
      <c r="K208" s="59"/>
      <c r="L208" s="63"/>
      <c r="M208" s="63"/>
      <c r="N208" s="63"/>
      <c r="O208" s="62"/>
      <c r="P208" s="59"/>
      <c r="Q208" s="64"/>
    </row>
    <row r="209" spans="1:17">
      <c r="A209" s="48"/>
      <c r="B209" s="49"/>
      <c r="C209" s="49"/>
      <c r="D209" s="50"/>
      <c r="E209" s="49"/>
      <c r="F209" s="49"/>
      <c r="G209" s="51"/>
      <c r="H209" s="51"/>
      <c r="I209" s="65"/>
      <c r="J209" s="49"/>
      <c r="K209" s="49"/>
      <c r="L209" s="66"/>
      <c r="M209" s="66"/>
      <c r="N209" s="66"/>
      <c r="O209" s="65"/>
      <c r="P209" s="50"/>
      <c r="Q209" s="67"/>
    </row>
    <row r="210" spans="1:17">
      <c r="A210" s="48"/>
      <c r="B210" s="49"/>
      <c r="C210" s="49"/>
      <c r="D210" s="49"/>
      <c r="E210" s="49"/>
      <c r="F210" s="49"/>
      <c r="G210" s="51"/>
      <c r="H210" s="51"/>
      <c r="I210" s="65"/>
      <c r="J210" s="49"/>
      <c r="K210" s="49"/>
      <c r="L210" s="66"/>
      <c r="M210" s="66"/>
      <c r="N210" s="66"/>
      <c r="O210" s="65"/>
      <c r="P210" s="49"/>
      <c r="Q210" s="67"/>
    </row>
    <row r="211" spans="1:17">
      <c r="A211" s="58"/>
      <c r="B211" s="59"/>
      <c r="C211" s="59"/>
      <c r="D211" s="60"/>
      <c r="E211" s="59"/>
      <c r="F211" s="59"/>
      <c r="G211" s="61"/>
      <c r="H211" s="61"/>
      <c r="I211" s="62"/>
      <c r="J211" s="59"/>
      <c r="K211" s="59"/>
      <c r="L211" s="63"/>
      <c r="M211" s="63"/>
      <c r="N211" s="63"/>
      <c r="O211" s="62"/>
      <c r="P211" s="60"/>
      <c r="Q211" s="64"/>
    </row>
    <row r="212" spans="1:17">
      <c r="A212" s="58"/>
      <c r="B212" s="59"/>
      <c r="C212" s="59"/>
      <c r="D212" s="59"/>
      <c r="E212" s="59"/>
      <c r="F212" s="59"/>
      <c r="G212" s="61"/>
      <c r="H212" s="61"/>
      <c r="I212" s="62"/>
      <c r="J212" s="59"/>
      <c r="K212" s="59"/>
      <c r="L212" s="63"/>
      <c r="M212" s="63"/>
      <c r="N212" s="63"/>
      <c r="O212" s="62"/>
      <c r="P212" s="59"/>
      <c r="Q212" s="64"/>
    </row>
    <row r="213" spans="1:17">
      <c r="A213" s="48"/>
      <c r="B213" s="49"/>
      <c r="C213" s="49"/>
      <c r="D213" s="50"/>
      <c r="E213" s="49"/>
      <c r="F213" s="49"/>
      <c r="G213" s="51"/>
      <c r="H213" s="51"/>
      <c r="I213" s="65"/>
      <c r="J213" s="49"/>
      <c r="K213" s="49"/>
      <c r="L213" s="66"/>
      <c r="M213" s="66"/>
      <c r="N213" s="66"/>
      <c r="O213" s="65"/>
      <c r="P213" s="50"/>
      <c r="Q213" s="67"/>
    </row>
    <row r="214" spans="1:17">
      <c r="A214" s="48"/>
      <c r="B214" s="49"/>
      <c r="C214" s="49"/>
      <c r="D214" s="49"/>
      <c r="E214" s="49"/>
      <c r="F214" s="49"/>
      <c r="G214" s="51"/>
      <c r="H214" s="51"/>
      <c r="I214" s="65"/>
      <c r="J214" s="49"/>
      <c r="K214" s="49"/>
      <c r="L214" s="66"/>
      <c r="M214" s="66"/>
      <c r="N214" s="66"/>
      <c r="O214" s="65"/>
      <c r="P214" s="49"/>
      <c r="Q214" s="67"/>
    </row>
    <row r="215" spans="1:17">
      <c r="A215" s="58"/>
      <c r="B215" s="59"/>
      <c r="C215" s="59"/>
      <c r="D215" s="60"/>
      <c r="E215" s="59"/>
      <c r="F215" s="59"/>
      <c r="G215" s="61"/>
      <c r="H215" s="61"/>
      <c r="I215" s="62"/>
      <c r="J215" s="59"/>
      <c r="K215" s="59"/>
      <c r="L215" s="63"/>
      <c r="M215" s="63"/>
      <c r="N215" s="63"/>
      <c r="O215" s="62"/>
      <c r="P215" s="60"/>
      <c r="Q215" s="64"/>
    </row>
    <row r="216" spans="1:17">
      <c r="A216" s="58"/>
      <c r="B216" s="59"/>
      <c r="C216" s="59"/>
      <c r="D216" s="59"/>
      <c r="E216" s="59"/>
      <c r="F216" s="59"/>
      <c r="G216" s="61"/>
      <c r="H216" s="61"/>
      <c r="I216" s="62"/>
      <c r="J216" s="59"/>
      <c r="K216" s="59"/>
      <c r="L216" s="63"/>
      <c r="M216" s="63"/>
      <c r="N216" s="63"/>
      <c r="O216" s="62"/>
      <c r="P216" s="59"/>
      <c r="Q216" s="64"/>
    </row>
    <row r="217" spans="1:17">
      <c r="A217" s="48"/>
      <c r="B217" s="49"/>
      <c r="C217" s="49"/>
      <c r="D217" s="50"/>
      <c r="E217" s="49"/>
      <c r="F217" s="49"/>
      <c r="G217" s="51"/>
      <c r="H217" s="51"/>
      <c r="I217" s="65"/>
      <c r="J217" s="49"/>
      <c r="K217" s="49"/>
      <c r="L217" s="66"/>
      <c r="M217" s="66"/>
      <c r="N217" s="66"/>
      <c r="O217" s="65"/>
      <c r="P217" s="50"/>
      <c r="Q217" s="67"/>
    </row>
    <row r="218" spans="1:17">
      <c r="A218" s="48"/>
      <c r="B218" s="49"/>
      <c r="C218" s="49"/>
      <c r="D218" s="49"/>
      <c r="E218" s="49"/>
      <c r="F218" s="49"/>
      <c r="G218" s="51"/>
      <c r="H218" s="51"/>
      <c r="I218" s="65"/>
      <c r="J218" s="49"/>
      <c r="K218" s="49"/>
      <c r="L218" s="66"/>
      <c r="M218" s="66"/>
      <c r="N218" s="66"/>
      <c r="O218" s="65"/>
      <c r="P218" s="49"/>
      <c r="Q218" s="67"/>
    </row>
    <row r="219" spans="1:17">
      <c r="A219" s="58"/>
      <c r="B219" s="59"/>
      <c r="C219" s="59"/>
      <c r="D219" s="60"/>
      <c r="E219" s="59"/>
      <c r="F219" s="59"/>
      <c r="G219" s="61"/>
      <c r="H219" s="61"/>
      <c r="I219" s="62"/>
      <c r="J219" s="59"/>
      <c r="K219" s="59"/>
      <c r="L219" s="63"/>
      <c r="M219" s="63"/>
      <c r="N219" s="63"/>
      <c r="O219" s="62"/>
      <c r="P219" s="60"/>
      <c r="Q219" s="64"/>
    </row>
    <row r="220" spans="1:17">
      <c r="A220" s="58"/>
      <c r="B220" s="59"/>
      <c r="C220" s="59"/>
      <c r="D220" s="59"/>
      <c r="E220" s="59"/>
      <c r="F220" s="59"/>
      <c r="G220" s="61"/>
      <c r="H220" s="61"/>
      <c r="I220" s="62"/>
      <c r="J220" s="59"/>
      <c r="K220" s="59"/>
      <c r="L220" s="63"/>
      <c r="M220" s="63"/>
      <c r="N220" s="63"/>
      <c r="O220" s="62"/>
      <c r="P220" s="59"/>
      <c r="Q220" s="64"/>
    </row>
    <row r="221" spans="1:17">
      <c r="A221" s="48"/>
      <c r="B221" s="49"/>
      <c r="C221" s="49"/>
      <c r="D221" s="50"/>
      <c r="E221" s="49"/>
      <c r="F221" s="49"/>
      <c r="G221" s="51"/>
      <c r="H221" s="51"/>
      <c r="I221" s="65"/>
      <c r="J221" s="49"/>
      <c r="K221" s="49"/>
      <c r="L221" s="66"/>
      <c r="M221" s="66"/>
      <c r="N221" s="66"/>
      <c r="O221" s="65"/>
      <c r="P221" s="50"/>
      <c r="Q221" s="67"/>
    </row>
    <row r="222" spans="1:17">
      <c r="A222" s="48"/>
      <c r="B222" s="49"/>
      <c r="C222" s="49"/>
      <c r="D222" s="49"/>
      <c r="E222" s="49"/>
      <c r="F222" s="49"/>
      <c r="G222" s="51"/>
      <c r="H222" s="51"/>
      <c r="I222" s="65"/>
      <c r="J222" s="49"/>
      <c r="K222" s="49"/>
      <c r="L222" s="66"/>
      <c r="M222" s="66"/>
      <c r="N222" s="66"/>
      <c r="O222" s="65"/>
      <c r="P222" s="49"/>
      <c r="Q222" s="67"/>
    </row>
    <row r="223" spans="1:17">
      <c r="A223" s="58"/>
      <c r="B223" s="59"/>
      <c r="C223" s="59"/>
      <c r="D223" s="60"/>
      <c r="E223" s="59"/>
      <c r="F223" s="59"/>
      <c r="G223" s="61"/>
      <c r="H223" s="61"/>
      <c r="I223" s="62"/>
      <c r="J223" s="59"/>
      <c r="K223" s="59"/>
      <c r="L223" s="63"/>
      <c r="M223" s="63"/>
      <c r="N223" s="63"/>
      <c r="O223" s="62"/>
      <c r="P223" s="60"/>
      <c r="Q223" s="64"/>
    </row>
    <row r="224" spans="1:17">
      <c r="A224" s="58"/>
      <c r="B224" s="59"/>
      <c r="C224" s="59"/>
      <c r="D224" s="59"/>
      <c r="E224" s="59"/>
      <c r="F224" s="59"/>
      <c r="G224" s="61"/>
      <c r="H224" s="61"/>
      <c r="I224" s="62"/>
      <c r="J224" s="59"/>
      <c r="K224" s="59"/>
      <c r="L224" s="63"/>
      <c r="M224" s="63"/>
      <c r="N224" s="63"/>
      <c r="O224" s="62"/>
      <c r="P224" s="59"/>
      <c r="Q224" s="64"/>
    </row>
    <row r="225" spans="1:17">
      <c r="A225" s="48"/>
      <c r="B225" s="49"/>
      <c r="C225" s="49"/>
      <c r="D225" s="50"/>
      <c r="E225" s="49"/>
      <c r="F225" s="49"/>
      <c r="G225" s="51"/>
      <c r="H225" s="51"/>
      <c r="I225" s="65"/>
      <c r="J225" s="49"/>
      <c r="K225" s="49"/>
      <c r="L225" s="66"/>
      <c r="M225" s="66"/>
      <c r="N225" s="66"/>
      <c r="O225" s="65"/>
      <c r="P225" s="50"/>
      <c r="Q225" s="67"/>
    </row>
    <row r="226" spans="1:17">
      <c r="A226" s="48"/>
      <c r="B226" s="49"/>
      <c r="C226" s="49"/>
      <c r="D226" s="49"/>
      <c r="E226" s="49"/>
      <c r="F226" s="49"/>
      <c r="G226" s="51"/>
      <c r="H226" s="51"/>
      <c r="I226" s="65"/>
      <c r="J226" s="49"/>
      <c r="K226" s="49"/>
      <c r="L226" s="66"/>
      <c r="M226" s="66"/>
      <c r="N226" s="66"/>
      <c r="O226" s="65"/>
      <c r="P226" s="49"/>
      <c r="Q226" s="67"/>
    </row>
    <row r="227" spans="1:17">
      <c r="A227" s="58"/>
      <c r="B227" s="59"/>
      <c r="C227" s="59"/>
      <c r="D227" s="60"/>
      <c r="E227" s="59"/>
      <c r="F227" s="59"/>
      <c r="G227" s="61"/>
      <c r="H227" s="61"/>
      <c r="I227" s="62"/>
      <c r="J227" s="59"/>
      <c r="K227" s="59"/>
      <c r="L227" s="63"/>
      <c r="M227" s="63"/>
      <c r="N227" s="63"/>
      <c r="O227" s="62"/>
      <c r="P227" s="60"/>
      <c r="Q227" s="64"/>
    </row>
    <row r="228" spans="1:17">
      <c r="A228" s="58"/>
      <c r="B228" s="59"/>
      <c r="C228" s="59"/>
      <c r="D228" s="59"/>
      <c r="E228" s="59"/>
      <c r="F228" s="59"/>
      <c r="G228" s="61"/>
      <c r="H228" s="61"/>
      <c r="I228" s="62"/>
      <c r="J228" s="59"/>
      <c r="K228" s="59"/>
      <c r="L228" s="63"/>
      <c r="M228" s="63"/>
      <c r="N228" s="63"/>
      <c r="O228" s="62"/>
      <c r="P228" s="59"/>
      <c r="Q228" s="64"/>
    </row>
    <row r="229" spans="1:17">
      <c r="A229" s="48"/>
      <c r="B229" s="49"/>
      <c r="C229" s="49"/>
      <c r="D229" s="50"/>
      <c r="E229" s="49"/>
      <c r="F229" s="49"/>
      <c r="G229" s="51"/>
      <c r="H229" s="51"/>
      <c r="I229" s="65"/>
      <c r="J229" s="49"/>
      <c r="K229" s="49"/>
      <c r="L229" s="66"/>
      <c r="M229" s="66"/>
      <c r="N229" s="66"/>
      <c r="O229" s="65"/>
      <c r="P229" s="50"/>
      <c r="Q229" s="67"/>
    </row>
    <row r="230" spans="1:17">
      <c r="A230" s="48"/>
      <c r="B230" s="49"/>
      <c r="C230" s="49"/>
      <c r="D230" s="49"/>
      <c r="E230" s="49"/>
      <c r="F230" s="49"/>
      <c r="G230" s="51"/>
      <c r="H230" s="51"/>
      <c r="I230" s="65"/>
      <c r="J230" s="49"/>
      <c r="K230" s="49"/>
      <c r="L230" s="66"/>
      <c r="M230" s="66"/>
      <c r="N230" s="66"/>
      <c r="O230" s="65"/>
      <c r="P230" s="49"/>
      <c r="Q230" s="67"/>
    </row>
    <row r="231" spans="1:17">
      <c r="A231" s="58"/>
      <c r="B231" s="59"/>
      <c r="C231" s="59"/>
      <c r="D231" s="60"/>
      <c r="E231" s="59"/>
      <c r="F231" s="59"/>
      <c r="G231" s="61"/>
      <c r="H231" s="61"/>
      <c r="I231" s="62"/>
      <c r="J231" s="59"/>
      <c r="K231" s="59"/>
      <c r="L231" s="63"/>
      <c r="M231" s="63"/>
      <c r="N231" s="63"/>
      <c r="O231" s="62"/>
      <c r="P231" s="60"/>
      <c r="Q231" s="64"/>
    </row>
    <row r="232" spans="1:17">
      <c r="A232" s="58"/>
      <c r="B232" s="59"/>
      <c r="C232" s="59"/>
      <c r="D232" s="59"/>
      <c r="E232" s="59"/>
      <c r="F232" s="59"/>
      <c r="G232" s="61"/>
      <c r="H232" s="61"/>
      <c r="I232" s="62"/>
      <c r="J232" s="59"/>
      <c r="K232" s="59"/>
      <c r="L232" s="63"/>
      <c r="M232" s="63"/>
      <c r="N232" s="63"/>
      <c r="O232" s="62"/>
      <c r="P232" s="59"/>
      <c r="Q232" s="64"/>
    </row>
    <row r="233" spans="1:17">
      <c r="A233" s="48"/>
      <c r="B233" s="49"/>
      <c r="C233" s="49"/>
      <c r="D233" s="50"/>
      <c r="E233" s="49"/>
      <c r="F233" s="49"/>
      <c r="G233" s="51"/>
      <c r="H233" s="51"/>
      <c r="I233" s="65"/>
      <c r="J233" s="49"/>
      <c r="K233" s="49"/>
      <c r="L233" s="66"/>
      <c r="M233" s="66"/>
      <c r="N233" s="66"/>
      <c r="O233" s="65"/>
      <c r="P233" s="50"/>
      <c r="Q233" s="67"/>
    </row>
    <row r="234" spans="1:17">
      <c r="A234" s="48"/>
      <c r="B234" s="49"/>
      <c r="C234" s="49"/>
      <c r="D234" s="49"/>
      <c r="E234" s="49"/>
      <c r="F234" s="49"/>
      <c r="G234" s="51"/>
      <c r="H234" s="51"/>
      <c r="I234" s="65"/>
      <c r="J234" s="49"/>
      <c r="K234" s="49"/>
      <c r="L234" s="66"/>
      <c r="M234" s="66"/>
      <c r="N234" s="66"/>
      <c r="O234" s="65"/>
      <c r="P234" s="49"/>
      <c r="Q234" s="67"/>
    </row>
    <row r="235" spans="1:17">
      <c r="A235" s="58"/>
      <c r="B235" s="59"/>
      <c r="C235" s="59"/>
      <c r="D235" s="60"/>
      <c r="E235" s="59"/>
      <c r="F235" s="59"/>
      <c r="G235" s="61"/>
      <c r="H235" s="61"/>
      <c r="I235" s="62"/>
      <c r="J235" s="59"/>
      <c r="K235" s="59"/>
      <c r="L235" s="63"/>
      <c r="M235" s="63"/>
      <c r="N235" s="63"/>
      <c r="O235" s="62"/>
      <c r="P235" s="60"/>
      <c r="Q235" s="64"/>
    </row>
    <row r="236" spans="1:17">
      <c r="A236" s="58"/>
      <c r="B236" s="59"/>
      <c r="C236" s="59"/>
      <c r="D236" s="59"/>
      <c r="E236" s="59"/>
      <c r="F236" s="59"/>
      <c r="G236" s="61"/>
      <c r="H236" s="61"/>
      <c r="I236" s="62"/>
      <c r="J236" s="59"/>
      <c r="K236" s="59"/>
      <c r="L236" s="63"/>
      <c r="M236" s="63"/>
      <c r="N236" s="63"/>
      <c r="O236" s="62"/>
      <c r="P236" s="59"/>
      <c r="Q236" s="64"/>
    </row>
    <row r="237" spans="1:17">
      <c r="A237" s="48"/>
      <c r="B237" s="49"/>
      <c r="C237" s="49"/>
      <c r="D237" s="50"/>
      <c r="E237" s="49"/>
      <c r="F237" s="49"/>
      <c r="G237" s="51"/>
      <c r="H237" s="51"/>
      <c r="I237" s="65"/>
      <c r="J237" s="49"/>
      <c r="K237" s="49"/>
      <c r="L237" s="66"/>
      <c r="M237" s="66"/>
      <c r="N237" s="66"/>
      <c r="O237" s="65"/>
      <c r="P237" s="50"/>
      <c r="Q237" s="67"/>
    </row>
    <row r="238" spans="1:17">
      <c r="A238" s="48"/>
      <c r="B238" s="49"/>
      <c r="C238" s="49"/>
      <c r="D238" s="49"/>
      <c r="E238" s="49"/>
      <c r="F238" s="49"/>
      <c r="G238" s="51"/>
      <c r="H238" s="51"/>
      <c r="I238" s="65"/>
      <c r="J238" s="49"/>
      <c r="K238" s="49"/>
      <c r="L238" s="66"/>
      <c r="M238" s="66"/>
      <c r="N238" s="66"/>
      <c r="O238" s="65"/>
      <c r="P238" s="49"/>
      <c r="Q238" s="67"/>
    </row>
    <row r="239" spans="1:17">
      <c r="A239" s="58"/>
      <c r="B239" s="59"/>
      <c r="C239" s="59"/>
      <c r="D239" s="60"/>
      <c r="E239" s="59"/>
      <c r="F239" s="59"/>
      <c r="G239" s="61"/>
      <c r="H239" s="61"/>
      <c r="I239" s="62"/>
      <c r="J239" s="59"/>
      <c r="K239" s="59"/>
      <c r="L239" s="63"/>
      <c r="M239" s="63"/>
      <c r="N239" s="63"/>
      <c r="O239" s="62"/>
      <c r="P239" s="60"/>
      <c r="Q239" s="64"/>
    </row>
    <row r="240" spans="1:17">
      <c r="A240" s="58"/>
      <c r="B240" s="59"/>
      <c r="C240" s="59"/>
      <c r="D240" s="59"/>
      <c r="E240" s="59"/>
      <c r="F240" s="59"/>
      <c r="G240" s="61"/>
      <c r="H240" s="61"/>
      <c r="I240" s="62"/>
      <c r="J240" s="59"/>
      <c r="K240" s="59"/>
      <c r="L240" s="63"/>
      <c r="M240" s="63"/>
      <c r="N240" s="63"/>
      <c r="O240" s="62"/>
      <c r="P240" s="59"/>
      <c r="Q240" s="64"/>
    </row>
    <row r="241" spans="1:17">
      <c r="A241" s="48"/>
      <c r="B241" s="49"/>
      <c r="C241" s="49"/>
      <c r="D241" s="50"/>
      <c r="E241" s="49"/>
      <c r="F241" s="49"/>
      <c r="G241" s="51"/>
      <c r="H241" s="51"/>
      <c r="I241" s="65"/>
      <c r="J241" s="49"/>
      <c r="K241" s="49"/>
      <c r="L241" s="66"/>
      <c r="M241" s="66"/>
      <c r="N241" s="66"/>
      <c r="O241" s="65"/>
      <c r="P241" s="50"/>
      <c r="Q241" s="67"/>
    </row>
    <row r="242" spans="1:17">
      <c r="A242" s="48"/>
      <c r="B242" s="49"/>
      <c r="C242" s="49"/>
      <c r="D242" s="49"/>
      <c r="E242" s="49"/>
      <c r="F242" s="49"/>
      <c r="G242" s="51"/>
      <c r="H242" s="51"/>
      <c r="I242" s="65"/>
      <c r="J242" s="49"/>
      <c r="K242" s="49"/>
      <c r="L242" s="66"/>
      <c r="M242" s="66"/>
      <c r="N242" s="66"/>
      <c r="O242" s="65"/>
      <c r="P242" s="49"/>
      <c r="Q242" s="67"/>
    </row>
    <row r="243" spans="1:17">
      <c r="A243" s="58"/>
      <c r="B243" s="59"/>
      <c r="C243" s="59"/>
      <c r="D243" s="60"/>
      <c r="E243" s="59"/>
      <c r="F243" s="59"/>
      <c r="G243" s="61"/>
      <c r="H243" s="61"/>
      <c r="I243" s="62"/>
      <c r="J243" s="59"/>
      <c r="K243" s="59"/>
      <c r="L243" s="63"/>
      <c r="M243" s="63"/>
      <c r="N243" s="63"/>
      <c r="O243" s="62"/>
      <c r="P243" s="60"/>
      <c r="Q243" s="64"/>
    </row>
    <row r="244" spans="1:17">
      <c r="A244" s="58"/>
      <c r="B244" s="59"/>
      <c r="C244" s="59"/>
      <c r="D244" s="59"/>
      <c r="E244" s="59"/>
      <c r="F244" s="59"/>
      <c r="G244" s="61"/>
      <c r="H244" s="61"/>
      <c r="I244" s="62"/>
      <c r="J244" s="59"/>
      <c r="K244" s="59"/>
      <c r="L244" s="63"/>
      <c r="M244" s="63"/>
      <c r="N244" s="63"/>
      <c r="O244" s="62"/>
      <c r="P244" s="59"/>
      <c r="Q244" s="64"/>
    </row>
    <row r="245" spans="1:17">
      <c r="A245" s="48"/>
      <c r="B245" s="49"/>
      <c r="C245" s="49"/>
      <c r="D245" s="50"/>
      <c r="E245" s="49"/>
      <c r="F245" s="49"/>
      <c r="G245" s="51"/>
      <c r="H245" s="51"/>
      <c r="I245" s="65"/>
      <c r="J245" s="49"/>
      <c r="K245" s="49"/>
      <c r="L245" s="66"/>
      <c r="M245" s="66"/>
      <c r="N245" s="66"/>
      <c r="O245" s="65"/>
      <c r="P245" s="50"/>
      <c r="Q245" s="67"/>
    </row>
    <row r="246" spans="1:17">
      <c r="A246" s="48"/>
      <c r="B246" s="49"/>
      <c r="C246" s="49"/>
      <c r="D246" s="49"/>
      <c r="E246" s="49"/>
      <c r="F246" s="49"/>
      <c r="G246" s="51"/>
      <c r="H246" s="51"/>
      <c r="I246" s="65"/>
      <c r="J246" s="49"/>
      <c r="K246" s="49"/>
      <c r="L246" s="66"/>
      <c r="M246" s="66"/>
      <c r="N246" s="66"/>
      <c r="O246" s="65"/>
      <c r="P246" s="49"/>
      <c r="Q246" s="67"/>
    </row>
    <row r="247" spans="1:17">
      <c r="A247" s="58"/>
      <c r="B247" s="59"/>
      <c r="C247" s="59"/>
      <c r="D247" s="60"/>
      <c r="E247" s="59"/>
      <c r="F247" s="59"/>
      <c r="G247" s="61"/>
      <c r="H247" s="61"/>
      <c r="I247" s="62"/>
      <c r="J247" s="59"/>
      <c r="K247" s="59"/>
      <c r="L247" s="63"/>
      <c r="M247" s="63"/>
      <c r="N247" s="63"/>
      <c r="O247" s="62"/>
      <c r="P247" s="60"/>
      <c r="Q247" s="64"/>
    </row>
    <row r="248" spans="1:17">
      <c r="A248" s="58"/>
      <c r="B248" s="59"/>
      <c r="C248" s="59"/>
      <c r="D248" s="59"/>
      <c r="E248" s="59"/>
      <c r="F248" s="59"/>
      <c r="G248" s="61"/>
      <c r="H248" s="61"/>
      <c r="I248" s="62"/>
      <c r="J248" s="59"/>
      <c r="K248" s="59"/>
      <c r="L248" s="63"/>
      <c r="M248" s="63"/>
      <c r="N248" s="63"/>
      <c r="O248" s="62"/>
      <c r="P248" s="59"/>
      <c r="Q248" s="64"/>
    </row>
    <row r="249" spans="1:17">
      <c r="A249" s="48"/>
      <c r="B249" s="49"/>
      <c r="C249" s="49"/>
      <c r="D249" s="50"/>
      <c r="E249" s="49"/>
      <c r="F249" s="49"/>
      <c r="G249" s="51"/>
      <c r="H249" s="51"/>
      <c r="I249" s="65"/>
      <c r="J249" s="49"/>
      <c r="K249" s="49"/>
      <c r="L249" s="66"/>
      <c r="M249" s="66"/>
      <c r="N249" s="66"/>
      <c r="O249" s="65"/>
      <c r="P249" s="50"/>
      <c r="Q249" s="67"/>
    </row>
    <row r="250" spans="1:17">
      <c r="A250" s="48"/>
      <c r="B250" s="49"/>
      <c r="C250" s="49"/>
      <c r="D250" s="49"/>
      <c r="E250" s="49"/>
      <c r="F250" s="49"/>
      <c r="G250" s="51"/>
      <c r="H250" s="51"/>
      <c r="I250" s="65"/>
      <c r="J250" s="49"/>
      <c r="K250" s="49"/>
      <c r="L250" s="66"/>
      <c r="M250" s="66"/>
      <c r="N250" s="66"/>
      <c r="O250" s="65"/>
      <c r="P250" s="49"/>
      <c r="Q250" s="67"/>
    </row>
    <row r="251" spans="1:17">
      <c r="A251" s="58"/>
      <c r="B251" s="59"/>
      <c r="C251" s="59"/>
      <c r="D251" s="60"/>
      <c r="E251" s="59"/>
      <c r="F251" s="59"/>
      <c r="G251" s="61"/>
      <c r="H251" s="61"/>
      <c r="I251" s="62"/>
      <c r="J251" s="59"/>
      <c r="K251" s="59"/>
      <c r="L251" s="63"/>
      <c r="M251" s="63"/>
      <c r="N251" s="63"/>
      <c r="O251" s="62"/>
      <c r="P251" s="60"/>
      <c r="Q251" s="64"/>
    </row>
    <row r="252" spans="1:17">
      <c r="A252" s="58"/>
      <c r="B252" s="59"/>
      <c r="C252" s="59"/>
      <c r="D252" s="59"/>
      <c r="E252" s="59"/>
      <c r="F252" s="59"/>
      <c r="G252" s="61"/>
      <c r="H252" s="61"/>
      <c r="I252" s="62"/>
      <c r="J252" s="59"/>
      <c r="K252" s="59"/>
      <c r="L252" s="63"/>
      <c r="M252" s="63"/>
      <c r="N252" s="63"/>
      <c r="O252" s="62"/>
      <c r="P252" s="59"/>
      <c r="Q252" s="64"/>
    </row>
    <row r="253" spans="1:17">
      <c r="A253" s="48"/>
      <c r="B253" s="49"/>
      <c r="C253" s="49"/>
      <c r="D253" s="50"/>
      <c r="E253" s="49"/>
      <c r="F253" s="49"/>
      <c r="G253" s="51"/>
      <c r="H253" s="51"/>
      <c r="I253" s="65"/>
      <c r="J253" s="49"/>
      <c r="K253" s="49"/>
      <c r="L253" s="66"/>
      <c r="M253" s="66"/>
      <c r="N253" s="66"/>
      <c r="O253" s="65"/>
      <c r="P253" s="50"/>
      <c r="Q253" s="67"/>
    </row>
    <row r="254" spans="1:17">
      <c r="A254" s="48"/>
      <c r="B254" s="49"/>
      <c r="C254" s="49"/>
      <c r="D254" s="49"/>
      <c r="E254" s="49"/>
      <c r="F254" s="49"/>
      <c r="G254" s="51"/>
      <c r="H254" s="51"/>
      <c r="I254" s="65"/>
      <c r="J254" s="49"/>
      <c r="K254" s="49"/>
      <c r="L254" s="66"/>
      <c r="M254" s="66"/>
      <c r="N254" s="66"/>
      <c r="O254" s="65"/>
      <c r="P254" s="49"/>
      <c r="Q254" s="67"/>
    </row>
    <row r="255" spans="1:17">
      <c r="A255" s="58"/>
      <c r="B255" s="59"/>
      <c r="C255" s="59"/>
      <c r="D255" s="60"/>
      <c r="E255" s="59"/>
      <c r="F255" s="59"/>
      <c r="G255" s="61"/>
      <c r="H255" s="61"/>
      <c r="I255" s="62"/>
      <c r="J255" s="59"/>
      <c r="K255" s="59"/>
      <c r="L255" s="63"/>
      <c r="M255" s="63"/>
      <c r="N255" s="63"/>
      <c r="O255" s="62"/>
      <c r="P255" s="60"/>
      <c r="Q255" s="64"/>
    </row>
    <row r="256" spans="1:17">
      <c r="A256" s="58"/>
      <c r="B256" s="59"/>
      <c r="C256" s="59"/>
      <c r="D256" s="59"/>
      <c r="E256" s="59"/>
      <c r="F256" s="59"/>
      <c r="G256" s="61"/>
      <c r="H256" s="61"/>
      <c r="I256" s="62"/>
      <c r="J256" s="59"/>
      <c r="K256" s="59"/>
      <c r="L256" s="63"/>
      <c r="M256" s="63"/>
      <c r="N256" s="63"/>
      <c r="O256" s="62"/>
      <c r="P256" s="59"/>
      <c r="Q256" s="64"/>
    </row>
    <row r="257" spans="1:17">
      <c r="A257" s="48"/>
      <c r="B257" s="49"/>
      <c r="C257" s="49"/>
      <c r="D257" s="50"/>
      <c r="E257" s="49"/>
      <c r="F257" s="49"/>
      <c r="G257" s="51"/>
      <c r="H257" s="51"/>
      <c r="I257" s="65"/>
      <c r="J257" s="49"/>
      <c r="K257" s="49"/>
      <c r="L257" s="66"/>
      <c r="M257" s="66"/>
      <c r="N257" s="66"/>
      <c r="O257" s="65"/>
      <c r="P257" s="50"/>
      <c r="Q257" s="67"/>
    </row>
    <row r="258" spans="1:17">
      <c r="A258" s="48"/>
      <c r="B258" s="49"/>
      <c r="C258" s="49"/>
      <c r="D258" s="49"/>
      <c r="E258" s="49"/>
      <c r="F258" s="49"/>
      <c r="G258" s="51"/>
      <c r="H258" s="51"/>
      <c r="I258" s="65"/>
      <c r="J258" s="49"/>
      <c r="K258" s="49"/>
      <c r="L258" s="66"/>
      <c r="M258" s="66"/>
      <c r="N258" s="66"/>
      <c r="O258" s="65"/>
      <c r="P258" s="49"/>
      <c r="Q258" s="67"/>
    </row>
    <row r="259" spans="1:17">
      <c r="A259" s="58"/>
      <c r="B259" s="59"/>
      <c r="C259" s="59"/>
      <c r="D259" s="60"/>
      <c r="E259" s="59"/>
      <c r="F259" s="59"/>
      <c r="G259" s="61"/>
      <c r="H259" s="61"/>
      <c r="I259" s="62"/>
      <c r="J259" s="59"/>
      <c r="K259" s="59"/>
      <c r="L259" s="63"/>
      <c r="M259" s="63"/>
      <c r="N259" s="63"/>
      <c r="O259" s="62"/>
      <c r="P259" s="60"/>
      <c r="Q259" s="64"/>
    </row>
    <row r="260" spans="1:17">
      <c r="A260" s="58"/>
      <c r="B260" s="59"/>
      <c r="C260" s="59"/>
      <c r="D260" s="59"/>
      <c r="E260" s="59"/>
      <c r="F260" s="59"/>
      <c r="G260" s="61"/>
      <c r="H260" s="61"/>
      <c r="I260" s="62"/>
      <c r="J260" s="59"/>
      <c r="K260" s="59"/>
      <c r="L260" s="63"/>
      <c r="M260" s="63"/>
      <c r="N260" s="63"/>
      <c r="O260" s="62"/>
      <c r="P260" s="59"/>
      <c r="Q260" s="64"/>
    </row>
    <row r="261" spans="1:17">
      <c r="A261" s="48"/>
      <c r="B261" s="49"/>
      <c r="C261" s="49"/>
      <c r="D261" s="50"/>
      <c r="E261" s="49"/>
      <c r="F261" s="49"/>
      <c r="G261" s="51"/>
      <c r="H261" s="51"/>
      <c r="I261" s="65"/>
      <c r="J261" s="49"/>
      <c r="K261" s="49"/>
      <c r="L261" s="66"/>
      <c r="M261" s="66"/>
      <c r="N261" s="66"/>
      <c r="O261" s="65"/>
      <c r="P261" s="50"/>
      <c r="Q261" s="67"/>
    </row>
    <row r="262" spans="1:17">
      <c r="A262" s="48"/>
      <c r="B262" s="49"/>
      <c r="C262" s="49"/>
      <c r="D262" s="49"/>
      <c r="E262" s="49"/>
      <c r="F262" s="49"/>
      <c r="G262" s="51"/>
      <c r="H262" s="51"/>
      <c r="I262" s="65"/>
      <c r="J262" s="49"/>
      <c r="K262" s="49"/>
      <c r="L262" s="66"/>
      <c r="M262" s="66"/>
      <c r="N262" s="66"/>
      <c r="O262" s="65"/>
      <c r="P262" s="49"/>
      <c r="Q262" s="67"/>
    </row>
    <row r="263" spans="1:17">
      <c r="A263" s="58"/>
      <c r="B263" s="59"/>
      <c r="C263" s="59"/>
      <c r="D263" s="60"/>
      <c r="E263" s="59"/>
      <c r="F263" s="59"/>
      <c r="G263" s="61"/>
      <c r="H263" s="61"/>
      <c r="I263" s="62"/>
      <c r="J263" s="59"/>
      <c r="K263" s="59"/>
      <c r="L263" s="63"/>
      <c r="M263" s="63"/>
      <c r="N263" s="63"/>
      <c r="O263" s="62"/>
      <c r="P263" s="60"/>
      <c r="Q263" s="64"/>
    </row>
    <row r="264" spans="1:17">
      <c r="A264" s="58"/>
      <c r="B264" s="59"/>
      <c r="C264" s="59"/>
      <c r="D264" s="59"/>
      <c r="E264" s="59"/>
      <c r="F264" s="59"/>
      <c r="G264" s="61"/>
      <c r="H264" s="61"/>
      <c r="I264" s="62"/>
      <c r="J264" s="59"/>
      <c r="K264" s="59"/>
      <c r="L264" s="63"/>
      <c r="M264" s="63"/>
      <c r="N264" s="63"/>
      <c r="O264" s="62"/>
      <c r="P264" s="59"/>
      <c r="Q264" s="64"/>
    </row>
    <row r="265" spans="1:17">
      <c r="A265" s="48"/>
      <c r="B265" s="49"/>
      <c r="C265" s="49"/>
      <c r="D265" s="50"/>
      <c r="E265" s="49"/>
      <c r="F265" s="49"/>
      <c r="G265" s="51"/>
      <c r="H265" s="51"/>
      <c r="I265" s="65"/>
      <c r="J265" s="49"/>
      <c r="K265" s="49"/>
      <c r="L265" s="66"/>
      <c r="M265" s="66"/>
      <c r="N265" s="66"/>
      <c r="O265" s="65"/>
      <c r="P265" s="50"/>
      <c r="Q265" s="67"/>
    </row>
    <row r="266" spans="1:17">
      <c r="A266" s="48"/>
      <c r="B266" s="49"/>
      <c r="C266" s="49"/>
      <c r="D266" s="49"/>
      <c r="E266" s="49"/>
      <c r="F266" s="49"/>
      <c r="G266" s="51"/>
      <c r="H266" s="51"/>
      <c r="I266" s="65"/>
      <c r="J266" s="49"/>
      <c r="K266" s="49"/>
      <c r="L266" s="66"/>
      <c r="M266" s="66"/>
      <c r="N266" s="66"/>
      <c r="O266" s="65"/>
      <c r="P266" s="49"/>
      <c r="Q266" s="67"/>
    </row>
    <row r="267" spans="1:17">
      <c r="A267" s="58"/>
      <c r="B267" s="59"/>
      <c r="C267" s="59"/>
      <c r="D267" s="60"/>
      <c r="E267" s="59"/>
      <c r="F267" s="59"/>
      <c r="G267" s="61"/>
      <c r="H267" s="61"/>
      <c r="I267" s="62"/>
      <c r="J267" s="59"/>
      <c r="K267" s="59"/>
      <c r="L267" s="63"/>
      <c r="M267" s="63"/>
      <c r="N267" s="63"/>
      <c r="O267" s="62"/>
      <c r="P267" s="60"/>
      <c r="Q267" s="64"/>
    </row>
    <row r="268" spans="1:17">
      <c r="A268" s="58"/>
      <c r="B268" s="59"/>
      <c r="C268" s="59"/>
      <c r="D268" s="59"/>
      <c r="E268" s="59"/>
      <c r="F268" s="59"/>
      <c r="G268" s="61"/>
      <c r="H268" s="61"/>
      <c r="I268" s="62"/>
      <c r="J268" s="59"/>
      <c r="K268" s="59"/>
      <c r="L268" s="63"/>
      <c r="M268" s="63"/>
      <c r="N268" s="63"/>
      <c r="O268" s="62"/>
      <c r="P268" s="59"/>
      <c r="Q268" s="64"/>
    </row>
    <row r="269" spans="1:17">
      <c r="A269" s="48"/>
      <c r="B269" s="49"/>
      <c r="C269" s="49"/>
      <c r="D269" s="50"/>
      <c r="E269" s="49"/>
      <c r="F269" s="49"/>
      <c r="G269" s="51"/>
      <c r="H269" s="51"/>
      <c r="I269" s="65"/>
      <c r="J269" s="49"/>
      <c r="K269" s="49"/>
      <c r="L269" s="66"/>
      <c r="M269" s="66"/>
      <c r="N269" s="66"/>
      <c r="O269" s="65"/>
      <c r="P269" s="50"/>
      <c r="Q269" s="67"/>
    </row>
    <row r="270" spans="1:17">
      <c r="A270" s="48"/>
      <c r="B270" s="49"/>
      <c r="C270" s="49"/>
      <c r="D270" s="49"/>
      <c r="E270" s="49"/>
      <c r="F270" s="49"/>
      <c r="G270" s="51"/>
      <c r="H270" s="51"/>
      <c r="I270" s="65"/>
      <c r="J270" s="49"/>
      <c r="K270" s="49"/>
      <c r="L270" s="66"/>
      <c r="M270" s="66"/>
      <c r="N270" s="66"/>
      <c r="O270" s="65"/>
      <c r="P270" s="49"/>
      <c r="Q270" s="67"/>
    </row>
    <row r="271" spans="1:17">
      <c r="A271" s="58"/>
      <c r="B271" s="59"/>
      <c r="C271" s="59"/>
      <c r="D271" s="60"/>
      <c r="E271" s="59"/>
      <c r="F271" s="59"/>
      <c r="G271" s="61"/>
      <c r="H271" s="61"/>
      <c r="I271" s="62"/>
      <c r="J271" s="59"/>
      <c r="K271" s="59"/>
      <c r="L271" s="63"/>
      <c r="M271" s="63"/>
      <c r="N271" s="63"/>
      <c r="O271" s="62"/>
      <c r="P271" s="60"/>
      <c r="Q271" s="64"/>
    </row>
    <row r="272" spans="1:17">
      <c r="A272" s="58"/>
      <c r="B272" s="59"/>
      <c r="C272" s="59"/>
      <c r="D272" s="59"/>
      <c r="E272" s="59"/>
      <c r="F272" s="59"/>
      <c r="G272" s="61"/>
      <c r="H272" s="61"/>
      <c r="I272" s="62"/>
      <c r="J272" s="59"/>
      <c r="K272" s="59"/>
      <c r="L272" s="63"/>
      <c r="M272" s="63"/>
      <c r="N272" s="63"/>
      <c r="O272" s="62"/>
      <c r="P272" s="59"/>
      <c r="Q272" s="64"/>
    </row>
    <row r="273" spans="1:17">
      <c r="A273" s="48"/>
      <c r="B273" s="49"/>
      <c r="C273" s="49"/>
      <c r="D273" s="50"/>
      <c r="E273" s="49"/>
      <c r="F273" s="49"/>
      <c r="G273" s="51"/>
      <c r="H273" s="51"/>
      <c r="I273" s="65"/>
      <c r="J273" s="49"/>
      <c r="K273" s="49"/>
      <c r="L273" s="66"/>
      <c r="M273" s="66"/>
      <c r="N273" s="66"/>
      <c r="O273" s="65"/>
      <c r="P273" s="50"/>
      <c r="Q273" s="67"/>
    </row>
    <row r="274" spans="1:17">
      <c r="A274" s="48"/>
      <c r="B274" s="49"/>
      <c r="C274" s="49"/>
      <c r="D274" s="49"/>
      <c r="E274" s="49"/>
      <c r="F274" s="49"/>
      <c r="G274" s="51"/>
      <c r="H274" s="51"/>
      <c r="I274" s="65"/>
      <c r="J274" s="49"/>
      <c r="K274" s="49"/>
      <c r="L274" s="66"/>
      <c r="M274" s="66"/>
      <c r="N274" s="66"/>
      <c r="O274" s="65"/>
      <c r="P274" s="49"/>
      <c r="Q274" s="67"/>
    </row>
    <row r="275" spans="1:17">
      <c r="A275" s="58"/>
      <c r="B275" s="59"/>
      <c r="C275" s="59"/>
      <c r="D275" s="60"/>
      <c r="E275" s="59"/>
      <c r="F275" s="59"/>
      <c r="G275" s="61"/>
      <c r="H275" s="61"/>
      <c r="I275" s="62"/>
      <c r="J275" s="59"/>
      <c r="K275" s="59"/>
      <c r="L275" s="63"/>
      <c r="M275" s="63"/>
      <c r="N275" s="63"/>
      <c r="O275" s="62"/>
      <c r="P275" s="60"/>
      <c r="Q275" s="64"/>
    </row>
    <row r="276" spans="1:17">
      <c r="A276" s="58"/>
      <c r="B276" s="59"/>
      <c r="C276" s="59"/>
      <c r="D276" s="59"/>
      <c r="E276" s="59"/>
      <c r="F276" s="59"/>
      <c r="G276" s="61"/>
      <c r="H276" s="61"/>
      <c r="I276" s="62"/>
      <c r="J276" s="59"/>
      <c r="K276" s="59"/>
      <c r="L276" s="63"/>
      <c r="M276" s="63"/>
      <c r="N276" s="63"/>
      <c r="O276" s="62"/>
      <c r="P276" s="59"/>
      <c r="Q276" s="64"/>
    </row>
    <row r="277" spans="1:17">
      <c r="A277" s="48"/>
      <c r="B277" s="49"/>
      <c r="C277" s="49"/>
      <c r="D277" s="50"/>
      <c r="E277" s="49"/>
      <c r="F277" s="49"/>
      <c r="G277" s="51"/>
      <c r="H277" s="51"/>
      <c r="I277" s="65"/>
      <c r="J277" s="49"/>
      <c r="K277" s="49"/>
      <c r="L277" s="66"/>
      <c r="M277" s="66"/>
      <c r="N277" s="66"/>
      <c r="O277" s="65"/>
      <c r="P277" s="50"/>
      <c r="Q277" s="67"/>
    </row>
    <row r="278" spans="1:17">
      <c r="A278" s="48"/>
      <c r="B278" s="49"/>
      <c r="C278" s="49"/>
      <c r="D278" s="49"/>
      <c r="E278" s="49"/>
      <c r="F278" s="49"/>
      <c r="G278" s="51"/>
      <c r="H278" s="51"/>
      <c r="I278" s="65"/>
      <c r="J278" s="49"/>
      <c r="K278" s="49"/>
      <c r="L278" s="66"/>
      <c r="M278" s="66"/>
      <c r="N278" s="66"/>
      <c r="O278" s="65"/>
      <c r="P278" s="49"/>
      <c r="Q278" s="67"/>
    </row>
    <row r="279" spans="1:17">
      <c r="A279" s="58"/>
      <c r="B279" s="59"/>
      <c r="C279" s="59"/>
      <c r="D279" s="60"/>
      <c r="E279" s="59"/>
      <c r="F279" s="59"/>
      <c r="G279" s="61"/>
      <c r="H279" s="61"/>
      <c r="I279" s="62"/>
      <c r="J279" s="59"/>
      <c r="K279" s="59"/>
      <c r="L279" s="63"/>
      <c r="M279" s="63"/>
      <c r="N279" s="63"/>
      <c r="O279" s="62"/>
      <c r="P279" s="60"/>
      <c r="Q279" s="64"/>
    </row>
    <row r="280" spans="1:17">
      <c r="A280" s="58"/>
      <c r="B280" s="59"/>
      <c r="C280" s="59"/>
      <c r="D280" s="59"/>
      <c r="E280" s="59"/>
      <c r="F280" s="59"/>
      <c r="G280" s="61"/>
      <c r="H280" s="61"/>
      <c r="I280" s="62"/>
      <c r="J280" s="59"/>
      <c r="K280" s="59"/>
      <c r="L280" s="63"/>
      <c r="M280" s="63"/>
      <c r="N280" s="63"/>
      <c r="O280" s="62"/>
      <c r="P280" s="59"/>
      <c r="Q280" s="64"/>
    </row>
    <row r="281" spans="1:17">
      <c r="A281" s="48"/>
      <c r="B281" s="49"/>
      <c r="C281" s="49"/>
      <c r="D281" s="50"/>
      <c r="E281" s="49"/>
      <c r="F281" s="49"/>
      <c r="G281" s="51"/>
      <c r="H281" s="51"/>
      <c r="I281" s="65"/>
      <c r="J281" s="49"/>
      <c r="K281" s="49"/>
      <c r="L281" s="66"/>
      <c r="M281" s="66"/>
      <c r="N281" s="66"/>
      <c r="O281" s="65"/>
      <c r="P281" s="50"/>
      <c r="Q281" s="67"/>
    </row>
    <row r="282" spans="1:17">
      <c r="A282" s="48"/>
      <c r="B282" s="49"/>
      <c r="C282" s="49"/>
      <c r="D282" s="49"/>
      <c r="E282" s="49"/>
      <c r="F282" s="49"/>
      <c r="G282" s="51"/>
      <c r="H282" s="51"/>
      <c r="I282" s="65"/>
      <c r="J282" s="49"/>
      <c r="K282" s="49"/>
      <c r="L282" s="66"/>
      <c r="M282" s="66"/>
      <c r="N282" s="66"/>
      <c r="O282" s="65"/>
      <c r="P282" s="49"/>
      <c r="Q282" s="67"/>
    </row>
    <row r="283" spans="1:17">
      <c r="A283" s="58"/>
      <c r="B283" s="59"/>
      <c r="C283" s="59"/>
      <c r="D283" s="60"/>
      <c r="E283" s="59"/>
      <c r="F283" s="59"/>
      <c r="G283" s="61"/>
      <c r="H283" s="61"/>
      <c r="I283" s="62"/>
      <c r="J283" s="59"/>
      <c r="K283" s="59"/>
      <c r="L283" s="63"/>
      <c r="M283" s="63"/>
      <c r="N283" s="63"/>
      <c r="O283" s="62"/>
      <c r="P283" s="60"/>
      <c r="Q283" s="64"/>
    </row>
    <row r="284" spans="1:17">
      <c r="A284" s="58"/>
      <c r="B284" s="59"/>
      <c r="C284" s="59"/>
      <c r="D284" s="59"/>
      <c r="E284" s="59"/>
      <c r="F284" s="59"/>
      <c r="G284" s="61"/>
      <c r="H284" s="61"/>
      <c r="I284" s="62"/>
      <c r="J284" s="59"/>
      <c r="K284" s="59"/>
      <c r="L284" s="63"/>
      <c r="M284" s="63"/>
      <c r="N284" s="63"/>
      <c r="O284" s="62"/>
      <c r="P284" s="59"/>
      <c r="Q284" s="64"/>
    </row>
    <row r="285" spans="1:17">
      <c r="A285" s="48"/>
      <c r="B285" s="49"/>
      <c r="C285" s="49"/>
      <c r="D285" s="50"/>
      <c r="E285" s="49"/>
      <c r="F285" s="49"/>
      <c r="G285" s="51"/>
      <c r="H285" s="51"/>
      <c r="I285" s="65"/>
      <c r="J285" s="49"/>
      <c r="K285" s="49"/>
      <c r="L285" s="66"/>
      <c r="M285" s="66"/>
      <c r="N285" s="66"/>
      <c r="O285" s="65"/>
      <c r="P285" s="50"/>
      <c r="Q285" s="67"/>
    </row>
    <row r="286" spans="1:17">
      <c r="A286" s="48"/>
      <c r="B286" s="49"/>
      <c r="C286" s="49"/>
      <c r="D286" s="49"/>
      <c r="E286" s="49"/>
      <c r="F286" s="49"/>
      <c r="G286" s="51"/>
      <c r="H286" s="51"/>
      <c r="I286" s="65"/>
      <c r="J286" s="49"/>
      <c r="K286" s="49"/>
      <c r="L286" s="66"/>
      <c r="M286" s="66"/>
      <c r="N286" s="66"/>
      <c r="O286" s="65"/>
      <c r="P286" s="49"/>
      <c r="Q286" s="67"/>
    </row>
    <row r="287" spans="1:17">
      <c r="A287" s="58"/>
      <c r="B287" s="59"/>
      <c r="C287" s="59"/>
      <c r="D287" s="60"/>
      <c r="E287" s="59"/>
      <c r="F287" s="59"/>
      <c r="G287" s="61"/>
      <c r="H287" s="61"/>
      <c r="I287" s="62"/>
      <c r="J287" s="59"/>
      <c r="K287" s="59"/>
      <c r="L287" s="63"/>
      <c r="M287" s="63"/>
      <c r="N287" s="63"/>
      <c r="O287" s="62"/>
      <c r="P287" s="60"/>
      <c r="Q287" s="64"/>
    </row>
    <row r="288" spans="1:17">
      <c r="A288" s="58"/>
      <c r="B288" s="59"/>
      <c r="C288" s="59"/>
      <c r="D288" s="59"/>
      <c r="E288" s="59"/>
      <c r="F288" s="59"/>
      <c r="G288" s="61"/>
      <c r="H288" s="61"/>
      <c r="I288" s="62"/>
      <c r="J288" s="59"/>
      <c r="K288" s="59"/>
      <c r="L288" s="63"/>
      <c r="M288" s="63"/>
      <c r="N288" s="63"/>
      <c r="O288" s="62"/>
      <c r="P288" s="59"/>
      <c r="Q288" s="64"/>
    </row>
    <row r="289" spans="1:17">
      <c r="A289" s="48"/>
      <c r="B289" s="49"/>
      <c r="C289" s="49"/>
      <c r="D289" s="50"/>
      <c r="E289" s="49"/>
      <c r="F289" s="49"/>
      <c r="G289" s="51"/>
      <c r="H289" s="51"/>
      <c r="I289" s="65"/>
      <c r="J289" s="49"/>
      <c r="K289" s="49"/>
      <c r="L289" s="66"/>
      <c r="M289" s="66"/>
      <c r="N289" s="66"/>
      <c r="O289" s="65"/>
      <c r="P289" s="50"/>
      <c r="Q289" s="67"/>
    </row>
    <row r="290" spans="1:17">
      <c r="A290" s="48"/>
      <c r="B290" s="49"/>
      <c r="C290" s="49"/>
      <c r="D290" s="49"/>
      <c r="E290" s="49"/>
      <c r="F290" s="49"/>
      <c r="G290" s="51"/>
      <c r="H290" s="51"/>
      <c r="I290" s="65"/>
      <c r="J290" s="49"/>
      <c r="K290" s="49"/>
      <c r="L290" s="66"/>
      <c r="M290" s="66"/>
      <c r="N290" s="66"/>
      <c r="O290" s="65"/>
      <c r="P290" s="49"/>
      <c r="Q290" s="67"/>
    </row>
    <row r="291" spans="1:17">
      <c r="A291" s="58"/>
      <c r="B291" s="59"/>
      <c r="C291" s="59"/>
      <c r="D291" s="60"/>
      <c r="E291" s="59"/>
      <c r="F291" s="59"/>
      <c r="G291" s="61"/>
      <c r="H291" s="61"/>
      <c r="I291" s="62"/>
      <c r="J291" s="59"/>
      <c r="K291" s="59"/>
      <c r="L291" s="63"/>
      <c r="M291" s="63"/>
      <c r="N291" s="63"/>
      <c r="O291" s="62"/>
      <c r="P291" s="60"/>
      <c r="Q291" s="64"/>
    </row>
    <row r="292" spans="1:17">
      <c r="A292" s="58"/>
      <c r="B292" s="59"/>
      <c r="C292" s="59"/>
      <c r="D292" s="59"/>
      <c r="E292" s="59"/>
      <c r="F292" s="59"/>
      <c r="G292" s="61"/>
      <c r="H292" s="61"/>
      <c r="I292" s="62"/>
      <c r="J292" s="59"/>
      <c r="K292" s="59"/>
      <c r="L292" s="63"/>
      <c r="M292" s="63"/>
      <c r="N292" s="63"/>
      <c r="O292" s="62"/>
      <c r="P292" s="59"/>
      <c r="Q292" s="64"/>
    </row>
    <row r="293" spans="1:17">
      <c r="A293" s="48"/>
      <c r="B293" s="49"/>
      <c r="C293" s="49"/>
      <c r="D293" s="50"/>
      <c r="E293" s="49"/>
      <c r="F293" s="49"/>
      <c r="G293" s="51"/>
      <c r="H293" s="51"/>
      <c r="I293" s="65"/>
      <c r="J293" s="49"/>
      <c r="K293" s="49"/>
      <c r="L293" s="66"/>
      <c r="M293" s="66"/>
      <c r="N293" s="66"/>
      <c r="O293" s="65"/>
      <c r="P293" s="50"/>
      <c r="Q293" s="67"/>
    </row>
    <row r="294" spans="1:17">
      <c r="A294" s="48"/>
      <c r="B294" s="49"/>
      <c r="C294" s="49"/>
      <c r="D294" s="49"/>
      <c r="E294" s="49"/>
      <c r="F294" s="49"/>
      <c r="G294" s="51"/>
      <c r="H294" s="51"/>
      <c r="I294" s="65"/>
      <c r="J294" s="49"/>
      <c r="K294" s="49"/>
      <c r="L294" s="66"/>
      <c r="M294" s="66"/>
      <c r="N294" s="66"/>
      <c r="O294" s="65"/>
      <c r="P294" s="49"/>
      <c r="Q294" s="67"/>
    </row>
    <row r="295" spans="1:17">
      <c r="A295" s="58"/>
      <c r="B295" s="59"/>
      <c r="C295" s="59"/>
      <c r="D295" s="60"/>
      <c r="E295" s="59"/>
      <c r="F295" s="59"/>
      <c r="G295" s="61"/>
      <c r="H295" s="61"/>
      <c r="I295" s="62"/>
      <c r="J295" s="59"/>
      <c r="K295" s="59"/>
      <c r="L295" s="63"/>
      <c r="M295" s="63"/>
      <c r="N295" s="63"/>
      <c r="O295" s="62"/>
      <c r="P295" s="60"/>
      <c r="Q295" s="64"/>
    </row>
    <row r="296" spans="1:17">
      <c r="A296" s="58"/>
      <c r="B296" s="59"/>
      <c r="C296" s="59"/>
      <c r="D296" s="59"/>
      <c r="E296" s="59"/>
      <c r="F296" s="59"/>
      <c r="G296" s="61"/>
      <c r="H296" s="61"/>
      <c r="I296" s="62"/>
      <c r="J296" s="59"/>
      <c r="K296" s="59"/>
      <c r="L296" s="63"/>
      <c r="M296" s="63"/>
      <c r="N296" s="63"/>
      <c r="O296" s="62"/>
      <c r="P296" s="59"/>
      <c r="Q296" s="64"/>
    </row>
    <row r="297" spans="1:17">
      <c r="A297" s="48"/>
      <c r="B297" s="49"/>
      <c r="C297" s="49"/>
      <c r="D297" s="50"/>
      <c r="E297" s="49"/>
      <c r="F297" s="49"/>
      <c r="G297" s="51"/>
      <c r="H297" s="51"/>
      <c r="I297" s="65"/>
      <c r="J297" s="49"/>
      <c r="K297" s="49"/>
      <c r="L297" s="66"/>
      <c r="M297" s="66"/>
      <c r="N297" s="66"/>
      <c r="O297" s="65"/>
      <c r="P297" s="50"/>
      <c r="Q297" s="67"/>
    </row>
    <row r="298" spans="1:17">
      <c r="A298" s="48"/>
      <c r="B298" s="49"/>
      <c r="C298" s="49"/>
      <c r="D298" s="49"/>
      <c r="E298" s="49"/>
      <c r="F298" s="49"/>
      <c r="G298" s="51"/>
      <c r="H298" s="51"/>
      <c r="I298" s="65"/>
      <c r="J298" s="49"/>
      <c r="K298" s="49"/>
      <c r="L298" s="66"/>
      <c r="M298" s="66"/>
      <c r="N298" s="66"/>
      <c r="O298" s="65"/>
      <c r="P298" s="49"/>
      <c r="Q298" s="67"/>
    </row>
    <row r="299" spans="1:17">
      <c r="A299" s="58"/>
      <c r="B299" s="59"/>
      <c r="C299" s="59"/>
      <c r="D299" s="60"/>
      <c r="E299" s="59"/>
      <c r="F299" s="59"/>
      <c r="G299" s="61"/>
      <c r="H299" s="61"/>
      <c r="I299" s="62"/>
      <c r="J299" s="59"/>
      <c r="K299" s="59"/>
      <c r="L299" s="63"/>
      <c r="M299" s="63"/>
      <c r="N299" s="63"/>
      <c r="O299" s="62"/>
      <c r="P299" s="60"/>
      <c r="Q299" s="64"/>
    </row>
    <row r="300" spans="1:17">
      <c r="A300" s="58"/>
      <c r="B300" s="59"/>
      <c r="C300" s="59"/>
      <c r="D300" s="59"/>
      <c r="E300" s="59"/>
      <c r="F300" s="59"/>
      <c r="G300" s="61"/>
      <c r="H300" s="61"/>
      <c r="I300" s="62"/>
      <c r="J300" s="59"/>
      <c r="K300" s="59"/>
      <c r="L300" s="63"/>
      <c r="M300" s="63"/>
      <c r="N300" s="63"/>
      <c r="O300" s="62"/>
      <c r="P300" s="59"/>
      <c r="Q300" s="64"/>
    </row>
    <row r="301" spans="1:17">
      <c r="A301" s="48"/>
      <c r="B301" s="49"/>
      <c r="C301" s="49"/>
      <c r="D301" s="50"/>
      <c r="E301" s="49"/>
      <c r="F301" s="49"/>
      <c r="G301" s="51"/>
      <c r="H301" s="51"/>
      <c r="I301" s="65"/>
      <c r="J301" s="49"/>
      <c r="K301" s="49"/>
      <c r="L301" s="66"/>
      <c r="M301" s="66"/>
      <c r="N301" s="66"/>
      <c r="O301" s="65"/>
      <c r="P301" s="50"/>
      <c r="Q301" s="67"/>
    </row>
    <row r="302" spans="1:17">
      <c r="A302" s="48"/>
      <c r="B302" s="49"/>
      <c r="C302" s="49"/>
      <c r="D302" s="49"/>
      <c r="E302" s="49"/>
      <c r="F302" s="49"/>
      <c r="G302" s="51"/>
      <c r="H302" s="51"/>
      <c r="I302" s="65"/>
      <c r="J302" s="49"/>
      <c r="K302" s="49"/>
      <c r="L302" s="66"/>
      <c r="M302" s="66"/>
      <c r="N302" s="66"/>
      <c r="O302" s="65"/>
      <c r="P302" s="49"/>
      <c r="Q302" s="67"/>
    </row>
    <row r="303" spans="1:17">
      <c r="A303" s="58"/>
      <c r="B303" s="59"/>
      <c r="C303" s="59"/>
      <c r="D303" s="60"/>
      <c r="E303" s="59"/>
      <c r="F303" s="59"/>
      <c r="G303" s="61"/>
      <c r="H303" s="61"/>
      <c r="I303" s="62"/>
      <c r="J303" s="59"/>
      <c r="K303" s="59"/>
      <c r="L303" s="63"/>
      <c r="M303" s="63"/>
      <c r="N303" s="63"/>
      <c r="O303" s="62"/>
      <c r="P303" s="60"/>
      <c r="Q303" s="64"/>
    </row>
    <row r="304" spans="1:17">
      <c r="A304" s="58"/>
      <c r="B304" s="59"/>
      <c r="C304" s="59"/>
      <c r="D304" s="59"/>
      <c r="E304" s="59"/>
      <c r="F304" s="59"/>
      <c r="G304" s="61"/>
      <c r="H304" s="61"/>
      <c r="I304" s="62"/>
      <c r="J304" s="59"/>
      <c r="K304" s="59"/>
      <c r="L304" s="63"/>
      <c r="M304" s="63"/>
      <c r="N304" s="63"/>
      <c r="O304" s="62"/>
      <c r="P304" s="59"/>
      <c r="Q304" s="64"/>
    </row>
    <row r="305" spans="1:17">
      <c r="A305" s="48"/>
      <c r="B305" s="49"/>
      <c r="C305" s="49"/>
      <c r="D305" s="50"/>
      <c r="E305" s="49"/>
      <c r="F305" s="49"/>
      <c r="G305" s="51"/>
      <c r="H305" s="51"/>
      <c r="I305" s="65"/>
      <c r="J305" s="49"/>
      <c r="K305" s="49"/>
      <c r="L305" s="66"/>
      <c r="M305" s="66"/>
      <c r="N305" s="66"/>
      <c r="O305" s="65"/>
      <c r="P305" s="50"/>
      <c r="Q305" s="67"/>
    </row>
    <row r="306" spans="1:17">
      <c r="A306" s="48"/>
      <c r="B306" s="49"/>
      <c r="C306" s="49"/>
      <c r="D306" s="49"/>
      <c r="E306" s="49"/>
      <c r="F306" s="49"/>
      <c r="G306" s="51"/>
      <c r="H306" s="51"/>
      <c r="I306" s="65"/>
      <c r="J306" s="49"/>
      <c r="K306" s="49"/>
      <c r="L306" s="66"/>
      <c r="M306" s="66"/>
      <c r="N306" s="66"/>
      <c r="O306" s="65"/>
      <c r="P306" s="49"/>
      <c r="Q306" s="67"/>
    </row>
    <row r="307" spans="1:17">
      <c r="A307" s="58"/>
      <c r="B307" s="59"/>
      <c r="C307" s="59"/>
      <c r="D307" s="60"/>
      <c r="E307" s="59"/>
      <c r="F307" s="59"/>
      <c r="G307" s="61"/>
      <c r="H307" s="61"/>
      <c r="I307" s="62"/>
      <c r="J307" s="59"/>
      <c r="K307" s="59"/>
      <c r="L307" s="63"/>
      <c r="M307" s="63"/>
      <c r="N307" s="63"/>
      <c r="O307" s="62"/>
      <c r="P307" s="60"/>
      <c r="Q307" s="64"/>
    </row>
    <row r="308" spans="1:17">
      <c r="A308" s="58"/>
      <c r="B308" s="59"/>
      <c r="C308" s="59"/>
      <c r="D308" s="59"/>
      <c r="E308" s="59"/>
      <c r="F308" s="59"/>
      <c r="G308" s="61"/>
      <c r="H308" s="61"/>
      <c r="I308" s="62"/>
      <c r="J308" s="59"/>
      <c r="K308" s="59"/>
      <c r="L308" s="63"/>
      <c r="M308" s="63"/>
      <c r="N308" s="63"/>
      <c r="O308" s="62"/>
      <c r="P308" s="59"/>
      <c r="Q308" s="64"/>
    </row>
    <row r="309" spans="1:17">
      <c r="A309" s="48"/>
      <c r="B309" s="49"/>
      <c r="C309" s="49"/>
      <c r="D309" s="50"/>
      <c r="E309" s="49"/>
      <c r="F309" s="49"/>
      <c r="G309" s="51"/>
      <c r="H309" s="51"/>
      <c r="I309" s="65"/>
      <c r="J309" s="49"/>
      <c r="K309" s="49"/>
      <c r="L309" s="66"/>
      <c r="M309" s="66"/>
      <c r="N309" s="66"/>
      <c r="O309" s="65"/>
      <c r="P309" s="50"/>
      <c r="Q309" s="67"/>
    </row>
    <row r="310" spans="1:17">
      <c r="A310" s="48"/>
      <c r="B310" s="49"/>
      <c r="C310" s="49"/>
      <c r="D310" s="49"/>
      <c r="E310" s="49"/>
      <c r="F310" s="49"/>
      <c r="G310" s="51"/>
      <c r="H310" s="51"/>
      <c r="I310" s="65"/>
      <c r="J310" s="49"/>
      <c r="K310" s="49"/>
      <c r="L310" s="66"/>
      <c r="M310" s="66"/>
      <c r="N310" s="66"/>
      <c r="O310" s="65"/>
      <c r="P310" s="49"/>
      <c r="Q310" s="67"/>
    </row>
    <row r="311" spans="1:17">
      <c r="A311" s="58"/>
      <c r="B311" s="59"/>
      <c r="C311" s="59"/>
      <c r="D311" s="60"/>
      <c r="E311" s="59"/>
      <c r="F311" s="59"/>
      <c r="G311" s="61"/>
      <c r="H311" s="61"/>
      <c r="I311" s="62"/>
      <c r="J311" s="59"/>
      <c r="K311" s="59"/>
      <c r="L311" s="63"/>
      <c r="M311" s="63"/>
      <c r="N311" s="63"/>
      <c r="O311" s="62"/>
      <c r="P311" s="60"/>
      <c r="Q311" s="64"/>
    </row>
    <row r="312" spans="1:17">
      <c r="A312" s="58"/>
      <c r="B312" s="59"/>
      <c r="C312" s="59"/>
      <c r="D312" s="59"/>
      <c r="E312" s="59"/>
      <c r="F312" s="59"/>
      <c r="G312" s="61"/>
      <c r="H312" s="61"/>
      <c r="I312" s="62"/>
      <c r="J312" s="59"/>
      <c r="K312" s="59"/>
      <c r="L312" s="63"/>
      <c r="M312" s="63"/>
      <c r="N312" s="63"/>
      <c r="O312" s="62"/>
      <c r="P312" s="59"/>
      <c r="Q312" s="64"/>
    </row>
    <row r="313" spans="1:17">
      <c r="A313" s="48"/>
      <c r="B313" s="49"/>
      <c r="C313" s="49"/>
      <c r="D313" s="50"/>
      <c r="E313" s="49"/>
      <c r="F313" s="49"/>
      <c r="G313" s="51"/>
      <c r="H313" s="51"/>
      <c r="I313" s="65"/>
      <c r="J313" s="49"/>
      <c r="K313" s="49"/>
      <c r="L313" s="66"/>
      <c r="M313" s="66"/>
      <c r="N313" s="66"/>
      <c r="O313" s="65"/>
      <c r="P313" s="50"/>
      <c r="Q313" s="67"/>
    </row>
    <row r="314" spans="1:17">
      <c r="A314" s="48"/>
      <c r="B314" s="49"/>
      <c r="C314" s="49"/>
      <c r="D314" s="49"/>
      <c r="E314" s="49"/>
      <c r="F314" s="49"/>
      <c r="G314" s="51"/>
      <c r="H314" s="51"/>
      <c r="I314" s="65"/>
      <c r="J314" s="49"/>
      <c r="K314" s="49"/>
      <c r="L314" s="66"/>
      <c r="M314" s="66"/>
      <c r="N314" s="66"/>
      <c r="O314" s="65"/>
      <c r="P314" s="49"/>
      <c r="Q314" s="67"/>
    </row>
    <row r="315" spans="1:17">
      <c r="A315" s="58"/>
      <c r="B315" s="59"/>
      <c r="C315" s="59"/>
      <c r="D315" s="60"/>
      <c r="E315" s="59"/>
      <c r="F315" s="59"/>
      <c r="G315" s="61"/>
      <c r="H315" s="61"/>
      <c r="I315" s="62"/>
      <c r="J315" s="59"/>
      <c r="K315" s="59"/>
      <c r="L315" s="63"/>
      <c r="M315" s="63"/>
      <c r="N315" s="63"/>
      <c r="O315" s="62"/>
      <c r="P315" s="60"/>
      <c r="Q315" s="64"/>
    </row>
    <row r="316" spans="1:17">
      <c r="A316" s="58"/>
      <c r="B316" s="59"/>
      <c r="C316" s="59"/>
      <c r="D316" s="59"/>
      <c r="E316" s="59"/>
      <c r="F316" s="59"/>
      <c r="G316" s="61"/>
      <c r="H316" s="61"/>
      <c r="I316" s="62"/>
      <c r="J316" s="59"/>
      <c r="K316" s="59"/>
      <c r="L316" s="63"/>
      <c r="M316" s="63"/>
      <c r="N316" s="63"/>
      <c r="O316" s="62"/>
      <c r="P316" s="59"/>
      <c r="Q316" s="64"/>
    </row>
    <row r="317" spans="1:17">
      <c r="A317" s="48"/>
      <c r="B317" s="49"/>
      <c r="C317" s="49"/>
      <c r="D317" s="50"/>
      <c r="E317" s="49"/>
      <c r="F317" s="49"/>
      <c r="G317" s="51"/>
      <c r="H317" s="51"/>
      <c r="I317" s="65"/>
      <c r="J317" s="49"/>
      <c r="K317" s="49"/>
      <c r="L317" s="66"/>
      <c r="M317" s="66"/>
      <c r="N317" s="66"/>
      <c r="O317" s="65"/>
      <c r="P317" s="50"/>
      <c r="Q317" s="67"/>
    </row>
    <row r="318" spans="1:17">
      <c r="A318" s="48"/>
      <c r="B318" s="49"/>
      <c r="C318" s="49"/>
      <c r="D318" s="49"/>
      <c r="E318" s="49"/>
      <c r="F318" s="49"/>
      <c r="G318" s="51"/>
      <c r="H318" s="51"/>
      <c r="I318" s="65"/>
      <c r="J318" s="49"/>
      <c r="K318" s="49"/>
      <c r="L318" s="66"/>
      <c r="M318" s="66"/>
      <c r="N318" s="66"/>
      <c r="O318" s="65"/>
      <c r="P318" s="49"/>
      <c r="Q318" s="67"/>
    </row>
    <row r="319" spans="1:17">
      <c r="A319" s="58"/>
      <c r="B319" s="59"/>
      <c r="C319" s="59"/>
      <c r="D319" s="60"/>
      <c r="E319" s="59"/>
      <c r="F319" s="59"/>
      <c r="G319" s="61"/>
      <c r="H319" s="61"/>
      <c r="I319" s="62"/>
      <c r="J319" s="59"/>
      <c r="K319" s="59"/>
      <c r="L319" s="63"/>
      <c r="M319" s="63"/>
      <c r="N319" s="63"/>
      <c r="O319" s="62"/>
      <c r="P319" s="60"/>
      <c r="Q319" s="64"/>
    </row>
    <row r="320" spans="1:17">
      <c r="A320" s="58"/>
      <c r="B320" s="59"/>
      <c r="C320" s="59"/>
      <c r="D320" s="59"/>
      <c r="E320" s="59"/>
      <c r="F320" s="59"/>
      <c r="G320" s="61"/>
      <c r="H320" s="61"/>
      <c r="I320" s="62"/>
      <c r="J320" s="59"/>
      <c r="K320" s="59"/>
      <c r="L320" s="63"/>
      <c r="M320" s="63"/>
      <c r="N320" s="63"/>
      <c r="O320" s="62"/>
      <c r="P320" s="59"/>
      <c r="Q320" s="64"/>
    </row>
    <row r="321" spans="1:17">
      <c r="A321" s="48"/>
      <c r="B321" s="49"/>
      <c r="C321" s="49"/>
      <c r="D321" s="50"/>
      <c r="E321" s="49"/>
      <c r="F321" s="49"/>
      <c r="G321" s="51"/>
      <c r="H321" s="51"/>
      <c r="I321" s="65"/>
      <c r="J321" s="49"/>
      <c r="K321" s="49"/>
      <c r="L321" s="66"/>
      <c r="M321" s="66"/>
      <c r="N321" s="66"/>
      <c r="O321" s="65"/>
      <c r="P321" s="50"/>
      <c r="Q321" s="67"/>
    </row>
    <row r="322" spans="1:17">
      <c r="A322" s="48"/>
      <c r="B322" s="49"/>
      <c r="C322" s="49"/>
      <c r="D322" s="49"/>
      <c r="E322" s="49"/>
      <c r="F322" s="49"/>
      <c r="G322" s="51"/>
      <c r="H322" s="51"/>
      <c r="I322" s="65"/>
      <c r="J322" s="49"/>
      <c r="K322" s="49"/>
      <c r="L322" s="66"/>
      <c r="M322" s="66"/>
      <c r="N322" s="66"/>
      <c r="O322" s="65"/>
      <c r="P322" s="49"/>
      <c r="Q322" s="67"/>
    </row>
    <row r="323" spans="1:17">
      <c r="A323" s="58"/>
      <c r="B323" s="59"/>
      <c r="C323" s="59"/>
      <c r="D323" s="60"/>
      <c r="E323" s="59"/>
      <c r="F323" s="59"/>
      <c r="G323" s="61"/>
      <c r="H323" s="61"/>
      <c r="I323" s="62"/>
      <c r="J323" s="59"/>
      <c r="K323" s="59"/>
      <c r="L323" s="63"/>
      <c r="M323" s="63"/>
      <c r="N323" s="63"/>
      <c r="O323" s="62"/>
      <c r="P323" s="60"/>
      <c r="Q323" s="64"/>
    </row>
    <row r="324" spans="1:17">
      <c r="A324" s="58"/>
      <c r="B324" s="59"/>
      <c r="C324" s="59"/>
      <c r="D324" s="59"/>
      <c r="E324" s="59"/>
      <c r="F324" s="59"/>
      <c r="G324" s="61"/>
      <c r="H324" s="61"/>
      <c r="I324" s="62"/>
      <c r="J324" s="59"/>
      <c r="K324" s="59"/>
      <c r="L324" s="63"/>
      <c r="M324" s="63"/>
      <c r="N324" s="63"/>
      <c r="O324" s="62"/>
      <c r="P324" s="59"/>
      <c r="Q324" s="64"/>
    </row>
    <row r="325" ht="15.75" spans="1:17">
      <c r="A325" s="48"/>
      <c r="B325" s="49"/>
      <c r="C325" s="49"/>
      <c r="D325" s="50"/>
      <c r="E325" s="49"/>
      <c r="F325" s="49"/>
      <c r="G325" s="51"/>
      <c r="H325" s="51"/>
      <c r="I325" s="41"/>
      <c r="J325" s="41"/>
      <c r="K325" s="41"/>
      <c r="L325" s="41"/>
      <c r="M325" s="41"/>
      <c r="N325" s="41"/>
      <c r="O325" s="41"/>
      <c r="P325" s="41"/>
      <c r="Q325" s="41"/>
    </row>
    <row r="326" spans="1:17">
      <c r="A326" s="52"/>
      <c r="B326" s="50"/>
      <c r="C326" s="50"/>
      <c r="D326" s="50"/>
      <c r="E326" s="50"/>
      <c r="F326" s="50"/>
      <c r="G326" s="53"/>
      <c r="H326" s="53"/>
      <c r="I326" s="41"/>
      <c r="J326" s="41"/>
      <c r="K326" s="41"/>
      <c r="L326" s="41"/>
      <c r="M326" s="41"/>
      <c r="N326" s="41"/>
      <c r="O326" s="41"/>
      <c r="P326" s="41"/>
      <c r="Q326" s="41"/>
    </row>
    <row r="327" spans="1:17">
      <c r="A327" s="58"/>
      <c r="B327" s="59"/>
      <c r="C327" s="59"/>
      <c r="D327" s="60"/>
      <c r="E327" s="59"/>
      <c r="F327" s="59"/>
      <c r="G327" s="61"/>
      <c r="H327" s="61"/>
      <c r="I327" s="62"/>
      <c r="J327" s="59"/>
      <c r="K327" s="59"/>
      <c r="L327" s="63"/>
      <c r="M327" s="63"/>
      <c r="N327" s="63"/>
      <c r="O327" s="62"/>
      <c r="P327" s="60"/>
      <c r="Q327" s="64"/>
    </row>
    <row r="328" spans="1:17">
      <c r="A328" s="58"/>
      <c r="B328" s="59"/>
      <c r="C328" s="59"/>
      <c r="D328" s="59"/>
      <c r="E328" s="59"/>
      <c r="F328" s="59"/>
      <c r="G328" s="61"/>
      <c r="H328" s="61"/>
      <c r="I328" s="62"/>
      <c r="J328" s="59"/>
      <c r="K328" s="59"/>
      <c r="L328" s="63"/>
      <c r="M328" s="63"/>
      <c r="N328" s="63"/>
      <c r="O328" s="62"/>
      <c r="P328" s="59"/>
      <c r="Q328" s="64"/>
    </row>
    <row r="329" spans="1:17">
      <c r="A329" s="48"/>
      <c r="B329" s="49"/>
      <c r="C329" s="49"/>
      <c r="D329" s="50"/>
      <c r="E329" s="49"/>
      <c r="F329" s="49"/>
      <c r="G329" s="51"/>
      <c r="H329" s="51"/>
      <c r="I329" s="65"/>
      <c r="J329" s="49"/>
      <c r="K329" s="49"/>
      <c r="L329" s="66"/>
      <c r="M329" s="66"/>
      <c r="N329" s="66"/>
      <c r="O329" s="65"/>
      <c r="P329" s="50"/>
      <c r="Q329" s="67"/>
    </row>
    <row r="330" spans="1:17">
      <c r="A330" s="48"/>
      <c r="B330" s="49"/>
      <c r="C330" s="49"/>
      <c r="D330" s="49"/>
      <c r="E330" s="49"/>
      <c r="F330" s="49"/>
      <c r="G330" s="51"/>
      <c r="H330" s="51"/>
      <c r="I330" s="65"/>
      <c r="J330" s="49"/>
      <c r="K330" s="49"/>
      <c r="L330" s="66"/>
      <c r="M330" s="66"/>
      <c r="N330" s="66"/>
      <c r="O330" s="65"/>
      <c r="P330" s="49"/>
      <c r="Q330" s="67"/>
    </row>
    <row r="331" spans="1:17">
      <c r="A331" s="58"/>
      <c r="B331" s="59"/>
      <c r="C331" s="59"/>
      <c r="D331" s="60"/>
      <c r="E331" s="59"/>
      <c r="F331" s="59"/>
      <c r="G331" s="61"/>
      <c r="H331" s="61"/>
      <c r="I331" s="62"/>
      <c r="J331" s="59"/>
      <c r="K331" s="59"/>
      <c r="L331" s="63"/>
      <c r="M331" s="63"/>
      <c r="N331" s="63"/>
      <c r="O331" s="62"/>
      <c r="P331" s="60"/>
      <c r="Q331" s="64"/>
    </row>
    <row r="332" spans="1:17">
      <c r="A332" s="58"/>
      <c r="B332" s="59"/>
      <c r="C332" s="59"/>
      <c r="D332" s="59"/>
      <c r="E332" s="59"/>
      <c r="F332" s="59"/>
      <c r="G332" s="61"/>
      <c r="H332" s="61"/>
      <c r="I332" s="62"/>
      <c r="J332" s="59"/>
      <c r="K332" s="59"/>
      <c r="L332" s="63"/>
      <c r="M332" s="63"/>
      <c r="N332" s="63"/>
      <c r="O332" s="62"/>
      <c r="P332" s="59"/>
      <c r="Q332" s="64"/>
    </row>
    <row r="333" spans="1:17">
      <c r="A333" s="48"/>
      <c r="B333" s="49"/>
      <c r="C333" s="49"/>
      <c r="D333" s="50"/>
      <c r="E333" s="49"/>
      <c r="F333" s="49"/>
      <c r="G333" s="51"/>
      <c r="H333" s="51"/>
      <c r="I333" s="65"/>
      <c r="J333" s="49"/>
      <c r="K333" s="49"/>
      <c r="L333" s="66"/>
      <c r="M333" s="66"/>
      <c r="N333" s="66"/>
      <c r="O333" s="65"/>
      <c r="P333" s="50"/>
      <c r="Q333" s="67"/>
    </row>
    <row r="334" spans="1:17">
      <c r="A334" s="48"/>
      <c r="B334" s="49"/>
      <c r="C334" s="49"/>
      <c r="D334" s="49"/>
      <c r="E334" s="49"/>
      <c r="F334" s="49"/>
      <c r="G334" s="51"/>
      <c r="H334" s="51"/>
      <c r="I334" s="65"/>
      <c r="J334" s="49"/>
      <c r="K334" s="49"/>
      <c r="L334" s="66"/>
      <c r="M334" s="66"/>
      <c r="N334" s="66"/>
      <c r="O334" s="65"/>
      <c r="P334" s="49"/>
      <c r="Q334" s="67"/>
    </row>
    <row r="335" spans="1:17">
      <c r="A335" s="58"/>
      <c r="B335" s="59"/>
      <c r="C335" s="59"/>
      <c r="D335" s="60"/>
      <c r="E335" s="59"/>
      <c r="F335" s="59"/>
      <c r="G335" s="61"/>
      <c r="H335" s="61"/>
      <c r="I335" s="62"/>
      <c r="J335" s="59"/>
      <c r="K335" s="59"/>
      <c r="L335" s="63"/>
      <c r="M335" s="63"/>
      <c r="N335" s="63"/>
      <c r="O335" s="62"/>
      <c r="P335" s="60"/>
      <c r="Q335" s="64"/>
    </row>
    <row r="336" spans="1:17">
      <c r="A336" s="58"/>
      <c r="B336" s="59"/>
      <c r="C336" s="59"/>
      <c r="D336" s="59"/>
      <c r="E336" s="59"/>
      <c r="F336" s="59"/>
      <c r="G336" s="61"/>
      <c r="H336" s="61"/>
      <c r="I336" s="62"/>
      <c r="J336" s="59"/>
      <c r="K336" s="59"/>
      <c r="L336" s="63"/>
      <c r="M336" s="63"/>
      <c r="N336" s="63"/>
      <c r="O336" s="62"/>
      <c r="P336" s="59"/>
      <c r="Q336" s="64"/>
    </row>
    <row r="337" spans="1:17">
      <c r="A337" s="48"/>
      <c r="B337" s="49"/>
      <c r="C337" s="49"/>
      <c r="D337" s="50"/>
      <c r="E337" s="49"/>
      <c r="F337" s="49"/>
      <c r="G337" s="51"/>
      <c r="H337" s="51"/>
      <c r="I337" s="65"/>
      <c r="J337" s="49"/>
      <c r="K337" s="49"/>
      <c r="L337" s="66"/>
      <c r="M337" s="66"/>
      <c r="N337" s="66"/>
      <c r="O337" s="65"/>
      <c r="P337" s="50"/>
      <c r="Q337" s="67"/>
    </row>
    <row r="338" spans="1:17">
      <c r="A338" s="48"/>
      <c r="B338" s="49"/>
      <c r="C338" s="49"/>
      <c r="D338" s="49"/>
      <c r="E338" s="49"/>
      <c r="F338" s="49"/>
      <c r="G338" s="51"/>
      <c r="H338" s="51"/>
      <c r="I338" s="65"/>
      <c r="J338" s="49"/>
      <c r="K338" s="49"/>
      <c r="L338" s="66"/>
      <c r="M338" s="66"/>
      <c r="N338" s="66"/>
      <c r="O338" s="65"/>
      <c r="P338" s="49"/>
      <c r="Q338" s="67"/>
    </row>
    <row r="339" spans="1:17">
      <c r="A339" s="58"/>
      <c r="B339" s="59"/>
      <c r="C339" s="59"/>
      <c r="D339" s="60"/>
      <c r="E339" s="59"/>
      <c r="F339" s="59"/>
      <c r="G339" s="61"/>
      <c r="H339" s="61"/>
      <c r="I339" s="62"/>
      <c r="J339" s="59"/>
      <c r="K339" s="59"/>
      <c r="L339" s="63"/>
      <c r="M339" s="63"/>
      <c r="N339" s="63"/>
      <c r="O339" s="62"/>
      <c r="P339" s="60"/>
      <c r="Q339" s="64"/>
    </row>
    <row r="340" spans="1:17">
      <c r="A340" s="58"/>
      <c r="B340" s="59"/>
      <c r="C340" s="59"/>
      <c r="D340" s="59"/>
      <c r="E340" s="59"/>
      <c r="F340" s="59"/>
      <c r="G340" s="61"/>
      <c r="H340" s="61"/>
      <c r="I340" s="62"/>
      <c r="J340" s="59"/>
      <c r="K340" s="59"/>
      <c r="L340" s="63"/>
      <c r="M340" s="63"/>
      <c r="N340" s="63"/>
      <c r="O340" s="62"/>
      <c r="P340" s="59"/>
      <c r="Q340" s="64"/>
    </row>
    <row r="341" spans="1:17">
      <c r="A341" s="48"/>
      <c r="B341" s="49"/>
      <c r="C341" s="49"/>
      <c r="D341" s="50"/>
      <c r="E341" s="49"/>
      <c r="F341" s="49"/>
      <c r="G341" s="51"/>
      <c r="H341" s="51"/>
      <c r="I341" s="65"/>
      <c r="J341" s="49"/>
      <c r="K341" s="49"/>
      <c r="L341" s="66"/>
      <c r="M341" s="66"/>
      <c r="N341" s="66"/>
      <c r="O341" s="65"/>
      <c r="P341" s="50"/>
      <c r="Q341" s="67"/>
    </row>
    <row r="342" spans="1:17">
      <c r="A342" s="48"/>
      <c r="B342" s="49"/>
      <c r="C342" s="49"/>
      <c r="D342" s="49"/>
      <c r="E342" s="49"/>
      <c r="F342" s="49"/>
      <c r="G342" s="51"/>
      <c r="H342" s="51"/>
      <c r="I342" s="65"/>
      <c r="J342" s="49"/>
      <c r="K342" s="49"/>
      <c r="L342" s="66"/>
      <c r="M342" s="66"/>
      <c r="N342" s="66"/>
      <c r="O342" s="65"/>
      <c r="P342" s="49"/>
      <c r="Q342" s="67"/>
    </row>
    <row r="343" spans="1:17">
      <c r="A343" s="58"/>
      <c r="B343" s="59"/>
      <c r="C343" s="59"/>
      <c r="D343" s="60"/>
      <c r="E343" s="59"/>
      <c r="F343" s="59"/>
      <c r="G343" s="61"/>
      <c r="H343" s="61"/>
      <c r="I343" s="62"/>
      <c r="J343" s="59"/>
      <c r="K343" s="59"/>
      <c r="L343" s="63"/>
      <c r="M343" s="63"/>
      <c r="N343" s="63"/>
      <c r="O343" s="62"/>
      <c r="P343" s="60"/>
      <c r="Q343" s="64"/>
    </row>
    <row r="344" spans="1:17">
      <c r="A344" s="58"/>
      <c r="B344" s="59"/>
      <c r="C344" s="59"/>
      <c r="D344" s="59"/>
      <c r="E344" s="59"/>
      <c r="F344" s="59"/>
      <c r="G344" s="61"/>
      <c r="H344" s="61"/>
      <c r="I344" s="62"/>
      <c r="J344" s="59"/>
      <c r="K344" s="59"/>
      <c r="L344" s="63"/>
      <c r="M344" s="63"/>
      <c r="N344" s="63"/>
      <c r="O344" s="62"/>
      <c r="P344" s="59"/>
      <c r="Q344" s="64"/>
    </row>
    <row r="345" spans="1:17">
      <c r="A345" s="48"/>
      <c r="B345" s="49"/>
      <c r="C345" s="49"/>
      <c r="D345" s="50"/>
      <c r="E345" s="49"/>
      <c r="F345" s="49"/>
      <c r="G345" s="51"/>
      <c r="H345" s="51"/>
      <c r="I345" s="65"/>
      <c r="J345" s="49"/>
      <c r="K345" s="49"/>
      <c r="L345" s="66"/>
      <c r="M345" s="66"/>
      <c r="N345" s="66"/>
      <c r="O345" s="65"/>
      <c r="P345" s="50"/>
      <c r="Q345" s="67"/>
    </row>
    <row r="346" spans="1:17">
      <c r="A346" s="48"/>
      <c r="B346" s="49"/>
      <c r="C346" s="49"/>
      <c r="D346" s="49"/>
      <c r="E346" s="49"/>
      <c r="F346" s="49"/>
      <c r="G346" s="51"/>
      <c r="H346" s="51"/>
      <c r="I346" s="65"/>
      <c r="J346" s="49"/>
      <c r="K346" s="49"/>
      <c r="L346" s="66"/>
      <c r="M346" s="66"/>
      <c r="N346" s="66"/>
      <c r="O346" s="65"/>
      <c r="P346" s="49"/>
      <c r="Q346" s="67"/>
    </row>
    <row r="347" spans="1:17">
      <c r="A347" s="58"/>
      <c r="B347" s="59"/>
      <c r="C347" s="59"/>
      <c r="D347" s="60"/>
      <c r="E347" s="59"/>
      <c r="F347" s="59"/>
      <c r="G347" s="61"/>
      <c r="H347" s="61"/>
      <c r="I347" s="62"/>
      <c r="J347" s="59"/>
      <c r="K347" s="59"/>
      <c r="L347" s="63"/>
      <c r="M347" s="63"/>
      <c r="N347" s="63"/>
      <c r="O347" s="62"/>
      <c r="P347" s="60"/>
      <c r="Q347" s="64"/>
    </row>
    <row r="348" spans="1:17">
      <c r="A348" s="58"/>
      <c r="B348" s="59"/>
      <c r="C348" s="59"/>
      <c r="D348" s="59"/>
      <c r="E348" s="59"/>
      <c r="F348" s="59"/>
      <c r="G348" s="61"/>
      <c r="H348" s="61"/>
      <c r="I348" s="62"/>
      <c r="J348" s="59"/>
      <c r="K348" s="59"/>
      <c r="L348" s="63"/>
      <c r="M348" s="63"/>
      <c r="N348" s="63"/>
      <c r="O348" s="62"/>
      <c r="P348" s="59"/>
      <c r="Q348" s="64"/>
    </row>
    <row r="349" spans="1:17">
      <c r="A349" s="48"/>
      <c r="B349" s="49"/>
      <c r="C349" s="49"/>
      <c r="D349" s="50"/>
      <c r="E349" s="49"/>
      <c r="F349" s="49"/>
      <c r="G349" s="51"/>
      <c r="H349" s="51"/>
      <c r="I349" s="65"/>
      <c r="J349" s="49"/>
      <c r="K349" s="49"/>
      <c r="L349" s="66"/>
      <c r="M349" s="66"/>
      <c r="N349" s="66"/>
      <c r="O349" s="65"/>
      <c r="P349" s="50"/>
      <c r="Q349" s="67"/>
    </row>
    <row r="350" spans="1:17">
      <c r="A350" s="48"/>
      <c r="B350" s="49"/>
      <c r="C350" s="49"/>
      <c r="D350" s="49"/>
      <c r="E350" s="49"/>
      <c r="F350" s="49"/>
      <c r="G350" s="51"/>
      <c r="H350" s="51"/>
      <c r="I350" s="65"/>
      <c r="J350" s="49"/>
      <c r="K350" s="49"/>
      <c r="L350" s="66"/>
      <c r="M350" s="66"/>
      <c r="N350" s="66"/>
      <c r="O350" s="65"/>
      <c r="P350" s="49"/>
      <c r="Q350" s="67"/>
    </row>
    <row r="351" spans="1:17">
      <c r="A351" s="58"/>
      <c r="B351" s="59"/>
      <c r="C351" s="59"/>
      <c r="D351" s="60"/>
      <c r="E351" s="59"/>
      <c r="F351" s="59"/>
      <c r="G351" s="61"/>
      <c r="H351" s="61"/>
      <c r="I351" s="62"/>
      <c r="J351" s="59"/>
      <c r="K351" s="59"/>
      <c r="L351" s="63"/>
      <c r="M351" s="63"/>
      <c r="N351" s="63"/>
      <c r="O351" s="62"/>
      <c r="P351" s="60"/>
      <c r="Q351" s="64"/>
    </row>
    <row r="352" spans="1:17">
      <c r="A352" s="58"/>
      <c r="B352" s="59"/>
      <c r="C352" s="59"/>
      <c r="D352" s="59"/>
      <c r="E352" s="59"/>
      <c r="F352" s="59"/>
      <c r="G352" s="61"/>
      <c r="H352" s="61"/>
      <c r="I352" s="62"/>
      <c r="J352" s="59"/>
      <c r="K352" s="59"/>
      <c r="L352" s="63"/>
      <c r="M352" s="63"/>
      <c r="N352" s="63"/>
      <c r="O352" s="62"/>
      <c r="P352" s="59"/>
      <c r="Q352" s="64"/>
    </row>
    <row r="353" spans="1:17">
      <c r="A353" s="48"/>
      <c r="B353" s="49"/>
      <c r="C353" s="49"/>
      <c r="D353" s="50"/>
      <c r="E353" s="49"/>
      <c r="F353" s="49"/>
      <c r="G353" s="51"/>
      <c r="H353" s="51"/>
      <c r="I353" s="65"/>
      <c r="J353" s="49"/>
      <c r="K353" s="49"/>
      <c r="L353" s="66"/>
      <c r="M353" s="66"/>
      <c r="N353" s="66"/>
      <c r="O353" s="65"/>
      <c r="P353" s="50"/>
      <c r="Q353" s="67"/>
    </row>
    <row r="354" spans="1:17">
      <c r="A354" s="48"/>
      <c r="B354" s="49"/>
      <c r="C354" s="49"/>
      <c r="D354" s="49"/>
      <c r="E354" s="49"/>
      <c r="F354" s="49"/>
      <c r="G354" s="51"/>
      <c r="H354" s="51"/>
      <c r="I354" s="65"/>
      <c r="J354" s="49"/>
      <c r="K354" s="49"/>
      <c r="L354" s="66"/>
      <c r="M354" s="66"/>
      <c r="N354" s="66"/>
      <c r="O354" s="65"/>
      <c r="P354" s="49"/>
      <c r="Q354" s="67"/>
    </row>
    <row r="355" spans="1:17">
      <c r="A355" s="58"/>
      <c r="B355" s="59"/>
      <c r="C355" s="59"/>
      <c r="D355" s="60"/>
      <c r="E355" s="59"/>
      <c r="F355" s="59"/>
      <c r="G355" s="61"/>
      <c r="H355" s="61"/>
      <c r="I355" s="62"/>
      <c r="J355" s="59"/>
      <c r="K355" s="59"/>
      <c r="L355" s="63"/>
      <c r="M355" s="63"/>
      <c r="N355" s="63"/>
      <c r="O355" s="62"/>
      <c r="P355" s="60"/>
      <c r="Q355" s="64"/>
    </row>
    <row r="356" spans="1:17">
      <c r="A356" s="58"/>
      <c r="B356" s="59"/>
      <c r="C356" s="59"/>
      <c r="D356" s="59"/>
      <c r="E356" s="59"/>
      <c r="F356" s="59"/>
      <c r="G356" s="61"/>
      <c r="H356" s="61"/>
      <c r="I356" s="62"/>
      <c r="J356" s="59"/>
      <c r="K356" s="59"/>
      <c r="L356" s="63"/>
      <c r="M356" s="63"/>
      <c r="N356" s="63"/>
      <c r="O356" s="62"/>
      <c r="P356" s="59"/>
      <c r="Q356" s="64"/>
    </row>
    <row r="357" spans="1:17">
      <c r="A357" s="48"/>
      <c r="B357" s="49"/>
      <c r="C357" s="49"/>
      <c r="D357" s="50"/>
      <c r="E357" s="49"/>
      <c r="F357" s="49"/>
      <c r="G357" s="51"/>
      <c r="H357" s="51"/>
      <c r="I357" s="65"/>
      <c r="J357" s="49"/>
      <c r="K357" s="49"/>
      <c r="L357" s="66"/>
      <c r="M357" s="66"/>
      <c r="N357" s="66"/>
      <c r="O357" s="65"/>
      <c r="P357" s="50"/>
      <c r="Q357" s="67"/>
    </row>
    <row r="358" spans="1:17">
      <c r="A358" s="48"/>
      <c r="B358" s="49"/>
      <c r="C358" s="49"/>
      <c r="D358" s="49"/>
      <c r="E358" s="49"/>
      <c r="F358" s="49"/>
      <c r="G358" s="51"/>
      <c r="H358" s="51"/>
      <c r="I358" s="65"/>
      <c r="J358" s="49"/>
      <c r="K358" s="49"/>
      <c r="L358" s="66"/>
      <c r="M358" s="66"/>
      <c r="N358" s="66"/>
      <c r="O358" s="65"/>
      <c r="P358" s="49"/>
      <c r="Q358" s="67"/>
    </row>
    <row r="359" spans="1:17">
      <c r="A359" s="58"/>
      <c r="B359" s="59"/>
      <c r="C359" s="59"/>
      <c r="D359" s="60"/>
      <c r="E359" s="59"/>
      <c r="F359" s="59"/>
      <c r="G359" s="61"/>
      <c r="H359" s="61"/>
      <c r="I359" s="62"/>
      <c r="J359" s="59"/>
      <c r="K359" s="59"/>
      <c r="L359" s="63"/>
      <c r="M359" s="63"/>
      <c r="N359" s="63"/>
      <c r="O359" s="62"/>
      <c r="P359" s="60"/>
      <c r="Q359" s="64"/>
    </row>
    <row r="360" spans="1:17">
      <c r="A360" s="58"/>
      <c r="B360" s="59"/>
      <c r="C360" s="59"/>
      <c r="D360" s="59"/>
      <c r="E360" s="59"/>
      <c r="F360" s="59"/>
      <c r="G360" s="61"/>
      <c r="H360" s="61"/>
      <c r="I360" s="62"/>
      <c r="J360" s="59"/>
      <c r="K360" s="59"/>
      <c r="L360" s="63"/>
      <c r="M360" s="63"/>
      <c r="N360" s="63"/>
      <c r="O360" s="62"/>
      <c r="P360" s="59"/>
      <c r="Q360" s="64"/>
    </row>
    <row r="361" spans="1:17">
      <c r="A361" s="48"/>
      <c r="B361" s="49"/>
      <c r="C361" s="49"/>
      <c r="D361" s="50"/>
      <c r="E361" s="49"/>
      <c r="F361" s="49"/>
      <c r="G361" s="51"/>
      <c r="H361" s="51"/>
      <c r="I361" s="65"/>
      <c r="J361" s="49"/>
      <c r="K361" s="49"/>
      <c r="L361" s="66"/>
      <c r="M361" s="66"/>
      <c r="N361" s="66"/>
      <c r="O361" s="65"/>
      <c r="P361" s="50"/>
      <c r="Q361" s="67"/>
    </row>
    <row r="362" spans="1:17">
      <c r="A362" s="48"/>
      <c r="B362" s="49"/>
      <c r="C362" s="49"/>
      <c r="D362" s="49"/>
      <c r="E362" s="49"/>
      <c r="F362" s="49"/>
      <c r="G362" s="51"/>
      <c r="H362" s="51"/>
      <c r="I362" s="65"/>
      <c r="J362" s="49"/>
      <c r="K362" s="49"/>
      <c r="L362" s="66"/>
      <c r="M362" s="66"/>
      <c r="N362" s="66"/>
      <c r="O362" s="65"/>
      <c r="P362" s="49"/>
      <c r="Q362" s="67"/>
    </row>
    <row r="363" spans="1:17">
      <c r="A363" s="58"/>
      <c r="B363" s="59"/>
      <c r="C363" s="59"/>
      <c r="D363" s="60"/>
      <c r="E363" s="59"/>
      <c r="F363" s="59"/>
      <c r="G363" s="61"/>
      <c r="H363" s="61"/>
      <c r="I363" s="62"/>
      <c r="J363" s="59"/>
      <c r="K363" s="59"/>
      <c r="L363" s="63"/>
      <c r="M363" s="63"/>
      <c r="N363" s="63"/>
      <c r="O363" s="62"/>
      <c r="P363" s="60"/>
      <c r="Q363" s="64"/>
    </row>
    <row r="364" spans="1:17">
      <c r="A364" s="58"/>
      <c r="B364" s="59"/>
      <c r="C364" s="59"/>
      <c r="D364" s="59"/>
      <c r="E364" s="59"/>
      <c r="F364" s="59"/>
      <c r="G364" s="61"/>
      <c r="H364" s="61"/>
      <c r="I364" s="62"/>
      <c r="J364" s="59"/>
      <c r="K364" s="59"/>
      <c r="L364" s="63"/>
      <c r="M364" s="63"/>
      <c r="N364" s="63"/>
      <c r="O364" s="62"/>
      <c r="P364" s="59"/>
      <c r="Q364" s="64"/>
    </row>
    <row r="365" spans="1:17">
      <c r="A365" s="48"/>
      <c r="B365" s="49"/>
      <c r="C365" s="49"/>
      <c r="D365" s="50"/>
      <c r="E365" s="49"/>
      <c r="F365" s="49"/>
      <c r="G365" s="51"/>
      <c r="H365" s="51"/>
      <c r="I365" s="65"/>
      <c r="J365" s="49"/>
      <c r="K365" s="49"/>
      <c r="L365" s="66"/>
      <c r="M365" s="66"/>
      <c r="N365" s="66"/>
      <c r="O365" s="65"/>
      <c r="P365" s="50"/>
      <c r="Q365" s="67"/>
    </row>
    <row r="366" spans="1:17">
      <c r="A366" s="48"/>
      <c r="B366" s="49"/>
      <c r="C366" s="49"/>
      <c r="D366" s="49"/>
      <c r="E366" s="49"/>
      <c r="F366" s="49"/>
      <c r="G366" s="51"/>
      <c r="H366" s="51"/>
      <c r="I366" s="65"/>
      <c r="J366" s="49"/>
      <c r="K366" s="49"/>
      <c r="L366" s="66"/>
      <c r="M366" s="66"/>
      <c r="N366" s="66"/>
      <c r="O366" s="65"/>
      <c r="P366" s="49"/>
      <c r="Q366" s="67"/>
    </row>
    <row r="367" spans="1:17">
      <c r="A367" s="58"/>
      <c r="B367" s="59"/>
      <c r="C367" s="59"/>
      <c r="D367" s="60"/>
      <c r="E367" s="59"/>
      <c r="F367" s="59"/>
      <c r="G367" s="61"/>
      <c r="H367" s="61"/>
      <c r="I367" s="62"/>
      <c r="J367" s="59"/>
      <c r="K367" s="59"/>
      <c r="L367" s="63"/>
      <c r="M367" s="63"/>
      <c r="N367" s="63"/>
      <c r="O367" s="62"/>
      <c r="P367" s="60"/>
      <c r="Q367" s="64"/>
    </row>
    <row r="368" spans="1:17">
      <c r="A368" s="58"/>
      <c r="B368" s="59"/>
      <c r="C368" s="59"/>
      <c r="D368" s="59"/>
      <c r="E368" s="59"/>
      <c r="F368" s="59"/>
      <c r="G368" s="61"/>
      <c r="H368" s="61"/>
      <c r="I368" s="62"/>
      <c r="J368" s="59"/>
      <c r="K368" s="59"/>
      <c r="L368" s="63"/>
      <c r="M368" s="63"/>
      <c r="N368" s="63"/>
      <c r="O368" s="62"/>
      <c r="P368" s="59"/>
      <c r="Q368" s="64"/>
    </row>
    <row r="369" spans="1:17">
      <c r="A369" s="48"/>
      <c r="B369" s="49"/>
      <c r="C369" s="49"/>
      <c r="D369" s="50"/>
      <c r="E369" s="49"/>
      <c r="F369" s="49"/>
      <c r="G369" s="51"/>
      <c r="H369" s="51"/>
      <c r="I369" s="65"/>
      <c r="J369" s="49"/>
      <c r="K369" s="49"/>
      <c r="L369" s="66"/>
      <c r="M369" s="66"/>
      <c r="N369" s="66"/>
      <c r="O369" s="65"/>
      <c r="P369" s="50"/>
      <c r="Q369" s="67"/>
    </row>
    <row r="370" spans="1:17">
      <c r="A370" s="48"/>
      <c r="B370" s="49"/>
      <c r="C370" s="49"/>
      <c r="D370" s="49"/>
      <c r="E370" s="49"/>
      <c r="F370" s="49"/>
      <c r="G370" s="51"/>
      <c r="H370" s="51"/>
      <c r="I370" s="65"/>
      <c r="J370" s="49"/>
      <c r="K370" s="49"/>
      <c r="L370" s="66"/>
      <c r="M370" s="66"/>
      <c r="N370" s="66"/>
      <c r="O370" s="65"/>
      <c r="P370" s="49"/>
      <c r="Q370" s="67"/>
    </row>
    <row r="371" spans="1:17">
      <c r="A371" s="58"/>
      <c r="B371" s="59"/>
      <c r="C371" s="59"/>
      <c r="D371" s="60"/>
      <c r="E371" s="59"/>
      <c r="F371" s="59"/>
      <c r="G371" s="61"/>
      <c r="H371" s="61"/>
      <c r="I371" s="62"/>
      <c r="J371" s="59"/>
      <c r="K371" s="59"/>
      <c r="L371" s="63"/>
      <c r="M371" s="63"/>
      <c r="N371" s="63"/>
      <c r="O371" s="62"/>
      <c r="P371" s="60"/>
      <c r="Q371" s="64"/>
    </row>
    <row r="372" spans="1:17">
      <c r="A372" s="58"/>
      <c r="B372" s="59"/>
      <c r="C372" s="59"/>
      <c r="D372" s="59"/>
      <c r="E372" s="59"/>
      <c r="F372" s="59"/>
      <c r="G372" s="61"/>
      <c r="H372" s="61"/>
      <c r="I372" s="62"/>
      <c r="J372" s="59"/>
      <c r="K372" s="59"/>
      <c r="L372" s="63"/>
      <c r="M372" s="63"/>
      <c r="N372" s="63"/>
      <c r="O372" s="62"/>
      <c r="P372" s="59"/>
      <c r="Q372" s="64"/>
    </row>
    <row r="373" spans="1:17">
      <c r="A373" s="48"/>
      <c r="B373" s="49"/>
      <c r="C373" s="49"/>
      <c r="D373" s="50"/>
      <c r="E373" s="49"/>
      <c r="F373" s="49"/>
      <c r="G373" s="51"/>
      <c r="H373" s="51"/>
      <c r="I373" s="65"/>
      <c r="J373" s="49"/>
      <c r="K373" s="49"/>
      <c r="L373" s="66"/>
      <c r="M373" s="66"/>
      <c r="N373" s="66"/>
      <c r="O373" s="65"/>
      <c r="P373" s="50"/>
      <c r="Q373" s="67"/>
    </row>
    <row r="374" spans="1:17">
      <c r="A374" s="48"/>
      <c r="B374" s="49"/>
      <c r="C374" s="49"/>
      <c r="D374" s="49"/>
      <c r="E374" s="49"/>
      <c r="F374" s="49"/>
      <c r="G374" s="51"/>
      <c r="H374" s="51"/>
      <c r="I374" s="65"/>
      <c r="J374" s="49"/>
      <c r="K374" s="49"/>
      <c r="L374" s="66"/>
      <c r="M374" s="66"/>
      <c r="N374" s="66"/>
      <c r="O374" s="65"/>
      <c r="P374" s="49"/>
      <c r="Q374" s="67"/>
    </row>
    <row r="375" spans="1:17">
      <c r="A375" s="58"/>
      <c r="B375" s="59"/>
      <c r="C375" s="59"/>
      <c r="D375" s="60"/>
      <c r="E375" s="59"/>
      <c r="F375" s="59"/>
      <c r="G375" s="61"/>
      <c r="H375" s="61"/>
      <c r="I375" s="62"/>
      <c r="J375" s="59"/>
      <c r="K375" s="59"/>
      <c r="L375" s="63"/>
      <c r="M375" s="63"/>
      <c r="N375" s="63"/>
      <c r="O375" s="62"/>
      <c r="P375" s="60"/>
      <c r="Q375" s="64"/>
    </row>
    <row r="376" spans="1:17">
      <c r="A376" s="58"/>
      <c r="B376" s="59"/>
      <c r="C376" s="59"/>
      <c r="D376" s="59"/>
      <c r="E376" s="59"/>
      <c r="F376" s="59"/>
      <c r="G376" s="61"/>
      <c r="H376" s="61"/>
      <c r="I376" s="62"/>
      <c r="J376" s="59"/>
      <c r="K376" s="59"/>
      <c r="L376" s="63"/>
      <c r="M376" s="63"/>
      <c r="N376" s="63"/>
      <c r="O376" s="62"/>
      <c r="P376" s="59"/>
      <c r="Q376" s="64"/>
    </row>
    <row r="377" spans="1:17">
      <c r="A377" s="48"/>
      <c r="B377" s="49"/>
      <c r="C377" s="49"/>
      <c r="D377" s="50"/>
      <c r="E377" s="49"/>
      <c r="F377" s="49"/>
      <c r="G377" s="51"/>
      <c r="H377" s="51"/>
      <c r="I377" s="65"/>
      <c r="J377" s="49"/>
      <c r="K377" s="49"/>
      <c r="L377" s="66"/>
      <c r="M377" s="66"/>
      <c r="N377" s="66"/>
      <c r="O377" s="65"/>
      <c r="P377" s="50"/>
      <c r="Q377" s="67"/>
    </row>
    <row r="378" spans="1:17">
      <c r="A378" s="48"/>
      <c r="B378" s="49"/>
      <c r="C378" s="49"/>
      <c r="D378" s="49"/>
      <c r="E378" s="49"/>
      <c r="F378" s="49"/>
      <c r="G378" s="51"/>
      <c r="H378" s="51"/>
      <c r="I378" s="65"/>
      <c r="J378" s="49"/>
      <c r="K378" s="49"/>
      <c r="L378" s="66"/>
      <c r="M378" s="66"/>
      <c r="N378" s="66"/>
      <c r="O378" s="65"/>
      <c r="P378" s="49"/>
      <c r="Q378" s="67"/>
    </row>
    <row r="379" spans="1:17">
      <c r="A379" s="58"/>
      <c r="B379" s="59"/>
      <c r="C379" s="59"/>
      <c r="D379" s="60"/>
      <c r="E379" s="59"/>
      <c r="F379" s="59"/>
      <c r="G379" s="61"/>
      <c r="H379" s="61"/>
      <c r="I379" s="62"/>
      <c r="J379" s="59"/>
      <c r="K379" s="59"/>
      <c r="L379" s="63"/>
      <c r="M379" s="63"/>
      <c r="N379" s="63"/>
      <c r="O379" s="62"/>
      <c r="P379" s="60"/>
      <c r="Q379" s="64"/>
    </row>
    <row r="380" spans="1:17">
      <c r="A380" s="58"/>
      <c r="B380" s="59"/>
      <c r="C380" s="59"/>
      <c r="D380" s="59"/>
      <c r="E380" s="59"/>
      <c r="F380" s="59"/>
      <c r="G380" s="61"/>
      <c r="H380" s="61"/>
      <c r="I380" s="62"/>
      <c r="J380" s="59"/>
      <c r="K380" s="59"/>
      <c r="L380" s="63"/>
      <c r="M380" s="63"/>
      <c r="N380" s="63"/>
      <c r="O380" s="62"/>
      <c r="P380" s="59"/>
      <c r="Q380" s="64"/>
    </row>
    <row r="381" spans="1:17">
      <c r="A381" s="48"/>
      <c r="B381" s="49"/>
      <c r="C381" s="49"/>
      <c r="D381" s="50"/>
      <c r="E381" s="49"/>
      <c r="F381" s="49"/>
      <c r="G381" s="51"/>
      <c r="H381" s="51"/>
      <c r="I381" s="65"/>
      <c r="J381" s="49"/>
      <c r="K381" s="49"/>
      <c r="L381" s="66"/>
      <c r="M381" s="66"/>
      <c r="N381" s="66"/>
      <c r="O381" s="65"/>
      <c r="P381" s="50"/>
      <c r="Q381" s="67"/>
    </row>
    <row r="382" spans="1:17">
      <c r="A382" s="48"/>
      <c r="B382" s="49"/>
      <c r="C382" s="49"/>
      <c r="D382" s="49"/>
      <c r="E382" s="49"/>
      <c r="F382" s="49"/>
      <c r="G382" s="51"/>
      <c r="H382" s="51"/>
      <c r="I382" s="65"/>
      <c r="J382" s="49"/>
      <c r="K382" s="49"/>
      <c r="L382" s="66"/>
      <c r="M382" s="66"/>
      <c r="N382" s="66"/>
      <c r="O382" s="65"/>
      <c r="P382" s="49"/>
      <c r="Q382" s="67"/>
    </row>
    <row r="383" spans="1:17">
      <c r="A383" s="58"/>
      <c r="B383" s="59"/>
      <c r="C383" s="59"/>
      <c r="D383" s="60"/>
      <c r="E383" s="59"/>
      <c r="F383" s="59"/>
      <c r="G383" s="61"/>
      <c r="H383" s="61"/>
      <c r="I383" s="62"/>
      <c r="J383" s="59"/>
      <c r="K383" s="59"/>
      <c r="L383" s="63"/>
      <c r="M383" s="63"/>
      <c r="N383" s="63"/>
      <c r="O383" s="62"/>
      <c r="P383" s="60"/>
      <c r="Q383" s="64"/>
    </row>
    <row r="384" spans="1:17">
      <c r="A384" s="58"/>
      <c r="B384" s="59"/>
      <c r="C384" s="59"/>
      <c r="D384" s="59"/>
      <c r="E384" s="59"/>
      <c r="F384" s="59"/>
      <c r="G384" s="61"/>
      <c r="H384" s="61"/>
      <c r="I384" s="62"/>
      <c r="J384" s="59"/>
      <c r="K384" s="59"/>
      <c r="L384" s="63"/>
      <c r="M384" s="63"/>
      <c r="N384" s="63"/>
      <c r="O384" s="62"/>
      <c r="P384" s="59"/>
      <c r="Q384" s="64"/>
    </row>
    <row r="385" spans="1:17">
      <c r="A385" s="48"/>
      <c r="B385" s="49"/>
      <c r="C385" s="49"/>
      <c r="D385" s="50"/>
      <c r="E385" s="49"/>
      <c r="F385" s="49"/>
      <c r="G385" s="51"/>
      <c r="H385" s="51"/>
      <c r="I385" s="65"/>
      <c r="J385" s="49"/>
      <c r="K385" s="49"/>
      <c r="L385" s="66"/>
      <c r="M385" s="66"/>
      <c r="N385" s="66"/>
      <c r="O385" s="65"/>
      <c r="P385" s="50"/>
      <c r="Q385" s="67"/>
    </row>
    <row r="386" spans="1:17">
      <c r="A386" s="48"/>
      <c r="B386" s="49"/>
      <c r="C386" s="49"/>
      <c r="D386" s="49"/>
      <c r="E386" s="49"/>
      <c r="F386" s="49"/>
      <c r="G386" s="51"/>
      <c r="H386" s="51"/>
      <c r="I386" s="65"/>
      <c r="J386" s="49"/>
      <c r="K386" s="49"/>
      <c r="L386" s="66"/>
      <c r="M386" s="66"/>
      <c r="N386" s="66"/>
      <c r="O386" s="65"/>
      <c r="P386" s="49"/>
      <c r="Q386" s="67"/>
    </row>
    <row r="387" spans="1:17">
      <c r="A387" s="58"/>
      <c r="B387" s="59"/>
      <c r="C387" s="59"/>
      <c r="D387" s="60"/>
      <c r="E387" s="59"/>
      <c r="F387" s="59"/>
      <c r="G387" s="61"/>
      <c r="H387" s="61"/>
      <c r="I387" s="62"/>
      <c r="J387" s="59"/>
      <c r="K387" s="59"/>
      <c r="L387" s="63"/>
      <c r="M387" s="63"/>
      <c r="N387" s="63"/>
      <c r="O387" s="62"/>
      <c r="P387" s="60"/>
      <c r="Q387" s="64"/>
    </row>
    <row r="388" spans="1:17">
      <c r="A388" s="58"/>
      <c r="B388" s="59"/>
      <c r="C388" s="59"/>
      <c r="D388" s="59"/>
      <c r="E388" s="59"/>
      <c r="F388" s="59"/>
      <c r="G388" s="61"/>
      <c r="H388" s="61"/>
      <c r="I388" s="62"/>
      <c r="J388" s="59"/>
      <c r="K388" s="59"/>
      <c r="L388" s="63"/>
      <c r="M388" s="63"/>
      <c r="N388" s="63"/>
      <c r="O388" s="62"/>
      <c r="P388" s="59"/>
      <c r="Q388" s="64"/>
    </row>
    <row r="389" spans="1:17">
      <c r="A389" s="48"/>
      <c r="B389" s="49"/>
      <c r="C389" s="49"/>
      <c r="D389" s="50"/>
      <c r="E389" s="49"/>
      <c r="F389" s="49"/>
      <c r="G389" s="51"/>
      <c r="H389" s="51"/>
      <c r="I389" s="65"/>
      <c r="J389" s="49"/>
      <c r="K389" s="49"/>
      <c r="L389" s="66"/>
      <c r="M389" s="66"/>
      <c r="N389" s="66"/>
      <c r="O389" s="65"/>
      <c r="P389" s="50"/>
      <c r="Q389" s="67"/>
    </row>
    <row r="390" spans="1:17">
      <c r="A390" s="48"/>
      <c r="B390" s="49"/>
      <c r="C390" s="49"/>
      <c r="D390" s="49"/>
      <c r="E390" s="49"/>
      <c r="F390" s="49"/>
      <c r="G390" s="51"/>
      <c r="H390" s="51"/>
      <c r="I390" s="65"/>
      <c r="J390" s="49"/>
      <c r="K390" s="49"/>
      <c r="L390" s="66"/>
      <c r="M390" s="66"/>
      <c r="N390" s="66"/>
      <c r="O390" s="65"/>
      <c r="P390" s="49"/>
      <c r="Q390" s="67"/>
    </row>
    <row r="391" spans="1:17">
      <c r="A391" s="58"/>
      <c r="B391" s="59"/>
      <c r="C391" s="59"/>
      <c r="D391" s="60"/>
      <c r="E391" s="59"/>
      <c r="F391" s="59"/>
      <c r="G391" s="61"/>
      <c r="H391" s="61"/>
      <c r="I391" s="62"/>
      <c r="J391" s="59"/>
      <c r="K391" s="59"/>
      <c r="L391" s="63"/>
      <c r="M391" s="63"/>
      <c r="N391" s="63"/>
      <c r="O391" s="62"/>
      <c r="P391" s="60"/>
      <c r="Q391" s="64"/>
    </row>
    <row r="392" spans="1:17">
      <c r="A392" s="58"/>
      <c r="B392" s="59"/>
      <c r="C392" s="59"/>
      <c r="D392" s="59"/>
      <c r="E392" s="59"/>
      <c r="F392" s="59"/>
      <c r="G392" s="61"/>
      <c r="H392" s="61"/>
      <c r="I392" s="62"/>
      <c r="J392" s="59"/>
      <c r="K392" s="59"/>
      <c r="L392" s="63"/>
      <c r="M392" s="63"/>
      <c r="N392" s="63"/>
      <c r="O392" s="62"/>
      <c r="P392" s="59"/>
      <c r="Q392" s="64"/>
    </row>
    <row r="393" spans="1:17">
      <c r="A393" s="48"/>
      <c r="B393" s="49"/>
      <c r="C393" s="49"/>
      <c r="D393" s="50"/>
      <c r="E393" s="49"/>
      <c r="F393" s="49"/>
      <c r="G393" s="51"/>
      <c r="H393" s="51"/>
      <c r="I393" s="65"/>
      <c r="J393" s="49"/>
      <c r="K393" s="49"/>
      <c r="L393" s="66"/>
      <c r="M393" s="66"/>
      <c r="N393" s="66"/>
      <c r="O393" s="65"/>
      <c r="P393" s="50"/>
      <c r="Q393" s="67"/>
    </row>
    <row r="394" spans="1:17">
      <c r="A394" s="48"/>
      <c r="B394" s="49"/>
      <c r="C394" s="49"/>
      <c r="D394" s="49"/>
      <c r="E394" s="49"/>
      <c r="F394" s="49"/>
      <c r="G394" s="51"/>
      <c r="H394" s="51"/>
      <c r="I394" s="65"/>
      <c r="J394" s="49"/>
      <c r="K394" s="49"/>
      <c r="L394" s="66"/>
      <c r="M394" s="66"/>
      <c r="N394" s="66"/>
      <c r="O394" s="65"/>
      <c r="P394" s="49"/>
      <c r="Q394" s="67"/>
    </row>
    <row r="395" spans="1:17">
      <c r="A395" s="58"/>
      <c r="B395" s="59"/>
      <c r="C395" s="59"/>
      <c r="D395" s="60"/>
      <c r="E395" s="59"/>
      <c r="F395" s="59"/>
      <c r="G395" s="61"/>
      <c r="H395" s="61"/>
      <c r="I395" s="62"/>
      <c r="J395" s="59"/>
      <c r="K395" s="59"/>
      <c r="L395" s="63"/>
      <c r="M395" s="63"/>
      <c r="N395" s="63"/>
      <c r="O395" s="62"/>
      <c r="P395" s="60"/>
      <c r="Q395" s="64"/>
    </row>
    <row r="396" spans="1:17">
      <c r="A396" s="58"/>
      <c r="B396" s="59"/>
      <c r="C396" s="59"/>
      <c r="D396" s="59"/>
      <c r="E396" s="59"/>
      <c r="F396" s="59"/>
      <c r="G396" s="61"/>
      <c r="H396" s="61"/>
      <c r="I396" s="62"/>
      <c r="J396" s="59"/>
      <c r="K396" s="59"/>
      <c r="L396" s="63"/>
      <c r="M396" s="63"/>
      <c r="N396" s="63"/>
      <c r="O396" s="62"/>
      <c r="P396" s="59"/>
      <c r="Q396" s="64"/>
    </row>
    <row r="397" spans="1:17">
      <c r="A397" s="48"/>
      <c r="B397" s="49"/>
      <c r="C397" s="49"/>
      <c r="D397" s="50"/>
      <c r="E397" s="49"/>
      <c r="F397" s="49"/>
      <c r="G397" s="51"/>
      <c r="H397" s="51"/>
      <c r="I397" s="65"/>
      <c r="J397" s="49"/>
      <c r="K397" s="49"/>
      <c r="L397" s="66"/>
      <c r="M397" s="66"/>
      <c r="N397" s="66"/>
      <c r="O397" s="65"/>
      <c r="P397" s="50"/>
      <c r="Q397" s="67"/>
    </row>
    <row r="398" spans="1:17">
      <c r="A398" s="48"/>
      <c r="B398" s="49"/>
      <c r="C398" s="49"/>
      <c r="D398" s="49"/>
      <c r="E398" s="49"/>
      <c r="F398" s="49"/>
      <c r="G398" s="51"/>
      <c r="H398" s="51"/>
      <c r="I398" s="65"/>
      <c r="J398" s="49"/>
      <c r="K398" s="49"/>
      <c r="L398" s="66"/>
      <c r="M398" s="66"/>
      <c r="N398" s="66"/>
      <c r="O398" s="65"/>
      <c r="P398" s="49"/>
      <c r="Q398" s="67"/>
    </row>
    <row r="399" spans="1:17">
      <c r="A399" s="58"/>
      <c r="B399" s="59"/>
      <c r="C399" s="59"/>
      <c r="D399" s="60"/>
      <c r="E399" s="59"/>
      <c r="F399" s="59"/>
      <c r="G399" s="61"/>
      <c r="H399" s="61"/>
      <c r="I399" s="62"/>
      <c r="J399" s="59"/>
      <c r="K399" s="59"/>
      <c r="L399" s="63"/>
      <c r="M399" s="63"/>
      <c r="N399" s="63"/>
      <c r="O399" s="62"/>
      <c r="P399" s="60"/>
      <c r="Q399" s="64"/>
    </row>
    <row r="400" spans="1:17">
      <c r="A400" s="58"/>
      <c r="B400" s="59"/>
      <c r="C400" s="59"/>
      <c r="D400" s="59"/>
      <c r="E400" s="59"/>
      <c r="F400" s="59"/>
      <c r="G400" s="61"/>
      <c r="H400" s="61"/>
      <c r="I400" s="62"/>
      <c r="J400" s="59"/>
      <c r="K400" s="59"/>
      <c r="L400" s="63"/>
      <c r="M400" s="63"/>
      <c r="N400" s="63"/>
      <c r="O400" s="62"/>
      <c r="P400" s="59"/>
      <c r="Q400" s="64"/>
    </row>
    <row r="401" ht="15.75" spans="1:17">
      <c r="A401" s="68"/>
      <c r="B401" s="69"/>
      <c r="C401" s="69"/>
      <c r="D401" s="70"/>
      <c r="E401" s="69"/>
      <c r="F401" s="69"/>
      <c r="G401" s="71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ht="15.75" spans="1:17">
      <c r="A402" s="72"/>
      <c r="B402" s="70"/>
      <c r="C402" s="70"/>
      <c r="D402" s="70"/>
      <c r="E402" s="70"/>
      <c r="F402" s="70"/>
      <c r="G402" s="73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ht="15.75" spans="1:17">
      <c r="A403" s="54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6"/>
      <c r="Q403" s="57"/>
    </row>
    <row r="404" spans="1:17">
      <c r="A404" s="58"/>
      <c r="B404" s="59"/>
      <c r="C404" s="59"/>
      <c r="D404" s="60"/>
      <c r="E404" s="59"/>
      <c r="F404" s="59"/>
      <c r="G404" s="61"/>
      <c r="H404" s="61"/>
      <c r="I404" s="62"/>
      <c r="J404" s="59"/>
      <c r="K404" s="59"/>
      <c r="L404" s="63"/>
      <c r="M404" s="63"/>
      <c r="N404" s="63"/>
      <c r="O404" s="62"/>
      <c r="P404" s="60"/>
      <c r="Q404" s="64"/>
    </row>
    <row r="405" spans="1:17">
      <c r="A405" s="58"/>
      <c r="B405" s="59"/>
      <c r="C405" s="59"/>
      <c r="D405" s="59"/>
      <c r="E405" s="59"/>
      <c r="F405" s="59"/>
      <c r="G405" s="61"/>
      <c r="H405" s="61"/>
      <c r="I405" s="62"/>
      <c r="J405" s="59"/>
      <c r="K405" s="59"/>
      <c r="L405" s="63"/>
      <c r="M405" s="63"/>
      <c r="N405" s="63"/>
      <c r="O405" s="62"/>
      <c r="P405" s="59"/>
      <c r="Q405" s="64"/>
    </row>
    <row r="406" spans="1:17">
      <c r="A406" s="48"/>
      <c r="B406" s="49"/>
      <c r="C406" s="49"/>
      <c r="D406" s="50"/>
      <c r="E406" s="49"/>
      <c r="F406" s="49"/>
      <c r="G406" s="51"/>
      <c r="H406" s="51"/>
      <c r="I406" s="65"/>
      <c r="J406" s="49"/>
      <c r="K406" s="49"/>
      <c r="L406" s="66"/>
      <c r="M406" s="66"/>
      <c r="N406" s="66"/>
      <c r="O406" s="65"/>
      <c r="P406" s="50"/>
      <c r="Q406" s="67"/>
    </row>
    <row r="407" spans="1:17">
      <c r="A407" s="48"/>
      <c r="B407" s="49"/>
      <c r="C407" s="49"/>
      <c r="D407" s="49"/>
      <c r="E407" s="49"/>
      <c r="F407" s="49"/>
      <c r="G407" s="51"/>
      <c r="H407" s="51"/>
      <c r="I407" s="65"/>
      <c r="J407" s="49"/>
      <c r="K407" s="49"/>
      <c r="L407" s="66"/>
      <c r="M407" s="66"/>
      <c r="N407" s="66"/>
      <c r="O407" s="65"/>
      <c r="P407" s="49"/>
      <c r="Q407" s="67"/>
    </row>
    <row r="408" spans="1:17">
      <c r="A408" s="58"/>
      <c r="B408" s="59"/>
      <c r="C408" s="59"/>
      <c r="D408" s="60"/>
      <c r="E408" s="59"/>
      <c r="F408" s="59"/>
      <c r="G408" s="61"/>
      <c r="H408" s="61"/>
      <c r="I408" s="62"/>
      <c r="J408" s="59"/>
      <c r="K408" s="59"/>
      <c r="L408" s="63"/>
      <c r="M408" s="63"/>
      <c r="N408" s="63"/>
      <c r="O408" s="62"/>
      <c r="P408" s="60"/>
      <c r="Q408" s="64"/>
    </row>
    <row r="409" spans="1:17">
      <c r="A409" s="58"/>
      <c r="B409" s="59"/>
      <c r="C409" s="59"/>
      <c r="D409" s="59"/>
      <c r="E409" s="59"/>
      <c r="F409" s="59"/>
      <c r="G409" s="61"/>
      <c r="H409" s="61"/>
      <c r="I409" s="62"/>
      <c r="J409" s="59"/>
      <c r="K409" s="59"/>
      <c r="L409" s="63"/>
      <c r="M409" s="63"/>
      <c r="N409" s="63"/>
      <c r="O409" s="62"/>
      <c r="P409" s="59"/>
      <c r="Q409" s="64"/>
    </row>
    <row r="410" spans="1:17">
      <c r="A410" s="48"/>
      <c r="B410" s="49"/>
      <c r="C410" s="49"/>
      <c r="D410" s="50"/>
      <c r="E410" s="49"/>
      <c r="F410" s="49"/>
      <c r="G410" s="51"/>
      <c r="H410" s="51"/>
      <c r="I410" s="65"/>
      <c r="J410" s="49"/>
      <c r="K410" s="49"/>
      <c r="L410" s="66"/>
      <c r="M410" s="66"/>
      <c r="N410" s="66"/>
      <c r="O410" s="65"/>
      <c r="P410" s="50"/>
      <c r="Q410" s="67"/>
    </row>
    <row r="411" spans="1:17">
      <c r="A411" s="48"/>
      <c r="B411" s="49"/>
      <c r="C411" s="49"/>
      <c r="D411" s="49"/>
      <c r="E411" s="49"/>
      <c r="F411" s="49"/>
      <c r="G411" s="51"/>
      <c r="H411" s="51"/>
      <c r="I411" s="65"/>
      <c r="J411" s="49"/>
      <c r="K411" s="49"/>
      <c r="L411" s="66"/>
      <c r="M411" s="66"/>
      <c r="N411" s="66"/>
      <c r="O411" s="65"/>
      <c r="P411" s="49"/>
      <c r="Q411" s="67"/>
    </row>
    <row r="412" ht="15.75" spans="1:17">
      <c r="A412" s="58"/>
      <c r="B412" s="59"/>
      <c r="C412" s="59"/>
      <c r="D412" s="60"/>
      <c r="E412" s="59"/>
      <c r="F412" s="59"/>
      <c r="G412" s="61"/>
      <c r="H412" s="61"/>
      <c r="I412" s="41"/>
      <c r="J412" s="41"/>
      <c r="K412" s="41"/>
      <c r="L412" s="41"/>
      <c r="M412" s="41"/>
      <c r="N412" s="41"/>
      <c r="O412" s="41"/>
      <c r="P412" s="41"/>
      <c r="Q412" s="41"/>
    </row>
    <row r="413" spans="1:17">
      <c r="A413" s="74"/>
      <c r="B413" s="60"/>
      <c r="C413" s="60"/>
      <c r="D413" s="60"/>
      <c r="E413" s="60"/>
      <c r="F413" s="60"/>
      <c r="G413" s="75"/>
      <c r="H413" s="75"/>
      <c r="I413" s="41"/>
      <c r="J413" s="41"/>
      <c r="K413" s="41"/>
      <c r="L413" s="41"/>
      <c r="M413" s="41"/>
      <c r="N413" s="41"/>
      <c r="O413" s="41"/>
      <c r="P413" s="41"/>
      <c r="Q413" s="41"/>
    </row>
    <row r="414" spans="1:17">
      <c r="A414" s="48"/>
      <c r="B414" s="49"/>
      <c r="C414" s="49"/>
      <c r="D414" s="50"/>
      <c r="E414" s="49"/>
      <c r="F414" s="49"/>
      <c r="G414" s="51"/>
      <c r="H414" s="51"/>
      <c r="I414" s="65"/>
      <c r="J414" s="49"/>
      <c r="K414" s="49"/>
      <c r="L414" s="66"/>
      <c r="M414" s="66"/>
      <c r="N414" s="66"/>
      <c r="O414" s="65"/>
      <c r="P414" s="50"/>
      <c r="Q414" s="67"/>
    </row>
    <row r="415" spans="1:17">
      <c r="A415" s="48"/>
      <c r="B415" s="49"/>
      <c r="C415" s="49"/>
      <c r="D415" s="49"/>
      <c r="E415" s="49"/>
      <c r="F415" s="49"/>
      <c r="G415" s="51"/>
      <c r="H415" s="51"/>
      <c r="I415" s="65"/>
      <c r="J415" s="49"/>
      <c r="K415" s="49"/>
      <c r="L415" s="66"/>
      <c r="M415" s="66"/>
      <c r="N415" s="66"/>
      <c r="O415" s="65"/>
      <c r="P415" s="49"/>
      <c r="Q415" s="67"/>
    </row>
    <row r="416" spans="1:17">
      <c r="A416" s="58"/>
      <c r="B416" s="59"/>
      <c r="C416" s="59"/>
      <c r="D416" s="60"/>
      <c r="E416" s="59"/>
      <c r="F416" s="59"/>
      <c r="G416" s="61"/>
      <c r="H416" s="61"/>
      <c r="I416" s="62"/>
      <c r="J416" s="59"/>
      <c r="K416" s="59"/>
      <c r="L416" s="63"/>
      <c r="M416" s="63"/>
      <c r="N416" s="63"/>
      <c r="O416" s="62"/>
      <c r="P416" s="60"/>
      <c r="Q416" s="64"/>
    </row>
    <row r="417" spans="1:17">
      <c r="A417" s="58"/>
      <c r="B417" s="59"/>
      <c r="C417" s="59"/>
      <c r="D417" s="59"/>
      <c r="E417" s="59"/>
      <c r="F417" s="59"/>
      <c r="G417" s="61"/>
      <c r="H417" s="61"/>
      <c r="I417" s="62"/>
      <c r="J417" s="59"/>
      <c r="K417" s="59"/>
      <c r="L417" s="63"/>
      <c r="M417" s="63"/>
      <c r="N417" s="63"/>
      <c r="O417" s="62"/>
      <c r="P417" s="59"/>
      <c r="Q417" s="64"/>
    </row>
    <row r="418" spans="1:17">
      <c r="A418" s="48"/>
      <c r="B418" s="49"/>
      <c r="C418" s="49"/>
      <c r="D418" s="50"/>
      <c r="E418" s="49"/>
      <c r="F418" s="49"/>
      <c r="G418" s="51"/>
      <c r="H418" s="51"/>
      <c r="I418" s="65"/>
      <c r="J418" s="49"/>
      <c r="K418" s="49"/>
      <c r="L418" s="66"/>
      <c r="M418" s="66"/>
      <c r="N418" s="66"/>
      <c r="O418" s="65"/>
      <c r="P418" s="50"/>
      <c r="Q418" s="67"/>
    </row>
    <row r="419" spans="1:17">
      <c r="A419" s="48"/>
      <c r="B419" s="49"/>
      <c r="C419" s="49"/>
      <c r="D419" s="49"/>
      <c r="E419" s="49"/>
      <c r="F419" s="49"/>
      <c r="G419" s="51"/>
      <c r="H419" s="51"/>
      <c r="I419" s="65"/>
      <c r="J419" s="49"/>
      <c r="K419" s="49"/>
      <c r="L419" s="66"/>
      <c r="M419" s="66"/>
      <c r="N419" s="66"/>
      <c r="O419" s="65"/>
      <c r="P419" s="49"/>
      <c r="Q419" s="67"/>
    </row>
    <row r="420" spans="1:17">
      <c r="A420" s="58"/>
      <c r="B420" s="59"/>
      <c r="C420" s="59"/>
      <c r="D420" s="60"/>
      <c r="E420" s="59"/>
      <c r="F420" s="59"/>
      <c r="G420" s="61"/>
      <c r="H420" s="61"/>
      <c r="I420" s="62"/>
      <c r="J420" s="59"/>
      <c r="K420" s="59"/>
      <c r="L420" s="63"/>
      <c r="M420" s="63"/>
      <c r="N420" s="63"/>
      <c r="O420" s="62"/>
      <c r="P420" s="60"/>
      <c r="Q420" s="64"/>
    </row>
    <row r="421" spans="1:17">
      <c r="A421" s="58"/>
      <c r="B421" s="59"/>
      <c r="C421" s="59"/>
      <c r="D421" s="59"/>
      <c r="E421" s="59"/>
      <c r="F421" s="59"/>
      <c r="G421" s="61"/>
      <c r="H421" s="61"/>
      <c r="I421" s="62"/>
      <c r="J421" s="59"/>
      <c r="K421" s="59"/>
      <c r="L421" s="63"/>
      <c r="M421" s="63"/>
      <c r="N421" s="63"/>
      <c r="O421" s="62"/>
      <c r="P421" s="59"/>
      <c r="Q421" s="64"/>
    </row>
    <row r="422" spans="1:17">
      <c r="A422" s="48"/>
      <c r="B422" s="49"/>
      <c r="C422" s="49"/>
      <c r="D422" s="50"/>
      <c r="E422" s="49"/>
      <c r="F422" s="49"/>
      <c r="G422" s="51"/>
      <c r="H422" s="51"/>
      <c r="I422" s="65"/>
      <c r="J422" s="49"/>
      <c r="K422" s="49"/>
      <c r="L422" s="66"/>
      <c r="M422" s="66"/>
      <c r="N422" s="66"/>
      <c r="O422" s="65"/>
      <c r="P422" s="50"/>
      <c r="Q422" s="67"/>
    </row>
    <row r="423" spans="1:17">
      <c r="A423" s="48"/>
      <c r="B423" s="49"/>
      <c r="C423" s="49"/>
      <c r="D423" s="49"/>
      <c r="E423" s="49"/>
      <c r="F423" s="49"/>
      <c r="G423" s="51"/>
      <c r="H423" s="51"/>
      <c r="I423" s="65"/>
      <c r="J423" s="49"/>
      <c r="K423" s="49"/>
      <c r="L423" s="66"/>
      <c r="M423" s="66"/>
      <c r="N423" s="66"/>
      <c r="O423" s="65"/>
      <c r="P423" s="49"/>
      <c r="Q423" s="67"/>
    </row>
    <row r="424" spans="1:17">
      <c r="A424" s="58"/>
      <c r="B424" s="59"/>
      <c r="C424" s="59"/>
      <c r="D424" s="60"/>
      <c r="E424" s="59"/>
      <c r="F424" s="59"/>
      <c r="G424" s="61"/>
      <c r="H424" s="61"/>
      <c r="I424" s="62"/>
      <c r="J424" s="59"/>
      <c r="K424" s="59"/>
      <c r="L424" s="63"/>
      <c r="M424" s="63"/>
      <c r="N424" s="63"/>
      <c r="O424" s="62"/>
      <c r="P424" s="60"/>
      <c r="Q424" s="64"/>
    </row>
    <row r="425" spans="1:17">
      <c r="A425" s="58"/>
      <c r="B425" s="59"/>
      <c r="C425" s="59"/>
      <c r="D425" s="59"/>
      <c r="E425" s="59"/>
      <c r="F425" s="59"/>
      <c r="G425" s="61"/>
      <c r="H425" s="61"/>
      <c r="I425" s="62"/>
      <c r="J425" s="59"/>
      <c r="K425" s="59"/>
      <c r="L425" s="63"/>
      <c r="M425" s="63"/>
      <c r="N425" s="63"/>
      <c r="O425" s="62"/>
      <c r="P425" s="59"/>
      <c r="Q425" s="64"/>
    </row>
    <row r="426" spans="1:17">
      <c r="A426" s="48"/>
      <c r="B426" s="49"/>
      <c r="C426" s="49"/>
      <c r="D426" s="50"/>
      <c r="E426" s="49"/>
      <c r="F426" s="49"/>
      <c r="G426" s="51"/>
      <c r="H426" s="51"/>
      <c r="I426" s="65"/>
      <c r="J426" s="49"/>
      <c r="K426" s="49"/>
      <c r="L426" s="66"/>
      <c r="M426" s="66"/>
      <c r="N426" s="66"/>
      <c r="O426" s="65"/>
      <c r="P426" s="50"/>
      <c r="Q426" s="67"/>
    </row>
    <row r="427" spans="1:17">
      <c r="A427" s="48"/>
      <c r="B427" s="49"/>
      <c r="C427" s="49"/>
      <c r="D427" s="49"/>
      <c r="E427" s="49"/>
      <c r="F427" s="49"/>
      <c r="G427" s="51"/>
      <c r="H427" s="51"/>
      <c r="I427" s="65"/>
      <c r="J427" s="49"/>
      <c r="K427" s="49"/>
      <c r="L427" s="66"/>
      <c r="M427" s="66"/>
      <c r="N427" s="66"/>
      <c r="O427" s="65"/>
      <c r="P427" s="49"/>
      <c r="Q427" s="67"/>
    </row>
    <row r="428" spans="1:17">
      <c r="A428" s="58"/>
      <c r="B428" s="59"/>
      <c r="C428" s="59"/>
      <c r="D428" s="60"/>
      <c r="E428" s="59"/>
      <c r="F428" s="59"/>
      <c r="G428" s="61"/>
      <c r="H428" s="61"/>
      <c r="I428" s="62"/>
      <c r="J428" s="59"/>
      <c r="K428" s="59"/>
      <c r="L428" s="63"/>
      <c r="M428" s="63"/>
      <c r="N428" s="63"/>
      <c r="O428" s="62"/>
      <c r="P428" s="60"/>
      <c r="Q428" s="64"/>
    </row>
    <row r="429" spans="1:17">
      <c r="A429" s="58"/>
      <c r="B429" s="59"/>
      <c r="C429" s="59"/>
      <c r="D429" s="59"/>
      <c r="E429" s="59"/>
      <c r="F429" s="59"/>
      <c r="G429" s="61"/>
      <c r="H429" s="61"/>
      <c r="I429" s="62"/>
      <c r="J429" s="59"/>
      <c r="K429" s="59"/>
      <c r="L429" s="63"/>
      <c r="M429" s="63"/>
      <c r="N429" s="63"/>
      <c r="O429" s="62"/>
      <c r="P429" s="59"/>
      <c r="Q429" s="64"/>
    </row>
    <row r="430" spans="1:17">
      <c r="A430" s="48"/>
      <c r="B430" s="49"/>
      <c r="C430" s="49"/>
      <c r="D430" s="50"/>
      <c r="E430" s="49"/>
      <c r="F430" s="49"/>
      <c r="G430" s="51"/>
      <c r="H430" s="51"/>
      <c r="I430" s="65"/>
      <c r="J430" s="49"/>
      <c r="K430" s="49"/>
      <c r="L430" s="66"/>
      <c r="M430" s="66"/>
      <c r="N430" s="66"/>
      <c r="O430" s="65"/>
      <c r="P430" s="50"/>
      <c r="Q430" s="67"/>
    </row>
    <row r="431" spans="1:17">
      <c r="A431" s="48"/>
      <c r="B431" s="49"/>
      <c r="C431" s="49"/>
      <c r="D431" s="49"/>
      <c r="E431" s="49"/>
      <c r="F431" s="49"/>
      <c r="G431" s="51"/>
      <c r="H431" s="51"/>
      <c r="I431" s="65"/>
      <c r="J431" s="49"/>
      <c r="K431" s="49"/>
      <c r="L431" s="66"/>
      <c r="M431" s="66"/>
      <c r="N431" s="66"/>
      <c r="O431" s="65"/>
      <c r="P431" s="49"/>
      <c r="Q431" s="67"/>
    </row>
    <row r="432" spans="1:17">
      <c r="A432" s="58"/>
      <c r="B432" s="59"/>
      <c r="C432" s="59"/>
      <c r="D432" s="60"/>
      <c r="E432" s="59"/>
      <c r="F432" s="59"/>
      <c r="G432" s="61"/>
      <c r="H432" s="61"/>
      <c r="I432" s="62"/>
      <c r="J432" s="59"/>
      <c r="K432" s="59"/>
      <c r="L432" s="63"/>
      <c r="M432" s="63"/>
      <c r="N432" s="63"/>
      <c r="O432" s="62"/>
      <c r="P432" s="60"/>
      <c r="Q432" s="64"/>
    </row>
    <row r="433" spans="1:17">
      <c r="A433" s="58"/>
      <c r="B433" s="59"/>
      <c r="C433" s="59"/>
      <c r="D433" s="59"/>
      <c r="E433" s="59"/>
      <c r="F433" s="59"/>
      <c r="G433" s="61"/>
      <c r="H433" s="61"/>
      <c r="I433" s="62"/>
      <c r="J433" s="59"/>
      <c r="K433" s="59"/>
      <c r="L433" s="63"/>
      <c r="M433" s="63"/>
      <c r="N433" s="63"/>
      <c r="O433" s="62"/>
      <c r="P433" s="59"/>
      <c r="Q433" s="64"/>
    </row>
    <row r="434" spans="1:17">
      <c r="A434" s="48"/>
      <c r="B434" s="49"/>
      <c r="C434" s="49"/>
      <c r="D434" s="50"/>
      <c r="E434" s="49"/>
      <c r="F434" s="49"/>
      <c r="G434" s="51"/>
      <c r="H434" s="51"/>
      <c r="I434" s="65"/>
      <c r="J434" s="49"/>
      <c r="K434" s="49"/>
      <c r="L434" s="66"/>
      <c r="M434" s="66"/>
      <c r="N434" s="66"/>
      <c r="O434" s="65"/>
      <c r="P434" s="50"/>
      <c r="Q434" s="67"/>
    </row>
    <row r="435" spans="1:17">
      <c r="A435" s="48"/>
      <c r="B435" s="49"/>
      <c r="C435" s="49"/>
      <c r="D435" s="49"/>
      <c r="E435" s="49"/>
      <c r="F435" s="49"/>
      <c r="G435" s="51"/>
      <c r="H435" s="51"/>
      <c r="I435" s="65"/>
      <c r="J435" s="49"/>
      <c r="K435" s="49"/>
      <c r="L435" s="66"/>
      <c r="M435" s="66"/>
      <c r="N435" s="66"/>
      <c r="O435" s="65"/>
      <c r="P435" s="49"/>
      <c r="Q435" s="67"/>
    </row>
    <row r="436" spans="1:17">
      <c r="A436" s="58"/>
      <c r="B436" s="59"/>
      <c r="C436" s="59"/>
      <c r="D436" s="60"/>
      <c r="E436" s="59"/>
      <c r="F436" s="59"/>
      <c r="G436" s="61"/>
      <c r="H436" s="61"/>
      <c r="I436" s="62"/>
      <c r="J436" s="59"/>
      <c r="K436" s="59"/>
      <c r="L436" s="63"/>
      <c r="M436" s="63"/>
      <c r="N436" s="63"/>
      <c r="O436" s="62"/>
      <c r="P436" s="60"/>
      <c r="Q436" s="64"/>
    </row>
    <row r="437" spans="1:17">
      <c r="A437" s="58"/>
      <c r="B437" s="59"/>
      <c r="C437" s="59"/>
      <c r="D437" s="59"/>
      <c r="E437" s="59"/>
      <c r="F437" s="59"/>
      <c r="G437" s="61"/>
      <c r="H437" s="61"/>
      <c r="I437" s="62"/>
      <c r="J437" s="59"/>
      <c r="K437" s="59"/>
      <c r="L437" s="63"/>
      <c r="M437" s="63"/>
      <c r="N437" s="63"/>
      <c r="O437" s="62"/>
      <c r="P437" s="59"/>
      <c r="Q437" s="64"/>
    </row>
    <row r="438" spans="1:17">
      <c r="A438" s="48"/>
      <c r="B438" s="49"/>
      <c r="C438" s="49"/>
      <c r="D438" s="50"/>
      <c r="E438" s="49"/>
      <c r="F438" s="49"/>
      <c r="G438" s="51"/>
      <c r="H438" s="51"/>
      <c r="I438" s="65"/>
      <c r="J438" s="49"/>
      <c r="K438" s="49"/>
      <c r="L438" s="66"/>
      <c r="M438" s="66"/>
      <c r="N438" s="66"/>
      <c r="O438" s="65"/>
      <c r="P438" s="50"/>
      <c r="Q438" s="67"/>
    </row>
    <row r="439" spans="1:17">
      <c r="A439" s="48"/>
      <c r="B439" s="49"/>
      <c r="C439" s="49"/>
      <c r="D439" s="49"/>
      <c r="E439" s="49"/>
      <c r="F439" s="49"/>
      <c r="G439" s="51"/>
      <c r="H439" s="51"/>
      <c r="I439" s="65"/>
      <c r="J439" s="49"/>
      <c r="K439" s="49"/>
      <c r="L439" s="66"/>
      <c r="M439" s="66"/>
      <c r="N439" s="66"/>
      <c r="O439" s="65"/>
      <c r="P439" s="49"/>
      <c r="Q439" s="67"/>
    </row>
    <row r="440" spans="1:17">
      <c r="A440" s="58"/>
      <c r="B440" s="59"/>
      <c r="C440" s="59"/>
      <c r="D440" s="60"/>
      <c r="E440" s="59"/>
      <c r="F440" s="59"/>
      <c r="G440" s="61"/>
      <c r="H440" s="61"/>
      <c r="I440" s="62"/>
      <c r="J440" s="59"/>
      <c r="K440" s="59"/>
      <c r="L440" s="63"/>
      <c r="M440" s="63"/>
      <c r="N440" s="63"/>
      <c r="O440" s="62"/>
      <c r="P440" s="60"/>
      <c r="Q440" s="64"/>
    </row>
    <row r="441" spans="1:17">
      <c r="A441" s="58"/>
      <c r="B441" s="59"/>
      <c r="C441" s="59"/>
      <c r="D441" s="59"/>
      <c r="E441" s="59"/>
      <c r="F441" s="59"/>
      <c r="G441" s="61"/>
      <c r="H441" s="61"/>
      <c r="I441" s="62"/>
      <c r="J441" s="59"/>
      <c r="K441" s="59"/>
      <c r="L441" s="63"/>
      <c r="M441" s="63"/>
      <c r="N441" s="63"/>
      <c r="O441" s="62"/>
      <c r="P441" s="59"/>
      <c r="Q441" s="64"/>
    </row>
    <row r="442" spans="1:17">
      <c r="A442" s="48"/>
      <c r="B442" s="49"/>
      <c r="C442" s="49"/>
      <c r="D442" s="50"/>
      <c r="E442" s="49"/>
      <c r="F442" s="49"/>
      <c r="G442" s="51"/>
      <c r="H442" s="51"/>
      <c r="I442" s="65"/>
      <c r="J442" s="49"/>
      <c r="K442" s="49"/>
      <c r="L442" s="66"/>
      <c r="M442" s="66"/>
      <c r="N442" s="66"/>
      <c r="O442" s="65"/>
      <c r="P442" s="50"/>
      <c r="Q442" s="67"/>
    </row>
    <row r="443" spans="1:17">
      <c r="A443" s="48"/>
      <c r="B443" s="49"/>
      <c r="C443" s="49"/>
      <c r="D443" s="49"/>
      <c r="E443" s="49"/>
      <c r="F443" s="49"/>
      <c r="G443" s="51"/>
      <c r="H443" s="51"/>
      <c r="I443" s="65"/>
      <c r="J443" s="49"/>
      <c r="K443" s="49"/>
      <c r="L443" s="66"/>
      <c r="M443" s="66"/>
      <c r="N443" s="66"/>
      <c r="O443" s="65"/>
      <c r="P443" s="49"/>
      <c r="Q443" s="67"/>
    </row>
    <row r="444" spans="1:17">
      <c r="A444" s="58"/>
      <c r="B444" s="59"/>
      <c r="C444" s="59"/>
      <c r="D444" s="60"/>
      <c r="E444" s="59"/>
      <c r="F444" s="59"/>
      <c r="G444" s="61"/>
      <c r="H444" s="61"/>
      <c r="I444" s="62"/>
      <c r="J444" s="59"/>
      <c r="K444" s="59"/>
      <c r="L444" s="63"/>
      <c r="M444" s="63"/>
      <c r="N444" s="63"/>
      <c r="O444" s="62"/>
      <c r="P444" s="60"/>
      <c r="Q444" s="64"/>
    </row>
    <row r="445" spans="1:17">
      <c r="A445" s="58"/>
      <c r="B445" s="59"/>
      <c r="C445" s="59"/>
      <c r="D445" s="59"/>
      <c r="E445" s="59"/>
      <c r="F445" s="59"/>
      <c r="G445" s="61"/>
      <c r="H445" s="61"/>
      <c r="I445" s="62"/>
      <c r="J445" s="59"/>
      <c r="K445" s="59"/>
      <c r="L445" s="63"/>
      <c r="M445" s="63"/>
      <c r="N445" s="63"/>
      <c r="O445" s="62"/>
      <c r="P445" s="59"/>
      <c r="Q445" s="64"/>
    </row>
    <row r="446" spans="1:17">
      <c r="A446" s="48"/>
      <c r="B446" s="49"/>
      <c r="C446" s="49"/>
      <c r="D446" s="50"/>
      <c r="E446" s="49"/>
      <c r="F446" s="49"/>
      <c r="G446" s="51"/>
      <c r="H446" s="51"/>
      <c r="I446" s="65"/>
      <c r="J446" s="49"/>
      <c r="K446" s="49"/>
      <c r="L446" s="66"/>
      <c r="M446" s="66"/>
      <c r="N446" s="66"/>
      <c r="O446" s="65"/>
      <c r="P446" s="50"/>
      <c r="Q446" s="67"/>
    </row>
    <row r="447" spans="1:17">
      <c r="A447" s="48"/>
      <c r="B447" s="49"/>
      <c r="C447" s="49"/>
      <c r="D447" s="49"/>
      <c r="E447" s="49"/>
      <c r="F447" s="49"/>
      <c r="G447" s="51"/>
      <c r="H447" s="51"/>
      <c r="I447" s="65"/>
      <c r="J447" s="49"/>
      <c r="K447" s="49"/>
      <c r="L447" s="66"/>
      <c r="M447" s="66"/>
      <c r="N447" s="66"/>
      <c r="O447" s="65"/>
      <c r="P447" s="49"/>
      <c r="Q447" s="67"/>
    </row>
    <row r="448" spans="1:17">
      <c r="A448" s="58"/>
      <c r="B448" s="59"/>
      <c r="C448" s="59"/>
      <c r="D448" s="60"/>
      <c r="E448" s="59"/>
      <c r="F448" s="59"/>
      <c r="G448" s="61"/>
      <c r="H448" s="61"/>
      <c r="I448" s="62"/>
      <c r="J448" s="59"/>
      <c r="K448" s="59"/>
      <c r="L448" s="63"/>
      <c r="M448" s="63"/>
      <c r="N448" s="63"/>
      <c r="O448" s="62"/>
      <c r="P448" s="60"/>
      <c r="Q448" s="64"/>
    </row>
    <row r="449" spans="1:17">
      <c r="A449" s="58"/>
      <c r="B449" s="59"/>
      <c r="C449" s="59"/>
      <c r="D449" s="59"/>
      <c r="E449" s="59"/>
      <c r="F449" s="59"/>
      <c r="G449" s="61"/>
      <c r="H449" s="61"/>
      <c r="I449" s="62"/>
      <c r="J449" s="59"/>
      <c r="K449" s="59"/>
      <c r="L449" s="63"/>
      <c r="M449" s="63"/>
      <c r="N449" s="63"/>
      <c r="O449" s="62"/>
      <c r="P449" s="59"/>
      <c r="Q449" s="64"/>
    </row>
    <row r="450" spans="1:17">
      <c r="A450" s="48"/>
      <c r="B450" s="49"/>
      <c r="C450" s="49"/>
      <c r="D450" s="50"/>
      <c r="E450" s="49"/>
      <c r="F450" s="49"/>
      <c r="G450" s="51"/>
      <c r="H450" s="51"/>
      <c r="I450" s="65"/>
      <c r="J450" s="49"/>
      <c r="K450" s="49"/>
      <c r="L450" s="66"/>
      <c r="M450" s="66"/>
      <c r="N450" s="66"/>
      <c r="O450" s="65"/>
      <c r="P450" s="50"/>
      <c r="Q450" s="67"/>
    </row>
    <row r="451" spans="1:17">
      <c r="A451" s="48"/>
      <c r="B451" s="49"/>
      <c r="C451" s="49"/>
      <c r="D451" s="49"/>
      <c r="E451" s="49"/>
      <c r="F451" s="49"/>
      <c r="G451" s="51"/>
      <c r="H451" s="51"/>
      <c r="I451" s="65"/>
      <c r="J451" s="49"/>
      <c r="K451" s="49"/>
      <c r="L451" s="66"/>
      <c r="M451" s="66"/>
      <c r="N451" s="66"/>
      <c r="O451" s="65"/>
      <c r="P451" s="49"/>
      <c r="Q451" s="67"/>
    </row>
    <row r="452" spans="1:17">
      <c r="A452" s="58"/>
      <c r="B452" s="59"/>
      <c r="C452" s="59"/>
      <c r="D452" s="60"/>
      <c r="E452" s="59"/>
      <c r="F452" s="59"/>
      <c r="G452" s="61"/>
      <c r="H452" s="61"/>
      <c r="I452" s="62"/>
      <c r="J452" s="59"/>
      <c r="K452" s="59"/>
      <c r="L452" s="63"/>
      <c r="M452" s="63"/>
      <c r="N452" s="63"/>
      <c r="O452" s="62"/>
      <c r="P452" s="60"/>
      <c r="Q452" s="64"/>
    </row>
    <row r="453" spans="1:17">
      <c r="A453" s="58"/>
      <c r="B453" s="59"/>
      <c r="C453" s="59"/>
      <c r="D453" s="59"/>
      <c r="E453" s="59"/>
      <c r="F453" s="59"/>
      <c r="G453" s="61"/>
      <c r="H453" s="61"/>
      <c r="I453" s="62"/>
      <c r="J453" s="59"/>
      <c r="K453" s="59"/>
      <c r="L453" s="63"/>
      <c r="M453" s="63"/>
      <c r="N453" s="63"/>
      <c r="O453" s="62"/>
      <c r="P453" s="59"/>
      <c r="Q453" s="64"/>
    </row>
    <row r="454" spans="1:17">
      <c r="A454" s="48"/>
      <c r="B454" s="49"/>
      <c r="C454" s="49"/>
      <c r="D454" s="50"/>
      <c r="E454" s="49"/>
      <c r="F454" s="49"/>
      <c r="G454" s="51"/>
      <c r="H454" s="51"/>
      <c r="I454" s="65"/>
      <c r="J454" s="49"/>
      <c r="K454" s="49"/>
      <c r="L454" s="66"/>
      <c r="M454" s="66"/>
      <c r="N454" s="66"/>
      <c r="O454" s="65"/>
      <c r="P454" s="50"/>
      <c r="Q454" s="67"/>
    </row>
    <row r="455" spans="1:17">
      <c r="A455" s="48"/>
      <c r="B455" s="49"/>
      <c r="C455" s="49"/>
      <c r="D455" s="49"/>
      <c r="E455" s="49"/>
      <c r="F455" s="49"/>
      <c r="G455" s="51"/>
      <c r="H455" s="51"/>
      <c r="I455" s="65"/>
      <c r="J455" s="49"/>
      <c r="K455" s="49"/>
      <c r="L455" s="66"/>
      <c r="M455" s="66"/>
      <c r="N455" s="66"/>
      <c r="O455" s="65"/>
      <c r="P455" s="49"/>
      <c r="Q455" s="67"/>
    </row>
    <row r="456" spans="1:17">
      <c r="A456" s="58"/>
      <c r="B456" s="59"/>
      <c r="C456" s="59"/>
      <c r="D456" s="60"/>
      <c r="E456" s="59"/>
      <c r="F456" s="59"/>
      <c r="G456" s="61"/>
      <c r="H456" s="61"/>
      <c r="I456" s="62"/>
      <c r="J456" s="59"/>
      <c r="K456" s="59"/>
      <c r="L456" s="63"/>
      <c r="M456" s="63"/>
      <c r="N456" s="63"/>
      <c r="O456" s="62"/>
      <c r="P456" s="60"/>
      <c r="Q456" s="64"/>
    </row>
    <row r="457" spans="1:17">
      <c r="A457" s="58"/>
      <c r="B457" s="59"/>
      <c r="C457" s="59"/>
      <c r="D457" s="59"/>
      <c r="E457" s="59"/>
      <c r="F457" s="59"/>
      <c r="G457" s="61"/>
      <c r="H457" s="61"/>
      <c r="I457" s="62"/>
      <c r="J457" s="59"/>
      <c r="K457" s="59"/>
      <c r="L457" s="63"/>
      <c r="M457" s="63"/>
      <c r="N457" s="63"/>
      <c r="O457" s="62"/>
      <c r="P457" s="59"/>
      <c r="Q457" s="64"/>
    </row>
    <row r="458" spans="1:17">
      <c r="A458" s="48"/>
      <c r="B458" s="49"/>
      <c r="C458" s="49"/>
      <c r="D458" s="50"/>
      <c r="E458" s="49"/>
      <c r="F458" s="49"/>
      <c r="G458" s="51"/>
      <c r="H458" s="51"/>
      <c r="I458" s="65"/>
      <c r="J458" s="49"/>
      <c r="K458" s="49"/>
      <c r="L458" s="66"/>
      <c r="M458" s="66"/>
      <c r="N458" s="66"/>
      <c r="O458" s="65"/>
      <c r="P458" s="50"/>
      <c r="Q458" s="67"/>
    </row>
    <row r="459" spans="1:17">
      <c r="A459" s="48"/>
      <c r="B459" s="49"/>
      <c r="C459" s="49"/>
      <c r="D459" s="49"/>
      <c r="E459" s="49"/>
      <c r="F459" s="49"/>
      <c r="G459" s="51"/>
      <c r="H459" s="51"/>
      <c r="I459" s="65"/>
      <c r="J459" s="49"/>
      <c r="K459" s="49"/>
      <c r="L459" s="66"/>
      <c r="M459" s="66"/>
      <c r="N459" s="66"/>
      <c r="O459" s="65"/>
      <c r="P459" s="49"/>
      <c r="Q459" s="67"/>
    </row>
    <row r="460" spans="1:17">
      <c r="A460" s="58"/>
      <c r="B460" s="59"/>
      <c r="C460" s="59"/>
      <c r="D460" s="60"/>
      <c r="E460" s="59"/>
      <c r="F460" s="59"/>
      <c r="G460" s="61"/>
      <c r="H460" s="61"/>
      <c r="I460" s="62"/>
      <c r="J460" s="59"/>
      <c r="K460" s="59"/>
      <c r="L460" s="63"/>
      <c r="M460" s="63"/>
      <c r="N460" s="63"/>
      <c r="O460" s="62"/>
      <c r="P460" s="60"/>
      <c r="Q460" s="64"/>
    </row>
    <row r="461" spans="1:17">
      <c r="A461" s="58"/>
      <c r="B461" s="59"/>
      <c r="C461" s="59"/>
      <c r="D461" s="59"/>
      <c r="E461" s="59"/>
      <c r="F461" s="59"/>
      <c r="G461" s="61"/>
      <c r="H461" s="61"/>
      <c r="I461" s="62"/>
      <c r="J461" s="59"/>
      <c r="K461" s="59"/>
      <c r="L461" s="63"/>
      <c r="M461" s="63"/>
      <c r="N461" s="63"/>
      <c r="O461" s="62"/>
      <c r="P461" s="59"/>
      <c r="Q461" s="64"/>
    </row>
    <row r="462" spans="1:17">
      <c r="A462" s="48"/>
      <c r="B462" s="49"/>
      <c r="C462" s="49"/>
      <c r="D462" s="50"/>
      <c r="E462" s="49"/>
      <c r="F462" s="49"/>
      <c r="G462" s="51"/>
      <c r="H462" s="51"/>
      <c r="I462" s="65"/>
      <c r="J462" s="49"/>
      <c r="K462" s="49"/>
      <c r="L462" s="66"/>
      <c r="M462" s="66"/>
      <c r="N462" s="66"/>
      <c r="O462" s="65"/>
      <c r="P462" s="50"/>
      <c r="Q462" s="67"/>
    </row>
    <row r="463" spans="1:17">
      <c r="A463" s="48"/>
      <c r="B463" s="49"/>
      <c r="C463" s="49"/>
      <c r="D463" s="49"/>
      <c r="E463" s="49"/>
      <c r="F463" s="49"/>
      <c r="G463" s="51"/>
      <c r="H463" s="51"/>
      <c r="I463" s="65"/>
      <c r="J463" s="49"/>
      <c r="K463" s="49"/>
      <c r="L463" s="66"/>
      <c r="M463" s="66"/>
      <c r="N463" s="66"/>
      <c r="O463" s="65"/>
      <c r="P463" s="49"/>
      <c r="Q463" s="67"/>
    </row>
    <row r="464" spans="1:17">
      <c r="A464" s="58"/>
      <c r="B464" s="59"/>
      <c r="C464" s="59"/>
      <c r="D464" s="60"/>
      <c r="E464" s="59"/>
      <c r="F464" s="59"/>
      <c r="G464" s="61"/>
      <c r="H464" s="61"/>
      <c r="I464" s="62"/>
      <c r="J464" s="59"/>
      <c r="K464" s="59"/>
      <c r="L464" s="63"/>
      <c r="M464" s="63"/>
      <c r="N464" s="63"/>
      <c r="O464" s="62"/>
      <c r="P464" s="60"/>
      <c r="Q464" s="64"/>
    </row>
    <row r="465" spans="1:17">
      <c r="A465" s="58"/>
      <c r="B465" s="59"/>
      <c r="C465" s="59"/>
      <c r="D465" s="59"/>
      <c r="E465" s="59"/>
      <c r="F465" s="59"/>
      <c r="G465" s="61"/>
      <c r="H465" s="61"/>
      <c r="I465" s="62"/>
      <c r="J465" s="59"/>
      <c r="K465" s="59"/>
      <c r="L465" s="63"/>
      <c r="M465" s="63"/>
      <c r="N465" s="63"/>
      <c r="O465" s="62"/>
      <c r="P465" s="59"/>
      <c r="Q465" s="64"/>
    </row>
    <row r="466" spans="1:17">
      <c r="A466" s="48"/>
      <c r="B466" s="49"/>
      <c r="C466" s="49"/>
      <c r="D466" s="50"/>
      <c r="E466" s="49"/>
      <c r="F466" s="49"/>
      <c r="G466" s="51"/>
      <c r="H466" s="51"/>
      <c r="I466" s="65"/>
      <c r="J466" s="49"/>
      <c r="K466" s="49"/>
      <c r="L466" s="66"/>
      <c r="M466" s="66"/>
      <c r="N466" s="66"/>
      <c r="O466" s="65"/>
      <c r="P466" s="50"/>
      <c r="Q466" s="67"/>
    </row>
    <row r="467" spans="1:17">
      <c r="A467" s="48"/>
      <c r="B467" s="49"/>
      <c r="C467" s="49"/>
      <c r="D467" s="49"/>
      <c r="E467" s="49"/>
      <c r="F467" s="49"/>
      <c r="G467" s="51"/>
      <c r="H467" s="51"/>
      <c r="I467" s="65"/>
      <c r="J467" s="49"/>
      <c r="K467" s="49"/>
      <c r="L467" s="66"/>
      <c r="M467" s="66"/>
      <c r="N467" s="66"/>
      <c r="O467" s="65"/>
      <c r="P467" s="49"/>
      <c r="Q467" s="67"/>
    </row>
    <row r="468" spans="1:17">
      <c r="A468" s="58"/>
      <c r="B468" s="59"/>
      <c r="C468" s="59"/>
      <c r="D468" s="60"/>
      <c r="E468" s="59"/>
      <c r="F468" s="59"/>
      <c r="G468" s="61"/>
      <c r="H468" s="61"/>
      <c r="I468" s="62"/>
      <c r="J468" s="59"/>
      <c r="K468" s="59"/>
      <c r="L468" s="63"/>
      <c r="M468" s="63"/>
      <c r="N468" s="63"/>
      <c r="O468" s="62"/>
      <c r="P468" s="60"/>
      <c r="Q468" s="64"/>
    </row>
    <row r="469" spans="1:17">
      <c r="A469" s="58"/>
      <c r="B469" s="59"/>
      <c r="C469" s="59"/>
      <c r="D469" s="59"/>
      <c r="E469" s="59"/>
      <c r="F469" s="59"/>
      <c r="G469" s="61"/>
      <c r="H469" s="61"/>
      <c r="I469" s="62"/>
      <c r="J469" s="59"/>
      <c r="K469" s="59"/>
      <c r="L469" s="63"/>
      <c r="M469" s="63"/>
      <c r="N469" s="63"/>
      <c r="O469" s="62"/>
      <c r="P469" s="59"/>
      <c r="Q469" s="64"/>
    </row>
    <row r="470" spans="1:17">
      <c r="A470" s="48"/>
      <c r="B470" s="49"/>
      <c r="C470" s="49"/>
      <c r="D470" s="50"/>
      <c r="E470" s="49"/>
      <c r="F470" s="49"/>
      <c r="G470" s="51"/>
      <c r="H470" s="51"/>
      <c r="I470" s="65"/>
      <c r="J470" s="49"/>
      <c r="K470" s="49"/>
      <c r="L470" s="66"/>
      <c r="M470" s="66"/>
      <c r="N470" s="66"/>
      <c r="O470" s="65"/>
      <c r="P470" s="50"/>
      <c r="Q470" s="67"/>
    </row>
    <row r="471" spans="1:17">
      <c r="A471" s="48"/>
      <c r="B471" s="49"/>
      <c r="C471" s="49"/>
      <c r="D471" s="49"/>
      <c r="E471" s="49"/>
      <c r="F471" s="49"/>
      <c r="G471" s="51"/>
      <c r="H471" s="51"/>
      <c r="I471" s="65"/>
      <c r="J471" s="49"/>
      <c r="K471" s="49"/>
      <c r="L471" s="66"/>
      <c r="M471" s="66"/>
      <c r="N471" s="66"/>
      <c r="O471" s="65"/>
      <c r="P471" s="49"/>
      <c r="Q471" s="67"/>
    </row>
    <row r="472" spans="1:17">
      <c r="A472" s="58"/>
      <c r="B472" s="59"/>
      <c r="C472" s="59"/>
      <c r="D472" s="60"/>
      <c r="E472" s="59"/>
      <c r="F472" s="59"/>
      <c r="G472" s="61"/>
      <c r="H472" s="61"/>
      <c r="I472" s="62"/>
      <c r="J472" s="59"/>
      <c r="K472" s="59"/>
      <c r="L472" s="63"/>
      <c r="M472" s="63"/>
      <c r="N472" s="63"/>
      <c r="O472" s="62"/>
      <c r="P472" s="60"/>
      <c r="Q472" s="64"/>
    </row>
    <row r="473" spans="1:17">
      <c r="A473" s="58"/>
      <c r="B473" s="59"/>
      <c r="C473" s="59"/>
      <c r="D473" s="59"/>
      <c r="E473" s="59"/>
      <c r="F473" s="59"/>
      <c r="G473" s="61"/>
      <c r="H473" s="61"/>
      <c r="I473" s="62"/>
      <c r="J473" s="59"/>
      <c r="K473" s="59"/>
      <c r="L473" s="63"/>
      <c r="M473" s="63"/>
      <c r="N473" s="63"/>
      <c r="O473" s="62"/>
      <c r="P473" s="59"/>
      <c r="Q473" s="64"/>
    </row>
    <row r="474" spans="1:17">
      <c r="A474" s="48"/>
      <c r="B474" s="49"/>
      <c r="C474" s="49"/>
      <c r="D474" s="50"/>
      <c r="E474" s="49"/>
      <c r="F474" s="49"/>
      <c r="G474" s="51"/>
      <c r="H474" s="51"/>
      <c r="I474" s="65"/>
      <c r="J474" s="49"/>
      <c r="K474" s="49"/>
      <c r="L474" s="66"/>
      <c r="M474" s="66"/>
      <c r="N474" s="66"/>
      <c r="O474" s="65"/>
      <c r="P474" s="50"/>
      <c r="Q474" s="67"/>
    </row>
    <row r="475" spans="1:17">
      <c r="A475" s="48"/>
      <c r="B475" s="49"/>
      <c r="C475" s="49"/>
      <c r="D475" s="49"/>
      <c r="E475" s="49"/>
      <c r="F475" s="49"/>
      <c r="G475" s="51"/>
      <c r="H475" s="51"/>
      <c r="I475" s="65"/>
      <c r="J475" s="49"/>
      <c r="K475" s="49"/>
      <c r="L475" s="66"/>
      <c r="M475" s="66"/>
      <c r="N475" s="66"/>
      <c r="O475" s="65"/>
      <c r="P475" s="49"/>
      <c r="Q475" s="67"/>
    </row>
    <row r="476" spans="1:17">
      <c r="A476" s="58"/>
      <c r="B476" s="59"/>
      <c r="C476" s="59"/>
      <c r="D476" s="60"/>
      <c r="E476" s="59"/>
      <c r="F476" s="59"/>
      <c r="G476" s="61"/>
      <c r="H476" s="61"/>
      <c r="I476" s="62"/>
      <c r="J476" s="59"/>
      <c r="K476" s="59"/>
      <c r="L476" s="63"/>
      <c r="M476" s="63"/>
      <c r="N476" s="63"/>
      <c r="O476" s="62"/>
      <c r="P476" s="60"/>
      <c r="Q476" s="64"/>
    </row>
    <row r="477" spans="1:17">
      <c r="A477" s="58"/>
      <c r="B477" s="59"/>
      <c r="C477" s="59"/>
      <c r="D477" s="59"/>
      <c r="E477" s="59"/>
      <c r="F477" s="59"/>
      <c r="G477" s="61"/>
      <c r="H477" s="61"/>
      <c r="I477" s="62"/>
      <c r="J477" s="59"/>
      <c r="K477" s="59"/>
      <c r="L477" s="63"/>
      <c r="M477" s="63"/>
      <c r="N477" s="63"/>
      <c r="O477" s="62"/>
      <c r="P477" s="59"/>
      <c r="Q477" s="64"/>
    </row>
    <row r="478" spans="1:17">
      <c r="A478" s="48"/>
      <c r="B478" s="49"/>
      <c r="C478" s="49"/>
      <c r="D478" s="50"/>
      <c r="E478" s="49"/>
      <c r="F478" s="49"/>
      <c r="G478" s="51"/>
      <c r="H478" s="51"/>
      <c r="I478" s="65"/>
      <c r="J478" s="49"/>
      <c r="K478" s="49"/>
      <c r="L478" s="66"/>
      <c r="M478" s="66"/>
      <c r="N478" s="66"/>
      <c r="O478" s="65"/>
      <c r="P478" s="50"/>
      <c r="Q478" s="67"/>
    </row>
    <row r="479" spans="1:17">
      <c r="A479" s="48"/>
      <c r="B479" s="49"/>
      <c r="C479" s="49"/>
      <c r="D479" s="49"/>
      <c r="E479" s="49"/>
      <c r="F479" s="49"/>
      <c r="G479" s="51"/>
      <c r="H479" s="51"/>
      <c r="I479" s="65"/>
      <c r="J479" s="49"/>
      <c r="K479" s="49"/>
      <c r="L479" s="66"/>
      <c r="M479" s="66"/>
      <c r="N479" s="66"/>
      <c r="O479" s="65"/>
      <c r="P479" s="49"/>
      <c r="Q479" s="67"/>
    </row>
    <row r="480" spans="1:17">
      <c r="A480" s="58"/>
      <c r="B480" s="59"/>
      <c r="C480" s="59"/>
      <c r="D480" s="60"/>
      <c r="E480" s="59"/>
      <c r="F480" s="59"/>
      <c r="G480" s="61"/>
      <c r="H480" s="61"/>
      <c r="I480" s="62"/>
      <c r="J480" s="59"/>
      <c r="K480" s="59"/>
      <c r="L480" s="63"/>
      <c r="M480" s="63"/>
      <c r="N480" s="63"/>
      <c r="O480" s="62"/>
      <c r="P480" s="60"/>
      <c r="Q480" s="64"/>
    </row>
    <row r="481" spans="1:17">
      <c r="A481" s="58"/>
      <c r="B481" s="59"/>
      <c r="C481" s="59"/>
      <c r="D481" s="59"/>
      <c r="E481" s="59"/>
      <c r="F481" s="59"/>
      <c r="G481" s="61"/>
      <c r="H481" s="61"/>
      <c r="I481" s="62"/>
      <c r="J481" s="59"/>
      <c r="K481" s="59"/>
      <c r="L481" s="63"/>
      <c r="M481" s="63"/>
      <c r="N481" s="63"/>
      <c r="O481" s="62"/>
      <c r="P481" s="59"/>
      <c r="Q481" s="64"/>
    </row>
    <row r="482" spans="1:17">
      <c r="A482" s="48"/>
      <c r="B482" s="49"/>
      <c r="C482" s="49"/>
      <c r="D482" s="50"/>
      <c r="E482" s="49"/>
      <c r="F482" s="49"/>
      <c r="G482" s="51"/>
      <c r="H482" s="51"/>
      <c r="I482" s="65"/>
      <c r="J482" s="49"/>
      <c r="K482" s="49"/>
      <c r="L482" s="66"/>
      <c r="M482" s="66"/>
      <c r="N482" s="66"/>
      <c r="O482" s="65"/>
      <c r="P482" s="50"/>
      <c r="Q482" s="67"/>
    </row>
    <row r="483" spans="1:17">
      <c r="A483" s="48"/>
      <c r="B483" s="49"/>
      <c r="C483" s="49"/>
      <c r="D483" s="49"/>
      <c r="E483" s="49"/>
      <c r="F483" s="49"/>
      <c r="G483" s="51"/>
      <c r="H483" s="51"/>
      <c r="I483" s="65"/>
      <c r="J483" s="49"/>
      <c r="K483" s="49"/>
      <c r="L483" s="66"/>
      <c r="M483" s="66"/>
      <c r="N483" s="66"/>
      <c r="O483" s="65"/>
      <c r="P483" s="49"/>
      <c r="Q483" s="67"/>
    </row>
    <row r="484" spans="1:17">
      <c r="A484" s="58"/>
      <c r="B484" s="59"/>
      <c r="C484" s="59"/>
      <c r="D484" s="60"/>
      <c r="E484" s="59"/>
      <c r="F484" s="59"/>
      <c r="G484" s="61"/>
      <c r="H484" s="61"/>
      <c r="I484" s="62"/>
      <c r="J484" s="59"/>
      <c r="K484" s="59"/>
      <c r="L484" s="63"/>
      <c r="M484" s="63"/>
      <c r="N484" s="63"/>
      <c r="O484" s="62"/>
      <c r="P484" s="60"/>
      <c r="Q484" s="64"/>
    </row>
    <row r="485" spans="1:17">
      <c r="A485" s="58"/>
      <c r="B485" s="59"/>
      <c r="C485" s="59"/>
      <c r="D485" s="59"/>
      <c r="E485" s="59"/>
      <c r="F485" s="59"/>
      <c r="G485" s="61"/>
      <c r="H485" s="61"/>
      <c r="I485" s="62"/>
      <c r="J485" s="59"/>
      <c r="K485" s="59"/>
      <c r="L485" s="63"/>
      <c r="M485" s="63"/>
      <c r="N485" s="63"/>
      <c r="O485" s="62"/>
      <c r="P485" s="59"/>
      <c r="Q485" s="64"/>
    </row>
    <row r="486" spans="1:17">
      <c r="A486" s="48"/>
      <c r="B486" s="49"/>
      <c r="C486" s="49"/>
      <c r="D486" s="50"/>
      <c r="E486" s="49"/>
      <c r="F486" s="49"/>
      <c r="G486" s="51"/>
      <c r="H486" s="51"/>
      <c r="I486" s="65"/>
      <c r="J486" s="49"/>
      <c r="K486" s="49"/>
      <c r="L486" s="66"/>
      <c r="M486" s="66"/>
      <c r="N486" s="66"/>
      <c r="O486" s="65"/>
      <c r="P486" s="50"/>
      <c r="Q486" s="67"/>
    </row>
    <row r="487" spans="1:17">
      <c r="A487" s="48"/>
      <c r="B487" s="49"/>
      <c r="C487" s="49"/>
      <c r="D487" s="49"/>
      <c r="E487" s="49"/>
      <c r="F487" s="49"/>
      <c r="G487" s="51"/>
      <c r="H487" s="51"/>
      <c r="I487" s="65"/>
      <c r="J487" s="49"/>
      <c r="K487" s="49"/>
      <c r="L487" s="66"/>
      <c r="M487" s="66"/>
      <c r="N487" s="66"/>
      <c r="O487" s="65"/>
      <c r="P487" s="49"/>
      <c r="Q487" s="67"/>
    </row>
    <row r="488" spans="1:17">
      <c r="A488" s="58"/>
      <c r="B488" s="59"/>
      <c r="C488" s="59"/>
      <c r="D488" s="60"/>
      <c r="E488" s="59"/>
      <c r="F488" s="59"/>
      <c r="G488" s="61"/>
      <c r="H488" s="61"/>
      <c r="I488" s="62"/>
      <c r="J488" s="59"/>
      <c r="K488" s="59"/>
      <c r="L488" s="63"/>
      <c r="M488" s="63"/>
      <c r="N488" s="63"/>
      <c r="O488" s="62"/>
      <c r="P488" s="60"/>
      <c r="Q488" s="64"/>
    </row>
    <row r="489" spans="1:17">
      <c r="A489" s="58"/>
      <c r="B489" s="59"/>
      <c r="C489" s="59"/>
      <c r="D489" s="59"/>
      <c r="E489" s="59"/>
      <c r="F489" s="59"/>
      <c r="G489" s="61"/>
      <c r="H489" s="61"/>
      <c r="I489" s="62"/>
      <c r="J489" s="59"/>
      <c r="K489" s="59"/>
      <c r="L489" s="63"/>
      <c r="M489" s="63"/>
      <c r="N489" s="63"/>
      <c r="O489" s="62"/>
      <c r="P489" s="59"/>
      <c r="Q489" s="64"/>
    </row>
    <row r="490" spans="1:17">
      <c r="A490" s="48"/>
      <c r="B490" s="49"/>
      <c r="C490" s="49"/>
      <c r="D490" s="50"/>
      <c r="E490" s="49"/>
      <c r="F490" s="49"/>
      <c r="G490" s="51"/>
      <c r="H490" s="51"/>
      <c r="I490" s="65"/>
      <c r="J490" s="49"/>
      <c r="K490" s="49"/>
      <c r="L490" s="66"/>
      <c r="M490" s="66"/>
      <c r="N490" s="66"/>
      <c r="O490" s="65"/>
      <c r="P490" s="50"/>
      <c r="Q490" s="67"/>
    </row>
    <row r="491" spans="1:17">
      <c r="A491" s="48"/>
      <c r="B491" s="49"/>
      <c r="C491" s="49"/>
      <c r="D491" s="49"/>
      <c r="E491" s="49"/>
      <c r="F491" s="49"/>
      <c r="G491" s="51"/>
      <c r="H491" s="51"/>
      <c r="I491" s="65"/>
      <c r="J491" s="49"/>
      <c r="K491" s="49"/>
      <c r="L491" s="66"/>
      <c r="M491" s="66"/>
      <c r="N491" s="66"/>
      <c r="O491" s="65"/>
      <c r="P491" s="49"/>
      <c r="Q491" s="67"/>
    </row>
    <row r="492" spans="1:17">
      <c r="A492" s="58"/>
      <c r="B492" s="59"/>
      <c r="C492" s="59"/>
      <c r="D492" s="60"/>
      <c r="E492" s="59"/>
      <c r="F492" s="59"/>
      <c r="G492" s="61"/>
      <c r="H492" s="61"/>
      <c r="I492" s="62"/>
      <c r="J492" s="59"/>
      <c r="K492" s="59"/>
      <c r="L492" s="63"/>
      <c r="M492" s="63"/>
      <c r="N492" s="63"/>
      <c r="O492" s="62"/>
      <c r="P492" s="60"/>
      <c r="Q492" s="64"/>
    </row>
    <row r="493" spans="1:17">
      <c r="A493" s="58"/>
      <c r="B493" s="59"/>
      <c r="C493" s="59"/>
      <c r="D493" s="59"/>
      <c r="E493" s="59"/>
      <c r="F493" s="59"/>
      <c r="G493" s="61"/>
      <c r="H493" s="61"/>
      <c r="I493" s="62"/>
      <c r="J493" s="59"/>
      <c r="K493" s="59"/>
      <c r="L493" s="63"/>
      <c r="M493" s="63"/>
      <c r="N493" s="63"/>
      <c r="O493" s="62"/>
      <c r="P493" s="59"/>
      <c r="Q493" s="64"/>
    </row>
    <row r="494" spans="1:17">
      <c r="A494" s="48"/>
      <c r="B494" s="49"/>
      <c r="C494" s="49"/>
      <c r="D494" s="50"/>
      <c r="E494" s="49"/>
      <c r="F494" s="49"/>
      <c r="G494" s="51"/>
      <c r="H494" s="51"/>
      <c r="I494" s="65"/>
      <c r="J494" s="49"/>
      <c r="K494" s="49"/>
      <c r="L494" s="66"/>
      <c r="M494" s="66"/>
      <c r="N494" s="66"/>
      <c r="O494" s="65"/>
      <c r="P494" s="50"/>
      <c r="Q494" s="67"/>
    </row>
    <row r="495" spans="1:17">
      <c r="A495" s="48"/>
      <c r="B495" s="49"/>
      <c r="C495" s="49"/>
      <c r="D495" s="49"/>
      <c r="E495" s="49"/>
      <c r="F495" s="49"/>
      <c r="G495" s="51"/>
      <c r="H495" s="51"/>
      <c r="I495" s="65"/>
      <c r="J495" s="49"/>
      <c r="K495" s="49"/>
      <c r="L495" s="66"/>
      <c r="M495" s="66"/>
      <c r="N495" s="66"/>
      <c r="O495" s="65"/>
      <c r="P495" s="49"/>
      <c r="Q495" s="67"/>
    </row>
    <row r="496" spans="1:17">
      <c r="A496" s="58"/>
      <c r="B496" s="59"/>
      <c r="C496" s="59"/>
      <c r="D496" s="60"/>
      <c r="E496" s="59"/>
      <c r="F496" s="59"/>
      <c r="G496" s="61"/>
      <c r="H496" s="61"/>
      <c r="I496" s="62"/>
      <c r="J496" s="59"/>
      <c r="K496" s="59"/>
      <c r="L496" s="63"/>
      <c r="M496" s="63"/>
      <c r="N496" s="63"/>
      <c r="O496" s="62"/>
      <c r="P496" s="60"/>
      <c r="Q496" s="64"/>
    </row>
    <row r="497" spans="1:17">
      <c r="A497" s="58"/>
      <c r="B497" s="59"/>
      <c r="C497" s="59"/>
      <c r="D497" s="59"/>
      <c r="E497" s="59"/>
      <c r="F497" s="59"/>
      <c r="G497" s="61"/>
      <c r="H497" s="61"/>
      <c r="I497" s="62"/>
      <c r="J497" s="59"/>
      <c r="K497" s="59"/>
      <c r="L497" s="63"/>
      <c r="M497" s="63"/>
      <c r="N497" s="63"/>
      <c r="O497" s="62"/>
      <c r="P497" s="59"/>
      <c r="Q497" s="64"/>
    </row>
    <row r="498" spans="1:17">
      <c r="A498" s="48"/>
      <c r="B498" s="49"/>
      <c r="C498" s="49"/>
      <c r="D498" s="50"/>
      <c r="E498" s="49"/>
      <c r="F498" s="49"/>
      <c r="G498" s="51"/>
      <c r="H498" s="51"/>
      <c r="I498" s="65"/>
      <c r="J498" s="49"/>
      <c r="K498" s="49"/>
      <c r="L498" s="66"/>
      <c r="M498" s="66"/>
      <c r="N498" s="66"/>
      <c r="O498" s="65"/>
      <c r="P498" s="50"/>
      <c r="Q498" s="67"/>
    </row>
    <row r="499" spans="1:17">
      <c r="A499" s="48"/>
      <c r="B499" s="49"/>
      <c r="C499" s="49"/>
      <c r="D499" s="49"/>
      <c r="E499" s="49"/>
      <c r="F499" s="49"/>
      <c r="G499" s="51"/>
      <c r="H499" s="51"/>
      <c r="I499" s="65"/>
      <c r="J499" s="49"/>
      <c r="K499" s="49"/>
      <c r="L499" s="66"/>
      <c r="M499" s="66"/>
      <c r="N499" s="66"/>
      <c r="O499" s="65"/>
      <c r="P499" s="49"/>
      <c r="Q499" s="67"/>
    </row>
    <row r="500" spans="1:17">
      <c r="A500" s="58"/>
      <c r="B500" s="59"/>
      <c r="C500" s="59"/>
      <c r="D500" s="60"/>
      <c r="E500" s="59"/>
      <c r="F500" s="59"/>
      <c r="G500" s="61"/>
      <c r="H500" s="61"/>
      <c r="I500" s="62"/>
      <c r="J500" s="59"/>
      <c r="K500" s="59"/>
      <c r="L500" s="63"/>
      <c r="M500" s="63"/>
      <c r="N500" s="63"/>
      <c r="O500" s="62"/>
      <c r="P500" s="60"/>
      <c r="Q500" s="64"/>
    </row>
    <row r="501" spans="1:17">
      <c r="A501" s="58"/>
      <c r="B501" s="59"/>
      <c r="C501" s="59"/>
      <c r="D501" s="59"/>
      <c r="E501" s="59"/>
      <c r="F501" s="59"/>
      <c r="G501" s="61"/>
      <c r="H501" s="61"/>
      <c r="I501" s="62"/>
      <c r="J501" s="59"/>
      <c r="K501" s="59"/>
      <c r="L501" s="63"/>
      <c r="M501" s="63"/>
      <c r="N501" s="63"/>
      <c r="O501" s="62"/>
      <c r="P501" s="59"/>
      <c r="Q501" s="64"/>
    </row>
    <row r="502" spans="1:17">
      <c r="A502" s="48"/>
      <c r="B502" s="49"/>
      <c r="C502" s="49"/>
      <c r="D502" s="50"/>
      <c r="E502" s="49"/>
      <c r="F502" s="49"/>
      <c r="G502" s="51"/>
      <c r="H502" s="51"/>
      <c r="I502" s="65"/>
      <c r="J502" s="49"/>
      <c r="K502" s="49"/>
      <c r="L502" s="66"/>
      <c r="M502" s="66"/>
      <c r="N502" s="66"/>
      <c r="O502" s="65"/>
      <c r="P502" s="50"/>
      <c r="Q502" s="67"/>
    </row>
    <row r="503" spans="1:17">
      <c r="A503" s="48"/>
      <c r="B503" s="49"/>
      <c r="C503" s="49"/>
      <c r="D503" s="49"/>
      <c r="E503" s="49"/>
      <c r="F503" s="49"/>
      <c r="G503" s="51"/>
      <c r="H503" s="51"/>
      <c r="I503" s="65"/>
      <c r="J503" s="49"/>
      <c r="K503" s="49"/>
      <c r="L503" s="66"/>
      <c r="M503" s="66"/>
      <c r="N503" s="66"/>
      <c r="O503" s="65"/>
      <c r="P503" s="49"/>
      <c r="Q503" s="67"/>
    </row>
    <row r="504" spans="1:17">
      <c r="A504" s="58"/>
      <c r="B504" s="59"/>
      <c r="C504" s="59"/>
      <c r="D504" s="60"/>
      <c r="E504" s="59"/>
      <c r="F504" s="59"/>
      <c r="G504" s="61"/>
      <c r="H504" s="61"/>
      <c r="I504" s="62"/>
      <c r="J504" s="59"/>
      <c r="K504" s="59"/>
      <c r="L504" s="63"/>
      <c r="M504" s="63"/>
      <c r="N504" s="63"/>
      <c r="O504" s="62"/>
      <c r="P504" s="60"/>
      <c r="Q504" s="64"/>
    </row>
    <row r="505" spans="1:17">
      <c r="A505" s="58"/>
      <c r="B505" s="59"/>
      <c r="C505" s="59"/>
      <c r="D505" s="59"/>
      <c r="E505" s="59"/>
      <c r="F505" s="59"/>
      <c r="G505" s="61"/>
      <c r="H505" s="61"/>
      <c r="I505" s="62"/>
      <c r="J505" s="59"/>
      <c r="K505" s="59"/>
      <c r="L505" s="63"/>
      <c r="M505" s="63"/>
      <c r="N505" s="63"/>
      <c r="O505" s="62"/>
      <c r="P505" s="59"/>
      <c r="Q505" s="64"/>
    </row>
    <row r="506" spans="1:17">
      <c r="A506" s="48"/>
      <c r="B506" s="49"/>
      <c r="C506" s="49"/>
      <c r="D506" s="50"/>
      <c r="E506" s="49"/>
      <c r="F506" s="49"/>
      <c r="G506" s="51"/>
      <c r="H506" s="51"/>
      <c r="I506" s="65"/>
      <c r="J506" s="49"/>
      <c r="K506" s="49"/>
      <c r="L506" s="66"/>
      <c r="M506" s="66"/>
      <c r="N506" s="66"/>
      <c r="O506" s="65"/>
      <c r="P506" s="50"/>
      <c r="Q506" s="67"/>
    </row>
    <row r="507" spans="1:17">
      <c r="A507" s="48"/>
      <c r="B507" s="49"/>
      <c r="C507" s="49"/>
      <c r="D507" s="49"/>
      <c r="E507" s="49"/>
      <c r="F507" s="49"/>
      <c r="G507" s="51"/>
      <c r="H507" s="51"/>
      <c r="I507" s="65"/>
      <c r="J507" s="49"/>
      <c r="K507" s="49"/>
      <c r="L507" s="66"/>
      <c r="M507" s="66"/>
      <c r="N507" s="66"/>
      <c r="O507" s="65"/>
      <c r="P507" s="49"/>
      <c r="Q507" s="67"/>
    </row>
    <row r="508" spans="1:17">
      <c r="A508" s="58"/>
      <c r="B508" s="59"/>
      <c r="C508" s="59"/>
      <c r="D508" s="60"/>
      <c r="E508" s="59"/>
      <c r="F508" s="59"/>
      <c r="G508" s="61"/>
      <c r="H508" s="61"/>
      <c r="I508" s="62"/>
      <c r="J508" s="59"/>
      <c r="K508" s="59"/>
      <c r="L508" s="63"/>
      <c r="M508" s="63"/>
      <c r="N508" s="63"/>
      <c r="O508" s="62"/>
      <c r="P508" s="60"/>
      <c r="Q508" s="64"/>
    </row>
    <row r="509" spans="1:17">
      <c r="A509" s="58"/>
      <c r="B509" s="59"/>
      <c r="C509" s="59"/>
      <c r="D509" s="59"/>
      <c r="E509" s="59"/>
      <c r="F509" s="59"/>
      <c r="G509" s="61"/>
      <c r="H509" s="61"/>
      <c r="I509" s="62"/>
      <c r="J509" s="59"/>
      <c r="K509" s="59"/>
      <c r="L509" s="63"/>
      <c r="M509" s="63"/>
      <c r="N509" s="63"/>
      <c r="O509" s="62"/>
      <c r="P509" s="59"/>
      <c r="Q509" s="64"/>
    </row>
    <row r="510" spans="1:17">
      <c r="A510" s="48"/>
      <c r="B510" s="49"/>
      <c r="C510" s="49"/>
      <c r="D510" s="50"/>
      <c r="E510" s="49"/>
      <c r="F510" s="49"/>
      <c r="G510" s="51"/>
      <c r="H510" s="51"/>
      <c r="I510" s="65"/>
      <c r="J510" s="49"/>
      <c r="K510" s="49"/>
      <c r="L510" s="66"/>
      <c r="M510" s="66"/>
      <c r="N510" s="66"/>
      <c r="O510" s="65"/>
      <c r="P510" s="50"/>
      <c r="Q510" s="67"/>
    </row>
    <row r="511" spans="1:17">
      <c r="A511" s="48"/>
      <c r="B511" s="49"/>
      <c r="C511" s="49"/>
      <c r="D511" s="49"/>
      <c r="E511" s="49"/>
      <c r="F511" s="49"/>
      <c r="G511" s="51"/>
      <c r="H511" s="51"/>
      <c r="I511" s="65"/>
      <c r="J511" s="49"/>
      <c r="K511" s="49"/>
      <c r="L511" s="66"/>
      <c r="M511" s="66"/>
      <c r="N511" s="66"/>
      <c r="O511" s="65"/>
      <c r="P511" s="49"/>
      <c r="Q511" s="67"/>
    </row>
    <row r="512" spans="1:17">
      <c r="A512" s="58"/>
      <c r="B512" s="59"/>
      <c r="C512" s="59"/>
      <c r="D512" s="60"/>
      <c r="E512" s="59"/>
      <c r="F512" s="59"/>
      <c r="G512" s="61"/>
      <c r="H512" s="61"/>
      <c r="I512" s="62"/>
      <c r="J512" s="59"/>
      <c r="K512" s="59"/>
      <c r="L512" s="63"/>
      <c r="M512" s="63"/>
      <c r="N512" s="63"/>
      <c r="O512" s="62"/>
      <c r="P512" s="60"/>
      <c r="Q512" s="64"/>
    </row>
    <row r="513" spans="1:17">
      <c r="A513" s="58"/>
      <c r="B513" s="59"/>
      <c r="C513" s="59"/>
      <c r="D513" s="59"/>
      <c r="E513" s="59"/>
      <c r="F513" s="59"/>
      <c r="G513" s="61"/>
      <c r="H513" s="61"/>
      <c r="I513" s="62"/>
      <c r="J513" s="59"/>
      <c r="K513" s="59"/>
      <c r="L513" s="63"/>
      <c r="M513" s="63"/>
      <c r="N513" s="63"/>
      <c r="O513" s="62"/>
      <c r="P513" s="59"/>
      <c r="Q513" s="64"/>
    </row>
    <row r="514" spans="1:17">
      <c r="A514" s="48"/>
      <c r="B514" s="49"/>
      <c r="C514" s="49"/>
      <c r="D514" s="50"/>
      <c r="E514" s="49"/>
      <c r="F514" s="49"/>
      <c r="G514" s="51"/>
      <c r="H514" s="51"/>
      <c r="I514" s="65"/>
      <c r="J514" s="49"/>
      <c r="K514" s="49"/>
      <c r="L514" s="66"/>
      <c r="M514" s="66"/>
      <c r="N514" s="66"/>
      <c r="O514" s="65"/>
      <c r="P514" s="50"/>
      <c r="Q514" s="67"/>
    </row>
    <row r="515" spans="1:17">
      <c r="A515" s="48"/>
      <c r="B515" s="49"/>
      <c r="C515" s="49"/>
      <c r="D515" s="49"/>
      <c r="E515" s="49"/>
      <c r="F515" s="49"/>
      <c r="G515" s="51"/>
      <c r="H515" s="51"/>
      <c r="I515" s="65"/>
      <c r="J515" s="49"/>
      <c r="K515" s="49"/>
      <c r="L515" s="66"/>
      <c r="M515" s="66"/>
      <c r="N515" s="66"/>
      <c r="O515" s="65"/>
      <c r="P515" s="49"/>
      <c r="Q515" s="67"/>
    </row>
    <row r="516" spans="1:17">
      <c r="A516" s="58"/>
      <c r="B516" s="59"/>
      <c r="C516" s="59"/>
      <c r="D516" s="60"/>
      <c r="E516" s="59"/>
      <c r="F516" s="59"/>
      <c r="G516" s="61"/>
      <c r="H516" s="61"/>
      <c r="I516" s="62"/>
      <c r="J516" s="59"/>
      <c r="K516" s="59"/>
      <c r="L516" s="63"/>
      <c r="M516" s="63"/>
      <c r="N516" s="63"/>
      <c r="O516" s="62"/>
      <c r="P516" s="60"/>
      <c r="Q516" s="64"/>
    </row>
    <row r="517" spans="1:17">
      <c r="A517" s="58"/>
      <c r="B517" s="59"/>
      <c r="C517" s="59"/>
      <c r="D517" s="59"/>
      <c r="E517" s="59"/>
      <c r="F517" s="59"/>
      <c r="G517" s="61"/>
      <c r="H517" s="61"/>
      <c r="I517" s="62"/>
      <c r="J517" s="59"/>
      <c r="K517" s="59"/>
      <c r="L517" s="63"/>
      <c r="M517" s="63"/>
      <c r="N517" s="63"/>
      <c r="O517" s="62"/>
      <c r="P517" s="59"/>
      <c r="Q517" s="64"/>
    </row>
    <row r="518" spans="1:17">
      <c r="A518" s="48"/>
      <c r="B518" s="49"/>
      <c r="C518" s="49"/>
      <c r="D518" s="50"/>
      <c r="E518" s="49"/>
      <c r="F518" s="49"/>
      <c r="G518" s="51"/>
      <c r="H518" s="51"/>
      <c r="I518" s="65"/>
      <c r="J518" s="49"/>
      <c r="K518" s="49"/>
      <c r="L518" s="66"/>
      <c r="M518" s="66"/>
      <c r="N518" s="66"/>
      <c r="O518" s="65"/>
      <c r="P518" s="50"/>
      <c r="Q518" s="67"/>
    </row>
    <row r="519" spans="1:17">
      <c r="A519" s="48"/>
      <c r="B519" s="49"/>
      <c r="C519" s="49"/>
      <c r="D519" s="49"/>
      <c r="E519" s="49"/>
      <c r="F519" s="49"/>
      <c r="G519" s="51"/>
      <c r="H519" s="51"/>
      <c r="I519" s="65"/>
      <c r="J519" s="49"/>
      <c r="K519" s="49"/>
      <c r="L519" s="66"/>
      <c r="M519" s="66"/>
      <c r="N519" s="66"/>
      <c r="O519" s="65"/>
      <c r="P519" s="49"/>
      <c r="Q519" s="67"/>
    </row>
    <row r="520" spans="1:17">
      <c r="A520" s="58"/>
      <c r="B520" s="59"/>
      <c r="C520" s="59"/>
      <c r="D520" s="60"/>
      <c r="E520" s="59"/>
      <c r="F520" s="59"/>
      <c r="G520" s="61"/>
      <c r="H520" s="61"/>
      <c r="I520" s="62"/>
      <c r="J520" s="59"/>
      <c r="K520" s="59"/>
      <c r="L520" s="63"/>
      <c r="M520" s="63"/>
      <c r="N520" s="63"/>
      <c r="O520" s="62"/>
      <c r="P520" s="60"/>
      <c r="Q520" s="64"/>
    </row>
    <row r="521" spans="1:17">
      <c r="A521" s="58"/>
      <c r="B521" s="59"/>
      <c r="C521" s="59"/>
      <c r="D521" s="59"/>
      <c r="E521" s="59"/>
      <c r="F521" s="59"/>
      <c r="G521" s="61"/>
      <c r="H521" s="61"/>
      <c r="I521" s="62"/>
      <c r="J521" s="59"/>
      <c r="K521" s="59"/>
      <c r="L521" s="63"/>
      <c r="M521" s="63"/>
      <c r="N521" s="63"/>
      <c r="O521" s="62"/>
      <c r="P521" s="59"/>
      <c r="Q521" s="64"/>
    </row>
    <row r="522" spans="1:17">
      <c r="A522" s="48"/>
      <c r="B522" s="49"/>
      <c r="C522" s="49"/>
      <c r="D522" s="50"/>
      <c r="E522" s="49"/>
      <c r="F522" s="49"/>
      <c r="G522" s="51"/>
      <c r="H522" s="51"/>
      <c r="I522" s="65"/>
      <c r="J522" s="49"/>
      <c r="K522" s="49"/>
      <c r="L522" s="66"/>
      <c r="M522" s="66"/>
      <c r="N522" s="66"/>
      <c r="O522" s="65"/>
      <c r="P522" s="50"/>
      <c r="Q522" s="67"/>
    </row>
    <row r="523" spans="1:17">
      <c r="A523" s="48"/>
      <c r="B523" s="49"/>
      <c r="C523" s="49"/>
      <c r="D523" s="49"/>
      <c r="E523" s="49"/>
      <c r="F523" s="49"/>
      <c r="G523" s="51"/>
      <c r="H523" s="51"/>
      <c r="I523" s="65"/>
      <c r="J523" s="49"/>
      <c r="K523" s="49"/>
      <c r="L523" s="66"/>
      <c r="M523" s="66"/>
      <c r="N523" s="66"/>
      <c r="O523" s="65"/>
      <c r="P523" s="49"/>
      <c r="Q523" s="67"/>
    </row>
    <row r="524" spans="1:17">
      <c r="A524" s="58"/>
      <c r="B524" s="59"/>
      <c r="C524" s="59"/>
      <c r="D524" s="60"/>
      <c r="E524" s="59"/>
      <c r="F524" s="59"/>
      <c r="G524" s="61"/>
      <c r="H524" s="61"/>
      <c r="I524" s="62"/>
      <c r="J524" s="59"/>
      <c r="K524" s="59"/>
      <c r="L524" s="63"/>
      <c r="M524" s="63"/>
      <c r="N524" s="63"/>
      <c r="O524" s="62"/>
      <c r="P524" s="60"/>
      <c r="Q524" s="64"/>
    </row>
    <row r="525" spans="1:17">
      <c r="A525" s="58"/>
      <c r="B525" s="59"/>
      <c r="C525" s="59"/>
      <c r="D525" s="59"/>
      <c r="E525" s="59"/>
      <c r="F525" s="59"/>
      <c r="G525" s="61"/>
      <c r="H525" s="61"/>
      <c r="I525" s="62"/>
      <c r="J525" s="59"/>
      <c r="K525" s="59"/>
      <c r="L525" s="63"/>
      <c r="M525" s="63"/>
      <c r="N525" s="63"/>
      <c r="O525" s="62"/>
      <c r="P525" s="59"/>
      <c r="Q525" s="64"/>
    </row>
    <row r="526" spans="1:17">
      <c r="A526" s="48"/>
      <c r="B526" s="49"/>
      <c r="C526" s="49"/>
      <c r="D526" s="50"/>
      <c r="E526" s="49"/>
      <c r="F526" s="49"/>
      <c r="G526" s="51"/>
      <c r="H526" s="51"/>
      <c r="I526" s="65"/>
      <c r="J526" s="49"/>
      <c r="K526" s="49"/>
      <c r="L526" s="66"/>
      <c r="M526" s="66"/>
      <c r="N526" s="66"/>
      <c r="O526" s="65"/>
      <c r="P526" s="50"/>
      <c r="Q526" s="67"/>
    </row>
    <row r="527" spans="1:17">
      <c r="A527" s="48"/>
      <c r="B527" s="49"/>
      <c r="C527" s="49"/>
      <c r="D527" s="49"/>
      <c r="E527" s="49"/>
      <c r="F527" s="49"/>
      <c r="G527" s="51"/>
      <c r="H527" s="51"/>
      <c r="I527" s="65"/>
      <c r="J527" s="49"/>
      <c r="K527" s="49"/>
      <c r="L527" s="66"/>
      <c r="M527" s="66"/>
      <c r="N527" s="66"/>
      <c r="O527" s="65"/>
      <c r="P527" s="49"/>
      <c r="Q527" s="67"/>
    </row>
    <row r="528" spans="1:17">
      <c r="A528" s="58"/>
      <c r="B528" s="59"/>
      <c r="C528" s="59"/>
      <c r="D528" s="60"/>
      <c r="E528" s="59"/>
      <c r="F528" s="59"/>
      <c r="G528" s="61"/>
      <c r="H528" s="61"/>
      <c r="I528" s="62"/>
      <c r="J528" s="59"/>
      <c r="K528" s="59"/>
      <c r="L528" s="63"/>
      <c r="M528" s="63"/>
      <c r="N528" s="63"/>
      <c r="O528" s="62"/>
      <c r="P528" s="60"/>
      <c r="Q528" s="64"/>
    </row>
    <row r="529" spans="1:17">
      <c r="A529" s="58"/>
      <c r="B529" s="59"/>
      <c r="C529" s="59"/>
      <c r="D529" s="59"/>
      <c r="E529" s="59"/>
      <c r="F529" s="59"/>
      <c r="G529" s="61"/>
      <c r="H529" s="61"/>
      <c r="I529" s="62"/>
      <c r="J529" s="59"/>
      <c r="K529" s="59"/>
      <c r="L529" s="63"/>
      <c r="M529" s="63"/>
      <c r="N529" s="63"/>
      <c r="O529" s="62"/>
      <c r="P529" s="59"/>
      <c r="Q529" s="64"/>
    </row>
    <row r="530" spans="1:17">
      <c r="A530" s="48"/>
      <c r="B530" s="49"/>
      <c r="C530" s="49"/>
      <c r="D530" s="50"/>
      <c r="E530" s="49"/>
      <c r="F530" s="49"/>
      <c r="G530" s="51"/>
      <c r="H530" s="51"/>
      <c r="I530" s="65"/>
      <c r="J530" s="49"/>
      <c r="K530" s="49"/>
      <c r="L530" s="66"/>
      <c r="M530" s="66"/>
      <c r="N530" s="66"/>
      <c r="O530" s="65"/>
      <c r="P530" s="50"/>
      <c r="Q530" s="67"/>
    </row>
    <row r="531" spans="1:17">
      <c r="A531" s="48"/>
      <c r="B531" s="49"/>
      <c r="C531" s="49"/>
      <c r="D531" s="49"/>
      <c r="E531" s="49"/>
      <c r="F531" s="49"/>
      <c r="G531" s="51"/>
      <c r="H531" s="51"/>
      <c r="I531" s="65"/>
      <c r="J531" s="49"/>
      <c r="K531" s="49"/>
      <c r="L531" s="66"/>
      <c r="M531" s="66"/>
      <c r="N531" s="66"/>
      <c r="O531" s="65"/>
      <c r="P531" s="49"/>
      <c r="Q531" s="67"/>
    </row>
    <row r="532" spans="1:17">
      <c r="A532" s="58"/>
      <c r="B532" s="59"/>
      <c r="C532" s="59"/>
      <c r="D532" s="60"/>
      <c r="E532" s="59"/>
      <c r="F532" s="59"/>
      <c r="G532" s="61"/>
      <c r="H532" s="61"/>
      <c r="I532" s="62"/>
      <c r="J532" s="59"/>
      <c r="K532" s="59"/>
      <c r="L532" s="63"/>
      <c r="M532" s="63"/>
      <c r="N532" s="63"/>
      <c r="O532" s="62"/>
      <c r="P532" s="60"/>
      <c r="Q532" s="64"/>
    </row>
    <row r="533" spans="1:17">
      <c r="A533" s="58"/>
      <c r="B533" s="59"/>
      <c r="C533" s="59"/>
      <c r="D533" s="59"/>
      <c r="E533" s="59"/>
      <c r="F533" s="59"/>
      <c r="G533" s="61"/>
      <c r="H533" s="61"/>
      <c r="I533" s="62"/>
      <c r="J533" s="59"/>
      <c r="K533" s="59"/>
      <c r="L533" s="63"/>
      <c r="M533" s="63"/>
      <c r="N533" s="63"/>
      <c r="O533" s="62"/>
      <c r="P533" s="59"/>
      <c r="Q533" s="64"/>
    </row>
    <row r="534" spans="1:17">
      <c r="A534" s="48"/>
      <c r="B534" s="49"/>
      <c r="C534" s="49"/>
      <c r="D534" s="50"/>
      <c r="E534" s="49"/>
      <c r="F534" s="49"/>
      <c r="G534" s="51"/>
      <c r="H534" s="51"/>
      <c r="I534" s="65"/>
      <c r="J534" s="49"/>
      <c r="K534" s="49"/>
      <c r="L534" s="66"/>
      <c r="M534" s="66"/>
      <c r="N534" s="66"/>
      <c r="O534" s="65"/>
      <c r="P534" s="50"/>
      <c r="Q534" s="67"/>
    </row>
    <row r="535" spans="1:17">
      <c r="A535" s="48"/>
      <c r="B535" s="49"/>
      <c r="C535" s="49"/>
      <c r="D535" s="49"/>
      <c r="E535" s="49"/>
      <c r="F535" s="49"/>
      <c r="G535" s="51"/>
      <c r="H535" s="51"/>
      <c r="I535" s="65"/>
      <c r="J535" s="49"/>
      <c r="K535" s="49"/>
      <c r="L535" s="66"/>
      <c r="M535" s="66"/>
      <c r="N535" s="66"/>
      <c r="O535" s="65"/>
      <c r="P535" s="49"/>
      <c r="Q535" s="67"/>
    </row>
    <row r="536" spans="1:17">
      <c r="A536" s="58"/>
      <c r="B536" s="59"/>
      <c r="C536" s="59"/>
      <c r="D536" s="60"/>
      <c r="E536" s="59"/>
      <c r="F536" s="59"/>
      <c r="G536" s="61"/>
      <c r="H536" s="61"/>
      <c r="I536" s="62"/>
      <c r="J536" s="59"/>
      <c r="K536" s="59"/>
      <c r="L536" s="63"/>
      <c r="M536" s="63"/>
      <c r="N536" s="63"/>
      <c r="O536" s="62"/>
      <c r="P536" s="60"/>
      <c r="Q536" s="64"/>
    </row>
    <row r="537" spans="1:17">
      <c r="A537" s="58"/>
      <c r="B537" s="59"/>
      <c r="C537" s="59"/>
      <c r="D537" s="59"/>
      <c r="E537" s="59"/>
      <c r="F537" s="59"/>
      <c r="G537" s="61"/>
      <c r="H537" s="61"/>
      <c r="I537" s="62"/>
      <c r="J537" s="59"/>
      <c r="K537" s="59"/>
      <c r="L537" s="63"/>
      <c r="M537" s="63"/>
      <c r="N537" s="63"/>
      <c r="O537" s="62"/>
      <c r="P537" s="59"/>
      <c r="Q537" s="64"/>
    </row>
    <row r="538" spans="1:17">
      <c r="A538" s="48"/>
      <c r="B538" s="49"/>
      <c r="C538" s="49"/>
      <c r="D538" s="50"/>
      <c r="E538" s="49"/>
      <c r="F538" s="49"/>
      <c r="G538" s="51"/>
      <c r="H538" s="51"/>
      <c r="I538" s="65"/>
      <c r="J538" s="49"/>
      <c r="K538" s="49"/>
      <c r="L538" s="66"/>
      <c r="M538" s="66"/>
      <c r="N538" s="66"/>
      <c r="O538" s="65"/>
      <c r="P538" s="50"/>
      <c r="Q538" s="67"/>
    </row>
    <row r="539" spans="1:17">
      <c r="A539" s="48"/>
      <c r="B539" s="49"/>
      <c r="C539" s="49"/>
      <c r="D539" s="49"/>
      <c r="E539" s="49"/>
      <c r="F539" s="49"/>
      <c r="G539" s="51"/>
      <c r="H539" s="51"/>
      <c r="I539" s="65"/>
      <c r="J539" s="49"/>
      <c r="K539" s="49"/>
      <c r="L539" s="66"/>
      <c r="M539" s="66"/>
      <c r="N539" s="66"/>
      <c r="O539" s="65"/>
      <c r="P539" s="49"/>
      <c r="Q539" s="67"/>
    </row>
    <row r="540" spans="1:17">
      <c r="A540" s="58"/>
      <c r="B540" s="59"/>
      <c r="C540" s="59"/>
      <c r="D540" s="60"/>
      <c r="E540" s="59"/>
      <c r="F540" s="59"/>
      <c r="G540" s="61"/>
      <c r="H540" s="61"/>
      <c r="I540" s="62"/>
      <c r="J540" s="59"/>
      <c r="K540" s="59"/>
      <c r="L540" s="63"/>
      <c r="M540" s="63"/>
      <c r="N540" s="63"/>
      <c r="O540" s="62"/>
      <c r="P540" s="60"/>
      <c r="Q540" s="64"/>
    </row>
    <row r="541" spans="1:17">
      <c r="A541" s="58"/>
      <c r="B541" s="59"/>
      <c r="C541" s="59"/>
      <c r="D541" s="59"/>
      <c r="E541" s="59"/>
      <c r="F541" s="59"/>
      <c r="G541" s="61"/>
      <c r="H541" s="61"/>
      <c r="I541" s="62"/>
      <c r="J541" s="59"/>
      <c r="K541" s="59"/>
      <c r="L541" s="63"/>
      <c r="M541" s="63"/>
      <c r="N541" s="63"/>
      <c r="O541" s="62"/>
      <c r="P541" s="59"/>
      <c r="Q541" s="64"/>
    </row>
    <row r="542" spans="1:17">
      <c r="A542" s="48"/>
      <c r="B542" s="49"/>
      <c r="C542" s="49"/>
      <c r="D542" s="50"/>
      <c r="E542" s="49"/>
      <c r="F542" s="49"/>
      <c r="G542" s="51"/>
      <c r="H542" s="51"/>
      <c r="I542" s="65"/>
      <c r="J542" s="49"/>
      <c r="K542" s="49"/>
      <c r="L542" s="66"/>
      <c r="M542" s="66"/>
      <c r="N542" s="66"/>
      <c r="O542" s="65"/>
      <c r="P542" s="50"/>
      <c r="Q542" s="67"/>
    </row>
    <row r="543" spans="1:17">
      <c r="A543" s="48"/>
      <c r="B543" s="49"/>
      <c r="C543" s="49"/>
      <c r="D543" s="49"/>
      <c r="E543" s="49"/>
      <c r="F543" s="49"/>
      <c r="G543" s="51"/>
      <c r="H543" s="51"/>
      <c r="I543" s="65"/>
      <c r="J543" s="49"/>
      <c r="K543" s="49"/>
      <c r="L543" s="66"/>
      <c r="M543" s="66"/>
      <c r="N543" s="66"/>
      <c r="O543" s="65"/>
      <c r="P543" s="49"/>
      <c r="Q543" s="67"/>
    </row>
    <row r="544" spans="1:17">
      <c r="A544" s="58"/>
      <c r="B544" s="59"/>
      <c r="C544" s="59"/>
      <c r="D544" s="60"/>
      <c r="E544" s="59"/>
      <c r="F544" s="59"/>
      <c r="G544" s="61"/>
      <c r="H544" s="61"/>
      <c r="I544" s="62"/>
      <c r="J544" s="59"/>
      <c r="K544" s="59"/>
      <c r="L544" s="63"/>
      <c r="M544" s="63"/>
      <c r="N544" s="63"/>
      <c r="O544" s="62"/>
      <c r="P544" s="60"/>
      <c r="Q544" s="64"/>
    </row>
    <row r="545" spans="1:17">
      <c r="A545" s="58"/>
      <c r="B545" s="59"/>
      <c r="C545" s="59"/>
      <c r="D545" s="59"/>
      <c r="E545" s="59"/>
      <c r="F545" s="59"/>
      <c r="G545" s="61"/>
      <c r="H545" s="61"/>
      <c r="I545" s="62"/>
      <c r="J545" s="59"/>
      <c r="K545" s="59"/>
      <c r="L545" s="63"/>
      <c r="M545" s="63"/>
      <c r="N545" s="63"/>
      <c r="O545" s="62"/>
      <c r="P545" s="59"/>
      <c r="Q545" s="64"/>
    </row>
    <row r="546" spans="1:17">
      <c r="A546" s="48"/>
      <c r="B546" s="49"/>
      <c r="C546" s="49"/>
      <c r="D546" s="50"/>
      <c r="E546" s="49"/>
      <c r="F546" s="49"/>
      <c r="G546" s="51"/>
      <c r="H546" s="51"/>
      <c r="I546" s="65"/>
      <c r="J546" s="49"/>
      <c r="K546" s="49"/>
      <c r="L546" s="66"/>
      <c r="M546" s="66"/>
      <c r="N546" s="66"/>
      <c r="O546" s="65"/>
      <c r="P546" s="50"/>
      <c r="Q546" s="67"/>
    </row>
    <row r="547" spans="1:17">
      <c r="A547" s="48"/>
      <c r="B547" s="49"/>
      <c r="C547" s="49"/>
      <c r="D547" s="49"/>
      <c r="E547" s="49"/>
      <c r="F547" s="49"/>
      <c r="G547" s="51"/>
      <c r="H547" s="51"/>
      <c r="I547" s="65"/>
      <c r="J547" s="49"/>
      <c r="K547" s="49"/>
      <c r="L547" s="66"/>
      <c r="M547" s="66"/>
      <c r="N547" s="66"/>
      <c r="O547" s="65"/>
      <c r="P547" s="49"/>
      <c r="Q547" s="67"/>
    </row>
    <row r="548" spans="1:17">
      <c r="A548" s="58"/>
      <c r="B548" s="59"/>
      <c r="C548" s="59"/>
      <c r="D548" s="60"/>
      <c r="E548" s="59"/>
      <c r="F548" s="59"/>
      <c r="G548" s="61"/>
      <c r="H548" s="61"/>
      <c r="I548" s="62"/>
      <c r="J548" s="59"/>
      <c r="K548" s="59"/>
      <c r="L548" s="63"/>
      <c r="M548" s="63"/>
      <c r="N548" s="63"/>
      <c r="O548" s="62"/>
      <c r="P548" s="60"/>
      <c r="Q548" s="64"/>
    </row>
    <row r="549" spans="1:17">
      <c r="A549" s="58"/>
      <c r="B549" s="59"/>
      <c r="C549" s="59"/>
      <c r="D549" s="59"/>
      <c r="E549" s="59"/>
      <c r="F549" s="59"/>
      <c r="G549" s="61"/>
      <c r="H549" s="61"/>
      <c r="I549" s="62"/>
      <c r="J549" s="59"/>
      <c r="K549" s="59"/>
      <c r="L549" s="63"/>
      <c r="M549" s="63"/>
      <c r="N549" s="63"/>
      <c r="O549" s="62"/>
      <c r="P549" s="59"/>
      <c r="Q549" s="64"/>
    </row>
    <row r="550" spans="1:17">
      <c r="A550" s="48"/>
      <c r="B550" s="49"/>
      <c r="C550" s="49"/>
      <c r="D550" s="50"/>
      <c r="E550" s="49"/>
      <c r="F550" s="49"/>
      <c r="G550" s="51"/>
      <c r="H550" s="51"/>
      <c r="I550" s="65"/>
      <c r="J550" s="49"/>
      <c r="K550" s="49"/>
      <c r="L550" s="66"/>
      <c r="M550" s="66"/>
      <c r="N550" s="66"/>
      <c r="O550" s="65"/>
      <c r="P550" s="50"/>
      <c r="Q550" s="67"/>
    </row>
    <row r="551" spans="1:17">
      <c r="A551" s="48"/>
      <c r="B551" s="49"/>
      <c r="C551" s="49"/>
      <c r="D551" s="49"/>
      <c r="E551" s="49"/>
      <c r="F551" s="49"/>
      <c r="G551" s="51"/>
      <c r="H551" s="51"/>
      <c r="I551" s="65"/>
      <c r="J551" s="49"/>
      <c r="K551" s="49"/>
      <c r="L551" s="66"/>
      <c r="M551" s="66"/>
      <c r="N551" s="66"/>
      <c r="O551" s="65"/>
      <c r="P551" s="49"/>
      <c r="Q551" s="67"/>
    </row>
    <row r="552" spans="1:17">
      <c r="A552" s="58"/>
      <c r="B552" s="59"/>
      <c r="C552" s="59"/>
      <c r="D552" s="60"/>
      <c r="E552" s="59"/>
      <c r="F552" s="59"/>
      <c r="G552" s="61"/>
      <c r="H552" s="61"/>
      <c r="I552" s="62"/>
      <c r="J552" s="59"/>
      <c r="K552" s="59"/>
      <c r="L552" s="63"/>
      <c r="M552" s="63"/>
      <c r="N552" s="63"/>
      <c r="O552" s="62"/>
      <c r="P552" s="60"/>
      <c r="Q552" s="64"/>
    </row>
    <row r="553" spans="1:17">
      <c r="A553" s="58"/>
      <c r="B553" s="59"/>
      <c r="C553" s="59"/>
      <c r="D553" s="59"/>
      <c r="E553" s="59"/>
      <c r="F553" s="59"/>
      <c r="G553" s="61"/>
      <c r="H553" s="61"/>
      <c r="I553" s="62"/>
      <c r="J553" s="59"/>
      <c r="K553" s="59"/>
      <c r="L553" s="63"/>
      <c r="M553" s="63"/>
      <c r="N553" s="63"/>
      <c r="O553" s="62"/>
      <c r="P553" s="59"/>
      <c r="Q553" s="64"/>
    </row>
    <row r="554" spans="1:17">
      <c r="A554" s="48"/>
      <c r="B554" s="49"/>
      <c r="C554" s="49"/>
      <c r="D554" s="50"/>
      <c r="E554" s="49"/>
      <c r="F554" s="49"/>
      <c r="G554" s="51"/>
      <c r="H554" s="51"/>
      <c r="I554" s="65"/>
      <c r="J554" s="49"/>
      <c r="K554" s="49"/>
      <c r="L554" s="66"/>
      <c r="M554" s="66"/>
      <c r="N554" s="66"/>
      <c r="O554" s="65"/>
      <c r="P554" s="50"/>
      <c r="Q554" s="67"/>
    </row>
    <row r="555" spans="1:17">
      <c r="A555" s="48"/>
      <c r="B555" s="49"/>
      <c r="C555" s="49"/>
      <c r="D555" s="49"/>
      <c r="E555" s="49"/>
      <c r="F555" s="49"/>
      <c r="G555" s="51"/>
      <c r="H555" s="51"/>
      <c r="I555" s="65"/>
      <c r="J555" s="49"/>
      <c r="K555" s="49"/>
      <c r="L555" s="66"/>
      <c r="M555" s="66"/>
      <c r="N555" s="66"/>
      <c r="O555" s="65"/>
      <c r="P555" s="49"/>
      <c r="Q555" s="67"/>
    </row>
    <row r="556" spans="1:17">
      <c r="A556" s="58"/>
      <c r="B556" s="59"/>
      <c r="C556" s="59"/>
      <c r="D556" s="60"/>
      <c r="E556" s="59"/>
      <c r="F556" s="59"/>
      <c r="G556" s="61"/>
      <c r="H556" s="61"/>
      <c r="I556" s="62"/>
      <c r="J556" s="59"/>
      <c r="K556" s="59"/>
      <c r="L556" s="63"/>
      <c r="M556" s="63"/>
      <c r="N556" s="63"/>
      <c r="O556" s="62"/>
      <c r="P556" s="60"/>
      <c r="Q556" s="64"/>
    </row>
    <row r="557" spans="1:17">
      <c r="A557" s="58"/>
      <c r="B557" s="59"/>
      <c r="C557" s="59"/>
      <c r="D557" s="59"/>
      <c r="E557" s="59"/>
      <c r="F557" s="59"/>
      <c r="G557" s="61"/>
      <c r="H557" s="61"/>
      <c r="I557" s="62"/>
      <c r="J557" s="59"/>
      <c r="K557" s="59"/>
      <c r="L557" s="63"/>
      <c r="M557" s="63"/>
      <c r="N557" s="63"/>
      <c r="O557" s="62"/>
      <c r="P557" s="59"/>
      <c r="Q557" s="64"/>
    </row>
    <row r="558" spans="1:17">
      <c r="A558" s="48"/>
      <c r="B558" s="49"/>
      <c r="C558" s="49"/>
      <c r="D558" s="50"/>
      <c r="E558" s="49"/>
      <c r="F558" s="49"/>
      <c r="G558" s="51"/>
      <c r="H558" s="51"/>
      <c r="I558" s="65"/>
      <c r="J558" s="49"/>
      <c r="K558" s="49"/>
      <c r="L558" s="66"/>
      <c r="M558" s="66"/>
      <c r="N558" s="66"/>
      <c r="O558" s="65"/>
      <c r="P558" s="50"/>
      <c r="Q558" s="67"/>
    </row>
    <row r="559" spans="1:17">
      <c r="A559" s="48"/>
      <c r="B559" s="49"/>
      <c r="C559" s="49"/>
      <c r="D559" s="49"/>
      <c r="E559" s="49"/>
      <c r="F559" s="49"/>
      <c r="G559" s="51"/>
      <c r="H559" s="51"/>
      <c r="I559" s="65"/>
      <c r="J559" s="49"/>
      <c r="K559" s="49"/>
      <c r="L559" s="66"/>
      <c r="M559" s="66"/>
      <c r="N559" s="66"/>
      <c r="O559" s="65"/>
      <c r="P559" s="49"/>
      <c r="Q559" s="67"/>
    </row>
    <row r="560" spans="1:17">
      <c r="A560" s="58"/>
      <c r="B560" s="59"/>
      <c r="C560" s="59"/>
      <c r="D560" s="60"/>
      <c r="E560" s="59"/>
      <c r="F560" s="59"/>
      <c r="G560" s="61"/>
      <c r="H560" s="61"/>
      <c r="I560" s="62"/>
      <c r="J560" s="59"/>
      <c r="K560" s="59"/>
      <c r="L560" s="63"/>
      <c r="M560" s="63"/>
      <c r="N560" s="63"/>
      <c r="O560" s="62"/>
      <c r="P560" s="60"/>
      <c r="Q560" s="64"/>
    </row>
    <row r="561" spans="1:17">
      <c r="A561" s="58"/>
      <c r="B561" s="59"/>
      <c r="C561" s="59"/>
      <c r="D561" s="59"/>
      <c r="E561" s="59"/>
      <c r="F561" s="59"/>
      <c r="G561" s="61"/>
      <c r="H561" s="61"/>
      <c r="I561" s="62"/>
      <c r="J561" s="59"/>
      <c r="K561" s="59"/>
      <c r="L561" s="63"/>
      <c r="M561" s="63"/>
      <c r="N561" s="63"/>
      <c r="O561" s="62"/>
      <c r="P561" s="59"/>
      <c r="Q561" s="64"/>
    </row>
    <row r="562" spans="1:17">
      <c r="A562" s="48"/>
      <c r="B562" s="49"/>
      <c r="C562" s="49"/>
      <c r="D562" s="50"/>
      <c r="E562" s="49"/>
      <c r="F562" s="49"/>
      <c r="G562" s="51"/>
      <c r="H562" s="51"/>
      <c r="I562" s="65"/>
      <c r="J562" s="49"/>
      <c r="K562" s="49"/>
      <c r="L562" s="66"/>
      <c r="M562" s="66"/>
      <c r="N562" s="66"/>
      <c r="O562" s="65"/>
      <c r="P562" s="50"/>
      <c r="Q562" s="67"/>
    </row>
    <row r="563" spans="1:17">
      <c r="A563" s="48"/>
      <c r="B563" s="49"/>
      <c r="C563" s="49"/>
      <c r="D563" s="49"/>
      <c r="E563" s="49"/>
      <c r="F563" s="49"/>
      <c r="G563" s="51"/>
      <c r="H563" s="51"/>
      <c r="I563" s="65"/>
      <c r="J563" s="49"/>
      <c r="K563" s="49"/>
      <c r="L563" s="66"/>
      <c r="M563" s="66"/>
      <c r="N563" s="66"/>
      <c r="O563" s="65"/>
      <c r="P563" s="49"/>
      <c r="Q563" s="67"/>
    </row>
    <row r="564" spans="1:17">
      <c r="A564" s="58"/>
      <c r="B564" s="59"/>
      <c r="C564" s="59"/>
      <c r="D564" s="60"/>
      <c r="E564" s="59"/>
      <c r="F564" s="59"/>
      <c r="G564" s="61"/>
      <c r="H564" s="61"/>
      <c r="I564" s="62"/>
      <c r="J564" s="59"/>
      <c r="K564" s="59"/>
      <c r="L564" s="63"/>
      <c r="M564" s="63"/>
      <c r="N564" s="63"/>
      <c r="O564" s="62"/>
      <c r="P564" s="60"/>
      <c r="Q564" s="64"/>
    </row>
    <row r="565" spans="1:17">
      <c r="A565" s="58"/>
      <c r="B565" s="59"/>
      <c r="C565" s="59"/>
      <c r="D565" s="59"/>
      <c r="E565" s="59"/>
      <c r="F565" s="59"/>
      <c r="G565" s="61"/>
      <c r="H565" s="61"/>
      <c r="I565" s="62"/>
      <c r="J565" s="59"/>
      <c r="K565" s="59"/>
      <c r="L565" s="63"/>
      <c r="M565" s="63"/>
      <c r="N565" s="63"/>
      <c r="O565" s="62"/>
      <c r="P565" s="59"/>
      <c r="Q565" s="64"/>
    </row>
    <row r="566" spans="1:17">
      <c r="A566" s="48"/>
      <c r="B566" s="49"/>
      <c r="C566" s="49"/>
      <c r="D566" s="50"/>
      <c r="E566" s="49"/>
      <c r="F566" s="49"/>
      <c r="G566" s="51"/>
      <c r="H566" s="51"/>
      <c r="I566" s="65"/>
      <c r="J566" s="49"/>
      <c r="K566" s="49"/>
      <c r="L566" s="66"/>
      <c r="M566" s="66"/>
      <c r="N566" s="66"/>
      <c r="O566" s="65"/>
      <c r="P566" s="50"/>
      <c r="Q566" s="67"/>
    </row>
    <row r="567" spans="1:17">
      <c r="A567" s="48"/>
      <c r="B567" s="49"/>
      <c r="C567" s="49"/>
      <c r="D567" s="49"/>
      <c r="E567" s="49"/>
      <c r="F567" s="49"/>
      <c r="G567" s="51"/>
      <c r="H567" s="51"/>
      <c r="I567" s="65"/>
      <c r="J567" s="49"/>
      <c r="K567" s="49"/>
      <c r="L567" s="66"/>
      <c r="M567" s="66"/>
      <c r="N567" s="66"/>
      <c r="O567" s="65"/>
      <c r="P567" s="49"/>
      <c r="Q567" s="67"/>
    </row>
    <row r="568" spans="1:17">
      <c r="A568" s="58"/>
      <c r="B568" s="59"/>
      <c r="C568" s="59"/>
      <c r="D568" s="60"/>
      <c r="E568" s="59"/>
      <c r="F568" s="59"/>
      <c r="G568" s="61"/>
      <c r="H568" s="61"/>
      <c r="I568" s="62"/>
      <c r="J568" s="59"/>
      <c r="K568" s="59"/>
      <c r="L568" s="63"/>
      <c r="M568" s="63"/>
      <c r="N568" s="63"/>
      <c r="O568" s="62"/>
      <c r="P568" s="60"/>
      <c r="Q568" s="64"/>
    </row>
    <row r="569" spans="1:17">
      <c r="A569" s="58"/>
      <c r="B569" s="59"/>
      <c r="C569" s="59"/>
      <c r="D569" s="59"/>
      <c r="E569" s="59"/>
      <c r="F569" s="59"/>
      <c r="G569" s="61"/>
      <c r="H569" s="61"/>
      <c r="I569" s="62"/>
      <c r="J569" s="59"/>
      <c r="K569" s="59"/>
      <c r="L569" s="63"/>
      <c r="M569" s="63"/>
      <c r="N569" s="63"/>
      <c r="O569" s="62"/>
      <c r="P569" s="59"/>
      <c r="Q569" s="64"/>
    </row>
    <row r="570" spans="1:17">
      <c r="A570" s="48"/>
      <c r="B570" s="49"/>
      <c r="C570" s="49"/>
      <c r="D570" s="50"/>
      <c r="E570" s="49"/>
      <c r="F570" s="49"/>
      <c r="G570" s="51"/>
      <c r="H570" s="51"/>
      <c r="I570" s="65"/>
      <c r="J570" s="49"/>
      <c r="K570" s="49"/>
      <c r="L570" s="66"/>
      <c r="M570" s="66"/>
      <c r="N570" s="66"/>
      <c r="O570" s="65"/>
      <c r="P570" s="50"/>
      <c r="Q570" s="67"/>
    </row>
    <row r="571" spans="1:17">
      <c r="A571" s="48"/>
      <c r="B571" s="49"/>
      <c r="C571" s="49"/>
      <c r="D571" s="49"/>
      <c r="E571" s="49"/>
      <c r="F571" s="49"/>
      <c r="G571" s="51"/>
      <c r="H571" s="51"/>
      <c r="I571" s="65"/>
      <c r="J571" s="49"/>
      <c r="K571" s="49"/>
      <c r="L571" s="66"/>
      <c r="M571" s="66"/>
      <c r="N571" s="66"/>
      <c r="O571" s="65"/>
      <c r="P571" s="49"/>
      <c r="Q571" s="67"/>
    </row>
    <row r="572" spans="1:17">
      <c r="A572" s="58"/>
      <c r="B572" s="59"/>
      <c r="C572" s="59"/>
      <c r="D572" s="60"/>
      <c r="E572" s="59"/>
      <c r="F572" s="59"/>
      <c r="G572" s="61"/>
      <c r="H572" s="61"/>
      <c r="I572" s="62"/>
      <c r="J572" s="59"/>
      <c r="K572" s="59"/>
      <c r="L572" s="63"/>
      <c r="M572" s="63"/>
      <c r="N572" s="63"/>
      <c r="O572" s="62"/>
      <c r="P572" s="60"/>
      <c r="Q572" s="64"/>
    </row>
    <row r="573" spans="1:17">
      <c r="A573" s="58"/>
      <c r="B573" s="59"/>
      <c r="C573" s="59"/>
      <c r="D573" s="59"/>
      <c r="E573" s="59"/>
      <c r="F573" s="59"/>
      <c r="G573" s="61"/>
      <c r="H573" s="61"/>
      <c r="I573" s="62"/>
      <c r="J573" s="59"/>
      <c r="K573" s="59"/>
      <c r="L573" s="63"/>
      <c r="M573" s="63"/>
      <c r="N573" s="63"/>
      <c r="O573" s="62"/>
      <c r="P573" s="59"/>
      <c r="Q573" s="64"/>
    </row>
    <row r="574" spans="1:17">
      <c r="A574" s="48"/>
      <c r="B574" s="49"/>
      <c r="C574" s="49"/>
      <c r="D574" s="50"/>
      <c r="E574" s="49"/>
      <c r="F574" s="49"/>
      <c r="G574" s="51"/>
      <c r="H574" s="51"/>
      <c r="I574" s="65"/>
      <c r="J574" s="49"/>
      <c r="K574" s="49"/>
      <c r="L574" s="66"/>
      <c r="M574" s="66"/>
      <c r="N574" s="66"/>
      <c r="O574" s="65"/>
      <c r="P574" s="50"/>
      <c r="Q574" s="67"/>
    </row>
    <row r="575" spans="1:17">
      <c r="A575" s="48"/>
      <c r="B575" s="49"/>
      <c r="C575" s="49"/>
      <c r="D575" s="49"/>
      <c r="E575" s="49"/>
      <c r="F575" s="49"/>
      <c r="G575" s="51"/>
      <c r="H575" s="51"/>
      <c r="I575" s="65"/>
      <c r="J575" s="49"/>
      <c r="K575" s="49"/>
      <c r="L575" s="66"/>
      <c r="M575" s="66"/>
      <c r="N575" s="66"/>
      <c r="O575" s="65"/>
      <c r="P575" s="49"/>
      <c r="Q575" s="67"/>
    </row>
    <row r="576" spans="1:17">
      <c r="A576" s="58"/>
      <c r="B576" s="59"/>
      <c r="C576" s="59"/>
      <c r="D576" s="60"/>
      <c r="E576" s="59"/>
      <c r="F576" s="59"/>
      <c r="G576" s="61"/>
      <c r="H576" s="61"/>
      <c r="I576" s="62"/>
      <c r="J576" s="59"/>
      <c r="K576" s="59"/>
      <c r="L576" s="63"/>
      <c r="M576" s="63"/>
      <c r="N576" s="63"/>
      <c r="O576" s="62"/>
      <c r="P576" s="60"/>
      <c r="Q576" s="64"/>
    </row>
    <row r="577" spans="1:17">
      <c r="A577" s="58"/>
      <c r="B577" s="59"/>
      <c r="C577" s="59"/>
      <c r="D577" s="59"/>
      <c r="E577" s="59"/>
      <c r="F577" s="59"/>
      <c r="G577" s="61"/>
      <c r="H577" s="61"/>
      <c r="I577" s="62"/>
      <c r="J577" s="59"/>
      <c r="K577" s="59"/>
      <c r="L577" s="63"/>
      <c r="M577" s="63"/>
      <c r="N577" s="63"/>
      <c r="O577" s="62"/>
      <c r="P577" s="59"/>
      <c r="Q577" s="64"/>
    </row>
    <row r="578" spans="1:17">
      <c r="A578" s="48"/>
      <c r="B578" s="49"/>
      <c r="C578" s="49"/>
      <c r="D578" s="50"/>
      <c r="E578" s="49"/>
      <c r="F578" s="49"/>
      <c r="G578" s="51"/>
      <c r="H578" s="51"/>
      <c r="I578" s="65"/>
      <c r="J578" s="49"/>
      <c r="K578" s="49"/>
      <c r="L578" s="66"/>
      <c r="M578" s="66"/>
      <c r="N578" s="66"/>
      <c r="O578" s="65"/>
      <c r="P578" s="50"/>
      <c r="Q578" s="67"/>
    </row>
    <row r="579" spans="1:17">
      <c r="A579" s="48"/>
      <c r="B579" s="49"/>
      <c r="C579" s="49"/>
      <c r="D579" s="49"/>
      <c r="E579" s="49"/>
      <c r="F579" s="49"/>
      <c r="G579" s="51"/>
      <c r="H579" s="51"/>
      <c r="I579" s="65"/>
      <c r="J579" s="49"/>
      <c r="K579" s="49"/>
      <c r="L579" s="66"/>
      <c r="M579" s="66"/>
      <c r="N579" s="66"/>
      <c r="O579" s="65"/>
      <c r="P579" s="49"/>
      <c r="Q579" s="67"/>
    </row>
    <row r="580" ht="15.75" spans="1:17">
      <c r="A580" s="58"/>
      <c r="B580" s="59"/>
      <c r="C580" s="59"/>
      <c r="D580" s="60"/>
      <c r="E580" s="59"/>
      <c r="F580" s="59"/>
      <c r="G580" s="61"/>
      <c r="H580" s="61"/>
      <c r="I580" s="41"/>
      <c r="J580" s="41"/>
      <c r="K580" s="41"/>
      <c r="L580" s="41"/>
      <c r="M580" s="41"/>
      <c r="N580" s="41"/>
      <c r="O580" s="41"/>
      <c r="P580" s="41"/>
      <c r="Q580" s="41"/>
    </row>
    <row r="581" spans="1:17">
      <c r="A581" s="74"/>
      <c r="B581" s="60"/>
      <c r="C581" s="60"/>
      <c r="D581" s="60"/>
      <c r="E581" s="60"/>
      <c r="F581" s="60"/>
      <c r="G581" s="75"/>
      <c r="H581" s="75"/>
      <c r="I581" s="41"/>
      <c r="J581" s="41"/>
      <c r="K581" s="41"/>
      <c r="L581" s="41"/>
      <c r="M581" s="41"/>
      <c r="N581" s="41"/>
      <c r="O581" s="41"/>
      <c r="P581" s="41"/>
      <c r="Q581" s="41"/>
    </row>
    <row r="582" spans="1:17">
      <c r="A582" s="48"/>
      <c r="B582" s="49"/>
      <c r="C582" s="49"/>
      <c r="D582" s="50"/>
      <c r="E582" s="76"/>
      <c r="F582" s="49"/>
      <c r="G582" s="51"/>
      <c r="H582" s="51"/>
      <c r="I582" s="65"/>
      <c r="J582" s="49"/>
      <c r="K582" s="49"/>
      <c r="L582" s="66"/>
      <c r="M582" s="66"/>
      <c r="N582" s="66"/>
      <c r="O582" s="65"/>
      <c r="P582" s="50"/>
      <c r="Q582" s="67"/>
    </row>
    <row r="583" spans="1:17">
      <c r="A583" s="48"/>
      <c r="B583" s="49"/>
      <c r="C583" s="49"/>
      <c r="D583" s="49"/>
      <c r="E583" s="76"/>
      <c r="F583" s="49"/>
      <c r="G583" s="51"/>
      <c r="H583" s="51"/>
      <c r="I583" s="65"/>
      <c r="J583" s="49"/>
      <c r="K583" s="49"/>
      <c r="L583" s="66"/>
      <c r="M583" s="66"/>
      <c r="N583" s="66"/>
      <c r="O583" s="65"/>
      <c r="P583" s="49"/>
      <c r="Q583" s="67"/>
    </row>
    <row r="584" spans="1:17">
      <c r="A584" s="58"/>
      <c r="B584" s="59"/>
      <c r="C584" s="59"/>
      <c r="D584" s="60"/>
      <c r="E584" s="77"/>
      <c r="F584" s="59"/>
      <c r="G584" s="61"/>
      <c r="H584" s="61"/>
      <c r="I584" s="62"/>
      <c r="J584" s="59"/>
      <c r="K584" s="59"/>
      <c r="L584" s="63"/>
      <c r="M584" s="63"/>
      <c r="N584" s="63"/>
      <c r="O584" s="62"/>
      <c r="P584" s="60"/>
      <c r="Q584" s="64"/>
    </row>
    <row r="585" spans="1:17">
      <c r="A585" s="58"/>
      <c r="B585" s="59"/>
      <c r="C585" s="59"/>
      <c r="D585" s="59"/>
      <c r="E585" s="77"/>
      <c r="F585" s="59"/>
      <c r="G585" s="61"/>
      <c r="H585" s="61"/>
      <c r="I585" s="62"/>
      <c r="J585" s="59"/>
      <c r="K585" s="59"/>
      <c r="L585" s="63"/>
      <c r="M585" s="63"/>
      <c r="N585" s="63"/>
      <c r="O585" s="62"/>
      <c r="P585" s="59"/>
      <c r="Q585" s="64"/>
    </row>
    <row r="586" spans="1:17">
      <c r="A586" s="48"/>
      <c r="B586" s="49"/>
      <c r="C586" s="49"/>
      <c r="D586" s="50"/>
      <c r="E586" s="76"/>
      <c r="F586" s="49"/>
      <c r="G586" s="51"/>
      <c r="H586" s="51"/>
      <c r="I586" s="65"/>
      <c r="J586" s="49"/>
      <c r="K586" s="49"/>
      <c r="L586" s="66"/>
      <c r="M586" s="66"/>
      <c r="N586" s="66"/>
      <c r="O586" s="65"/>
      <c r="P586" s="50"/>
      <c r="Q586" s="67"/>
    </row>
    <row r="587" spans="1:17">
      <c r="A587" s="48"/>
      <c r="B587" s="49"/>
      <c r="C587" s="49"/>
      <c r="D587" s="49"/>
      <c r="E587" s="76"/>
      <c r="F587" s="49"/>
      <c r="G587" s="51"/>
      <c r="H587" s="51"/>
      <c r="I587" s="65"/>
      <c r="J587" s="49"/>
      <c r="K587" s="49"/>
      <c r="L587" s="66"/>
      <c r="M587" s="66"/>
      <c r="N587" s="66"/>
      <c r="O587" s="65"/>
      <c r="P587" s="49"/>
      <c r="Q587" s="67"/>
    </row>
    <row r="588" spans="1:17">
      <c r="A588" s="58"/>
      <c r="B588" s="59"/>
      <c r="C588" s="59"/>
      <c r="D588" s="60"/>
      <c r="E588" s="77"/>
      <c r="F588" s="59"/>
      <c r="G588" s="61"/>
      <c r="H588" s="61"/>
      <c r="I588" s="62"/>
      <c r="J588" s="59"/>
      <c r="K588" s="59"/>
      <c r="L588" s="63"/>
      <c r="M588" s="63"/>
      <c r="N588" s="63"/>
      <c r="O588" s="62"/>
      <c r="P588" s="60"/>
      <c r="Q588" s="64"/>
    </row>
    <row r="589" spans="1:17">
      <c r="A589" s="58"/>
      <c r="B589" s="59"/>
      <c r="C589" s="59"/>
      <c r="D589" s="59"/>
      <c r="E589" s="77"/>
      <c r="F589" s="59"/>
      <c r="G589" s="61"/>
      <c r="H589" s="61"/>
      <c r="I589" s="62"/>
      <c r="J589" s="59"/>
      <c r="K589" s="59"/>
      <c r="L589" s="63"/>
      <c r="M589" s="63"/>
      <c r="N589" s="63"/>
      <c r="O589" s="62"/>
      <c r="P589" s="59"/>
      <c r="Q589" s="64"/>
    </row>
    <row r="590" spans="1:17">
      <c r="A590" s="48"/>
      <c r="B590" s="49"/>
      <c r="C590" s="49"/>
      <c r="D590" s="50"/>
      <c r="E590" s="76"/>
      <c r="F590" s="49"/>
      <c r="G590" s="51"/>
      <c r="H590" s="51"/>
      <c r="I590" s="65"/>
      <c r="J590" s="49"/>
      <c r="K590" s="49"/>
      <c r="L590" s="66"/>
      <c r="M590" s="66"/>
      <c r="N590" s="66"/>
      <c r="O590" s="65"/>
      <c r="P590" s="50"/>
      <c r="Q590" s="67"/>
    </row>
    <row r="591" spans="1:17">
      <c r="A591" s="48"/>
      <c r="B591" s="49"/>
      <c r="C591" s="49"/>
      <c r="D591" s="49"/>
      <c r="E591" s="76"/>
      <c r="F591" s="49"/>
      <c r="G591" s="51"/>
      <c r="H591" s="51"/>
      <c r="I591" s="65"/>
      <c r="J591" s="49"/>
      <c r="K591" s="49"/>
      <c r="L591" s="66"/>
      <c r="M591" s="66"/>
      <c r="N591" s="66"/>
      <c r="O591" s="65"/>
      <c r="P591" s="49"/>
      <c r="Q591" s="67"/>
    </row>
    <row r="592" spans="1:17">
      <c r="A592" s="58"/>
      <c r="B592" s="59"/>
      <c r="C592" s="59"/>
      <c r="D592" s="60"/>
      <c r="E592" s="77"/>
      <c r="F592" s="59"/>
      <c r="G592" s="61"/>
      <c r="H592" s="61"/>
      <c r="I592" s="62"/>
      <c r="J592" s="59"/>
      <c r="K592" s="59"/>
      <c r="L592" s="63"/>
      <c r="M592" s="63"/>
      <c r="N592" s="63"/>
      <c r="O592" s="62"/>
      <c r="P592" s="60"/>
      <c r="Q592" s="64"/>
    </row>
    <row r="593" spans="1:17">
      <c r="A593" s="58"/>
      <c r="B593" s="59"/>
      <c r="C593" s="59"/>
      <c r="D593" s="59"/>
      <c r="E593" s="77"/>
      <c r="F593" s="59"/>
      <c r="G593" s="61"/>
      <c r="H593" s="61"/>
      <c r="I593" s="62"/>
      <c r="J593" s="59"/>
      <c r="K593" s="59"/>
      <c r="L593" s="63"/>
      <c r="M593" s="63"/>
      <c r="N593" s="63"/>
      <c r="O593" s="62"/>
      <c r="P593" s="59"/>
      <c r="Q593" s="64"/>
    </row>
    <row r="594" spans="1:17">
      <c r="A594" s="48"/>
      <c r="B594" s="49"/>
      <c r="C594" s="49"/>
      <c r="D594" s="50"/>
      <c r="E594" s="76"/>
      <c r="F594" s="49"/>
      <c r="G594" s="51"/>
      <c r="H594" s="51"/>
      <c r="I594" s="65"/>
      <c r="J594" s="49"/>
      <c r="K594" s="49"/>
      <c r="L594" s="66"/>
      <c r="M594" s="66"/>
      <c r="N594" s="66"/>
      <c r="O594" s="65"/>
      <c r="P594" s="50"/>
      <c r="Q594" s="67"/>
    </row>
    <row r="595" spans="1:17">
      <c r="A595" s="48"/>
      <c r="B595" s="49"/>
      <c r="C595" s="49"/>
      <c r="D595" s="49"/>
      <c r="E595" s="76"/>
      <c r="F595" s="49"/>
      <c r="G595" s="51"/>
      <c r="H595" s="51"/>
      <c r="I595" s="65"/>
      <c r="J595" s="49"/>
      <c r="K595" s="49"/>
      <c r="L595" s="66"/>
      <c r="M595" s="66"/>
      <c r="N595" s="66"/>
      <c r="O595" s="65"/>
      <c r="P595" s="49"/>
      <c r="Q595" s="67"/>
    </row>
    <row r="596" spans="1:17">
      <c r="A596" s="58"/>
      <c r="B596" s="59"/>
      <c r="C596" s="59"/>
      <c r="D596" s="60"/>
      <c r="E596" s="77"/>
      <c r="F596" s="59"/>
      <c r="G596" s="61"/>
      <c r="H596" s="61"/>
      <c r="I596" s="62"/>
      <c r="J596" s="59"/>
      <c r="K596" s="59"/>
      <c r="L596" s="63"/>
      <c r="M596" s="63"/>
      <c r="N596" s="63"/>
      <c r="O596" s="62"/>
      <c r="P596" s="60"/>
      <c r="Q596" s="64"/>
    </row>
    <row r="597" spans="1:17">
      <c r="A597" s="58"/>
      <c r="B597" s="59"/>
      <c r="C597" s="59"/>
      <c r="D597" s="59"/>
      <c r="E597" s="77"/>
      <c r="F597" s="59"/>
      <c r="G597" s="61"/>
      <c r="H597" s="61"/>
      <c r="I597" s="62"/>
      <c r="J597" s="59"/>
      <c r="K597" s="59"/>
      <c r="L597" s="63"/>
      <c r="M597" s="63"/>
      <c r="N597" s="63"/>
      <c r="O597" s="62"/>
      <c r="P597" s="59"/>
      <c r="Q597" s="64"/>
    </row>
    <row r="598" spans="1:17">
      <c r="A598" s="48"/>
      <c r="B598" s="49"/>
      <c r="C598" s="49"/>
      <c r="D598" s="50"/>
      <c r="E598" s="76"/>
      <c r="F598" s="49"/>
      <c r="G598" s="51"/>
      <c r="H598" s="51"/>
      <c r="I598" s="65"/>
      <c r="J598" s="49"/>
      <c r="K598" s="49"/>
      <c r="L598" s="66"/>
      <c r="M598" s="66"/>
      <c r="N598" s="66"/>
      <c r="O598" s="65"/>
      <c r="P598" s="50"/>
      <c r="Q598" s="67"/>
    </row>
    <row r="599" spans="1:17">
      <c r="A599" s="48"/>
      <c r="B599" s="49"/>
      <c r="C599" s="49"/>
      <c r="D599" s="49"/>
      <c r="E599" s="76"/>
      <c r="F599" s="49"/>
      <c r="G599" s="51"/>
      <c r="H599" s="51"/>
      <c r="I599" s="65"/>
      <c r="J599" s="49"/>
      <c r="K599" s="49"/>
      <c r="L599" s="66"/>
      <c r="M599" s="66"/>
      <c r="N599" s="66"/>
      <c r="O599" s="65"/>
      <c r="P599" s="49"/>
      <c r="Q599" s="67"/>
    </row>
    <row r="600" spans="1:17">
      <c r="A600" s="58"/>
      <c r="B600" s="59"/>
      <c r="C600" s="59"/>
      <c r="D600" s="60"/>
      <c r="E600" s="77"/>
      <c r="F600" s="59"/>
      <c r="G600" s="61"/>
      <c r="H600" s="61"/>
      <c r="I600" s="62"/>
      <c r="J600" s="59"/>
      <c r="K600" s="59"/>
      <c r="L600" s="63"/>
      <c r="M600" s="63"/>
      <c r="N600" s="63"/>
      <c r="O600" s="62"/>
      <c r="P600" s="60"/>
      <c r="Q600" s="64"/>
    </row>
    <row r="601" spans="1:17">
      <c r="A601" s="58"/>
      <c r="B601" s="59"/>
      <c r="C601" s="59"/>
      <c r="D601" s="59"/>
      <c r="E601" s="77"/>
      <c r="F601" s="59"/>
      <c r="G601" s="61"/>
      <c r="H601" s="61"/>
      <c r="I601" s="62"/>
      <c r="J601" s="59"/>
      <c r="K601" s="59"/>
      <c r="L601" s="63"/>
      <c r="M601" s="63"/>
      <c r="N601" s="63"/>
      <c r="O601" s="62"/>
      <c r="P601" s="59"/>
      <c r="Q601" s="64"/>
    </row>
    <row r="602" ht="15.75" spans="1:17">
      <c r="A602" s="48"/>
      <c r="B602" s="49"/>
      <c r="C602" s="49"/>
      <c r="D602" s="50"/>
      <c r="E602" s="76"/>
      <c r="F602" s="49"/>
      <c r="G602" s="51"/>
      <c r="H602" s="51"/>
      <c r="I602" s="41"/>
      <c r="J602" s="41"/>
      <c r="K602" s="41"/>
      <c r="L602" s="41"/>
      <c r="M602" s="41"/>
      <c r="N602" s="41"/>
      <c r="O602" s="41"/>
      <c r="P602" s="41"/>
      <c r="Q602" s="41"/>
    </row>
    <row r="603" ht="15.75" spans="1:17">
      <c r="A603" s="52"/>
      <c r="B603" s="50"/>
      <c r="C603" s="50"/>
      <c r="D603" s="50"/>
      <c r="E603" s="78"/>
      <c r="F603" s="50"/>
      <c r="G603" s="53"/>
      <c r="H603" s="53"/>
      <c r="I603" s="41"/>
      <c r="J603" s="41"/>
      <c r="K603" s="41"/>
      <c r="L603" s="41"/>
      <c r="M603" s="41"/>
      <c r="N603" s="41"/>
      <c r="O603" s="41"/>
      <c r="P603" s="41"/>
      <c r="Q603" s="41"/>
    </row>
    <row r="604" ht="15.75" spans="1:17">
      <c r="A604" s="54"/>
      <c r="B604" s="55"/>
      <c r="C604" s="55"/>
      <c r="D604" s="55"/>
      <c r="E604" s="79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6"/>
      <c r="Q604" s="57"/>
    </row>
    <row r="605" spans="1:17">
      <c r="A605" s="58"/>
      <c r="B605" s="59"/>
      <c r="C605" s="59"/>
      <c r="D605" s="60"/>
      <c r="E605" s="77"/>
      <c r="F605" s="59"/>
      <c r="G605" s="61"/>
      <c r="H605" s="61"/>
      <c r="I605" s="62"/>
      <c r="J605" s="59"/>
      <c r="K605" s="59"/>
      <c r="L605" s="63"/>
      <c r="M605" s="63"/>
      <c r="N605" s="63"/>
      <c r="O605" s="62"/>
      <c r="P605" s="60"/>
      <c r="Q605" s="64"/>
    </row>
    <row r="606" spans="1:17">
      <c r="A606" s="58"/>
      <c r="B606" s="59"/>
      <c r="C606" s="59"/>
      <c r="D606" s="59"/>
      <c r="E606" s="77"/>
      <c r="F606" s="59"/>
      <c r="G606" s="61"/>
      <c r="H606" s="61"/>
      <c r="I606" s="62"/>
      <c r="J606" s="59"/>
      <c r="K606" s="59"/>
      <c r="L606" s="63"/>
      <c r="M606" s="63"/>
      <c r="N606" s="63"/>
      <c r="O606" s="62"/>
      <c r="P606" s="59"/>
      <c r="Q606" s="64"/>
    </row>
    <row r="607" spans="1:17">
      <c r="A607" s="48"/>
      <c r="B607" s="49"/>
      <c r="C607" s="49"/>
      <c r="D607" s="50"/>
      <c r="E607" s="76"/>
      <c r="F607" s="49"/>
      <c r="G607" s="51"/>
      <c r="H607" s="51"/>
      <c r="I607" s="65"/>
      <c r="J607" s="49"/>
      <c r="K607" s="49"/>
      <c r="L607" s="66"/>
      <c r="M607" s="66"/>
      <c r="N607" s="66"/>
      <c r="O607" s="65"/>
      <c r="P607" s="50"/>
      <c r="Q607" s="67"/>
    </row>
    <row r="608" spans="1:17">
      <c r="A608" s="48"/>
      <c r="B608" s="49"/>
      <c r="C608" s="49"/>
      <c r="D608" s="49"/>
      <c r="E608" s="76"/>
      <c r="F608" s="49"/>
      <c r="G608" s="51"/>
      <c r="H608" s="51"/>
      <c r="I608" s="65"/>
      <c r="J608" s="49"/>
      <c r="K608" s="49"/>
      <c r="L608" s="66"/>
      <c r="M608" s="66"/>
      <c r="N608" s="66"/>
      <c r="O608" s="65"/>
      <c r="P608" s="49"/>
      <c r="Q608" s="67"/>
    </row>
    <row r="609" spans="1:17">
      <c r="A609" s="58"/>
      <c r="B609" s="59"/>
      <c r="C609" s="59"/>
      <c r="D609" s="60"/>
      <c r="E609" s="77"/>
      <c r="F609" s="59"/>
      <c r="G609" s="61"/>
      <c r="H609" s="61"/>
      <c r="I609" s="62"/>
      <c r="J609" s="59"/>
      <c r="K609" s="59"/>
      <c r="L609" s="63"/>
      <c r="M609" s="63"/>
      <c r="N609" s="63"/>
      <c r="O609" s="62"/>
      <c r="P609" s="60"/>
      <c r="Q609" s="64"/>
    </row>
    <row r="610" spans="1:17">
      <c r="A610" s="58"/>
      <c r="B610" s="59"/>
      <c r="C610" s="59"/>
      <c r="D610" s="59"/>
      <c r="E610" s="77"/>
      <c r="F610" s="59"/>
      <c r="G610" s="61"/>
      <c r="H610" s="61"/>
      <c r="I610" s="62"/>
      <c r="J610" s="59"/>
      <c r="K610" s="59"/>
      <c r="L610" s="63"/>
      <c r="M610" s="63"/>
      <c r="N610" s="63"/>
      <c r="O610" s="62"/>
      <c r="P610" s="59"/>
      <c r="Q610" s="64"/>
    </row>
    <row r="611" spans="1:17">
      <c r="A611" s="48"/>
      <c r="B611" s="49"/>
      <c r="C611" s="49"/>
      <c r="D611" s="50"/>
      <c r="E611" s="76"/>
      <c r="F611" s="49"/>
      <c r="G611" s="51"/>
      <c r="H611" s="51"/>
      <c r="I611" s="65"/>
      <c r="J611" s="49"/>
      <c r="K611" s="49"/>
      <c r="L611" s="66"/>
      <c r="M611" s="66"/>
      <c r="N611" s="66"/>
      <c r="O611" s="65"/>
      <c r="P611" s="50"/>
      <c r="Q611" s="67"/>
    </row>
    <row r="612" spans="1:17">
      <c r="A612" s="48"/>
      <c r="B612" s="49"/>
      <c r="C612" s="49"/>
      <c r="D612" s="49"/>
      <c r="E612" s="76"/>
      <c r="F612" s="49"/>
      <c r="G612" s="51"/>
      <c r="H612" s="51"/>
      <c r="I612" s="65"/>
      <c r="J612" s="49"/>
      <c r="K612" s="49"/>
      <c r="L612" s="66"/>
      <c r="M612" s="66"/>
      <c r="N612" s="66"/>
      <c r="O612" s="65"/>
      <c r="P612" s="49"/>
      <c r="Q612" s="67"/>
    </row>
    <row r="613" spans="1:17">
      <c r="A613" s="58"/>
      <c r="B613" s="59"/>
      <c r="C613" s="59"/>
      <c r="D613" s="60"/>
      <c r="E613" s="77"/>
      <c r="F613" s="59"/>
      <c r="G613" s="61"/>
      <c r="H613" s="61"/>
      <c r="I613" s="62"/>
      <c r="J613" s="59"/>
      <c r="K613" s="59"/>
      <c r="L613" s="63"/>
      <c r="M613" s="63"/>
      <c r="N613" s="63"/>
      <c r="O613" s="62"/>
      <c r="P613" s="60"/>
      <c r="Q613" s="64"/>
    </row>
    <row r="614" spans="1:17">
      <c r="A614" s="58"/>
      <c r="B614" s="59"/>
      <c r="C614" s="59"/>
      <c r="D614" s="59"/>
      <c r="E614" s="77"/>
      <c r="F614" s="59"/>
      <c r="G614" s="61"/>
      <c r="H614" s="61"/>
      <c r="I614" s="62"/>
      <c r="J614" s="59"/>
      <c r="K614" s="59"/>
      <c r="L614" s="63"/>
      <c r="M614" s="63"/>
      <c r="N614" s="63"/>
      <c r="O614" s="62"/>
      <c r="P614" s="59"/>
      <c r="Q614" s="64"/>
    </row>
    <row r="615" spans="1:17">
      <c r="A615" s="48"/>
      <c r="B615" s="49"/>
      <c r="C615" s="49"/>
      <c r="D615" s="50"/>
      <c r="E615" s="76"/>
      <c r="F615" s="49"/>
      <c r="G615" s="51"/>
      <c r="H615" s="51"/>
      <c r="I615" s="65"/>
      <c r="J615" s="49"/>
      <c r="K615" s="49"/>
      <c r="L615" s="66"/>
      <c r="M615" s="66"/>
      <c r="N615" s="66"/>
      <c r="O615" s="65"/>
      <c r="P615" s="50"/>
      <c r="Q615" s="67"/>
    </row>
    <row r="616" spans="1:17">
      <c r="A616" s="48"/>
      <c r="B616" s="49"/>
      <c r="C616" s="49"/>
      <c r="D616" s="49"/>
      <c r="E616" s="76"/>
      <c r="F616" s="49"/>
      <c r="G616" s="51"/>
      <c r="H616" s="51"/>
      <c r="I616" s="65"/>
      <c r="J616" s="49"/>
      <c r="K616" s="49"/>
      <c r="L616" s="66"/>
      <c r="M616" s="66"/>
      <c r="N616" s="66"/>
      <c r="O616" s="65"/>
      <c r="P616" s="49"/>
      <c r="Q616" s="67"/>
    </row>
    <row r="617" spans="1:17">
      <c r="A617" s="58"/>
      <c r="B617" s="59"/>
      <c r="C617" s="59"/>
      <c r="D617" s="60"/>
      <c r="E617" s="77"/>
      <c r="F617" s="59"/>
      <c r="G617" s="61"/>
      <c r="H617" s="61"/>
      <c r="I617" s="62"/>
      <c r="J617" s="59"/>
      <c r="K617" s="59"/>
      <c r="L617" s="63"/>
      <c r="M617" s="63"/>
      <c r="N617" s="63"/>
      <c r="O617" s="62"/>
      <c r="P617" s="60"/>
      <c r="Q617" s="64"/>
    </row>
    <row r="618" spans="1:17">
      <c r="A618" s="58"/>
      <c r="B618" s="59"/>
      <c r="C618" s="59"/>
      <c r="D618" s="59"/>
      <c r="E618" s="77"/>
      <c r="F618" s="59"/>
      <c r="G618" s="61"/>
      <c r="H618" s="61"/>
      <c r="I618" s="62"/>
      <c r="J618" s="59"/>
      <c r="K618" s="59"/>
      <c r="L618" s="63"/>
      <c r="M618" s="63"/>
      <c r="N618" s="63"/>
      <c r="O618" s="62"/>
      <c r="P618" s="59"/>
      <c r="Q618" s="64"/>
    </row>
    <row r="619" spans="1:17">
      <c r="A619" s="48"/>
      <c r="B619" s="49"/>
      <c r="C619" s="49"/>
      <c r="D619" s="50"/>
      <c r="E619" s="76"/>
      <c r="F619" s="49"/>
      <c r="G619" s="51"/>
      <c r="H619" s="51"/>
      <c r="I619" s="65"/>
      <c r="J619" s="49"/>
      <c r="K619" s="49"/>
      <c r="L619" s="66"/>
      <c r="M619" s="66"/>
      <c r="N619" s="66"/>
      <c r="O619" s="65"/>
      <c r="P619" s="50"/>
      <c r="Q619" s="67"/>
    </row>
    <row r="620" spans="1:17">
      <c r="A620" s="48"/>
      <c r="B620" s="49"/>
      <c r="C620" s="49"/>
      <c r="D620" s="49"/>
      <c r="E620" s="76"/>
      <c r="F620" s="49"/>
      <c r="G620" s="51"/>
      <c r="H620" s="51"/>
      <c r="I620" s="65"/>
      <c r="J620" s="49"/>
      <c r="K620" s="49"/>
      <c r="L620" s="66"/>
      <c r="M620" s="66"/>
      <c r="N620" s="66"/>
      <c r="O620" s="65"/>
      <c r="P620" s="49"/>
      <c r="Q620" s="67"/>
    </row>
    <row r="621" spans="1:17">
      <c r="A621" s="58"/>
      <c r="B621" s="59"/>
      <c r="C621" s="59"/>
      <c r="D621" s="60"/>
      <c r="E621" s="77"/>
      <c r="F621" s="59"/>
      <c r="G621" s="61"/>
      <c r="H621" s="61"/>
      <c r="I621" s="62"/>
      <c r="J621" s="59"/>
      <c r="K621" s="59"/>
      <c r="L621" s="63"/>
      <c r="M621" s="63"/>
      <c r="N621" s="63"/>
      <c r="O621" s="62"/>
      <c r="P621" s="60"/>
      <c r="Q621" s="64"/>
    </row>
    <row r="622" spans="1:17">
      <c r="A622" s="58"/>
      <c r="B622" s="59"/>
      <c r="C622" s="59"/>
      <c r="D622" s="59"/>
      <c r="E622" s="77"/>
      <c r="F622" s="59"/>
      <c r="G622" s="61"/>
      <c r="H622" s="61"/>
      <c r="I622" s="62"/>
      <c r="J622" s="59"/>
      <c r="K622" s="59"/>
      <c r="L622" s="63"/>
      <c r="M622" s="63"/>
      <c r="N622" s="63"/>
      <c r="O622" s="62"/>
      <c r="P622" s="59"/>
      <c r="Q622" s="64"/>
    </row>
    <row r="623" spans="1:17">
      <c r="A623" s="48"/>
      <c r="B623" s="49"/>
      <c r="C623" s="49"/>
      <c r="D623" s="50"/>
      <c r="E623" s="76"/>
      <c r="F623" s="49"/>
      <c r="G623" s="51"/>
      <c r="H623" s="51"/>
      <c r="I623" s="65"/>
      <c r="J623" s="49"/>
      <c r="K623" s="49"/>
      <c r="L623" s="66"/>
      <c r="M623" s="66"/>
      <c r="N623" s="66"/>
      <c r="O623" s="65"/>
      <c r="P623" s="50"/>
      <c r="Q623" s="67"/>
    </row>
    <row r="624" spans="1:17">
      <c r="A624" s="48"/>
      <c r="B624" s="49"/>
      <c r="C624" s="49"/>
      <c r="D624" s="49"/>
      <c r="E624" s="76"/>
      <c r="F624" s="49"/>
      <c r="G624" s="51"/>
      <c r="H624" s="51"/>
      <c r="I624" s="65"/>
      <c r="J624" s="49"/>
      <c r="K624" s="49"/>
      <c r="L624" s="66"/>
      <c r="M624" s="66"/>
      <c r="N624" s="66"/>
      <c r="O624" s="65"/>
      <c r="P624" s="49"/>
      <c r="Q624" s="67"/>
    </row>
    <row r="625" spans="1:17">
      <c r="A625" s="58"/>
      <c r="B625" s="59"/>
      <c r="C625" s="59"/>
      <c r="D625" s="60"/>
      <c r="E625" s="77"/>
      <c r="F625" s="59"/>
      <c r="G625" s="61"/>
      <c r="H625" s="61"/>
      <c r="I625" s="62"/>
      <c r="J625" s="59"/>
      <c r="K625" s="59"/>
      <c r="L625" s="63"/>
      <c r="M625" s="63"/>
      <c r="N625" s="63"/>
      <c r="O625" s="62"/>
      <c r="P625" s="60"/>
      <c r="Q625" s="64"/>
    </row>
    <row r="626" spans="1:17">
      <c r="A626" s="58"/>
      <c r="B626" s="59"/>
      <c r="C626" s="59"/>
      <c r="D626" s="59"/>
      <c r="E626" s="77"/>
      <c r="F626" s="59"/>
      <c r="G626" s="61"/>
      <c r="H626" s="61"/>
      <c r="I626" s="62"/>
      <c r="J626" s="59"/>
      <c r="K626" s="59"/>
      <c r="L626" s="63"/>
      <c r="M626" s="63"/>
      <c r="N626" s="63"/>
      <c r="O626" s="62"/>
      <c r="P626" s="59"/>
      <c r="Q626" s="64"/>
    </row>
    <row r="627" spans="1:17">
      <c r="A627" s="48"/>
      <c r="B627" s="49"/>
      <c r="C627" s="49"/>
      <c r="D627" s="50"/>
      <c r="E627" s="76"/>
      <c r="F627" s="49"/>
      <c r="G627" s="51"/>
      <c r="H627" s="51"/>
      <c r="I627" s="65"/>
      <c r="J627" s="49"/>
      <c r="K627" s="49"/>
      <c r="L627" s="66"/>
      <c r="M627" s="66"/>
      <c r="N627" s="66"/>
      <c r="O627" s="65"/>
      <c r="P627" s="50"/>
      <c r="Q627" s="67"/>
    </row>
    <row r="628" spans="1:17">
      <c r="A628" s="48"/>
      <c r="B628" s="49"/>
      <c r="C628" s="49"/>
      <c r="D628" s="49"/>
      <c r="E628" s="76"/>
      <c r="F628" s="49"/>
      <c r="G628" s="51"/>
      <c r="H628" s="51"/>
      <c r="I628" s="65"/>
      <c r="J628" s="49"/>
      <c r="K628" s="49"/>
      <c r="L628" s="66"/>
      <c r="M628" s="66"/>
      <c r="N628" s="66"/>
      <c r="O628" s="65"/>
      <c r="P628" s="49"/>
      <c r="Q628" s="67"/>
    </row>
    <row r="629" spans="1:17">
      <c r="A629" s="58"/>
      <c r="B629" s="59"/>
      <c r="C629" s="59"/>
      <c r="D629" s="60"/>
      <c r="E629" s="77"/>
      <c r="F629" s="59"/>
      <c r="G629" s="61"/>
      <c r="H629" s="61"/>
      <c r="I629" s="62"/>
      <c r="J629" s="59"/>
      <c r="K629" s="59"/>
      <c r="L629" s="63"/>
      <c r="M629" s="63"/>
      <c r="N629" s="63"/>
      <c r="O629" s="62"/>
      <c r="P629" s="60"/>
      <c r="Q629" s="64"/>
    </row>
    <row r="630" spans="1:17">
      <c r="A630" s="58"/>
      <c r="B630" s="59"/>
      <c r="C630" s="59"/>
      <c r="D630" s="59"/>
      <c r="E630" s="77"/>
      <c r="F630" s="59"/>
      <c r="G630" s="61"/>
      <c r="H630" s="61"/>
      <c r="I630" s="62"/>
      <c r="J630" s="59"/>
      <c r="K630" s="59"/>
      <c r="L630" s="63"/>
      <c r="M630" s="63"/>
      <c r="N630" s="63"/>
      <c r="O630" s="62"/>
      <c r="P630" s="59"/>
      <c r="Q630" s="64"/>
    </row>
    <row r="631" spans="1:17">
      <c r="A631" s="48"/>
      <c r="B631" s="49"/>
      <c r="C631" s="49"/>
      <c r="D631" s="50"/>
      <c r="E631" s="76"/>
      <c r="F631" s="49"/>
      <c r="G631" s="51"/>
      <c r="H631" s="51"/>
      <c r="I631" s="65"/>
      <c r="J631" s="49"/>
      <c r="K631" s="49"/>
      <c r="L631" s="66"/>
      <c r="M631" s="66"/>
      <c r="N631" s="66"/>
      <c r="O631" s="65"/>
      <c r="P631" s="50"/>
      <c r="Q631" s="67"/>
    </row>
    <row r="632" spans="1:17">
      <c r="A632" s="48"/>
      <c r="B632" s="49"/>
      <c r="C632" s="49"/>
      <c r="D632" s="49"/>
      <c r="E632" s="76"/>
      <c r="F632" s="49"/>
      <c r="G632" s="51"/>
      <c r="H632" s="51"/>
      <c r="I632" s="65"/>
      <c r="J632" s="49"/>
      <c r="K632" s="49"/>
      <c r="L632" s="66"/>
      <c r="M632" s="66"/>
      <c r="N632" s="66"/>
      <c r="O632" s="65"/>
      <c r="P632" s="49"/>
      <c r="Q632" s="67"/>
    </row>
    <row r="633" spans="1:17">
      <c r="A633" s="58"/>
      <c r="B633" s="59"/>
      <c r="C633" s="59"/>
      <c r="D633" s="60"/>
      <c r="E633" s="77"/>
      <c r="F633" s="59"/>
      <c r="G633" s="61"/>
      <c r="H633" s="61"/>
      <c r="I633" s="62"/>
      <c r="J633" s="59"/>
      <c r="K633" s="59"/>
      <c r="L633" s="63"/>
      <c r="M633" s="63"/>
      <c r="N633" s="63"/>
      <c r="O633" s="62"/>
      <c r="P633" s="60"/>
      <c r="Q633" s="64"/>
    </row>
    <row r="634" spans="1:17">
      <c r="A634" s="58"/>
      <c r="B634" s="59"/>
      <c r="C634" s="59"/>
      <c r="D634" s="59"/>
      <c r="E634" s="77"/>
      <c r="F634" s="59"/>
      <c r="G634" s="61"/>
      <c r="H634" s="61"/>
      <c r="I634" s="62"/>
      <c r="J634" s="59"/>
      <c r="K634" s="59"/>
      <c r="L634" s="63"/>
      <c r="M634" s="63"/>
      <c r="N634" s="63"/>
      <c r="O634" s="62"/>
      <c r="P634" s="59"/>
      <c r="Q634" s="64"/>
    </row>
    <row r="635" spans="1:17">
      <c r="A635" s="48"/>
      <c r="B635" s="49"/>
      <c r="C635" s="49"/>
      <c r="D635" s="50"/>
      <c r="E635" s="76"/>
      <c r="F635" s="49"/>
      <c r="G635" s="51"/>
      <c r="H635" s="51"/>
      <c r="I635" s="65"/>
      <c r="J635" s="49"/>
      <c r="K635" s="49"/>
      <c r="L635" s="66"/>
      <c r="M635" s="66"/>
      <c r="N635" s="66"/>
      <c r="O635" s="65"/>
      <c r="P635" s="50"/>
      <c r="Q635" s="67"/>
    </row>
    <row r="636" spans="1:17">
      <c r="A636" s="48"/>
      <c r="B636" s="49"/>
      <c r="C636" s="49"/>
      <c r="D636" s="49"/>
      <c r="E636" s="76"/>
      <c r="F636" s="49"/>
      <c r="G636" s="51"/>
      <c r="H636" s="51"/>
      <c r="I636" s="65"/>
      <c r="J636" s="49"/>
      <c r="K636" s="49"/>
      <c r="L636" s="66"/>
      <c r="M636" s="66"/>
      <c r="N636" s="66"/>
      <c r="O636" s="65"/>
      <c r="P636" s="49"/>
      <c r="Q636" s="67"/>
    </row>
    <row r="637" spans="1:17">
      <c r="A637" s="58"/>
      <c r="B637" s="59"/>
      <c r="C637" s="59"/>
      <c r="D637" s="60"/>
      <c r="E637" s="77"/>
      <c r="F637" s="59"/>
      <c r="G637" s="61"/>
      <c r="H637" s="61"/>
      <c r="I637" s="62"/>
      <c r="J637" s="59"/>
      <c r="K637" s="59"/>
      <c r="L637" s="63"/>
      <c r="M637" s="63"/>
      <c r="N637" s="63"/>
      <c r="O637" s="62"/>
      <c r="P637" s="60"/>
      <c r="Q637" s="64"/>
    </row>
    <row r="638" spans="1:17">
      <c r="A638" s="58"/>
      <c r="B638" s="59"/>
      <c r="C638" s="59"/>
      <c r="D638" s="59"/>
      <c r="E638" s="77"/>
      <c r="F638" s="59"/>
      <c r="G638" s="61"/>
      <c r="H638" s="61"/>
      <c r="I638" s="62"/>
      <c r="J638" s="59"/>
      <c r="K638" s="59"/>
      <c r="L638" s="63"/>
      <c r="M638" s="63"/>
      <c r="N638" s="63"/>
      <c r="O638" s="62"/>
      <c r="P638" s="59"/>
      <c r="Q638" s="64"/>
    </row>
    <row r="639" spans="1:17">
      <c r="A639" s="48"/>
      <c r="B639" s="49"/>
      <c r="C639" s="49"/>
      <c r="D639" s="50"/>
      <c r="E639" s="76"/>
      <c r="F639" s="49"/>
      <c r="G639" s="51"/>
      <c r="H639" s="51"/>
      <c r="I639" s="65"/>
      <c r="J639" s="49"/>
      <c r="K639" s="49"/>
      <c r="L639" s="66"/>
      <c r="M639" s="66"/>
      <c r="N639" s="66"/>
      <c r="O639" s="65"/>
      <c r="P639" s="50"/>
      <c r="Q639" s="67"/>
    </row>
    <row r="640" spans="1:17">
      <c r="A640" s="48"/>
      <c r="B640" s="49"/>
      <c r="C640" s="49"/>
      <c r="D640" s="49"/>
      <c r="E640" s="76"/>
      <c r="F640" s="49"/>
      <c r="G640" s="51"/>
      <c r="H640" s="51"/>
      <c r="I640" s="65"/>
      <c r="J640" s="49"/>
      <c r="K640" s="49"/>
      <c r="L640" s="66"/>
      <c r="M640" s="66"/>
      <c r="N640" s="66"/>
      <c r="O640" s="65"/>
      <c r="P640" s="49"/>
      <c r="Q640" s="67"/>
    </row>
    <row r="641" spans="1:17">
      <c r="A641" s="58"/>
      <c r="B641" s="59"/>
      <c r="C641" s="59"/>
      <c r="D641" s="60"/>
      <c r="E641" s="77"/>
      <c r="F641" s="59"/>
      <c r="G641" s="61"/>
      <c r="H641" s="61"/>
      <c r="I641" s="62"/>
      <c r="J641" s="59"/>
      <c r="K641" s="59"/>
      <c r="L641" s="63"/>
      <c r="M641" s="63"/>
      <c r="N641" s="63"/>
      <c r="O641" s="62"/>
      <c r="P641" s="60"/>
      <c r="Q641" s="64"/>
    </row>
    <row r="642" spans="1:17">
      <c r="A642" s="58"/>
      <c r="B642" s="59"/>
      <c r="C642" s="59"/>
      <c r="D642" s="59"/>
      <c r="E642" s="77"/>
      <c r="F642" s="59"/>
      <c r="G642" s="61"/>
      <c r="H642" s="61"/>
      <c r="I642" s="62"/>
      <c r="J642" s="59"/>
      <c r="K642" s="59"/>
      <c r="L642" s="63"/>
      <c r="M642" s="63"/>
      <c r="N642" s="63"/>
      <c r="O642" s="62"/>
      <c r="P642" s="59"/>
      <c r="Q642" s="64"/>
    </row>
    <row r="643" spans="1:17">
      <c r="A643" s="48"/>
      <c r="B643" s="49"/>
      <c r="C643" s="49"/>
      <c r="D643" s="50"/>
      <c r="E643" s="76"/>
      <c r="F643" s="49"/>
      <c r="G643" s="51"/>
      <c r="H643" s="51"/>
      <c r="I643" s="65"/>
      <c r="J643" s="49"/>
      <c r="K643" s="49"/>
      <c r="L643" s="66"/>
      <c r="M643" s="66"/>
      <c r="N643" s="66"/>
      <c r="O643" s="65"/>
      <c r="P643" s="50"/>
      <c r="Q643" s="67"/>
    </row>
    <row r="644" spans="1:17">
      <c r="A644" s="48"/>
      <c r="B644" s="49"/>
      <c r="C644" s="49"/>
      <c r="D644" s="49"/>
      <c r="E644" s="76"/>
      <c r="F644" s="49"/>
      <c r="G644" s="51"/>
      <c r="H644" s="51"/>
      <c r="I644" s="65"/>
      <c r="J644" s="49"/>
      <c r="K644" s="49"/>
      <c r="L644" s="66"/>
      <c r="M644" s="66"/>
      <c r="N644" s="66"/>
      <c r="O644" s="65"/>
      <c r="P644" s="49"/>
      <c r="Q644" s="67"/>
    </row>
    <row r="645" spans="1:17">
      <c r="A645" s="58"/>
      <c r="B645" s="59"/>
      <c r="C645" s="59"/>
      <c r="D645" s="60"/>
      <c r="E645" s="77"/>
      <c r="F645" s="59"/>
      <c r="G645" s="61"/>
      <c r="H645" s="61"/>
      <c r="I645" s="62"/>
      <c r="J645" s="59"/>
      <c r="K645" s="59"/>
      <c r="L645" s="63"/>
      <c r="M645" s="63"/>
      <c r="N645" s="63"/>
      <c r="O645" s="62"/>
      <c r="P645" s="60"/>
      <c r="Q645" s="64"/>
    </row>
    <row r="646" spans="1:17">
      <c r="A646" s="58"/>
      <c r="B646" s="59"/>
      <c r="C646" s="59"/>
      <c r="D646" s="59"/>
      <c r="E646" s="77"/>
      <c r="F646" s="59"/>
      <c r="G646" s="61"/>
      <c r="H646" s="61"/>
      <c r="I646" s="62"/>
      <c r="J646" s="59"/>
      <c r="K646" s="59"/>
      <c r="L646" s="63"/>
      <c r="M646" s="63"/>
      <c r="N646" s="63"/>
      <c r="O646" s="62"/>
      <c r="P646" s="59"/>
      <c r="Q646" s="64"/>
    </row>
    <row r="647" spans="1:17">
      <c r="A647" s="48"/>
      <c r="B647" s="49"/>
      <c r="C647" s="49"/>
      <c r="D647" s="50"/>
      <c r="E647" s="76"/>
      <c r="F647" s="49"/>
      <c r="G647" s="51"/>
      <c r="H647" s="51"/>
      <c r="I647" s="65"/>
      <c r="J647" s="49"/>
      <c r="K647" s="49"/>
      <c r="L647" s="66"/>
      <c r="M647" s="66"/>
      <c r="N647" s="66"/>
      <c r="O647" s="65"/>
      <c r="P647" s="50"/>
      <c r="Q647" s="67"/>
    </row>
    <row r="648" spans="1:17">
      <c r="A648" s="48"/>
      <c r="B648" s="49"/>
      <c r="C648" s="49"/>
      <c r="D648" s="49"/>
      <c r="E648" s="76"/>
      <c r="F648" s="49"/>
      <c r="G648" s="51"/>
      <c r="H648" s="51"/>
      <c r="I648" s="65"/>
      <c r="J648" s="49"/>
      <c r="K648" s="49"/>
      <c r="L648" s="66"/>
      <c r="M648" s="66"/>
      <c r="N648" s="66"/>
      <c r="O648" s="65"/>
      <c r="P648" s="49"/>
      <c r="Q648" s="67"/>
    </row>
    <row r="649" spans="1:17">
      <c r="A649" s="58"/>
      <c r="B649" s="59"/>
      <c r="C649" s="59"/>
      <c r="D649" s="60"/>
      <c r="E649" s="77"/>
      <c r="F649" s="59"/>
      <c r="G649" s="61"/>
      <c r="H649" s="61"/>
      <c r="I649" s="62"/>
      <c r="J649" s="59"/>
      <c r="K649" s="59"/>
      <c r="L649" s="63"/>
      <c r="M649" s="63"/>
      <c r="N649" s="63"/>
      <c r="O649" s="62"/>
      <c r="P649" s="60"/>
      <c r="Q649" s="64"/>
    </row>
    <row r="650" spans="1:17">
      <c r="A650" s="58"/>
      <c r="B650" s="59"/>
      <c r="C650" s="59"/>
      <c r="D650" s="59"/>
      <c r="E650" s="77"/>
      <c r="F650" s="59"/>
      <c r="G650" s="61"/>
      <c r="H650" s="61"/>
      <c r="I650" s="62"/>
      <c r="J650" s="59"/>
      <c r="K650" s="59"/>
      <c r="L650" s="63"/>
      <c r="M650" s="63"/>
      <c r="N650" s="63"/>
      <c r="O650" s="62"/>
      <c r="P650" s="59"/>
      <c r="Q650" s="64"/>
    </row>
    <row r="651" spans="1:17">
      <c r="A651" s="48"/>
      <c r="B651" s="49"/>
      <c r="C651" s="49"/>
      <c r="D651" s="50"/>
      <c r="E651" s="76"/>
      <c r="F651" s="49"/>
      <c r="G651" s="51"/>
      <c r="H651" s="51"/>
      <c r="I651" s="65"/>
      <c r="J651" s="49"/>
      <c r="K651" s="49"/>
      <c r="L651" s="66"/>
      <c r="M651" s="66"/>
      <c r="N651" s="66"/>
      <c r="O651" s="65"/>
      <c r="P651" s="50"/>
      <c r="Q651" s="67"/>
    </row>
    <row r="652" spans="1:17">
      <c r="A652" s="48"/>
      <c r="B652" s="49"/>
      <c r="C652" s="49"/>
      <c r="D652" s="49"/>
      <c r="E652" s="76"/>
      <c r="F652" s="49"/>
      <c r="G652" s="51"/>
      <c r="H652" s="51"/>
      <c r="I652" s="65"/>
      <c r="J652" s="49"/>
      <c r="K652" s="49"/>
      <c r="L652" s="66"/>
      <c r="M652" s="66"/>
      <c r="N652" s="66"/>
      <c r="O652" s="65"/>
      <c r="P652" s="49"/>
      <c r="Q652" s="67"/>
    </row>
    <row r="653" spans="1:17">
      <c r="A653" s="58"/>
      <c r="B653" s="59"/>
      <c r="C653" s="59"/>
      <c r="D653" s="60"/>
      <c r="E653" s="77"/>
      <c r="F653" s="59"/>
      <c r="G653" s="61"/>
      <c r="H653" s="61"/>
      <c r="I653" s="62"/>
      <c r="J653" s="59"/>
      <c r="K653" s="59"/>
      <c r="L653" s="63"/>
      <c r="M653" s="63"/>
      <c r="N653" s="63"/>
      <c r="O653" s="62"/>
      <c r="P653" s="60"/>
      <c r="Q653" s="64"/>
    </row>
    <row r="654" spans="1:17">
      <c r="A654" s="58"/>
      <c r="B654" s="59"/>
      <c r="C654" s="59"/>
      <c r="D654" s="59"/>
      <c r="E654" s="77"/>
      <c r="F654" s="59"/>
      <c r="G654" s="61"/>
      <c r="H654" s="61"/>
      <c r="I654" s="62"/>
      <c r="J654" s="59"/>
      <c r="K654" s="59"/>
      <c r="L654" s="63"/>
      <c r="M654" s="63"/>
      <c r="N654" s="63"/>
      <c r="O654" s="62"/>
      <c r="P654" s="59"/>
      <c r="Q654" s="64"/>
    </row>
    <row r="655" spans="1:17">
      <c r="A655" s="48"/>
      <c r="B655" s="49"/>
      <c r="C655" s="49"/>
      <c r="D655" s="50"/>
      <c r="E655" s="76"/>
      <c r="F655" s="49"/>
      <c r="G655" s="51"/>
      <c r="H655" s="51"/>
      <c r="I655" s="65"/>
      <c r="J655" s="49"/>
      <c r="K655" s="49"/>
      <c r="L655" s="66"/>
      <c r="M655" s="66"/>
      <c r="N655" s="66"/>
      <c r="O655" s="65"/>
      <c r="P655" s="50"/>
      <c r="Q655" s="67"/>
    </row>
    <row r="656" spans="1:17">
      <c r="A656" s="48"/>
      <c r="B656" s="49"/>
      <c r="C656" s="49"/>
      <c r="D656" s="49"/>
      <c r="E656" s="76"/>
      <c r="F656" s="49"/>
      <c r="G656" s="51"/>
      <c r="H656" s="51"/>
      <c r="I656" s="65"/>
      <c r="J656" s="49"/>
      <c r="K656" s="49"/>
      <c r="L656" s="66"/>
      <c r="M656" s="66"/>
      <c r="N656" s="66"/>
      <c r="O656" s="65"/>
      <c r="P656" s="49"/>
      <c r="Q656" s="67"/>
    </row>
    <row r="657" spans="1:17">
      <c r="A657" s="58"/>
      <c r="B657" s="59"/>
      <c r="C657" s="59"/>
      <c r="D657" s="60"/>
      <c r="E657" s="77"/>
      <c r="F657" s="59"/>
      <c r="G657" s="61"/>
      <c r="H657" s="61"/>
      <c r="I657" s="62"/>
      <c r="J657" s="59"/>
      <c r="K657" s="59"/>
      <c r="L657" s="63"/>
      <c r="M657" s="63"/>
      <c r="N657" s="63"/>
      <c r="O657" s="62"/>
      <c r="P657" s="60"/>
      <c r="Q657" s="64"/>
    </row>
    <row r="658" spans="1:17">
      <c r="A658" s="58"/>
      <c r="B658" s="59"/>
      <c r="C658" s="59"/>
      <c r="D658" s="59"/>
      <c r="E658" s="77"/>
      <c r="F658" s="59"/>
      <c r="G658" s="61"/>
      <c r="H658" s="61"/>
      <c r="I658" s="62"/>
      <c r="J658" s="59"/>
      <c r="K658" s="59"/>
      <c r="L658" s="63"/>
      <c r="M658" s="63"/>
      <c r="N658" s="63"/>
      <c r="O658" s="62"/>
      <c r="P658" s="59"/>
      <c r="Q658" s="64"/>
    </row>
    <row r="659" spans="1:17">
      <c r="A659" s="48"/>
      <c r="B659" s="49"/>
      <c r="C659" s="49"/>
      <c r="D659" s="50"/>
      <c r="E659" s="76"/>
      <c r="F659" s="49"/>
      <c r="G659" s="51"/>
      <c r="H659" s="51"/>
      <c r="I659" s="65"/>
      <c r="J659" s="49"/>
      <c r="K659" s="49"/>
      <c r="L659" s="66"/>
      <c r="M659" s="66"/>
      <c r="N659" s="66"/>
      <c r="O659" s="65"/>
      <c r="P659" s="50"/>
      <c r="Q659" s="67"/>
    </row>
    <row r="660" spans="1:17">
      <c r="A660" s="48"/>
      <c r="B660" s="49"/>
      <c r="C660" s="49"/>
      <c r="D660" s="49"/>
      <c r="E660" s="76"/>
      <c r="F660" s="49"/>
      <c r="G660" s="51"/>
      <c r="H660" s="51"/>
      <c r="I660" s="65"/>
      <c r="J660" s="49"/>
      <c r="K660" s="49"/>
      <c r="L660" s="66"/>
      <c r="M660" s="66"/>
      <c r="N660" s="66"/>
      <c r="O660" s="65"/>
      <c r="P660" s="49"/>
      <c r="Q660" s="67"/>
    </row>
    <row r="661" spans="1:17">
      <c r="A661" s="58"/>
      <c r="B661" s="59"/>
      <c r="C661" s="59"/>
      <c r="D661" s="60"/>
      <c r="E661" s="77"/>
      <c r="F661" s="59"/>
      <c r="G661" s="61"/>
      <c r="H661" s="61"/>
      <c r="I661" s="62"/>
      <c r="J661" s="59"/>
      <c r="K661" s="59"/>
      <c r="L661" s="63"/>
      <c r="M661" s="63"/>
      <c r="N661" s="63"/>
      <c r="O661" s="62"/>
      <c r="P661" s="60"/>
      <c r="Q661" s="64"/>
    </row>
    <row r="662" spans="1:17">
      <c r="A662" s="58"/>
      <c r="B662" s="59"/>
      <c r="C662" s="59"/>
      <c r="D662" s="59"/>
      <c r="E662" s="77"/>
      <c r="F662" s="59"/>
      <c r="G662" s="61"/>
      <c r="H662" s="61"/>
      <c r="I662" s="62"/>
      <c r="J662" s="59"/>
      <c r="K662" s="59"/>
      <c r="L662" s="63"/>
      <c r="M662" s="63"/>
      <c r="N662" s="63"/>
      <c r="O662" s="62"/>
      <c r="P662" s="59"/>
      <c r="Q662" s="64"/>
    </row>
    <row r="663" spans="1:17">
      <c r="A663" s="48"/>
      <c r="B663" s="49"/>
      <c r="C663" s="49"/>
      <c r="D663" s="50"/>
      <c r="E663" s="76"/>
      <c r="F663" s="49"/>
      <c r="G663" s="51"/>
      <c r="H663" s="51"/>
      <c r="I663" s="65"/>
      <c r="J663" s="49"/>
      <c r="K663" s="49"/>
      <c r="L663" s="66"/>
      <c r="M663" s="66"/>
      <c r="N663" s="66"/>
      <c r="O663" s="65"/>
      <c r="P663" s="50"/>
      <c r="Q663" s="67"/>
    </row>
    <row r="664" spans="1:17">
      <c r="A664" s="48"/>
      <c r="B664" s="49"/>
      <c r="C664" s="49"/>
      <c r="D664" s="49"/>
      <c r="E664" s="76"/>
      <c r="F664" s="49"/>
      <c r="G664" s="51"/>
      <c r="H664" s="51"/>
      <c r="I664" s="65"/>
      <c r="J664" s="49"/>
      <c r="K664" s="49"/>
      <c r="L664" s="66"/>
      <c r="M664" s="66"/>
      <c r="N664" s="66"/>
      <c r="O664" s="65"/>
      <c r="P664" s="49"/>
      <c r="Q664" s="67"/>
    </row>
    <row r="665" spans="1:17">
      <c r="A665" s="58"/>
      <c r="B665" s="59"/>
      <c r="C665" s="59"/>
      <c r="D665" s="60"/>
      <c r="E665" s="77"/>
      <c r="F665" s="59"/>
      <c r="G665" s="61"/>
      <c r="H665" s="61"/>
      <c r="I665" s="62"/>
      <c r="J665" s="59"/>
      <c r="K665" s="59"/>
      <c r="L665" s="63"/>
      <c r="M665" s="63"/>
      <c r="N665" s="63"/>
      <c r="O665" s="62"/>
      <c r="P665" s="60"/>
      <c r="Q665" s="64"/>
    </row>
    <row r="666" spans="1:17">
      <c r="A666" s="58"/>
      <c r="B666" s="59"/>
      <c r="C666" s="59"/>
      <c r="D666" s="59"/>
      <c r="E666" s="77"/>
      <c r="F666" s="59"/>
      <c r="G666" s="61"/>
      <c r="H666" s="61"/>
      <c r="I666" s="62"/>
      <c r="J666" s="59"/>
      <c r="K666" s="59"/>
      <c r="L666" s="63"/>
      <c r="M666" s="63"/>
      <c r="N666" s="63"/>
      <c r="O666" s="62"/>
      <c r="P666" s="59"/>
      <c r="Q666" s="64"/>
    </row>
    <row r="667" spans="1:17">
      <c r="A667" s="48"/>
      <c r="B667" s="49"/>
      <c r="C667" s="49"/>
      <c r="D667" s="50"/>
      <c r="E667" s="76"/>
      <c r="F667" s="49"/>
      <c r="G667" s="51"/>
      <c r="H667" s="51"/>
      <c r="I667" s="65"/>
      <c r="J667" s="49"/>
      <c r="K667" s="49"/>
      <c r="L667" s="66"/>
      <c r="M667" s="66"/>
      <c r="N667" s="66"/>
      <c r="O667" s="65"/>
      <c r="P667" s="50"/>
      <c r="Q667" s="67"/>
    </row>
    <row r="668" spans="1:17">
      <c r="A668" s="48"/>
      <c r="B668" s="49"/>
      <c r="C668" s="49"/>
      <c r="D668" s="49"/>
      <c r="E668" s="76"/>
      <c r="F668" s="49"/>
      <c r="G668" s="51"/>
      <c r="H668" s="51"/>
      <c r="I668" s="65"/>
      <c r="J668" s="49"/>
      <c r="K668" s="49"/>
      <c r="L668" s="66"/>
      <c r="M668" s="66"/>
      <c r="N668" s="66"/>
      <c r="O668" s="65"/>
      <c r="P668" s="49"/>
      <c r="Q668" s="67"/>
    </row>
    <row r="669" spans="1:17">
      <c r="A669" s="58"/>
      <c r="B669" s="59"/>
      <c r="C669" s="59"/>
      <c r="D669" s="60"/>
      <c r="E669" s="77"/>
      <c r="F669" s="59"/>
      <c r="G669" s="61"/>
      <c r="H669" s="61"/>
      <c r="I669" s="62"/>
      <c r="J669" s="59"/>
      <c r="K669" s="59"/>
      <c r="L669" s="63"/>
      <c r="M669" s="63"/>
      <c r="N669" s="63"/>
      <c r="O669" s="62"/>
      <c r="P669" s="60"/>
      <c r="Q669" s="64"/>
    </row>
    <row r="670" spans="1:17">
      <c r="A670" s="58"/>
      <c r="B670" s="59"/>
      <c r="C670" s="59"/>
      <c r="D670" s="59"/>
      <c r="E670" s="77"/>
      <c r="F670" s="59"/>
      <c r="G670" s="61"/>
      <c r="H670" s="61"/>
      <c r="I670" s="62"/>
      <c r="J670" s="59"/>
      <c r="K670" s="59"/>
      <c r="L670" s="63"/>
      <c r="M670" s="63"/>
      <c r="N670" s="63"/>
      <c r="O670" s="62"/>
      <c r="P670" s="59"/>
      <c r="Q670" s="64"/>
    </row>
    <row r="671" spans="1:17">
      <c r="A671" s="48"/>
      <c r="B671" s="49"/>
      <c r="C671" s="49"/>
      <c r="D671" s="50"/>
      <c r="E671" s="76"/>
      <c r="F671" s="49"/>
      <c r="G671" s="51"/>
      <c r="H671" s="51"/>
      <c r="I671" s="65"/>
      <c r="J671" s="49"/>
      <c r="K671" s="49"/>
      <c r="L671" s="66"/>
      <c r="M671" s="66"/>
      <c r="N671" s="66"/>
      <c r="O671" s="65"/>
      <c r="P671" s="50"/>
      <c r="Q671" s="67"/>
    </row>
    <row r="672" spans="1:17">
      <c r="A672" s="48"/>
      <c r="B672" s="49"/>
      <c r="C672" s="49"/>
      <c r="D672" s="49"/>
      <c r="E672" s="76"/>
      <c r="F672" s="49"/>
      <c r="G672" s="51"/>
      <c r="H672" s="51"/>
      <c r="I672" s="65"/>
      <c r="J672" s="49"/>
      <c r="K672" s="49"/>
      <c r="L672" s="66"/>
      <c r="M672" s="66"/>
      <c r="N672" s="66"/>
      <c r="O672" s="65"/>
      <c r="P672" s="49"/>
      <c r="Q672" s="67"/>
    </row>
    <row r="673" spans="1:17">
      <c r="A673" s="58"/>
      <c r="B673" s="59"/>
      <c r="C673" s="59"/>
      <c r="D673" s="60"/>
      <c r="E673" s="77"/>
      <c r="F673" s="59"/>
      <c r="G673" s="61"/>
      <c r="H673" s="61"/>
      <c r="I673" s="62"/>
      <c r="J673" s="59"/>
      <c r="K673" s="59"/>
      <c r="L673" s="63"/>
      <c r="M673" s="63"/>
      <c r="N673" s="63"/>
      <c r="O673" s="62"/>
      <c r="P673" s="60"/>
      <c r="Q673" s="64"/>
    </row>
    <row r="674" spans="1:17">
      <c r="A674" s="58"/>
      <c r="B674" s="59"/>
      <c r="C674" s="59"/>
      <c r="D674" s="59"/>
      <c r="E674" s="77"/>
      <c r="F674" s="59"/>
      <c r="G674" s="61"/>
      <c r="H674" s="61"/>
      <c r="I674" s="62"/>
      <c r="J674" s="59"/>
      <c r="K674" s="59"/>
      <c r="L674" s="63"/>
      <c r="M674" s="63"/>
      <c r="N674" s="63"/>
      <c r="O674" s="62"/>
      <c r="P674" s="59"/>
      <c r="Q674" s="64"/>
    </row>
    <row r="675" spans="1:17">
      <c r="A675" s="48"/>
      <c r="B675" s="49"/>
      <c r="C675" s="49"/>
      <c r="D675" s="50"/>
      <c r="E675" s="76"/>
      <c r="F675" s="49"/>
      <c r="G675" s="51"/>
      <c r="H675" s="51"/>
      <c r="I675" s="65"/>
      <c r="J675" s="49"/>
      <c r="K675" s="49"/>
      <c r="L675" s="66"/>
      <c r="M675" s="66"/>
      <c r="N675" s="66"/>
      <c r="O675" s="65"/>
      <c r="P675" s="50"/>
      <c r="Q675" s="67"/>
    </row>
    <row r="676" spans="1:17">
      <c r="A676" s="48"/>
      <c r="B676" s="49"/>
      <c r="C676" s="49"/>
      <c r="D676" s="49"/>
      <c r="E676" s="76"/>
      <c r="F676" s="49"/>
      <c r="G676" s="51"/>
      <c r="H676" s="51"/>
      <c r="I676" s="65"/>
      <c r="J676" s="49"/>
      <c r="K676" s="49"/>
      <c r="L676" s="66"/>
      <c r="M676" s="66"/>
      <c r="N676" s="66"/>
      <c r="O676" s="65"/>
      <c r="P676" s="49"/>
      <c r="Q676" s="67"/>
    </row>
    <row r="677" spans="1:17">
      <c r="A677" s="58"/>
      <c r="B677" s="59"/>
      <c r="C677" s="59"/>
      <c r="D677" s="60"/>
      <c r="E677" s="77"/>
      <c r="F677" s="59"/>
      <c r="G677" s="61"/>
      <c r="H677" s="61"/>
      <c r="I677" s="62"/>
      <c r="J677" s="59"/>
      <c r="K677" s="59"/>
      <c r="L677" s="63"/>
      <c r="M677" s="63"/>
      <c r="N677" s="63"/>
      <c r="O677" s="62"/>
      <c r="P677" s="60"/>
      <c r="Q677" s="64"/>
    </row>
    <row r="678" spans="1:17">
      <c r="A678" s="58"/>
      <c r="B678" s="59"/>
      <c r="C678" s="59"/>
      <c r="D678" s="59"/>
      <c r="E678" s="77"/>
      <c r="F678" s="59"/>
      <c r="G678" s="61"/>
      <c r="H678" s="61"/>
      <c r="I678" s="62"/>
      <c r="J678" s="59"/>
      <c r="K678" s="59"/>
      <c r="L678" s="63"/>
      <c r="M678" s="63"/>
      <c r="N678" s="63"/>
      <c r="O678" s="62"/>
      <c r="P678" s="59"/>
      <c r="Q678" s="64"/>
    </row>
    <row r="679" spans="1:17">
      <c r="A679" s="48"/>
      <c r="B679" s="49"/>
      <c r="C679" s="49"/>
      <c r="D679" s="50"/>
      <c r="E679" s="76"/>
      <c r="F679" s="49"/>
      <c r="G679" s="51"/>
      <c r="H679" s="51"/>
      <c r="I679" s="65"/>
      <c r="J679" s="49"/>
      <c r="K679" s="49"/>
      <c r="L679" s="66"/>
      <c r="M679" s="66"/>
      <c r="N679" s="66"/>
      <c r="O679" s="65"/>
      <c r="P679" s="50"/>
      <c r="Q679" s="67"/>
    </row>
    <row r="680" spans="1:17">
      <c r="A680" s="48"/>
      <c r="B680" s="49"/>
      <c r="C680" s="49"/>
      <c r="D680" s="49"/>
      <c r="E680" s="76"/>
      <c r="F680" s="49"/>
      <c r="G680" s="51"/>
      <c r="H680" s="51"/>
      <c r="I680" s="65"/>
      <c r="J680" s="49"/>
      <c r="K680" s="49"/>
      <c r="L680" s="66"/>
      <c r="M680" s="66"/>
      <c r="N680" s="66"/>
      <c r="O680" s="65"/>
      <c r="P680" s="49"/>
      <c r="Q680" s="67"/>
    </row>
    <row r="681" spans="1:17">
      <c r="A681" s="58"/>
      <c r="B681" s="59"/>
      <c r="C681" s="59"/>
      <c r="D681" s="60"/>
      <c r="E681" s="77"/>
      <c r="F681" s="59"/>
      <c r="G681" s="61"/>
      <c r="H681" s="61"/>
      <c r="I681" s="62"/>
      <c r="J681" s="59"/>
      <c r="K681" s="59"/>
      <c r="L681" s="63"/>
      <c r="M681" s="63"/>
      <c r="N681" s="63"/>
      <c r="O681" s="62"/>
      <c r="P681" s="60"/>
      <c r="Q681" s="64"/>
    </row>
    <row r="682" spans="1:17">
      <c r="A682" s="58"/>
      <c r="B682" s="59"/>
      <c r="C682" s="59"/>
      <c r="D682" s="59"/>
      <c r="E682" s="77"/>
      <c r="F682" s="59"/>
      <c r="G682" s="61"/>
      <c r="H682" s="61"/>
      <c r="I682" s="62"/>
      <c r="J682" s="59"/>
      <c r="K682" s="59"/>
      <c r="L682" s="63"/>
      <c r="M682" s="63"/>
      <c r="N682" s="63"/>
      <c r="O682" s="62"/>
      <c r="P682" s="59"/>
      <c r="Q682" s="64"/>
    </row>
    <row r="683" spans="1:17">
      <c r="A683" s="48"/>
      <c r="B683" s="49"/>
      <c r="C683" s="49"/>
      <c r="D683" s="50"/>
      <c r="E683" s="76"/>
      <c r="F683" s="49"/>
      <c r="G683" s="51"/>
      <c r="H683" s="51"/>
      <c r="I683" s="65"/>
      <c r="J683" s="49"/>
      <c r="K683" s="49"/>
      <c r="L683" s="66"/>
      <c r="M683" s="66"/>
      <c r="N683" s="66"/>
      <c r="O683" s="65"/>
      <c r="P683" s="50"/>
      <c r="Q683" s="67"/>
    </row>
    <row r="684" spans="1:17">
      <c r="A684" s="48"/>
      <c r="B684" s="49"/>
      <c r="C684" s="49"/>
      <c r="D684" s="49"/>
      <c r="E684" s="76"/>
      <c r="F684" s="49"/>
      <c r="G684" s="51"/>
      <c r="H684" s="51"/>
      <c r="I684" s="65"/>
      <c r="J684" s="49"/>
      <c r="K684" s="49"/>
      <c r="L684" s="66"/>
      <c r="M684" s="66"/>
      <c r="N684" s="66"/>
      <c r="O684" s="65"/>
      <c r="P684" s="49"/>
      <c r="Q684" s="67"/>
    </row>
    <row r="685" spans="1:17">
      <c r="A685" s="58"/>
      <c r="B685" s="59"/>
      <c r="C685" s="59"/>
      <c r="D685" s="60"/>
      <c r="E685" s="77"/>
      <c r="F685" s="59"/>
      <c r="G685" s="61"/>
      <c r="H685" s="61"/>
      <c r="I685" s="62"/>
      <c r="J685" s="59"/>
      <c r="K685" s="59"/>
      <c r="L685" s="63"/>
      <c r="M685" s="63"/>
      <c r="N685" s="63"/>
      <c r="O685" s="62"/>
      <c r="P685" s="60"/>
      <c r="Q685" s="64"/>
    </row>
    <row r="686" spans="1:17">
      <c r="A686" s="58"/>
      <c r="B686" s="59"/>
      <c r="C686" s="59"/>
      <c r="D686" s="59"/>
      <c r="E686" s="77"/>
      <c r="F686" s="59"/>
      <c r="G686" s="61"/>
      <c r="H686" s="61"/>
      <c r="I686" s="62"/>
      <c r="J686" s="59"/>
      <c r="K686" s="59"/>
      <c r="L686" s="63"/>
      <c r="M686" s="63"/>
      <c r="N686" s="63"/>
      <c r="O686" s="62"/>
      <c r="P686" s="59"/>
      <c r="Q686" s="64"/>
    </row>
    <row r="687" spans="1:17">
      <c r="A687" s="48"/>
      <c r="B687" s="49"/>
      <c r="C687" s="49"/>
      <c r="D687" s="50"/>
      <c r="E687" s="76"/>
      <c r="F687" s="49"/>
      <c r="G687" s="51"/>
      <c r="H687" s="51"/>
      <c r="I687" s="65"/>
      <c r="J687" s="49"/>
      <c r="K687" s="49"/>
      <c r="L687" s="66"/>
      <c r="M687" s="66"/>
      <c r="N687" s="66"/>
      <c r="O687" s="65"/>
      <c r="P687" s="50"/>
      <c r="Q687" s="67"/>
    </row>
    <row r="688" spans="1:17">
      <c r="A688" s="48"/>
      <c r="B688" s="49"/>
      <c r="C688" s="49"/>
      <c r="D688" s="49"/>
      <c r="E688" s="76"/>
      <c r="F688" s="49"/>
      <c r="G688" s="51"/>
      <c r="H688" s="51"/>
      <c r="I688" s="65"/>
      <c r="J688" s="49"/>
      <c r="K688" s="49"/>
      <c r="L688" s="66"/>
      <c r="M688" s="66"/>
      <c r="N688" s="66"/>
      <c r="O688" s="65"/>
      <c r="P688" s="49"/>
      <c r="Q688" s="67"/>
    </row>
    <row r="689" spans="1:17">
      <c r="A689" s="58"/>
      <c r="B689" s="59"/>
      <c r="C689" s="59"/>
      <c r="D689" s="60"/>
      <c r="E689" s="77"/>
      <c r="F689" s="59"/>
      <c r="G689" s="61"/>
      <c r="H689" s="61"/>
      <c r="I689" s="62"/>
      <c r="J689" s="59"/>
      <c r="K689" s="59"/>
      <c r="L689" s="63"/>
      <c r="M689" s="63"/>
      <c r="N689" s="63"/>
      <c r="O689" s="62"/>
      <c r="P689" s="60"/>
      <c r="Q689" s="64"/>
    </row>
    <row r="690" spans="1:17">
      <c r="A690" s="58"/>
      <c r="B690" s="59"/>
      <c r="C690" s="59"/>
      <c r="D690" s="59"/>
      <c r="E690" s="77"/>
      <c r="F690" s="59"/>
      <c r="G690" s="61"/>
      <c r="H690" s="61"/>
      <c r="I690" s="62"/>
      <c r="J690" s="59"/>
      <c r="K690" s="59"/>
      <c r="L690" s="63"/>
      <c r="M690" s="63"/>
      <c r="N690" s="63"/>
      <c r="O690" s="62"/>
      <c r="P690" s="59"/>
      <c r="Q690" s="64"/>
    </row>
    <row r="691" spans="1:17">
      <c r="A691" s="48"/>
      <c r="B691" s="49"/>
      <c r="C691" s="49"/>
      <c r="D691" s="50"/>
      <c r="E691" s="76"/>
      <c r="F691" s="49"/>
      <c r="G691" s="51"/>
      <c r="H691" s="51"/>
      <c r="I691" s="65"/>
      <c r="J691" s="49"/>
      <c r="K691" s="49"/>
      <c r="L691" s="66"/>
      <c r="M691" s="66"/>
      <c r="N691" s="66"/>
      <c r="O691" s="65"/>
      <c r="P691" s="50"/>
      <c r="Q691" s="67"/>
    </row>
    <row r="692" spans="1:17">
      <c r="A692" s="48"/>
      <c r="B692" s="49"/>
      <c r="C692" s="49"/>
      <c r="D692" s="49"/>
      <c r="E692" s="76"/>
      <c r="F692" s="49"/>
      <c r="G692" s="51"/>
      <c r="H692" s="51"/>
      <c r="I692" s="65"/>
      <c r="J692" s="49"/>
      <c r="K692" s="49"/>
      <c r="L692" s="66"/>
      <c r="M692" s="66"/>
      <c r="N692" s="66"/>
      <c r="O692" s="65"/>
      <c r="P692" s="49"/>
      <c r="Q692" s="67"/>
    </row>
    <row r="693" spans="1:17">
      <c r="A693" s="58"/>
      <c r="B693" s="59"/>
      <c r="C693" s="59"/>
      <c r="D693" s="60"/>
      <c r="E693" s="77"/>
      <c r="F693" s="59"/>
      <c r="G693" s="61"/>
      <c r="H693" s="61"/>
      <c r="I693" s="62"/>
      <c r="J693" s="59"/>
      <c r="K693" s="59"/>
      <c r="L693" s="63"/>
      <c r="M693" s="63"/>
      <c r="N693" s="63"/>
      <c r="O693" s="62"/>
      <c r="P693" s="60"/>
      <c r="Q693" s="64"/>
    </row>
    <row r="694" spans="1:17">
      <c r="A694" s="58"/>
      <c r="B694" s="59"/>
      <c r="C694" s="59"/>
      <c r="D694" s="59"/>
      <c r="E694" s="77"/>
      <c r="F694" s="59"/>
      <c r="G694" s="61"/>
      <c r="H694" s="61"/>
      <c r="I694" s="62"/>
      <c r="J694" s="59"/>
      <c r="K694" s="59"/>
      <c r="L694" s="63"/>
      <c r="M694" s="63"/>
      <c r="N694" s="63"/>
      <c r="O694" s="62"/>
      <c r="P694" s="59"/>
      <c r="Q694" s="64"/>
    </row>
    <row r="695" spans="1:17">
      <c r="A695" s="48"/>
      <c r="B695" s="49"/>
      <c r="C695" s="49"/>
      <c r="D695" s="50"/>
      <c r="E695" s="76"/>
      <c r="F695" s="49"/>
      <c r="G695" s="51"/>
      <c r="H695" s="51"/>
      <c r="I695" s="65"/>
      <c r="J695" s="49"/>
      <c r="K695" s="49"/>
      <c r="L695" s="66"/>
      <c r="M695" s="66"/>
      <c r="N695" s="66"/>
      <c r="O695" s="65"/>
      <c r="P695" s="50"/>
      <c r="Q695" s="67"/>
    </row>
    <row r="696" spans="1:17">
      <c r="A696" s="48"/>
      <c r="B696" s="49"/>
      <c r="C696" s="49"/>
      <c r="D696" s="49"/>
      <c r="E696" s="76"/>
      <c r="F696" s="49"/>
      <c r="G696" s="51"/>
      <c r="H696" s="51"/>
      <c r="I696" s="65"/>
      <c r="J696" s="49"/>
      <c r="K696" s="49"/>
      <c r="L696" s="66"/>
      <c r="M696" s="66"/>
      <c r="N696" s="66"/>
      <c r="O696" s="65"/>
      <c r="P696" s="49"/>
      <c r="Q696" s="67"/>
    </row>
    <row r="697" spans="1:17">
      <c r="A697" s="58"/>
      <c r="B697" s="59"/>
      <c r="C697" s="59"/>
      <c r="D697" s="60"/>
      <c r="E697" s="77"/>
      <c r="F697" s="59"/>
      <c r="G697" s="61"/>
      <c r="H697" s="61"/>
      <c r="I697" s="62"/>
      <c r="J697" s="59"/>
      <c r="K697" s="59"/>
      <c r="L697" s="63"/>
      <c r="M697" s="63"/>
      <c r="N697" s="63"/>
      <c r="O697" s="62"/>
      <c r="P697" s="60"/>
      <c r="Q697" s="64"/>
    </row>
    <row r="698" spans="1:17">
      <c r="A698" s="58"/>
      <c r="B698" s="59"/>
      <c r="C698" s="59"/>
      <c r="D698" s="59"/>
      <c r="E698" s="77"/>
      <c r="F698" s="59"/>
      <c r="G698" s="61"/>
      <c r="H698" s="61"/>
      <c r="I698" s="62"/>
      <c r="J698" s="59"/>
      <c r="K698" s="59"/>
      <c r="L698" s="63"/>
      <c r="M698" s="63"/>
      <c r="N698" s="63"/>
      <c r="O698" s="62"/>
      <c r="P698" s="59"/>
      <c r="Q698" s="64"/>
    </row>
    <row r="699" spans="1:17">
      <c r="A699" s="48"/>
      <c r="B699" s="49"/>
      <c r="C699" s="49"/>
      <c r="D699" s="50"/>
      <c r="E699" s="76"/>
      <c r="F699" s="49"/>
      <c r="G699" s="51"/>
      <c r="H699" s="51"/>
      <c r="I699" s="65"/>
      <c r="J699" s="49"/>
      <c r="K699" s="49"/>
      <c r="L699" s="66"/>
      <c r="M699" s="66"/>
      <c r="N699" s="66"/>
      <c r="O699" s="65"/>
      <c r="P699" s="50"/>
      <c r="Q699" s="67"/>
    </row>
    <row r="700" spans="1:17">
      <c r="A700" s="48"/>
      <c r="B700" s="49"/>
      <c r="C700" s="49"/>
      <c r="D700" s="49"/>
      <c r="E700" s="76"/>
      <c r="F700" s="49"/>
      <c r="G700" s="51"/>
      <c r="H700" s="51"/>
      <c r="I700" s="65"/>
      <c r="J700" s="49"/>
      <c r="K700" s="49"/>
      <c r="L700" s="66"/>
      <c r="M700" s="66"/>
      <c r="N700" s="66"/>
      <c r="O700" s="65"/>
      <c r="P700" s="49"/>
      <c r="Q700" s="67"/>
    </row>
    <row r="701" spans="1:17">
      <c r="A701" s="58"/>
      <c r="B701" s="59"/>
      <c r="C701" s="59"/>
      <c r="D701" s="60"/>
      <c r="E701" s="77"/>
      <c r="F701" s="59"/>
      <c r="G701" s="61"/>
      <c r="H701" s="61"/>
      <c r="I701" s="62"/>
      <c r="J701" s="59"/>
      <c r="K701" s="59"/>
      <c r="L701" s="63"/>
      <c r="M701" s="63"/>
      <c r="N701" s="63"/>
      <c r="O701" s="62"/>
      <c r="P701" s="60"/>
      <c r="Q701" s="64"/>
    </row>
    <row r="702" spans="1:17">
      <c r="A702" s="58"/>
      <c r="B702" s="59"/>
      <c r="C702" s="59"/>
      <c r="D702" s="59"/>
      <c r="E702" s="77"/>
      <c r="F702" s="59"/>
      <c r="G702" s="61"/>
      <c r="H702" s="61"/>
      <c r="I702" s="62"/>
      <c r="J702" s="59"/>
      <c r="K702" s="59"/>
      <c r="L702" s="63"/>
      <c r="M702" s="63"/>
      <c r="N702" s="63"/>
      <c r="O702" s="62"/>
      <c r="P702" s="59"/>
      <c r="Q702" s="64"/>
    </row>
    <row r="703" spans="1:17">
      <c r="A703" s="48"/>
      <c r="B703" s="49"/>
      <c r="C703" s="49"/>
      <c r="D703" s="50"/>
      <c r="E703" s="76"/>
      <c r="F703" s="49"/>
      <c r="G703" s="51"/>
      <c r="H703" s="51"/>
      <c r="I703" s="65"/>
      <c r="J703" s="49"/>
      <c r="K703" s="49"/>
      <c r="L703" s="66"/>
      <c r="M703" s="66"/>
      <c r="N703" s="66"/>
      <c r="O703" s="65"/>
      <c r="P703" s="50"/>
      <c r="Q703" s="67"/>
    </row>
    <row r="704" spans="1:17">
      <c r="A704" s="48"/>
      <c r="B704" s="49"/>
      <c r="C704" s="49"/>
      <c r="D704" s="49"/>
      <c r="E704" s="76"/>
      <c r="F704" s="49"/>
      <c r="G704" s="51"/>
      <c r="H704" s="51"/>
      <c r="I704" s="65"/>
      <c r="J704" s="49"/>
      <c r="K704" s="49"/>
      <c r="L704" s="66"/>
      <c r="M704" s="66"/>
      <c r="N704" s="66"/>
      <c r="O704" s="65"/>
      <c r="P704" s="49"/>
      <c r="Q704" s="67"/>
    </row>
    <row r="705" spans="1:17">
      <c r="A705" s="58"/>
      <c r="B705" s="59"/>
      <c r="C705" s="59"/>
      <c r="D705" s="60"/>
      <c r="E705" s="77"/>
      <c r="F705" s="59"/>
      <c r="G705" s="61"/>
      <c r="H705" s="61"/>
      <c r="I705" s="62"/>
      <c r="J705" s="59"/>
      <c r="K705" s="59"/>
      <c r="L705" s="63"/>
      <c r="M705" s="63"/>
      <c r="N705" s="63"/>
      <c r="O705" s="62"/>
      <c r="P705" s="60"/>
      <c r="Q705" s="64"/>
    </row>
    <row r="706" spans="1:17">
      <c r="A706" s="58"/>
      <c r="B706" s="59"/>
      <c r="C706" s="59"/>
      <c r="D706" s="59"/>
      <c r="E706" s="77"/>
      <c r="F706" s="59"/>
      <c r="G706" s="61"/>
      <c r="H706" s="61"/>
      <c r="I706" s="62"/>
      <c r="J706" s="59"/>
      <c r="K706" s="59"/>
      <c r="L706" s="63"/>
      <c r="M706" s="63"/>
      <c r="N706" s="63"/>
      <c r="O706" s="62"/>
      <c r="P706" s="59"/>
      <c r="Q706" s="64"/>
    </row>
    <row r="707" spans="1:17">
      <c r="A707" s="48"/>
      <c r="B707" s="49"/>
      <c r="C707" s="49"/>
      <c r="D707" s="50"/>
      <c r="E707" s="76"/>
      <c r="F707" s="49"/>
      <c r="G707" s="51"/>
      <c r="H707" s="51"/>
      <c r="I707" s="65"/>
      <c r="J707" s="49"/>
      <c r="K707" s="49"/>
      <c r="L707" s="66"/>
      <c r="M707" s="66"/>
      <c r="N707" s="66"/>
      <c r="O707" s="65"/>
      <c r="P707" s="50"/>
      <c r="Q707" s="67"/>
    </row>
    <row r="708" spans="1:17">
      <c r="A708" s="48"/>
      <c r="B708" s="49"/>
      <c r="C708" s="49"/>
      <c r="D708" s="49"/>
      <c r="E708" s="76"/>
      <c r="F708" s="49"/>
      <c r="G708" s="51"/>
      <c r="H708" s="51"/>
      <c r="I708" s="65"/>
      <c r="J708" s="49"/>
      <c r="K708" s="49"/>
      <c r="L708" s="66"/>
      <c r="M708" s="66"/>
      <c r="N708" s="66"/>
      <c r="O708" s="65"/>
      <c r="P708" s="49"/>
      <c r="Q708" s="67"/>
    </row>
    <row r="709" spans="1:17">
      <c r="A709" s="58"/>
      <c r="B709" s="59"/>
      <c r="C709" s="59"/>
      <c r="D709" s="60"/>
      <c r="E709" s="77"/>
      <c r="F709" s="59"/>
      <c r="G709" s="61"/>
      <c r="H709" s="61"/>
      <c r="I709" s="62"/>
      <c r="J709" s="59"/>
      <c r="K709" s="59"/>
      <c r="L709" s="63"/>
      <c r="M709" s="63"/>
      <c r="N709" s="63"/>
      <c r="O709" s="62"/>
      <c r="P709" s="60"/>
      <c r="Q709" s="64"/>
    </row>
    <row r="710" spans="1:17">
      <c r="A710" s="58"/>
      <c r="B710" s="59"/>
      <c r="C710" s="59"/>
      <c r="D710" s="59"/>
      <c r="E710" s="77"/>
      <c r="F710" s="59"/>
      <c r="G710" s="61"/>
      <c r="H710" s="61"/>
      <c r="I710" s="62"/>
      <c r="J710" s="59"/>
      <c r="K710" s="59"/>
      <c r="L710" s="63"/>
      <c r="M710" s="63"/>
      <c r="N710" s="63"/>
      <c r="O710" s="62"/>
      <c r="P710" s="59"/>
      <c r="Q710" s="64"/>
    </row>
    <row r="711" spans="1:17">
      <c r="A711" s="48"/>
      <c r="B711" s="49"/>
      <c r="C711" s="49"/>
      <c r="D711" s="50"/>
      <c r="E711" s="76"/>
      <c r="F711" s="49"/>
      <c r="G711" s="51"/>
      <c r="H711" s="51"/>
      <c r="I711" s="65"/>
      <c r="J711" s="49"/>
      <c r="K711" s="49"/>
      <c r="L711" s="66"/>
      <c r="M711" s="66"/>
      <c r="N711" s="66"/>
      <c r="O711" s="65"/>
      <c r="P711" s="50"/>
      <c r="Q711" s="67"/>
    </row>
    <row r="712" spans="1:17">
      <c r="A712" s="48"/>
      <c r="B712" s="49"/>
      <c r="C712" s="49"/>
      <c r="D712" s="49"/>
      <c r="E712" s="76"/>
      <c r="F712" s="49"/>
      <c r="G712" s="51"/>
      <c r="H712" s="51"/>
      <c r="I712" s="65"/>
      <c r="J712" s="49"/>
      <c r="K712" s="49"/>
      <c r="L712" s="66"/>
      <c r="M712" s="66"/>
      <c r="N712" s="66"/>
      <c r="O712" s="65"/>
      <c r="P712" s="49"/>
      <c r="Q712" s="67"/>
    </row>
    <row r="713" spans="1:17">
      <c r="A713" s="58"/>
      <c r="B713" s="59"/>
      <c r="C713" s="59"/>
      <c r="D713" s="60"/>
      <c r="E713" s="77"/>
      <c r="F713" s="59"/>
      <c r="G713" s="61"/>
      <c r="H713" s="61"/>
      <c r="I713" s="62"/>
      <c r="J713" s="59"/>
      <c r="K713" s="59"/>
      <c r="L713" s="63"/>
      <c r="M713" s="63"/>
      <c r="N713" s="63"/>
      <c r="O713" s="62"/>
      <c r="P713" s="60"/>
      <c r="Q713" s="64"/>
    </row>
    <row r="714" spans="1:17">
      <c r="A714" s="58"/>
      <c r="B714" s="59"/>
      <c r="C714" s="59"/>
      <c r="D714" s="59"/>
      <c r="E714" s="77"/>
      <c r="F714" s="59"/>
      <c r="G714" s="61"/>
      <c r="H714" s="61"/>
      <c r="I714" s="62"/>
      <c r="J714" s="59"/>
      <c r="K714" s="59"/>
      <c r="L714" s="63"/>
      <c r="M714" s="63"/>
      <c r="N714" s="63"/>
      <c r="O714" s="62"/>
      <c r="P714" s="59"/>
      <c r="Q714" s="64"/>
    </row>
    <row r="715" spans="1:17">
      <c r="A715" s="48"/>
      <c r="B715" s="49"/>
      <c r="C715" s="49"/>
      <c r="D715" s="50"/>
      <c r="E715" s="76"/>
      <c r="F715" s="49"/>
      <c r="G715" s="51"/>
      <c r="H715" s="51"/>
      <c r="I715" s="65"/>
      <c r="J715" s="49"/>
      <c r="K715" s="49"/>
      <c r="L715" s="66"/>
      <c r="M715" s="66"/>
      <c r="N715" s="66"/>
      <c r="O715" s="65"/>
      <c r="P715" s="50"/>
      <c r="Q715" s="67"/>
    </row>
    <row r="716" spans="1:17">
      <c r="A716" s="48"/>
      <c r="B716" s="49"/>
      <c r="C716" s="49"/>
      <c r="D716" s="49"/>
      <c r="E716" s="76"/>
      <c r="F716" s="49"/>
      <c r="G716" s="51"/>
      <c r="H716" s="51"/>
      <c r="I716" s="65"/>
      <c r="J716" s="49"/>
      <c r="K716" s="49"/>
      <c r="L716" s="66"/>
      <c r="M716" s="66"/>
      <c r="N716" s="66"/>
      <c r="O716" s="65"/>
      <c r="P716" s="49"/>
      <c r="Q716" s="67"/>
    </row>
    <row r="717" spans="1:17">
      <c r="A717" s="58"/>
      <c r="B717" s="59"/>
      <c r="C717" s="59"/>
      <c r="D717" s="60"/>
      <c r="E717" s="77"/>
      <c r="F717" s="59"/>
      <c r="G717" s="61"/>
      <c r="H717" s="61"/>
      <c r="I717" s="62"/>
      <c r="J717" s="59"/>
      <c r="K717" s="59"/>
      <c r="L717" s="63"/>
      <c r="M717" s="63"/>
      <c r="N717" s="63"/>
      <c r="O717" s="62"/>
      <c r="P717" s="60"/>
      <c r="Q717" s="64"/>
    </row>
    <row r="718" spans="1:17">
      <c r="A718" s="58"/>
      <c r="B718" s="59"/>
      <c r="C718" s="59"/>
      <c r="D718" s="59"/>
      <c r="E718" s="77"/>
      <c r="F718" s="59"/>
      <c r="G718" s="61"/>
      <c r="H718" s="61"/>
      <c r="I718" s="62"/>
      <c r="J718" s="59"/>
      <c r="K718" s="59"/>
      <c r="L718" s="63"/>
      <c r="M718" s="63"/>
      <c r="N718" s="63"/>
      <c r="O718" s="62"/>
      <c r="P718" s="59"/>
      <c r="Q718" s="64"/>
    </row>
    <row r="719" spans="1:17">
      <c r="A719" s="48"/>
      <c r="B719" s="49"/>
      <c r="C719" s="49"/>
      <c r="D719" s="50"/>
      <c r="E719" s="76"/>
      <c r="F719" s="49"/>
      <c r="G719" s="51"/>
      <c r="H719" s="51"/>
      <c r="I719" s="65"/>
      <c r="J719" s="49"/>
      <c r="K719" s="49"/>
      <c r="L719" s="66"/>
      <c r="M719" s="66"/>
      <c r="N719" s="66"/>
      <c r="O719" s="65"/>
      <c r="P719" s="50"/>
      <c r="Q719" s="67"/>
    </row>
    <row r="720" spans="1:17">
      <c r="A720" s="48"/>
      <c r="B720" s="49"/>
      <c r="C720" s="49"/>
      <c r="D720" s="49"/>
      <c r="E720" s="76"/>
      <c r="F720" s="49"/>
      <c r="G720" s="51"/>
      <c r="H720" s="51"/>
      <c r="I720" s="65"/>
      <c r="J720" s="49"/>
      <c r="K720" s="49"/>
      <c r="L720" s="66"/>
      <c r="M720" s="66"/>
      <c r="N720" s="66"/>
      <c r="O720" s="65"/>
      <c r="P720" s="49"/>
      <c r="Q720" s="67"/>
    </row>
    <row r="721" spans="1:17">
      <c r="A721" s="58"/>
      <c r="B721" s="59"/>
      <c r="C721" s="59"/>
      <c r="D721" s="60"/>
      <c r="E721" s="77"/>
      <c r="F721" s="59"/>
      <c r="G721" s="61"/>
      <c r="H721" s="61"/>
      <c r="I721" s="62"/>
      <c r="J721" s="59"/>
      <c r="K721" s="59"/>
      <c r="L721" s="63"/>
      <c r="M721" s="63"/>
      <c r="N721" s="63"/>
      <c r="O721" s="62"/>
      <c r="P721" s="60"/>
      <c r="Q721" s="64"/>
    </row>
    <row r="722" spans="1:17">
      <c r="A722" s="58"/>
      <c r="B722" s="59"/>
      <c r="C722" s="59"/>
      <c r="D722" s="59"/>
      <c r="E722" s="77"/>
      <c r="F722" s="59"/>
      <c r="G722" s="61"/>
      <c r="H722" s="61"/>
      <c r="I722" s="62"/>
      <c r="J722" s="59"/>
      <c r="K722" s="59"/>
      <c r="L722" s="63"/>
      <c r="M722" s="63"/>
      <c r="N722" s="63"/>
      <c r="O722" s="62"/>
      <c r="P722" s="59"/>
      <c r="Q722" s="64"/>
    </row>
    <row r="723" spans="1:17">
      <c r="A723" s="48"/>
      <c r="B723" s="49"/>
      <c r="C723" s="49"/>
      <c r="D723" s="50"/>
      <c r="E723" s="76"/>
      <c r="F723" s="49"/>
      <c r="G723" s="51"/>
      <c r="H723" s="51"/>
      <c r="I723" s="65"/>
      <c r="J723" s="49"/>
      <c r="K723" s="49"/>
      <c r="L723" s="66"/>
      <c r="M723" s="66"/>
      <c r="N723" s="66"/>
      <c r="O723" s="65"/>
      <c r="P723" s="50"/>
      <c r="Q723" s="67"/>
    </row>
    <row r="724" spans="1:17">
      <c r="A724" s="48"/>
      <c r="B724" s="49"/>
      <c r="C724" s="49"/>
      <c r="D724" s="49"/>
      <c r="E724" s="76"/>
      <c r="F724" s="49"/>
      <c r="G724" s="51"/>
      <c r="H724" s="51"/>
      <c r="I724" s="65"/>
      <c r="J724" s="49"/>
      <c r="K724" s="49"/>
      <c r="L724" s="66"/>
      <c r="M724" s="66"/>
      <c r="N724" s="66"/>
      <c r="O724" s="65"/>
      <c r="P724" s="49"/>
      <c r="Q724" s="67"/>
    </row>
    <row r="725" spans="1:17">
      <c r="A725" s="58"/>
      <c r="B725" s="59"/>
      <c r="C725" s="59"/>
      <c r="D725" s="60"/>
      <c r="E725" s="77"/>
      <c r="F725" s="59"/>
      <c r="G725" s="61"/>
      <c r="H725" s="61"/>
      <c r="I725" s="62"/>
      <c r="J725" s="59"/>
      <c r="K725" s="59"/>
      <c r="L725" s="63"/>
      <c r="M725" s="63"/>
      <c r="N725" s="63"/>
      <c r="O725" s="62"/>
      <c r="P725" s="60"/>
      <c r="Q725" s="64"/>
    </row>
    <row r="726" spans="1:17">
      <c r="A726" s="58"/>
      <c r="B726" s="59"/>
      <c r="C726" s="59"/>
      <c r="D726" s="59"/>
      <c r="E726" s="77"/>
      <c r="F726" s="59"/>
      <c r="G726" s="61"/>
      <c r="H726" s="61"/>
      <c r="I726" s="62"/>
      <c r="J726" s="59"/>
      <c r="K726" s="59"/>
      <c r="L726" s="63"/>
      <c r="M726" s="63"/>
      <c r="N726" s="63"/>
      <c r="O726" s="62"/>
      <c r="P726" s="59"/>
      <c r="Q726" s="64"/>
    </row>
    <row r="727" spans="1:17">
      <c r="A727" s="48"/>
      <c r="B727" s="49"/>
      <c r="C727" s="49"/>
      <c r="D727" s="50"/>
      <c r="E727" s="76"/>
      <c r="F727" s="49"/>
      <c r="G727" s="51"/>
      <c r="H727" s="51"/>
      <c r="I727" s="65"/>
      <c r="J727" s="49"/>
      <c r="K727" s="49"/>
      <c r="L727" s="66"/>
      <c r="M727" s="66"/>
      <c r="N727" s="66"/>
      <c r="O727" s="65"/>
      <c r="P727" s="50"/>
      <c r="Q727" s="67"/>
    </row>
    <row r="728" spans="1:17">
      <c r="A728" s="48"/>
      <c r="B728" s="49"/>
      <c r="C728" s="49"/>
      <c r="D728" s="49"/>
      <c r="E728" s="76"/>
      <c r="F728" s="49"/>
      <c r="G728" s="51"/>
      <c r="H728" s="51"/>
      <c r="I728" s="65"/>
      <c r="J728" s="49"/>
      <c r="K728" s="49"/>
      <c r="L728" s="66"/>
      <c r="M728" s="66"/>
      <c r="N728" s="66"/>
      <c r="O728" s="65"/>
      <c r="P728" s="49"/>
      <c r="Q728" s="67"/>
    </row>
    <row r="729" spans="1:17">
      <c r="A729" s="58"/>
      <c r="B729" s="59"/>
      <c r="C729" s="59"/>
      <c r="D729" s="60"/>
      <c r="E729" s="77"/>
      <c r="F729" s="59"/>
      <c r="G729" s="61"/>
      <c r="H729" s="61"/>
      <c r="I729" s="62"/>
      <c r="J729" s="59"/>
      <c r="K729" s="59"/>
      <c r="L729" s="63"/>
      <c r="M729" s="63"/>
      <c r="N729" s="63"/>
      <c r="O729" s="62"/>
      <c r="P729" s="60"/>
      <c r="Q729" s="64"/>
    </row>
    <row r="730" spans="1:17">
      <c r="A730" s="58"/>
      <c r="B730" s="59"/>
      <c r="C730" s="59"/>
      <c r="D730" s="59"/>
      <c r="E730" s="77"/>
      <c r="F730" s="59"/>
      <c r="G730" s="61"/>
      <c r="H730" s="61"/>
      <c r="I730" s="62"/>
      <c r="J730" s="59"/>
      <c r="K730" s="59"/>
      <c r="L730" s="63"/>
      <c r="M730" s="63"/>
      <c r="N730" s="63"/>
      <c r="O730" s="62"/>
      <c r="P730" s="59"/>
      <c r="Q730" s="64"/>
    </row>
    <row r="731" spans="1:17">
      <c r="A731" s="48"/>
      <c r="B731" s="49"/>
      <c r="C731" s="49"/>
      <c r="D731" s="50"/>
      <c r="E731" s="76"/>
      <c r="F731" s="49"/>
      <c r="G731" s="51"/>
      <c r="H731" s="51"/>
      <c r="I731" s="65"/>
      <c r="J731" s="49"/>
      <c r="K731" s="49"/>
      <c r="L731" s="66"/>
      <c r="M731" s="66"/>
      <c r="N731" s="66"/>
      <c r="O731" s="65"/>
      <c r="P731" s="50"/>
      <c r="Q731" s="67"/>
    </row>
    <row r="732" spans="1:17">
      <c r="A732" s="48"/>
      <c r="B732" s="49"/>
      <c r="C732" s="49"/>
      <c r="D732" s="49"/>
      <c r="E732" s="76"/>
      <c r="F732" s="49"/>
      <c r="G732" s="51"/>
      <c r="H732" s="51"/>
      <c r="I732" s="65"/>
      <c r="J732" s="49"/>
      <c r="K732" s="49"/>
      <c r="L732" s="66"/>
      <c r="M732" s="66"/>
      <c r="N732" s="66"/>
      <c r="O732" s="65"/>
      <c r="P732" s="49"/>
      <c r="Q732" s="67"/>
    </row>
    <row r="733" spans="1:17">
      <c r="A733" s="58"/>
      <c r="B733" s="59"/>
      <c r="C733" s="59"/>
      <c r="D733" s="60"/>
      <c r="E733" s="77"/>
      <c r="F733" s="59"/>
      <c r="G733" s="61"/>
      <c r="H733" s="61"/>
      <c r="I733" s="62"/>
      <c r="J733" s="59"/>
      <c r="K733" s="59"/>
      <c r="L733" s="63"/>
      <c r="M733" s="63"/>
      <c r="N733" s="63"/>
      <c r="O733" s="62"/>
      <c r="P733" s="60"/>
      <c r="Q733" s="64"/>
    </row>
    <row r="734" spans="1:17">
      <c r="A734" s="58"/>
      <c r="B734" s="59"/>
      <c r="C734" s="59"/>
      <c r="D734" s="59"/>
      <c r="E734" s="77"/>
      <c r="F734" s="59"/>
      <c r="G734" s="61"/>
      <c r="H734" s="61"/>
      <c r="I734" s="62"/>
      <c r="J734" s="59"/>
      <c r="K734" s="59"/>
      <c r="L734" s="63"/>
      <c r="M734" s="63"/>
      <c r="N734" s="63"/>
      <c r="O734" s="62"/>
      <c r="P734" s="59"/>
      <c r="Q734" s="64"/>
    </row>
    <row r="735" spans="1:17">
      <c r="A735" s="48"/>
      <c r="B735" s="49"/>
      <c r="C735" s="49"/>
      <c r="D735" s="50"/>
      <c r="E735" s="76"/>
      <c r="F735" s="49"/>
      <c r="G735" s="51"/>
      <c r="H735" s="51"/>
      <c r="I735" s="65"/>
      <c r="J735" s="49"/>
      <c r="K735" s="49"/>
      <c r="L735" s="66"/>
      <c r="M735" s="66"/>
      <c r="N735" s="66"/>
      <c r="O735" s="65"/>
      <c r="P735" s="50"/>
      <c r="Q735" s="67"/>
    </row>
    <row r="736" spans="1:17">
      <c r="A736" s="48"/>
      <c r="B736" s="49"/>
      <c r="C736" s="49"/>
      <c r="D736" s="49"/>
      <c r="E736" s="76"/>
      <c r="F736" s="49"/>
      <c r="G736" s="51"/>
      <c r="H736" s="51"/>
      <c r="I736" s="65"/>
      <c r="J736" s="49"/>
      <c r="K736" s="49"/>
      <c r="L736" s="66"/>
      <c r="M736" s="66"/>
      <c r="N736" s="66"/>
      <c r="O736" s="65"/>
      <c r="P736" s="49"/>
      <c r="Q736" s="67"/>
    </row>
    <row r="737" spans="1:17">
      <c r="A737" s="58"/>
      <c r="B737" s="59"/>
      <c r="C737" s="59"/>
      <c r="D737" s="60"/>
      <c r="E737" s="77"/>
      <c r="F737" s="59"/>
      <c r="G737" s="61"/>
      <c r="H737" s="61"/>
      <c r="I737" s="62"/>
      <c r="J737" s="59"/>
      <c r="K737" s="59"/>
      <c r="L737" s="63"/>
      <c r="M737" s="63"/>
      <c r="N737" s="63"/>
      <c r="O737" s="62"/>
      <c r="P737" s="60"/>
      <c r="Q737" s="64"/>
    </row>
    <row r="738" spans="1:17">
      <c r="A738" s="58"/>
      <c r="B738" s="59"/>
      <c r="C738" s="59"/>
      <c r="D738" s="59"/>
      <c r="E738" s="77"/>
      <c r="F738" s="59"/>
      <c r="G738" s="61"/>
      <c r="H738" s="61"/>
      <c r="I738" s="62"/>
      <c r="J738" s="59"/>
      <c r="K738" s="59"/>
      <c r="L738" s="63"/>
      <c r="M738" s="63"/>
      <c r="N738" s="63"/>
      <c r="O738" s="62"/>
      <c r="P738" s="59"/>
      <c r="Q738" s="64"/>
    </row>
    <row r="739" spans="1:17">
      <c r="A739" s="48"/>
      <c r="B739" s="49"/>
      <c r="C739" s="49"/>
      <c r="D739" s="50"/>
      <c r="E739" s="76"/>
      <c r="F739" s="49"/>
      <c r="G739" s="51"/>
      <c r="H739" s="51"/>
      <c r="I739" s="65"/>
      <c r="J739" s="49"/>
      <c r="K739" s="49"/>
      <c r="L739" s="66"/>
      <c r="M739" s="66"/>
      <c r="N739" s="66"/>
      <c r="O739" s="65"/>
      <c r="P739" s="50"/>
      <c r="Q739" s="67"/>
    </row>
    <row r="740" spans="1:17">
      <c r="A740" s="48"/>
      <c r="B740" s="49"/>
      <c r="C740" s="49"/>
      <c r="D740" s="49"/>
      <c r="E740" s="76"/>
      <c r="F740" s="49"/>
      <c r="G740" s="51"/>
      <c r="H740" s="51"/>
      <c r="I740" s="65"/>
      <c r="J740" s="49"/>
      <c r="K740" s="49"/>
      <c r="L740" s="66"/>
      <c r="M740" s="66"/>
      <c r="N740" s="66"/>
      <c r="O740" s="65"/>
      <c r="P740" s="49"/>
      <c r="Q740" s="67"/>
    </row>
    <row r="741" spans="1:17">
      <c r="A741" s="58"/>
      <c r="B741" s="59"/>
      <c r="C741" s="59"/>
      <c r="D741" s="60"/>
      <c r="E741" s="77"/>
      <c r="F741" s="59"/>
      <c r="G741" s="61"/>
      <c r="H741" s="61"/>
      <c r="I741" s="62"/>
      <c r="J741" s="59"/>
      <c r="K741" s="59"/>
      <c r="L741" s="63"/>
      <c r="M741" s="63"/>
      <c r="N741" s="63"/>
      <c r="O741" s="62"/>
      <c r="P741" s="60"/>
      <c r="Q741" s="64"/>
    </row>
    <row r="742" spans="1:17">
      <c r="A742" s="58"/>
      <c r="B742" s="59"/>
      <c r="C742" s="59"/>
      <c r="D742" s="59"/>
      <c r="E742" s="77"/>
      <c r="F742" s="59"/>
      <c r="G742" s="61"/>
      <c r="H742" s="61"/>
      <c r="I742" s="62"/>
      <c r="J742" s="59"/>
      <c r="K742" s="59"/>
      <c r="L742" s="63"/>
      <c r="M742" s="63"/>
      <c r="N742" s="63"/>
      <c r="O742" s="62"/>
      <c r="P742" s="59"/>
      <c r="Q742" s="64"/>
    </row>
    <row r="743" spans="1:17">
      <c r="A743" s="48"/>
      <c r="B743" s="49"/>
      <c r="C743" s="49"/>
      <c r="D743" s="50"/>
      <c r="E743" s="76"/>
      <c r="F743" s="49"/>
      <c r="G743" s="51"/>
      <c r="H743" s="51"/>
      <c r="I743" s="65"/>
      <c r="J743" s="49"/>
      <c r="K743" s="49"/>
      <c r="L743" s="66"/>
      <c r="M743" s="66"/>
      <c r="N743" s="66"/>
      <c r="O743" s="65"/>
      <c r="P743" s="50"/>
      <c r="Q743" s="67"/>
    </row>
    <row r="744" spans="1:17">
      <c r="A744" s="48"/>
      <c r="B744" s="49"/>
      <c r="C744" s="49"/>
      <c r="D744" s="49"/>
      <c r="E744" s="76"/>
      <c r="F744" s="49"/>
      <c r="G744" s="51"/>
      <c r="H744" s="51"/>
      <c r="I744" s="65"/>
      <c r="J744" s="49"/>
      <c r="K744" s="49"/>
      <c r="L744" s="66"/>
      <c r="M744" s="66"/>
      <c r="N744" s="66"/>
      <c r="O744" s="65"/>
      <c r="P744" s="49"/>
      <c r="Q744" s="67"/>
    </row>
    <row r="745" spans="1:17">
      <c r="A745" s="58"/>
      <c r="B745" s="59"/>
      <c r="C745" s="59"/>
      <c r="D745" s="60"/>
      <c r="E745" s="77"/>
      <c r="F745" s="59"/>
      <c r="G745" s="61"/>
      <c r="H745" s="61"/>
      <c r="I745" s="62"/>
      <c r="J745" s="59"/>
      <c r="K745" s="59"/>
      <c r="L745" s="63"/>
      <c r="M745" s="63"/>
      <c r="N745" s="63"/>
      <c r="O745" s="62"/>
      <c r="P745" s="60"/>
      <c r="Q745" s="64"/>
    </row>
    <row r="746" spans="1:17">
      <c r="A746" s="58"/>
      <c r="B746" s="59"/>
      <c r="C746" s="59"/>
      <c r="D746" s="59"/>
      <c r="E746" s="77"/>
      <c r="F746" s="59"/>
      <c r="G746" s="61"/>
      <c r="H746" s="61"/>
      <c r="I746" s="62"/>
      <c r="J746" s="59"/>
      <c r="K746" s="59"/>
      <c r="L746" s="63"/>
      <c r="M746" s="63"/>
      <c r="N746" s="63"/>
      <c r="O746" s="62"/>
      <c r="P746" s="59"/>
      <c r="Q746" s="64"/>
    </row>
    <row r="747" spans="1:17">
      <c r="A747" s="48"/>
      <c r="B747" s="49"/>
      <c r="C747" s="49"/>
      <c r="D747" s="50"/>
      <c r="E747" s="76"/>
      <c r="F747" s="49"/>
      <c r="G747" s="51"/>
      <c r="H747" s="51"/>
      <c r="I747" s="65"/>
      <c r="J747" s="49"/>
      <c r="K747" s="49"/>
      <c r="L747" s="66"/>
      <c r="M747" s="66"/>
      <c r="N747" s="66"/>
      <c r="O747" s="65"/>
      <c r="P747" s="50"/>
      <c r="Q747" s="67"/>
    </row>
    <row r="748" spans="1:17">
      <c r="A748" s="48"/>
      <c r="B748" s="49"/>
      <c r="C748" s="49"/>
      <c r="D748" s="49"/>
      <c r="E748" s="76"/>
      <c r="F748" s="49"/>
      <c r="G748" s="51"/>
      <c r="H748" s="51"/>
      <c r="I748" s="65"/>
      <c r="J748" s="49"/>
      <c r="K748" s="49"/>
      <c r="L748" s="66"/>
      <c r="M748" s="66"/>
      <c r="N748" s="66"/>
      <c r="O748" s="65"/>
      <c r="P748" s="49"/>
      <c r="Q748" s="67"/>
    </row>
    <row r="749" spans="1:17">
      <c r="A749" s="58"/>
      <c r="B749" s="59"/>
      <c r="C749" s="59"/>
      <c r="D749" s="60"/>
      <c r="E749" s="77"/>
      <c r="F749" s="59"/>
      <c r="G749" s="61"/>
      <c r="H749" s="61"/>
      <c r="I749" s="62"/>
      <c r="J749" s="59"/>
      <c r="K749" s="59"/>
      <c r="L749" s="63"/>
      <c r="M749" s="63"/>
      <c r="N749" s="63"/>
      <c r="O749" s="62"/>
      <c r="P749" s="60"/>
      <c r="Q749" s="64"/>
    </row>
    <row r="750" spans="1:17">
      <c r="A750" s="58"/>
      <c r="B750" s="59"/>
      <c r="C750" s="59"/>
      <c r="D750" s="59"/>
      <c r="E750" s="77"/>
      <c r="F750" s="59"/>
      <c r="G750" s="61"/>
      <c r="H750" s="61"/>
      <c r="I750" s="62"/>
      <c r="J750" s="59"/>
      <c r="K750" s="59"/>
      <c r="L750" s="63"/>
      <c r="M750" s="63"/>
      <c r="N750" s="63"/>
      <c r="O750" s="62"/>
      <c r="P750" s="59"/>
      <c r="Q750" s="64"/>
    </row>
    <row r="751" spans="1:17">
      <c r="A751" s="48"/>
      <c r="B751" s="49"/>
      <c r="C751" s="49"/>
      <c r="D751" s="50"/>
      <c r="E751" s="76"/>
      <c r="F751" s="49"/>
      <c r="G751" s="51"/>
      <c r="H751" s="51"/>
      <c r="I751" s="65"/>
      <c r="J751" s="49"/>
      <c r="K751" s="49"/>
      <c r="L751" s="66"/>
      <c r="M751" s="66"/>
      <c r="N751" s="66"/>
      <c r="O751" s="65"/>
      <c r="P751" s="50"/>
      <c r="Q751" s="67"/>
    </row>
    <row r="752" spans="1:17">
      <c r="A752" s="48"/>
      <c r="B752" s="49"/>
      <c r="C752" s="49"/>
      <c r="D752" s="49"/>
      <c r="E752" s="76"/>
      <c r="F752" s="49"/>
      <c r="G752" s="51"/>
      <c r="H752" s="51"/>
      <c r="I752" s="65"/>
      <c r="J752" s="49"/>
      <c r="K752" s="49"/>
      <c r="L752" s="66"/>
      <c r="M752" s="66"/>
      <c r="N752" s="66"/>
      <c r="O752" s="65"/>
      <c r="P752" s="49"/>
      <c r="Q752" s="67"/>
    </row>
    <row r="753" spans="1:17">
      <c r="A753" s="58"/>
      <c r="B753" s="59"/>
      <c r="C753" s="59"/>
      <c r="D753" s="60"/>
      <c r="E753" s="77"/>
      <c r="F753" s="59"/>
      <c r="G753" s="61"/>
      <c r="H753" s="61"/>
      <c r="I753" s="62"/>
      <c r="J753" s="59"/>
      <c r="K753" s="59"/>
      <c r="L753" s="63"/>
      <c r="M753" s="63"/>
      <c r="N753" s="63"/>
      <c r="O753" s="62"/>
      <c r="P753" s="60"/>
      <c r="Q753" s="64"/>
    </row>
    <row r="754" spans="1:17">
      <c r="A754" s="58"/>
      <c r="B754" s="59"/>
      <c r="C754" s="59"/>
      <c r="D754" s="59"/>
      <c r="E754" s="77"/>
      <c r="F754" s="59"/>
      <c r="G754" s="61"/>
      <c r="H754" s="61"/>
      <c r="I754" s="62"/>
      <c r="J754" s="59"/>
      <c r="K754" s="59"/>
      <c r="L754" s="63"/>
      <c r="M754" s="63"/>
      <c r="N754" s="63"/>
      <c r="O754" s="62"/>
      <c r="P754" s="59"/>
      <c r="Q754" s="64"/>
    </row>
    <row r="755" spans="1:17">
      <c r="A755" s="48"/>
      <c r="B755" s="49"/>
      <c r="C755" s="49"/>
      <c r="D755" s="50"/>
      <c r="E755" s="76"/>
      <c r="F755" s="49"/>
      <c r="G755" s="51"/>
      <c r="H755" s="51"/>
      <c r="I755" s="65"/>
      <c r="J755" s="49"/>
      <c r="K755" s="49"/>
      <c r="L755" s="66"/>
      <c r="M755" s="66"/>
      <c r="N755" s="66"/>
      <c r="O755" s="65"/>
      <c r="P755" s="50"/>
      <c r="Q755" s="67"/>
    </row>
    <row r="756" spans="1:17">
      <c r="A756" s="48"/>
      <c r="B756" s="49"/>
      <c r="C756" s="49"/>
      <c r="D756" s="49"/>
      <c r="E756" s="76"/>
      <c r="F756" s="49"/>
      <c r="G756" s="51"/>
      <c r="H756" s="51"/>
      <c r="I756" s="65"/>
      <c r="J756" s="49"/>
      <c r="K756" s="49"/>
      <c r="L756" s="66"/>
      <c r="M756" s="66"/>
      <c r="N756" s="66"/>
      <c r="O756" s="65"/>
      <c r="P756" s="49"/>
      <c r="Q756" s="67"/>
    </row>
    <row r="757" spans="1:17">
      <c r="A757" s="58"/>
      <c r="B757" s="59"/>
      <c r="C757" s="59"/>
      <c r="D757" s="60"/>
      <c r="E757" s="77"/>
      <c r="F757" s="59"/>
      <c r="G757" s="61"/>
      <c r="H757" s="61"/>
      <c r="I757" s="62"/>
      <c r="J757" s="59"/>
      <c r="K757" s="59"/>
      <c r="L757" s="63"/>
      <c r="M757" s="63"/>
      <c r="N757" s="63"/>
      <c r="O757" s="62"/>
      <c r="P757" s="60"/>
      <c r="Q757" s="64"/>
    </row>
    <row r="758" spans="1:17">
      <c r="A758" s="58"/>
      <c r="B758" s="59"/>
      <c r="C758" s="59"/>
      <c r="D758" s="59"/>
      <c r="E758" s="77"/>
      <c r="F758" s="59"/>
      <c r="G758" s="61"/>
      <c r="H758" s="61"/>
      <c r="I758" s="62"/>
      <c r="J758" s="59"/>
      <c r="K758" s="59"/>
      <c r="L758" s="63"/>
      <c r="M758" s="63"/>
      <c r="N758" s="63"/>
      <c r="O758" s="62"/>
      <c r="P758" s="59"/>
      <c r="Q758" s="64"/>
    </row>
    <row r="759" spans="1:17">
      <c r="A759" s="48"/>
      <c r="B759" s="49"/>
      <c r="C759" s="49"/>
      <c r="D759" s="50"/>
      <c r="E759" s="76"/>
      <c r="F759" s="49"/>
      <c r="G759" s="51"/>
      <c r="H759" s="51"/>
      <c r="I759" s="65"/>
      <c r="J759" s="49"/>
      <c r="K759" s="49"/>
      <c r="L759" s="66"/>
      <c r="M759" s="66"/>
      <c r="N759" s="66"/>
      <c r="O759" s="65"/>
      <c r="P759" s="50"/>
      <c r="Q759" s="67"/>
    </row>
    <row r="760" spans="1:17">
      <c r="A760" s="48"/>
      <c r="B760" s="49"/>
      <c r="C760" s="49"/>
      <c r="D760" s="49"/>
      <c r="E760" s="76"/>
      <c r="F760" s="49"/>
      <c r="G760" s="51"/>
      <c r="H760" s="51"/>
      <c r="I760" s="65"/>
      <c r="J760" s="49"/>
      <c r="K760" s="49"/>
      <c r="L760" s="66"/>
      <c r="M760" s="66"/>
      <c r="N760" s="66"/>
      <c r="O760" s="65"/>
      <c r="P760" s="49"/>
      <c r="Q760" s="67"/>
    </row>
    <row r="761" spans="1:17">
      <c r="A761" s="58"/>
      <c r="B761" s="59"/>
      <c r="C761" s="59"/>
      <c r="D761" s="60"/>
      <c r="E761" s="77"/>
      <c r="F761" s="59"/>
      <c r="G761" s="61"/>
      <c r="H761" s="61"/>
      <c r="I761" s="62"/>
      <c r="J761" s="59"/>
      <c r="K761" s="59"/>
      <c r="L761" s="63"/>
      <c r="M761" s="63"/>
      <c r="N761" s="63"/>
      <c r="O761" s="62"/>
      <c r="P761" s="60"/>
      <c r="Q761" s="64"/>
    </row>
    <row r="762" spans="1:17">
      <c r="A762" s="58"/>
      <c r="B762" s="59"/>
      <c r="C762" s="59"/>
      <c r="D762" s="59"/>
      <c r="E762" s="77"/>
      <c r="F762" s="59"/>
      <c r="G762" s="61"/>
      <c r="H762" s="61"/>
      <c r="I762" s="62"/>
      <c r="J762" s="59"/>
      <c r="K762" s="59"/>
      <c r="L762" s="63"/>
      <c r="M762" s="63"/>
      <c r="N762" s="63"/>
      <c r="O762" s="62"/>
      <c r="P762" s="59"/>
      <c r="Q762" s="64"/>
    </row>
    <row r="763" spans="1:17">
      <c r="A763" s="48"/>
      <c r="B763" s="49"/>
      <c r="C763" s="49"/>
      <c r="D763" s="50"/>
      <c r="E763" s="76"/>
      <c r="F763" s="49"/>
      <c r="G763" s="51"/>
      <c r="H763" s="51"/>
      <c r="I763" s="65"/>
      <c r="J763" s="49"/>
      <c r="K763" s="49"/>
      <c r="L763" s="66"/>
      <c r="M763" s="66"/>
      <c r="N763" s="66"/>
      <c r="O763" s="65"/>
      <c r="P763" s="50"/>
      <c r="Q763" s="67"/>
    </row>
    <row r="764" spans="1:17">
      <c r="A764" s="48"/>
      <c r="B764" s="49"/>
      <c r="C764" s="49"/>
      <c r="D764" s="49"/>
      <c r="E764" s="76"/>
      <c r="F764" s="49"/>
      <c r="G764" s="51"/>
      <c r="H764" s="51"/>
      <c r="I764" s="65"/>
      <c r="J764" s="49"/>
      <c r="K764" s="49"/>
      <c r="L764" s="66"/>
      <c r="M764" s="66"/>
      <c r="N764" s="66"/>
      <c r="O764" s="65"/>
      <c r="P764" s="49"/>
      <c r="Q764" s="67"/>
    </row>
    <row r="765" spans="1:17">
      <c r="A765" s="58"/>
      <c r="B765" s="59"/>
      <c r="C765" s="59"/>
      <c r="D765" s="60"/>
      <c r="E765" s="77"/>
      <c r="F765" s="59"/>
      <c r="G765" s="61"/>
      <c r="H765" s="61"/>
      <c r="I765" s="62"/>
      <c r="J765" s="59"/>
      <c r="K765" s="59"/>
      <c r="L765" s="63"/>
      <c r="M765" s="63"/>
      <c r="N765" s="63"/>
      <c r="O765" s="62"/>
      <c r="P765" s="60"/>
      <c r="Q765" s="64"/>
    </row>
    <row r="766" spans="1:17">
      <c r="A766" s="58"/>
      <c r="B766" s="59"/>
      <c r="C766" s="59"/>
      <c r="D766" s="59"/>
      <c r="E766" s="77"/>
      <c r="F766" s="59"/>
      <c r="G766" s="61"/>
      <c r="H766" s="61"/>
      <c r="I766" s="62"/>
      <c r="J766" s="59"/>
      <c r="K766" s="59"/>
      <c r="L766" s="63"/>
      <c r="M766" s="63"/>
      <c r="N766" s="63"/>
      <c r="O766" s="62"/>
      <c r="P766" s="59"/>
      <c r="Q766" s="64"/>
    </row>
    <row r="767" spans="1:17">
      <c r="A767" s="48"/>
      <c r="B767" s="49"/>
      <c r="C767" s="49"/>
      <c r="D767" s="50"/>
      <c r="E767" s="76"/>
      <c r="F767" s="49"/>
      <c r="G767" s="51"/>
      <c r="H767" s="51"/>
      <c r="I767" s="65"/>
      <c r="J767" s="49"/>
      <c r="K767" s="49"/>
      <c r="L767" s="66"/>
      <c r="M767" s="66"/>
      <c r="N767" s="66"/>
      <c r="O767" s="65"/>
      <c r="P767" s="50"/>
      <c r="Q767" s="67"/>
    </row>
    <row r="768" spans="1:17">
      <c r="A768" s="48"/>
      <c r="B768" s="49"/>
      <c r="C768" s="49"/>
      <c r="D768" s="49"/>
      <c r="E768" s="76"/>
      <c r="F768" s="49"/>
      <c r="G768" s="51"/>
      <c r="H768" s="51"/>
      <c r="I768" s="65"/>
      <c r="J768" s="49"/>
      <c r="K768" s="49"/>
      <c r="L768" s="66"/>
      <c r="M768" s="66"/>
      <c r="N768" s="66"/>
      <c r="O768" s="65"/>
      <c r="P768" s="49"/>
      <c r="Q768" s="67"/>
    </row>
    <row r="769" spans="1:17">
      <c r="A769" s="58"/>
      <c r="B769" s="59"/>
      <c r="C769" s="59"/>
      <c r="D769" s="60"/>
      <c r="E769" s="77"/>
      <c r="F769" s="59"/>
      <c r="G769" s="61"/>
      <c r="H769" s="61"/>
      <c r="I769" s="62"/>
      <c r="J769" s="59"/>
      <c r="K769" s="59"/>
      <c r="L769" s="63"/>
      <c r="M769" s="63"/>
      <c r="N769" s="63"/>
      <c r="O769" s="62"/>
      <c r="P769" s="60"/>
      <c r="Q769" s="64"/>
    </row>
    <row r="770" spans="1:17">
      <c r="A770" s="58"/>
      <c r="B770" s="59"/>
      <c r="C770" s="59"/>
      <c r="D770" s="59"/>
      <c r="E770" s="77"/>
      <c r="F770" s="59"/>
      <c r="G770" s="61"/>
      <c r="H770" s="61"/>
      <c r="I770" s="62"/>
      <c r="J770" s="59"/>
      <c r="K770" s="59"/>
      <c r="L770" s="63"/>
      <c r="M770" s="63"/>
      <c r="N770" s="63"/>
      <c r="O770" s="62"/>
      <c r="P770" s="59"/>
      <c r="Q770" s="64"/>
    </row>
    <row r="771" spans="1:17">
      <c r="A771" s="48"/>
      <c r="B771" s="49"/>
      <c r="C771" s="49"/>
      <c r="D771" s="50"/>
      <c r="E771" s="76"/>
      <c r="F771" s="49"/>
      <c r="G771" s="51"/>
      <c r="H771" s="51"/>
      <c r="I771" s="65"/>
      <c r="J771" s="49"/>
      <c r="K771" s="49"/>
      <c r="L771" s="66"/>
      <c r="M771" s="66"/>
      <c r="N771" s="66"/>
      <c r="O771" s="65"/>
      <c r="P771" s="50"/>
      <c r="Q771" s="67"/>
    </row>
    <row r="772" spans="1:17">
      <c r="A772" s="48"/>
      <c r="B772" s="49"/>
      <c r="C772" s="49"/>
      <c r="D772" s="49"/>
      <c r="E772" s="76"/>
      <c r="F772" s="49"/>
      <c r="G772" s="51"/>
      <c r="H772" s="51"/>
      <c r="I772" s="65"/>
      <c r="J772" s="49"/>
      <c r="K772" s="49"/>
      <c r="L772" s="66"/>
      <c r="M772" s="66"/>
      <c r="N772" s="66"/>
      <c r="O772" s="65"/>
      <c r="P772" s="49"/>
      <c r="Q772" s="67"/>
    </row>
    <row r="773" spans="1:17">
      <c r="A773" s="58"/>
      <c r="B773" s="59"/>
      <c r="C773" s="59"/>
      <c r="D773" s="60"/>
      <c r="E773" s="77"/>
      <c r="F773" s="59"/>
      <c r="G773" s="61"/>
      <c r="H773" s="61"/>
      <c r="I773" s="62"/>
      <c r="J773" s="59"/>
      <c r="K773" s="59"/>
      <c r="L773" s="63"/>
      <c r="M773" s="63"/>
      <c r="N773" s="63"/>
      <c r="O773" s="62"/>
      <c r="P773" s="60"/>
      <c r="Q773" s="64"/>
    </row>
    <row r="774" spans="1:17">
      <c r="A774" s="58"/>
      <c r="B774" s="59"/>
      <c r="C774" s="59"/>
      <c r="D774" s="59"/>
      <c r="E774" s="77"/>
      <c r="F774" s="59"/>
      <c r="G774" s="61"/>
      <c r="H774" s="61"/>
      <c r="I774" s="62"/>
      <c r="J774" s="59"/>
      <c r="K774" s="59"/>
      <c r="L774" s="63"/>
      <c r="M774" s="63"/>
      <c r="N774" s="63"/>
      <c r="O774" s="62"/>
      <c r="P774" s="59"/>
      <c r="Q774" s="64"/>
    </row>
    <row r="775" spans="1:17">
      <c r="A775" s="48"/>
      <c r="B775" s="49"/>
      <c r="C775" s="49"/>
      <c r="D775" s="50"/>
      <c r="E775" s="76"/>
      <c r="F775" s="49"/>
      <c r="G775" s="51"/>
      <c r="H775" s="51"/>
      <c r="I775" s="65"/>
      <c r="J775" s="49"/>
      <c r="K775" s="49"/>
      <c r="L775" s="66"/>
      <c r="M775" s="66"/>
      <c r="N775" s="66"/>
      <c r="O775" s="65"/>
      <c r="P775" s="50"/>
      <c r="Q775" s="67"/>
    </row>
    <row r="776" spans="1:17">
      <c r="A776" s="48"/>
      <c r="B776" s="49"/>
      <c r="C776" s="49"/>
      <c r="D776" s="49"/>
      <c r="E776" s="76"/>
      <c r="F776" s="49"/>
      <c r="G776" s="51"/>
      <c r="H776" s="51"/>
      <c r="I776" s="65"/>
      <c r="J776" s="49"/>
      <c r="K776" s="49"/>
      <c r="L776" s="66"/>
      <c r="M776" s="66"/>
      <c r="N776" s="66"/>
      <c r="O776" s="65"/>
      <c r="P776" s="49"/>
      <c r="Q776" s="67"/>
    </row>
    <row r="777" spans="1:17">
      <c r="A777" s="58"/>
      <c r="B777" s="59"/>
      <c r="C777" s="59"/>
      <c r="D777" s="60"/>
      <c r="E777" s="77"/>
      <c r="F777" s="59"/>
      <c r="G777" s="61"/>
      <c r="H777" s="61"/>
      <c r="I777" s="62"/>
      <c r="J777" s="59"/>
      <c r="K777" s="59"/>
      <c r="L777" s="63"/>
      <c r="M777" s="63"/>
      <c r="N777" s="63"/>
      <c r="O777" s="62"/>
      <c r="P777" s="60"/>
      <c r="Q777" s="64"/>
    </row>
    <row r="778" spans="1:17">
      <c r="A778" s="58"/>
      <c r="B778" s="59"/>
      <c r="C778" s="59"/>
      <c r="D778" s="59"/>
      <c r="E778" s="77"/>
      <c r="F778" s="59"/>
      <c r="G778" s="61"/>
      <c r="H778" s="61"/>
      <c r="I778" s="62"/>
      <c r="J778" s="59"/>
      <c r="K778" s="59"/>
      <c r="L778" s="63"/>
      <c r="M778" s="63"/>
      <c r="N778" s="63"/>
      <c r="O778" s="62"/>
      <c r="P778" s="59"/>
      <c r="Q778" s="64"/>
    </row>
    <row r="779" spans="1:17">
      <c r="A779" s="48"/>
      <c r="B779" s="49"/>
      <c r="C779" s="49"/>
      <c r="D779" s="50"/>
      <c r="E779" s="76"/>
      <c r="F779" s="49"/>
      <c r="G779" s="51"/>
      <c r="H779" s="51"/>
      <c r="I779" s="65"/>
      <c r="J779" s="49"/>
      <c r="K779" s="49"/>
      <c r="L779" s="66"/>
      <c r="M779" s="66"/>
      <c r="N779" s="66"/>
      <c r="O779" s="65"/>
      <c r="P779" s="50"/>
      <c r="Q779" s="67"/>
    </row>
    <row r="780" spans="1:17">
      <c r="A780" s="48"/>
      <c r="B780" s="49"/>
      <c r="C780" s="49"/>
      <c r="D780" s="49"/>
      <c r="E780" s="76"/>
      <c r="F780" s="49"/>
      <c r="G780" s="51"/>
      <c r="H780" s="51"/>
      <c r="I780" s="65"/>
      <c r="J780" s="49"/>
      <c r="K780" s="49"/>
      <c r="L780" s="66"/>
      <c r="M780" s="66"/>
      <c r="N780" s="66"/>
      <c r="O780" s="65"/>
      <c r="P780" s="49"/>
      <c r="Q780" s="67"/>
    </row>
    <row r="781" spans="1:17">
      <c r="A781" s="58"/>
      <c r="B781" s="59"/>
      <c r="C781" s="59"/>
      <c r="D781" s="60"/>
      <c r="E781" s="77"/>
      <c r="F781" s="59"/>
      <c r="G781" s="61"/>
      <c r="H781" s="61"/>
      <c r="I781" s="62"/>
      <c r="J781" s="59"/>
      <c r="K781" s="59"/>
      <c r="L781" s="63"/>
      <c r="M781" s="63"/>
      <c r="N781" s="63"/>
      <c r="O781" s="62"/>
      <c r="P781" s="60"/>
      <c r="Q781" s="64"/>
    </row>
    <row r="782" spans="1:17">
      <c r="A782" s="58"/>
      <c r="B782" s="59"/>
      <c r="C782" s="59"/>
      <c r="D782" s="59"/>
      <c r="E782" s="77"/>
      <c r="F782" s="59"/>
      <c r="G782" s="61"/>
      <c r="H782" s="61"/>
      <c r="I782" s="62"/>
      <c r="J782" s="59"/>
      <c r="K782" s="59"/>
      <c r="L782" s="63"/>
      <c r="M782" s="63"/>
      <c r="N782" s="63"/>
      <c r="O782" s="62"/>
      <c r="P782" s="59"/>
      <c r="Q782" s="64"/>
    </row>
    <row r="783" spans="1:17">
      <c r="A783" s="48"/>
      <c r="B783" s="49"/>
      <c r="C783" s="49"/>
      <c r="D783" s="50"/>
      <c r="E783" s="76"/>
      <c r="F783" s="49"/>
      <c r="G783" s="51"/>
      <c r="H783" s="51"/>
      <c r="I783" s="65"/>
      <c r="J783" s="49"/>
      <c r="K783" s="49"/>
      <c r="L783" s="66"/>
      <c r="M783" s="66"/>
      <c r="N783" s="66"/>
      <c r="O783" s="65"/>
      <c r="P783" s="50"/>
      <c r="Q783" s="67"/>
    </row>
    <row r="784" spans="1:17">
      <c r="A784" s="48"/>
      <c r="B784" s="49"/>
      <c r="C784" s="49"/>
      <c r="D784" s="49"/>
      <c r="E784" s="76"/>
      <c r="F784" s="49"/>
      <c r="G784" s="51"/>
      <c r="H784" s="51"/>
      <c r="I784" s="65"/>
      <c r="J784" s="49"/>
      <c r="K784" s="49"/>
      <c r="L784" s="66"/>
      <c r="M784" s="66"/>
      <c r="N784" s="66"/>
      <c r="O784" s="65"/>
      <c r="P784" s="49"/>
      <c r="Q784" s="67"/>
    </row>
    <row r="785" spans="1:17">
      <c r="A785" s="58"/>
      <c r="B785" s="59"/>
      <c r="C785" s="59"/>
      <c r="D785" s="60"/>
      <c r="E785" s="77"/>
      <c r="F785" s="59"/>
      <c r="G785" s="61"/>
      <c r="H785" s="61"/>
      <c r="I785" s="62"/>
      <c r="J785" s="59"/>
      <c r="K785" s="59"/>
      <c r="L785" s="63"/>
      <c r="M785" s="63"/>
      <c r="N785" s="63"/>
      <c r="O785" s="62"/>
      <c r="P785" s="60"/>
      <c r="Q785" s="64"/>
    </row>
    <row r="786" spans="1:17">
      <c r="A786" s="58"/>
      <c r="B786" s="59"/>
      <c r="C786" s="59"/>
      <c r="D786" s="59"/>
      <c r="E786" s="77"/>
      <c r="F786" s="59"/>
      <c r="G786" s="61"/>
      <c r="H786" s="61"/>
      <c r="I786" s="62"/>
      <c r="J786" s="59"/>
      <c r="K786" s="59"/>
      <c r="L786" s="63"/>
      <c r="M786" s="63"/>
      <c r="N786" s="63"/>
      <c r="O786" s="62"/>
      <c r="P786" s="59"/>
      <c r="Q786" s="64"/>
    </row>
    <row r="787" spans="1:17">
      <c r="A787" s="48"/>
      <c r="B787" s="49"/>
      <c r="C787" s="49"/>
      <c r="D787" s="50"/>
      <c r="E787" s="76"/>
      <c r="F787" s="49"/>
      <c r="G787" s="51"/>
      <c r="H787" s="51"/>
      <c r="I787" s="65"/>
      <c r="J787" s="49"/>
      <c r="K787" s="49"/>
      <c r="L787" s="66"/>
      <c r="M787" s="66"/>
      <c r="N787" s="66"/>
      <c r="O787" s="65"/>
      <c r="P787" s="50"/>
      <c r="Q787" s="67"/>
    </row>
    <row r="788" spans="1:17">
      <c r="A788" s="48"/>
      <c r="B788" s="49"/>
      <c r="C788" s="49"/>
      <c r="D788" s="49"/>
      <c r="E788" s="76"/>
      <c r="F788" s="49"/>
      <c r="G788" s="51"/>
      <c r="H788" s="51"/>
      <c r="I788" s="65"/>
      <c r="J788" s="49"/>
      <c r="K788" s="49"/>
      <c r="L788" s="66"/>
      <c r="M788" s="66"/>
      <c r="N788" s="66"/>
      <c r="O788" s="65"/>
      <c r="P788" s="49"/>
      <c r="Q788" s="67"/>
    </row>
    <row r="789" spans="1:17">
      <c r="A789" s="58"/>
      <c r="B789" s="59"/>
      <c r="C789" s="59"/>
      <c r="D789" s="60"/>
      <c r="E789" s="77"/>
      <c r="F789" s="59"/>
      <c r="G789" s="61"/>
      <c r="H789" s="61"/>
      <c r="I789" s="62"/>
      <c r="J789" s="59"/>
      <c r="K789" s="59"/>
      <c r="L789" s="63"/>
      <c r="M789" s="63"/>
      <c r="N789" s="63"/>
      <c r="O789" s="62"/>
      <c r="P789" s="60"/>
      <c r="Q789" s="64"/>
    </row>
    <row r="790" spans="1:17">
      <c r="A790" s="58"/>
      <c r="B790" s="59"/>
      <c r="C790" s="59"/>
      <c r="D790" s="59"/>
      <c r="E790" s="77"/>
      <c r="F790" s="59"/>
      <c r="G790" s="61"/>
      <c r="H790" s="61"/>
      <c r="I790" s="62"/>
      <c r="J790" s="59"/>
      <c r="K790" s="59"/>
      <c r="L790" s="63"/>
      <c r="M790" s="63"/>
      <c r="N790" s="63"/>
      <c r="O790" s="62"/>
      <c r="P790" s="59"/>
      <c r="Q790" s="64"/>
    </row>
    <row r="791" spans="1:17">
      <c r="A791" s="48"/>
      <c r="B791" s="49"/>
      <c r="C791" s="49"/>
      <c r="D791" s="50"/>
      <c r="E791" s="76"/>
      <c r="F791" s="49"/>
      <c r="G791" s="51"/>
      <c r="H791" s="51"/>
      <c r="I791" s="65"/>
      <c r="J791" s="49"/>
      <c r="K791" s="49"/>
      <c r="L791" s="66"/>
      <c r="M791" s="66"/>
      <c r="N791" s="66"/>
      <c r="O791" s="65"/>
      <c r="P791" s="50"/>
      <c r="Q791" s="67"/>
    </row>
    <row r="792" spans="1:17">
      <c r="A792" s="48"/>
      <c r="B792" s="49"/>
      <c r="C792" s="49"/>
      <c r="D792" s="49"/>
      <c r="E792" s="76"/>
      <c r="F792" s="49"/>
      <c r="G792" s="51"/>
      <c r="H792" s="51"/>
      <c r="I792" s="65"/>
      <c r="J792" s="49"/>
      <c r="K792" s="49"/>
      <c r="L792" s="66"/>
      <c r="M792" s="66"/>
      <c r="N792" s="66"/>
      <c r="O792" s="65"/>
      <c r="P792" s="49"/>
      <c r="Q792" s="67"/>
    </row>
    <row r="793" spans="1:17">
      <c r="A793" s="58"/>
      <c r="B793" s="59"/>
      <c r="C793" s="59"/>
      <c r="D793" s="60"/>
      <c r="E793" s="77"/>
      <c r="F793" s="59"/>
      <c r="G793" s="61"/>
      <c r="H793" s="61"/>
      <c r="I793" s="62"/>
      <c r="J793" s="59"/>
      <c r="K793" s="59"/>
      <c r="L793" s="63"/>
      <c r="M793" s="63"/>
      <c r="N793" s="63"/>
      <c r="O793" s="62"/>
      <c r="P793" s="60"/>
      <c r="Q793" s="64"/>
    </row>
    <row r="794" spans="1:17">
      <c r="A794" s="58"/>
      <c r="B794" s="59"/>
      <c r="C794" s="59"/>
      <c r="D794" s="59"/>
      <c r="E794" s="77"/>
      <c r="F794" s="59"/>
      <c r="G794" s="61"/>
      <c r="H794" s="61"/>
      <c r="I794" s="62"/>
      <c r="J794" s="59"/>
      <c r="K794" s="59"/>
      <c r="L794" s="63"/>
      <c r="M794" s="63"/>
      <c r="N794" s="63"/>
      <c r="O794" s="62"/>
      <c r="P794" s="59"/>
      <c r="Q794" s="64"/>
    </row>
    <row r="795" spans="1:17">
      <c r="A795" s="48"/>
      <c r="B795" s="49"/>
      <c r="C795" s="49"/>
      <c r="D795" s="50"/>
      <c r="E795" s="76"/>
      <c r="F795" s="49"/>
      <c r="G795" s="51"/>
      <c r="H795" s="51"/>
      <c r="I795" s="65"/>
      <c r="J795" s="49"/>
      <c r="K795" s="49"/>
      <c r="L795" s="66"/>
      <c r="M795" s="66"/>
      <c r="N795" s="66"/>
      <c r="O795" s="65"/>
      <c r="P795" s="50"/>
      <c r="Q795" s="67"/>
    </row>
    <row r="796" spans="1:17">
      <c r="A796" s="48"/>
      <c r="B796" s="49"/>
      <c r="C796" s="49"/>
      <c r="D796" s="49"/>
      <c r="E796" s="76"/>
      <c r="F796" s="49"/>
      <c r="G796" s="51"/>
      <c r="H796" s="51"/>
      <c r="I796" s="65"/>
      <c r="J796" s="49"/>
      <c r="K796" s="49"/>
      <c r="L796" s="66"/>
      <c r="M796" s="66"/>
      <c r="N796" s="66"/>
      <c r="O796" s="65"/>
      <c r="P796" s="49"/>
      <c r="Q796" s="67"/>
    </row>
    <row r="797" spans="1:17">
      <c r="A797" s="58"/>
      <c r="B797" s="59"/>
      <c r="C797" s="59"/>
      <c r="D797" s="60"/>
      <c r="E797" s="77"/>
      <c r="F797" s="59"/>
      <c r="G797" s="61"/>
      <c r="H797" s="61"/>
      <c r="I797" s="62"/>
      <c r="J797" s="59"/>
      <c r="K797" s="59"/>
      <c r="L797" s="63"/>
      <c r="M797" s="63"/>
      <c r="N797" s="63"/>
      <c r="O797" s="62"/>
      <c r="P797" s="60"/>
      <c r="Q797" s="64"/>
    </row>
    <row r="798" spans="1:17">
      <c r="A798" s="58"/>
      <c r="B798" s="59"/>
      <c r="C798" s="59"/>
      <c r="D798" s="59"/>
      <c r="E798" s="77"/>
      <c r="F798" s="59"/>
      <c r="G798" s="61"/>
      <c r="H798" s="61"/>
      <c r="I798" s="62"/>
      <c r="J798" s="59"/>
      <c r="K798" s="59"/>
      <c r="L798" s="63"/>
      <c r="M798" s="63"/>
      <c r="N798" s="63"/>
      <c r="O798" s="62"/>
      <c r="P798" s="59"/>
      <c r="Q798" s="64"/>
    </row>
    <row r="799" spans="1:17">
      <c r="A799" s="48"/>
      <c r="B799" s="49"/>
      <c r="C799" s="49"/>
      <c r="D799" s="50"/>
      <c r="E799" s="76"/>
      <c r="F799" s="49"/>
      <c r="G799" s="51"/>
      <c r="H799" s="51"/>
      <c r="I799" s="65"/>
      <c r="J799" s="49"/>
      <c r="K799" s="49"/>
      <c r="L799" s="66"/>
      <c r="M799" s="66"/>
      <c r="N799" s="66"/>
      <c r="O799" s="65"/>
      <c r="P799" s="50"/>
      <c r="Q799" s="67"/>
    </row>
    <row r="800" spans="1:17">
      <c r="A800" s="48"/>
      <c r="B800" s="49"/>
      <c r="C800" s="49"/>
      <c r="D800" s="49"/>
      <c r="E800" s="76"/>
      <c r="F800" s="49"/>
      <c r="G800" s="51"/>
      <c r="H800" s="51"/>
      <c r="I800" s="65"/>
      <c r="J800" s="49"/>
      <c r="K800" s="49"/>
      <c r="L800" s="66"/>
      <c r="M800" s="66"/>
      <c r="N800" s="66"/>
      <c r="O800" s="65"/>
      <c r="P800" s="49"/>
      <c r="Q800" s="67"/>
    </row>
    <row r="801" spans="1:17">
      <c r="A801" s="58"/>
      <c r="B801" s="59"/>
      <c r="C801" s="59"/>
      <c r="D801" s="60"/>
      <c r="E801" s="77"/>
      <c r="F801" s="59"/>
      <c r="G801" s="61"/>
      <c r="H801" s="61"/>
      <c r="I801" s="62"/>
      <c r="J801" s="59"/>
      <c r="K801" s="59"/>
      <c r="L801" s="63"/>
      <c r="M801" s="63"/>
      <c r="N801" s="63"/>
      <c r="O801" s="62"/>
      <c r="P801" s="60"/>
      <c r="Q801" s="64"/>
    </row>
    <row r="802" spans="1:17">
      <c r="A802" s="58"/>
      <c r="B802" s="59"/>
      <c r="C802" s="59"/>
      <c r="D802" s="59"/>
      <c r="E802" s="77"/>
      <c r="F802" s="59"/>
      <c r="G802" s="61"/>
      <c r="H802" s="61"/>
      <c r="I802" s="62"/>
      <c r="J802" s="59"/>
      <c r="K802" s="59"/>
      <c r="L802" s="63"/>
      <c r="M802" s="63"/>
      <c r="N802" s="63"/>
      <c r="O802" s="62"/>
      <c r="P802" s="59"/>
      <c r="Q802" s="64"/>
    </row>
    <row r="803" ht="15.75" spans="1:17">
      <c r="A803" s="48"/>
      <c r="B803" s="49"/>
      <c r="C803" s="49"/>
      <c r="D803" s="50"/>
      <c r="E803" s="76"/>
      <c r="F803" s="49"/>
      <c r="G803" s="51"/>
      <c r="H803" s="51"/>
      <c r="I803" s="41"/>
      <c r="J803" s="41"/>
      <c r="K803" s="41"/>
      <c r="L803" s="41"/>
      <c r="M803" s="41"/>
      <c r="N803" s="41"/>
      <c r="O803" s="41"/>
      <c r="P803" s="41"/>
      <c r="Q803" s="41"/>
    </row>
    <row r="804" ht="15.75" spans="1:17">
      <c r="A804" s="52"/>
      <c r="B804" s="50"/>
      <c r="C804" s="50"/>
      <c r="D804" s="50"/>
      <c r="E804" s="78"/>
      <c r="F804" s="50"/>
      <c r="G804" s="53"/>
      <c r="H804" s="53"/>
      <c r="I804" s="41"/>
      <c r="J804" s="41"/>
      <c r="K804" s="41"/>
      <c r="L804" s="41"/>
      <c r="M804" s="41"/>
      <c r="N804" s="41"/>
      <c r="O804" s="41"/>
      <c r="P804" s="41"/>
      <c r="Q804" s="41"/>
    </row>
    <row r="805" ht="15.75" spans="1:17">
      <c r="A805" s="54"/>
      <c r="B805" s="55"/>
      <c r="C805" s="55"/>
      <c r="D805" s="55"/>
      <c r="E805" s="79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6"/>
      <c r="Q805" s="57"/>
    </row>
    <row r="806" spans="1:17">
      <c r="A806" s="58"/>
      <c r="B806" s="59"/>
      <c r="C806" s="59"/>
      <c r="D806" s="60"/>
      <c r="E806" s="77"/>
      <c r="F806" s="59"/>
      <c r="G806" s="61"/>
      <c r="H806" s="61"/>
      <c r="I806" s="62"/>
      <c r="J806" s="59"/>
      <c r="K806" s="59"/>
      <c r="L806" s="63"/>
      <c r="M806" s="63"/>
      <c r="N806" s="63"/>
      <c r="O806" s="62"/>
      <c r="P806" s="60"/>
      <c r="Q806" s="64"/>
    </row>
    <row r="807" spans="1:17">
      <c r="A807" s="58"/>
      <c r="B807" s="59"/>
      <c r="C807" s="59"/>
      <c r="D807" s="59"/>
      <c r="E807" s="77"/>
      <c r="F807" s="59"/>
      <c r="G807" s="61"/>
      <c r="H807" s="61"/>
      <c r="I807" s="62"/>
      <c r="J807" s="59"/>
      <c r="K807" s="59"/>
      <c r="L807" s="63"/>
      <c r="M807" s="63"/>
      <c r="N807" s="63"/>
      <c r="O807" s="62"/>
      <c r="P807" s="59"/>
      <c r="Q807" s="64"/>
    </row>
    <row r="808" spans="1:17">
      <c r="A808" s="48"/>
      <c r="B808" s="49"/>
      <c r="C808" s="49"/>
      <c r="D808" s="50"/>
      <c r="E808" s="76"/>
      <c r="F808" s="49"/>
      <c r="G808" s="51"/>
      <c r="H808" s="51"/>
      <c r="I808" s="65"/>
      <c r="J808" s="49"/>
      <c r="K808" s="49"/>
      <c r="L808" s="66"/>
      <c r="M808" s="66"/>
      <c r="N808" s="66"/>
      <c r="O808" s="65"/>
      <c r="P808" s="50"/>
      <c r="Q808" s="67"/>
    </row>
    <row r="809" spans="1:17">
      <c r="A809" s="48"/>
      <c r="B809" s="49"/>
      <c r="C809" s="49"/>
      <c r="D809" s="49"/>
      <c r="E809" s="76"/>
      <c r="F809" s="49"/>
      <c r="G809" s="51"/>
      <c r="H809" s="51"/>
      <c r="I809" s="65"/>
      <c r="J809" s="49"/>
      <c r="K809" s="49"/>
      <c r="L809" s="66"/>
      <c r="M809" s="66"/>
      <c r="N809" s="66"/>
      <c r="O809" s="65"/>
      <c r="P809" s="49"/>
      <c r="Q809" s="67"/>
    </row>
    <row r="810" spans="1:17">
      <c r="A810" s="58"/>
      <c r="B810" s="59"/>
      <c r="C810" s="59"/>
      <c r="D810" s="60"/>
      <c r="E810" s="77"/>
      <c r="F810" s="59"/>
      <c r="G810" s="61"/>
      <c r="H810" s="61"/>
      <c r="I810" s="62"/>
      <c r="J810" s="59"/>
      <c r="K810" s="59"/>
      <c r="L810" s="63"/>
      <c r="M810" s="63"/>
      <c r="N810" s="63"/>
      <c r="O810" s="62"/>
      <c r="P810" s="60"/>
      <c r="Q810" s="64"/>
    </row>
    <row r="811" spans="1:17">
      <c r="A811" s="58"/>
      <c r="B811" s="59"/>
      <c r="C811" s="59"/>
      <c r="D811" s="59"/>
      <c r="E811" s="77"/>
      <c r="F811" s="59"/>
      <c r="G811" s="61"/>
      <c r="H811" s="61"/>
      <c r="I811" s="62"/>
      <c r="J811" s="59"/>
      <c r="K811" s="59"/>
      <c r="L811" s="63"/>
      <c r="M811" s="63"/>
      <c r="N811" s="63"/>
      <c r="O811" s="62"/>
      <c r="P811" s="59"/>
      <c r="Q811" s="64"/>
    </row>
    <row r="812" spans="1:17">
      <c r="A812" s="48"/>
      <c r="B812" s="49"/>
      <c r="C812" s="49"/>
      <c r="D812" s="50"/>
      <c r="E812" s="76"/>
      <c r="F812" s="49"/>
      <c r="G812" s="51"/>
      <c r="H812" s="51"/>
      <c r="I812" s="65"/>
      <c r="J812" s="49"/>
      <c r="K812" s="49"/>
      <c r="L812" s="66"/>
      <c r="M812" s="66"/>
      <c r="N812" s="66"/>
      <c r="O812" s="65"/>
      <c r="P812" s="50"/>
      <c r="Q812" s="67"/>
    </row>
    <row r="813" spans="1:17">
      <c r="A813" s="48"/>
      <c r="B813" s="49"/>
      <c r="C813" s="49"/>
      <c r="D813" s="49"/>
      <c r="E813" s="76"/>
      <c r="F813" s="49"/>
      <c r="G813" s="51"/>
      <c r="H813" s="51"/>
      <c r="I813" s="65"/>
      <c r="J813" s="49"/>
      <c r="K813" s="49"/>
      <c r="L813" s="66"/>
      <c r="M813" s="66"/>
      <c r="N813" s="66"/>
      <c r="O813" s="65"/>
      <c r="P813" s="49"/>
      <c r="Q813" s="67"/>
    </row>
    <row r="814" spans="1:17">
      <c r="A814" s="58"/>
      <c r="B814" s="59"/>
      <c r="C814" s="59"/>
      <c r="D814" s="60"/>
      <c r="E814" s="77"/>
      <c r="F814" s="59"/>
      <c r="G814" s="61"/>
      <c r="H814" s="61"/>
      <c r="I814" s="62"/>
      <c r="J814" s="59"/>
      <c r="K814" s="59"/>
      <c r="L814" s="63"/>
      <c r="M814" s="63"/>
      <c r="N814" s="63"/>
      <c r="O814" s="62"/>
      <c r="P814" s="60"/>
      <c r="Q814" s="64"/>
    </row>
    <row r="815" spans="1:17">
      <c r="A815" s="58"/>
      <c r="B815" s="59"/>
      <c r="C815" s="59"/>
      <c r="D815" s="59"/>
      <c r="E815" s="77"/>
      <c r="F815" s="59"/>
      <c r="G815" s="61"/>
      <c r="H815" s="61"/>
      <c r="I815" s="62"/>
      <c r="J815" s="59"/>
      <c r="K815" s="59"/>
      <c r="L815" s="63"/>
      <c r="M815" s="63"/>
      <c r="N815" s="63"/>
      <c r="O815" s="62"/>
      <c r="P815" s="59"/>
      <c r="Q815" s="64"/>
    </row>
    <row r="816" spans="1:17">
      <c r="A816" s="48"/>
      <c r="B816" s="49"/>
      <c r="C816" s="49"/>
      <c r="D816" s="50"/>
      <c r="E816" s="76"/>
      <c r="F816" s="49"/>
      <c r="G816" s="51"/>
      <c r="H816" s="51"/>
      <c r="I816" s="65"/>
      <c r="J816" s="49"/>
      <c r="K816" s="49"/>
      <c r="L816" s="66"/>
      <c r="M816" s="66"/>
      <c r="N816" s="66"/>
      <c r="O816" s="65"/>
      <c r="P816" s="50"/>
      <c r="Q816" s="67"/>
    </row>
    <row r="817" spans="1:17">
      <c r="A817" s="48"/>
      <c r="B817" s="49"/>
      <c r="C817" s="49"/>
      <c r="D817" s="49"/>
      <c r="E817" s="76"/>
      <c r="F817" s="49"/>
      <c r="G817" s="51"/>
      <c r="H817" s="51"/>
      <c r="I817" s="65"/>
      <c r="J817" s="49"/>
      <c r="K817" s="49"/>
      <c r="L817" s="66"/>
      <c r="M817" s="66"/>
      <c r="N817" s="66"/>
      <c r="O817" s="65"/>
      <c r="P817" s="49"/>
      <c r="Q817" s="67"/>
    </row>
    <row r="818" spans="1:17">
      <c r="A818" s="58"/>
      <c r="B818" s="59"/>
      <c r="C818" s="59"/>
      <c r="D818" s="60"/>
      <c r="E818" s="77"/>
      <c r="F818" s="59"/>
      <c r="G818" s="61"/>
      <c r="H818" s="61"/>
      <c r="I818" s="62"/>
      <c r="J818" s="59"/>
      <c r="K818" s="59"/>
      <c r="L818" s="63"/>
      <c r="M818" s="63"/>
      <c r="N818" s="63"/>
      <c r="O818" s="62"/>
      <c r="P818" s="60"/>
      <c r="Q818" s="64"/>
    </row>
    <row r="819" spans="1:17">
      <c r="A819" s="58"/>
      <c r="B819" s="59"/>
      <c r="C819" s="59"/>
      <c r="D819" s="59"/>
      <c r="E819" s="77"/>
      <c r="F819" s="59"/>
      <c r="G819" s="61"/>
      <c r="H819" s="61"/>
      <c r="I819" s="62"/>
      <c r="J819" s="59"/>
      <c r="K819" s="59"/>
      <c r="L819" s="63"/>
      <c r="M819" s="63"/>
      <c r="N819" s="63"/>
      <c r="O819" s="62"/>
      <c r="P819" s="59"/>
      <c r="Q819" s="64"/>
    </row>
    <row r="820" spans="1:17">
      <c r="A820" s="48"/>
      <c r="B820" s="49"/>
      <c r="C820" s="49"/>
      <c r="D820" s="50"/>
      <c r="E820" s="76"/>
      <c r="F820" s="49"/>
      <c r="G820" s="51"/>
      <c r="H820" s="51"/>
      <c r="I820" s="65"/>
      <c r="J820" s="49"/>
      <c r="K820" s="49"/>
      <c r="L820" s="66"/>
      <c r="M820" s="66"/>
      <c r="N820" s="66"/>
      <c r="O820" s="65"/>
      <c r="P820" s="50"/>
      <c r="Q820" s="67"/>
    </row>
    <row r="821" spans="1:17">
      <c r="A821" s="48"/>
      <c r="B821" s="49"/>
      <c r="C821" s="49"/>
      <c r="D821" s="49"/>
      <c r="E821" s="76"/>
      <c r="F821" s="49"/>
      <c r="G821" s="51"/>
      <c r="H821" s="51"/>
      <c r="I821" s="65"/>
      <c r="J821" s="49"/>
      <c r="K821" s="49"/>
      <c r="L821" s="66"/>
      <c r="M821" s="66"/>
      <c r="N821" s="66"/>
      <c r="O821" s="65"/>
      <c r="P821" s="49"/>
      <c r="Q821" s="67"/>
    </row>
    <row r="822" ht="15.75" spans="1:17">
      <c r="A822" s="58"/>
      <c r="B822" s="59"/>
      <c r="C822" s="59"/>
      <c r="D822" s="60"/>
      <c r="E822" s="77"/>
      <c r="F822" s="59"/>
      <c r="G822" s="61"/>
      <c r="H822" s="61"/>
      <c r="I822" s="41"/>
      <c r="J822" s="41"/>
      <c r="K822" s="41"/>
      <c r="L822" s="41"/>
      <c r="M822" s="41"/>
      <c r="N822" s="41"/>
      <c r="O822" s="41"/>
      <c r="P822" s="41"/>
      <c r="Q822" s="41"/>
    </row>
    <row r="823" spans="1:17">
      <c r="A823" s="74"/>
      <c r="B823" s="60"/>
      <c r="C823" s="60"/>
      <c r="D823" s="60"/>
      <c r="E823" s="80"/>
      <c r="F823" s="60"/>
      <c r="G823" s="75"/>
      <c r="H823" s="75"/>
      <c r="I823" s="41"/>
      <c r="J823" s="41"/>
      <c r="K823" s="41"/>
      <c r="L823" s="41"/>
      <c r="M823" s="41"/>
      <c r="N823" s="41"/>
      <c r="O823" s="41"/>
      <c r="P823" s="41"/>
      <c r="Q823" s="41"/>
    </row>
  </sheetData>
  <mergeCells count="6834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A500:A501"/>
    <mergeCell ref="A502:A503"/>
    <mergeCell ref="A504:A505"/>
    <mergeCell ref="A506:A507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4:A525"/>
    <mergeCell ref="A526:A527"/>
    <mergeCell ref="A528:A529"/>
    <mergeCell ref="A530:A531"/>
    <mergeCell ref="A532:A533"/>
    <mergeCell ref="A534:A535"/>
    <mergeCell ref="A536:A537"/>
    <mergeCell ref="A538:A539"/>
    <mergeCell ref="A540:A541"/>
    <mergeCell ref="A542:A543"/>
    <mergeCell ref="A544:A545"/>
    <mergeCell ref="A546:A547"/>
    <mergeCell ref="A548:A549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66:A567"/>
    <mergeCell ref="A568:A569"/>
    <mergeCell ref="A570:A571"/>
    <mergeCell ref="A572:A573"/>
    <mergeCell ref="A574:A575"/>
    <mergeCell ref="A576:A577"/>
    <mergeCell ref="A578:A579"/>
    <mergeCell ref="A580:A581"/>
    <mergeCell ref="A582:A583"/>
    <mergeCell ref="A584:A585"/>
    <mergeCell ref="A586:A587"/>
    <mergeCell ref="A588:A589"/>
    <mergeCell ref="A590:A591"/>
    <mergeCell ref="A592:A593"/>
    <mergeCell ref="A594:A595"/>
    <mergeCell ref="A596:A597"/>
    <mergeCell ref="A598:A599"/>
    <mergeCell ref="A600:A601"/>
    <mergeCell ref="A602:A603"/>
    <mergeCell ref="A605:A606"/>
    <mergeCell ref="A607:A608"/>
    <mergeCell ref="A609:A610"/>
    <mergeCell ref="A611:A612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29:A630"/>
    <mergeCell ref="A631:A632"/>
    <mergeCell ref="A633:A634"/>
    <mergeCell ref="A635:A636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A653:A654"/>
    <mergeCell ref="A655:A656"/>
    <mergeCell ref="A657:A658"/>
    <mergeCell ref="A659:A660"/>
    <mergeCell ref="A661:A662"/>
    <mergeCell ref="A663:A664"/>
    <mergeCell ref="A665:A666"/>
    <mergeCell ref="A667:A668"/>
    <mergeCell ref="A669:A670"/>
    <mergeCell ref="A671:A672"/>
    <mergeCell ref="A673:A674"/>
    <mergeCell ref="A675:A676"/>
    <mergeCell ref="A677:A678"/>
    <mergeCell ref="A679:A680"/>
    <mergeCell ref="A681:A682"/>
    <mergeCell ref="A683:A684"/>
    <mergeCell ref="A685:A686"/>
    <mergeCell ref="A687:A688"/>
    <mergeCell ref="A689:A690"/>
    <mergeCell ref="A691:A692"/>
    <mergeCell ref="A693:A694"/>
    <mergeCell ref="A695:A696"/>
    <mergeCell ref="A697:A698"/>
    <mergeCell ref="A699:A700"/>
    <mergeCell ref="A701:A702"/>
    <mergeCell ref="A703:A704"/>
    <mergeCell ref="A705:A706"/>
    <mergeCell ref="A707:A708"/>
    <mergeCell ref="A709:A710"/>
    <mergeCell ref="A711:A712"/>
    <mergeCell ref="A713:A714"/>
    <mergeCell ref="A715:A716"/>
    <mergeCell ref="A717:A718"/>
    <mergeCell ref="A719:A720"/>
    <mergeCell ref="A721:A722"/>
    <mergeCell ref="A723:A724"/>
    <mergeCell ref="A725:A726"/>
    <mergeCell ref="A727:A728"/>
    <mergeCell ref="A729:A730"/>
    <mergeCell ref="A731:A732"/>
    <mergeCell ref="A733:A734"/>
    <mergeCell ref="A735:A736"/>
    <mergeCell ref="A737:A738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55:A756"/>
    <mergeCell ref="A757:A758"/>
    <mergeCell ref="A759:A760"/>
    <mergeCell ref="A761:A762"/>
    <mergeCell ref="A763:A764"/>
    <mergeCell ref="A765:A766"/>
    <mergeCell ref="A767:A768"/>
    <mergeCell ref="A769:A770"/>
    <mergeCell ref="A771:A772"/>
    <mergeCell ref="A773:A774"/>
    <mergeCell ref="A775:A776"/>
    <mergeCell ref="A777:A778"/>
    <mergeCell ref="A779:A780"/>
    <mergeCell ref="A781:A782"/>
    <mergeCell ref="A783:A784"/>
    <mergeCell ref="A785:A786"/>
    <mergeCell ref="A787:A788"/>
    <mergeCell ref="A789:A790"/>
    <mergeCell ref="A791:A792"/>
    <mergeCell ref="A793:A794"/>
    <mergeCell ref="A795:A796"/>
    <mergeCell ref="A797:A798"/>
    <mergeCell ref="A799:A800"/>
    <mergeCell ref="A801:A802"/>
    <mergeCell ref="A803:A804"/>
    <mergeCell ref="A806:A807"/>
    <mergeCell ref="A808:A809"/>
    <mergeCell ref="A810:A811"/>
    <mergeCell ref="A812:A813"/>
    <mergeCell ref="A814:A815"/>
    <mergeCell ref="A816:A817"/>
    <mergeCell ref="A818:A819"/>
    <mergeCell ref="A820:A821"/>
    <mergeCell ref="A822:A82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B500:B501"/>
    <mergeCell ref="B502:B503"/>
    <mergeCell ref="B504:B505"/>
    <mergeCell ref="B506:B507"/>
    <mergeCell ref="B508:B509"/>
    <mergeCell ref="B510:B511"/>
    <mergeCell ref="B512:B513"/>
    <mergeCell ref="B514:B515"/>
    <mergeCell ref="B516:B517"/>
    <mergeCell ref="B518:B519"/>
    <mergeCell ref="B520:B521"/>
    <mergeCell ref="B522:B523"/>
    <mergeCell ref="B524:B525"/>
    <mergeCell ref="B526:B527"/>
    <mergeCell ref="B528:B529"/>
    <mergeCell ref="B530:B531"/>
    <mergeCell ref="B532:B533"/>
    <mergeCell ref="B534:B535"/>
    <mergeCell ref="B536:B537"/>
    <mergeCell ref="B538:B539"/>
    <mergeCell ref="B540:B541"/>
    <mergeCell ref="B542:B543"/>
    <mergeCell ref="B544:B545"/>
    <mergeCell ref="B546:B547"/>
    <mergeCell ref="B548:B549"/>
    <mergeCell ref="B550:B551"/>
    <mergeCell ref="B552:B553"/>
    <mergeCell ref="B554:B555"/>
    <mergeCell ref="B556:B557"/>
    <mergeCell ref="B558:B559"/>
    <mergeCell ref="B560:B561"/>
    <mergeCell ref="B562:B563"/>
    <mergeCell ref="B564:B565"/>
    <mergeCell ref="B566:B567"/>
    <mergeCell ref="B568:B569"/>
    <mergeCell ref="B570:B571"/>
    <mergeCell ref="B572:B573"/>
    <mergeCell ref="B574:B575"/>
    <mergeCell ref="B576:B577"/>
    <mergeCell ref="B578:B579"/>
    <mergeCell ref="B580:B581"/>
    <mergeCell ref="B582:B583"/>
    <mergeCell ref="B584:B585"/>
    <mergeCell ref="B586:B587"/>
    <mergeCell ref="B588:B589"/>
    <mergeCell ref="B590:B591"/>
    <mergeCell ref="B592:B593"/>
    <mergeCell ref="B594:B595"/>
    <mergeCell ref="B596:B597"/>
    <mergeCell ref="B598:B599"/>
    <mergeCell ref="B600:B601"/>
    <mergeCell ref="B602:B603"/>
    <mergeCell ref="B605:B606"/>
    <mergeCell ref="B607:B608"/>
    <mergeCell ref="B609:B610"/>
    <mergeCell ref="B611:B612"/>
    <mergeCell ref="B613:B614"/>
    <mergeCell ref="B615:B616"/>
    <mergeCell ref="B617:B618"/>
    <mergeCell ref="B619:B620"/>
    <mergeCell ref="B621:B622"/>
    <mergeCell ref="B623:B624"/>
    <mergeCell ref="B625:B626"/>
    <mergeCell ref="B627:B628"/>
    <mergeCell ref="B629:B630"/>
    <mergeCell ref="B631:B632"/>
    <mergeCell ref="B633:B634"/>
    <mergeCell ref="B635:B636"/>
    <mergeCell ref="B637:B638"/>
    <mergeCell ref="B639:B640"/>
    <mergeCell ref="B641:B642"/>
    <mergeCell ref="B643:B644"/>
    <mergeCell ref="B645:B646"/>
    <mergeCell ref="B647:B648"/>
    <mergeCell ref="B649:B650"/>
    <mergeCell ref="B651:B652"/>
    <mergeCell ref="B653:B654"/>
    <mergeCell ref="B655:B656"/>
    <mergeCell ref="B657:B658"/>
    <mergeCell ref="B659:B660"/>
    <mergeCell ref="B661:B662"/>
    <mergeCell ref="B663:B664"/>
    <mergeCell ref="B665:B666"/>
    <mergeCell ref="B667:B668"/>
    <mergeCell ref="B669:B670"/>
    <mergeCell ref="B671:B672"/>
    <mergeCell ref="B673:B674"/>
    <mergeCell ref="B675:B676"/>
    <mergeCell ref="B677:B678"/>
    <mergeCell ref="B679:B680"/>
    <mergeCell ref="B681:B682"/>
    <mergeCell ref="B683:B684"/>
    <mergeCell ref="B685:B686"/>
    <mergeCell ref="B687:B688"/>
    <mergeCell ref="B689:B690"/>
    <mergeCell ref="B691:B692"/>
    <mergeCell ref="B693:B694"/>
    <mergeCell ref="B695:B696"/>
    <mergeCell ref="B697:B698"/>
    <mergeCell ref="B699:B700"/>
    <mergeCell ref="B701:B702"/>
    <mergeCell ref="B703:B704"/>
    <mergeCell ref="B705:B706"/>
    <mergeCell ref="B707:B708"/>
    <mergeCell ref="B709:B710"/>
    <mergeCell ref="B711:B712"/>
    <mergeCell ref="B713:B714"/>
    <mergeCell ref="B715:B716"/>
    <mergeCell ref="B717:B718"/>
    <mergeCell ref="B719:B720"/>
    <mergeCell ref="B721:B722"/>
    <mergeCell ref="B723:B724"/>
    <mergeCell ref="B725:B726"/>
    <mergeCell ref="B727:B728"/>
    <mergeCell ref="B729:B730"/>
    <mergeCell ref="B731:B732"/>
    <mergeCell ref="B733:B734"/>
    <mergeCell ref="B735:B736"/>
    <mergeCell ref="B737:B738"/>
    <mergeCell ref="B739:B740"/>
    <mergeCell ref="B741:B742"/>
    <mergeCell ref="B743:B744"/>
    <mergeCell ref="B745:B746"/>
    <mergeCell ref="B747:B748"/>
    <mergeCell ref="B749:B750"/>
    <mergeCell ref="B751:B752"/>
    <mergeCell ref="B753:B754"/>
    <mergeCell ref="B755:B756"/>
    <mergeCell ref="B757:B758"/>
    <mergeCell ref="B759:B760"/>
    <mergeCell ref="B761:B762"/>
    <mergeCell ref="B763:B764"/>
    <mergeCell ref="B765:B766"/>
    <mergeCell ref="B767:B768"/>
    <mergeCell ref="B769:B770"/>
    <mergeCell ref="B771:B772"/>
    <mergeCell ref="B773:B774"/>
    <mergeCell ref="B775:B776"/>
    <mergeCell ref="B777:B778"/>
    <mergeCell ref="B779:B780"/>
    <mergeCell ref="B781:B782"/>
    <mergeCell ref="B783:B784"/>
    <mergeCell ref="B785:B786"/>
    <mergeCell ref="B787:B788"/>
    <mergeCell ref="B789:B790"/>
    <mergeCell ref="B791:B792"/>
    <mergeCell ref="B793:B794"/>
    <mergeCell ref="B795:B796"/>
    <mergeCell ref="B797:B798"/>
    <mergeCell ref="B799:B800"/>
    <mergeCell ref="B801:B802"/>
    <mergeCell ref="B803:B804"/>
    <mergeCell ref="B806:B807"/>
    <mergeCell ref="B808:B809"/>
    <mergeCell ref="B810:B811"/>
    <mergeCell ref="B812:B813"/>
    <mergeCell ref="B814:B815"/>
    <mergeCell ref="B816:B817"/>
    <mergeCell ref="B818:B819"/>
    <mergeCell ref="B820:B821"/>
    <mergeCell ref="B822:B82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4:C405"/>
    <mergeCell ref="C406:C407"/>
    <mergeCell ref="C408:C409"/>
    <mergeCell ref="C410:C411"/>
    <mergeCell ref="C412:C413"/>
    <mergeCell ref="C414:C415"/>
    <mergeCell ref="C416:C417"/>
    <mergeCell ref="C418:C419"/>
    <mergeCell ref="C420:C421"/>
    <mergeCell ref="C422:C423"/>
    <mergeCell ref="C424:C425"/>
    <mergeCell ref="C426:C427"/>
    <mergeCell ref="C428:C429"/>
    <mergeCell ref="C430:C431"/>
    <mergeCell ref="C432:C433"/>
    <mergeCell ref="C434:C435"/>
    <mergeCell ref="C436:C437"/>
    <mergeCell ref="C438:C439"/>
    <mergeCell ref="C440:C441"/>
    <mergeCell ref="C442:C443"/>
    <mergeCell ref="C444:C445"/>
    <mergeCell ref="C446:C447"/>
    <mergeCell ref="C448:C449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7"/>
    <mergeCell ref="C468:C469"/>
    <mergeCell ref="C470:C471"/>
    <mergeCell ref="C472:C473"/>
    <mergeCell ref="C474:C475"/>
    <mergeCell ref="C476:C477"/>
    <mergeCell ref="C478:C479"/>
    <mergeCell ref="C480:C481"/>
    <mergeCell ref="C482:C483"/>
    <mergeCell ref="C484:C485"/>
    <mergeCell ref="C486:C487"/>
    <mergeCell ref="C488:C489"/>
    <mergeCell ref="C490:C491"/>
    <mergeCell ref="C492:C493"/>
    <mergeCell ref="C494:C495"/>
    <mergeCell ref="C496:C497"/>
    <mergeCell ref="C498:C499"/>
    <mergeCell ref="C500:C501"/>
    <mergeCell ref="C502:C503"/>
    <mergeCell ref="C504:C505"/>
    <mergeCell ref="C506:C507"/>
    <mergeCell ref="C508:C509"/>
    <mergeCell ref="C510:C511"/>
    <mergeCell ref="C512:C513"/>
    <mergeCell ref="C514:C515"/>
    <mergeCell ref="C516:C517"/>
    <mergeCell ref="C518:C519"/>
    <mergeCell ref="C520:C521"/>
    <mergeCell ref="C522:C523"/>
    <mergeCell ref="C524:C525"/>
    <mergeCell ref="C526:C527"/>
    <mergeCell ref="C528:C529"/>
    <mergeCell ref="C530:C531"/>
    <mergeCell ref="C532:C533"/>
    <mergeCell ref="C534:C535"/>
    <mergeCell ref="C536:C537"/>
    <mergeCell ref="C538:C539"/>
    <mergeCell ref="C540:C541"/>
    <mergeCell ref="C542:C543"/>
    <mergeCell ref="C544:C545"/>
    <mergeCell ref="C546:C547"/>
    <mergeCell ref="C548:C549"/>
    <mergeCell ref="C550:C551"/>
    <mergeCell ref="C552:C553"/>
    <mergeCell ref="C554:C555"/>
    <mergeCell ref="C556:C557"/>
    <mergeCell ref="C558:C559"/>
    <mergeCell ref="C560:C561"/>
    <mergeCell ref="C562:C563"/>
    <mergeCell ref="C564:C565"/>
    <mergeCell ref="C566:C567"/>
    <mergeCell ref="C568:C569"/>
    <mergeCell ref="C570:C571"/>
    <mergeCell ref="C572:C573"/>
    <mergeCell ref="C574:C575"/>
    <mergeCell ref="C576:C577"/>
    <mergeCell ref="C578:C579"/>
    <mergeCell ref="C580:C581"/>
    <mergeCell ref="C582:C583"/>
    <mergeCell ref="C584:C585"/>
    <mergeCell ref="C586:C587"/>
    <mergeCell ref="C588:C589"/>
    <mergeCell ref="C590:C591"/>
    <mergeCell ref="C592:C593"/>
    <mergeCell ref="C594:C595"/>
    <mergeCell ref="C596:C597"/>
    <mergeCell ref="C598:C599"/>
    <mergeCell ref="C600:C601"/>
    <mergeCell ref="C602:C603"/>
    <mergeCell ref="C605:C606"/>
    <mergeCell ref="C607:C608"/>
    <mergeCell ref="C609:C610"/>
    <mergeCell ref="C611:C612"/>
    <mergeCell ref="C613:C614"/>
    <mergeCell ref="C615:C616"/>
    <mergeCell ref="C617:C618"/>
    <mergeCell ref="C619:C620"/>
    <mergeCell ref="C621:C622"/>
    <mergeCell ref="C623:C624"/>
    <mergeCell ref="C625:C626"/>
    <mergeCell ref="C627:C628"/>
    <mergeCell ref="C629:C630"/>
    <mergeCell ref="C631:C632"/>
    <mergeCell ref="C633:C634"/>
    <mergeCell ref="C635:C636"/>
    <mergeCell ref="C637:C638"/>
    <mergeCell ref="C639:C640"/>
    <mergeCell ref="C641:C642"/>
    <mergeCell ref="C643:C644"/>
    <mergeCell ref="C645:C646"/>
    <mergeCell ref="C647:C648"/>
    <mergeCell ref="C649:C650"/>
    <mergeCell ref="C651:C652"/>
    <mergeCell ref="C653:C654"/>
    <mergeCell ref="C655:C656"/>
    <mergeCell ref="C657:C658"/>
    <mergeCell ref="C659:C660"/>
    <mergeCell ref="C661:C662"/>
    <mergeCell ref="C663:C664"/>
    <mergeCell ref="C665:C666"/>
    <mergeCell ref="C667:C668"/>
    <mergeCell ref="C669:C670"/>
    <mergeCell ref="C671:C672"/>
    <mergeCell ref="C673:C674"/>
    <mergeCell ref="C675:C676"/>
    <mergeCell ref="C677:C678"/>
    <mergeCell ref="C679:C680"/>
    <mergeCell ref="C681:C682"/>
    <mergeCell ref="C683:C684"/>
    <mergeCell ref="C685:C686"/>
    <mergeCell ref="C687:C688"/>
    <mergeCell ref="C689:C690"/>
    <mergeCell ref="C691:C692"/>
    <mergeCell ref="C693:C694"/>
    <mergeCell ref="C695:C696"/>
    <mergeCell ref="C697:C698"/>
    <mergeCell ref="C699:C700"/>
    <mergeCell ref="C701:C702"/>
    <mergeCell ref="C703:C704"/>
    <mergeCell ref="C705:C706"/>
    <mergeCell ref="C707:C708"/>
    <mergeCell ref="C709:C710"/>
    <mergeCell ref="C711:C712"/>
    <mergeCell ref="C713:C714"/>
    <mergeCell ref="C715:C716"/>
    <mergeCell ref="C717:C718"/>
    <mergeCell ref="C719:C720"/>
    <mergeCell ref="C721:C722"/>
    <mergeCell ref="C723:C724"/>
    <mergeCell ref="C725:C726"/>
    <mergeCell ref="C727:C728"/>
    <mergeCell ref="C729:C730"/>
    <mergeCell ref="C731:C732"/>
    <mergeCell ref="C733:C734"/>
    <mergeCell ref="C735:C736"/>
    <mergeCell ref="C737:C738"/>
    <mergeCell ref="C739:C740"/>
    <mergeCell ref="C741:C742"/>
    <mergeCell ref="C743:C744"/>
    <mergeCell ref="C745:C746"/>
    <mergeCell ref="C747:C748"/>
    <mergeCell ref="C749:C750"/>
    <mergeCell ref="C751:C752"/>
    <mergeCell ref="C753:C754"/>
    <mergeCell ref="C755:C756"/>
    <mergeCell ref="C757:C758"/>
    <mergeCell ref="C759:C760"/>
    <mergeCell ref="C761:C762"/>
    <mergeCell ref="C763:C764"/>
    <mergeCell ref="C765:C766"/>
    <mergeCell ref="C767:C768"/>
    <mergeCell ref="C769:C770"/>
    <mergeCell ref="C771:C772"/>
    <mergeCell ref="C773:C774"/>
    <mergeCell ref="C775:C776"/>
    <mergeCell ref="C777:C778"/>
    <mergeCell ref="C779:C780"/>
    <mergeCell ref="C781:C782"/>
    <mergeCell ref="C783:C784"/>
    <mergeCell ref="C785:C786"/>
    <mergeCell ref="C787:C788"/>
    <mergeCell ref="C789:C790"/>
    <mergeCell ref="C791:C792"/>
    <mergeCell ref="C793:C794"/>
    <mergeCell ref="C795:C796"/>
    <mergeCell ref="C797:C798"/>
    <mergeCell ref="C799:C800"/>
    <mergeCell ref="C801:C802"/>
    <mergeCell ref="C803:C804"/>
    <mergeCell ref="C806:C807"/>
    <mergeCell ref="C808:C809"/>
    <mergeCell ref="C810:C811"/>
    <mergeCell ref="C812:C813"/>
    <mergeCell ref="C814:C815"/>
    <mergeCell ref="C816:C817"/>
    <mergeCell ref="C818:C819"/>
    <mergeCell ref="C820:C821"/>
    <mergeCell ref="C822:C82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1:D402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D500:D501"/>
    <mergeCell ref="D502:D503"/>
    <mergeCell ref="D504:D505"/>
    <mergeCell ref="D506:D507"/>
    <mergeCell ref="D508:D509"/>
    <mergeCell ref="D510:D511"/>
    <mergeCell ref="D512:D513"/>
    <mergeCell ref="D514:D515"/>
    <mergeCell ref="D516:D517"/>
    <mergeCell ref="D518:D519"/>
    <mergeCell ref="D520:D521"/>
    <mergeCell ref="D522:D523"/>
    <mergeCell ref="D524:D525"/>
    <mergeCell ref="D526:D527"/>
    <mergeCell ref="D528:D529"/>
    <mergeCell ref="D530:D531"/>
    <mergeCell ref="D532:D533"/>
    <mergeCell ref="D534:D535"/>
    <mergeCell ref="D536:D537"/>
    <mergeCell ref="D538:D539"/>
    <mergeCell ref="D540:D541"/>
    <mergeCell ref="D542:D543"/>
    <mergeCell ref="D544:D545"/>
    <mergeCell ref="D546:D547"/>
    <mergeCell ref="D548:D549"/>
    <mergeCell ref="D550:D551"/>
    <mergeCell ref="D552:D553"/>
    <mergeCell ref="D554:D555"/>
    <mergeCell ref="D556:D557"/>
    <mergeCell ref="D558:D559"/>
    <mergeCell ref="D560:D561"/>
    <mergeCell ref="D562:D563"/>
    <mergeCell ref="D564:D565"/>
    <mergeCell ref="D566:D567"/>
    <mergeCell ref="D568:D569"/>
    <mergeCell ref="D570:D571"/>
    <mergeCell ref="D572:D573"/>
    <mergeCell ref="D574:D575"/>
    <mergeCell ref="D576:D577"/>
    <mergeCell ref="D578:D579"/>
    <mergeCell ref="D580:D581"/>
    <mergeCell ref="D582:D583"/>
    <mergeCell ref="D584:D585"/>
    <mergeCell ref="D586:D587"/>
    <mergeCell ref="D588:D589"/>
    <mergeCell ref="D590:D591"/>
    <mergeCell ref="D592:D593"/>
    <mergeCell ref="D594:D595"/>
    <mergeCell ref="D596:D597"/>
    <mergeCell ref="D598:D599"/>
    <mergeCell ref="D600:D601"/>
    <mergeCell ref="D602:D603"/>
    <mergeCell ref="D605:D606"/>
    <mergeCell ref="D607:D608"/>
    <mergeCell ref="D609:D610"/>
    <mergeCell ref="D611:D612"/>
    <mergeCell ref="D613:D614"/>
    <mergeCell ref="D615:D616"/>
    <mergeCell ref="D617:D618"/>
    <mergeCell ref="D619:D620"/>
    <mergeCell ref="D621:D622"/>
    <mergeCell ref="D623:D624"/>
    <mergeCell ref="D625:D626"/>
    <mergeCell ref="D627:D628"/>
    <mergeCell ref="D629:D630"/>
    <mergeCell ref="D631:D632"/>
    <mergeCell ref="D633:D634"/>
    <mergeCell ref="D635:D636"/>
    <mergeCell ref="D637:D638"/>
    <mergeCell ref="D639:D640"/>
    <mergeCell ref="D641:D642"/>
    <mergeCell ref="D643:D644"/>
    <mergeCell ref="D645:D646"/>
    <mergeCell ref="D647:D648"/>
    <mergeCell ref="D649:D650"/>
    <mergeCell ref="D651:D652"/>
    <mergeCell ref="D653:D654"/>
    <mergeCell ref="D655:D656"/>
    <mergeCell ref="D657:D658"/>
    <mergeCell ref="D659:D660"/>
    <mergeCell ref="D661:D662"/>
    <mergeCell ref="D663:D664"/>
    <mergeCell ref="D665:D666"/>
    <mergeCell ref="D667:D668"/>
    <mergeCell ref="D669:D670"/>
    <mergeCell ref="D671:D672"/>
    <mergeCell ref="D673:D674"/>
    <mergeCell ref="D675:D676"/>
    <mergeCell ref="D677:D678"/>
    <mergeCell ref="D679:D680"/>
    <mergeCell ref="D681:D682"/>
    <mergeCell ref="D683:D684"/>
    <mergeCell ref="D685:D686"/>
    <mergeCell ref="D687:D688"/>
    <mergeCell ref="D689:D690"/>
    <mergeCell ref="D691:D692"/>
    <mergeCell ref="D693:D694"/>
    <mergeCell ref="D695:D696"/>
    <mergeCell ref="D697:D698"/>
    <mergeCell ref="D699:D700"/>
    <mergeCell ref="D701:D702"/>
    <mergeCell ref="D703:D704"/>
    <mergeCell ref="D705:D706"/>
    <mergeCell ref="D707:D708"/>
    <mergeCell ref="D709:D710"/>
    <mergeCell ref="D711:D712"/>
    <mergeCell ref="D713:D714"/>
    <mergeCell ref="D715:D716"/>
    <mergeCell ref="D717:D718"/>
    <mergeCell ref="D719:D720"/>
    <mergeCell ref="D721:D722"/>
    <mergeCell ref="D723:D724"/>
    <mergeCell ref="D725:D726"/>
    <mergeCell ref="D727:D728"/>
    <mergeCell ref="D729:D730"/>
    <mergeCell ref="D731:D732"/>
    <mergeCell ref="D733:D734"/>
    <mergeCell ref="D735:D736"/>
    <mergeCell ref="D737:D738"/>
    <mergeCell ref="D739:D740"/>
    <mergeCell ref="D741:D742"/>
    <mergeCell ref="D743:D744"/>
    <mergeCell ref="D745:D746"/>
    <mergeCell ref="D747:D748"/>
    <mergeCell ref="D749:D750"/>
    <mergeCell ref="D751:D752"/>
    <mergeCell ref="D753:D754"/>
    <mergeCell ref="D755:D756"/>
    <mergeCell ref="D757:D758"/>
    <mergeCell ref="D759:D760"/>
    <mergeCell ref="D761:D762"/>
    <mergeCell ref="D763:D764"/>
    <mergeCell ref="D765:D766"/>
    <mergeCell ref="D767:D768"/>
    <mergeCell ref="D769:D770"/>
    <mergeCell ref="D771:D772"/>
    <mergeCell ref="D773:D774"/>
    <mergeCell ref="D775:D776"/>
    <mergeCell ref="D777:D778"/>
    <mergeCell ref="D779:D780"/>
    <mergeCell ref="D781:D782"/>
    <mergeCell ref="D783:D784"/>
    <mergeCell ref="D785:D786"/>
    <mergeCell ref="D787:D788"/>
    <mergeCell ref="D789:D790"/>
    <mergeCell ref="D791:D792"/>
    <mergeCell ref="D793:D794"/>
    <mergeCell ref="D795:D796"/>
    <mergeCell ref="D797:D798"/>
    <mergeCell ref="D799:D800"/>
    <mergeCell ref="D801:D802"/>
    <mergeCell ref="D803:D804"/>
    <mergeCell ref="D806:D807"/>
    <mergeCell ref="D808:D809"/>
    <mergeCell ref="D810:D811"/>
    <mergeCell ref="D812:D813"/>
    <mergeCell ref="D814:D815"/>
    <mergeCell ref="D816:D817"/>
    <mergeCell ref="D818:D819"/>
    <mergeCell ref="D820:D821"/>
    <mergeCell ref="D822:D823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E100:E101"/>
    <mergeCell ref="E102:E103"/>
    <mergeCell ref="E104:E105"/>
    <mergeCell ref="E106:E107"/>
    <mergeCell ref="E108:E109"/>
    <mergeCell ref="E110:E111"/>
    <mergeCell ref="E112:E113"/>
    <mergeCell ref="E114:E115"/>
    <mergeCell ref="E116:E117"/>
    <mergeCell ref="E118:E119"/>
    <mergeCell ref="E120:E121"/>
    <mergeCell ref="E122:E123"/>
    <mergeCell ref="E124:E125"/>
    <mergeCell ref="E126:E127"/>
    <mergeCell ref="E128:E129"/>
    <mergeCell ref="E130:E131"/>
    <mergeCell ref="E132:E133"/>
    <mergeCell ref="E134:E135"/>
    <mergeCell ref="E136:E137"/>
    <mergeCell ref="E138:E139"/>
    <mergeCell ref="E140:E141"/>
    <mergeCell ref="E142:E143"/>
    <mergeCell ref="E144:E145"/>
    <mergeCell ref="E146:E147"/>
    <mergeCell ref="E148:E149"/>
    <mergeCell ref="E150:E151"/>
    <mergeCell ref="E152:E153"/>
    <mergeCell ref="E154:E155"/>
    <mergeCell ref="E156:E157"/>
    <mergeCell ref="E158:E159"/>
    <mergeCell ref="E160:E161"/>
    <mergeCell ref="E162:E163"/>
    <mergeCell ref="E164:E165"/>
    <mergeCell ref="E166:E167"/>
    <mergeCell ref="E168:E169"/>
    <mergeCell ref="E170:E171"/>
    <mergeCell ref="E172:E173"/>
    <mergeCell ref="E174:E175"/>
    <mergeCell ref="E176:E177"/>
    <mergeCell ref="E178:E179"/>
    <mergeCell ref="E180:E181"/>
    <mergeCell ref="E182:E183"/>
    <mergeCell ref="E184:E185"/>
    <mergeCell ref="E186:E187"/>
    <mergeCell ref="E188:E189"/>
    <mergeCell ref="E190:E191"/>
    <mergeCell ref="E192:E193"/>
    <mergeCell ref="E194:E195"/>
    <mergeCell ref="E196:E197"/>
    <mergeCell ref="E198:E199"/>
    <mergeCell ref="E200:E201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4:E405"/>
    <mergeCell ref="E406:E407"/>
    <mergeCell ref="E408:E409"/>
    <mergeCell ref="E410:E411"/>
    <mergeCell ref="E412:E413"/>
    <mergeCell ref="E414:E415"/>
    <mergeCell ref="E416:E417"/>
    <mergeCell ref="E418:E419"/>
    <mergeCell ref="E420:E421"/>
    <mergeCell ref="E422:E423"/>
    <mergeCell ref="E424:E425"/>
    <mergeCell ref="E426:E427"/>
    <mergeCell ref="E428:E429"/>
    <mergeCell ref="E430:E431"/>
    <mergeCell ref="E432:E433"/>
    <mergeCell ref="E434:E435"/>
    <mergeCell ref="E436:E437"/>
    <mergeCell ref="E438:E439"/>
    <mergeCell ref="E440:E441"/>
    <mergeCell ref="E442:E443"/>
    <mergeCell ref="E444:E445"/>
    <mergeCell ref="E446:E447"/>
    <mergeCell ref="E448:E449"/>
    <mergeCell ref="E450:E451"/>
    <mergeCell ref="E452:E453"/>
    <mergeCell ref="E454:E455"/>
    <mergeCell ref="E456:E457"/>
    <mergeCell ref="E458:E459"/>
    <mergeCell ref="E460:E461"/>
    <mergeCell ref="E462:E463"/>
    <mergeCell ref="E464:E465"/>
    <mergeCell ref="E466:E467"/>
    <mergeCell ref="E468:E469"/>
    <mergeCell ref="E470:E471"/>
    <mergeCell ref="E472:E473"/>
    <mergeCell ref="E474:E475"/>
    <mergeCell ref="E476:E477"/>
    <mergeCell ref="E478:E479"/>
    <mergeCell ref="E480:E481"/>
    <mergeCell ref="E482:E483"/>
    <mergeCell ref="E484:E485"/>
    <mergeCell ref="E486:E487"/>
    <mergeCell ref="E488:E489"/>
    <mergeCell ref="E490:E491"/>
    <mergeCell ref="E492:E493"/>
    <mergeCell ref="E494:E495"/>
    <mergeCell ref="E496:E497"/>
    <mergeCell ref="E498:E499"/>
    <mergeCell ref="E500:E501"/>
    <mergeCell ref="E502:E503"/>
    <mergeCell ref="E504:E505"/>
    <mergeCell ref="E506:E507"/>
    <mergeCell ref="E508:E509"/>
    <mergeCell ref="E510:E511"/>
    <mergeCell ref="E512:E513"/>
    <mergeCell ref="E514:E515"/>
    <mergeCell ref="E516:E517"/>
    <mergeCell ref="E518:E519"/>
    <mergeCell ref="E520:E521"/>
    <mergeCell ref="E522:E523"/>
    <mergeCell ref="E524:E525"/>
    <mergeCell ref="E526:E527"/>
    <mergeCell ref="E528:E529"/>
    <mergeCell ref="E530:E531"/>
    <mergeCell ref="E532:E533"/>
    <mergeCell ref="E534:E535"/>
    <mergeCell ref="E536:E537"/>
    <mergeCell ref="E538:E539"/>
    <mergeCell ref="E540:E541"/>
    <mergeCell ref="E542:E543"/>
    <mergeCell ref="E544:E545"/>
    <mergeCell ref="E546:E547"/>
    <mergeCell ref="E548:E549"/>
    <mergeCell ref="E550:E551"/>
    <mergeCell ref="E552:E553"/>
    <mergeCell ref="E554:E555"/>
    <mergeCell ref="E556:E557"/>
    <mergeCell ref="E558:E559"/>
    <mergeCell ref="E560:E561"/>
    <mergeCell ref="E562:E563"/>
    <mergeCell ref="E564:E565"/>
    <mergeCell ref="E566:E567"/>
    <mergeCell ref="E568:E569"/>
    <mergeCell ref="E570:E571"/>
    <mergeCell ref="E572:E573"/>
    <mergeCell ref="E574:E575"/>
    <mergeCell ref="E576:E577"/>
    <mergeCell ref="E578:E579"/>
    <mergeCell ref="E580:E581"/>
    <mergeCell ref="E582:E583"/>
    <mergeCell ref="E584:E585"/>
    <mergeCell ref="E586:E587"/>
    <mergeCell ref="E588:E589"/>
    <mergeCell ref="E590:E591"/>
    <mergeCell ref="E592:E593"/>
    <mergeCell ref="E594:E595"/>
    <mergeCell ref="E596:E597"/>
    <mergeCell ref="E598:E599"/>
    <mergeCell ref="E600:E601"/>
    <mergeCell ref="E602:E603"/>
    <mergeCell ref="E605:E606"/>
    <mergeCell ref="E607:E608"/>
    <mergeCell ref="E609:E610"/>
    <mergeCell ref="E611:E612"/>
    <mergeCell ref="E613:E614"/>
    <mergeCell ref="E615:E616"/>
    <mergeCell ref="E617:E618"/>
    <mergeCell ref="E619:E620"/>
    <mergeCell ref="E621:E622"/>
    <mergeCell ref="E623:E624"/>
    <mergeCell ref="E625:E626"/>
    <mergeCell ref="E627:E628"/>
    <mergeCell ref="E629:E630"/>
    <mergeCell ref="E631:E632"/>
    <mergeCell ref="E633:E634"/>
    <mergeCell ref="E635:E636"/>
    <mergeCell ref="E637:E638"/>
    <mergeCell ref="E639:E640"/>
    <mergeCell ref="E641:E642"/>
    <mergeCell ref="E643:E644"/>
    <mergeCell ref="E645:E646"/>
    <mergeCell ref="E647:E648"/>
    <mergeCell ref="E649:E650"/>
    <mergeCell ref="E651:E652"/>
    <mergeCell ref="E653:E654"/>
    <mergeCell ref="E655:E656"/>
    <mergeCell ref="E657:E658"/>
    <mergeCell ref="E659:E660"/>
    <mergeCell ref="E661:E662"/>
    <mergeCell ref="E663:E664"/>
    <mergeCell ref="E665:E666"/>
    <mergeCell ref="E667:E668"/>
    <mergeCell ref="E669:E670"/>
    <mergeCell ref="E671:E672"/>
    <mergeCell ref="E673:E674"/>
    <mergeCell ref="E675:E676"/>
    <mergeCell ref="E677:E678"/>
    <mergeCell ref="E679:E680"/>
    <mergeCell ref="E681:E682"/>
    <mergeCell ref="E683:E684"/>
    <mergeCell ref="E685:E686"/>
    <mergeCell ref="E687:E688"/>
    <mergeCell ref="E689:E690"/>
    <mergeCell ref="E691:E692"/>
    <mergeCell ref="E693:E694"/>
    <mergeCell ref="E695:E696"/>
    <mergeCell ref="E697:E698"/>
    <mergeCell ref="E699:E700"/>
    <mergeCell ref="E701:E702"/>
    <mergeCell ref="E703:E704"/>
    <mergeCell ref="E705:E706"/>
    <mergeCell ref="E707:E708"/>
    <mergeCell ref="E709:E710"/>
    <mergeCell ref="E711:E712"/>
    <mergeCell ref="E713:E714"/>
    <mergeCell ref="E715:E716"/>
    <mergeCell ref="E717:E718"/>
    <mergeCell ref="E719:E720"/>
    <mergeCell ref="E721:E722"/>
    <mergeCell ref="E723:E724"/>
    <mergeCell ref="E725:E726"/>
    <mergeCell ref="E727:E728"/>
    <mergeCell ref="E729:E730"/>
    <mergeCell ref="E731:E732"/>
    <mergeCell ref="E733:E734"/>
    <mergeCell ref="E735:E736"/>
    <mergeCell ref="E737:E738"/>
    <mergeCell ref="E739:E740"/>
    <mergeCell ref="E741:E742"/>
    <mergeCell ref="E743:E744"/>
    <mergeCell ref="E745:E746"/>
    <mergeCell ref="E747:E748"/>
    <mergeCell ref="E749:E750"/>
    <mergeCell ref="E751:E752"/>
    <mergeCell ref="E753:E754"/>
    <mergeCell ref="E755:E756"/>
    <mergeCell ref="E757:E758"/>
    <mergeCell ref="E759:E760"/>
    <mergeCell ref="E761:E762"/>
    <mergeCell ref="E763:E764"/>
    <mergeCell ref="E765:E766"/>
    <mergeCell ref="E767:E768"/>
    <mergeCell ref="E769:E770"/>
    <mergeCell ref="E771:E772"/>
    <mergeCell ref="E773:E774"/>
    <mergeCell ref="E775:E776"/>
    <mergeCell ref="E777:E778"/>
    <mergeCell ref="E779:E780"/>
    <mergeCell ref="E781:E782"/>
    <mergeCell ref="E783:E784"/>
    <mergeCell ref="E785:E786"/>
    <mergeCell ref="E787:E788"/>
    <mergeCell ref="E789:E790"/>
    <mergeCell ref="E791:E792"/>
    <mergeCell ref="E793:E794"/>
    <mergeCell ref="E795:E796"/>
    <mergeCell ref="E797:E798"/>
    <mergeCell ref="E799:E800"/>
    <mergeCell ref="E801:E802"/>
    <mergeCell ref="E803:E804"/>
    <mergeCell ref="E806:E807"/>
    <mergeCell ref="E808:E809"/>
    <mergeCell ref="E810:E811"/>
    <mergeCell ref="E812:E813"/>
    <mergeCell ref="E814:E815"/>
    <mergeCell ref="E816:E817"/>
    <mergeCell ref="E818:E819"/>
    <mergeCell ref="E820:E821"/>
    <mergeCell ref="E822:E823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83:F384"/>
    <mergeCell ref="F385:F386"/>
    <mergeCell ref="F387:F388"/>
    <mergeCell ref="F389:F390"/>
    <mergeCell ref="F391:F392"/>
    <mergeCell ref="F393:F394"/>
    <mergeCell ref="F395:F396"/>
    <mergeCell ref="F397:F398"/>
    <mergeCell ref="F399:F400"/>
    <mergeCell ref="F401:F402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F500:F501"/>
    <mergeCell ref="F502:F503"/>
    <mergeCell ref="F504:F505"/>
    <mergeCell ref="F506:F507"/>
    <mergeCell ref="F508:F509"/>
    <mergeCell ref="F510:F511"/>
    <mergeCell ref="F512:F513"/>
    <mergeCell ref="F514:F515"/>
    <mergeCell ref="F516:F517"/>
    <mergeCell ref="F518:F519"/>
    <mergeCell ref="F520:F521"/>
    <mergeCell ref="F522:F523"/>
    <mergeCell ref="F524:F525"/>
    <mergeCell ref="F526:F527"/>
    <mergeCell ref="F528:F529"/>
    <mergeCell ref="F530:F531"/>
    <mergeCell ref="F532:F533"/>
    <mergeCell ref="F534:F535"/>
    <mergeCell ref="F536:F537"/>
    <mergeCell ref="F538:F539"/>
    <mergeCell ref="F540:F541"/>
    <mergeCell ref="F542:F543"/>
    <mergeCell ref="F544:F545"/>
    <mergeCell ref="F546:F547"/>
    <mergeCell ref="F548:F549"/>
    <mergeCell ref="F550:F551"/>
    <mergeCell ref="F552:F553"/>
    <mergeCell ref="F554:F555"/>
    <mergeCell ref="F556:F557"/>
    <mergeCell ref="F558:F559"/>
    <mergeCell ref="F560:F561"/>
    <mergeCell ref="F562:F563"/>
    <mergeCell ref="F564:F565"/>
    <mergeCell ref="F566:F567"/>
    <mergeCell ref="F568:F569"/>
    <mergeCell ref="F570:F571"/>
    <mergeCell ref="F572:F573"/>
    <mergeCell ref="F574:F575"/>
    <mergeCell ref="F576:F577"/>
    <mergeCell ref="F578:F579"/>
    <mergeCell ref="F580:F581"/>
    <mergeCell ref="F582:F583"/>
    <mergeCell ref="F584:F585"/>
    <mergeCell ref="F586:F587"/>
    <mergeCell ref="F588:F589"/>
    <mergeCell ref="F590:F591"/>
    <mergeCell ref="F592:F593"/>
    <mergeCell ref="F594:F595"/>
    <mergeCell ref="F596:F597"/>
    <mergeCell ref="F598:F599"/>
    <mergeCell ref="F600:F601"/>
    <mergeCell ref="F602:F603"/>
    <mergeCell ref="F605:F606"/>
    <mergeCell ref="F607:F608"/>
    <mergeCell ref="F609:F610"/>
    <mergeCell ref="F611:F612"/>
    <mergeCell ref="F613:F614"/>
    <mergeCell ref="F615:F616"/>
    <mergeCell ref="F617:F618"/>
    <mergeCell ref="F619:F620"/>
    <mergeCell ref="F621:F622"/>
    <mergeCell ref="F623:F624"/>
    <mergeCell ref="F625:F626"/>
    <mergeCell ref="F627:F628"/>
    <mergeCell ref="F629:F630"/>
    <mergeCell ref="F631:F632"/>
    <mergeCell ref="F633:F634"/>
    <mergeCell ref="F635:F636"/>
    <mergeCell ref="F637:F638"/>
    <mergeCell ref="F639:F640"/>
    <mergeCell ref="F641:F642"/>
    <mergeCell ref="F643:F644"/>
    <mergeCell ref="F645:F646"/>
    <mergeCell ref="F647:F648"/>
    <mergeCell ref="F649:F650"/>
    <mergeCell ref="F651:F652"/>
    <mergeCell ref="F653:F654"/>
    <mergeCell ref="F655:F656"/>
    <mergeCell ref="F657:F658"/>
    <mergeCell ref="F659:F660"/>
    <mergeCell ref="F661:F662"/>
    <mergeCell ref="F663:F664"/>
    <mergeCell ref="F665:F666"/>
    <mergeCell ref="F667:F668"/>
    <mergeCell ref="F669:F670"/>
    <mergeCell ref="F671:F672"/>
    <mergeCell ref="F673:F674"/>
    <mergeCell ref="F675:F676"/>
    <mergeCell ref="F677:F678"/>
    <mergeCell ref="F679:F680"/>
    <mergeCell ref="F681:F682"/>
    <mergeCell ref="F683:F684"/>
    <mergeCell ref="F685:F686"/>
    <mergeCell ref="F687:F688"/>
    <mergeCell ref="F689:F690"/>
    <mergeCell ref="F691:F692"/>
    <mergeCell ref="F693:F694"/>
    <mergeCell ref="F695:F696"/>
    <mergeCell ref="F697:F698"/>
    <mergeCell ref="F699:F700"/>
    <mergeCell ref="F701:F702"/>
    <mergeCell ref="F703:F704"/>
    <mergeCell ref="F705:F706"/>
    <mergeCell ref="F707:F708"/>
    <mergeCell ref="F709:F710"/>
    <mergeCell ref="F711:F712"/>
    <mergeCell ref="F713:F714"/>
    <mergeCell ref="F715:F716"/>
    <mergeCell ref="F717:F718"/>
    <mergeCell ref="F719:F720"/>
    <mergeCell ref="F721:F722"/>
    <mergeCell ref="F723:F724"/>
    <mergeCell ref="F725:F726"/>
    <mergeCell ref="F727:F728"/>
    <mergeCell ref="F729:F730"/>
    <mergeCell ref="F731:F732"/>
    <mergeCell ref="F733:F734"/>
    <mergeCell ref="F735:F736"/>
    <mergeCell ref="F737:F738"/>
    <mergeCell ref="F739:F740"/>
    <mergeCell ref="F741:F742"/>
    <mergeCell ref="F743:F744"/>
    <mergeCell ref="F745:F746"/>
    <mergeCell ref="F747:F748"/>
    <mergeCell ref="F749:F750"/>
    <mergeCell ref="F751:F752"/>
    <mergeCell ref="F753:F754"/>
    <mergeCell ref="F755:F756"/>
    <mergeCell ref="F757:F758"/>
    <mergeCell ref="F759:F760"/>
    <mergeCell ref="F761:F762"/>
    <mergeCell ref="F763:F764"/>
    <mergeCell ref="F765:F766"/>
    <mergeCell ref="F767:F768"/>
    <mergeCell ref="F769:F770"/>
    <mergeCell ref="F771:F772"/>
    <mergeCell ref="F773:F774"/>
    <mergeCell ref="F775:F776"/>
    <mergeCell ref="F777:F778"/>
    <mergeCell ref="F779:F780"/>
    <mergeCell ref="F781:F782"/>
    <mergeCell ref="F783:F784"/>
    <mergeCell ref="F785:F786"/>
    <mergeCell ref="F787:F788"/>
    <mergeCell ref="F789:F790"/>
    <mergeCell ref="F791:F792"/>
    <mergeCell ref="F793:F794"/>
    <mergeCell ref="F795:F796"/>
    <mergeCell ref="F797:F798"/>
    <mergeCell ref="F799:F800"/>
    <mergeCell ref="F801:F802"/>
    <mergeCell ref="F803:F804"/>
    <mergeCell ref="F806:F807"/>
    <mergeCell ref="F808:F809"/>
    <mergeCell ref="F810:F811"/>
    <mergeCell ref="F812:F813"/>
    <mergeCell ref="F814:F815"/>
    <mergeCell ref="F816:F817"/>
    <mergeCell ref="F818:F819"/>
    <mergeCell ref="F820:F821"/>
    <mergeCell ref="F822:F823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G104:G105"/>
    <mergeCell ref="G106:G107"/>
    <mergeCell ref="G108:G109"/>
    <mergeCell ref="G110:G111"/>
    <mergeCell ref="G112:G113"/>
    <mergeCell ref="G114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132:G133"/>
    <mergeCell ref="G134:G135"/>
    <mergeCell ref="G136:G137"/>
    <mergeCell ref="G138:G139"/>
    <mergeCell ref="G140:G141"/>
    <mergeCell ref="G142:G143"/>
    <mergeCell ref="G144:G145"/>
    <mergeCell ref="G146:G147"/>
    <mergeCell ref="G148:G149"/>
    <mergeCell ref="G150:G151"/>
    <mergeCell ref="G152:G153"/>
    <mergeCell ref="G154:G155"/>
    <mergeCell ref="G156:G157"/>
    <mergeCell ref="G158:G159"/>
    <mergeCell ref="G160:G161"/>
    <mergeCell ref="G162:G163"/>
    <mergeCell ref="G164:G165"/>
    <mergeCell ref="G166:G167"/>
    <mergeCell ref="G168:G169"/>
    <mergeCell ref="G170:G171"/>
    <mergeCell ref="G172:G173"/>
    <mergeCell ref="G174:G175"/>
    <mergeCell ref="G176:G177"/>
    <mergeCell ref="G178:G179"/>
    <mergeCell ref="G180:G181"/>
    <mergeCell ref="G182:G183"/>
    <mergeCell ref="G184:G185"/>
    <mergeCell ref="G186:G187"/>
    <mergeCell ref="G188:G189"/>
    <mergeCell ref="G190:G191"/>
    <mergeCell ref="G192:G193"/>
    <mergeCell ref="G194:G195"/>
    <mergeCell ref="G196:G197"/>
    <mergeCell ref="G198:G199"/>
    <mergeCell ref="G200:G201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4:G405"/>
    <mergeCell ref="G406:G407"/>
    <mergeCell ref="G408:G409"/>
    <mergeCell ref="G410:G411"/>
    <mergeCell ref="G412:G413"/>
    <mergeCell ref="G414:G415"/>
    <mergeCell ref="G416:G417"/>
    <mergeCell ref="G418:G419"/>
    <mergeCell ref="G420:G421"/>
    <mergeCell ref="G422:G423"/>
    <mergeCell ref="G424:G425"/>
    <mergeCell ref="G426:G427"/>
    <mergeCell ref="G428:G429"/>
    <mergeCell ref="G430:G431"/>
    <mergeCell ref="G432:G433"/>
    <mergeCell ref="G434:G435"/>
    <mergeCell ref="G436:G437"/>
    <mergeCell ref="G438:G439"/>
    <mergeCell ref="G440:G441"/>
    <mergeCell ref="G442:G443"/>
    <mergeCell ref="G444:G445"/>
    <mergeCell ref="G446:G447"/>
    <mergeCell ref="G448:G449"/>
    <mergeCell ref="G450:G451"/>
    <mergeCell ref="G452:G453"/>
    <mergeCell ref="G454:G455"/>
    <mergeCell ref="G456:G457"/>
    <mergeCell ref="G458:G459"/>
    <mergeCell ref="G460:G461"/>
    <mergeCell ref="G462:G463"/>
    <mergeCell ref="G464:G465"/>
    <mergeCell ref="G466:G467"/>
    <mergeCell ref="G468:G469"/>
    <mergeCell ref="G470:G471"/>
    <mergeCell ref="G472:G473"/>
    <mergeCell ref="G474:G475"/>
    <mergeCell ref="G476:G477"/>
    <mergeCell ref="G478:G479"/>
    <mergeCell ref="G480:G481"/>
    <mergeCell ref="G482:G483"/>
    <mergeCell ref="G484:G485"/>
    <mergeCell ref="G486:G487"/>
    <mergeCell ref="G488:G489"/>
    <mergeCell ref="G490:G491"/>
    <mergeCell ref="G492:G493"/>
    <mergeCell ref="G494:G495"/>
    <mergeCell ref="G496:G497"/>
    <mergeCell ref="G498:G499"/>
    <mergeCell ref="G500:G501"/>
    <mergeCell ref="G502:G503"/>
    <mergeCell ref="G504:G505"/>
    <mergeCell ref="G506:G507"/>
    <mergeCell ref="G508:G509"/>
    <mergeCell ref="G510:G511"/>
    <mergeCell ref="G512:G513"/>
    <mergeCell ref="G514:G515"/>
    <mergeCell ref="G516:G517"/>
    <mergeCell ref="G518:G519"/>
    <mergeCell ref="G520:G521"/>
    <mergeCell ref="G522:G523"/>
    <mergeCell ref="G524:G525"/>
    <mergeCell ref="G526:G527"/>
    <mergeCell ref="G528:G529"/>
    <mergeCell ref="G530:G531"/>
    <mergeCell ref="G532:G533"/>
    <mergeCell ref="G534:G535"/>
    <mergeCell ref="G536:G537"/>
    <mergeCell ref="G538:G539"/>
    <mergeCell ref="G540:G541"/>
    <mergeCell ref="G542:G543"/>
    <mergeCell ref="G544:G545"/>
    <mergeCell ref="G546:G547"/>
    <mergeCell ref="G548:G549"/>
    <mergeCell ref="G550:G551"/>
    <mergeCell ref="G552:G553"/>
    <mergeCell ref="G554:G555"/>
    <mergeCell ref="G556:G557"/>
    <mergeCell ref="G558:G559"/>
    <mergeCell ref="G560:G561"/>
    <mergeCell ref="G562:G563"/>
    <mergeCell ref="G564:G565"/>
    <mergeCell ref="G566:G567"/>
    <mergeCell ref="G568:G569"/>
    <mergeCell ref="G570:G571"/>
    <mergeCell ref="G572:G573"/>
    <mergeCell ref="G574:G575"/>
    <mergeCell ref="G576:G577"/>
    <mergeCell ref="G578:G579"/>
    <mergeCell ref="G580:G581"/>
    <mergeCell ref="G582:G583"/>
    <mergeCell ref="G584:G585"/>
    <mergeCell ref="G586:G587"/>
    <mergeCell ref="G588:G589"/>
    <mergeCell ref="G590:G591"/>
    <mergeCell ref="G592:G593"/>
    <mergeCell ref="G594:G595"/>
    <mergeCell ref="G596:G597"/>
    <mergeCell ref="G598:G599"/>
    <mergeCell ref="G600:G601"/>
    <mergeCell ref="G602:G603"/>
    <mergeCell ref="G605:G606"/>
    <mergeCell ref="G607:G608"/>
    <mergeCell ref="G609:G610"/>
    <mergeCell ref="G611:G612"/>
    <mergeCell ref="G613:G614"/>
    <mergeCell ref="G615:G616"/>
    <mergeCell ref="G617:G618"/>
    <mergeCell ref="G619:G620"/>
    <mergeCell ref="G621:G622"/>
    <mergeCell ref="G623:G624"/>
    <mergeCell ref="G625:G626"/>
    <mergeCell ref="G627:G628"/>
    <mergeCell ref="G629:G630"/>
    <mergeCell ref="G631:G632"/>
    <mergeCell ref="G633:G634"/>
    <mergeCell ref="G635:G636"/>
    <mergeCell ref="G637:G638"/>
    <mergeCell ref="G639:G640"/>
    <mergeCell ref="G641:G642"/>
    <mergeCell ref="G643:G644"/>
    <mergeCell ref="G645:G646"/>
    <mergeCell ref="G647:G648"/>
    <mergeCell ref="G649:G650"/>
    <mergeCell ref="G651:G652"/>
    <mergeCell ref="G653:G654"/>
    <mergeCell ref="G655:G656"/>
    <mergeCell ref="G657:G658"/>
    <mergeCell ref="G659:G660"/>
    <mergeCell ref="G661:G662"/>
    <mergeCell ref="G663:G664"/>
    <mergeCell ref="G665:G666"/>
    <mergeCell ref="G667:G668"/>
    <mergeCell ref="G669:G670"/>
    <mergeCell ref="G671:G672"/>
    <mergeCell ref="G673:G674"/>
    <mergeCell ref="G675:G676"/>
    <mergeCell ref="G677:G678"/>
    <mergeCell ref="G679:G680"/>
    <mergeCell ref="G681:G682"/>
    <mergeCell ref="G683:G684"/>
    <mergeCell ref="G685:G686"/>
    <mergeCell ref="G687:G688"/>
    <mergeCell ref="G689:G690"/>
    <mergeCell ref="G691:G692"/>
    <mergeCell ref="G693:G694"/>
    <mergeCell ref="G695:G696"/>
    <mergeCell ref="G697:G698"/>
    <mergeCell ref="G699:G700"/>
    <mergeCell ref="G701:G702"/>
    <mergeCell ref="G703:G704"/>
    <mergeCell ref="G705:G706"/>
    <mergeCell ref="G707:G708"/>
    <mergeCell ref="G709:G710"/>
    <mergeCell ref="G711:G712"/>
    <mergeCell ref="G713:G714"/>
    <mergeCell ref="G715:G716"/>
    <mergeCell ref="G717:G718"/>
    <mergeCell ref="G719:G720"/>
    <mergeCell ref="G721:G722"/>
    <mergeCell ref="G723:G724"/>
    <mergeCell ref="G725:G726"/>
    <mergeCell ref="G727:G728"/>
    <mergeCell ref="G729:G730"/>
    <mergeCell ref="G731:G732"/>
    <mergeCell ref="G733:G734"/>
    <mergeCell ref="G735:G736"/>
    <mergeCell ref="G737:G738"/>
    <mergeCell ref="G739:G740"/>
    <mergeCell ref="G741:G742"/>
    <mergeCell ref="G743:G744"/>
    <mergeCell ref="G745:G746"/>
    <mergeCell ref="G747:G748"/>
    <mergeCell ref="G749:G750"/>
    <mergeCell ref="G751:G752"/>
    <mergeCell ref="G753:G754"/>
    <mergeCell ref="G755:G756"/>
    <mergeCell ref="G757:G758"/>
    <mergeCell ref="G759:G760"/>
    <mergeCell ref="G761:G762"/>
    <mergeCell ref="G763:G764"/>
    <mergeCell ref="G765:G766"/>
    <mergeCell ref="G767:G768"/>
    <mergeCell ref="G769:G770"/>
    <mergeCell ref="G771:G772"/>
    <mergeCell ref="G773:G774"/>
    <mergeCell ref="G775:G776"/>
    <mergeCell ref="G777:G778"/>
    <mergeCell ref="G779:G780"/>
    <mergeCell ref="G781:G782"/>
    <mergeCell ref="G783:G784"/>
    <mergeCell ref="G785:G786"/>
    <mergeCell ref="G787:G788"/>
    <mergeCell ref="G789:G790"/>
    <mergeCell ref="G791:G792"/>
    <mergeCell ref="G793:G794"/>
    <mergeCell ref="G795:G796"/>
    <mergeCell ref="G797:G798"/>
    <mergeCell ref="G799:G800"/>
    <mergeCell ref="G801:G802"/>
    <mergeCell ref="G803:G804"/>
    <mergeCell ref="G806:G807"/>
    <mergeCell ref="G808:G809"/>
    <mergeCell ref="G810:G811"/>
    <mergeCell ref="G812:G813"/>
    <mergeCell ref="G814:G815"/>
    <mergeCell ref="G816:G817"/>
    <mergeCell ref="G818:G819"/>
    <mergeCell ref="G820:G821"/>
    <mergeCell ref="G822:G823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3:H204"/>
    <mergeCell ref="H205:H206"/>
    <mergeCell ref="H207:H208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257:H258"/>
    <mergeCell ref="H259:H260"/>
    <mergeCell ref="H261:H262"/>
    <mergeCell ref="H263:H264"/>
    <mergeCell ref="H265:H266"/>
    <mergeCell ref="H267:H268"/>
    <mergeCell ref="H269:H270"/>
    <mergeCell ref="H271:H272"/>
    <mergeCell ref="H273:H274"/>
    <mergeCell ref="H275:H276"/>
    <mergeCell ref="H277:H278"/>
    <mergeCell ref="H279:H280"/>
    <mergeCell ref="H281:H282"/>
    <mergeCell ref="H283:H284"/>
    <mergeCell ref="H285:H286"/>
    <mergeCell ref="H287:H288"/>
    <mergeCell ref="H289:H290"/>
    <mergeCell ref="H291:H292"/>
    <mergeCell ref="H293:H294"/>
    <mergeCell ref="H295:H296"/>
    <mergeCell ref="H297:H298"/>
    <mergeCell ref="H299:H300"/>
    <mergeCell ref="H301:H302"/>
    <mergeCell ref="H303:H304"/>
    <mergeCell ref="H305:H306"/>
    <mergeCell ref="H307:H308"/>
    <mergeCell ref="H309:H310"/>
    <mergeCell ref="H311:H312"/>
    <mergeCell ref="H313:H314"/>
    <mergeCell ref="H315:H316"/>
    <mergeCell ref="H317:H318"/>
    <mergeCell ref="H319:H320"/>
    <mergeCell ref="H321:H322"/>
    <mergeCell ref="H323:H324"/>
    <mergeCell ref="H325:H326"/>
    <mergeCell ref="H327:H328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347:H348"/>
    <mergeCell ref="H349:H350"/>
    <mergeCell ref="H351:H352"/>
    <mergeCell ref="H353:H354"/>
    <mergeCell ref="H355:H356"/>
    <mergeCell ref="H357:H358"/>
    <mergeCell ref="H359:H360"/>
    <mergeCell ref="H361:H362"/>
    <mergeCell ref="H363:H364"/>
    <mergeCell ref="H365:H366"/>
    <mergeCell ref="H367:H368"/>
    <mergeCell ref="H369:H370"/>
    <mergeCell ref="H371:H372"/>
    <mergeCell ref="H373:H374"/>
    <mergeCell ref="H375:H376"/>
    <mergeCell ref="H377:H378"/>
    <mergeCell ref="H379:H380"/>
    <mergeCell ref="H381:H382"/>
    <mergeCell ref="H383:H384"/>
    <mergeCell ref="H385:H386"/>
    <mergeCell ref="H387:H388"/>
    <mergeCell ref="H389:H390"/>
    <mergeCell ref="H391:H392"/>
    <mergeCell ref="H393:H394"/>
    <mergeCell ref="H395:H396"/>
    <mergeCell ref="H397:H398"/>
    <mergeCell ref="H399:H400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H500:H501"/>
    <mergeCell ref="H502:H503"/>
    <mergeCell ref="H504:H505"/>
    <mergeCell ref="H506:H507"/>
    <mergeCell ref="H508:H509"/>
    <mergeCell ref="H510:H511"/>
    <mergeCell ref="H512:H513"/>
    <mergeCell ref="H514:H515"/>
    <mergeCell ref="H516:H517"/>
    <mergeCell ref="H518:H519"/>
    <mergeCell ref="H520:H521"/>
    <mergeCell ref="H522:H523"/>
    <mergeCell ref="H524:H525"/>
    <mergeCell ref="H526:H527"/>
    <mergeCell ref="H528:H529"/>
    <mergeCell ref="H530:H531"/>
    <mergeCell ref="H532:H533"/>
    <mergeCell ref="H534:H535"/>
    <mergeCell ref="H536:H537"/>
    <mergeCell ref="H538:H539"/>
    <mergeCell ref="H540:H541"/>
    <mergeCell ref="H542:H543"/>
    <mergeCell ref="H544:H545"/>
    <mergeCell ref="H546:H547"/>
    <mergeCell ref="H548:H549"/>
    <mergeCell ref="H550:H551"/>
    <mergeCell ref="H552:H553"/>
    <mergeCell ref="H554:H555"/>
    <mergeCell ref="H556:H557"/>
    <mergeCell ref="H558:H559"/>
    <mergeCell ref="H560:H561"/>
    <mergeCell ref="H562:H563"/>
    <mergeCell ref="H564:H565"/>
    <mergeCell ref="H566:H567"/>
    <mergeCell ref="H568:H569"/>
    <mergeCell ref="H570:H571"/>
    <mergeCell ref="H572:H573"/>
    <mergeCell ref="H574:H575"/>
    <mergeCell ref="H576:H577"/>
    <mergeCell ref="H578:H579"/>
    <mergeCell ref="H580:H581"/>
    <mergeCell ref="H582:H583"/>
    <mergeCell ref="H584:H585"/>
    <mergeCell ref="H586:H587"/>
    <mergeCell ref="H588:H589"/>
    <mergeCell ref="H590:H591"/>
    <mergeCell ref="H592:H593"/>
    <mergeCell ref="H594:H595"/>
    <mergeCell ref="H596:H597"/>
    <mergeCell ref="H598:H599"/>
    <mergeCell ref="H600:H601"/>
    <mergeCell ref="H602:H603"/>
    <mergeCell ref="H605:H606"/>
    <mergeCell ref="H607:H608"/>
    <mergeCell ref="H609:H610"/>
    <mergeCell ref="H611:H612"/>
    <mergeCell ref="H613:H614"/>
    <mergeCell ref="H615:H616"/>
    <mergeCell ref="H617:H618"/>
    <mergeCell ref="H619:H620"/>
    <mergeCell ref="H621:H622"/>
    <mergeCell ref="H623:H624"/>
    <mergeCell ref="H625:H626"/>
    <mergeCell ref="H627:H628"/>
    <mergeCell ref="H629:H630"/>
    <mergeCell ref="H631:H632"/>
    <mergeCell ref="H633:H634"/>
    <mergeCell ref="H635:H636"/>
    <mergeCell ref="H637:H638"/>
    <mergeCell ref="H639:H640"/>
    <mergeCell ref="H641:H642"/>
    <mergeCell ref="H643:H644"/>
    <mergeCell ref="H645:H646"/>
    <mergeCell ref="H647:H648"/>
    <mergeCell ref="H649:H650"/>
    <mergeCell ref="H651:H652"/>
    <mergeCell ref="H653:H654"/>
    <mergeCell ref="H655:H656"/>
    <mergeCell ref="H657:H658"/>
    <mergeCell ref="H659:H660"/>
    <mergeCell ref="H661:H662"/>
    <mergeCell ref="H663:H664"/>
    <mergeCell ref="H665:H666"/>
    <mergeCell ref="H667:H668"/>
    <mergeCell ref="H669:H670"/>
    <mergeCell ref="H671:H672"/>
    <mergeCell ref="H673:H674"/>
    <mergeCell ref="H675:H676"/>
    <mergeCell ref="H677:H678"/>
    <mergeCell ref="H679:H680"/>
    <mergeCell ref="H681:H682"/>
    <mergeCell ref="H683:H684"/>
    <mergeCell ref="H685:H686"/>
    <mergeCell ref="H687:H688"/>
    <mergeCell ref="H689:H690"/>
    <mergeCell ref="H691:H692"/>
    <mergeCell ref="H693:H694"/>
    <mergeCell ref="H695:H696"/>
    <mergeCell ref="H697:H698"/>
    <mergeCell ref="H699:H700"/>
    <mergeCell ref="H701:H702"/>
    <mergeCell ref="H703:H704"/>
    <mergeCell ref="H705:H706"/>
    <mergeCell ref="H707:H708"/>
    <mergeCell ref="H709:H710"/>
    <mergeCell ref="H711:H712"/>
    <mergeCell ref="H713:H714"/>
    <mergeCell ref="H715:H716"/>
    <mergeCell ref="H717:H718"/>
    <mergeCell ref="H719:H720"/>
    <mergeCell ref="H721:H722"/>
    <mergeCell ref="H723:H724"/>
    <mergeCell ref="H725:H726"/>
    <mergeCell ref="H727:H728"/>
    <mergeCell ref="H729:H730"/>
    <mergeCell ref="H731:H732"/>
    <mergeCell ref="H733:H734"/>
    <mergeCell ref="H735:H736"/>
    <mergeCell ref="H737:H738"/>
    <mergeCell ref="H739:H740"/>
    <mergeCell ref="H741:H742"/>
    <mergeCell ref="H743:H744"/>
    <mergeCell ref="H745:H746"/>
    <mergeCell ref="H747:H748"/>
    <mergeCell ref="H749:H750"/>
    <mergeCell ref="H751:H752"/>
    <mergeCell ref="H753:H754"/>
    <mergeCell ref="H755:H756"/>
    <mergeCell ref="H757:H758"/>
    <mergeCell ref="H759:H760"/>
    <mergeCell ref="H761:H762"/>
    <mergeCell ref="H763:H764"/>
    <mergeCell ref="H765:H766"/>
    <mergeCell ref="H767:H768"/>
    <mergeCell ref="H769:H770"/>
    <mergeCell ref="H771:H772"/>
    <mergeCell ref="H773:H774"/>
    <mergeCell ref="H775:H776"/>
    <mergeCell ref="H777:H778"/>
    <mergeCell ref="H779:H780"/>
    <mergeCell ref="H781:H782"/>
    <mergeCell ref="H783:H784"/>
    <mergeCell ref="H785:H786"/>
    <mergeCell ref="H787:H788"/>
    <mergeCell ref="H789:H790"/>
    <mergeCell ref="H791:H792"/>
    <mergeCell ref="H793:H794"/>
    <mergeCell ref="H795:H796"/>
    <mergeCell ref="H797:H798"/>
    <mergeCell ref="H799:H800"/>
    <mergeCell ref="H801:H802"/>
    <mergeCell ref="H803:H804"/>
    <mergeCell ref="H806:H807"/>
    <mergeCell ref="H808:H809"/>
    <mergeCell ref="H810:H811"/>
    <mergeCell ref="H812:H813"/>
    <mergeCell ref="H814:H815"/>
    <mergeCell ref="H816:H817"/>
    <mergeCell ref="H818:H819"/>
    <mergeCell ref="H820:H821"/>
    <mergeCell ref="H822:H823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4:I35"/>
    <mergeCell ref="I36:I37"/>
    <mergeCell ref="I38:I39"/>
    <mergeCell ref="I40:I41"/>
    <mergeCell ref="I42:I43"/>
    <mergeCell ref="I44:I45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08:I109"/>
    <mergeCell ref="I112:I113"/>
    <mergeCell ref="I114:I115"/>
    <mergeCell ref="I116:I117"/>
    <mergeCell ref="I118:I119"/>
    <mergeCell ref="I122:I123"/>
    <mergeCell ref="I124:I125"/>
    <mergeCell ref="I126:I127"/>
    <mergeCell ref="I128:I129"/>
    <mergeCell ref="I130:I131"/>
    <mergeCell ref="I132:I133"/>
    <mergeCell ref="I134:I135"/>
    <mergeCell ref="I136:I137"/>
    <mergeCell ref="I138:I139"/>
    <mergeCell ref="I140:I141"/>
    <mergeCell ref="I142:I143"/>
    <mergeCell ref="I144:I145"/>
    <mergeCell ref="I146:I147"/>
    <mergeCell ref="I148:I149"/>
    <mergeCell ref="I150:I151"/>
    <mergeCell ref="I152:I153"/>
    <mergeCell ref="I154:I155"/>
    <mergeCell ref="I156:I157"/>
    <mergeCell ref="I158:I159"/>
    <mergeCell ref="I160:I161"/>
    <mergeCell ref="I162:I163"/>
    <mergeCell ref="I164:I165"/>
    <mergeCell ref="I166:I167"/>
    <mergeCell ref="I168:I169"/>
    <mergeCell ref="I170:I171"/>
    <mergeCell ref="I172:I173"/>
    <mergeCell ref="I174:I175"/>
    <mergeCell ref="I176:I177"/>
    <mergeCell ref="I178:I179"/>
    <mergeCell ref="I180:I181"/>
    <mergeCell ref="I182:I183"/>
    <mergeCell ref="I184:I185"/>
    <mergeCell ref="I186:I187"/>
    <mergeCell ref="I188:I189"/>
    <mergeCell ref="I190:I191"/>
    <mergeCell ref="I192:I193"/>
    <mergeCell ref="I194:I195"/>
    <mergeCell ref="I196:I197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4:I405"/>
    <mergeCell ref="I406:I407"/>
    <mergeCell ref="I408:I409"/>
    <mergeCell ref="I410:I411"/>
    <mergeCell ref="I414:I415"/>
    <mergeCell ref="I416:I417"/>
    <mergeCell ref="I418:I419"/>
    <mergeCell ref="I420:I421"/>
    <mergeCell ref="I422:I423"/>
    <mergeCell ref="I424:I425"/>
    <mergeCell ref="I426:I427"/>
    <mergeCell ref="I428:I429"/>
    <mergeCell ref="I430:I431"/>
    <mergeCell ref="I432:I433"/>
    <mergeCell ref="I434:I435"/>
    <mergeCell ref="I436:I437"/>
    <mergeCell ref="I438:I439"/>
    <mergeCell ref="I440:I441"/>
    <mergeCell ref="I442:I443"/>
    <mergeCell ref="I444:I445"/>
    <mergeCell ref="I446:I447"/>
    <mergeCell ref="I448:I449"/>
    <mergeCell ref="I450:I451"/>
    <mergeCell ref="I452:I453"/>
    <mergeCell ref="I454:I455"/>
    <mergeCell ref="I456:I457"/>
    <mergeCell ref="I458:I459"/>
    <mergeCell ref="I460:I461"/>
    <mergeCell ref="I462:I463"/>
    <mergeCell ref="I464:I465"/>
    <mergeCell ref="I466:I467"/>
    <mergeCell ref="I468:I469"/>
    <mergeCell ref="I470:I471"/>
    <mergeCell ref="I472:I473"/>
    <mergeCell ref="I474:I475"/>
    <mergeCell ref="I476:I477"/>
    <mergeCell ref="I478:I479"/>
    <mergeCell ref="I480:I481"/>
    <mergeCell ref="I482:I483"/>
    <mergeCell ref="I484:I485"/>
    <mergeCell ref="I486:I487"/>
    <mergeCell ref="I488:I489"/>
    <mergeCell ref="I490:I491"/>
    <mergeCell ref="I492:I493"/>
    <mergeCell ref="I494:I495"/>
    <mergeCell ref="I496:I497"/>
    <mergeCell ref="I498:I499"/>
    <mergeCell ref="I500:I501"/>
    <mergeCell ref="I502:I503"/>
    <mergeCell ref="I504:I505"/>
    <mergeCell ref="I506:I507"/>
    <mergeCell ref="I508:I509"/>
    <mergeCell ref="I510:I511"/>
    <mergeCell ref="I512:I513"/>
    <mergeCell ref="I514:I515"/>
    <mergeCell ref="I516:I517"/>
    <mergeCell ref="I518:I519"/>
    <mergeCell ref="I520:I521"/>
    <mergeCell ref="I522:I523"/>
    <mergeCell ref="I524:I525"/>
    <mergeCell ref="I526:I527"/>
    <mergeCell ref="I528:I529"/>
    <mergeCell ref="I530:I531"/>
    <mergeCell ref="I532:I533"/>
    <mergeCell ref="I534:I535"/>
    <mergeCell ref="I536:I537"/>
    <mergeCell ref="I538:I539"/>
    <mergeCell ref="I540:I541"/>
    <mergeCell ref="I542:I543"/>
    <mergeCell ref="I544:I545"/>
    <mergeCell ref="I546:I547"/>
    <mergeCell ref="I548:I549"/>
    <mergeCell ref="I550:I551"/>
    <mergeCell ref="I552:I553"/>
    <mergeCell ref="I554:I555"/>
    <mergeCell ref="I556:I557"/>
    <mergeCell ref="I558:I559"/>
    <mergeCell ref="I560:I561"/>
    <mergeCell ref="I562:I563"/>
    <mergeCell ref="I564:I565"/>
    <mergeCell ref="I566:I567"/>
    <mergeCell ref="I568:I569"/>
    <mergeCell ref="I570:I571"/>
    <mergeCell ref="I572:I573"/>
    <mergeCell ref="I574:I575"/>
    <mergeCell ref="I576:I577"/>
    <mergeCell ref="I578:I579"/>
    <mergeCell ref="I582:I583"/>
    <mergeCell ref="I584:I585"/>
    <mergeCell ref="I586:I587"/>
    <mergeCell ref="I588:I589"/>
    <mergeCell ref="I590:I591"/>
    <mergeCell ref="I592:I593"/>
    <mergeCell ref="I594:I595"/>
    <mergeCell ref="I596:I597"/>
    <mergeCell ref="I598:I599"/>
    <mergeCell ref="I600:I601"/>
    <mergeCell ref="I605:I606"/>
    <mergeCell ref="I607:I608"/>
    <mergeCell ref="I609:I610"/>
    <mergeCell ref="I611:I612"/>
    <mergeCell ref="I613:I614"/>
    <mergeCell ref="I615:I616"/>
    <mergeCell ref="I617:I618"/>
    <mergeCell ref="I619:I620"/>
    <mergeCell ref="I621:I622"/>
    <mergeCell ref="I623:I624"/>
    <mergeCell ref="I625:I626"/>
    <mergeCell ref="I627:I628"/>
    <mergeCell ref="I629:I630"/>
    <mergeCell ref="I631:I632"/>
    <mergeCell ref="I633:I634"/>
    <mergeCell ref="I635:I636"/>
    <mergeCell ref="I637:I638"/>
    <mergeCell ref="I639:I640"/>
    <mergeCell ref="I641:I642"/>
    <mergeCell ref="I643:I644"/>
    <mergeCell ref="I645:I646"/>
    <mergeCell ref="I647:I648"/>
    <mergeCell ref="I649:I650"/>
    <mergeCell ref="I651:I652"/>
    <mergeCell ref="I653:I654"/>
    <mergeCell ref="I655:I656"/>
    <mergeCell ref="I657:I658"/>
    <mergeCell ref="I659:I660"/>
    <mergeCell ref="I661:I662"/>
    <mergeCell ref="I663:I664"/>
    <mergeCell ref="I665:I666"/>
    <mergeCell ref="I667:I668"/>
    <mergeCell ref="I669:I670"/>
    <mergeCell ref="I671:I672"/>
    <mergeCell ref="I673:I674"/>
    <mergeCell ref="I675:I676"/>
    <mergeCell ref="I677:I678"/>
    <mergeCell ref="I679:I680"/>
    <mergeCell ref="I681:I682"/>
    <mergeCell ref="I683:I684"/>
    <mergeCell ref="I685:I686"/>
    <mergeCell ref="I687:I688"/>
    <mergeCell ref="I689:I690"/>
    <mergeCell ref="I691:I692"/>
    <mergeCell ref="I693:I694"/>
    <mergeCell ref="I695:I696"/>
    <mergeCell ref="I697:I698"/>
    <mergeCell ref="I699:I700"/>
    <mergeCell ref="I701:I702"/>
    <mergeCell ref="I703:I704"/>
    <mergeCell ref="I705:I706"/>
    <mergeCell ref="I707:I708"/>
    <mergeCell ref="I709:I710"/>
    <mergeCell ref="I711:I712"/>
    <mergeCell ref="I713:I714"/>
    <mergeCell ref="I715:I716"/>
    <mergeCell ref="I717:I718"/>
    <mergeCell ref="I719:I720"/>
    <mergeCell ref="I721:I722"/>
    <mergeCell ref="I723:I724"/>
    <mergeCell ref="I725:I726"/>
    <mergeCell ref="I727:I728"/>
    <mergeCell ref="I729:I730"/>
    <mergeCell ref="I731:I732"/>
    <mergeCell ref="I733:I734"/>
    <mergeCell ref="I735:I736"/>
    <mergeCell ref="I737:I738"/>
    <mergeCell ref="I739:I740"/>
    <mergeCell ref="I741:I742"/>
    <mergeCell ref="I743:I744"/>
    <mergeCell ref="I745:I746"/>
    <mergeCell ref="I747:I748"/>
    <mergeCell ref="I749:I750"/>
    <mergeCell ref="I751:I752"/>
    <mergeCell ref="I753:I754"/>
    <mergeCell ref="I755:I756"/>
    <mergeCell ref="I757:I758"/>
    <mergeCell ref="I759:I760"/>
    <mergeCell ref="I761:I762"/>
    <mergeCell ref="I763:I764"/>
    <mergeCell ref="I765:I766"/>
    <mergeCell ref="I767:I768"/>
    <mergeCell ref="I769:I770"/>
    <mergeCell ref="I771:I772"/>
    <mergeCell ref="I773:I774"/>
    <mergeCell ref="I775:I776"/>
    <mergeCell ref="I777:I778"/>
    <mergeCell ref="I779:I780"/>
    <mergeCell ref="I781:I782"/>
    <mergeCell ref="I783:I784"/>
    <mergeCell ref="I785:I786"/>
    <mergeCell ref="I787:I788"/>
    <mergeCell ref="I789:I790"/>
    <mergeCell ref="I791:I792"/>
    <mergeCell ref="I793:I794"/>
    <mergeCell ref="I795:I796"/>
    <mergeCell ref="I797:I798"/>
    <mergeCell ref="I799:I800"/>
    <mergeCell ref="I801:I802"/>
    <mergeCell ref="I806:I807"/>
    <mergeCell ref="I808:I809"/>
    <mergeCell ref="I810:I811"/>
    <mergeCell ref="I812:I813"/>
    <mergeCell ref="I814:I815"/>
    <mergeCell ref="I816:I817"/>
    <mergeCell ref="I818:I819"/>
    <mergeCell ref="I820:I821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4:J35"/>
    <mergeCell ref="J36:J37"/>
    <mergeCell ref="J38:J39"/>
    <mergeCell ref="J40:J41"/>
    <mergeCell ref="J42:J43"/>
    <mergeCell ref="J44:J45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2:J113"/>
    <mergeCell ref="J114:J115"/>
    <mergeCell ref="J116:J117"/>
    <mergeCell ref="J118:J119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203:J204"/>
    <mergeCell ref="J205:J206"/>
    <mergeCell ref="J207:J208"/>
    <mergeCell ref="J209:J210"/>
    <mergeCell ref="J211:J212"/>
    <mergeCell ref="J213:J214"/>
    <mergeCell ref="J215:J216"/>
    <mergeCell ref="J217:J218"/>
    <mergeCell ref="J219:J220"/>
    <mergeCell ref="J221:J222"/>
    <mergeCell ref="J223:J224"/>
    <mergeCell ref="J225:J226"/>
    <mergeCell ref="J227:J228"/>
    <mergeCell ref="J229:J230"/>
    <mergeCell ref="J231:J232"/>
    <mergeCell ref="J233:J234"/>
    <mergeCell ref="J235:J236"/>
    <mergeCell ref="J237:J238"/>
    <mergeCell ref="J239:J240"/>
    <mergeCell ref="J241:J242"/>
    <mergeCell ref="J243:J244"/>
    <mergeCell ref="J245:J246"/>
    <mergeCell ref="J247:J248"/>
    <mergeCell ref="J249:J250"/>
    <mergeCell ref="J251:J252"/>
    <mergeCell ref="J253:J254"/>
    <mergeCell ref="J255:J256"/>
    <mergeCell ref="J257:J258"/>
    <mergeCell ref="J259:J260"/>
    <mergeCell ref="J261:J262"/>
    <mergeCell ref="J263:J264"/>
    <mergeCell ref="J265:J266"/>
    <mergeCell ref="J267:J268"/>
    <mergeCell ref="J269:J270"/>
    <mergeCell ref="J271:J272"/>
    <mergeCell ref="J273:J274"/>
    <mergeCell ref="J275:J276"/>
    <mergeCell ref="J277:J278"/>
    <mergeCell ref="J279:J280"/>
    <mergeCell ref="J281:J282"/>
    <mergeCell ref="J283:J284"/>
    <mergeCell ref="J285:J286"/>
    <mergeCell ref="J287:J288"/>
    <mergeCell ref="J289:J290"/>
    <mergeCell ref="J291:J292"/>
    <mergeCell ref="J293:J294"/>
    <mergeCell ref="J295:J296"/>
    <mergeCell ref="J297:J298"/>
    <mergeCell ref="J299:J300"/>
    <mergeCell ref="J301:J302"/>
    <mergeCell ref="J303:J304"/>
    <mergeCell ref="J305:J306"/>
    <mergeCell ref="J307:J308"/>
    <mergeCell ref="J309:J310"/>
    <mergeCell ref="J311:J312"/>
    <mergeCell ref="J313:J314"/>
    <mergeCell ref="J315:J316"/>
    <mergeCell ref="J317:J318"/>
    <mergeCell ref="J319:J320"/>
    <mergeCell ref="J321:J322"/>
    <mergeCell ref="J323:J324"/>
    <mergeCell ref="J327:J328"/>
    <mergeCell ref="J329:J330"/>
    <mergeCell ref="J331:J332"/>
    <mergeCell ref="J333:J334"/>
    <mergeCell ref="J335:J336"/>
    <mergeCell ref="J337:J338"/>
    <mergeCell ref="J339:J340"/>
    <mergeCell ref="J341:J342"/>
    <mergeCell ref="J343:J344"/>
    <mergeCell ref="J345:J346"/>
    <mergeCell ref="J347:J348"/>
    <mergeCell ref="J349:J350"/>
    <mergeCell ref="J351:J352"/>
    <mergeCell ref="J353:J354"/>
    <mergeCell ref="J355:J356"/>
    <mergeCell ref="J357:J358"/>
    <mergeCell ref="J359:J360"/>
    <mergeCell ref="J361:J362"/>
    <mergeCell ref="J363:J364"/>
    <mergeCell ref="J365:J366"/>
    <mergeCell ref="J367:J368"/>
    <mergeCell ref="J369:J370"/>
    <mergeCell ref="J371:J372"/>
    <mergeCell ref="J373:J374"/>
    <mergeCell ref="J375:J376"/>
    <mergeCell ref="J377:J378"/>
    <mergeCell ref="J379:J380"/>
    <mergeCell ref="J381:J382"/>
    <mergeCell ref="J383:J384"/>
    <mergeCell ref="J385:J386"/>
    <mergeCell ref="J387:J388"/>
    <mergeCell ref="J389:J390"/>
    <mergeCell ref="J391:J392"/>
    <mergeCell ref="J393:J394"/>
    <mergeCell ref="J395:J396"/>
    <mergeCell ref="J397:J398"/>
    <mergeCell ref="J399:J400"/>
    <mergeCell ref="J404:J405"/>
    <mergeCell ref="J406:J407"/>
    <mergeCell ref="J408:J409"/>
    <mergeCell ref="J410:J411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J500:J501"/>
    <mergeCell ref="J502:J503"/>
    <mergeCell ref="J504:J505"/>
    <mergeCell ref="J506:J507"/>
    <mergeCell ref="J508:J509"/>
    <mergeCell ref="J510:J511"/>
    <mergeCell ref="J512:J513"/>
    <mergeCell ref="J514:J515"/>
    <mergeCell ref="J516:J517"/>
    <mergeCell ref="J518:J519"/>
    <mergeCell ref="J520:J521"/>
    <mergeCell ref="J522:J523"/>
    <mergeCell ref="J524:J525"/>
    <mergeCell ref="J526:J527"/>
    <mergeCell ref="J528:J529"/>
    <mergeCell ref="J530:J531"/>
    <mergeCell ref="J532:J533"/>
    <mergeCell ref="J534:J535"/>
    <mergeCell ref="J536:J537"/>
    <mergeCell ref="J538:J539"/>
    <mergeCell ref="J540:J541"/>
    <mergeCell ref="J542:J543"/>
    <mergeCell ref="J544:J545"/>
    <mergeCell ref="J546:J547"/>
    <mergeCell ref="J548:J549"/>
    <mergeCell ref="J550:J551"/>
    <mergeCell ref="J552:J553"/>
    <mergeCell ref="J554:J555"/>
    <mergeCell ref="J556:J557"/>
    <mergeCell ref="J558:J559"/>
    <mergeCell ref="J560:J561"/>
    <mergeCell ref="J562:J563"/>
    <mergeCell ref="J564:J565"/>
    <mergeCell ref="J566:J567"/>
    <mergeCell ref="J568:J569"/>
    <mergeCell ref="J570:J571"/>
    <mergeCell ref="J572:J573"/>
    <mergeCell ref="J574:J575"/>
    <mergeCell ref="J576:J577"/>
    <mergeCell ref="J578:J579"/>
    <mergeCell ref="J582:J583"/>
    <mergeCell ref="J584:J585"/>
    <mergeCell ref="J586:J587"/>
    <mergeCell ref="J588:J589"/>
    <mergeCell ref="J590:J591"/>
    <mergeCell ref="J592:J593"/>
    <mergeCell ref="J594:J595"/>
    <mergeCell ref="J596:J597"/>
    <mergeCell ref="J598:J599"/>
    <mergeCell ref="J600:J601"/>
    <mergeCell ref="J605:J606"/>
    <mergeCell ref="J607:J608"/>
    <mergeCell ref="J609:J610"/>
    <mergeCell ref="J611:J612"/>
    <mergeCell ref="J613:J614"/>
    <mergeCell ref="J615:J616"/>
    <mergeCell ref="J617:J618"/>
    <mergeCell ref="J619:J620"/>
    <mergeCell ref="J621:J622"/>
    <mergeCell ref="J623:J624"/>
    <mergeCell ref="J625:J626"/>
    <mergeCell ref="J627:J628"/>
    <mergeCell ref="J629:J630"/>
    <mergeCell ref="J631:J632"/>
    <mergeCell ref="J633:J634"/>
    <mergeCell ref="J635:J636"/>
    <mergeCell ref="J637:J638"/>
    <mergeCell ref="J639:J640"/>
    <mergeCell ref="J641:J642"/>
    <mergeCell ref="J643:J644"/>
    <mergeCell ref="J645:J646"/>
    <mergeCell ref="J647:J648"/>
    <mergeCell ref="J649:J650"/>
    <mergeCell ref="J651:J652"/>
    <mergeCell ref="J653:J654"/>
    <mergeCell ref="J655:J656"/>
    <mergeCell ref="J657:J658"/>
    <mergeCell ref="J659:J660"/>
    <mergeCell ref="J661:J662"/>
    <mergeCell ref="J663:J664"/>
    <mergeCell ref="J665:J666"/>
    <mergeCell ref="J667:J668"/>
    <mergeCell ref="J669:J670"/>
    <mergeCell ref="J671:J672"/>
    <mergeCell ref="J673:J674"/>
    <mergeCell ref="J675:J676"/>
    <mergeCell ref="J677:J678"/>
    <mergeCell ref="J679:J680"/>
    <mergeCell ref="J681:J682"/>
    <mergeCell ref="J683:J684"/>
    <mergeCell ref="J685:J686"/>
    <mergeCell ref="J687:J688"/>
    <mergeCell ref="J689:J690"/>
    <mergeCell ref="J691:J692"/>
    <mergeCell ref="J693:J694"/>
    <mergeCell ref="J695:J696"/>
    <mergeCell ref="J697:J698"/>
    <mergeCell ref="J699:J700"/>
    <mergeCell ref="J701:J702"/>
    <mergeCell ref="J703:J704"/>
    <mergeCell ref="J705:J706"/>
    <mergeCell ref="J707:J708"/>
    <mergeCell ref="J709:J710"/>
    <mergeCell ref="J711:J712"/>
    <mergeCell ref="J713:J714"/>
    <mergeCell ref="J715:J716"/>
    <mergeCell ref="J717:J718"/>
    <mergeCell ref="J719:J720"/>
    <mergeCell ref="J721:J722"/>
    <mergeCell ref="J723:J724"/>
    <mergeCell ref="J725:J726"/>
    <mergeCell ref="J727:J728"/>
    <mergeCell ref="J729:J730"/>
    <mergeCell ref="J731:J732"/>
    <mergeCell ref="J733:J734"/>
    <mergeCell ref="J735:J736"/>
    <mergeCell ref="J737:J738"/>
    <mergeCell ref="J739:J740"/>
    <mergeCell ref="J741:J742"/>
    <mergeCell ref="J743:J744"/>
    <mergeCell ref="J745:J746"/>
    <mergeCell ref="J747:J748"/>
    <mergeCell ref="J749:J750"/>
    <mergeCell ref="J751:J752"/>
    <mergeCell ref="J753:J754"/>
    <mergeCell ref="J755:J756"/>
    <mergeCell ref="J757:J758"/>
    <mergeCell ref="J759:J760"/>
    <mergeCell ref="J761:J762"/>
    <mergeCell ref="J763:J764"/>
    <mergeCell ref="J765:J766"/>
    <mergeCell ref="J767:J768"/>
    <mergeCell ref="J769:J770"/>
    <mergeCell ref="J771:J772"/>
    <mergeCell ref="J773:J774"/>
    <mergeCell ref="J775:J776"/>
    <mergeCell ref="J777:J778"/>
    <mergeCell ref="J779:J780"/>
    <mergeCell ref="J781:J782"/>
    <mergeCell ref="J783:J784"/>
    <mergeCell ref="J785:J786"/>
    <mergeCell ref="J787:J788"/>
    <mergeCell ref="J789:J790"/>
    <mergeCell ref="J791:J792"/>
    <mergeCell ref="J793:J794"/>
    <mergeCell ref="J795:J796"/>
    <mergeCell ref="J797:J798"/>
    <mergeCell ref="J799:J800"/>
    <mergeCell ref="J801:J802"/>
    <mergeCell ref="J806:J807"/>
    <mergeCell ref="J808:J809"/>
    <mergeCell ref="J810:J811"/>
    <mergeCell ref="J812:J813"/>
    <mergeCell ref="J814:J815"/>
    <mergeCell ref="J816:J817"/>
    <mergeCell ref="J818:J819"/>
    <mergeCell ref="J820:J821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4:K35"/>
    <mergeCell ref="K36:K37"/>
    <mergeCell ref="K38:K39"/>
    <mergeCell ref="K40:K41"/>
    <mergeCell ref="K42:K43"/>
    <mergeCell ref="K44:K45"/>
    <mergeCell ref="K48:K49"/>
    <mergeCell ref="K50:K51"/>
    <mergeCell ref="K52:K53"/>
    <mergeCell ref="K54:K55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94:K95"/>
    <mergeCell ref="K96:K97"/>
    <mergeCell ref="K98:K99"/>
    <mergeCell ref="K100:K101"/>
    <mergeCell ref="K102:K103"/>
    <mergeCell ref="K104:K105"/>
    <mergeCell ref="K106:K107"/>
    <mergeCell ref="K108:K109"/>
    <mergeCell ref="K112:K113"/>
    <mergeCell ref="K114:K115"/>
    <mergeCell ref="K116:K117"/>
    <mergeCell ref="K118:K119"/>
    <mergeCell ref="K122:K123"/>
    <mergeCell ref="K124:K125"/>
    <mergeCell ref="K126:K127"/>
    <mergeCell ref="K128:K129"/>
    <mergeCell ref="K130:K131"/>
    <mergeCell ref="K132:K133"/>
    <mergeCell ref="K134:K135"/>
    <mergeCell ref="K136:K137"/>
    <mergeCell ref="K138:K139"/>
    <mergeCell ref="K140:K141"/>
    <mergeCell ref="K142:K143"/>
    <mergeCell ref="K144:K145"/>
    <mergeCell ref="K146:K147"/>
    <mergeCell ref="K148:K149"/>
    <mergeCell ref="K150:K151"/>
    <mergeCell ref="K152:K153"/>
    <mergeCell ref="K154:K155"/>
    <mergeCell ref="K156:K157"/>
    <mergeCell ref="K158:K159"/>
    <mergeCell ref="K160:K161"/>
    <mergeCell ref="K162:K163"/>
    <mergeCell ref="K164:K165"/>
    <mergeCell ref="K166:K167"/>
    <mergeCell ref="K168:K169"/>
    <mergeCell ref="K170:K171"/>
    <mergeCell ref="K172:K173"/>
    <mergeCell ref="K174:K175"/>
    <mergeCell ref="K176:K177"/>
    <mergeCell ref="K178:K179"/>
    <mergeCell ref="K180:K181"/>
    <mergeCell ref="K182:K183"/>
    <mergeCell ref="K184:K185"/>
    <mergeCell ref="K186:K187"/>
    <mergeCell ref="K188:K189"/>
    <mergeCell ref="K190:K191"/>
    <mergeCell ref="K192:K193"/>
    <mergeCell ref="K194:K195"/>
    <mergeCell ref="K196:K197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4:K405"/>
    <mergeCell ref="K406:K407"/>
    <mergeCell ref="K408:K409"/>
    <mergeCell ref="K410:K411"/>
    <mergeCell ref="K414:K415"/>
    <mergeCell ref="K416:K417"/>
    <mergeCell ref="K418:K419"/>
    <mergeCell ref="K420:K421"/>
    <mergeCell ref="K422:K423"/>
    <mergeCell ref="K424:K425"/>
    <mergeCell ref="K426:K427"/>
    <mergeCell ref="K428:K429"/>
    <mergeCell ref="K430:K431"/>
    <mergeCell ref="K432:K433"/>
    <mergeCell ref="K434:K435"/>
    <mergeCell ref="K436:K437"/>
    <mergeCell ref="K438:K439"/>
    <mergeCell ref="K440:K441"/>
    <mergeCell ref="K442:K443"/>
    <mergeCell ref="K444:K445"/>
    <mergeCell ref="K446:K447"/>
    <mergeCell ref="K448:K449"/>
    <mergeCell ref="K450:K451"/>
    <mergeCell ref="K452:K453"/>
    <mergeCell ref="K454:K455"/>
    <mergeCell ref="K456:K457"/>
    <mergeCell ref="K458:K459"/>
    <mergeCell ref="K460:K461"/>
    <mergeCell ref="K462:K463"/>
    <mergeCell ref="K464:K465"/>
    <mergeCell ref="K466:K467"/>
    <mergeCell ref="K468:K469"/>
    <mergeCell ref="K470:K471"/>
    <mergeCell ref="K472:K473"/>
    <mergeCell ref="K474:K475"/>
    <mergeCell ref="K476:K477"/>
    <mergeCell ref="K478:K479"/>
    <mergeCell ref="K480:K481"/>
    <mergeCell ref="K482:K483"/>
    <mergeCell ref="K484:K485"/>
    <mergeCell ref="K486:K487"/>
    <mergeCell ref="K488:K489"/>
    <mergeCell ref="K490:K491"/>
    <mergeCell ref="K492:K493"/>
    <mergeCell ref="K494:K495"/>
    <mergeCell ref="K496:K497"/>
    <mergeCell ref="K498:K499"/>
    <mergeCell ref="K500:K501"/>
    <mergeCell ref="K502:K503"/>
    <mergeCell ref="K504:K505"/>
    <mergeCell ref="K506:K507"/>
    <mergeCell ref="K508:K509"/>
    <mergeCell ref="K510:K511"/>
    <mergeCell ref="K512:K513"/>
    <mergeCell ref="K514:K515"/>
    <mergeCell ref="K516:K517"/>
    <mergeCell ref="K518:K519"/>
    <mergeCell ref="K520:K521"/>
    <mergeCell ref="K522:K523"/>
    <mergeCell ref="K524:K525"/>
    <mergeCell ref="K526:K527"/>
    <mergeCell ref="K528:K529"/>
    <mergeCell ref="K530:K531"/>
    <mergeCell ref="K532:K533"/>
    <mergeCell ref="K534:K535"/>
    <mergeCell ref="K536:K537"/>
    <mergeCell ref="K538:K539"/>
    <mergeCell ref="K540:K541"/>
    <mergeCell ref="K542:K543"/>
    <mergeCell ref="K544:K545"/>
    <mergeCell ref="K546:K547"/>
    <mergeCell ref="K548:K549"/>
    <mergeCell ref="K550:K551"/>
    <mergeCell ref="K552:K553"/>
    <mergeCell ref="K554:K555"/>
    <mergeCell ref="K556:K557"/>
    <mergeCell ref="K558:K559"/>
    <mergeCell ref="K560:K561"/>
    <mergeCell ref="K562:K563"/>
    <mergeCell ref="K564:K565"/>
    <mergeCell ref="K566:K567"/>
    <mergeCell ref="K568:K569"/>
    <mergeCell ref="K570:K571"/>
    <mergeCell ref="K572:K573"/>
    <mergeCell ref="K574:K575"/>
    <mergeCell ref="K576:K577"/>
    <mergeCell ref="K578:K579"/>
    <mergeCell ref="K582:K583"/>
    <mergeCell ref="K584:K585"/>
    <mergeCell ref="K586:K587"/>
    <mergeCell ref="K588:K589"/>
    <mergeCell ref="K590:K591"/>
    <mergeCell ref="K592:K593"/>
    <mergeCell ref="K594:K595"/>
    <mergeCell ref="K596:K597"/>
    <mergeCell ref="K598:K599"/>
    <mergeCell ref="K600:K601"/>
    <mergeCell ref="K605:K606"/>
    <mergeCell ref="K607:K608"/>
    <mergeCell ref="K609:K610"/>
    <mergeCell ref="K611:K612"/>
    <mergeCell ref="K613:K614"/>
    <mergeCell ref="K615:K616"/>
    <mergeCell ref="K617:K618"/>
    <mergeCell ref="K619:K620"/>
    <mergeCell ref="K621:K622"/>
    <mergeCell ref="K623:K624"/>
    <mergeCell ref="K625:K626"/>
    <mergeCell ref="K627:K628"/>
    <mergeCell ref="K629:K630"/>
    <mergeCell ref="K631:K632"/>
    <mergeCell ref="K633:K634"/>
    <mergeCell ref="K635:K636"/>
    <mergeCell ref="K637:K638"/>
    <mergeCell ref="K639:K640"/>
    <mergeCell ref="K641:K642"/>
    <mergeCell ref="K643:K644"/>
    <mergeCell ref="K645:K646"/>
    <mergeCell ref="K647:K648"/>
    <mergeCell ref="K649:K650"/>
    <mergeCell ref="K651:K652"/>
    <mergeCell ref="K653:K654"/>
    <mergeCell ref="K655:K656"/>
    <mergeCell ref="K657:K658"/>
    <mergeCell ref="K659:K660"/>
    <mergeCell ref="K661:K662"/>
    <mergeCell ref="K663:K664"/>
    <mergeCell ref="K665:K666"/>
    <mergeCell ref="K667:K668"/>
    <mergeCell ref="K669:K670"/>
    <mergeCell ref="K671:K672"/>
    <mergeCell ref="K673:K674"/>
    <mergeCell ref="K675:K676"/>
    <mergeCell ref="K677:K678"/>
    <mergeCell ref="K679:K680"/>
    <mergeCell ref="K681:K682"/>
    <mergeCell ref="K683:K684"/>
    <mergeCell ref="K685:K686"/>
    <mergeCell ref="K687:K688"/>
    <mergeCell ref="K689:K690"/>
    <mergeCell ref="K691:K692"/>
    <mergeCell ref="K693:K694"/>
    <mergeCell ref="K695:K696"/>
    <mergeCell ref="K697:K698"/>
    <mergeCell ref="K699:K700"/>
    <mergeCell ref="K701:K702"/>
    <mergeCell ref="K703:K704"/>
    <mergeCell ref="K705:K706"/>
    <mergeCell ref="K707:K708"/>
    <mergeCell ref="K709:K710"/>
    <mergeCell ref="K711:K712"/>
    <mergeCell ref="K713:K714"/>
    <mergeCell ref="K715:K716"/>
    <mergeCell ref="K717:K718"/>
    <mergeCell ref="K719:K720"/>
    <mergeCell ref="K721:K722"/>
    <mergeCell ref="K723:K724"/>
    <mergeCell ref="K725:K726"/>
    <mergeCell ref="K727:K728"/>
    <mergeCell ref="K729:K730"/>
    <mergeCell ref="K731:K732"/>
    <mergeCell ref="K733:K734"/>
    <mergeCell ref="K735:K736"/>
    <mergeCell ref="K737:K738"/>
    <mergeCell ref="K739:K740"/>
    <mergeCell ref="K741:K742"/>
    <mergeCell ref="K743:K744"/>
    <mergeCell ref="K745:K746"/>
    <mergeCell ref="K747:K748"/>
    <mergeCell ref="K749:K750"/>
    <mergeCell ref="K751:K752"/>
    <mergeCell ref="K753:K754"/>
    <mergeCell ref="K755:K756"/>
    <mergeCell ref="K757:K758"/>
    <mergeCell ref="K759:K760"/>
    <mergeCell ref="K761:K762"/>
    <mergeCell ref="K763:K764"/>
    <mergeCell ref="K765:K766"/>
    <mergeCell ref="K767:K768"/>
    <mergeCell ref="K769:K770"/>
    <mergeCell ref="K771:K772"/>
    <mergeCell ref="K773:K774"/>
    <mergeCell ref="K775:K776"/>
    <mergeCell ref="K777:K778"/>
    <mergeCell ref="K779:K780"/>
    <mergeCell ref="K781:K782"/>
    <mergeCell ref="K783:K784"/>
    <mergeCell ref="K785:K786"/>
    <mergeCell ref="K787:K788"/>
    <mergeCell ref="K789:K790"/>
    <mergeCell ref="K791:K792"/>
    <mergeCell ref="K793:K794"/>
    <mergeCell ref="K795:K796"/>
    <mergeCell ref="K797:K798"/>
    <mergeCell ref="K799:K800"/>
    <mergeCell ref="K801:K802"/>
    <mergeCell ref="K806:K807"/>
    <mergeCell ref="K808:K809"/>
    <mergeCell ref="K810:K811"/>
    <mergeCell ref="K812:K813"/>
    <mergeCell ref="K814:K815"/>
    <mergeCell ref="K816:K817"/>
    <mergeCell ref="K818:K819"/>
    <mergeCell ref="K820:K821"/>
    <mergeCell ref="L2:L3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4:L35"/>
    <mergeCell ref="L36:L37"/>
    <mergeCell ref="L38:L39"/>
    <mergeCell ref="L40:L41"/>
    <mergeCell ref="L42:L43"/>
    <mergeCell ref="L44:L45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2:L113"/>
    <mergeCell ref="L114:L115"/>
    <mergeCell ref="L116:L117"/>
    <mergeCell ref="L118:L119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203:L204"/>
    <mergeCell ref="L205:L206"/>
    <mergeCell ref="L207:L208"/>
    <mergeCell ref="L209:L210"/>
    <mergeCell ref="L211:L212"/>
    <mergeCell ref="L213:L214"/>
    <mergeCell ref="L215:L216"/>
    <mergeCell ref="L217:L218"/>
    <mergeCell ref="L219:L220"/>
    <mergeCell ref="L221:L222"/>
    <mergeCell ref="L223:L224"/>
    <mergeCell ref="L225:L226"/>
    <mergeCell ref="L227:L228"/>
    <mergeCell ref="L229:L230"/>
    <mergeCell ref="L231:L232"/>
    <mergeCell ref="L233:L234"/>
    <mergeCell ref="L235:L236"/>
    <mergeCell ref="L237:L238"/>
    <mergeCell ref="L239:L240"/>
    <mergeCell ref="L241:L242"/>
    <mergeCell ref="L243:L244"/>
    <mergeCell ref="L245:L246"/>
    <mergeCell ref="L247:L248"/>
    <mergeCell ref="L249:L250"/>
    <mergeCell ref="L251:L252"/>
    <mergeCell ref="L253:L254"/>
    <mergeCell ref="L255:L256"/>
    <mergeCell ref="L257:L258"/>
    <mergeCell ref="L259:L260"/>
    <mergeCell ref="L261:L262"/>
    <mergeCell ref="L263:L264"/>
    <mergeCell ref="L265:L266"/>
    <mergeCell ref="L267:L268"/>
    <mergeCell ref="L269:L270"/>
    <mergeCell ref="L271:L272"/>
    <mergeCell ref="L273:L274"/>
    <mergeCell ref="L275:L276"/>
    <mergeCell ref="L277:L278"/>
    <mergeCell ref="L279:L280"/>
    <mergeCell ref="L281:L282"/>
    <mergeCell ref="L283:L284"/>
    <mergeCell ref="L285:L286"/>
    <mergeCell ref="L287:L288"/>
    <mergeCell ref="L289:L290"/>
    <mergeCell ref="L291:L292"/>
    <mergeCell ref="L293:L294"/>
    <mergeCell ref="L295:L296"/>
    <mergeCell ref="L297:L298"/>
    <mergeCell ref="L299:L300"/>
    <mergeCell ref="L301:L302"/>
    <mergeCell ref="L303:L304"/>
    <mergeCell ref="L305:L306"/>
    <mergeCell ref="L307:L308"/>
    <mergeCell ref="L309:L310"/>
    <mergeCell ref="L311:L312"/>
    <mergeCell ref="L313:L314"/>
    <mergeCell ref="L315:L316"/>
    <mergeCell ref="L317:L318"/>
    <mergeCell ref="L319:L320"/>
    <mergeCell ref="L321:L322"/>
    <mergeCell ref="L323:L324"/>
    <mergeCell ref="L327:L328"/>
    <mergeCell ref="L329:L330"/>
    <mergeCell ref="L331:L332"/>
    <mergeCell ref="L333:L334"/>
    <mergeCell ref="L335:L336"/>
    <mergeCell ref="L337:L338"/>
    <mergeCell ref="L339:L340"/>
    <mergeCell ref="L341:L342"/>
    <mergeCell ref="L343:L344"/>
    <mergeCell ref="L345:L346"/>
    <mergeCell ref="L347:L348"/>
    <mergeCell ref="L349:L350"/>
    <mergeCell ref="L351:L352"/>
    <mergeCell ref="L353:L354"/>
    <mergeCell ref="L355:L356"/>
    <mergeCell ref="L357:L358"/>
    <mergeCell ref="L359:L360"/>
    <mergeCell ref="L361:L362"/>
    <mergeCell ref="L363:L364"/>
    <mergeCell ref="L365:L366"/>
    <mergeCell ref="L367:L368"/>
    <mergeCell ref="L369:L370"/>
    <mergeCell ref="L371:L372"/>
    <mergeCell ref="L373:L374"/>
    <mergeCell ref="L375:L376"/>
    <mergeCell ref="L377:L378"/>
    <mergeCell ref="L379:L380"/>
    <mergeCell ref="L381:L382"/>
    <mergeCell ref="L383:L384"/>
    <mergeCell ref="L385:L386"/>
    <mergeCell ref="L387:L388"/>
    <mergeCell ref="L389:L390"/>
    <mergeCell ref="L391:L392"/>
    <mergeCell ref="L393:L394"/>
    <mergeCell ref="L395:L396"/>
    <mergeCell ref="L397:L398"/>
    <mergeCell ref="L399:L400"/>
    <mergeCell ref="L404:L405"/>
    <mergeCell ref="L406:L407"/>
    <mergeCell ref="L408:L409"/>
    <mergeCell ref="L410:L411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L500:L501"/>
    <mergeCell ref="L502:L503"/>
    <mergeCell ref="L504:L505"/>
    <mergeCell ref="L506:L507"/>
    <mergeCell ref="L508:L509"/>
    <mergeCell ref="L510:L511"/>
    <mergeCell ref="L512:L513"/>
    <mergeCell ref="L514:L515"/>
    <mergeCell ref="L516:L517"/>
    <mergeCell ref="L518:L519"/>
    <mergeCell ref="L520:L521"/>
    <mergeCell ref="L522:L523"/>
    <mergeCell ref="L524:L525"/>
    <mergeCell ref="L526:L527"/>
    <mergeCell ref="L528:L529"/>
    <mergeCell ref="L530:L531"/>
    <mergeCell ref="L532:L533"/>
    <mergeCell ref="L534:L535"/>
    <mergeCell ref="L536:L537"/>
    <mergeCell ref="L538:L539"/>
    <mergeCell ref="L540:L541"/>
    <mergeCell ref="L542:L543"/>
    <mergeCell ref="L544:L545"/>
    <mergeCell ref="L546:L547"/>
    <mergeCell ref="L548:L549"/>
    <mergeCell ref="L550:L551"/>
    <mergeCell ref="L552:L553"/>
    <mergeCell ref="L554:L555"/>
    <mergeCell ref="L556:L557"/>
    <mergeCell ref="L558:L559"/>
    <mergeCell ref="L560:L561"/>
    <mergeCell ref="L562:L563"/>
    <mergeCell ref="L564:L565"/>
    <mergeCell ref="L566:L567"/>
    <mergeCell ref="L568:L569"/>
    <mergeCell ref="L570:L571"/>
    <mergeCell ref="L572:L573"/>
    <mergeCell ref="L574:L575"/>
    <mergeCell ref="L576:L577"/>
    <mergeCell ref="L578:L579"/>
    <mergeCell ref="L582:L583"/>
    <mergeCell ref="L584:L585"/>
    <mergeCell ref="L586:L587"/>
    <mergeCell ref="L588:L589"/>
    <mergeCell ref="L590:L591"/>
    <mergeCell ref="L592:L593"/>
    <mergeCell ref="L594:L595"/>
    <mergeCell ref="L596:L597"/>
    <mergeCell ref="L598:L599"/>
    <mergeCell ref="L600:L601"/>
    <mergeCell ref="L605:L606"/>
    <mergeCell ref="L607:L608"/>
    <mergeCell ref="L609:L610"/>
    <mergeCell ref="L611:L612"/>
    <mergeCell ref="L613:L614"/>
    <mergeCell ref="L615:L616"/>
    <mergeCell ref="L617:L618"/>
    <mergeCell ref="L619:L620"/>
    <mergeCell ref="L621:L622"/>
    <mergeCell ref="L623:L624"/>
    <mergeCell ref="L625:L626"/>
    <mergeCell ref="L627:L628"/>
    <mergeCell ref="L629:L630"/>
    <mergeCell ref="L631:L632"/>
    <mergeCell ref="L633:L634"/>
    <mergeCell ref="L635:L636"/>
    <mergeCell ref="L637:L638"/>
    <mergeCell ref="L639:L640"/>
    <mergeCell ref="L641:L642"/>
    <mergeCell ref="L643:L644"/>
    <mergeCell ref="L645:L646"/>
    <mergeCell ref="L647:L648"/>
    <mergeCell ref="L649:L650"/>
    <mergeCell ref="L651:L652"/>
    <mergeCell ref="L653:L654"/>
    <mergeCell ref="L655:L656"/>
    <mergeCell ref="L657:L658"/>
    <mergeCell ref="L659:L660"/>
    <mergeCell ref="L661:L662"/>
    <mergeCell ref="L663:L664"/>
    <mergeCell ref="L665:L666"/>
    <mergeCell ref="L667:L668"/>
    <mergeCell ref="L669:L670"/>
    <mergeCell ref="L671:L672"/>
    <mergeCell ref="L673:L674"/>
    <mergeCell ref="L675:L676"/>
    <mergeCell ref="L677:L678"/>
    <mergeCell ref="L679:L680"/>
    <mergeCell ref="L681:L682"/>
    <mergeCell ref="L683:L684"/>
    <mergeCell ref="L685:L686"/>
    <mergeCell ref="L687:L688"/>
    <mergeCell ref="L689:L690"/>
    <mergeCell ref="L691:L692"/>
    <mergeCell ref="L693:L694"/>
    <mergeCell ref="L695:L696"/>
    <mergeCell ref="L697:L698"/>
    <mergeCell ref="L699:L700"/>
    <mergeCell ref="L701:L702"/>
    <mergeCell ref="L703:L704"/>
    <mergeCell ref="L705:L706"/>
    <mergeCell ref="L707:L708"/>
    <mergeCell ref="L709:L710"/>
    <mergeCell ref="L711:L712"/>
    <mergeCell ref="L713:L714"/>
    <mergeCell ref="L715:L716"/>
    <mergeCell ref="L717:L718"/>
    <mergeCell ref="L719:L720"/>
    <mergeCell ref="L721:L722"/>
    <mergeCell ref="L723:L724"/>
    <mergeCell ref="L725:L726"/>
    <mergeCell ref="L727:L728"/>
    <mergeCell ref="L729:L730"/>
    <mergeCell ref="L731:L732"/>
    <mergeCell ref="L733:L734"/>
    <mergeCell ref="L735:L736"/>
    <mergeCell ref="L737:L738"/>
    <mergeCell ref="L739:L740"/>
    <mergeCell ref="L741:L742"/>
    <mergeCell ref="L743:L744"/>
    <mergeCell ref="L745:L746"/>
    <mergeCell ref="L747:L748"/>
    <mergeCell ref="L749:L750"/>
    <mergeCell ref="L751:L752"/>
    <mergeCell ref="L753:L754"/>
    <mergeCell ref="L755:L756"/>
    <mergeCell ref="L757:L758"/>
    <mergeCell ref="L759:L760"/>
    <mergeCell ref="L761:L762"/>
    <mergeCell ref="L763:L764"/>
    <mergeCell ref="L765:L766"/>
    <mergeCell ref="L767:L768"/>
    <mergeCell ref="L769:L770"/>
    <mergeCell ref="L771:L772"/>
    <mergeCell ref="L773:L774"/>
    <mergeCell ref="L775:L776"/>
    <mergeCell ref="L777:L778"/>
    <mergeCell ref="L779:L780"/>
    <mergeCell ref="L781:L782"/>
    <mergeCell ref="L783:L784"/>
    <mergeCell ref="L785:L786"/>
    <mergeCell ref="L787:L788"/>
    <mergeCell ref="L789:L790"/>
    <mergeCell ref="L791:L792"/>
    <mergeCell ref="L793:L794"/>
    <mergeCell ref="L795:L796"/>
    <mergeCell ref="L797:L798"/>
    <mergeCell ref="L799:L800"/>
    <mergeCell ref="L801:L802"/>
    <mergeCell ref="L806:L807"/>
    <mergeCell ref="L808:L809"/>
    <mergeCell ref="L810:L811"/>
    <mergeCell ref="L812:L813"/>
    <mergeCell ref="L814:L815"/>
    <mergeCell ref="L816:L817"/>
    <mergeCell ref="L818:L819"/>
    <mergeCell ref="L820:L821"/>
    <mergeCell ref="M2:M3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4:M35"/>
    <mergeCell ref="M36:M37"/>
    <mergeCell ref="M38:M39"/>
    <mergeCell ref="M40:M41"/>
    <mergeCell ref="M42:M43"/>
    <mergeCell ref="M44:M45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M66:M67"/>
    <mergeCell ref="M68:M69"/>
    <mergeCell ref="M70:M71"/>
    <mergeCell ref="M72:M73"/>
    <mergeCell ref="M74:M75"/>
    <mergeCell ref="M76:M77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M96:M97"/>
    <mergeCell ref="M98:M99"/>
    <mergeCell ref="M100:M101"/>
    <mergeCell ref="M102:M103"/>
    <mergeCell ref="M104:M105"/>
    <mergeCell ref="M106:M107"/>
    <mergeCell ref="M108:M109"/>
    <mergeCell ref="M112:M113"/>
    <mergeCell ref="M114:M115"/>
    <mergeCell ref="M116:M117"/>
    <mergeCell ref="M118:M119"/>
    <mergeCell ref="M122:M123"/>
    <mergeCell ref="M124:M125"/>
    <mergeCell ref="M126:M127"/>
    <mergeCell ref="M128:M129"/>
    <mergeCell ref="M130:M131"/>
    <mergeCell ref="M132:M133"/>
    <mergeCell ref="M134:M135"/>
    <mergeCell ref="M136:M137"/>
    <mergeCell ref="M138:M139"/>
    <mergeCell ref="M140:M141"/>
    <mergeCell ref="M142:M143"/>
    <mergeCell ref="M144:M145"/>
    <mergeCell ref="M146:M147"/>
    <mergeCell ref="M148:M149"/>
    <mergeCell ref="M150:M151"/>
    <mergeCell ref="M152:M153"/>
    <mergeCell ref="M154:M155"/>
    <mergeCell ref="M156:M157"/>
    <mergeCell ref="M158:M159"/>
    <mergeCell ref="M160:M161"/>
    <mergeCell ref="M162:M163"/>
    <mergeCell ref="M164:M165"/>
    <mergeCell ref="M166:M167"/>
    <mergeCell ref="M168:M169"/>
    <mergeCell ref="M170:M171"/>
    <mergeCell ref="M172:M173"/>
    <mergeCell ref="M174:M175"/>
    <mergeCell ref="M176:M177"/>
    <mergeCell ref="M178:M179"/>
    <mergeCell ref="M180:M181"/>
    <mergeCell ref="M182:M183"/>
    <mergeCell ref="M184:M185"/>
    <mergeCell ref="M186:M187"/>
    <mergeCell ref="M188:M189"/>
    <mergeCell ref="M190:M191"/>
    <mergeCell ref="M192:M193"/>
    <mergeCell ref="M194:M195"/>
    <mergeCell ref="M196:M197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4:M405"/>
    <mergeCell ref="M406:M407"/>
    <mergeCell ref="M408:M409"/>
    <mergeCell ref="M410:M411"/>
    <mergeCell ref="M414:M415"/>
    <mergeCell ref="M416:M417"/>
    <mergeCell ref="M418:M419"/>
    <mergeCell ref="M420:M421"/>
    <mergeCell ref="M422:M423"/>
    <mergeCell ref="M424:M425"/>
    <mergeCell ref="M426:M427"/>
    <mergeCell ref="M428:M429"/>
    <mergeCell ref="M430:M431"/>
    <mergeCell ref="M432:M433"/>
    <mergeCell ref="M434:M435"/>
    <mergeCell ref="M436:M437"/>
    <mergeCell ref="M438:M439"/>
    <mergeCell ref="M440:M441"/>
    <mergeCell ref="M442:M443"/>
    <mergeCell ref="M444:M445"/>
    <mergeCell ref="M446:M447"/>
    <mergeCell ref="M448:M449"/>
    <mergeCell ref="M450:M451"/>
    <mergeCell ref="M452:M453"/>
    <mergeCell ref="M454:M455"/>
    <mergeCell ref="M456:M457"/>
    <mergeCell ref="M458:M459"/>
    <mergeCell ref="M460:M461"/>
    <mergeCell ref="M462:M463"/>
    <mergeCell ref="M464:M465"/>
    <mergeCell ref="M466:M467"/>
    <mergeCell ref="M468:M469"/>
    <mergeCell ref="M470:M471"/>
    <mergeCell ref="M472:M473"/>
    <mergeCell ref="M474:M475"/>
    <mergeCell ref="M476:M477"/>
    <mergeCell ref="M478:M479"/>
    <mergeCell ref="M480:M481"/>
    <mergeCell ref="M482:M483"/>
    <mergeCell ref="M484:M485"/>
    <mergeCell ref="M486:M487"/>
    <mergeCell ref="M488:M489"/>
    <mergeCell ref="M490:M491"/>
    <mergeCell ref="M492:M493"/>
    <mergeCell ref="M494:M495"/>
    <mergeCell ref="M496:M497"/>
    <mergeCell ref="M498:M499"/>
    <mergeCell ref="M500:M501"/>
    <mergeCell ref="M502:M503"/>
    <mergeCell ref="M504:M505"/>
    <mergeCell ref="M506:M507"/>
    <mergeCell ref="M508:M509"/>
    <mergeCell ref="M510:M511"/>
    <mergeCell ref="M512:M513"/>
    <mergeCell ref="M514:M515"/>
    <mergeCell ref="M516:M517"/>
    <mergeCell ref="M518:M519"/>
    <mergeCell ref="M520:M521"/>
    <mergeCell ref="M522:M523"/>
    <mergeCell ref="M524:M525"/>
    <mergeCell ref="M526:M527"/>
    <mergeCell ref="M528:M529"/>
    <mergeCell ref="M530:M531"/>
    <mergeCell ref="M532:M533"/>
    <mergeCell ref="M534:M535"/>
    <mergeCell ref="M536:M537"/>
    <mergeCell ref="M538:M539"/>
    <mergeCell ref="M540:M541"/>
    <mergeCell ref="M542:M543"/>
    <mergeCell ref="M544:M545"/>
    <mergeCell ref="M546:M547"/>
    <mergeCell ref="M548:M549"/>
    <mergeCell ref="M550:M551"/>
    <mergeCell ref="M552:M553"/>
    <mergeCell ref="M554:M555"/>
    <mergeCell ref="M556:M557"/>
    <mergeCell ref="M558:M559"/>
    <mergeCell ref="M560:M561"/>
    <mergeCell ref="M562:M563"/>
    <mergeCell ref="M564:M565"/>
    <mergeCell ref="M566:M567"/>
    <mergeCell ref="M568:M569"/>
    <mergeCell ref="M570:M571"/>
    <mergeCell ref="M572:M573"/>
    <mergeCell ref="M574:M575"/>
    <mergeCell ref="M576:M577"/>
    <mergeCell ref="M578:M579"/>
    <mergeCell ref="M582:M583"/>
    <mergeCell ref="M584:M585"/>
    <mergeCell ref="M586:M587"/>
    <mergeCell ref="M588:M589"/>
    <mergeCell ref="M590:M591"/>
    <mergeCell ref="M592:M593"/>
    <mergeCell ref="M594:M595"/>
    <mergeCell ref="M596:M597"/>
    <mergeCell ref="M598:M599"/>
    <mergeCell ref="M600:M601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M723:M724"/>
    <mergeCell ref="M725:M726"/>
    <mergeCell ref="M727:M728"/>
    <mergeCell ref="M729:M730"/>
    <mergeCell ref="M731:M732"/>
    <mergeCell ref="M733:M734"/>
    <mergeCell ref="M735:M736"/>
    <mergeCell ref="M737:M738"/>
    <mergeCell ref="M739:M740"/>
    <mergeCell ref="M741:M742"/>
    <mergeCell ref="M743:M744"/>
    <mergeCell ref="M745:M746"/>
    <mergeCell ref="M747:M748"/>
    <mergeCell ref="M749:M750"/>
    <mergeCell ref="M751:M752"/>
    <mergeCell ref="M753:M754"/>
    <mergeCell ref="M755:M756"/>
    <mergeCell ref="M757:M758"/>
    <mergeCell ref="M759:M760"/>
    <mergeCell ref="M761:M762"/>
    <mergeCell ref="M763:M764"/>
    <mergeCell ref="M765:M766"/>
    <mergeCell ref="M767:M768"/>
    <mergeCell ref="M769:M770"/>
    <mergeCell ref="M771:M772"/>
    <mergeCell ref="M773:M774"/>
    <mergeCell ref="M775:M776"/>
    <mergeCell ref="M777:M778"/>
    <mergeCell ref="M779:M780"/>
    <mergeCell ref="M781:M782"/>
    <mergeCell ref="M783:M784"/>
    <mergeCell ref="M785:M786"/>
    <mergeCell ref="M787:M788"/>
    <mergeCell ref="M789:M790"/>
    <mergeCell ref="M791:M792"/>
    <mergeCell ref="M793:M794"/>
    <mergeCell ref="M795:M796"/>
    <mergeCell ref="M797:M798"/>
    <mergeCell ref="M799:M800"/>
    <mergeCell ref="M801:M802"/>
    <mergeCell ref="M806:M807"/>
    <mergeCell ref="M808:M809"/>
    <mergeCell ref="M810:M811"/>
    <mergeCell ref="M812:M813"/>
    <mergeCell ref="M814:M815"/>
    <mergeCell ref="M816:M817"/>
    <mergeCell ref="M818:M819"/>
    <mergeCell ref="M820:M821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4:N35"/>
    <mergeCell ref="N36:N37"/>
    <mergeCell ref="N38:N39"/>
    <mergeCell ref="N40:N41"/>
    <mergeCell ref="N42:N43"/>
    <mergeCell ref="N44:N45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2:N113"/>
    <mergeCell ref="N114:N115"/>
    <mergeCell ref="N116:N117"/>
    <mergeCell ref="N118:N119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4:N405"/>
    <mergeCell ref="N406:N407"/>
    <mergeCell ref="N408:N409"/>
    <mergeCell ref="N410:N411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N500:N501"/>
    <mergeCell ref="N502:N503"/>
    <mergeCell ref="N504:N505"/>
    <mergeCell ref="N506:N507"/>
    <mergeCell ref="N508:N509"/>
    <mergeCell ref="N510:N511"/>
    <mergeCell ref="N512:N513"/>
    <mergeCell ref="N514:N515"/>
    <mergeCell ref="N516:N517"/>
    <mergeCell ref="N518:N519"/>
    <mergeCell ref="N520:N521"/>
    <mergeCell ref="N522:N523"/>
    <mergeCell ref="N524:N525"/>
    <mergeCell ref="N526:N527"/>
    <mergeCell ref="N528:N529"/>
    <mergeCell ref="N530:N531"/>
    <mergeCell ref="N532:N533"/>
    <mergeCell ref="N534:N535"/>
    <mergeCell ref="N536:N537"/>
    <mergeCell ref="N538:N539"/>
    <mergeCell ref="N540:N541"/>
    <mergeCell ref="N542:N543"/>
    <mergeCell ref="N544:N545"/>
    <mergeCell ref="N546:N547"/>
    <mergeCell ref="N548:N549"/>
    <mergeCell ref="N550:N551"/>
    <mergeCell ref="N552:N553"/>
    <mergeCell ref="N554:N555"/>
    <mergeCell ref="N556:N557"/>
    <mergeCell ref="N558:N559"/>
    <mergeCell ref="N560:N561"/>
    <mergeCell ref="N562:N563"/>
    <mergeCell ref="N564:N565"/>
    <mergeCell ref="N566:N567"/>
    <mergeCell ref="N568:N569"/>
    <mergeCell ref="N570:N571"/>
    <mergeCell ref="N572:N573"/>
    <mergeCell ref="N574:N575"/>
    <mergeCell ref="N576:N577"/>
    <mergeCell ref="N578:N579"/>
    <mergeCell ref="N582:N583"/>
    <mergeCell ref="N584:N585"/>
    <mergeCell ref="N586:N587"/>
    <mergeCell ref="N588:N589"/>
    <mergeCell ref="N590:N591"/>
    <mergeCell ref="N592:N593"/>
    <mergeCell ref="N594:N595"/>
    <mergeCell ref="N596:N597"/>
    <mergeCell ref="N598:N599"/>
    <mergeCell ref="N600:N601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N723:N724"/>
    <mergeCell ref="N725:N726"/>
    <mergeCell ref="N727:N728"/>
    <mergeCell ref="N729:N730"/>
    <mergeCell ref="N731:N732"/>
    <mergeCell ref="N733:N734"/>
    <mergeCell ref="N735:N736"/>
    <mergeCell ref="N737:N738"/>
    <mergeCell ref="N739:N740"/>
    <mergeCell ref="N741:N742"/>
    <mergeCell ref="N743:N744"/>
    <mergeCell ref="N745:N746"/>
    <mergeCell ref="N747:N748"/>
    <mergeCell ref="N749:N750"/>
    <mergeCell ref="N751:N752"/>
    <mergeCell ref="N753:N754"/>
    <mergeCell ref="N755:N756"/>
    <mergeCell ref="N757:N758"/>
    <mergeCell ref="N759:N760"/>
    <mergeCell ref="N761:N762"/>
    <mergeCell ref="N763:N764"/>
    <mergeCell ref="N765:N766"/>
    <mergeCell ref="N767:N768"/>
    <mergeCell ref="N769:N770"/>
    <mergeCell ref="N771:N772"/>
    <mergeCell ref="N773:N774"/>
    <mergeCell ref="N775:N776"/>
    <mergeCell ref="N777:N778"/>
    <mergeCell ref="N779:N780"/>
    <mergeCell ref="N781:N782"/>
    <mergeCell ref="N783:N784"/>
    <mergeCell ref="N785:N786"/>
    <mergeCell ref="N787:N788"/>
    <mergeCell ref="N789:N790"/>
    <mergeCell ref="N791:N792"/>
    <mergeCell ref="N793:N794"/>
    <mergeCell ref="N795:N796"/>
    <mergeCell ref="N797:N798"/>
    <mergeCell ref="N799:N800"/>
    <mergeCell ref="N801:N802"/>
    <mergeCell ref="N806:N807"/>
    <mergeCell ref="N808:N809"/>
    <mergeCell ref="N810:N811"/>
    <mergeCell ref="N812:N813"/>
    <mergeCell ref="N814:N815"/>
    <mergeCell ref="N816:N817"/>
    <mergeCell ref="N818:N819"/>
    <mergeCell ref="N820:N821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4:O35"/>
    <mergeCell ref="O36:O37"/>
    <mergeCell ref="O38:O39"/>
    <mergeCell ref="O40:O41"/>
    <mergeCell ref="O42:O43"/>
    <mergeCell ref="O44:O45"/>
    <mergeCell ref="O48:O49"/>
    <mergeCell ref="O50:O51"/>
    <mergeCell ref="O52:O53"/>
    <mergeCell ref="O54:O55"/>
    <mergeCell ref="O56:O57"/>
    <mergeCell ref="O58:O59"/>
    <mergeCell ref="O60:O61"/>
    <mergeCell ref="O62:O63"/>
    <mergeCell ref="O64:O65"/>
    <mergeCell ref="O66:O67"/>
    <mergeCell ref="O68:O69"/>
    <mergeCell ref="O70:O71"/>
    <mergeCell ref="O72:O73"/>
    <mergeCell ref="O74:O75"/>
    <mergeCell ref="O76:O77"/>
    <mergeCell ref="O78:O79"/>
    <mergeCell ref="O80:O81"/>
    <mergeCell ref="O82:O83"/>
    <mergeCell ref="O84:O85"/>
    <mergeCell ref="O86:O87"/>
    <mergeCell ref="O88:O89"/>
    <mergeCell ref="O90:O91"/>
    <mergeCell ref="O92:O93"/>
    <mergeCell ref="O94:O95"/>
    <mergeCell ref="O96:O97"/>
    <mergeCell ref="O98:O99"/>
    <mergeCell ref="O100:O101"/>
    <mergeCell ref="O102:O103"/>
    <mergeCell ref="O104:O105"/>
    <mergeCell ref="O106:O107"/>
    <mergeCell ref="O108:O109"/>
    <mergeCell ref="O112:O113"/>
    <mergeCell ref="O114:O115"/>
    <mergeCell ref="O116:O117"/>
    <mergeCell ref="O118:O119"/>
    <mergeCell ref="O122:O123"/>
    <mergeCell ref="O124:O125"/>
    <mergeCell ref="O126:O127"/>
    <mergeCell ref="O128:O129"/>
    <mergeCell ref="O130:O131"/>
    <mergeCell ref="O132:O133"/>
    <mergeCell ref="O134:O135"/>
    <mergeCell ref="O136:O137"/>
    <mergeCell ref="O138:O139"/>
    <mergeCell ref="O140:O141"/>
    <mergeCell ref="O142:O143"/>
    <mergeCell ref="O144:O145"/>
    <mergeCell ref="O146:O147"/>
    <mergeCell ref="O148:O149"/>
    <mergeCell ref="O150:O151"/>
    <mergeCell ref="O152:O153"/>
    <mergeCell ref="O154:O155"/>
    <mergeCell ref="O156:O157"/>
    <mergeCell ref="O158:O159"/>
    <mergeCell ref="O160:O161"/>
    <mergeCell ref="O162:O163"/>
    <mergeCell ref="O164:O165"/>
    <mergeCell ref="O166:O167"/>
    <mergeCell ref="O168:O169"/>
    <mergeCell ref="O170:O171"/>
    <mergeCell ref="O172:O173"/>
    <mergeCell ref="O174:O175"/>
    <mergeCell ref="O176:O177"/>
    <mergeCell ref="O178:O179"/>
    <mergeCell ref="O180:O181"/>
    <mergeCell ref="O182:O183"/>
    <mergeCell ref="O184:O185"/>
    <mergeCell ref="O186:O187"/>
    <mergeCell ref="O188:O189"/>
    <mergeCell ref="O190:O191"/>
    <mergeCell ref="O192:O193"/>
    <mergeCell ref="O194:O195"/>
    <mergeCell ref="O196:O197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4:O405"/>
    <mergeCell ref="O406:O407"/>
    <mergeCell ref="O408:O409"/>
    <mergeCell ref="O410:O411"/>
    <mergeCell ref="O414:O415"/>
    <mergeCell ref="O416:O417"/>
    <mergeCell ref="O418:O419"/>
    <mergeCell ref="O420:O421"/>
    <mergeCell ref="O422:O423"/>
    <mergeCell ref="O424:O425"/>
    <mergeCell ref="O426:O427"/>
    <mergeCell ref="O428:O429"/>
    <mergeCell ref="O430:O431"/>
    <mergeCell ref="O432:O433"/>
    <mergeCell ref="O434:O435"/>
    <mergeCell ref="O436:O437"/>
    <mergeCell ref="O438:O439"/>
    <mergeCell ref="O440:O441"/>
    <mergeCell ref="O442:O443"/>
    <mergeCell ref="O444:O445"/>
    <mergeCell ref="O446:O447"/>
    <mergeCell ref="O448:O449"/>
    <mergeCell ref="O450:O451"/>
    <mergeCell ref="O452:O453"/>
    <mergeCell ref="O454:O455"/>
    <mergeCell ref="O456:O457"/>
    <mergeCell ref="O458:O459"/>
    <mergeCell ref="O460:O461"/>
    <mergeCell ref="O462:O463"/>
    <mergeCell ref="O464:O465"/>
    <mergeCell ref="O466:O467"/>
    <mergeCell ref="O468:O469"/>
    <mergeCell ref="O470:O471"/>
    <mergeCell ref="O472:O473"/>
    <mergeCell ref="O474:O475"/>
    <mergeCell ref="O476:O477"/>
    <mergeCell ref="O478:O479"/>
    <mergeCell ref="O480:O481"/>
    <mergeCell ref="O482:O483"/>
    <mergeCell ref="O484:O485"/>
    <mergeCell ref="O486:O487"/>
    <mergeCell ref="O488:O489"/>
    <mergeCell ref="O490:O491"/>
    <mergeCell ref="O492:O493"/>
    <mergeCell ref="O494:O495"/>
    <mergeCell ref="O496:O497"/>
    <mergeCell ref="O498:O499"/>
    <mergeCell ref="O500:O501"/>
    <mergeCell ref="O502:O503"/>
    <mergeCell ref="O504:O505"/>
    <mergeCell ref="O506:O507"/>
    <mergeCell ref="O508:O509"/>
    <mergeCell ref="O510:O511"/>
    <mergeCell ref="O512:O513"/>
    <mergeCell ref="O514:O515"/>
    <mergeCell ref="O516:O517"/>
    <mergeCell ref="O518:O519"/>
    <mergeCell ref="O520:O521"/>
    <mergeCell ref="O522:O523"/>
    <mergeCell ref="O524:O525"/>
    <mergeCell ref="O526:O527"/>
    <mergeCell ref="O528:O529"/>
    <mergeCell ref="O530:O531"/>
    <mergeCell ref="O532:O533"/>
    <mergeCell ref="O534:O535"/>
    <mergeCell ref="O536:O537"/>
    <mergeCell ref="O538:O539"/>
    <mergeCell ref="O540:O541"/>
    <mergeCell ref="O542:O543"/>
    <mergeCell ref="O544:O545"/>
    <mergeCell ref="O546:O547"/>
    <mergeCell ref="O548:O549"/>
    <mergeCell ref="O550:O551"/>
    <mergeCell ref="O552:O553"/>
    <mergeCell ref="O554:O555"/>
    <mergeCell ref="O556:O557"/>
    <mergeCell ref="O558:O559"/>
    <mergeCell ref="O560:O561"/>
    <mergeCell ref="O562:O563"/>
    <mergeCell ref="O564:O565"/>
    <mergeCell ref="O566:O567"/>
    <mergeCell ref="O568:O569"/>
    <mergeCell ref="O570:O571"/>
    <mergeCell ref="O572:O573"/>
    <mergeCell ref="O574:O575"/>
    <mergeCell ref="O576:O577"/>
    <mergeCell ref="O578:O579"/>
    <mergeCell ref="O582:O583"/>
    <mergeCell ref="O584:O585"/>
    <mergeCell ref="O586:O587"/>
    <mergeCell ref="O588:O589"/>
    <mergeCell ref="O590:O591"/>
    <mergeCell ref="O592:O593"/>
    <mergeCell ref="O594:O595"/>
    <mergeCell ref="O596:O597"/>
    <mergeCell ref="O598:O599"/>
    <mergeCell ref="O600:O601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O723:O724"/>
    <mergeCell ref="O725:O726"/>
    <mergeCell ref="O727:O728"/>
    <mergeCell ref="O729:O730"/>
    <mergeCell ref="O731:O732"/>
    <mergeCell ref="O733:O734"/>
    <mergeCell ref="O735:O736"/>
    <mergeCell ref="O737:O738"/>
    <mergeCell ref="O739:O740"/>
    <mergeCell ref="O741:O742"/>
    <mergeCell ref="O743:O744"/>
    <mergeCell ref="O745:O746"/>
    <mergeCell ref="O747:O748"/>
    <mergeCell ref="O749:O750"/>
    <mergeCell ref="O751:O752"/>
    <mergeCell ref="O753:O754"/>
    <mergeCell ref="O755:O756"/>
    <mergeCell ref="O757:O758"/>
    <mergeCell ref="O759:O760"/>
    <mergeCell ref="O761:O762"/>
    <mergeCell ref="O763:O764"/>
    <mergeCell ref="O765:O766"/>
    <mergeCell ref="O767:O768"/>
    <mergeCell ref="O769:O770"/>
    <mergeCell ref="O771:O772"/>
    <mergeCell ref="O773:O774"/>
    <mergeCell ref="O775:O776"/>
    <mergeCell ref="O777:O778"/>
    <mergeCell ref="O779:O780"/>
    <mergeCell ref="O781:O782"/>
    <mergeCell ref="O783:O784"/>
    <mergeCell ref="O785:O786"/>
    <mergeCell ref="O787:O788"/>
    <mergeCell ref="O789:O790"/>
    <mergeCell ref="O791:O792"/>
    <mergeCell ref="O793:O794"/>
    <mergeCell ref="O795:O796"/>
    <mergeCell ref="O797:O798"/>
    <mergeCell ref="O799:O800"/>
    <mergeCell ref="O801:O802"/>
    <mergeCell ref="O806:O807"/>
    <mergeCell ref="O808:O809"/>
    <mergeCell ref="O810:O811"/>
    <mergeCell ref="O812:O813"/>
    <mergeCell ref="O814:O815"/>
    <mergeCell ref="O816:O817"/>
    <mergeCell ref="O818:O819"/>
    <mergeCell ref="O820:O821"/>
    <mergeCell ref="P2:P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4:P35"/>
    <mergeCell ref="P36:P37"/>
    <mergeCell ref="P38:P39"/>
    <mergeCell ref="P40:P41"/>
    <mergeCell ref="P42:P43"/>
    <mergeCell ref="P44:P45"/>
    <mergeCell ref="P48:P49"/>
    <mergeCell ref="P50:P51"/>
    <mergeCell ref="P52:P53"/>
    <mergeCell ref="P54:P55"/>
    <mergeCell ref="P56:P57"/>
    <mergeCell ref="P58:P59"/>
    <mergeCell ref="P60:P61"/>
    <mergeCell ref="P62:P63"/>
    <mergeCell ref="P64:P65"/>
    <mergeCell ref="P66:P67"/>
    <mergeCell ref="P68:P69"/>
    <mergeCell ref="P70:P71"/>
    <mergeCell ref="P72:P73"/>
    <mergeCell ref="P74:P75"/>
    <mergeCell ref="P76:P77"/>
    <mergeCell ref="P78:P79"/>
    <mergeCell ref="P80:P81"/>
    <mergeCell ref="P82:P83"/>
    <mergeCell ref="P84:P85"/>
    <mergeCell ref="P86:P87"/>
    <mergeCell ref="P88:P89"/>
    <mergeCell ref="P90:P91"/>
    <mergeCell ref="P92:P93"/>
    <mergeCell ref="P94:P95"/>
    <mergeCell ref="P96:P97"/>
    <mergeCell ref="P98:P99"/>
    <mergeCell ref="P100:P101"/>
    <mergeCell ref="P102:P103"/>
    <mergeCell ref="P104:P105"/>
    <mergeCell ref="P106:P107"/>
    <mergeCell ref="P108:P109"/>
    <mergeCell ref="P112:P113"/>
    <mergeCell ref="P114:P115"/>
    <mergeCell ref="P116:P117"/>
    <mergeCell ref="P118:P119"/>
    <mergeCell ref="P122:P123"/>
    <mergeCell ref="P124:P125"/>
    <mergeCell ref="P126:P127"/>
    <mergeCell ref="P128:P129"/>
    <mergeCell ref="P130:P131"/>
    <mergeCell ref="P132:P133"/>
    <mergeCell ref="P134:P135"/>
    <mergeCell ref="P136:P137"/>
    <mergeCell ref="P138:P139"/>
    <mergeCell ref="P140:P141"/>
    <mergeCell ref="P142:P143"/>
    <mergeCell ref="P144:P145"/>
    <mergeCell ref="P146:P147"/>
    <mergeCell ref="P148:P149"/>
    <mergeCell ref="P150:P151"/>
    <mergeCell ref="P152:P153"/>
    <mergeCell ref="P154:P155"/>
    <mergeCell ref="P156:P157"/>
    <mergeCell ref="P158:P159"/>
    <mergeCell ref="P160:P161"/>
    <mergeCell ref="P162:P163"/>
    <mergeCell ref="P164:P165"/>
    <mergeCell ref="P166:P167"/>
    <mergeCell ref="P168:P169"/>
    <mergeCell ref="P170:P171"/>
    <mergeCell ref="P172:P173"/>
    <mergeCell ref="P174:P175"/>
    <mergeCell ref="P176:P177"/>
    <mergeCell ref="P178:P179"/>
    <mergeCell ref="P180:P181"/>
    <mergeCell ref="P182:P183"/>
    <mergeCell ref="P184:P185"/>
    <mergeCell ref="P186:P187"/>
    <mergeCell ref="P188:P189"/>
    <mergeCell ref="P190:P191"/>
    <mergeCell ref="P192:P193"/>
    <mergeCell ref="P194:P195"/>
    <mergeCell ref="P196:P197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4:P405"/>
    <mergeCell ref="P406:P407"/>
    <mergeCell ref="P408:P409"/>
    <mergeCell ref="P410:P411"/>
    <mergeCell ref="P414:P415"/>
    <mergeCell ref="P416:P417"/>
    <mergeCell ref="P418:P419"/>
    <mergeCell ref="P420:P421"/>
    <mergeCell ref="P422:P423"/>
    <mergeCell ref="P424:P425"/>
    <mergeCell ref="P426:P427"/>
    <mergeCell ref="P428:P429"/>
    <mergeCell ref="P430:P431"/>
    <mergeCell ref="P432:P433"/>
    <mergeCell ref="P434:P435"/>
    <mergeCell ref="P436:P437"/>
    <mergeCell ref="P438:P439"/>
    <mergeCell ref="P440:P441"/>
    <mergeCell ref="P442:P443"/>
    <mergeCell ref="P444:P445"/>
    <mergeCell ref="P446:P447"/>
    <mergeCell ref="P448:P449"/>
    <mergeCell ref="P450:P451"/>
    <mergeCell ref="P452:P453"/>
    <mergeCell ref="P454:P455"/>
    <mergeCell ref="P456:P457"/>
    <mergeCell ref="P458:P459"/>
    <mergeCell ref="P460:P461"/>
    <mergeCell ref="P462:P463"/>
    <mergeCell ref="P464:P465"/>
    <mergeCell ref="P466:P467"/>
    <mergeCell ref="P468:P469"/>
    <mergeCell ref="P470:P471"/>
    <mergeCell ref="P472:P473"/>
    <mergeCell ref="P474:P475"/>
    <mergeCell ref="P476:P477"/>
    <mergeCell ref="P478:P479"/>
    <mergeCell ref="P480:P481"/>
    <mergeCell ref="P482:P483"/>
    <mergeCell ref="P484:P485"/>
    <mergeCell ref="P486:P487"/>
    <mergeCell ref="P488:P489"/>
    <mergeCell ref="P490:P491"/>
    <mergeCell ref="P492:P493"/>
    <mergeCell ref="P494:P495"/>
    <mergeCell ref="P496:P497"/>
    <mergeCell ref="P498:P499"/>
    <mergeCell ref="P500:P501"/>
    <mergeCell ref="P502:P503"/>
    <mergeCell ref="P504:P505"/>
    <mergeCell ref="P506:P507"/>
    <mergeCell ref="P508:P509"/>
    <mergeCell ref="P510:P511"/>
    <mergeCell ref="P512:P513"/>
    <mergeCell ref="P514:P515"/>
    <mergeCell ref="P516:P517"/>
    <mergeCell ref="P518:P519"/>
    <mergeCell ref="P520:P521"/>
    <mergeCell ref="P522:P523"/>
    <mergeCell ref="P524:P525"/>
    <mergeCell ref="P526:P527"/>
    <mergeCell ref="P528:P529"/>
    <mergeCell ref="P530:P531"/>
    <mergeCell ref="P532:P533"/>
    <mergeCell ref="P534:P535"/>
    <mergeCell ref="P536:P537"/>
    <mergeCell ref="P538:P539"/>
    <mergeCell ref="P540:P541"/>
    <mergeCell ref="P542:P543"/>
    <mergeCell ref="P544:P545"/>
    <mergeCell ref="P546:P547"/>
    <mergeCell ref="P548:P549"/>
    <mergeCell ref="P550:P551"/>
    <mergeCell ref="P552:P553"/>
    <mergeCell ref="P554:P555"/>
    <mergeCell ref="P556:P557"/>
    <mergeCell ref="P558:P559"/>
    <mergeCell ref="P560:P561"/>
    <mergeCell ref="P562:P563"/>
    <mergeCell ref="P564:P565"/>
    <mergeCell ref="P566:P567"/>
    <mergeCell ref="P568:P569"/>
    <mergeCell ref="P570:P571"/>
    <mergeCell ref="P572:P573"/>
    <mergeCell ref="P574:P575"/>
    <mergeCell ref="P576:P577"/>
    <mergeCell ref="P578:P579"/>
    <mergeCell ref="P582:P583"/>
    <mergeCell ref="P584:P585"/>
    <mergeCell ref="P586:P587"/>
    <mergeCell ref="P588:P589"/>
    <mergeCell ref="P590:P591"/>
    <mergeCell ref="P592:P593"/>
    <mergeCell ref="P594:P595"/>
    <mergeCell ref="P596:P597"/>
    <mergeCell ref="P598:P599"/>
    <mergeCell ref="P600:P601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P723:P724"/>
    <mergeCell ref="P725:P726"/>
    <mergeCell ref="P727:P728"/>
    <mergeCell ref="P729:P730"/>
    <mergeCell ref="P731:P732"/>
    <mergeCell ref="P733:P734"/>
    <mergeCell ref="P735:P736"/>
    <mergeCell ref="P737:P738"/>
    <mergeCell ref="P739:P740"/>
    <mergeCell ref="P741:P742"/>
    <mergeCell ref="P743:P744"/>
    <mergeCell ref="P745:P746"/>
    <mergeCell ref="P747:P748"/>
    <mergeCell ref="P749:P750"/>
    <mergeCell ref="P751:P752"/>
    <mergeCell ref="P753:P754"/>
    <mergeCell ref="P755:P756"/>
    <mergeCell ref="P757:P758"/>
    <mergeCell ref="P759:P760"/>
    <mergeCell ref="P761:P762"/>
    <mergeCell ref="P763:P764"/>
    <mergeCell ref="P765:P766"/>
    <mergeCell ref="P767:P768"/>
    <mergeCell ref="P769:P770"/>
    <mergeCell ref="P771:P772"/>
    <mergeCell ref="P773:P774"/>
    <mergeCell ref="P775:P776"/>
    <mergeCell ref="P777:P778"/>
    <mergeCell ref="P779:P780"/>
    <mergeCell ref="P781:P782"/>
    <mergeCell ref="P783:P784"/>
    <mergeCell ref="P785:P786"/>
    <mergeCell ref="P787:P788"/>
    <mergeCell ref="P789:P790"/>
    <mergeCell ref="P791:P792"/>
    <mergeCell ref="P793:P794"/>
    <mergeCell ref="P795:P796"/>
    <mergeCell ref="P797:P798"/>
    <mergeCell ref="P799:P800"/>
    <mergeCell ref="P801:P802"/>
    <mergeCell ref="P806:P807"/>
    <mergeCell ref="P808:P809"/>
    <mergeCell ref="P810:P811"/>
    <mergeCell ref="P812:P813"/>
    <mergeCell ref="P814:P815"/>
    <mergeCell ref="P816:P817"/>
    <mergeCell ref="P818:P819"/>
    <mergeCell ref="P820:P821"/>
    <mergeCell ref="Q2:Q3"/>
    <mergeCell ref="Q4:Q5"/>
    <mergeCell ref="Q6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4:Q35"/>
    <mergeCell ref="Q36:Q37"/>
    <mergeCell ref="Q38:Q39"/>
    <mergeCell ref="Q40:Q41"/>
    <mergeCell ref="Q42:Q43"/>
    <mergeCell ref="Q44:Q45"/>
    <mergeCell ref="Q48:Q49"/>
    <mergeCell ref="Q50:Q51"/>
    <mergeCell ref="Q52:Q53"/>
    <mergeCell ref="Q54:Q55"/>
    <mergeCell ref="Q56:Q57"/>
    <mergeCell ref="Q58:Q59"/>
    <mergeCell ref="Q60:Q61"/>
    <mergeCell ref="Q62:Q63"/>
    <mergeCell ref="Q64:Q65"/>
    <mergeCell ref="Q66:Q67"/>
    <mergeCell ref="Q68:Q69"/>
    <mergeCell ref="Q70:Q71"/>
    <mergeCell ref="Q72:Q73"/>
    <mergeCell ref="Q74:Q75"/>
    <mergeCell ref="Q76:Q77"/>
    <mergeCell ref="Q78:Q79"/>
    <mergeCell ref="Q80:Q81"/>
    <mergeCell ref="Q82:Q83"/>
    <mergeCell ref="Q84:Q85"/>
    <mergeCell ref="Q86:Q87"/>
    <mergeCell ref="Q88:Q89"/>
    <mergeCell ref="Q90:Q91"/>
    <mergeCell ref="Q92:Q93"/>
    <mergeCell ref="Q94:Q95"/>
    <mergeCell ref="Q96:Q97"/>
    <mergeCell ref="Q98:Q99"/>
    <mergeCell ref="Q100:Q101"/>
    <mergeCell ref="Q102:Q103"/>
    <mergeCell ref="Q104:Q105"/>
    <mergeCell ref="Q106:Q107"/>
    <mergeCell ref="Q108:Q109"/>
    <mergeCell ref="Q112:Q113"/>
    <mergeCell ref="Q114:Q115"/>
    <mergeCell ref="Q116:Q117"/>
    <mergeCell ref="Q118:Q119"/>
    <mergeCell ref="Q122:Q123"/>
    <mergeCell ref="Q124:Q125"/>
    <mergeCell ref="Q126:Q127"/>
    <mergeCell ref="Q128:Q129"/>
    <mergeCell ref="Q130:Q131"/>
    <mergeCell ref="Q132:Q133"/>
    <mergeCell ref="Q134:Q135"/>
    <mergeCell ref="Q136:Q137"/>
    <mergeCell ref="Q138:Q139"/>
    <mergeCell ref="Q140:Q141"/>
    <mergeCell ref="Q142:Q143"/>
    <mergeCell ref="Q144:Q145"/>
    <mergeCell ref="Q146:Q147"/>
    <mergeCell ref="Q148:Q149"/>
    <mergeCell ref="Q150:Q151"/>
    <mergeCell ref="Q152:Q153"/>
    <mergeCell ref="Q154:Q155"/>
    <mergeCell ref="Q156:Q157"/>
    <mergeCell ref="Q158:Q159"/>
    <mergeCell ref="Q160:Q161"/>
    <mergeCell ref="Q162:Q163"/>
    <mergeCell ref="Q164:Q165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2:Q193"/>
    <mergeCell ref="Q194:Q195"/>
    <mergeCell ref="Q196:Q197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4:Q405"/>
    <mergeCell ref="Q406:Q407"/>
    <mergeCell ref="Q408:Q409"/>
    <mergeCell ref="Q410:Q411"/>
    <mergeCell ref="Q414:Q415"/>
    <mergeCell ref="Q416:Q417"/>
    <mergeCell ref="Q418:Q419"/>
    <mergeCell ref="Q420:Q421"/>
    <mergeCell ref="Q422:Q423"/>
    <mergeCell ref="Q424:Q425"/>
    <mergeCell ref="Q426:Q427"/>
    <mergeCell ref="Q428:Q429"/>
    <mergeCell ref="Q430:Q431"/>
    <mergeCell ref="Q432:Q433"/>
    <mergeCell ref="Q434:Q435"/>
    <mergeCell ref="Q436:Q437"/>
    <mergeCell ref="Q438:Q439"/>
    <mergeCell ref="Q440:Q441"/>
    <mergeCell ref="Q442:Q443"/>
    <mergeCell ref="Q444:Q445"/>
    <mergeCell ref="Q446:Q447"/>
    <mergeCell ref="Q448:Q449"/>
    <mergeCell ref="Q450:Q451"/>
    <mergeCell ref="Q452:Q453"/>
    <mergeCell ref="Q454:Q455"/>
    <mergeCell ref="Q456:Q457"/>
    <mergeCell ref="Q458:Q459"/>
    <mergeCell ref="Q460:Q461"/>
    <mergeCell ref="Q462:Q463"/>
    <mergeCell ref="Q464:Q465"/>
    <mergeCell ref="Q466:Q467"/>
    <mergeCell ref="Q468:Q469"/>
    <mergeCell ref="Q470:Q471"/>
    <mergeCell ref="Q472:Q473"/>
    <mergeCell ref="Q474:Q475"/>
    <mergeCell ref="Q476:Q477"/>
    <mergeCell ref="Q478:Q479"/>
    <mergeCell ref="Q480:Q481"/>
    <mergeCell ref="Q482:Q483"/>
    <mergeCell ref="Q484:Q485"/>
    <mergeCell ref="Q486:Q487"/>
    <mergeCell ref="Q488:Q489"/>
    <mergeCell ref="Q490:Q491"/>
    <mergeCell ref="Q492:Q493"/>
    <mergeCell ref="Q494:Q495"/>
    <mergeCell ref="Q496:Q497"/>
    <mergeCell ref="Q498:Q499"/>
    <mergeCell ref="Q500:Q501"/>
    <mergeCell ref="Q502:Q503"/>
    <mergeCell ref="Q504:Q505"/>
    <mergeCell ref="Q506:Q507"/>
    <mergeCell ref="Q508:Q509"/>
    <mergeCell ref="Q510:Q511"/>
    <mergeCell ref="Q512:Q513"/>
    <mergeCell ref="Q514:Q515"/>
    <mergeCell ref="Q516:Q517"/>
    <mergeCell ref="Q518:Q519"/>
    <mergeCell ref="Q520:Q521"/>
    <mergeCell ref="Q522:Q523"/>
    <mergeCell ref="Q524:Q525"/>
    <mergeCell ref="Q526:Q527"/>
    <mergeCell ref="Q528:Q529"/>
    <mergeCell ref="Q530:Q531"/>
    <mergeCell ref="Q532:Q533"/>
    <mergeCell ref="Q534:Q535"/>
    <mergeCell ref="Q536:Q537"/>
    <mergeCell ref="Q538:Q539"/>
    <mergeCell ref="Q540:Q541"/>
    <mergeCell ref="Q542:Q543"/>
    <mergeCell ref="Q544:Q545"/>
    <mergeCell ref="Q546:Q547"/>
    <mergeCell ref="Q548:Q549"/>
    <mergeCell ref="Q550:Q551"/>
    <mergeCell ref="Q552:Q553"/>
    <mergeCell ref="Q554:Q555"/>
    <mergeCell ref="Q556:Q557"/>
    <mergeCell ref="Q558:Q559"/>
    <mergeCell ref="Q560:Q561"/>
    <mergeCell ref="Q562:Q563"/>
    <mergeCell ref="Q564:Q565"/>
    <mergeCell ref="Q566:Q567"/>
    <mergeCell ref="Q568:Q569"/>
    <mergeCell ref="Q570:Q571"/>
    <mergeCell ref="Q572:Q573"/>
    <mergeCell ref="Q574:Q575"/>
    <mergeCell ref="Q576:Q577"/>
    <mergeCell ref="Q578:Q579"/>
    <mergeCell ref="Q582:Q583"/>
    <mergeCell ref="Q584:Q585"/>
    <mergeCell ref="Q586:Q587"/>
    <mergeCell ref="Q588:Q589"/>
    <mergeCell ref="Q590:Q591"/>
    <mergeCell ref="Q592:Q593"/>
    <mergeCell ref="Q594:Q595"/>
    <mergeCell ref="Q596:Q597"/>
    <mergeCell ref="Q598:Q599"/>
    <mergeCell ref="Q600:Q601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Q723:Q724"/>
    <mergeCell ref="Q725:Q726"/>
    <mergeCell ref="Q727:Q728"/>
    <mergeCell ref="Q729:Q730"/>
    <mergeCell ref="Q731:Q732"/>
    <mergeCell ref="Q733:Q734"/>
    <mergeCell ref="Q735:Q736"/>
    <mergeCell ref="Q737:Q738"/>
    <mergeCell ref="Q739:Q740"/>
    <mergeCell ref="Q741:Q742"/>
    <mergeCell ref="Q743:Q744"/>
    <mergeCell ref="Q745:Q746"/>
    <mergeCell ref="Q747:Q748"/>
    <mergeCell ref="Q749:Q750"/>
    <mergeCell ref="Q751:Q752"/>
    <mergeCell ref="Q753:Q754"/>
    <mergeCell ref="Q755:Q756"/>
    <mergeCell ref="Q757:Q758"/>
    <mergeCell ref="Q759:Q760"/>
    <mergeCell ref="Q761:Q762"/>
    <mergeCell ref="Q763:Q764"/>
    <mergeCell ref="Q765:Q766"/>
    <mergeCell ref="Q767:Q768"/>
    <mergeCell ref="Q769:Q770"/>
    <mergeCell ref="Q771:Q772"/>
    <mergeCell ref="Q773:Q774"/>
    <mergeCell ref="Q775:Q776"/>
    <mergeCell ref="Q777:Q778"/>
    <mergeCell ref="Q779:Q780"/>
    <mergeCell ref="Q781:Q782"/>
    <mergeCell ref="Q783:Q784"/>
    <mergeCell ref="Q785:Q786"/>
    <mergeCell ref="Q787:Q788"/>
    <mergeCell ref="Q789:Q790"/>
    <mergeCell ref="Q791:Q792"/>
    <mergeCell ref="Q793:Q794"/>
    <mergeCell ref="Q795:Q796"/>
    <mergeCell ref="Q797:Q798"/>
    <mergeCell ref="Q799:Q800"/>
    <mergeCell ref="Q801:Q802"/>
    <mergeCell ref="Q806:Q807"/>
    <mergeCell ref="Q808:Q809"/>
    <mergeCell ref="Q810:Q811"/>
    <mergeCell ref="Q812:Q813"/>
    <mergeCell ref="Q814:Q815"/>
    <mergeCell ref="Q816:Q817"/>
    <mergeCell ref="Q818:Q819"/>
    <mergeCell ref="Q820:Q821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4336" r:id="rId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695325</xdr:rowOff>
              </to>
            </anchor>
          </controlPr>
        </control>
      </mc:Choice>
      <mc:Fallback>
        <control shapeId="4336" r:id="rId3"/>
      </mc:Fallback>
    </mc:AlternateContent>
    <mc:AlternateContent xmlns:mc="http://schemas.openxmlformats.org/markup-compatibility/2006">
      <mc:Choice Requires="x14">
        <control shapeId="4337" r:id="rId4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337" r:id="rId4"/>
      </mc:Fallback>
    </mc:AlternateContent>
    <mc:AlternateContent xmlns:mc="http://schemas.openxmlformats.org/markup-compatibility/2006">
      <mc:Choice Requires="x14">
        <control shapeId="4338" r:id="rId5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338" r:id="rId5"/>
      </mc:Fallback>
    </mc:AlternateContent>
    <mc:AlternateContent xmlns:mc="http://schemas.openxmlformats.org/markup-compatibility/2006">
      <mc:Choice Requires="x14">
        <control shapeId="4339" r:id="rId6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339" r:id="rId6"/>
      </mc:Fallback>
    </mc:AlternateContent>
    <mc:AlternateContent xmlns:mc="http://schemas.openxmlformats.org/markup-compatibility/2006">
      <mc:Choice Requires="x14">
        <control shapeId="4340" r:id="rId7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340" r:id="rId7"/>
      </mc:Fallback>
    </mc:AlternateContent>
    <mc:AlternateContent xmlns:mc="http://schemas.openxmlformats.org/markup-compatibility/2006">
      <mc:Choice Requires="x14">
        <control shapeId="4341" r:id="rId8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341" r:id="rId8"/>
      </mc:Fallback>
    </mc:AlternateContent>
    <mc:AlternateContent xmlns:mc="http://schemas.openxmlformats.org/markup-compatibility/2006">
      <mc:Choice Requires="x14">
        <control shapeId="4342" r:id="rId9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200025</xdr:rowOff>
              </to>
            </anchor>
          </controlPr>
        </control>
      </mc:Choice>
      <mc:Fallback>
        <control shapeId="4342" r:id="rId9"/>
      </mc:Fallback>
    </mc:AlternateContent>
    <mc:AlternateContent xmlns:mc="http://schemas.openxmlformats.org/markup-compatibility/2006">
      <mc:Choice Requires="x14">
        <control shapeId="4343" r:id="rId10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200025</xdr:rowOff>
              </to>
            </anchor>
          </controlPr>
        </control>
      </mc:Choice>
      <mc:Fallback>
        <control shapeId="4343" r:id="rId10"/>
      </mc:Fallback>
    </mc:AlternateContent>
    <mc:AlternateContent xmlns:mc="http://schemas.openxmlformats.org/markup-compatibility/2006">
      <mc:Choice Requires="x14">
        <control shapeId="4344" r:id="rId11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200025</xdr:rowOff>
              </to>
            </anchor>
          </controlPr>
        </control>
      </mc:Choice>
      <mc:Fallback>
        <control shapeId="4344" r:id="rId11"/>
      </mc:Fallback>
    </mc:AlternateContent>
    <mc:AlternateContent xmlns:mc="http://schemas.openxmlformats.org/markup-compatibility/2006">
      <mc:Choice Requires="x14">
        <control shapeId="4345" r:id="rId12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200025</xdr:rowOff>
              </to>
            </anchor>
          </controlPr>
        </control>
      </mc:Choice>
      <mc:Fallback>
        <control shapeId="4345" r:id="rId12"/>
      </mc:Fallback>
    </mc:AlternateContent>
    <mc:AlternateContent xmlns:mc="http://schemas.openxmlformats.org/markup-compatibility/2006">
      <mc:Choice Requires="x14">
        <control shapeId="4346" r:id="rId13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200025</xdr:rowOff>
              </to>
            </anchor>
          </controlPr>
        </control>
      </mc:Choice>
      <mc:Fallback>
        <control shapeId="4346" r:id="rId13"/>
      </mc:Fallback>
    </mc:AlternateContent>
    <mc:AlternateContent xmlns:mc="http://schemas.openxmlformats.org/markup-compatibility/2006">
      <mc:Choice Requires="x14">
        <control shapeId="4347" r:id="rId14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23</xdr:row>
                <xdr:rowOff>200025</xdr:rowOff>
              </to>
            </anchor>
          </controlPr>
        </control>
      </mc:Choice>
      <mc:Fallback>
        <control shapeId="4347" r:id="rId14"/>
      </mc:Fallback>
    </mc:AlternateContent>
    <mc:AlternateContent xmlns:mc="http://schemas.openxmlformats.org/markup-compatibility/2006">
      <mc:Choice Requires="x14">
        <control shapeId="4348" r:id="rId15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25</xdr:row>
                <xdr:rowOff>200025</xdr:rowOff>
              </to>
            </anchor>
          </controlPr>
        </control>
      </mc:Choice>
      <mc:Fallback>
        <control shapeId="4348" r:id="rId15"/>
      </mc:Fallback>
    </mc:AlternateContent>
    <mc:AlternateContent xmlns:mc="http://schemas.openxmlformats.org/markup-compatibility/2006">
      <mc:Choice Requires="x14">
        <control shapeId="4349" r:id="rId16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27</xdr:row>
                <xdr:rowOff>200025</xdr:rowOff>
              </to>
            </anchor>
          </controlPr>
        </control>
      </mc:Choice>
      <mc:Fallback>
        <control shapeId="4349" r:id="rId16"/>
      </mc:Fallback>
    </mc:AlternateContent>
    <mc:AlternateContent xmlns:mc="http://schemas.openxmlformats.org/markup-compatibility/2006">
      <mc:Choice Requires="x14">
        <control shapeId="4350" r:id="rId17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29</xdr:row>
                <xdr:rowOff>200025</xdr:rowOff>
              </to>
            </anchor>
          </controlPr>
        </control>
      </mc:Choice>
      <mc:Fallback>
        <control shapeId="4350" r:id="rId17"/>
      </mc:Fallback>
    </mc:AlternateContent>
    <mc:AlternateContent xmlns:mc="http://schemas.openxmlformats.org/markup-compatibility/2006">
      <mc:Choice Requires="x14">
        <control shapeId="4351" r:id="rId18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31</xdr:row>
                <xdr:rowOff>200025</xdr:rowOff>
              </to>
            </anchor>
          </controlPr>
        </control>
      </mc:Choice>
      <mc:Fallback>
        <control shapeId="4351" r:id="rId18"/>
      </mc:Fallback>
    </mc:AlternateContent>
    <mc:AlternateContent xmlns:mc="http://schemas.openxmlformats.org/markup-compatibility/2006">
      <mc:Choice Requires="x14">
        <control shapeId="4352" r:id="rId19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33</xdr:row>
                <xdr:rowOff>200025</xdr:rowOff>
              </to>
            </anchor>
          </controlPr>
        </control>
      </mc:Choice>
      <mc:Fallback>
        <control shapeId="4352" r:id="rId19"/>
      </mc:Fallback>
    </mc:AlternateContent>
    <mc:AlternateContent xmlns:mc="http://schemas.openxmlformats.org/markup-compatibility/2006">
      <mc:Choice Requires="x14">
        <control shapeId="4353" r:id="rId20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35</xdr:row>
                <xdr:rowOff>200025</xdr:rowOff>
              </to>
            </anchor>
          </controlPr>
        </control>
      </mc:Choice>
      <mc:Fallback>
        <control shapeId="4353" r:id="rId20"/>
      </mc:Fallback>
    </mc:AlternateContent>
    <mc:AlternateContent xmlns:mc="http://schemas.openxmlformats.org/markup-compatibility/2006">
      <mc:Choice Requires="x14">
        <control shapeId="4354" r:id="rId21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37</xdr:row>
                <xdr:rowOff>200025</xdr:rowOff>
              </to>
            </anchor>
          </controlPr>
        </control>
      </mc:Choice>
      <mc:Fallback>
        <control shapeId="4354" r:id="rId21"/>
      </mc:Fallback>
    </mc:AlternateContent>
    <mc:AlternateContent xmlns:mc="http://schemas.openxmlformats.org/markup-compatibility/2006">
      <mc:Choice Requires="x14">
        <control shapeId="4355" r:id="rId22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39</xdr:row>
                <xdr:rowOff>200025</xdr:rowOff>
              </to>
            </anchor>
          </controlPr>
        </control>
      </mc:Choice>
      <mc:Fallback>
        <control shapeId="4355" r:id="rId22"/>
      </mc:Fallback>
    </mc:AlternateContent>
    <mc:AlternateContent xmlns:mc="http://schemas.openxmlformats.org/markup-compatibility/2006">
      <mc:Choice Requires="x14">
        <control shapeId="4356" r:id="rId23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41</xdr:row>
                <xdr:rowOff>200025</xdr:rowOff>
              </to>
            </anchor>
          </controlPr>
        </control>
      </mc:Choice>
      <mc:Fallback>
        <control shapeId="4356" r:id="rId23"/>
      </mc:Fallback>
    </mc:AlternateContent>
    <mc:AlternateContent xmlns:mc="http://schemas.openxmlformats.org/markup-compatibility/2006">
      <mc:Choice Requires="x14">
        <control shapeId="4357" r:id="rId24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43</xdr:row>
                <xdr:rowOff>200025</xdr:rowOff>
              </to>
            </anchor>
          </controlPr>
        </control>
      </mc:Choice>
      <mc:Fallback>
        <control shapeId="4357" r:id="rId24"/>
      </mc:Fallback>
    </mc:AlternateContent>
    <mc:AlternateContent xmlns:mc="http://schemas.openxmlformats.org/markup-compatibility/2006">
      <mc:Choice Requires="x14">
        <control shapeId="4358" r:id="rId25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45</xdr:row>
                <xdr:rowOff>200025</xdr:rowOff>
              </to>
            </anchor>
          </controlPr>
        </control>
      </mc:Choice>
      <mc:Fallback>
        <control shapeId="4358" r:id="rId25"/>
      </mc:Fallback>
    </mc:AlternateContent>
    <mc:AlternateContent xmlns:mc="http://schemas.openxmlformats.org/markup-compatibility/2006">
      <mc:Choice Requires="x14">
        <control shapeId="4359" r:id="rId26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47</xdr:row>
                <xdr:rowOff>200025</xdr:rowOff>
              </to>
            </anchor>
          </controlPr>
        </control>
      </mc:Choice>
      <mc:Fallback>
        <control shapeId="4359" r:id="rId26"/>
      </mc:Fallback>
    </mc:AlternateContent>
    <mc:AlternateContent xmlns:mc="http://schemas.openxmlformats.org/markup-compatibility/2006">
      <mc:Choice Requires="x14">
        <control shapeId="4360" r:id="rId27">
          <controlPr defaultSize="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0</xdr:colOff>
                <xdr:row>49</xdr:row>
                <xdr:rowOff>200025</xdr:rowOff>
              </to>
            </anchor>
          </controlPr>
        </control>
      </mc:Choice>
      <mc:Fallback>
        <control shapeId="4360" r:id="rId27"/>
      </mc:Fallback>
    </mc:AlternateContent>
    <mc:AlternateContent xmlns:mc="http://schemas.openxmlformats.org/markup-compatibility/2006">
      <mc:Choice Requires="x14">
        <control shapeId="4361" r:id="rId28">
          <controlPr defaultSize="0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0</xdr:colOff>
                <xdr:row>51</xdr:row>
                <xdr:rowOff>200025</xdr:rowOff>
              </to>
            </anchor>
          </controlPr>
        </control>
      </mc:Choice>
      <mc:Fallback>
        <control shapeId="4361" r:id="rId28"/>
      </mc:Fallback>
    </mc:AlternateContent>
    <mc:AlternateContent xmlns:mc="http://schemas.openxmlformats.org/markup-compatibility/2006">
      <mc:Choice Requires="x14">
        <control shapeId="4362" r:id="rId29">
          <controlPr defaultSize="0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0</xdr:colOff>
                <xdr:row>53</xdr:row>
                <xdr:rowOff>200025</xdr:rowOff>
              </to>
            </anchor>
          </controlPr>
        </control>
      </mc:Choice>
      <mc:Fallback>
        <control shapeId="4362" r:id="rId29"/>
      </mc:Fallback>
    </mc:AlternateContent>
    <mc:AlternateContent xmlns:mc="http://schemas.openxmlformats.org/markup-compatibility/2006">
      <mc:Choice Requires="x14">
        <control shapeId="4363" r:id="rId30">
          <controlPr defaultSize="0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0</xdr:colOff>
                <xdr:row>55</xdr:row>
                <xdr:rowOff>200025</xdr:rowOff>
              </to>
            </anchor>
          </controlPr>
        </control>
      </mc:Choice>
      <mc:Fallback>
        <control shapeId="4363" r:id="rId30"/>
      </mc:Fallback>
    </mc:AlternateContent>
    <mc:AlternateContent xmlns:mc="http://schemas.openxmlformats.org/markup-compatibility/2006">
      <mc:Choice Requires="x14">
        <control shapeId="4364" r:id="rId31">
          <controlPr defaultSize="0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0</xdr:colOff>
                <xdr:row>57</xdr:row>
                <xdr:rowOff>200025</xdr:rowOff>
              </to>
            </anchor>
          </controlPr>
        </control>
      </mc:Choice>
      <mc:Fallback>
        <control shapeId="4364" r:id="rId31"/>
      </mc:Fallback>
    </mc:AlternateContent>
    <mc:AlternateContent xmlns:mc="http://schemas.openxmlformats.org/markup-compatibility/2006">
      <mc:Choice Requires="x14">
        <control shapeId="4365" r:id="rId32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0</xdr:colOff>
                <xdr:row>59</xdr:row>
                <xdr:rowOff>200025</xdr:rowOff>
              </to>
            </anchor>
          </controlPr>
        </control>
      </mc:Choice>
      <mc:Fallback>
        <control shapeId="4365" r:id="rId32"/>
      </mc:Fallback>
    </mc:AlternateContent>
    <mc:AlternateContent xmlns:mc="http://schemas.openxmlformats.org/markup-compatibility/2006">
      <mc:Choice Requires="x14">
        <control shapeId="4366" r:id="rId33">
          <controlPr defaultSize="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0</xdr:colOff>
                <xdr:row>61</xdr:row>
                <xdr:rowOff>200025</xdr:rowOff>
              </to>
            </anchor>
          </controlPr>
        </control>
      </mc:Choice>
      <mc:Fallback>
        <control shapeId="4366" r:id="rId33"/>
      </mc:Fallback>
    </mc:AlternateContent>
    <mc:AlternateContent xmlns:mc="http://schemas.openxmlformats.org/markup-compatibility/2006">
      <mc:Choice Requires="x14">
        <control shapeId="4367" r:id="rId34">
          <controlPr defaultSize="0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0</xdr:colOff>
                <xdr:row>63</xdr:row>
                <xdr:rowOff>200025</xdr:rowOff>
              </to>
            </anchor>
          </controlPr>
        </control>
      </mc:Choice>
      <mc:Fallback>
        <control shapeId="4367" r:id="rId34"/>
      </mc:Fallback>
    </mc:AlternateContent>
    <mc:AlternateContent xmlns:mc="http://schemas.openxmlformats.org/markup-compatibility/2006">
      <mc:Choice Requires="x14">
        <control shapeId="4368" r:id="rId35">
          <controlPr defaultSize="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0</xdr:colOff>
                <xdr:row>65</xdr:row>
                <xdr:rowOff>200025</xdr:rowOff>
              </to>
            </anchor>
          </controlPr>
        </control>
      </mc:Choice>
      <mc:Fallback>
        <control shapeId="4368" r:id="rId35"/>
      </mc:Fallback>
    </mc:AlternateContent>
    <mc:AlternateContent xmlns:mc="http://schemas.openxmlformats.org/markup-compatibility/2006">
      <mc:Choice Requires="x14">
        <control shapeId="4369" r:id="rId36">
          <controlPr defaultSize="0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0</xdr:colOff>
                <xdr:row>67</xdr:row>
                <xdr:rowOff>200025</xdr:rowOff>
              </to>
            </anchor>
          </controlPr>
        </control>
      </mc:Choice>
      <mc:Fallback>
        <control shapeId="4369" r:id="rId36"/>
      </mc:Fallback>
    </mc:AlternateContent>
    <mc:AlternateContent xmlns:mc="http://schemas.openxmlformats.org/markup-compatibility/2006">
      <mc:Choice Requires="x14">
        <control shapeId="4370" r:id="rId37">
          <controlPr defaultSize="0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0</xdr:colOff>
                <xdr:row>69</xdr:row>
                <xdr:rowOff>200025</xdr:rowOff>
              </to>
            </anchor>
          </controlPr>
        </control>
      </mc:Choice>
      <mc:Fallback>
        <control shapeId="4370" r:id="rId37"/>
      </mc:Fallback>
    </mc:AlternateContent>
    <mc:AlternateContent xmlns:mc="http://schemas.openxmlformats.org/markup-compatibility/2006">
      <mc:Choice Requires="x14">
        <control shapeId="4371" r:id="rId38">
          <controlPr defaultSize="0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0</xdr:colOff>
                <xdr:row>71</xdr:row>
                <xdr:rowOff>200025</xdr:rowOff>
              </to>
            </anchor>
          </controlPr>
        </control>
      </mc:Choice>
      <mc:Fallback>
        <control shapeId="4371" r:id="rId38"/>
      </mc:Fallback>
    </mc:AlternateContent>
    <mc:AlternateContent xmlns:mc="http://schemas.openxmlformats.org/markup-compatibility/2006">
      <mc:Choice Requires="x14">
        <control shapeId="4372" r:id="rId39">
          <controlPr defaultSize="0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0</xdr:colOff>
                <xdr:row>73</xdr:row>
                <xdr:rowOff>200025</xdr:rowOff>
              </to>
            </anchor>
          </controlPr>
        </control>
      </mc:Choice>
      <mc:Fallback>
        <control shapeId="4372" r:id="rId39"/>
      </mc:Fallback>
    </mc:AlternateContent>
    <mc:AlternateContent xmlns:mc="http://schemas.openxmlformats.org/markup-compatibility/2006">
      <mc:Choice Requires="x14">
        <control shapeId="4373" r:id="rId40">
          <controlPr defaultSize="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0</xdr:colOff>
                <xdr:row>75</xdr:row>
                <xdr:rowOff>200025</xdr:rowOff>
              </to>
            </anchor>
          </controlPr>
        </control>
      </mc:Choice>
      <mc:Fallback>
        <control shapeId="4373" r:id="rId40"/>
      </mc:Fallback>
    </mc:AlternateContent>
    <mc:AlternateContent xmlns:mc="http://schemas.openxmlformats.org/markup-compatibility/2006">
      <mc:Choice Requires="x14">
        <control shapeId="4374" r:id="rId41">
          <controlPr defaultSize="0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0</xdr:colOff>
                <xdr:row>77</xdr:row>
                <xdr:rowOff>200025</xdr:rowOff>
              </to>
            </anchor>
          </controlPr>
        </control>
      </mc:Choice>
      <mc:Fallback>
        <control shapeId="4374" r:id="rId41"/>
      </mc:Fallback>
    </mc:AlternateContent>
    <mc:AlternateContent xmlns:mc="http://schemas.openxmlformats.org/markup-compatibility/2006">
      <mc:Choice Requires="x14">
        <control shapeId="4375" r:id="rId42">
          <controlPr defaultSize="0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0</xdr:colOff>
                <xdr:row>79</xdr:row>
                <xdr:rowOff>200025</xdr:rowOff>
              </to>
            </anchor>
          </controlPr>
        </control>
      </mc:Choice>
      <mc:Fallback>
        <control shapeId="4375" r:id="rId42"/>
      </mc:Fallback>
    </mc:AlternateContent>
    <mc:AlternateContent xmlns:mc="http://schemas.openxmlformats.org/markup-compatibility/2006">
      <mc:Choice Requires="x14">
        <control shapeId="4376" r:id="rId43">
          <controlPr defaultSize="0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0</xdr:colOff>
                <xdr:row>81</xdr:row>
                <xdr:rowOff>200025</xdr:rowOff>
              </to>
            </anchor>
          </controlPr>
        </control>
      </mc:Choice>
      <mc:Fallback>
        <control shapeId="4376" r:id="rId43"/>
      </mc:Fallback>
    </mc:AlternateContent>
    <mc:AlternateContent xmlns:mc="http://schemas.openxmlformats.org/markup-compatibility/2006">
      <mc:Choice Requires="x14">
        <control shapeId="4377" r:id="rId44">
          <controlPr defaultSize="0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0</xdr:colOff>
                <xdr:row>83</xdr:row>
                <xdr:rowOff>200025</xdr:rowOff>
              </to>
            </anchor>
          </controlPr>
        </control>
      </mc:Choice>
      <mc:Fallback>
        <control shapeId="4377" r:id="rId44"/>
      </mc:Fallback>
    </mc:AlternateContent>
    <mc:AlternateContent xmlns:mc="http://schemas.openxmlformats.org/markup-compatibility/2006">
      <mc:Choice Requires="x14">
        <control shapeId="4378" r:id="rId45">
          <controlPr defaultSize="0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0</xdr:colOff>
                <xdr:row>85</xdr:row>
                <xdr:rowOff>200025</xdr:rowOff>
              </to>
            </anchor>
          </controlPr>
        </control>
      </mc:Choice>
      <mc:Fallback>
        <control shapeId="4378" r:id="rId45"/>
      </mc:Fallback>
    </mc:AlternateContent>
    <mc:AlternateContent xmlns:mc="http://schemas.openxmlformats.org/markup-compatibility/2006">
      <mc:Choice Requires="x14">
        <control shapeId="4379" r:id="rId46">
          <controlPr defaultSize="0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0</xdr:colOff>
                <xdr:row>87</xdr:row>
                <xdr:rowOff>200025</xdr:rowOff>
              </to>
            </anchor>
          </controlPr>
        </control>
      </mc:Choice>
      <mc:Fallback>
        <control shapeId="4379" r:id="rId46"/>
      </mc:Fallback>
    </mc:AlternateContent>
    <mc:AlternateContent xmlns:mc="http://schemas.openxmlformats.org/markup-compatibility/2006">
      <mc:Choice Requires="x14">
        <control shapeId="4380" r:id="rId47">
          <controlPr defaultSize="0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0</xdr:colOff>
                <xdr:row>89</xdr:row>
                <xdr:rowOff>200025</xdr:rowOff>
              </to>
            </anchor>
          </controlPr>
        </control>
      </mc:Choice>
      <mc:Fallback>
        <control shapeId="4380" r:id="rId47"/>
      </mc:Fallback>
    </mc:AlternateContent>
    <mc:AlternateContent xmlns:mc="http://schemas.openxmlformats.org/markup-compatibility/2006">
      <mc:Choice Requires="x14">
        <control shapeId="4381" r:id="rId48">
          <controlPr defaultSize="0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0</xdr:colOff>
                <xdr:row>91</xdr:row>
                <xdr:rowOff>200025</xdr:rowOff>
              </to>
            </anchor>
          </controlPr>
        </control>
      </mc:Choice>
      <mc:Fallback>
        <control shapeId="4381" r:id="rId48"/>
      </mc:Fallback>
    </mc:AlternateContent>
    <mc:AlternateContent xmlns:mc="http://schemas.openxmlformats.org/markup-compatibility/2006">
      <mc:Choice Requires="x14">
        <control shapeId="4382" r:id="rId49">
          <controlPr defaultSize="0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0</xdr:colOff>
                <xdr:row>93</xdr:row>
                <xdr:rowOff>200025</xdr:rowOff>
              </to>
            </anchor>
          </controlPr>
        </control>
      </mc:Choice>
      <mc:Fallback>
        <control shapeId="4382" r:id="rId49"/>
      </mc:Fallback>
    </mc:AlternateContent>
    <mc:AlternateContent xmlns:mc="http://schemas.openxmlformats.org/markup-compatibility/2006">
      <mc:Choice Requires="x14">
        <control shapeId="4383" r:id="rId50">
          <controlPr defaultSize="0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0</xdr:colOff>
                <xdr:row>95</xdr:row>
                <xdr:rowOff>200025</xdr:rowOff>
              </to>
            </anchor>
          </controlPr>
        </control>
      </mc:Choice>
      <mc:Fallback>
        <control shapeId="4383" r:id="rId50"/>
      </mc:Fallback>
    </mc:AlternateContent>
    <mc:AlternateContent xmlns:mc="http://schemas.openxmlformats.org/markup-compatibility/2006">
      <mc:Choice Requires="x14">
        <control shapeId="4384" r:id="rId51">
          <controlPr defaultSize="0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0</xdr:colOff>
                <xdr:row>97</xdr:row>
                <xdr:rowOff>200025</xdr:rowOff>
              </to>
            </anchor>
          </controlPr>
        </control>
      </mc:Choice>
      <mc:Fallback>
        <control shapeId="4384" r:id="rId51"/>
      </mc:Fallback>
    </mc:AlternateContent>
    <mc:AlternateContent xmlns:mc="http://schemas.openxmlformats.org/markup-compatibility/2006">
      <mc:Choice Requires="x14">
        <control shapeId="4385" r:id="rId52">
          <controlPr defaultSize="0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0</xdr:colOff>
                <xdr:row>99</xdr:row>
                <xdr:rowOff>200025</xdr:rowOff>
              </to>
            </anchor>
          </controlPr>
        </control>
      </mc:Choice>
      <mc:Fallback>
        <control shapeId="4385" r:id="rId52"/>
      </mc:Fallback>
    </mc:AlternateContent>
    <mc:AlternateContent xmlns:mc="http://schemas.openxmlformats.org/markup-compatibility/2006">
      <mc:Choice Requires="x14">
        <control shapeId="4386" r:id="rId53">
          <controlPr defaultSize="0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0</xdr:colOff>
                <xdr:row>101</xdr:row>
                <xdr:rowOff>200025</xdr:rowOff>
              </to>
            </anchor>
          </controlPr>
        </control>
      </mc:Choice>
      <mc:Fallback>
        <control shapeId="4386" r:id="rId53"/>
      </mc:Fallback>
    </mc:AlternateContent>
    <mc:AlternateContent xmlns:mc="http://schemas.openxmlformats.org/markup-compatibility/2006">
      <mc:Choice Requires="x14">
        <control shapeId="4387" r:id="rId54">
          <controlPr defaultSize="0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0</xdr:colOff>
                <xdr:row>103</xdr:row>
                <xdr:rowOff>200025</xdr:rowOff>
              </to>
            </anchor>
          </controlPr>
        </control>
      </mc:Choice>
      <mc:Fallback>
        <control shapeId="4387" r:id="rId54"/>
      </mc:Fallback>
    </mc:AlternateContent>
    <mc:AlternateContent xmlns:mc="http://schemas.openxmlformats.org/markup-compatibility/2006">
      <mc:Choice Requires="x14">
        <control shapeId="4388" r:id="rId55">
          <controlPr defaultSize="0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0</xdr:colOff>
                <xdr:row>105</xdr:row>
                <xdr:rowOff>200025</xdr:rowOff>
              </to>
            </anchor>
          </controlPr>
        </control>
      </mc:Choice>
      <mc:Fallback>
        <control shapeId="4388" r:id="rId55"/>
      </mc:Fallback>
    </mc:AlternateContent>
    <mc:AlternateContent xmlns:mc="http://schemas.openxmlformats.org/markup-compatibility/2006">
      <mc:Choice Requires="x14">
        <control shapeId="4389" r:id="rId56">
          <controlPr defaultSize="0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0</xdr:colOff>
                <xdr:row>107</xdr:row>
                <xdr:rowOff>200025</xdr:rowOff>
              </to>
            </anchor>
          </controlPr>
        </control>
      </mc:Choice>
      <mc:Fallback>
        <control shapeId="4389" r:id="rId56"/>
      </mc:Fallback>
    </mc:AlternateContent>
    <mc:AlternateContent xmlns:mc="http://schemas.openxmlformats.org/markup-compatibility/2006">
      <mc:Choice Requires="x14">
        <control shapeId="4390" r:id="rId57">
          <controlPr defaultSize="0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0</xdr:colOff>
                <xdr:row>109</xdr:row>
                <xdr:rowOff>200025</xdr:rowOff>
              </to>
            </anchor>
          </controlPr>
        </control>
      </mc:Choice>
      <mc:Fallback>
        <control shapeId="4390" r:id="rId57"/>
      </mc:Fallback>
    </mc:AlternateContent>
    <mc:AlternateContent xmlns:mc="http://schemas.openxmlformats.org/markup-compatibility/2006">
      <mc:Choice Requires="x14">
        <control shapeId="4391" r:id="rId58">
          <controlPr defaultSize="0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0</xdr:colOff>
                <xdr:row>111</xdr:row>
                <xdr:rowOff>200025</xdr:rowOff>
              </to>
            </anchor>
          </controlPr>
        </control>
      </mc:Choice>
      <mc:Fallback>
        <control shapeId="4391" r:id="rId58"/>
      </mc:Fallback>
    </mc:AlternateContent>
    <mc:AlternateContent xmlns:mc="http://schemas.openxmlformats.org/markup-compatibility/2006">
      <mc:Choice Requires="x14">
        <control shapeId="4392" r:id="rId59">
          <controlPr defaultSize="0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0</xdr:colOff>
                <xdr:row>113</xdr:row>
                <xdr:rowOff>200025</xdr:rowOff>
              </to>
            </anchor>
          </controlPr>
        </control>
      </mc:Choice>
      <mc:Fallback>
        <control shapeId="4392" r:id="rId59"/>
      </mc:Fallback>
    </mc:AlternateContent>
    <mc:AlternateContent xmlns:mc="http://schemas.openxmlformats.org/markup-compatibility/2006">
      <mc:Choice Requires="x14">
        <control shapeId="4393" r:id="rId60">
          <controlPr defaultSize="0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0</xdr:colOff>
                <xdr:row>115</xdr:row>
                <xdr:rowOff>200025</xdr:rowOff>
              </to>
            </anchor>
          </controlPr>
        </control>
      </mc:Choice>
      <mc:Fallback>
        <control shapeId="4393" r:id="rId60"/>
      </mc:Fallback>
    </mc:AlternateContent>
    <mc:AlternateContent xmlns:mc="http://schemas.openxmlformats.org/markup-compatibility/2006">
      <mc:Choice Requires="x14">
        <control shapeId="4394" r:id="rId61">
          <controlPr defaultSize="0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0</xdr:colOff>
                <xdr:row>117</xdr:row>
                <xdr:rowOff>200025</xdr:rowOff>
              </to>
            </anchor>
          </controlPr>
        </control>
      </mc:Choice>
      <mc:Fallback>
        <control shapeId="4394" r:id="rId61"/>
      </mc:Fallback>
    </mc:AlternateContent>
    <mc:AlternateContent xmlns:mc="http://schemas.openxmlformats.org/markup-compatibility/2006">
      <mc:Choice Requires="x14">
        <control shapeId="4395" r:id="rId62">
          <controlPr defaultSize="0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0</xdr:colOff>
                <xdr:row>119</xdr:row>
                <xdr:rowOff>200025</xdr:rowOff>
              </to>
            </anchor>
          </controlPr>
        </control>
      </mc:Choice>
      <mc:Fallback>
        <control shapeId="4395" r:id="rId62"/>
      </mc:Fallback>
    </mc:AlternateContent>
    <mc:AlternateContent xmlns:mc="http://schemas.openxmlformats.org/markup-compatibility/2006">
      <mc:Choice Requires="x14">
        <control shapeId="4396" r:id="rId63">
          <controlPr defaultSize="0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0</xdr:colOff>
                <xdr:row>121</xdr:row>
                <xdr:rowOff>200025</xdr:rowOff>
              </to>
            </anchor>
          </controlPr>
        </control>
      </mc:Choice>
      <mc:Fallback>
        <control shapeId="4396" r:id="rId63"/>
      </mc:Fallback>
    </mc:AlternateContent>
    <mc:AlternateContent xmlns:mc="http://schemas.openxmlformats.org/markup-compatibility/2006">
      <mc:Choice Requires="x14">
        <control shapeId="4397" r:id="rId64">
          <controlPr defaultSize="0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0</xdr:colOff>
                <xdr:row>123</xdr:row>
                <xdr:rowOff>200025</xdr:rowOff>
              </to>
            </anchor>
          </controlPr>
        </control>
      </mc:Choice>
      <mc:Fallback>
        <control shapeId="4397" r:id="rId64"/>
      </mc:Fallback>
    </mc:AlternateContent>
    <mc:AlternateContent xmlns:mc="http://schemas.openxmlformats.org/markup-compatibility/2006">
      <mc:Choice Requires="x14">
        <control shapeId="4398" r:id="rId65">
          <controlPr defaultSize="0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0</xdr:colOff>
                <xdr:row>125</xdr:row>
                <xdr:rowOff>200025</xdr:rowOff>
              </to>
            </anchor>
          </controlPr>
        </control>
      </mc:Choice>
      <mc:Fallback>
        <control shapeId="4398" r:id="rId65"/>
      </mc:Fallback>
    </mc:AlternateContent>
    <mc:AlternateContent xmlns:mc="http://schemas.openxmlformats.org/markup-compatibility/2006">
      <mc:Choice Requires="x14">
        <control shapeId="4399" r:id="rId66">
          <controlPr defaultSize="0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0</xdr:colOff>
                <xdr:row>127</xdr:row>
                <xdr:rowOff>200025</xdr:rowOff>
              </to>
            </anchor>
          </controlPr>
        </control>
      </mc:Choice>
      <mc:Fallback>
        <control shapeId="4399" r:id="rId66"/>
      </mc:Fallback>
    </mc:AlternateContent>
    <mc:AlternateContent xmlns:mc="http://schemas.openxmlformats.org/markup-compatibility/2006">
      <mc:Choice Requires="x14">
        <control shapeId="4400" r:id="rId67">
          <controlPr defaultSize="0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0</xdr:colOff>
                <xdr:row>129</xdr:row>
                <xdr:rowOff>200025</xdr:rowOff>
              </to>
            </anchor>
          </controlPr>
        </control>
      </mc:Choice>
      <mc:Fallback>
        <control shapeId="4400" r:id="rId67"/>
      </mc:Fallback>
    </mc:AlternateContent>
    <mc:AlternateContent xmlns:mc="http://schemas.openxmlformats.org/markup-compatibility/2006">
      <mc:Choice Requires="x14">
        <control shapeId="4401" r:id="rId68">
          <controlPr defaultSize="0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0</xdr:colOff>
                <xdr:row>131</xdr:row>
                <xdr:rowOff>200025</xdr:rowOff>
              </to>
            </anchor>
          </controlPr>
        </control>
      </mc:Choice>
      <mc:Fallback>
        <control shapeId="4401" r:id="rId68"/>
      </mc:Fallback>
    </mc:AlternateContent>
    <mc:AlternateContent xmlns:mc="http://schemas.openxmlformats.org/markup-compatibility/2006">
      <mc:Choice Requires="x14">
        <control shapeId="4402" r:id="rId69">
          <controlPr defaultSize="0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0</xdr:colOff>
                <xdr:row>133</xdr:row>
                <xdr:rowOff>200025</xdr:rowOff>
              </to>
            </anchor>
          </controlPr>
        </control>
      </mc:Choice>
      <mc:Fallback>
        <control shapeId="4402" r:id="rId69"/>
      </mc:Fallback>
    </mc:AlternateContent>
    <mc:AlternateContent xmlns:mc="http://schemas.openxmlformats.org/markup-compatibility/2006">
      <mc:Choice Requires="x14">
        <control shapeId="4403" r:id="rId70">
          <controlPr defaultSize="0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0</xdr:colOff>
                <xdr:row>135</xdr:row>
                <xdr:rowOff>200025</xdr:rowOff>
              </to>
            </anchor>
          </controlPr>
        </control>
      </mc:Choice>
      <mc:Fallback>
        <control shapeId="4403" r:id="rId70"/>
      </mc:Fallback>
    </mc:AlternateContent>
    <mc:AlternateContent xmlns:mc="http://schemas.openxmlformats.org/markup-compatibility/2006">
      <mc:Choice Requires="x14">
        <control shapeId="4404" r:id="rId71">
          <controlPr defaultSize="0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0</xdr:colOff>
                <xdr:row>137</xdr:row>
                <xdr:rowOff>200025</xdr:rowOff>
              </to>
            </anchor>
          </controlPr>
        </control>
      </mc:Choice>
      <mc:Fallback>
        <control shapeId="4404" r:id="rId71"/>
      </mc:Fallback>
    </mc:AlternateContent>
    <mc:AlternateContent xmlns:mc="http://schemas.openxmlformats.org/markup-compatibility/2006">
      <mc:Choice Requires="x14">
        <control shapeId="4405" r:id="rId72">
          <controlPr defaultSize="0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0</xdr:colOff>
                <xdr:row>139</xdr:row>
                <xdr:rowOff>200025</xdr:rowOff>
              </to>
            </anchor>
          </controlPr>
        </control>
      </mc:Choice>
      <mc:Fallback>
        <control shapeId="4405" r:id="rId72"/>
      </mc:Fallback>
    </mc:AlternateContent>
    <mc:AlternateContent xmlns:mc="http://schemas.openxmlformats.org/markup-compatibility/2006">
      <mc:Choice Requires="x14">
        <control shapeId="4406" r:id="rId73">
          <controlPr defaultSize="0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0</xdr:colOff>
                <xdr:row>141</xdr:row>
                <xdr:rowOff>200025</xdr:rowOff>
              </to>
            </anchor>
          </controlPr>
        </control>
      </mc:Choice>
      <mc:Fallback>
        <control shapeId="4406" r:id="rId73"/>
      </mc:Fallback>
    </mc:AlternateContent>
    <mc:AlternateContent xmlns:mc="http://schemas.openxmlformats.org/markup-compatibility/2006">
      <mc:Choice Requires="x14">
        <control shapeId="4407" r:id="rId74">
          <controlPr defaultSize="0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0</xdr:colOff>
                <xdr:row>143</xdr:row>
                <xdr:rowOff>200025</xdr:rowOff>
              </to>
            </anchor>
          </controlPr>
        </control>
      </mc:Choice>
      <mc:Fallback>
        <control shapeId="4407" r:id="rId74"/>
      </mc:Fallback>
    </mc:AlternateContent>
    <mc:AlternateContent xmlns:mc="http://schemas.openxmlformats.org/markup-compatibility/2006">
      <mc:Choice Requires="x14">
        <control shapeId="4408" r:id="rId75">
          <controlPr defaultSize="0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0</xdr:colOff>
                <xdr:row>145</xdr:row>
                <xdr:rowOff>200025</xdr:rowOff>
              </to>
            </anchor>
          </controlPr>
        </control>
      </mc:Choice>
      <mc:Fallback>
        <control shapeId="4408" r:id="rId75"/>
      </mc:Fallback>
    </mc:AlternateContent>
    <mc:AlternateContent xmlns:mc="http://schemas.openxmlformats.org/markup-compatibility/2006">
      <mc:Choice Requires="x14">
        <control shapeId="4409" r:id="rId76">
          <controlPr defaultSize="0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0</xdr:colOff>
                <xdr:row>147</xdr:row>
                <xdr:rowOff>200025</xdr:rowOff>
              </to>
            </anchor>
          </controlPr>
        </control>
      </mc:Choice>
      <mc:Fallback>
        <control shapeId="4409" r:id="rId76"/>
      </mc:Fallback>
    </mc:AlternateContent>
    <mc:AlternateContent xmlns:mc="http://schemas.openxmlformats.org/markup-compatibility/2006">
      <mc:Choice Requires="x14">
        <control shapeId="4410" r:id="rId77">
          <controlPr defaultSize="0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0</xdr:colOff>
                <xdr:row>149</xdr:row>
                <xdr:rowOff>200025</xdr:rowOff>
              </to>
            </anchor>
          </controlPr>
        </control>
      </mc:Choice>
      <mc:Fallback>
        <control shapeId="4410" r:id="rId77"/>
      </mc:Fallback>
    </mc:AlternateContent>
    <mc:AlternateContent xmlns:mc="http://schemas.openxmlformats.org/markup-compatibility/2006">
      <mc:Choice Requires="x14">
        <control shapeId="4411" r:id="rId78">
          <controlPr defaultSize="0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0</xdr:colOff>
                <xdr:row>151</xdr:row>
                <xdr:rowOff>200025</xdr:rowOff>
              </to>
            </anchor>
          </controlPr>
        </control>
      </mc:Choice>
      <mc:Fallback>
        <control shapeId="4411" r:id="rId78"/>
      </mc:Fallback>
    </mc:AlternateContent>
    <mc:AlternateContent xmlns:mc="http://schemas.openxmlformats.org/markup-compatibility/2006">
      <mc:Choice Requires="x14">
        <control shapeId="4412" r:id="rId79">
          <controlPr defaultSize="0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0</xdr:colOff>
                <xdr:row>153</xdr:row>
                <xdr:rowOff>200025</xdr:rowOff>
              </to>
            </anchor>
          </controlPr>
        </control>
      </mc:Choice>
      <mc:Fallback>
        <control shapeId="4412" r:id="rId79"/>
      </mc:Fallback>
    </mc:AlternateContent>
    <mc:AlternateContent xmlns:mc="http://schemas.openxmlformats.org/markup-compatibility/2006">
      <mc:Choice Requires="x14">
        <control shapeId="4413" r:id="rId80">
          <controlPr defaultSize="0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0</xdr:colOff>
                <xdr:row>155</xdr:row>
                <xdr:rowOff>200025</xdr:rowOff>
              </to>
            </anchor>
          </controlPr>
        </control>
      </mc:Choice>
      <mc:Fallback>
        <control shapeId="4413" r:id="rId80"/>
      </mc:Fallback>
    </mc:AlternateContent>
    <mc:AlternateContent xmlns:mc="http://schemas.openxmlformats.org/markup-compatibility/2006">
      <mc:Choice Requires="x14">
        <control shapeId="4414" r:id="rId81">
          <controlPr defaultSize="0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0</xdr:colOff>
                <xdr:row>157</xdr:row>
                <xdr:rowOff>200025</xdr:rowOff>
              </to>
            </anchor>
          </controlPr>
        </control>
      </mc:Choice>
      <mc:Fallback>
        <control shapeId="4414" r:id="rId81"/>
      </mc:Fallback>
    </mc:AlternateContent>
    <mc:AlternateContent xmlns:mc="http://schemas.openxmlformats.org/markup-compatibility/2006">
      <mc:Choice Requires="x14">
        <control shapeId="4415" r:id="rId82">
          <controlPr defaultSize="0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0</xdr:colOff>
                <xdr:row>159</xdr:row>
                <xdr:rowOff>200025</xdr:rowOff>
              </to>
            </anchor>
          </controlPr>
        </control>
      </mc:Choice>
      <mc:Fallback>
        <control shapeId="4415" r:id="rId82"/>
      </mc:Fallback>
    </mc:AlternateContent>
    <mc:AlternateContent xmlns:mc="http://schemas.openxmlformats.org/markup-compatibility/2006">
      <mc:Choice Requires="x14">
        <control shapeId="4416" r:id="rId83">
          <controlPr defaultSize="0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0</xdr:colOff>
                <xdr:row>161</xdr:row>
                <xdr:rowOff>200025</xdr:rowOff>
              </to>
            </anchor>
          </controlPr>
        </control>
      </mc:Choice>
      <mc:Fallback>
        <control shapeId="4416" r:id="rId83"/>
      </mc:Fallback>
    </mc:AlternateContent>
    <mc:AlternateContent xmlns:mc="http://schemas.openxmlformats.org/markup-compatibility/2006">
      <mc:Choice Requires="x14">
        <control shapeId="4417" r:id="rId84">
          <controlPr defaultSize="0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0</xdr:colOff>
                <xdr:row>163</xdr:row>
                <xdr:rowOff>200025</xdr:rowOff>
              </to>
            </anchor>
          </controlPr>
        </control>
      </mc:Choice>
      <mc:Fallback>
        <control shapeId="4417" r:id="rId84"/>
      </mc:Fallback>
    </mc:AlternateContent>
    <mc:AlternateContent xmlns:mc="http://schemas.openxmlformats.org/markup-compatibility/2006">
      <mc:Choice Requires="x14">
        <control shapeId="4418" r:id="rId85">
          <controlPr defaultSize="0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0</xdr:colOff>
                <xdr:row>165</xdr:row>
                <xdr:rowOff>200025</xdr:rowOff>
              </to>
            </anchor>
          </controlPr>
        </control>
      </mc:Choice>
      <mc:Fallback>
        <control shapeId="4418" r:id="rId85"/>
      </mc:Fallback>
    </mc:AlternateContent>
    <mc:AlternateContent xmlns:mc="http://schemas.openxmlformats.org/markup-compatibility/2006">
      <mc:Choice Requires="x14">
        <control shapeId="4419" r:id="rId86">
          <controlPr defaultSize="0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0</xdr:colOff>
                <xdr:row>167</xdr:row>
                <xdr:rowOff>200025</xdr:rowOff>
              </to>
            </anchor>
          </controlPr>
        </control>
      </mc:Choice>
      <mc:Fallback>
        <control shapeId="4419" r:id="rId86"/>
      </mc:Fallback>
    </mc:AlternateContent>
    <mc:AlternateContent xmlns:mc="http://schemas.openxmlformats.org/markup-compatibility/2006">
      <mc:Choice Requires="x14">
        <control shapeId="4420" r:id="rId87">
          <controlPr defaultSize="0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0</xdr:colOff>
                <xdr:row>169</xdr:row>
                <xdr:rowOff>200025</xdr:rowOff>
              </to>
            </anchor>
          </controlPr>
        </control>
      </mc:Choice>
      <mc:Fallback>
        <control shapeId="4420" r:id="rId87"/>
      </mc:Fallback>
    </mc:AlternateContent>
    <mc:AlternateContent xmlns:mc="http://schemas.openxmlformats.org/markup-compatibility/2006">
      <mc:Choice Requires="x14">
        <control shapeId="4421" r:id="rId88">
          <controlPr defaultSize="0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0</xdr:colOff>
                <xdr:row>171</xdr:row>
                <xdr:rowOff>200025</xdr:rowOff>
              </to>
            </anchor>
          </controlPr>
        </control>
      </mc:Choice>
      <mc:Fallback>
        <control shapeId="4421" r:id="rId88"/>
      </mc:Fallback>
    </mc:AlternateContent>
    <mc:AlternateContent xmlns:mc="http://schemas.openxmlformats.org/markup-compatibility/2006">
      <mc:Choice Requires="x14">
        <control shapeId="4422" r:id="rId89">
          <controlPr defaultSize="0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0</xdr:colOff>
                <xdr:row>173</xdr:row>
                <xdr:rowOff>200025</xdr:rowOff>
              </to>
            </anchor>
          </controlPr>
        </control>
      </mc:Choice>
      <mc:Fallback>
        <control shapeId="4422" r:id="rId89"/>
      </mc:Fallback>
    </mc:AlternateContent>
    <mc:AlternateContent xmlns:mc="http://schemas.openxmlformats.org/markup-compatibility/2006">
      <mc:Choice Requires="x14">
        <control shapeId="4423" r:id="rId90">
          <controlPr defaultSize="0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0</xdr:col>
                <xdr:colOff>0</xdr:colOff>
                <xdr:row>175</xdr:row>
                <xdr:rowOff>200025</xdr:rowOff>
              </to>
            </anchor>
          </controlPr>
        </control>
      </mc:Choice>
      <mc:Fallback>
        <control shapeId="4423" r:id="rId90"/>
      </mc:Fallback>
    </mc:AlternateContent>
    <mc:AlternateContent xmlns:mc="http://schemas.openxmlformats.org/markup-compatibility/2006">
      <mc:Choice Requires="x14">
        <control shapeId="4424" r:id="rId91">
          <controlPr defaultSize="0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0</xdr:colOff>
                <xdr:row>177</xdr:row>
                <xdr:rowOff>200025</xdr:rowOff>
              </to>
            </anchor>
          </controlPr>
        </control>
      </mc:Choice>
      <mc:Fallback>
        <control shapeId="4424" r:id="rId91"/>
      </mc:Fallback>
    </mc:AlternateContent>
    <mc:AlternateContent xmlns:mc="http://schemas.openxmlformats.org/markup-compatibility/2006">
      <mc:Choice Requires="x14">
        <control shapeId="4425" r:id="rId92">
          <controlPr defaultSize="0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0</xdr:colOff>
                <xdr:row>179</xdr:row>
                <xdr:rowOff>200025</xdr:rowOff>
              </to>
            </anchor>
          </controlPr>
        </control>
      </mc:Choice>
      <mc:Fallback>
        <control shapeId="4425" r:id="rId92"/>
      </mc:Fallback>
    </mc:AlternateContent>
    <mc:AlternateContent xmlns:mc="http://schemas.openxmlformats.org/markup-compatibility/2006">
      <mc:Choice Requires="x14">
        <control shapeId="4426" r:id="rId93">
          <controlPr defaultSize="0">
            <anchor moveWithCells="1">
              <from>
                <xdr:col>0</xdr:col>
                <xdr:colOff>0</xdr:colOff>
                <xdr:row>181</xdr:row>
                <xdr:rowOff>0</xdr:rowOff>
              </from>
              <to>
                <xdr:col>0</xdr:col>
                <xdr:colOff>0</xdr:colOff>
                <xdr:row>181</xdr:row>
                <xdr:rowOff>200025</xdr:rowOff>
              </to>
            </anchor>
          </controlPr>
        </control>
      </mc:Choice>
      <mc:Fallback>
        <control shapeId="4426" r:id="rId93"/>
      </mc:Fallback>
    </mc:AlternateContent>
    <mc:AlternateContent xmlns:mc="http://schemas.openxmlformats.org/markup-compatibility/2006">
      <mc:Choice Requires="x14">
        <control shapeId="4427" r:id="rId94">
          <controlPr defaultSize="0">
            <anchor moveWithCells="1">
              <from>
                <xdr:col>0</xdr:col>
                <xdr:colOff>0</xdr:colOff>
                <xdr:row>183</xdr:row>
                <xdr:rowOff>0</xdr:rowOff>
              </from>
              <to>
                <xdr:col>0</xdr:col>
                <xdr:colOff>0</xdr:colOff>
                <xdr:row>183</xdr:row>
                <xdr:rowOff>200025</xdr:rowOff>
              </to>
            </anchor>
          </controlPr>
        </control>
      </mc:Choice>
      <mc:Fallback>
        <control shapeId="4427" r:id="rId94"/>
      </mc:Fallback>
    </mc:AlternateContent>
    <mc:AlternateContent xmlns:mc="http://schemas.openxmlformats.org/markup-compatibility/2006">
      <mc:Choice Requires="x14">
        <control shapeId="4428" r:id="rId95">
          <controlPr defaultSize="0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0</xdr:colOff>
                <xdr:row>185</xdr:row>
                <xdr:rowOff>200025</xdr:rowOff>
              </to>
            </anchor>
          </controlPr>
        </control>
      </mc:Choice>
      <mc:Fallback>
        <control shapeId="4428" r:id="rId95"/>
      </mc:Fallback>
    </mc:AlternateContent>
    <mc:AlternateContent xmlns:mc="http://schemas.openxmlformats.org/markup-compatibility/2006">
      <mc:Choice Requires="x14">
        <control shapeId="4429" r:id="rId96">
          <controlPr defaultSize="0">
            <anchor moveWithCells="1">
              <from>
                <xdr:col>0</xdr:col>
                <xdr:colOff>0</xdr:colOff>
                <xdr:row>187</xdr:row>
                <xdr:rowOff>0</xdr:rowOff>
              </from>
              <to>
                <xdr:col>0</xdr:col>
                <xdr:colOff>0</xdr:colOff>
                <xdr:row>187</xdr:row>
                <xdr:rowOff>200025</xdr:rowOff>
              </to>
            </anchor>
          </controlPr>
        </control>
      </mc:Choice>
      <mc:Fallback>
        <control shapeId="4429" r:id="rId96"/>
      </mc:Fallback>
    </mc:AlternateContent>
    <mc:AlternateContent xmlns:mc="http://schemas.openxmlformats.org/markup-compatibility/2006">
      <mc:Choice Requires="x14">
        <control shapeId="4430" r:id="rId97">
          <controlPr defaultSize="0">
            <anchor moveWithCells="1">
              <from>
                <xdr:col>0</xdr:col>
                <xdr:colOff>0</xdr:colOff>
                <xdr:row>189</xdr:row>
                <xdr:rowOff>0</xdr:rowOff>
              </from>
              <to>
                <xdr:col>0</xdr:col>
                <xdr:colOff>0</xdr:colOff>
                <xdr:row>189</xdr:row>
                <xdr:rowOff>200025</xdr:rowOff>
              </to>
            </anchor>
          </controlPr>
        </control>
      </mc:Choice>
      <mc:Fallback>
        <control shapeId="4430" r:id="rId97"/>
      </mc:Fallback>
    </mc:AlternateContent>
    <mc:AlternateContent xmlns:mc="http://schemas.openxmlformats.org/markup-compatibility/2006">
      <mc:Choice Requires="x14">
        <control shapeId="4431" r:id="rId98">
          <controlPr defaultSize="0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0</xdr:colOff>
                <xdr:row>191</xdr:row>
                <xdr:rowOff>200025</xdr:rowOff>
              </to>
            </anchor>
          </controlPr>
        </control>
      </mc:Choice>
      <mc:Fallback>
        <control shapeId="4431" r:id="rId98"/>
      </mc:Fallback>
    </mc:AlternateContent>
    <mc:AlternateContent xmlns:mc="http://schemas.openxmlformats.org/markup-compatibility/2006">
      <mc:Choice Requires="x14">
        <control shapeId="4432" r:id="rId99">
          <controlPr defaultSize="0">
            <anchor moveWithCells="1">
              <from>
                <xdr:col>0</xdr:col>
                <xdr:colOff>0</xdr:colOff>
                <xdr:row>193</xdr:row>
                <xdr:rowOff>0</xdr:rowOff>
              </from>
              <to>
                <xdr:col>0</xdr:col>
                <xdr:colOff>0</xdr:colOff>
                <xdr:row>193</xdr:row>
                <xdr:rowOff>200025</xdr:rowOff>
              </to>
            </anchor>
          </controlPr>
        </control>
      </mc:Choice>
      <mc:Fallback>
        <control shapeId="4432" r:id="rId99"/>
      </mc:Fallback>
    </mc:AlternateContent>
    <mc:AlternateContent xmlns:mc="http://schemas.openxmlformats.org/markup-compatibility/2006">
      <mc:Choice Requires="x14">
        <control shapeId="4433" r:id="rId100">
          <controlPr defaultSize="0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0</xdr:colOff>
                <xdr:row>195</xdr:row>
                <xdr:rowOff>200025</xdr:rowOff>
              </to>
            </anchor>
          </controlPr>
        </control>
      </mc:Choice>
      <mc:Fallback>
        <control shapeId="4433" r:id="rId100"/>
      </mc:Fallback>
    </mc:AlternateContent>
    <mc:AlternateContent xmlns:mc="http://schemas.openxmlformats.org/markup-compatibility/2006">
      <mc:Choice Requires="x14">
        <control shapeId="4434" r:id="rId101">
          <controlPr defaultSize="0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0</xdr:colOff>
                <xdr:row>197</xdr:row>
                <xdr:rowOff>200025</xdr:rowOff>
              </to>
            </anchor>
          </controlPr>
        </control>
      </mc:Choice>
      <mc:Fallback>
        <control shapeId="4434" r:id="rId101"/>
      </mc:Fallback>
    </mc:AlternateContent>
    <mc:AlternateContent xmlns:mc="http://schemas.openxmlformats.org/markup-compatibility/2006">
      <mc:Choice Requires="x14">
        <control shapeId="4435" r:id="rId102">
          <controlPr defaultSize="0">
            <anchor moveWithCells="1">
              <from>
                <xdr:col>0</xdr:col>
                <xdr:colOff>0</xdr:colOff>
                <xdr:row>199</xdr:row>
                <xdr:rowOff>0</xdr:rowOff>
              </from>
              <to>
                <xdr:col>0</xdr:col>
                <xdr:colOff>0</xdr:colOff>
                <xdr:row>199</xdr:row>
                <xdr:rowOff>200025</xdr:rowOff>
              </to>
            </anchor>
          </controlPr>
        </control>
      </mc:Choice>
      <mc:Fallback>
        <control shapeId="4435" r:id="rId102"/>
      </mc:Fallback>
    </mc:AlternateContent>
    <mc:AlternateContent xmlns:mc="http://schemas.openxmlformats.org/markup-compatibility/2006">
      <mc:Choice Requires="x14">
        <control shapeId="4436" r:id="rId103">
          <controlPr defaultSize="0">
            <anchor moveWithCells="1">
              <from>
                <xdr:col>0</xdr:col>
                <xdr:colOff>0</xdr:colOff>
                <xdr:row>202</xdr:row>
                <xdr:rowOff>0</xdr:rowOff>
              </from>
              <to>
                <xdr:col>0</xdr:col>
                <xdr:colOff>0</xdr:colOff>
                <xdr:row>205</xdr:row>
                <xdr:rowOff>152400</xdr:rowOff>
              </to>
            </anchor>
          </controlPr>
        </control>
      </mc:Choice>
      <mc:Fallback>
        <control shapeId="4436" r:id="rId103"/>
      </mc:Fallback>
    </mc:AlternateContent>
    <mc:AlternateContent xmlns:mc="http://schemas.openxmlformats.org/markup-compatibility/2006">
      <mc:Choice Requires="x14">
        <control shapeId="4437" r:id="rId104">
          <controlPr defaultSize="0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0</xdr:colOff>
                <xdr:row>205</xdr:row>
                <xdr:rowOff>19050</xdr:rowOff>
              </to>
            </anchor>
          </controlPr>
        </control>
      </mc:Choice>
      <mc:Fallback>
        <control shapeId="4437" r:id="rId104"/>
      </mc:Fallback>
    </mc:AlternateContent>
    <mc:AlternateContent xmlns:mc="http://schemas.openxmlformats.org/markup-compatibility/2006">
      <mc:Choice Requires="x14">
        <control shapeId="4438" r:id="rId105">
          <controlPr defaultSize="0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0</xdr:colOff>
                <xdr:row>207</xdr:row>
                <xdr:rowOff>19050</xdr:rowOff>
              </to>
            </anchor>
          </controlPr>
        </control>
      </mc:Choice>
      <mc:Fallback>
        <control shapeId="4438" r:id="rId105"/>
      </mc:Fallback>
    </mc:AlternateContent>
    <mc:AlternateContent xmlns:mc="http://schemas.openxmlformats.org/markup-compatibility/2006">
      <mc:Choice Requires="x14">
        <control shapeId="4439" r:id="rId106">
          <controlPr defaultSize="0">
            <anchor moveWithCells="1">
              <from>
                <xdr:col>0</xdr:col>
                <xdr:colOff>0</xdr:colOff>
                <xdr:row>208</xdr:row>
                <xdr:rowOff>0</xdr:rowOff>
              </from>
              <to>
                <xdr:col>0</xdr:col>
                <xdr:colOff>0</xdr:colOff>
                <xdr:row>209</xdr:row>
                <xdr:rowOff>19050</xdr:rowOff>
              </to>
            </anchor>
          </controlPr>
        </control>
      </mc:Choice>
      <mc:Fallback>
        <control shapeId="4439" r:id="rId106"/>
      </mc:Fallback>
    </mc:AlternateContent>
    <mc:AlternateContent xmlns:mc="http://schemas.openxmlformats.org/markup-compatibility/2006">
      <mc:Choice Requires="x14">
        <control shapeId="4440" r:id="rId107">
          <controlPr defaultSize="0">
            <anchor moveWithCells="1">
              <from>
                <xdr:col>0</xdr:col>
                <xdr:colOff>0</xdr:colOff>
                <xdr:row>210</xdr:row>
                <xdr:rowOff>0</xdr:rowOff>
              </from>
              <to>
                <xdr:col>0</xdr:col>
                <xdr:colOff>0</xdr:colOff>
                <xdr:row>211</xdr:row>
                <xdr:rowOff>19050</xdr:rowOff>
              </to>
            </anchor>
          </controlPr>
        </control>
      </mc:Choice>
      <mc:Fallback>
        <control shapeId="4440" r:id="rId107"/>
      </mc:Fallback>
    </mc:AlternateContent>
    <mc:AlternateContent xmlns:mc="http://schemas.openxmlformats.org/markup-compatibility/2006">
      <mc:Choice Requires="x14">
        <control shapeId="4441" r:id="rId108">
          <controlPr defaultSize="0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0</xdr:colOff>
                <xdr:row>213</xdr:row>
                <xdr:rowOff>19050</xdr:rowOff>
              </to>
            </anchor>
          </controlPr>
        </control>
      </mc:Choice>
      <mc:Fallback>
        <control shapeId="4441" r:id="rId108"/>
      </mc:Fallback>
    </mc:AlternateContent>
    <mc:AlternateContent xmlns:mc="http://schemas.openxmlformats.org/markup-compatibility/2006">
      <mc:Choice Requires="x14">
        <control shapeId="4442" r:id="rId109">
          <controlPr defaultSize="0">
            <anchor moveWithCells="1">
              <from>
                <xdr:col>0</xdr:col>
                <xdr:colOff>0</xdr:colOff>
                <xdr:row>214</xdr:row>
                <xdr:rowOff>0</xdr:rowOff>
              </from>
              <to>
                <xdr:col>0</xdr:col>
                <xdr:colOff>0</xdr:colOff>
                <xdr:row>215</xdr:row>
                <xdr:rowOff>19050</xdr:rowOff>
              </to>
            </anchor>
          </controlPr>
        </control>
      </mc:Choice>
      <mc:Fallback>
        <control shapeId="4442" r:id="rId109"/>
      </mc:Fallback>
    </mc:AlternateContent>
    <mc:AlternateContent xmlns:mc="http://schemas.openxmlformats.org/markup-compatibility/2006">
      <mc:Choice Requires="x14">
        <control shapeId="4443" r:id="rId110">
          <controlPr defaultSize="0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0</xdr:colOff>
                <xdr:row>217</xdr:row>
                <xdr:rowOff>19050</xdr:rowOff>
              </to>
            </anchor>
          </controlPr>
        </control>
      </mc:Choice>
      <mc:Fallback>
        <control shapeId="4443" r:id="rId110"/>
      </mc:Fallback>
    </mc:AlternateContent>
    <mc:AlternateContent xmlns:mc="http://schemas.openxmlformats.org/markup-compatibility/2006">
      <mc:Choice Requires="x14">
        <control shapeId="4444" r:id="rId111">
          <controlPr defaultSize="0">
            <anchor moveWithCells="1">
              <from>
                <xdr:col>0</xdr:col>
                <xdr:colOff>0</xdr:colOff>
                <xdr:row>218</xdr:row>
                <xdr:rowOff>0</xdr:rowOff>
              </from>
              <to>
                <xdr:col>0</xdr:col>
                <xdr:colOff>0</xdr:colOff>
                <xdr:row>219</xdr:row>
                <xdr:rowOff>19050</xdr:rowOff>
              </to>
            </anchor>
          </controlPr>
        </control>
      </mc:Choice>
      <mc:Fallback>
        <control shapeId="4444" r:id="rId111"/>
      </mc:Fallback>
    </mc:AlternateContent>
    <mc:AlternateContent xmlns:mc="http://schemas.openxmlformats.org/markup-compatibility/2006">
      <mc:Choice Requires="x14">
        <control shapeId="4445" r:id="rId112">
          <controlPr defaultSize="0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0</xdr:colOff>
                <xdr:row>221</xdr:row>
                <xdr:rowOff>19050</xdr:rowOff>
              </to>
            </anchor>
          </controlPr>
        </control>
      </mc:Choice>
      <mc:Fallback>
        <control shapeId="4445" r:id="rId112"/>
      </mc:Fallback>
    </mc:AlternateContent>
    <mc:AlternateContent xmlns:mc="http://schemas.openxmlformats.org/markup-compatibility/2006">
      <mc:Choice Requires="x14">
        <control shapeId="4446" r:id="rId113">
          <controlPr defaultSize="0">
            <anchor moveWithCells="1">
              <from>
                <xdr:col>0</xdr:col>
                <xdr:colOff>0</xdr:colOff>
                <xdr:row>222</xdr:row>
                <xdr:rowOff>0</xdr:rowOff>
              </from>
              <to>
                <xdr:col>0</xdr:col>
                <xdr:colOff>0</xdr:colOff>
                <xdr:row>223</xdr:row>
                <xdr:rowOff>19050</xdr:rowOff>
              </to>
            </anchor>
          </controlPr>
        </control>
      </mc:Choice>
      <mc:Fallback>
        <control shapeId="4446" r:id="rId113"/>
      </mc:Fallback>
    </mc:AlternateContent>
    <mc:AlternateContent xmlns:mc="http://schemas.openxmlformats.org/markup-compatibility/2006">
      <mc:Choice Requires="x14">
        <control shapeId="4447" r:id="rId114">
          <controlPr defaultSize="0">
            <anchor moveWithCells="1">
              <from>
                <xdr:col>0</xdr:col>
                <xdr:colOff>0</xdr:colOff>
                <xdr:row>224</xdr:row>
                <xdr:rowOff>0</xdr:rowOff>
              </from>
              <to>
                <xdr:col>0</xdr:col>
                <xdr:colOff>0</xdr:colOff>
                <xdr:row>225</xdr:row>
                <xdr:rowOff>19050</xdr:rowOff>
              </to>
            </anchor>
          </controlPr>
        </control>
      </mc:Choice>
      <mc:Fallback>
        <control shapeId="4447" r:id="rId114"/>
      </mc:Fallback>
    </mc:AlternateContent>
    <mc:AlternateContent xmlns:mc="http://schemas.openxmlformats.org/markup-compatibility/2006">
      <mc:Choice Requires="x14">
        <control shapeId="4448" r:id="rId115">
          <controlPr defaultSize="0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0</xdr:colOff>
                <xdr:row>227</xdr:row>
                <xdr:rowOff>19050</xdr:rowOff>
              </to>
            </anchor>
          </controlPr>
        </control>
      </mc:Choice>
      <mc:Fallback>
        <control shapeId="4448" r:id="rId115"/>
      </mc:Fallback>
    </mc:AlternateContent>
    <mc:AlternateContent xmlns:mc="http://schemas.openxmlformats.org/markup-compatibility/2006">
      <mc:Choice Requires="x14">
        <control shapeId="4449" r:id="rId116">
          <controlPr defaultSize="0">
            <anchor moveWithCells="1">
              <from>
                <xdr:col>0</xdr:col>
                <xdr:colOff>0</xdr:colOff>
                <xdr:row>228</xdr:row>
                <xdr:rowOff>0</xdr:rowOff>
              </from>
              <to>
                <xdr:col>0</xdr:col>
                <xdr:colOff>0</xdr:colOff>
                <xdr:row>229</xdr:row>
                <xdr:rowOff>19050</xdr:rowOff>
              </to>
            </anchor>
          </controlPr>
        </control>
      </mc:Choice>
      <mc:Fallback>
        <control shapeId="4449" r:id="rId116"/>
      </mc:Fallback>
    </mc:AlternateContent>
    <mc:AlternateContent xmlns:mc="http://schemas.openxmlformats.org/markup-compatibility/2006">
      <mc:Choice Requires="x14">
        <control shapeId="4450" r:id="rId117">
          <controlPr defaultSize="0">
            <anchor moveWithCells="1">
              <from>
                <xdr:col>0</xdr:col>
                <xdr:colOff>0</xdr:colOff>
                <xdr:row>230</xdr:row>
                <xdr:rowOff>0</xdr:rowOff>
              </from>
              <to>
                <xdr:col>0</xdr:col>
                <xdr:colOff>0</xdr:colOff>
                <xdr:row>231</xdr:row>
                <xdr:rowOff>19050</xdr:rowOff>
              </to>
            </anchor>
          </controlPr>
        </control>
      </mc:Choice>
      <mc:Fallback>
        <control shapeId="4450" r:id="rId117"/>
      </mc:Fallback>
    </mc:AlternateContent>
    <mc:AlternateContent xmlns:mc="http://schemas.openxmlformats.org/markup-compatibility/2006">
      <mc:Choice Requires="x14">
        <control shapeId="4451" r:id="rId118">
          <controlPr defaultSize="0">
            <anchor moveWithCells="1">
              <from>
                <xdr:col>0</xdr:col>
                <xdr:colOff>0</xdr:colOff>
                <xdr:row>232</xdr:row>
                <xdr:rowOff>0</xdr:rowOff>
              </from>
              <to>
                <xdr:col>0</xdr:col>
                <xdr:colOff>0</xdr:colOff>
                <xdr:row>233</xdr:row>
                <xdr:rowOff>19050</xdr:rowOff>
              </to>
            </anchor>
          </controlPr>
        </control>
      </mc:Choice>
      <mc:Fallback>
        <control shapeId="4451" r:id="rId118"/>
      </mc:Fallback>
    </mc:AlternateContent>
    <mc:AlternateContent xmlns:mc="http://schemas.openxmlformats.org/markup-compatibility/2006">
      <mc:Choice Requires="x14">
        <control shapeId="4452" r:id="rId119">
          <controlPr defaultSize="0">
            <anchor moveWithCells="1">
              <from>
                <xdr:col>0</xdr:col>
                <xdr:colOff>0</xdr:colOff>
                <xdr:row>234</xdr:row>
                <xdr:rowOff>0</xdr:rowOff>
              </from>
              <to>
                <xdr:col>0</xdr:col>
                <xdr:colOff>0</xdr:colOff>
                <xdr:row>235</xdr:row>
                <xdr:rowOff>19050</xdr:rowOff>
              </to>
            </anchor>
          </controlPr>
        </control>
      </mc:Choice>
      <mc:Fallback>
        <control shapeId="4452" r:id="rId119"/>
      </mc:Fallback>
    </mc:AlternateContent>
    <mc:AlternateContent xmlns:mc="http://schemas.openxmlformats.org/markup-compatibility/2006">
      <mc:Choice Requires="x14">
        <control shapeId="4453" r:id="rId120">
          <controlPr defaultSize="0">
            <anchor moveWithCells="1">
              <from>
                <xdr:col>0</xdr:col>
                <xdr:colOff>0</xdr:colOff>
                <xdr:row>236</xdr:row>
                <xdr:rowOff>0</xdr:rowOff>
              </from>
              <to>
                <xdr:col>0</xdr:col>
                <xdr:colOff>0</xdr:colOff>
                <xdr:row>237</xdr:row>
                <xdr:rowOff>19050</xdr:rowOff>
              </to>
            </anchor>
          </controlPr>
        </control>
      </mc:Choice>
      <mc:Fallback>
        <control shapeId="4453" r:id="rId120"/>
      </mc:Fallback>
    </mc:AlternateContent>
    <mc:AlternateContent xmlns:mc="http://schemas.openxmlformats.org/markup-compatibility/2006">
      <mc:Choice Requires="x14">
        <control shapeId="4454" r:id="rId121">
          <controlPr defaultSize="0">
            <anchor moveWithCells="1">
              <from>
                <xdr:col>0</xdr:col>
                <xdr:colOff>0</xdr:colOff>
                <xdr:row>238</xdr:row>
                <xdr:rowOff>0</xdr:rowOff>
              </from>
              <to>
                <xdr:col>0</xdr:col>
                <xdr:colOff>0</xdr:colOff>
                <xdr:row>239</xdr:row>
                <xdr:rowOff>19050</xdr:rowOff>
              </to>
            </anchor>
          </controlPr>
        </control>
      </mc:Choice>
      <mc:Fallback>
        <control shapeId="4454" r:id="rId121"/>
      </mc:Fallback>
    </mc:AlternateContent>
    <mc:AlternateContent xmlns:mc="http://schemas.openxmlformats.org/markup-compatibility/2006">
      <mc:Choice Requires="x14">
        <control shapeId="4455" r:id="rId122">
          <controlPr defaultSize="0">
            <anchor moveWithCells="1">
              <from>
                <xdr:col>0</xdr:col>
                <xdr:colOff>0</xdr:colOff>
                <xdr:row>240</xdr:row>
                <xdr:rowOff>0</xdr:rowOff>
              </from>
              <to>
                <xdr:col>0</xdr:col>
                <xdr:colOff>0</xdr:colOff>
                <xdr:row>241</xdr:row>
                <xdr:rowOff>19050</xdr:rowOff>
              </to>
            </anchor>
          </controlPr>
        </control>
      </mc:Choice>
      <mc:Fallback>
        <control shapeId="4455" r:id="rId122"/>
      </mc:Fallback>
    </mc:AlternateContent>
    <mc:AlternateContent xmlns:mc="http://schemas.openxmlformats.org/markup-compatibility/2006">
      <mc:Choice Requires="x14">
        <control shapeId="4456" r:id="rId123">
          <controlPr defaultSize="0">
            <anchor moveWithCells="1">
              <from>
                <xdr:col>0</xdr:col>
                <xdr:colOff>0</xdr:colOff>
                <xdr:row>242</xdr:row>
                <xdr:rowOff>0</xdr:rowOff>
              </from>
              <to>
                <xdr:col>0</xdr:col>
                <xdr:colOff>0</xdr:colOff>
                <xdr:row>243</xdr:row>
                <xdr:rowOff>19050</xdr:rowOff>
              </to>
            </anchor>
          </controlPr>
        </control>
      </mc:Choice>
      <mc:Fallback>
        <control shapeId="4456" r:id="rId123"/>
      </mc:Fallback>
    </mc:AlternateContent>
    <mc:AlternateContent xmlns:mc="http://schemas.openxmlformats.org/markup-compatibility/2006">
      <mc:Choice Requires="x14">
        <control shapeId="4457" r:id="rId124">
          <controlPr defaultSize="0">
            <anchor moveWithCells="1">
              <from>
                <xdr:col>0</xdr:col>
                <xdr:colOff>0</xdr:colOff>
                <xdr:row>244</xdr:row>
                <xdr:rowOff>0</xdr:rowOff>
              </from>
              <to>
                <xdr:col>0</xdr:col>
                <xdr:colOff>0</xdr:colOff>
                <xdr:row>245</xdr:row>
                <xdr:rowOff>19050</xdr:rowOff>
              </to>
            </anchor>
          </controlPr>
        </control>
      </mc:Choice>
      <mc:Fallback>
        <control shapeId="4457" r:id="rId124"/>
      </mc:Fallback>
    </mc:AlternateContent>
    <mc:AlternateContent xmlns:mc="http://schemas.openxmlformats.org/markup-compatibility/2006">
      <mc:Choice Requires="x14">
        <control shapeId="4458" r:id="rId125">
          <controlPr defaultSize="0">
            <anchor moveWithCells="1">
              <from>
                <xdr:col>0</xdr:col>
                <xdr:colOff>0</xdr:colOff>
                <xdr:row>246</xdr:row>
                <xdr:rowOff>0</xdr:rowOff>
              </from>
              <to>
                <xdr:col>0</xdr:col>
                <xdr:colOff>0</xdr:colOff>
                <xdr:row>247</xdr:row>
                <xdr:rowOff>19050</xdr:rowOff>
              </to>
            </anchor>
          </controlPr>
        </control>
      </mc:Choice>
      <mc:Fallback>
        <control shapeId="4458" r:id="rId125"/>
      </mc:Fallback>
    </mc:AlternateContent>
    <mc:AlternateContent xmlns:mc="http://schemas.openxmlformats.org/markup-compatibility/2006">
      <mc:Choice Requires="x14">
        <control shapeId="4459" r:id="rId126">
          <controlPr defaultSize="0">
            <anchor moveWithCells="1">
              <from>
                <xdr:col>0</xdr:col>
                <xdr:colOff>0</xdr:colOff>
                <xdr:row>248</xdr:row>
                <xdr:rowOff>0</xdr:rowOff>
              </from>
              <to>
                <xdr:col>0</xdr:col>
                <xdr:colOff>0</xdr:colOff>
                <xdr:row>249</xdr:row>
                <xdr:rowOff>19050</xdr:rowOff>
              </to>
            </anchor>
          </controlPr>
        </control>
      </mc:Choice>
      <mc:Fallback>
        <control shapeId="4459" r:id="rId126"/>
      </mc:Fallback>
    </mc:AlternateContent>
    <mc:AlternateContent xmlns:mc="http://schemas.openxmlformats.org/markup-compatibility/2006">
      <mc:Choice Requires="x14">
        <control shapeId="4460" r:id="rId127">
          <controlPr defaultSize="0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0</xdr:colOff>
                <xdr:row>251</xdr:row>
                <xdr:rowOff>19050</xdr:rowOff>
              </to>
            </anchor>
          </controlPr>
        </control>
      </mc:Choice>
      <mc:Fallback>
        <control shapeId="4460" r:id="rId127"/>
      </mc:Fallback>
    </mc:AlternateContent>
    <mc:AlternateContent xmlns:mc="http://schemas.openxmlformats.org/markup-compatibility/2006">
      <mc:Choice Requires="x14">
        <control shapeId="4461" r:id="rId128">
          <controlPr defaultSize="0">
            <anchor moveWithCells="1">
              <from>
                <xdr:col>0</xdr:col>
                <xdr:colOff>0</xdr:colOff>
                <xdr:row>252</xdr:row>
                <xdr:rowOff>0</xdr:rowOff>
              </from>
              <to>
                <xdr:col>0</xdr:col>
                <xdr:colOff>0</xdr:colOff>
                <xdr:row>253</xdr:row>
                <xdr:rowOff>19050</xdr:rowOff>
              </to>
            </anchor>
          </controlPr>
        </control>
      </mc:Choice>
      <mc:Fallback>
        <control shapeId="4461" r:id="rId128"/>
      </mc:Fallback>
    </mc:AlternateContent>
    <mc:AlternateContent xmlns:mc="http://schemas.openxmlformats.org/markup-compatibility/2006">
      <mc:Choice Requires="x14">
        <control shapeId="4462" r:id="rId129">
          <controlPr defaultSize="0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0</xdr:colOff>
                <xdr:row>255</xdr:row>
                <xdr:rowOff>19050</xdr:rowOff>
              </to>
            </anchor>
          </controlPr>
        </control>
      </mc:Choice>
      <mc:Fallback>
        <control shapeId="4462" r:id="rId129"/>
      </mc:Fallback>
    </mc:AlternateContent>
    <mc:AlternateContent xmlns:mc="http://schemas.openxmlformats.org/markup-compatibility/2006">
      <mc:Choice Requires="x14">
        <control shapeId="4463" r:id="rId130">
          <controlPr defaultSize="0">
            <anchor moveWithCells="1">
              <from>
                <xdr:col>0</xdr:col>
                <xdr:colOff>0</xdr:colOff>
                <xdr:row>256</xdr:row>
                <xdr:rowOff>0</xdr:rowOff>
              </from>
              <to>
                <xdr:col>0</xdr:col>
                <xdr:colOff>0</xdr:colOff>
                <xdr:row>257</xdr:row>
                <xdr:rowOff>19050</xdr:rowOff>
              </to>
            </anchor>
          </controlPr>
        </control>
      </mc:Choice>
      <mc:Fallback>
        <control shapeId="4463" r:id="rId130"/>
      </mc:Fallback>
    </mc:AlternateContent>
    <mc:AlternateContent xmlns:mc="http://schemas.openxmlformats.org/markup-compatibility/2006">
      <mc:Choice Requires="x14">
        <control shapeId="4464" r:id="rId131">
          <controlPr defaultSize="0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0</xdr:colOff>
                <xdr:row>259</xdr:row>
                <xdr:rowOff>19050</xdr:rowOff>
              </to>
            </anchor>
          </controlPr>
        </control>
      </mc:Choice>
      <mc:Fallback>
        <control shapeId="4464" r:id="rId131"/>
      </mc:Fallback>
    </mc:AlternateContent>
    <mc:AlternateContent xmlns:mc="http://schemas.openxmlformats.org/markup-compatibility/2006">
      <mc:Choice Requires="x14">
        <control shapeId="4465" r:id="rId132">
          <controlPr defaultSize="0">
            <anchor moveWithCells="1">
              <from>
                <xdr:col>0</xdr:col>
                <xdr:colOff>0</xdr:colOff>
                <xdr:row>260</xdr:row>
                <xdr:rowOff>0</xdr:rowOff>
              </from>
              <to>
                <xdr:col>0</xdr:col>
                <xdr:colOff>0</xdr:colOff>
                <xdr:row>261</xdr:row>
                <xdr:rowOff>19050</xdr:rowOff>
              </to>
            </anchor>
          </controlPr>
        </control>
      </mc:Choice>
      <mc:Fallback>
        <control shapeId="4465" r:id="rId132"/>
      </mc:Fallback>
    </mc:AlternateContent>
    <mc:AlternateContent xmlns:mc="http://schemas.openxmlformats.org/markup-compatibility/2006">
      <mc:Choice Requires="x14">
        <control shapeId="4466" r:id="rId133">
          <controlPr defaultSize="0">
            <anchor moveWithCells="1">
              <from>
                <xdr:col>0</xdr:col>
                <xdr:colOff>0</xdr:colOff>
                <xdr:row>262</xdr:row>
                <xdr:rowOff>0</xdr:rowOff>
              </from>
              <to>
                <xdr:col>0</xdr:col>
                <xdr:colOff>0</xdr:colOff>
                <xdr:row>263</xdr:row>
                <xdr:rowOff>19050</xdr:rowOff>
              </to>
            </anchor>
          </controlPr>
        </control>
      </mc:Choice>
      <mc:Fallback>
        <control shapeId="4466" r:id="rId133"/>
      </mc:Fallback>
    </mc:AlternateContent>
    <mc:AlternateContent xmlns:mc="http://schemas.openxmlformats.org/markup-compatibility/2006">
      <mc:Choice Requires="x14">
        <control shapeId="4467" r:id="rId134">
          <controlPr defaultSize="0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0</xdr:colOff>
                <xdr:row>265</xdr:row>
                <xdr:rowOff>19050</xdr:rowOff>
              </to>
            </anchor>
          </controlPr>
        </control>
      </mc:Choice>
      <mc:Fallback>
        <control shapeId="4467" r:id="rId134"/>
      </mc:Fallback>
    </mc:AlternateContent>
    <mc:AlternateContent xmlns:mc="http://schemas.openxmlformats.org/markup-compatibility/2006">
      <mc:Choice Requires="x14">
        <control shapeId="4468" r:id="rId135">
          <controlPr defaultSize="0">
            <anchor moveWithCells="1">
              <from>
                <xdr:col>0</xdr:col>
                <xdr:colOff>0</xdr:colOff>
                <xdr:row>266</xdr:row>
                <xdr:rowOff>0</xdr:rowOff>
              </from>
              <to>
                <xdr:col>0</xdr:col>
                <xdr:colOff>0</xdr:colOff>
                <xdr:row>267</xdr:row>
                <xdr:rowOff>19050</xdr:rowOff>
              </to>
            </anchor>
          </controlPr>
        </control>
      </mc:Choice>
      <mc:Fallback>
        <control shapeId="4468" r:id="rId135"/>
      </mc:Fallback>
    </mc:AlternateContent>
    <mc:AlternateContent xmlns:mc="http://schemas.openxmlformats.org/markup-compatibility/2006">
      <mc:Choice Requires="x14">
        <control shapeId="4469" r:id="rId136">
          <controlPr defaultSize="0">
            <anchor moveWithCells="1">
              <from>
                <xdr:col>0</xdr:col>
                <xdr:colOff>0</xdr:colOff>
                <xdr:row>268</xdr:row>
                <xdr:rowOff>0</xdr:rowOff>
              </from>
              <to>
                <xdr:col>0</xdr:col>
                <xdr:colOff>0</xdr:colOff>
                <xdr:row>269</xdr:row>
                <xdr:rowOff>19050</xdr:rowOff>
              </to>
            </anchor>
          </controlPr>
        </control>
      </mc:Choice>
      <mc:Fallback>
        <control shapeId="4469" r:id="rId136"/>
      </mc:Fallback>
    </mc:AlternateContent>
    <mc:AlternateContent xmlns:mc="http://schemas.openxmlformats.org/markup-compatibility/2006">
      <mc:Choice Requires="x14">
        <control shapeId="4470" r:id="rId137">
          <controlPr defaultSize="0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0</xdr:colOff>
                <xdr:row>271</xdr:row>
                <xdr:rowOff>19050</xdr:rowOff>
              </to>
            </anchor>
          </controlPr>
        </control>
      </mc:Choice>
      <mc:Fallback>
        <control shapeId="4470" r:id="rId137"/>
      </mc:Fallback>
    </mc:AlternateContent>
    <mc:AlternateContent xmlns:mc="http://schemas.openxmlformats.org/markup-compatibility/2006">
      <mc:Choice Requires="x14">
        <control shapeId="4471" r:id="rId138">
          <controlPr defaultSize="0">
            <anchor moveWithCells="1">
              <from>
                <xdr:col>0</xdr:col>
                <xdr:colOff>0</xdr:colOff>
                <xdr:row>272</xdr:row>
                <xdr:rowOff>0</xdr:rowOff>
              </from>
              <to>
                <xdr:col>0</xdr:col>
                <xdr:colOff>0</xdr:colOff>
                <xdr:row>273</xdr:row>
                <xdr:rowOff>19050</xdr:rowOff>
              </to>
            </anchor>
          </controlPr>
        </control>
      </mc:Choice>
      <mc:Fallback>
        <control shapeId="4471" r:id="rId138"/>
      </mc:Fallback>
    </mc:AlternateContent>
    <mc:AlternateContent xmlns:mc="http://schemas.openxmlformats.org/markup-compatibility/2006">
      <mc:Choice Requires="x14">
        <control shapeId="4472" r:id="rId139">
          <controlPr defaultSize="0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0</xdr:colOff>
                <xdr:row>275</xdr:row>
                <xdr:rowOff>19050</xdr:rowOff>
              </to>
            </anchor>
          </controlPr>
        </control>
      </mc:Choice>
      <mc:Fallback>
        <control shapeId="4472" r:id="rId139"/>
      </mc:Fallback>
    </mc:AlternateContent>
    <mc:AlternateContent xmlns:mc="http://schemas.openxmlformats.org/markup-compatibility/2006">
      <mc:Choice Requires="x14">
        <control shapeId="4473" r:id="rId140">
          <controlPr defaultSize="0">
            <anchor moveWithCells="1">
              <from>
                <xdr:col>0</xdr:col>
                <xdr:colOff>0</xdr:colOff>
                <xdr:row>276</xdr:row>
                <xdr:rowOff>0</xdr:rowOff>
              </from>
              <to>
                <xdr:col>0</xdr:col>
                <xdr:colOff>0</xdr:colOff>
                <xdr:row>277</xdr:row>
                <xdr:rowOff>19050</xdr:rowOff>
              </to>
            </anchor>
          </controlPr>
        </control>
      </mc:Choice>
      <mc:Fallback>
        <control shapeId="4473" r:id="rId140"/>
      </mc:Fallback>
    </mc:AlternateContent>
    <mc:AlternateContent xmlns:mc="http://schemas.openxmlformats.org/markup-compatibility/2006">
      <mc:Choice Requires="x14">
        <control shapeId="4474" r:id="rId141">
          <controlPr defaultSize="0">
            <anchor moveWithCells="1">
              <from>
                <xdr:col>0</xdr:col>
                <xdr:colOff>0</xdr:colOff>
                <xdr:row>278</xdr:row>
                <xdr:rowOff>0</xdr:rowOff>
              </from>
              <to>
                <xdr:col>0</xdr:col>
                <xdr:colOff>0</xdr:colOff>
                <xdr:row>279</xdr:row>
                <xdr:rowOff>19050</xdr:rowOff>
              </to>
            </anchor>
          </controlPr>
        </control>
      </mc:Choice>
      <mc:Fallback>
        <control shapeId="4474" r:id="rId141"/>
      </mc:Fallback>
    </mc:AlternateContent>
    <mc:AlternateContent xmlns:mc="http://schemas.openxmlformats.org/markup-compatibility/2006">
      <mc:Choice Requires="x14">
        <control shapeId="4475" r:id="rId142">
          <controlPr defaultSize="0">
            <anchor moveWithCells="1">
              <from>
                <xdr:col>0</xdr:col>
                <xdr:colOff>0</xdr:colOff>
                <xdr:row>280</xdr:row>
                <xdr:rowOff>0</xdr:rowOff>
              </from>
              <to>
                <xdr:col>0</xdr:col>
                <xdr:colOff>0</xdr:colOff>
                <xdr:row>281</xdr:row>
                <xdr:rowOff>19050</xdr:rowOff>
              </to>
            </anchor>
          </controlPr>
        </control>
      </mc:Choice>
      <mc:Fallback>
        <control shapeId="4475" r:id="rId142"/>
      </mc:Fallback>
    </mc:AlternateContent>
    <mc:AlternateContent xmlns:mc="http://schemas.openxmlformats.org/markup-compatibility/2006">
      <mc:Choice Requires="x14">
        <control shapeId="4476" r:id="rId143">
          <controlPr defaultSize="0">
            <anchor moveWithCells="1">
              <from>
                <xdr:col>0</xdr:col>
                <xdr:colOff>0</xdr:colOff>
                <xdr:row>282</xdr:row>
                <xdr:rowOff>0</xdr:rowOff>
              </from>
              <to>
                <xdr:col>0</xdr:col>
                <xdr:colOff>0</xdr:colOff>
                <xdr:row>283</xdr:row>
                <xdr:rowOff>19050</xdr:rowOff>
              </to>
            </anchor>
          </controlPr>
        </control>
      </mc:Choice>
      <mc:Fallback>
        <control shapeId="4476" r:id="rId143"/>
      </mc:Fallback>
    </mc:AlternateContent>
    <mc:AlternateContent xmlns:mc="http://schemas.openxmlformats.org/markup-compatibility/2006">
      <mc:Choice Requires="x14">
        <control shapeId="4477" r:id="rId144">
          <controlPr defaultSize="0">
            <anchor moveWithCells="1">
              <from>
                <xdr:col>0</xdr:col>
                <xdr:colOff>0</xdr:colOff>
                <xdr:row>284</xdr:row>
                <xdr:rowOff>0</xdr:rowOff>
              </from>
              <to>
                <xdr:col>0</xdr:col>
                <xdr:colOff>0</xdr:colOff>
                <xdr:row>285</xdr:row>
                <xdr:rowOff>19050</xdr:rowOff>
              </to>
            </anchor>
          </controlPr>
        </control>
      </mc:Choice>
      <mc:Fallback>
        <control shapeId="4477" r:id="rId144"/>
      </mc:Fallback>
    </mc:AlternateContent>
    <mc:AlternateContent xmlns:mc="http://schemas.openxmlformats.org/markup-compatibility/2006">
      <mc:Choice Requires="x14">
        <control shapeId="4478" r:id="rId145">
          <controlPr defaultSize="0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0</xdr:col>
                <xdr:colOff>0</xdr:colOff>
                <xdr:row>287</xdr:row>
                <xdr:rowOff>19050</xdr:rowOff>
              </to>
            </anchor>
          </controlPr>
        </control>
      </mc:Choice>
      <mc:Fallback>
        <control shapeId="4478" r:id="rId145"/>
      </mc:Fallback>
    </mc:AlternateContent>
    <mc:AlternateContent xmlns:mc="http://schemas.openxmlformats.org/markup-compatibility/2006">
      <mc:Choice Requires="x14">
        <control shapeId="4479" r:id="rId146">
          <controlPr defaultSize="0">
            <anchor moveWithCells="1">
              <from>
                <xdr:col>0</xdr:col>
                <xdr:colOff>0</xdr:colOff>
                <xdr:row>288</xdr:row>
                <xdr:rowOff>0</xdr:rowOff>
              </from>
              <to>
                <xdr:col>0</xdr:col>
                <xdr:colOff>0</xdr:colOff>
                <xdr:row>289</xdr:row>
                <xdr:rowOff>19050</xdr:rowOff>
              </to>
            </anchor>
          </controlPr>
        </control>
      </mc:Choice>
      <mc:Fallback>
        <control shapeId="4479" r:id="rId146"/>
      </mc:Fallback>
    </mc:AlternateContent>
    <mc:AlternateContent xmlns:mc="http://schemas.openxmlformats.org/markup-compatibility/2006">
      <mc:Choice Requires="x14">
        <control shapeId="4480" r:id="rId147">
          <controlPr defaultSize="0">
            <anchor moveWithCells="1">
              <from>
                <xdr:col>0</xdr:col>
                <xdr:colOff>0</xdr:colOff>
                <xdr:row>290</xdr:row>
                <xdr:rowOff>0</xdr:rowOff>
              </from>
              <to>
                <xdr:col>0</xdr:col>
                <xdr:colOff>0</xdr:colOff>
                <xdr:row>291</xdr:row>
                <xdr:rowOff>19050</xdr:rowOff>
              </to>
            </anchor>
          </controlPr>
        </control>
      </mc:Choice>
      <mc:Fallback>
        <control shapeId="4480" r:id="rId147"/>
      </mc:Fallback>
    </mc:AlternateContent>
    <mc:AlternateContent xmlns:mc="http://schemas.openxmlformats.org/markup-compatibility/2006">
      <mc:Choice Requires="x14">
        <control shapeId="4481" r:id="rId148">
          <controlPr defaultSize="0">
            <anchor moveWithCells="1">
              <from>
                <xdr:col>0</xdr:col>
                <xdr:colOff>0</xdr:colOff>
                <xdr:row>292</xdr:row>
                <xdr:rowOff>0</xdr:rowOff>
              </from>
              <to>
                <xdr:col>0</xdr:col>
                <xdr:colOff>0</xdr:colOff>
                <xdr:row>293</xdr:row>
                <xdr:rowOff>19050</xdr:rowOff>
              </to>
            </anchor>
          </controlPr>
        </control>
      </mc:Choice>
      <mc:Fallback>
        <control shapeId="4481" r:id="rId148"/>
      </mc:Fallback>
    </mc:AlternateContent>
    <mc:AlternateContent xmlns:mc="http://schemas.openxmlformats.org/markup-compatibility/2006">
      <mc:Choice Requires="x14">
        <control shapeId="4482" r:id="rId149">
          <controlPr defaultSize="0">
            <anchor moveWithCells="1">
              <from>
                <xdr:col>0</xdr:col>
                <xdr:colOff>0</xdr:colOff>
                <xdr:row>294</xdr:row>
                <xdr:rowOff>0</xdr:rowOff>
              </from>
              <to>
                <xdr:col>0</xdr:col>
                <xdr:colOff>0</xdr:colOff>
                <xdr:row>295</xdr:row>
                <xdr:rowOff>19050</xdr:rowOff>
              </to>
            </anchor>
          </controlPr>
        </control>
      </mc:Choice>
      <mc:Fallback>
        <control shapeId="4482" r:id="rId149"/>
      </mc:Fallback>
    </mc:AlternateContent>
    <mc:AlternateContent xmlns:mc="http://schemas.openxmlformats.org/markup-compatibility/2006">
      <mc:Choice Requires="x14">
        <control shapeId="4483" r:id="rId150">
          <controlPr defaultSize="0">
            <anchor moveWithCells="1">
              <from>
                <xdr:col>0</xdr:col>
                <xdr:colOff>0</xdr:colOff>
                <xdr:row>296</xdr:row>
                <xdr:rowOff>0</xdr:rowOff>
              </from>
              <to>
                <xdr:col>0</xdr:col>
                <xdr:colOff>0</xdr:colOff>
                <xdr:row>297</xdr:row>
                <xdr:rowOff>19050</xdr:rowOff>
              </to>
            </anchor>
          </controlPr>
        </control>
      </mc:Choice>
      <mc:Fallback>
        <control shapeId="4483" r:id="rId150"/>
      </mc:Fallback>
    </mc:AlternateContent>
    <mc:AlternateContent xmlns:mc="http://schemas.openxmlformats.org/markup-compatibility/2006">
      <mc:Choice Requires="x14">
        <control shapeId="4484" r:id="rId151">
          <controlPr defaultSize="0">
            <anchor moveWithCells="1">
              <from>
                <xdr:col>0</xdr:col>
                <xdr:colOff>0</xdr:colOff>
                <xdr:row>298</xdr:row>
                <xdr:rowOff>0</xdr:rowOff>
              </from>
              <to>
                <xdr:col>0</xdr:col>
                <xdr:colOff>0</xdr:colOff>
                <xdr:row>299</xdr:row>
                <xdr:rowOff>19050</xdr:rowOff>
              </to>
            </anchor>
          </controlPr>
        </control>
      </mc:Choice>
      <mc:Fallback>
        <control shapeId="4484" r:id="rId151"/>
      </mc:Fallback>
    </mc:AlternateContent>
    <mc:AlternateContent xmlns:mc="http://schemas.openxmlformats.org/markup-compatibility/2006">
      <mc:Choice Requires="x14">
        <control shapeId="4485" r:id="rId152">
          <controlPr defaultSize="0">
            <anchor moveWithCells="1">
              <from>
                <xdr:col>0</xdr:col>
                <xdr:colOff>0</xdr:colOff>
                <xdr:row>300</xdr:row>
                <xdr:rowOff>0</xdr:rowOff>
              </from>
              <to>
                <xdr:col>0</xdr:col>
                <xdr:colOff>0</xdr:colOff>
                <xdr:row>301</xdr:row>
                <xdr:rowOff>19050</xdr:rowOff>
              </to>
            </anchor>
          </controlPr>
        </control>
      </mc:Choice>
      <mc:Fallback>
        <control shapeId="4485" r:id="rId152"/>
      </mc:Fallback>
    </mc:AlternateContent>
    <mc:AlternateContent xmlns:mc="http://schemas.openxmlformats.org/markup-compatibility/2006">
      <mc:Choice Requires="x14">
        <control shapeId="4486" r:id="rId153">
          <controlPr defaultSize="0">
            <anchor moveWithCells="1">
              <from>
                <xdr:col>0</xdr:col>
                <xdr:colOff>0</xdr:colOff>
                <xdr:row>302</xdr:row>
                <xdr:rowOff>0</xdr:rowOff>
              </from>
              <to>
                <xdr:col>0</xdr:col>
                <xdr:colOff>0</xdr:colOff>
                <xdr:row>303</xdr:row>
                <xdr:rowOff>19050</xdr:rowOff>
              </to>
            </anchor>
          </controlPr>
        </control>
      </mc:Choice>
      <mc:Fallback>
        <control shapeId="4486" r:id="rId153"/>
      </mc:Fallback>
    </mc:AlternateContent>
    <mc:AlternateContent xmlns:mc="http://schemas.openxmlformats.org/markup-compatibility/2006">
      <mc:Choice Requires="x14">
        <control shapeId="4487" r:id="rId154">
          <controlPr defaultSize="0">
            <anchor moveWithCells="1">
              <from>
                <xdr:col>0</xdr:col>
                <xdr:colOff>0</xdr:colOff>
                <xdr:row>304</xdr:row>
                <xdr:rowOff>0</xdr:rowOff>
              </from>
              <to>
                <xdr:col>0</xdr:col>
                <xdr:colOff>0</xdr:colOff>
                <xdr:row>305</xdr:row>
                <xdr:rowOff>19050</xdr:rowOff>
              </to>
            </anchor>
          </controlPr>
        </control>
      </mc:Choice>
      <mc:Fallback>
        <control shapeId="4487" r:id="rId154"/>
      </mc:Fallback>
    </mc:AlternateContent>
    <mc:AlternateContent xmlns:mc="http://schemas.openxmlformats.org/markup-compatibility/2006">
      <mc:Choice Requires="x14">
        <control shapeId="4488" r:id="rId155">
          <controlPr defaultSize="0">
            <anchor moveWithCells="1">
              <from>
                <xdr:col>0</xdr:col>
                <xdr:colOff>0</xdr:colOff>
                <xdr:row>306</xdr:row>
                <xdr:rowOff>0</xdr:rowOff>
              </from>
              <to>
                <xdr:col>0</xdr:col>
                <xdr:colOff>0</xdr:colOff>
                <xdr:row>307</xdr:row>
                <xdr:rowOff>19050</xdr:rowOff>
              </to>
            </anchor>
          </controlPr>
        </control>
      </mc:Choice>
      <mc:Fallback>
        <control shapeId="4488" r:id="rId155"/>
      </mc:Fallback>
    </mc:AlternateContent>
    <mc:AlternateContent xmlns:mc="http://schemas.openxmlformats.org/markup-compatibility/2006">
      <mc:Choice Requires="x14">
        <control shapeId="4489" r:id="rId156">
          <controlPr defaultSize="0">
            <anchor moveWithCells="1">
              <from>
                <xdr:col>0</xdr:col>
                <xdr:colOff>0</xdr:colOff>
                <xdr:row>308</xdr:row>
                <xdr:rowOff>0</xdr:rowOff>
              </from>
              <to>
                <xdr:col>0</xdr:col>
                <xdr:colOff>0</xdr:colOff>
                <xdr:row>309</xdr:row>
                <xdr:rowOff>19050</xdr:rowOff>
              </to>
            </anchor>
          </controlPr>
        </control>
      </mc:Choice>
      <mc:Fallback>
        <control shapeId="4489" r:id="rId156"/>
      </mc:Fallback>
    </mc:AlternateContent>
    <mc:AlternateContent xmlns:mc="http://schemas.openxmlformats.org/markup-compatibility/2006">
      <mc:Choice Requires="x14">
        <control shapeId="4490" r:id="rId157">
          <controlPr defaultSize="0">
            <anchor moveWithCells="1">
              <from>
                <xdr:col>0</xdr:col>
                <xdr:colOff>0</xdr:colOff>
                <xdr:row>310</xdr:row>
                <xdr:rowOff>0</xdr:rowOff>
              </from>
              <to>
                <xdr:col>0</xdr:col>
                <xdr:colOff>0</xdr:colOff>
                <xdr:row>311</xdr:row>
                <xdr:rowOff>19050</xdr:rowOff>
              </to>
            </anchor>
          </controlPr>
        </control>
      </mc:Choice>
      <mc:Fallback>
        <control shapeId="4490" r:id="rId157"/>
      </mc:Fallback>
    </mc:AlternateContent>
    <mc:AlternateContent xmlns:mc="http://schemas.openxmlformats.org/markup-compatibility/2006">
      <mc:Choice Requires="x14">
        <control shapeId="4491" r:id="rId158">
          <controlPr defaultSize="0">
            <anchor moveWithCells="1">
              <from>
                <xdr:col>0</xdr:col>
                <xdr:colOff>0</xdr:colOff>
                <xdr:row>312</xdr:row>
                <xdr:rowOff>0</xdr:rowOff>
              </from>
              <to>
                <xdr:col>0</xdr:col>
                <xdr:colOff>0</xdr:colOff>
                <xdr:row>313</xdr:row>
                <xdr:rowOff>19050</xdr:rowOff>
              </to>
            </anchor>
          </controlPr>
        </control>
      </mc:Choice>
      <mc:Fallback>
        <control shapeId="4491" r:id="rId158"/>
      </mc:Fallback>
    </mc:AlternateContent>
    <mc:AlternateContent xmlns:mc="http://schemas.openxmlformats.org/markup-compatibility/2006">
      <mc:Choice Requires="x14">
        <control shapeId="4492" r:id="rId159">
          <controlPr defaultSize="0">
            <anchor moveWithCells="1">
              <from>
                <xdr:col>0</xdr:col>
                <xdr:colOff>0</xdr:colOff>
                <xdr:row>314</xdr:row>
                <xdr:rowOff>0</xdr:rowOff>
              </from>
              <to>
                <xdr:col>0</xdr:col>
                <xdr:colOff>0</xdr:colOff>
                <xdr:row>315</xdr:row>
                <xdr:rowOff>19050</xdr:rowOff>
              </to>
            </anchor>
          </controlPr>
        </control>
      </mc:Choice>
      <mc:Fallback>
        <control shapeId="4492" r:id="rId159"/>
      </mc:Fallback>
    </mc:AlternateContent>
    <mc:AlternateContent xmlns:mc="http://schemas.openxmlformats.org/markup-compatibility/2006">
      <mc:Choice Requires="x14">
        <control shapeId="4493" r:id="rId160">
          <controlPr defaultSize="0">
            <anchor moveWithCells="1">
              <from>
                <xdr:col>0</xdr:col>
                <xdr:colOff>0</xdr:colOff>
                <xdr:row>316</xdr:row>
                <xdr:rowOff>0</xdr:rowOff>
              </from>
              <to>
                <xdr:col>0</xdr:col>
                <xdr:colOff>0</xdr:colOff>
                <xdr:row>317</xdr:row>
                <xdr:rowOff>19050</xdr:rowOff>
              </to>
            </anchor>
          </controlPr>
        </control>
      </mc:Choice>
      <mc:Fallback>
        <control shapeId="4493" r:id="rId160"/>
      </mc:Fallback>
    </mc:AlternateContent>
    <mc:AlternateContent xmlns:mc="http://schemas.openxmlformats.org/markup-compatibility/2006">
      <mc:Choice Requires="x14">
        <control shapeId="4494" r:id="rId161">
          <controlPr defaultSize="0">
            <anchor moveWithCells="1">
              <from>
                <xdr:col>0</xdr:col>
                <xdr:colOff>0</xdr:colOff>
                <xdr:row>318</xdr:row>
                <xdr:rowOff>0</xdr:rowOff>
              </from>
              <to>
                <xdr:col>0</xdr:col>
                <xdr:colOff>0</xdr:colOff>
                <xdr:row>319</xdr:row>
                <xdr:rowOff>19050</xdr:rowOff>
              </to>
            </anchor>
          </controlPr>
        </control>
      </mc:Choice>
      <mc:Fallback>
        <control shapeId="4494" r:id="rId161"/>
      </mc:Fallback>
    </mc:AlternateContent>
    <mc:AlternateContent xmlns:mc="http://schemas.openxmlformats.org/markup-compatibility/2006">
      <mc:Choice Requires="x14">
        <control shapeId="4495" r:id="rId162">
          <controlPr defaultSize="0">
            <anchor moveWithCells="1">
              <from>
                <xdr:col>0</xdr:col>
                <xdr:colOff>0</xdr:colOff>
                <xdr:row>320</xdr:row>
                <xdr:rowOff>0</xdr:rowOff>
              </from>
              <to>
                <xdr:col>0</xdr:col>
                <xdr:colOff>0</xdr:colOff>
                <xdr:row>321</xdr:row>
                <xdr:rowOff>19050</xdr:rowOff>
              </to>
            </anchor>
          </controlPr>
        </control>
      </mc:Choice>
      <mc:Fallback>
        <control shapeId="4495" r:id="rId162"/>
      </mc:Fallback>
    </mc:AlternateContent>
    <mc:AlternateContent xmlns:mc="http://schemas.openxmlformats.org/markup-compatibility/2006">
      <mc:Choice Requires="x14">
        <control shapeId="4496" r:id="rId163">
          <controlPr defaultSize="0">
            <anchor moveWithCells="1">
              <from>
                <xdr:col>0</xdr:col>
                <xdr:colOff>0</xdr:colOff>
                <xdr:row>322</xdr:row>
                <xdr:rowOff>0</xdr:rowOff>
              </from>
              <to>
                <xdr:col>0</xdr:col>
                <xdr:colOff>0</xdr:colOff>
                <xdr:row>323</xdr:row>
                <xdr:rowOff>19050</xdr:rowOff>
              </to>
            </anchor>
          </controlPr>
        </control>
      </mc:Choice>
      <mc:Fallback>
        <control shapeId="4496" r:id="rId163"/>
      </mc:Fallback>
    </mc:AlternateContent>
    <mc:AlternateContent xmlns:mc="http://schemas.openxmlformats.org/markup-compatibility/2006">
      <mc:Choice Requires="x14">
        <control shapeId="4497" r:id="rId164">
          <controlPr defaultSize="0">
            <anchor moveWithCells="1">
              <from>
                <xdr:col>0</xdr:col>
                <xdr:colOff>0</xdr:colOff>
                <xdr:row>324</xdr:row>
                <xdr:rowOff>0</xdr:rowOff>
              </from>
              <to>
                <xdr:col>0</xdr:col>
                <xdr:colOff>0</xdr:colOff>
                <xdr:row>325</xdr:row>
                <xdr:rowOff>0</xdr:rowOff>
              </to>
            </anchor>
          </controlPr>
        </control>
      </mc:Choice>
      <mc:Fallback>
        <control shapeId="4497" r:id="rId164"/>
      </mc:Fallback>
    </mc:AlternateContent>
    <mc:AlternateContent xmlns:mc="http://schemas.openxmlformats.org/markup-compatibility/2006">
      <mc:Choice Requires="x14">
        <control shapeId="4498" r:id="rId16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695325</xdr:rowOff>
              </to>
            </anchor>
          </controlPr>
        </control>
      </mc:Choice>
      <mc:Fallback>
        <control shapeId="4498" r:id="rId165"/>
      </mc:Fallback>
    </mc:AlternateContent>
    <mc:AlternateContent xmlns:mc="http://schemas.openxmlformats.org/markup-compatibility/2006">
      <mc:Choice Requires="x14">
        <control shapeId="4499" r:id="rId166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499" r:id="rId166"/>
      </mc:Fallback>
    </mc:AlternateContent>
    <mc:AlternateContent xmlns:mc="http://schemas.openxmlformats.org/markup-compatibility/2006">
      <mc:Choice Requires="x14">
        <control shapeId="4500" r:id="rId167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500" r:id="rId167"/>
      </mc:Fallback>
    </mc:AlternateContent>
    <mc:AlternateContent xmlns:mc="http://schemas.openxmlformats.org/markup-compatibility/2006">
      <mc:Choice Requires="x14">
        <control shapeId="4501" r:id="rId168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501" r:id="rId168"/>
      </mc:Fallback>
    </mc:AlternateContent>
    <mc:AlternateContent xmlns:mc="http://schemas.openxmlformats.org/markup-compatibility/2006">
      <mc:Choice Requires="x14">
        <control shapeId="4502" r:id="rId169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502" r:id="rId169"/>
      </mc:Fallback>
    </mc:AlternateContent>
    <mc:AlternateContent xmlns:mc="http://schemas.openxmlformats.org/markup-compatibility/2006">
      <mc:Choice Requires="x14">
        <control shapeId="4503" r:id="rId170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503" r:id="rId170"/>
      </mc:Fallback>
    </mc:AlternateContent>
    <mc:AlternateContent xmlns:mc="http://schemas.openxmlformats.org/markup-compatibility/2006">
      <mc:Choice Requires="x14">
        <control shapeId="4504" r:id="rId171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200025</xdr:rowOff>
              </to>
            </anchor>
          </controlPr>
        </control>
      </mc:Choice>
      <mc:Fallback>
        <control shapeId="4504" r:id="rId171"/>
      </mc:Fallback>
    </mc:AlternateContent>
    <mc:AlternateContent xmlns:mc="http://schemas.openxmlformats.org/markup-compatibility/2006">
      <mc:Choice Requires="x14">
        <control shapeId="4505" r:id="rId172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200025</xdr:rowOff>
              </to>
            </anchor>
          </controlPr>
        </control>
      </mc:Choice>
      <mc:Fallback>
        <control shapeId="4505" r:id="rId172"/>
      </mc:Fallback>
    </mc:AlternateContent>
    <mc:AlternateContent xmlns:mc="http://schemas.openxmlformats.org/markup-compatibility/2006">
      <mc:Choice Requires="x14">
        <control shapeId="4506" r:id="rId173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200025</xdr:rowOff>
              </to>
            </anchor>
          </controlPr>
        </control>
      </mc:Choice>
      <mc:Fallback>
        <control shapeId="4506" r:id="rId173"/>
      </mc:Fallback>
    </mc:AlternateContent>
    <mc:AlternateContent xmlns:mc="http://schemas.openxmlformats.org/markup-compatibility/2006">
      <mc:Choice Requires="x14">
        <control shapeId="4507" r:id="rId174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200025</xdr:rowOff>
              </to>
            </anchor>
          </controlPr>
        </control>
      </mc:Choice>
      <mc:Fallback>
        <control shapeId="4507" r:id="rId174"/>
      </mc:Fallback>
    </mc:AlternateContent>
    <mc:AlternateContent xmlns:mc="http://schemas.openxmlformats.org/markup-compatibility/2006">
      <mc:Choice Requires="x14">
        <control shapeId="4508" r:id="rId175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200025</xdr:rowOff>
              </to>
            </anchor>
          </controlPr>
        </control>
      </mc:Choice>
      <mc:Fallback>
        <control shapeId="4508" r:id="rId175"/>
      </mc:Fallback>
    </mc:AlternateContent>
    <mc:AlternateContent xmlns:mc="http://schemas.openxmlformats.org/markup-compatibility/2006">
      <mc:Choice Requires="x14">
        <control shapeId="4509" r:id="rId176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23</xdr:row>
                <xdr:rowOff>200025</xdr:rowOff>
              </to>
            </anchor>
          </controlPr>
        </control>
      </mc:Choice>
      <mc:Fallback>
        <control shapeId="4509" r:id="rId176"/>
      </mc:Fallback>
    </mc:AlternateContent>
    <mc:AlternateContent xmlns:mc="http://schemas.openxmlformats.org/markup-compatibility/2006">
      <mc:Choice Requires="x14">
        <control shapeId="4510" r:id="rId177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25</xdr:row>
                <xdr:rowOff>200025</xdr:rowOff>
              </to>
            </anchor>
          </controlPr>
        </control>
      </mc:Choice>
      <mc:Fallback>
        <control shapeId="4510" r:id="rId177"/>
      </mc:Fallback>
    </mc:AlternateContent>
    <mc:AlternateContent xmlns:mc="http://schemas.openxmlformats.org/markup-compatibility/2006">
      <mc:Choice Requires="x14">
        <control shapeId="4511" r:id="rId178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27</xdr:row>
                <xdr:rowOff>200025</xdr:rowOff>
              </to>
            </anchor>
          </controlPr>
        </control>
      </mc:Choice>
      <mc:Fallback>
        <control shapeId="4511" r:id="rId178"/>
      </mc:Fallback>
    </mc:AlternateContent>
    <mc:AlternateContent xmlns:mc="http://schemas.openxmlformats.org/markup-compatibility/2006">
      <mc:Choice Requires="x14">
        <control shapeId="4512" r:id="rId179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29</xdr:row>
                <xdr:rowOff>200025</xdr:rowOff>
              </to>
            </anchor>
          </controlPr>
        </control>
      </mc:Choice>
      <mc:Fallback>
        <control shapeId="4512" r:id="rId179"/>
      </mc:Fallback>
    </mc:AlternateContent>
    <mc:AlternateContent xmlns:mc="http://schemas.openxmlformats.org/markup-compatibility/2006">
      <mc:Choice Requires="x14">
        <control shapeId="4513" r:id="rId180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31</xdr:row>
                <xdr:rowOff>200025</xdr:rowOff>
              </to>
            </anchor>
          </controlPr>
        </control>
      </mc:Choice>
      <mc:Fallback>
        <control shapeId="4513" r:id="rId180"/>
      </mc:Fallback>
    </mc:AlternateContent>
    <mc:AlternateContent xmlns:mc="http://schemas.openxmlformats.org/markup-compatibility/2006">
      <mc:Choice Requires="x14">
        <control shapeId="4514" r:id="rId181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33</xdr:row>
                <xdr:rowOff>200025</xdr:rowOff>
              </to>
            </anchor>
          </controlPr>
        </control>
      </mc:Choice>
      <mc:Fallback>
        <control shapeId="4514" r:id="rId181"/>
      </mc:Fallback>
    </mc:AlternateContent>
    <mc:AlternateContent xmlns:mc="http://schemas.openxmlformats.org/markup-compatibility/2006">
      <mc:Choice Requires="x14">
        <control shapeId="4515" r:id="rId182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35</xdr:row>
                <xdr:rowOff>200025</xdr:rowOff>
              </to>
            </anchor>
          </controlPr>
        </control>
      </mc:Choice>
      <mc:Fallback>
        <control shapeId="4515" r:id="rId182"/>
      </mc:Fallback>
    </mc:AlternateContent>
    <mc:AlternateContent xmlns:mc="http://schemas.openxmlformats.org/markup-compatibility/2006">
      <mc:Choice Requires="x14">
        <control shapeId="4516" r:id="rId183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37</xdr:row>
                <xdr:rowOff>200025</xdr:rowOff>
              </to>
            </anchor>
          </controlPr>
        </control>
      </mc:Choice>
      <mc:Fallback>
        <control shapeId="4516" r:id="rId183"/>
      </mc:Fallback>
    </mc:AlternateContent>
    <mc:AlternateContent xmlns:mc="http://schemas.openxmlformats.org/markup-compatibility/2006">
      <mc:Choice Requires="x14">
        <control shapeId="4517" r:id="rId184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39</xdr:row>
                <xdr:rowOff>200025</xdr:rowOff>
              </to>
            </anchor>
          </controlPr>
        </control>
      </mc:Choice>
      <mc:Fallback>
        <control shapeId="4517" r:id="rId184"/>
      </mc:Fallback>
    </mc:AlternateContent>
    <mc:AlternateContent xmlns:mc="http://schemas.openxmlformats.org/markup-compatibility/2006">
      <mc:Choice Requires="x14">
        <control shapeId="4518" r:id="rId185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41</xdr:row>
                <xdr:rowOff>200025</xdr:rowOff>
              </to>
            </anchor>
          </controlPr>
        </control>
      </mc:Choice>
      <mc:Fallback>
        <control shapeId="4518" r:id="rId185"/>
      </mc:Fallback>
    </mc:AlternateContent>
    <mc:AlternateContent xmlns:mc="http://schemas.openxmlformats.org/markup-compatibility/2006">
      <mc:Choice Requires="x14">
        <control shapeId="4519" r:id="rId186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43</xdr:row>
                <xdr:rowOff>200025</xdr:rowOff>
              </to>
            </anchor>
          </controlPr>
        </control>
      </mc:Choice>
      <mc:Fallback>
        <control shapeId="4519" r:id="rId186"/>
      </mc:Fallback>
    </mc:AlternateContent>
    <mc:AlternateContent xmlns:mc="http://schemas.openxmlformats.org/markup-compatibility/2006">
      <mc:Choice Requires="x14">
        <control shapeId="4520" r:id="rId187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45</xdr:row>
                <xdr:rowOff>200025</xdr:rowOff>
              </to>
            </anchor>
          </controlPr>
        </control>
      </mc:Choice>
      <mc:Fallback>
        <control shapeId="4520" r:id="rId187"/>
      </mc:Fallback>
    </mc:AlternateContent>
    <mc:AlternateContent xmlns:mc="http://schemas.openxmlformats.org/markup-compatibility/2006">
      <mc:Choice Requires="x14">
        <control shapeId="4521" r:id="rId188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47</xdr:row>
                <xdr:rowOff>200025</xdr:rowOff>
              </to>
            </anchor>
          </controlPr>
        </control>
      </mc:Choice>
      <mc:Fallback>
        <control shapeId="4521" r:id="rId188"/>
      </mc:Fallback>
    </mc:AlternateContent>
    <mc:AlternateContent xmlns:mc="http://schemas.openxmlformats.org/markup-compatibility/2006">
      <mc:Choice Requires="x14">
        <control shapeId="4522" r:id="rId189">
          <controlPr defaultSize="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0</xdr:colOff>
                <xdr:row>49</xdr:row>
                <xdr:rowOff>200025</xdr:rowOff>
              </to>
            </anchor>
          </controlPr>
        </control>
      </mc:Choice>
      <mc:Fallback>
        <control shapeId="4522" r:id="rId189"/>
      </mc:Fallback>
    </mc:AlternateContent>
    <mc:AlternateContent xmlns:mc="http://schemas.openxmlformats.org/markup-compatibility/2006">
      <mc:Choice Requires="x14">
        <control shapeId="4523" r:id="rId190">
          <controlPr defaultSize="0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0</xdr:colOff>
                <xdr:row>51</xdr:row>
                <xdr:rowOff>200025</xdr:rowOff>
              </to>
            </anchor>
          </controlPr>
        </control>
      </mc:Choice>
      <mc:Fallback>
        <control shapeId="4523" r:id="rId190"/>
      </mc:Fallback>
    </mc:AlternateContent>
    <mc:AlternateContent xmlns:mc="http://schemas.openxmlformats.org/markup-compatibility/2006">
      <mc:Choice Requires="x14">
        <control shapeId="4524" r:id="rId191">
          <controlPr defaultSize="0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0</xdr:colOff>
                <xdr:row>53</xdr:row>
                <xdr:rowOff>200025</xdr:rowOff>
              </to>
            </anchor>
          </controlPr>
        </control>
      </mc:Choice>
      <mc:Fallback>
        <control shapeId="4524" r:id="rId191"/>
      </mc:Fallback>
    </mc:AlternateContent>
    <mc:AlternateContent xmlns:mc="http://schemas.openxmlformats.org/markup-compatibility/2006">
      <mc:Choice Requires="x14">
        <control shapeId="4525" r:id="rId192">
          <controlPr defaultSize="0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0</xdr:colOff>
                <xdr:row>55</xdr:row>
                <xdr:rowOff>200025</xdr:rowOff>
              </to>
            </anchor>
          </controlPr>
        </control>
      </mc:Choice>
      <mc:Fallback>
        <control shapeId="4525" r:id="rId192"/>
      </mc:Fallback>
    </mc:AlternateContent>
    <mc:AlternateContent xmlns:mc="http://schemas.openxmlformats.org/markup-compatibility/2006">
      <mc:Choice Requires="x14">
        <control shapeId="4526" r:id="rId193">
          <controlPr defaultSize="0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0</xdr:colOff>
                <xdr:row>57</xdr:row>
                <xdr:rowOff>200025</xdr:rowOff>
              </to>
            </anchor>
          </controlPr>
        </control>
      </mc:Choice>
      <mc:Fallback>
        <control shapeId="4526" r:id="rId193"/>
      </mc:Fallback>
    </mc:AlternateContent>
    <mc:AlternateContent xmlns:mc="http://schemas.openxmlformats.org/markup-compatibility/2006">
      <mc:Choice Requires="x14">
        <control shapeId="4527" r:id="rId194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0</xdr:colOff>
                <xdr:row>59</xdr:row>
                <xdr:rowOff>200025</xdr:rowOff>
              </to>
            </anchor>
          </controlPr>
        </control>
      </mc:Choice>
      <mc:Fallback>
        <control shapeId="4527" r:id="rId194"/>
      </mc:Fallback>
    </mc:AlternateContent>
    <mc:AlternateContent xmlns:mc="http://schemas.openxmlformats.org/markup-compatibility/2006">
      <mc:Choice Requires="x14">
        <control shapeId="4528" r:id="rId195">
          <controlPr defaultSize="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0</xdr:colOff>
                <xdr:row>61</xdr:row>
                <xdr:rowOff>200025</xdr:rowOff>
              </to>
            </anchor>
          </controlPr>
        </control>
      </mc:Choice>
      <mc:Fallback>
        <control shapeId="4528" r:id="rId195"/>
      </mc:Fallback>
    </mc:AlternateContent>
    <mc:AlternateContent xmlns:mc="http://schemas.openxmlformats.org/markup-compatibility/2006">
      <mc:Choice Requires="x14">
        <control shapeId="4529" r:id="rId196">
          <controlPr defaultSize="0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0</xdr:colOff>
                <xdr:row>63</xdr:row>
                <xdr:rowOff>200025</xdr:rowOff>
              </to>
            </anchor>
          </controlPr>
        </control>
      </mc:Choice>
      <mc:Fallback>
        <control shapeId="4529" r:id="rId196"/>
      </mc:Fallback>
    </mc:AlternateContent>
    <mc:AlternateContent xmlns:mc="http://schemas.openxmlformats.org/markup-compatibility/2006">
      <mc:Choice Requires="x14">
        <control shapeId="4530" r:id="rId197">
          <controlPr defaultSize="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0</xdr:colOff>
                <xdr:row>65</xdr:row>
                <xdr:rowOff>200025</xdr:rowOff>
              </to>
            </anchor>
          </controlPr>
        </control>
      </mc:Choice>
      <mc:Fallback>
        <control shapeId="4530" r:id="rId197"/>
      </mc:Fallback>
    </mc:AlternateContent>
    <mc:AlternateContent xmlns:mc="http://schemas.openxmlformats.org/markup-compatibility/2006">
      <mc:Choice Requires="x14">
        <control shapeId="4531" r:id="rId198">
          <controlPr defaultSize="0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0</xdr:colOff>
                <xdr:row>67</xdr:row>
                <xdr:rowOff>200025</xdr:rowOff>
              </to>
            </anchor>
          </controlPr>
        </control>
      </mc:Choice>
      <mc:Fallback>
        <control shapeId="4531" r:id="rId198"/>
      </mc:Fallback>
    </mc:AlternateContent>
    <mc:AlternateContent xmlns:mc="http://schemas.openxmlformats.org/markup-compatibility/2006">
      <mc:Choice Requires="x14">
        <control shapeId="4532" r:id="rId199">
          <controlPr defaultSize="0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0</xdr:colOff>
                <xdr:row>69</xdr:row>
                <xdr:rowOff>200025</xdr:rowOff>
              </to>
            </anchor>
          </controlPr>
        </control>
      </mc:Choice>
      <mc:Fallback>
        <control shapeId="4532" r:id="rId199"/>
      </mc:Fallback>
    </mc:AlternateContent>
    <mc:AlternateContent xmlns:mc="http://schemas.openxmlformats.org/markup-compatibility/2006">
      <mc:Choice Requires="x14">
        <control shapeId="4533" r:id="rId200">
          <controlPr defaultSize="0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0</xdr:colOff>
                <xdr:row>71</xdr:row>
                <xdr:rowOff>200025</xdr:rowOff>
              </to>
            </anchor>
          </controlPr>
        </control>
      </mc:Choice>
      <mc:Fallback>
        <control shapeId="4533" r:id="rId200"/>
      </mc:Fallback>
    </mc:AlternateContent>
    <mc:AlternateContent xmlns:mc="http://schemas.openxmlformats.org/markup-compatibility/2006">
      <mc:Choice Requires="x14">
        <control shapeId="4534" r:id="rId201">
          <controlPr defaultSize="0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0</xdr:colOff>
                <xdr:row>73</xdr:row>
                <xdr:rowOff>200025</xdr:rowOff>
              </to>
            </anchor>
          </controlPr>
        </control>
      </mc:Choice>
      <mc:Fallback>
        <control shapeId="4534" r:id="rId201"/>
      </mc:Fallback>
    </mc:AlternateContent>
    <mc:AlternateContent xmlns:mc="http://schemas.openxmlformats.org/markup-compatibility/2006">
      <mc:Choice Requires="x14">
        <control shapeId="4535" r:id="rId202">
          <controlPr defaultSize="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0</xdr:colOff>
                <xdr:row>75</xdr:row>
                <xdr:rowOff>200025</xdr:rowOff>
              </to>
            </anchor>
          </controlPr>
        </control>
      </mc:Choice>
      <mc:Fallback>
        <control shapeId="4535" r:id="rId202"/>
      </mc:Fallback>
    </mc:AlternateContent>
    <mc:AlternateContent xmlns:mc="http://schemas.openxmlformats.org/markup-compatibility/2006">
      <mc:Choice Requires="x14">
        <control shapeId="4536" r:id="rId203">
          <controlPr defaultSize="0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0</xdr:colOff>
                <xdr:row>77</xdr:row>
                <xdr:rowOff>200025</xdr:rowOff>
              </to>
            </anchor>
          </controlPr>
        </control>
      </mc:Choice>
      <mc:Fallback>
        <control shapeId="4536" r:id="rId203"/>
      </mc:Fallback>
    </mc:AlternateContent>
    <mc:AlternateContent xmlns:mc="http://schemas.openxmlformats.org/markup-compatibility/2006">
      <mc:Choice Requires="x14">
        <control shapeId="4537" r:id="rId204">
          <controlPr defaultSize="0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0</xdr:colOff>
                <xdr:row>79</xdr:row>
                <xdr:rowOff>200025</xdr:rowOff>
              </to>
            </anchor>
          </controlPr>
        </control>
      </mc:Choice>
      <mc:Fallback>
        <control shapeId="4537" r:id="rId204"/>
      </mc:Fallback>
    </mc:AlternateContent>
    <mc:AlternateContent xmlns:mc="http://schemas.openxmlformats.org/markup-compatibility/2006">
      <mc:Choice Requires="x14">
        <control shapeId="4538" r:id="rId20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695325</xdr:rowOff>
              </to>
            </anchor>
          </controlPr>
        </control>
      </mc:Choice>
      <mc:Fallback>
        <control shapeId="4538" r:id="rId205"/>
      </mc:Fallback>
    </mc:AlternateContent>
    <mc:AlternateContent xmlns:mc="http://schemas.openxmlformats.org/markup-compatibility/2006">
      <mc:Choice Requires="x14">
        <control shapeId="4539" r:id="rId206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539" r:id="rId206"/>
      </mc:Fallback>
    </mc:AlternateContent>
    <mc:AlternateContent xmlns:mc="http://schemas.openxmlformats.org/markup-compatibility/2006">
      <mc:Choice Requires="x14">
        <control shapeId="4540" r:id="rId207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540" r:id="rId207"/>
      </mc:Fallback>
    </mc:AlternateContent>
    <mc:AlternateContent xmlns:mc="http://schemas.openxmlformats.org/markup-compatibility/2006">
      <mc:Choice Requires="x14">
        <control shapeId="4541" r:id="rId208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541" r:id="rId208"/>
      </mc:Fallback>
    </mc:AlternateContent>
    <mc:AlternateContent xmlns:mc="http://schemas.openxmlformats.org/markup-compatibility/2006">
      <mc:Choice Requires="x14">
        <control shapeId="4542" r:id="rId209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542" r:id="rId209"/>
      </mc:Fallback>
    </mc:AlternateContent>
    <mc:AlternateContent xmlns:mc="http://schemas.openxmlformats.org/markup-compatibility/2006">
      <mc:Choice Requires="x14">
        <control shapeId="4543" r:id="rId210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543" r:id="rId210"/>
      </mc:Fallback>
    </mc:AlternateContent>
    <mc:AlternateContent xmlns:mc="http://schemas.openxmlformats.org/markup-compatibility/2006">
      <mc:Choice Requires="x14">
        <control shapeId="4544" r:id="rId211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200025</xdr:rowOff>
              </to>
            </anchor>
          </controlPr>
        </control>
      </mc:Choice>
      <mc:Fallback>
        <control shapeId="4544" r:id="rId211"/>
      </mc:Fallback>
    </mc:AlternateContent>
    <mc:AlternateContent xmlns:mc="http://schemas.openxmlformats.org/markup-compatibility/2006">
      <mc:Choice Requires="x14">
        <control shapeId="4545" r:id="rId212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200025</xdr:rowOff>
              </to>
            </anchor>
          </controlPr>
        </control>
      </mc:Choice>
      <mc:Fallback>
        <control shapeId="4545" r:id="rId212"/>
      </mc:Fallback>
    </mc:AlternateContent>
    <mc:AlternateContent xmlns:mc="http://schemas.openxmlformats.org/markup-compatibility/2006">
      <mc:Choice Requires="x14">
        <control shapeId="4546" r:id="rId213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200025</xdr:rowOff>
              </to>
            </anchor>
          </controlPr>
        </control>
      </mc:Choice>
      <mc:Fallback>
        <control shapeId="4546" r:id="rId213"/>
      </mc:Fallback>
    </mc:AlternateContent>
    <mc:AlternateContent xmlns:mc="http://schemas.openxmlformats.org/markup-compatibility/2006">
      <mc:Choice Requires="x14">
        <control shapeId="4547" r:id="rId214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200025</xdr:rowOff>
              </to>
            </anchor>
          </controlPr>
        </control>
      </mc:Choice>
      <mc:Fallback>
        <control shapeId="4547" r:id="rId214"/>
      </mc:Fallback>
    </mc:AlternateContent>
    <mc:AlternateContent xmlns:mc="http://schemas.openxmlformats.org/markup-compatibility/2006">
      <mc:Choice Requires="x14">
        <control shapeId="4548" r:id="rId215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200025</xdr:rowOff>
              </to>
            </anchor>
          </controlPr>
        </control>
      </mc:Choice>
      <mc:Fallback>
        <control shapeId="4548" r:id="rId215"/>
      </mc:Fallback>
    </mc:AlternateContent>
    <mc:AlternateContent xmlns:mc="http://schemas.openxmlformats.org/markup-compatibility/2006">
      <mc:Choice Requires="x14">
        <control shapeId="4549" r:id="rId216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23</xdr:row>
                <xdr:rowOff>200025</xdr:rowOff>
              </to>
            </anchor>
          </controlPr>
        </control>
      </mc:Choice>
      <mc:Fallback>
        <control shapeId="4549" r:id="rId216"/>
      </mc:Fallback>
    </mc:AlternateContent>
    <mc:AlternateContent xmlns:mc="http://schemas.openxmlformats.org/markup-compatibility/2006">
      <mc:Choice Requires="x14">
        <control shapeId="4550" r:id="rId217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25</xdr:row>
                <xdr:rowOff>200025</xdr:rowOff>
              </to>
            </anchor>
          </controlPr>
        </control>
      </mc:Choice>
      <mc:Fallback>
        <control shapeId="4550" r:id="rId217"/>
      </mc:Fallback>
    </mc:AlternateContent>
    <mc:AlternateContent xmlns:mc="http://schemas.openxmlformats.org/markup-compatibility/2006">
      <mc:Choice Requires="x14">
        <control shapeId="4551" r:id="rId218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27</xdr:row>
                <xdr:rowOff>200025</xdr:rowOff>
              </to>
            </anchor>
          </controlPr>
        </control>
      </mc:Choice>
      <mc:Fallback>
        <control shapeId="4551" r:id="rId218"/>
      </mc:Fallback>
    </mc:AlternateContent>
    <mc:AlternateContent xmlns:mc="http://schemas.openxmlformats.org/markup-compatibility/2006">
      <mc:Choice Requires="x14">
        <control shapeId="4552" r:id="rId219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29</xdr:row>
                <xdr:rowOff>200025</xdr:rowOff>
              </to>
            </anchor>
          </controlPr>
        </control>
      </mc:Choice>
      <mc:Fallback>
        <control shapeId="4552" r:id="rId219"/>
      </mc:Fallback>
    </mc:AlternateContent>
    <mc:AlternateContent xmlns:mc="http://schemas.openxmlformats.org/markup-compatibility/2006">
      <mc:Choice Requires="x14">
        <control shapeId="4553" r:id="rId220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31</xdr:row>
                <xdr:rowOff>200025</xdr:rowOff>
              </to>
            </anchor>
          </controlPr>
        </control>
      </mc:Choice>
      <mc:Fallback>
        <control shapeId="4553" r:id="rId220"/>
      </mc:Fallback>
    </mc:AlternateContent>
    <mc:AlternateContent xmlns:mc="http://schemas.openxmlformats.org/markup-compatibility/2006">
      <mc:Choice Requires="x14">
        <control shapeId="4554" r:id="rId221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33</xdr:row>
                <xdr:rowOff>200025</xdr:rowOff>
              </to>
            </anchor>
          </controlPr>
        </control>
      </mc:Choice>
      <mc:Fallback>
        <control shapeId="4554" r:id="rId221"/>
      </mc:Fallback>
    </mc:AlternateContent>
    <mc:AlternateContent xmlns:mc="http://schemas.openxmlformats.org/markup-compatibility/2006">
      <mc:Choice Requires="x14">
        <control shapeId="4555" r:id="rId222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35</xdr:row>
                <xdr:rowOff>200025</xdr:rowOff>
              </to>
            </anchor>
          </controlPr>
        </control>
      </mc:Choice>
      <mc:Fallback>
        <control shapeId="4555" r:id="rId222"/>
      </mc:Fallback>
    </mc:AlternateContent>
    <mc:AlternateContent xmlns:mc="http://schemas.openxmlformats.org/markup-compatibility/2006">
      <mc:Choice Requires="x14">
        <control shapeId="4556" r:id="rId223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37</xdr:row>
                <xdr:rowOff>200025</xdr:rowOff>
              </to>
            </anchor>
          </controlPr>
        </control>
      </mc:Choice>
      <mc:Fallback>
        <control shapeId="4556" r:id="rId223"/>
      </mc:Fallback>
    </mc:AlternateContent>
    <mc:AlternateContent xmlns:mc="http://schemas.openxmlformats.org/markup-compatibility/2006">
      <mc:Choice Requires="x14">
        <control shapeId="4557" r:id="rId224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39</xdr:row>
                <xdr:rowOff>200025</xdr:rowOff>
              </to>
            </anchor>
          </controlPr>
        </control>
      </mc:Choice>
      <mc:Fallback>
        <control shapeId="4557" r:id="rId224"/>
      </mc:Fallback>
    </mc:AlternateContent>
    <mc:AlternateContent xmlns:mc="http://schemas.openxmlformats.org/markup-compatibility/2006">
      <mc:Choice Requires="x14">
        <control shapeId="4558" r:id="rId225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41</xdr:row>
                <xdr:rowOff>200025</xdr:rowOff>
              </to>
            </anchor>
          </controlPr>
        </control>
      </mc:Choice>
      <mc:Fallback>
        <control shapeId="4558" r:id="rId225"/>
      </mc:Fallback>
    </mc:AlternateContent>
    <mc:AlternateContent xmlns:mc="http://schemas.openxmlformats.org/markup-compatibility/2006">
      <mc:Choice Requires="x14">
        <control shapeId="4559" r:id="rId226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43</xdr:row>
                <xdr:rowOff>200025</xdr:rowOff>
              </to>
            </anchor>
          </controlPr>
        </control>
      </mc:Choice>
      <mc:Fallback>
        <control shapeId="4559" r:id="rId226"/>
      </mc:Fallback>
    </mc:AlternateContent>
    <mc:AlternateContent xmlns:mc="http://schemas.openxmlformats.org/markup-compatibility/2006">
      <mc:Choice Requires="x14">
        <control shapeId="4560" r:id="rId227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45</xdr:row>
                <xdr:rowOff>200025</xdr:rowOff>
              </to>
            </anchor>
          </controlPr>
        </control>
      </mc:Choice>
      <mc:Fallback>
        <control shapeId="4560" r:id="rId227"/>
      </mc:Fallback>
    </mc:AlternateContent>
    <mc:AlternateContent xmlns:mc="http://schemas.openxmlformats.org/markup-compatibility/2006">
      <mc:Choice Requires="x14">
        <control shapeId="4561" r:id="rId228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47</xdr:row>
                <xdr:rowOff>200025</xdr:rowOff>
              </to>
            </anchor>
          </controlPr>
        </control>
      </mc:Choice>
      <mc:Fallback>
        <control shapeId="4561" r:id="rId228"/>
      </mc:Fallback>
    </mc:AlternateContent>
    <mc:AlternateContent xmlns:mc="http://schemas.openxmlformats.org/markup-compatibility/2006">
      <mc:Choice Requires="x14">
        <control shapeId="4562" r:id="rId229">
          <controlPr defaultSize="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0</xdr:colOff>
                <xdr:row>49</xdr:row>
                <xdr:rowOff>200025</xdr:rowOff>
              </to>
            </anchor>
          </controlPr>
        </control>
      </mc:Choice>
      <mc:Fallback>
        <control shapeId="4562" r:id="rId229"/>
      </mc:Fallback>
    </mc:AlternateContent>
    <mc:AlternateContent xmlns:mc="http://schemas.openxmlformats.org/markup-compatibility/2006">
      <mc:Choice Requires="x14">
        <control shapeId="4563" r:id="rId230">
          <controlPr defaultSize="0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0</xdr:colOff>
                <xdr:row>51</xdr:row>
                <xdr:rowOff>200025</xdr:rowOff>
              </to>
            </anchor>
          </controlPr>
        </control>
      </mc:Choice>
      <mc:Fallback>
        <control shapeId="4563" r:id="rId230"/>
      </mc:Fallback>
    </mc:AlternateContent>
    <mc:AlternateContent xmlns:mc="http://schemas.openxmlformats.org/markup-compatibility/2006">
      <mc:Choice Requires="x14">
        <control shapeId="4564" r:id="rId231">
          <controlPr defaultSize="0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0</xdr:colOff>
                <xdr:row>53</xdr:row>
                <xdr:rowOff>200025</xdr:rowOff>
              </to>
            </anchor>
          </controlPr>
        </control>
      </mc:Choice>
      <mc:Fallback>
        <control shapeId="4564" r:id="rId231"/>
      </mc:Fallback>
    </mc:AlternateContent>
    <mc:AlternateContent xmlns:mc="http://schemas.openxmlformats.org/markup-compatibility/2006">
      <mc:Choice Requires="x14">
        <control shapeId="4565" r:id="rId232">
          <controlPr defaultSize="0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0</xdr:colOff>
                <xdr:row>55</xdr:row>
                <xdr:rowOff>200025</xdr:rowOff>
              </to>
            </anchor>
          </controlPr>
        </control>
      </mc:Choice>
      <mc:Fallback>
        <control shapeId="4565" r:id="rId232"/>
      </mc:Fallback>
    </mc:AlternateContent>
    <mc:AlternateContent xmlns:mc="http://schemas.openxmlformats.org/markup-compatibility/2006">
      <mc:Choice Requires="x14">
        <control shapeId="4566" r:id="rId233">
          <controlPr defaultSize="0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0</xdr:colOff>
                <xdr:row>57</xdr:row>
                <xdr:rowOff>200025</xdr:rowOff>
              </to>
            </anchor>
          </controlPr>
        </control>
      </mc:Choice>
      <mc:Fallback>
        <control shapeId="4566" r:id="rId233"/>
      </mc:Fallback>
    </mc:AlternateContent>
    <mc:AlternateContent xmlns:mc="http://schemas.openxmlformats.org/markup-compatibility/2006">
      <mc:Choice Requires="x14">
        <control shapeId="4567" r:id="rId234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0</xdr:colOff>
                <xdr:row>59</xdr:row>
                <xdr:rowOff>200025</xdr:rowOff>
              </to>
            </anchor>
          </controlPr>
        </control>
      </mc:Choice>
      <mc:Fallback>
        <control shapeId="4567" r:id="rId234"/>
      </mc:Fallback>
    </mc:AlternateContent>
    <mc:AlternateContent xmlns:mc="http://schemas.openxmlformats.org/markup-compatibility/2006">
      <mc:Choice Requires="x14">
        <control shapeId="4568" r:id="rId235">
          <controlPr defaultSize="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0</xdr:colOff>
                <xdr:row>61</xdr:row>
                <xdr:rowOff>200025</xdr:rowOff>
              </to>
            </anchor>
          </controlPr>
        </control>
      </mc:Choice>
      <mc:Fallback>
        <control shapeId="4568" r:id="rId235"/>
      </mc:Fallback>
    </mc:AlternateContent>
    <mc:AlternateContent xmlns:mc="http://schemas.openxmlformats.org/markup-compatibility/2006">
      <mc:Choice Requires="x14">
        <control shapeId="4569" r:id="rId236">
          <controlPr defaultSize="0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0</xdr:colOff>
                <xdr:row>63</xdr:row>
                <xdr:rowOff>200025</xdr:rowOff>
              </to>
            </anchor>
          </controlPr>
        </control>
      </mc:Choice>
      <mc:Fallback>
        <control shapeId="4569" r:id="rId236"/>
      </mc:Fallback>
    </mc:AlternateContent>
    <mc:AlternateContent xmlns:mc="http://schemas.openxmlformats.org/markup-compatibility/2006">
      <mc:Choice Requires="x14">
        <control shapeId="4570" r:id="rId237">
          <controlPr defaultSize="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0</xdr:colOff>
                <xdr:row>65</xdr:row>
                <xdr:rowOff>200025</xdr:rowOff>
              </to>
            </anchor>
          </controlPr>
        </control>
      </mc:Choice>
      <mc:Fallback>
        <control shapeId="4570" r:id="rId237"/>
      </mc:Fallback>
    </mc:AlternateContent>
    <mc:AlternateContent xmlns:mc="http://schemas.openxmlformats.org/markup-compatibility/2006">
      <mc:Choice Requires="x14">
        <control shapeId="4571" r:id="rId238">
          <controlPr defaultSize="0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0</xdr:colOff>
                <xdr:row>67</xdr:row>
                <xdr:rowOff>200025</xdr:rowOff>
              </to>
            </anchor>
          </controlPr>
        </control>
      </mc:Choice>
      <mc:Fallback>
        <control shapeId="4571" r:id="rId238"/>
      </mc:Fallback>
    </mc:AlternateContent>
    <mc:AlternateContent xmlns:mc="http://schemas.openxmlformats.org/markup-compatibility/2006">
      <mc:Choice Requires="x14">
        <control shapeId="4572" r:id="rId239">
          <controlPr defaultSize="0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0</xdr:colOff>
                <xdr:row>69</xdr:row>
                <xdr:rowOff>200025</xdr:rowOff>
              </to>
            </anchor>
          </controlPr>
        </control>
      </mc:Choice>
      <mc:Fallback>
        <control shapeId="4572" r:id="rId239"/>
      </mc:Fallback>
    </mc:AlternateContent>
    <mc:AlternateContent xmlns:mc="http://schemas.openxmlformats.org/markup-compatibility/2006">
      <mc:Choice Requires="x14">
        <control shapeId="4573" r:id="rId240">
          <controlPr defaultSize="0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0</xdr:colOff>
                <xdr:row>71</xdr:row>
                <xdr:rowOff>200025</xdr:rowOff>
              </to>
            </anchor>
          </controlPr>
        </control>
      </mc:Choice>
      <mc:Fallback>
        <control shapeId="4573" r:id="rId240"/>
      </mc:Fallback>
    </mc:AlternateContent>
    <mc:AlternateContent xmlns:mc="http://schemas.openxmlformats.org/markup-compatibility/2006">
      <mc:Choice Requires="x14">
        <control shapeId="4574" r:id="rId241">
          <controlPr defaultSize="0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0</xdr:colOff>
                <xdr:row>73</xdr:row>
                <xdr:rowOff>200025</xdr:rowOff>
              </to>
            </anchor>
          </controlPr>
        </control>
      </mc:Choice>
      <mc:Fallback>
        <control shapeId="4574" r:id="rId241"/>
      </mc:Fallback>
    </mc:AlternateContent>
    <mc:AlternateContent xmlns:mc="http://schemas.openxmlformats.org/markup-compatibility/2006">
      <mc:Choice Requires="x14">
        <control shapeId="4575" r:id="rId242">
          <controlPr defaultSize="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0</xdr:colOff>
                <xdr:row>75</xdr:row>
                <xdr:rowOff>200025</xdr:rowOff>
              </to>
            </anchor>
          </controlPr>
        </control>
      </mc:Choice>
      <mc:Fallback>
        <control shapeId="4575" r:id="rId242"/>
      </mc:Fallback>
    </mc:AlternateContent>
    <mc:AlternateContent xmlns:mc="http://schemas.openxmlformats.org/markup-compatibility/2006">
      <mc:Choice Requires="x14">
        <control shapeId="4576" r:id="rId243">
          <controlPr defaultSize="0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0</xdr:colOff>
                <xdr:row>77</xdr:row>
                <xdr:rowOff>200025</xdr:rowOff>
              </to>
            </anchor>
          </controlPr>
        </control>
      </mc:Choice>
      <mc:Fallback>
        <control shapeId="4576" r:id="rId243"/>
      </mc:Fallback>
    </mc:AlternateContent>
    <mc:AlternateContent xmlns:mc="http://schemas.openxmlformats.org/markup-compatibility/2006">
      <mc:Choice Requires="x14">
        <control shapeId="4577" r:id="rId244">
          <controlPr defaultSize="0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0</xdr:colOff>
                <xdr:row>79</xdr:row>
                <xdr:rowOff>200025</xdr:rowOff>
              </to>
            </anchor>
          </controlPr>
        </control>
      </mc:Choice>
      <mc:Fallback>
        <control shapeId="4577" r:id="rId244"/>
      </mc:Fallback>
    </mc:AlternateContent>
    <mc:AlternateContent xmlns:mc="http://schemas.openxmlformats.org/markup-compatibility/2006">
      <mc:Choice Requires="x14">
        <control shapeId="4578" r:id="rId245">
          <controlPr defaultSize="0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0</xdr:colOff>
                <xdr:row>81</xdr:row>
                <xdr:rowOff>200025</xdr:rowOff>
              </to>
            </anchor>
          </controlPr>
        </control>
      </mc:Choice>
      <mc:Fallback>
        <control shapeId="4578" r:id="rId245"/>
      </mc:Fallback>
    </mc:AlternateContent>
    <mc:AlternateContent xmlns:mc="http://schemas.openxmlformats.org/markup-compatibility/2006">
      <mc:Choice Requires="x14">
        <control shapeId="4579" r:id="rId246">
          <controlPr defaultSize="0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0</xdr:colOff>
                <xdr:row>83</xdr:row>
                <xdr:rowOff>200025</xdr:rowOff>
              </to>
            </anchor>
          </controlPr>
        </control>
      </mc:Choice>
      <mc:Fallback>
        <control shapeId="4579" r:id="rId246"/>
      </mc:Fallback>
    </mc:AlternateContent>
    <mc:AlternateContent xmlns:mc="http://schemas.openxmlformats.org/markup-compatibility/2006">
      <mc:Choice Requires="x14">
        <control shapeId="4580" r:id="rId247">
          <controlPr defaultSize="0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0</xdr:colOff>
                <xdr:row>85</xdr:row>
                <xdr:rowOff>200025</xdr:rowOff>
              </to>
            </anchor>
          </controlPr>
        </control>
      </mc:Choice>
      <mc:Fallback>
        <control shapeId="4580" r:id="rId247"/>
      </mc:Fallback>
    </mc:AlternateContent>
    <mc:AlternateContent xmlns:mc="http://schemas.openxmlformats.org/markup-compatibility/2006">
      <mc:Choice Requires="x14">
        <control shapeId="4581" r:id="rId248">
          <controlPr defaultSize="0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0</xdr:colOff>
                <xdr:row>87</xdr:row>
                <xdr:rowOff>200025</xdr:rowOff>
              </to>
            </anchor>
          </controlPr>
        </control>
      </mc:Choice>
      <mc:Fallback>
        <control shapeId="4581" r:id="rId248"/>
      </mc:Fallback>
    </mc:AlternateContent>
    <mc:AlternateContent xmlns:mc="http://schemas.openxmlformats.org/markup-compatibility/2006">
      <mc:Choice Requires="x14">
        <control shapeId="4582" r:id="rId249">
          <controlPr defaultSize="0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0</xdr:colOff>
                <xdr:row>89</xdr:row>
                <xdr:rowOff>200025</xdr:rowOff>
              </to>
            </anchor>
          </controlPr>
        </control>
      </mc:Choice>
      <mc:Fallback>
        <control shapeId="4582" r:id="rId249"/>
      </mc:Fallback>
    </mc:AlternateContent>
    <mc:AlternateContent xmlns:mc="http://schemas.openxmlformats.org/markup-compatibility/2006">
      <mc:Choice Requires="x14">
        <control shapeId="4583" r:id="rId250">
          <controlPr defaultSize="0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0</xdr:colOff>
                <xdr:row>91</xdr:row>
                <xdr:rowOff>200025</xdr:rowOff>
              </to>
            </anchor>
          </controlPr>
        </control>
      </mc:Choice>
      <mc:Fallback>
        <control shapeId="4583" r:id="rId250"/>
      </mc:Fallback>
    </mc:AlternateContent>
    <mc:AlternateContent xmlns:mc="http://schemas.openxmlformats.org/markup-compatibility/2006">
      <mc:Choice Requires="x14">
        <control shapeId="4584" r:id="rId251">
          <controlPr defaultSize="0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0</xdr:colOff>
                <xdr:row>93</xdr:row>
                <xdr:rowOff>200025</xdr:rowOff>
              </to>
            </anchor>
          </controlPr>
        </control>
      </mc:Choice>
      <mc:Fallback>
        <control shapeId="4584" r:id="rId251"/>
      </mc:Fallback>
    </mc:AlternateContent>
    <mc:AlternateContent xmlns:mc="http://schemas.openxmlformats.org/markup-compatibility/2006">
      <mc:Choice Requires="x14">
        <control shapeId="4585" r:id="rId252">
          <controlPr defaultSize="0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0</xdr:colOff>
                <xdr:row>95</xdr:row>
                <xdr:rowOff>200025</xdr:rowOff>
              </to>
            </anchor>
          </controlPr>
        </control>
      </mc:Choice>
      <mc:Fallback>
        <control shapeId="4585" r:id="rId252"/>
      </mc:Fallback>
    </mc:AlternateContent>
    <mc:AlternateContent xmlns:mc="http://schemas.openxmlformats.org/markup-compatibility/2006">
      <mc:Choice Requires="x14">
        <control shapeId="4586" r:id="rId253">
          <controlPr defaultSize="0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0</xdr:colOff>
                <xdr:row>97</xdr:row>
                <xdr:rowOff>200025</xdr:rowOff>
              </to>
            </anchor>
          </controlPr>
        </control>
      </mc:Choice>
      <mc:Fallback>
        <control shapeId="4586" r:id="rId253"/>
      </mc:Fallback>
    </mc:AlternateContent>
    <mc:AlternateContent xmlns:mc="http://schemas.openxmlformats.org/markup-compatibility/2006">
      <mc:Choice Requires="x14">
        <control shapeId="4587" r:id="rId254">
          <controlPr defaultSize="0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0</xdr:colOff>
                <xdr:row>99</xdr:row>
                <xdr:rowOff>200025</xdr:rowOff>
              </to>
            </anchor>
          </controlPr>
        </control>
      </mc:Choice>
      <mc:Fallback>
        <control shapeId="4587" r:id="rId254"/>
      </mc:Fallback>
    </mc:AlternateContent>
    <mc:AlternateContent xmlns:mc="http://schemas.openxmlformats.org/markup-compatibility/2006">
      <mc:Choice Requires="x14">
        <control shapeId="4588" r:id="rId255">
          <controlPr defaultSize="0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0</xdr:colOff>
                <xdr:row>101</xdr:row>
                <xdr:rowOff>200025</xdr:rowOff>
              </to>
            </anchor>
          </controlPr>
        </control>
      </mc:Choice>
      <mc:Fallback>
        <control shapeId="4588" r:id="rId255"/>
      </mc:Fallback>
    </mc:AlternateContent>
    <mc:AlternateContent xmlns:mc="http://schemas.openxmlformats.org/markup-compatibility/2006">
      <mc:Choice Requires="x14">
        <control shapeId="4589" r:id="rId256">
          <controlPr defaultSize="0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0</xdr:colOff>
                <xdr:row>103</xdr:row>
                <xdr:rowOff>200025</xdr:rowOff>
              </to>
            </anchor>
          </controlPr>
        </control>
      </mc:Choice>
      <mc:Fallback>
        <control shapeId="4589" r:id="rId256"/>
      </mc:Fallback>
    </mc:AlternateContent>
    <mc:AlternateContent xmlns:mc="http://schemas.openxmlformats.org/markup-compatibility/2006">
      <mc:Choice Requires="x14">
        <control shapeId="4590" r:id="rId257">
          <controlPr defaultSize="0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0</xdr:colOff>
                <xdr:row>105</xdr:row>
                <xdr:rowOff>200025</xdr:rowOff>
              </to>
            </anchor>
          </controlPr>
        </control>
      </mc:Choice>
      <mc:Fallback>
        <control shapeId="4590" r:id="rId257"/>
      </mc:Fallback>
    </mc:AlternateContent>
    <mc:AlternateContent xmlns:mc="http://schemas.openxmlformats.org/markup-compatibility/2006">
      <mc:Choice Requires="x14">
        <control shapeId="4591" r:id="rId258">
          <controlPr defaultSize="0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0</xdr:colOff>
                <xdr:row>107</xdr:row>
                <xdr:rowOff>200025</xdr:rowOff>
              </to>
            </anchor>
          </controlPr>
        </control>
      </mc:Choice>
      <mc:Fallback>
        <control shapeId="4591" r:id="rId258"/>
      </mc:Fallback>
    </mc:AlternateContent>
    <mc:AlternateContent xmlns:mc="http://schemas.openxmlformats.org/markup-compatibility/2006">
      <mc:Choice Requires="x14">
        <control shapeId="4592" r:id="rId259">
          <controlPr defaultSize="0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0</xdr:colOff>
                <xdr:row>109</xdr:row>
                <xdr:rowOff>200025</xdr:rowOff>
              </to>
            </anchor>
          </controlPr>
        </control>
      </mc:Choice>
      <mc:Fallback>
        <control shapeId="4592" r:id="rId259"/>
      </mc:Fallback>
    </mc:AlternateContent>
    <mc:AlternateContent xmlns:mc="http://schemas.openxmlformats.org/markup-compatibility/2006">
      <mc:Choice Requires="x14">
        <control shapeId="4593" r:id="rId260">
          <controlPr defaultSize="0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0</xdr:colOff>
                <xdr:row>111</xdr:row>
                <xdr:rowOff>200025</xdr:rowOff>
              </to>
            </anchor>
          </controlPr>
        </control>
      </mc:Choice>
      <mc:Fallback>
        <control shapeId="4593" r:id="rId260"/>
      </mc:Fallback>
    </mc:AlternateContent>
    <mc:AlternateContent xmlns:mc="http://schemas.openxmlformats.org/markup-compatibility/2006">
      <mc:Choice Requires="x14">
        <control shapeId="4594" r:id="rId261">
          <controlPr defaultSize="0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0</xdr:colOff>
                <xdr:row>113</xdr:row>
                <xdr:rowOff>200025</xdr:rowOff>
              </to>
            </anchor>
          </controlPr>
        </control>
      </mc:Choice>
      <mc:Fallback>
        <control shapeId="4594" r:id="rId261"/>
      </mc:Fallback>
    </mc:AlternateContent>
    <mc:AlternateContent xmlns:mc="http://schemas.openxmlformats.org/markup-compatibility/2006">
      <mc:Choice Requires="x14">
        <control shapeId="4595" r:id="rId262">
          <controlPr defaultSize="0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0</xdr:colOff>
                <xdr:row>115</xdr:row>
                <xdr:rowOff>200025</xdr:rowOff>
              </to>
            </anchor>
          </controlPr>
        </control>
      </mc:Choice>
      <mc:Fallback>
        <control shapeId="4595" r:id="rId262"/>
      </mc:Fallback>
    </mc:AlternateContent>
    <mc:AlternateContent xmlns:mc="http://schemas.openxmlformats.org/markup-compatibility/2006">
      <mc:Choice Requires="x14">
        <control shapeId="4596" r:id="rId263">
          <controlPr defaultSize="0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0</xdr:colOff>
                <xdr:row>117</xdr:row>
                <xdr:rowOff>200025</xdr:rowOff>
              </to>
            </anchor>
          </controlPr>
        </control>
      </mc:Choice>
      <mc:Fallback>
        <control shapeId="4596" r:id="rId263"/>
      </mc:Fallback>
    </mc:AlternateContent>
    <mc:AlternateContent xmlns:mc="http://schemas.openxmlformats.org/markup-compatibility/2006">
      <mc:Choice Requires="x14">
        <control shapeId="4597" r:id="rId264">
          <controlPr defaultSize="0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0</xdr:colOff>
                <xdr:row>119</xdr:row>
                <xdr:rowOff>200025</xdr:rowOff>
              </to>
            </anchor>
          </controlPr>
        </control>
      </mc:Choice>
      <mc:Fallback>
        <control shapeId="4597" r:id="rId264"/>
      </mc:Fallback>
    </mc:AlternateContent>
    <mc:AlternateContent xmlns:mc="http://schemas.openxmlformats.org/markup-compatibility/2006">
      <mc:Choice Requires="x14">
        <control shapeId="4598" r:id="rId265">
          <controlPr defaultSize="0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0</xdr:colOff>
                <xdr:row>121</xdr:row>
                <xdr:rowOff>200025</xdr:rowOff>
              </to>
            </anchor>
          </controlPr>
        </control>
      </mc:Choice>
      <mc:Fallback>
        <control shapeId="4598" r:id="rId265"/>
      </mc:Fallback>
    </mc:AlternateContent>
    <mc:AlternateContent xmlns:mc="http://schemas.openxmlformats.org/markup-compatibility/2006">
      <mc:Choice Requires="x14">
        <control shapeId="4599" r:id="rId266">
          <controlPr defaultSize="0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0</xdr:colOff>
                <xdr:row>123</xdr:row>
                <xdr:rowOff>200025</xdr:rowOff>
              </to>
            </anchor>
          </controlPr>
        </control>
      </mc:Choice>
      <mc:Fallback>
        <control shapeId="4599" r:id="rId266"/>
      </mc:Fallback>
    </mc:AlternateContent>
    <mc:AlternateContent xmlns:mc="http://schemas.openxmlformats.org/markup-compatibility/2006">
      <mc:Choice Requires="x14">
        <control shapeId="4600" r:id="rId267">
          <controlPr defaultSize="0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0</xdr:colOff>
                <xdr:row>125</xdr:row>
                <xdr:rowOff>200025</xdr:rowOff>
              </to>
            </anchor>
          </controlPr>
        </control>
      </mc:Choice>
      <mc:Fallback>
        <control shapeId="4600" r:id="rId267"/>
      </mc:Fallback>
    </mc:AlternateContent>
    <mc:AlternateContent xmlns:mc="http://schemas.openxmlformats.org/markup-compatibility/2006">
      <mc:Choice Requires="x14">
        <control shapeId="4601" r:id="rId268">
          <controlPr defaultSize="0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0</xdr:colOff>
                <xdr:row>127</xdr:row>
                <xdr:rowOff>200025</xdr:rowOff>
              </to>
            </anchor>
          </controlPr>
        </control>
      </mc:Choice>
      <mc:Fallback>
        <control shapeId="4601" r:id="rId268"/>
      </mc:Fallback>
    </mc:AlternateContent>
    <mc:AlternateContent xmlns:mc="http://schemas.openxmlformats.org/markup-compatibility/2006">
      <mc:Choice Requires="x14">
        <control shapeId="4602" r:id="rId269">
          <controlPr defaultSize="0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0</xdr:colOff>
                <xdr:row>129</xdr:row>
                <xdr:rowOff>200025</xdr:rowOff>
              </to>
            </anchor>
          </controlPr>
        </control>
      </mc:Choice>
      <mc:Fallback>
        <control shapeId="4602" r:id="rId269"/>
      </mc:Fallback>
    </mc:AlternateContent>
    <mc:AlternateContent xmlns:mc="http://schemas.openxmlformats.org/markup-compatibility/2006">
      <mc:Choice Requires="x14">
        <control shapeId="4603" r:id="rId270">
          <controlPr defaultSize="0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0</xdr:colOff>
                <xdr:row>131</xdr:row>
                <xdr:rowOff>200025</xdr:rowOff>
              </to>
            </anchor>
          </controlPr>
        </control>
      </mc:Choice>
      <mc:Fallback>
        <control shapeId="4603" r:id="rId270"/>
      </mc:Fallback>
    </mc:AlternateContent>
    <mc:AlternateContent xmlns:mc="http://schemas.openxmlformats.org/markup-compatibility/2006">
      <mc:Choice Requires="x14">
        <control shapeId="4604" r:id="rId271">
          <controlPr defaultSize="0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0</xdr:colOff>
                <xdr:row>133</xdr:row>
                <xdr:rowOff>200025</xdr:rowOff>
              </to>
            </anchor>
          </controlPr>
        </control>
      </mc:Choice>
      <mc:Fallback>
        <control shapeId="4604" r:id="rId271"/>
      </mc:Fallback>
    </mc:AlternateContent>
    <mc:AlternateContent xmlns:mc="http://schemas.openxmlformats.org/markup-compatibility/2006">
      <mc:Choice Requires="x14">
        <control shapeId="4605" r:id="rId272">
          <controlPr defaultSize="0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0</xdr:colOff>
                <xdr:row>135</xdr:row>
                <xdr:rowOff>200025</xdr:rowOff>
              </to>
            </anchor>
          </controlPr>
        </control>
      </mc:Choice>
      <mc:Fallback>
        <control shapeId="4605" r:id="rId272"/>
      </mc:Fallback>
    </mc:AlternateContent>
    <mc:AlternateContent xmlns:mc="http://schemas.openxmlformats.org/markup-compatibility/2006">
      <mc:Choice Requires="x14">
        <control shapeId="4606" r:id="rId273">
          <controlPr defaultSize="0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0</xdr:colOff>
                <xdr:row>137</xdr:row>
                <xdr:rowOff>200025</xdr:rowOff>
              </to>
            </anchor>
          </controlPr>
        </control>
      </mc:Choice>
      <mc:Fallback>
        <control shapeId="4606" r:id="rId273"/>
      </mc:Fallback>
    </mc:AlternateContent>
    <mc:AlternateContent xmlns:mc="http://schemas.openxmlformats.org/markup-compatibility/2006">
      <mc:Choice Requires="x14">
        <control shapeId="4607" r:id="rId274">
          <controlPr defaultSize="0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0</xdr:colOff>
                <xdr:row>139</xdr:row>
                <xdr:rowOff>200025</xdr:rowOff>
              </to>
            </anchor>
          </controlPr>
        </control>
      </mc:Choice>
      <mc:Fallback>
        <control shapeId="4607" r:id="rId274"/>
      </mc:Fallback>
    </mc:AlternateContent>
    <mc:AlternateContent xmlns:mc="http://schemas.openxmlformats.org/markup-compatibility/2006">
      <mc:Choice Requires="x14">
        <control shapeId="4608" r:id="rId275">
          <controlPr defaultSize="0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0</xdr:colOff>
                <xdr:row>141</xdr:row>
                <xdr:rowOff>200025</xdr:rowOff>
              </to>
            </anchor>
          </controlPr>
        </control>
      </mc:Choice>
      <mc:Fallback>
        <control shapeId="4608" r:id="rId275"/>
      </mc:Fallback>
    </mc:AlternateContent>
    <mc:AlternateContent xmlns:mc="http://schemas.openxmlformats.org/markup-compatibility/2006">
      <mc:Choice Requires="x14">
        <control shapeId="4609" r:id="rId276">
          <controlPr defaultSize="0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0</xdr:colOff>
                <xdr:row>143</xdr:row>
                <xdr:rowOff>200025</xdr:rowOff>
              </to>
            </anchor>
          </controlPr>
        </control>
      </mc:Choice>
      <mc:Fallback>
        <control shapeId="4609" r:id="rId276"/>
      </mc:Fallback>
    </mc:AlternateContent>
    <mc:AlternateContent xmlns:mc="http://schemas.openxmlformats.org/markup-compatibility/2006">
      <mc:Choice Requires="x14">
        <control shapeId="4610" r:id="rId277">
          <controlPr defaultSize="0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0</xdr:colOff>
                <xdr:row>145</xdr:row>
                <xdr:rowOff>200025</xdr:rowOff>
              </to>
            </anchor>
          </controlPr>
        </control>
      </mc:Choice>
      <mc:Fallback>
        <control shapeId="4610" r:id="rId277"/>
      </mc:Fallback>
    </mc:AlternateContent>
    <mc:AlternateContent xmlns:mc="http://schemas.openxmlformats.org/markup-compatibility/2006">
      <mc:Choice Requires="x14">
        <control shapeId="4611" r:id="rId278">
          <controlPr defaultSize="0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0</xdr:colOff>
                <xdr:row>147</xdr:row>
                <xdr:rowOff>200025</xdr:rowOff>
              </to>
            </anchor>
          </controlPr>
        </control>
      </mc:Choice>
      <mc:Fallback>
        <control shapeId="4611" r:id="rId278"/>
      </mc:Fallback>
    </mc:AlternateContent>
    <mc:AlternateContent xmlns:mc="http://schemas.openxmlformats.org/markup-compatibility/2006">
      <mc:Choice Requires="x14">
        <control shapeId="4612" r:id="rId279">
          <controlPr defaultSize="0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0</xdr:colOff>
                <xdr:row>149</xdr:row>
                <xdr:rowOff>200025</xdr:rowOff>
              </to>
            </anchor>
          </controlPr>
        </control>
      </mc:Choice>
      <mc:Fallback>
        <control shapeId="4612" r:id="rId279"/>
      </mc:Fallback>
    </mc:AlternateContent>
    <mc:AlternateContent xmlns:mc="http://schemas.openxmlformats.org/markup-compatibility/2006">
      <mc:Choice Requires="x14">
        <control shapeId="4613" r:id="rId280">
          <controlPr defaultSize="0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0</xdr:colOff>
                <xdr:row>151</xdr:row>
                <xdr:rowOff>200025</xdr:rowOff>
              </to>
            </anchor>
          </controlPr>
        </control>
      </mc:Choice>
      <mc:Fallback>
        <control shapeId="4613" r:id="rId280"/>
      </mc:Fallback>
    </mc:AlternateContent>
    <mc:AlternateContent xmlns:mc="http://schemas.openxmlformats.org/markup-compatibility/2006">
      <mc:Choice Requires="x14">
        <control shapeId="4614" r:id="rId281">
          <controlPr defaultSize="0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0</xdr:colOff>
                <xdr:row>153</xdr:row>
                <xdr:rowOff>200025</xdr:rowOff>
              </to>
            </anchor>
          </controlPr>
        </control>
      </mc:Choice>
      <mc:Fallback>
        <control shapeId="4614" r:id="rId281"/>
      </mc:Fallback>
    </mc:AlternateContent>
    <mc:AlternateContent xmlns:mc="http://schemas.openxmlformats.org/markup-compatibility/2006">
      <mc:Choice Requires="x14">
        <control shapeId="4615" r:id="rId282">
          <controlPr defaultSize="0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0</xdr:colOff>
                <xdr:row>155</xdr:row>
                <xdr:rowOff>200025</xdr:rowOff>
              </to>
            </anchor>
          </controlPr>
        </control>
      </mc:Choice>
      <mc:Fallback>
        <control shapeId="4615" r:id="rId282"/>
      </mc:Fallback>
    </mc:AlternateContent>
    <mc:AlternateContent xmlns:mc="http://schemas.openxmlformats.org/markup-compatibility/2006">
      <mc:Choice Requires="x14">
        <control shapeId="4616" r:id="rId283">
          <controlPr defaultSize="0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0</xdr:colOff>
                <xdr:row>157</xdr:row>
                <xdr:rowOff>200025</xdr:rowOff>
              </to>
            </anchor>
          </controlPr>
        </control>
      </mc:Choice>
      <mc:Fallback>
        <control shapeId="4616" r:id="rId283"/>
      </mc:Fallback>
    </mc:AlternateContent>
    <mc:AlternateContent xmlns:mc="http://schemas.openxmlformats.org/markup-compatibility/2006">
      <mc:Choice Requires="x14">
        <control shapeId="4617" r:id="rId284">
          <controlPr defaultSize="0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0</xdr:colOff>
                <xdr:row>159</xdr:row>
                <xdr:rowOff>200025</xdr:rowOff>
              </to>
            </anchor>
          </controlPr>
        </control>
      </mc:Choice>
      <mc:Fallback>
        <control shapeId="4617" r:id="rId284"/>
      </mc:Fallback>
    </mc:AlternateContent>
    <mc:AlternateContent xmlns:mc="http://schemas.openxmlformats.org/markup-compatibility/2006">
      <mc:Choice Requires="x14">
        <control shapeId="4618" r:id="rId285">
          <controlPr defaultSize="0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0</xdr:colOff>
                <xdr:row>161</xdr:row>
                <xdr:rowOff>200025</xdr:rowOff>
              </to>
            </anchor>
          </controlPr>
        </control>
      </mc:Choice>
      <mc:Fallback>
        <control shapeId="4618" r:id="rId285"/>
      </mc:Fallback>
    </mc:AlternateContent>
    <mc:AlternateContent xmlns:mc="http://schemas.openxmlformats.org/markup-compatibility/2006">
      <mc:Choice Requires="x14">
        <control shapeId="4619" r:id="rId286">
          <controlPr defaultSize="0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0</xdr:colOff>
                <xdr:row>163</xdr:row>
                <xdr:rowOff>200025</xdr:rowOff>
              </to>
            </anchor>
          </controlPr>
        </control>
      </mc:Choice>
      <mc:Fallback>
        <control shapeId="4619" r:id="rId286"/>
      </mc:Fallback>
    </mc:AlternateContent>
    <mc:AlternateContent xmlns:mc="http://schemas.openxmlformats.org/markup-compatibility/2006">
      <mc:Choice Requires="x14">
        <control shapeId="4620" r:id="rId287">
          <controlPr defaultSize="0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0</xdr:colOff>
                <xdr:row>165</xdr:row>
                <xdr:rowOff>200025</xdr:rowOff>
              </to>
            </anchor>
          </controlPr>
        </control>
      </mc:Choice>
      <mc:Fallback>
        <control shapeId="4620" r:id="rId287"/>
      </mc:Fallback>
    </mc:AlternateContent>
    <mc:AlternateContent xmlns:mc="http://schemas.openxmlformats.org/markup-compatibility/2006">
      <mc:Choice Requires="x14">
        <control shapeId="4621" r:id="rId288">
          <controlPr defaultSize="0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0</xdr:colOff>
                <xdr:row>167</xdr:row>
                <xdr:rowOff>200025</xdr:rowOff>
              </to>
            </anchor>
          </controlPr>
        </control>
      </mc:Choice>
      <mc:Fallback>
        <control shapeId="4621" r:id="rId288"/>
      </mc:Fallback>
    </mc:AlternateContent>
    <mc:AlternateContent xmlns:mc="http://schemas.openxmlformats.org/markup-compatibility/2006">
      <mc:Choice Requires="x14">
        <control shapeId="4622" r:id="rId289">
          <controlPr defaultSize="0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0</xdr:colOff>
                <xdr:row>169</xdr:row>
                <xdr:rowOff>200025</xdr:rowOff>
              </to>
            </anchor>
          </controlPr>
        </control>
      </mc:Choice>
      <mc:Fallback>
        <control shapeId="4622" r:id="rId289"/>
      </mc:Fallback>
    </mc:AlternateContent>
    <mc:AlternateContent xmlns:mc="http://schemas.openxmlformats.org/markup-compatibility/2006">
      <mc:Choice Requires="x14">
        <control shapeId="4623" r:id="rId290">
          <controlPr defaultSize="0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0</xdr:colOff>
                <xdr:row>171</xdr:row>
                <xdr:rowOff>200025</xdr:rowOff>
              </to>
            </anchor>
          </controlPr>
        </control>
      </mc:Choice>
      <mc:Fallback>
        <control shapeId="4623" r:id="rId290"/>
      </mc:Fallback>
    </mc:AlternateContent>
    <mc:AlternateContent xmlns:mc="http://schemas.openxmlformats.org/markup-compatibility/2006">
      <mc:Choice Requires="x14">
        <control shapeId="4624" r:id="rId291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523875</xdr:rowOff>
              </to>
            </anchor>
          </controlPr>
        </control>
      </mc:Choice>
      <mc:Fallback>
        <control shapeId="4624" r:id="rId291"/>
      </mc:Fallback>
    </mc:AlternateContent>
    <mc:AlternateContent xmlns:mc="http://schemas.openxmlformats.org/markup-compatibility/2006">
      <mc:Choice Requires="x14">
        <control shapeId="4625" r:id="rId292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625" r:id="rId292"/>
      </mc:Fallback>
    </mc:AlternateContent>
    <mc:AlternateContent xmlns:mc="http://schemas.openxmlformats.org/markup-compatibility/2006">
      <mc:Choice Requires="x14">
        <control shapeId="4626" r:id="rId293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626" r:id="rId293"/>
      </mc:Fallback>
    </mc:AlternateContent>
    <mc:AlternateContent xmlns:mc="http://schemas.openxmlformats.org/markup-compatibility/2006">
      <mc:Choice Requires="x14">
        <control shapeId="4627" r:id="rId294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627" r:id="rId294"/>
      </mc:Fallback>
    </mc:AlternateContent>
    <mc:AlternateContent xmlns:mc="http://schemas.openxmlformats.org/markup-compatibility/2006">
      <mc:Choice Requires="x14">
        <control shapeId="4628" r:id="rId295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628" r:id="rId295"/>
      </mc:Fallback>
    </mc:AlternateContent>
    <mc:AlternateContent xmlns:mc="http://schemas.openxmlformats.org/markup-compatibility/2006">
      <mc:Choice Requires="x14">
        <control shapeId="4629" r:id="rId296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629" r:id="rId296"/>
      </mc:Fallback>
    </mc:AlternateContent>
    <mc:AlternateContent xmlns:mc="http://schemas.openxmlformats.org/markup-compatibility/2006">
      <mc:Choice Requires="x14">
        <control shapeId="4630" r:id="rId297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200025</xdr:rowOff>
              </to>
            </anchor>
          </controlPr>
        </control>
      </mc:Choice>
      <mc:Fallback>
        <control shapeId="4630" r:id="rId297"/>
      </mc:Fallback>
    </mc:AlternateContent>
    <mc:AlternateContent xmlns:mc="http://schemas.openxmlformats.org/markup-compatibility/2006">
      <mc:Choice Requires="x14">
        <control shapeId="4631" r:id="rId298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200025</xdr:rowOff>
              </to>
            </anchor>
          </controlPr>
        </control>
      </mc:Choice>
      <mc:Fallback>
        <control shapeId="4631" r:id="rId298"/>
      </mc:Fallback>
    </mc:AlternateContent>
    <mc:AlternateContent xmlns:mc="http://schemas.openxmlformats.org/markup-compatibility/2006">
      <mc:Choice Requires="x14">
        <control shapeId="4632" r:id="rId299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200025</xdr:rowOff>
              </to>
            </anchor>
          </controlPr>
        </control>
      </mc:Choice>
      <mc:Fallback>
        <control shapeId="4632" r:id="rId299"/>
      </mc:Fallback>
    </mc:AlternateContent>
    <mc:AlternateContent xmlns:mc="http://schemas.openxmlformats.org/markup-compatibility/2006">
      <mc:Choice Requires="x14">
        <control shapeId="4633" r:id="rId300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200025</xdr:rowOff>
              </to>
            </anchor>
          </controlPr>
        </control>
      </mc:Choice>
      <mc:Fallback>
        <control shapeId="4633" r:id="rId300"/>
      </mc:Fallback>
    </mc:AlternateContent>
    <mc:AlternateContent xmlns:mc="http://schemas.openxmlformats.org/markup-compatibility/2006">
      <mc:Choice Requires="x14">
        <control shapeId="4634" r:id="rId301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200025</xdr:rowOff>
              </to>
            </anchor>
          </controlPr>
        </control>
      </mc:Choice>
      <mc:Fallback>
        <control shapeId="4634" r:id="rId301"/>
      </mc:Fallback>
    </mc:AlternateContent>
    <mc:AlternateContent xmlns:mc="http://schemas.openxmlformats.org/markup-compatibility/2006">
      <mc:Choice Requires="x14">
        <control shapeId="4635" r:id="rId302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23</xdr:row>
                <xdr:rowOff>200025</xdr:rowOff>
              </to>
            </anchor>
          </controlPr>
        </control>
      </mc:Choice>
      <mc:Fallback>
        <control shapeId="4635" r:id="rId302"/>
      </mc:Fallback>
    </mc:AlternateContent>
    <mc:AlternateContent xmlns:mc="http://schemas.openxmlformats.org/markup-compatibility/2006">
      <mc:Choice Requires="x14">
        <control shapeId="4636" r:id="rId303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25</xdr:row>
                <xdr:rowOff>200025</xdr:rowOff>
              </to>
            </anchor>
          </controlPr>
        </control>
      </mc:Choice>
      <mc:Fallback>
        <control shapeId="4636" r:id="rId303"/>
      </mc:Fallback>
    </mc:AlternateContent>
    <mc:AlternateContent xmlns:mc="http://schemas.openxmlformats.org/markup-compatibility/2006">
      <mc:Choice Requires="x14">
        <control shapeId="4637" r:id="rId304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27</xdr:row>
                <xdr:rowOff>200025</xdr:rowOff>
              </to>
            </anchor>
          </controlPr>
        </control>
      </mc:Choice>
      <mc:Fallback>
        <control shapeId="4637" r:id="rId304"/>
      </mc:Fallback>
    </mc:AlternateContent>
    <mc:AlternateContent xmlns:mc="http://schemas.openxmlformats.org/markup-compatibility/2006">
      <mc:Choice Requires="x14">
        <control shapeId="4638" r:id="rId305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29</xdr:row>
                <xdr:rowOff>200025</xdr:rowOff>
              </to>
            </anchor>
          </controlPr>
        </control>
      </mc:Choice>
      <mc:Fallback>
        <control shapeId="4638" r:id="rId305"/>
      </mc:Fallback>
    </mc:AlternateContent>
    <mc:AlternateContent xmlns:mc="http://schemas.openxmlformats.org/markup-compatibility/2006">
      <mc:Choice Requires="x14">
        <control shapeId="4639" r:id="rId306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31</xdr:row>
                <xdr:rowOff>200025</xdr:rowOff>
              </to>
            </anchor>
          </controlPr>
        </control>
      </mc:Choice>
      <mc:Fallback>
        <control shapeId="4639" r:id="rId306"/>
      </mc:Fallback>
    </mc:AlternateContent>
    <mc:AlternateContent xmlns:mc="http://schemas.openxmlformats.org/markup-compatibility/2006">
      <mc:Choice Requires="x14">
        <control shapeId="4640" r:id="rId307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33</xdr:row>
                <xdr:rowOff>200025</xdr:rowOff>
              </to>
            </anchor>
          </controlPr>
        </control>
      </mc:Choice>
      <mc:Fallback>
        <control shapeId="4640" r:id="rId307"/>
      </mc:Fallback>
    </mc:AlternateContent>
    <mc:AlternateContent xmlns:mc="http://schemas.openxmlformats.org/markup-compatibility/2006">
      <mc:Choice Requires="x14">
        <control shapeId="4641" r:id="rId308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35</xdr:row>
                <xdr:rowOff>200025</xdr:rowOff>
              </to>
            </anchor>
          </controlPr>
        </control>
      </mc:Choice>
      <mc:Fallback>
        <control shapeId="4641" r:id="rId308"/>
      </mc:Fallback>
    </mc:AlternateContent>
    <mc:AlternateContent xmlns:mc="http://schemas.openxmlformats.org/markup-compatibility/2006">
      <mc:Choice Requires="x14">
        <control shapeId="4642" r:id="rId309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37</xdr:row>
                <xdr:rowOff>200025</xdr:rowOff>
              </to>
            </anchor>
          </controlPr>
        </control>
      </mc:Choice>
      <mc:Fallback>
        <control shapeId="4642" r:id="rId309"/>
      </mc:Fallback>
    </mc:AlternateContent>
    <mc:AlternateContent xmlns:mc="http://schemas.openxmlformats.org/markup-compatibility/2006">
      <mc:Choice Requires="x14">
        <control shapeId="4643" r:id="rId310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39</xdr:row>
                <xdr:rowOff>200025</xdr:rowOff>
              </to>
            </anchor>
          </controlPr>
        </control>
      </mc:Choice>
      <mc:Fallback>
        <control shapeId="4643" r:id="rId310"/>
      </mc:Fallback>
    </mc:AlternateContent>
    <mc:AlternateContent xmlns:mc="http://schemas.openxmlformats.org/markup-compatibility/2006">
      <mc:Choice Requires="x14">
        <control shapeId="4644" r:id="rId311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41</xdr:row>
                <xdr:rowOff>200025</xdr:rowOff>
              </to>
            </anchor>
          </controlPr>
        </control>
      </mc:Choice>
      <mc:Fallback>
        <control shapeId="4644" r:id="rId311"/>
      </mc:Fallback>
    </mc:AlternateContent>
    <mc:AlternateContent xmlns:mc="http://schemas.openxmlformats.org/markup-compatibility/2006">
      <mc:Choice Requires="x14">
        <control shapeId="4645" r:id="rId312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43</xdr:row>
                <xdr:rowOff>200025</xdr:rowOff>
              </to>
            </anchor>
          </controlPr>
        </control>
      </mc:Choice>
      <mc:Fallback>
        <control shapeId="4645" r:id="rId312"/>
      </mc:Fallback>
    </mc:AlternateContent>
    <mc:AlternateContent xmlns:mc="http://schemas.openxmlformats.org/markup-compatibility/2006">
      <mc:Choice Requires="x14">
        <control shapeId="4646" r:id="rId31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523875</xdr:rowOff>
              </to>
            </anchor>
          </controlPr>
        </control>
      </mc:Choice>
      <mc:Fallback>
        <control shapeId="4646" r:id="rId313"/>
      </mc:Fallback>
    </mc:AlternateContent>
    <mc:AlternateContent xmlns:mc="http://schemas.openxmlformats.org/markup-compatibility/2006">
      <mc:Choice Requires="x14">
        <control shapeId="4647" r:id="rId314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647" r:id="rId314"/>
      </mc:Fallback>
    </mc:AlternateContent>
    <mc:AlternateContent xmlns:mc="http://schemas.openxmlformats.org/markup-compatibility/2006">
      <mc:Choice Requires="x14">
        <control shapeId="4648" r:id="rId315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648" r:id="rId315"/>
      </mc:Fallback>
    </mc:AlternateContent>
    <mc:AlternateContent xmlns:mc="http://schemas.openxmlformats.org/markup-compatibility/2006">
      <mc:Choice Requires="x14">
        <control shapeId="4649" r:id="rId316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649" r:id="rId316"/>
      </mc:Fallback>
    </mc:AlternateContent>
    <mc:AlternateContent xmlns:mc="http://schemas.openxmlformats.org/markup-compatibility/2006">
      <mc:Choice Requires="x14">
        <control shapeId="4650" r:id="rId317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650" r:id="rId317"/>
      </mc:Fallback>
    </mc:AlternateContent>
    <mc:AlternateContent xmlns:mc="http://schemas.openxmlformats.org/markup-compatibility/2006">
      <mc:Choice Requires="x14">
        <control shapeId="4651" r:id="rId318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651" r:id="rId318"/>
      </mc:Fallback>
    </mc:AlternateContent>
    <mc:AlternateContent xmlns:mc="http://schemas.openxmlformats.org/markup-compatibility/2006">
      <mc:Choice Requires="x14">
        <control shapeId="4652" r:id="rId319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200025</xdr:rowOff>
              </to>
            </anchor>
          </controlPr>
        </control>
      </mc:Choice>
      <mc:Fallback>
        <control shapeId="4652" r:id="rId319"/>
      </mc:Fallback>
    </mc:AlternateContent>
    <mc:AlternateContent xmlns:mc="http://schemas.openxmlformats.org/markup-compatibility/2006">
      <mc:Choice Requires="x14">
        <control shapeId="4653" r:id="rId320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200025</xdr:rowOff>
              </to>
            </anchor>
          </controlPr>
        </control>
      </mc:Choice>
      <mc:Fallback>
        <control shapeId="4653" r:id="rId320"/>
      </mc:Fallback>
    </mc:AlternateContent>
    <mc:AlternateContent xmlns:mc="http://schemas.openxmlformats.org/markup-compatibility/2006">
      <mc:Choice Requires="x14">
        <control shapeId="4654" r:id="rId321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200025</xdr:rowOff>
              </to>
            </anchor>
          </controlPr>
        </control>
      </mc:Choice>
      <mc:Fallback>
        <control shapeId="4654" r:id="rId321"/>
      </mc:Fallback>
    </mc:AlternateContent>
    <mc:AlternateContent xmlns:mc="http://schemas.openxmlformats.org/markup-compatibility/2006">
      <mc:Choice Requires="x14">
        <control shapeId="4655" r:id="rId322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200025</xdr:rowOff>
              </to>
            </anchor>
          </controlPr>
        </control>
      </mc:Choice>
      <mc:Fallback>
        <control shapeId="4655" r:id="rId322"/>
      </mc:Fallback>
    </mc:AlternateContent>
    <mc:AlternateContent xmlns:mc="http://schemas.openxmlformats.org/markup-compatibility/2006">
      <mc:Choice Requires="x14">
        <control shapeId="4656" r:id="rId323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200025</xdr:rowOff>
              </to>
            </anchor>
          </controlPr>
        </control>
      </mc:Choice>
      <mc:Fallback>
        <control shapeId="4656" r:id="rId323"/>
      </mc:Fallback>
    </mc:AlternateContent>
    <mc:AlternateContent xmlns:mc="http://schemas.openxmlformats.org/markup-compatibility/2006">
      <mc:Choice Requires="x14">
        <control shapeId="4657" r:id="rId324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23</xdr:row>
                <xdr:rowOff>200025</xdr:rowOff>
              </to>
            </anchor>
          </controlPr>
        </control>
      </mc:Choice>
      <mc:Fallback>
        <control shapeId="4657" r:id="rId324"/>
      </mc:Fallback>
    </mc:AlternateContent>
    <mc:AlternateContent xmlns:mc="http://schemas.openxmlformats.org/markup-compatibility/2006">
      <mc:Choice Requires="x14">
        <control shapeId="4658" r:id="rId325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25</xdr:row>
                <xdr:rowOff>200025</xdr:rowOff>
              </to>
            </anchor>
          </controlPr>
        </control>
      </mc:Choice>
      <mc:Fallback>
        <control shapeId="4658" r:id="rId325"/>
      </mc:Fallback>
    </mc:AlternateContent>
    <mc:AlternateContent xmlns:mc="http://schemas.openxmlformats.org/markup-compatibility/2006">
      <mc:Choice Requires="x14">
        <control shapeId="4659" r:id="rId326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27</xdr:row>
                <xdr:rowOff>200025</xdr:rowOff>
              </to>
            </anchor>
          </controlPr>
        </control>
      </mc:Choice>
      <mc:Fallback>
        <control shapeId="4659" r:id="rId326"/>
      </mc:Fallback>
    </mc:AlternateContent>
    <mc:AlternateContent xmlns:mc="http://schemas.openxmlformats.org/markup-compatibility/2006">
      <mc:Choice Requires="x14">
        <control shapeId="4660" r:id="rId327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29</xdr:row>
                <xdr:rowOff>200025</xdr:rowOff>
              </to>
            </anchor>
          </controlPr>
        </control>
      </mc:Choice>
      <mc:Fallback>
        <control shapeId="4660" r:id="rId327"/>
      </mc:Fallback>
    </mc:AlternateContent>
    <mc:AlternateContent xmlns:mc="http://schemas.openxmlformats.org/markup-compatibility/2006">
      <mc:Choice Requires="x14">
        <control shapeId="4661" r:id="rId328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31</xdr:row>
                <xdr:rowOff>200025</xdr:rowOff>
              </to>
            </anchor>
          </controlPr>
        </control>
      </mc:Choice>
      <mc:Fallback>
        <control shapeId="4661" r:id="rId328"/>
      </mc:Fallback>
    </mc:AlternateContent>
    <mc:AlternateContent xmlns:mc="http://schemas.openxmlformats.org/markup-compatibility/2006">
      <mc:Choice Requires="x14">
        <control shapeId="4662" r:id="rId329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33</xdr:row>
                <xdr:rowOff>200025</xdr:rowOff>
              </to>
            </anchor>
          </controlPr>
        </control>
      </mc:Choice>
      <mc:Fallback>
        <control shapeId="4662" r:id="rId329"/>
      </mc:Fallback>
    </mc:AlternateContent>
    <mc:AlternateContent xmlns:mc="http://schemas.openxmlformats.org/markup-compatibility/2006">
      <mc:Choice Requires="x14">
        <control shapeId="4663" r:id="rId330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35</xdr:row>
                <xdr:rowOff>200025</xdr:rowOff>
              </to>
            </anchor>
          </controlPr>
        </control>
      </mc:Choice>
      <mc:Fallback>
        <control shapeId="4663" r:id="rId330"/>
      </mc:Fallback>
    </mc:AlternateContent>
    <mc:AlternateContent xmlns:mc="http://schemas.openxmlformats.org/markup-compatibility/2006">
      <mc:Choice Requires="x14">
        <control shapeId="4664" r:id="rId331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37</xdr:row>
                <xdr:rowOff>200025</xdr:rowOff>
              </to>
            </anchor>
          </controlPr>
        </control>
      </mc:Choice>
      <mc:Fallback>
        <control shapeId="4664" r:id="rId331"/>
      </mc:Fallback>
    </mc:AlternateContent>
    <mc:AlternateContent xmlns:mc="http://schemas.openxmlformats.org/markup-compatibility/2006">
      <mc:Choice Requires="x14">
        <control shapeId="4665" r:id="rId332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39</xdr:row>
                <xdr:rowOff>200025</xdr:rowOff>
              </to>
            </anchor>
          </controlPr>
        </control>
      </mc:Choice>
      <mc:Fallback>
        <control shapeId="4665" r:id="rId332"/>
      </mc:Fallback>
    </mc:AlternateContent>
    <mc:AlternateContent xmlns:mc="http://schemas.openxmlformats.org/markup-compatibility/2006">
      <mc:Choice Requires="x14">
        <control shapeId="4666" r:id="rId333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41</xdr:row>
                <xdr:rowOff>200025</xdr:rowOff>
              </to>
            </anchor>
          </controlPr>
        </control>
      </mc:Choice>
      <mc:Fallback>
        <control shapeId="4666" r:id="rId333"/>
      </mc:Fallback>
    </mc:AlternateContent>
    <mc:AlternateContent xmlns:mc="http://schemas.openxmlformats.org/markup-compatibility/2006">
      <mc:Choice Requires="x14">
        <control shapeId="4667" r:id="rId334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43</xdr:row>
                <xdr:rowOff>200025</xdr:rowOff>
              </to>
            </anchor>
          </controlPr>
        </control>
      </mc:Choice>
      <mc:Fallback>
        <control shapeId="4667" r:id="rId334"/>
      </mc:Fallback>
    </mc:AlternateContent>
    <mc:AlternateContent xmlns:mc="http://schemas.openxmlformats.org/markup-compatibility/2006">
      <mc:Choice Requires="x14">
        <control shapeId="4668" r:id="rId335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45</xdr:row>
                <xdr:rowOff>200025</xdr:rowOff>
              </to>
            </anchor>
          </controlPr>
        </control>
      </mc:Choice>
      <mc:Fallback>
        <control shapeId="4668" r:id="rId335"/>
      </mc:Fallback>
    </mc:AlternateContent>
    <mc:AlternateContent xmlns:mc="http://schemas.openxmlformats.org/markup-compatibility/2006">
      <mc:Choice Requires="x14">
        <control shapeId="4669" r:id="rId336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47</xdr:row>
                <xdr:rowOff>200025</xdr:rowOff>
              </to>
            </anchor>
          </controlPr>
        </control>
      </mc:Choice>
      <mc:Fallback>
        <control shapeId="4669" r:id="rId336"/>
      </mc:Fallback>
    </mc:AlternateContent>
    <mc:AlternateContent xmlns:mc="http://schemas.openxmlformats.org/markup-compatibility/2006">
      <mc:Choice Requires="x14">
        <control shapeId="4670" r:id="rId33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695325</xdr:rowOff>
              </to>
            </anchor>
          </controlPr>
        </control>
      </mc:Choice>
      <mc:Fallback>
        <control shapeId="4670" r:id="rId337"/>
      </mc:Fallback>
    </mc:AlternateContent>
    <mc:AlternateContent xmlns:mc="http://schemas.openxmlformats.org/markup-compatibility/2006">
      <mc:Choice Requires="x14">
        <control shapeId="4671" r:id="rId338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671" r:id="rId338"/>
      </mc:Fallback>
    </mc:AlternateContent>
    <mc:AlternateContent xmlns:mc="http://schemas.openxmlformats.org/markup-compatibility/2006">
      <mc:Choice Requires="x14">
        <control shapeId="4672" r:id="rId339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672" r:id="rId339"/>
      </mc:Fallback>
    </mc:AlternateContent>
    <mc:AlternateContent xmlns:mc="http://schemas.openxmlformats.org/markup-compatibility/2006">
      <mc:Choice Requires="x14">
        <control shapeId="4673" r:id="rId340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673" r:id="rId340"/>
      </mc:Fallback>
    </mc:AlternateContent>
    <mc:AlternateContent xmlns:mc="http://schemas.openxmlformats.org/markup-compatibility/2006">
      <mc:Choice Requires="x14">
        <control shapeId="4674" r:id="rId341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674" r:id="rId341"/>
      </mc:Fallback>
    </mc:AlternateContent>
    <mc:AlternateContent xmlns:mc="http://schemas.openxmlformats.org/markup-compatibility/2006">
      <mc:Choice Requires="x14">
        <control shapeId="4675" r:id="rId342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675" r:id="rId342"/>
      </mc:Fallback>
    </mc:AlternateContent>
    <mc:AlternateContent xmlns:mc="http://schemas.openxmlformats.org/markup-compatibility/2006">
      <mc:Choice Requires="x14">
        <control shapeId="4676" r:id="rId343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200025</xdr:rowOff>
              </to>
            </anchor>
          </controlPr>
        </control>
      </mc:Choice>
      <mc:Fallback>
        <control shapeId="4676" r:id="rId343"/>
      </mc:Fallback>
    </mc:AlternateContent>
    <mc:AlternateContent xmlns:mc="http://schemas.openxmlformats.org/markup-compatibility/2006">
      <mc:Choice Requires="x14">
        <control shapeId="4677" r:id="rId344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200025</xdr:rowOff>
              </to>
            </anchor>
          </controlPr>
        </control>
      </mc:Choice>
      <mc:Fallback>
        <control shapeId="4677" r:id="rId344"/>
      </mc:Fallback>
    </mc:AlternateContent>
    <mc:AlternateContent xmlns:mc="http://schemas.openxmlformats.org/markup-compatibility/2006">
      <mc:Choice Requires="x14">
        <control shapeId="4678" r:id="rId345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200025</xdr:rowOff>
              </to>
            </anchor>
          </controlPr>
        </control>
      </mc:Choice>
      <mc:Fallback>
        <control shapeId="4678" r:id="rId345"/>
      </mc:Fallback>
    </mc:AlternateContent>
    <mc:AlternateContent xmlns:mc="http://schemas.openxmlformats.org/markup-compatibility/2006">
      <mc:Choice Requires="x14">
        <control shapeId="4679" r:id="rId346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200025</xdr:rowOff>
              </to>
            </anchor>
          </controlPr>
        </control>
      </mc:Choice>
      <mc:Fallback>
        <control shapeId="4679" r:id="rId346"/>
      </mc:Fallback>
    </mc:AlternateContent>
    <mc:AlternateContent xmlns:mc="http://schemas.openxmlformats.org/markup-compatibility/2006">
      <mc:Choice Requires="x14">
        <control shapeId="4680" r:id="rId347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200025</xdr:rowOff>
              </to>
            </anchor>
          </controlPr>
        </control>
      </mc:Choice>
      <mc:Fallback>
        <control shapeId="4680" r:id="rId347"/>
      </mc:Fallback>
    </mc:AlternateContent>
    <mc:AlternateContent xmlns:mc="http://schemas.openxmlformats.org/markup-compatibility/2006">
      <mc:Choice Requires="x14">
        <control shapeId="4681" r:id="rId348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23</xdr:row>
                <xdr:rowOff>200025</xdr:rowOff>
              </to>
            </anchor>
          </controlPr>
        </control>
      </mc:Choice>
      <mc:Fallback>
        <control shapeId="4681" r:id="rId348"/>
      </mc:Fallback>
    </mc:AlternateContent>
    <mc:AlternateContent xmlns:mc="http://schemas.openxmlformats.org/markup-compatibility/2006">
      <mc:Choice Requires="x14">
        <control shapeId="4682" r:id="rId349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25</xdr:row>
                <xdr:rowOff>200025</xdr:rowOff>
              </to>
            </anchor>
          </controlPr>
        </control>
      </mc:Choice>
      <mc:Fallback>
        <control shapeId="4682" r:id="rId349"/>
      </mc:Fallback>
    </mc:AlternateContent>
    <mc:AlternateContent xmlns:mc="http://schemas.openxmlformats.org/markup-compatibility/2006">
      <mc:Choice Requires="x14">
        <control shapeId="4683" r:id="rId350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27</xdr:row>
                <xdr:rowOff>200025</xdr:rowOff>
              </to>
            </anchor>
          </controlPr>
        </control>
      </mc:Choice>
      <mc:Fallback>
        <control shapeId="4683" r:id="rId350"/>
      </mc:Fallback>
    </mc:AlternateContent>
    <mc:AlternateContent xmlns:mc="http://schemas.openxmlformats.org/markup-compatibility/2006">
      <mc:Choice Requires="x14">
        <control shapeId="4684" r:id="rId351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29</xdr:row>
                <xdr:rowOff>200025</xdr:rowOff>
              </to>
            </anchor>
          </controlPr>
        </control>
      </mc:Choice>
      <mc:Fallback>
        <control shapeId="4684" r:id="rId351"/>
      </mc:Fallback>
    </mc:AlternateContent>
    <mc:AlternateContent xmlns:mc="http://schemas.openxmlformats.org/markup-compatibility/2006">
      <mc:Choice Requires="x14">
        <control shapeId="4685" r:id="rId352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31</xdr:row>
                <xdr:rowOff>200025</xdr:rowOff>
              </to>
            </anchor>
          </controlPr>
        </control>
      </mc:Choice>
      <mc:Fallback>
        <control shapeId="4685" r:id="rId352"/>
      </mc:Fallback>
    </mc:AlternateContent>
    <mc:AlternateContent xmlns:mc="http://schemas.openxmlformats.org/markup-compatibility/2006">
      <mc:Choice Requires="x14">
        <control shapeId="4686" r:id="rId353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33</xdr:row>
                <xdr:rowOff>200025</xdr:rowOff>
              </to>
            </anchor>
          </controlPr>
        </control>
      </mc:Choice>
      <mc:Fallback>
        <control shapeId="4686" r:id="rId353"/>
      </mc:Fallback>
    </mc:AlternateContent>
    <mc:AlternateContent xmlns:mc="http://schemas.openxmlformats.org/markup-compatibility/2006">
      <mc:Choice Requires="x14">
        <control shapeId="4687" r:id="rId354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35</xdr:row>
                <xdr:rowOff>200025</xdr:rowOff>
              </to>
            </anchor>
          </controlPr>
        </control>
      </mc:Choice>
      <mc:Fallback>
        <control shapeId="4687" r:id="rId354"/>
      </mc:Fallback>
    </mc:AlternateContent>
    <mc:AlternateContent xmlns:mc="http://schemas.openxmlformats.org/markup-compatibility/2006">
      <mc:Choice Requires="x14">
        <control shapeId="4688" r:id="rId355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37</xdr:row>
                <xdr:rowOff>200025</xdr:rowOff>
              </to>
            </anchor>
          </controlPr>
        </control>
      </mc:Choice>
      <mc:Fallback>
        <control shapeId="4688" r:id="rId355"/>
      </mc:Fallback>
    </mc:AlternateContent>
    <mc:AlternateContent xmlns:mc="http://schemas.openxmlformats.org/markup-compatibility/2006">
      <mc:Choice Requires="x14">
        <control shapeId="4689" r:id="rId356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39</xdr:row>
                <xdr:rowOff>200025</xdr:rowOff>
              </to>
            </anchor>
          </controlPr>
        </control>
      </mc:Choice>
      <mc:Fallback>
        <control shapeId="4689" r:id="rId356"/>
      </mc:Fallback>
    </mc:AlternateContent>
    <mc:AlternateContent xmlns:mc="http://schemas.openxmlformats.org/markup-compatibility/2006">
      <mc:Choice Requires="x14">
        <control shapeId="4690" r:id="rId357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41</xdr:row>
                <xdr:rowOff>200025</xdr:rowOff>
              </to>
            </anchor>
          </controlPr>
        </control>
      </mc:Choice>
      <mc:Fallback>
        <control shapeId="4690" r:id="rId357"/>
      </mc:Fallback>
    </mc:AlternateContent>
    <mc:AlternateContent xmlns:mc="http://schemas.openxmlformats.org/markup-compatibility/2006">
      <mc:Choice Requires="x14">
        <control shapeId="4691" r:id="rId358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43</xdr:row>
                <xdr:rowOff>200025</xdr:rowOff>
              </to>
            </anchor>
          </controlPr>
        </control>
      </mc:Choice>
      <mc:Fallback>
        <control shapeId="4691" r:id="rId358"/>
      </mc:Fallback>
    </mc:AlternateContent>
    <mc:AlternateContent xmlns:mc="http://schemas.openxmlformats.org/markup-compatibility/2006">
      <mc:Choice Requires="x14">
        <control shapeId="4692" r:id="rId359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45</xdr:row>
                <xdr:rowOff>200025</xdr:rowOff>
              </to>
            </anchor>
          </controlPr>
        </control>
      </mc:Choice>
      <mc:Fallback>
        <control shapeId="4692" r:id="rId359"/>
      </mc:Fallback>
    </mc:AlternateContent>
    <mc:AlternateContent xmlns:mc="http://schemas.openxmlformats.org/markup-compatibility/2006">
      <mc:Choice Requires="x14">
        <control shapeId="4693" r:id="rId360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47</xdr:row>
                <xdr:rowOff>200025</xdr:rowOff>
              </to>
            </anchor>
          </controlPr>
        </control>
      </mc:Choice>
      <mc:Fallback>
        <control shapeId="4693" r:id="rId360"/>
      </mc:Fallback>
    </mc:AlternateContent>
    <mc:AlternateContent xmlns:mc="http://schemas.openxmlformats.org/markup-compatibility/2006">
      <mc:Choice Requires="x14">
        <control shapeId="4694" r:id="rId361">
          <controlPr defaultSize="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0</xdr:colOff>
                <xdr:row>49</xdr:row>
                <xdr:rowOff>200025</xdr:rowOff>
              </to>
            </anchor>
          </controlPr>
        </control>
      </mc:Choice>
      <mc:Fallback>
        <control shapeId="4694" r:id="rId361"/>
      </mc:Fallback>
    </mc:AlternateContent>
    <mc:AlternateContent xmlns:mc="http://schemas.openxmlformats.org/markup-compatibility/2006">
      <mc:Choice Requires="x14">
        <control shapeId="4695" r:id="rId362">
          <controlPr defaultSize="0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0</xdr:colOff>
                <xdr:row>51</xdr:row>
                <xdr:rowOff>200025</xdr:rowOff>
              </to>
            </anchor>
          </controlPr>
        </control>
      </mc:Choice>
      <mc:Fallback>
        <control shapeId="4695" r:id="rId362"/>
      </mc:Fallback>
    </mc:AlternateContent>
    <mc:AlternateContent xmlns:mc="http://schemas.openxmlformats.org/markup-compatibility/2006">
      <mc:Choice Requires="x14">
        <control shapeId="4696" r:id="rId363">
          <controlPr defaultSize="0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0</xdr:colOff>
                <xdr:row>53</xdr:row>
                <xdr:rowOff>200025</xdr:rowOff>
              </to>
            </anchor>
          </controlPr>
        </control>
      </mc:Choice>
      <mc:Fallback>
        <control shapeId="4696" r:id="rId363"/>
      </mc:Fallback>
    </mc:AlternateContent>
    <mc:AlternateContent xmlns:mc="http://schemas.openxmlformats.org/markup-compatibility/2006">
      <mc:Choice Requires="x14">
        <control shapeId="4697" r:id="rId364">
          <controlPr defaultSize="0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0</xdr:colOff>
                <xdr:row>55</xdr:row>
                <xdr:rowOff>200025</xdr:rowOff>
              </to>
            </anchor>
          </controlPr>
        </control>
      </mc:Choice>
      <mc:Fallback>
        <control shapeId="4697" r:id="rId364"/>
      </mc:Fallback>
    </mc:AlternateContent>
    <mc:AlternateContent xmlns:mc="http://schemas.openxmlformats.org/markup-compatibility/2006">
      <mc:Choice Requires="x14">
        <control shapeId="4698" r:id="rId365">
          <controlPr defaultSize="0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0</xdr:colOff>
                <xdr:row>57</xdr:row>
                <xdr:rowOff>200025</xdr:rowOff>
              </to>
            </anchor>
          </controlPr>
        </control>
      </mc:Choice>
      <mc:Fallback>
        <control shapeId="4698" r:id="rId365"/>
      </mc:Fallback>
    </mc:AlternateContent>
    <mc:AlternateContent xmlns:mc="http://schemas.openxmlformats.org/markup-compatibility/2006">
      <mc:Choice Requires="x14">
        <control shapeId="4699" r:id="rId366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0</xdr:colOff>
                <xdr:row>59</xdr:row>
                <xdr:rowOff>200025</xdr:rowOff>
              </to>
            </anchor>
          </controlPr>
        </control>
      </mc:Choice>
      <mc:Fallback>
        <control shapeId="4699" r:id="rId366"/>
      </mc:Fallback>
    </mc:AlternateContent>
    <mc:AlternateContent xmlns:mc="http://schemas.openxmlformats.org/markup-compatibility/2006">
      <mc:Choice Requires="x14">
        <control shapeId="4700" r:id="rId367">
          <controlPr defaultSize="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0</xdr:colOff>
                <xdr:row>61</xdr:row>
                <xdr:rowOff>200025</xdr:rowOff>
              </to>
            </anchor>
          </controlPr>
        </control>
      </mc:Choice>
      <mc:Fallback>
        <control shapeId="4700" r:id="rId367"/>
      </mc:Fallback>
    </mc:AlternateContent>
    <mc:AlternateContent xmlns:mc="http://schemas.openxmlformats.org/markup-compatibility/2006">
      <mc:Choice Requires="x14">
        <control shapeId="4701" r:id="rId368">
          <controlPr defaultSize="0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0</xdr:colOff>
                <xdr:row>63</xdr:row>
                <xdr:rowOff>200025</xdr:rowOff>
              </to>
            </anchor>
          </controlPr>
        </control>
      </mc:Choice>
      <mc:Fallback>
        <control shapeId="4701" r:id="rId368"/>
      </mc:Fallback>
    </mc:AlternateContent>
    <mc:AlternateContent xmlns:mc="http://schemas.openxmlformats.org/markup-compatibility/2006">
      <mc:Choice Requires="x14">
        <control shapeId="4702" r:id="rId369">
          <controlPr defaultSize="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0</xdr:colOff>
                <xdr:row>65</xdr:row>
                <xdr:rowOff>200025</xdr:rowOff>
              </to>
            </anchor>
          </controlPr>
        </control>
      </mc:Choice>
      <mc:Fallback>
        <control shapeId="4702" r:id="rId369"/>
      </mc:Fallback>
    </mc:AlternateContent>
    <mc:AlternateContent xmlns:mc="http://schemas.openxmlformats.org/markup-compatibility/2006">
      <mc:Choice Requires="x14">
        <control shapeId="4703" r:id="rId370">
          <controlPr defaultSize="0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0</xdr:colOff>
                <xdr:row>67</xdr:row>
                <xdr:rowOff>200025</xdr:rowOff>
              </to>
            </anchor>
          </controlPr>
        </control>
      </mc:Choice>
      <mc:Fallback>
        <control shapeId="4703" r:id="rId370"/>
      </mc:Fallback>
    </mc:AlternateContent>
    <mc:AlternateContent xmlns:mc="http://schemas.openxmlformats.org/markup-compatibility/2006">
      <mc:Choice Requires="x14">
        <control shapeId="4704" r:id="rId371">
          <controlPr defaultSize="0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0</xdr:colOff>
                <xdr:row>69</xdr:row>
                <xdr:rowOff>200025</xdr:rowOff>
              </to>
            </anchor>
          </controlPr>
        </control>
      </mc:Choice>
      <mc:Fallback>
        <control shapeId="4704" r:id="rId371"/>
      </mc:Fallback>
    </mc:AlternateContent>
    <mc:AlternateContent xmlns:mc="http://schemas.openxmlformats.org/markup-compatibility/2006">
      <mc:Choice Requires="x14">
        <control shapeId="4705" r:id="rId372">
          <controlPr defaultSize="0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0</xdr:colOff>
                <xdr:row>71</xdr:row>
                <xdr:rowOff>200025</xdr:rowOff>
              </to>
            </anchor>
          </controlPr>
        </control>
      </mc:Choice>
      <mc:Fallback>
        <control shapeId="4705" r:id="rId372"/>
      </mc:Fallback>
    </mc:AlternateContent>
    <mc:AlternateContent xmlns:mc="http://schemas.openxmlformats.org/markup-compatibility/2006">
      <mc:Choice Requires="x14">
        <control shapeId="4706" r:id="rId373">
          <controlPr defaultSize="0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0</xdr:colOff>
                <xdr:row>73</xdr:row>
                <xdr:rowOff>200025</xdr:rowOff>
              </to>
            </anchor>
          </controlPr>
        </control>
      </mc:Choice>
      <mc:Fallback>
        <control shapeId="4706" r:id="rId373"/>
      </mc:Fallback>
    </mc:AlternateContent>
    <mc:AlternateContent xmlns:mc="http://schemas.openxmlformats.org/markup-compatibility/2006">
      <mc:Choice Requires="x14">
        <control shapeId="4707" r:id="rId374">
          <controlPr defaultSize="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0</xdr:colOff>
                <xdr:row>75</xdr:row>
                <xdr:rowOff>200025</xdr:rowOff>
              </to>
            </anchor>
          </controlPr>
        </control>
      </mc:Choice>
      <mc:Fallback>
        <control shapeId="4707" r:id="rId374"/>
      </mc:Fallback>
    </mc:AlternateContent>
    <mc:AlternateContent xmlns:mc="http://schemas.openxmlformats.org/markup-compatibility/2006">
      <mc:Choice Requires="x14">
        <control shapeId="4708" r:id="rId375">
          <controlPr defaultSize="0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0</xdr:colOff>
                <xdr:row>77</xdr:row>
                <xdr:rowOff>200025</xdr:rowOff>
              </to>
            </anchor>
          </controlPr>
        </control>
      </mc:Choice>
      <mc:Fallback>
        <control shapeId="4708" r:id="rId375"/>
      </mc:Fallback>
    </mc:AlternateContent>
    <mc:AlternateContent xmlns:mc="http://schemas.openxmlformats.org/markup-compatibility/2006">
      <mc:Choice Requires="x14">
        <control shapeId="4709" r:id="rId376">
          <controlPr defaultSize="0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0</xdr:colOff>
                <xdr:row>79</xdr:row>
                <xdr:rowOff>200025</xdr:rowOff>
              </to>
            </anchor>
          </controlPr>
        </control>
      </mc:Choice>
      <mc:Fallback>
        <control shapeId="4709" r:id="rId376"/>
      </mc:Fallback>
    </mc:AlternateContent>
    <mc:AlternateContent xmlns:mc="http://schemas.openxmlformats.org/markup-compatibility/2006">
      <mc:Choice Requires="x14">
        <control shapeId="4710" r:id="rId377">
          <controlPr defaultSize="0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0</xdr:colOff>
                <xdr:row>81</xdr:row>
                <xdr:rowOff>200025</xdr:rowOff>
              </to>
            </anchor>
          </controlPr>
        </control>
      </mc:Choice>
      <mc:Fallback>
        <control shapeId="4710" r:id="rId377"/>
      </mc:Fallback>
    </mc:AlternateContent>
    <mc:AlternateContent xmlns:mc="http://schemas.openxmlformats.org/markup-compatibility/2006">
      <mc:Choice Requires="x14">
        <control shapeId="4711" r:id="rId378">
          <controlPr defaultSize="0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0</xdr:colOff>
                <xdr:row>83</xdr:row>
                <xdr:rowOff>200025</xdr:rowOff>
              </to>
            </anchor>
          </controlPr>
        </control>
      </mc:Choice>
      <mc:Fallback>
        <control shapeId="4711" r:id="rId378"/>
      </mc:Fallback>
    </mc:AlternateContent>
    <mc:AlternateContent xmlns:mc="http://schemas.openxmlformats.org/markup-compatibility/2006">
      <mc:Choice Requires="x14">
        <control shapeId="4712" r:id="rId379">
          <controlPr defaultSize="0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0</xdr:colOff>
                <xdr:row>85</xdr:row>
                <xdr:rowOff>200025</xdr:rowOff>
              </to>
            </anchor>
          </controlPr>
        </control>
      </mc:Choice>
      <mc:Fallback>
        <control shapeId="4712" r:id="rId379"/>
      </mc:Fallback>
    </mc:AlternateContent>
    <mc:AlternateContent xmlns:mc="http://schemas.openxmlformats.org/markup-compatibility/2006">
      <mc:Choice Requires="x14">
        <control shapeId="4713" r:id="rId380">
          <controlPr defaultSize="0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0</xdr:colOff>
                <xdr:row>87</xdr:row>
                <xdr:rowOff>200025</xdr:rowOff>
              </to>
            </anchor>
          </controlPr>
        </control>
      </mc:Choice>
      <mc:Fallback>
        <control shapeId="4713" r:id="rId380"/>
      </mc:Fallback>
    </mc:AlternateContent>
    <mc:AlternateContent xmlns:mc="http://schemas.openxmlformats.org/markup-compatibility/2006">
      <mc:Choice Requires="x14">
        <control shapeId="4714" r:id="rId381">
          <controlPr defaultSize="0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0</xdr:colOff>
                <xdr:row>89</xdr:row>
                <xdr:rowOff>200025</xdr:rowOff>
              </to>
            </anchor>
          </controlPr>
        </control>
      </mc:Choice>
      <mc:Fallback>
        <control shapeId="4714" r:id="rId381"/>
      </mc:Fallback>
    </mc:AlternateContent>
    <mc:AlternateContent xmlns:mc="http://schemas.openxmlformats.org/markup-compatibility/2006">
      <mc:Choice Requires="x14">
        <control shapeId="4715" r:id="rId382">
          <controlPr defaultSize="0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0</xdr:colOff>
                <xdr:row>91</xdr:row>
                <xdr:rowOff>200025</xdr:rowOff>
              </to>
            </anchor>
          </controlPr>
        </control>
      </mc:Choice>
      <mc:Fallback>
        <control shapeId="4715" r:id="rId382"/>
      </mc:Fallback>
    </mc:AlternateContent>
    <mc:AlternateContent xmlns:mc="http://schemas.openxmlformats.org/markup-compatibility/2006">
      <mc:Choice Requires="x14">
        <control shapeId="4716" r:id="rId383">
          <controlPr defaultSize="0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0</xdr:colOff>
                <xdr:row>93</xdr:row>
                <xdr:rowOff>200025</xdr:rowOff>
              </to>
            </anchor>
          </controlPr>
        </control>
      </mc:Choice>
      <mc:Fallback>
        <control shapeId="4716" r:id="rId383"/>
      </mc:Fallback>
    </mc:AlternateContent>
    <mc:AlternateContent xmlns:mc="http://schemas.openxmlformats.org/markup-compatibility/2006">
      <mc:Choice Requires="x14">
        <control shapeId="4717" r:id="rId384">
          <controlPr defaultSize="0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0</xdr:colOff>
                <xdr:row>95</xdr:row>
                <xdr:rowOff>200025</xdr:rowOff>
              </to>
            </anchor>
          </controlPr>
        </control>
      </mc:Choice>
      <mc:Fallback>
        <control shapeId="4717" r:id="rId384"/>
      </mc:Fallback>
    </mc:AlternateContent>
    <mc:AlternateContent xmlns:mc="http://schemas.openxmlformats.org/markup-compatibility/2006">
      <mc:Choice Requires="x14">
        <control shapeId="4718" r:id="rId385">
          <controlPr defaultSize="0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0</xdr:colOff>
                <xdr:row>97</xdr:row>
                <xdr:rowOff>200025</xdr:rowOff>
              </to>
            </anchor>
          </controlPr>
        </control>
      </mc:Choice>
      <mc:Fallback>
        <control shapeId="4718" r:id="rId385"/>
      </mc:Fallback>
    </mc:AlternateContent>
    <mc:AlternateContent xmlns:mc="http://schemas.openxmlformats.org/markup-compatibility/2006">
      <mc:Choice Requires="x14">
        <control shapeId="4719" r:id="rId386">
          <controlPr defaultSize="0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0</xdr:colOff>
                <xdr:row>99</xdr:row>
                <xdr:rowOff>200025</xdr:rowOff>
              </to>
            </anchor>
          </controlPr>
        </control>
      </mc:Choice>
      <mc:Fallback>
        <control shapeId="4719" r:id="rId386"/>
      </mc:Fallback>
    </mc:AlternateContent>
    <mc:AlternateContent xmlns:mc="http://schemas.openxmlformats.org/markup-compatibility/2006">
      <mc:Choice Requires="x14">
        <control shapeId="4720" r:id="rId387">
          <controlPr defaultSize="0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0</xdr:colOff>
                <xdr:row>101</xdr:row>
                <xdr:rowOff>200025</xdr:rowOff>
              </to>
            </anchor>
          </controlPr>
        </control>
      </mc:Choice>
      <mc:Fallback>
        <control shapeId="4720" r:id="rId387"/>
      </mc:Fallback>
    </mc:AlternateContent>
    <mc:AlternateContent xmlns:mc="http://schemas.openxmlformats.org/markup-compatibility/2006">
      <mc:Choice Requires="x14">
        <control shapeId="4721" r:id="rId388">
          <controlPr defaultSize="0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0</xdr:colOff>
                <xdr:row>103</xdr:row>
                <xdr:rowOff>200025</xdr:rowOff>
              </to>
            </anchor>
          </controlPr>
        </control>
      </mc:Choice>
      <mc:Fallback>
        <control shapeId="4721" r:id="rId388"/>
      </mc:Fallback>
    </mc:AlternateContent>
    <mc:AlternateContent xmlns:mc="http://schemas.openxmlformats.org/markup-compatibility/2006">
      <mc:Choice Requires="x14">
        <control shapeId="4722" r:id="rId389">
          <controlPr defaultSize="0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0</xdr:colOff>
                <xdr:row>105</xdr:row>
                <xdr:rowOff>200025</xdr:rowOff>
              </to>
            </anchor>
          </controlPr>
        </control>
      </mc:Choice>
      <mc:Fallback>
        <control shapeId="4722" r:id="rId389"/>
      </mc:Fallback>
    </mc:AlternateContent>
    <mc:AlternateContent xmlns:mc="http://schemas.openxmlformats.org/markup-compatibility/2006">
      <mc:Choice Requires="x14">
        <control shapeId="4723" r:id="rId390">
          <controlPr defaultSize="0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0</xdr:colOff>
                <xdr:row>107</xdr:row>
                <xdr:rowOff>200025</xdr:rowOff>
              </to>
            </anchor>
          </controlPr>
        </control>
      </mc:Choice>
      <mc:Fallback>
        <control shapeId="4723" r:id="rId390"/>
      </mc:Fallback>
    </mc:AlternateContent>
    <mc:AlternateContent xmlns:mc="http://schemas.openxmlformats.org/markup-compatibility/2006">
      <mc:Choice Requires="x14">
        <control shapeId="4724" r:id="rId391">
          <controlPr defaultSize="0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0</xdr:colOff>
                <xdr:row>109</xdr:row>
                <xdr:rowOff>200025</xdr:rowOff>
              </to>
            </anchor>
          </controlPr>
        </control>
      </mc:Choice>
      <mc:Fallback>
        <control shapeId="4724" r:id="rId391"/>
      </mc:Fallback>
    </mc:AlternateContent>
    <mc:AlternateContent xmlns:mc="http://schemas.openxmlformats.org/markup-compatibility/2006">
      <mc:Choice Requires="x14">
        <control shapeId="4725" r:id="rId392">
          <controlPr defaultSize="0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0</xdr:colOff>
                <xdr:row>111</xdr:row>
                <xdr:rowOff>200025</xdr:rowOff>
              </to>
            </anchor>
          </controlPr>
        </control>
      </mc:Choice>
      <mc:Fallback>
        <control shapeId="4725" r:id="rId392"/>
      </mc:Fallback>
    </mc:AlternateContent>
    <mc:AlternateContent xmlns:mc="http://schemas.openxmlformats.org/markup-compatibility/2006">
      <mc:Choice Requires="x14">
        <control shapeId="4726" r:id="rId393">
          <controlPr defaultSize="0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0</xdr:colOff>
                <xdr:row>113</xdr:row>
                <xdr:rowOff>200025</xdr:rowOff>
              </to>
            </anchor>
          </controlPr>
        </control>
      </mc:Choice>
      <mc:Fallback>
        <control shapeId="4726" r:id="rId393"/>
      </mc:Fallback>
    </mc:AlternateContent>
    <mc:AlternateContent xmlns:mc="http://schemas.openxmlformats.org/markup-compatibility/2006">
      <mc:Choice Requires="x14">
        <control shapeId="4727" r:id="rId394">
          <controlPr defaultSize="0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0</xdr:colOff>
                <xdr:row>115</xdr:row>
                <xdr:rowOff>200025</xdr:rowOff>
              </to>
            </anchor>
          </controlPr>
        </control>
      </mc:Choice>
      <mc:Fallback>
        <control shapeId="4727" r:id="rId394"/>
      </mc:Fallback>
    </mc:AlternateContent>
    <mc:AlternateContent xmlns:mc="http://schemas.openxmlformats.org/markup-compatibility/2006">
      <mc:Choice Requires="x14">
        <control shapeId="4728" r:id="rId395">
          <controlPr defaultSize="0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0</xdr:colOff>
                <xdr:row>117</xdr:row>
                <xdr:rowOff>200025</xdr:rowOff>
              </to>
            </anchor>
          </controlPr>
        </control>
      </mc:Choice>
      <mc:Fallback>
        <control shapeId="4728" r:id="rId395"/>
      </mc:Fallback>
    </mc:AlternateContent>
    <mc:AlternateContent xmlns:mc="http://schemas.openxmlformats.org/markup-compatibility/2006">
      <mc:Choice Requires="x14">
        <control shapeId="4729" r:id="rId396">
          <controlPr defaultSize="0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0</xdr:colOff>
                <xdr:row>119</xdr:row>
                <xdr:rowOff>200025</xdr:rowOff>
              </to>
            </anchor>
          </controlPr>
        </control>
      </mc:Choice>
      <mc:Fallback>
        <control shapeId="4729" r:id="rId396"/>
      </mc:Fallback>
    </mc:AlternateContent>
    <mc:AlternateContent xmlns:mc="http://schemas.openxmlformats.org/markup-compatibility/2006">
      <mc:Choice Requires="x14">
        <control shapeId="4730" r:id="rId397">
          <controlPr defaultSize="0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0</xdr:colOff>
                <xdr:row>121</xdr:row>
                <xdr:rowOff>200025</xdr:rowOff>
              </to>
            </anchor>
          </controlPr>
        </control>
      </mc:Choice>
      <mc:Fallback>
        <control shapeId="4730" r:id="rId397"/>
      </mc:Fallback>
    </mc:AlternateContent>
    <mc:AlternateContent xmlns:mc="http://schemas.openxmlformats.org/markup-compatibility/2006">
      <mc:Choice Requires="x14">
        <control shapeId="4731" r:id="rId398">
          <controlPr defaultSize="0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0</xdr:colOff>
                <xdr:row>123</xdr:row>
                <xdr:rowOff>200025</xdr:rowOff>
              </to>
            </anchor>
          </controlPr>
        </control>
      </mc:Choice>
      <mc:Fallback>
        <control shapeId="4731" r:id="rId398"/>
      </mc:Fallback>
    </mc:AlternateContent>
    <mc:AlternateContent xmlns:mc="http://schemas.openxmlformats.org/markup-compatibility/2006">
      <mc:Choice Requires="x14">
        <control shapeId="4732" r:id="rId399">
          <controlPr defaultSize="0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0</xdr:colOff>
                <xdr:row>125</xdr:row>
                <xdr:rowOff>200025</xdr:rowOff>
              </to>
            </anchor>
          </controlPr>
        </control>
      </mc:Choice>
      <mc:Fallback>
        <control shapeId="4732" r:id="rId399"/>
      </mc:Fallback>
    </mc:AlternateContent>
    <mc:AlternateContent xmlns:mc="http://schemas.openxmlformats.org/markup-compatibility/2006">
      <mc:Choice Requires="x14">
        <control shapeId="4733" r:id="rId400">
          <controlPr defaultSize="0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0</xdr:colOff>
                <xdr:row>127</xdr:row>
                <xdr:rowOff>200025</xdr:rowOff>
              </to>
            </anchor>
          </controlPr>
        </control>
      </mc:Choice>
      <mc:Fallback>
        <control shapeId="4733" r:id="rId400"/>
      </mc:Fallback>
    </mc:AlternateContent>
    <mc:AlternateContent xmlns:mc="http://schemas.openxmlformats.org/markup-compatibility/2006">
      <mc:Choice Requires="x14">
        <control shapeId="4734" r:id="rId401">
          <controlPr defaultSize="0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0</xdr:colOff>
                <xdr:row>129</xdr:row>
                <xdr:rowOff>200025</xdr:rowOff>
              </to>
            </anchor>
          </controlPr>
        </control>
      </mc:Choice>
      <mc:Fallback>
        <control shapeId="4734" r:id="rId401"/>
      </mc:Fallback>
    </mc:AlternateContent>
    <mc:AlternateContent xmlns:mc="http://schemas.openxmlformats.org/markup-compatibility/2006">
      <mc:Choice Requires="x14">
        <control shapeId="4735" r:id="rId402">
          <controlPr defaultSize="0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0</xdr:colOff>
                <xdr:row>131</xdr:row>
                <xdr:rowOff>200025</xdr:rowOff>
              </to>
            </anchor>
          </controlPr>
        </control>
      </mc:Choice>
      <mc:Fallback>
        <control shapeId="4735" r:id="rId402"/>
      </mc:Fallback>
    </mc:AlternateContent>
    <mc:AlternateContent xmlns:mc="http://schemas.openxmlformats.org/markup-compatibility/2006">
      <mc:Choice Requires="x14">
        <control shapeId="4736" r:id="rId403">
          <controlPr defaultSize="0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0</xdr:colOff>
                <xdr:row>133</xdr:row>
                <xdr:rowOff>200025</xdr:rowOff>
              </to>
            </anchor>
          </controlPr>
        </control>
      </mc:Choice>
      <mc:Fallback>
        <control shapeId="4736" r:id="rId403"/>
      </mc:Fallback>
    </mc:AlternateContent>
    <mc:AlternateContent xmlns:mc="http://schemas.openxmlformats.org/markup-compatibility/2006">
      <mc:Choice Requires="x14">
        <control shapeId="4737" r:id="rId404">
          <controlPr defaultSize="0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0</xdr:colOff>
                <xdr:row>135</xdr:row>
                <xdr:rowOff>200025</xdr:rowOff>
              </to>
            </anchor>
          </controlPr>
        </control>
      </mc:Choice>
      <mc:Fallback>
        <control shapeId="4737" r:id="rId404"/>
      </mc:Fallback>
    </mc:AlternateContent>
    <mc:AlternateContent xmlns:mc="http://schemas.openxmlformats.org/markup-compatibility/2006">
      <mc:Choice Requires="x14">
        <control shapeId="4738" r:id="rId405">
          <controlPr defaultSize="0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0</xdr:colOff>
                <xdr:row>137</xdr:row>
                <xdr:rowOff>200025</xdr:rowOff>
              </to>
            </anchor>
          </controlPr>
        </control>
      </mc:Choice>
      <mc:Fallback>
        <control shapeId="4738" r:id="rId405"/>
      </mc:Fallback>
    </mc:AlternateContent>
    <mc:AlternateContent xmlns:mc="http://schemas.openxmlformats.org/markup-compatibility/2006">
      <mc:Choice Requires="x14">
        <control shapeId="4739" r:id="rId406">
          <controlPr defaultSize="0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0</xdr:colOff>
                <xdr:row>139</xdr:row>
                <xdr:rowOff>200025</xdr:rowOff>
              </to>
            </anchor>
          </controlPr>
        </control>
      </mc:Choice>
      <mc:Fallback>
        <control shapeId="4739" r:id="rId406"/>
      </mc:Fallback>
    </mc:AlternateContent>
    <mc:AlternateContent xmlns:mc="http://schemas.openxmlformats.org/markup-compatibility/2006">
      <mc:Choice Requires="x14">
        <control shapeId="4740" r:id="rId407">
          <controlPr defaultSize="0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0</xdr:colOff>
                <xdr:row>141</xdr:row>
                <xdr:rowOff>200025</xdr:rowOff>
              </to>
            </anchor>
          </controlPr>
        </control>
      </mc:Choice>
      <mc:Fallback>
        <control shapeId="4740" r:id="rId407"/>
      </mc:Fallback>
    </mc:AlternateContent>
    <mc:AlternateContent xmlns:mc="http://schemas.openxmlformats.org/markup-compatibility/2006">
      <mc:Choice Requires="x14">
        <control shapeId="4741" r:id="rId408">
          <controlPr defaultSize="0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0</xdr:colOff>
                <xdr:row>143</xdr:row>
                <xdr:rowOff>200025</xdr:rowOff>
              </to>
            </anchor>
          </controlPr>
        </control>
      </mc:Choice>
      <mc:Fallback>
        <control shapeId="4741" r:id="rId408"/>
      </mc:Fallback>
    </mc:AlternateContent>
    <mc:AlternateContent xmlns:mc="http://schemas.openxmlformats.org/markup-compatibility/2006">
      <mc:Choice Requires="x14">
        <control shapeId="4742" r:id="rId409">
          <controlPr defaultSize="0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0</xdr:colOff>
                <xdr:row>145</xdr:row>
                <xdr:rowOff>200025</xdr:rowOff>
              </to>
            </anchor>
          </controlPr>
        </control>
      </mc:Choice>
      <mc:Fallback>
        <control shapeId="4742" r:id="rId409"/>
      </mc:Fallback>
    </mc:AlternateContent>
    <mc:AlternateContent xmlns:mc="http://schemas.openxmlformats.org/markup-compatibility/2006">
      <mc:Choice Requires="x14">
        <control shapeId="4743" r:id="rId410">
          <controlPr defaultSize="0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0</xdr:colOff>
                <xdr:row>147</xdr:row>
                <xdr:rowOff>200025</xdr:rowOff>
              </to>
            </anchor>
          </controlPr>
        </control>
      </mc:Choice>
      <mc:Fallback>
        <control shapeId="4743" r:id="rId410"/>
      </mc:Fallback>
    </mc:AlternateContent>
    <mc:AlternateContent xmlns:mc="http://schemas.openxmlformats.org/markup-compatibility/2006">
      <mc:Choice Requires="x14">
        <control shapeId="4744" r:id="rId411">
          <controlPr defaultSize="0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0</xdr:colOff>
                <xdr:row>149</xdr:row>
                <xdr:rowOff>200025</xdr:rowOff>
              </to>
            </anchor>
          </controlPr>
        </control>
      </mc:Choice>
      <mc:Fallback>
        <control shapeId="4744" r:id="rId411"/>
      </mc:Fallback>
    </mc:AlternateContent>
    <mc:AlternateContent xmlns:mc="http://schemas.openxmlformats.org/markup-compatibility/2006">
      <mc:Choice Requires="x14">
        <control shapeId="4745" r:id="rId412">
          <controlPr defaultSize="0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0</xdr:colOff>
                <xdr:row>151</xdr:row>
                <xdr:rowOff>200025</xdr:rowOff>
              </to>
            </anchor>
          </controlPr>
        </control>
      </mc:Choice>
      <mc:Fallback>
        <control shapeId="4745" r:id="rId412"/>
      </mc:Fallback>
    </mc:AlternateContent>
    <mc:AlternateContent xmlns:mc="http://schemas.openxmlformats.org/markup-compatibility/2006">
      <mc:Choice Requires="x14">
        <control shapeId="4746" r:id="rId413">
          <controlPr defaultSize="0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0</xdr:colOff>
                <xdr:row>153</xdr:row>
                <xdr:rowOff>200025</xdr:rowOff>
              </to>
            </anchor>
          </controlPr>
        </control>
      </mc:Choice>
      <mc:Fallback>
        <control shapeId="4746" r:id="rId413"/>
      </mc:Fallback>
    </mc:AlternateContent>
    <mc:AlternateContent xmlns:mc="http://schemas.openxmlformats.org/markup-compatibility/2006">
      <mc:Choice Requires="x14">
        <control shapeId="4747" r:id="rId414">
          <controlPr defaultSize="0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0</xdr:colOff>
                <xdr:row>155</xdr:row>
                <xdr:rowOff>200025</xdr:rowOff>
              </to>
            </anchor>
          </controlPr>
        </control>
      </mc:Choice>
      <mc:Fallback>
        <control shapeId="4747" r:id="rId414"/>
      </mc:Fallback>
    </mc:AlternateContent>
    <mc:AlternateContent xmlns:mc="http://schemas.openxmlformats.org/markup-compatibility/2006">
      <mc:Choice Requires="x14">
        <control shapeId="4748" r:id="rId415">
          <controlPr defaultSize="0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0</xdr:colOff>
                <xdr:row>157</xdr:row>
                <xdr:rowOff>200025</xdr:rowOff>
              </to>
            </anchor>
          </controlPr>
        </control>
      </mc:Choice>
      <mc:Fallback>
        <control shapeId="4748" r:id="rId415"/>
      </mc:Fallback>
    </mc:AlternateContent>
    <mc:AlternateContent xmlns:mc="http://schemas.openxmlformats.org/markup-compatibility/2006">
      <mc:Choice Requires="x14">
        <control shapeId="4749" r:id="rId416">
          <controlPr defaultSize="0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0</xdr:colOff>
                <xdr:row>159</xdr:row>
                <xdr:rowOff>200025</xdr:rowOff>
              </to>
            </anchor>
          </controlPr>
        </control>
      </mc:Choice>
      <mc:Fallback>
        <control shapeId="4749" r:id="rId416"/>
      </mc:Fallback>
    </mc:AlternateContent>
    <mc:AlternateContent xmlns:mc="http://schemas.openxmlformats.org/markup-compatibility/2006">
      <mc:Choice Requires="x14">
        <control shapeId="4750" r:id="rId417">
          <controlPr defaultSize="0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0</xdr:colOff>
                <xdr:row>161</xdr:row>
                <xdr:rowOff>200025</xdr:rowOff>
              </to>
            </anchor>
          </controlPr>
        </control>
      </mc:Choice>
      <mc:Fallback>
        <control shapeId="4750" r:id="rId417"/>
      </mc:Fallback>
    </mc:AlternateContent>
    <mc:AlternateContent xmlns:mc="http://schemas.openxmlformats.org/markup-compatibility/2006">
      <mc:Choice Requires="x14">
        <control shapeId="4751" r:id="rId418">
          <controlPr defaultSize="0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0</xdr:colOff>
                <xdr:row>163</xdr:row>
                <xdr:rowOff>200025</xdr:rowOff>
              </to>
            </anchor>
          </controlPr>
        </control>
      </mc:Choice>
      <mc:Fallback>
        <control shapeId="4751" r:id="rId418"/>
      </mc:Fallback>
    </mc:AlternateContent>
    <mc:AlternateContent xmlns:mc="http://schemas.openxmlformats.org/markup-compatibility/2006">
      <mc:Choice Requires="x14">
        <control shapeId="4752" r:id="rId419">
          <controlPr defaultSize="0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0</xdr:colOff>
                <xdr:row>165</xdr:row>
                <xdr:rowOff>200025</xdr:rowOff>
              </to>
            </anchor>
          </controlPr>
        </control>
      </mc:Choice>
      <mc:Fallback>
        <control shapeId="4752" r:id="rId419"/>
      </mc:Fallback>
    </mc:AlternateContent>
    <mc:AlternateContent xmlns:mc="http://schemas.openxmlformats.org/markup-compatibility/2006">
      <mc:Choice Requires="x14">
        <control shapeId="4753" r:id="rId420">
          <controlPr defaultSize="0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0</xdr:colOff>
                <xdr:row>167</xdr:row>
                <xdr:rowOff>200025</xdr:rowOff>
              </to>
            </anchor>
          </controlPr>
        </control>
      </mc:Choice>
      <mc:Fallback>
        <control shapeId="4753" r:id="rId420"/>
      </mc:Fallback>
    </mc:AlternateContent>
    <mc:AlternateContent xmlns:mc="http://schemas.openxmlformats.org/markup-compatibility/2006">
      <mc:Choice Requires="x14">
        <control shapeId="4754" r:id="rId421">
          <controlPr defaultSize="0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0</xdr:colOff>
                <xdr:row>169</xdr:row>
                <xdr:rowOff>200025</xdr:rowOff>
              </to>
            </anchor>
          </controlPr>
        </control>
      </mc:Choice>
      <mc:Fallback>
        <control shapeId="4754" r:id="rId421"/>
      </mc:Fallback>
    </mc:AlternateContent>
    <mc:AlternateContent xmlns:mc="http://schemas.openxmlformats.org/markup-compatibility/2006">
      <mc:Choice Requires="x14">
        <control shapeId="4755" r:id="rId422">
          <controlPr defaultSize="0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0</xdr:colOff>
                <xdr:row>171</xdr:row>
                <xdr:rowOff>200025</xdr:rowOff>
              </to>
            </anchor>
          </controlPr>
        </control>
      </mc:Choice>
      <mc:Fallback>
        <control shapeId="4755" r:id="rId422"/>
      </mc:Fallback>
    </mc:AlternateContent>
    <mc:AlternateContent xmlns:mc="http://schemas.openxmlformats.org/markup-compatibility/2006">
      <mc:Choice Requires="x14">
        <control shapeId="4756" r:id="rId423">
          <controlPr defaultSize="0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0</xdr:colOff>
                <xdr:row>173</xdr:row>
                <xdr:rowOff>200025</xdr:rowOff>
              </to>
            </anchor>
          </controlPr>
        </control>
      </mc:Choice>
      <mc:Fallback>
        <control shapeId="4756" r:id="rId423"/>
      </mc:Fallback>
    </mc:AlternateContent>
    <mc:AlternateContent xmlns:mc="http://schemas.openxmlformats.org/markup-compatibility/2006">
      <mc:Choice Requires="x14">
        <control shapeId="4757" r:id="rId424">
          <controlPr defaultSize="0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0</xdr:col>
                <xdr:colOff>0</xdr:colOff>
                <xdr:row>175</xdr:row>
                <xdr:rowOff>200025</xdr:rowOff>
              </to>
            </anchor>
          </controlPr>
        </control>
      </mc:Choice>
      <mc:Fallback>
        <control shapeId="4757" r:id="rId424"/>
      </mc:Fallback>
    </mc:AlternateContent>
    <mc:AlternateContent xmlns:mc="http://schemas.openxmlformats.org/markup-compatibility/2006">
      <mc:Choice Requires="x14">
        <control shapeId="4758" r:id="rId425">
          <controlPr defaultSize="0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0</xdr:colOff>
                <xdr:row>177</xdr:row>
                <xdr:rowOff>200025</xdr:rowOff>
              </to>
            </anchor>
          </controlPr>
        </control>
      </mc:Choice>
      <mc:Fallback>
        <control shapeId="4758" r:id="rId425"/>
      </mc:Fallback>
    </mc:AlternateContent>
    <mc:AlternateContent xmlns:mc="http://schemas.openxmlformats.org/markup-compatibility/2006">
      <mc:Choice Requires="x14">
        <control shapeId="4759" r:id="rId426">
          <controlPr defaultSize="0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0</xdr:colOff>
                <xdr:row>179</xdr:row>
                <xdr:rowOff>200025</xdr:rowOff>
              </to>
            </anchor>
          </controlPr>
        </control>
      </mc:Choice>
      <mc:Fallback>
        <control shapeId="4759" r:id="rId426"/>
      </mc:Fallback>
    </mc:AlternateContent>
    <mc:AlternateContent xmlns:mc="http://schemas.openxmlformats.org/markup-compatibility/2006">
      <mc:Choice Requires="x14">
        <control shapeId="4760" r:id="rId427">
          <controlPr defaultSize="0">
            <anchor moveWithCells="1">
              <from>
                <xdr:col>0</xdr:col>
                <xdr:colOff>0</xdr:colOff>
                <xdr:row>181</xdr:row>
                <xdr:rowOff>0</xdr:rowOff>
              </from>
              <to>
                <xdr:col>0</xdr:col>
                <xdr:colOff>0</xdr:colOff>
                <xdr:row>181</xdr:row>
                <xdr:rowOff>200025</xdr:rowOff>
              </to>
            </anchor>
          </controlPr>
        </control>
      </mc:Choice>
      <mc:Fallback>
        <control shapeId="4760" r:id="rId427"/>
      </mc:Fallback>
    </mc:AlternateContent>
    <mc:AlternateContent xmlns:mc="http://schemas.openxmlformats.org/markup-compatibility/2006">
      <mc:Choice Requires="x14">
        <control shapeId="4761" r:id="rId428">
          <controlPr defaultSize="0">
            <anchor moveWithCells="1">
              <from>
                <xdr:col>0</xdr:col>
                <xdr:colOff>0</xdr:colOff>
                <xdr:row>183</xdr:row>
                <xdr:rowOff>0</xdr:rowOff>
              </from>
              <to>
                <xdr:col>0</xdr:col>
                <xdr:colOff>0</xdr:colOff>
                <xdr:row>183</xdr:row>
                <xdr:rowOff>200025</xdr:rowOff>
              </to>
            </anchor>
          </controlPr>
        </control>
      </mc:Choice>
      <mc:Fallback>
        <control shapeId="4761" r:id="rId428"/>
      </mc:Fallback>
    </mc:AlternateContent>
    <mc:AlternateContent xmlns:mc="http://schemas.openxmlformats.org/markup-compatibility/2006">
      <mc:Choice Requires="x14">
        <control shapeId="4762" r:id="rId429">
          <controlPr defaultSize="0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0</xdr:colOff>
                <xdr:row>185</xdr:row>
                <xdr:rowOff>200025</xdr:rowOff>
              </to>
            </anchor>
          </controlPr>
        </control>
      </mc:Choice>
      <mc:Fallback>
        <control shapeId="4762" r:id="rId429"/>
      </mc:Fallback>
    </mc:AlternateContent>
    <mc:AlternateContent xmlns:mc="http://schemas.openxmlformats.org/markup-compatibility/2006">
      <mc:Choice Requires="x14">
        <control shapeId="4763" r:id="rId430">
          <controlPr defaultSize="0">
            <anchor moveWithCells="1">
              <from>
                <xdr:col>0</xdr:col>
                <xdr:colOff>0</xdr:colOff>
                <xdr:row>187</xdr:row>
                <xdr:rowOff>0</xdr:rowOff>
              </from>
              <to>
                <xdr:col>0</xdr:col>
                <xdr:colOff>0</xdr:colOff>
                <xdr:row>187</xdr:row>
                <xdr:rowOff>200025</xdr:rowOff>
              </to>
            </anchor>
          </controlPr>
        </control>
      </mc:Choice>
      <mc:Fallback>
        <control shapeId="4763" r:id="rId430"/>
      </mc:Fallback>
    </mc:AlternateContent>
    <mc:AlternateContent xmlns:mc="http://schemas.openxmlformats.org/markup-compatibility/2006">
      <mc:Choice Requires="x14">
        <control shapeId="4764" r:id="rId431">
          <controlPr defaultSize="0">
            <anchor moveWithCells="1">
              <from>
                <xdr:col>0</xdr:col>
                <xdr:colOff>0</xdr:colOff>
                <xdr:row>189</xdr:row>
                <xdr:rowOff>0</xdr:rowOff>
              </from>
              <to>
                <xdr:col>0</xdr:col>
                <xdr:colOff>0</xdr:colOff>
                <xdr:row>189</xdr:row>
                <xdr:rowOff>200025</xdr:rowOff>
              </to>
            </anchor>
          </controlPr>
        </control>
      </mc:Choice>
      <mc:Fallback>
        <control shapeId="4764" r:id="rId431"/>
      </mc:Fallback>
    </mc:AlternateContent>
    <mc:AlternateContent xmlns:mc="http://schemas.openxmlformats.org/markup-compatibility/2006">
      <mc:Choice Requires="x14">
        <control shapeId="4765" r:id="rId432">
          <controlPr defaultSize="0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0</xdr:colOff>
                <xdr:row>191</xdr:row>
                <xdr:rowOff>200025</xdr:rowOff>
              </to>
            </anchor>
          </controlPr>
        </control>
      </mc:Choice>
      <mc:Fallback>
        <control shapeId="4765" r:id="rId432"/>
      </mc:Fallback>
    </mc:AlternateContent>
    <mc:AlternateContent xmlns:mc="http://schemas.openxmlformats.org/markup-compatibility/2006">
      <mc:Choice Requires="x14">
        <control shapeId="4766" r:id="rId433">
          <controlPr defaultSize="0">
            <anchor moveWithCells="1">
              <from>
                <xdr:col>0</xdr:col>
                <xdr:colOff>0</xdr:colOff>
                <xdr:row>193</xdr:row>
                <xdr:rowOff>0</xdr:rowOff>
              </from>
              <to>
                <xdr:col>0</xdr:col>
                <xdr:colOff>0</xdr:colOff>
                <xdr:row>193</xdr:row>
                <xdr:rowOff>200025</xdr:rowOff>
              </to>
            </anchor>
          </controlPr>
        </control>
      </mc:Choice>
      <mc:Fallback>
        <control shapeId="4766" r:id="rId433"/>
      </mc:Fallback>
    </mc:AlternateContent>
    <mc:AlternateContent xmlns:mc="http://schemas.openxmlformats.org/markup-compatibility/2006">
      <mc:Choice Requires="x14">
        <control shapeId="4767" r:id="rId434">
          <controlPr defaultSize="0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0</xdr:colOff>
                <xdr:row>195</xdr:row>
                <xdr:rowOff>200025</xdr:rowOff>
              </to>
            </anchor>
          </controlPr>
        </control>
      </mc:Choice>
      <mc:Fallback>
        <control shapeId="4767" r:id="rId434"/>
      </mc:Fallback>
    </mc:AlternateContent>
    <mc:AlternateContent xmlns:mc="http://schemas.openxmlformats.org/markup-compatibility/2006">
      <mc:Choice Requires="x14">
        <control shapeId="4768" r:id="rId435">
          <controlPr defaultSize="0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0</xdr:colOff>
                <xdr:row>197</xdr:row>
                <xdr:rowOff>200025</xdr:rowOff>
              </to>
            </anchor>
          </controlPr>
        </control>
      </mc:Choice>
      <mc:Fallback>
        <control shapeId="4768" r:id="rId435"/>
      </mc:Fallback>
    </mc:AlternateContent>
    <mc:AlternateContent xmlns:mc="http://schemas.openxmlformats.org/markup-compatibility/2006">
      <mc:Choice Requires="x14">
        <control shapeId="4769" r:id="rId436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695325</xdr:rowOff>
              </to>
            </anchor>
          </controlPr>
        </control>
      </mc:Choice>
      <mc:Fallback>
        <control shapeId="4769" r:id="rId436"/>
      </mc:Fallback>
    </mc:AlternateContent>
    <mc:AlternateContent xmlns:mc="http://schemas.openxmlformats.org/markup-compatibility/2006">
      <mc:Choice Requires="x14">
        <control shapeId="4770" r:id="rId437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770" r:id="rId437"/>
      </mc:Fallback>
    </mc:AlternateContent>
    <mc:AlternateContent xmlns:mc="http://schemas.openxmlformats.org/markup-compatibility/2006">
      <mc:Choice Requires="x14">
        <control shapeId="4771" r:id="rId438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771" r:id="rId438"/>
      </mc:Fallback>
    </mc:AlternateContent>
    <mc:AlternateContent xmlns:mc="http://schemas.openxmlformats.org/markup-compatibility/2006">
      <mc:Choice Requires="x14">
        <control shapeId="4772" r:id="rId439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772" r:id="rId439"/>
      </mc:Fallback>
    </mc:AlternateContent>
    <mc:AlternateContent xmlns:mc="http://schemas.openxmlformats.org/markup-compatibility/2006">
      <mc:Choice Requires="x14">
        <control shapeId="4773" r:id="rId440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773" r:id="rId440"/>
      </mc:Fallback>
    </mc:AlternateContent>
    <mc:AlternateContent xmlns:mc="http://schemas.openxmlformats.org/markup-compatibility/2006">
      <mc:Choice Requires="x14">
        <control shapeId="4774" r:id="rId441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774" r:id="rId441"/>
      </mc:Fallback>
    </mc:AlternateContent>
    <mc:AlternateContent xmlns:mc="http://schemas.openxmlformats.org/markup-compatibility/2006">
      <mc:Choice Requires="x14">
        <control shapeId="4775" r:id="rId442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200025</xdr:rowOff>
              </to>
            </anchor>
          </controlPr>
        </control>
      </mc:Choice>
      <mc:Fallback>
        <control shapeId="4775" r:id="rId442"/>
      </mc:Fallback>
    </mc:AlternateContent>
    <mc:AlternateContent xmlns:mc="http://schemas.openxmlformats.org/markup-compatibility/2006">
      <mc:Choice Requires="x14">
        <control shapeId="4776" r:id="rId443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200025</xdr:rowOff>
              </to>
            </anchor>
          </controlPr>
        </control>
      </mc:Choice>
      <mc:Fallback>
        <control shapeId="4776" r:id="rId443"/>
      </mc:Fallback>
    </mc:AlternateContent>
    <mc:AlternateContent xmlns:mc="http://schemas.openxmlformats.org/markup-compatibility/2006">
      <mc:Choice Requires="x14">
        <control shapeId="4777" r:id="rId444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200025</xdr:rowOff>
              </to>
            </anchor>
          </controlPr>
        </control>
      </mc:Choice>
      <mc:Fallback>
        <control shapeId="4777" r:id="rId444"/>
      </mc:Fallback>
    </mc:AlternateContent>
    <mc:AlternateContent xmlns:mc="http://schemas.openxmlformats.org/markup-compatibility/2006">
      <mc:Choice Requires="x14">
        <control shapeId="4778" r:id="rId445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200025</xdr:rowOff>
              </to>
            </anchor>
          </controlPr>
        </control>
      </mc:Choice>
      <mc:Fallback>
        <control shapeId="4778" r:id="rId445"/>
      </mc:Fallback>
    </mc:AlternateContent>
    <mc:AlternateContent xmlns:mc="http://schemas.openxmlformats.org/markup-compatibility/2006">
      <mc:Choice Requires="x14">
        <control shapeId="4779" r:id="rId446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200025</xdr:rowOff>
              </to>
            </anchor>
          </controlPr>
        </control>
      </mc:Choice>
      <mc:Fallback>
        <control shapeId="4779" r:id="rId446"/>
      </mc:Fallback>
    </mc:AlternateContent>
    <mc:AlternateContent xmlns:mc="http://schemas.openxmlformats.org/markup-compatibility/2006">
      <mc:Choice Requires="x14">
        <control shapeId="4780" r:id="rId447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23</xdr:row>
                <xdr:rowOff>200025</xdr:rowOff>
              </to>
            </anchor>
          </controlPr>
        </control>
      </mc:Choice>
      <mc:Fallback>
        <control shapeId="4780" r:id="rId447"/>
      </mc:Fallback>
    </mc:AlternateContent>
    <mc:AlternateContent xmlns:mc="http://schemas.openxmlformats.org/markup-compatibility/2006">
      <mc:Choice Requires="x14">
        <control shapeId="4781" r:id="rId448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25</xdr:row>
                <xdr:rowOff>200025</xdr:rowOff>
              </to>
            </anchor>
          </controlPr>
        </control>
      </mc:Choice>
      <mc:Fallback>
        <control shapeId="4781" r:id="rId448"/>
      </mc:Fallback>
    </mc:AlternateContent>
    <mc:AlternateContent xmlns:mc="http://schemas.openxmlformats.org/markup-compatibility/2006">
      <mc:Choice Requires="x14">
        <control shapeId="4782" r:id="rId449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27</xdr:row>
                <xdr:rowOff>200025</xdr:rowOff>
              </to>
            </anchor>
          </controlPr>
        </control>
      </mc:Choice>
      <mc:Fallback>
        <control shapeId="4782" r:id="rId449"/>
      </mc:Fallback>
    </mc:AlternateContent>
    <mc:AlternateContent xmlns:mc="http://schemas.openxmlformats.org/markup-compatibility/2006">
      <mc:Choice Requires="x14">
        <control shapeId="4783" r:id="rId450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29</xdr:row>
                <xdr:rowOff>200025</xdr:rowOff>
              </to>
            </anchor>
          </controlPr>
        </control>
      </mc:Choice>
      <mc:Fallback>
        <control shapeId="4783" r:id="rId450"/>
      </mc:Fallback>
    </mc:AlternateContent>
    <mc:AlternateContent xmlns:mc="http://schemas.openxmlformats.org/markup-compatibility/2006">
      <mc:Choice Requires="x14">
        <control shapeId="4784" r:id="rId451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31</xdr:row>
                <xdr:rowOff>200025</xdr:rowOff>
              </to>
            </anchor>
          </controlPr>
        </control>
      </mc:Choice>
      <mc:Fallback>
        <control shapeId="4784" r:id="rId451"/>
      </mc:Fallback>
    </mc:AlternateContent>
    <mc:AlternateContent xmlns:mc="http://schemas.openxmlformats.org/markup-compatibility/2006">
      <mc:Choice Requires="x14">
        <control shapeId="4785" r:id="rId452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33</xdr:row>
                <xdr:rowOff>200025</xdr:rowOff>
              </to>
            </anchor>
          </controlPr>
        </control>
      </mc:Choice>
      <mc:Fallback>
        <control shapeId="4785" r:id="rId452"/>
      </mc:Fallback>
    </mc:AlternateContent>
    <mc:AlternateContent xmlns:mc="http://schemas.openxmlformats.org/markup-compatibility/2006">
      <mc:Choice Requires="x14">
        <control shapeId="4786" r:id="rId453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35</xdr:row>
                <xdr:rowOff>200025</xdr:rowOff>
              </to>
            </anchor>
          </controlPr>
        </control>
      </mc:Choice>
      <mc:Fallback>
        <control shapeId="4786" r:id="rId453"/>
      </mc:Fallback>
    </mc:AlternateContent>
    <mc:AlternateContent xmlns:mc="http://schemas.openxmlformats.org/markup-compatibility/2006">
      <mc:Choice Requires="x14">
        <control shapeId="4787" r:id="rId454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37</xdr:row>
                <xdr:rowOff>200025</xdr:rowOff>
              </to>
            </anchor>
          </controlPr>
        </control>
      </mc:Choice>
      <mc:Fallback>
        <control shapeId="4787" r:id="rId454"/>
      </mc:Fallback>
    </mc:AlternateContent>
    <mc:AlternateContent xmlns:mc="http://schemas.openxmlformats.org/markup-compatibility/2006">
      <mc:Choice Requires="x14">
        <control shapeId="4788" r:id="rId455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39</xdr:row>
                <xdr:rowOff>200025</xdr:rowOff>
              </to>
            </anchor>
          </controlPr>
        </control>
      </mc:Choice>
      <mc:Fallback>
        <control shapeId="4788" r:id="rId455"/>
      </mc:Fallback>
    </mc:AlternateContent>
    <mc:AlternateContent xmlns:mc="http://schemas.openxmlformats.org/markup-compatibility/2006">
      <mc:Choice Requires="x14">
        <control shapeId="4789" r:id="rId456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41</xdr:row>
                <xdr:rowOff>200025</xdr:rowOff>
              </to>
            </anchor>
          </controlPr>
        </control>
      </mc:Choice>
      <mc:Fallback>
        <control shapeId="4789" r:id="rId456"/>
      </mc:Fallback>
    </mc:AlternateContent>
    <mc:AlternateContent xmlns:mc="http://schemas.openxmlformats.org/markup-compatibility/2006">
      <mc:Choice Requires="x14">
        <control shapeId="4790" r:id="rId457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43</xdr:row>
                <xdr:rowOff>200025</xdr:rowOff>
              </to>
            </anchor>
          </controlPr>
        </control>
      </mc:Choice>
      <mc:Fallback>
        <control shapeId="4790" r:id="rId457"/>
      </mc:Fallback>
    </mc:AlternateContent>
    <mc:AlternateContent xmlns:mc="http://schemas.openxmlformats.org/markup-compatibility/2006">
      <mc:Choice Requires="x14">
        <control shapeId="4791" r:id="rId458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45</xdr:row>
                <xdr:rowOff>200025</xdr:rowOff>
              </to>
            </anchor>
          </controlPr>
        </control>
      </mc:Choice>
      <mc:Fallback>
        <control shapeId="4791" r:id="rId458"/>
      </mc:Fallback>
    </mc:AlternateContent>
    <mc:AlternateContent xmlns:mc="http://schemas.openxmlformats.org/markup-compatibility/2006">
      <mc:Choice Requires="x14">
        <control shapeId="4792" r:id="rId459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47</xdr:row>
                <xdr:rowOff>200025</xdr:rowOff>
              </to>
            </anchor>
          </controlPr>
        </control>
      </mc:Choice>
      <mc:Fallback>
        <control shapeId="4792" r:id="rId459"/>
      </mc:Fallback>
    </mc:AlternateContent>
    <mc:AlternateContent xmlns:mc="http://schemas.openxmlformats.org/markup-compatibility/2006">
      <mc:Choice Requires="x14">
        <control shapeId="4793" r:id="rId460">
          <controlPr defaultSize="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0</xdr:colOff>
                <xdr:row>49</xdr:row>
                <xdr:rowOff>200025</xdr:rowOff>
              </to>
            </anchor>
          </controlPr>
        </control>
      </mc:Choice>
      <mc:Fallback>
        <control shapeId="4793" r:id="rId460"/>
      </mc:Fallback>
    </mc:AlternateContent>
    <mc:AlternateContent xmlns:mc="http://schemas.openxmlformats.org/markup-compatibility/2006">
      <mc:Choice Requires="x14">
        <control shapeId="4794" r:id="rId461">
          <controlPr defaultSize="0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0</xdr:colOff>
                <xdr:row>51</xdr:row>
                <xdr:rowOff>200025</xdr:rowOff>
              </to>
            </anchor>
          </controlPr>
        </control>
      </mc:Choice>
      <mc:Fallback>
        <control shapeId="4794" r:id="rId461"/>
      </mc:Fallback>
    </mc:AlternateContent>
    <mc:AlternateContent xmlns:mc="http://schemas.openxmlformats.org/markup-compatibility/2006">
      <mc:Choice Requires="x14">
        <control shapeId="4795" r:id="rId462">
          <controlPr defaultSize="0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0</xdr:colOff>
                <xdr:row>53</xdr:row>
                <xdr:rowOff>200025</xdr:rowOff>
              </to>
            </anchor>
          </controlPr>
        </control>
      </mc:Choice>
      <mc:Fallback>
        <control shapeId="4795" r:id="rId462"/>
      </mc:Fallback>
    </mc:AlternateContent>
    <mc:AlternateContent xmlns:mc="http://schemas.openxmlformats.org/markup-compatibility/2006">
      <mc:Choice Requires="x14">
        <control shapeId="4796" r:id="rId463">
          <controlPr defaultSize="0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0</xdr:colOff>
                <xdr:row>55</xdr:row>
                <xdr:rowOff>200025</xdr:rowOff>
              </to>
            </anchor>
          </controlPr>
        </control>
      </mc:Choice>
      <mc:Fallback>
        <control shapeId="4796" r:id="rId463"/>
      </mc:Fallback>
    </mc:AlternateContent>
    <mc:AlternateContent xmlns:mc="http://schemas.openxmlformats.org/markup-compatibility/2006">
      <mc:Choice Requires="x14">
        <control shapeId="4797" r:id="rId464">
          <controlPr defaultSize="0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0</xdr:colOff>
                <xdr:row>57</xdr:row>
                <xdr:rowOff>200025</xdr:rowOff>
              </to>
            </anchor>
          </controlPr>
        </control>
      </mc:Choice>
      <mc:Fallback>
        <control shapeId="4797" r:id="rId464"/>
      </mc:Fallback>
    </mc:AlternateContent>
    <mc:AlternateContent xmlns:mc="http://schemas.openxmlformats.org/markup-compatibility/2006">
      <mc:Choice Requires="x14">
        <control shapeId="4798" r:id="rId465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0</xdr:colOff>
                <xdr:row>59</xdr:row>
                <xdr:rowOff>200025</xdr:rowOff>
              </to>
            </anchor>
          </controlPr>
        </control>
      </mc:Choice>
      <mc:Fallback>
        <control shapeId="4798" r:id="rId465"/>
      </mc:Fallback>
    </mc:AlternateContent>
    <mc:AlternateContent xmlns:mc="http://schemas.openxmlformats.org/markup-compatibility/2006">
      <mc:Choice Requires="x14">
        <control shapeId="4799" r:id="rId466">
          <controlPr defaultSize="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0</xdr:colOff>
                <xdr:row>61</xdr:row>
                <xdr:rowOff>200025</xdr:rowOff>
              </to>
            </anchor>
          </controlPr>
        </control>
      </mc:Choice>
      <mc:Fallback>
        <control shapeId="4799" r:id="rId466"/>
      </mc:Fallback>
    </mc:AlternateContent>
    <mc:AlternateContent xmlns:mc="http://schemas.openxmlformats.org/markup-compatibility/2006">
      <mc:Choice Requires="x14">
        <control shapeId="4800" r:id="rId467">
          <controlPr defaultSize="0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0</xdr:colOff>
                <xdr:row>63</xdr:row>
                <xdr:rowOff>200025</xdr:rowOff>
              </to>
            </anchor>
          </controlPr>
        </control>
      </mc:Choice>
      <mc:Fallback>
        <control shapeId="4800" r:id="rId467"/>
      </mc:Fallback>
    </mc:AlternateContent>
    <mc:AlternateContent xmlns:mc="http://schemas.openxmlformats.org/markup-compatibility/2006">
      <mc:Choice Requires="x14">
        <control shapeId="4801" r:id="rId468">
          <controlPr defaultSize="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0</xdr:colOff>
                <xdr:row>65</xdr:row>
                <xdr:rowOff>200025</xdr:rowOff>
              </to>
            </anchor>
          </controlPr>
        </control>
      </mc:Choice>
      <mc:Fallback>
        <control shapeId="4801" r:id="rId468"/>
      </mc:Fallback>
    </mc:AlternateContent>
    <mc:AlternateContent xmlns:mc="http://schemas.openxmlformats.org/markup-compatibility/2006">
      <mc:Choice Requires="x14">
        <control shapeId="4802" r:id="rId469">
          <controlPr defaultSize="0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0</xdr:colOff>
                <xdr:row>67</xdr:row>
                <xdr:rowOff>200025</xdr:rowOff>
              </to>
            </anchor>
          </controlPr>
        </control>
      </mc:Choice>
      <mc:Fallback>
        <control shapeId="4802" r:id="rId469"/>
      </mc:Fallback>
    </mc:AlternateContent>
    <mc:AlternateContent xmlns:mc="http://schemas.openxmlformats.org/markup-compatibility/2006">
      <mc:Choice Requires="x14">
        <control shapeId="4803" r:id="rId470">
          <controlPr defaultSize="0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0</xdr:colOff>
                <xdr:row>69</xdr:row>
                <xdr:rowOff>200025</xdr:rowOff>
              </to>
            </anchor>
          </controlPr>
        </control>
      </mc:Choice>
      <mc:Fallback>
        <control shapeId="4803" r:id="rId470"/>
      </mc:Fallback>
    </mc:AlternateContent>
    <mc:AlternateContent xmlns:mc="http://schemas.openxmlformats.org/markup-compatibility/2006">
      <mc:Choice Requires="x14">
        <control shapeId="4804" r:id="rId471">
          <controlPr defaultSize="0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0</xdr:colOff>
                <xdr:row>71</xdr:row>
                <xdr:rowOff>200025</xdr:rowOff>
              </to>
            </anchor>
          </controlPr>
        </control>
      </mc:Choice>
      <mc:Fallback>
        <control shapeId="4804" r:id="rId471"/>
      </mc:Fallback>
    </mc:AlternateContent>
    <mc:AlternateContent xmlns:mc="http://schemas.openxmlformats.org/markup-compatibility/2006">
      <mc:Choice Requires="x14">
        <control shapeId="4805" r:id="rId472">
          <controlPr defaultSize="0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0</xdr:colOff>
                <xdr:row>73</xdr:row>
                <xdr:rowOff>200025</xdr:rowOff>
              </to>
            </anchor>
          </controlPr>
        </control>
      </mc:Choice>
      <mc:Fallback>
        <control shapeId="4805" r:id="rId472"/>
      </mc:Fallback>
    </mc:AlternateContent>
    <mc:AlternateContent xmlns:mc="http://schemas.openxmlformats.org/markup-compatibility/2006">
      <mc:Choice Requires="x14">
        <control shapeId="4806" r:id="rId473">
          <controlPr defaultSize="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0</xdr:colOff>
                <xdr:row>75</xdr:row>
                <xdr:rowOff>200025</xdr:rowOff>
              </to>
            </anchor>
          </controlPr>
        </control>
      </mc:Choice>
      <mc:Fallback>
        <control shapeId="4806" r:id="rId473"/>
      </mc:Fallback>
    </mc:AlternateContent>
    <mc:AlternateContent xmlns:mc="http://schemas.openxmlformats.org/markup-compatibility/2006">
      <mc:Choice Requires="x14">
        <control shapeId="4807" r:id="rId47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695325</xdr:rowOff>
              </to>
            </anchor>
          </controlPr>
        </control>
      </mc:Choice>
      <mc:Fallback>
        <control shapeId="4807" r:id="rId474"/>
      </mc:Fallback>
    </mc:AlternateContent>
    <mc:AlternateContent xmlns:mc="http://schemas.openxmlformats.org/markup-compatibility/2006">
      <mc:Choice Requires="x14">
        <control shapeId="4808" r:id="rId475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808" r:id="rId475"/>
      </mc:Fallback>
    </mc:AlternateContent>
    <mc:AlternateContent xmlns:mc="http://schemas.openxmlformats.org/markup-compatibility/2006">
      <mc:Choice Requires="x14">
        <control shapeId="4809" r:id="rId476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809" r:id="rId476"/>
      </mc:Fallback>
    </mc:AlternateContent>
    <mc:AlternateContent xmlns:mc="http://schemas.openxmlformats.org/markup-compatibility/2006">
      <mc:Choice Requires="x14">
        <control shapeId="4810" r:id="rId477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810" r:id="rId477"/>
      </mc:Fallback>
    </mc:AlternateContent>
    <mc:AlternateContent xmlns:mc="http://schemas.openxmlformats.org/markup-compatibility/2006">
      <mc:Choice Requires="x14">
        <control shapeId="4811" r:id="rId478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811" r:id="rId478"/>
      </mc:Fallback>
    </mc:AlternateContent>
    <mc:AlternateContent xmlns:mc="http://schemas.openxmlformats.org/markup-compatibility/2006">
      <mc:Choice Requires="x14">
        <control shapeId="4812" r:id="rId479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812" r:id="rId479"/>
      </mc:Fallback>
    </mc:AlternateContent>
    <mc:AlternateContent xmlns:mc="http://schemas.openxmlformats.org/markup-compatibility/2006">
      <mc:Choice Requires="x14">
        <control shapeId="4813" r:id="rId480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200025</xdr:rowOff>
              </to>
            </anchor>
          </controlPr>
        </control>
      </mc:Choice>
      <mc:Fallback>
        <control shapeId="4813" r:id="rId480"/>
      </mc:Fallback>
    </mc:AlternateContent>
    <mc:AlternateContent xmlns:mc="http://schemas.openxmlformats.org/markup-compatibility/2006">
      <mc:Choice Requires="x14">
        <control shapeId="4814" r:id="rId481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200025</xdr:rowOff>
              </to>
            </anchor>
          </controlPr>
        </control>
      </mc:Choice>
      <mc:Fallback>
        <control shapeId="4814" r:id="rId481"/>
      </mc:Fallback>
    </mc:AlternateContent>
    <mc:AlternateContent xmlns:mc="http://schemas.openxmlformats.org/markup-compatibility/2006">
      <mc:Choice Requires="x14">
        <control shapeId="4815" r:id="rId482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200025</xdr:rowOff>
              </to>
            </anchor>
          </controlPr>
        </control>
      </mc:Choice>
      <mc:Fallback>
        <control shapeId="4815" r:id="rId482"/>
      </mc:Fallback>
    </mc:AlternateContent>
    <mc:AlternateContent xmlns:mc="http://schemas.openxmlformats.org/markup-compatibility/2006">
      <mc:Choice Requires="x14">
        <control shapeId="4816" r:id="rId483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200025</xdr:rowOff>
              </to>
            </anchor>
          </controlPr>
        </control>
      </mc:Choice>
      <mc:Fallback>
        <control shapeId="4816" r:id="rId483"/>
      </mc:Fallback>
    </mc:AlternateContent>
    <mc:AlternateContent xmlns:mc="http://schemas.openxmlformats.org/markup-compatibility/2006">
      <mc:Choice Requires="x14">
        <control shapeId="4817" r:id="rId484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200025</xdr:rowOff>
              </to>
            </anchor>
          </controlPr>
        </control>
      </mc:Choice>
      <mc:Fallback>
        <control shapeId="4817" r:id="rId484"/>
      </mc:Fallback>
    </mc:AlternateContent>
    <mc:AlternateContent xmlns:mc="http://schemas.openxmlformats.org/markup-compatibility/2006">
      <mc:Choice Requires="x14">
        <control shapeId="4818" r:id="rId485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23</xdr:row>
                <xdr:rowOff>200025</xdr:rowOff>
              </to>
            </anchor>
          </controlPr>
        </control>
      </mc:Choice>
      <mc:Fallback>
        <control shapeId="4818" r:id="rId485"/>
      </mc:Fallback>
    </mc:AlternateContent>
    <mc:AlternateContent xmlns:mc="http://schemas.openxmlformats.org/markup-compatibility/2006">
      <mc:Choice Requires="x14">
        <control shapeId="4819" r:id="rId486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25</xdr:row>
                <xdr:rowOff>200025</xdr:rowOff>
              </to>
            </anchor>
          </controlPr>
        </control>
      </mc:Choice>
      <mc:Fallback>
        <control shapeId="4819" r:id="rId486"/>
      </mc:Fallback>
    </mc:AlternateContent>
    <mc:AlternateContent xmlns:mc="http://schemas.openxmlformats.org/markup-compatibility/2006">
      <mc:Choice Requires="x14">
        <control shapeId="4820" r:id="rId487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27</xdr:row>
                <xdr:rowOff>200025</xdr:rowOff>
              </to>
            </anchor>
          </controlPr>
        </control>
      </mc:Choice>
      <mc:Fallback>
        <control shapeId="4820" r:id="rId487"/>
      </mc:Fallback>
    </mc:AlternateContent>
    <mc:AlternateContent xmlns:mc="http://schemas.openxmlformats.org/markup-compatibility/2006">
      <mc:Choice Requires="x14">
        <control shapeId="4821" r:id="rId488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29</xdr:row>
                <xdr:rowOff>200025</xdr:rowOff>
              </to>
            </anchor>
          </controlPr>
        </control>
      </mc:Choice>
      <mc:Fallback>
        <control shapeId="4821" r:id="rId488"/>
      </mc:Fallback>
    </mc:AlternateContent>
    <mc:AlternateContent xmlns:mc="http://schemas.openxmlformats.org/markup-compatibility/2006">
      <mc:Choice Requires="x14">
        <control shapeId="4822" r:id="rId489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31</xdr:row>
                <xdr:rowOff>200025</xdr:rowOff>
              </to>
            </anchor>
          </controlPr>
        </control>
      </mc:Choice>
      <mc:Fallback>
        <control shapeId="4822" r:id="rId489"/>
      </mc:Fallback>
    </mc:AlternateContent>
    <mc:AlternateContent xmlns:mc="http://schemas.openxmlformats.org/markup-compatibility/2006">
      <mc:Choice Requires="x14">
        <control shapeId="4823" r:id="rId490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33</xdr:row>
                <xdr:rowOff>200025</xdr:rowOff>
              </to>
            </anchor>
          </controlPr>
        </control>
      </mc:Choice>
      <mc:Fallback>
        <control shapeId="4823" r:id="rId490"/>
      </mc:Fallback>
    </mc:AlternateContent>
    <mc:AlternateContent xmlns:mc="http://schemas.openxmlformats.org/markup-compatibility/2006">
      <mc:Choice Requires="x14">
        <control shapeId="4824" r:id="rId491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35</xdr:row>
                <xdr:rowOff>200025</xdr:rowOff>
              </to>
            </anchor>
          </controlPr>
        </control>
      </mc:Choice>
      <mc:Fallback>
        <control shapeId="4824" r:id="rId491"/>
      </mc:Fallback>
    </mc:AlternateContent>
    <mc:AlternateContent xmlns:mc="http://schemas.openxmlformats.org/markup-compatibility/2006">
      <mc:Choice Requires="x14">
        <control shapeId="4825" r:id="rId492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37</xdr:row>
                <xdr:rowOff>200025</xdr:rowOff>
              </to>
            </anchor>
          </controlPr>
        </control>
      </mc:Choice>
      <mc:Fallback>
        <control shapeId="4825" r:id="rId492"/>
      </mc:Fallback>
    </mc:AlternateContent>
    <mc:AlternateContent xmlns:mc="http://schemas.openxmlformats.org/markup-compatibility/2006">
      <mc:Choice Requires="x14">
        <control shapeId="4826" r:id="rId493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39</xdr:row>
                <xdr:rowOff>200025</xdr:rowOff>
              </to>
            </anchor>
          </controlPr>
        </control>
      </mc:Choice>
      <mc:Fallback>
        <control shapeId="4826" r:id="rId493"/>
      </mc:Fallback>
    </mc:AlternateContent>
    <mc:AlternateContent xmlns:mc="http://schemas.openxmlformats.org/markup-compatibility/2006">
      <mc:Choice Requires="x14">
        <control shapeId="4827" r:id="rId494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41</xdr:row>
                <xdr:rowOff>200025</xdr:rowOff>
              </to>
            </anchor>
          </controlPr>
        </control>
      </mc:Choice>
      <mc:Fallback>
        <control shapeId="4827" r:id="rId494"/>
      </mc:Fallback>
    </mc:AlternateContent>
    <mc:AlternateContent xmlns:mc="http://schemas.openxmlformats.org/markup-compatibility/2006">
      <mc:Choice Requires="x14">
        <control shapeId="4828" r:id="rId495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43</xdr:row>
                <xdr:rowOff>200025</xdr:rowOff>
              </to>
            </anchor>
          </controlPr>
        </control>
      </mc:Choice>
      <mc:Fallback>
        <control shapeId="4828" r:id="rId495"/>
      </mc:Fallback>
    </mc:AlternateContent>
    <mc:AlternateContent xmlns:mc="http://schemas.openxmlformats.org/markup-compatibility/2006">
      <mc:Choice Requires="x14">
        <control shapeId="4829" r:id="rId496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45</xdr:row>
                <xdr:rowOff>200025</xdr:rowOff>
              </to>
            </anchor>
          </controlPr>
        </control>
      </mc:Choice>
      <mc:Fallback>
        <control shapeId="4829" r:id="rId496"/>
      </mc:Fallback>
    </mc:AlternateContent>
    <mc:AlternateContent xmlns:mc="http://schemas.openxmlformats.org/markup-compatibility/2006">
      <mc:Choice Requires="x14">
        <control shapeId="4830" r:id="rId497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47</xdr:row>
                <xdr:rowOff>200025</xdr:rowOff>
              </to>
            </anchor>
          </controlPr>
        </control>
      </mc:Choice>
      <mc:Fallback>
        <control shapeId="4830" r:id="rId497"/>
      </mc:Fallback>
    </mc:AlternateContent>
    <mc:AlternateContent xmlns:mc="http://schemas.openxmlformats.org/markup-compatibility/2006">
      <mc:Choice Requires="x14">
        <control shapeId="4831" r:id="rId498">
          <controlPr defaultSize="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0</xdr:colOff>
                <xdr:row>49</xdr:row>
                <xdr:rowOff>200025</xdr:rowOff>
              </to>
            </anchor>
          </controlPr>
        </control>
      </mc:Choice>
      <mc:Fallback>
        <control shapeId="4831" r:id="rId498"/>
      </mc:Fallback>
    </mc:AlternateContent>
    <mc:AlternateContent xmlns:mc="http://schemas.openxmlformats.org/markup-compatibility/2006">
      <mc:Choice Requires="x14">
        <control shapeId="4832" r:id="rId499">
          <controlPr defaultSize="0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0</xdr:colOff>
                <xdr:row>51</xdr:row>
                <xdr:rowOff>200025</xdr:rowOff>
              </to>
            </anchor>
          </controlPr>
        </control>
      </mc:Choice>
      <mc:Fallback>
        <control shapeId="4832" r:id="rId499"/>
      </mc:Fallback>
    </mc:AlternateContent>
    <mc:AlternateContent xmlns:mc="http://schemas.openxmlformats.org/markup-compatibility/2006">
      <mc:Choice Requires="x14">
        <control shapeId="4833" r:id="rId500">
          <controlPr defaultSize="0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0</xdr:colOff>
                <xdr:row>53</xdr:row>
                <xdr:rowOff>200025</xdr:rowOff>
              </to>
            </anchor>
          </controlPr>
        </control>
      </mc:Choice>
      <mc:Fallback>
        <control shapeId="4833" r:id="rId500"/>
      </mc:Fallback>
    </mc:AlternateContent>
    <mc:AlternateContent xmlns:mc="http://schemas.openxmlformats.org/markup-compatibility/2006">
      <mc:Choice Requires="x14">
        <control shapeId="4834" r:id="rId501">
          <controlPr defaultSize="0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0</xdr:colOff>
                <xdr:row>55</xdr:row>
                <xdr:rowOff>200025</xdr:rowOff>
              </to>
            </anchor>
          </controlPr>
        </control>
      </mc:Choice>
      <mc:Fallback>
        <control shapeId="4834" r:id="rId501"/>
      </mc:Fallback>
    </mc:AlternateContent>
    <mc:AlternateContent xmlns:mc="http://schemas.openxmlformats.org/markup-compatibility/2006">
      <mc:Choice Requires="x14">
        <control shapeId="4835" r:id="rId502">
          <controlPr defaultSize="0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0</xdr:colOff>
                <xdr:row>57</xdr:row>
                <xdr:rowOff>200025</xdr:rowOff>
              </to>
            </anchor>
          </controlPr>
        </control>
      </mc:Choice>
      <mc:Fallback>
        <control shapeId="4835" r:id="rId502"/>
      </mc:Fallback>
    </mc:AlternateContent>
    <mc:AlternateContent xmlns:mc="http://schemas.openxmlformats.org/markup-compatibility/2006">
      <mc:Choice Requires="x14">
        <control shapeId="4836" r:id="rId503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0</xdr:colOff>
                <xdr:row>59</xdr:row>
                <xdr:rowOff>200025</xdr:rowOff>
              </to>
            </anchor>
          </controlPr>
        </control>
      </mc:Choice>
      <mc:Fallback>
        <control shapeId="4836" r:id="rId503"/>
      </mc:Fallback>
    </mc:AlternateContent>
    <mc:AlternateContent xmlns:mc="http://schemas.openxmlformats.org/markup-compatibility/2006">
      <mc:Choice Requires="x14">
        <control shapeId="4837" r:id="rId504">
          <controlPr defaultSize="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0</xdr:colOff>
                <xdr:row>61</xdr:row>
                <xdr:rowOff>200025</xdr:rowOff>
              </to>
            </anchor>
          </controlPr>
        </control>
      </mc:Choice>
      <mc:Fallback>
        <control shapeId="4837" r:id="rId504"/>
      </mc:Fallback>
    </mc:AlternateContent>
    <mc:AlternateContent xmlns:mc="http://schemas.openxmlformats.org/markup-compatibility/2006">
      <mc:Choice Requires="x14">
        <control shapeId="4838" r:id="rId505">
          <controlPr defaultSize="0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0</xdr:colOff>
                <xdr:row>63</xdr:row>
                <xdr:rowOff>200025</xdr:rowOff>
              </to>
            </anchor>
          </controlPr>
        </control>
      </mc:Choice>
      <mc:Fallback>
        <control shapeId="4838" r:id="rId505"/>
      </mc:Fallback>
    </mc:AlternateContent>
    <mc:AlternateContent xmlns:mc="http://schemas.openxmlformats.org/markup-compatibility/2006">
      <mc:Choice Requires="x14">
        <control shapeId="4839" r:id="rId506">
          <controlPr defaultSize="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0</xdr:colOff>
                <xdr:row>65</xdr:row>
                <xdr:rowOff>200025</xdr:rowOff>
              </to>
            </anchor>
          </controlPr>
        </control>
      </mc:Choice>
      <mc:Fallback>
        <control shapeId="4839" r:id="rId506"/>
      </mc:Fallback>
    </mc:AlternateContent>
    <mc:AlternateContent xmlns:mc="http://schemas.openxmlformats.org/markup-compatibility/2006">
      <mc:Choice Requires="x14">
        <control shapeId="4840" r:id="rId507">
          <controlPr defaultSize="0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0</xdr:colOff>
                <xdr:row>67</xdr:row>
                <xdr:rowOff>200025</xdr:rowOff>
              </to>
            </anchor>
          </controlPr>
        </control>
      </mc:Choice>
      <mc:Fallback>
        <control shapeId="4840" r:id="rId507"/>
      </mc:Fallback>
    </mc:AlternateContent>
    <mc:AlternateContent xmlns:mc="http://schemas.openxmlformats.org/markup-compatibility/2006">
      <mc:Choice Requires="x14">
        <control shapeId="4841" r:id="rId508">
          <controlPr defaultSize="0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0</xdr:colOff>
                <xdr:row>69</xdr:row>
                <xdr:rowOff>200025</xdr:rowOff>
              </to>
            </anchor>
          </controlPr>
        </control>
      </mc:Choice>
      <mc:Fallback>
        <control shapeId="4841" r:id="rId508"/>
      </mc:Fallback>
    </mc:AlternateContent>
    <mc:AlternateContent xmlns:mc="http://schemas.openxmlformats.org/markup-compatibility/2006">
      <mc:Choice Requires="x14">
        <control shapeId="4842" r:id="rId509">
          <controlPr defaultSize="0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0</xdr:colOff>
                <xdr:row>71</xdr:row>
                <xdr:rowOff>200025</xdr:rowOff>
              </to>
            </anchor>
          </controlPr>
        </control>
      </mc:Choice>
      <mc:Fallback>
        <control shapeId="4842" r:id="rId509"/>
      </mc:Fallback>
    </mc:AlternateContent>
    <mc:AlternateContent xmlns:mc="http://schemas.openxmlformats.org/markup-compatibility/2006">
      <mc:Choice Requires="x14">
        <control shapeId="4843" r:id="rId510">
          <controlPr defaultSize="0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0</xdr:colOff>
                <xdr:row>73</xdr:row>
                <xdr:rowOff>200025</xdr:rowOff>
              </to>
            </anchor>
          </controlPr>
        </control>
      </mc:Choice>
      <mc:Fallback>
        <control shapeId="4843" r:id="rId510"/>
      </mc:Fallback>
    </mc:AlternateContent>
    <mc:AlternateContent xmlns:mc="http://schemas.openxmlformats.org/markup-compatibility/2006">
      <mc:Choice Requires="x14">
        <control shapeId="4844" r:id="rId511">
          <controlPr defaultSize="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0</xdr:colOff>
                <xdr:row>75</xdr:row>
                <xdr:rowOff>200025</xdr:rowOff>
              </to>
            </anchor>
          </controlPr>
        </control>
      </mc:Choice>
      <mc:Fallback>
        <control shapeId="4844" r:id="rId511"/>
      </mc:Fallback>
    </mc:AlternateContent>
    <mc:AlternateContent xmlns:mc="http://schemas.openxmlformats.org/markup-compatibility/2006">
      <mc:Choice Requires="x14">
        <control shapeId="4845" r:id="rId512">
          <controlPr defaultSize="0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0</xdr:colOff>
                <xdr:row>77</xdr:row>
                <xdr:rowOff>200025</xdr:rowOff>
              </to>
            </anchor>
          </controlPr>
        </control>
      </mc:Choice>
      <mc:Fallback>
        <control shapeId="4845" r:id="rId512"/>
      </mc:Fallback>
    </mc:AlternateContent>
    <mc:AlternateContent xmlns:mc="http://schemas.openxmlformats.org/markup-compatibility/2006">
      <mc:Choice Requires="x14">
        <control shapeId="4846" r:id="rId513">
          <controlPr defaultSize="0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0</xdr:colOff>
                <xdr:row>79</xdr:row>
                <xdr:rowOff>200025</xdr:rowOff>
              </to>
            </anchor>
          </controlPr>
        </control>
      </mc:Choice>
      <mc:Fallback>
        <control shapeId="4846" r:id="rId513"/>
      </mc:Fallback>
    </mc:AlternateContent>
    <mc:AlternateContent xmlns:mc="http://schemas.openxmlformats.org/markup-compatibility/2006">
      <mc:Choice Requires="x14">
        <control shapeId="4847" r:id="rId514">
          <controlPr defaultSize="0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0</xdr:colOff>
                <xdr:row>81</xdr:row>
                <xdr:rowOff>200025</xdr:rowOff>
              </to>
            </anchor>
          </controlPr>
        </control>
      </mc:Choice>
      <mc:Fallback>
        <control shapeId="4847" r:id="rId514"/>
      </mc:Fallback>
    </mc:AlternateContent>
    <mc:AlternateContent xmlns:mc="http://schemas.openxmlformats.org/markup-compatibility/2006">
      <mc:Choice Requires="x14">
        <control shapeId="4848" r:id="rId515">
          <controlPr defaultSize="0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0</xdr:colOff>
                <xdr:row>83</xdr:row>
                <xdr:rowOff>200025</xdr:rowOff>
              </to>
            </anchor>
          </controlPr>
        </control>
      </mc:Choice>
      <mc:Fallback>
        <control shapeId="4848" r:id="rId515"/>
      </mc:Fallback>
    </mc:AlternateContent>
    <mc:AlternateContent xmlns:mc="http://schemas.openxmlformats.org/markup-compatibility/2006">
      <mc:Choice Requires="x14">
        <control shapeId="4849" r:id="rId516">
          <controlPr defaultSize="0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0</xdr:colOff>
                <xdr:row>85</xdr:row>
                <xdr:rowOff>200025</xdr:rowOff>
              </to>
            </anchor>
          </controlPr>
        </control>
      </mc:Choice>
      <mc:Fallback>
        <control shapeId="4849" r:id="rId516"/>
      </mc:Fallback>
    </mc:AlternateContent>
    <mc:AlternateContent xmlns:mc="http://schemas.openxmlformats.org/markup-compatibility/2006">
      <mc:Choice Requires="x14">
        <control shapeId="4850" r:id="rId517">
          <controlPr defaultSize="0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0</xdr:colOff>
                <xdr:row>87</xdr:row>
                <xdr:rowOff>200025</xdr:rowOff>
              </to>
            </anchor>
          </controlPr>
        </control>
      </mc:Choice>
      <mc:Fallback>
        <control shapeId="4850" r:id="rId517"/>
      </mc:Fallback>
    </mc:AlternateContent>
    <mc:AlternateContent xmlns:mc="http://schemas.openxmlformats.org/markup-compatibility/2006">
      <mc:Choice Requires="x14">
        <control shapeId="4851" r:id="rId518">
          <controlPr defaultSize="0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0</xdr:colOff>
                <xdr:row>89</xdr:row>
                <xdr:rowOff>200025</xdr:rowOff>
              </to>
            </anchor>
          </controlPr>
        </control>
      </mc:Choice>
      <mc:Fallback>
        <control shapeId="4851" r:id="rId518"/>
      </mc:Fallback>
    </mc:AlternateContent>
    <mc:AlternateContent xmlns:mc="http://schemas.openxmlformats.org/markup-compatibility/2006">
      <mc:Choice Requires="x14">
        <control shapeId="4852" r:id="rId519">
          <controlPr defaultSize="0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0</xdr:colOff>
                <xdr:row>91</xdr:row>
                <xdr:rowOff>200025</xdr:rowOff>
              </to>
            </anchor>
          </controlPr>
        </control>
      </mc:Choice>
      <mc:Fallback>
        <control shapeId="4852" r:id="rId519"/>
      </mc:Fallback>
    </mc:AlternateContent>
    <mc:AlternateContent xmlns:mc="http://schemas.openxmlformats.org/markup-compatibility/2006">
      <mc:Choice Requires="x14">
        <control shapeId="4853" r:id="rId520">
          <controlPr defaultSize="0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0</xdr:colOff>
                <xdr:row>93</xdr:row>
                <xdr:rowOff>200025</xdr:rowOff>
              </to>
            </anchor>
          </controlPr>
        </control>
      </mc:Choice>
      <mc:Fallback>
        <control shapeId="4853" r:id="rId520"/>
      </mc:Fallback>
    </mc:AlternateContent>
    <mc:AlternateContent xmlns:mc="http://schemas.openxmlformats.org/markup-compatibility/2006">
      <mc:Choice Requires="x14">
        <control shapeId="4854" r:id="rId521">
          <controlPr defaultSize="0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0</xdr:colOff>
                <xdr:row>95</xdr:row>
                <xdr:rowOff>200025</xdr:rowOff>
              </to>
            </anchor>
          </controlPr>
        </control>
      </mc:Choice>
      <mc:Fallback>
        <control shapeId="4854" r:id="rId521"/>
      </mc:Fallback>
    </mc:AlternateContent>
    <mc:AlternateContent xmlns:mc="http://schemas.openxmlformats.org/markup-compatibility/2006">
      <mc:Choice Requires="x14">
        <control shapeId="4855" r:id="rId522">
          <controlPr defaultSize="0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0</xdr:colOff>
                <xdr:row>97</xdr:row>
                <xdr:rowOff>200025</xdr:rowOff>
              </to>
            </anchor>
          </controlPr>
        </control>
      </mc:Choice>
      <mc:Fallback>
        <control shapeId="4855" r:id="rId522"/>
      </mc:Fallback>
    </mc:AlternateContent>
    <mc:AlternateContent xmlns:mc="http://schemas.openxmlformats.org/markup-compatibility/2006">
      <mc:Choice Requires="x14">
        <control shapeId="4856" r:id="rId523">
          <controlPr defaultSize="0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0</xdr:colOff>
                <xdr:row>99</xdr:row>
                <xdr:rowOff>200025</xdr:rowOff>
              </to>
            </anchor>
          </controlPr>
        </control>
      </mc:Choice>
      <mc:Fallback>
        <control shapeId="4856" r:id="rId523"/>
      </mc:Fallback>
    </mc:AlternateContent>
    <mc:AlternateContent xmlns:mc="http://schemas.openxmlformats.org/markup-compatibility/2006">
      <mc:Choice Requires="x14">
        <control shapeId="4857" r:id="rId524">
          <controlPr defaultSize="0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0</xdr:colOff>
                <xdr:row>101</xdr:row>
                <xdr:rowOff>200025</xdr:rowOff>
              </to>
            </anchor>
          </controlPr>
        </control>
      </mc:Choice>
      <mc:Fallback>
        <control shapeId="4857" r:id="rId524"/>
      </mc:Fallback>
    </mc:AlternateContent>
    <mc:AlternateContent xmlns:mc="http://schemas.openxmlformats.org/markup-compatibility/2006">
      <mc:Choice Requires="x14">
        <control shapeId="4858" r:id="rId525">
          <controlPr defaultSize="0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0</xdr:colOff>
                <xdr:row>103</xdr:row>
                <xdr:rowOff>200025</xdr:rowOff>
              </to>
            </anchor>
          </controlPr>
        </control>
      </mc:Choice>
      <mc:Fallback>
        <control shapeId="4858" r:id="rId525"/>
      </mc:Fallback>
    </mc:AlternateContent>
    <mc:AlternateContent xmlns:mc="http://schemas.openxmlformats.org/markup-compatibility/2006">
      <mc:Choice Requires="x14">
        <control shapeId="4859" r:id="rId526">
          <controlPr defaultSize="0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0</xdr:colOff>
                <xdr:row>105</xdr:row>
                <xdr:rowOff>200025</xdr:rowOff>
              </to>
            </anchor>
          </controlPr>
        </control>
      </mc:Choice>
      <mc:Fallback>
        <control shapeId="4859" r:id="rId526"/>
      </mc:Fallback>
    </mc:AlternateContent>
    <mc:AlternateContent xmlns:mc="http://schemas.openxmlformats.org/markup-compatibility/2006">
      <mc:Choice Requires="x14">
        <control shapeId="4860" r:id="rId527">
          <controlPr defaultSize="0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0</xdr:colOff>
                <xdr:row>107</xdr:row>
                <xdr:rowOff>200025</xdr:rowOff>
              </to>
            </anchor>
          </controlPr>
        </control>
      </mc:Choice>
      <mc:Fallback>
        <control shapeId="4860" r:id="rId527"/>
      </mc:Fallback>
    </mc:AlternateContent>
    <mc:AlternateContent xmlns:mc="http://schemas.openxmlformats.org/markup-compatibility/2006">
      <mc:Choice Requires="x14">
        <control shapeId="4861" r:id="rId528">
          <controlPr defaultSize="0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0</xdr:colOff>
                <xdr:row>109</xdr:row>
                <xdr:rowOff>200025</xdr:rowOff>
              </to>
            </anchor>
          </controlPr>
        </control>
      </mc:Choice>
      <mc:Fallback>
        <control shapeId="4861" r:id="rId528"/>
      </mc:Fallback>
    </mc:AlternateContent>
    <mc:AlternateContent xmlns:mc="http://schemas.openxmlformats.org/markup-compatibility/2006">
      <mc:Choice Requires="x14">
        <control shapeId="4862" r:id="rId529">
          <controlPr defaultSize="0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0</xdr:colOff>
                <xdr:row>111</xdr:row>
                <xdr:rowOff>200025</xdr:rowOff>
              </to>
            </anchor>
          </controlPr>
        </control>
      </mc:Choice>
      <mc:Fallback>
        <control shapeId="4862" r:id="rId529"/>
      </mc:Fallback>
    </mc:AlternateContent>
    <mc:AlternateContent xmlns:mc="http://schemas.openxmlformats.org/markup-compatibility/2006">
      <mc:Choice Requires="x14">
        <control shapeId="4863" r:id="rId530">
          <controlPr defaultSize="0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0</xdr:colOff>
                <xdr:row>113</xdr:row>
                <xdr:rowOff>200025</xdr:rowOff>
              </to>
            </anchor>
          </controlPr>
        </control>
      </mc:Choice>
      <mc:Fallback>
        <control shapeId="4863" r:id="rId530"/>
      </mc:Fallback>
    </mc:AlternateContent>
    <mc:AlternateContent xmlns:mc="http://schemas.openxmlformats.org/markup-compatibility/2006">
      <mc:Choice Requires="x14">
        <control shapeId="4864" r:id="rId531">
          <controlPr defaultSize="0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0</xdr:colOff>
                <xdr:row>115</xdr:row>
                <xdr:rowOff>200025</xdr:rowOff>
              </to>
            </anchor>
          </controlPr>
        </control>
      </mc:Choice>
      <mc:Fallback>
        <control shapeId="4864" r:id="rId531"/>
      </mc:Fallback>
    </mc:AlternateContent>
    <mc:AlternateContent xmlns:mc="http://schemas.openxmlformats.org/markup-compatibility/2006">
      <mc:Choice Requires="x14">
        <control shapeId="4865" r:id="rId532">
          <controlPr defaultSize="0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0</xdr:colOff>
                <xdr:row>117</xdr:row>
                <xdr:rowOff>200025</xdr:rowOff>
              </to>
            </anchor>
          </controlPr>
        </control>
      </mc:Choice>
      <mc:Fallback>
        <control shapeId="4865" r:id="rId532"/>
      </mc:Fallback>
    </mc:AlternateContent>
    <mc:AlternateContent xmlns:mc="http://schemas.openxmlformats.org/markup-compatibility/2006">
      <mc:Choice Requires="x14">
        <control shapeId="4866" r:id="rId533">
          <controlPr defaultSize="0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0</xdr:colOff>
                <xdr:row>119</xdr:row>
                <xdr:rowOff>200025</xdr:rowOff>
              </to>
            </anchor>
          </controlPr>
        </control>
      </mc:Choice>
      <mc:Fallback>
        <control shapeId="4866" r:id="rId533"/>
      </mc:Fallback>
    </mc:AlternateContent>
    <mc:AlternateContent xmlns:mc="http://schemas.openxmlformats.org/markup-compatibility/2006">
      <mc:Choice Requires="x14">
        <control shapeId="4867" r:id="rId53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695325</xdr:rowOff>
              </to>
            </anchor>
          </controlPr>
        </control>
      </mc:Choice>
      <mc:Fallback>
        <control shapeId="4867" r:id="rId534"/>
      </mc:Fallback>
    </mc:AlternateContent>
    <mc:AlternateContent xmlns:mc="http://schemas.openxmlformats.org/markup-compatibility/2006">
      <mc:Choice Requires="x14">
        <control shapeId="4868" r:id="rId535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868" r:id="rId535"/>
      </mc:Fallback>
    </mc:AlternateContent>
    <mc:AlternateContent xmlns:mc="http://schemas.openxmlformats.org/markup-compatibility/2006">
      <mc:Choice Requires="x14">
        <control shapeId="4869" r:id="rId536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869" r:id="rId536"/>
      </mc:Fallback>
    </mc:AlternateContent>
    <mc:AlternateContent xmlns:mc="http://schemas.openxmlformats.org/markup-compatibility/2006">
      <mc:Choice Requires="x14">
        <control shapeId="4870" r:id="rId537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870" r:id="rId537"/>
      </mc:Fallback>
    </mc:AlternateContent>
    <mc:AlternateContent xmlns:mc="http://schemas.openxmlformats.org/markup-compatibility/2006">
      <mc:Choice Requires="x14">
        <control shapeId="4871" r:id="rId538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871" r:id="rId538"/>
      </mc:Fallback>
    </mc:AlternateContent>
    <mc:AlternateContent xmlns:mc="http://schemas.openxmlformats.org/markup-compatibility/2006">
      <mc:Choice Requires="x14">
        <control shapeId="4872" r:id="rId539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872" r:id="rId539"/>
      </mc:Fallback>
    </mc:AlternateContent>
    <mc:AlternateContent xmlns:mc="http://schemas.openxmlformats.org/markup-compatibility/2006">
      <mc:Choice Requires="x14">
        <control shapeId="4873" r:id="rId540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200025</xdr:rowOff>
              </to>
            </anchor>
          </controlPr>
        </control>
      </mc:Choice>
      <mc:Fallback>
        <control shapeId="4873" r:id="rId540"/>
      </mc:Fallback>
    </mc:AlternateContent>
    <mc:AlternateContent xmlns:mc="http://schemas.openxmlformats.org/markup-compatibility/2006">
      <mc:Choice Requires="x14">
        <control shapeId="4874" r:id="rId541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200025</xdr:rowOff>
              </to>
            </anchor>
          </controlPr>
        </control>
      </mc:Choice>
      <mc:Fallback>
        <control shapeId="4874" r:id="rId541"/>
      </mc:Fallback>
    </mc:AlternateContent>
    <mc:AlternateContent xmlns:mc="http://schemas.openxmlformats.org/markup-compatibility/2006">
      <mc:Choice Requires="x14">
        <control shapeId="4875" r:id="rId542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200025</xdr:rowOff>
              </to>
            </anchor>
          </controlPr>
        </control>
      </mc:Choice>
      <mc:Fallback>
        <control shapeId="4875" r:id="rId542"/>
      </mc:Fallback>
    </mc:AlternateContent>
    <mc:AlternateContent xmlns:mc="http://schemas.openxmlformats.org/markup-compatibility/2006">
      <mc:Choice Requires="x14">
        <control shapeId="4876" r:id="rId543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200025</xdr:rowOff>
              </to>
            </anchor>
          </controlPr>
        </control>
      </mc:Choice>
      <mc:Fallback>
        <control shapeId="4876" r:id="rId543"/>
      </mc:Fallback>
    </mc:AlternateContent>
    <mc:AlternateContent xmlns:mc="http://schemas.openxmlformats.org/markup-compatibility/2006">
      <mc:Choice Requires="x14">
        <control shapeId="4877" r:id="rId544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200025</xdr:rowOff>
              </to>
            </anchor>
          </controlPr>
        </control>
      </mc:Choice>
      <mc:Fallback>
        <control shapeId="4877" r:id="rId544"/>
      </mc:Fallback>
    </mc:AlternateContent>
    <mc:AlternateContent xmlns:mc="http://schemas.openxmlformats.org/markup-compatibility/2006">
      <mc:Choice Requires="x14">
        <control shapeId="4878" r:id="rId545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23</xdr:row>
                <xdr:rowOff>200025</xdr:rowOff>
              </to>
            </anchor>
          </controlPr>
        </control>
      </mc:Choice>
      <mc:Fallback>
        <control shapeId="4878" r:id="rId545"/>
      </mc:Fallback>
    </mc:AlternateContent>
    <mc:AlternateContent xmlns:mc="http://schemas.openxmlformats.org/markup-compatibility/2006">
      <mc:Choice Requires="x14">
        <control shapeId="4879" r:id="rId546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25</xdr:row>
                <xdr:rowOff>200025</xdr:rowOff>
              </to>
            </anchor>
          </controlPr>
        </control>
      </mc:Choice>
      <mc:Fallback>
        <control shapeId="4879" r:id="rId546"/>
      </mc:Fallback>
    </mc:AlternateContent>
    <mc:AlternateContent xmlns:mc="http://schemas.openxmlformats.org/markup-compatibility/2006">
      <mc:Choice Requires="x14">
        <control shapeId="4880" r:id="rId547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27</xdr:row>
                <xdr:rowOff>200025</xdr:rowOff>
              </to>
            </anchor>
          </controlPr>
        </control>
      </mc:Choice>
      <mc:Fallback>
        <control shapeId="4880" r:id="rId547"/>
      </mc:Fallback>
    </mc:AlternateContent>
    <mc:AlternateContent xmlns:mc="http://schemas.openxmlformats.org/markup-compatibility/2006">
      <mc:Choice Requires="x14">
        <control shapeId="4881" r:id="rId548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29</xdr:row>
                <xdr:rowOff>200025</xdr:rowOff>
              </to>
            </anchor>
          </controlPr>
        </control>
      </mc:Choice>
      <mc:Fallback>
        <control shapeId="4881" r:id="rId548"/>
      </mc:Fallback>
    </mc:AlternateContent>
    <mc:AlternateContent xmlns:mc="http://schemas.openxmlformats.org/markup-compatibility/2006">
      <mc:Choice Requires="x14">
        <control shapeId="4882" r:id="rId549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31</xdr:row>
                <xdr:rowOff>200025</xdr:rowOff>
              </to>
            </anchor>
          </controlPr>
        </control>
      </mc:Choice>
      <mc:Fallback>
        <control shapeId="4882" r:id="rId549"/>
      </mc:Fallback>
    </mc:AlternateContent>
    <mc:AlternateContent xmlns:mc="http://schemas.openxmlformats.org/markup-compatibility/2006">
      <mc:Choice Requires="x14">
        <control shapeId="4883" r:id="rId550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33</xdr:row>
                <xdr:rowOff>200025</xdr:rowOff>
              </to>
            </anchor>
          </controlPr>
        </control>
      </mc:Choice>
      <mc:Fallback>
        <control shapeId="4883" r:id="rId550"/>
      </mc:Fallback>
    </mc:AlternateContent>
    <mc:AlternateContent xmlns:mc="http://schemas.openxmlformats.org/markup-compatibility/2006">
      <mc:Choice Requires="x14">
        <control shapeId="4884" r:id="rId551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695325</xdr:rowOff>
              </to>
            </anchor>
          </controlPr>
        </control>
      </mc:Choice>
      <mc:Fallback>
        <control shapeId="4884" r:id="rId551"/>
      </mc:Fallback>
    </mc:AlternateContent>
    <mc:AlternateContent xmlns:mc="http://schemas.openxmlformats.org/markup-compatibility/2006">
      <mc:Choice Requires="x14">
        <control shapeId="4885" r:id="rId552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885" r:id="rId552"/>
      </mc:Fallback>
    </mc:AlternateContent>
    <mc:AlternateContent xmlns:mc="http://schemas.openxmlformats.org/markup-compatibility/2006">
      <mc:Choice Requires="x14">
        <control shapeId="4886" r:id="rId553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886" r:id="rId553"/>
      </mc:Fallback>
    </mc:AlternateContent>
    <mc:AlternateContent xmlns:mc="http://schemas.openxmlformats.org/markup-compatibility/2006">
      <mc:Choice Requires="x14">
        <control shapeId="4887" r:id="rId554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887" r:id="rId554"/>
      </mc:Fallback>
    </mc:AlternateContent>
    <mc:AlternateContent xmlns:mc="http://schemas.openxmlformats.org/markup-compatibility/2006">
      <mc:Choice Requires="x14">
        <control shapeId="4888" r:id="rId555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888" r:id="rId555"/>
      </mc:Fallback>
    </mc:AlternateContent>
    <mc:AlternateContent xmlns:mc="http://schemas.openxmlformats.org/markup-compatibility/2006">
      <mc:Choice Requires="x14">
        <control shapeId="4889" r:id="rId556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889" r:id="rId556"/>
      </mc:Fallback>
    </mc:AlternateContent>
    <mc:AlternateContent xmlns:mc="http://schemas.openxmlformats.org/markup-compatibility/2006">
      <mc:Choice Requires="x14">
        <control shapeId="4890" r:id="rId55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695325</xdr:rowOff>
              </to>
            </anchor>
          </controlPr>
        </control>
      </mc:Choice>
      <mc:Fallback>
        <control shapeId="4890" r:id="rId557"/>
      </mc:Fallback>
    </mc:AlternateContent>
    <mc:AlternateContent xmlns:mc="http://schemas.openxmlformats.org/markup-compatibility/2006">
      <mc:Choice Requires="x14">
        <control shapeId="4891" r:id="rId558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891" r:id="rId558"/>
      </mc:Fallback>
    </mc:AlternateContent>
    <mc:AlternateContent xmlns:mc="http://schemas.openxmlformats.org/markup-compatibility/2006">
      <mc:Choice Requires="x14">
        <control shapeId="4892" r:id="rId559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892" r:id="rId559"/>
      </mc:Fallback>
    </mc:AlternateContent>
    <mc:AlternateContent xmlns:mc="http://schemas.openxmlformats.org/markup-compatibility/2006">
      <mc:Choice Requires="x14">
        <control shapeId="4893" r:id="rId560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893" r:id="rId560"/>
      </mc:Fallback>
    </mc:AlternateContent>
    <mc:AlternateContent xmlns:mc="http://schemas.openxmlformats.org/markup-compatibility/2006">
      <mc:Choice Requires="x14">
        <control shapeId="4894" r:id="rId561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894" r:id="rId561"/>
      </mc:Fallback>
    </mc:AlternateContent>
    <mc:AlternateContent xmlns:mc="http://schemas.openxmlformats.org/markup-compatibility/2006">
      <mc:Choice Requires="x14">
        <control shapeId="4895" r:id="rId562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895" r:id="rId562"/>
      </mc:Fallback>
    </mc:AlternateContent>
    <mc:AlternateContent xmlns:mc="http://schemas.openxmlformats.org/markup-compatibility/2006">
      <mc:Choice Requires="x14">
        <control shapeId="4896" r:id="rId563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200025</xdr:rowOff>
              </to>
            </anchor>
          </controlPr>
        </control>
      </mc:Choice>
      <mc:Fallback>
        <control shapeId="4896" r:id="rId563"/>
      </mc:Fallback>
    </mc:AlternateContent>
    <mc:AlternateContent xmlns:mc="http://schemas.openxmlformats.org/markup-compatibility/2006">
      <mc:Choice Requires="x14">
        <control shapeId="4897" r:id="rId564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200025</xdr:rowOff>
              </to>
            </anchor>
          </controlPr>
        </control>
      </mc:Choice>
      <mc:Fallback>
        <control shapeId="4897" r:id="rId564"/>
      </mc:Fallback>
    </mc:AlternateContent>
    <mc:AlternateContent xmlns:mc="http://schemas.openxmlformats.org/markup-compatibility/2006">
      <mc:Choice Requires="x14">
        <control shapeId="4898" r:id="rId565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200025</xdr:rowOff>
              </to>
            </anchor>
          </controlPr>
        </control>
      </mc:Choice>
      <mc:Fallback>
        <control shapeId="4898" r:id="rId565"/>
      </mc:Fallback>
    </mc:AlternateContent>
    <mc:AlternateContent xmlns:mc="http://schemas.openxmlformats.org/markup-compatibility/2006">
      <mc:Choice Requires="x14">
        <control shapeId="4899" r:id="rId566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200025</xdr:rowOff>
              </to>
            </anchor>
          </controlPr>
        </control>
      </mc:Choice>
      <mc:Fallback>
        <control shapeId="4899" r:id="rId566"/>
      </mc:Fallback>
    </mc:AlternateContent>
    <mc:AlternateContent xmlns:mc="http://schemas.openxmlformats.org/markup-compatibility/2006">
      <mc:Choice Requires="x14">
        <control shapeId="4900" r:id="rId567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200025</xdr:rowOff>
              </to>
            </anchor>
          </controlPr>
        </control>
      </mc:Choice>
      <mc:Fallback>
        <control shapeId="4900" r:id="rId567"/>
      </mc:Fallback>
    </mc:AlternateContent>
    <mc:AlternateContent xmlns:mc="http://schemas.openxmlformats.org/markup-compatibility/2006">
      <mc:Choice Requires="x14">
        <control shapeId="4901" r:id="rId568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23</xdr:row>
                <xdr:rowOff>200025</xdr:rowOff>
              </to>
            </anchor>
          </controlPr>
        </control>
      </mc:Choice>
      <mc:Fallback>
        <control shapeId="4901" r:id="rId568"/>
      </mc:Fallback>
    </mc:AlternateContent>
    <mc:AlternateContent xmlns:mc="http://schemas.openxmlformats.org/markup-compatibility/2006">
      <mc:Choice Requires="x14">
        <control shapeId="4902" r:id="rId569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25</xdr:row>
                <xdr:rowOff>200025</xdr:rowOff>
              </to>
            </anchor>
          </controlPr>
        </control>
      </mc:Choice>
      <mc:Fallback>
        <control shapeId="4902" r:id="rId569"/>
      </mc:Fallback>
    </mc:AlternateContent>
    <mc:AlternateContent xmlns:mc="http://schemas.openxmlformats.org/markup-compatibility/2006">
      <mc:Choice Requires="x14">
        <control shapeId="4903" r:id="rId570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27</xdr:row>
                <xdr:rowOff>200025</xdr:rowOff>
              </to>
            </anchor>
          </controlPr>
        </control>
      </mc:Choice>
      <mc:Fallback>
        <control shapeId="4903" r:id="rId570"/>
      </mc:Fallback>
    </mc:AlternateContent>
    <mc:AlternateContent xmlns:mc="http://schemas.openxmlformats.org/markup-compatibility/2006">
      <mc:Choice Requires="x14">
        <control shapeId="4904" r:id="rId571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29</xdr:row>
                <xdr:rowOff>200025</xdr:rowOff>
              </to>
            </anchor>
          </controlPr>
        </control>
      </mc:Choice>
      <mc:Fallback>
        <control shapeId="4904" r:id="rId571"/>
      </mc:Fallback>
    </mc:AlternateContent>
    <mc:AlternateContent xmlns:mc="http://schemas.openxmlformats.org/markup-compatibility/2006">
      <mc:Choice Requires="x14">
        <control shapeId="4905" r:id="rId572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31</xdr:row>
                <xdr:rowOff>200025</xdr:rowOff>
              </to>
            </anchor>
          </controlPr>
        </control>
      </mc:Choice>
      <mc:Fallback>
        <control shapeId="4905" r:id="rId572"/>
      </mc:Fallback>
    </mc:AlternateContent>
    <mc:AlternateContent xmlns:mc="http://schemas.openxmlformats.org/markup-compatibility/2006">
      <mc:Choice Requires="x14">
        <control shapeId="4906" r:id="rId573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33</xdr:row>
                <xdr:rowOff>200025</xdr:rowOff>
              </to>
            </anchor>
          </controlPr>
        </control>
      </mc:Choice>
      <mc:Fallback>
        <control shapeId="4906" r:id="rId573"/>
      </mc:Fallback>
    </mc:AlternateContent>
    <mc:AlternateContent xmlns:mc="http://schemas.openxmlformats.org/markup-compatibility/2006">
      <mc:Choice Requires="x14">
        <control shapeId="4907" r:id="rId574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35</xdr:row>
                <xdr:rowOff>200025</xdr:rowOff>
              </to>
            </anchor>
          </controlPr>
        </control>
      </mc:Choice>
      <mc:Fallback>
        <control shapeId="4907" r:id="rId574"/>
      </mc:Fallback>
    </mc:AlternateContent>
    <mc:AlternateContent xmlns:mc="http://schemas.openxmlformats.org/markup-compatibility/2006">
      <mc:Choice Requires="x14">
        <control shapeId="4908" r:id="rId575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37</xdr:row>
                <xdr:rowOff>200025</xdr:rowOff>
              </to>
            </anchor>
          </controlPr>
        </control>
      </mc:Choice>
      <mc:Fallback>
        <control shapeId="4908" r:id="rId575"/>
      </mc:Fallback>
    </mc:AlternateContent>
    <mc:AlternateContent xmlns:mc="http://schemas.openxmlformats.org/markup-compatibility/2006">
      <mc:Choice Requires="x14">
        <control shapeId="4909" r:id="rId576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39</xdr:row>
                <xdr:rowOff>200025</xdr:rowOff>
              </to>
            </anchor>
          </controlPr>
        </control>
      </mc:Choice>
      <mc:Fallback>
        <control shapeId="4909" r:id="rId576"/>
      </mc:Fallback>
    </mc:AlternateContent>
    <mc:AlternateContent xmlns:mc="http://schemas.openxmlformats.org/markup-compatibility/2006">
      <mc:Choice Requires="x14">
        <control shapeId="4910" r:id="rId577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41</xdr:row>
                <xdr:rowOff>200025</xdr:rowOff>
              </to>
            </anchor>
          </controlPr>
        </control>
      </mc:Choice>
      <mc:Fallback>
        <control shapeId="4910" r:id="rId577"/>
      </mc:Fallback>
    </mc:AlternateContent>
    <mc:AlternateContent xmlns:mc="http://schemas.openxmlformats.org/markup-compatibility/2006">
      <mc:Choice Requires="x14">
        <control shapeId="4911" r:id="rId578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43</xdr:row>
                <xdr:rowOff>200025</xdr:rowOff>
              </to>
            </anchor>
          </controlPr>
        </control>
      </mc:Choice>
      <mc:Fallback>
        <control shapeId="4911" r:id="rId578"/>
      </mc:Fallback>
    </mc:AlternateContent>
    <mc:AlternateContent xmlns:mc="http://schemas.openxmlformats.org/markup-compatibility/2006">
      <mc:Choice Requires="x14">
        <control shapeId="4912" r:id="rId579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45</xdr:row>
                <xdr:rowOff>200025</xdr:rowOff>
              </to>
            </anchor>
          </controlPr>
        </control>
      </mc:Choice>
      <mc:Fallback>
        <control shapeId="4912" r:id="rId579"/>
      </mc:Fallback>
    </mc:AlternateContent>
    <mc:AlternateContent xmlns:mc="http://schemas.openxmlformats.org/markup-compatibility/2006">
      <mc:Choice Requires="x14">
        <control shapeId="4913" r:id="rId580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47</xdr:row>
                <xdr:rowOff>200025</xdr:rowOff>
              </to>
            </anchor>
          </controlPr>
        </control>
      </mc:Choice>
      <mc:Fallback>
        <control shapeId="4913" r:id="rId580"/>
      </mc:Fallback>
    </mc:AlternateContent>
    <mc:AlternateContent xmlns:mc="http://schemas.openxmlformats.org/markup-compatibility/2006">
      <mc:Choice Requires="x14">
        <control shapeId="4914" r:id="rId581">
          <controlPr defaultSize="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0</xdr:colOff>
                <xdr:row>49</xdr:row>
                <xdr:rowOff>200025</xdr:rowOff>
              </to>
            </anchor>
          </controlPr>
        </control>
      </mc:Choice>
      <mc:Fallback>
        <control shapeId="4914" r:id="rId581"/>
      </mc:Fallback>
    </mc:AlternateContent>
    <mc:AlternateContent xmlns:mc="http://schemas.openxmlformats.org/markup-compatibility/2006">
      <mc:Choice Requires="x14">
        <control shapeId="4915" r:id="rId582">
          <controlPr defaultSize="0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0</xdr:colOff>
                <xdr:row>51</xdr:row>
                <xdr:rowOff>200025</xdr:rowOff>
              </to>
            </anchor>
          </controlPr>
        </control>
      </mc:Choice>
      <mc:Fallback>
        <control shapeId="4915" r:id="rId582"/>
      </mc:Fallback>
    </mc:AlternateContent>
    <mc:AlternateContent xmlns:mc="http://schemas.openxmlformats.org/markup-compatibility/2006">
      <mc:Choice Requires="x14">
        <control shapeId="4916" r:id="rId583">
          <controlPr defaultSize="0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0</xdr:colOff>
                <xdr:row>53</xdr:row>
                <xdr:rowOff>200025</xdr:rowOff>
              </to>
            </anchor>
          </controlPr>
        </control>
      </mc:Choice>
      <mc:Fallback>
        <control shapeId="4916" r:id="rId583"/>
      </mc:Fallback>
    </mc:AlternateContent>
    <mc:AlternateContent xmlns:mc="http://schemas.openxmlformats.org/markup-compatibility/2006">
      <mc:Choice Requires="x14">
        <control shapeId="4917" r:id="rId584">
          <controlPr defaultSize="0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0</xdr:colOff>
                <xdr:row>55</xdr:row>
                <xdr:rowOff>200025</xdr:rowOff>
              </to>
            </anchor>
          </controlPr>
        </control>
      </mc:Choice>
      <mc:Fallback>
        <control shapeId="4917" r:id="rId584"/>
      </mc:Fallback>
    </mc:AlternateContent>
    <mc:AlternateContent xmlns:mc="http://schemas.openxmlformats.org/markup-compatibility/2006">
      <mc:Choice Requires="x14">
        <control shapeId="4918" r:id="rId585">
          <controlPr defaultSize="0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0</xdr:colOff>
                <xdr:row>57</xdr:row>
                <xdr:rowOff>200025</xdr:rowOff>
              </to>
            </anchor>
          </controlPr>
        </control>
      </mc:Choice>
      <mc:Fallback>
        <control shapeId="4918" r:id="rId585"/>
      </mc:Fallback>
    </mc:AlternateContent>
    <mc:AlternateContent xmlns:mc="http://schemas.openxmlformats.org/markup-compatibility/2006">
      <mc:Choice Requires="x14">
        <control shapeId="4919" r:id="rId586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0</xdr:colOff>
                <xdr:row>59</xdr:row>
                <xdr:rowOff>200025</xdr:rowOff>
              </to>
            </anchor>
          </controlPr>
        </control>
      </mc:Choice>
      <mc:Fallback>
        <control shapeId="4919" r:id="rId586"/>
      </mc:Fallback>
    </mc:AlternateContent>
    <mc:AlternateContent xmlns:mc="http://schemas.openxmlformats.org/markup-compatibility/2006">
      <mc:Choice Requires="x14">
        <control shapeId="4920" r:id="rId587">
          <controlPr defaultSize="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0</xdr:colOff>
                <xdr:row>61</xdr:row>
                <xdr:rowOff>200025</xdr:rowOff>
              </to>
            </anchor>
          </controlPr>
        </control>
      </mc:Choice>
      <mc:Fallback>
        <control shapeId="4920" r:id="rId587"/>
      </mc:Fallback>
    </mc:AlternateContent>
    <mc:AlternateContent xmlns:mc="http://schemas.openxmlformats.org/markup-compatibility/2006">
      <mc:Choice Requires="x14">
        <control shapeId="4921" r:id="rId588">
          <controlPr defaultSize="0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0</xdr:colOff>
                <xdr:row>63</xdr:row>
                <xdr:rowOff>200025</xdr:rowOff>
              </to>
            </anchor>
          </controlPr>
        </control>
      </mc:Choice>
      <mc:Fallback>
        <control shapeId="4921" r:id="rId588"/>
      </mc:Fallback>
    </mc:AlternateContent>
    <mc:AlternateContent xmlns:mc="http://schemas.openxmlformats.org/markup-compatibility/2006">
      <mc:Choice Requires="x14">
        <control shapeId="4922" r:id="rId589">
          <controlPr defaultSize="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0</xdr:colOff>
                <xdr:row>65</xdr:row>
                <xdr:rowOff>200025</xdr:rowOff>
              </to>
            </anchor>
          </controlPr>
        </control>
      </mc:Choice>
      <mc:Fallback>
        <control shapeId="4922" r:id="rId589"/>
      </mc:Fallback>
    </mc:AlternateContent>
    <mc:AlternateContent xmlns:mc="http://schemas.openxmlformats.org/markup-compatibility/2006">
      <mc:Choice Requires="x14">
        <control shapeId="4923" r:id="rId590">
          <controlPr defaultSize="0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0</xdr:colOff>
                <xdr:row>67</xdr:row>
                <xdr:rowOff>200025</xdr:rowOff>
              </to>
            </anchor>
          </controlPr>
        </control>
      </mc:Choice>
      <mc:Fallback>
        <control shapeId="4923" r:id="rId590"/>
      </mc:Fallback>
    </mc:AlternateContent>
    <mc:AlternateContent xmlns:mc="http://schemas.openxmlformats.org/markup-compatibility/2006">
      <mc:Choice Requires="x14">
        <control shapeId="4924" r:id="rId591">
          <controlPr defaultSize="0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0</xdr:colOff>
                <xdr:row>69</xdr:row>
                <xdr:rowOff>200025</xdr:rowOff>
              </to>
            </anchor>
          </controlPr>
        </control>
      </mc:Choice>
      <mc:Fallback>
        <control shapeId="4924" r:id="rId591"/>
      </mc:Fallback>
    </mc:AlternateContent>
    <mc:AlternateContent xmlns:mc="http://schemas.openxmlformats.org/markup-compatibility/2006">
      <mc:Choice Requires="x14">
        <control shapeId="4925" r:id="rId592">
          <controlPr defaultSize="0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0</xdr:colOff>
                <xdr:row>71</xdr:row>
                <xdr:rowOff>200025</xdr:rowOff>
              </to>
            </anchor>
          </controlPr>
        </control>
      </mc:Choice>
      <mc:Fallback>
        <control shapeId="4925" r:id="rId592"/>
      </mc:Fallback>
    </mc:AlternateContent>
    <mc:AlternateContent xmlns:mc="http://schemas.openxmlformats.org/markup-compatibility/2006">
      <mc:Choice Requires="x14">
        <control shapeId="4926" r:id="rId593">
          <controlPr defaultSize="0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0</xdr:colOff>
                <xdr:row>73</xdr:row>
                <xdr:rowOff>200025</xdr:rowOff>
              </to>
            </anchor>
          </controlPr>
        </control>
      </mc:Choice>
      <mc:Fallback>
        <control shapeId="4926" r:id="rId593"/>
      </mc:Fallback>
    </mc:AlternateContent>
    <mc:AlternateContent xmlns:mc="http://schemas.openxmlformats.org/markup-compatibility/2006">
      <mc:Choice Requires="x14">
        <control shapeId="4927" r:id="rId594">
          <controlPr defaultSize="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0</xdr:colOff>
                <xdr:row>75</xdr:row>
                <xdr:rowOff>200025</xdr:rowOff>
              </to>
            </anchor>
          </controlPr>
        </control>
      </mc:Choice>
      <mc:Fallback>
        <control shapeId="4927" r:id="rId594"/>
      </mc:Fallback>
    </mc:AlternateContent>
    <mc:AlternateContent xmlns:mc="http://schemas.openxmlformats.org/markup-compatibility/2006">
      <mc:Choice Requires="x14">
        <control shapeId="4928" r:id="rId595">
          <controlPr defaultSize="0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0</xdr:colOff>
                <xdr:row>77</xdr:row>
                <xdr:rowOff>200025</xdr:rowOff>
              </to>
            </anchor>
          </controlPr>
        </control>
      </mc:Choice>
      <mc:Fallback>
        <control shapeId="4928" r:id="rId595"/>
      </mc:Fallback>
    </mc:AlternateContent>
    <mc:AlternateContent xmlns:mc="http://schemas.openxmlformats.org/markup-compatibility/2006">
      <mc:Choice Requires="x14">
        <control shapeId="4929" r:id="rId596">
          <controlPr defaultSize="0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0</xdr:colOff>
                <xdr:row>79</xdr:row>
                <xdr:rowOff>200025</xdr:rowOff>
              </to>
            </anchor>
          </controlPr>
        </control>
      </mc:Choice>
      <mc:Fallback>
        <control shapeId="4929" r:id="rId596"/>
      </mc:Fallback>
    </mc:AlternateContent>
    <mc:AlternateContent xmlns:mc="http://schemas.openxmlformats.org/markup-compatibility/2006">
      <mc:Choice Requires="x14">
        <control shapeId="4930" r:id="rId597">
          <controlPr defaultSize="0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0</xdr:colOff>
                <xdr:row>81</xdr:row>
                <xdr:rowOff>200025</xdr:rowOff>
              </to>
            </anchor>
          </controlPr>
        </control>
      </mc:Choice>
      <mc:Fallback>
        <control shapeId="4930" r:id="rId597"/>
      </mc:Fallback>
    </mc:AlternateContent>
    <mc:AlternateContent xmlns:mc="http://schemas.openxmlformats.org/markup-compatibility/2006">
      <mc:Choice Requires="x14">
        <control shapeId="4931" r:id="rId598">
          <controlPr defaultSize="0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0</xdr:colOff>
                <xdr:row>83</xdr:row>
                <xdr:rowOff>200025</xdr:rowOff>
              </to>
            </anchor>
          </controlPr>
        </control>
      </mc:Choice>
      <mc:Fallback>
        <control shapeId="4931" r:id="rId598"/>
      </mc:Fallback>
    </mc:AlternateContent>
    <mc:AlternateContent xmlns:mc="http://schemas.openxmlformats.org/markup-compatibility/2006">
      <mc:Choice Requires="x14">
        <control shapeId="4932" r:id="rId599">
          <controlPr defaultSize="0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0</xdr:colOff>
                <xdr:row>85</xdr:row>
                <xdr:rowOff>200025</xdr:rowOff>
              </to>
            </anchor>
          </controlPr>
        </control>
      </mc:Choice>
      <mc:Fallback>
        <control shapeId="4932" r:id="rId599"/>
      </mc:Fallback>
    </mc:AlternateContent>
    <mc:AlternateContent xmlns:mc="http://schemas.openxmlformats.org/markup-compatibility/2006">
      <mc:Choice Requires="x14">
        <control shapeId="4933" r:id="rId600">
          <controlPr defaultSize="0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0</xdr:colOff>
                <xdr:row>87</xdr:row>
                <xdr:rowOff>200025</xdr:rowOff>
              </to>
            </anchor>
          </controlPr>
        </control>
      </mc:Choice>
      <mc:Fallback>
        <control shapeId="4933" r:id="rId600"/>
      </mc:Fallback>
    </mc:AlternateContent>
    <mc:AlternateContent xmlns:mc="http://schemas.openxmlformats.org/markup-compatibility/2006">
      <mc:Choice Requires="x14">
        <control shapeId="4934" r:id="rId601">
          <controlPr defaultSize="0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0</xdr:colOff>
                <xdr:row>89</xdr:row>
                <xdr:rowOff>200025</xdr:rowOff>
              </to>
            </anchor>
          </controlPr>
        </control>
      </mc:Choice>
      <mc:Fallback>
        <control shapeId="4934" r:id="rId601"/>
      </mc:Fallback>
    </mc:AlternateContent>
    <mc:AlternateContent xmlns:mc="http://schemas.openxmlformats.org/markup-compatibility/2006">
      <mc:Choice Requires="x14">
        <control shapeId="4935" r:id="rId602">
          <controlPr defaultSize="0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0</xdr:colOff>
                <xdr:row>91</xdr:row>
                <xdr:rowOff>200025</xdr:rowOff>
              </to>
            </anchor>
          </controlPr>
        </control>
      </mc:Choice>
      <mc:Fallback>
        <control shapeId="4935" r:id="rId602"/>
      </mc:Fallback>
    </mc:AlternateContent>
    <mc:AlternateContent xmlns:mc="http://schemas.openxmlformats.org/markup-compatibility/2006">
      <mc:Choice Requires="x14">
        <control shapeId="4936" r:id="rId603">
          <controlPr defaultSize="0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0</xdr:colOff>
                <xdr:row>93</xdr:row>
                <xdr:rowOff>200025</xdr:rowOff>
              </to>
            </anchor>
          </controlPr>
        </control>
      </mc:Choice>
      <mc:Fallback>
        <control shapeId="4936" r:id="rId603"/>
      </mc:Fallback>
    </mc:AlternateContent>
    <mc:AlternateContent xmlns:mc="http://schemas.openxmlformats.org/markup-compatibility/2006">
      <mc:Choice Requires="x14">
        <control shapeId="4937" r:id="rId604">
          <controlPr defaultSize="0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0</xdr:colOff>
                <xdr:row>95</xdr:row>
                <xdr:rowOff>200025</xdr:rowOff>
              </to>
            </anchor>
          </controlPr>
        </control>
      </mc:Choice>
      <mc:Fallback>
        <control shapeId="4937" r:id="rId604"/>
      </mc:Fallback>
    </mc:AlternateContent>
    <mc:AlternateContent xmlns:mc="http://schemas.openxmlformats.org/markup-compatibility/2006">
      <mc:Choice Requires="x14">
        <control shapeId="4938" r:id="rId605">
          <controlPr defaultSize="0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0</xdr:colOff>
                <xdr:row>97</xdr:row>
                <xdr:rowOff>200025</xdr:rowOff>
              </to>
            </anchor>
          </controlPr>
        </control>
      </mc:Choice>
      <mc:Fallback>
        <control shapeId="4938" r:id="rId605"/>
      </mc:Fallback>
    </mc:AlternateContent>
    <mc:AlternateContent xmlns:mc="http://schemas.openxmlformats.org/markup-compatibility/2006">
      <mc:Choice Requires="x14">
        <control shapeId="4939" r:id="rId606">
          <controlPr defaultSize="0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0</xdr:colOff>
                <xdr:row>99</xdr:row>
                <xdr:rowOff>200025</xdr:rowOff>
              </to>
            </anchor>
          </controlPr>
        </control>
      </mc:Choice>
      <mc:Fallback>
        <control shapeId="4939" r:id="rId606"/>
      </mc:Fallback>
    </mc:AlternateContent>
    <mc:AlternateContent xmlns:mc="http://schemas.openxmlformats.org/markup-compatibility/2006">
      <mc:Choice Requires="x14">
        <control shapeId="4940" r:id="rId607">
          <controlPr defaultSize="0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0</xdr:colOff>
                <xdr:row>101</xdr:row>
                <xdr:rowOff>200025</xdr:rowOff>
              </to>
            </anchor>
          </controlPr>
        </control>
      </mc:Choice>
      <mc:Fallback>
        <control shapeId="4940" r:id="rId607"/>
      </mc:Fallback>
    </mc:AlternateContent>
    <mc:AlternateContent xmlns:mc="http://schemas.openxmlformats.org/markup-compatibility/2006">
      <mc:Choice Requires="x14">
        <control shapeId="4941" r:id="rId608">
          <controlPr defaultSize="0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0</xdr:colOff>
                <xdr:row>103</xdr:row>
                <xdr:rowOff>200025</xdr:rowOff>
              </to>
            </anchor>
          </controlPr>
        </control>
      </mc:Choice>
      <mc:Fallback>
        <control shapeId="4941" r:id="rId608"/>
      </mc:Fallback>
    </mc:AlternateContent>
    <mc:AlternateContent xmlns:mc="http://schemas.openxmlformats.org/markup-compatibility/2006">
      <mc:Choice Requires="x14">
        <control shapeId="4942" r:id="rId609">
          <controlPr defaultSize="0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0</xdr:colOff>
                <xdr:row>105</xdr:row>
                <xdr:rowOff>200025</xdr:rowOff>
              </to>
            </anchor>
          </controlPr>
        </control>
      </mc:Choice>
      <mc:Fallback>
        <control shapeId="4942" r:id="rId609"/>
      </mc:Fallback>
    </mc:AlternateContent>
    <mc:AlternateContent xmlns:mc="http://schemas.openxmlformats.org/markup-compatibility/2006">
      <mc:Choice Requires="x14">
        <control shapeId="4943" r:id="rId610">
          <controlPr defaultSize="0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0</xdr:colOff>
                <xdr:row>107</xdr:row>
                <xdr:rowOff>200025</xdr:rowOff>
              </to>
            </anchor>
          </controlPr>
        </control>
      </mc:Choice>
      <mc:Fallback>
        <control shapeId="4943" r:id="rId610"/>
      </mc:Fallback>
    </mc:AlternateContent>
    <mc:AlternateContent xmlns:mc="http://schemas.openxmlformats.org/markup-compatibility/2006">
      <mc:Choice Requires="x14">
        <control shapeId="4944" r:id="rId611">
          <controlPr defaultSize="0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0</xdr:colOff>
                <xdr:row>109</xdr:row>
                <xdr:rowOff>200025</xdr:rowOff>
              </to>
            </anchor>
          </controlPr>
        </control>
      </mc:Choice>
      <mc:Fallback>
        <control shapeId="4944" r:id="rId611"/>
      </mc:Fallback>
    </mc:AlternateContent>
    <mc:AlternateContent xmlns:mc="http://schemas.openxmlformats.org/markup-compatibility/2006">
      <mc:Choice Requires="x14">
        <control shapeId="4945" r:id="rId612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695325</xdr:rowOff>
              </to>
            </anchor>
          </controlPr>
        </control>
      </mc:Choice>
      <mc:Fallback>
        <control shapeId="4945" r:id="rId612"/>
      </mc:Fallback>
    </mc:AlternateContent>
    <mc:AlternateContent xmlns:mc="http://schemas.openxmlformats.org/markup-compatibility/2006">
      <mc:Choice Requires="x14">
        <control shapeId="4946" r:id="rId613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946" r:id="rId613"/>
      </mc:Fallback>
    </mc:AlternateContent>
    <mc:AlternateContent xmlns:mc="http://schemas.openxmlformats.org/markup-compatibility/2006">
      <mc:Choice Requires="x14">
        <control shapeId="4947" r:id="rId614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947" r:id="rId614"/>
      </mc:Fallback>
    </mc:AlternateContent>
    <mc:AlternateContent xmlns:mc="http://schemas.openxmlformats.org/markup-compatibility/2006">
      <mc:Choice Requires="x14">
        <control shapeId="4948" r:id="rId615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948" r:id="rId615"/>
      </mc:Fallback>
    </mc:AlternateContent>
    <mc:AlternateContent xmlns:mc="http://schemas.openxmlformats.org/markup-compatibility/2006">
      <mc:Choice Requires="x14">
        <control shapeId="4949" r:id="rId616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949" r:id="rId616"/>
      </mc:Fallback>
    </mc:AlternateContent>
    <mc:AlternateContent xmlns:mc="http://schemas.openxmlformats.org/markup-compatibility/2006">
      <mc:Choice Requires="x14">
        <control shapeId="4950" r:id="rId617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950" r:id="rId617"/>
      </mc:Fallback>
    </mc:AlternateContent>
    <mc:AlternateContent xmlns:mc="http://schemas.openxmlformats.org/markup-compatibility/2006">
      <mc:Choice Requires="x14">
        <control shapeId="4951" r:id="rId618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200025</xdr:rowOff>
              </to>
            </anchor>
          </controlPr>
        </control>
      </mc:Choice>
      <mc:Fallback>
        <control shapeId="4951" r:id="rId618"/>
      </mc:Fallback>
    </mc:AlternateContent>
    <mc:AlternateContent xmlns:mc="http://schemas.openxmlformats.org/markup-compatibility/2006">
      <mc:Choice Requires="x14">
        <control shapeId="4952" r:id="rId619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200025</xdr:rowOff>
              </to>
            </anchor>
          </controlPr>
        </control>
      </mc:Choice>
      <mc:Fallback>
        <control shapeId="4952" r:id="rId619"/>
      </mc:Fallback>
    </mc:AlternateContent>
    <mc:AlternateContent xmlns:mc="http://schemas.openxmlformats.org/markup-compatibility/2006">
      <mc:Choice Requires="x14">
        <control shapeId="4953" r:id="rId620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200025</xdr:rowOff>
              </to>
            </anchor>
          </controlPr>
        </control>
      </mc:Choice>
      <mc:Fallback>
        <control shapeId="4953" r:id="rId620"/>
      </mc:Fallback>
    </mc:AlternateContent>
    <mc:AlternateContent xmlns:mc="http://schemas.openxmlformats.org/markup-compatibility/2006">
      <mc:Choice Requires="x14">
        <control shapeId="4954" r:id="rId621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200025</xdr:rowOff>
              </to>
            </anchor>
          </controlPr>
        </control>
      </mc:Choice>
      <mc:Fallback>
        <control shapeId="4954" r:id="rId621"/>
      </mc:Fallback>
    </mc:AlternateContent>
    <mc:AlternateContent xmlns:mc="http://schemas.openxmlformats.org/markup-compatibility/2006">
      <mc:Choice Requires="x14">
        <control shapeId="4955" r:id="rId622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200025</xdr:rowOff>
              </to>
            </anchor>
          </controlPr>
        </control>
      </mc:Choice>
      <mc:Fallback>
        <control shapeId="4955" r:id="rId622"/>
      </mc:Fallback>
    </mc:AlternateContent>
    <mc:AlternateContent xmlns:mc="http://schemas.openxmlformats.org/markup-compatibility/2006">
      <mc:Choice Requires="x14">
        <control shapeId="4956" r:id="rId623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23</xdr:row>
                <xdr:rowOff>200025</xdr:rowOff>
              </to>
            </anchor>
          </controlPr>
        </control>
      </mc:Choice>
      <mc:Fallback>
        <control shapeId="4956" r:id="rId623"/>
      </mc:Fallback>
    </mc:AlternateContent>
    <mc:AlternateContent xmlns:mc="http://schemas.openxmlformats.org/markup-compatibility/2006">
      <mc:Choice Requires="x14">
        <control shapeId="4957" r:id="rId624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25</xdr:row>
                <xdr:rowOff>200025</xdr:rowOff>
              </to>
            </anchor>
          </controlPr>
        </control>
      </mc:Choice>
      <mc:Fallback>
        <control shapeId="4957" r:id="rId624"/>
      </mc:Fallback>
    </mc:AlternateContent>
    <mc:AlternateContent xmlns:mc="http://schemas.openxmlformats.org/markup-compatibility/2006">
      <mc:Choice Requires="x14">
        <control shapeId="4958" r:id="rId625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27</xdr:row>
                <xdr:rowOff>200025</xdr:rowOff>
              </to>
            </anchor>
          </controlPr>
        </control>
      </mc:Choice>
      <mc:Fallback>
        <control shapeId="4958" r:id="rId625"/>
      </mc:Fallback>
    </mc:AlternateContent>
    <mc:AlternateContent xmlns:mc="http://schemas.openxmlformats.org/markup-compatibility/2006">
      <mc:Choice Requires="x14">
        <control shapeId="4959" r:id="rId626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29</xdr:row>
                <xdr:rowOff>200025</xdr:rowOff>
              </to>
            </anchor>
          </controlPr>
        </control>
      </mc:Choice>
      <mc:Fallback>
        <control shapeId="4959" r:id="rId626"/>
      </mc:Fallback>
    </mc:AlternateContent>
    <mc:AlternateContent xmlns:mc="http://schemas.openxmlformats.org/markup-compatibility/2006">
      <mc:Choice Requires="x14">
        <control shapeId="4960" r:id="rId627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31</xdr:row>
                <xdr:rowOff>200025</xdr:rowOff>
              </to>
            </anchor>
          </controlPr>
        </control>
      </mc:Choice>
      <mc:Fallback>
        <control shapeId="4960" r:id="rId627"/>
      </mc:Fallback>
    </mc:AlternateContent>
    <mc:AlternateContent xmlns:mc="http://schemas.openxmlformats.org/markup-compatibility/2006">
      <mc:Choice Requires="x14">
        <control shapeId="4961" r:id="rId628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33</xdr:row>
                <xdr:rowOff>200025</xdr:rowOff>
              </to>
            </anchor>
          </controlPr>
        </control>
      </mc:Choice>
      <mc:Fallback>
        <control shapeId="4961" r:id="rId628"/>
      </mc:Fallback>
    </mc:AlternateContent>
    <mc:AlternateContent xmlns:mc="http://schemas.openxmlformats.org/markup-compatibility/2006">
      <mc:Choice Requires="x14">
        <control shapeId="4962" r:id="rId629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35</xdr:row>
                <xdr:rowOff>200025</xdr:rowOff>
              </to>
            </anchor>
          </controlPr>
        </control>
      </mc:Choice>
      <mc:Fallback>
        <control shapeId="4962" r:id="rId629"/>
      </mc:Fallback>
    </mc:AlternateContent>
    <mc:AlternateContent xmlns:mc="http://schemas.openxmlformats.org/markup-compatibility/2006">
      <mc:Choice Requires="x14">
        <control shapeId="4963" r:id="rId630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37</xdr:row>
                <xdr:rowOff>200025</xdr:rowOff>
              </to>
            </anchor>
          </controlPr>
        </control>
      </mc:Choice>
      <mc:Fallback>
        <control shapeId="4963" r:id="rId630"/>
      </mc:Fallback>
    </mc:AlternateContent>
    <mc:AlternateContent xmlns:mc="http://schemas.openxmlformats.org/markup-compatibility/2006">
      <mc:Choice Requires="x14">
        <control shapeId="4964" r:id="rId631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39</xdr:row>
                <xdr:rowOff>200025</xdr:rowOff>
              </to>
            </anchor>
          </controlPr>
        </control>
      </mc:Choice>
      <mc:Fallback>
        <control shapeId="4964" r:id="rId631"/>
      </mc:Fallback>
    </mc:AlternateContent>
    <mc:AlternateContent xmlns:mc="http://schemas.openxmlformats.org/markup-compatibility/2006">
      <mc:Choice Requires="x14">
        <control shapeId="4965" r:id="rId632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41</xdr:row>
                <xdr:rowOff>200025</xdr:rowOff>
              </to>
            </anchor>
          </controlPr>
        </control>
      </mc:Choice>
      <mc:Fallback>
        <control shapeId="4965" r:id="rId632"/>
      </mc:Fallback>
    </mc:AlternateContent>
    <mc:AlternateContent xmlns:mc="http://schemas.openxmlformats.org/markup-compatibility/2006">
      <mc:Choice Requires="x14">
        <control shapeId="4966" r:id="rId633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43</xdr:row>
                <xdr:rowOff>200025</xdr:rowOff>
              </to>
            </anchor>
          </controlPr>
        </control>
      </mc:Choice>
      <mc:Fallback>
        <control shapeId="4966" r:id="rId633"/>
      </mc:Fallback>
    </mc:AlternateContent>
    <mc:AlternateContent xmlns:mc="http://schemas.openxmlformats.org/markup-compatibility/2006">
      <mc:Choice Requires="x14">
        <control shapeId="4967" r:id="rId634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45</xdr:row>
                <xdr:rowOff>200025</xdr:rowOff>
              </to>
            </anchor>
          </controlPr>
        </control>
      </mc:Choice>
      <mc:Fallback>
        <control shapeId="4967" r:id="rId634"/>
      </mc:Fallback>
    </mc:AlternateContent>
    <mc:AlternateContent xmlns:mc="http://schemas.openxmlformats.org/markup-compatibility/2006">
      <mc:Choice Requires="x14">
        <control shapeId="4968" r:id="rId63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695325</xdr:rowOff>
              </to>
            </anchor>
          </controlPr>
        </control>
      </mc:Choice>
      <mc:Fallback>
        <control shapeId="4968" r:id="rId635"/>
      </mc:Fallback>
    </mc:AlternateContent>
    <mc:AlternateContent xmlns:mc="http://schemas.openxmlformats.org/markup-compatibility/2006">
      <mc:Choice Requires="x14">
        <control shapeId="4969" r:id="rId636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200025</xdr:rowOff>
              </to>
            </anchor>
          </controlPr>
        </control>
      </mc:Choice>
      <mc:Fallback>
        <control shapeId="4969" r:id="rId636"/>
      </mc:Fallback>
    </mc:AlternateContent>
    <mc:AlternateContent xmlns:mc="http://schemas.openxmlformats.org/markup-compatibility/2006">
      <mc:Choice Requires="x14">
        <control shapeId="4970" r:id="rId637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5</xdr:row>
                <xdr:rowOff>200025</xdr:rowOff>
              </to>
            </anchor>
          </controlPr>
        </control>
      </mc:Choice>
      <mc:Fallback>
        <control shapeId="4970" r:id="rId637"/>
      </mc:Fallback>
    </mc:AlternateContent>
    <mc:AlternateContent xmlns:mc="http://schemas.openxmlformats.org/markup-compatibility/2006">
      <mc:Choice Requires="x14">
        <control shapeId="4971" r:id="rId638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200025</xdr:rowOff>
              </to>
            </anchor>
          </controlPr>
        </control>
      </mc:Choice>
      <mc:Fallback>
        <control shapeId="4971" r:id="rId638"/>
      </mc:Fallback>
    </mc:AlternateContent>
    <mc:AlternateContent xmlns:mc="http://schemas.openxmlformats.org/markup-compatibility/2006">
      <mc:Choice Requires="x14">
        <control shapeId="4972" r:id="rId639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9</xdr:row>
                <xdr:rowOff>200025</xdr:rowOff>
              </to>
            </anchor>
          </controlPr>
        </control>
      </mc:Choice>
      <mc:Fallback>
        <control shapeId="4972" r:id="rId639"/>
      </mc:Fallback>
    </mc:AlternateContent>
    <mc:AlternateContent xmlns:mc="http://schemas.openxmlformats.org/markup-compatibility/2006">
      <mc:Choice Requires="x14">
        <control shapeId="4973" r:id="rId640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200025</xdr:rowOff>
              </to>
            </anchor>
          </controlPr>
        </control>
      </mc:Choice>
      <mc:Fallback>
        <control shapeId="4973" r:id="rId640"/>
      </mc:Fallback>
    </mc:AlternateContent>
    <mc:AlternateContent xmlns:mc="http://schemas.openxmlformats.org/markup-compatibility/2006">
      <mc:Choice Requires="x14">
        <control shapeId="4974" r:id="rId641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200025</xdr:rowOff>
              </to>
            </anchor>
          </controlPr>
        </control>
      </mc:Choice>
      <mc:Fallback>
        <control shapeId="4974" r:id="rId641"/>
      </mc:Fallback>
    </mc:AlternateContent>
    <mc:AlternateContent xmlns:mc="http://schemas.openxmlformats.org/markup-compatibility/2006">
      <mc:Choice Requires="x14">
        <control shapeId="4975" r:id="rId642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200025</xdr:rowOff>
              </to>
            </anchor>
          </controlPr>
        </control>
      </mc:Choice>
      <mc:Fallback>
        <control shapeId="4975" r:id="rId642"/>
      </mc:Fallback>
    </mc:AlternateContent>
    <mc:AlternateContent xmlns:mc="http://schemas.openxmlformats.org/markup-compatibility/2006">
      <mc:Choice Requires="x14">
        <control shapeId="4976" r:id="rId643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200025</xdr:rowOff>
              </to>
            </anchor>
          </controlPr>
        </control>
      </mc:Choice>
      <mc:Fallback>
        <control shapeId="4976" r:id="rId643"/>
      </mc:Fallback>
    </mc:AlternateContent>
    <mc:AlternateContent xmlns:mc="http://schemas.openxmlformats.org/markup-compatibility/2006">
      <mc:Choice Requires="x14">
        <control shapeId="4977" r:id="rId644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200025</xdr:rowOff>
              </to>
            </anchor>
          </controlPr>
        </control>
      </mc:Choice>
      <mc:Fallback>
        <control shapeId="4977" r:id="rId644"/>
      </mc:Fallback>
    </mc:AlternateContent>
    <mc:AlternateContent xmlns:mc="http://schemas.openxmlformats.org/markup-compatibility/2006">
      <mc:Choice Requires="x14">
        <control shapeId="4978" r:id="rId645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200025</xdr:rowOff>
              </to>
            </anchor>
          </controlPr>
        </control>
      </mc:Choice>
      <mc:Fallback>
        <control shapeId="4978" r:id="rId645"/>
      </mc:Fallback>
    </mc:AlternateContent>
    <mc:AlternateContent xmlns:mc="http://schemas.openxmlformats.org/markup-compatibility/2006">
      <mc:Choice Requires="x14">
        <control shapeId="4979" r:id="rId646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23</xdr:row>
                <xdr:rowOff>200025</xdr:rowOff>
              </to>
            </anchor>
          </controlPr>
        </control>
      </mc:Choice>
      <mc:Fallback>
        <control shapeId="4979" r:id="rId646"/>
      </mc:Fallback>
    </mc:AlternateContent>
    <mc:AlternateContent xmlns:mc="http://schemas.openxmlformats.org/markup-compatibility/2006">
      <mc:Choice Requires="x14">
        <control shapeId="4980" r:id="rId647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25</xdr:row>
                <xdr:rowOff>200025</xdr:rowOff>
              </to>
            </anchor>
          </controlPr>
        </control>
      </mc:Choice>
      <mc:Fallback>
        <control shapeId="4980" r:id="rId647"/>
      </mc:Fallback>
    </mc:AlternateContent>
    <mc:AlternateContent xmlns:mc="http://schemas.openxmlformats.org/markup-compatibility/2006">
      <mc:Choice Requires="x14">
        <control shapeId="4981" r:id="rId648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27</xdr:row>
                <xdr:rowOff>200025</xdr:rowOff>
              </to>
            </anchor>
          </controlPr>
        </control>
      </mc:Choice>
      <mc:Fallback>
        <control shapeId="4981" r:id="rId648"/>
      </mc:Fallback>
    </mc:AlternateContent>
    <mc:AlternateContent xmlns:mc="http://schemas.openxmlformats.org/markup-compatibility/2006">
      <mc:Choice Requires="x14">
        <control shapeId="4982" r:id="rId649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29</xdr:row>
                <xdr:rowOff>200025</xdr:rowOff>
              </to>
            </anchor>
          </controlPr>
        </control>
      </mc:Choice>
      <mc:Fallback>
        <control shapeId="4982" r:id="rId649"/>
      </mc:Fallback>
    </mc:AlternateContent>
    <mc:AlternateContent xmlns:mc="http://schemas.openxmlformats.org/markup-compatibility/2006">
      <mc:Choice Requires="x14">
        <control shapeId="4983" r:id="rId650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31</xdr:row>
                <xdr:rowOff>200025</xdr:rowOff>
              </to>
            </anchor>
          </controlPr>
        </control>
      </mc:Choice>
      <mc:Fallback>
        <control shapeId="4983" r:id="rId650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workbookViewId="0">
      <selection activeCell="A3" sqref="A3:E18"/>
    </sheetView>
  </sheetViews>
  <sheetFormatPr defaultColWidth="9.14285714285714" defaultRowHeight="15" outlineLevelCol="5"/>
  <cols>
    <col min="1" max="1" width="20.7142857142857" customWidth="1"/>
    <col min="2" max="2" width="15" customWidth="1"/>
    <col min="3" max="3" width="20.7142857142857" style="1" customWidth="1"/>
    <col min="4" max="4" width="22.1428571428571" customWidth="1"/>
    <col min="5" max="6" width="17.8571428571429" customWidth="1"/>
  </cols>
  <sheetData>
    <row r="1" spans="1:6">
      <c r="A1" s="11" t="s">
        <v>6441</v>
      </c>
      <c r="B1" s="11" t="s">
        <v>6442</v>
      </c>
      <c r="C1" s="11" t="s">
        <v>6443</v>
      </c>
      <c r="D1" s="11" t="s">
        <v>6444</v>
      </c>
      <c r="E1" s="12" t="s">
        <v>6445</v>
      </c>
      <c r="F1" s="12" t="s">
        <v>6446</v>
      </c>
    </row>
    <row r="2" spans="1:6">
      <c r="A2" s="13" t="s">
        <v>6447</v>
      </c>
      <c r="B2" s="13" t="s">
        <v>6448</v>
      </c>
      <c r="C2" s="13" t="s">
        <v>6449</v>
      </c>
      <c r="D2" s="14" t="s">
        <v>6450</v>
      </c>
      <c r="E2" s="15" t="s">
        <v>6451</v>
      </c>
      <c r="F2" s="12" t="s">
        <v>6452</v>
      </c>
    </row>
    <row r="3" spans="1:6">
      <c r="A3" s="16" t="str">
        <f>IF(C3="","","TH01")</f>
        <v>TH01</v>
      </c>
      <c r="B3" s="16" t="str">
        <f>IF(C3="","","B2C")</f>
        <v>B2C</v>
      </c>
      <c r="C3" s="17" t="str" cm="1">
        <f t="array" ref="C3:C278">_xlfn.UNIQUE(_xlfn._xlws.FILTER('ไฟล์อัพโหลด KOL ระบบเก่า'!D3:D10000,'ไฟล์อัพโหลด KOL ระบบเก่า'!D3:D10000&lt;&gt;""))</f>
        <v>KOO26092200116</v>
      </c>
      <c r="D3" s="17" t="str">
        <f>IF(C3="","","J&amp;T")</f>
        <v>J&amp;T</v>
      </c>
      <c r="E3" s="17" t="str">
        <f>IFERROR(VLOOKUP(C3,'ข้อมูล tracking no.'!C:E,3,0),"")</f>
        <v/>
      </c>
      <c r="F3" s="18"/>
    </row>
    <row r="4" spans="1:6">
      <c r="A4" s="16" t="str">
        <f t="shared" ref="A4:A35" si="0">IF(C4="","","TH01")</f>
        <v>TH01</v>
      </c>
      <c r="B4" s="16" t="str">
        <f t="shared" ref="B4:B35" si="1">IF(C4="","","B2C")</f>
        <v>B2C</v>
      </c>
      <c r="C4" s="17" t="str">
        <v>KOO26092200117</v>
      </c>
      <c r="D4" s="17" t="str">
        <f t="shared" ref="D4:D35" si="2">IF(C4="","","J&amp;T")</f>
        <v>J&amp;T</v>
      </c>
      <c r="E4" s="17" t="str">
        <f>IFERROR(VLOOKUP(C4,'ข้อมูล tracking no.'!C:E,3,0),"")</f>
        <v/>
      </c>
      <c r="F4" s="17"/>
    </row>
    <row r="5" spans="1:6">
      <c r="A5" s="16" t="str">
        <f t="shared" si="0"/>
        <v>TH01</v>
      </c>
      <c r="B5" s="16" t="str">
        <f t="shared" si="1"/>
        <v>B2C</v>
      </c>
      <c r="C5" s="17" t="str">
        <v>KOO26092200118</v>
      </c>
      <c r="D5" s="17" t="str">
        <f t="shared" si="2"/>
        <v>J&amp;T</v>
      </c>
      <c r="E5" s="17" t="str">
        <f>IFERROR(VLOOKUP(C5,'ข้อมูล tracking no.'!C:E,3,0),"")</f>
        <v/>
      </c>
      <c r="F5" s="17"/>
    </row>
    <row r="6" spans="1:6">
      <c r="A6" s="16" t="str">
        <f t="shared" si="0"/>
        <v>TH01</v>
      </c>
      <c r="B6" s="16" t="str">
        <f t="shared" si="1"/>
        <v>B2C</v>
      </c>
      <c r="C6" s="17" t="str">
        <v>KOO26092200119</v>
      </c>
      <c r="D6" s="17" t="str">
        <f t="shared" si="2"/>
        <v>J&amp;T</v>
      </c>
      <c r="E6" s="17" t="str">
        <f>IFERROR(VLOOKUP(C6,'ข้อมูล tracking no.'!C:E,3,0),"")</f>
        <v/>
      </c>
      <c r="F6" s="17"/>
    </row>
    <row r="7" spans="1:6">
      <c r="A7" s="16" t="str">
        <f t="shared" si="0"/>
        <v>TH01</v>
      </c>
      <c r="B7" s="16" t="str">
        <f t="shared" si="1"/>
        <v>B2C</v>
      </c>
      <c r="C7" s="17" t="str">
        <v>KOO26092200120</v>
      </c>
      <c r="D7" s="17" t="str">
        <f t="shared" si="2"/>
        <v>J&amp;T</v>
      </c>
      <c r="E7" s="17" t="str">
        <f>IFERROR(VLOOKUP(C7,'ข้อมูล tracking no.'!C:E,3,0),"")</f>
        <v/>
      </c>
      <c r="F7" s="17"/>
    </row>
    <row r="8" spans="1:6">
      <c r="A8" s="16" t="str">
        <f t="shared" si="0"/>
        <v>TH01</v>
      </c>
      <c r="B8" s="16" t="str">
        <f t="shared" si="1"/>
        <v>B2C</v>
      </c>
      <c r="C8" s="17" t="str">
        <v>KOO26092200121</v>
      </c>
      <c r="D8" s="17" t="str">
        <f t="shared" si="2"/>
        <v>J&amp;T</v>
      </c>
      <c r="E8" s="17" t="str">
        <f>IFERROR(VLOOKUP(C8,'ข้อมูล tracking no.'!C:E,3,0),"")</f>
        <v/>
      </c>
      <c r="F8" s="17"/>
    </row>
    <row r="9" spans="1:6">
      <c r="A9" s="16" t="str">
        <f t="shared" si="0"/>
        <v>TH01</v>
      </c>
      <c r="B9" s="16" t="str">
        <f t="shared" si="1"/>
        <v>B2C</v>
      </c>
      <c r="C9" s="17" t="str">
        <v>KOO26092200122</v>
      </c>
      <c r="D9" s="17" t="str">
        <f t="shared" si="2"/>
        <v>J&amp;T</v>
      </c>
      <c r="E9" s="17" t="str">
        <f>IFERROR(VLOOKUP(C9,'ข้อมูล tracking no.'!C:E,3,0),"")</f>
        <v/>
      </c>
      <c r="F9" s="17"/>
    </row>
    <row r="10" spans="1:6">
      <c r="A10" s="16" t="str">
        <f t="shared" si="0"/>
        <v>TH01</v>
      </c>
      <c r="B10" s="16" t="str">
        <f t="shared" si="1"/>
        <v>B2C</v>
      </c>
      <c r="C10" s="17" t="str">
        <v>KOO26092200123</v>
      </c>
      <c r="D10" s="17" t="str">
        <f t="shared" si="2"/>
        <v>J&amp;T</v>
      </c>
      <c r="E10" s="17" t="str">
        <f>IFERROR(VLOOKUP(C10,'ข้อมูล tracking no.'!C:E,3,0),"")</f>
        <v/>
      </c>
      <c r="F10" s="17"/>
    </row>
    <row r="11" spans="1:6">
      <c r="A11" s="16" t="str">
        <f t="shared" si="0"/>
        <v>TH01</v>
      </c>
      <c r="B11" s="16" t="str">
        <f t="shared" si="1"/>
        <v>B2C</v>
      </c>
      <c r="C11" s="17" t="str">
        <v>KOO26092200124</v>
      </c>
      <c r="D11" s="17" t="str">
        <f t="shared" si="2"/>
        <v>J&amp;T</v>
      </c>
      <c r="E11" s="17" t="str">
        <f>IFERROR(VLOOKUP(C11,'ข้อมูล tracking no.'!C:E,3,0),"")</f>
        <v/>
      </c>
      <c r="F11" s="17"/>
    </row>
    <row r="12" spans="1:6">
      <c r="A12" s="16" t="str">
        <f t="shared" si="0"/>
        <v>TH01</v>
      </c>
      <c r="B12" s="16" t="str">
        <f t="shared" si="1"/>
        <v>B2C</v>
      </c>
      <c r="C12" s="17" t="str">
        <v>KOO26092200125</v>
      </c>
      <c r="D12" s="17" t="str">
        <f t="shared" si="2"/>
        <v>J&amp;T</v>
      </c>
      <c r="E12" s="17" t="str">
        <f>IFERROR(VLOOKUP(C12,'ข้อมูล tracking no.'!C:E,3,0),"")</f>
        <v/>
      </c>
      <c r="F12" s="17"/>
    </row>
    <row r="13" spans="1:6">
      <c r="A13" s="16" t="str">
        <f t="shared" si="0"/>
        <v>TH01</v>
      </c>
      <c r="B13" s="16" t="str">
        <f t="shared" si="1"/>
        <v>B2C</v>
      </c>
      <c r="C13" s="17" t="str">
        <v>KOO26092200126</v>
      </c>
      <c r="D13" s="17" t="str">
        <f t="shared" si="2"/>
        <v>J&amp;T</v>
      </c>
      <c r="E13" s="17" t="str">
        <f>IFERROR(VLOOKUP(C13,'ข้อมูล tracking no.'!C:E,3,0),"")</f>
        <v/>
      </c>
      <c r="F13" s="17"/>
    </row>
    <row r="14" spans="1:6">
      <c r="A14" s="16" t="str">
        <f t="shared" si="0"/>
        <v>TH01</v>
      </c>
      <c r="B14" s="16" t="str">
        <f t="shared" si="1"/>
        <v>B2C</v>
      </c>
      <c r="C14" s="17" t="str">
        <v>KOO26092200127</v>
      </c>
      <c r="D14" s="17" t="str">
        <f t="shared" si="2"/>
        <v>J&amp;T</v>
      </c>
      <c r="E14" s="17" t="str">
        <f>IFERROR(VLOOKUP(C14,'ข้อมูล tracking no.'!C:E,3,0),"")</f>
        <v/>
      </c>
      <c r="F14" s="17"/>
    </row>
    <row r="15" spans="1:6">
      <c r="A15" s="16" t="str">
        <f t="shared" si="0"/>
        <v>TH01</v>
      </c>
      <c r="B15" s="16" t="str">
        <f t="shared" si="1"/>
        <v>B2C</v>
      </c>
      <c r="C15" s="17" t="str">
        <v>KOO26092200128</v>
      </c>
      <c r="D15" s="17" t="str">
        <f t="shared" si="2"/>
        <v>J&amp;T</v>
      </c>
      <c r="E15" s="17" t="str">
        <f>IFERROR(VLOOKUP(C15,'ข้อมูล tracking no.'!C:E,3,0),"")</f>
        <v/>
      </c>
      <c r="F15" s="17"/>
    </row>
    <row r="16" spans="1:6">
      <c r="A16" s="16" t="str">
        <f t="shared" si="0"/>
        <v>TH01</v>
      </c>
      <c r="B16" s="16" t="str">
        <f t="shared" si="1"/>
        <v>B2C</v>
      </c>
      <c r="C16" s="17" t="str">
        <v>KOO26092200129</v>
      </c>
      <c r="D16" s="17" t="str">
        <f t="shared" si="2"/>
        <v>J&amp;T</v>
      </c>
      <c r="E16" s="17" t="str">
        <f>IFERROR(VLOOKUP(C16,'ข้อมูล tracking no.'!C:E,3,0),"")</f>
        <v/>
      </c>
      <c r="F16" s="17"/>
    </row>
    <row r="17" spans="1:6">
      <c r="A17" s="16" t="str">
        <f t="shared" si="0"/>
        <v>TH01</v>
      </c>
      <c r="B17" s="16" t="str">
        <f t="shared" si="1"/>
        <v>B2C</v>
      </c>
      <c r="C17" s="17" t="str">
        <v>KOO26092200130</v>
      </c>
      <c r="D17" s="17" t="str">
        <f t="shared" si="2"/>
        <v>J&amp;T</v>
      </c>
      <c r="E17" s="17" t="str">
        <f>IFERROR(VLOOKUP(C17,'ข้อมูล tracking no.'!C:E,3,0),"")</f>
        <v/>
      </c>
      <c r="F17" s="17"/>
    </row>
    <row r="18" spans="1:6">
      <c r="A18" s="16" t="str">
        <f t="shared" si="0"/>
        <v>TH01</v>
      </c>
      <c r="B18" s="16" t="str">
        <f t="shared" si="1"/>
        <v>B2C</v>
      </c>
      <c r="C18" s="17" t="str">
        <v>KOO26092200131</v>
      </c>
      <c r="D18" s="17" t="str">
        <f t="shared" si="2"/>
        <v>J&amp;T</v>
      </c>
      <c r="E18" s="17" t="str">
        <f>IFERROR(VLOOKUP(C18,'ข้อมูล tracking no.'!C:E,3,0),"")</f>
        <v/>
      </c>
      <c r="F18" s="17"/>
    </row>
    <row r="19" spans="1:6">
      <c r="A19" s="16" t="str">
        <f t="shared" si="0"/>
        <v>TH01</v>
      </c>
      <c r="B19" s="16" t="str">
        <f t="shared" si="1"/>
        <v>B2C</v>
      </c>
      <c r="C19" s="17" t="str">
        <v>KOO26092200132</v>
      </c>
      <c r="D19" s="17" t="str">
        <f t="shared" si="2"/>
        <v>J&amp;T</v>
      </c>
      <c r="E19" s="17" t="str">
        <f>IFERROR(VLOOKUP(C19,'ข้อมูล tracking no.'!C:E,3,0),"")</f>
        <v/>
      </c>
      <c r="F19" s="17"/>
    </row>
    <row r="20" spans="1:6">
      <c r="A20" s="16" t="str">
        <f t="shared" si="0"/>
        <v>TH01</v>
      </c>
      <c r="B20" s="16" t="str">
        <f t="shared" si="1"/>
        <v>B2C</v>
      </c>
      <c r="C20" s="17" t="str">
        <v>KOO26092200133</v>
      </c>
      <c r="D20" s="17" t="str">
        <f t="shared" si="2"/>
        <v>J&amp;T</v>
      </c>
      <c r="E20" s="17" t="str">
        <f>IFERROR(VLOOKUP(C20,'ข้อมูล tracking no.'!C:E,3,0),"")</f>
        <v/>
      </c>
      <c r="F20" s="17"/>
    </row>
    <row r="21" spans="1:6">
      <c r="A21" s="16" t="str">
        <f t="shared" si="0"/>
        <v>TH01</v>
      </c>
      <c r="B21" s="16" t="str">
        <f t="shared" si="1"/>
        <v>B2C</v>
      </c>
      <c r="C21" s="1" t="str">
        <v>KOO26092200134</v>
      </c>
      <c r="D21" s="17" t="str">
        <f t="shared" si="2"/>
        <v>J&amp;T</v>
      </c>
      <c r="E21" s="17" t="str">
        <f>IFERROR(VLOOKUP(C21,'ข้อมูล tracking no.'!C:E,3,0),"")</f>
        <v/>
      </c>
    </row>
    <row r="22" spans="1:6">
      <c r="A22" s="16" t="str">
        <f t="shared" si="0"/>
        <v>TH01</v>
      </c>
      <c r="B22" s="16" t="str">
        <f t="shared" si="1"/>
        <v>B2C</v>
      </c>
      <c r="C22" s="1" t="str">
        <v>KOO26092200135</v>
      </c>
      <c r="D22" s="17" t="str">
        <f t="shared" si="2"/>
        <v>J&amp;T</v>
      </c>
      <c r="E22" s="17" t="str">
        <f>IFERROR(VLOOKUP(C22,'ข้อมูล tracking no.'!C:E,3,0),"")</f>
        <v/>
      </c>
    </row>
    <row r="23" spans="1:6">
      <c r="A23" s="16" t="str">
        <f t="shared" si="0"/>
        <v>TH01</v>
      </c>
      <c r="B23" s="16" t="str">
        <f t="shared" si="1"/>
        <v>B2C</v>
      </c>
      <c r="C23" s="1" t="str">
        <v>KOO26092200136</v>
      </c>
      <c r="D23" s="17" t="str">
        <f t="shared" si="2"/>
        <v>J&amp;T</v>
      </c>
      <c r="E23" s="17" t="str">
        <f>IFERROR(VLOOKUP(C23,'ข้อมูล tracking no.'!C:E,3,0),"")</f>
        <v/>
      </c>
    </row>
    <row r="24" spans="1:6">
      <c r="A24" s="16" t="str">
        <f t="shared" si="0"/>
        <v>TH01</v>
      </c>
      <c r="B24" s="16" t="str">
        <f t="shared" si="1"/>
        <v>B2C</v>
      </c>
      <c r="C24" s="1" t="str">
        <v>KOO26092200137</v>
      </c>
      <c r="D24" s="17" t="str">
        <f t="shared" si="2"/>
        <v>J&amp;T</v>
      </c>
      <c r="E24" s="17" t="str">
        <f>IFERROR(VLOOKUP(C24,'ข้อมูล tracking no.'!C:E,3,0),"")</f>
        <v/>
      </c>
    </row>
    <row r="25" spans="1:6">
      <c r="A25" s="16" t="str">
        <f t="shared" si="0"/>
        <v>TH01</v>
      </c>
      <c r="B25" s="16" t="str">
        <f t="shared" si="1"/>
        <v>B2C</v>
      </c>
      <c r="C25" s="1" t="str">
        <v>KOO26092200138</v>
      </c>
      <c r="D25" s="17" t="str">
        <f t="shared" si="2"/>
        <v>J&amp;T</v>
      </c>
      <c r="E25" s="17" t="str">
        <f>IFERROR(VLOOKUP(C25,'ข้อมูล tracking no.'!C:E,3,0),"")</f>
        <v/>
      </c>
    </row>
    <row r="26" spans="1:6">
      <c r="A26" s="16" t="str">
        <f t="shared" si="0"/>
        <v>TH01</v>
      </c>
      <c r="B26" s="16" t="str">
        <f t="shared" si="1"/>
        <v>B2C</v>
      </c>
      <c r="C26" s="1" t="str">
        <v>KOO26092200139</v>
      </c>
      <c r="D26" s="17" t="str">
        <f t="shared" si="2"/>
        <v>J&amp;T</v>
      </c>
      <c r="E26" s="17" t="str">
        <f>IFERROR(VLOOKUP(C26,'ข้อมูล tracking no.'!C:E,3,0),"")</f>
        <v/>
      </c>
    </row>
    <row r="27" spans="1:6">
      <c r="A27" s="16" t="str">
        <f t="shared" si="0"/>
        <v>TH01</v>
      </c>
      <c r="B27" s="16" t="str">
        <f t="shared" si="1"/>
        <v>B2C</v>
      </c>
      <c r="C27" s="1" t="str">
        <v>KOO26092200140</v>
      </c>
      <c r="D27" s="17" t="str">
        <f t="shared" si="2"/>
        <v>J&amp;T</v>
      </c>
      <c r="E27" s="17" t="str">
        <f>IFERROR(VLOOKUP(C27,'ข้อมูล tracking no.'!C:E,3,0),"")</f>
        <v/>
      </c>
    </row>
    <row r="28" spans="1:6">
      <c r="A28" s="16" t="str">
        <f t="shared" si="0"/>
        <v>TH01</v>
      </c>
      <c r="B28" s="16" t="str">
        <f t="shared" si="1"/>
        <v>B2C</v>
      </c>
      <c r="C28" s="1" t="str">
        <v>KOO26092200141</v>
      </c>
      <c r="D28" s="17" t="str">
        <f t="shared" si="2"/>
        <v>J&amp;T</v>
      </c>
      <c r="E28" s="17" t="str">
        <f>IFERROR(VLOOKUP(C28,'ข้อมูล tracking no.'!C:E,3,0),"")</f>
        <v/>
      </c>
    </row>
    <row r="29" spans="1:6">
      <c r="A29" s="16" t="str">
        <f t="shared" si="0"/>
        <v>TH01</v>
      </c>
      <c r="B29" s="16" t="str">
        <f t="shared" si="1"/>
        <v>B2C</v>
      </c>
      <c r="C29" s="1" t="str">
        <v>KOO26092200142</v>
      </c>
      <c r="D29" s="17" t="str">
        <f t="shared" si="2"/>
        <v>J&amp;T</v>
      </c>
      <c r="E29" s="17" t="str">
        <f>IFERROR(VLOOKUP(C29,'ข้อมูล tracking no.'!C:E,3,0),"")</f>
        <v/>
      </c>
    </row>
    <row r="30" spans="1:6">
      <c r="A30" s="16" t="str">
        <f t="shared" si="0"/>
        <v>TH01</v>
      </c>
      <c r="B30" s="16" t="str">
        <f t="shared" si="1"/>
        <v>B2C</v>
      </c>
      <c r="C30" s="1" t="str">
        <v>KOO26092200143</v>
      </c>
      <c r="D30" s="17" t="str">
        <f t="shared" si="2"/>
        <v>J&amp;T</v>
      </c>
      <c r="E30" s="17" t="str">
        <f>IFERROR(VLOOKUP(C30,'ข้อมูล tracking no.'!C:E,3,0),"")</f>
        <v/>
      </c>
    </row>
    <row r="31" spans="1:6">
      <c r="A31" s="16" t="str">
        <f t="shared" si="0"/>
        <v>TH01</v>
      </c>
      <c r="B31" s="16" t="str">
        <f t="shared" si="1"/>
        <v>B2C</v>
      </c>
      <c r="C31" s="1" t="str">
        <v>KOO26092200144</v>
      </c>
      <c r="D31" s="17" t="str">
        <f t="shared" si="2"/>
        <v>J&amp;T</v>
      </c>
      <c r="E31" s="17" t="str">
        <f>IFERROR(VLOOKUP(C31,'ข้อมูล tracking no.'!C:E,3,0),"")</f>
        <v/>
      </c>
    </row>
    <row r="32" spans="1:6">
      <c r="A32" s="16" t="str">
        <f t="shared" si="0"/>
        <v>TH01</v>
      </c>
      <c r="B32" s="16" t="str">
        <f t="shared" si="1"/>
        <v>B2C</v>
      </c>
      <c r="C32" s="1" t="str">
        <v>KOO26092200145</v>
      </c>
      <c r="D32" s="17" t="str">
        <f t="shared" si="2"/>
        <v>J&amp;T</v>
      </c>
      <c r="E32" s="17" t="str">
        <f>IFERROR(VLOOKUP(C32,'ข้อมูล tracking no.'!C:E,3,0),"")</f>
        <v/>
      </c>
    </row>
    <row r="33" spans="1:5">
      <c r="A33" s="16" t="str">
        <f t="shared" si="0"/>
        <v>TH01</v>
      </c>
      <c r="B33" s="16" t="str">
        <f t="shared" si="1"/>
        <v>B2C</v>
      </c>
      <c r="C33" s="1" t="str">
        <v>KOO26092200146</v>
      </c>
      <c r="D33" s="17" t="str">
        <f t="shared" si="2"/>
        <v>J&amp;T</v>
      </c>
      <c r="E33" s="17" t="str">
        <f>IFERROR(VLOOKUP(C33,'ข้อมูล tracking no.'!C:E,3,0),"")</f>
        <v/>
      </c>
    </row>
    <row r="34" spans="1:5">
      <c r="A34" s="16" t="str">
        <f t="shared" si="0"/>
        <v>TH01</v>
      </c>
      <c r="B34" s="16" t="str">
        <f t="shared" si="1"/>
        <v>B2C</v>
      </c>
      <c r="C34" s="1" t="str">
        <v>KOO26092200147</v>
      </c>
      <c r="D34" s="17" t="str">
        <f t="shared" si="2"/>
        <v>J&amp;T</v>
      </c>
      <c r="E34" s="17" t="str">
        <f>IFERROR(VLOOKUP(C34,'ข้อมูล tracking no.'!C:E,3,0),"")</f>
        <v/>
      </c>
    </row>
    <row r="35" spans="1:5">
      <c r="A35" s="16" t="str">
        <f t="shared" si="0"/>
        <v>TH01</v>
      </c>
      <c r="B35" s="16" t="str">
        <f t="shared" si="1"/>
        <v>B2C</v>
      </c>
      <c r="C35" s="1" t="str">
        <v>KOO26092200148</v>
      </c>
      <c r="D35" s="17" t="str">
        <f t="shared" si="2"/>
        <v>J&amp;T</v>
      </c>
      <c r="E35" s="17" t="str">
        <f>IFERROR(VLOOKUP(C35,'ข้อมูล tracking no.'!C:E,3,0),"")</f>
        <v/>
      </c>
    </row>
    <row r="36" spans="1:5">
      <c r="A36" s="16" t="str">
        <f t="shared" ref="A36:A67" si="3">IF(C36="","","TH01")</f>
        <v>TH01</v>
      </c>
      <c r="B36" s="16" t="str">
        <f t="shared" ref="B36:B67" si="4">IF(C36="","","B2C")</f>
        <v>B2C</v>
      </c>
      <c r="C36" s="1" t="str">
        <v>KOO26092200149</v>
      </c>
      <c r="D36" s="17" t="str">
        <f t="shared" ref="D36:D67" si="5">IF(C36="","","J&amp;T")</f>
        <v>J&amp;T</v>
      </c>
      <c r="E36" s="17" t="str">
        <f>IFERROR(VLOOKUP(C36,'ข้อมูล tracking no.'!C:E,3,0),"")</f>
        <v/>
      </c>
    </row>
    <row r="37" spans="1:5">
      <c r="A37" s="16" t="str">
        <f t="shared" si="3"/>
        <v>TH01</v>
      </c>
      <c r="B37" s="16" t="str">
        <f t="shared" si="4"/>
        <v>B2C</v>
      </c>
      <c r="C37" s="1" t="str">
        <v>KOO26092200150</v>
      </c>
      <c r="D37" s="17" t="str">
        <f t="shared" si="5"/>
        <v>J&amp;T</v>
      </c>
      <c r="E37" s="17" t="str">
        <f>IFERROR(VLOOKUP(C37,'ข้อมูล tracking no.'!C:E,3,0),"")</f>
        <v/>
      </c>
    </row>
    <row r="38" spans="1:5">
      <c r="A38" s="16" t="str">
        <f t="shared" si="3"/>
        <v>TH01</v>
      </c>
      <c r="B38" s="16" t="str">
        <f t="shared" si="4"/>
        <v>B2C</v>
      </c>
      <c r="C38" s="1" t="str">
        <v>KOO26092200151</v>
      </c>
      <c r="D38" s="17" t="str">
        <f t="shared" si="5"/>
        <v>J&amp;T</v>
      </c>
      <c r="E38" s="17" t="str">
        <f>IFERROR(VLOOKUP(C38,'ข้อมูล tracking no.'!C:E,3,0),"")</f>
        <v/>
      </c>
    </row>
    <row r="39" spans="1:5">
      <c r="A39" s="16" t="str">
        <f t="shared" si="3"/>
        <v>TH01</v>
      </c>
      <c r="B39" s="16" t="str">
        <f t="shared" si="4"/>
        <v>B2C</v>
      </c>
      <c r="C39" s="1" t="str">
        <v>KOO26092200152</v>
      </c>
      <c r="D39" s="17" t="str">
        <f t="shared" si="5"/>
        <v>J&amp;T</v>
      </c>
      <c r="E39" s="17" t="str">
        <f>IFERROR(VLOOKUP(C39,'ข้อมูล tracking no.'!C:E,3,0),"")</f>
        <v/>
      </c>
    </row>
    <row r="40" spans="1:5">
      <c r="A40" s="16" t="str">
        <f t="shared" si="3"/>
        <v>TH01</v>
      </c>
      <c r="B40" s="16" t="str">
        <f t="shared" si="4"/>
        <v>B2C</v>
      </c>
      <c r="C40" s="1" t="str">
        <v>KOO26092200153</v>
      </c>
      <c r="D40" s="17" t="str">
        <f t="shared" si="5"/>
        <v>J&amp;T</v>
      </c>
      <c r="E40" s="17" t="str">
        <f>IFERROR(VLOOKUP(C40,'ข้อมูล tracking no.'!C:E,3,0),"")</f>
        <v/>
      </c>
    </row>
    <row r="41" spans="1:5">
      <c r="A41" s="16" t="str">
        <f t="shared" si="3"/>
        <v>TH01</v>
      </c>
      <c r="B41" s="16" t="str">
        <f t="shared" si="4"/>
        <v>B2C</v>
      </c>
      <c r="C41" s="1" t="str">
        <v>KOO26092200154</v>
      </c>
      <c r="D41" s="17" t="str">
        <f t="shared" si="5"/>
        <v>J&amp;T</v>
      </c>
      <c r="E41" s="17" t="str">
        <f>IFERROR(VLOOKUP(C41,'ข้อมูล tracking no.'!C:E,3,0),"")</f>
        <v/>
      </c>
    </row>
    <row r="42" spans="1:5">
      <c r="A42" s="16" t="str">
        <f t="shared" si="3"/>
        <v>TH01</v>
      </c>
      <c r="B42" s="16" t="str">
        <f t="shared" si="4"/>
        <v>B2C</v>
      </c>
      <c r="C42" s="1" t="str">
        <v>KOO26092200155</v>
      </c>
      <c r="D42" s="17" t="str">
        <f t="shared" si="5"/>
        <v>J&amp;T</v>
      </c>
      <c r="E42" s="17" t="str">
        <f>IFERROR(VLOOKUP(C42,'ข้อมูล tracking no.'!C:E,3,0),"")</f>
        <v/>
      </c>
    </row>
    <row r="43" spans="1:5">
      <c r="A43" s="16" t="str">
        <f t="shared" si="3"/>
        <v>TH01</v>
      </c>
      <c r="B43" s="16" t="str">
        <f t="shared" si="4"/>
        <v>B2C</v>
      </c>
      <c r="C43" s="1" t="str">
        <v>KOO26092200156</v>
      </c>
      <c r="D43" s="17" t="str">
        <f t="shared" si="5"/>
        <v>J&amp;T</v>
      </c>
      <c r="E43" s="17" t="str">
        <f>IFERROR(VLOOKUP(C43,'ข้อมูล tracking no.'!C:E,3,0),"")</f>
        <v/>
      </c>
    </row>
    <row r="44" spans="1:5">
      <c r="A44" s="16" t="str">
        <f t="shared" si="3"/>
        <v>TH01</v>
      </c>
      <c r="B44" s="16" t="str">
        <f t="shared" si="4"/>
        <v>B2C</v>
      </c>
      <c r="C44" s="1" t="str">
        <v>KOO26092200157</v>
      </c>
      <c r="D44" s="17" t="str">
        <f t="shared" si="5"/>
        <v>J&amp;T</v>
      </c>
      <c r="E44" s="17" t="str">
        <f>IFERROR(VLOOKUP(C44,'ข้อมูล tracking no.'!C:E,3,0),"")</f>
        <v/>
      </c>
    </row>
    <row r="45" spans="1:5">
      <c r="A45" s="16" t="str">
        <f t="shared" si="3"/>
        <v>TH01</v>
      </c>
      <c r="B45" s="16" t="str">
        <f t="shared" si="4"/>
        <v>B2C</v>
      </c>
      <c r="C45" s="1" t="str">
        <v>KOO26092200158</v>
      </c>
      <c r="D45" s="17" t="str">
        <f t="shared" si="5"/>
        <v>J&amp;T</v>
      </c>
      <c r="E45" s="17" t="str">
        <f>IFERROR(VLOOKUP(C45,'ข้อมูล tracking no.'!C:E,3,0),"")</f>
        <v/>
      </c>
    </row>
    <row r="46" spans="1:5">
      <c r="A46" s="16" t="str">
        <f t="shared" si="3"/>
        <v>TH01</v>
      </c>
      <c r="B46" s="16" t="str">
        <f t="shared" si="4"/>
        <v>B2C</v>
      </c>
      <c r="C46" s="1" t="str">
        <v>KOO26092200159</v>
      </c>
      <c r="D46" s="17" t="str">
        <f t="shared" si="5"/>
        <v>J&amp;T</v>
      </c>
      <c r="E46" s="17" t="str">
        <f>IFERROR(VLOOKUP(C46,'ข้อมูล tracking no.'!C:E,3,0),"")</f>
        <v/>
      </c>
    </row>
    <row r="47" spans="1:5">
      <c r="A47" s="16" t="str">
        <f t="shared" si="3"/>
        <v>TH01</v>
      </c>
      <c r="B47" s="16" t="str">
        <f t="shared" si="4"/>
        <v>B2C</v>
      </c>
      <c r="C47" s="1" t="str">
        <v>KOO26092200160</v>
      </c>
      <c r="D47" s="17" t="str">
        <f t="shared" si="5"/>
        <v>J&amp;T</v>
      </c>
      <c r="E47" s="17" t="str">
        <f>IFERROR(VLOOKUP(C47,'ข้อมูล tracking no.'!C:E,3,0),"")</f>
        <v/>
      </c>
    </row>
    <row r="48" spans="1:5">
      <c r="A48" s="16" t="str">
        <f t="shared" si="3"/>
        <v>TH01</v>
      </c>
      <c r="B48" s="16" t="str">
        <f t="shared" si="4"/>
        <v>B2C</v>
      </c>
      <c r="C48" s="1" t="str">
        <v>KOO26092200161</v>
      </c>
      <c r="D48" s="17" t="str">
        <f t="shared" si="5"/>
        <v>J&amp;T</v>
      </c>
      <c r="E48" s="17" t="str">
        <f>IFERROR(VLOOKUP(C48,'ข้อมูล tracking no.'!C:E,3,0),"")</f>
        <v/>
      </c>
    </row>
    <row r="49" spans="1:5">
      <c r="A49" s="16" t="str">
        <f t="shared" si="3"/>
        <v>TH01</v>
      </c>
      <c r="B49" s="16" t="str">
        <f t="shared" si="4"/>
        <v>B2C</v>
      </c>
      <c r="C49" s="1" t="str">
        <v>KOO26092200162</v>
      </c>
      <c r="D49" s="17" t="str">
        <f t="shared" si="5"/>
        <v>J&amp;T</v>
      </c>
      <c r="E49" s="17" t="str">
        <f>IFERROR(VLOOKUP(C49,'ข้อมูล tracking no.'!C:E,3,0),"")</f>
        <v/>
      </c>
    </row>
    <row r="50" spans="1:5">
      <c r="A50" s="16" t="str">
        <f t="shared" si="3"/>
        <v>TH01</v>
      </c>
      <c r="B50" s="16" t="str">
        <f t="shared" si="4"/>
        <v>B2C</v>
      </c>
      <c r="C50" s="1" t="str">
        <v>KOO26092200163</v>
      </c>
      <c r="D50" s="17" t="str">
        <f t="shared" si="5"/>
        <v>J&amp;T</v>
      </c>
      <c r="E50" s="17" t="str">
        <f>IFERROR(VLOOKUP(C50,'ข้อมูล tracking no.'!C:E,3,0),"")</f>
        <v/>
      </c>
    </row>
    <row r="51" spans="1:5">
      <c r="A51" s="16" t="str">
        <f t="shared" si="3"/>
        <v>TH01</v>
      </c>
      <c r="B51" s="16" t="str">
        <f t="shared" si="4"/>
        <v>B2C</v>
      </c>
      <c r="C51" s="1" t="str">
        <v>KOO26092200164</v>
      </c>
      <c r="D51" s="17" t="str">
        <f t="shared" si="5"/>
        <v>J&amp;T</v>
      </c>
      <c r="E51" s="17" t="str">
        <f>IFERROR(VLOOKUP(C51,'ข้อมูล tracking no.'!C:E,3,0),"")</f>
        <v/>
      </c>
    </row>
    <row r="52" spans="1:5">
      <c r="A52" s="16" t="str">
        <f t="shared" si="3"/>
        <v>TH01</v>
      </c>
      <c r="B52" s="16" t="str">
        <f t="shared" si="4"/>
        <v>B2C</v>
      </c>
      <c r="C52" s="1" t="str">
        <v>KOO26092200165</v>
      </c>
      <c r="D52" s="17" t="str">
        <f t="shared" si="5"/>
        <v>J&amp;T</v>
      </c>
      <c r="E52" s="17" t="str">
        <f>IFERROR(VLOOKUP(C52,'ข้อมูล tracking no.'!C:E,3,0),"")</f>
        <v/>
      </c>
    </row>
    <row r="53" spans="1:5">
      <c r="A53" s="16" t="str">
        <f t="shared" si="3"/>
        <v>TH01</v>
      </c>
      <c r="B53" s="16" t="str">
        <f t="shared" si="4"/>
        <v>B2C</v>
      </c>
      <c r="C53" s="1" t="str">
        <v>KOO26092200166</v>
      </c>
      <c r="D53" s="17" t="str">
        <f t="shared" si="5"/>
        <v>J&amp;T</v>
      </c>
      <c r="E53" s="17" t="str">
        <f>IFERROR(VLOOKUP(C53,'ข้อมูล tracking no.'!C:E,3,0),"")</f>
        <v/>
      </c>
    </row>
    <row r="54" spans="1:5">
      <c r="A54" s="16" t="str">
        <f t="shared" si="3"/>
        <v>TH01</v>
      </c>
      <c r="B54" s="16" t="str">
        <f t="shared" si="4"/>
        <v>B2C</v>
      </c>
      <c r="C54" s="1" t="str">
        <v>KOO26092200167</v>
      </c>
      <c r="D54" s="17" t="str">
        <f t="shared" si="5"/>
        <v>J&amp;T</v>
      </c>
      <c r="E54" s="17" t="str">
        <f>IFERROR(VLOOKUP(C54,'ข้อมูล tracking no.'!C:E,3,0),"")</f>
        <v/>
      </c>
    </row>
    <row r="55" spans="1:5">
      <c r="A55" s="16" t="str">
        <f t="shared" si="3"/>
        <v>TH01</v>
      </c>
      <c r="B55" s="16" t="str">
        <f t="shared" si="4"/>
        <v>B2C</v>
      </c>
      <c r="C55" s="1" t="str">
        <v>KOO26092200168</v>
      </c>
      <c r="D55" s="17" t="str">
        <f t="shared" si="5"/>
        <v>J&amp;T</v>
      </c>
      <c r="E55" s="17" t="str">
        <f>IFERROR(VLOOKUP(C55,'ข้อมูล tracking no.'!C:E,3,0),"")</f>
        <v/>
      </c>
    </row>
    <row r="56" spans="1:5">
      <c r="A56" s="16" t="str">
        <f t="shared" si="3"/>
        <v>TH01</v>
      </c>
      <c r="B56" s="16" t="str">
        <f t="shared" si="4"/>
        <v>B2C</v>
      </c>
      <c r="C56" s="1" t="str">
        <v>KOO26092200169</v>
      </c>
      <c r="D56" s="17" t="str">
        <f t="shared" si="5"/>
        <v>J&amp;T</v>
      </c>
      <c r="E56" s="17" t="str">
        <f>IFERROR(VLOOKUP(C56,'ข้อมูล tracking no.'!C:E,3,0),"")</f>
        <v/>
      </c>
    </row>
    <row r="57" spans="1:5">
      <c r="A57" s="16" t="str">
        <f t="shared" si="3"/>
        <v>TH01</v>
      </c>
      <c r="B57" s="16" t="str">
        <f t="shared" si="4"/>
        <v>B2C</v>
      </c>
      <c r="C57" s="1" t="str">
        <v>KOO26092200170</v>
      </c>
      <c r="D57" s="17" t="str">
        <f t="shared" si="5"/>
        <v>J&amp;T</v>
      </c>
      <c r="E57" s="17" t="str">
        <f>IFERROR(VLOOKUP(C57,'ข้อมูล tracking no.'!C:E,3,0),"")</f>
        <v/>
      </c>
    </row>
    <row r="58" spans="1:5">
      <c r="A58" s="16" t="str">
        <f t="shared" si="3"/>
        <v>TH01</v>
      </c>
      <c r="B58" s="16" t="str">
        <f t="shared" si="4"/>
        <v>B2C</v>
      </c>
      <c r="C58" s="1" t="str">
        <v>KOO26092200171</v>
      </c>
      <c r="D58" s="17" t="str">
        <f t="shared" si="5"/>
        <v>J&amp;T</v>
      </c>
      <c r="E58" s="17" t="str">
        <f>IFERROR(VLOOKUP(C58,'ข้อมูล tracking no.'!C:E,3,0),"")</f>
        <v/>
      </c>
    </row>
    <row r="59" spans="1:5">
      <c r="A59" s="16" t="str">
        <f t="shared" si="3"/>
        <v>TH01</v>
      </c>
      <c r="B59" s="16" t="str">
        <f t="shared" si="4"/>
        <v>B2C</v>
      </c>
      <c r="C59" s="1" t="str">
        <v>KOO26092200172</v>
      </c>
      <c r="D59" s="17" t="str">
        <f t="shared" si="5"/>
        <v>J&amp;T</v>
      </c>
      <c r="E59" s="17" t="str">
        <f>IFERROR(VLOOKUP(C59,'ข้อมูล tracking no.'!C:E,3,0),"")</f>
        <v/>
      </c>
    </row>
    <row r="60" spans="1:5">
      <c r="A60" s="16" t="str">
        <f t="shared" si="3"/>
        <v>TH01</v>
      </c>
      <c r="B60" s="16" t="str">
        <f t="shared" si="4"/>
        <v>B2C</v>
      </c>
      <c r="C60" s="1" t="str">
        <v>KOO26092200173</v>
      </c>
      <c r="D60" s="17" t="str">
        <f t="shared" si="5"/>
        <v>J&amp;T</v>
      </c>
      <c r="E60" s="17" t="str">
        <f>IFERROR(VLOOKUP(C60,'ข้อมูล tracking no.'!C:E,3,0),"")</f>
        <v/>
      </c>
    </row>
    <row r="61" spans="1:5">
      <c r="A61" s="16" t="str">
        <f t="shared" si="3"/>
        <v>TH01</v>
      </c>
      <c r="B61" s="16" t="str">
        <f t="shared" si="4"/>
        <v>B2C</v>
      </c>
      <c r="C61" s="1" t="str">
        <v>KOO26092200174</v>
      </c>
      <c r="D61" s="17" t="str">
        <f t="shared" si="5"/>
        <v>J&amp;T</v>
      </c>
      <c r="E61" s="17" t="str">
        <f>IFERROR(VLOOKUP(C61,'ข้อมูล tracking no.'!C:E,3,0),"")</f>
        <v/>
      </c>
    </row>
    <row r="62" spans="1:5">
      <c r="A62" s="16" t="str">
        <f t="shared" si="3"/>
        <v>TH01</v>
      </c>
      <c r="B62" s="16" t="str">
        <f t="shared" si="4"/>
        <v>B2C</v>
      </c>
      <c r="C62" s="1" t="str">
        <v>KOO26092200175</v>
      </c>
      <c r="D62" s="17" t="str">
        <f t="shared" si="5"/>
        <v>J&amp;T</v>
      </c>
      <c r="E62" s="17" t="str">
        <f>IFERROR(VLOOKUP(C62,'ข้อมูล tracking no.'!C:E,3,0),"")</f>
        <v/>
      </c>
    </row>
    <row r="63" spans="1:5">
      <c r="A63" s="16" t="str">
        <f t="shared" si="3"/>
        <v>TH01</v>
      </c>
      <c r="B63" s="16" t="str">
        <f t="shared" si="4"/>
        <v>B2C</v>
      </c>
      <c r="C63" s="1" t="str">
        <v>KOO26092200176</v>
      </c>
      <c r="D63" s="17" t="str">
        <f t="shared" si="5"/>
        <v>J&amp;T</v>
      </c>
      <c r="E63" s="17" t="str">
        <f>IFERROR(VLOOKUP(C63,'ข้อมูล tracking no.'!C:E,3,0),"")</f>
        <v/>
      </c>
    </row>
    <row r="64" spans="1:5">
      <c r="A64" s="16" t="str">
        <f t="shared" si="3"/>
        <v>TH01</v>
      </c>
      <c r="B64" s="16" t="str">
        <f t="shared" si="4"/>
        <v>B2C</v>
      </c>
      <c r="C64" s="1" t="str">
        <v>KOO26092200177</v>
      </c>
      <c r="D64" s="17" t="str">
        <f t="shared" si="5"/>
        <v>J&amp;T</v>
      </c>
      <c r="E64" s="17" t="str">
        <f>IFERROR(VLOOKUP(C64,'ข้อมูล tracking no.'!C:E,3,0),"")</f>
        <v/>
      </c>
    </row>
    <row r="65" spans="1:5">
      <c r="A65" s="16" t="str">
        <f t="shared" si="3"/>
        <v>TH01</v>
      </c>
      <c r="B65" s="16" t="str">
        <f t="shared" si="4"/>
        <v>B2C</v>
      </c>
      <c r="C65" s="1" t="str">
        <v>KOO26092200178</v>
      </c>
      <c r="D65" s="17" t="str">
        <f t="shared" si="5"/>
        <v>J&amp;T</v>
      </c>
      <c r="E65" s="17" t="str">
        <f>IFERROR(VLOOKUP(C65,'ข้อมูล tracking no.'!C:E,3,0),"")</f>
        <v/>
      </c>
    </row>
    <row r="66" spans="1:5">
      <c r="A66" s="16" t="str">
        <f t="shared" si="3"/>
        <v>TH01</v>
      </c>
      <c r="B66" s="16" t="str">
        <f t="shared" si="4"/>
        <v>B2C</v>
      </c>
      <c r="C66" s="1" t="str">
        <v>KOO26092200179</v>
      </c>
      <c r="D66" s="17" t="str">
        <f t="shared" si="5"/>
        <v>J&amp;T</v>
      </c>
      <c r="E66" s="17" t="str">
        <f>IFERROR(VLOOKUP(C66,'ข้อมูล tracking no.'!C:E,3,0),"")</f>
        <v/>
      </c>
    </row>
    <row r="67" spans="1:5">
      <c r="A67" s="16" t="str">
        <f t="shared" si="3"/>
        <v>TH01</v>
      </c>
      <c r="B67" s="16" t="str">
        <f t="shared" si="4"/>
        <v>B2C</v>
      </c>
      <c r="C67" s="1" t="str">
        <v>KOO26092200180</v>
      </c>
      <c r="D67" s="17" t="str">
        <f t="shared" si="5"/>
        <v>J&amp;T</v>
      </c>
      <c r="E67" s="17" t="str">
        <f>IFERROR(VLOOKUP(C67,'ข้อมูล tracking no.'!C:E,3,0),"")</f>
        <v/>
      </c>
    </row>
    <row r="68" spans="1:5">
      <c r="A68" s="16" t="str">
        <f t="shared" ref="A68:A99" si="6">IF(C68="","","TH01")</f>
        <v>TH01</v>
      </c>
      <c r="B68" s="16" t="str">
        <f t="shared" ref="B68:B99" si="7">IF(C68="","","B2C")</f>
        <v>B2C</v>
      </c>
      <c r="C68" s="1" t="str">
        <v>KOO26092200181</v>
      </c>
      <c r="D68" s="17" t="str">
        <f t="shared" ref="D68:D99" si="8">IF(C68="","","J&amp;T")</f>
        <v>J&amp;T</v>
      </c>
      <c r="E68" s="17" t="str">
        <f>IFERROR(VLOOKUP(C68,'ข้อมูล tracking no.'!C:E,3,0),"")</f>
        <v/>
      </c>
    </row>
    <row r="69" spans="1:5">
      <c r="A69" s="16" t="str">
        <f t="shared" si="6"/>
        <v>TH01</v>
      </c>
      <c r="B69" s="16" t="str">
        <f t="shared" si="7"/>
        <v>B2C</v>
      </c>
      <c r="C69" s="1" t="str">
        <v>KOO26092200182</v>
      </c>
      <c r="D69" s="17" t="str">
        <f t="shared" si="8"/>
        <v>J&amp;T</v>
      </c>
      <c r="E69" s="17" t="str">
        <f>IFERROR(VLOOKUP(C69,'ข้อมูล tracking no.'!C:E,3,0),"")</f>
        <v/>
      </c>
    </row>
    <row r="70" spans="1:5">
      <c r="A70" s="16" t="str">
        <f t="shared" si="6"/>
        <v>TH01</v>
      </c>
      <c r="B70" s="16" t="str">
        <f t="shared" si="7"/>
        <v>B2C</v>
      </c>
      <c r="C70" s="1" t="str">
        <v>KOO26092200183</v>
      </c>
      <c r="D70" s="17" t="str">
        <f t="shared" si="8"/>
        <v>J&amp;T</v>
      </c>
      <c r="E70" s="17" t="str">
        <f>IFERROR(VLOOKUP(C70,'ข้อมูล tracking no.'!C:E,3,0),"")</f>
        <v/>
      </c>
    </row>
    <row r="71" spans="1:5">
      <c r="A71" s="16" t="str">
        <f t="shared" si="6"/>
        <v>TH01</v>
      </c>
      <c r="B71" s="16" t="str">
        <f t="shared" si="7"/>
        <v>B2C</v>
      </c>
      <c r="C71" s="1" t="str">
        <v>KOO26092200184</v>
      </c>
      <c r="D71" s="17" t="str">
        <f t="shared" si="8"/>
        <v>J&amp;T</v>
      </c>
      <c r="E71" s="17" t="str">
        <f>IFERROR(VLOOKUP(C71,'ข้อมูล tracking no.'!C:E,3,0),"")</f>
        <v/>
      </c>
    </row>
    <row r="72" spans="1:5">
      <c r="A72" s="16" t="str">
        <f t="shared" si="6"/>
        <v>TH01</v>
      </c>
      <c r="B72" s="16" t="str">
        <f t="shared" si="7"/>
        <v>B2C</v>
      </c>
      <c r="C72" s="1" t="str">
        <v>KOO26092200185</v>
      </c>
      <c r="D72" s="17" t="str">
        <f t="shared" si="8"/>
        <v>J&amp;T</v>
      </c>
      <c r="E72" s="17" t="str">
        <f>IFERROR(VLOOKUP(C72,'ข้อมูล tracking no.'!C:E,3,0),"")</f>
        <v/>
      </c>
    </row>
    <row r="73" spans="1:5">
      <c r="A73" s="16" t="str">
        <f t="shared" si="6"/>
        <v>TH01</v>
      </c>
      <c r="B73" s="16" t="str">
        <f t="shared" si="7"/>
        <v>B2C</v>
      </c>
      <c r="C73" s="1" t="str">
        <v>KOO26092200186</v>
      </c>
      <c r="D73" s="17" t="str">
        <f t="shared" si="8"/>
        <v>J&amp;T</v>
      </c>
      <c r="E73" s="17" t="str">
        <f>IFERROR(VLOOKUP(C73,'ข้อมูล tracking no.'!C:E,3,0),"")</f>
        <v/>
      </c>
    </row>
    <row r="74" spans="1:5">
      <c r="A74" s="16" t="str">
        <f t="shared" si="6"/>
        <v>TH01</v>
      </c>
      <c r="B74" s="16" t="str">
        <f t="shared" si="7"/>
        <v>B2C</v>
      </c>
      <c r="C74" s="1" t="str">
        <v>KOO26092200187</v>
      </c>
      <c r="D74" s="17" t="str">
        <f t="shared" si="8"/>
        <v>J&amp;T</v>
      </c>
      <c r="E74" s="17" t="str">
        <f>IFERROR(VLOOKUP(C74,'ข้อมูล tracking no.'!C:E,3,0),"")</f>
        <v/>
      </c>
    </row>
    <row r="75" spans="1:5">
      <c r="A75" s="16" t="str">
        <f t="shared" si="6"/>
        <v>TH01</v>
      </c>
      <c r="B75" s="16" t="str">
        <f t="shared" si="7"/>
        <v>B2C</v>
      </c>
      <c r="C75" s="1" t="str">
        <v>KOO26092200188</v>
      </c>
      <c r="D75" s="17" t="str">
        <f t="shared" si="8"/>
        <v>J&amp;T</v>
      </c>
      <c r="E75" s="17" t="str">
        <f>IFERROR(VLOOKUP(C75,'ข้อมูล tracking no.'!C:E,3,0),"")</f>
        <v/>
      </c>
    </row>
    <row r="76" spans="1:5">
      <c r="A76" s="16" t="str">
        <f t="shared" si="6"/>
        <v>TH01</v>
      </c>
      <c r="B76" s="16" t="str">
        <f t="shared" si="7"/>
        <v>B2C</v>
      </c>
      <c r="C76" s="1" t="str">
        <v>KOO26092200189</v>
      </c>
      <c r="D76" s="17" t="str">
        <f t="shared" si="8"/>
        <v>J&amp;T</v>
      </c>
      <c r="E76" s="17" t="str">
        <f>IFERROR(VLOOKUP(C76,'ข้อมูล tracking no.'!C:E,3,0),"")</f>
        <v/>
      </c>
    </row>
    <row r="77" spans="1:5">
      <c r="A77" s="16" t="str">
        <f t="shared" si="6"/>
        <v>TH01</v>
      </c>
      <c r="B77" s="16" t="str">
        <f t="shared" si="7"/>
        <v>B2C</v>
      </c>
      <c r="C77" s="1" t="str">
        <v>KOO26092200190</v>
      </c>
      <c r="D77" s="17" t="str">
        <f t="shared" si="8"/>
        <v>J&amp;T</v>
      </c>
      <c r="E77" s="17" t="str">
        <f>IFERROR(VLOOKUP(C77,'ข้อมูล tracking no.'!C:E,3,0),"")</f>
        <v/>
      </c>
    </row>
    <row r="78" spans="1:5">
      <c r="A78" s="16" t="str">
        <f t="shared" si="6"/>
        <v>TH01</v>
      </c>
      <c r="B78" s="16" t="str">
        <f t="shared" si="7"/>
        <v>B2C</v>
      </c>
      <c r="C78" s="1" t="str">
        <v>KOO26092200191</v>
      </c>
      <c r="D78" s="17" t="str">
        <f t="shared" si="8"/>
        <v>J&amp;T</v>
      </c>
      <c r="E78" s="17" t="str">
        <f>IFERROR(VLOOKUP(C78,'ข้อมูล tracking no.'!C:E,3,0),"")</f>
        <v/>
      </c>
    </row>
    <row r="79" spans="1:5">
      <c r="A79" s="16" t="str">
        <f t="shared" si="6"/>
        <v>TH01</v>
      </c>
      <c r="B79" s="16" t="str">
        <f t="shared" si="7"/>
        <v>B2C</v>
      </c>
      <c r="C79" s="1" t="str">
        <v>KOO26092200192</v>
      </c>
      <c r="D79" s="17" t="str">
        <f t="shared" si="8"/>
        <v>J&amp;T</v>
      </c>
      <c r="E79" s="17" t="str">
        <f>IFERROR(VLOOKUP(C79,'ข้อมูล tracking no.'!C:E,3,0),"")</f>
        <v/>
      </c>
    </row>
    <row r="80" spans="1:5">
      <c r="A80" s="16" t="str">
        <f t="shared" si="6"/>
        <v>TH01</v>
      </c>
      <c r="B80" s="16" t="str">
        <f t="shared" si="7"/>
        <v>B2C</v>
      </c>
      <c r="C80" s="1" t="str">
        <v>KOO26092200193</v>
      </c>
      <c r="D80" s="17" t="str">
        <f t="shared" si="8"/>
        <v>J&amp;T</v>
      </c>
      <c r="E80" s="17" t="str">
        <f>IFERROR(VLOOKUP(C80,'ข้อมูล tracking no.'!C:E,3,0),"")</f>
        <v/>
      </c>
    </row>
    <row r="81" spans="1:5">
      <c r="A81" s="16" t="str">
        <f t="shared" si="6"/>
        <v>TH01</v>
      </c>
      <c r="B81" s="16" t="str">
        <f t="shared" si="7"/>
        <v>B2C</v>
      </c>
      <c r="C81" s="1" t="str">
        <v>KOO26092200194</v>
      </c>
      <c r="D81" s="17" t="str">
        <f t="shared" si="8"/>
        <v>J&amp;T</v>
      </c>
      <c r="E81" s="17" t="str">
        <f>IFERROR(VLOOKUP(C81,'ข้อมูล tracking no.'!C:E,3,0),"")</f>
        <v/>
      </c>
    </row>
    <row r="82" spans="1:5">
      <c r="A82" s="16" t="str">
        <f t="shared" si="6"/>
        <v>TH01</v>
      </c>
      <c r="B82" s="16" t="str">
        <f t="shared" si="7"/>
        <v>B2C</v>
      </c>
      <c r="C82" s="1" t="str">
        <v>KOO26092200195</v>
      </c>
      <c r="D82" s="17" t="str">
        <f t="shared" si="8"/>
        <v>J&amp;T</v>
      </c>
      <c r="E82" s="17" t="str">
        <f>IFERROR(VLOOKUP(C82,'ข้อมูล tracking no.'!C:E,3,0),"")</f>
        <v/>
      </c>
    </row>
    <row r="83" spans="1:5">
      <c r="A83" s="16" t="str">
        <f t="shared" si="6"/>
        <v>TH01</v>
      </c>
      <c r="B83" s="16" t="str">
        <f t="shared" si="7"/>
        <v>B2C</v>
      </c>
      <c r="C83" s="1" t="str">
        <v>KOO26092200196</v>
      </c>
      <c r="D83" s="17" t="str">
        <f t="shared" si="8"/>
        <v>J&amp;T</v>
      </c>
      <c r="E83" s="17" t="str">
        <f>IFERROR(VLOOKUP(C83,'ข้อมูล tracking no.'!C:E,3,0),"")</f>
        <v/>
      </c>
    </row>
    <row r="84" spans="1:5">
      <c r="A84" s="16" t="str">
        <f t="shared" si="6"/>
        <v>TH01</v>
      </c>
      <c r="B84" s="16" t="str">
        <f t="shared" si="7"/>
        <v>B2C</v>
      </c>
      <c r="C84" s="1" t="str">
        <v>KOO26092200197</v>
      </c>
      <c r="D84" s="17" t="str">
        <f t="shared" si="8"/>
        <v>J&amp;T</v>
      </c>
      <c r="E84" s="17" t="str">
        <f>IFERROR(VLOOKUP(C84,'ข้อมูล tracking no.'!C:E,3,0),"")</f>
        <v/>
      </c>
    </row>
    <row r="85" spans="1:5">
      <c r="A85" s="16" t="str">
        <f t="shared" si="6"/>
        <v>TH01</v>
      </c>
      <c r="B85" s="16" t="str">
        <f t="shared" si="7"/>
        <v>B2C</v>
      </c>
      <c r="C85" s="1" t="str">
        <v>KOO26092200198</v>
      </c>
      <c r="D85" s="17" t="str">
        <f t="shared" si="8"/>
        <v>J&amp;T</v>
      </c>
      <c r="E85" s="17" t="str">
        <f>IFERROR(VLOOKUP(C85,'ข้อมูล tracking no.'!C:E,3,0),"")</f>
        <v/>
      </c>
    </row>
    <row r="86" spans="1:5">
      <c r="A86" s="16" t="str">
        <f t="shared" si="6"/>
        <v>TH01</v>
      </c>
      <c r="B86" s="16" t="str">
        <f t="shared" si="7"/>
        <v>B2C</v>
      </c>
      <c r="C86" s="1" t="str">
        <v>KOO26092200199</v>
      </c>
      <c r="D86" s="17" t="str">
        <f t="shared" si="8"/>
        <v>J&amp;T</v>
      </c>
      <c r="E86" s="17" t="str">
        <f>IFERROR(VLOOKUP(C86,'ข้อมูล tracking no.'!C:E,3,0),"")</f>
        <v/>
      </c>
    </row>
    <row r="87" spans="1:5">
      <c r="A87" s="16" t="str">
        <f t="shared" si="6"/>
        <v>TH01</v>
      </c>
      <c r="B87" s="16" t="str">
        <f t="shared" si="7"/>
        <v>B2C</v>
      </c>
      <c r="C87" s="1" t="str">
        <v>KOO26092200200</v>
      </c>
      <c r="D87" s="17" t="str">
        <f t="shared" si="8"/>
        <v>J&amp;T</v>
      </c>
      <c r="E87" s="17" t="str">
        <f>IFERROR(VLOOKUP(C87,'ข้อมูล tracking no.'!C:E,3,0),"")</f>
        <v/>
      </c>
    </row>
    <row r="88" spans="1:5">
      <c r="A88" s="16" t="str">
        <f t="shared" si="6"/>
        <v>TH01</v>
      </c>
      <c r="B88" s="16" t="str">
        <f t="shared" si="7"/>
        <v>B2C</v>
      </c>
      <c r="C88" s="1" t="str">
        <v>KOO26092200201</v>
      </c>
      <c r="D88" s="17" t="str">
        <f t="shared" si="8"/>
        <v>J&amp;T</v>
      </c>
      <c r="E88" s="17" t="str">
        <f>IFERROR(VLOOKUP(C88,'ข้อมูล tracking no.'!C:E,3,0),"")</f>
        <v/>
      </c>
    </row>
    <row r="89" spans="1:5">
      <c r="A89" s="16" t="str">
        <f t="shared" si="6"/>
        <v>TH01</v>
      </c>
      <c r="B89" s="16" t="str">
        <f t="shared" si="7"/>
        <v>B2C</v>
      </c>
      <c r="C89" s="1" t="str">
        <v>KOO26092200202</v>
      </c>
      <c r="D89" s="17" t="str">
        <f t="shared" si="8"/>
        <v>J&amp;T</v>
      </c>
      <c r="E89" s="17" t="str">
        <f>IFERROR(VLOOKUP(C89,'ข้อมูล tracking no.'!C:E,3,0),"")</f>
        <v/>
      </c>
    </row>
    <row r="90" spans="1:5">
      <c r="A90" s="16" t="str">
        <f t="shared" si="6"/>
        <v>TH01</v>
      </c>
      <c r="B90" s="16" t="str">
        <f t="shared" si="7"/>
        <v>B2C</v>
      </c>
      <c r="C90" s="1" t="str">
        <v>KOO26092200203</v>
      </c>
      <c r="D90" s="17" t="str">
        <f t="shared" si="8"/>
        <v>J&amp;T</v>
      </c>
      <c r="E90" s="17" t="str">
        <f>IFERROR(VLOOKUP(C90,'ข้อมูล tracking no.'!C:E,3,0),"")</f>
        <v/>
      </c>
    </row>
    <row r="91" spans="1:5">
      <c r="A91" s="16" t="str">
        <f t="shared" si="6"/>
        <v>TH01</v>
      </c>
      <c r="B91" s="16" t="str">
        <f t="shared" si="7"/>
        <v>B2C</v>
      </c>
      <c r="C91" s="1" t="str">
        <v>KOO26092200204</v>
      </c>
      <c r="D91" s="17" t="str">
        <f t="shared" si="8"/>
        <v>J&amp;T</v>
      </c>
      <c r="E91" s="17" t="str">
        <f>IFERROR(VLOOKUP(C91,'ข้อมูล tracking no.'!C:E,3,0),"")</f>
        <v/>
      </c>
    </row>
    <row r="92" spans="1:5">
      <c r="A92" s="16" t="str">
        <f t="shared" si="6"/>
        <v>TH01</v>
      </c>
      <c r="B92" s="16" t="str">
        <f t="shared" si="7"/>
        <v>B2C</v>
      </c>
      <c r="C92" s="1" t="str">
        <v>KOO26092200205</v>
      </c>
      <c r="D92" s="17" t="str">
        <f t="shared" si="8"/>
        <v>J&amp;T</v>
      </c>
      <c r="E92" s="17" t="str">
        <f>IFERROR(VLOOKUP(C92,'ข้อมูล tracking no.'!C:E,3,0),"")</f>
        <v/>
      </c>
    </row>
    <row r="93" spans="1:5">
      <c r="A93" s="16" t="str">
        <f t="shared" si="6"/>
        <v>TH01</v>
      </c>
      <c r="B93" s="16" t="str">
        <f t="shared" si="7"/>
        <v>B2C</v>
      </c>
      <c r="C93" s="1" t="str">
        <v>KOO26092200206</v>
      </c>
      <c r="D93" s="17" t="str">
        <f t="shared" si="8"/>
        <v>J&amp;T</v>
      </c>
      <c r="E93" s="17" t="str">
        <f>IFERROR(VLOOKUP(C93,'ข้อมูล tracking no.'!C:E,3,0),"")</f>
        <v/>
      </c>
    </row>
    <row r="94" spans="1:5">
      <c r="A94" s="16" t="str">
        <f t="shared" si="6"/>
        <v>TH01</v>
      </c>
      <c r="B94" s="16" t="str">
        <f t="shared" si="7"/>
        <v>B2C</v>
      </c>
      <c r="C94" s="1" t="str">
        <v>KOO26092200207</v>
      </c>
      <c r="D94" s="17" t="str">
        <f t="shared" si="8"/>
        <v>J&amp;T</v>
      </c>
      <c r="E94" s="17" t="str">
        <f>IFERROR(VLOOKUP(C94,'ข้อมูล tracking no.'!C:E,3,0),"")</f>
        <v/>
      </c>
    </row>
    <row r="95" spans="1:5">
      <c r="A95" s="16" t="str">
        <f t="shared" si="6"/>
        <v>TH01</v>
      </c>
      <c r="B95" s="16" t="str">
        <f t="shared" si="7"/>
        <v>B2C</v>
      </c>
      <c r="C95" s="1" t="str">
        <v>KOO26092200208</v>
      </c>
      <c r="D95" s="17" t="str">
        <f t="shared" si="8"/>
        <v>J&amp;T</v>
      </c>
      <c r="E95" s="17" t="str">
        <f>IFERROR(VLOOKUP(C95,'ข้อมูล tracking no.'!C:E,3,0),"")</f>
        <v/>
      </c>
    </row>
    <row r="96" spans="1:5">
      <c r="A96" s="16" t="str">
        <f t="shared" si="6"/>
        <v>TH01</v>
      </c>
      <c r="B96" s="16" t="str">
        <f t="shared" si="7"/>
        <v>B2C</v>
      </c>
      <c r="C96" s="1" t="str">
        <v>KOO26092200209</v>
      </c>
      <c r="D96" s="17" t="str">
        <f t="shared" si="8"/>
        <v>J&amp;T</v>
      </c>
      <c r="E96" s="17" t="str">
        <f>IFERROR(VLOOKUP(C96,'ข้อมูล tracking no.'!C:E,3,0),"")</f>
        <v/>
      </c>
    </row>
    <row r="97" spans="1:5">
      <c r="A97" s="16" t="str">
        <f t="shared" si="6"/>
        <v>TH01</v>
      </c>
      <c r="B97" s="16" t="str">
        <f t="shared" si="7"/>
        <v>B2C</v>
      </c>
      <c r="C97" s="1" t="str">
        <v>KOO26092200210</v>
      </c>
      <c r="D97" s="17" t="str">
        <f t="shared" si="8"/>
        <v>J&amp;T</v>
      </c>
      <c r="E97" s="17" t="str">
        <f>IFERROR(VLOOKUP(C97,'ข้อมูล tracking no.'!C:E,3,0),"")</f>
        <v/>
      </c>
    </row>
    <row r="98" spans="1:5">
      <c r="A98" s="16" t="str">
        <f t="shared" si="6"/>
        <v>TH01</v>
      </c>
      <c r="B98" s="16" t="str">
        <f t="shared" si="7"/>
        <v>B2C</v>
      </c>
      <c r="C98" s="1" t="str">
        <v>KOO26092200211</v>
      </c>
      <c r="D98" s="17" t="str">
        <f t="shared" si="8"/>
        <v>J&amp;T</v>
      </c>
      <c r="E98" s="17" t="str">
        <f>IFERROR(VLOOKUP(C98,'ข้อมูล tracking no.'!C:E,3,0),"")</f>
        <v/>
      </c>
    </row>
    <row r="99" spans="1:5">
      <c r="A99" s="16" t="str">
        <f t="shared" si="6"/>
        <v>TH01</v>
      </c>
      <c r="B99" s="16" t="str">
        <f t="shared" si="7"/>
        <v>B2C</v>
      </c>
      <c r="C99" s="1" t="str">
        <v>KOO26092200212</v>
      </c>
      <c r="D99" s="17" t="str">
        <f t="shared" si="8"/>
        <v>J&amp;T</v>
      </c>
      <c r="E99" s="17" t="str">
        <f>IFERROR(VLOOKUP(C99,'ข้อมูล tracking no.'!C:E,3,0),"")</f>
        <v/>
      </c>
    </row>
    <row r="100" spans="1:5">
      <c r="A100" s="16" t="str">
        <f t="shared" ref="A100:A130" si="9">IF(C100="","","TH01")</f>
        <v>TH01</v>
      </c>
      <c r="B100" s="16" t="str">
        <f t="shared" ref="B100:B130" si="10">IF(C100="","","B2C")</f>
        <v>B2C</v>
      </c>
      <c r="C100" s="1" t="str">
        <v>KOO26092200213</v>
      </c>
      <c r="D100" s="17" t="str">
        <f t="shared" ref="D100:D130" si="11">IF(C100="","","J&amp;T")</f>
        <v>J&amp;T</v>
      </c>
      <c r="E100" s="17" t="str">
        <f>IFERROR(VLOOKUP(C100,'ข้อมูล tracking no.'!C:E,3,0),"")</f>
        <v/>
      </c>
    </row>
    <row r="101" spans="1:5">
      <c r="A101" s="16" t="str">
        <f t="shared" si="9"/>
        <v>TH01</v>
      </c>
      <c r="B101" s="16" t="str">
        <f t="shared" si="10"/>
        <v>B2C</v>
      </c>
      <c r="C101" s="1" t="str">
        <v>KOO26092200214</v>
      </c>
      <c r="D101" s="17" t="str">
        <f t="shared" si="11"/>
        <v>J&amp;T</v>
      </c>
      <c r="E101" s="17" t="str">
        <f>IFERROR(VLOOKUP(C101,'ข้อมูล tracking no.'!C:E,3,0),"")</f>
        <v/>
      </c>
    </row>
    <row r="102" spans="1:5">
      <c r="A102" s="16" t="str">
        <f t="shared" si="9"/>
        <v>TH01</v>
      </c>
      <c r="B102" s="16" t="str">
        <f t="shared" si="10"/>
        <v>B2C</v>
      </c>
      <c r="C102" s="1" t="str">
        <v>KOO26092200215</v>
      </c>
      <c r="D102" s="17" t="str">
        <f t="shared" si="11"/>
        <v>J&amp;T</v>
      </c>
      <c r="E102" s="17" t="str">
        <f>IFERROR(VLOOKUP(C102,'ข้อมูล tracking no.'!C:E,3,0),"")</f>
        <v/>
      </c>
    </row>
    <row r="103" spans="1:5">
      <c r="A103" s="16" t="str">
        <f t="shared" si="9"/>
        <v>TH01</v>
      </c>
      <c r="B103" s="16" t="str">
        <f t="shared" si="10"/>
        <v>B2C</v>
      </c>
      <c r="C103" s="1" t="str">
        <v>KOO26092200216</v>
      </c>
      <c r="D103" s="17" t="str">
        <f t="shared" si="11"/>
        <v>J&amp;T</v>
      </c>
      <c r="E103" s="17" t="str">
        <f>IFERROR(VLOOKUP(C103,'ข้อมูล tracking no.'!C:E,3,0),"")</f>
        <v/>
      </c>
    </row>
    <row r="104" spans="1:5">
      <c r="A104" s="16" t="str">
        <f t="shared" si="9"/>
        <v>TH01</v>
      </c>
      <c r="B104" s="16" t="str">
        <f t="shared" si="10"/>
        <v>B2C</v>
      </c>
      <c r="C104" s="1" t="str">
        <v>KOO26092200217</v>
      </c>
      <c r="D104" s="17" t="str">
        <f t="shared" si="11"/>
        <v>J&amp;T</v>
      </c>
      <c r="E104" s="17" t="str">
        <f>IFERROR(VLOOKUP(C104,'ข้อมูล tracking no.'!C:E,3,0),"")</f>
        <v/>
      </c>
    </row>
    <row r="105" spans="1:5">
      <c r="A105" s="16" t="str">
        <f t="shared" si="9"/>
        <v>TH01</v>
      </c>
      <c r="B105" s="16" t="str">
        <f t="shared" si="10"/>
        <v>B2C</v>
      </c>
      <c r="C105" s="1" t="str">
        <v>KOO26092200218</v>
      </c>
      <c r="D105" s="17" t="str">
        <f t="shared" si="11"/>
        <v>J&amp;T</v>
      </c>
      <c r="E105" s="17" t="str">
        <f>IFERROR(VLOOKUP(C105,'ข้อมูล tracking no.'!C:E,3,0),"")</f>
        <v/>
      </c>
    </row>
    <row r="106" spans="1:5">
      <c r="A106" s="16" t="str">
        <f t="shared" si="9"/>
        <v>TH01</v>
      </c>
      <c r="B106" s="16" t="str">
        <f t="shared" si="10"/>
        <v>B2C</v>
      </c>
      <c r="C106" s="1" t="str">
        <v>KOO26092200219</v>
      </c>
      <c r="D106" s="17" t="str">
        <f t="shared" si="11"/>
        <v>J&amp;T</v>
      </c>
      <c r="E106" s="17" t="str">
        <f>IFERROR(VLOOKUP(C106,'ข้อมูล tracking no.'!C:E,3,0),"")</f>
        <v/>
      </c>
    </row>
    <row r="107" spans="1:5">
      <c r="A107" s="16" t="str">
        <f t="shared" si="9"/>
        <v>TH01</v>
      </c>
      <c r="B107" s="16" t="str">
        <f t="shared" si="10"/>
        <v>B2C</v>
      </c>
      <c r="C107" s="1" t="str">
        <v>KOO26092200220</v>
      </c>
      <c r="D107" s="17" t="str">
        <f t="shared" si="11"/>
        <v>J&amp;T</v>
      </c>
      <c r="E107" s="17" t="str">
        <f>IFERROR(VLOOKUP(C107,'ข้อมูล tracking no.'!C:E,3,0),"")</f>
        <v/>
      </c>
    </row>
    <row r="108" spans="1:5">
      <c r="A108" s="16" t="str">
        <f t="shared" si="9"/>
        <v>TH01</v>
      </c>
      <c r="B108" s="16" t="str">
        <f t="shared" si="10"/>
        <v>B2C</v>
      </c>
      <c r="C108" s="1" t="str">
        <v>KOO26092200221</v>
      </c>
      <c r="D108" s="17" t="str">
        <f t="shared" si="11"/>
        <v>J&amp;T</v>
      </c>
      <c r="E108" s="17" t="str">
        <f>IFERROR(VLOOKUP(C108,'ข้อมูล tracking no.'!C:E,3,0),"")</f>
        <v/>
      </c>
    </row>
    <row r="109" spans="1:5">
      <c r="A109" s="16" t="str">
        <f t="shared" si="9"/>
        <v>TH01</v>
      </c>
      <c r="B109" s="16" t="str">
        <f t="shared" si="10"/>
        <v>B2C</v>
      </c>
      <c r="C109" s="1" t="str">
        <v>KOO26092200222</v>
      </c>
      <c r="D109" s="17" t="str">
        <f t="shared" si="11"/>
        <v>J&amp;T</v>
      </c>
      <c r="E109" s="17" t="str">
        <f>IFERROR(VLOOKUP(C109,'ข้อมูล tracking no.'!C:E,3,0),"")</f>
        <v/>
      </c>
    </row>
    <row r="110" spans="1:5">
      <c r="A110" s="16" t="str">
        <f t="shared" si="9"/>
        <v>TH01</v>
      </c>
      <c r="B110" s="16" t="str">
        <f t="shared" si="10"/>
        <v>B2C</v>
      </c>
      <c r="C110" s="1" t="str">
        <v>KOO26092200223</v>
      </c>
      <c r="D110" s="17" t="str">
        <f t="shared" si="11"/>
        <v>J&amp;T</v>
      </c>
      <c r="E110" s="17" t="str">
        <f>IFERROR(VLOOKUP(C110,'ข้อมูล tracking no.'!C:E,3,0),"")</f>
        <v/>
      </c>
    </row>
    <row r="111" spans="1:5">
      <c r="A111" s="16" t="str">
        <f t="shared" si="9"/>
        <v>TH01</v>
      </c>
      <c r="B111" s="16" t="str">
        <f t="shared" si="10"/>
        <v>B2C</v>
      </c>
      <c r="C111" s="1" t="str">
        <v>KOO26092200224</v>
      </c>
      <c r="D111" s="17" t="str">
        <f t="shared" si="11"/>
        <v>J&amp;T</v>
      </c>
      <c r="E111" s="17" t="str">
        <f>IFERROR(VLOOKUP(C111,'ข้อมูล tracking no.'!C:E,3,0),"")</f>
        <v/>
      </c>
    </row>
    <row r="112" spans="1:5">
      <c r="A112" s="16" t="str">
        <f t="shared" si="9"/>
        <v>TH01</v>
      </c>
      <c r="B112" s="16" t="str">
        <f t="shared" si="10"/>
        <v>B2C</v>
      </c>
      <c r="C112" s="1" t="str">
        <v>KOO26092200225</v>
      </c>
      <c r="D112" s="17" t="str">
        <f t="shared" si="11"/>
        <v>J&amp;T</v>
      </c>
      <c r="E112" s="17" t="str">
        <f>IFERROR(VLOOKUP(C112,'ข้อมูล tracking no.'!C:E,3,0),"")</f>
        <v/>
      </c>
    </row>
    <row r="113" spans="1:5">
      <c r="A113" s="16" t="str">
        <f t="shared" si="9"/>
        <v>TH01</v>
      </c>
      <c r="B113" s="16" t="str">
        <f t="shared" si="10"/>
        <v>B2C</v>
      </c>
      <c r="C113" s="1" t="str">
        <v>KOO26092200226</v>
      </c>
      <c r="D113" s="17" t="str">
        <f t="shared" si="11"/>
        <v>J&amp;T</v>
      </c>
      <c r="E113" s="17" t="str">
        <f>IFERROR(VLOOKUP(C113,'ข้อมูล tracking no.'!C:E,3,0),"")</f>
        <v/>
      </c>
    </row>
    <row r="114" spans="1:5">
      <c r="A114" s="16" t="str">
        <f t="shared" si="9"/>
        <v>TH01</v>
      </c>
      <c r="B114" s="16" t="str">
        <f t="shared" si="10"/>
        <v>B2C</v>
      </c>
      <c r="C114" s="1" t="str">
        <v>KOO26092200227</v>
      </c>
      <c r="D114" s="17" t="str">
        <f t="shared" si="11"/>
        <v>J&amp;T</v>
      </c>
      <c r="E114" s="17" t="str">
        <f>IFERROR(VLOOKUP(C114,'ข้อมูล tracking no.'!C:E,3,0),"")</f>
        <v/>
      </c>
    </row>
    <row r="115" spans="1:5">
      <c r="A115" s="16" t="str">
        <f t="shared" si="9"/>
        <v>TH01</v>
      </c>
      <c r="B115" s="16" t="str">
        <f t="shared" si="10"/>
        <v>B2C</v>
      </c>
      <c r="C115" s="1" t="str">
        <v>KOO26092200228</v>
      </c>
      <c r="D115" s="17" t="str">
        <f t="shared" si="11"/>
        <v>J&amp;T</v>
      </c>
      <c r="E115" s="17" t="str">
        <f>IFERROR(VLOOKUP(C115,'ข้อมูล tracking no.'!C:E,3,0),"")</f>
        <v/>
      </c>
    </row>
    <row r="116" spans="1:5">
      <c r="A116" s="16" t="str">
        <f t="shared" si="9"/>
        <v>TH01</v>
      </c>
      <c r="B116" s="16" t="str">
        <f t="shared" si="10"/>
        <v>B2C</v>
      </c>
      <c r="C116" s="1" t="str">
        <v>KOO26092200229</v>
      </c>
      <c r="D116" s="17" t="str">
        <f t="shared" si="11"/>
        <v>J&amp;T</v>
      </c>
      <c r="E116" s="17" t="str">
        <f>IFERROR(VLOOKUP(C116,'ข้อมูล tracking no.'!C:E,3,0),"")</f>
        <v/>
      </c>
    </row>
    <row r="117" spans="1:5">
      <c r="A117" s="16" t="str">
        <f t="shared" si="9"/>
        <v>TH01</v>
      </c>
      <c r="B117" s="16" t="str">
        <f t="shared" si="10"/>
        <v>B2C</v>
      </c>
      <c r="C117" s="1" t="str">
        <v>KOO26092200230</v>
      </c>
      <c r="D117" s="17" t="str">
        <f t="shared" si="11"/>
        <v>J&amp;T</v>
      </c>
      <c r="E117" s="17" t="str">
        <f>IFERROR(VLOOKUP(C117,'ข้อมูล tracking no.'!C:E,3,0),"")</f>
        <v/>
      </c>
    </row>
    <row r="118" spans="1:5">
      <c r="A118" s="16" t="str">
        <f t="shared" si="9"/>
        <v>TH01</v>
      </c>
      <c r="B118" s="16" t="str">
        <f t="shared" si="10"/>
        <v>B2C</v>
      </c>
      <c r="C118" s="1" t="str">
        <v>KOO26092200231</v>
      </c>
      <c r="D118" s="17" t="str">
        <f t="shared" si="11"/>
        <v>J&amp;T</v>
      </c>
      <c r="E118" s="17" t="str">
        <f>IFERROR(VLOOKUP(C118,'ข้อมูล tracking no.'!C:E,3,0),"")</f>
        <v/>
      </c>
    </row>
    <row r="119" spans="1:5">
      <c r="A119" s="16" t="str">
        <f t="shared" si="9"/>
        <v>TH01</v>
      </c>
      <c r="B119" s="16" t="str">
        <f t="shared" si="10"/>
        <v>B2C</v>
      </c>
      <c r="C119" s="1" t="str">
        <v>KOO26092200232</v>
      </c>
      <c r="D119" s="17" t="str">
        <f t="shared" si="11"/>
        <v>J&amp;T</v>
      </c>
      <c r="E119" s="17" t="str">
        <f>IFERROR(VLOOKUP(C119,'ข้อมูล tracking no.'!C:E,3,0),"")</f>
        <v/>
      </c>
    </row>
    <row r="120" spans="1:5">
      <c r="A120" s="16" t="str">
        <f t="shared" si="9"/>
        <v>TH01</v>
      </c>
      <c r="B120" s="16" t="str">
        <f t="shared" si="10"/>
        <v>B2C</v>
      </c>
      <c r="C120" s="1" t="str">
        <v>KOO26092200233</v>
      </c>
      <c r="D120" s="17" t="str">
        <f t="shared" si="11"/>
        <v>J&amp;T</v>
      </c>
      <c r="E120" s="17" t="str">
        <f>IFERROR(VLOOKUP(C120,'ข้อมูล tracking no.'!C:E,3,0),"")</f>
        <v/>
      </c>
    </row>
    <row r="121" spans="1:5">
      <c r="A121" s="16" t="str">
        <f t="shared" si="9"/>
        <v>TH01</v>
      </c>
      <c r="B121" s="16" t="str">
        <f t="shared" si="10"/>
        <v>B2C</v>
      </c>
      <c r="C121" s="1" t="str">
        <v>KOO26092200234</v>
      </c>
      <c r="D121" s="17" t="str">
        <f t="shared" si="11"/>
        <v>J&amp;T</v>
      </c>
      <c r="E121" s="17" t="str">
        <f>IFERROR(VLOOKUP(C121,'ข้อมูล tracking no.'!C:E,3,0),"")</f>
        <v/>
      </c>
    </row>
    <row r="122" spans="1:5">
      <c r="A122" s="16" t="str">
        <f t="shared" si="9"/>
        <v>TH01</v>
      </c>
      <c r="B122" s="16" t="str">
        <f t="shared" si="10"/>
        <v>B2C</v>
      </c>
      <c r="C122" s="1" t="str">
        <v>KOO26092200235</v>
      </c>
      <c r="D122" s="17" t="str">
        <f t="shared" si="11"/>
        <v>J&amp;T</v>
      </c>
      <c r="E122" s="17" t="str">
        <f>IFERROR(VLOOKUP(C122,'ข้อมูล tracking no.'!C:E,3,0),"")</f>
        <v/>
      </c>
    </row>
    <row r="123" spans="1:5">
      <c r="A123" s="16" t="str">
        <f t="shared" si="9"/>
        <v>TH01</v>
      </c>
      <c r="B123" s="16" t="str">
        <f t="shared" si="10"/>
        <v>B2C</v>
      </c>
      <c r="C123" s="1" t="str">
        <v>KOO26092200236</v>
      </c>
      <c r="D123" s="17" t="str">
        <f t="shared" si="11"/>
        <v>J&amp;T</v>
      </c>
      <c r="E123" s="17" t="str">
        <f>IFERROR(VLOOKUP(C123,'ข้อมูล tracking no.'!C:E,3,0),"")</f>
        <v/>
      </c>
    </row>
    <row r="124" spans="1:5">
      <c r="A124" s="16" t="str">
        <f t="shared" si="9"/>
        <v>TH01</v>
      </c>
      <c r="B124" s="16" t="str">
        <f t="shared" si="10"/>
        <v>B2C</v>
      </c>
      <c r="C124" s="1" t="str">
        <v>KOO26092200237</v>
      </c>
      <c r="D124" s="17" t="str">
        <f t="shared" si="11"/>
        <v>J&amp;T</v>
      </c>
      <c r="E124" s="17" t="str">
        <f>IFERROR(VLOOKUP(C124,'ข้อมูล tracking no.'!C:E,3,0),"")</f>
        <v/>
      </c>
    </row>
    <row r="125" spans="1:5">
      <c r="A125" s="16" t="str">
        <f t="shared" si="9"/>
        <v>TH01</v>
      </c>
      <c r="B125" s="16" t="str">
        <f t="shared" si="10"/>
        <v>B2C</v>
      </c>
      <c r="C125" s="1" t="str">
        <v>KOO26092200238</v>
      </c>
      <c r="D125" s="17" t="str">
        <f t="shared" si="11"/>
        <v>J&amp;T</v>
      </c>
      <c r="E125" s="17" t="str">
        <f>IFERROR(VLOOKUP(C125,'ข้อมูล tracking no.'!C:E,3,0),"")</f>
        <v/>
      </c>
    </row>
    <row r="126" spans="1:5">
      <c r="A126" s="16" t="str">
        <f t="shared" si="9"/>
        <v>TH01</v>
      </c>
      <c r="B126" s="16" t="str">
        <f t="shared" si="10"/>
        <v>B2C</v>
      </c>
      <c r="C126" s="1" t="str">
        <v>KOO26092200239</v>
      </c>
      <c r="D126" s="17" t="str">
        <f t="shared" si="11"/>
        <v>J&amp;T</v>
      </c>
      <c r="E126" s="17" t="str">
        <f>IFERROR(VLOOKUP(C126,'ข้อมูล tracking no.'!C:E,3,0),"")</f>
        <v/>
      </c>
    </row>
    <row r="127" spans="1:5">
      <c r="A127" s="16" t="str">
        <f t="shared" si="9"/>
        <v>TH01</v>
      </c>
      <c r="B127" s="16" t="str">
        <f t="shared" si="10"/>
        <v>B2C</v>
      </c>
      <c r="C127" s="1" t="str">
        <v>KOO26092200240</v>
      </c>
      <c r="D127" s="17" t="str">
        <f t="shared" si="11"/>
        <v>J&amp;T</v>
      </c>
      <c r="E127" s="17" t="str">
        <f>IFERROR(VLOOKUP(C127,'ข้อมูล tracking no.'!C:E,3,0),"")</f>
        <v/>
      </c>
    </row>
    <row r="128" spans="1:5">
      <c r="A128" s="16" t="str">
        <f t="shared" si="9"/>
        <v>TH01</v>
      </c>
      <c r="B128" s="16" t="str">
        <f t="shared" si="10"/>
        <v>B2C</v>
      </c>
      <c r="C128" s="1" t="str">
        <v>KOO26092200241</v>
      </c>
      <c r="D128" s="17" t="str">
        <f t="shared" si="11"/>
        <v>J&amp;T</v>
      </c>
      <c r="E128" s="17" t="str">
        <f>IFERROR(VLOOKUP(C128,'ข้อมูล tracking no.'!C:E,3,0),"")</f>
        <v/>
      </c>
    </row>
    <row r="129" spans="1:5">
      <c r="A129" s="16" t="str">
        <f t="shared" si="9"/>
        <v>TH01</v>
      </c>
      <c r="B129" s="16" t="str">
        <f t="shared" si="10"/>
        <v>B2C</v>
      </c>
      <c r="C129" s="1" t="str">
        <v>KOO26092200242</v>
      </c>
      <c r="D129" s="17" t="str">
        <f t="shared" si="11"/>
        <v>J&amp;T</v>
      </c>
      <c r="E129" s="17" t="str">
        <f>IFERROR(VLOOKUP(C129,'ข้อมูล tracking no.'!C:E,3,0),"")</f>
        <v/>
      </c>
    </row>
    <row r="130" spans="1:5">
      <c r="A130" s="16" t="str">
        <f t="shared" si="9"/>
        <v>TH01</v>
      </c>
      <c r="B130" s="16" t="str">
        <f t="shared" si="10"/>
        <v>B2C</v>
      </c>
      <c r="C130" s="1" t="str">
        <v>KOO26092200243</v>
      </c>
      <c r="D130" s="17" t="str">
        <f t="shared" si="11"/>
        <v>J&amp;T</v>
      </c>
      <c r="E130" s="17" t="str">
        <f>IFERROR(VLOOKUP(C130,'ข้อมูล tracking no.'!C:E,3,0),"")</f>
        <v/>
      </c>
    </row>
    <row r="131" spans="1:5">
      <c r="A131" s="16" t="str">
        <f t="shared" ref="A131:A139" si="12">IF(C131="","","TH01")</f>
        <v>TH01</v>
      </c>
      <c r="B131" s="16" t="str">
        <f t="shared" ref="B131:B194" si="13">IF(C131="","","B2C")</f>
        <v>B2C</v>
      </c>
      <c r="C131" s="1" t="str">
        <v>KOO26092200244</v>
      </c>
      <c r="D131" s="17" t="str">
        <f t="shared" ref="D131:D194" si="14">IF(C131="","","J&amp;T")</f>
        <v>J&amp;T</v>
      </c>
      <c r="E131" s="17" t="str">
        <f>IFERROR(VLOOKUP(C131,'ข้อมูล tracking no.'!C:E,3,0),"")</f>
        <v/>
      </c>
    </row>
    <row r="132" spans="1:5">
      <c r="A132" s="16" t="str">
        <f t="shared" si="12"/>
        <v>TH01</v>
      </c>
      <c r="B132" s="16" t="str">
        <f t="shared" si="13"/>
        <v>B2C</v>
      </c>
      <c r="C132" s="1" t="str">
        <v>KOO26092200245</v>
      </c>
      <c r="D132" s="17" t="str">
        <f t="shared" si="14"/>
        <v>J&amp;T</v>
      </c>
      <c r="E132" s="17" t="str">
        <f>IFERROR(VLOOKUP(C132,'ข้อมูล tracking no.'!C:E,3,0),"")</f>
        <v/>
      </c>
    </row>
    <row r="133" spans="1:5">
      <c r="A133" s="16" t="str">
        <f t="shared" si="12"/>
        <v>TH01</v>
      </c>
      <c r="B133" s="16" t="str">
        <f t="shared" si="13"/>
        <v>B2C</v>
      </c>
      <c r="C133" s="1" t="str">
        <v>KOO26092200246</v>
      </c>
      <c r="D133" s="17" t="str">
        <f t="shared" si="14"/>
        <v>J&amp;T</v>
      </c>
      <c r="E133" s="17" t="str">
        <f>IFERROR(VLOOKUP(C133,'ข้อมูล tracking no.'!C:E,3,0),"")</f>
        <v/>
      </c>
    </row>
    <row r="134" spans="1:5">
      <c r="A134" s="16" t="str">
        <f t="shared" si="12"/>
        <v>TH01</v>
      </c>
      <c r="B134" s="16" t="str">
        <f t="shared" si="13"/>
        <v>B2C</v>
      </c>
      <c r="C134" s="1" t="str">
        <v>KOO26092200247</v>
      </c>
      <c r="D134" s="17" t="str">
        <f t="shared" si="14"/>
        <v>J&amp;T</v>
      </c>
      <c r="E134" s="17" t="str">
        <f>IFERROR(VLOOKUP(C134,'ข้อมูล tracking no.'!C:E,3,0),"")</f>
        <v/>
      </c>
    </row>
    <row r="135" spans="1:5">
      <c r="A135" s="16" t="str">
        <f t="shared" si="12"/>
        <v>TH01</v>
      </c>
      <c r="B135" s="16" t="str">
        <f t="shared" si="13"/>
        <v>B2C</v>
      </c>
      <c r="C135" s="1" t="str">
        <v>KOO26092200248</v>
      </c>
      <c r="D135" s="17" t="str">
        <f t="shared" si="14"/>
        <v>J&amp;T</v>
      </c>
      <c r="E135" s="17" t="str">
        <f>IFERROR(VLOOKUP(C135,'ข้อมูล tracking no.'!C:E,3,0),"")</f>
        <v/>
      </c>
    </row>
    <row r="136" spans="1:5">
      <c r="A136" s="16" t="str">
        <f t="shared" si="12"/>
        <v>TH01</v>
      </c>
      <c r="B136" s="16" t="str">
        <f t="shared" si="13"/>
        <v>B2C</v>
      </c>
      <c r="C136" s="1" t="str">
        <v>KOO26092200249</v>
      </c>
      <c r="D136" s="17" t="str">
        <f t="shared" si="14"/>
        <v>J&amp;T</v>
      </c>
      <c r="E136" s="17" t="str">
        <f>IFERROR(VLOOKUP(C136,'ข้อมูล tracking no.'!C:E,3,0),"")</f>
        <v/>
      </c>
    </row>
    <row r="137" spans="1:5">
      <c r="A137" s="16" t="str">
        <f t="shared" si="12"/>
        <v>TH01</v>
      </c>
      <c r="B137" s="16" t="str">
        <f t="shared" si="13"/>
        <v>B2C</v>
      </c>
      <c r="C137" s="1" t="str">
        <v>KOO26092200250</v>
      </c>
      <c r="D137" s="17" t="str">
        <f t="shared" si="14"/>
        <v>J&amp;T</v>
      </c>
      <c r="E137" s="17" t="str">
        <f>IFERROR(VLOOKUP(C137,'ข้อมูล tracking no.'!C:E,3,0),"")</f>
        <v/>
      </c>
    </row>
    <row r="138" spans="1:5">
      <c r="A138" s="16" t="str">
        <f t="shared" si="12"/>
        <v>TH01</v>
      </c>
      <c r="B138" s="16" t="str">
        <f t="shared" si="13"/>
        <v>B2C</v>
      </c>
      <c r="C138" s="1" t="str">
        <v>KOO26092200251</v>
      </c>
      <c r="D138" s="17" t="str">
        <f t="shared" si="14"/>
        <v>J&amp;T</v>
      </c>
      <c r="E138" s="17" t="str">
        <f>IFERROR(VLOOKUP(C138,'ข้อมูล tracking no.'!C:E,3,0),"")</f>
        <v/>
      </c>
    </row>
    <row r="139" spans="1:5">
      <c r="A139" s="16" t="str">
        <f t="shared" si="12"/>
        <v>TH01</v>
      </c>
      <c r="B139" s="16" t="str">
        <f t="shared" si="13"/>
        <v>B2C</v>
      </c>
      <c r="C139" s="1" t="str">
        <v>KOO26092200252</v>
      </c>
      <c r="D139" s="17" t="str">
        <f t="shared" si="14"/>
        <v>J&amp;T</v>
      </c>
      <c r="E139" s="17" t="str">
        <f>IFERROR(VLOOKUP(C139,'ข้อมูล tracking no.'!C:E,3,0),"")</f>
        <v/>
      </c>
    </row>
    <row r="140" spans="1:5">
      <c r="A140" s="16" t="str">
        <f t="shared" ref="A140:A203" si="15">IF(C140="","","TH01")</f>
        <v>TH01</v>
      </c>
      <c r="B140" s="16" t="str">
        <f t="shared" si="13"/>
        <v>B2C</v>
      </c>
      <c r="C140" s="1" t="str">
        <v>KOO26092200253</v>
      </c>
      <c r="D140" s="17" t="str">
        <f t="shared" si="14"/>
        <v>J&amp;T</v>
      </c>
      <c r="E140" s="17" t="str">
        <f>IFERROR(VLOOKUP(C140,'ข้อมูล tracking no.'!C:E,3,0),"")</f>
        <v/>
      </c>
    </row>
    <row r="141" spans="1:5">
      <c r="A141" s="16" t="str">
        <f t="shared" si="15"/>
        <v>TH01</v>
      </c>
      <c r="B141" s="16" t="str">
        <f t="shared" si="13"/>
        <v>B2C</v>
      </c>
      <c r="C141" s="1" t="str">
        <v>KOO26092200254</v>
      </c>
      <c r="D141" s="17" t="str">
        <f t="shared" si="14"/>
        <v>J&amp;T</v>
      </c>
      <c r="E141" s="17" t="str">
        <f>IFERROR(VLOOKUP(C141,'ข้อมูล tracking no.'!C:E,3,0),"")</f>
        <v/>
      </c>
    </row>
    <row r="142" spans="1:5">
      <c r="A142" s="16" t="str">
        <f t="shared" si="15"/>
        <v>TH01</v>
      </c>
      <c r="B142" s="16" t="str">
        <f t="shared" si="13"/>
        <v>B2C</v>
      </c>
      <c r="C142" s="1" t="str">
        <v>KOO26092200255</v>
      </c>
      <c r="D142" s="17" t="str">
        <f t="shared" si="14"/>
        <v>J&amp;T</v>
      </c>
      <c r="E142" s="17" t="str">
        <f>IFERROR(VLOOKUP(C142,'ข้อมูล tracking no.'!C:E,3,0),"")</f>
        <v/>
      </c>
    </row>
    <row r="143" spans="1:5">
      <c r="A143" s="16" t="str">
        <f t="shared" si="15"/>
        <v>TH01</v>
      </c>
      <c r="B143" s="16" t="str">
        <f t="shared" si="13"/>
        <v>B2C</v>
      </c>
      <c r="C143" s="1" t="str">
        <v>KOO26092200256</v>
      </c>
      <c r="D143" s="17" t="str">
        <f t="shared" si="14"/>
        <v>J&amp;T</v>
      </c>
      <c r="E143" s="17" t="str">
        <f>IFERROR(VLOOKUP(C143,'ข้อมูล tracking no.'!C:E,3,0),"")</f>
        <v/>
      </c>
    </row>
    <row r="144" spans="1:5">
      <c r="A144" s="16" t="str">
        <f t="shared" si="15"/>
        <v>TH01</v>
      </c>
      <c r="B144" s="16" t="str">
        <f t="shared" si="13"/>
        <v>B2C</v>
      </c>
      <c r="C144" s="1" t="str">
        <v>KOO26092200257</v>
      </c>
      <c r="D144" s="17" t="str">
        <f t="shared" si="14"/>
        <v>J&amp;T</v>
      </c>
      <c r="E144" s="17" t="str">
        <f>IFERROR(VLOOKUP(C144,'ข้อมูล tracking no.'!C:E,3,0),"")</f>
        <v/>
      </c>
    </row>
    <row r="145" spans="1:5">
      <c r="A145" s="16" t="str">
        <f t="shared" si="15"/>
        <v>TH01</v>
      </c>
      <c r="B145" s="16" t="str">
        <f t="shared" si="13"/>
        <v>B2C</v>
      </c>
      <c r="C145" s="1" t="str">
        <v>KOO26092200258</v>
      </c>
      <c r="D145" s="17" t="str">
        <f t="shared" si="14"/>
        <v>J&amp;T</v>
      </c>
      <c r="E145" s="17" t="str">
        <f>IFERROR(VLOOKUP(C145,'ข้อมูล tracking no.'!C:E,3,0),"")</f>
        <v/>
      </c>
    </row>
    <row r="146" spans="1:5">
      <c r="A146" s="16" t="str">
        <f t="shared" si="15"/>
        <v>TH01</v>
      </c>
      <c r="B146" s="16" t="str">
        <f t="shared" si="13"/>
        <v>B2C</v>
      </c>
      <c r="C146" s="1" t="str">
        <v>KOO26092200259</v>
      </c>
      <c r="D146" s="17" t="str">
        <f t="shared" si="14"/>
        <v>J&amp;T</v>
      </c>
      <c r="E146" s="17" t="str">
        <f>IFERROR(VLOOKUP(C146,'ข้อมูล tracking no.'!C:E,3,0),"")</f>
        <v/>
      </c>
    </row>
    <row r="147" spans="1:5">
      <c r="A147" s="16" t="str">
        <f t="shared" si="15"/>
        <v>TH01</v>
      </c>
      <c r="B147" s="16" t="str">
        <f t="shared" si="13"/>
        <v>B2C</v>
      </c>
      <c r="C147" s="1" t="str">
        <v>KOO26092200260</v>
      </c>
      <c r="D147" s="17" t="str">
        <f t="shared" si="14"/>
        <v>J&amp;T</v>
      </c>
      <c r="E147" s="17" t="str">
        <f>IFERROR(VLOOKUP(C147,'ข้อมูล tracking no.'!C:E,3,0),"")</f>
        <v/>
      </c>
    </row>
    <row r="148" spans="1:5">
      <c r="A148" s="16" t="str">
        <f t="shared" si="15"/>
        <v>TH01</v>
      </c>
      <c r="B148" s="16" t="str">
        <f t="shared" si="13"/>
        <v>B2C</v>
      </c>
      <c r="C148" s="1" t="str">
        <v>KOO26092200261</v>
      </c>
      <c r="D148" s="17" t="str">
        <f t="shared" si="14"/>
        <v>J&amp;T</v>
      </c>
      <c r="E148" s="17" t="str">
        <f>IFERROR(VLOOKUP(C148,'ข้อมูล tracking no.'!C:E,3,0),"")</f>
        <v/>
      </c>
    </row>
    <row r="149" spans="1:5">
      <c r="A149" s="16" t="str">
        <f t="shared" si="15"/>
        <v>TH01</v>
      </c>
      <c r="B149" s="16" t="str">
        <f t="shared" si="13"/>
        <v>B2C</v>
      </c>
      <c r="C149" s="1" t="str">
        <v>KOO26092200262</v>
      </c>
      <c r="D149" s="17" t="str">
        <f t="shared" si="14"/>
        <v>J&amp;T</v>
      </c>
      <c r="E149" s="17" t="str">
        <f>IFERROR(VLOOKUP(C149,'ข้อมูล tracking no.'!C:E,3,0),"")</f>
        <v/>
      </c>
    </row>
    <row r="150" spans="1:5">
      <c r="A150" s="16" t="str">
        <f t="shared" si="15"/>
        <v>TH01</v>
      </c>
      <c r="B150" s="16" t="str">
        <f t="shared" si="13"/>
        <v>B2C</v>
      </c>
      <c r="C150" s="1" t="str">
        <v>KOO26092200263</v>
      </c>
      <c r="D150" s="17" t="str">
        <f t="shared" si="14"/>
        <v>J&amp;T</v>
      </c>
      <c r="E150" s="17" t="str">
        <f>IFERROR(VLOOKUP(C150,'ข้อมูล tracking no.'!C:E,3,0),"")</f>
        <v/>
      </c>
    </row>
    <row r="151" spans="1:5">
      <c r="A151" s="16" t="str">
        <f t="shared" si="15"/>
        <v>TH01</v>
      </c>
      <c r="B151" s="16" t="str">
        <f t="shared" si="13"/>
        <v>B2C</v>
      </c>
      <c r="C151" s="1" t="str">
        <v>KOO26092200264</v>
      </c>
      <c r="D151" s="17" t="str">
        <f t="shared" si="14"/>
        <v>J&amp;T</v>
      </c>
      <c r="E151" s="17" t="str">
        <f>IFERROR(VLOOKUP(C151,'ข้อมูล tracking no.'!C:E,3,0),"")</f>
        <v/>
      </c>
    </row>
    <row r="152" spans="1:5">
      <c r="A152" s="16" t="str">
        <f t="shared" si="15"/>
        <v>TH01</v>
      </c>
      <c r="B152" s="16" t="str">
        <f t="shared" si="13"/>
        <v>B2C</v>
      </c>
      <c r="C152" s="1" t="str">
        <v>KOO26092200265</v>
      </c>
      <c r="D152" s="17" t="str">
        <f t="shared" si="14"/>
        <v>J&amp;T</v>
      </c>
      <c r="E152" s="17" t="str">
        <f>IFERROR(VLOOKUP(C152,'ข้อมูล tracking no.'!C:E,3,0),"")</f>
        <v/>
      </c>
    </row>
    <row r="153" spans="1:5">
      <c r="A153" s="16" t="str">
        <f t="shared" si="15"/>
        <v>TH01</v>
      </c>
      <c r="B153" s="16" t="str">
        <f t="shared" si="13"/>
        <v>B2C</v>
      </c>
      <c r="C153" s="1" t="str">
        <v>KOO26092200266</v>
      </c>
      <c r="D153" s="17" t="str">
        <f t="shared" si="14"/>
        <v>J&amp;T</v>
      </c>
      <c r="E153" s="17" t="str">
        <f>IFERROR(VLOOKUP(C153,'ข้อมูล tracking no.'!C:E,3,0),"")</f>
        <v/>
      </c>
    </row>
    <row r="154" spans="1:5">
      <c r="A154" s="16" t="str">
        <f t="shared" si="15"/>
        <v>TH01</v>
      </c>
      <c r="B154" s="16" t="str">
        <f t="shared" si="13"/>
        <v>B2C</v>
      </c>
      <c r="C154" s="1" t="str">
        <v>KOO26092200267</v>
      </c>
      <c r="D154" s="17" t="str">
        <f t="shared" si="14"/>
        <v>J&amp;T</v>
      </c>
      <c r="E154" s="17" t="str">
        <f>IFERROR(VLOOKUP(C154,'ข้อมูล tracking no.'!C:E,3,0),"")</f>
        <v/>
      </c>
    </row>
    <row r="155" spans="1:5">
      <c r="A155" s="16" t="str">
        <f t="shared" si="15"/>
        <v>TH01</v>
      </c>
      <c r="B155" s="16" t="str">
        <f t="shared" si="13"/>
        <v>B2C</v>
      </c>
      <c r="C155" s="1" t="str">
        <v>KOO26092200268</v>
      </c>
      <c r="D155" s="17" t="str">
        <f t="shared" si="14"/>
        <v>J&amp;T</v>
      </c>
      <c r="E155" s="17" t="str">
        <f>IFERROR(VLOOKUP(C155,'ข้อมูล tracking no.'!C:E,3,0),"")</f>
        <v/>
      </c>
    </row>
    <row r="156" spans="1:5">
      <c r="A156" s="16" t="str">
        <f t="shared" si="15"/>
        <v>TH01</v>
      </c>
      <c r="B156" s="16" t="str">
        <f t="shared" si="13"/>
        <v>B2C</v>
      </c>
      <c r="C156" s="1" t="str">
        <v>KOO26092200269</v>
      </c>
      <c r="D156" s="17" t="str">
        <f t="shared" si="14"/>
        <v>J&amp;T</v>
      </c>
      <c r="E156" s="17" t="str">
        <f>IFERROR(VLOOKUP(C156,'ข้อมูล tracking no.'!C:E,3,0),"")</f>
        <v/>
      </c>
    </row>
    <row r="157" spans="1:5">
      <c r="A157" s="16" t="str">
        <f t="shared" si="15"/>
        <v>TH01</v>
      </c>
      <c r="B157" s="16" t="str">
        <f t="shared" si="13"/>
        <v>B2C</v>
      </c>
      <c r="C157" s="1" t="str">
        <v>KOO26092200270</v>
      </c>
      <c r="D157" s="17" t="str">
        <f t="shared" si="14"/>
        <v>J&amp;T</v>
      </c>
      <c r="E157" s="17" t="str">
        <f>IFERROR(VLOOKUP(C157,'ข้อมูล tracking no.'!C:E,3,0),"")</f>
        <v/>
      </c>
    </row>
    <row r="158" spans="1:5">
      <c r="A158" s="16" t="str">
        <f t="shared" si="15"/>
        <v>TH01</v>
      </c>
      <c r="B158" s="16" t="str">
        <f t="shared" si="13"/>
        <v>B2C</v>
      </c>
      <c r="C158" s="1" t="str">
        <v>KOO26092200271</v>
      </c>
      <c r="D158" s="17" t="str">
        <f t="shared" si="14"/>
        <v>J&amp;T</v>
      </c>
      <c r="E158" s="17" t="str">
        <f>IFERROR(VLOOKUP(C158,'ข้อมูล tracking no.'!C:E,3,0),"")</f>
        <v/>
      </c>
    </row>
    <row r="159" spans="1:5">
      <c r="A159" s="16" t="str">
        <f t="shared" si="15"/>
        <v>TH01</v>
      </c>
      <c r="B159" s="16" t="str">
        <f t="shared" si="13"/>
        <v>B2C</v>
      </c>
      <c r="C159" s="1" t="str">
        <v>KOO26092200272</v>
      </c>
      <c r="D159" s="17" t="str">
        <f t="shared" si="14"/>
        <v>J&amp;T</v>
      </c>
      <c r="E159" s="17" t="str">
        <f>IFERROR(VLOOKUP(C159,'ข้อมูล tracking no.'!C:E,3,0),"")</f>
        <v/>
      </c>
    </row>
    <row r="160" spans="1:5">
      <c r="A160" s="16" t="str">
        <f t="shared" si="15"/>
        <v>TH01</v>
      </c>
      <c r="B160" s="16" t="str">
        <f t="shared" si="13"/>
        <v>B2C</v>
      </c>
      <c r="C160" s="1" t="str">
        <v>KOO26092200273</v>
      </c>
      <c r="D160" s="17" t="str">
        <f t="shared" si="14"/>
        <v>J&amp;T</v>
      </c>
      <c r="E160" s="17" t="str">
        <f>IFERROR(VLOOKUP(C160,'ข้อมูล tracking no.'!C:E,3,0),"")</f>
        <v/>
      </c>
    </row>
    <row r="161" spans="1:5">
      <c r="A161" s="16" t="str">
        <f t="shared" si="15"/>
        <v>TH01</v>
      </c>
      <c r="B161" s="16" t="str">
        <f t="shared" si="13"/>
        <v>B2C</v>
      </c>
      <c r="C161" s="1" t="str">
        <v>KOO26092200274</v>
      </c>
      <c r="D161" s="17" t="str">
        <f t="shared" si="14"/>
        <v>J&amp;T</v>
      </c>
      <c r="E161" s="17" t="str">
        <f>IFERROR(VLOOKUP(C161,'ข้อมูล tracking no.'!C:E,3,0),"")</f>
        <v/>
      </c>
    </row>
    <row r="162" spans="1:5">
      <c r="A162" s="16" t="str">
        <f t="shared" si="15"/>
        <v>TH01</v>
      </c>
      <c r="B162" s="16" t="str">
        <f t="shared" si="13"/>
        <v>B2C</v>
      </c>
      <c r="C162" s="1" t="str">
        <v>KOO26092200275</v>
      </c>
      <c r="D162" s="17" t="str">
        <f t="shared" si="14"/>
        <v>J&amp;T</v>
      </c>
      <c r="E162" s="17" t="str">
        <f>IFERROR(VLOOKUP(C162,'ข้อมูล tracking no.'!C:E,3,0),"")</f>
        <v/>
      </c>
    </row>
    <row r="163" spans="1:5">
      <c r="A163" s="16" t="str">
        <f t="shared" si="15"/>
        <v>TH01</v>
      </c>
      <c r="B163" s="16" t="str">
        <f t="shared" si="13"/>
        <v>B2C</v>
      </c>
      <c r="C163" s="1" t="str">
        <v>KOO26092200276</v>
      </c>
      <c r="D163" s="17" t="str">
        <f t="shared" si="14"/>
        <v>J&amp;T</v>
      </c>
      <c r="E163" s="17" t="str">
        <f>IFERROR(VLOOKUP(C163,'ข้อมูล tracking no.'!C:E,3,0),"")</f>
        <v/>
      </c>
    </row>
    <row r="164" spans="1:5">
      <c r="A164" s="16" t="str">
        <f t="shared" si="15"/>
        <v>TH01</v>
      </c>
      <c r="B164" s="16" t="str">
        <f t="shared" si="13"/>
        <v>B2C</v>
      </c>
      <c r="C164" s="1" t="str">
        <v>KOO26092200277</v>
      </c>
      <c r="D164" s="17" t="str">
        <f t="shared" si="14"/>
        <v>J&amp;T</v>
      </c>
      <c r="E164" s="17" t="str">
        <f>IFERROR(VLOOKUP(C164,'ข้อมูล tracking no.'!C:E,3,0),"")</f>
        <v/>
      </c>
    </row>
    <row r="165" spans="1:5">
      <c r="A165" s="16" t="str">
        <f t="shared" si="15"/>
        <v>TH01</v>
      </c>
      <c r="B165" s="16" t="str">
        <f t="shared" si="13"/>
        <v>B2C</v>
      </c>
      <c r="C165" s="1" t="str">
        <v>KOO26092200278</v>
      </c>
      <c r="D165" s="17" t="str">
        <f t="shared" si="14"/>
        <v>J&amp;T</v>
      </c>
      <c r="E165" s="17" t="str">
        <f>IFERROR(VLOOKUP(C165,'ข้อมูล tracking no.'!C:E,3,0),"")</f>
        <v/>
      </c>
    </row>
    <row r="166" spans="1:5">
      <c r="A166" s="16" t="str">
        <f t="shared" si="15"/>
        <v>TH01</v>
      </c>
      <c r="B166" s="16" t="str">
        <f t="shared" si="13"/>
        <v>B2C</v>
      </c>
      <c r="C166" s="1" t="str">
        <v>KOO26092200279</v>
      </c>
      <c r="D166" s="17" t="str">
        <f t="shared" si="14"/>
        <v>J&amp;T</v>
      </c>
      <c r="E166" s="17" t="str">
        <f>IFERROR(VLOOKUP(C166,'ข้อมูล tracking no.'!C:E,3,0),"")</f>
        <v/>
      </c>
    </row>
    <row r="167" spans="1:5">
      <c r="A167" s="16" t="str">
        <f t="shared" si="15"/>
        <v>TH01</v>
      </c>
      <c r="B167" s="16" t="str">
        <f t="shared" si="13"/>
        <v>B2C</v>
      </c>
      <c r="C167" s="1" t="str">
        <v>KOO26092200280</v>
      </c>
      <c r="D167" s="17" t="str">
        <f t="shared" si="14"/>
        <v>J&amp;T</v>
      </c>
      <c r="E167" s="17" t="str">
        <f>IFERROR(VLOOKUP(C167,'ข้อมูล tracking no.'!C:E,3,0),"")</f>
        <v/>
      </c>
    </row>
    <row r="168" spans="1:5">
      <c r="A168" s="16" t="str">
        <f t="shared" si="15"/>
        <v>TH01</v>
      </c>
      <c r="B168" s="16" t="str">
        <f t="shared" si="13"/>
        <v>B2C</v>
      </c>
      <c r="C168" s="1" t="str">
        <v>KOO26092200281</v>
      </c>
      <c r="D168" s="17" t="str">
        <f t="shared" si="14"/>
        <v>J&amp;T</v>
      </c>
      <c r="E168" s="17" t="str">
        <f>IFERROR(VLOOKUP(C168,'ข้อมูล tracking no.'!C:E,3,0),"")</f>
        <v/>
      </c>
    </row>
    <row r="169" spans="1:5">
      <c r="A169" s="16" t="str">
        <f t="shared" si="15"/>
        <v>TH01</v>
      </c>
      <c r="B169" s="16" t="str">
        <f t="shared" si="13"/>
        <v>B2C</v>
      </c>
      <c r="C169" s="1" t="str">
        <v>KOO26092200282</v>
      </c>
      <c r="D169" s="17" t="str">
        <f t="shared" si="14"/>
        <v>J&amp;T</v>
      </c>
      <c r="E169" s="17" t="str">
        <f>IFERROR(VLOOKUP(C169,'ข้อมูล tracking no.'!C:E,3,0),"")</f>
        <v/>
      </c>
    </row>
    <row r="170" spans="1:5">
      <c r="A170" s="16" t="str">
        <f t="shared" si="15"/>
        <v>TH01</v>
      </c>
      <c r="B170" s="16" t="str">
        <f t="shared" si="13"/>
        <v>B2C</v>
      </c>
      <c r="C170" s="1" t="str">
        <v>KOO26092200283</v>
      </c>
      <c r="D170" s="17" t="str">
        <f t="shared" si="14"/>
        <v>J&amp;T</v>
      </c>
      <c r="E170" s="17" t="str">
        <f>IFERROR(VLOOKUP(C170,'ข้อมูล tracking no.'!C:E,3,0),"")</f>
        <v/>
      </c>
    </row>
    <row r="171" spans="1:5">
      <c r="A171" s="16" t="str">
        <f t="shared" si="15"/>
        <v>TH01</v>
      </c>
      <c r="B171" s="16" t="str">
        <f t="shared" si="13"/>
        <v>B2C</v>
      </c>
      <c r="C171" s="1" t="str">
        <v>KOO26092200284</v>
      </c>
      <c r="D171" s="17" t="str">
        <f t="shared" si="14"/>
        <v>J&amp;T</v>
      </c>
      <c r="E171" s="17" t="str">
        <f>IFERROR(VLOOKUP(C171,'ข้อมูล tracking no.'!C:E,3,0),"")</f>
        <v/>
      </c>
    </row>
    <row r="172" spans="1:5">
      <c r="A172" s="16" t="str">
        <f t="shared" si="15"/>
        <v>TH01</v>
      </c>
      <c r="B172" s="16" t="str">
        <f t="shared" si="13"/>
        <v>B2C</v>
      </c>
      <c r="C172" s="1" t="str">
        <v>KOO26092200285</v>
      </c>
      <c r="D172" s="17" t="str">
        <f t="shared" si="14"/>
        <v>J&amp;T</v>
      </c>
      <c r="E172" s="17" t="str">
        <f>IFERROR(VLOOKUP(C172,'ข้อมูล tracking no.'!C:E,3,0),"")</f>
        <v/>
      </c>
    </row>
    <row r="173" spans="1:5">
      <c r="A173" s="16" t="str">
        <f t="shared" si="15"/>
        <v>TH01</v>
      </c>
      <c r="B173" s="16" t="str">
        <f t="shared" si="13"/>
        <v>B2C</v>
      </c>
      <c r="C173" s="1" t="str">
        <v>KOO26092200286</v>
      </c>
      <c r="D173" s="17" t="str">
        <f t="shared" si="14"/>
        <v>J&amp;T</v>
      </c>
      <c r="E173" s="17" t="str">
        <f>IFERROR(VLOOKUP(C173,'ข้อมูล tracking no.'!C:E,3,0),"")</f>
        <v/>
      </c>
    </row>
    <row r="174" spans="1:5">
      <c r="A174" s="16" t="str">
        <f t="shared" si="15"/>
        <v>TH01</v>
      </c>
      <c r="B174" s="16" t="str">
        <f t="shared" si="13"/>
        <v>B2C</v>
      </c>
      <c r="C174" s="1" t="str">
        <v>KOO26092200287</v>
      </c>
      <c r="D174" s="17" t="str">
        <f t="shared" si="14"/>
        <v>J&amp;T</v>
      </c>
      <c r="E174" s="17" t="str">
        <f>IFERROR(VLOOKUP(C174,'ข้อมูล tracking no.'!C:E,3,0),"")</f>
        <v/>
      </c>
    </row>
    <row r="175" spans="1:5">
      <c r="A175" s="16" t="str">
        <f t="shared" si="15"/>
        <v>TH01</v>
      </c>
      <c r="B175" s="16" t="str">
        <f t="shared" si="13"/>
        <v>B2C</v>
      </c>
      <c r="C175" s="1" t="str">
        <v>KOO26092200288</v>
      </c>
      <c r="D175" s="17" t="str">
        <f t="shared" si="14"/>
        <v>J&amp;T</v>
      </c>
      <c r="E175" s="17" t="str">
        <f>IFERROR(VLOOKUP(C175,'ข้อมูล tracking no.'!C:E,3,0),"")</f>
        <v/>
      </c>
    </row>
    <row r="176" spans="1:5">
      <c r="A176" s="16" t="str">
        <f t="shared" si="15"/>
        <v>TH01</v>
      </c>
      <c r="B176" s="16" t="str">
        <f t="shared" si="13"/>
        <v>B2C</v>
      </c>
      <c r="C176" s="1" t="str">
        <v>KOO26092200289</v>
      </c>
      <c r="D176" s="17" t="str">
        <f t="shared" si="14"/>
        <v>J&amp;T</v>
      </c>
      <c r="E176" s="17" t="str">
        <f>IFERROR(VLOOKUP(C176,'ข้อมูล tracking no.'!C:E,3,0),"")</f>
        <v/>
      </c>
    </row>
    <row r="177" spans="1:5">
      <c r="A177" s="16" t="str">
        <f t="shared" si="15"/>
        <v>TH01</v>
      </c>
      <c r="B177" s="16" t="str">
        <f t="shared" si="13"/>
        <v>B2C</v>
      </c>
      <c r="C177" s="1" t="str">
        <v>KOO26092200290</v>
      </c>
      <c r="D177" s="17" t="str">
        <f t="shared" si="14"/>
        <v>J&amp;T</v>
      </c>
      <c r="E177" s="17" t="str">
        <f>IFERROR(VLOOKUP(C177,'ข้อมูล tracking no.'!C:E,3,0),"")</f>
        <v/>
      </c>
    </row>
    <row r="178" spans="1:5">
      <c r="A178" s="16" t="str">
        <f t="shared" si="15"/>
        <v>TH01</v>
      </c>
      <c r="B178" s="16" t="str">
        <f t="shared" si="13"/>
        <v>B2C</v>
      </c>
      <c r="C178" s="1" t="str">
        <v>KOO26092200291</v>
      </c>
      <c r="D178" s="17" t="str">
        <f t="shared" si="14"/>
        <v>J&amp;T</v>
      </c>
      <c r="E178" s="17" t="str">
        <f>IFERROR(VLOOKUP(C178,'ข้อมูล tracking no.'!C:E,3,0),"")</f>
        <v/>
      </c>
    </row>
    <row r="179" spans="1:5">
      <c r="A179" s="16" t="str">
        <f t="shared" si="15"/>
        <v>TH01</v>
      </c>
      <c r="B179" s="16" t="str">
        <f t="shared" si="13"/>
        <v>B2C</v>
      </c>
      <c r="C179" s="1" t="str">
        <v>KOO26092200292</v>
      </c>
      <c r="D179" s="17" t="str">
        <f t="shared" si="14"/>
        <v>J&amp;T</v>
      </c>
      <c r="E179" s="17" t="str">
        <f>IFERROR(VLOOKUP(C179,'ข้อมูล tracking no.'!C:E,3,0),"")</f>
        <v/>
      </c>
    </row>
    <row r="180" spans="1:5">
      <c r="A180" s="16" t="str">
        <f t="shared" si="15"/>
        <v>TH01</v>
      </c>
      <c r="B180" s="16" t="str">
        <f t="shared" si="13"/>
        <v>B2C</v>
      </c>
      <c r="C180" s="1" t="str">
        <v>KOO26092200293</v>
      </c>
      <c r="D180" s="17" t="str">
        <f t="shared" si="14"/>
        <v>J&amp;T</v>
      </c>
      <c r="E180" s="17" t="str">
        <f>IFERROR(VLOOKUP(C180,'ข้อมูล tracking no.'!C:E,3,0),"")</f>
        <v/>
      </c>
    </row>
    <row r="181" spans="1:5">
      <c r="A181" s="16" t="str">
        <f t="shared" si="15"/>
        <v>TH01</v>
      </c>
      <c r="B181" s="16" t="str">
        <f t="shared" si="13"/>
        <v>B2C</v>
      </c>
      <c r="C181" s="1" t="str">
        <v>KOO26092200294</v>
      </c>
      <c r="D181" s="17" t="str">
        <f t="shared" si="14"/>
        <v>J&amp;T</v>
      </c>
      <c r="E181" s="17" t="str">
        <f>IFERROR(VLOOKUP(C181,'ข้อมูล tracking no.'!C:E,3,0),"")</f>
        <v/>
      </c>
    </row>
    <row r="182" spans="1:5">
      <c r="A182" s="16" t="str">
        <f t="shared" si="15"/>
        <v>TH01</v>
      </c>
      <c r="B182" s="16" t="str">
        <f t="shared" si="13"/>
        <v>B2C</v>
      </c>
      <c r="C182" s="1" t="str">
        <v>KOO26092200295</v>
      </c>
      <c r="D182" s="17" t="str">
        <f t="shared" si="14"/>
        <v>J&amp;T</v>
      </c>
      <c r="E182" s="17" t="str">
        <f>IFERROR(VLOOKUP(C182,'ข้อมูล tracking no.'!C:E,3,0),"")</f>
        <v/>
      </c>
    </row>
    <row r="183" spans="1:5">
      <c r="A183" s="16" t="str">
        <f t="shared" si="15"/>
        <v>TH01</v>
      </c>
      <c r="B183" s="16" t="str">
        <f t="shared" si="13"/>
        <v>B2C</v>
      </c>
      <c r="C183" s="1" t="str">
        <v>KOO26092200296</v>
      </c>
      <c r="D183" s="17" t="str">
        <f t="shared" si="14"/>
        <v>J&amp;T</v>
      </c>
      <c r="E183" s="17" t="str">
        <f>IFERROR(VLOOKUP(C183,'ข้อมูล tracking no.'!C:E,3,0),"")</f>
        <v/>
      </c>
    </row>
    <row r="184" spans="1:5">
      <c r="A184" s="16" t="str">
        <f t="shared" si="15"/>
        <v>TH01</v>
      </c>
      <c r="B184" s="16" t="str">
        <f t="shared" si="13"/>
        <v>B2C</v>
      </c>
      <c r="C184" s="1" t="str">
        <v>KOO26092200297</v>
      </c>
      <c r="D184" s="17" t="str">
        <f t="shared" si="14"/>
        <v>J&amp;T</v>
      </c>
      <c r="E184" s="17" t="str">
        <f>IFERROR(VLOOKUP(C184,'ข้อมูล tracking no.'!C:E,3,0),"")</f>
        <v/>
      </c>
    </row>
    <row r="185" spans="1:5">
      <c r="A185" s="16" t="str">
        <f t="shared" si="15"/>
        <v>TH01</v>
      </c>
      <c r="B185" s="16" t="str">
        <f t="shared" si="13"/>
        <v>B2C</v>
      </c>
      <c r="C185" s="1" t="str">
        <v>KOO26092200298</v>
      </c>
      <c r="D185" s="17" t="str">
        <f t="shared" si="14"/>
        <v>J&amp;T</v>
      </c>
      <c r="E185" s="17" t="str">
        <f>IFERROR(VLOOKUP(C185,'ข้อมูล tracking no.'!C:E,3,0),"")</f>
        <v/>
      </c>
    </row>
    <row r="186" spans="1:5">
      <c r="A186" s="16" t="str">
        <f t="shared" si="15"/>
        <v>TH01</v>
      </c>
      <c r="B186" s="16" t="str">
        <f t="shared" si="13"/>
        <v>B2C</v>
      </c>
      <c r="C186" s="1" t="str">
        <v>KOO26092200299</v>
      </c>
      <c r="D186" s="17" t="str">
        <f t="shared" si="14"/>
        <v>J&amp;T</v>
      </c>
      <c r="E186" s="17" t="str">
        <f>IFERROR(VLOOKUP(C186,'ข้อมูล tracking no.'!C:E,3,0),"")</f>
        <v/>
      </c>
    </row>
    <row r="187" spans="1:5">
      <c r="A187" s="16" t="str">
        <f t="shared" si="15"/>
        <v>TH01</v>
      </c>
      <c r="B187" s="16" t="str">
        <f t="shared" si="13"/>
        <v>B2C</v>
      </c>
      <c r="C187" s="1" t="str">
        <v>KOO26092200300</v>
      </c>
      <c r="D187" s="17" t="str">
        <f t="shared" si="14"/>
        <v>J&amp;T</v>
      </c>
      <c r="E187" s="17" t="str">
        <f>IFERROR(VLOOKUP(C187,'ข้อมูล tracking no.'!C:E,3,0),"")</f>
        <v/>
      </c>
    </row>
    <row r="188" spans="1:5">
      <c r="A188" s="16" t="str">
        <f t="shared" si="15"/>
        <v>TH01</v>
      </c>
      <c r="B188" s="16" t="str">
        <f t="shared" si="13"/>
        <v>B2C</v>
      </c>
      <c r="C188" s="1" t="str">
        <v>KOO26092200301</v>
      </c>
      <c r="D188" s="17" t="str">
        <f t="shared" si="14"/>
        <v>J&amp;T</v>
      </c>
      <c r="E188" s="17" t="str">
        <f>IFERROR(VLOOKUP(C188,'ข้อมูล tracking no.'!C:E,3,0),"")</f>
        <v/>
      </c>
    </row>
    <row r="189" spans="1:5">
      <c r="A189" s="16" t="str">
        <f t="shared" si="15"/>
        <v>TH01</v>
      </c>
      <c r="B189" s="16" t="str">
        <f t="shared" si="13"/>
        <v>B2C</v>
      </c>
      <c r="C189" s="1" t="str">
        <v>KOO26092200302</v>
      </c>
      <c r="D189" s="17" t="str">
        <f t="shared" si="14"/>
        <v>J&amp;T</v>
      </c>
      <c r="E189" s="17" t="str">
        <f>IFERROR(VLOOKUP(C189,'ข้อมูล tracking no.'!C:E,3,0),"")</f>
        <v/>
      </c>
    </row>
    <row r="190" spans="1:5">
      <c r="A190" s="16" t="str">
        <f t="shared" si="15"/>
        <v>TH01</v>
      </c>
      <c r="B190" s="16" t="str">
        <f t="shared" si="13"/>
        <v>B2C</v>
      </c>
      <c r="C190" s="1" t="str">
        <v>KOO26092200303</v>
      </c>
      <c r="D190" s="17" t="str">
        <f t="shared" si="14"/>
        <v>J&amp;T</v>
      </c>
      <c r="E190" s="17" t="str">
        <f>IFERROR(VLOOKUP(C190,'ข้อมูล tracking no.'!C:E,3,0),"")</f>
        <v/>
      </c>
    </row>
    <row r="191" spans="1:5">
      <c r="A191" s="16" t="str">
        <f t="shared" si="15"/>
        <v>TH01</v>
      </c>
      <c r="B191" s="16" t="str">
        <f t="shared" si="13"/>
        <v>B2C</v>
      </c>
      <c r="C191" s="1" t="str">
        <v>KOO26092200304</v>
      </c>
      <c r="D191" s="17" t="str">
        <f t="shared" si="14"/>
        <v>J&amp;T</v>
      </c>
      <c r="E191" s="17" t="str">
        <f>IFERROR(VLOOKUP(C191,'ข้อมูล tracking no.'!C:E,3,0),"")</f>
        <v/>
      </c>
    </row>
    <row r="192" spans="1:5">
      <c r="A192" s="16" t="str">
        <f t="shared" si="15"/>
        <v>TH01</v>
      </c>
      <c r="B192" s="16" t="str">
        <f t="shared" si="13"/>
        <v>B2C</v>
      </c>
      <c r="C192" s="1" t="str">
        <v>KOO26092200305</v>
      </c>
      <c r="D192" s="17" t="str">
        <f t="shared" si="14"/>
        <v>J&amp;T</v>
      </c>
      <c r="E192" s="17" t="str">
        <f>IFERROR(VLOOKUP(C192,'ข้อมูล tracking no.'!C:E,3,0),"")</f>
        <v/>
      </c>
    </row>
    <row r="193" spans="1:5">
      <c r="A193" s="16" t="str">
        <f t="shared" si="15"/>
        <v>TH01</v>
      </c>
      <c r="B193" s="16" t="str">
        <f t="shared" si="13"/>
        <v>B2C</v>
      </c>
      <c r="C193" s="1" t="str">
        <v>KOO26092200306</v>
      </c>
      <c r="D193" s="17" t="str">
        <f t="shared" si="14"/>
        <v>J&amp;T</v>
      </c>
      <c r="E193" s="17" t="str">
        <f>IFERROR(VLOOKUP(C193,'ข้อมูล tracking no.'!C:E,3,0),"")</f>
        <v/>
      </c>
    </row>
    <row r="194" spans="1:5">
      <c r="A194" s="16" t="str">
        <f t="shared" si="15"/>
        <v>TH01</v>
      </c>
      <c r="B194" s="16" t="str">
        <f t="shared" si="13"/>
        <v>B2C</v>
      </c>
      <c r="C194" s="1" t="str">
        <v>KOO26092200307</v>
      </c>
      <c r="D194" s="17" t="str">
        <f t="shared" si="14"/>
        <v>J&amp;T</v>
      </c>
      <c r="E194" s="17" t="str">
        <f>IFERROR(VLOOKUP(C194,'ข้อมูล tracking no.'!C:E,3,0),"")</f>
        <v/>
      </c>
    </row>
    <row r="195" spans="1:5">
      <c r="A195" s="16" t="str">
        <f t="shared" si="15"/>
        <v>TH01</v>
      </c>
      <c r="B195" s="16" t="str">
        <f t="shared" ref="B195:B258" si="16">IF(C195="","","B2C")</f>
        <v>B2C</v>
      </c>
      <c r="C195" s="1" t="str">
        <v>KOO26092200308</v>
      </c>
      <c r="D195" s="17" t="str">
        <f t="shared" ref="D195:D258" si="17">IF(C195="","","J&amp;T")</f>
        <v>J&amp;T</v>
      </c>
      <c r="E195" s="17" t="str">
        <f>IFERROR(VLOOKUP(C195,'ข้อมูล tracking no.'!C:E,3,0),"")</f>
        <v/>
      </c>
    </row>
    <row r="196" spans="1:5">
      <c r="A196" s="16" t="str">
        <f t="shared" si="15"/>
        <v>TH01</v>
      </c>
      <c r="B196" s="16" t="str">
        <f t="shared" si="16"/>
        <v>B2C</v>
      </c>
      <c r="C196" s="1" t="str">
        <v>KOO26092200309</v>
      </c>
      <c r="D196" s="17" t="str">
        <f t="shared" si="17"/>
        <v>J&amp;T</v>
      </c>
      <c r="E196" s="17" t="str">
        <f>IFERROR(VLOOKUP(C196,'ข้อมูล tracking no.'!C:E,3,0),"")</f>
        <v/>
      </c>
    </row>
    <row r="197" spans="1:5">
      <c r="A197" s="16" t="str">
        <f t="shared" si="15"/>
        <v>TH01</v>
      </c>
      <c r="B197" s="16" t="str">
        <f t="shared" si="16"/>
        <v>B2C</v>
      </c>
      <c r="C197" s="1" t="str">
        <v>KOO26092200310</v>
      </c>
      <c r="D197" s="17" t="str">
        <f t="shared" si="17"/>
        <v>J&amp;T</v>
      </c>
      <c r="E197" s="17" t="str">
        <f>IFERROR(VLOOKUP(C197,'ข้อมูล tracking no.'!C:E,3,0),"")</f>
        <v/>
      </c>
    </row>
    <row r="198" spans="1:5">
      <c r="A198" s="16" t="str">
        <f t="shared" si="15"/>
        <v>TH01</v>
      </c>
      <c r="B198" s="16" t="str">
        <f t="shared" si="16"/>
        <v>B2C</v>
      </c>
      <c r="C198" s="1" t="str">
        <v>KOO26092200311</v>
      </c>
      <c r="D198" s="17" t="str">
        <f t="shared" si="17"/>
        <v>J&amp;T</v>
      </c>
      <c r="E198" s="17" t="str">
        <f>IFERROR(VLOOKUP(C198,'ข้อมูล tracking no.'!C:E,3,0),"")</f>
        <v/>
      </c>
    </row>
    <row r="199" spans="1:5">
      <c r="A199" s="16" t="str">
        <f t="shared" si="15"/>
        <v>TH01</v>
      </c>
      <c r="B199" s="16" t="str">
        <f t="shared" si="16"/>
        <v>B2C</v>
      </c>
      <c r="C199" s="1" t="str">
        <v>KOO26092200312</v>
      </c>
      <c r="D199" s="17" t="str">
        <f t="shared" si="17"/>
        <v>J&amp;T</v>
      </c>
      <c r="E199" s="17" t="str">
        <f>IFERROR(VLOOKUP(C199,'ข้อมูล tracking no.'!C:E,3,0),"")</f>
        <v/>
      </c>
    </row>
    <row r="200" spans="1:5">
      <c r="A200" s="16" t="str">
        <f t="shared" si="15"/>
        <v>TH01</v>
      </c>
      <c r="B200" s="16" t="str">
        <f t="shared" si="16"/>
        <v>B2C</v>
      </c>
      <c r="C200" s="1" t="str">
        <v>KOO26092200313</v>
      </c>
      <c r="D200" s="17" t="str">
        <f t="shared" si="17"/>
        <v>J&amp;T</v>
      </c>
      <c r="E200" s="17" t="str">
        <f>IFERROR(VLOOKUP(C200,'ข้อมูล tracking no.'!C:E,3,0),"")</f>
        <v/>
      </c>
    </row>
    <row r="201" spans="1:5">
      <c r="A201" s="16" t="str">
        <f t="shared" si="15"/>
        <v>TH01</v>
      </c>
      <c r="B201" s="16" t="str">
        <f t="shared" si="16"/>
        <v>B2C</v>
      </c>
      <c r="C201" s="1" t="str">
        <v>KOO26092200314</v>
      </c>
      <c r="D201" s="17" t="str">
        <f t="shared" si="17"/>
        <v>J&amp;T</v>
      </c>
      <c r="E201" s="17" t="str">
        <f>IFERROR(VLOOKUP(C201,'ข้อมูล tracking no.'!C:E,3,0),"")</f>
        <v/>
      </c>
    </row>
    <row r="202" spans="1:5">
      <c r="A202" s="16" t="str">
        <f t="shared" si="15"/>
        <v>TH01</v>
      </c>
      <c r="B202" s="16" t="str">
        <f t="shared" si="16"/>
        <v>B2C</v>
      </c>
      <c r="C202" s="1" t="str">
        <v>KOO26092200315</v>
      </c>
      <c r="D202" s="17" t="str">
        <f t="shared" si="17"/>
        <v>J&amp;T</v>
      </c>
      <c r="E202" s="17" t="str">
        <f>IFERROR(VLOOKUP(C202,'ข้อมูล tracking no.'!C:E,3,0),"")</f>
        <v/>
      </c>
    </row>
    <row r="203" spans="1:5">
      <c r="A203" s="16" t="str">
        <f t="shared" si="15"/>
        <v>TH01</v>
      </c>
      <c r="B203" s="16" t="str">
        <f t="shared" si="16"/>
        <v>B2C</v>
      </c>
      <c r="C203" s="1" t="str">
        <v>KOO26092200316</v>
      </c>
      <c r="D203" s="17" t="str">
        <f t="shared" si="17"/>
        <v>J&amp;T</v>
      </c>
      <c r="E203" s="17" t="str">
        <f>IFERROR(VLOOKUP(C203,'ข้อมูล tracking no.'!C:E,3,0),"")</f>
        <v/>
      </c>
    </row>
    <row r="204" spans="1:5">
      <c r="A204" s="16" t="str">
        <f t="shared" ref="A204:A267" si="18">IF(C204="","","TH01")</f>
        <v>TH01</v>
      </c>
      <c r="B204" s="16" t="str">
        <f t="shared" si="16"/>
        <v>B2C</v>
      </c>
      <c r="C204" s="1" t="str">
        <v>KOO26092200317</v>
      </c>
      <c r="D204" s="17" t="str">
        <f t="shared" si="17"/>
        <v>J&amp;T</v>
      </c>
      <c r="E204" s="17" t="str">
        <f>IFERROR(VLOOKUP(C204,'ข้อมูล tracking no.'!C:E,3,0),"")</f>
        <v/>
      </c>
    </row>
    <row r="205" spans="1:5">
      <c r="A205" s="16" t="str">
        <f t="shared" si="18"/>
        <v>TH01</v>
      </c>
      <c r="B205" s="16" t="str">
        <f t="shared" si="16"/>
        <v>B2C</v>
      </c>
      <c r="C205" s="1" t="str">
        <v>KOO26092200318</v>
      </c>
      <c r="D205" s="17" t="str">
        <f t="shared" si="17"/>
        <v>J&amp;T</v>
      </c>
      <c r="E205" s="17" t="str">
        <f>IFERROR(VLOOKUP(C205,'ข้อมูล tracking no.'!C:E,3,0),"")</f>
        <v/>
      </c>
    </row>
    <row r="206" spans="1:5">
      <c r="A206" s="16" t="str">
        <f t="shared" si="18"/>
        <v>TH01</v>
      </c>
      <c r="B206" s="16" t="str">
        <f t="shared" si="16"/>
        <v>B2C</v>
      </c>
      <c r="C206" s="1" t="str">
        <v>KOO26092200319</v>
      </c>
      <c r="D206" s="17" t="str">
        <f t="shared" si="17"/>
        <v>J&amp;T</v>
      </c>
      <c r="E206" s="17" t="str">
        <f>IFERROR(VLOOKUP(C206,'ข้อมูล tracking no.'!C:E,3,0),"")</f>
        <v/>
      </c>
    </row>
    <row r="207" spans="1:5">
      <c r="A207" s="16" t="str">
        <f t="shared" si="18"/>
        <v>TH01</v>
      </c>
      <c r="B207" s="16" t="str">
        <f t="shared" si="16"/>
        <v>B2C</v>
      </c>
      <c r="C207" s="1" t="str">
        <v>KOO26092200320</v>
      </c>
      <c r="D207" s="17" t="str">
        <f t="shared" si="17"/>
        <v>J&amp;T</v>
      </c>
      <c r="E207" s="17" t="str">
        <f>IFERROR(VLOOKUP(C207,'ข้อมูล tracking no.'!C:E,3,0),"")</f>
        <v/>
      </c>
    </row>
    <row r="208" spans="1:5">
      <c r="A208" s="16" t="str">
        <f t="shared" si="18"/>
        <v>TH01</v>
      </c>
      <c r="B208" s="16" t="str">
        <f t="shared" si="16"/>
        <v>B2C</v>
      </c>
      <c r="C208" s="1" t="str">
        <v>KOO26092200321</v>
      </c>
      <c r="D208" s="17" t="str">
        <f t="shared" si="17"/>
        <v>J&amp;T</v>
      </c>
      <c r="E208" s="17" t="str">
        <f>IFERROR(VLOOKUP(C208,'ข้อมูล tracking no.'!C:E,3,0),"")</f>
        <v/>
      </c>
    </row>
    <row r="209" spans="1:5">
      <c r="A209" s="16" t="str">
        <f t="shared" si="18"/>
        <v>TH01</v>
      </c>
      <c r="B209" s="16" t="str">
        <f t="shared" si="16"/>
        <v>B2C</v>
      </c>
      <c r="C209" s="1" t="str">
        <v>KOO26092200322</v>
      </c>
      <c r="D209" s="17" t="str">
        <f t="shared" si="17"/>
        <v>J&amp;T</v>
      </c>
      <c r="E209" s="17" t="str">
        <f>IFERROR(VLOOKUP(C209,'ข้อมูล tracking no.'!C:E,3,0),"")</f>
        <v/>
      </c>
    </row>
    <row r="210" spans="1:5">
      <c r="A210" s="16" t="str">
        <f t="shared" si="18"/>
        <v>TH01</v>
      </c>
      <c r="B210" s="16" t="str">
        <f t="shared" si="16"/>
        <v>B2C</v>
      </c>
      <c r="C210" s="1" t="str">
        <v>KOO26092200323</v>
      </c>
      <c r="D210" s="17" t="str">
        <f t="shared" si="17"/>
        <v>J&amp;T</v>
      </c>
      <c r="E210" s="17" t="str">
        <f>IFERROR(VLOOKUP(C210,'ข้อมูล tracking no.'!C:E,3,0),"")</f>
        <v/>
      </c>
    </row>
    <row r="211" spans="1:5">
      <c r="A211" s="16" t="str">
        <f t="shared" si="18"/>
        <v>TH01</v>
      </c>
      <c r="B211" s="16" t="str">
        <f t="shared" si="16"/>
        <v>B2C</v>
      </c>
      <c r="C211" s="1" t="str">
        <v>KOO26092200324</v>
      </c>
      <c r="D211" s="17" t="str">
        <f t="shared" si="17"/>
        <v>J&amp;T</v>
      </c>
      <c r="E211" s="17" t="str">
        <f>IFERROR(VLOOKUP(C211,'ข้อมูล tracking no.'!C:E,3,0),"")</f>
        <v/>
      </c>
    </row>
    <row r="212" spans="1:5">
      <c r="A212" s="16" t="str">
        <f t="shared" si="18"/>
        <v>TH01</v>
      </c>
      <c r="B212" s="16" t="str">
        <f t="shared" si="16"/>
        <v>B2C</v>
      </c>
      <c r="C212" s="1" t="str">
        <v>KOO26092200325</v>
      </c>
      <c r="D212" s="17" t="str">
        <f t="shared" si="17"/>
        <v>J&amp;T</v>
      </c>
      <c r="E212" s="17" t="str">
        <f>IFERROR(VLOOKUP(C212,'ข้อมูล tracking no.'!C:E,3,0),"")</f>
        <v/>
      </c>
    </row>
    <row r="213" spans="1:5">
      <c r="A213" s="16" t="str">
        <f t="shared" si="18"/>
        <v>TH01</v>
      </c>
      <c r="B213" s="16" t="str">
        <f t="shared" si="16"/>
        <v>B2C</v>
      </c>
      <c r="C213" s="1" t="str">
        <v>KOO26092200326</v>
      </c>
      <c r="D213" s="17" t="str">
        <f t="shared" si="17"/>
        <v>J&amp;T</v>
      </c>
      <c r="E213" s="17" t="str">
        <f>IFERROR(VLOOKUP(C213,'ข้อมูล tracking no.'!C:E,3,0),"")</f>
        <v/>
      </c>
    </row>
    <row r="214" spans="1:5">
      <c r="A214" s="16" t="str">
        <f t="shared" si="18"/>
        <v>TH01</v>
      </c>
      <c r="B214" s="16" t="str">
        <f t="shared" si="16"/>
        <v>B2C</v>
      </c>
      <c r="C214" s="1" t="str">
        <v>KOO26092200327</v>
      </c>
      <c r="D214" s="17" t="str">
        <f t="shared" si="17"/>
        <v>J&amp;T</v>
      </c>
      <c r="E214" s="17" t="str">
        <f>IFERROR(VLOOKUP(C214,'ข้อมูล tracking no.'!C:E,3,0),"")</f>
        <v/>
      </c>
    </row>
    <row r="215" spans="1:5">
      <c r="A215" s="16" t="str">
        <f t="shared" si="18"/>
        <v>TH01</v>
      </c>
      <c r="B215" s="16" t="str">
        <f t="shared" si="16"/>
        <v>B2C</v>
      </c>
      <c r="C215" s="1" t="str">
        <v>KOO26092200328</v>
      </c>
      <c r="D215" s="17" t="str">
        <f t="shared" si="17"/>
        <v>J&amp;T</v>
      </c>
      <c r="E215" s="17" t="str">
        <f>IFERROR(VLOOKUP(C215,'ข้อมูล tracking no.'!C:E,3,0),"")</f>
        <v/>
      </c>
    </row>
    <row r="216" spans="1:5">
      <c r="A216" s="16" t="str">
        <f t="shared" si="18"/>
        <v>TH01</v>
      </c>
      <c r="B216" s="16" t="str">
        <f t="shared" si="16"/>
        <v>B2C</v>
      </c>
      <c r="C216" s="1" t="str">
        <v>KOO26092200329</v>
      </c>
      <c r="D216" s="17" t="str">
        <f t="shared" si="17"/>
        <v>J&amp;T</v>
      </c>
      <c r="E216" s="17" t="str">
        <f>IFERROR(VLOOKUP(C216,'ข้อมูล tracking no.'!C:E,3,0),"")</f>
        <v/>
      </c>
    </row>
    <row r="217" spans="1:5">
      <c r="A217" s="16" t="str">
        <f t="shared" si="18"/>
        <v>TH01</v>
      </c>
      <c r="B217" s="16" t="str">
        <f t="shared" si="16"/>
        <v>B2C</v>
      </c>
      <c r="C217" s="1" t="str">
        <v>KOO26092200330</v>
      </c>
      <c r="D217" s="17" t="str">
        <f t="shared" si="17"/>
        <v>J&amp;T</v>
      </c>
      <c r="E217" s="17" t="str">
        <f>IFERROR(VLOOKUP(C217,'ข้อมูล tracking no.'!C:E,3,0),"")</f>
        <v/>
      </c>
    </row>
    <row r="218" spans="1:5">
      <c r="A218" s="16" t="str">
        <f t="shared" si="18"/>
        <v>TH01</v>
      </c>
      <c r="B218" s="16" t="str">
        <f t="shared" si="16"/>
        <v>B2C</v>
      </c>
      <c r="C218" s="1" t="str">
        <v>KOO26092200331</v>
      </c>
      <c r="D218" s="17" t="str">
        <f t="shared" si="17"/>
        <v>J&amp;T</v>
      </c>
      <c r="E218" s="17" t="str">
        <f>IFERROR(VLOOKUP(C218,'ข้อมูล tracking no.'!C:E,3,0),"")</f>
        <v/>
      </c>
    </row>
    <row r="219" spans="1:5">
      <c r="A219" s="16" t="str">
        <f t="shared" si="18"/>
        <v>TH01</v>
      </c>
      <c r="B219" s="16" t="str">
        <f t="shared" si="16"/>
        <v>B2C</v>
      </c>
      <c r="C219" s="1" t="str">
        <v>KOO26092200332</v>
      </c>
      <c r="D219" s="17" t="str">
        <f t="shared" si="17"/>
        <v>J&amp;T</v>
      </c>
      <c r="E219" s="17" t="str">
        <f>IFERROR(VLOOKUP(C219,'ข้อมูล tracking no.'!C:E,3,0),"")</f>
        <v/>
      </c>
    </row>
    <row r="220" spans="1:5">
      <c r="A220" s="16" t="str">
        <f t="shared" si="18"/>
        <v>TH01</v>
      </c>
      <c r="B220" s="16" t="str">
        <f t="shared" si="16"/>
        <v>B2C</v>
      </c>
      <c r="C220" s="1" t="str">
        <v>KOO26092200333</v>
      </c>
      <c r="D220" s="17" t="str">
        <f t="shared" si="17"/>
        <v>J&amp;T</v>
      </c>
      <c r="E220" s="17" t="str">
        <f>IFERROR(VLOOKUP(C220,'ข้อมูล tracking no.'!C:E,3,0),"")</f>
        <v/>
      </c>
    </row>
    <row r="221" spans="1:5">
      <c r="A221" s="16" t="str">
        <f t="shared" si="18"/>
        <v>TH01</v>
      </c>
      <c r="B221" s="16" t="str">
        <f t="shared" si="16"/>
        <v>B2C</v>
      </c>
      <c r="C221" s="1" t="str">
        <v>KOO26092200334</v>
      </c>
      <c r="D221" s="17" t="str">
        <f t="shared" si="17"/>
        <v>J&amp;T</v>
      </c>
      <c r="E221" s="17" t="str">
        <f>IFERROR(VLOOKUP(C221,'ข้อมูล tracking no.'!C:E,3,0),"")</f>
        <v/>
      </c>
    </row>
    <row r="222" spans="1:5">
      <c r="A222" s="16" t="str">
        <f t="shared" si="18"/>
        <v>TH01</v>
      </c>
      <c r="B222" s="16" t="str">
        <f t="shared" si="16"/>
        <v>B2C</v>
      </c>
      <c r="C222" s="1" t="str">
        <v>KOO26092200335</v>
      </c>
      <c r="D222" s="17" t="str">
        <f t="shared" si="17"/>
        <v>J&amp;T</v>
      </c>
      <c r="E222" s="17" t="str">
        <f>IFERROR(VLOOKUP(C222,'ข้อมูล tracking no.'!C:E,3,0),"")</f>
        <v/>
      </c>
    </row>
    <row r="223" spans="1:5">
      <c r="A223" s="16" t="str">
        <f t="shared" si="18"/>
        <v>TH01</v>
      </c>
      <c r="B223" s="16" t="str">
        <f t="shared" si="16"/>
        <v>B2C</v>
      </c>
      <c r="C223" s="1" t="str">
        <v>KOO26092200336</v>
      </c>
      <c r="D223" s="17" t="str">
        <f t="shared" si="17"/>
        <v>J&amp;T</v>
      </c>
      <c r="E223" s="17" t="str">
        <f>IFERROR(VLOOKUP(C223,'ข้อมูล tracking no.'!C:E,3,0),"")</f>
        <v/>
      </c>
    </row>
    <row r="224" spans="1:5">
      <c r="A224" s="16" t="str">
        <f t="shared" si="18"/>
        <v>TH01</v>
      </c>
      <c r="B224" s="16" t="str">
        <f t="shared" si="16"/>
        <v>B2C</v>
      </c>
      <c r="C224" s="1" t="str">
        <v>KOO26092200337</v>
      </c>
      <c r="D224" s="17" t="str">
        <f t="shared" si="17"/>
        <v>J&amp;T</v>
      </c>
      <c r="E224" s="17" t="str">
        <f>IFERROR(VLOOKUP(C224,'ข้อมูล tracking no.'!C:E,3,0),"")</f>
        <v/>
      </c>
    </row>
    <row r="225" spans="1:5">
      <c r="A225" s="16" t="str">
        <f t="shared" si="18"/>
        <v>TH01</v>
      </c>
      <c r="B225" s="16" t="str">
        <f t="shared" si="16"/>
        <v>B2C</v>
      </c>
      <c r="C225" s="1" t="str">
        <v>KOO26092200338</v>
      </c>
      <c r="D225" s="17" t="str">
        <f t="shared" si="17"/>
        <v>J&amp;T</v>
      </c>
      <c r="E225" s="17" t="str">
        <f>IFERROR(VLOOKUP(C225,'ข้อมูล tracking no.'!C:E,3,0),"")</f>
        <v/>
      </c>
    </row>
    <row r="226" spans="1:5">
      <c r="A226" s="16" t="str">
        <f t="shared" si="18"/>
        <v>TH01</v>
      </c>
      <c r="B226" s="16" t="str">
        <f t="shared" si="16"/>
        <v>B2C</v>
      </c>
      <c r="C226" s="1" t="str">
        <v>KOO26092200339</v>
      </c>
      <c r="D226" s="17" t="str">
        <f t="shared" si="17"/>
        <v>J&amp;T</v>
      </c>
      <c r="E226" s="17" t="str">
        <f>IFERROR(VLOOKUP(C226,'ข้อมูล tracking no.'!C:E,3,0),"")</f>
        <v/>
      </c>
    </row>
    <row r="227" spans="1:5">
      <c r="A227" s="16" t="str">
        <f t="shared" si="18"/>
        <v>TH01</v>
      </c>
      <c r="B227" s="16" t="str">
        <f t="shared" si="16"/>
        <v>B2C</v>
      </c>
      <c r="C227" s="1" t="str">
        <v>KOO26092200340</v>
      </c>
      <c r="D227" s="17" t="str">
        <f t="shared" si="17"/>
        <v>J&amp;T</v>
      </c>
      <c r="E227" s="17" t="str">
        <f>IFERROR(VLOOKUP(C227,'ข้อมูล tracking no.'!C:E,3,0),"")</f>
        <v/>
      </c>
    </row>
    <row r="228" spans="1:5">
      <c r="A228" s="16" t="str">
        <f t="shared" si="18"/>
        <v>TH01</v>
      </c>
      <c r="B228" s="16" t="str">
        <f t="shared" si="16"/>
        <v>B2C</v>
      </c>
      <c r="C228" s="1" t="str">
        <v>KOO26092200341</v>
      </c>
      <c r="D228" s="17" t="str">
        <f t="shared" si="17"/>
        <v>J&amp;T</v>
      </c>
      <c r="E228" s="17" t="str">
        <f>IFERROR(VLOOKUP(C228,'ข้อมูล tracking no.'!C:E,3,0),"")</f>
        <v/>
      </c>
    </row>
    <row r="229" spans="1:5">
      <c r="A229" s="16" t="str">
        <f t="shared" si="18"/>
        <v>TH01</v>
      </c>
      <c r="B229" s="16" t="str">
        <f t="shared" si="16"/>
        <v>B2C</v>
      </c>
      <c r="C229" s="1" t="str">
        <v>KOO26092200342</v>
      </c>
      <c r="D229" s="17" t="str">
        <f t="shared" si="17"/>
        <v>J&amp;T</v>
      </c>
      <c r="E229" s="17" t="str">
        <f>IFERROR(VLOOKUP(C229,'ข้อมูล tracking no.'!C:E,3,0),"")</f>
        <v/>
      </c>
    </row>
    <row r="230" spans="1:5">
      <c r="A230" s="16" t="str">
        <f t="shared" si="18"/>
        <v>TH01</v>
      </c>
      <c r="B230" s="16" t="str">
        <f t="shared" si="16"/>
        <v>B2C</v>
      </c>
      <c r="C230" s="1" t="str">
        <v>KOO26092200343</v>
      </c>
      <c r="D230" s="17" t="str">
        <f t="shared" si="17"/>
        <v>J&amp;T</v>
      </c>
      <c r="E230" s="17" t="str">
        <f>IFERROR(VLOOKUP(C230,'ข้อมูล tracking no.'!C:E,3,0),"")</f>
        <v/>
      </c>
    </row>
    <row r="231" spans="1:5">
      <c r="A231" s="16" t="str">
        <f t="shared" si="18"/>
        <v>TH01</v>
      </c>
      <c r="B231" s="16" t="str">
        <f t="shared" si="16"/>
        <v>B2C</v>
      </c>
      <c r="C231" s="1" t="str">
        <v>KOO26092200344</v>
      </c>
      <c r="D231" s="17" t="str">
        <f t="shared" si="17"/>
        <v>J&amp;T</v>
      </c>
      <c r="E231" s="17" t="str">
        <f>IFERROR(VLOOKUP(C231,'ข้อมูล tracking no.'!C:E,3,0),"")</f>
        <v/>
      </c>
    </row>
    <row r="232" spans="1:5">
      <c r="A232" s="16" t="str">
        <f t="shared" si="18"/>
        <v>TH01</v>
      </c>
      <c r="B232" s="16" t="str">
        <f t="shared" si="16"/>
        <v>B2C</v>
      </c>
      <c r="C232" s="1" t="str">
        <v>KOO26092200345</v>
      </c>
      <c r="D232" s="17" t="str">
        <f t="shared" si="17"/>
        <v>J&amp;T</v>
      </c>
      <c r="E232" s="17" t="str">
        <f>IFERROR(VLOOKUP(C232,'ข้อมูล tracking no.'!C:E,3,0),"")</f>
        <v/>
      </c>
    </row>
    <row r="233" spans="1:5">
      <c r="A233" s="16" t="str">
        <f t="shared" si="18"/>
        <v>TH01</v>
      </c>
      <c r="B233" s="16" t="str">
        <f t="shared" si="16"/>
        <v>B2C</v>
      </c>
      <c r="C233" s="1" t="str">
        <v>KOO26092200346</v>
      </c>
      <c r="D233" s="17" t="str">
        <f t="shared" si="17"/>
        <v>J&amp;T</v>
      </c>
      <c r="E233" s="17" t="str">
        <f>IFERROR(VLOOKUP(C233,'ข้อมูล tracking no.'!C:E,3,0),"")</f>
        <v/>
      </c>
    </row>
    <row r="234" spans="1:5">
      <c r="A234" s="16" t="str">
        <f t="shared" si="18"/>
        <v>TH01</v>
      </c>
      <c r="B234" s="16" t="str">
        <f t="shared" si="16"/>
        <v>B2C</v>
      </c>
      <c r="C234" s="1" t="str">
        <v>KOO26092200347</v>
      </c>
      <c r="D234" s="17" t="str">
        <f t="shared" si="17"/>
        <v>J&amp;T</v>
      </c>
      <c r="E234" s="17" t="str">
        <f>IFERROR(VLOOKUP(C234,'ข้อมูล tracking no.'!C:E,3,0),"")</f>
        <v/>
      </c>
    </row>
    <row r="235" spans="1:5">
      <c r="A235" s="16" t="str">
        <f t="shared" si="18"/>
        <v>TH01</v>
      </c>
      <c r="B235" s="16" t="str">
        <f t="shared" si="16"/>
        <v>B2C</v>
      </c>
      <c r="C235" s="1" t="str">
        <v>KOO26092200348</v>
      </c>
      <c r="D235" s="17" t="str">
        <f t="shared" si="17"/>
        <v>J&amp;T</v>
      </c>
      <c r="E235" s="17" t="str">
        <f>IFERROR(VLOOKUP(C235,'ข้อมูล tracking no.'!C:E,3,0),"")</f>
        <v/>
      </c>
    </row>
    <row r="236" spans="1:5">
      <c r="A236" s="16" t="str">
        <f t="shared" si="18"/>
        <v>TH01</v>
      </c>
      <c r="B236" s="16" t="str">
        <f t="shared" si="16"/>
        <v>B2C</v>
      </c>
      <c r="C236" s="1" t="str">
        <v>KOO26092200349</v>
      </c>
      <c r="D236" s="17" t="str">
        <f t="shared" si="17"/>
        <v>J&amp;T</v>
      </c>
      <c r="E236" s="17" t="str">
        <f>IFERROR(VLOOKUP(C236,'ข้อมูล tracking no.'!C:E,3,0),"")</f>
        <v/>
      </c>
    </row>
    <row r="237" spans="1:5">
      <c r="A237" s="16" t="str">
        <f t="shared" si="18"/>
        <v>TH01</v>
      </c>
      <c r="B237" s="16" t="str">
        <f t="shared" si="16"/>
        <v>B2C</v>
      </c>
      <c r="C237" s="1" t="str">
        <v>KOO26092200350</v>
      </c>
      <c r="D237" s="17" t="str">
        <f t="shared" si="17"/>
        <v>J&amp;T</v>
      </c>
      <c r="E237" s="17" t="str">
        <f>IFERROR(VLOOKUP(C237,'ข้อมูล tracking no.'!C:E,3,0),"")</f>
        <v/>
      </c>
    </row>
    <row r="238" spans="1:5">
      <c r="A238" s="16" t="str">
        <f t="shared" si="18"/>
        <v>TH01</v>
      </c>
      <c r="B238" s="16" t="str">
        <f t="shared" si="16"/>
        <v>B2C</v>
      </c>
      <c r="C238" s="1" t="str">
        <v>KOO26092200351</v>
      </c>
      <c r="D238" s="17" t="str">
        <f t="shared" si="17"/>
        <v>J&amp;T</v>
      </c>
      <c r="E238" s="17" t="str">
        <f>IFERROR(VLOOKUP(C238,'ข้อมูล tracking no.'!C:E,3,0),"")</f>
        <v/>
      </c>
    </row>
    <row r="239" spans="1:5">
      <c r="A239" s="16" t="str">
        <f t="shared" si="18"/>
        <v>TH01</v>
      </c>
      <c r="B239" s="16" t="str">
        <f t="shared" si="16"/>
        <v>B2C</v>
      </c>
      <c r="C239" s="1" t="str">
        <v>KOO26092200352</v>
      </c>
      <c r="D239" s="17" t="str">
        <f t="shared" si="17"/>
        <v>J&amp;T</v>
      </c>
      <c r="E239" s="17" t="str">
        <f>IFERROR(VLOOKUP(C239,'ข้อมูล tracking no.'!C:E,3,0),"")</f>
        <v/>
      </c>
    </row>
    <row r="240" spans="1:5">
      <c r="A240" s="16" t="str">
        <f t="shared" si="18"/>
        <v>TH01</v>
      </c>
      <c r="B240" s="16" t="str">
        <f t="shared" si="16"/>
        <v>B2C</v>
      </c>
      <c r="C240" s="1" t="str">
        <v>KOO26092200353</v>
      </c>
      <c r="D240" s="17" t="str">
        <f t="shared" si="17"/>
        <v>J&amp;T</v>
      </c>
      <c r="E240" s="17" t="str">
        <f>IFERROR(VLOOKUP(C240,'ข้อมูล tracking no.'!C:E,3,0),"")</f>
        <v/>
      </c>
    </row>
    <row r="241" spans="1:5">
      <c r="A241" s="16" t="str">
        <f t="shared" si="18"/>
        <v>TH01</v>
      </c>
      <c r="B241" s="16" t="str">
        <f t="shared" si="16"/>
        <v>B2C</v>
      </c>
      <c r="C241" s="1" t="str">
        <v>KOO26092200354</v>
      </c>
      <c r="D241" s="17" t="str">
        <f t="shared" si="17"/>
        <v>J&amp;T</v>
      </c>
      <c r="E241" s="17" t="str">
        <f>IFERROR(VLOOKUP(C241,'ข้อมูล tracking no.'!C:E,3,0),"")</f>
        <v/>
      </c>
    </row>
    <row r="242" spans="1:5">
      <c r="A242" s="16" t="str">
        <f t="shared" si="18"/>
        <v>TH01</v>
      </c>
      <c r="B242" s="16" t="str">
        <f t="shared" si="16"/>
        <v>B2C</v>
      </c>
      <c r="C242" s="1" t="str">
        <v>KOO26092200355</v>
      </c>
      <c r="D242" s="17" t="str">
        <f t="shared" si="17"/>
        <v>J&amp;T</v>
      </c>
      <c r="E242" s="17" t="str">
        <f>IFERROR(VLOOKUP(C242,'ข้อมูล tracking no.'!C:E,3,0),"")</f>
        <v/>
      </c>
    </row>
    <row r="243" spans="1:5">
      <c r="A243" s="16" t="str">
        <f t="shared" si="18"/>
        <v>TH01</v>
      </c>
      <c r="B243" s="16" t="str">
        <f t="shared" si="16"/>
        <v>B2C</v>
      </c>
      <c r="C243" s="1" t="str">
        <v>KOO26092200356</v>
      </c>
      <c r="D243" s="17" t="str">
        <f t="shared" si="17"/>
        <v>J&amp;T</v>
      </c>
      <c r="E243" s="17" t="str">
        <f>IFERROR(VLOOKUP(C243,'ข้อมูล tracking no.'!C:E,3,0),"")</f>
        <v/>
      </c>
    </row>
    <row r="244" spans="1:5">
      <c r="A244" s="16" t="str">
        <f t="shared" si="18"/>
        <v>TH01</v>
      </c>
      <c r="B244" s="16" t="str">
        <f t="shared" si="16"/>
        <v>B2C</v>
      </c>
      <c r="C244" s="1" t="str">
        <v>KOO26092200357</v>
      </c>
      <c r="D244" s="17" t="str">
        <f t="shared" si="17"/>
        <v>J&amp;T</v>
      </c>
      <c r="E244" s="17" t="str">
        <f>IFERROR(VLOOKUP(C244,'ข้อมูล tracking no.'!C:E,3,0),"")</f>
        <v/>
      </c>
    </row>
    <row r="245" spans="1:5">
      <c r="A245" s="16" t="str">
        <f t="shared" si="18"/>
        <v>TH01</v>
      </c>
      <c r="B245" s="16" t="str">
        <f t="shared" si="16"/>
        <v>B2C</v>
      </c>
      <c r="C245" s="1" t="str">
        <v>KOO26092200358</v>
      </c>
      <c r="D245" s="17" t="str">
        <f t="shared" si="17"/>
        <v>J&amp;T</v>
      </c>
      <c r="E245" s="17" t="str">
        <f>IFERROR(VLOOKUP(C245,'ข้อมูล tracking no.'!C:E,3,0),"")</f>
        <v/>
      </c>
    </row>
    <row r="246" spans="1:5">
      <c r="A246" s="16" t="str">
        <f t="shared" si="18"/>
        <v>TH01</v>
      </c>
      <c r="B246" s="16" t="str">
        <f t="shared" si="16"/>
        <v>B2C</v>
      </c>
      <c r="C246" s="1" t="str">
        <v>KOO26092200359</v>
      </c>
      <c r="D246" s="17" t="str">
        <f t="shared" si="17"/>
        <v>J&amp;T</v>
      </c>
      <c r="E246" s="17" t="str">
        <f>IFERROR(VLOOKUP(C246,'ข้อมูล tracking no.'!C:E,3,0),"")</f>
        <v/>
      </c>
    </row>
    <row r="247" spans="1:5">
      <c r="A247" s="16" t="str">
        <f t="shared" si="18"/>
        <v>TH01</v>
      </c>
      <c r="B247" s="16" t="str">
        <f t="shared" si="16"/>
        <v>B2C</v>
      </c>
      <c r="C247" s="1" t="str">
        <v>KOO26092200360</v>
      </c>
      <c r="D247" s="17" t="str">
        <f t="shared" si="17"/>
        <v>J&amp;T</v>
      </c>
      <c r="E247" s="17" t="str">
        <f>IFERROR(VLOOKUP(C247,'ข้อมูล tracking no.'!C:E,3,0),"")</f>
        <v/>
      </c>
    </row>
    <row r="248" spans="1:5">
      <c r="A248" s="16" t="str">
        <f t="shared" si="18"/>
        <v>TH01</v>
      </c>
      <c r="B248" s="16" t="str">
        <f t="shared" si="16"/>
        <v>B2C</v>
      </c>
      <c r="C248" s="1" t="str">
        <v>KOO26092200361</v>
      </c>
      <c r="D248" s="17" t="str">
        <f t="shared" si="17"/>
        <v>J&amp;T</v>
      </c>
      <c r="E248" s="17" t="str">
        <f>IFERROR(VLOOKUP(C248,'ข้อมูล tracking no.'!C:E,3,0),"")</f>
        <v/>
      </c>
    </row>
    <row r="249" spans="1:5">
      <c r="A249" s="16" t="str">
        <f t="shared" si="18"/>
        <v>TH01</v>
      </c>
      <c r="B249" s="16" t="str">
        <f t="shared" si="16"/>
        <v>B2C</v>
      </c>
      <c r="C249" s="1" t="str">
        <v>KOO26092200362</v>
      </c>
      <c r="D249" s="17" t="str">
        <f t="shared" si="17"/>
        <v>J&amp;T</v>
      </c>
      <c r="E249" s="17" t="str">
        <f>IFERROR(VLOOKUP(C249,'ข้อมูล tracking no.'!C:E,3,0),"")</f>
        <v/>
      </c>
    </row>
    <row r="250" spans="1:5">
      <c r="A250" s="16" t="str">
        <f t="shared" si="18"/>
        <v>TH01</v>
      </c>
      <c r="B250" s="16" t="str">
        <f t="shared" si="16"/>
        <v>B2C</v>
      </c>
      <c r="C250" s="1" t="str">
        <v>KOO26092200363</v>
      </c>
      <c r="D250" s="17" t="str">
        <f t="shared" si="17"/>
        <v>J&amp;T</v>
      </c>
      <c r="E250" s="17" t="str">
        <f>IFERROR(VLOOKUP(C250,'ข้อมูล tracking no.'!C:E,3,0),"")</f>
        <v/>
      </c>
    </row>
    <row r="251" spans="1:5">
      <c r="A251" s="16" t="str">
        <f t="shared" si="18"/>
        <v>TH01</v>
      </c>
      <c r="B251" s="16" t="str">
        <f t="shared" si="16"/>
        <v>B2C</v>
      </c>
      <c r="C251" s="1" t="str">
        <v>KOO26092200364</v>
      </c>
      <c r="D251" s="17" t="str">
        <f t="shared" si="17"/>
        <v>J&amp;T</v>
      </c>
      <c r="E251" s="17" t="str">
        <f>IFERROR(VLOOKUP(C251,'ข้อมูล tracking no.'!C:E,3,0),"")</f>
        <v/>
      </c>
    </row>
    <row r="252" spans="1:5">
      <c r="A252" s="16" t="str">
        <f t="shared" si="18"/>
        <v>TH01</v>
      </c>
      <c r="B252" s="16" t="str">
        <f t="shared" si="16"/>
        <v>B2C</v>
      </c>
      <c r="C252" s="1" t="str">
        <v>KOO26092200365</v>
      </c>
      <c r="D252" s="17" t="str">
        <f t="shared" si="17"/>
        <v>J&amp;T</v>
      </c>
      <c r="E252" s="17" t="str">
        <f>IFERROR(VLOOKUP(C252,'ข้อมูล tracking no.'!C:E,3,0),"")</f>
        <v/>
      </c>
    </row>
    <row r="253" spans="1:5">
      <c r="A253" s="16" t="str">
        <f t="shared" si="18"/>
        <v>TH01</v>
      </c>
      <c r="B253" s="16" t="str">
        <f t="shared" si="16"/>
        <v>B2C</v>
      </c>
      <c r="C253" s="1" t="str">
        <v>KOO26092200366</v>
      </c>
      <c r="D253" s="17" t="str">
        <f t="shared" si="17"/>
        <v>J&amp;T</v>
      </c>
      <c r="E253" s="17" t="str">
        <f>IFERROR(VLOOKUP(C253,'ข้อมูล tracking no.'!C:E,3,0),"")</f>
        <v/>
      </c>
    </row>
    <row r="254" spans="1:5">
      <c r="A254" s="16" t="str">
        <f t="shared" si="18"/>
        <v>TH01</v>
      </c>
      <c r="B254" s="16" t="str">
        <f t="shared" si="16"/>
        <v>B2C</v>
      </c>
      <c r="C254" s="1" t="str">
        <v>KOO26092200367</v>
      </c>
      <c r="D254" s="17" t="str">
        <f t="shared" si="17"/>
        <v>J&amp;T</v>
      </c>
      <c r="E254" s="17" t="str">
        <f>IFERROR(VLOOKUP(C254,'ข้อมูล tracking no.'!C:E,3,0),"")</f>
        <v/>
      </c>
    </row>
    <row r="255" spans="1:5">
      <c r="A255" s="16" t="str">
        <f t="shared" si="18"/>
        <v>TH01</v>
      </c>
      <c r="B255" s="16" t="str">
        <f t="shared" si="16"/>
        <v>B2C</v>
      </c>
      <c r="C255" s="1" t="str">
        <v>KOO26092200368</v>
      </c>
      <c r="D255" s="17" t="str">
        <f t="shared" si="17"/>
        <v>J&amp;T</v>
      </c>
      <c r="E255" s="17" t="str">
        <f>IFERROR(VLOOKUP(C255,'ข้อมูล tracking no.'!C:E,3,0),"")</f>
        <v/>
      </c>
    </row>
    <row r="256" spans="1:5">
      <c r="A256" s="16" t="str">
        <f t="shared" si="18"/>
        <v>TH01</v>
      </c>
      <c r="B256" s="16" t="str">
        <f t="shared" si="16"/>
        <v>B2C</v>
      </c>
      <c r="C256" s="1" t="str">
        <v>KOO26092200369</v>
      </c>
      <c r="D256" s="17" t="str">
        <f t="shared" si="17"/>
        <v>J&amp;T</v>
      </c>
      <c r="E256" s="17" t="str">
        <f>IFERROR(VLOOKUP(C256,'ข้อมูล tracking no.'!C:E,3,0),"")</f>
        <v/>
      </c>
    </row>
    <row r="257" spans="1:5">
      <c r="A257" s="16" t="str">
        <f t="shared" si="18"/>
        <v>TH01</v>
      </c>
      <c r="B257" s="16" t="str">
        <f t="shared" si="16"/>
        <v>B2C</v>
      </c>
      <c r="C257" s="1" t="str">
        <v>KOO26092200370</v>
      </c>
      <c r="D257" s="17" t="str">
        <f t="shared" si="17"/>
        <v>J&amp;T</v>
      </c>
      <c r="E257" s="17" t="str">
        <f>IFERROR(VLOOKUP(C257,'ข้อมูล tracking no.'!C:E,3,0),"")</f>
        <v/>
      </c>
    </row>
    <row r="258" spans="1:5">
      <c r="A258" s="16" t="str">
        <f t="shared" si="18"/>
        <v>TH01</v>
      </c>
      <c r="B258" s="16" t="str">
        <f t="shared" si="16"/>
        <v>B2C</v>
      </c>
      <c r="C258" s="1" t="str">
        <v>KOO26092200371</v>
      </c>
      <c r="D258" s="17" t="str">
        <f t="shared" si="17"/>
        <v>J&amp;T</v>
      </c>
      <c r="E258" s="17" t="str">
        <f>IFERROR(VLOOKUP(C258,'ข้อมูล tracking no.'!C:E,3,0),"")</f>
        <v/>
      </c>
    </row>
    <row r="259" spans="1:5">
      <c r="A259" s="16" t="str">
        <f t="shared" si="18"/>
        <v>TH01</v>
      </c>
      <c r="B259" s="16" t="str">
        <f t="shared" ref="B259:B322" si="19">IF(C259="","","B2C")</f>
        <v>B2C</v>
      </c>
      <c r="C259" s="1" t="str">
        <v>KOO26092200372</v>
      </c>
      <c r="D259" s="17" t="str">
        <f t="shared" ref="D259:D322" si="20">IF(C259="","","J&amp;T")</f>
        <v>J&amp;T</v>
      </c>
      <c r="E259" s="17" t="str">
        <f>IFERROR(VLOOKUP(C259,'ข้อมูล tracking no.'!C:E,3,0),"")</f>
        <v/>
      </c>
    </row>
    <row r="260" spans="1:5">
      <c r="A260" s="16" t="str">
        <f t="shared" si="18"/>
        <v>TH01</v>
      </c>
      <c r="B260" s="16" t="str">
        <f t="shared" si="19"/>
        <v>B2C</v>
      </c>
      <c r="C260" s="1" t="str">
        <v>KOO26092200373</v>
      </c>
      <c r="D260" s="17" t="str">
        <f t="shared" si="20"/>
        <v>J&amp;T</v>
      </c>
      <c r="E260" s="17" t="str">
        <f>IFERROR(VLOOKUP(C260,'ข้อมูล tracking no.'!C:E,3,0),"")</f>
        <v/>
      </c>
    </row>
    <row r="261" spans="1:5">
      <c r="A261" s="16" t="str">
        <f t="shared" si="18"/>
        <v>TH01</v>
      </c>
      <c r="B261" s="16" t="str">
        <f t="shared" si="19"/>
        <v>B2C</v>
      </c>
      <c r="C261" s="1" t="str">
        <v>KOO26092200374</v>
      </c>
      <c r="D261" s="17" t="str">
        <f t="shared" si="20"/>
        <v>J&amp;T</v>
      </c>
      <c r="E261" s="17" t="str">
        <f>IFERROR(VLOOKUP(C261,'ข้อมูล tracking no.'!C:E,3,0),"")</f>
        <v/>
      </c>
    </row>
    <row r="262" spans="1:5">
      <c r="A262" s="16" t="str">
        <f t="shared" si="18"/>
        <v>TH01</v>
      </c>
      <c r="B262" s="16" t="str">
        <f t="shared" si="19"/>
        <v>B2C</v>
      </c>
      <c r="C262" s="1" t="str">
        <v>KOO26092200375</v>
      </c>
      <c r="D262" s="17" t="str">
        <f t="shared" si="20"/>
        <v>J&amp;T</v>
      </c>
      <c r="E262" s="17" t="str">
        <f>IFERROR(VLOOKUP(C262,'ข้อมูล tracking no.'!C:E,3,0),"")</f>
        <v/>
      </c>
    </row>
    <row r="263" spans="1:5">
      <c r="A263" s="16" t="str">
        <f t="shared" si="18"/>
        <v>TH01</v>
      </c>
      <c r="B263" s="16" t="str">
        <f t="shared" si="19"/>
        <v>B2C</v>
      </c>
      <c r="C263" s="1" t="str">
        <v>KOO26092200376</v>
      </c>
      <c r="D263" s="17" t="str">
        <f t="shared" si="20"/>
        <v>J&amp;T</v>
      </c>
      <c r="E263" s="17" t="str">
        <f>IFERROR(VLOOKUP(C263,'ข้อมูล tracking no.'!C:E,3,0),"")</f>
        <v/>
      </c>
    </row>
    <row r="264" spans="1:5">
      <c r="A264" s="16" t="str">
        <f t="shared" si="18"/>
        <v>TH01</v>
      </c>
      <c r="B264" s="16" t="str">
        <f t="shared" si="19"/>
        <v>B2C</v>
      </c>
      <c r="C264" s="1" t="str">
        <v>KOO26092200377</v>
      </c>
      <c r="D264" s="17" t="str">
        <f t="shared" si="20"/>
        <v>J&amp;T</v>
      </c>
      <c r="E264" s="17" t="str">
        <f>IFERROR(VLOOKUP(C264,'ข้อมูล tracking no.'!C:E,3,0),"")</f>
        <v/>
      </c>
    </row>
    <row r="265" spans="1:5">
      <c r="A265" s="16" t="str">
        <f t="shared" si="18"/>
        <v>TH01</v>
      </c>
      <c r="B265" s="16" t="str">
        <f t="shared" si="19"/>
        <v>B2C</v>
      </c>
      <c r="C265" s="1" t="str">
        <v>KOO26092200378</v>
      </c>
      <c r="D265" s="17" t="str">
        <f t="shared" si="20"/>
        <v>J&amp;T</v>
      </c>
      <c r="E265" s="17" t="str">
        <f>IFERROR(VLOOKUP(C265,'ข้อมูล tracking no.'!C:E,3,0),"")</f>
        <v/>
      </c>
    </row>
    <row r="266" spans="1:5">
      <c r="A266" s="16" t="str">
        <f t="shared" si="18"/>
        <v>TH01</v>
      </c>
      <c r="B266" s="16" t="str">
        <f t="shared" si="19"/>
        <v>B2C</v>
      </c>
      <c r="C266" s="1" t="str">
        <v>KOO26092200379</v>
      </c>
      <c r="D266" s="17" t="str">
        <f t="shared" si="20"/>
        <v>J&amp;T</v>
      </c>
      <c r="E266" s="17" t="str">
        <f>IFERROR(VLOOKUP(C266,'ข้อมูล tracking no.'!C:E,3,0),"")</f>
        <v/>
      </c>
    </row>
    <row r="267" spans="1:5">
      <c r="A267" s="16" t="str">
        <f t="shared" si="18"/>
        <v>TH01</v>
      </c>
      <c r="B267" s="16" t="str">
        <f t="shared" si="19"/>
        <v>B2C</v>
      </c>
      <c r="C267" s="1" t="str">
        <v>KOO26092200380</v>
      </c>
      <c r="D267" s="17" t="str">
        <f t="shared" si="20"/>
        <v>J&amp;T</v>
      </c>
      <c r="E267" s="17" t="str">
        <f>IFERROR(VLOOKUP(C267,'ข้อมูล tracking no.'!C:E,3,0),"")</f>
        <v/>
      </c>
    </row>
    <row r="268" spans="1:5">
      <c r="A268" s="16" t="str">
        <f t="shared" ref="A268:A331" si="21">IF(C268="","","TH01")</f>
        <v>TH01</v>
      </c>
      <c r="B268" s="16" t="str">
        <f t="shared" si="19"/>
        <v>B2C</v>
      </c>
      <c r="C268" s="1" t="str">
        <v>KOO26092200381</v>
      </c>
      <c r="D268" s="17" t="str">
        <f t="shared" si="20"/>
        <v>J&amp;T</v>
      </c>
      <c r="E268" s="17" t="str">
        <f>IFERROR(VLOOKUP(C268,'ข้อมูล tracking no.'!C:E,3,0),"")</f>
        <v/>
      </c>
    </row>
    <row r="269" spans="1:5">
      <c r="A269" s="16" t="str">
        <f t="shared" si="21"/>
        <v>TH01</v>
      </c>
      <c r="B269" s="16" t="str">
        <f t="shared" si="19"/>
        <v>B2C</v>
      </c>
      <c r="C269" s="1" t="str">
        <v>KOO26092200382</v>
      </c>
      <c r="D269" s="17" t="str">
        <f t="shared" si="20"/>
        <v>J&amp;T</v>
      </c>
      <c r="E269" s="17" t="str">
        <f>IFERROR(VLOOKUP(C269,'ข้อมูล tracking no.'!C:E,3,0),"")</f>
        <v/>
      </c>
    </row>
    <row r="270" spans="1:5">
      <c r="A270" s="16" t="str">
        <f t="shared" si="21"/>
        <v>TH01</v>
      </c>
      <c r="B270" s="16" t="str">
        <f t="shared" si="19"/>
        <v>B2C</v>
      </c>
      <c r="C270" s="1" t="str">
        <v>KOO26092200383</v>
      </c>
      <c r="D270" s="17" t="str">
        <f t="shared" si="20"/>
        <v>J&amp;T</v>
      </c>
      <c r="E270" s="17" t="str">
        <f>IFERROR(VLOOKUP(C270,'ข้อมูล tracking no.'!C:E,3,0),"")</f>
        <v/>
      </c>
    </row>
    <row r="271" spans="1:5">
      <c r="A271" s="16" t="str">
        <f t="shared" si="21"/>
        <v>TH01</v>
      </c>
      <c r="B271" s="16" t="str">
        <f t="shared" si="19"/>
        <v>B2C</v>
      </c>
      <c r="C271" s="1" t="str">
        <v>KOO26092200384</v>
      </c>
      <c r="D271" s="17" t="str">
        <f t="shared" si="20"/>
        <v>J&amp;T</v>
      </c>
      <c r="E271" s="17" t="str">
        <f>IFERROR(VLOOKUP(C271,'ข้อมูล tracking no.'!C:E,3,0),"")</f>
        <v/>
      </c>
    </row>
    <row r="272" spans="1:5">
      <c r="A272" s="16" t="str">
        <f t="shared" si="21"/>
        <v>TH01</v>
      </c>
      <c r="B272" s="16" t="str">
        <f t="shared" si="19"/>
        <v>B2C</v>
      </c>
      <c r="C272" s="1" t="str">
        <v>KOO26092200385</v>
      </c>
      <c r="D272" s="17" t="str">
        <f t="shared" si="20"/>
        <v>J&amp;T</v>
      </c>
      <c r="E272" s="17" t="str">
        <f>IFERROR(VLOOKUP(C272,'ข้อมูล tracking no.'!C:E,3,0),"")</f>
        <v/>
      </c>
    </row>
    <row r="273" spans="1:5">
      <c r="A273" s="16" t="str">
        <f t="shared" si="21"/>
        <v>TH01</v>
      </c>
      <c r="B273" s="16" t="str">
        <f t="shared" si="19"/>
        <v>B2C</v>
      </c>
      <c r="C273" s="1" t="str">
        <v>KOO26092200386</v>
      </c>
      <c r="D273" s="17" t="str">
        <f t="shared" si="20"/>
        <v>J&amp;T</v>
      </c>
      <c r="E273" s="17" t="str">
        <f>IFERROR(VLOOKUP(C273,'ข้อมูล tracking no.'!C:E,3,0),"")</f>
        <v/>
      </c>
    </row>
    <row r="274" spans="1:5">
      <c r="A274" s="16" t="str">
        <f t="shared" si="21"/>
        <v>TH01</v>
      </c>
      <c r="B274" s="16" t="str">
        <f t="shared" si="19"/>
        <v>B2C</v>
      </c>
      <c r="C274" s="1" t="str">
        <v>KOO26092200387</v>
      </c>
      <c r="D274" s="17" t="str">
        <f t="shared" si="20"/>
        <v>J&amp;T</v>
      </c>
      <c r="E274" s="17" t="str">
        <f>IFERROR(VLOOKUP(C274,'ข้อมูล tracking no.'!C:E,3,0),"")</f>
        <v/>
      </c>
    </row>
    <row r="275" spans="1:5">
      <c r="A275" s="16" t="str">
        <f t="shared" si="21"/>
        <v>TH01</v>
      </c>
      <c r="B275" s="16" t="str">
        <f t="shared" si="19"/>
        <v>B2C</v>
      </c>
      <c r="C275" s="1" t="str">
        <v>KOO26092200388</v>
      </c>
      <c r="D275" s="17" t="str">
        <f t="shared" si="20"/>
        <v>J&amp;T</v>
      </c>
      <c r="E275" s="17" t="str">
        <f>IFERROR(VLOOKUP(C275,'ข้อมูล tracking no.'!C:E,3,0),"")</f>
        <v/>
      </c>
    </row>
    <row r="276" spans="1:5">
      <c r="A276" s="16" t="str">
        <f t="shared" si="21"/>
        <v>TH01</v>
      </c>
      <c r="B276" s="16" t="str">
        <f t="shared" si="19"/>
        <v>B2C</v>
      </c>
      <c r="C276" s="1" t="str">
        <v>KOO26092200389</v>
      </c>
      <c r="D276" s="17" t="str">
        <f t="shared" si="20"/>
        <v>J&amp;T</v>
      </c>
      <c r="E276" s="17" t="str">
        <f>IFERROR(VLOOKUP(C276,'ข้อมูล tracking no.'!C:E,3,0),"")</f>
        <v/>
      </c>
    </row>
    <row r="277" spans="1:5">
      <c r="A277" s="16" t="str">
        <f t="shared" si="21"/>
        <v>TH01</v>
      </c>
      <c r="B277" s="16" t="str">
        <f t="shared" si="19"/>
        <v>B2C</v>
      </c>
      <c r="C277" s="1" t="str">
        <v>KOO26092200390</v>
      </c>
      <c r="D277" s="17" t="str">
        <f t="shared" si="20"/>
        <v>J&amp;T</v>
      </c>
      <c r="E277" s="17" t="str">
        <f>IFERROR(VLOOKUP(C277,'ข้อมูล tracking no.'!C:E,3,0),"")</f>
        <v/>
      </c>
    </row>
    <row r="278" spans="1:5">
      <c r="A278" s="16" t="str">
        <f t="shared" si="21"/>
        <v>TH01</v>
      </c>
      <c r="B278" s="16" t="str">
        <f t="shared" si="19"/>
        <v>B2C</v>
      </c>
      <c r="C278" s="1" t="str">
        <v>KOO26092200391</v>
      </c>
      <c r="D278" s="17" t="str">
        <f t="shared" si="20"/>
        <v>J&amp;T</v>
      </c>
      <c r="E278" s="17" t="str">
        <f>IFERROR(VLOOKUP(C278,'ข้อมูล tracking no.'!C:E,3,0),"")</f>
        <v/>
      </c>
    </row>
    <row r="279" spans="1:5">
      <c r="A279" s="16" t="str">
        <f t="shared" si="21"/>
        <v/>
      </c>
      <c r="B279" s="16" t="str">
        <f t="shared" si="19"/>
        <v/>
      </c>
      <c r="D279" s="17" t="str">
        <f t="shared" si="20"/>
        <v/>
      </c>
      <c r="E279" s="17" t="str">
        <f>IFERROR(VLOOKUP(C279,'ข้อมูล tracking no.'!C:E,3,0),"")</f>
        <v/>
      </c>
    </row>
    <row r="280" spans="1:5">
      <c r="A280" s="16" t="str">
        <f t="shared" si="21"/>
        <v/>
      </c>
      <c r="B280" s="16" t="str">
        <f t="shared" si="19"/>
        <v/>
      </c>
      <c r="D280" s="17" t="str">
        <f t="shared" si="20"/>
        <v/>
      </c>
      <c r="E280" s="17" t="str">
        <f>IFERROR(VLOOKUP(C280,'ข้อมูล tracking no.'!C:E,3,0),"")</f>
        <v/>
      </c>
    </row>
    <row r="281" spans="1:5">
      <c r="A281" s="16" t="str">
        <f t="shared" si="21"/>
        <v/>
      </c>
      <c r="B281" s="16" t="str">
        <f t="shared" si="19"/>
        <v/>
      </c>
      <c r="D281" s="17" t="str">
        <f t="shared" si="20"/>
        <v/>
      </c>
      <c r="E281" s="17" t="str">
        <f>IFERROR(VLOOKUP(C281,'ข้อมูล tracking no.'!C:E,3,0),"")</f>
        <v/>
      </c>
    </row>
    <row r="282" spans="1:5">
      <c r="A282" s="16" t="str">
        <f t="shared" si="21"/>
        <v/>
      </c>
      <c r="B282" s="16" t="str">
        <f t="shared" si="19"/>
        <v/>
      </c>
      <c r="D282" s="17" t="str">
        <f t="shared" si="20"/>
        <v/>
      </c>
      <c r="E282" s="17" t="str">
        <f>IFERROR(VLOOKUP(C282,'ข้อมูล tracking no.'!C:E,3,0),"")</f>
        <v/>
      </c>
    </row>
    <row r="283" spans="1:5">
      <c r="A283" s="16" t="str">
        <f t="shared" si="21"/>
        <v/>
      </c>
      <c r="B283" s="16" t="str">
        <f t="shared" si="19"/>
        <v/>
      </c>
      <c r="D283" s="17" t="str">
        <f t="shared" si="20"/>
        <v/>
      </c>
      <c r="E283" s="17" t="str">
        <f>IFERROR(VLOOKUP(C283,'ข้อมูล tracking no.'!C:E,3,0),"")</f>
        <v/>
      </c>
    </row>
    <row r="284" spans="1:5">
      <c r="A284" s="16" t="str">
        <f t="shared" si="21"/>
        <v/>
      </c>
      <c r="B284" s="16" t="str">
        <f t="shared" si="19"/>
        <v/>
      </c>
      <c r="D284" s="17" t="str">
        <f t="shared" si="20"/>
        <v/>
      </c>
      <c r="E284" s="17" t="str">
        <f>IFERROR(VLOOKUP(C284,'ข้อมูล tracking no.'!C:E,3,0),"")</f>
        <v/>
      </c>
    </row>
    <row r="285" spans="1:5">
      <c r="A285" s="16" t="str">
        <f t="shared" si="21"/>
        <v/>
      </c>
      <c r="B285" s="16" t="str">
        <f t="shared" si="19"/>
        <v/>
      </c>
      <c r="D285" s="17" t="str">
        <f t="shared" si="20"/>
        <v/>
      </c>
      <c r="E285" s="17" t="str">
        <f>IFERROR(VLOOKUP(C285,'ข้อมูล tracking no.'!C:E,3,0),"")</f>
        <v/>
      </c>
    </row>
    <row r="286" spans="1:5">
      <c r="A286" s="16" t="str">
        <f t="shared" si="21"/>
        <v/>
      </c>
      <c r="B286" s="16" t="str">
        <f t="shared" si="19"/>
        <v/>
      </c>
      <c r="D286" s="17" t="str">
        <f t="shared" si="20"/>
        <v/>
      </c>
      <c r="E286" s="17" t="str">
        <f>IFERROR(VLOOKUP(C286,'ข้อมูล tracking no.'!C:E,3,0),"")</f>
        <v/>
      </c>
    </row>
    <row r="287" spans="1:5">
      <c r="A287" s="16" t="str">
        <f t="shared" si="21"/>
        <v/>
      </c>
      <c r="B287" s="16" t="str">
        <f t="shared" si="19"/>
        <v/>
      </c>
      <c r="D287" s="17" t="str">
        <f t="shared" si="20"/>
        <v/>
      </c>
      <c r="E287" s="17" t="str">
        <f>IFERROR(VLOOKUP(C287,'ข้อมูล tracking no.'!C:E,3,0),"")</f>
        <v/>
      </c>
    </row>
    <row r="288" spans="1:5">
      <c r="A288" s="16" t="str">
        <f t="shared" si="21"/>
        <v/>
      </c>
      <c r="B288" s="16" t="str">
        <f t="shared" si="19"/>
        <v/>
      </c>
      <c r="D288" s="17" t="str">
        <f t="shared" si="20"/>
        <v/>
      </c>
      <c r="E288" s="17" t="str">
        <f>IFERROR(VLOOKUP(C288,'ข้อมูล tracking no.'!C:E,3,0),"")</f>
        <v/>
      </c>
    </row>
    <row r="289" spans="1:5">
      <c r="A289" s="16" t="str">
        <f t="shared" si="21"/>
        <v/>
      </c>
      <c r="B289" s="16" t="str">
        <f t="shared" si="19"/>
        <v/>
      </c>
      <c r="D289" s="17" t="str">
        <f t="shared" si="20"/>
        <v/>
      </c>
      <c r="E289" s="17" t="str">
        <f>IFERROR(VLOOKUP(C289,'ข้อมูล tracking no.'!C:E,3,0),"")</f>
        <v/>
      </c>
    </row>
    <row r="290" spans="1:5">
      <c r="A290" s="16" t="str">
        <f t="shared" si="21"/>
        <v/>
      </c>
      <c r="B290" s="16" t="str">
        <f t="shared" si="19"/>
        <v/>
      </c>
      <c r="D290" s="17" t="str">
        <f t="shared" si="20"/>
        <v/>
      </c>
      <c r="E290" s="17" t="str">
        <f>IFERROR(VLOOKUP(C290,'ข้อมูล tracking no.'!C:E,3,0),"")</f>
        <v/>
      </c>
    </row>
    <row r="291" spans="1:5">
      <c r="A291" s="16" t="str">
        <f t="shared" si="21"/>
        <v/>
      </c>
      <c r="B291" s="16" t="str">
        <f t="shared" si="19"/>
        <v/>
      </c>
      <c r="D291" s="17" t="str">
        <f t="shared" si="20"/>
        <v/>
      </c>
      <c r="E291" s="17" t="str">
        <f>IFERROR(VLOOKUP(C291,'ข้อมูล tracking no.'!C:E,3,0),"")</f>
        <v/>
      </c>
    </row>
    <row r="292" spans="1:5">
      <c r="A292" s="16" t="str">
        <f t="shared" si="21"/>
        <v/>
      </c>
      <c r="B292" s="16" t="str">
        <f t="shared" si="19"/>
        <v/>
      </c>
      <c r="D292" s="17" t="str">
        <f t="shared" si="20"/>
        <v/>
      </c>
      <c r="E292" s="17" t="str">
        <f>IFERROR(VLOOKUP(C292,'ข้อมูล tracking no.'!C:E,3,0),"")</f>
        <v/>
      </c>
    </row>
    <row r="293" spans="1:5">
      <c r="A293" s="16" t="str">
        <f t="shared" si="21"/>
        <v/>
      </c>
      <c r="B293" s="16" t="str">
        <f t="shared" si="19"/>
        <v/>
      </c>
      <c r="D293" s="17" t="str">
        <f t="shared" si="20"/>
        <v/>
      </c>
      <c r="E293" s="17" t="str">
        <f>IFERROR(VLOOKUP(C293,'ข้อมูล tracking no.'!C:E,3,0),"")</f>
        <v/>
      </c>
    </row>
    <row r="294" spans="1:5">
      <c r="A294" s="16" t="str">
        <f t="shared" si="21"/>
        <v/>
      </c>
      <c r="B294" s="16" t="str">
        <f t="shared" si="19"/>
        <v/>
      </c>
      <c r="D294" s="17" t="str">
        <f t="shared" si="20"/>
        <v/>
      </c>
      <c r="E294" s="17" t="str">
        <f>IFERROR(VLOOKUP(C294,'ข้อมูล tracking no.'!C:E,3,0),"")</f>
        <v/>
      </c>
    </row>
    <row r="295" spans="1:5">
      <c r="A295" s="16" t="str">
        <f t="shared" si="21"/>
        <v/>
      </c>
      <c r="B295" s="16" t="str">
        <f t="shared" si="19"/>
        <v/>
      </c>
      <c r="D295" s="17" t="str">
        <f t="shared" si="20"/>
        <v/>
      </c>
      <c r="E295" s="17" t="str">
        <f>IFERROR(VLOOKUP(C295,'ข้อมูล tracking no.'!C:E,3,0),"")</f>
        <v/>
      </c>
    </row>
    <row r="296" spans="1:5">
      <c r="A296" s="16" t="str">
        <f t="shared" si="21"/>
        <v/>
      </c>
      <c r="B296" s="16" t="str">
        <f t="shared" si="19"/>
        <v/>
      </c>
      <c r="D296" s="17" t="str">
        <f t="shared" si="20"/>
        <v/>
      </c>
      <c r="E296" s="17" t="str">
        <f>IFERROR(VLOOKUP(C296,'ข้อมูล tracking no.'!C:E,3,0),"")</f>
        <v/>
      </c>
    </row>
    <row r="297" spans="1:5">
      <c r="A297" s="16" t="str">
        <f t="shared" si="21"/>
        <v/>
      </c>
      <c r="B297" s="16" t="str">
        <f t="shared" si="19"/>
        <v/>
      </c>
      <c r="D297" s="17" t="str">
        <f t="shared" si="20"/>
        <v/>
      </c>
      <c r="E297" s="17" t="str">
        <f>IFERROR(VLOOKUP(C297,'ข้อมูล tracking no.'!C:E,3,0),"")</f>
        <v/>
      </c>
    </row>
    <row r="298" spans="1:5">
      <c r="A298" s="16" t="str">
        <f t="shared" si="21"/>
        <v/>
      </c>
      <c r="B298" s="16" t="str">
        <f t="shared" si="19"/>
        <v/>
      </c>
      <c r="D298" s="17" t="str">
        <f t="shared" si="20"/>
        <v/>
      </c>
      <c r="E298" s="17" t="str">
        <f>IFERROR(VLOOKUP(C298,'ข้อมูล tracking no.'!C:E,3,0),"")</f>
        <v/>
      </c>
    </row>
    <row r="299" spans="1:5">
      <c r="A299" s="16" t="str">
        <f t="shared" si="21"/>
        <v/>
      </c>
      <c r="B299" s="16" t="str">
        <f t="shared" si="19"/>
        <v/>
      </c>
      <c r="D299" s="17" t="str">
        <f t="shared" si="20"/>
        <v/>
      </c>
      <c r="E299" s="17" t="str">
        <f>IFERROR(VLOOKUP(C299,'ข้อมูล tracking no.'!C:E,3,0),"")</f>
        <v/>
      </c>
    </row>
    <row r="300" spans="1:5">
      <c r="A300" s="16" t="str">
        <f t="shared" si="21"/>
        <v/>
      </c>
      <c r="B300" s="16" t="str">
        <f t="shared" si="19"/>
        <v/>
      </c>
      <c r="D300" s="17" t="str">
        <f t="shared" si="20"/>
        <v/>
      </c>
      <c r="E300" s="17" t="str">
        <f>IFERROR(VLOOKUP(C300,'ข้อมูล tracking no.'!C:E,3,0),"")</f>
        <v/>
      </c>
    </row>
    <row r="301" spans="1:5">
      <c r="A301" s="16" t="str">
        <f t="shared" si="21"/>
        <v/>
      </c>
      <c r="B301" s="16" t="str">
        <f t="shared" si="19"/>
        <v/>
      </c>
      <c r="D301" s="17" t="str">
        <f t="shared" si="20"/>
        <v/>
      </c>
      <c r="E301" s="17" t="str">
        <f>IFERROR(VLOOKUP(C301,'ข้อมูล tracking no.'!C:E,3,0),"")</f>
        <v/>
      </c>
    </row>
    <row r="302" spans="1:5">
      <c r="A302" s="16" t="str">
        <f t="shared" si="21"/>
        <v/>
      </c>
      <c r="B302" s="16" t="str">
        <f t="shared" si="19"/>
        <v/>
      </c>
      <c r="D302" s="17" t="str">
        <f t="shared" si="20"/>
        <v/>
      </c>
      <c r="E302" s="17" t="str">
        <f>IFERROR(VLOOKUP(C302,'ข้อมูล tracking no.'!C:E,3,0),"")</f>
        <v/>
      </c>
    </row>
    <row r="303" spans="1:5">
      <c r="A303" s="16" t="str">
        <f t="shared" si="21"/>
        <v/>
      </c>
      <c r="B303" s="16" t="str">
        <f t="shared" si="19"/>
        <v/>
      </c>
      <c r="D303" s="17" t="str">
        <f t="shared" si="20"/>
        <v/>
      </c>
      <c r="E303" s="17" t="str">
        <f>IFERROR(VLOOKUP(C303,'ข้อมูล tracking no.'!C:E,3,0),"")</f>
        <v/>
      </c>
    </row>
    <row r="304" spans="1:5">
      <c r="A304" s="16" t="str">
        <f t="shared" si="21"/>
        <v/>
      </c>
      <c r="B304" s="16" t="str">
        <f t="shared" si="19"/>
        <v/>
      </c>
      <c r="D304" s="17" t="str">
        <f t="shared" si="20"/>
        <v/>
      </c>
      <c r="E304" s="17" t="str">
        <f>IFERROR(VLOOKUP(C304,'ข้อมูล tracking no.'!C:E,3,0),"")</f>
        <v/>
      </c>
    </row>
    <row r="305" spans="1:5">
      <c r="A305" s="16" t="str">
        <f t="shared" si="21"/>
        <v/>
      </c>
      <c r="B305" s="16" t="str">
        <f t="shared" si="19"/>
        <v/>
      </c>
      <c r="D305" s="17" t="str">
        <f t="shared" si="20"/>
        <v/>
      </c>
      <c r="E305" s="17" t="str">
        <f>IFERROR(VLOOKUP(C305,'ข้อมูล tracking no.'!C:E,3,0),"")</f>
        <v/>
      </c>
    </row>
    <row r="306" spans="1:5">
      <c r="A306" s="16" t="str">
        <f t="shared" si="21"/>
        <v/>
      </c>
      <c r="B306" s="16" t="str">
        <f t="shared" si="19"/>
        <v/>
      </c>
      <c r="D306" s="17" t="str">
        <f t="shared" si="20"/>
        <v/>
      </c>
      <c r="E306" s="17" t="str">
        <f>IFERROR(VLOOKUP(C306,'ข้อมูล tracking no.'!C:E,3,0),"")</f>
        <v/>
      </c>
    </row>
    <row r="307" spans="1:5">
      <c r="A307" s="16" t="str">
        <f t="shared" si="21"/>
        <v/>
      </c>
      <c r="B307" s="16" t="str">
        <f t="shared" si="19"/>
        <v/>
      </c>
      <c r="D307" s="17" t="str">
        <f t="shared" si="20"/>
        <v/>
      </c>
      <c r="E307" s="17" t="str">
        <f>IFERROR(VLOOKUP(C307,'ข้อมูล tracking no.'!C:E,3,0),"")</f>
        <v/>
      </c>
    </row>
    <row r="308" spans="1:5">
      <c r="A308" s="16" t="str">
        <f t="shared" si="21"/>
        <v/>
      </c>
      <c r="B308" s="16" t="str">
        <f t="shared" si="19"/>
        <v/>
      </c>
      <c r="D308" s="17" t="str">
        <f t="shared" si="20"/>
        <v/>
      </c>
      <c r="E308" s="17" t="str">
        <f>IFERROR(VLOOKUP(C308,'ข้อมูล tracking no.'!C:E,3,0),"")</f>
        <v/>
      </c>
    </row>
    <row r="309" spans="1:5">
      <c r="A309" s="16" t="str">
        <f t="shared" si="21"/>
        <v/>
      </c>
      <c r="B309" s="16" t="str">
        <f t="shared" si="19"/>
        <v/>
      </c>
      <c r="D309" s="17" t="str">
        <f t="shared" si="20"/>
        <v/>
      </c>
      <c r="E309" s="17" t="str">
        <f>IFERROR(VLOOKUP(C309,'ข้อมูล tracking no.'!C:E,3,0),"")</f>
        <v/>
      </c>
    </row>
    <row r="310" spans="1:5">
      <c r="A310" s="16" t="str">
        <f t="shared" si="21"/>
        <v/>
      </c>
      <c r="B310" s="16" t="str">
        <f t="shared" si="19"/>
        <v/>
      </c>
      <c r="D310" s="17" t="str">
        <f t="shared" si="20"/>
        <v/>
      </c>
      <c r="E310" s="17" t="str">
        <f>IFERROR(VLOOKUP(C310,'ข้อมูล tracking no.'!C:E,3,0),"")</f>
        <v/>
      </c>
    </row>
    <row r="311" spans="1:5">
      <c r="A311" s="16" t="str">
        <f t="shared" si="21"/>
        <v/>
      </c>
      <c r="B311" s="16" t="str">
        <f t="shared" si="19"/>
        <v/>
      </c>
      <c r="D311" s="17" t="str">
        <f t="shared" si="20"/>
        <v/>
      </c>
      <c r="E311" s="17" t="str">
        <f>IFERROR(VLOOKUP(C311,'ข้อมูล tracking no.'!C:E,3,0),"")</f>
        <v/>
      </c>
    </row>
    <row r="312" spans="1:5">
      <c r="A312" s="16" t="str">
        <f t="shared" si="21"/>
        <v/>
      </c>
      <c r="B312" s="16" t="str">
        <f t="shared" si="19"/>
        <v/>
      </c>
      <c r="D312" s="17" t="str">
        <f t="shared" si="20"/>
        <v/>
      </c>
      <c r="E312" s="17" t="str">
        <f>IFERROR(VLOOKUP(C312,'ข้อมูล tracking no.'!C:E,3,0),"")</f>
        <v/>
      </c>
    </row>
    <row r="313" spans="1:5">
      <c r="A313" s="16" t="str">
        <f t="shared" si="21"/>
        <v/>
      </c>
      <c r="B313" s="16" t="str">
        <f t="shared" si="19"/>
        <v/>
      </c>
      <c r="D313" s="17" t="str">
        <f t="shared" si="20"/>
        <v/>
      </c>
      <c r="E313" s="17" t="str">
        <f>IFERROR(VLOOKUP(C313,'ข้อมูล tracking no.'!C:E,3,0),"")</f>
        <v/>
      </c>
    </row>
    <row r="314" spans="1:5">
      <c r="A314" s="16" t="str">
        <f t="shared" si="21"/>
        <v/>
      </c>
      <c r="B314" s="16" t="str">
        <f t="shared" si="19"/>
        <v/>
      </c>
      <c r="D314" s="17" t="str">
        <f t="shared" si="20"/>
        <v/>
      </c>
      <c r="E314" s="17" t="str">
        <f>IFERROR(VLOOKUP(C314,'ข้อมูล tracking no.'!C:E,3,0),"")</f>
        <v/>
      </c>
    </row>
    <row r="315" spans="1:5">
      <c r="A315" s="16" t="str">
        <f t="shared" si="21"/>
        <v/>
      </c>
      <c r="B315" s="16" t="str">
        <f t="shared" si="19"/>
        <v/>
      </c>
      <c r="D315" s="17" t="str">
        <f t="shared" si="20"/>
        <v/>
      </c>
      <c r="E315" s="17" t="str">
        <f>IFERROR(VLOOKUP(C315,'ข้อมูล tracking no.'!C:E,3,0),"")</f>
        <v/>
      </c>
    </row>
    <row r="316" spans="1:5">
      <c r="A316" s="16" t="str">
        <f t="shared" si="21"/>
        <v/>
      </c>
      <c r="B316" s="16" t="str">
        <f t="shared" si="19"/>
        <v/>
      </c>
      <c r="D316" s="17" t="str">
        <f t="shared" si="20"/>
        <v/>
      </c>
      <c r="E316" s="17" t="str">
        <f>IFERROR(VLOOKUP(C316,'ข้อมูล tracking no.'!C:E,3,0),"")</f>
        <v/>
      </c>
    </row>
    <row r="317" spans="1:5">
      <c r="A317" s="16" t="str">
        <f t="shared" si="21"/>
        <v/>
      </c>
      <c r="B317" s="16" t="str">
        <f t="shared" si="19"/>
        <v/>
      </c>
      <c r="D317" s="17" t="str">
        <f t="shared" si="20"/>
        <v/>
      </c>
      <c r="E317" s="17" t="str">
        <f>IFERROR(VLOOKUP(C317,'ข้อมูล tracking no.'!C:E,3,0),"")</f>
        <v/>
      </c>
    </row>
    <row r="318" spans="1:5">
      <c r="A318" s="16" t="str">
        <f t="shared" si="21"/>
        <v/>
      </c>
      <c r="B318" s="16" t="str">
        <f t="shared" si="19"/>
        <v/>
      </c>
      <c r="D318" s="17" t="str">
        <f t="shared" si="20"/>
        <v/>
      </c>
      <c r="E318" s="17" t="str">
        <f>IFERROR(VLOOKUP(C318,'ข้อมูล tracking no.'!C:E,3,0),"")</f>
        <v/>
      </c>
    </row>
    <row r="319" spans="1:5">
      <c r="A319" s="16" t="str">
        <f t="shared" si="21"/>
        <v/>
      </c>
      <c r="B319" s="16" t="str">
        <f t="shared" si="19"/>
        <v/>
      </c>
      <c r="D319" s="17" t="str">
        <f t="shared" si="20"/>
        <v/>
      </c>
      <c r="E319" s="17" t="str">
        <f>IFERROR(VLOOKUP(C319,'ข้อมูล tracking no.'!C:E,3,0),"")</f>
        <v/>
      </c>
    </row>
    <row r="320" spans="1:5">
      <c r="A320" s="16" t="str">
        <f t="shared" si="21"/>
        <v/>
      </c>
      <c r="B320" s="16" t="str">
        <f t="shared" si="19"/>
        <v/>
      </c>
      <c r="D320" s="17" t="str">
        <f t="shared" si="20"/>
        <v/>
      </c>
      <c r="E320" s="17" t="str">
        <f>IFERROR(VLOOKUP(C320,'ข้อมูล tracking no.'!C:E,3,0),"")</f>
        <v/>
      </c>
    </row>
    <row r="321" spans="1:5">
      <c r="A321" s="16" t="str">
        <f t="shared" si="21"/>
        <v/>
      </c>
      <c r="B321" s="16" t="str">
        <f t="shared" si="19"/>
        <v/>
      </c>
      <c r="D321" s="17" t="str">
        <f t="shared" si="20"/>
        <v/>
      </c>
      <c r="E321" s="17" t="str">
        <f>IFERROR(VLOOKUP(C321,'ข้อมูล tracking no.'!C:E,3,0),"")</f>
        <v/>
      </c>
    </row>
    <row r="322" spans="1:5">
      <c r="A322" s="16" t="str">
        <f t="shared" si="21"/>
        <v/>
      </c>
      <c r="B322" s="16" t="str">
        <f t="shared" si="19"/>
        <v/>
      </c>
      <c r="D322" s="17" t="str">
        <f t="shared" si="20"/>
        <v/>
      </c>
      <c r="E322" s="17" t="str">
        <f>IFERROR(VLOOKUP(C322,'ข้อมูล tracking no.'!C:E,3,0),"")</f>
        <v/>
      </c>
    </row>
    <row r="323" spans="1:5">
      <c r="A323" s="16" t="str">
        <f t="shared" si="21"/>
        <v/>
      </c>
      <c r="B323" s="16" t="str">
        <f t="shared" ref="B323:B386" si="22">IF(C323="","","B2C")</f>
        <v/>
      </c>
      <c r="D323" s="17" t="str">
        <f t="shared" ref="D323:D386" si="23">IF(C323="","","J&amp;T")</f>
        <v/>
      </c>
      <c r="E323" s="17" t="str">
        <f>IFERROR(VLOOKUP(C323,'ข้อมูล tracking no.'!C:E,3,0),"")</f>
        <v/>
      </c>
    </row>
    <row r="324" spans="1:5">
      <c r="A324" s="16" t="str">
        <f t="shared" si="21"/>
        <v/>
      </c>
      <c r="B324" s="16" t="str">
        <f t="shared" si="22"/>
        <v/>
      </c>
      <c r="D324" s="17" t="str">
        <f t="shared" si="23"/>
        <v/>
      </c>
      <c r="E324" s="17" t="str">
        <f>IFERROR(VLOOKUP(C324,'ข้อมูล tracking no.'!C:E,3,0),"")</f>
        <v/>
      </c>
    </row>
    <row r="325" spans="1:5">
      <c r="A325" s="16" t="str">
        <f t="shared" si="21"/>
        <v/>
      </c>
      <c r="B325" s="16" t="str">
        <f t="shared" si="22"/>
        <v/>
      </c>
      <c r="D325" s="17" t="str">
        <f t="shared" si="23"/>
        <v/>
      </c>
      <c r="E325" s="17" t="str">
        <f>IFERROR(VLOOKUP(C325,'ข้อมูล tracking no.'!C:E,3,0),"")</f>
        <v/>
      </c>
    </row>
    <row r="326" spans="1:5">
      <c r="A326" s="16" t="str">
        <f t="shared" si="21"/>
        <v/>
      </c>
      <c r="B326" s="16" t="str">
        <f t="shared" si="22"/>
        <v/>
      </c>
      <c r="D326" s="17" t="str">
        <f t="shared" si="23"/>
        <v/>
      </c>
      <c r="E326" s="17" t="str">
        <f>IFERROR(VLOOKUP(C326,'ข้อมูล tracking no.'!C:E,3,0),"")</f>
        <v/>
      </c>
    </row>
    <row r="327" spans="1:5">
      <c r="A327" s="16" t="str">
        <f t="shared" si="21"/>
        <v/>
      </c>
      <c r="B327" s="16" t="str">
        <f t="shared" si="22"/>
        <v/>
      </c>
      <c r="D327" s="17" t="str">
        <f t="shared" si="23"/>
        <v/>
      </c>
      <c r="E327" s="17" t="str">
        <f>IFERROR(VLOOKUP(C327,'ข้อมูล tracking no.'!C:E,3,0),"")</f>
        <v/>
      </c>
    </row>
    <row r="328" spans="1:5">
      <c r="A328" s="16" t="str">
        <f t="shared" si="21"/>
        <v/>
      </c>
      <c r="B328" s="16" t="str">
        <f t="shared" si="22"/>
        <v/>
      </c>
      <c r="D328" s="17" t="str">
        <f t="shared" si="23"/>
        <v/>
      </c>
      <c r="E328" s="17" t="str">
        <f>IFERROR(VLOOKUP(C328,'ข้อมูล tracking no.'!C:E,3,0),"")</f>
        <v/>
      </c>
    </row>
    <row r="329" spans="1:5">
      <c r="A329" s="16" t="str">
        <f t="shared" si="21"/>
        <v/>
      </c>
      <c r="B329" s="16" t="str">
        <f t="shared" si="22"/>
        <v/>
      </c>
      <c r="D329" s="17" t="str">
        <f t="shared" si="23"/>
        <v/>
      </c>
      <c r="E329" s="17" t="str">
        <f>IFERROR(VLOOKUP(C329,'ข้อมูล tracking no.'!C:E,3,0),"")</f>
        <v/>
      </c>
    </row>
    <row r="330" spans="1:5">
      <c r="A330" s="16" t="str">
        <f t="shared" si="21"/>
        <v/>
      </c>
      <c r="B330" s="16" t="str">
        <f t="shared" si="22"/>
        <v/>
      </c>
      <c r="D330" s="17" t="str">
        <f t="shared" si="23"/>
        <v/>
      </c>
      <c r="E330" s="17" t="str">
        <f>IFERROR(VLOOKUP(C330,'ข้อมูล tracking no.'!C:E,3,0),"")</f>
        <v/>
      </c>
    </row>
    <row r="331" spans="1:5">
      <c r="A331" s="16" t="str">
        <f t="shared" si="21"/>
        <v/>
      </c>
      <c r="B331" s="16" t="str">
        <f t="shared" si="22"/>
        <v/>
      </c>
      <c r="D331" s="17" t="str">
        <f t="shared" si="23"/>
        <v/>
      </c>
      <c r="E331" s="17" t="str">
        <f>IFERROR(VLOOKUP(C331,'ข้อมูล tracking no.'!C:E,3,0),"")</f>
        <v/>
      </c>
    </row>
    <row r="332" spans="1:5">
      <c r="A332" s="16" t="str">
        <f t="shared" ref="A332:A395" si="24">IF(C332="","","TH01")</f>
        <v/>
      </c>
      <c r="B332" s="16" t="str">
        <f t="shared" si="22"/>
        <v/>
      </c>
      <c r="D332" s="17" t="str">
        <f t="shared" si="23"/>
        <v/>
      </c>
      <c r="E332" s="17" t="str">
        <f>IFERROR(VLOOKUP(C332,'ข้อมูล tracking no.'!C:E,3,0),"")</f>
        <v/>
      </c>
    </row>
    <row r="333" spans="1:5">
      <c r="A333" s="16" t="str">
        <f t="shared" si="24"/>
        <v/>
      </c>
      <c r="B333" s="16" t="str">
        <f t="shared" si="22"/>
        <v/>
      </c>
      <c r="D333" s="17" t="str">
        <f t="shared" si="23"/>
        <v/>
      </c>
      <c r="E333" s="17" t="str">
        <f>IFERROR(VLOOKUP(C333,'ข้อมูล tracking no.'!C:E,3,0),"")</f>
        <v/>
      </c>
    </row>
    <row r="334" spans="1:5">
      <c r="A334" s="16" t="str">
        <f t="shared" si="24"/>
        <v/>
      </c>
      <c r="B334" s="16" t="str">
        <f t="shared" si="22"/>
        <v/>
      </c>
      <c r="D334" s="17" t="str">
        <f t="shared" si="23"/>
        <v/>
      </c>
      <c r="E334" s="17" t="str">
        <f>IFERROR(VLOOKUP(C334,'ข้อมูล tracking no.'!C:E,3,0),"")</f>
        <v/>
      </c>
    </row>
    <row r="335" spans="1:5">
      <c r="A335" s="16" t="str">
        <f t="shared" si="24"/>
        <v/>
      </c>
      <c r="B335" s="16" t="str">
        <f t="shared" si="22"/>
        <v/>
      </c>
      <c r="D335" s="17" t="str">
        <f t="shared" si="23"/>
        <v/>
      </c>
      <c r="E335" s="17" t="str">
        <f>IFERROR(VLOOKUP(C335,'ข้อมูล tracking no.'!C:E,3,0),"")</f>
        <v/>
      </c>
    </row>
    <row r="336" spans="1:5">
      <c r="A336" s="16" t="str">
        <f t="shared" si="24"/>
        <v/>
      </c>
      <c r="B336" s="16" t="str">
        <f t="shared" si="22"/>
        <v/>
      </c>
      <c r="D336" s="17" t="str">
        <f t="shared" si="23"/>
        <v/>
      </c>
      <c r="E336" s="17" t="str">
        <f>IFERROR(VLOOKUP(C336,'ข้อมูล tracking no.'!C:E,3,0),"")</f>
        <v/>
      </c>
    </row>
    <row r="337" spans="1:5">
      <c r="A337" s="16" t="str">
        <f t="shared" si="24"/>
        <v/>
      </c>
      <c r="B337" s="16" t="str">
        <f t="shared" si="22"/>
        <v/>
      </c>
      <c r="D337" s="17" t="str">
        <f t="shared" si="23"/>
        <v/>
      </c>
      <c r="E337" s="17" t="str">
        <f>IFERROR(VLOOKUP(C337,'ข้อมูล tracking no.'!C:E,3,0),"")</f>
        <v/>
      </c>
    </row>
    <row r="338" spans="1:5">
      <c r="A338" s="16" t="str">
        <f t="shared" si="24"/>
        <v/>
      </c>
      <c r="B338" s="16" t="str">
        <f t="shared" si="22"/>
        <v/>
      </c>
      <c r="D338" s="17" t="str">
        <f t="shared" si="23"/>
        <v/>
      </c>
      <c r="E338" s="17" t="str">
        <f>IFERROR(VLOOKUP(C338,'ข้อมูล tracking no.'!C:E,3,0),"")</f>
        <v/>
      </c>
    </row>
    <row r="339" spans="1:5">
      <c r="A339" s="16" t="str">
        <f t="shared" si="24"/>
        <v/>
      </c>
      <c r="B339" s="16" t="str">
        <f t="shared" si="22"/>
        <v/>
      </c>
      <c r="D339" s="17" t="str">
        <f t="shared" si="23"/>
        <v/>
      </c>
      <c r="E339" s="17" t="str">
        <f>IFERROR(VLOOKUP(C339,'ข้อมูล tracking no.'!C:E,3,0),"")</f>
        <v/>
      </c>
    </row>
    <row r="340" spans="1:5">
      <c r="A340" s="16" t="str">
        <f t="shared" si="24"/>
        <v/>
      </c>
      <c r="B340" s="16" t="str">
        <f t="shared" si="22"/>
        <v/>
      </c>
      <c r="D340" s="17" t="str">
        <f t="shared" si="23"/>
        <v/>
      </c>
      <c r="E340" s="17" t="str">
        <f>IFERROR(VLOOKUP(C340,'ข้อมูล tracking no.'!C:E,3,0),"")</f>
        <v/>
      </c>
    </row>
    <row r="341" spans="1:5">
      <c r="A341" s="16" t="str">
        <f t="shared" si="24"/>
        <v/>
      </c>
      <c r="B341" s="16" t="str">
        <f t="shared" si="22"/>
        <v/>
      </c>
      <c r="D341" s="17" t="str">
        <f t="shared" si="23"/>
        <v/>
      </c>
      <c r="E341" s="17" t="str">
        <f>IFERROR(VLOOKUP(C341,'ข้อมูล tracking no.'!C:E,3,0),"")</f>
        <v/>
      </c>
    </row>
    <row r="342" spans="1:5">
      <c r="A342" s="16" t="str">
        <f t="shared" si="24"/>
        <v/>
      </c>
      <c r="B342" s="16" t="str">
        <f t="shared" si="22"/>
        <v/>
      </c>
      <c r="D342" s="17" t="str">
        <f t="shared" si="23"/>
        <v/>
      </c>
      <c r="E342" s="17" t="str">
        <f>IFERROR(VLOOKUP(C342,'ข้อมูล tracking no.'!C:E,3,0),"")</f>
        <v/>
      </c>
    </row>
    <row r="343" spans="1:5">
      <c r="A343" s="16" t="str">
        <f t="shared" si="24"/>
        <v/>
      </c>
      <c r="B343" s="16" t="str">
        <f t="shared" si="22"/>
        <v/>
      </c>
      <c r="D343" s="17" t="str">
        <f t="shared" si="23"/>
        <v/>
      </c>
      <c r="E343" s="17" t="str">
        <f>IFERROR(VLOOKUP(C343,'ข้อมูล tracking no.'!C:E,3,0),"")</f>
        <v/>
      </c>
    </row>
    <row r="344" spans="1:5">
      <c r="A344" s="16" t="str">
        <f t="shared" si="24"/>
        <v/>
      </c>
      <c r="B344" s="16" t="str">
        <f t="shared" si="22"/>
        <v/>
      </c>
      <c r="D344" s="17" t="str">
        <f t="shared" si="23"/>
        <v/>
      </c>
      <c r="E344" s="17" t="str">
        <f>IFERROR(VLOOKUP(C344,'ข้อมูล tracking no.'!C:E,3,0),"")</f>
        <v/>
      </c>
    </row>
    <row r="345" spans="1:5">
      <c r="A345" s="16" t="str">
        <f t="shared" si="24"/>
        <v/>
      </c>
      <c r="B345" s="16" t="str">
        <f t="shared" si="22"/>
        <v/>
      </c>
      <c r="D345" s="17" t="str">
        <f t="shared" si="23"/>
        <v/>
      </c>
      <c r="E345" s="17" t="str">
        <f>IFERROR(VLOOKUP(C345,'ข้อมูล tracking no.'!C:E,3,0),"")</f>
        <v/>
      </c>
    </row>
    <row r="346" spans="1:5">
      <c r="A346" s="16" t="str">
        <f t="shared" si="24"/>
        <v/>
      </c>
      <c r="B346" s="16" t="str">
        <f t="shared" si="22"/>
        <v/>
      </c>
      <c r="D346" s="17" t="str">
        <f t="shared" si="23"/>
        <v/>
      </c>
      <c r="E346" s="17" t="str">
        <f>IFERROR(VLOOKUP(C346,'ข้อมูล tracking no.'!C:E,3,0),"")</f>
        <v/>
      </c>
    </row>
    <row r="347" spans="1:5">
      <c r="A347" s="16" t="str">
        <f t="shared" si="24"/>
        <v/>
      </c>
      <c r="B347" s="16" t="str">
        <f t="shared" si="22"/>
        <v/>
      </c>
      <c r="D347" s="17" t="str">
        <f t="shared" si="23"/>
        <v/>
      </c>
      <c r="E347" s="17" t="str">
        <f>IFERROR(VLOOKUP(C347,'ข้อมูล tracking no.'!C:E,3,0),"")</f>
        <v/>
      </c>
    </row>
    <row r="348" spans="1:5">
      <c r="A348" s="16" t="str">
        <f t="shared" si="24"/>
        <v/>
      </c>
      <c r="B348" s="16" t="str">
        <f t="shared" si="22"/>
        <v/>
      </c>
      <c r="D348" s="17" t="str">
        <f t="shared" si="23"/>
        <v/>
      </c>
      <c r="E348" s="17" t="str">
        <f>IFERROR(VLOOKUP(C348,'ข้อมูล tracking no.'!C:E,3,0),"")</f>
        <v/>
      </c>
    </row>
    <row r="349" spans="1:5">
      <c r="A349" s="16" t="str">
        <f t="shared" si="24"/>
        <v/>
      </c>
      <c r="B349" s="16" t="str">
        <f t="shared" si="22"/>
        <v/>
      </c>
      <c r="D349" s="17" t="str">
        <f t="shared" si="23"/>
        <v/>
      </c>
      <c r="E349" s="17" t="str">
        <f>IFERROR(VLOOKUP(C349,'ข้อมูล tracking no.'!C:E,3,0),"")</f>
        <v/>
      </c>
    </row>
    <row r="350" spans="1:5">
      <c r="A350" s="16" t="str">
        <f t="shared" si="24"/>
        <v/>
      </c>
      <c r="B350" s="16" t="str">
        <f t="shared" si="22"/>
        <v/>
      </c>
      <c r="D350" s="17" t="str">
        <f t="shared" si="23"/>
        <v/>
      </c>
      <c r="E350" s="17" t="str">
        <f>IFERROR(VLOOKUP(C350,'ข้อมูล tracking no.'!C:E,3,0),"")</f>
        <v/>
      </c>
    </row>
    <row r="351" spans="1:5">
      <c r="A351" s="16" t="str">
        <f t="shared" si="24"/>
        <v/>
      </c>
      <c r="B351" s="16" t="str">
        <f t="shared" si="22"/>
        <v/>
      </c>
      <c r="D351" s="17" t="str">
        <f t="shared" si="23"/>
        <v/>
      </c>
      <c r="E351" s="17" t="str">
        <f>IFERROR(VLOOKUP(C351,'ข้อมูล tracking no.'!C:E,3,0),"")</f>
        <v/>
      </c>
    </row>
    <row r="352" spans="1:5">
      <c r="A352" s="16" t="str">
        <f t="shared" si="24"/>
        <v/>
      </c>
      <c r="B352" s="16" t="str">
        <f t="shared" si="22"/>
        <v/>
      </c>
      <c r="D352" s="17" t="str">
        <f t="shared" si="23"/>
        <v/>
      </c>
      <c r="E352" s="17" t="str">
        <f>IFERROR(VLOOKUP(C352,'ข้อมูล tracking no.'!C:E,3,0),"")</f>
        <v/>
      </c>
    </row>
    <row r="353" spans="1:5">
      <c r="A353" s="16" t="str">
        <f t="shared" si="24"/>
        <v/>
      </c>
      <c r="B353" s="16" t="str">
        <f t="shared" si="22"/>
        <v/>
      </c>
      <c r="D353" s="17" t="str">
        <f t="shared" si="23"/>
        <v/>
      </c>
      <c r="E353" s="17" t="str">
        <f>IFERROR(VLOOKUP(C353,'ข้อมูล tracking no.'!C:E,3,0),"")</f>
        <v/>
      </c>
    </row>
    <row r="354" spans="1:5">
      <c r="A354" s="16" t="str">
        <f t="shared" si="24"/>
        <v/>
      </c>
      <c r="B354" s="16" t="str">
        <f t="shared" si="22"/>
        <v/>
      </c>
      <c r="D354" s="17" t="str">
        <f t="shared" si="23"/>
        <v/>
      </c>
      <c r="E354" s="17" t="str">
        <f>IFERROR(VLOOKUP(C354,'ข้อมูล tracking no.'!C:E,3,0),"")</f>
        <v/>
      </c>
    </row>
    <row r="355" spans="1:5">
      <c r="A355" s="16" t="str">
        <f t="shared" si="24"/>
        <v/>
      </c>
      <c r="B355" s="16" t="str">
        <f t="shared" si="22"/>
        <v/>
      </c>
      <c r="D355" s="17" t="str">
        <f t="shared" si="23"/>
        <v/>
      </c>
      <c r="E355" s="17" t="str">
        <f>IFERROR(VLOOKUP(C355,'ข้อมูล tracking no.'!C:E,3,0),"")</f>
        <v/>
      </c>
    </row>
    <row r="356" spans="1:5">
      <c r="A356" s="16" t="str">
        <f t="shared" si="24"/>
        <v/>
      </c>
      <c r="B356" s="16" t="str">
        <f t="shared" si="22"/>
        <v/>
      </c>
      <c r="D356" s="17" t="str">
        <f t="shared" si="23"/>
        <v/>
      </c>
      <c r="E356" s="17" t="str">
        <f>IFERROR(VLOOKUP(C356,'ข้อมูล tracking no.'!C:E,3,0),"")</f>
        <v/>
      </c>
    </row>
    <row r="357" spans="1:5">
      <c r="A357" s="16" t="str">
        <f t="shared" si="24"/>
        <v/>
      </c>
      <c r="B357" s="16" t="str">
        <f t="shared" si="22"/>
        <v/>
      </c>
      <c r="D357" s="17" t="str">
        <f t="shared" si="23"/>
        <v/>
      </c>
      <c r="E357" s="17" t="str">
        <f>IFERROR(VLOOKUP(C357,'ข้อมูล tracking no.'!C:E,3,0),"")</f>
        <v/>
      </c>
    </row>
    <row r="358" spans="1:5">
      <c r="A358" s="16" t="str">
        <f t="shared" si="24"/>
        <v/>
      </c>
      <c r="B358" s="16" t="str">
        <f t="shared" si="22"/>
        <v/>
      </c>
      <c r="D358" s="17" t="str">
        <f t="shared" si="23"/>
        <v/>
      </c>
      <c r="E358" s="17" t="str">
        <f>IFERROR(VLOOKUP(C358,'ข้อมูล tracking no.'!C:E,3,0),"")</f>
        <v/>
      </c>
    </row>
    <row r="359" spans="1:5">
      <c r="A359" s="16" t="str">
        <f t="shared" si="24"/>
        <v/>
      </c>
      <c r="B359" s="16" t="str">
        <f t="shared" si="22"/>
        <v/>
      </c>
      <c r="D359" s="17" t="str">
        <f t="shared" si="23"/>
        <v/>
      </c>
      <c r="E359" s="17" t="str">
        <f>IFERROR(VLOOKUP(C359,'ข้อมูล tracking no.'!C:E,3,0),"")</f>
        <v/>
      </c>
    </row>
    <row r="360" spans="1:5">
      <c r="A360" s="16" t="str">
        <f t="shared" si="24"/>
        <v/>
      </c>
      <c r="B360" s="16" t="str">
        <f t="shared" si="22"/>
        <v/>
      </c>
      <c r="D360" s="17" t="str">
        <f t="shared" si="23"/>
        <v/>
      </c>
      <c r="E360" s="17" t="str">
        <f>IFERROR(VLOOKUP(C360,'ข้อมูล tracking no.'!C:E,3,0),"")</f>
        <v/>
      </c>
    </row>
    <row r="361" spans="1:5">
      <c r="A361" s="16" t="str">
        <f t="shared" si="24"/>
        <v/>
      </c>
      <c r="B361" s="16" t="str">
        <f t="shared" si="22"/>
        <v/>
      </c>
      <c r="D361" s="17" t="str">
        <f t="shared" si="23"/>
        <v/>
      </c>
      <c r="E361" s="17" t="str">
        <f>IFERROR(VLOOKUP(C361,'ข้อมูล tracking no.'!C:E,3,0),"")</f>
        <v/>
      </c>
    </row>
    <row r="362" spans="1:5">
      <c r="A362" s="16" t="str">
        <f t="shared" si="24"/>
        <v/>
      </c>
      <c r="B362" s="16" t="str">
        <f t="shared" si="22"/>
        <v/>
      </c>
      <c r="D362" s="17" t="str">
        <f t="shared" si="23"/>
        <v/>
      </c>
      <c r="E362" s="17" t="str">
        <f>IFERROR(VLOOKUP(C362,'ข้อมูล tracking no.'!C:E,3,0),"")</f>
        <v/>
      </c>
    </row>
    <row r="363" spans="1:5">
      <c r="A363" s="16" t="str">
        <f t="shared" si="24"/>
        <v/>
      </c>
      <c r="B363" s="16" t="str">
        <f t="shared" si="22"/>
        <v/>
      </c>
      <c r="D363" s="17" t="str">
        <f t="shared" si="23"/>
        <v/>
      </c>
      <c r="E363" s="17" t="str">
        <f>IFERROR(VLOOKUP(C363,'ข้อมูล tracking no.'!C:E,3,0),"")</f>
        <v/>
      </c>
    </row>
    <row r="364" spans="1:5">
      <c r="A364" s="16" t="str">
        <f t="shared" si="24"/>
        <v/>
      </c>
      <c r="B364" s="16" t="str">
        <f t="shared" si="22"/>
        <v/>
      </c>
      <c r="D364" s="17" t="str">
        <f t="shared" si="23"/>
        <v/>
      </c>
      <c r="E364" s="17" t="str">
        <f>IFERROR(VLOOKUP(C364,'ข้อมูล tracking no.'!C:E,3,0),"")</f>
        <v/>
      </c>
    </row>
    <row r="365" spans="1:5">
      <c r="A365" s="16" t="str">
        <f t="shared" si="24"/>
        <v/>
      </c>
      <c r="B365" s="16" t="str">
        <f t="shared" si="22"/>
        <v/>
      </c>
      <c r="D365" s="17" t="str">
        <f t="shared" si="23"/>
        <v/>
      </c>
      <c r="E365" s="17" t="str">
        <f>IFERROR(VLOOKUP(C365,'ข้อมูล tracking no.'!C:E,3,0),"")</f>
        <v/>
      </c>
    </row>
    <row r="366" spans="1:5">
      <c r="A366" s="16" t="str">
        <f t="shared" si="24"/>
        <v/>
      </c>
      <c r="B366" s="16" t="str">
        <f t="shared" si="22"/>
        <v/>
      </c>
      <c r="D366" s="17" t="str">
        <f t="shared" si="23"/>
        <v/>
      </c>
      <c r="E366" s="17" t="str">
        <f>IFERROR(VLOOKUP(C366,'ข้อมูล tracking no.'!C:E,3,0),"")</f>
        <v/>
      </c>
    </row>
    <row r="367" spans="1:5">
      <c r="A367" s="16" t="str">
        <f t="shared" si="24"/>
        <v/>
      </c>
      <c r="B367" s="16" t="str">
        <f t="shared" si="22"/>
        <v/>
      </c>
      <c r="D367" s="17" t="str">
        <f t="shared" si="23"/>
        <v/>
      </c>
      <c r="E367" s="17" t="str">
        <f>IFERROR(VLOOKUP(C367,'ข้อมูล tracking no.'!C:E,3,0),"")</f>
        <v/>
      </c>
    </row>
    <row r="368" spans="1:5">
      <c r="A368" s="16" t="str">
        <f t="shared" si="24"/>
        <v/>
      </c>
      <c r="B368" s="16" t="str">
        <f t="shared" si="22"/>
        <v/>
      </c>
      <c r="D368" s="17" t="str">
        <f t="shared" si="23"/>
        <v/>
      </c>
      <c r="E368" s="17" t="str">
        <f>IFERROR(VLOOKUP(C368,'ข้อมูล tracking no.'!C:E,3,0),"")</f>
        <v/>
      </c>
    </row>
    <row r="369" spans="1:5">
      <c r="A369" s="16" t="str">
        <f t="shared" si="24"/>
        <v/>
      </c>
      <c r="B369" s="16" t="str">
        <f t="shared" si="22"/>
        <v/>
      </c>
      <c r="D369" s="17" t="str">
        <f t="shared" si="23"/>
        <v/>
      </c>
      <c r="E369" s="17" t="str">
        <f>IFERROR(VLOOKUP(C369,'ข้อมูล tracking no.'!C:E,3,0),"")</f>
        <v/>
      </c>
    </row>
    <row r="370" spans="1:5">
      <c r="A370" s="16" t="str">
        <f t="shared" si="24"/>
        <v/>
      </c>
      <c r="B370" s="16" t="str">
        <f t="shared" si="22"/>
        <v/>
      </c>
      <c r="D370" s="17" t="str">
        <f t="shared" si="23"/>
        <v/>
      </c>
      <c r="E370" s="17" t="str">
        <f>IFERROR(VLOOKUP(C370,'ข้อมูล tracking no.'!C:E,3,0),"")</f>
        <v/>
      </c>
    </row>
    <row r="371" spans="1:5">
      <c r="A371" s="16" t="str">
        <f t="shared" si="24"/>
        <v/>
      </c>
      <c r="B371" s="16" t="str">
        <f t="shared" si="22"/>
        <v/>
      </c>
      <c r="D371" s="17" t="str">
        <f t="shared" si="23"/>
        <v/>
      </c>
      <c r="E371" s="17" t="str">
        <f>IFERROR(VLOOKUP(C371,'ข้อมูล tracking no.'!C:E,3,0),"")</f>
        <v/>
      </c>
    </row>
    <row r="372" spans="1:5">
      <c r="A372" s="16" t="str">
        <f t="shared" si="24"/>
        <v/>
      </c>
      <c r="B372" s="16" t="str">
        <f t="shared" si="22"/>
        <v/>
      </c>
      <c r="D372" s="17" t="str">
        <f t="shared" si="23"/>
        <v/>
      </c>
      <c r="E372" s="17" t="str">
        <f>IFERROR(VLOOKUP(C372,'ข้อมูล tracking no.'!C:E,3,0),"")</f>
        <v/>
      </c>
    </row>
    <row r="373" spans="1:5">
      <c r="A373" s="16" t="str">
        <f t="shared" si="24"/>
        <v/>
      </c>
      <c r="B373" s="16" t="str">
        <f t="shared" si="22"/>
        <v/>
      </c>
      <c r="D373" s="17" t="str">
        <f t="shared" si="23"/>
        <v/>
      </c>
      <c r="E373" s="17" t="str">
        <f>IFERROR(VLOOKUP(C373,'ข้อมูล tracking no.'!C:E,3,0),"")</f>
        <v/>
      </c>
    </row>
    <row r="374" spans="1:5">
      <c r="A374" s="16" t="str">
        <f t="shared" si="24"/>
        <v/>
      </c>
      <c r="B374" s="16" t="str">
        <f t="shared" si="22"/>
        <v/>
      </c>
      <c r="D374" s="17" t="str">
        <f t="shared" si="23"/>
        <v/>
      </c>
      <c r="E374" s="17" t="str">
        <f>IFERROR(VLOOKUP(C374,'ข้อมูล tracking no.'!C:E,3,0),"")</f>
        <v/>
      </c>
    </row>
    <row r="375" spans="1:5">
      <c r="A375" s="16" t="str">
        <f t="shared" si="24"/>
        <v/>
      </c>
      <c r="B375" s="16" t="str">
        <f t="shared" si="22"/>
        <v/>
      </c>
      <c r="D375" s="17" t="str">
        <f t="shared" si="23"/>
        <v/>
      </c>
      <c r="E375" s="17" t="str">
        <f>IFERROR(VLOOKUP(C375,'ข้อมูล tracking no.'!C:E,3,0),"")</f>
        <v/>
      </c>
    </row>
    <row r="376" spans="1:5">
      <c r="A376" s="16" t="str">
        <f t="shared" si="24"/>
        <v/>
      </c>
      <c r="B376" s="16" t="str">
        <f t="shared" si="22"/>
        <v/>
      </c>
      <c r="D376" s="17" t="str">
        <f t="shared" si="23"/>
        <v/>
      </c>
      <c r="E376" s="17" t="str">
        <f>IFERROR(VLOOKUP(C376,'ข้อมูล tracking no.'!C:E,3,0),"")</f>
        <v/>
      </c>
    </row>
    <row r="377" spans="1:5">
      <c r="A377" s="16" t="str">
        <f t="shared" si="24"/>
        <v/>
      </c>
      <c r="B377" s="16" t="str">
        <f t="shared" si="22"/>
        <v/>
      </c>
      <c r="D377" s="17" t="str">
        <f t="shared" si="23"/>
        <v/>
      </c>
      <c r="E377" s="17" t="str">
        <f>IFERROR(VLOOKUP(C377,'ข้อมูล tracking no.'!C:E,3,0),"")</f>
        <v/>
      </c>
    </row>
    <row r="378" spans="1:5">
      <c r="A378" s="16" t="str">
        <f t="shared" si="24"/>
        <v/>
      </c>
      <c r="B378" s="16" t="str">
        <f t="shared" si="22"/>
        <v/>
      </c>
      <c r="D378" s="17" t="str">
        <f t="shared" si="23"/>
        <v/>
      </c>
      <c r="E378" s="17" t="str">
        <f>IFERROR(VLOOKUP(C378,'ข้อมูล tracking no.'!C:E,3,0),"")</f>
        <v/>
      </c>
    </row>
    <row r="379" spans="1:5">
      <c r="A379" s="16" t="str">
        <f t="shared" si="24"/>
        <v/>
      </c>
      <c r="B379" s="16" t="str">
        <f t="shared" si="22"/>
        <v/>
      </c>
      <c r="D379" s="17" t="str">
        <f t="shared" si="23"/>
        <v/>
      </c>
      <c r="E379" s="17" t="str">
        <f>IFERROR(VLOOKUP(C379,'ข้อมูล tracking no.'!C:E,3,0),"")</f>
        <v/>
      </c>
    </row>
    <row r="380" spans="1:5">
      <c r="A380" s="16" t="str">
        <f t="shared" si="24"/>
        <v/>
      </c>
      <c r="B380" s="16" t="str">
        <f t="shared" si="22"/>
        <v/>
      </c>
      <c r="D380" s="17" t="str">
        <f t="shared" si="23"/>
        <v/>
      </c>
      <c r="E380" s="17" t="str">
        <f>IFERROR(VLOOKUP(C380,'ข้อมูล tracking no.'!C:E,3,0),"")</f>
        <v/>
      </c>
    </row>
    <row r="381" spans="1:5">
      <c r="A381" s="16" t="str">
        <f t="shared" si="24"/>
        <v/>
      </c>
      <c r="B381" s="16" t="str">
        <f t="shared" si="22"/>
        <v/>
      </c>
      <c r="D381" s="17" t="str">
        <f t="shared" si="23"/>
        <v/>
      </c>
      <c r="E381" s="17" t="str">
        <f>IFERROR(VLOOKUP(C381,'ข้อมูล tracking no.'!C:E,3,0),"")</f>
        <v/>
      </c>
    </row>
    <row r="382" spans="1:5">
      <c r="A382" s="16" t="str">
        <f t="shared" si="24"/>
        <v/>
      </c>
      <c r="B382" s="16" t="str">
        <f t="shared" si="22"/>
        <v/>
      </c>
      <c r="D382" s="17" t="str">
        <f t="shared" si="23"/>
        <v/>
      </c>
      <c r="E382" s="17" t="str">
        <f>IFERROR(VLOOKUP(C382,'ข้อมูล tracking no.'!C:E,3,0),"")</f>
        <v/>
      </c>
    </row>
    <row r="383" spans="1:5">
      <c r="A383" s="16" t="str">
        <f t="shared" si="24"/>
        <v/>
      </c>
      <c r="B383" s="16" t="str">
        <f t="shared" si="22"/>
        <v/>
      </c>
      <c r="D383" s="17" t="str">
        <f t="shared" si="23"/>
        <v/>
      </c>
      <c r="E383" s="17" t="str">
        <f>IFERROR(VLOOKUP(C383,'ข้อมูล tracking no.'!C:E,3,0),"")</f>
        <v/>
      </c>
    </row>
    <row r="384" spans="1:5">
      <c r="A384" s="16" t="str">
        <f t="shared" si="24"/>
        <v/>
      </c>
      <c r="B384" s="16" t="str">
        <f t="shared" si="22"/>
        <v/>
      </c>
      <c r="D384" s="17" t="str">
        <f t="shared" si="23"/>
        <v/>
      </c>
      <c r="E384" s="17" t="str">
        <f>IFERROR(VLOOKUP(C384,'ข้อมูล tracking no.'!C:E,3,0),"")</f>
        <v/>
      </c>
    </row>
    <row r="385" spans="1:5">
      <c r="A385" s="16" t="str">
        <f t="shared" si="24"/>
        <v/>
      </c>
      <c r="B385" s="16" t="str">
        <f t="shared" si="22"/>
        <v/>
      </c>
      <c r="D385" s="17" t="str">
        <f t="shared" si="23"/>
        <v/>
      </c>
      <c r="E385" s="17" t="str">
        <f>IFERROR(VLOOKUP(C385,'ข้อมูล tracking no.'!C:E,3,0),"")</f>
        <v/>
      </c>
    </row>
    <row r="386" spans="1:5">
      <c r="A386" s="16" t="str">
        <f t="shared" si="24"/>
        <v/>
      </c>
      <c r="B386" s="16" t="str">
        <f t="shared" si="22"/>
        <v/>
      </c>
      <c r="D386" s="17" t="str">
        <f t="shared" si="23"/>
        <v/>
      </c>
      <c r="E386" s="17" t="str">
        <f>IFERROR(VLOOKUP(C386,'ข้อมูล tracking no.'!C:E,3,0),"")</f>
        <v/>
      </c>
    </row>
    <row r="387" spans="1:5">
      <c r="A387" s="16" t="str">
        <f t="shared" si="24"/>
        <v/>
      </c>
      <c r="B387" s="16" t="str">
        <f t="shared" ref="B387:B450" si="25">IF(C387="","","B2C")</f>
        <v/>
      </c>
      <c r="D387" s="17" t="str">
        <f t="shared" ref="D387:D450" si="26">IF(C387="","","J&amp;T")</f>
        <v/>
      </c>
      <c r="E387" s="17" t="str">
        <f>IFERROR(VLOOKUP(C387,'ข้อมูล tracking no.'!C:E,3,0),"")</f>
        <v/>
      </c>
    </row>
    <row r="388" spans="1:5">
      <c r="A388" s="16" t="str">
        <f t="shared" si="24"/>
        <v/>
      </c>
      <c r="B388" s="16" t="str">
        <f t="shared" si="25"/>
        <v/>
      </c>
      <c r="D388" s="17" t="str">
        <f t="shared" si="26"/>
        <v/>
      </c>
      <c r="E388" s="17" t="str">
        <f>IFERROR(VLOOKUP(C388,'ข้อมูล tracking no.'!C:E,3,0),"")</f>
        <v/>
      </c>
    </row>
    <row r="389" spans="1:5">
      <c r="A389" s="16" t="str">
        <f t="shared" si="24"/>
        <v/>
      </c>
      <c r="B389" s="16" t="str">
        <f t="shared" si="25"/>
        <v/>
      </c>
      <c r="D389" s="17" t="str">
        <f t="shared" si="26"/>
        <v/>
      </c>
      <c r="E389" s="17" t="str">
        <f>IFERROR(VLOOKUP(C389,'ข้อมูล tracking no.'!C:E,3,0),"")</f>
        <v/>
      </c>
    </row>
    <row r="390" spans="1:5">
      <c r="A390" s="16" t="str">
        <f t="shared" si="24"/>
        <v/>
      </c>
      <c r="B390" s="16" t="str">
        <f t="shared" si="25"/>
        <v/>
      </c>
      <c r="D390" s="17" t="str">
        <f t="shared" si="26"/>
        <v/>
      </c>
      <c r="E390" s="17" t="str">
        <f>IFERROR(VLOOKUP(C390,'ข้อมูล tracking no.'!C:E,3,0),"")</f>
        <v/>
      </c>
    </row>
    <row r="391" spans="1:5">
      <c r="A391" s="16" t="str">
        <f t="shared" si="24"/>
        <v/>
      </c>
      <c r="B391" s="16" t="str">
        <f t="shared" si="25"/>
        <v/>
      </c>
      <c r="D391" s="17" t="str">
        <f t="shared" si="26"/>
        <v/>
      </c>
      <c r="E391" s="17" t="str">
        <f>IFERROR(VLOOKUP(C391,'ข้อมูล tracking no.'!C:E,3,0),"")</f>
        <v/>
      </c>
    </row>
    <row r="392" spans="1:5">
      <c r="A392" s="16" t="str">
        <f t="shared" si="24"/>
        <v/>
      </c>
      <c r="B392" s="16" t="str">
        <f t="shared" si="25"/>
        <v/>
      </c>
      <c r="D392" s="17" t="str">
        <f t="shared" si="26"/>
        <v/>
      </c>
      <c r="E392" s="17" t="str">
        <f>IFERROR(VLOOKUP(C392,'ข้อมูล tracking no.'!C:E,3,0),"")</f>
        <v/>
      </c>
    </row>
    <row r="393" spans="1:5">
      <c r="A393" s="16" t="str">
        <f t="shared" si="24"/>
        <v/>
      </c>
      <c r="B393" s="16" t="str">
        <f t="shared" si="25"/>
        <v/>
      </c>
      <c r="D393" s="17" t="str">
        <f t="shared" si="26"/>
        <v/>
      </c>
      <c r="E393" s="17" t="str">
        <f>IFERROR(VLOOKUP(C393,'ข้อมูล tracking no.'!C:E,3,0),"")</f>
        <v/>
      </c>
    </row>
    <row r="394" spans="1:5">
      <c r="A394" s="16" t="str">
        <f t="shared" si="24"/>
        <v/>
      </c>
      <c r="B394" s="16" t="str">
        <f t="shared" si="25"/>
        <v/>
      </c>
      <c r="D394" s="17" t="str">
        <f t="shared" si="26"/>
        <v/>
      </c>
      <c r="E394" s="17" t="str">
        <f>IFERROR(VLOOKUP(C394,'ข้อมูล tracking no.'!C:E,3,0),"")</f>
        <v/>
      </c>
    </row>
    <row r="395" spans="1:5">
      <c r="A395" s="16" t="str">
        <f t="shared" si="24"/>
        <v/>
      </c>
      <c r="B395" s="16" t="str">
        <f t="shared" si="25"/>
        <v/>
      </c>
      <c r="D395" s="17" t="str">
        <f t="shared" si="26"/>
        <v/>
      </c>
      <c r="E395" s="17" t="str">
        <f>IFERROR(VLOOKUP(C395,'ข้อมูล tracking no.'!C:E,3,0),"")</f>
        <v/>
      </c>
    </row>
    <row r="396" spans="1:5">
      <c r="A396" s="16" t="str">
        <f t="shared" ref="A396:A459" si="27">IF(C396="","","TH01")</f>
        <v/>
      </c>
      <c r="B396" s="16" t="str">
        <f t="shared" si="25"/>
        <v/>
      </c>
      <c r="D396" s="17" t="str">
        <f t="shared" si="26"/>
        <v/>
      </c>
      <c r="E396" s="17" t="str">
        <f>IFERROR(VLOOKUP(C396,'ข้อมูล tracking no.'!C:E,3,0),"")</f>
        <v/>
      </c>
    </row>
    <row r="397" spans="1:5">
      <c r="A397" s="16" t="str">
        <f t="shared" si="27"/>
        <v/>
      </c>
      <c r="B397" s="16" t="str">
        <f t="shared" si="25"/>
        <v/>
      </c>
      <c r="D397" s="17" t="str">
        <f t="shared" si="26"/>
        <v/>
      </c>
      <c r="E397" s="17" t="str">
        <f>IFERROR(VLOOKUP(C397,'ข้อมูล tracking no.'!C:E,3,0),"")</f>
        <v/>
      </c>
    </row>
    <row r="398" spans="1:5">
      <c r="A398" s="16" t="str">
        <f t="shared" si="27"/>
        <v/>
      </c>
      <c r="B398" s="16" t="str">
        <f t="shared" si="25"/>
        <v/>
      </c>
      <c r="D398" s="17" t="str">
        <f t="shared" si="26"/>
        <v/>
      </c>
      <c r="E398" s="17" t="str">
        <f>IFERROR(VLOOKUP(C398,'ข้อมูล tracking no.'!C:E,3,0),"")</f>
        <v/>
      </c>
    </row>
    <row r="399" spans="1:5">
      <c r="A399" s="16" t="str">
        <f t="shared" si="27"/>
        <v/>
      </c>
      <c r="B399" s="16" t="str">
        <f t="shared" si="25"/>
        <v/>
      </c>
      <c r="D399" s="17" t="str">
        <f t="shared" si="26"/>
        <v/>
      </c>
      <c r="E399" s="17" t="str">
        <f>IFERROR(VLOOKUP(C399,'ข้อมูล tracking no.'!C:E,3,0),"")</f>
        <v/>
      </c>
    </row>
    <row r="400" spans="1:5">
      <c r="A400" s="16" t="str">
        <f t="shared" si="27"/>
        <v/>
      </c>
      <c r="B400" s="16" t="str">
        <f t="shared" si="25"/>
        <v/>
      </c>
      <c r="D400" s="17" t="str">
        <f t="shared" si="26"/>
        <v/>
      </c>
      <c r="E400" s="17" t="str">
        <f>IFERROR(VLOOKUP(C400,'ข้อมูล tracking no.'!C:E,3,0),"")</f>
        <v/>
      </c>
    </row>
    <row r="401" spans="1:5">
      <c r="A401" s="16" t="str">
        <f t="shared" si="27"/>
        <v/>
      </c>
      <c r="B401" s="16" t="str">
        <f t="shared" si="25"/>
        <v/>
      </c>
      <c r="D401" s="17" t="str">
        <f t="shared" si="26"/>
        <v/>
      </c>
      <c r="E401" s="17" t="str">
        <f>IFERROR(VLOOKUP(C401,'ข้อมูล tracking no.'!C:E,3,0),"")</f>
        <v/>
      </c>
    </row>
    <row r="402" spans="1:5">
      <c r="A402" s="16" t="str">
        <f t="shared" si="27"/>
        <v/>
      </c>
      <c r="B402" s="16" t="str">
        <f t="shared" si="25"/>
        <v/>
      </c>
      <c r="D402" s="17" t="str">
        <f t="shared" si="26"/>
        <v/>
      </c>
      <c r="E402" s="17" t="str">
        <f>IFERROR(VLOOKUP(C402,'ข้อมูล tracking no.'!C:E,3,0),"")</f>
        <v/>
      </c>
    </row>
    <row r="403" spans="1:5">
      <c r="A403" s="16" t="str">
        <f t="shared" si="27"/>
        <v/>
      </c>
      <c r="B403" s="16" t="str">
        <f t="shared" si="25"/>
        <v/>
      </c>
      <c r="D403" s="17" t="str">
        <f t="shared" si="26"/>
        <v/>
      </c>
      <c r="E403" s="17" t="str">
        <f>IFERROR(VLOOKUP(C403,'ข้อมูล tracking no.'!C:E,3,0),"")</f>
        <v/>
      </c>
    </row>
    <row r="404" spans="1:5">
      <c r="A404" s="16" t="str">
        <f t="shared" si="27"/>
        <v/>
      </c>
      <c r="B404" s="16" t="str">
        <f t="shared" si="25"/>
        <v/>
      </c>
      <c r="D404" s="17" t="str">
        <f t="shared" si="26"/>
        <v/>
      </c>
      <c r="E404" s="17" t="str">
        <f>IFERROR(VLOOKUP(C404,'ข้อมูล tracking no.'!C:E,3,0),"")</f>
        <v/>
      </c>
    </row>
    <row r="405" spans="1:5">
      <c r="A405" s="16" t="str">
        <f t="shared" si="27"/>
        <v/>
      </c>
      <c r="B405" s="16" t="str">
        <f t="shared" si="25"/>
        <v/>
      </c>
      <c r="D405" s="17" t="str">
        <f t="shared" si="26"/>
        <v/>
      </c>
      <c r="E405" s="17" t="str">
        <f>IFERROR(VLOOKUP(C405,'ข้อมูล tracking no.'!C:E,3,0),"")</f>
        <v/>
      </c>
    </row>
    <row r="406" spans="1:5">
      <c r="A406" s="16" t="str">
        <f t="shared" si="27"/>
        <v/>
      </c>
      <c r="B406" s="16" t="str">
        <f t="shared" si="25"/>
        <v/>
      </c>
      <c r="D406" s="17" t="str">
        <f t="shared" si="26"/>
        <v/>
      </c>
      <c r="E406" s="17" t="str">
        <f>IFERROR(VLOOKUP(C406,'ข้อมูล tracking no.'!C:E,3,0),"")</f>
        <v/>
      </c>
    </row>
    <row r="407" spans="1:5">
      <c r="A407" s="16" t="str">
        <f t="shared" si="27"/>
        <v/>
      </c>
      <c r="B407" s="16" t="str">
        <f t="shared" si="25"/>
        <v/>
      </c>
      <c r="D407" s="17" t="str">
        <f t="shared" si="26"/>
        <v/>
      </c>
      <c r="E407" s="17" t="str">
        <f>IFERROR(VLOOKUP(C407,'ข้อมูล tracking no.'!C:E,3,0),"")</f>
        <v/>
      </c>
    </row>
    <row r="408" spans="1:5">
      <c r="A408" s="16" t="str">
        <f t="shared" si="27"/>
        <v/>
      </c>
      <c r="B408" s="16" t="str">
        <f t="shared" si="25"/>
        <v/>
      </c>
      <c r="D408" s="17" t="str">
        <f t="shared" si="26"/>
        <v/>
      </c>
      <c r="E408" s="17" t="str">
        <f>IFERROR(VLOOKUP(C408,'ข้อมูล tracking no.'!C:E,3,0),"")</f>
        <v/>
      </c>
    </row>
    <row r="409" spans="1:5">
      <c r="A409" s="16" t="str">
        <f t="shared" si="27"/>
        <v/>
      </c>
      <c r="B409" s="16" t="str">
        <f t="shared" si="25"/>
        <v/>
      </c>
      <c r="D409" s="17" t="str">
        <f t="shared" si="26"/>
        <v/>
      </c>
      <c r="E409" s="17" t="str">
        <f>IFERROR(VLOOKUP(C409,'ข้อมูล tracking no.'!C:E,3,0),"")</f>
        <v/>
      </c>
    </row>
    <row r="410" spans="1:5">
      <c r="A410" s="16" t="str">
        <f t="shared" si="27"/>
        <v/>
      </c>
      <c r="B410" s="16" t="str">
        <f t="shared" si="25"/>
        <v/>
      </c>
      <c r="D410" s="17" t="str">
        <f t="shared" si="26"/>
        <v/>
      </c>
      <c r="E410" s="17" t="str">
        <f>IFERROR(VLOOKUP(C410,'ข้อมูล tracking no.'!C:E,3,0),"")</f>
        <v/>
      </c>
    </row>
    <row r="411" spans="1:5">
      <c r="A411" s="16" t="str">
        <f t="shared" si="27"/>
        <v/>
      </c>
      <c r="B411" s="16" t="str">
        <f t="shared" si="25"/>
        <v/>
      </c>
      <c r="D411" s="17" t="str">
        <f t="shared" si="26"/>
        <v/>
      </c>
      <c r="E411" s="17" t="str">
        <f>IFERROR(VLOOKUP(C411,'ข้อมูล tracking no.'!C:E,3,0),"")</f>
        <v/>
      </c>
    </row>
    <row r="412" spans="1:5">
      <c r="A412" s="16" t="str">
        <f t="shared" si="27"/>
        <v/>
      </c>
      <c r="B412" s="16" t="str">
        <f t="shared" si="25"/>
        <v/>
      </c>
      <c r="D412" s="17" t="str">
        <f t="shared" si="26"/>
        <v/>
      </c>
      <c r="E412" s="17" t="str">
        <f>IFERROR(VLOOKUP(C412,'ข้อมูล tracking no.'!C:E,3,0),"")</f>
        <v/>
      </c>
    </row>
    <row r="413" spans="1:5">
      <c r="A413" s="16" t="str">
        <f t="shared" si="27"/>
        <v/>
      </c>
      <c r="B413" s="16" t="str">
        <f t="shared" si="25"/>
        <v/>
      </c>
      <c r="D413" s="17" t="str">
        <f t="shared" si="26"/>
        <v/>
      </c>
      <c r="E413" s="17" t="str">
        <f>IFERROR(VLOOKUP(C413,'ข้อมูล tracking no.'!C:E,3,0),"")</f>
        <v/>
      </c>
    </row>
    <row r="414" spans="1:5">
      <c r="A414" s="16" t="str">
        <f t="shared" si="27"/>
        <v/>
      </c>
      <c r="B414" s="16" t="str">
        <f t="shared" si="25"/>
        <v/>
      </c>
      <c r="D414" s="17" t="str">
        <f t="shared" si="26"/>
        <v/>
      </c>
      <c r="E414" s="17" t="str">
        <f>IFERROR(VLOOKUP(C414,'ข้อมูล tracking no.'!C:E,3,0),"")</f>
        <v/>
      </c>
    </row>
    <row r="415" spans="1:5">
      <c r="A415" s="16" t="str">
        <f t="shared" si="27"/>
        <v/>
      </c>
      <c r="B415" s="16" t="str">
        <f t="shared" si="25"/>
        <v/>
      </c>
      <c r="D415" s="17" t="str">
        <f t="shared" si="26"/>
        <v/>
      </c>
      <c r="E415" s="17" t="str">
        <f>IFERROR(VLOOKUP(C415,'ข้อมูล tracking no.'!C:E,3,0),"")</f>
        <v/>
      </c>
    </row>
    <row r="416" spans="1:5">
      <c r="A416" s="16" t="str">
        <f t="shared" si="27"/>
        <v/>
      </c>
      <c r="B416" s="16" t="str">
        <f t="shared" si="25"/>
        <v/>
      </c>
      <c r="D416" s="17" t="str">
        <f t="shared" si="26"/>
        <v/>
      </c>
      <c r="E416" s="17" t="str">
        <f>IFERROR(VLOOKUP(C416,'ข้อมูล tracking no.'!C:E,3,0),"")</f>
        <v/>
      </c>
    </row>
    <row r="417" spans="1:5">
      <c r="A417" s="16" t="str">
        <f t="shared" si="27"/>
        <v/>
      </c>
      <c r="B417" s="16" t="str">
        <f t="shared" si="25"/>
        <v/>
      </c>
      <c r="D417" s="17" t="str">
        <f t="shared" si="26"/>
        <v/>
      </c>
      <c r="E417" s="17" t="str">
        <f>IFERROR(VLOOKUP(C417,'ข้อมูล tracking no.'!C:E,3,0),"")</f>
        <v/>
      </c>
    </row>
    <row r="418" spans="1:5">
      <c r="A418" s="16" t="str">
        <f t="shared" si="27"/>
        <v/>
      </c>
      <c r="B418" s="16" t="str">
        <f t="shared" si="25"/>
        <v/>
      </c>
      <c r="D418" s="17" t="str">
        <f t="shared" si="26"/>
        <v/>
      </c>
      <c r="E418" s="17" t="str">
        <f>IFERROR(VLOOKUP(C418,'ข้อมูล tracking no.'!C:E,3,0),"")</f>
        <v/>
      </c>
    </row>
    <row r="419" spans="1:5">
      <c r="A419" s="16" t="str">
        <f t="shared" si="27"/>
        <v/>
      </c>
      <c r="B419" s="16" t="str">
        <f t="shared" si="25"/>
        <v/>
      </c>
      <c r="D419" s="17" t="str">
        <f t="shared" si="26"/>
        <v/>
      </c>
      <c r="E419" s="17" t="str">
        <f>IFERROR(VLOOKUP(C419,'ข้อมูล tracking no.'!C:E,3,0),"")</f>
        <v/>
      </c>
    </row>
    <row r="420" spans="1:5">
      <c r="A420" s="16" t="str">
        <f t="shared" si="27"/>
        <v/>
      </c>
      <c r="B420" s="16" t="str">
        <f t="shared" si="25"/>
        <v/>
      </c>
      <c r="D420" s="17" t="str">
        <f t="shared" si="26"/>
        <v/>
      </c>
      <c r="E420" s="17" t="str">
        <f>IFERROR(VLOOKUP(C420,'ข้อมูล tracking no.'!C:E,3,0),"")</f>
        <v/>
      </c>
    </row>
    <row r="421" spans="1:5">
      <c r="A421" s="16" t="str">
        <f t="shared" si="27"/>
        <v/>
      </c>
      <c r="B421" s="16" t="str">
        <f t="shared" si="25"/>
        <v/>
      </c>
      <c r="D421" s="17" t="str">
        <f t="shared" si="26"/>
        <v/>
      </c>
      <c r="E421" s="17" t="str">
        <f>IFERROR(VLOOKUP(C421,'ข้อมูล tracking no.'!C:E,3,0),"")</f>
        <v/>
      </c>
    </row>
    <row r="422" spans="1:5">
      <c r="A422" s="16" t="str">
        <f t="shared" si="27"/>
        <v/>
      </c>
      <c r="B422" s="16" t="str">
        <f t="shared" si="25"/>
        <v/>
      </c>
      <c r="D422" s="17" t="str">
        <f t="shared" si="26"/>
        <v/>
      </c>
      <c r="E422" s="17" t="str">
        <f>IFERROR(VLOOKUP(C422,'ข้อมูล tracking no.'!C:E,3,0),"")</f>
        <v/>
      </c>
    </row>
    <row r="423" spans="1:5">
      <c r="A423" s="16" t="str">
        <f t="shared" si="27"/>
        <v/>
      </c>
      <c r="B423" s="16" t="str">
        <f t="shared" si="25"/>
        <v/>
      </c>
      <c r="D423" s="17" t="str">
        <f t="shared" si="26"/>
        <v/>
      </c>
      <c r="E423" s="17" t="str">
        <f>IFERROR(VLOOKUP(C423,'ข้อมูล tracking no.'!C:E,3,0),"")</f>
        <v/>
      </c>
    </row>
    <row r="424" spans="1:5">
      <c r="A424" s="16" t="str">
        <f t="shared" si="27"/>
        <v/>
      </c>
      <c r="B424" s="16" t="str">
        <f t="shared" si="25"/>
        <v/>
      </c>
      <c r="D424" s="17" t="str">
        <f t="shared" si="26"/>
        <v/>
      </c>
      <c r="E424" s="17" t="str">
        <f>IFERROR(VLOOKUP(C424,'ข้อมูล tracking no.'!C:E,3,0),"")</f>
        <v/>
      </c>
    </row>
    <row r="425" spans="1:5">
      <c r="A425" s="16" t="str">
        <f t="shared" si="27"/>
        <v/>
      </c>
      <c r="B425" s="16" t="str">
        <f t="shared" si="25"/>
        <v/>
      </c>
      <c r="D425" s="17" t="str">
        <f t="shared" si="26"/>
        <v/>
      </c>
      <c r="E425" s="17" t="str">
        <f>IFERROR(VLOOKUP(C425,'ข้อมูล tracking no.'!C:E,3,0),"")</f>
        <v/>
      </c>
    </row>
    <row r="426" spans="1:5">
      <c r="A426" s="16" t="str">
        <f t="shared" si="27"/>
        <v/>
      </c>
      <c r="B426" s="16" t="str">
        <f t="shared" si="25"/>
        <v/>
      </c>
      <c r="D426" s="17" t="str">
        <f t="shared" si="26"/>
        <v/>
      </c>
      <c r="E426" s="17" t="str">
        <f>IFERROR(VLOOKUP(C426,'ข้อมูล tracking no.'!C:E,3,0),"")</f>
        <v/>
      </c>
    </row>
    <row r="427" spans="1:5">
      <c r="A427" s="16" t="str">
        <f t="shared" si="27"/>
        <v/>
      </c>
      <c r="B427" s="16" t="str">
        <f t="shared" si="25"/>
        <v/>
      </c>
      <c r="D427" s="17" t="str">
        <f t="shared" si="26"/>
        <v/>
      </c>
      <c r="E427" s="17" t="str">
        <f>IFERROR(VLOOKUP(C427,'ข้อมูล tracking no.'!C:E,3,0),"")</f>
        <v/>
      </c>
    </row>
    <row r="428" spans="1:5">
      <c r="A428" s="16" t="str">
        <f t="shared" si="27"/>
        <v/>
      </c>
      <c r="B428" s="16" t="str">
        <f t="shared" si="25"/>
        <v/>
      </c>
      <c r="D428" s="17" t="str">
        <f t="shared" si="26"/>
        <v/>
      </c>
      <c r="E428" s="17" t="str">
        <f>IFERROR(VLOOKUP(C428,'ข้อมูล tracking no.'!C:E,3,0),"")</f>
        <v/>
      </c>
    </row>
    <row r="429" spans="1:5">
      <c r="A429" s="16" t="str">
        <f t="shared" si="27"/>
        <v/>
      </c>
      <c r="B429" s="16" t="str">
        <f t="shared" si="25"/>
        <v/>
      </c>
      <c r="D429" s="17" t="str">
        <f t="shared" si="26"/>
        <v/>
      </c>
      <c r="E429" s="17" t="str">
        <f>IFERROR(VLOOKUP(C429,'ข้อมูล tracking no.'!C:E,3,0),"")</f>
        <v/>
      </c>
    </row>
    <row r="430" spans="1:5">
      <c r="A430" s="16" t="str">
        <f t="shared" si="27"/>
        <v/>
      </c>
      <c r="B430" s="16" t="str">
        <f t="shared" si="25"/>
        <v/>
      </c>
      <c r="D430" s="17" t="str">
        <f t="shared" si="26"/>
        <v/>
      </c>
      <c r="E430" s="17" t="str">
        <f>IFERROR(VLOOKUP(C430,'ข้อมูล tracking no.'!C:E,3,0),"")</f>
        <v/>
      </c>
    </row>
    <row r="431" spans="1:5">
      <c r="A431" s="16" t="str">
        <f t="shared" si="27"/>
        <v/>
      </c>
      <c r="B431" s="16" t="str">
        <f t="shared" si="25"/>
        <v/>
      </c>
      <c r="D431" s="17" t="str">
        <f t="shared" si="26"/>
        <v/>
      </c>
      <c r="E431" s="17" t="str">
        <f>IFERROR(VLOOKUP(C431,'ข้อมูล tracking no.'!C:E,3,0),"")</f>
        <v/>
      </c>
    </row>
    <row r="432" spans="1:5">
      <c r="A432" s="16" t="str">
        <f t="shared" si="27"/>
        <v/>
      </c>
      <c r="B432" s="16" t="str">
        <f t="shared" si="25"/>
        <v/>
      </c>
      <c r="D432" s="17" t="str">
        <f t="shared" si="26"/>
        <v/>
      </c>
      <c r="E432" s="17" t="str">
        <f>IFERROR(VLOOKUP(C432,'ข้อมูล tracking no.'!C:E,3,0),"")</f>
        <v/>
      </c>
    </row>
    <row r="433" spans="1:5">
      <c r="A433" s="16" t="str">
        <f t="shared" si="27"/>
        <v/>
      </c>
      <c r="B433" s="16" t="str">
        <f t="shared" si="25"/>
        <v/>
      </c>
      <c r="D433" s="17" t="str">
        <f t="shared" si="26"/>
        <v/>
      </c>
      <c r="E433" s="17" t="str">
        <f>IFERROR(VLOOKUP(C433,'ข้อมูล tracking no.'!C:E,3,0),"")</f>
        <v/>
      </c>
    </row>
    <row r="434" spans="1:5">
      <c r="A434" s="16" t="str">
        <f t="shared" si="27"/>
        <v/>
      </c>
      <c r="B434" s="16" t="str">
        <f t="shared" si="25"/>
        <v/>
      </c>
      <c r="D434" s="17" t="str">
        <f t="shared" si="26"/>
        <v/>
      </c>
      <c r="E434" s="17" t="str">
        <f>IFERROR(VLOOKUP(C434,'ข้อมูล tracking no.'!C:E,3,0),"")</f>
        <v/>
      </c>
    </row>
    <row r="435" spans="1:5">
      <c r="A435" s="16" t="str">
        <f t="shared" si="27"/>
        <v/>
      </c>
      <c r="B435" s="16" t="str">
        <f t="shared" si="25"/>
        <v/>
      </c>
      <c r="D435" s="17" t="str">
        <f t="shared" si="26"/>
        <v/>
      </c>
      <c r="E435" s="17" t="str">
        <f>IFERROR(VLOOKUP(C435,'ข้อมูล tracking no.'!C:E,3,0),"")</f>
        <v/>
      </c>
    </row>
    <row r="436" spans="1:5">
      <c r="A436" s="16" t="str">
        <f t="shared" si="27"/>
        <v/>
      </c>
      <c r="B436" s="16" t="str">
        <f t="shared" si="25"/>
        <v/>
      </c>
      <c r="D436" s="17" t="str">
        <f t="shared" si="26"/>
        <v/>
      </c>
      <c r="E436" s="17" t="str">
        <f>IFERROR(VLOOKUP(C436,'ข้อมูล tracking no.'!C:E,3,0),"")</f>
        <v/>
      </c>
    </row>
    <row r="437" spans="1:5">
      <c r="A437" s="16" t="str">
        <f t="shared" si="27"/>
        <v/>
      </c>
      <c r="B437" s="16" t="str">
        <f t="shared" si="25"/>
        <v/>
      </c>
      <c r="D437" s="17" t="str">
        <f t="shared" si="26"/>
        <v/>
      </c>
      <c r="E437" s="17" t="str">
        <f>IFERROR(VLOOKUP(C437,'ข้อมูล tracking no.'!C:E,3,0),"")</f>
        <v/>
      </c>
    </row>
    <row r="438" spans="1:5">
      <c r="A438" s="16" t="str">
        <f t="shared" si="27"/>
        <v/>
      </c>
      <c r="B438" s="16" t="str">
        <f t="shared" si="25"/>
        <v/>
      </c>
      <c r="D438" s="17" t="str">
        <f t="shared" si="26"/>
        <v/>
      </c>
      <c r="E438" s="17" t="str">
        <f>IFERROR(VLOOKUP(C438,'ข้อมูล tracking no.'!C:E,3,0),"")</f>
        <v/>
      </c>
    </row>
    <row r="439" spans="1:5">
      <c r="A439" s="16" t="str">
        <f t="shared" si="27"/>
        <v/>
      </c>
      <c r="B439" s="16" t="str">
        <f t="shared" si="25"/>
        <v/>
      </c>
      <c r="D439" s="17" t="str">
        <f t="shared" si="26"/>
        <v/>
      </c>
      <c r="E439" s="17" t="str">
        <f>IFERROR(VLOOKUP(C439,'ข้อมูล tracking no.'!C:E,3,0),"")</f>
        <v/>
      </c>
    </row>
    <row r="440" spans="1:5">
      <c r="A440" s="16" t="str">
        <f t="shared" si="27"/>
        <v/>
      </c>
      <c r="B440" s="16" t="str">
        <f t="shared" si="25"/>
        <v/>
      </c>
      <c r="D440" s="17" t="str">
        <f t="shared" si="26"/>
        <v/>
      </c>
      <c r="E440" s="17" t="str">
        <f>IFERROR(VLOOKUP(C440,'ข้อมูล tracking no.'!C:E,3,0),"")</f>
        <v/>
      </c>
    </row>
    <row r="441" spans="1:5">
      <c r="A441" s="16" t="str">
        <f t="shared" si="27"/>
        <v/>
      </c>
      <c r="B441" s="16" t="str">
        <f t="shared" si="25"/>
        <v/>
      </c>
      <c r="D441" s="17" t="str">
        <f t="shared" si="26"/>
        <v/>
      </c>
      <c r="E441" s="17" t="str">
        <f>IFERROR(VLOOKUP(C441,'ข้อมูล tracking no.'!C:E,3,0),"")</f>
        <v/>
      </c>
    </row>
    <row r="442" spans="1:5">
      <c r="A442" s="16" t="str">
        <f t="shared" si="27"/>
        <v/>
      </c>
      <c r="B442" s="16" t="str">
        <f t="shared" si="25"/>
        <v/>
      </c>
      <c r="D442" s="17" t="str">
        <f t="shared" si="26"/>
        <v/>
      </c>
      <c r="E442" s="17" t="str">
        <f>IFERROR(VLOOKUP(C442,'ข้อมูล tracking no.'!C:E,3,0),"")</f>
        <v/>
      </c>
    </row>
    <row r="443" spans="1:5">
      <c r="A443" s="16" t="str">
        <f t="shared" si="27"/>
        <v/>
      </c>
      <c r="B443" s="16" t="str">
        <f t="shared" si="25"/>
        <v/>
      </c>
      <c r="D443" s="17" t="str">
        <f t="shared" si="26"/>
        <v/>
      </c>
      <c r="E443" s="17" t="str">
        <f>IFERROR(VLOOKUP(C443,'ข้อมูล tracking no.'!C:E,3,0),"")</f>
        <v/>
      </c>
    </row>
    <row r="444" spans="1:5">
      <c r="A444" s="16" t="str">
        <f t="shared" si="27"/>
        <v/>
      </c>
      <c r="B444" s="16" t="str">
        <f t="shared" si="25"/>
        <v/>
      </c>
      <c r="D444" s="17" t="str">
        <f t="shared" si="26"/>
        <v/>
      </c>
      <c r="E444" s="17" t="str">
        <f>IFERROR(VLOOKUP(C444,'ข้อมูล tracking no.'!C:E,3,0),"")</f>
        <v/>
      </c>
    </row>
    <row r="445" spans="1:5">
      <c r="A445" s="16" t="str">
        <f t="shared" si="27"/>
        <v/>
      </c>
      <c r="B445" s="16" t="str">
        <f t="shared" si="25"/>
        <v/>
      </c>
      <c r="D445" s="17" t="str">
        <f t="shared" si="26"/>
        <v/>
      </c>
      <c r="E445" s="17" t="str">
        <f>IFERROR(VLOOKUP(C445,'ข้อมูล tracking no.'!C:E,3,0),"")</f>
        <v/>
      </c>
    </row>
    <row r="446" spans="1:5">
      <c r="A446" s="16" t="str">
        <f t="shared" si="27"/>
        <v/>
      </c>
      <c r="B446" s="16" t="str">
        <f t="shared" si="25"/>
        <v/>
      </c>
      <c r="D446" s="17" t="str">
        <f t="shared" si="26"/>
        <v/>
      </c>
      <c r="E446" s="17" t="str">
        <f>IFERROR(VLOOKUP(C446,'ข้อมูล tracking no.'!C:E,3,0),"")</f>
        <v/>
      </c>
    </row>
    <row r="447" spans="1:5">
      <c r="A447" s="16" t="str">
        <f t="shared" si="27"/>
        <v/>
      </c>
      <c r="B447" s="16" t="str">
        <f t="shared" si="25"/>
        <v/>
      </c>
      <c r="D447" s="17" t="str">
        <f t="shared" si="26"/>
        <v/>
      </c>
      <c r="E447" s="17" t="str">
        <f>IFERROR(VLOOKUP(C447,'ข้อมูล tracking no.'!C:E,3,0),"")</f>
        <v/>
      </c>
    </row>
    <row r="448" spans="1:5">
      <c r="A448" s="16" t="str">
        <f t="shared" si="27"/>
        <v/>
      </c>
      <c r="B448" s="16" t="str">
        <f t="shared" si="25"/>
        <v/>
      </c>
      <c r="D448" s="17" t="str">
        <f t="shared" si="26"/>
        <v/>
      </c>
      <c r="E448" s="17" t="str">
        <f>IFERROR(VLOOKUP(C448,'ข้อมูล tracking no.'!C:E,3,0),"")</f>
        <v/>
      </c>
    </row>
    <row r="449" spans="1:5">
      <c r="A449" s="16" t="str">
        <f t="shared" si="27"/>
        <v/>
      </c>
      <c r="B449" s="16" t="str">
        <f t="shared" si="25"/>
        <v/>
      </c>
      <c r="D449" s="17" t="str">
        <f t="shared" si="26"/>
        <v/>
      </c>
      <c r="E449" s="17" t="str">
        <f>IFERROR(VLOOKUP(C449,'ข้อมูล tracking no.'!C:E,3,0),"")</f>
        <v/>
      </c>
    </row>
    <row r="450" spans="1:5">
      <c r="A450" s="16" t="str">
        <f t="shared" si="27"/>
        <v/>
      </c>
      <c r="B450" s="16" t="str">
        <f t="shared" si="25"/>
        <v/>
      </c>
      <c r="D450" s="17" t="str">
        <f t="shared" si="26"/>
        <v/>
      </c>
      <c r="E450" s="17" t="str">
        <f>IFERROR(VLOOKUP(C450,'ข้อมูล tracking no.'!C:E,3,0),"")</f>
        <v/>
      </c>
    </row>
    <row r="451" spans="1:5">
      <c r="A451" s="16" t="str">
        <f t="shared" si="27"/>
        <v/>
      </c>
      <c r="B451" s="16" t="str">
        <f t="shared" ref="B451:B499" si="28">IF(C451="","","B2C")</f>
        <v/>
      </c>
      <c r="D451" s="17" t="str">
        <f t="shared" ref="D451:D499" si="29">IF(C451="","","J&amp;T")</f>
        <v/>
      </c>
      <c r="E451" s="17" t="str">
        <f>IFERROR(VLOOKUP(C451,'ข้อมูล tracking no.'!C:E,3,0),"")</f>
        <v/>
      </c>
    </row>
    <row r="452" spans="1:5">
      <c r="A452" s="16" t="str">
        <f t="shared" si="27"/>
        <v/>
      </c>
      <c r="B452" s="16" t="str">
        <f t="shared" si="28"/>
        <v/>
      </c>
      <c r="D452" s="17" t="str">
        <f t="shared" si="29"/>
        <v/>
      </c>
      <c r="E452" s="17" t="str">
        <f>IFERROR(VLOOKUP(C452,'ข้อมูล tracking no.'!C:E,3,0),"")</f>
        <v/>
      </c>
    </row>
    <row r="453" spans="1:5">
      <c r="A453" s="16" t="str">
        <f t="shared" si="27"/>
        <v/>
      </c>
      <c r="B453" s="16" t="str">
        <f t="shared" si="28"/>
        <v/>
      </c>
      <c r="D453" s="17" t="str">
        <f t="shared" si="29"/>
        <v/>
      </c>
      <c r="E453" s="17" t="str">
        <f>IFERROR(VLOOKUP(C453,'ข้อมูล tracking no.'!C:E,3,0),"")</f>
        <v/>
      </c>
    </row>
    <row r="454" spans="1:5">
      <c r="A454" s="16" t="str">
        <f t="shared" si="27"/>
        <v/>
      </c>
      <c r="B454" s="16" t="str">
        <f t="shared" si="28"/>
        <v/>
      </c>
      <c r="D454" s="17" t="str">
        <f t="shared" si="29"/>
        <v/>
      </c>
      <c r="E454" s="17" t="str">
        <f>IFERROR(VLOOKUP(C454,'ข้อมูล tracking no.'!C:E,3,0),"")</f>
        <v/>
      </c>
    </row>
    <row r="455" spans="1:5">
      <c r="A455" s="16" t="str">
        <f t="shared" si="27"/>
        <v/>
      </c>
      <c r="B455" s="16" t="str">
        <f t="shared" si="28"/>
        <v/>
      </c>
      <c r="D455" s="17" t="str">
        <f t="shared" si="29"/>
        <v/>
      </c>
      <c r="E455" s="17" t="str">
        <f>IFERROR(VLOOKUP(C455,'ข้อมูล tracking no.'!C:E,3,0),"")</f>
        <v/>
      </c>
    </row>
    <row r="456" spans="1:5">
      <c r="A456" s="16" t="str">
        <f t="shared" si="27"/>
        <v/>
      </c>
      <c r="B456" s="16" t="str">
        <f t="shared" si="28"/>
        <v/>
      </c>
      <c r="D456" s="17" t="str">
        <f t="shared" si="29"/>
        <v/>
      </c>
      <c r="E456" s="17" t="str">
        <f>IFERROR(VLOOKUP(C456,'ข้อมูล tracking no.'!C:E,3,0),"")</f>
        <v/>
      </c>
    </row>
    <row r="457" spans="1:5">
      <c r="A457" s="16" t="str">
        <f t="shared" si="27"/>
        <v/>
      </c>
      <c r="B457" s="16" t="str">
        <f t="shared" si="28"/>
        <v/>
      </c>
      <c r="D457" s="17" t="str">
        <f t="shared" si="29"/>
        <v/>
      </c>
      <c r="E457" s="17" t="str">
        <f>IFERROR(VLOOKUP(C457,'ข้อมูล tracking no.'!C:E,3,0),"")</f>
        <v/>
      </c>
    </row>
    <row r="458" spans="1:5">
      <c r="A458" s="16" t="str">
        <f t="shared" si="27"/>
        <v/>
      </c>
      <c r="B458" s="16" t="str">
        <f t="shared" si="28"/>
        <v/>
      </c>
      <c r="D458" s="17" t="str">
        <f t="shared" si="29"/>
        <v/>
      </c>
      <c r="E458" s="17" t="str">
        <f>IFERROR(VLOOKUP(C458,'ข้อมูล tracking no.'!C:E,3,0),"")</f>
        <v/>
      </c>
    </row>
    <row r="459" spans="1:5">
      <c r="A459" s="16" t="str">
        <f t="shared" si="27"/>
        <v/>
      </c>
      <c r="B459" s="16" t="str">
        <f t="shared" si="28"/>
        <v/>
      </c>
      <c r="D459" s="17" t="str">
        <f t="shared" si="29"/>
        <v/>
      </c>
      <c r="E459" s="17" t="str">
        <f>IFERROR(VLOOKUP(C459,'ข้อมูล tracking no.'!C:E,3,0),"")</f>
        <v/>
      </c>
    </row>
    <row r="460" spans="1:5">
      <c r="A460" s="16" t="str">
        <f t="shared" ref="A460:A499" si="30">IF(C460="","","TH01")</f>
        <v/>
      </c>
      <c r="B460" s="16" t="str">
        <f t="shared" si="28"/>
        <v/>
      </c>
      <c r="D460" s="17" t="str">
        <f t="shared" si="29"/>
        <v/>
      </c>
      <c r="E460" s="17" t="str">
        <f>IFERROR(VLOOKUP(C460,'ข้อมูล tracking no.'!C:E,3,0),"")</f>
        <v/>
      </c>
    </row>
    <row r="461" spans="1:5">
      <c r="A461" s="16" t="str">
        <f t="shared" si="30"/>
        <v/>
      </c>
      <c r="B461" s="16" t="str">
        <f t="shared" si="28"/>
        <v/>
      </c>
      <c r="D461" s="17" t="str">
        <f t="shared" si="29"/>
        <v/>
      </c>
      <c r="E461" s="17" t="str">
        <f>IFERROR(VLOOKUP(C461,'ข้อมูล tracking no.'!C:E,3,0),"")</f>
        <v/>
      </c>
    </row>
    <row r="462" spans="1:5">
      <c r="A462" s="16" t="str">
        <f t="shared" si="30"/>
        <v/>
      </c>
      <c r="B462" s="16" t="str">
        <f t="shared" si="28"/>
        <v/>
      </c>
      <c r="D462" s="17" t="str">
        <f t="shared" si="29"/>
        <v/>
      </c>
      <c r="E462" s="17" t="str">
        <f>IFERROR(VLOOKUP(C462,'ข้อมูล tracking no.'!C:E,3,0),"")</f>
        <v/>
      </c>
    </row>
    <row r="463" spans="1:5">
      <c r="A463" s="16" t="str">
        <f t="shared" si="30"/>
        <v/>
      </c>
      <c r="B463" s="16" t="str">
        <f t="shared" si="28"/>
        <v/>
      </c>
      <c r="D463" s="17" t="str">
        <f t="shared" si="29"/>
        <v/>
      </c>
      <c r="E463" s="17" t="str">
        <f>IFERROR(VLOOKUP(C463,'ข้อมูล tracking no.'!C:E,3,0),"")</f>
        <v/>
      </c>
    </row>
    <row r="464" spans="1:5">
      <c r="A464" s="16" t="str">
        <f t="shared" si="30"/>
        <v/>
      </c>
      <c r="B464" s="16" t="str">
        <f t="shared" si="28"/>
        <v/>
      </c>
      <c r="D464" s="17" t="str">
        <f t="shared" si="29"/>
        <v/>
      </c>
      <c r="E464" s="17" t="str">
        <f>IFERROR(VLOOKUP(C464,'ข้อมูล tracking no.'!C:E,3,0),"")</f>
        <v/>
      </c>
    </row>
    <row r="465" spans="1:5">
      <c r="A465" s="16" t="str">
        <f t="shared" si="30"/>
        <v/>
      </c>
      <c r="B465" s="16" t="str">
        <f t="shared" si="28"/>
        <v/>
      </c>
      <c r="D465" s="17" t="str">
        <f t="shared" si="29"/>
        <v/>
      </c>
      <c r="E465" s="17" t="str">
        <f>IFERROR(VLOOKUP(C465,'ข้อมูล tracking no.'!C:E,3,0),"")</f>
        <v/>
      </c>
    </row>
    <row r="466" spans="1:5">
      <c r="A466" s="16" t="str">
        <f t="shared" si="30"/>
        <v/>
      </c>
      <c r="B466" s="16" t="str">
        <f t="shared" si="28"/>
        <v/>
      </c>
      <c r="D466" s="17" t="str">
        <f t="shared" si="29"/>
        <v/>
      </c>
      <c r="E466" s="17" t="str">
        <f>IFERROR(VLOOKUP(C466,'ข้อมูล tracking no.'!C:E,3,0),"")</f>
        <v/>
      </c>
    </row>
    <row r="467" spans="1:5">
      <c r="A467" s="16" t="str">
        <f t="shared" si="30"/>
        <v/>
      </c>
      <c r="B467" s="16" t="str">
        <f t="shared" si="28"/>
        <v/>
      </c>
      <c r="D467" s="17" t="str">
        <f t="shared" si="29"/>
        <v/>
      </c>
      <c r="E467" s="17" t="str">
        <f>IFERROR(VLOOKUP(C467,'ข้อมูล tracking no.'!C:E,3,0),"")</f>
        <v/>
      </c>
    </row>
    <row r="468" spans="1:5">
      <c r="A468" s="16" t="str">
        <f t="shared" si="30"/>
        <v/>
      </c>
      <c r="B468" s="16" t="str">
        <f t="shared" si="28"/>
        <v/>
      </c>
      <c r="D468" s="17" t="str">
        <f t="shared" si="29"/>
        <v/>
      </c>
      <c r="E468" s="17" t="str">
        <f>IFERROR(VLOOKUP(C468,'ข้อมูล tracking no.'!C:E,3,0),"")</f>
        <v/>
      </c>
    </row>
    <row r="469" spans="1:5">
      <c r="A469" s="16" t="str">
        <f t="shared" si="30"/>
        <v/>
      </c>
      <c r="B469" s="16" t="str">
        <f t="shared" si="28"/>
        <v/>
      </c>
      <c r="D469" s="17" t="str">
        <f t="shared" si="29"/>
        <v/>
      </c>
      <c r="E469" s="17" t="str">
        <f>IFERROR(VLOOKUP(C469,'ข้อมูล tracking no.'!C:E,3,0),"")</f>
        <v/>
      </c>
    </row>
    <row r="470" spans="1:5">
      <c r="A470" s="16" t="str">
        <f t="shared" si="30"/>
        <v/>
      </c>
      <c r="B470" s="16" t="str">
        <f t="shared" si="28"/>
        <v/>
      </c>
      <c r="D470" s="17" t="str">
        <f t="shared" si="29"/>
        <v/>
      </c>
      <c r="E470" s="17" t="str">
        <f>IFERROR(VLOOKUP(C470,'ข้อมูล tracking no.'!C:E,3,0),"")</f>
        <v/>
      </c>
    </row>
    <row r="471" spans="1:5">
      <c r="A471" s="16" t="str">
        <f t="shared" si="30"/>
        <v/>
      </c>
      <c r="B471" s="16" t="str">
        <f t="shared" si="28"/>
        <v/>
      </c>
      <c r="D471" s="17" t="str">
        <f t="shared" si="29"/>
        <v/>
      </c>
      <c r="E471" s="17" t="str">
        <f>IFERROR(VLOOKUP(C471,'ข้อมูล tracking no.'!C:E,3,0),"")</f>
        <v/>
      </c>
    </row>
    <row r="472" spans="1:5">
      <c r="A472" s="16" t="str">
        <f t="shared" si="30"/>
        <v/>
      </c>
      <c r="B472" s="16" t="str">
        <f t="shared" si="28"/>
        <v/>
      </c>
      <c r="D472" s="17" t="str">
        <f t="shared" si="29"/>
        <v/>
      </c>
      <c r="E472" s="17" t="str">
        <f>IFERROR(VLOOKUP(C472,'ข้อมูล tracking no.'!C:E,3,0),"")</f>
        <v/>
      </c>
    </row>
    <row r="473" spans="1:5">
      <c r="A473" s="16" t="str">
        <f t="shared" si="30"/>
        <v/>
      </c>
      <c r="B473" s="16" t="str">
        <f t="shared" si="28"/>
        <v/>
      </c>
      <c r="D473" s="17" t="str">
        <f t="shared" si="29"/>
        <v/>
      </c>
      <c r="E473" s="17" t="str">
        <f>IFERROR(VLOOKUP(C473,'ข้อมูล tracking no.'!C:E,3,0),"")</f>
        <v/>
      </c>
    </row>
    <row r="474" spans="1:5">
      <c r="A474" s="16" t="str">
        <f t="shared" si="30"/>
        <v/>
      </c>
      <c r="B474" s="16" t="str">
        <f t="shared" si="28"/>
        <v/>
      </c>
      <c r="D474" s="17" t="str">
        <f t="shared" si="29"/>
        <v/>
      </c>
      <c r="E474" s="17" t="str">
        <f>IFERROR(VLOOKUP(C474,'ข้อมูล tracking no.'!C:E,3,0),"")</f>
        <v/>
      </c>
    </row>
    <row r="475" spans="1:5">
      <c r="A475" s="16" t="str">
        <f t="shared" si="30"/>
        <v/>
      </c>
      <c r="B475" s="16" t="str">
        <f t="shared" si="28"/>
        <v/>
      </c>
      <c r="D475" s="17" t="str">
        <f t="shared" si="29"/>
        <v/>
      </c>
      <c r="E475" s="17" t="str">
        <f>IFERROR(VLOOKUP(C475,'ข้อมูล tracking no.'!C:E,3,0),"")</f>
        <v/>
      </c>
    </row>
    <row r="476" spans="1:5">
      <c r="A476" s="16" t="str">
        <f t="shared" si="30"/>
        <v/>
      </c>
      <c r="B476" s="16" t="str">
        <f t="shared" si="28"/>
        <v/>
      </c>
      <c r="D476" s="17" t="str">
        <f t="shared" si="29"/>
        <v/>
      </c>
      <c r="E476" s="17" t="str">
        <f>IFERROR(VLOOKUP(C476,'ข้อมูล tracking no.'!C:E,3,0),"")</f>
        <v/>
      </c>
    </row>
    <row r="477" spans="1:5">
      <c r="A477" s="16" t="str">
        <f t="shared" si="30"/>
        <v/>
      </c>
      <c r="B477" s="16" t="str">
        <f t="shared" si="28"/>
        <v/>
      </c>
      <c r="D477" s="17" t="str">
        <f t="shared" si="29"/>
        <v/>
      </c>
      <c r="E477" s="17" t="str">
        <f>IFERROR(VLOOKUP(C477,'ข้อมูล tracking no.'!C:E,3,0),"")</f>
        <v/>
      </c>
    </row>
    <row r="478" spans="1:5">
      <c r="A478" s="16" t="str">
        <f t="shared" si="30"/>
        <v/>
      </c>
      <c r="B478" s="16" t="str">
        <f t="shared" si="28"/>
        <v/>
      </c>
      <c r="D478" s="17" t="str">
        <f t="shared" si="29"/>
        <v/>
      </c>
      <c r="E478" s="17" t="str">
        <f>IFERROR(VLOOKUP(C478,'ข้อมูล tracking no.'!C:E,3,0),"")</f>
        <v/>
      </c>
    </row>
    <row r="479" spans="1:5">
      <c r="A479" s="16" t="str">
        <f t="shared" si="30"/>
        <v/>
      </c>
      <c r="B479" s="16" t="str">
        <f t="shared" si="28"/>
        <v/>
      </c>
      <c r="D479" s="17" t="str">
        <f t="shared" si="29"/>
        <v/>
      </c>
      <c r="E479" s="17" t="str">
        <f>IFERROR(VLOOKUP(C479,'ข้อมูล tracking no.'!C:E,3,0),"")</f>
        <v/>
      </c>
    </row>
    <row r="480" spans="1:5">
      <c r="A480" s="16" t="str">
        <f t="shared" si="30"/>
        <v/>
      </c>
      <c r="B480" s="16" t="str">
        <f t="shared" si="28"/>
        <v/>
      </c>
      <c r="D480" s="17" t="str">
        <f t="shared" si="29"/>
        <v/>
      </c>
      <c r="E480" s="17" t="str">
        <f>IFERROR(VLOOKUP(C480,'ข้อมูล tracking no.'!C:E,3,0),"")</f>
        <v/>
      </c>
    </row>
    <row r="481" spans="1:5">
      <c r="A481" s="16" t="str">
        <f t="shared" si="30"/>
        <v/>
      </c>
      <c r="B481" s="16" t="str">
        <f t="shared" si="28"/>
        <v/>
      </c>
      <c r="D481" s="17" t="str">
        <f t="shared" si="29"/>
        <v/>
      </c>
      <c r="E481" s="17" t="str">
        <f>IFERROR(VLOOKUP(C481,'ข้อมูล tracking no.'!C:E,3,0),"")</f>
        <v/>
      </c>
    </row>
    <row r="482" spans="1:5">
      <c r="A482" s="16" t="str">
        <f t="shared" si="30"/>
        <v/>
      </c>
      <c r="B482" s="16" t="str">
        <f t="shared" si="28"/>
        <v/>
      </c>
      <c r="D482" s="17" t="str">
        <f t="shared" si="29"/>
        <v/>
      </c>
      <c r="E482" s="17" t="str">
        <f>IFERROR(VLOOKUP(C482,'ข้อมูล tracking no.'!C:E,3,0),"")</f>
        <v/>
      </c>
    </row>
    <row r="483" spans="1:5">
      <c r="A483" s="16" t="str">
        <f t="shared" si="30"/>
        <v/>
      </c>
      <c r="B483" s="16" t="str">
        <f t="shared" si="28"/>
        <v/>
      </c>
      <c r="D483" s="17" t="str">
        <f t="shared" si="29"/>
        <v/>
      </c>
      <c r="E483" s="17" t="str">
        <f>IFERROR(VLOOKUP(C483,'ข้อมูล tracking no.'!C:E,3,0),"")</f>
        <v/>
      </c>
    </row>
    <row r="484" spans="1:5">
      <c r="A484" s="16" t="str">
        <f t="shared" si="30"/>
        <v/>
      </c>
      <c r="B484" s="16" t="str">
        <f t="shared" si="28"/>
        <v/>
      </c>
      <c r="D484" s="17" t="str">
        <f t="shared" si="29"/>
        <v/>
      </c>
      <c r="E484" s="17" t="str">
        <f>IFERROR(VLOOKUP(C484,'ข้อมูล tracking no.'!C:E,3,0),"")</f>
        <v/>
      </c>
    </row>
    <row r="485" spans="1:5">
      <c r="A485" s="16" t="str">
        <f t="shared" si="30"/>
        <v/>
      </c>
      <c r="B485" s="16" t="str">
        <f t="shared" si="28"/>
        <v/>
      </c>
      <c r="D485" s="17" t="str">
        <f t="shared" si="29"/>
        <v/>
      </c>
      <c r="E485" s="17" t="str">
        <f>IFERROR(VLOOKUP(C485,'ข้อมูล tracking no.'!C:E,3,0),"")</f>
        <v/>
      </c>
    </row>
    <row r="486" spans="1:5">
      <c r="A486" s="16" t="str">
        <f t="shared" si="30"/>
        <v/>
      </c>
      <c r="B486" s="16" t="str">
        <f t="shared" si="28"/>
        <v/>
      </c>
      <c r="D486" s="17" t="str">
        <f t="shared" si="29"/>
        <v/>
      </c>
      <c r="E486" s="17" t="str">
        <f>IFERROR(VLOOKUP(C486,'ข้อมูล tracking no.'!C:E,3,0),"")</f>
        <v/>
      </c>
    </row>
    <row r="487" spans="1:5">
      <c r="A487" s="16" t="str">
        <f t="shared" si="30"/>
        <v/>
      </c>
      <c r="B487" s="16" t="str">
        <f t="shared" si="28"/>
        <v/>
      </c>
      <c r="D487" s="17" t="str">
        <f t="shared" si="29"/>
        <v/>
      </c>
      <c r="E487" s="17" t="str">
        <f>IFERROR(VLOOKUP(C487,'ข้อมูล tracking no.'!C:E,3,0),"")</f>
        <v/>
      </c>
    </row>
    <row r="488" spans="1:5">
      <c r="A488" s="16" t="str">
        <f t="shared" si="30"/>
        <v/>
      </c>
      <c r="B488" s="16" t="str">
        <f t="shared" si="28"/>
        <v/>
      </c>
      <c r="D488" s="17" t="str">
        <f t="shared" si="29"/>
        <v/>
      </c>
      <c r="E488" s="17" t="str">
        <f>IFERROR(VLOOKUP(C488,'ข้อมูล tracking no.'!C:E,3,0),"")</f>
        <v/>
      </c>
    </row>
    <row r="489" spans="1:5">
      <c r="A489" s="16" t="str">
        <f t="shared" si="30"/>
        <v/>
      </c>
      <c r="B489" s="16" t="str">
        <f t="shared" si="28"/>
        <v/>
      </c>
      <c r="D489" s="17" t="str">
        <f t="shared" si="29"/>
        <v/>
      </c>
      <c r="E489" s="17" t="str">
        <f>IFERROR(VLOOKUP(C489,'ข้อมูล tracking no.'!C:E,3,0),"")</f>
        <v/>
      </c>
    </row>
    <row r="490" spans="1:5">
      <c r="A490" s="16" t="str">
        <f t="shared" si="30"/>
        <v/>
      </c>
      <c r="B490" s="16" t="str">
        <f t="shared" si="28"/>
        <v/>
      </c>
      <c r="D490" s="17" t="str">
        <f t="shared" si="29"/>
        <v/>
      </c>
      <c r="E490" s="17" t="str">
        <f>IFERROR(VLOOKUP(C490,'ข้อมูล tracking no.'!C:E,3,0),"")</f>
        <v/>
      </c>
    </row>
    <row r="491" spans="1:5">
      <c r="A491" s="16" t="str">
        <f t="shared" si="30"/>
        <v/>
      </c>
      <c r="B491" s="16" t="str">
        <f t="shared" si="28"/>
        <v/>
      </c>
      <c r="D491" s="17" t="str">
        <f t="shared" si="29"/>
        <v/>
      </c>
      <c r="E491" s="17" t="str">
        <f>IFERROR(VLOOKUP(C491,'ข้อมูล tracking no.'!C:E,3,0),"")</f>
        <v/>
      </c>
    </row>
    <row r="492" spans="1:5">
      <c r="A492" s="16" t="str">
        <f t="shared" si="30"/>
        <v/>
      </c>
      <c r="B492" s="16" t="str">
        <f t="shared" si="28"/>
        <v/>
      </c>
      <c r="D492" s="17" t="str">
        <f t="shared" si="29"/>
        <v/>
      </c>
      <c r="E492" s="17" t="str">
        <f>IFERROR(VLOOKUP(C492,'ข้อมูล tracking no.'!C:E,3,0),"")</f>
        <v/>
      </c>
    </row>
    <row r="493" spans="1:5">
      <c r="A493" s="16" t="str">
        <f t="shared" si="30"/>
        <v/>
      </c>
      <c r="B493" s="16" t="str">
        <f t="shared" si="28"/>
        <v/>
      </c>
      <c r="D493" s="17" t="str">
        <f t="shared" si="29"/>
        <v/>
      </c>
      <c r="E493" s="17" t="str">
        <f>IFERROR(VLOOKUP(C493,'ข้อมูล tracking no.'!C:E,3,0),"")</f>
        <v/>
      </c>
    </row>
    <row r="494" spans="1:5">
      <c r="A494" s="16" t="str">
        <f t="shared" si="30"/>
        <v/>
      </c>
      <c r="B494" s="16" t="str">
        <f t="shared" si="28"/>
        <v/>
      </c>
      <c r="D494" s="17" t="str">
        <f t="shared" si="29"/>
        <v/>
      </c>
      <c r="E494" s="17" t="str">
        <f>IFERROR(VLOOKUP(C494,'ข้อมูล tracking no.'!C:E,3,0),"")</f>
        <v/>
      </c>
    </row>
    <row r="495" spans="1:5">
      <c r="A495" s="16" t="str">
        <f t="shared" si="30"/>
        <v/>
      </c>
      <c r="B495" s="16" t="str">
        <f t="shared" si="28"/>
        <v/>
      </c>
      <c r="D495" s="17" t="str">
        <f t="shared" si="29"/>
        <v/>
      </c>
      <c r="E495" s="17" t="str">
        <f>IFERROR(VLOOKUP(C495,'ข้อมูล tracking no.'!C:E,3,0),"")</f>
        <v/>
      </c>
    </row>
    <row r="496" spans="1:5">
      <c r="A496" s="16" t="str">
        <f t="shared" si="30"/>
        <v/>
      </c>
      <c r="B496" s="16" t="str">
        <f t="shared" si="28"/>
        <v/>
      </c>
      <c r="D496" s="17" t="str">
        <f t="shared" si="29"/>
        <v/>
      </c>
      <c r="E496" s="17" t="str">
        <f>IFERROR(VLOOKUP(C496,'ข้อมูล tracking no.'!C:E,3,0),"")</f>
        <v/>
      </c>
    </row>
    <row r="497" spans="1:5">
      <c r="A497" s="16" t="str">
        <f t="shared" si="30"/>
        <v/>
      </c>
      <c r="B497" s="16" t="str">
        <f t="shared" si="28"/>
        <v/>
      </c>
      <c r="D497" s="17" t="str">
        <f t="shared" si="29"/>
        <v/>
      </c>
      <c r="E497" s="17" t="str">
        <f>IFERROR(VLOOKUP(C497,'ข้อมูล tracking no.'!C:E,3,0),"")</f>
        <v/>
      </c>
    </row>
    <row r="498" spans="1:5">
      <c r="A498" s="16" t="str">
        <f t="shared" si="30"/>
        <v/>
      </c>
      <c r="B498" s="16" t="str">
        <f t="shared" si="28"/>
        <v/>
      </c>
      <c r="D498" s="17" t="str">
        <f t="shared" si="29"/>
        <v/>
      </c>
      <c r="E498" s="17" t="str">
        <f>IFERROR(VLOOKUP(C498,'ข้อมูล tracking no.'!C:E,3,0),"")</f>
        <v/>
      </c>
    </row>
    <row r="499" spans="1:5">
      <c r="A499" s="16" t="str">
        <f t="shared" si="30"/>
        <v/>
      </c>
      <c r="B499" s="16" t="str">
        <f t="shared" si="28"/>
        <v/>
      </c>
      <c r="D499" s="17" t="str">
        <f t="shared" si="29"/>
        <v/>
      </c>
      <c r="E499" s="17" t="str">
        <f>IFERROR(VLOOKUP(C499,'ข้อมูล tracking no.'!C:E,3,0),"")</f>
        <v/>
      </c>
    </row>
  </sheetData>
  <hyperlinks>
    <hyperlink ref="A1" r:id="rId3" display="warehouse_code" tooltip="http://test.vwms.cn/web/20200904.0918_0916.02/"/>
  </hyperlink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88"/>
  <sheetViews>
    <sheetView topLeftCell="F428" workbookViewId="0">
      <selection activeCell="A109" sqref="A3:AA109"/>
    </sheetView>
  </sheetViews>
  <sheetFormatPr defaultColWidth="9.90476190476191" defaultRowHeight="15"/>
  <cols>
    <col min="1" max="1" width="32.4761904761905" style="1" customWidth="1"/>
    <col min="2" max="2" width="27.3333333333333" style="2" customWidth="1"/>
    <col min="3" max="3" width="27.3333333333333" style="3" customWidth="1"/>
    <col min="4" max="4" width="28.8571428571429" customWidth="1"/>
    <col min="5" max="5" width="99.8571428571429" customWidth="1"/>
    <col min="6" max="7" width="18.5714285714286" customWidth="1"/>
    <col min="8" max="8" width="30.4285714285714" style="4" customWidth="1"/>
    <col min="9" max="10" width="18.1428571428571" customWidth="1"/>
    <col min="11" max="11" width="16.5714285714286" customWidth="1"/>
    <col min="12" max="12" width="15.7142857142857" customWidth="1"/>
    <col min="18" max="18" width="28.8571428571429" customWidth="1"/>
  </cols>
  <sheetData>
    <row r="1" customFormat="1" ht="30" spans="1:18">
      <c r="A1" s="1" t="s">
        <v>6453</v>
      </c>
      <c r="B1" s="2"/>
      <c r="C1" s="3"/>
      <c r="D1" t="s">
        <v>6454</v>
      </c>
      <c r="E1" t="s">
        <v>6455</v>
      </c>
      <c r="F1" s="5" t="s">
        <v>6456</v>
      </c>
      <c r="G1" s="5" t="s">
        <v>6457</v>
      </c>
      <c r="H1" t="s">
        <v>6458</v>
      </c>
      <c r="I1" t="s">
        <v>6459</v>
      </c>
      <c r="J1" t="s">
        <v>6460</v>
      </c>
      <c r="K1" t="s">
        <v>6461</v>
      </c>
      <c r="L1" t="s">
        <v>6462</v>
      </c>
      <c r="M1" t="s">
        <v>6463</v>
      </c>
      <c r="N1" t="s">
        <v>6464</v>
      </c>
      <c r="O1" t="s">
        <v>6465</v>
      </c>
      <c r="P1" t="s">
        <v>6466</v>
      </c>
    </row>
    <row r="2" customFormat="1" spans="1:18">
      <c r="A2" s="6" t="str">
        <f>IF('ไฟล์อัพโหลด KOL ระบบเก่า'!G3="","",'ไฟล์อัพโหลด KOL ระบบเก่า'!G3)</f>
        <v>SKINTIFIC-492003</v>
      </c>
      <c r="B2" s="2">
        <f t="shared" ref="B2:B65" si="0">VLOOKUP(A2,D:H,5,0)</f>
        <v>4897147696014</v>
      </c>
      <c r="C2" s="3">
        <f t="shared" ref="C2:C65" si="1">VLOOKUP(A2,D:L,9,0)</f>
        <v>0.1</v>
      </c>
      <c r="D2" t="s">
        <v>6467</v>
      </c>
      <c r="E2" t="s">
        <v>2708</v>
      </c>
      <c r="F2" t="s">
        <v>6468</v>
      </c>
      <c r="G2" t="s">
        <v>6469</v>
      </c>
      <c r="H2" s="4">
        <v>7554411565014</v>
      </c>
      <c r="I2" t="s">
        <v>6470</v>
      </c>
      <c r="J2" t="s">
        <v>6471</v>
      </c>
      <c r="K2" t="s">
        <v>6472</v>
      </c>
      <c r="L2">
        <v>0.12</v>
      </c>
      <c r="N2">
        <v>13.96</v>
      </c>
      <c r="O2">
        <v>3</v>
      </c>
      <c r="P2">
        <v>96</v>
      </c>
      <c r="Q2">
        <v>12</v>
      </c>
      <c r="R2" t="s">
        <v>6467</v>
      </c>
    </row>
    <row r="3" spans="1:18">
      <c r="A3" s="6" t="str">
        <f>IF('ไฟล์อัพโหลด KOL ระบบเก่า'!G4="","",'ไฟล์อัพโหลด KOL ระบบเก่า'!G4)</f>
        <v>SKINTIFIC-492001</v>
      </c>
      <c r="B3" s="2">
        <f t="shared" si="0"/>
        <v>4897147695994</v>
      </c>
      <c r="C3" s="3">
        <f t="shared" si="1"/>
        <v>0.1</v>
      </c>
      <c r="D3" t="s">
        <v>6473</v>
      </c>
      <c r="E3" t="s">
        <v>6474</v>
      </c>
      <c r="F3" t="s">
        <v>6475</v>
      </c>
      <c r="G3">
        <v>11049</v>
      </c>
      <c r="H3" s="4">
        <v>7554411565946</v>
      </c>
      <c r="I3" t="s">
        <v>6476</v>
      </c>
      <c r="J3" t="s">
        <v>6477</v>
      </c>
      <c r="K3" t="s">
        <v>6478</v>
      </c>
      <c r="L3">
        <v>0.16</v>
      </c>
      <c r="M3">
        <v>2.12</v>
      </c>
      <c r="N3">
        <v>17.56</v>
      </c>
      <c r="O3">
        <v>3</v>
      </c>
      <c r="P3">
        <v>96</v>
      </c>
      <c r="Q3">
        <v>12</v>
      </c>
      <c r="R3" t="s">
        <v>6473</v>
      </c>
    </row>
    <row r="4" customFormat="1" spans="1:18">
      <c r="A4" s="6" t="str">
        <f>IF('ไฟล์อัพโหลด KOL ระบบเก่า'!G5="","",'ไฟล์อัพโหลด KOL ระบบเก่า'!G5)</f>
        <v>SKINTIFIC-492003</v>
      </c>
      <c r="B4" s="2">
        <f t="shared" si="0"/>
        <v>4897147696014</v>
      </c>
      <c r="C4" s="3">
        <f t="shared" si="1"/>
        <v>0.1</v>
      </c>
      <c r="D4" t="s">
        <v>6479</v>
      </c>
      <c r="H4" s="4">
        <v>7554411566868</v>
      </c>
      <c r="I4" t="s">
        <v>6480</v>
      </c>
      <c r="J4" t="s">
        <v>6481</v>
      </c>
      <c r="K4" t="s">
        <v>6482</v>
      </c>
      <c r="L4">
        <v>0.02</v>
      </c>
      <c r="M4">
        <v>1.16</v>
      </c>
      <c r="N4">
        <v>9.88</v>
      </c>
      <c r="O4">
        <v>3</v>
      </c>
      <c r="P4">
        <v>432</v>
      </c>
      <c r="R4" t="s">
        <v>6479</v>
      </c>
    </row>
    <row r="5" spans="1:18">
      <c r="A5" s="6" t="str">
        <f>IF('ไฟล์อัพโหลด KOL ระบบเก่า'!G6="","",'ไฟล์อัพโหลด KOL ระบบเก่า'!G6)</f>
        <v>SKINTIFIC-492001</v>
      </c>
      <c r="B5" s="2">
        <f t="shared" si="0"/>
        <v>4897147695994</v>
      </c>
      <c r="C5" s="3">
        <f t="shared" si="1"/>
        <v>0.1</v>
      </c>
      <c r="D5" t="s">
        <v>6483</v>
      </c>
      <c r="E5" t="s">
        <v>6484</v>
      </c>
      <c r="F5" t="s">
        <v>6485</v>
      </c>
      <c r="G5" t="s">
        <v>6486</v>
      </c>
      <c r="H5" s="4">
        <v>7554411565328</v>
      </c>
      <c r="I5" t="s">
        <v>6487</v>
      </c>
      <c r="J5" t="s">
        <v>6488</v>
      </c>
      <c r="K5" t="s">
        <v>6489</v>
      </c>
      <c r="L5">
        <v>0.1</v>
      </c>
      <c r="M5">
        <v>1.22</v>
      </c>
      <c r="N5">
        <v>10.16</v>
      </c>
      <c r="O5">
        <v>3</v>
      </c>
      <c r="P5">
        <v>96</v>
      </c>
      <c r="Q5">
        <v>12</v>
      </c>
      <c r="R5" t="s">
        <v>6483</v>
      </c>
    </row>
    <row r="6" spans="1:18">
      <c r="A6" s="6" t="str">
        <f>IF('ไฟล์อัพโหลด KOL ระบบเก่า'!G7="","",'ไฟล์อัพโหลด KOL ระบบเก่า'!G7)</f>
        <v>SKINTIFIC-492003</v>
      </c>
      <c r="B6" s="2">
        <f t="shared" si="0"/>
        <v>4897147696014</v>
      </c>
      <c r="C6" s="3">
        <f t="shared" si="1"/>
        <v>0.1</v>
      </c>
      <c r="D6" t="s">
        <v>469</v>
      </c>
      <c r="E6" t="s">
        <v>6490</v>
      </c>
      <c r="F6" t="s">
        <v>6491</v>
      </c>
      <c r="G6" t="s">
        <v>6492</v>
      </c>
      <c r="H6" s="4">
        <v>7554411566554</v>
      </c>
      <c r="I6" t="s">
        <v>6493</v>
      </c>
      <c r="J6" t="s">
        <v>6494</v>
      </c>
      <c r="K6" t="s">
        <v>6495</v>
      </c>
      <c r="L6">
        <v>0.12</v>
      </c>
      <c r="M6">
        <v>1.54</v>
      </c>
      <c r="N6">
        <v>12.8</v>
      </c>
      <c r="O6">
        <v>3</v>
      </c>
      <c r="P6">
        <v>96</v>
      </c>
      <c r="Q6">
        <v>12</v>
      </c>
      <c r="R6" t="s">
        <v>469</v>
      </c>
    </row>
    <row r="7" spans="1:18">
      <c r="A7" s="6" t="str">
        <f>IF('ไฟล์อัพโหลด KOL ระบบเก่า'!G8="","",'ไฟล์อัพโหลด KOL ระบบเก่า'!G8)</f>
        <v>SKINTIFIC-492001</v>
      </c>
      <c r="B7" s="2">
        <f t="shared" si="0"/>
        <v>4897147695994</v>
      </c>
      <c r="C7" s="3">
        <f t="shared" si="1"/>
        <v>0.1</v>
      </c>
      <c r="D7" t="s">
        <v>6496</v>
      </c>
      <c r="E7" t="s">
        <v>6497</v>
      </c>
      <c r="F7" t="s">
        <v>6498</v>
      </c>
      <c r="G7">
        <v>11049</v>
      </c>
      <c r="H7" s="4">
        <v>7554411565632</v>
      </c>
      <c r="I7" t="s">
        <v>6499</v>
      </c>
      <c r="J7" t="s">
        <v>6500</v>
      </c>
      <c r="K7" t="s">
        <v>6501</v>
      </c>
      <c r="L7">
        <v>0.12</v>
      </c>
      <c r="M7">
        <v>1.68</v>
      </c>
      <c r="N7">
        <v>14</v>
      </c>
      <c r="O7">
        <v>3</v>
      </c>
      <c r="P7">
        <v>96</v>
      </c>
      <c r="Q7">
        <v>12</v>
      </c>
      <c r="R7" t="s">
        <v>6496</v>
      </c>
    </row>
    <row r="8" spans="1:18">
      <c r="A8" s="6" t="str">
        <f>IF('ไฟล์อัพโหลด KOL ระบบเก่า'!G9="","",'ไฟล์อัพโหลด KOL ระบบเก่า'!G9)</f>
        <v>SKINTIFIC-492001</v>
      </c>
      <c r="B8" s="2">
        <f t="shared" si="0"/>
        <v>4897147695994</v>
      </c>
      <c r="C8" s="3">
        <f t="shared" si="1"/>
        <v>0.1</v>
      </c>
      <c r="D8" t="s">
        <v>6502</v>
      </c>
      <c r="E8" t="s">
        <v>6503</v>
      </c>
      <c r="F8" t="s">
        <v>6504</v>
      </c>
      <c r="G8" t="s">
        <v>6505</v>
      </c>
      <c r="H8" s="4">
        <v>7554411567162</v>
      </c>
      <c r="I8" t="s">
        <v>6506</v>
      </c>
      <c r="J8" t="s">
        <v>6507</v>
      </c>
      <c r="K8" t="s">
        <v>6508</v>
      </c>
      <c r="L8">
        <v>0.1</v>
      </c>
      <c r="M8">
        <v>1.22</v>
      </c>
      <c r="N8">
        <v>10.16</v>
      </c>
      <c r="O8">
        <v>3</v>
      </c>
      <c r="P8">
        <v>96</v>
      </c>
      <c r="Q8">
        <v>12</v>
      </c>
      <c r="R8" t="s">
        <v>6502</v>
      </c>
    </row>
    <row r="9" spans="1:18">
      <c r="A9" s="6" t="str">
        <f>IF('ไฟล์อัพโหลด KOL ระบบเก่า'!G10="","",'ไฟล์อัพโหลด KOL ระบบเก่า'!G10)</f>
        <v>SKINTIFIC-492003</v>
      </c>
      <c r="B9" s="2">
        <f t="shared" si="0"/>
        <v>4897147696014</v>
      </c>
      <c r="C9" s="3">
        <f t="shared" si="1"/>
        <v>0.1</v>
      </c>
      <c r="D9" t="s">
        <v>6509</v>
      </c>
      <c r="E9" t="s">
        <v>6510</v>
      </c>
      <c r="F9" t="s">
        <v>6511</v>
      </c>
      <c r="G9">
        <v>11049</v>
      </c>
      <c r="H9" s="4">
        <v>7554411566240</v>
      </c>
      <c r="I9" t="s">
        <v>6493</v>
      </c>
      <c r="J9" t="s">
        <v>6512</v>
      </c>
      <c r="K9" t="s">
        <v>6513</v>
      </c>
      <c r="L9">
        <v>0.14</v>
      </c>
      <c r="M9">
        <v>1.72</v>
      </c>
      <c r="N9">
        <v>14.28</v>
      </c>
      <c r="O9">
        <v>3</v>
      </c>
      <c r="P9">
        <v>96</v>
      </c>
      <c r="Q9">
        <v>12</v>
      </c>
      <c r="R9" t="s">
        <v>6509</v>
      </c>
    </row>
    <row r="10" customFormat="1" spans="1:18">
      <c r="A10" s="6" t="str">
        <f>IF('ไฟล์อัพโหลด KOL ระบบเก่า'!G11="","",'ไฟล์อัพโหลด KOL ระบบเก่า'!G11)</f>
        <v>SKINTIFIC-492001</v>
      </c>
      <c r="B10" s="2">
        <f t="shared" si="0"/>
        <v>4897147695994</v>
      </c>
      <c r="C10" s="3">
        <f t="shared" si="1"/>
        <v>0.1</v>
      </c>
      <c r="D10" t="s">
        <v>6514</v>
      </c>
      <c r="E10" t="s">
        <v>6515</v>
      </c>
      <c r="F10" t="s">
        <v>6516</v>
      </c>
      <c r="G10" t="s">
        <v>6517</v>
      </c>
      <c r="H10" s="4">
        <v>7554411567476</v>
      </c>
      <c r="I10" t="s">
        <v>6518</v>
      </c>
      <c r="J10" t="s">
        <v>6519</v>
      </c>
      <c r="L10">
        <v>0.08</v>
      </c>
      <c r="M10">
        <v>1.82</v>
      </c>
      <c r="N10">
        <v>11.32</v>
      </c>
      <c r="O10">
        <v>3</v>
      </c>
      <c r="P10">
        <v>144</v>
      </c>
      <c r="Q10">
        <v>24</v>
      </c>
      <c r="R10" t="s">
        <v>6514</v>
      </c>
    </row>
    <row r="11" customFormat="1" spans="1:18">
      <c r="A11" s="6" t="str">
        <f>IF('ไฟล์อัพโหลด KOL ระบบเก่า'!G12="","",'ไฟล์อัพโหลด KOL ระบบเก่า'!G12)</f>
        <v>SKINTIFIC-492003</v>
      </c>
      <c r="B11" s="2">
        <f t="shared" si="0"/>
        <v>4897147696014</v>
      </c>
      <c r="C11" s="3">
        <f t="shared" si="1"/>
        <v>0.1</v>
      </c>
      <c r="D11" t="s">
        <v>6520</v>
      </c>
      <c r="E11" t="s">
        <v>6521</v>
      </c>
      <c r="F11" t="s">
        <v>6522</v>
      </c>
      <c r="H11" s="4">
        <v>810114870006</v>
      </c>
      <c r="I11" t="s">
        <v>6523</v>
      </c>
      <c r="J11" t="s">
        <v>6524</v>
      </c>
      <c r="K11" t="s">
        <v>6525</v>
      </c>
      <c r="L11">
        <v>0.06</v>
      </c>
      <c r="M11">
        <v>0.7</v>
      </c>
      <c r="N11">
        <v>6.24</v>
      </c>
      <c r="O11">
        <v>3</v>
      </c>
      <c r="P11">
        <v>96</v>
      </c>
      <c r="Q11">
        <v>12</v>
      </c>
      <c r="R11" t="s">
        <v>6520</v>
      </c>
    </row>
    <row r="12" customFormat="1" spans="1:18">
      <c r="A12" s="6" t="str">
        <f>IF('ไฟล์อัพโหลด KOL ระบบเก่า'!G13="","",'ไฟล์อัพโหลด KOL ระบบเก่า'!G13)</f>
        <v>SKINTIFIC-351</v>
      </c>
      <c r="B12" s="2">
        <f t="shared" si="0"/>
        <v>4897147691323</v>
      </c>
      <c r="C12" s="3">
        <f t="shared" si="1"/>
        <v>0.001</v>
      </c>
      <c r="D12" t="s">
        <v>6526</v>
      </c>
      <c r="E12" t="s">
        <v>6527</v>
      </c>
      <c r="F12" t="s">
        <v>6528</v>
      </c>
      <c r="H12" s="4">
        <v>810114870464</v>
      </c>
      <c r="I12" t="s">
        <v>6529</v>
      </c>
      <c r="J12" t="s">
        <v>6530</v>
      </c>
      <c r="K12" t="s">
        <v>6531</v>
      </c>
      <c r="L12">
        <v>0.12</v>
      </c>
      <c r="M12">
        <v>0.76</v>
      </c>
      <c r="N12">
        <v>6.6</v>
      </c>
      <c r="O12">
        <v>3</v>
      </c>
      <c r="P12">
        <v>48</v>
      </c>
      <c r="Q12">
        <v>12</v>
      </c>
      <c r="R12" t="s">
        <v>6526</v>
      </c>
    </row>
    <row r="13" spans="1:18">
      <c r="A13" s="6" t="str">
        <f>IF('ไฟล์อัพโหลด KOL ระบบเก่า'!G14="","",'ไฟล์อัพโหลด KOL ระบบเก่า'!G14)</f>
        <v>SKINTIFIC-170</v>
      </c>
      <c r="B13" s="2">
        <f t="shared" si="0"/>
        <v>810114872833</v>
      </c>
      <c r="C13" s="3">
        <f t="shared" si="1"/>
        <v>0.167</v>
      </c>
      <c r="D13" t="s">
        <v>6532</v>
      </c>
      <c r="E13" t="s">
        <v>6533</v>
      </c>
      <c r="F13" t="s">
        <v>6534</v>
      </c>
      <c r="G13">
        <v>11049</v>
      </c>
      <c r="H13" s="4">
        <v>810114871461</v>
      </c>
      <c r="I13" t="s">
        <v>6535</v>
      </c>
      <c r="J13" t="s">
        <v>6536</v>
      </c>
      <c r="K13" t="s">
        <v>6537</v>
      </c>
      <c r="L13">
        <v>0.119</v>
      </c>
      <c r="M13">
        <v>1.55</v>
      </c>
      <c r="N13">
        <v>12.88</v>
      </c>
      <c r="O13">
        <v>3</v>
      </c>
      <c r="P13">
        <v>96</v>
      </c>
      <c r="Q13">
        <v>12</v>
      </c>
      <c r="R13" t="s">
        <v>6532</v>
      </c>
    </row>
    <row r="14" spans="1:18">
      <c r="A14" s="6" t="str">
        <f>IF('ไฟล์อัพโหลด KOL ระบบเก่า'!G15="","",'ไฟล์อัพโหลด KOL ระบบเก่า'!G15)</f>
        <v>SKINTIFIC-31001</v>
      </c>
      <c r="B14" s="2">
        <f t="shared" si="0"/>
        <v>4897147691262</v>
      </c>
      <c r="C14" s="3">
        <f t="shared" si="1"/>
        <v>0.6</v>
      </c>
      <c r="D14" t="s">
        <v>6538</v>
      </c>
      <c r="E14" t="s">
        <v>6539</v>
      </c>
      <c r="F14" t="s">
        <v>6540</v>
      </c>
      <c r="G14">
        <v>11049</v>
      </c>
      <c r="H14" s="4">
        <v>7554411568398</v>
      </c>
      <c r="I14" t="s">
        <v>6499</v>
      </c>
      <c r="J14" t="s">
        <v>6541</v>
      </c>
      <c r="K14" t="s">
        <v>6542</v>
      </c>
      <c r="L14">
        <v>0.14</v>
      </c>
      <c r="M14">
        <v>1.66</v>
      </c>
      <c r="N14">
        <v>14</v>
      </c>
      <c r="O14">
        <v>3</v>
      </c>
      <c r="P14">
        <v>96</v>
      </c>
      <c r="Q14">
        <v>12</v>
      </c>
      <c r="R14" t="s">
        <v>6538</v>
      </c>
    </row>
    <row r="15" customFormat="1" spans="1:18">
      <c r="A15" s="6" t="str">
        <f>IF('ไฟล์อัพโหลด KOL ระบบเก่า'!G16="","",'ไฟล์อัพโหลด KOL ระบบเก่า'!G16)</f>
        <v>SKINTIFIC-1342W</v>
      </c>
      <c r="B15" s="2">
        <f t="shared" si="0"/>
        <v>810114872284</v>
      </c>
      <c r="C15" s="3">
        <f t="shared" si="1"/>
        <v>0.079</v>
      </c>
      <c r="D15" t="s">
        <v>6543</v>
      </c>
      <c r="E15" t="s">
        <v>6544</v>
      </c>
      <c r="F15" t="s">
        <v>6545</v>
      </c>
      <c r="G15">
        <v>11049</v>
      </c>
      <c r="H15" s="4">
        <v>810114870884</v>
      </c>
      <c r="I15" t="s">
        <v>6546</v>
      </c>
      <c r="K15" t="s">
        <v>6547</v>
      </c>
      <c r="L15">
        <v>0.06</v>
      </c>
      <c r="N15">
        <v>6.46</v>
      </c>
      <c r="O15">
        <v>3</v>
      </c>
      <c r="P15">
        <v>96</v>
      </c>
      <c r="Q15">
        <v>24</v>
      </c>
      <c r="R15" t="s">
        <v>6543</v>
      </c>
    </row>
    <row r="16" spans="1:18">
      <c r="A16" s="6" t="str">
        <f>IF('ไฟล์อัพโหลด KOL ระบบเก่า'!G17="","",'ไฟล์อัพโหลด KOL ระบบเก่า'!G17)</f>
        <v>SKINTIFIC-1340N</v>
      </c>
      <c r="B16" s="2">
        <f t="shared" si="0"/>
        <v>810114872239</v>
      </c>
      <c r="C16" s="3">
        <f t="shared" si="1"/>
        <v>0.079</v>
      </c>
      <c r="D16" t="s">
        <v>6548</v>
      </c>
      <c r="E16" t="s">
        <v>6549</v>
      </c>
      <c r="F16" t="s">
        <v>6550</v>
      </c>
      <c r="G16">
        <v>11049</v>
      </c>
      <c r="H16" s="4">
        <v>810114870983</v>
      </c>
      <c r="I16" t="s">
        <v>6551</v>
      </c>
      <c r="J16" t="s">
        <v>6552</v>
      </c>
      <c r="K16" t="s">
        <v>6553</v>
      </c>
      <c r="L16">
        <v>0.08</v>
      </c>
      <c r="M16">
        <v>0.92</v>
      </c>
      <c r="N16">
        <v>7.8</v>
      </c>
      <c r="O16">
        <v>3</v>
      </c>
      <c r="P16">
        <v>96</v>
      </c>
      <c r="Q16">
        <v>12</v>
      </c>
      <c r="R16" t="s">
        <v>6548</v>
      </c>
    </row>
    <row r="17" spans="1:18">
      <c r="A17" s="6" t="str">
        <f>IF('ไฟล์อัพโหลด KOL ระบบเก่า'!G18="","",'ไฟล์อัพโหลด KOL ระบบเก่า'!G18)</f>
        <v>SKINTIFIC-12312</v>
      </c>
      <c r="B17" s="2">
        <f t="shared" si="0"/>
        <v>4897147693310</v>
      </c>
      <c r="C17" s="3">
        <f t="shared" si="1"/>
        <v>0.1</v>
      </c>
      <c r="D17" t="s">
        <v>1459</v>
      </c>
      <c r="E17" t="s">
        <v>6554</v>
      </c>
      <c r="F17" t="s">
        <v>6555</v>
      </c>
      <c r="G17">
        <v>11049</v>
      </c>
      <c r="H17" s="4">
        <v>810114871508</v>
      </c>
      <c r="I17" t="s">
        <v>6556</v>
      </c>
      <c r="J17" t="s">
        <v>6557</v>
      </c>
      <c r="K17" t="s">
        <v>6558</v>
      </c>
      <c r="L17">
        <v>0.015</v>
      </c>
      <c r="M17">
        <v>2.575</v>
      </c>
      <c r="N17">
        <v>10.33</v>
      </c>
      <c r="O17">
        <v>3</v>
      </c>
      <c r="P17">
        <v>288</v>
      </c>
      <c r="Q17">
        <v>72</v>
      </c>
      <c r="R17" t="s">
        <v>1459</v>
      </c>
    </row>
    <row r="18" spans="1:18">
      <c r="A18" s="6" t="str">
        <f>IF('ไฟล์อัพโหลด KOL ระบบเก่า'!G19="","",'ไฟล์อัพโหลด KOL ระบบเก่า'!G19)</f>
        <v>SKINTIFIC-170</v>
      </c>
      <c r="B18" s="2">
        <f t="shared" si="0"/>
        <v>810114872833</v>
      </c>
      <c r="C18" s="3">
        <f t="shared" si="1"/>
        <v>0.167</v>
      </c>
      <c r="D18" t="s">
        <v>342</v>
      </c>
      <c r="E18" t="s">
        <v>341</v>
      </c>
      <c r="F18" t="s">
        <v>6559</v>
      </c>
      <c r="G18" t="s">
        <v>6560</v>
      </c>
      <c r="H18" s="4">
        <v>810114872727</v>
      </c>
      <c r="I18" t="s">
        <v>6556</v>
      </c>
      <c r="J18" t="s">
        <v>6557</v>
      </c>
      <c r="K18" t="s">
        <v>6558</v>
      </c>
      <c r="L18">
        <v>0.01</v>
      </c>
      <c r="M18">
        <v>2.575</v>
      </c>
      <c r="N18">
        <v>10.33</v>
      </c>
      <c r="O18">
        <v>3</v>
      </c>
      <c r="P18">
        <v>288</v>
      </c>
      <c r="Q18">
        <v>72</v>
      </c>
      <c r="R18" t="s">
        <v>342</v>
      </c>
    </row>
    <row r="19" spans="1:18">
      <c r="A19" s="6" t="str">
        <f>IF('ไฟล์อัพโหลด KOL ระบบเก่า'!G20="","",'ไฟล์อัพโหลด KOL ระบบเก่า'!G20)</f>
        <v>SKINTIFIC-3262W</v>
      </c>
      <c r="B19" s="2">
        <f t="shared" si="0"/>
        <v>4897147691293</v>
      </c>
      <c r="C19" s="3">
        <f t="shared" si="1"/>
        <v>0.08</v>
      </c>
      <c r="D19" t="s">
        <v>337</v>
      </c>
      <c r="E19" t="s">
        <v>336</v>
      </c>
      <c r="F19" t="s">
        <v>6561</v>
      </c>
      <c r="G19" t="s">
        <v>6562</v>
      </c>
      <c r="H19" s="4">
        <v>810114872734</v>
      </c>
      <c r="I19" t="s">
        <v>6556</v>
      </c>
      <c r="J19" t="s">
        <v>6557</v>
      </c>
      <c r="K19" t="s">
        <v>6558</v>
      </c>
      <c r="L19">
        <v>0.035</v>
      </c>
      <c r="M19">
        <v>2.575</v>
      </c>
      <c r="N19">
        <v>10.33</v>
      </c>
      <c r="O19">
        <v>3</v>
      </c>
      <c r="P19">
        <v>288</v>
      </c>
      <c r="Q19">
        <v>72</v>
      </c>
      <c r="R19" t="s">
        <v>337</v>
      </c>
    </row>
    <row r="20" ht="13" customHeight="1" spans="1:18">
      <c r="A20" s="6" t="str">
        <f>IF('ไฟล์อัพโหลด KOL ระบบเก่า'!G21="","",'ไฟล์อัพโหลด KOL ระบบเก่า'!G21)</f>
        <v>SKINTIFIC-3261W</v>
      </c>
      <c r="B20" s="2">
        <f t="shared" si="0"/>
        <v>4897147691286</v>
      </c>
      <c r="C20" s="3">
        <f t="shared" si="1"/>
        <v>0.08</v>
      </c>
      <c r="D20" t="s">
        <v>355</v>
      </c>
      <c r="E20" t="s">
        <v>354</v>
      </c>
      <c r="F20" t="s">
        <v>6563</v>
      </c>
      <c r="G20" t="s">
        <v>6564</v>
      </c>
      <c r="H20" s="4">
        <v>810114872741</v>
      </c>
      <c r="I20" t="s">
        <v>6556</v>
      </c>
      <c r="J20" t="s">
        <v>6557</v>
      </c>
      <c r="K20" t="s">
        <v>6558</v>
      </c>
      <c r="L20">
        <v>0.035</v>
      </c>
      <c r="M20">
        <v>2.575</v>
      </c>
      <c r="N20">
        <v>10.33</v>
      </c>
      <c r="O20">
        <v>3</v>
      </c>
      <c r="P20">
        <v>288</v>
      </c>
      <c r="Q20">
        <v>72</v>
      </c>
      <c r="R20" t="s">
        <v>355</v>
      </c>
    </row>
    <row r="21" customFormat="1" spans="1:18">
      <c r="A21" s="6" t="str">
        <f>IF('ไฟล์อัพโหลด KOL ระบบเก่า'!G22="","",'ไฟล์อัพโหลด KOL ระบบเก่า'!G22)</f>
        <v>SKINTIFIC-32101N</v>
      </c>
      <c r="B21" s="2">
        <f t="shared" si="0"/>
        <v>4897147694041</v>
      </c>
      <c r="C21" s="3">
        <f t="shared" si="1"/>
        <v>0.01</v>
      </c>
      <c r="D21" t="s">
        <v>6565</v>
      </c>
      <c r="H21" s="4">
        <v>810114870969</v>
      </c>
      <c r="I21" t="s">
        <v>6566</v>
      </c>
      <c r="J21" t="s">
        <v>6567</v>
      </c>
      <c r="K21" t="s">
        <v>6568</v>
      </c>
      <c r="L21">
        <v>0.22</v>
      </c>
      <c r="M21">
        <v>1.36</v>
      </c>
      <c r="N21">
        <v>11.5</v>
      </c>
      <c r="O21">
        <v>3</v>
      </c>
      <c r="P21">
        <v>48</v>
      </c>
      <c r="R21" t="s">
        <v>6565</v>
      </c>
    </row>
    <row r="22" spans="1:18">
      <c r="A22" s="6" t="str">
        <f>IF('ไฟล์อัพโหลด KOL ระบบเก่า'!G23="","",'ไฟล์อัพโหลด KOL ระบบเก่า'!G23)</f>
        <v>SKINTIFIC-32103N</v>
      </c>
      <c r="B22" s="2">
        <f t="shared" si="0"/>
        <v>4897147694065</v>
      </c>
      <c r="C22" s="3">
        <f t="shared" si="1"/>
        <v>0</v>
      </c>
      <c r="D22" t="s">
        <v>6569</v>
      </c>
      <c r="E22" t="s">
        <v>6570</v>
      </c>
      <c r="F22" t="s">
        <v>6571</v>
      </c>
      <c r="G22">
        <v>11049</v>
      </c>
      <c r="H22" s="4">
        <v>810114871799</v>
      </c>
      <c r="I22" t="s">
        <v>6572</v>
      </c>
      <c r="J22" t="s">
        <v>6573</v>
      </c>
      <c r="K22" t="s">
        <v>6574</v>
      </c>
      <c r="L22">
        <v>0.1644</v>
      </c>
      <c r="M22">
        <v>1.81</v>
      </c>
      <c r="N22">
        <v>15.1</v>
      </c>
      <c r="O22">
        <v>3</v>
      </c>
      <c r="P22">
        <v>72</v>
      </c>
      <c r="Q22">
        <v>9</v>
      </c>
      <c r="R22" t="s">
        <v>6569</v>
      </c>
    </row>
    <row r="23" spans="1:18">
      <c r="A23" s="6" t="str">
        <f>IF('ไฟล์อัพโหลด KOL ระบบเก่า'!G24="","",'ไฟล์อัพโหลด KOL ระบบเก่า'!G24)</f>
        <v>SKINTIFIC-32102N</v>
      </c>
      <c r="B23" s="2">
        <f t="shared" si="0"/>
        <v>4897147694058</v>
      </c>
      <c r="C23" s="3">
        <f t="shared" si="1"/>
        <v>0.01</v>
      </c>
      <c r="D23" t="s">
        <v>2327</v>
      </c>
      <c r="E23" t="s">
        <v>6575</v>
      </c>
      <c r="F23" t="s">
        <v>6576</v>
      </c>
      <c r="G23" t="s">
        <v>6577</v>
      </c>
      <c r="H23" s="4">
        <v>7554411568916</v>
      </c>
      <c r="I23" t="s">
        <v>6506</v>
      </c>
      <c r="J23" t="s">
        <v>6578</v>
      </c>
      <c r="K23" t="s">
        <v>6579</v>
      </c>
      <c r="L23">
        <v>0.1</v>
      </c>
      <c r="M23">
        <v>1.22</v>
      </c>
      <c r="N23">
        <v>10.16</v>
      </c>
      <c r="O23">
        <v>3</v>
      </c>
      <c r="P23">
        <v>96</v>
      </c>
      <c r="Q23">
        <v>12</v>
      </c>
      <c r="R23" t="s">
        <v>2327</v>
      </c>
    </row>
    <row r="24" customFormat="1" spans="1:18">
      <c r="A24" s="6" t="str">
        <f>IF('ไฟล์อัพโหลด KOL ระบบเก่า'!G25="","",'ไฟล์อัพโหลด KOL ระบบเก่า'!G25)</f>
        <v>SKINTIFIC-31001</v>
      </c>
      <c r="B24" s="2">
        <f t="shared" si="0"/>
        <v>4897147691262</v>
      </c>
      <c r="C24" s="3">
        <f t="shared" si="1"/>
        <v>0.6</v>
      </c>
      <c r="D24" t="s">
        <v>6580</v>
      </c>
      <c r="H24" s="4">
        <v>4897147690111</v>
      </c>
      <c r="I24" t="s">
        <v>6581</v>
      </c>
      <c r="J24" t="s">
        <v>6582</v>
      </c>
      <c r="K24" t="s">
        <v>6583</v>
      </c>
      <c r="L24">
        <v>0.08</v>
      </c>
      <c r="M24">
        <v>1.02</v>
      </c>
      <c r="N24">
        <v>8.82</v>
      </c>
      <c r="O24">
        <v>4</v>
      </c>
      <c r="P24">
        <v>96</v>
      </c>
      <c r="Q24">
        <v>12</v>
      </c>
      <c r="R24" t="s">
        <v>6580</v>
      </c>
    </row>
    <row r="25" customFormat="1" spans="1:18">
      <c r="A25" s="6" t="str">
        <f>IF('ไฟล์อัพโหลด KOL ระบบเก่า'!G26="","",'ไฟล์อัพโหลด KOL ระบบเก่า'!G26)</f>
        <v>SKINTIFIC-12310U</v>
      </c>
      <c r="B25" s="2">
        <f t="shared" si="0"/>
        <v>4897147693204</v>
      </c>
      <c r="C25" s="3">
        <f t="shared" si="1"/>
        <v>0.1</v>
      </c>
      <c r="D25" t="s">
        <v>297</v>
      </c>
      <c r="E25" t="s">
        <v>6584</v>
      </c>
      <c r="F25" t="s">
        <v>6585</v>
      </c>
      <c r="H25" s="4">
        <v>810114872239</v>
      </c>
      <c r="I25" t="s">
        <v>6586</v>
      </c>
      <c r="J25" t="s">
        <v>6587</v>
      </c>
      <c r="K25" t="s">
        <v>6588</v>
      </c>
      <c r="L25">
        <v>0.079</v>
      </c>
      <c r="M25">
        <v>1.025</v>
      </c>
      <c r="N25">
        <v>9.06</v>
      </c>
      <c r="O25">
        <v>3</v>
      </c>
      <c r="P25">
        <v>96</v>
      </c>
      <c r="Q25">
        <v>12</v>
      </c>
      <c r="R25" t="s">
        <v>297</v>
      </c>
    </row>
    <row r="26" customFormat="1" spans="1:18">
      <c r="A26" s="6" t="str">
        <f>IF('ไฟล์อัพโหลด KOL ระบบเก่า'!G27="","",'ไฟล์อัพโหลด KOL ระบบเก่า'!G27)</f>
        <v>SKINTIFIC-1237U</v>
      </c>
      <c r="B26" s="2">
        <f t="shared" si="0"/>
        <v>4897147693174</v>
      </c>
      <c r="C26" s="3">
        <f t="shared" si="1"/>
        <v>0.1</v>
      </c>
      <c r="D26" t="s">
        <v>6589</v>
      </c>
      <c r="E26" t="s">
        <v>6590</v>
      </c>
      <c r="F26" t="s">
        <v>6591</v>
      </c>
      <c r="H26" s="4">
        <v>810114872246</v>
      </c>
      <c r="I26" t="s">
        <v>6586</v>
      </c>
      <c r="J26" t="s">
        <v>6587</v>
      </c>
      <c r="K26" t="s">
        <v>6588</v>
      </c>
      <c r="L26">
        <v>0.079</v>
      </c>
      <c r="M26">
        <v>1.025</v>
      </c>
      <c r="N26">
        <v>9.06</v>
      </c>
      <c r="O26">
        <v>3</v>
      </c>
      <c r="P26">
        <v>96</v>
      </c>
      <c r="Q26">
        <v>12</v>
      </c>
      <c r="R26" t="s">
        <v>6589</v>
      </c>
    </row>
    <row r="27" customFormat="1" spans="1:18">
      <c r="A27" s="6" t="str">
        <f>IF('ไฟล์อัพโหลด KOL ระบบเก่า'!G28="","",'ไฟล์อัพโหลด KOL ระบบเก่า'!G28)</f>
        <v>SKINTIFIC-1232</v>
      </c>
      <c r="B27" s="2">
        <f t="shared" si="0"/>
        <v>810114872734</v>
      </c>
      <c r="C27" s="3">
        <f t="shared" si="1"/>
        <v>0.035</v>
      </c>
      <c r="D27" t="s">
        <v>604</v>
      </c>
      <c r="E27" t="s">
        <v>6592</v>
      </c>
      <c r="F27" t="s">
        <v>6593</v>
      </c>
      <c r="H27" s="4">
        <v>810114872253</v>
      </c>
      <c r="I27" t="s">
        <v>6586</v>
      </c>
      <c r="J27" t="s">
        <v>6587</v>
      </c>
      <c r="K27" t="s">
        <v>6588</v>
      </c>
      <c r="L27">
        <v>0.079</v>
      </c>
      <c r="M27">
        <v>1.025</v>
      </c>
      <c r="N27">
        <v>9.06</v>
      </c>
      <c r="O27">
        <v>3</v>
      </c>
      <c r="P27">
        <v>96</v>
      </c>
      <c r="Q27">
        <v>12</v>
      </c>
      <c r="R27" t="s">
        <v>604</v>
      </c>
    </row>
    <row r="28" customFormat="1" spans="1:18">
      <c r="A28" s="6" t="str">
        <f>IF('ไฟล์อัพโหลด KOL ระบบเก่า'!G29="","",'ไฟล์อัพโหลด KOL ระบบเก่า'!G29)</f>
        <v>SKINTIFIC-1231</v>
      </c>
      <c r="B28" s="2">
        <f t="shared" si="0"/>
        <v>810114872727</v>
      </c>
      <c r="C28" s="3">
        <f t="shared" si="1"/>
        <v>0.01</v>
      </c>
      <c r="D28" t="s">
        <v>1873</v>
      </c>
      <c r="E28" t="s">
        <v>6594</v>
      </c>
      <c r="F28" t="s">
        <v>6595</v>
      </c>
      <c r="H28" s="4">
        <v>810114872260</v>
      </c>
      <c r="I28" t="s">
        <v>6586</v>
      </c>
      <c r="J28" t="s">
        <v>6587</v>
      </c>
      <c r="K28" t="s">
        <v>6588</v>
      </c>
      <c r="L28">
        <v>0.079</v>
      </c>
      <c r="M28">
        <v>1.025</v>
      </c>
      <c r="N28">
        <v>9.06</v>
      </c>
      <c r="O28">
        <v>3</v>
      </c>
      <c r="P28">
        <v>96</v>
      </c>
      <c r="Q28">
        <v>12</v>
      </c>
      <c r="R28" t="s">
        <v>1873</v>
      </c>
    </row>
    <row r="29" customFormat="1" spans="1:18">
      <c r="A29" s="6" t="str">
        <f>IF('ไฟล์อัพโหลด KOL ระบบเก่า'!G30="","",'ไฟล์อัพโหลด KOL ระบบเก่า'!G30)</f>
        <v>SKINTIFIC-1238U</v>
      </c>
      <c r="B29" s="2">
        <f t="shared" si="0"/>
        <v>4897147693181</v>
      </c>
      <c r="C29" s="3">
        <f t="shared" si="1"/>
        <v>0.1</v>
      </c>
      <c r="D29" t="s">
        <v>607</v>
      </c>
      <c r="E29" t="s">
        <v>6596</v>
      </c>
      <c r="F29" t="s">
        <v>6597</v>
      </c>
      <c r="H29" s="4">
        <v>810114872277</v>
      </c>
      <c r="I29" t="s">
        <v>6586</v>
      </c>
      <c r="J29" t="s">
        <v>6587</v>
      </c>
      <c r="K29" t="s">
        <v>6588</v>
      </c>
      <c r="L29">
        <v>0.079</v>
      </c>
      <c r="M29">
        <v>1.025</v>
      </c>
      <c r="N29">
        <v>9.06</v>
      </c>
      <c r="O29">
        <v>3</v>
      </c>
      <c r="P29">
        <v>96</v>
      </c>
      <c r="Q29">
        <v>12</v>
      </c>
      <c r="R29" t="s">
        <v>607</v>
      </c>
    </row>
    <row r="30" customFormat="1" spans="1:18">
      <c r="A30" s="6" t="str">
        <f>IF('ไฟล์อัพโหลด KOL ระบบเก่า'!G31="","",'ไฟล์อัพโหลด KOL ระบบเก่า'!G31)</f>
        <v>SKINTIFIC-12311U</v>
      </c>
      <c r="B30" s="2">
        <f t="shared" si="0"/>
        <v>4897147693211</v>
      </c>
      <c r="C30" s="3">
        <f t="shared" si="1"/>
        <v>0.1</v>
      </c>
      <c r="D30" t="s">
        <v>293</v>
      </c>
      <c r="E30" t="s">
        <v>6598</v>
      </c>
      <c r="F30" t="s">
        <v>6599</v>
      </c>
      <c r="H30" s="4">
        <v>810114872284</v>
      </c>
      <c r="I30" t="s">
        <v>6586</v>
      </c>
      <c r="J30" t="s">
        <v>6587</v>
      </c>
      <c r="K30" t="s">
        <v>6588</v>
      </c>
      <c r="L30">
        <v>0.079</v>
      </c>
      <c r="M30">
        <v>1.025</v>
      </c>
      <c r="N30">
        <v>9.06</v>
      </c>
      <c r="O30">
        <v>3</v>
      </c>
      <c r="P30">
        <v>96</v>
      </c>
      <c r="Q30">
        <v>12</v>
      </c>
      <c r="R30" t="s">
        <v>293</v>
      </c>
    </row>
    <row r="31" customFormat="1" spans="1:18">
      <c r="A31" s="6" t="str">
        <f>IF('ไฟล์อัพโหลด KOL ระบบเก่า'!G32="","",'ไฟล์อัพโหลด KOL ระบบเก่า'!G32)</f>
        <v>SKINTIFIC-1233</v>
      </c>
      <c r="B31" s="2">
        <f t="shared" si="0"/>
        <v>810114872741</v>
      </c>
      <c r="C31" s="3">
        <f t="shared" si="1"/>
        <v>0.035</v>
      </c>
      <c r="D31" t="s">
        <v>6600</v>
      </c>
      <c r="E31" t="s">
        <v>6601</v>
      </c>
      <c r="F31" t="s">
        <v>6602</v>
      </c>
      <c r="H31" s="4">
        <v>810114872291</v>
      </c>
      <c r="I31" t="s">
        <v>6586</v>
      </c>
      <c r="J31" t="s">
        <v>6587</v>
      </c>
      <c r="K31" t="s">
        <v>6588</v>
      </c>
      <c r="L31">
        <v>0.079</v>
      </c>
      <c r="M31">
        <v>1.025</v>
      </c>
      <c r="N31">
        <v>9.06</v>
      </c>
      <c r="O31">
        <v>3</v>
      </c>
      <c r="P31">
        <v>96</v>
      </c>
      <c r="Q31">
        <v>12</v>
      </c>
      <c r="R31" t="s">
        <v>6600</v>
      </c>
    </row>
    <row r="32" customFormat="1" spans="1:18">
      <c r="A32" s="6" t="str">
        <f>IF('ไฟล์อัพโหลด KOL ระบบเก่า'!G33="","",'ไฟล์อัพโหลด KOL ระบบเก่า'!G33)</f>
        <v>SKINTIFIC-12316U</v>
      </c>
      <c r="B32" s="2">
        <f t="shared" si="0"/>
        <v>4897147693655</v>
      </c>
      <c r="C32" s="3">
        <f t="shared" si="1"/>
        <v>0.1</v>
      </c>
      <c r="D32" t="s">
        <v>6603</v>
      </c>
      <c r="E32" t="s">
        <v>6604</v>
      </c>
      <c r="F32" t="s">
        <v>6605</v>
      </c>
      <c r="H32" s="4">
        <v>810114872307</v>
      </c>
      <c r="I32" t="s">
        <v>6586</v>
      </c>
      <c r="J32" t="s">
        <v>6587</v>
      </c>
      <c r="K32" t="s">
        <v>6588</v>
      </c>
      <c r="L32">
        <v>0.079</v>
      </c>
      <c r="M32">
        <v>1.025</v>
      </c>
      <c r="N32">
        <v>9.06</v>
      </c>
      <c r="O32">
        <v>3</v>
      </c>
      <c r="P32">
        <v>96</v>
      </c>
      <c r="Q32">
        <v>12</v>
      </c>
      <c r="R32" t="s">
        <v>6603</v>
      </c>
    </row>
    <row r="33" customFormat="1" spans="1:18">
      <c r="A33" s="6" t="str">
        <f>IF('ไฟล์อัพโหลด KOL ระบบเก่า'!G34="","",'ไฟล์อัพโหลด KOL ระบบเก่า'!G34)</f>
        <v>SKINTIFIC-12313U</v>
      </c>
      <c r="B33" s="2">
        <f t="shared" si="0"/>
        <v>4897147693624</v>
      </c>
      <c r="C33" s="3">
        <f t="shared" si="1"/>
        <v>0.1</v>
      </c>
      <c r="D33" t="s">
        <v>1716</v>
      </c>
      <c r="E33" t="s">
        <v>6606</v>
      </c>
      <c r="F33" t="s">
        <v>6607</v>
      </c>
      <c r="H33" s="4">
        <v>810114872314</v>
      </c>
      <c r="I33" t="s">
        <v>6586</v>
      </c>
      <c r="J33" t="s">
        <v>6587</v>
      </c>
      <c r="K33" t="s">
        <v>6588</v>
      </c>
      <c r="L33">
        <v>0.079</v>
      </c>
      <c r="M33">
        <v>1.025</v>
      </c>
      <c r="N33">
        <v>9.06</v>
      </c>
      <c r="O33">
        <v>3</v>
      </c>
      <c r="P33">
        <v>96</v>
      </c>
      <c r="Q33">
        <v>12</v>
      </c>
      <c r="R33" t="s">
        <v>1716</v>
      </c>
    </row>
    <row r="34" customFormat="1" spans="1:18">
      <c r="A34" s="6" t="str">
        <f>IF('ไฟล์อัพโหลด KOL ระบบเก่า'!G35="","",'ไฟล์อัพโหลด KOL ระบบเก่า'!G35)</f>
        <v>SKINTIFIC-17101N</v>
      </c>
      <c r="B34" s="2">
        <f t="shared" si="0"/>
        <v>810114874684</v>
      </c>
      <c r="C34" s="3">
        <f t="shared" si="1"/>
        <v>0.1</v>
      </c>
      <c r="D34" t="s">
        <v>6608</v>
      </c>
      <c r="E34" t="s">
        <v>6609</v>
      </c>
      <c r="F34" t="s">
        <v>6610</v>
      </c>
      <c r="H34" s="4">
        <v>810114872321</v>
      </c>
      <c r="I34" t="s">
        <v>6581</v>
      </c>
      <c r="J34" t="s">
        <v>6611</v>
      </c>
      <c r="K34" t="s">
        <v>6612</v>
      </c>
      <c r="L34">
        <v>0.08</v>
      </c>
      <c r="M34">
        <v>1.02</v>
      </c>
      <c r="N34">
        <v>8.78</v>
      </c>
      <c r="O34">
        <v>3</v>
      </c>
      <c r="P34">
        <v>96</v>
      </c>
      <c r="Q34">
        <v>12</v>
      </c>
      <c r="R34" t="s">
        <v>6608</v>
      </c>
    </row>
    <row r="35" customFormat="1" spans="1:18">
      <c r="A35" s="6" t="str">
        <f>IF('ไฟล์อัพโหลด KOL ระบบเก่า'!G36="","",'ไฟล์อัพโหลด KOL ระบบเก่า'!G36)</f>
        <v>SKINTIFIC-17101W</v>
      </c>
      <c r="B35" s="2">
        <f t="shared" si="0"/>
        <v>810114874691</v>
      </c>
      <c r="C35" s="3">
        <f t="shared" si="1"/>
        <v>0.1</v>
      </c>
      <c r="D35" t="s">
        <v>6613</v>
      </c>
      <c r="H35" s="4">
        <v>810114871133</v>
      </c>
      <c r="L35">
        <v>0.1</v>
      </c>
      <c r="P35">
        <v>96</v>
      </c>
      <c r="R35" t="s">
        <v>6613</v>
      </c>
    </row>
    <row r="36" spans="1:18">
      <c r="A36" s="6" t="str">
        <f>IF('ไฟล์อัพโหลด KOL ระบบเก่า'!G37="","",'ไฟล์อัพโหลด KOL ระบบเก่า'!G37)</f>
        <v>SKINTIFIC-351</v>
      </c>
      <c r="B36" s="2">
        <f t="shared" si="0"/>
        <v>4897147691323</v>
      </c>
      <c r="C36" s="3">
        <f t="shared" si="1"/>
        <v>0.001</v>
      </c>
      <c r="D36" t="s">
        <v>6614</v>
      </c>
      <c r="E36" t="s">
        <v>6615</v>
      </c>
      <c r="F36" t="s">
        <v>6616</v>
      </c>
      <c r="G36" t="s">
        <v>6617</v>
      </c>
      <c r="H36" s="4">
        <v>810114872840</v>
      </c>
      <c r="I36" t="s">
        <v>6618</v>
      </c>
      <c r="J36" t="s">
        <v>6619</v>
      </c>
      <c r="K36" t="s">
        <v>6620</v>
      </c>
      <c r="L36">
        <v>0.15</v>
      </c>
      <c r="M36">
        <v>1.83</v>
      </c>
      <c r="N36">
        <v>15.3</v>
      </c>
      <c r="O36">
        <v>3</v>
      </c>
      <c r="P36">
        <v>96</v>
      </c>
      <c r="Q36">
        <v>12</v>
      </c>
      <c r="R36" t="s">
        <v>6614</v>
      </c>
    </row>
    <row r="37" customFormat="1" spans="1:18">
      <c r="A37" s="6" t="str">
        <f>IF('ไฟล์อัพโหลด KOL ระบบเก่า'!G38="","",'ไฟล์อัพโหลด KOL ระบบเก่า'!G38)</f>
        <v>SKINTIFIC-183</v>
      </c>
      <c r="B37" s="2">
        <f t="shared" si="0"/>
        <v>810114871409</v>
      </c>
      <c r="C37" s="3">
        <f t="shared" si="1"/>
        <v>0.12</v>
      </c>
      <c r="D37" t="s">
        <v>6621</v>
      </c>
      <c r="E37" t="s">
        <v>6622</v>
      </c>
      <c r="F37" t="s">
        <v>6623</v>
      </c>
      <c r="H37" s="4">
        <v>7554411568602</v>
      </c>
      <c r="I37" t="s">
        <v>6506</v>
      </c>
      <c r="J37" t="s">
        <v>6578</v>
      </c>
      <c r="K37" t="s">
        <v>6624</v>
      </c>
      <c r="L37">
        <v>0.1</v>
      </c>
      <c r="M37">
        <v>1.22</v>
      </c>
      <c r="N37">
        <v>10.18</v>
      </c>
      <c r="O37">
        <v>3</v>
      </c>
      <c r="P37">
        <v>96</v>
      </c>
      <c r="Q37">
        <v>12</v>
      </c>
      <c r="R37" t="s">
        <v>6621</v>
      </c>
    </row>
    <row r="38" spans="1:18">
      <c r="A38" s="6" t="str">
        <f>IF('ไฟล์อัพโหลด KOL ระบบเก่า'!G39="","",'ไฟล์อัพโหลด KOL ระบบเก่า'!G39)</f>
        <v>SKINTIFIC-298</v>
      </c>
      <c r="B38" s="2">
        <f t="shared" si="0"/>
        <v>8101148747528</v>
      </c>
      <c r="C38" s="3">
        <f t="shared" si="1"/>
        <v>0.12</v>
      </c>
      <c r="D38" t="s">
        <v>6625</v>
      </c>
      <c r="E38" t="s">
        <v>6626</v>
      </c>
      <c r="F38" t="s">
        <v>6627</v>
      </c>
      <c r="G38" t="s">
        <v>6628</v>
      </c>
      <c r="H38" s="4">
        <v>810114871010</v>
      </c>
      <c r="I38" t="s">
        <v>6629</v>
      </c>
      <c r="J38" t="s">
        <v>6630</v>
      </c>
      <c r="K38" t="s">
        <v>6631</v>
      </c>
      <c r="L38">
        <v>0.1746</v>
      </c>
      <c r="M38">
        <v>2.195</v>
      </c>
      <c r="N38">
        <v>17.54</v>
      </c>
      <c r="O38">
        <v>3</v>
      </c>
      <c r="P38">
        <v>96</v>
      </c>
      <c r="Q38">
        <v>12</v>
      </c>
      <c r="R38" t="s">
        <v>6625</v>
      </c>
    </row>
    <row r="39" spans="1:18">
      <c r="A39" s="6" t="str">
        <f>IF('ไฟล์อัพโหลด KOL ระบบเก่า'!G40="","",'ไฟล์อัพโหลด KOL ระบบเก่า'!G40)</f>
        <v>SKINTIFIC-298</v>
      </c>
      <c r="B39" s="2">
        <f t="shared" si="0"/>
        <v>8101148747528</v>
      </c>
      <c r="C39" s="3">
        <f t="shared" si="1"/>
        <v>0.12</v>
      </c>
      <c r="D39" t="s">
        <v>6632</v>
      </c>
      <c r="E39" t="s">
        <v>6633</v>
      </c>
      <c r="F39" t="s">
        <v>6634</v>
      </c>
      <c r="G39" t="s">
        <v>6635</v>
      </c>
      <c r="H39" s="4">
        <v>810114871423</v>
      </c>
      <c r="I39" t="s">
        <v>6636</v>
      </c>
      <c r="J39" t="s">
        <v>6637</v>
      </c>
      <c r="K39" t="s">
        <v>6637</v>
      </c>
      <c r="L39">
        <v>0.1</v>
      </c>
      <c r="M39">
        <v>1.16</v>
      </c>
      <c r="N39">
        <v>9.78</v>
      </c>
      <c r="O39">
        <v>3</v>
      </c>
      <c r="P39">
        <v>96</v>
      </c>
      <c r="Q39">
        <v>12</v>
      </c>
      <c r="R39" t="s">
        <v>6632</v>
      </c>
    </row>
    <row r="40" customFormat="1" spans="1:18">
      <c r="A40" s="6" t="str">
        <f>IF('ไฟล์อัพโหลด KOL ระบบเก่า'!G41="","",'ไฟล์อัพโหลด KOL ระบบเก่า'!G41)</f>
        <v>SKINTIFIC-170</v>
      </c>
      <c r="B40" s="2">
        <f t="shared" si="0"/>
        <v>810114872833</v>
      </c>
      <c r="C40" s="3">
        <f t="shared" si="1"/>
        <v>0.167</v>
      </c>
      <c r="D40" t="s">
        <v>6638</v>
      </c>
      <c r="E40" t="s">
        <v>6639</v>
      </c>
      <c r="F40" t="s">
        <v>6640</v>
      </c>
      <c r="H40" s="4">
        <v>7554411569210</v>
      </c>
      <c r="I40" t="s">
        <v>6641</v>
      </c>
      <c r="J40" t="s">
        <v>6642</v>
      </c>
      <c r="K40" t="s">
        <v>6643</v>
      </c>
      <c r="L40">
        <v>0.16</v>
      </c>
      <c r="M40">
        <v>1.08</v>
      </c>
      <c r="N40">
        <v>9.56</v>
      </c>
      <c r="O40">
        <v>3</v>
      </c>
      <c r="P40">
        <v>48</v>
      </c>
      <c r="R40" t="s">
        <v>6638</v>
      </c>
    </row>
    <row r="41" spans="1:18">
      <c r="A41" s="6" t="str">
        <f>IF('ไฟล์อัพโหลด KOL ระบบเก่า'!G42="","",'ไฟล์อัพโหลด KOL ระบบเก่า'!G42)</f>
        <v>SKINTIFIC-389</v>
      </c>
      <c r="B41" s="2">
        <f t="shared" si="0"/>
        <v>4897147690739</v>
      </c>
      <c r="C41" s="3">
        <f t="shared" si="1"/>
        <v>0.1</v>
      </c>
      <c r="D41" t="s">
        <v>6644</v>
      </c>
      <c r="E41" t="s">
        <v>6645</v>
      </c>
      <c r="F41" t="s">
        <v>6646</v>
      </c>
      <c r="G41" t="s">
        <v>6647</v>
      </c>
      <c r="H41" s="4">
        <v>810114872857</v>
      </c>
      <c r="I41" t="s">
        <v>6648</v>
      </c>
      <c r="J41" t="s">
        <v>6649</v>
      </c>
      <c r="K41" t="s">
        <v>6650</v>
      </c>
      <c r="L41">
        <v>0.069</v>
      </c>
      <c r="M41">
        <v>1.128</v>
      </c>
      <c r="N41">
        <v>0.724</v>
      </c>
      <c r="O41">
        <v>3</v>
      </c>
      <c r="P41">
        <v>96</v>
      </c>
      <c r="Q41">
        <v>12</v>
      </c>
      <c r="R41" t="s">
        <v>6644</v>
      </c>
    </row>
    <row r="42" spans="1:18">
      <c r="A42" s="6" t="str">
        <f>IF('ไฟล์อัพโหลด KOL ระบบเก่า'!G43="","",'ไฟล์อัพโหลด KOL ระบบเก่า'!G43)</f>
        <v>SKINTIFIC-4432N</v>
      </c>
      <c r="B42" s="2">
        <f t="shared" si="0"/>
        <v>4897147691903</v>
      </c>
      <c r="C42" s="3">
        <f t="shared" si="1"/>
        <v>0.1</v>
      </c>
      <c r="D42" t="s">
        <v>6651</v>
      </c>
      <c r="E42" t="s">
        <v>6652</v>
      </c>
      <c r="F42" t="s">
        <v>6653</v>
      </c>
      <c r="G42" t="s">
        <v>6654</v>
      </c>
      <c r="H42" s="4">
        <v>810114874226</v>
      </c>
      <c r="I42" t="s">
        <v>6655</v>
      </c>
      <c r="J42" t="s">
        <v>6656</v>
      </c>
      <c r="K42" t="s">
        <v>6657</v>
      </c>
      <c r="L42">
        <v>0.14</v>
      </c>
      <c r="M42">
        <v>1.78</v>
      </c>
      <c r="N42">
        <v>14.82</v>
      </c>
      <c r="O42">
        <v>4</v>
      </c>
      <c r="P42">
        <v>96</v>
      </c>
      <c r="Q42">
        <v>12</v>
      </c>
      <c r="R42" t="s">
        <v>6651</v>
      </c>
    </row>
    <row r="43" customFormat="1" spans="1:18">
      <c r="A43" s="6" t="str">
        <f>IF('ไฟล์อัพโหลด KOL ระบบเก่า'!G44="","",'ไฟล์อัพโหลด KOL ระบบเก่า'!G44)</f>
        <v>SKINTIFIC-341</v>
      </c>
      <c r="B43" s="2">
        <f t="shared" si="0"/>
        <v>4897147692023</v>
      </c>
      <c r="C43" s="3">
        <f t="shared" si="1"/>
        <v>0.1</v>
      </c>
      <c r="D43" t="s">
        <v>6658</v>
      </c>
      <c r="H43" s="4">
        <v>810114871089</v>
      </c>
      <c r="I43" t="s">
        <v>6659</v>
      </c>
      <c r="J43" t="s">
        <v>6660</v>
      </c>
      <c r="K43" t="s">
        <v>6661</v>
      </c>
      <c r="L43">
        <v>0.11</v>
      </c>
      <c r="M43">
        <v>1.22</v>
      </c>
      <c r="N43">
        <v>10.2</v>
      </c>
      <c r="O43">
        <v>3</v>
      </c>
      <c r="P43">
        <v>96</v>
      </c>
      <c r="R43" t="s">
        <v>6658</v>
      </c>
    </row>
    <row r="44" customFormat="1" spans="1:18">
      <c r="A44" s="6" t="str">
        <f>IF('ไฟล์อัพโหลด KOL ระบบเก่า'!G45="","",'ไฟล์อัพโหลด KOL ระบบเก่า'!G45)</f>
        <v>SKINTIFIC-180</v>
      </c>
      <c r="B44" s="2">
        <f t="shared" si="0"/>
        <v>810114871201</v>
      </c>
      <c r="C44" s="3">
        <f t="shared" si="1"/>
        <v>0.1</v>
      </c>
      <c r="D44" t="s">
        <v>6662</v>
      </c>
      <c r="E44" t="s">
        <v>6527</v>
      </c>
      <c r="F44" t="s">
        <v>6528</v>
      </c>
      <c r="H44" s="4">
        <v>810114870051</v>
      </c>
      <c r="I44" t="s">
        <v>6663</v>
      </c>
      <c r="J44" t="s">
        <v>6664</v>
      </c>
      <c r="K44" t="s">
        <v>6665</v>
      </c>
      <c r="L44">
        <v>0.14</v>
      </c>
      <c r="M44">
        <v>0.94</v>
      </c>
      <c r="N44">
        <v>7.92</v>
      </c>
      <c r="O44">
        <v>3</v>
      </c>
      <c r="P44">
        <v>48</v>
      </c>
      <c r="R44" t="s">
        <v>6662</v>
      </c>
    </row>
    <row r="45" customFormat="1" spans="1:18">
      <c r="A45" s="6" t="str">
        <f>IF('ไฟล์อัพโหลด KOL ระบบเก่า'!G46="","",'ไฟล์อัพโหลด KOL ระบบเก่า'!G46)</f>
        <v>SKINTIFIC-05</v>
      </c>
      <c r="B45" s="2">
        <f t="shared" si="0"/>
        <v>7554411566554</v>
      </c>
      <c r="C45" s="3">
        <f t="shared" si="1"/>
        <v>0.12</v>
      </c>
      <c r="D45" t="s">
        <v>6666</v>
      </c>
      <c r="E45" t="s">
        <v>6667</v>
      </c>
      <c r="F45" t="s">
        <v>6668</v>
      </c>
      <c r="G45">
        <v>11049</v>
      </c>
      <c r="H45" s="4">
        <v>810114871478</v>
      </c>
      <c r="I45" t="s">
        <v>6669</v>
      </c>
      <c r="J45" t="s">
        <v>6670</v>
      </c>
      <c r="K45" t="s">
        <v>6671</v>
      </c>
      <c r="L45">
        <v>0.14</v>
      </c>
      <c r="M45">
        <v>1.82</v>
      </c>
      <c r="N45">
        <v>15.28</v>
      </c>
      <c r="O45">
        <v>3</v>
      </c>
      <c r="P45">
        <v>96</v>
      </c>
      <c r="R45" t="s">
        <v>6666</v>
      </c>
    </row>
    <row r="46" customFormat="1" spans="1:18">
      <c r="A46" s="6" t="str">
        <f>IF('ไฟล์อัพโหลด KOL ระบบเก่า'!G47="","",'ไฟล์อัพโหลด KOL ระบบเก่า'!G47)</f>
        <v>SKINTIFIC-39</v>
      </c>
      <c r="B46" s="2">
        <f t="shared" si="0"/>
        <v>810114870716</v>
      </c>
      <c r="C46" s="3">
        <f t="shared" si="1"/>
        <v>0.2</v>
      </c>
      <c r="D46" t="s">
        <v>1720</v>
      </c>
      <c r="E46" t="s">
        <v>6672</v>
      </c>
      <c r="F46" t="s">
        <v>6673</v>
      </c>
      <c r="G46" t="s">
        <v>6674</v>
      </c>
      <c r="H46" s="4">
        <v>7554411569524</v>
      </c>
      <c r="I46" t="s">
        <v>6675</v>
      </c>
      <c r="J46" t="s">
        <v>6676</v>
      </c>
      <c r="K46" t="s">
        <v>6677</v>
      </c>
      <c r="L46">
        <v>0.12</v>
      </c>
      <c r="M46">
        <v>1.22</v>
      </c>
      <c r="N46">
        <v>10.24</v>
      </c>
      <c r="O46">
        <v>3</v>
      </c>
      <c r="P46">
        <v>96</v>
      </c>
      <c r="R46" t="s">
        <v>1720</v>
      </c>
    </row>
    <row r="47" spans="1:18">
      <c r="A47" s="6" t="str">
        <f>IF('ไฟล์อัพโหลด KOL ระบบเก่า'!G48="","",'ไฟล์อัพโหลด KOL ระบบเก่า'!G48)</f>
        <v>SKINTIFIC-388</v>
      </c>
      <c r="B47" s="2">
        <f t="shared" si="0"/>
        <v>4897147693372</v>
      </c>
      <c r="C47" s="3">
        <f t="shared" si="1"/>
        <v>0.1</v>
      </c>
      <c r="D47" t="s">
        <v>260</v>
      </c>
      <c r="E47" t="s">
        <v>259</v>
      </c>
      <c r="F47" t="s">
        <v>6678</v>
      </c>
      <c r="G47" t="s">
        <v>6679</v>
      </c>
      <c r="H47" s="4">
        <v>810114872833</v>
      </c>
      <c r="I47" t="s">
        <v>6680</v>
      </c>
      <c r="J47" t="s">
        <v>6681</v>
      </c>
      <c r="K47" t="s">
        <v>6682</v>
      </c>
      <c r="L47">
        <v>0.167</v>
      </c>
      <c r="M47">
        <v>2.05</v>
      </c>
      <c r="N47">
        <v>8.85</v>
      </c>
      <c r="O47">
        <v>3</v>
      </c>
      <c r="P47">
        <v>48</v>
      </c>
      <c r="Q47">
        <v>12</v>
      </c>
      <c r="R47" t="s">
        <v>260</v>
      </c>
    </row>
    <row r="48" customFormat="1" spans="1:18">
      <c r="A48" s="6" t="str">
        <f>IF('ไฟล์อัพโหลด KOL ระบบเก่า'!G49="","",'ไฟล์อัพโหลด KOL ระบบเก่า'!G49)</f>
        <v>SKINTIFIC-183</v>
      </c>
      <c r="B48" s="2">
        <f t="shared" si="0"/>
        <v>810114871409</v>
      </c>
      <c r="C48" s="3">
        <f t="shared" si="1"/>
        <v>0.12</v>
      </c>
      <c r="D48" t="s">
        <v>6683</v>
      </c>
      <c r="E48" t="s">
        <v>6684</v>
      </c>
      <c r="G48" t="s">
        <v>6685</v>
      </c>
      <c r="H48" s="4">
        <v>810114872871</v>
      </c>
      <c r="I48" t="s">
        <v>6686</v>
      </c>
      <c r="J48" t="s">
        <v>6687</v>
      </c>
      <c r="K48" t="s">
        <v>6688</v>
      </c>
      <c r="L48">
        <v>0.12</v>
      </c>
      <c r="M48">
        <v>1.4</v>
      </c>
      <c r="N48">
        <v>12</v>
      </c>
      <c r="O48">
        <v>4</v>
      </c>
      <c r="P48">
        <v>96</v>
      </c>
      <c r="Q48">
        <v>12</v>
      </c>
      <c r="R48" t="s">
        <v>6683</v>
      </c>
    </row>
    <row r="49" customFormat="1" spans="1:18">
      <c r="A49" s="6" t="str">
        <f>IF('ไฟล์อัพโหลด KOL ระบบเก่า'!G50="","",'ไฟล์อัพโหลด KOL ระบบเก่า'!G50)</f>
        <v>SKINTIFIC-21</v>
      </c>
      <c r="B49" s="2">
        <f t="shared" si="0"/>
        <v>810114870136</v>
      </c>
      <c r="C49" s="3">
        <f t="shared" si="1"/>
        <v>0.12</v>
      </c>
      <c r="D49" t="s">
        <v>6689</v>
      </c>
      <c r="E49" t="s">
        <v>6690</v>
      </c>
      <c r="G49" t="s">
        <v>6691</v>
      </c>
      <c r="H49" s="4">
        <v>810114872888</v>
      </c>
      <c r="I49" t="s">
        <v>6686</v>
      </c>
      <c r="J49" t="s">
        <v>6687</v>
      </c>
      <c r="K49" t="s">
        <v>6688</v>
      </c>
      <c r="L49">
        <v>0.12</v>
      </c>
      <c r="M49">
        <v>1.4</v>
      </c>
      <c r="N49">
        <v>12</v>
      </c>
      <c r="O49">
        <v>4</v>
      </c>
      <c r="P49">
        <v>96</v>
      </c>
      <c r="Q49">
        <v>12</v>
      </c>
      <c r="R49" t="s">
        <v>6689</v>
      </c>
    </row>
    <row r="50" customFormat="1" spans="1:18">
      <c r="A50" s="6" t="str">
        <f>IF('ไฟล์อัพโหลด KOL ระบบเก่า'!G51="","",'ไฟล์อัพโหลด KOL ระบบเก่า'!G51)</f>
        <v>SKINTIFIC-30</v>
      </c>
      <c r="B50" s="2">
        <f t="shared" si="0"/>
        <v>7554411571336</v>
      </c>
      <c r="C50" s="3">
        <f t="shared" si="1"/>
        <v>0.22</v>
      </c>
      <c r="D50" t="s">
        <v>6692</v>
      </c>
      <c r="E50" t="s">
        <v>6693</v>
      </c>
      <c r="G50" t="s">
        <v>6694</v>
      </c>
      <c r="H50" s="4">
        <v>810114872918</v>
      </c>
      <c r="I50" t="s">
        <v>6686</v>
      </c>
      <c r="J50" t="s">
        <v>6687</v>
      </c>
      <c r="K50" t="s">
        <v>6688</v>
      </c>
      <c r="L50">
        <v>0.12</v>
      </c>
      <c r="M50">
        <v>1.4</v>
      </c>
      <c r="N50">
        <v>12</v>
      </c>
      <c r="O50">
        <v>4</v>
      </c>
      <c r="P50">
        <v>96</v>
      </c>
      <c r="Q50">
        <v>12</v>
      </c>
      <c r="R50" t="s">
        <v>6692</v>
      </c>
    </row>
    <row r="51" customFormat="1" spans="1:18">
      <c r="A51" s="6" t="str">
        <f>IF('ไฟล์อัพโหลด KOL ระบบเก่า'!G52="","",'ไฟล์อัพโหลด KOL ระบบเก่า'!G52)</f>
        <v>SKINTIFIC-183</v>
      </c>
      <c r="B51" s="2">
        <f t="shared" si="0"/>
        <v>810114871409</v>
      </c>
      <c r="C51" s="3">
        <f t="shared" si="1"/>
        <v>0.12</v>
      </c>
      <c r="D51" t="s">
        <v>6695</v>
      </c>
      <c r="E51" t="s">
        <v>6696</v>
      </c>
      <c r="G51" t="s">
        <v>6697</v>
      </c>
      <c r="H51" s="4">
        <v>810114872925</v>
      </c>
      <c r="I51" t="s">
        <v>6686</v>
      </c>
      <c r="J51" t="s">
        <v>6687</v>
      </c>
      <c r="K51" t="s">
        <v>6688</v>
      </c>
      <c r="L51">
        <v>0.12</v>
      </c>
      <c r="M51">
        <v>1.4</v>
      </c>
      <c r="N51">
        <v>12</v>
      </c>
      <c r="O51">
        <v>4</v>
      </c>
      <c r="P51">
        <v>96</v>
      </c>
      <c r="Q51">
        <v>12</v>
      </c>
      <c r="R51" t="s">
        <v>6695</v>
      </c>
    </row>
    <row r="52" customFormat="1" spans="1:18">
      <c r="A52" s="6" t="str">
        <f>IF('ไฟล์อัพโหลด KOL ระบบเก่า'!G53="","",'ไฟล์อัพโหลด KOL ระบบเก่า'!G53)</f>
        <v>SKINTIFIC-31001</v>
      </c>
      <c r="B52" s="2">
        <f t="shared" si="0"/>
        <v>4897147691262</v>
      </c>
      <c r="C52" s="3">
        <f t="shared" si="1"/>
        <v>0.6</v>
      </c>
      <c r="D52" t="s">
        <v>6698</v>
      </c>
      <c r="E52" t="s">
        <v>6699</v>
      </c>
      <c r="H52" s="4">
        <v>810114874677</v>
      </c>
      <c r="L52">
        <v>0.1</v>
      </c>
      <c r="P52">
        <v>96</v>
      </c>
      <c r="Q52">
        <v>12</v>
      </c>
      <c r="R52" t="s">
        <v>6698</v>
      </c>
    </row>
    <row r="53" customFormat="1" spans="1:18">
      <c r="A53" s="6" t="str">
        <f>IF('ไฟล์อัพโหลด KOL ระบบเก่า'!G54="","",'ไฟล์อัพโหลด KOL ระบบเก่า'!G54)</f>
        <v>SKINTIFIC-31001</v>
      </c>
      <c r="B53" s="2">
        <f t="shared" si="0"/>
        <v>4897147691262</v>
      </c>
      <c r="C53" s="3">
        <f t="shared" si="1"/>
        <v>0.6</v>
      </c>
      <c r="D53" t="s">
        <v>370</v>
      </c>
      <c r="E53" t="s">
        <v>369</v>
      </c>
      <c r="H53" s="4">
        <v>810114874684</v>
      </c>
      <c r="L53">
        <v>0.1</v>
      </c>
      <c r="P53">
        <v>96</v>
      </c>
      <c r="Q53">
        <v>12</v>
      </c>
      <c r="R53" t="s">
        <v>370</v>
      </c>
    </row>
    <row r="54" customFormat="1" spans="1:18">
      <c r="A54" s="6" t="str">
        <f>IF('ไฟล์อัพโหลด KOL ระบบเก่า'!G55="","",'ไฟล์อัพโหลด KOL ระบบเก่า'!G55)</f>
        <v>SKINTIFIC-201</v>
      </c>
      <c r="B54" s="2">
        <f t="shared" si="0"/>
        <v>810114871867</v>
      </c>
      <c r="C54" s="3">
        <f t="shared" si="1"/>
        <v>0.06</v>
      </c>
      <c r="D54" t="s">
        <v>6700</v>
      </c>
      <c r="E54" t="s">
        <v>6701</v>
      </c>
      <c r="H54" s="4">
        <v>810114874707</v>
      </c>
      <c r="L54">
        <v>0.1</v>
      </c>
      <c r="P54">
        <v>96</v>
      </c>
      <c r="Q54">
        <v>12</v>
      </c>
      <c r="R54" t="s">
        <v>6700</v>
      </c>
    </row>
    <row r="55" customFormat="1" spans="1:18">
      <c r="A55" s="6" t="str">
        <f>IF('ไฟล์อัพโหลด KOL ระบบเก่า'!G56="","",'ไฟล์อัพโหลด KOL ระบบเก่า'!G56)</f>
        <v>SKINTIFIC-05</v>
      </c>
      <c r="B55" s="2">
        <f t="shared" si="0"/>
        <v>7554411566554</v>
      </c>
      <c r="C55" s="3">
        <f t="shared" si="1"/>
        <v>0.12</v>
      </c>
      <c r="D55" t="s">
        <v>6702</v>
      </c>
      <c r="H55" s="4">
        <v>810114874721</v>
      </c>
      <c r="L55">
        <v>0.1</v>
      </c>
      <c r="P55">
        <v>96</v>
      </c>
      <c r="Q55">
        <v>12</v>
      </c>
      <c r="R55" t="s">
        <v>6702</v>
      </c>
    </row>
    <row r="56" customFormat="1" spans="1:18">
      <c r="A56" s="6" t="str">
        <f>IF('ไฟล์อัพโหลด KOL ระบบเก่า'!G57="","",'ไฟล์อัพโหลด KOL ระบบเก่า'!G57)</f>
        <v>SKINTIFIC-351</v>
      </c>
      <c r="B56" s="2">
        <f t="shared" si="0"/>
        <v>4897147691323</v>
      </c>
      <c r="C56" s="3">
        <f t="shared" si="1"/>
        <v>0.001</v>
      </c>
      <c r="D56" t="s">
        <v>6703</v>
      </c>
      <c r="E56" t="s">
        <v>6704</v>
      </c>
      <c r="H56" s="4">
        <v>810114874738</v>
      </c>
      <c r="L56">
        <v>0.1</v>
      </c>
      <c r="P56">
        <v>96</v>
      </c>
      <c r="Q56">
        <v>12</v>
      </c>
      <c r="R56" t="s">
        <v>6703</v>
      </c>
    </row>
    <row r="57" customFormat="1" spans="1:18">
      <c r="A57" s="6" t="str">
        <f>IF('ไฟล์อัพโหลด KOL ระบบเก่า'!G58="","",'ไฟล์อัพโหลด KOL ระบบเก่า'!G58)</f>
        <v>SKINTIFIC-4431N</v>
      </c>
      <c r="B57" s="2">
        <f t="shared" si="0"/>
        <v>4897147691897</v>
      </c>
      <c r="C57" s="3">
        <f t="shared" si="1"/>
        <v>0.1</v>
      </c>
      <c r="D57" t="s">
        <v>375</v>
      </c>
      <c r="E57" t="s">
        <v>374</v>
      </c>
      <c r="H57" s="4">
        <v>810114874691</v>
      </c>
      <c r="L57">
        <v>0.1</v>
      </c>
      <c r="P57">
        <v>96</v>
      </c>
      <c r="Q57">
        <v>12</v>
      </c>
      <c r="R57" t="s">
        <v>375</v>
      </c>
    </row>
    <row r="58" customFormat="1" spans="1:18">
      <c r="A58" s="6" t="str">
        <f>IF('ไฟล์อัพโหลด KOL ระบบเก่า'!G59="","",'ไฟล์อัพโหลด KOL ระบบเก่า'!G59)</f>
        <v>SKINTIFIC-351</v>
      </c>
      <c r="B58" s="2">
        <f t="shared" si="0"/>
        <v>4897147691323</v>
      </c>
      <c r="C58" s="3">
        <f t="shared" si="1"/>
        <v>0.001</v>
      </c>
      <c r="D58" t="s">
        <v>6705</v>
      </c>
      <c r="E58" t="s">
        <v>6706</v>
      </c>
      <c r="H58" s="4">
        <v>810114874714</v>
      </c>
      <c r="L58">
        <v>0.1</v>
      </c>
      <c r="P58">
        <v>96</v>
      </c>
      <c r="Q58">
        <v>12</v>
      </c>
      <c r="R58" t="s">
        <v>6705</v>
      </c>
    </row>
    <row r="59" customFormat="1" spans="1:18">
      <c r="A59" s="6" t="str">
        <f>IF('ไฟล์อัพโหลด KOL ระบบเก่า'!G60="","",'ไฟล์อัพโหลด KOL ระบบเก่า'!G60)</f>
        <v>SKINTIFIC-388</v>
      </c>
      <c r="B59" s="2">
        <f t="shared" si="0"/>
        <v>4897147693372</v>
      </c>
      <c r="C59" s="3">
        <f t="shared" si="1"/>
        <v>0.1</v>
      </c>
      <c r="D59" t="s">
        <v>6707</v>
      </c>
      <c r="H59" s="7">
        <v>4897147690012</v>
      </c>
      <c r="L59">
        <v>0.001</v>
      </c>
      <c r="R59" t="s">
        <v>6707</v>
      </c>
    </row>
    <row r="60" customFormat="1" spans="1:18">
      <c r="A60" s="6" t="str">
        <f>IF('ไฟล์อัพโหลด KOL ระบบเก่า'!G61="","",'ไฟล์อัพโหลด KOL ระบบเก่า'!G61)</f>
        <v>SKINTIFIC-05</v>
      </c>
      <c r="B60" s="2">
        <f t="shared" si="0"/>
        <v>7554411566554</v>
      </c>
      <c r="C60" s="3">
        <f t="shared" si="1"/>
        <v>0.12</v>
      </c>
      <c r="D60" t="s">
        <v>276</v>
      </c>
      <c r="H60" s="7">
        <v>4897147691262</v>
      </c>
      <c r="L60">
        <v>0.6</v>
      </c>
      <c r="R60" t="s">
        <v>276</v>
      </c>
    </row>
    <row r="61" customFormat="1" spans="1:18">
      <c r="A61" s="6" t="str">
        <f>IF('ไฟล์อัพโหลด KOL ระบบเก่า'!G62="","",'ไฟล์อัพโหลด KOL ระบบเก่า'!G62)</f>
        <v>SKINTIFIC-32101N</v>
      </c>
      <c r="B61" s="2">
        <f t="shared" si="0"/>
        <v>4897147694041</v>
      </c>
      <c r="C61" s="3">
        <f t="shared" si="1"/>
        <v>0.01</v>
      </c>
      <c r="D61" t="s">
        <v>6708</v>
      </c>
      <c r="H61" s="7">
        <v>4897147690036</v>
      </c>
      <c r="L61">
        <v>0.001</v>
      </c>
      <c r="R61" t="s">
        <v>6708</v>
      </c>
    </row>
    <row r="62" customFormat="1" spans="1:18">
      <c r="A62" s="6" t="str">
        <f>IF('ไฟล์อัพโหลด KOL ระบบเก่า'!G63="","",'ไฟล์อัพโหลด KOL ระบบเก่า'!G63)</f>
        <v>SKINTIFIC-201</v>
      </c>
      <c r="B62" s="2">
        <f t="shared" si="0"/>
        <v>810114871867</v>
      </c>
      <c r="C62" s="3">
        <f t="shared" si="1"/>
        <v>0.06</v>
      </c>
      <c r="D62" t="s">
        <v>6709</v>
      </c>
      <c r="E62" t="s">
        <v>6710</v>
      </c>
      <c r="F62" t="s">
        <v>6711</v>
      </c>
      <c r="G62">
        <v>11049</v>
      </c>
      <c r="H62" s="4">
        <v>810114870143</v>
      </c>
      <c r="I62" t="s">
        <v>6499</v>
      </c>
      <c r="J62" t="s">
        <v>6712</v>
      </c>
      <c r="K62" t="s">
        <v>6713</v>
      </c>
      <c r="L62">
        <v>0.14</v>
      </c>
      <c r="M62">
        <v>1.66</v>
      </c>
      <c r="N62">
        <v>13.48</v>
      </c>
      <c r="O62">
        <v>3</v>
      </c>
      <c r="P62">
        <v>96</v>
      </c>
      <c r="R62" t="s">
        <v>6709</v>
      </c>
    </row>
    <row r="63" customFormat="1" spans="1:18">
      <c r="A63" s="6" t="str">
        <f>IF('ไฟล์อัพโหลด KOL ระบบเก่า'!G64="","",'ไฟล์อัพโหลด KOL ระบบเก่า'!G64)</f>
        <v>SKINTIFIC-31001</v>
      </c>
      <c r="B63" s="2">
        <f t="shared" si="0"/>
        <v>4897147691262</v>
      </c>
      <c r="C63" s="3">
        <f t="shared" si="1"/>
        <v>0.6</v>
      </c>
      <c r="D63" t="s">
        <v>465</v>
      </c>
      <c r="E63" t="s">
        <v>6714</v>
      </c>
      <c r="F63" t="s">
        <v>6715</v>
      </c>
      <c r="G63">
        <v>11049</v>
      </c>
      <c r="H63" s="4">
        <v>810114871201</v>
      </c>
      <c r="I63" t="s">
        <v>6716</v>
      </c>
      <c r="J63" t="s">
        <v>6717</v>
      </c>
      <c r="K63" t="s">
        <v>6718</v>
      </c>
      <c r="L63">
        <v>0.1</v>
      </c>
      <c r="M63">
        <v>0.84</v>
      </c>
      <c r="N63">
        <v>10.56</v>
      </c>
      <c r="O63">
        <v>3</v>
      </c>
      <c r="P63">
        <v>96</v>
      </c>
      <c r="R63" t="s">
        <v>465</v>
      </c>
    </row>
    <row r="64" customFormat="1" spans="1:18">
      <c r="A64" s="6" t="str">
        <f>IF('ไฟล์อัพโหลด KOL ระบบเก่า'!G65="","",'ไฟล์อัพโหลด KOL ระบบเก่า'!G65)</f>
        <v>SKINTIFIC-1341N</v>
      </c>
      <c r="B64" s="2">
        <f t="shared" si="0"/>
        <v>810114872253</v>
      </c>
      <c r="C64" s="3">
        <f t="shared" si="1"/>
        <v>0.079</v>
      </c>
      <c r="D64" t="s">
        <v>6719</v>
      </c>
      <c r="E64" t="s">
        <v>6720</v>
      </c>
      <c r="F64" t="s">
        <v>6721</v>
      </c>
      <c r="G64">
        <v>11049</v>
      </c>
      <c r="H64" s="4">
        <v>810114871744</v>
      </c>
      <c r="I64" t="s">
        <v>6669</v>
      </c>
      <c r="J64" t="s">
        <v>6722</v>
      </c>
      <c r="K64" t="s">
        <v>6723</v>
      </c>
      <c r="L64">
        <v>0.1</v>
      </c>
      <c r="M64">
        <v>1.18</v>
      </c>
      <c r="N64">
        <v>10.1</v>
      </c>
      <c r="O64">
        <v>3</v>
      </c>
      <c r="P64">
        <v>96</v>
      </c>
      <c r="R64" t="s">
        <v>6719</v>
      </c>
    </row>
    <row r="65" customFormat="1" spans="1:18">
      <c r="A65" s="6" t="str">
        <f>IF('ไฟล์อัพโหลด KOL ระบบเก่า'!G66="","",'ไฟล์อัพโหลด KOL ระบบเก่า'!G66)</f>
        <v>SKINTIFIC-1342N</v>
      </c>
      <c r="B65" s="2">
        <f t="shared" si="0"/>
        <v>810114872277</v>
      </c>
      <c r="C65" s="3">
        <f t="shared" si="1"/>
        <v>0.079</v>
      </c>
      <c r="D65" t="s">
        <v>394</v>
      </c>
      <c r="E65" t="s">
        <v>6724</v>
      </c>
      <c r="F65" t="s">
        <v>6725</v>
      </c>
      <c r="G65" t="s">
        <v>6726</v>
      </c>
      <c r="H65" s="4">
        <v>810114871409</v>
      </c>
      <c r="I65" t="s">
        <v>6727</v>
      </c>
      <c r="J65" t="s">
        <v>6728</v>
      </c>
      <c r="K65" t="s">
        <v>6729</v>
      </c>
      <c r="L65">
        <v>0.12</v>
      </c>
      <c r="M65">
        <v>1.54</v>
      </c>
      <c r="N65">
        <v>12.82</v>
      </c>
      <c r="O65">
        <v>3</v>
      </c>
      <c r="P65">
        <v>96</v>
      </c>
      <c r="R65" t="s">
        <v>394</v>
      </c>
    </row>
    <row r="66" spans="1:18">
      <c r="A66" s="6" t="str">
        <f>IF('ไฟล์อัพโหลด KOL ระบบเก่า'!G67="","",'ไฟล์อัพโหลด KOL ระบบเก่า'!G67)</f>
        <v>SKINTIFIC-32102N</v>
      </c>
      <c r="B66" s="2">
        <f t="shared" ref="B66:B129" si="2">VLOOKUP(A66,D:H,5,0)</f>
        <v>4897147694058</v>
      </c>
      <c r="C66" s="3">
        <f t="shared" ref="C66:C129" si="3">VLOOKUP(A66,D:L,9,0)</f>
        <v>0.01</v>
      </c>
      <c r="D66" t="s">
        <v>6730</v>
      </c>
      <c r="E66" t="s">
        <v>6731</v>
      </c>
      <c r="F66" t="s">
        <v>6732</v>
      </c>
      <c r="G66" t="s">
        <v>6733</v>
      </c>
      <c r="H66" s="4">
        <v>810114872338</v>
      </c>
      <c r="I66" t="s">
        <v>6734</v>
      </c>
      <c r="J66" t="s">
        <v>6611</v>
      </c>
      <c r="K66" t="s">
        <v>6612</v>
      </c>
      <c r="L66">
        <v>0.04</v>
      </c>
      <c r="M66">
        <v>0.64</v>
      </c>
      <c r="N66">
        <v>5.82</v>
      </c>
      <c r="O66">
        <v>3</v>
      </c>
      <c r="P66">
        <v>96</v>
      </c>
      <c r="Q66">
        <v>12</v>
      </c>
      <c r="R66" t="s">
        <v>6730</v>
      </c>
    </row>
    <row r="67" spans="1:18">
      <c r="A67" s="6" t="str">
        <f>IF('ไฟล์อัพโหลด KOL ระบบเก่า'!G68="","",'ไฟล์อัพโหลด KOL ระบบเก่า'!G68)</f>
        <v>SKINTIFIC-05</v>
      </c>
      <c r="B67" s="2">
        <f t="shared" si="2"/>
        <v>7554411566554</v>
      </c>
      <c r="C67" s="3">
        <f t="shared" si="3"/>
        <v>0.12</v>
      </c>
      <c r="D67" t="s">
        <v>6735</v>
      </c>
      <c r="E67" t="s">
        <v>6736</v>
      </c>
      <c r="F67" t="s">
        <v>6737</v>
      </c>
      <c r="G67" t="s">
        <v>6738</v>
      </c>
      <c r="H67" s="4">
        <v>810114872345</v>
      </c>
      <c r="I67" t="s">
        <v>6734</v>
      </c>
      <c r="J67" t="s">
        <v>6611</v>
      </c>
      <c r="K67" t="s">
        <v>6612</v>
      </c>
      <c r="L67">
        <v>0.04</v>
      </c>
      <c r="M67">
        <v>0.64</v>
      </c>
      <c r="N67">
        <v>5.82</v>
      </c>
      <c r="O67">
        <v>3</v>
      </c>
      <c r="P67">
        <v>96</v>
      </c>
      <c r="Q67">
        <v>12</v>
      </c>
      <c r="R67" t="s">
        <v>6735</v>
      </c>
    </row>
    <row r="68" spans="1:18">
      <c r="A68" s="6" t="str">
        <f>IF('ไฟล์อัพโหลด KOL ระบบเก่า'!G69="","",'ไฟล์อัพโหลด KOL ระบบเก่า'!G69)</f>
        <v>SKINTIFIC-492001</v>
      </c>
      <c r="B68" s="2">
        <f t="shared" si="2"/>
        <v>4897147695994</v>
      </c>
      <c r="C68" s="3">
        <f t="shared" si="3"/>
        <v>0.1</v>
      </c>
      <c r="D68" t="s">
        <v>6739</v>
      </c>
      <c r="E68" t="s">
        <v>6740</v>
      </c>
      <c r="F68" t="s">
        <v>6741</v>
      </c>
      <c r="G68" t="s">
        <v>6742</v>
      </c>
      <c r="H68" s="4">
        <v>810114872352</v>
      </c>
      <c r="I68" t="s">
        <v>6734</v>
      </c>
      <c r="J68" t="s">
        <v>6611</v>
      </c>
      <c r="K68" t="s">
        <v>6612</v>
      </c>
      <c r="L68">
        <v>0.04</v>
      </c>
      <c r="M68">
        <v>0.64</v>
      </c>
      <c r="N68">
        <v>5.82</v>
      </c>
      <c r="O68">
        <v>3</v>
      </c>
      <c r="P68">
        <v>96</v>
      </c>
      <c r="Q68">
        <v>12</v>
      </c>
      <c r="R68" t="s">
        <v>6739</v>
      </c>
    </row>
    <row r="69" spans="1:18">
      <c r="A69" s="6" t="str">
        <f>IF('ไฟล์อัพโหลด KOL ระบบเก่า'!G70="","",'ไฟล์อัพโหลด KOL ระบบเก่า'!G70)</f>
        <v>SKINTIFIC-492003</v>
      </c>
      <c r="B69" s="2">
        <f t="shared" si="2"/>
        <v>4897147696014</v>
      </c>
      <c r="C69" s="3">
        <f t="shared" si="3"/>
        <v>0.1</v>
      </c>
      <c r="D69" t="s">
        <v>6743</v>
      </c>
      <c r="E69" t="s">
        <v>6744</v>
      </c>
      <c r="F69" t="s">
        <v>6745</v>
      </c>
      <c r="G69" t="s">
        <v>6746</v>
      </c>
      <c r="H69" s="4">
        <v>810114872369</v>
      </c>
      <c r="I69" t="s">
        <v>6734</v>
      </c>
      <c r="J69" t="s">
        <v>6611</v>
      </c>
      <c r="K69" t="s">
        <v>6612</v>
      </c>
      <c r="L69">
        <v>0.04</v>
      </c>
      <c r="M69">
        <v>0.64</v>
      </c>
      <c r="N69">
        <v>5.82</v>
      </c>
      <c r="O69">
        <v>3</v>
      </c>
      <c r="P69">
        <v>96</v>
      </c>
      <c r="Q69">
        <v>12</v>
      </c>
      <c r="R69" t="s">
        <v>6743</v>
      </c>
    </row>
    <row r="70" spans="1:18">
      <c r="A70" s="6" t="str">
        <f>IF('ไฟล์อัพโหลด KOL ระบบเก่า'!G71="","",'ไฟล์อัพโหลด KOL ระบบเก่า'!G71)</f>
        <v>SKINTIFIC-492001</v>
      </c>
      <c r="B70" s="2">
        <f t="shared" si="2"/>
        <v>4897147695994</v>
      </c>
      <c r="C70" s="3">
        <f t="shared" si="3"/>
        <v>0.1</v>
      </c>
      <c r="D70" t="s">
        <v>6747</v>
      </c>
      <c r="E70" t="s">
        <v>6748</v>
      </c>
      <c r="F70" t="s">
        <v>6749</v>
      </c>
      <c r="G70" t="s">
        <v>6750</v>
      </c>
      <c r="H70" s="4">
        <v>810114872376</v>
      </c>
      <c r="I70" t="s">
        <v>6734</v>
      </c>
      <c r="J70" t="s">
        <v>6611</v>
      </c>
      <c r="K70" t="s">
        <v>6612</v>
      </c>
      <c r="L70">
        <v>0.04</v>
      </c>
      <c r="M70">
        <v>0.64</v>
      </c>
      <c r="N70">
        <v>5.82</v>
      </c>
      <c r="O70">
        <v>3</v>
      </c>
      <c r="P70">
        <v>96</v>
      </c>
      <c r="Q70">
        <v>12</v>
      </c>
      <c r="R70" t="s">
        <v>6747</v>
      </c>
    </row>
    <row r="71" spans="1:18">
      <c r="A71" s="6" t="str">
        <f>IF('ไฟล์อัพโหลด KOL ระบบเก่า'!G72="","",'ไฟล์อัพโหลด KOL ระบบเก่า'!G72)</f>
        <v>SKINTIFIC-492003</v>
      </c>
      <c r="B71" s="2">
        <f t="shared" si="2"/>
        <v>4897147696014</v>
      </c>
      <c r="C71" s="3">
        <f t="shared" si="3"/>
        <v>0.1</v>
      </c>
      <c r="D71" t="s">
        <v>6751</v>
      </c>
      <c r="E71" t="s">
        <v>6752</v>
      </c>
      <c r="F71" t="s">
        <v>6753</v>
      </c>
      <c r="G71" t="s">
        <v>6754</v>
      </c>
      <c r="H71" s="4">
        <v>810114872383</v>
      </c>
      <c r="I71" t="s">
        <v>6734</v>
      </c>
      <c r="J71" t="s">
        <v>6611</v>
      </c>
      <c r="K71" t="s">
        <v>6612</v>
      </c>
      <c r="L71">
        <v>0.04</v>
      </c>
      <c r="M71">
        <v>0.64</v>
      </c>
      <c r="N71">
        <v>5.82</v>
      </c>
      <c r="O71">
        <v>3</v>
      </c>
      <c r="P71">
        <v>96</v>
      </c>
      <c r="Q71">
        <v>12</v>
      </c>
      <c r="R71" t="s">
        <v>6751</v>
      </c>
    </row>
    <row r="72" spans="1:18">
      <c r="A72" s="6" t="str">
        <f>IF('ไฟล์อัพโหลด KOL ระบบเก่า'!G73="","",'ไฟล์อัพโหลด KOL ระบบเก่า'!G73)</f>
        <v>SKINTIFIC-492001</v>
      </c>
      <c r="B72" s="2">
        <f t="shared" si="2"/>
        <v>4897147695994</v>
      </c>
      <c r="C72" s="3">
        <f t="shared" si="3"/>
        <v>0.1</v>
      </c>
      <c r="D72" t="s">
        <v>6755</v>
      </c>
      <c r="E72" t="s">
        <v>6756</v>
      </c>
      <c r="F72" t="s">
        <v>6757</v>
      </c>
      <c r="G72" t="s">
        <v>6754</v>
      </c>
      <c r="H72" s="4">
        <v>810114872390</v>
      </c>
      <c r="I72" t="s">
        <v>6734</v>
      </c>
      <c r="J72" t="s">
        <v>6611</v>
      </c>
      <c r="K72" t="s">
        <v>6612</v>
      </c>
      <c r="L72">
        <v>0.04</v>
      </c>
      <c r="M72">
        <v>0.64</v>
      </c>
      <c r="N72">
        <v>5.82</v>
      </c>
      <c r="O72">
        <v>3</v>
      </c>
      <c r="P72">
        <v>96</v>
      </c>
      <c r="Q72">
        <v>12</v>
      </c>
      <c r="R72" t="s">
        <v>6755</v>
      </c>
    </row>
    <row r="73" spans="1:18">
      <c r="A73" s="6" t="str">
        <f>IF('ไฟล์อัพโหลด KOL ระบบเก่า'!G74="","",'ไฟล์อัพโหลด KOL ระบบเก่า'!G74)</f>
        <v>SKINTIFIC-492003</v>
      </c>
      <c r="B73" s="2">
        <f t="shared" si="2"/>
        <v>4897147696014</v>
      </c>
      <c r="C73" s="3">
        <f t="shared" si="3"/>
        <v>0.1</v>
      </c>
      <c r="D73" t="s">
        <v>6758</v>
      </c>
      <c r="E73" t="s">
        <v>6759</v>
      </c>
      <c r="F73" t="s">
        <v>6760</v>
      </c>
      <c r="G73" t="s">
        <v>6761</v>
      </c>
      <c r="H73" s="4">
        <v>810114872406</v>
      </c>
      <c r="I73" t="s">
        <v>6734</v>
      </c>
      <c r="J73" t="s">
        <v>6611</v>
      </c>
      <c r="K73" t="s">
        <v>6612</v>
      </c>
      <c r="L73">
        <v>0.04</v>
      </c>
      <c r="M73">
        <v>0.64</v>
      </c>
      <c r="N73">
        <v>5.82</v>
      </c>
      <c r="O73">
        <v>3</v>
      </c>
      <c r="P73">
        <v>96</v>
      </c>
      <c r="Q73">
        <v>12</v>
      </c>
      <c r="R73" t="s">
        <v>6758</v>
      </c>
    </row>
    <row r="74" spans="1:18">
      <c r="A74" s="6" t="str">
        <f>IF('ไฟล์อัพโหลด KOL ระบบเก่า'!G75="","",'ไฟล์อัพโหลด KOL ระบบเก่า'!G75)</f>
        <v>SKINTIFIC-492001</v>
      </c>
      <c r="B74" s="2">
        <f t="shared" si="2"/>
        <v>4897147695994</v>
      </c>
      <c r="C74" s="3">
        <f t="shared" si="3"/>
        <v>0.1</v>
      </c>
      <c r="D74" t="s">
        <v>6762</v>
      </c>
      <c r="E74" t="s">
        <v>6763</v>
      </c>
      <c r="F74" t="s">
        <v>6764</v>
      </c>
      <c r="G74" t="s">
        <v>6765</v>
      </c>
      <c r="H74" s="4">
        <v>810114872413</v>
      </c>
      <c r="I74" t="s">
        <v>6734</v>
      </c>
      <c r="J74" t="s">
        <v>6611</v>
      </c>
      <c r="K74" t="s">
        <v>6612</v>
      </c>
      <c r="L74">
        <v>0.04</v>
      </c>
      <c r="M74">
        <v>0.64</v>
      </c>
      <c r="N74">
        <v>5.82</v>
      </c>
      <c r="O74">
        <v>3</v>
      </c>
      <c r="P74">
        <v>96</v>
      </c>
      <c r="Q74">
        <v>12</v>
      </c>
      <c r="R74" t="s">
        <v>6762</v>
      </c>
    </row>
    <row r="75" spans="1:18">
      <c r="A75" s="6" t="str">
        <f>IF('ไฟล์อัพโหลด KOL ระบบเก่า'!G76="","",'ไฟล์อัพโหลด KOL ระบบเก่า'!G76)</f>
        <v>SKINTIFIC-492003</v>
      </c>
      <c r="B75" s="2">
        <f t="shared" si="2"/>
        <v>4897147696014</v>
      </c>
      <c r="C75" s="3">
        <f t="shared" si="3"/>
        <v>0.1</v>
      </c>
      <c r="D75" t="s">
        <v>6766</v>
      </c>
      <c r="E75" t="s">
        <v>6767</v>
      </c>
      <c r="F75" t="s">
        <v>6768</v>
      </c>
      <c r="G75" t="s">
        <v>6769</v>
      </c>
      <c r="H75" s="4">
        <v>810114872420</v>
      </c>
      <c r="I75" t="s">
        <v>6734</v>
      </c>
      <c r="J75" t="s">
        <v>6611</v>
      </c>
      <c r="K75" t="s">
        <v>6612</v>
      </c>
      <c r="L75">
        <v>0.04</v>
      </c>
      <c r="M75">
        <v>0.64</v>
      </c>
      <c r="N75">
        <v>5.82</v>
      </c>
      <c r="O75">
        <v>3</v>
      </c>
      <c r="P75">
        <v>96</v>
      </c>
      <c r="Q75">
        <v>12</v>
      </c>
      <c r="R75" t="s">
        <v>6766</v>
      </c>
    </row>
    <row r="76" customFormat="1" spans="1:18">
      <c r="A76" s="6" t="str">
        <f>IF('ไฟล์อัพโหลด KOL ระบบเก่า'!G77="","",'ไฟล์อัพโหลด KOL ระบบเก่า'!G77)</f>
        <v>SKINTIFIC-492001</v>
      </c>
      <c r="B76" s="2">
        <f t="shared" si="2"/>
        <v>4897147695994</v>
      </c>
      <c r="C76" s="3">
        <f t="shared" si="3"/>
        <v>0.1</v>
      </c>
      <c r="D76" t="s">
        <v>6770</v>
      </c>
      <c r="E76" t="s">
        <v>6771</v>
      </c>
      <c r="F76" t="s">
        <v>6772</v>
      </c>
      <c r="G76" t="s">
        <v>6773</v>
      </c>
      <c r="H76" s="4">
        <v>7554411571022</v>
      </c>
      <c r="I76" t="s">
        <v>6774</v>
      </c>
      <c r="J76" t="s">
        <v>6775</v>
      </c>
      <c r="K76" t="s">
        <v>6776</v>
      </c>
      <c r="L76">
        <v>0.12</v>
      </c>
      <c r="M76">
        <v>1.36</v>
      </c>
      <c r="N76">
        <v>11.58</v>
      </c>
      <c r="O76">
        <v>3</v>
      </c>
      <c r="P76">
        <v>96</v>
      </c>
      <c r="R76" t="s">
        <v>6770</v>
      </c>
    </row>
    <row r="77" customFormat="1" spans="1:18">
      <c r="A77" s="6" t="str">
        <f>IF('ไฟล์อัพโหลด KOL ระบบเก่า'!G78="","",'ไฟล์อัพโหลด KOL ระบบเก่า'!G78)</f>
        <v>SKINTIFIC-492003</v>
      </c>
      <c r="B77" s="2">
        <f t="shared" si="2"/>
        <v>4897147696014</v>
      </c>
      <c r="C77" s="3">
        <f t="shared" si="3"/>
        <v>0.1</v>
      </c>
      <c r="D77" t="s">
        <v>6777</v>
      </c>
      <c r="H77" s="4">
        <v>810114871737</v>
      </c>
      <c r="I77" t="s">
        <v>6778</v>
      </c>
      <c r="J77" t="s">
        <v>6779</v>
      </c>
      <c r="K77" t="s">
        <v>6780</v>
      </c>
      <c r="L77">
        <v>0.1</v>
      </c>
      <c r="M77">
        <v>1.18</v>
      </c>
      <c r="N77">
        <v>10.02</v>
      </c>
      <c r="O77">
        <v>3</v>
      </c>
      <c r="P77">
        <v>96</v>
      </c>
      <c r="Q77">
        <v>12</v>
      </c>
      <c r="R77" t="s">
        <v>6777</v>
      </c>
    </row>
    <row r="78" customFormat="1" spans="1:18">
      <c r="A78" s="6" t="str">
        <f>IF('ไฟล์อัพโหลด KOL ระบบเก่า'!G79="","",'ไฟล์อัพโหลด KOL ระบบเก่า'!G79)</f>
        <v>SKINTIFIC-492001</v>
      </c>
      <c r="B78" s="2">
        <f t="shared" si="2"/>
        <v>4897147695994</v>
      </c>
      <c r="C78" s="3">
        <f t="shared" si="3"/>
        <v>0.1</v>
      </c>
      <c r="D78" t="s">
        <v>6781</v>
      </c>
      <c r="E78" t="s">
        <v>6782</v>
      </c>
      <c r="F78" t="s">
        <v>6783</v>
      </c>
      <c r="G78">
        <v>11049</v>
      </c>
      <c r="H78" s="4">
        <v>810114871454</v>
      </c>
      <c r="I78" t="s">
        <v>6784</v>
      </c>
      <c r="J78" t="s">
        <v>6785</v>
      </c>
      <c r="K78" t="s">
        <v>6786</v>
      </c>
      <c r="L78">
        <v>0.14</v>
      </c>
      <c r="M78">
        <v>1.82</v>
      </c>
      <c r="N78">
        <v>15.44</v>
      </c>
      <c r="O78">
        <v>3</v>
      </c>
      <c r="P78">
        <v>96</v>
      </c>
      <c r="R78" t="s">
        <v>6781</v>
      </c>
    </row>
    <row r="79" customFormat="1" spans="1:18">
      <c r="A79" s="6" t="str">
        <f>IF('ไฟล์อัพโหลด KOL ระบบเก่า'!G80="","",'ไฟล์อัพโหลด KOL ระบบเก่า'!G80)</f>
        <v>SKINTIFIC-492003</v>
      </c>
      <c r="B79" s="2">
        <f t="shared" si="2"/>
        <v>4897147696014</v>
      </c>
      <c r="C79" s="3">
        <f t="shared" si="3"/>
        <v>0.1</v>
      </c>
      <c r="D79" t="s">
        <v>6787</v>
      </c>
      <c r="E79" t="s">
        <v>6788</v>
      </c>
      <c r="F79" t="s">
        <v>6789</v>
      </c>
      <c r="G79" t="s">
        <v>6790</v>
      </c>
      <c r="H79" s="4">
        <v>810114870693</v>
      </c>
      <c r="I79" t="s">
        <v>6791</v>
      </c>
      <c r="J79" t="s">
        <v>6792</v>
      </c>
      <c r="K79" t="s">
        <v>6793</v>
      </c>
      <c r="L79">
        <v>0.22</v>
      </c>
      <c r="M79">
        <v>2.56</v>
      </c>
      <c r="N79">
        <v>10.7</v>
      </c>
      <c r="O79">
        <v>3</v>
      </c>
      <c r="P79">
        <v>48</v>
      </c>
      <c r="R79" t="s">
        <v>6787</v>
      </c>
    </row>
    <row r="80" customFormat="1" spans="1:18">
      <c r="A80" s="6" t="str">
        <f>IF('ไฟล์อัพโหลด KOL ระบบเก่า'!G81="","",'ไฟล์อัพโหลด KOL ระบบเก่า'!G81)</f>
        <v>SKINTIFIC-492001</v>
      </c>
      <c r="B80" s="2">
        <f t="shared" si="2"/>
        <v>4897147695994</v>
      </c>
      <c r="C80" s="3">
        <f t="shared" si="3"/>
        <v>0.1</v>
      </c>
      <c r="D80" t="s">
        <v>528</v>
      </c>
      <c r="E80" t="s">
        <v>6794</v>
      </c>
      <c r="F80" t="s">
        <v>6795</v>
      </c>
      <c r="G80">
        <v>11049</v>
      </c>
      <c r="H80" s="4">
        <v>810114871867</v>
      </c>
      <c r="I80" t="s">
        <v>6796</v>
      </c>
      <c r="J80" t="s">
        <v>6797</v>
      </c>
      <c r="K80" t="s">
        <v>6798</v>
      </c>
      <c r="L80">
        <v>0.06</v>
      </c>
      <c r="M80">
        <v>0.88</v>
      </c>
      <c r="N80">
        <v>7.56</v>
      </c>
      <c r="O80">
        <v>3</v>
      </c>
      <c r="P80">
        <v>96</v>
      </c>
      <c r="R80" t="s">
        <v>528</v>
      </c>
    </row>
    <row r="81" customFormat="1" spans="1:18">
      <c r="A81" s="6" t="str">
        <f>IF('ไฟล์อัพโหลด KOL ระบบเก่า'!G82="","",'ไฟล์อัพโหลด KOL ระบบเก่า'!G82)</f>
        <v>SKINTIFIC-492003</v>
      </c>
      <c r="B81" s="2">
        <f t="shared" si="2"/>
        <v>4897147696014</v>
      </c>
      <c r="C81" s="3">
        <f t="shared" si="3"/>
        <v>0.1</v>
      </c>
      <c r="D81" t="s">
        <v>6799</v>
      </c>
      <c r="E81" t="s">
        <v>6800</v>
      </c>
      <c r="H81" s="4">
        <v>810114873267</v>
      </c>
      <c r="I81" t="s">
        <v>6801</v>
      </c>
      <c r="J81" t="s">
        <v>6802</v>
      </c>
      <c r="K81" t="s">
        <v>6803</v>
      </c>
      <c r="L81">
        <v>0.3</v>
      </c>
      <c r="M81">
        <v>3.88</v>
      </c>
      <c r="N81">
        <v>16.28</v>
      </c>
      <c r="O81">
        <v>4</v>
      </c>
      <c r="P81">
        <v>48</v>
      </c>
      <c r="Q81">
        <v>12</v>
      </c>
      <c r="R81" t="s">
        <v>6799</v>
      </c>
    </row>
    <row r="82" customFormat="1" spans="1:18">
      <c r="A82" s="6" t="str">
        <f>IF('ไฟล์อัพโหลด KOL ระบบเก่า'!G83="","",'ไฟล์อัพโหลด KOL ระบบเก่า'!G83)</f>
        <v>SKINTIFIC-492001</v>
      </c>
      <c r="B82" s="2">
        <f t="shared" si="2"/>
        <v>4897147695994</v>
      </c>
      <c r="C82" s="3">
        <f t="shared" si="3"/>
        <v>0.1</v>
      </c>
      <c r="D82" t="s">
        <v>6804</v>
      </c>
      <c r="E82" t="s">
        <v>6805</v>
      </c>
      <c r="F82" t="s">
        <v>6806</v>
      </c>
      <c r="H82" s="4">
        <v>810114871812</v>
      </c>
      <c r="I82" t="s">
        <v>6807</v>
      </c>
      <c r="J82" t="s">
        <v>6808</v>
      </c>
      <c r="K82" t="s">
        <v>6809</v>
      </c>
      <c r="L82">
        <v>0.06</v>
      </c>
      <c r="M82">
        <v>0.78</v>
      </c>
      <c r="N82">
        <v>6.72</v>
      </c>
      <c r="O82">
        <v>3</v>
      </c>
      <c r="P82">
        <v>96</v>
      </c>
      <c r="R82" t="s">
        <v>6804</v>
      </c>
    </row>
    <row r="83" customFormat="1" spans="1:18">
      <c r="A83" s="6" t="str">
        <f>IF('ไฟล์อัพโหลด KOL ระบบเก่า'!G84="","",'ไฟล์อัพโหลด KOL ระบบเก่า'!G84)</f>
        <v>SKINTIFIC-492003</v>
      </c>
      <c r="B83" s="2">
        <f t="shared" si="2"/>
        <v>4897147696014</v>
      </c>
      <c r="C83" s="3">
        <f t="shared" si="3"/>
        <v>0.1</v>
      </c>
      <c r="D83" t="s">
        <v>6810</v>
      </c>
      <c r="E83" t="s">
        <v>6811</v>
      </c>
      <c r="F83" t="s">
        <v>6812</v>
      </c>
      <c r="H83" s="4">
        <v>810114871829</v>
      </c>
      <c r="I83" t="s">
        <v>6813</v>
      </c>
      <c r="J83" t="s">
        <v>6814</v>
      </c>
      <c r="K83" t="s">
        <v>6501</v>
      </c>
      <c r="L83">
        <v>0.14</v>
      </c>
      <c r="M83">
        <v>1.68</v>
      </c>
      <c r="N83">
        <v>14</v>
      </c>
      <c r="O83">
        <v>3</v>
      </c>
      <c r="P83">
        <v>96</v>
      </c>
      <c r="R83" t="s">
        <v>6810</v>
      </c>
    </row>
    <row r="84" spans="1:18">
      <c r="A84" s="6" t="str">
        <f>IF('ไฟล์อัพโหลด KOL ระบบเก่า'!G85="","",'ไฟล์อัพโหลด KOL ระบบเก่า'!G85)</f>
        <v>SKINTIFIC-492001</v>
      </c>
      <c r="B84" s="2">
        <f t="shared" si="2"/>
        <v>4897147695994</v>
      </c>
      <c r="C84" s="3">
        <f t="shared" si="3"/>
        <v>0.1</v>
      </c>
      <c r="D84" t="s">
        <v>481</v>
      </c>
      <c r="E84" t="s">
        <v>6815</v>
      </c>
      <c r="F84" t="s">
        <v>6816</v>
      </c>
      <c r="G84" t="s">
        <v>6817</v>
      </c>
      <c r="H84" s="4">
        <v>810114870136</v>
      </c>
      <c r="I84" t="s">
        <v>6818</v>
      </c>
      <c r="J84" t="s">
        <v>6819</v>
      </c>
      <c r="K84" t="s">
        <v>6820</v>
      </c>
      <c r="L84">
        <v>0.12</v>
      </c>
      <c r="M84">
        <v>1.54</v>
      </c>
      <c r="N84">
        <v>12.8</v>
      </c>
      <c r="O84">
        <v>3</v>
      </c>
      <c r="P84">
        <v>96</v>
      </c>
      <c r="Q84">
        <v>12</v>
      </c>
      <c r="R84" t="s">
        <v>481</v>
      </c>
    </row>
    <row r="85" customFormat="1" spans="1:18">
      <c r="A85" s="6" t="str">
        <f>IF('ไฟล์อัพโหลด KOL ระบบเก่า'!G86="","",'ไฟล์อัพโหลด KOL ระบบเก่า'!G86)</f>
        <v>SKINTIFIC-492003</v>
      </c>
      <c r="B85" s="2">
        <f t="shared" si="2"/>
        <v>4897147696014</v>
      </c>
      <c r="C85" s="3">
        <f t="shared" si="3"/>
        <v>0.1</v>
      </c>
      <c r="D85" t="s">
        <v>6821</v>
      </c>
      <c r="E85" t="s">
        <v>6822</v>
      </c>
      <c r="F85" t="s">
        <v>6823</v>
      </c>
      <c r="H85" s="4">
        <v>810114871805</v>
      </c>
      <c r="I85" t="s">
        <v>6824</v>
      </c>
      <c r="J85" t="s">
        <v>6825</v>
      </c>
      <c r="K85" t="s">
        <v>6826</v>
      </c>
      <c r="L85">
        <v>0.12</v>
      </c>
      <c r="M85">
        <v>1.56</v>
      </c>
      <c r="N85">
        <v>13.18</v>
      </c>
      <c r="O85">
        <v>3</v>
      </c>
      <c r="P85">
        <v>96</v>
      </c>
      <c r="R85" t="s">
        <v>6821</v>
      </c>
    </row>
    <row r="86" customFormat="1" spans="1:18">
      <c r="A86" s="6" t="str">
        <f>IF('ไฟล์อัพโหลด KOL ระบบเก่า'!G87="","",'ไฟล์อัพโหลด KOL ระบบเก่า'!G87)</f>
        <v>SKINTIFIC-492001</v>
      </c>
      <c r="B86" s="2">
        <f t="shared" si="2"/>
        <v>4897147695994</v>
      </c>
      <c r="C86" s="3">
        <f t="shared" si="3"/>
        <v>0.1</v>
      </c>
      <c r="D86" t="s">
        <v>6827</v>
      </c>
      <c r="E86" t="s">
        <v>6828</v>
      </c>
      <c r="F86" t="s">
        <v>6829</v>
      </c>
      <c r="G86">
        <v>11049</v>
      </c>
      <c r="H86" s="4">
        <v>810114871775</v>
      </c>
      <c r="I86" t="s">
        <v>6830</v>
      </c>
      <c r="J86" t="s">
        <v>6831</v>
      </c>
      <c r="K86" t="s">
        <v>6832</v>
      </c>
      <c r="L86">
        <v>0.0948</v>
      </c>
      <c r="M86">
        <v>0.0728</v>
      </c>
      <c r="N86">
        <v>11.2</v>
      </c>
      <c r="O86">
        <v>3</v>
      </c>
      <c r="P86">
        <v>96</v>
      </c>
      <c r="R86" t="s">
        <v>6827</v>
      </c>
    </row>
    <row r="87" customFormat="1" spans="1:18">
      <c r="A87" s="6" t="str">
        <f>IF('ไฟล์อัพโหลด KOL ระบบเก่า'!G88="","",'ไฟล์อัพโหลด KOL ระบบเก่า'!G88)</f>
        <v>SKINTIFIC-492003</v>
      </c>
      <c r="B87" s="2">
        <f t="shared" si="2"/>
        <v>4897147696014</v>
      </c>
      <c r="C87" s="3">
        <f t="shared" si="3"/>
        <v>0.1</v>
      </c>
      <c r="D87" t="s">
        <v>6833</v>
      </c>
      <c r="H87" s="4">
        <v>810114870013</v>
      </c>
      <c r="L87">
        <v>0.1</v>
      </c>
      <c r="R87" t="s">
        <v>6833</v>
      </c>
    </row>
    <row r="88" customFormat="1" spans="1:18">
      <c r="A88" s="6" t="str">
        <f>IF('ไฟล์อัพโหลด KOL ระบบเก่า'!G89="","",'ไฟล์อัพโหลด KOL ระบบเก่า'!G89)</f>
        <v>SKINTIFIC-492001</v>
      </c>
      <c r="B88" s="2">
        <f t="shared" si="2"/>
        <v>4897147695994</v>
      </c>
      <c r="C88" s="3">
        <f t="shared" si="3"/>
        <v>0.1</v>
      </c>
      <c r="D88" t="s">
        <v>6834</v>
      </c>
      <c r="E88" t="s">
        <v>6835</v>
      </c>
      <c r="F88" t="s">
        <v>6721</v>
      </c>
      <c r="G88">
        <v>11049</v>
      </c>
      <c r="H88" s="4">
        <v>810114871751</v>
      </c>
      <c r="I88" t="s">
        <v>6836</v>
      </c>
      <c r="J88" t="s">
        <v>6837</v>
      </c>
      <c r="K88" t="s">
        <v>6838</v>
      </c>
      <c r="L88">
        <v>0.06</v>
      </c>
      <c r="M88">
        <v>0.9</v>
      </c>
      <c r="N88">
        <v>7.74</v>
      </c>
      <c r="O88">
        <v>3</v>
      </c>
      <c r="P88">
        <v>96</v>
      </c>
      <c r="R88" t="s">
        <v>6834</v>
      </c>
    </row>
    <row r="89" customFormat="1" spans="1:18">
      <c r="A89" s="6" t="str">
        <f>IF('ไฟล์อัพโหลด KOL ระบบเก่า'!G90="","",'ไฟล์อัพโหลด KOL ระบบเก่า'!G90)</f>
        <v>SKINTIFIC-492003</v>
      </c>
      <c r="B89" s="2">
        <f t="shared" si="2"/>
        <v>4897147696014</v>
      </c>
      <c r="C89" s="3">
        <f t="shared" si="3"/>
        <v>0.1</v>
      </c>
      <c r="D89" t="s">
        <v>6839</v>
      </c>
      <c r="E89" t="s">
        <v>6840</v>
      </c>
      <c r="F89" t="s">
        <v>6841</v>
      </c>
      <c r="G89">
        <v>11049</v>
      </c>
      <c r="H89" s="4">
        <v>810114871881</v>
      </c>
      <c r="I89" t="s">
        <v>6842</v>
      </c>
      <c r="J89" t="s">
        <v>6843</v>
      </c>
      <c r="K89" t="s">
        <v>6844</v>
      </c>
      <c r="L89">
        <v>0.1</v>
      </c>
      <c r="N89">
        <v>10.4</v>
      </c>
      <c r="O89">
        <v>3</v>
      </c>
      <c r="P89">
        <v>96</v>
      </c>
      <c r="R89" t="s">
        <v>6839</v>
      </c>
    </row>
    <row r="90" spans="1:18">
      <c r="A90" s="6" t="str">
        <f>IF('ไฟล์อัพโหลด KOL ระบบเก่า'!G91="","",'ไฟล์อัพโหลด KOL ระบบเก่า'!G91)</f>
        <v>SKINTIFIC-492001</v>
      </c>
      <c r="B90" s="2">
        <f t="shared" si="2"/>
        <v>4897147695994</v>
      </c>
      <c r="C90" s="3">
        <f t="shared" si="3"/>
        <v>0.1</v>
      </c>
      <c r="D90" t="s">
        <v>1727</v>
      </c>
      <c r="E90" t="s">
        <v>6845</v>
      </c>
      <c r="F90" t="s">
        <v>6846</v>
      </c>
      <c r="G90">
        <v>11049</v>
      </c>
      <c r="H90" s="4">
        <v>810114872581</v>
      </c>
      <c r="I90" t="s">
        <v>6847</v>
      </c>
      <c r="J90" t="s">
        <v>6848</v>
      </c>
      <c r="K90" t="s">
        <v>6849</v>
      </c>
      <c r="L90">
        <v>0.2</v>
      </c>
      <c r="M90">
        <v>2.02</v>
      </c>
      <c r="N90">
        <v>7.78</v>
      </c>
      <c r="O90">
        <v>3</v>
      </c>
      <c r="P90">
        <v>48</v>
      </c>
      <c r="Q90">
        <v>12</v>
      </c>
      <c r="R90" t="s">
        <v>1727</v>
      </c>
    </row>
    <row r="91" customFormat="1" spans="1:18">
      <c r="A91" s="6" t="str">
        <f>IF('ไฟล์อัพโหลด KOL ระบบเก่า'!G92="","",'ไฟล์อัพโหลด KOL ระบบเก่า'!G92)</f>
        <v>SKINTIFIC-492003</v>
      </c>
      <c r="B91" s="2">
        <f t="shared" si="2"/>
        <v>4897147696014</v>
      </c>
      <c r="C91" s="3">
        <f t="shared" si="3"/>
        <v>0.1</v>
      </c>
      <c r="D91" t="s">
        <v>2331</v>
      </c>
      <c r="E91" t="s">
        <v>6794</v>
      </c>
      <c r="F91" t="s">
        <v>6795</v>
      </c>
      <c r="G91">
        <v>11049</v>
      </c>
      <c r="H91" s="4">
        <v>810114871874</v>
      </c>
      <c r="I91" t="s">
        <v>6850</v>
      </c>
      <c r="J91" t="s">
        <v>6851</v>
      </c>
      <c r="K91" t="s">
        <v>6852</v>
      </c>
      <c r="L91">
        <v>0.07</v>
      </c>
      <c r="M91">
        <v>1.2</v>
      </c>
      <c r="N91">
        <v>10.08</v>
      </c>
      <c r="O91">
        <v>3</v>
      </c>
      <c r="P91">
        <v>96</v>
      </c>
      <c r="R91" t="s">
        <v>2331</v>
      </c>
    </row>
    <row r="92" customFormat="1" spans="1:18">
      <c r="A92" s="6" t="str">
        <f>IF('ไฟล์อัพโหลด KOL ระบบเก่า'!G93="","",'ไฟล์อัพโหลด KOL ระบบเก่า'!G93)</f>
        <v>SKINTIFIC-492001</v>
      </c>
      <c r="B92" s="2">
        <f t="shared" si="2"/>
        <v>4897147695994</v>
      </c>
      <c r="C92" s="3">
        <f t="shared" si="3"/>
        <v>0.1</v>
      </c>
      <c r="D92" t="s">
        <v>6853</v>
      </c>
      <c r="E92" t="s">
        <v>6854</v>
      </c>
      <c r="H92" s="4">
        <v>810114871157</v>
      </c>
      <c r="I92" t="s">
        <v>6855</v>
      </c>
      <c r="J92" t="s">
        <v>6856</v>
      </c>
      <c r="K92" t="s">
        <v>6857</v>
      </c>
      <c r="L92">
        <v>0.38</v>
      </c>
      <c r="M92">
        <v>4.72</v>
      </c>
      <c r="N92">
        <v>19.74</v>
      </c>
      <c r="O92">
        <v>4</v>
      </c>
      <c r="P92">
        <v>48</v>
      </c>
      <c r="Q92">
        <v>12</v>
      </c>
      <c r="R92" t="s">
        <v>6853</v>
      </c>
    </row>
    <row r="93" spans="1:18">
      <c r="A93" s="6" t="str">
        <f>IF('ไฟล์อัพโหลด KOL ระบบเก่า'!G94="","",'ไฟล์อัพโหลด KOL ระบบเก่า'!G94)</f>
        <v>SKINTIFIC-492003</v>
      </c>
      <c r="B93" s="2">
        <f t="shared" si="2"/>
        <v>4897147696014</v>
      </c>
      <c r="C93" s="3">
        <f t="shared" si="3"/>
        <v>0.1</v>
      </c>
      <c r="D93" t="s">
        <v>6858</v>
      </c>
      <c r="E93" t="s">
        <v>6859</v>
      </c>
      <c r="F93" t="s">
        <v>6860</v>
      </c>
      <c r="G93" t="s">
        <v>6861</v>
      </c>
      <c r="H93" s="4">
        <v>810114872185</v>
      </c>
      <c r="I93" t="s">
        <v>6862</v>
      </c>
      <c r="J93" t="s">
        <v>6863</v>
      </c>
      <c r="K93" t="s">
        <v>6864</v>
      </c>
      <c r="L93">
        <v>0.04</v>
      </c>
      <c r="M93">
        <v>1.4</v>
      </c>
      <c r="N93">
        <v>1.38</v>
      </c>
      <c r="O93">
        <v>3</v>
      </c>
      <c r="P93">
        <v>144</v>
      </c>
      <c r="Q93">
        <v>36</v>
      </c>
      <c r="R93" t="s">
        <v>6858</v>
      </c>
    </row>
    <row r="94" spans="1:18">
      <c r="A94" s="6" t="str">
        <f>IF('ไฟล์อัพโหลด KOL ระบบเก่า'!G95="","",'ไฟล์อัพโหลด KOL ระบบเก่า'!G95)</f>
        <v>SKINTIFIC-05</v>
      </c>
      <c r="B94" s="2">
        <f t="shared" si="2"/>
        <v>7554411566554</v>
      </c>
      <c r="C94" s="3">
        <f t="shared" si="3"/>
        <v>0.12</v>
      </c>
      <c r="D94" t="s">
        <v>6865</v>
      </c>
      <c r="E94" t="s">
        <v>6866</v>
      </c>
      <c r="F94" t="s">
        <v>6867</v>
      </c>
      <c r="G94" t="s">
        <v>6868</v>
      </c>
      <c r="H94" s="4">
        <v>810114872949</v>
      </c>
      <c r="I94" t="s">
        <v>6862</v>
      </c>
      <c r="J94" t="s">
        <v>6863</v>
      </c>
      <c r="K94" t="s">
        <v>6864</v>
      </c>
      <c r="L94">
        <v>0.04</v>
      </c>
      <c r="M94">
        <v>1.4</v>
      </c>
      <c r="N94">
        <v>1.38</v>
      </c>
      <c r="O94">
        <v>3</v>
      </c>
      <c r="P94">
        <v>144</v>
      </c>
      <c r="Q94">
        <v>36</v>
      </c>
      <c r="R94" t="s">
        <v>6865</v>
      </c>
    </row>
    <row r="95" spans="1:18">
      <c r="A95" s="6" t="str">
        <f>IF('ไฟล์อัพโหลด KOL ระบบเก่า'!G96="","",'ไฟล์อัพโหลด KOL ระบบเก่า'!G96)</f>
        <v>SKINTIFIC-492001</v>
      </c>
      <c r="B95" s="2">
        <f t="shared" si="2"/>
        <v>4897147695994</v>
      </c>
      <c r="C95" s="3">
        <f t="shared" si="3"/>
        <v>0.1</v>
      </c>
      <c r="D95" t="s">
        <v>6869</v>
      </c>
      <c r="E95" t="s">
        <v>6870</v>
      </c>
      <c r="F95" t="s">
        <v>6871</v>
      </c>
      <c r="G95" t="s">
        <v>6872</v>
      </c>
      <c r="H95" s="4">
        <v>810114872215</v>
      </c>
      <c r="I95" t="s">
        <v>6862</v>
      </c>
      <c r="J95" t="s">
        <v>6863</v>
      </c>
      <c r="K95" t="s">
        <v>6864</v>
      </c>
      <c r="L95">
        <v>0.04</v>
      </c>
      <c r="M95">
        <v>1.4</v>
      </c>
      <c r="N95">
        <v>1.38</v>
      </c>
      <c r="O95">
        <v>3</v>
      </c>
      <c r="P95">
        <v>144</v>
      </c>
      <c r="Q95">
        <v>36</v>
      </c>
      <c r="R95" t="s">
        <v>6869</v>
      </c>
    </row>
    <row r="96" spans="1:18">
      <c r="A96" s="6" t="str">
        <f>IF('ไฟล์อัพโหลด KOL ระบบเก่า'!G97="","",'ไฟล์อัพโหลด KOL ระบบเก่า'!G97)</f>
        <v>SKINTIFIC-492003</v>
      </c>
      <c r="B96" s="2">
        <f t="shared" si="2"/>
        <v>4897147696014</v>
      </c>
      <c r="C96" s="3">
        <f t="shared" si="3"/>
        <v>0.1</v>
      </c>
      <c r="D96" t="s">
        <v>6873</v>
      </c>
      <c r="E96" t="s">
        <v>6874</v>
      </c>
      <c r="F96" t="s">
        <v>6875</v>
      </c>
      <c r="G96" t="s">
        <v>6876</v>
      </c>
      <c r="H96" s="4">
        <v>810114872222</v>
      </c>
      <c r="I96" t="s">
        <v>6862</v>
      </c>
      <c r="J96" t="s">
        <v>6863</v>
      </c>
      <c r="K96" t="s">
        <v>6864</v>
      </c>
      <c r="L96">
        <v>0.04</v>
      </c>
      <c r="M96">
        <v>1.4</v>
      </c>
      <c r="N96">
        <v>1.38</v>
      </c>
      <c r="O96">
        <v>3</v>
      </c>
      <c r="P96">
        <v>144</v>
      </c>
      <c r="Q96">
        <v>36</v>
      </c>
      <c r="R96" t="s">
        <v>6873</v>
      </c>
    </row>
    <row r="97" spans="1:18">
      <c r="A97" s="6" t="str">
        <f>IF('ไฟล์อัพโหลด KOL ระบบเก่า'!G98="","",'ไฟล์อัพโหลด KOL ระบบเก่า'!G98)</f>
        <v>SKINTIFIC-492001</v>
      </c>
      <c r="B97" s="2">
        <f t="shared" si="2"/>
        <v>4897147695994</v>
      </c>
      <c r="C97" s="3">
        <f t="shared" si="3"/>
        <v>0.1</v>
      </c>
      <c r="D97" t="s">
        <v>6877</v>
      </c>
      <c r="E97" t="s">
        <v>6878</v>
      </c>
      <c r="F97" t="s">
        <v>6879</v>
      </c>
      <c r="G97" t="s">
        <v>6880</v>
      </c>
      <c r="H97" s="4">
        <v>810114872192</v>
      </c>
      <c r="I97" t="s">
        <v>6862</v>
      </c>
      <c r="J97" t="s">
        <v>6863</v>
      </c>
      <c r="K97" t="s">
        <v>6864</v>
      </c>
      <c r="L97">
        <v>0.04</v>
      </c>
      <c r="M97">
        <v>1.4</v>
      </c>
      <c r="N97">
        <v>1.38</v>
      </c>
      <c r="O97">
        <v>3</v>
      </c>
      <c r="P97">
        <v>144</v>
      </c>
      <c r="Q97">
        <v>36</v>
      </c>
      <c r="R97" t="s">
        <v>6877</v>
      </c>
    </row>
    <row r="98" spans="1:18">
      <c r="A98" s="6" t="str">
        <f>IF('ไฟล์อัพโหลด KOL ระบบเก่า'!G99="","",'ไฟล์อัพโหลด KOL ระบบเก่า'!G99)</f>
        <v>SKINTIFIC-492003</v>
      </c>
      <c r="B98" s="2">
        <f t="shared" si="2"/>
        <v>4897147696014</v>
      </c>
      <c r="C98" s="3">
        <f t="shared" si="3"/>
        <v>0.1</v>
      </c>
      <c r="D98" t="s">
        <v>6881</v>
      </c>
      <c r="E98" t="s">
        <v>6882</v>
      </c>
      <c r="F98" t="s">
        <v>6883</v>
      </c>
      <c r="G98" t="s">
        <v>6884</v>
      </c>
      <c r="H98" s="4">
        <v>810114872956</v>
      </c>
      <c r="I98" t="s">
        <v>6862</v>
      </c>
      <c r="J98" t="s">
        <v>6863</v>
      </c>
      <c r="K98" t="s">
        <v>6864</v>
      </c>
      <c r="L98">
        <v>0.04</v>
      </c>
      <c r="M98">
        <v>1.4</v>
      </c>
      <c r="N98">
        <v>1.38</v>
      </c>
      <c r="O98">
        <v>3</v>
      </c>
      <c r="P98">
        <v>144</v>
      </c>
      <c r="Q98">
        <v>36</v>
      </c>
      <c r="R98" t="s">
        <v>6881</v>
      </c>
    </row>
    <row r="99" spans="1:18">
      <c r="A99" s="6" t="str">
        <f>IF('ไฟล์อัพโหลด KOL ระบบเก่า'!G100="","",'ไฟล์อัพโหลด KOL ระบบเก่า'!G100)</f>
        <v>SKINTIFIC-492001</v>
      </c>
      <c r="B99" s="2">
        <f t="shared" si="2"/>
        <v>4897147695994</v>
      </c>
      <c r="C99" s="3">
        <f t="shared" si="3"/>
        <v>0.1</v>
      </c>
      <c r="D99" t="s">
        <v>6885</v>
      </c>
      <c r="E99" t="s">
        <v>6886</v>
      </c>
      <c r="F99" t="s">
        <v>6887</v>
      </c>
      <c r="G99" t="s">
        <v>6888</v>
      </c>
      <c r="H99" s="4">
        <v>810114872208</v>
      </c>
      <c r="I99" t="s">
        <v>6862</v>
      </c>
      <c r="J99" t="s">
        <v>6863</v>
      </c>
      <c r="K99" t="s">
        <v>6864</v>
      </c>
      <c r="L99">
        <v>0.04</v>
      </c>
      <c r="M99">
        <v>1.4</v>
      </c>
      <c r="N99">
        <v>1.38</v>
      </c>
      <c r="O99">
        <v>3</v>
      </c>
      <c r="P99">
        <v>144</v>
      </c>
      <c r="Q99">
        <v>36</v>
      </c>
      <c r="R99" t="s">
        <v>6885</v>
      </c>
    </row>
    <row r="100" customFormat="1" spans="1:18">
      <c r="A100" s="6" t="str">
        <f>IF('ไฟล์อัพโหลด KOL ระบบเก่า'!G101="","",'ไฟล์อัพโหลด KOL ระบบเก่า'!G101)</f>
        <v>SKINTIFIC-492003</v>
      </c>
      <c r="B100" s="2">
        <f t="shared" si="2"/>
        <v>4897147696014</v>
      </c>
      <c r="C100" s="3">
        <f t="shared" si="3"/>
        <v>0.1</v>
      </c>
      <c r="D100" t="s">
        <v>6889</v>
      </c>
      <c r="E100" t="s">
        <v>6890</v>
      </c>
      <c r="F100" t="s">
        <v>6891</v>
      </c>
      <c r="H100" s="4">
        <v>810114870020</v>
      </c>
      <c r="I100" t="s">
        <v>6487</v>
      </c>
      <c r="J100" t="s">
        <v>6892</v>
      </c>
      <c r="K100" t="s">
        <v>6893</v>
      </c>
      <c r="L100">
        <v>0.1</v>
      </c>
      <c r="M100">
        <v>1.22</v>
      </c>
      <c r="N100">
        <v>10.14</v>
      </c>
      <c r="O100">
        <v>3</v>
      </c>
      <c r="P100">
        <v>96</v>
      </c>
      <c r="R100" t="s">
        <v>6889</v>
      </c>
    </row>
    <row r="101" spans="1:18">
      <c r="A101" s="6" t="str">
        <f>IF('ไฟล์อัพโหลด KOL ระบบเก่า'!G102="","",'ไฟล์อัพโหลด KOL ระบบเก่า'!G102)</f>
        <v>SKINTIFIC-492001</v>
      </c>
      <c r="B101" s="2">
        <f t="shared" si="2"/>
        <v>4897147695994</v>
      </c>
      <c r="C101" s="3">
        <f t="shared" si="3"/>
        <v>0.1</v>
      </c>
      <c r="D101" t="s">
        <v>6894</v>
      </c>
      <c r="E101" t="s">
        <v>6895</v>
      </c>
      <c r="F101" t="s">
        <v>6896</v>
      </c>
      <c r="G101" t="s">
        <v>6897</v>
      </c>
      <c r="H101" s="4">
        <v>810114873946</v>
      </c>
      <c r="I101" t="s">
        <v>6898</v>
      </c>
      <c r="J101" t="s">
        <v>6899</v>
      </c>
      <c r="K101" t="s">
        <v>6900</v>
      </c>
      <c r="L101">
        <v>0.08</v>
      </c>
      <c r="M101">
        <v>1.045</v>
      </c>
      <c r="N101">
        <v>8.9</v>
      </c>
      <c r="O101">
        <v>4</v>
      </c>
      <c r="P101">
        <v>96</v>
      </c>
      <c r="Q101">
        <v>12</v>
      </c>
      <c r="R101" t="s">
        <v>6894</v>
      </c>
    </row>
    <row r="102" spans="1:18">
      <c r="A102" s="6" t="str">
        <f>IF('ไฟล์อัพโหลด KOL ระบบเก่า'!G103="","",'ไฟล์อัพโหลด KOL ระบบเก่า'!G103)</f>
        <v>SKINTIFIC-492003</v>
      </c>
      <c r="B102" s="2">
        <f t="shared" si="2"/>
        <v>4897147696014</v>
      </c>
      <c r="C102" s="3">
        <f t="shared" si="3"/>
        <v>0.1</v>
      </c>
      <c r="D102" t="s">
        <v>6901</v>
      </c>
      <c r="E102" t="s">
        <v>6902</v>
      </c>
      <c r="F102" t="s">
        <v>6903</v>
      </c>
      <c r="G102" t="s">
        <v>6904</v>
      </c>
      <c r="H102" s="4">
        <v>810114873953</v>
      </c>
      <c r="I102" t="s">
        <v>6898</v>
      </c>
      <c r="J102" t="s">
        <v>6899</v>
      </c>
      <c r="K102" t="s">
        <v>6900</v>
      </c>
      <c r="L102">
        <v>0.08</v>
      </c>
      <c r="M102">
        <v>1.045</v>
      </c>
      <c r="N102">
        <v>8.9</v>
      </c>
      <c r="O102">
        <v>4</v>
      </c>
      <c r="P102">
        <v>96</v>
      </c>
      <c r="Q102">
        <v>12</v>
      </c>
      <c r="R102" t="s">
        <v>6901</v>
      </c>
    </row>
    <row r="103" spans="1:18">
      <c r="A103" s="6" t="str">
        <f>IF('ไฟล์อัพโหลด KOL ระบบเก่า'!G104="","",'ไฟล์อัพโหลด KOL ระบบเก่า'!G104)</f>
        <v>SKINTIFIC-492001</v>
      </c>
      <c r="B103" s="2">
        <f t="shared" si="2"/>
        <v>4897147695994</v>
      </c>
      <c r="C103" s="3">
        <f t="shared" si="3"/>
        <v>0.1</v>
      </c>
      <c r="D103" t="s">
        <v>6905</v>
      </c>
      <c r="E103" t="s">
        <v>6906</v>
      </c>
      <c r="F103" t="s">
        <v>6907</v>
      </c>
      <c r="G103" t="s">
        <v>6908</v>
      </c>
      <c r="H103" s="4">
        <v>810114873960</v>
      </c>
      <c r="I103" t="s">
        <v>6898</v>
      </c>
      <c r="J103" t="s">
        <v>6899</v>
      </c>
      <c r="K103" t="s">
        <v>6900</v>
      </c>
      <c r="L103">
        <v>0.08</v>
      </c>
      <c r="M103">
        <v>1.045</v>
      </c>
      <c r="N103">
        <v>8.9</v>
      </c>
      <c r="O103">
        <v>4</v>
      </c>
      <c r="P103">
        <v>96</v>
      </c>
      <c r="Q103">
        <v>12</v>
      </c>
      <c r="R103" t="s">
        <v>6905</v>
      </c>
    </row>
    <row r="104" spans="1:18">
      <c r="A104" s="6" t="str">
        <f>IF('ไฟล์อัพโหลด KOL ระบบเก่า'!G105="","",'ไฟล์อัพโหลด KOL ระบบเก่า'!G105)</f>
        <v>SKINTIFIC-492003</v>
      </c>
      <c r="B104" s="2">
        <f t="shared" si="2"/>
        <v>4897147696014</v>
      </c>
      <c r="C104" s="3">
        <f t="shared" si="3"/>
        <v>0.1</v>
      </c>
      <c r="D104" t="s">
        <v>6909</v>
      </c>
      <c r="E104" t="s">
        <v>6910</v>
      </c>
      <c r="F104" t="s">
        <v>6911</v>
      </c>
      <c r="G104" t="s">
        <v>6912</v>
      </c>
      <c r="H104" s="4">
        <v>810114873977</v>
      </c>
      <c r="I104" t="s">
        <v>6898</v>
      </c>
      <c r="J104" t="s">
        <v>6899</v>
      </c>
      <c r="K104" t="s">
        <v>6900</v>
      </c>
      <c r="L104">
        <v>0.08</v>
      </c>
      <c r="M104">
        <v>1.045</v>
      </c>
      <c r="N104">
        <v>8.9</v>
      </c>
      <c r="O104">
        <v>4</v>
      </c>
      <c r="P104">
        <v>96</v>
      </c>
      <c r="Q104">
        <v>12</v>
      </c>
      <c r="R104" t="s">
        <v>6909</v>
      </c>
    </row>
    <row r="105" spans="1:18">
      <c r="A105" s="6" t="str">
        <f>IF('ไฟล์อัพโหลด KOL ระบบเก่า'!G106="","",'ไฟล์อัพโหลด KOL ระบบเก่า'!G106)</f>
        <v>SKINTIFIC-492001</v>
      </c>
      <c r="B105" s="2">
        <f t="shared" si="2"/>
        <v>4897147695994</v>
      </c>
      <c r="C105" s="3">
        <f t="shared" si="3"/>
        <v>0.1</v>
      </c>
      <c r="D105" t="s">
        <v>6913</v>
      </c>
      <c r="E105" t="s">
        <v>6914</v>
      </c>
      <c r="F105" t="s">
        <v>6915</v>
      </c>
      <c r="G105" t="s">
        <v>6916</v>
      </c>
      <c r="H105" s="4">
        <v>810114873984</v>
      </c>
      <c r="I105" t="s">
        <v>6898</v>
      </c>
      <c r="J105" t="s">
        <v>6899</v>
      </c>
      <c r="K105" t="s">
        <v>6900</v>
      </c>
      <c r="L105">
        <v>0.08</v>
      </c>
      <c r="M105">
        <v>1.045</v>
      </c>
      <c r="N105">
        <v>8.9</v>
      </c>
      <c r="O105">
        <v>4</v>
      </c>
      <c r="P105">
        <v>96</v>
      </c>
      <c r="Q105">
        <v>12</v>
      </c>
      <c r="R105" t="s">
        <v>6913</v>
      </c>
    </row>
    <row r="106" spans="1:18">
      <c r="A106" s="6" t="str">
        <f>IF('ไฟล์อัพโหลด KOL ระบบเก่า'!G107="","",'ไฟล์อัพโหลด KOL ระบบเก่า'!G107)</f>
        <v>SKINTIFIC-492003</v>
      </c>
      <c r="B106" s="2">
        <f t="shared" si="2"/>
        <v>4897147696014</v>
      </c>
      <c r="C106" s="3">
        <f t="shared" si="3"/>
        <v>0.1</v>
      </c>
      <c r="D106" t="s">
        <v>6917</v>
      </c>
      <c r="E106" t="s">
        <v>6918</v>
      </c>
      <c r="F106" t="s">
        <v>6919</v>
      </c>
      <c r="G106" t="s">
        <v>6920</v>
      </c>
      <c r="H106" s="4">
        <v>810114873991</v>
      </c>
      <c r="I106" t="s">
        <v>6898</v>
      </c>
      <c r="J106" t="s">
        <v>6899</v>
      </c>
      <c r="K106" t="s">
        <v>6900</v>
      </c>
      <c r="L106">
        <v>0.08</v>
      </c>
      <c r="M106">
        <v>1.045</v>
      </c>
      <c r="N106">
        <v>8.9</v>
      </c>
      <c r="O106">
        <v>4</v>
      </c>
      <c r="P106">
        <v>96</v>
      </c>
      <c r="Q106">
        <v>12</v>
      </c>
      <c r="R106" t="s">
        <v>6917</v>
      </c>
    </row>
    <row r="107" spans="1:18">
      <c r="A107" s="6" t="str">
        <f>IF('ไฟล์อัพโหลด KOL ระบบเก่า'!G108="","",'ไฟล์อัพโหลด KOL ระบบเก่า'!G108)</f>
        <v>SKINTIFIC-1237U</v>
      </c>
      <c r="B107" s="2">
        <f t="shared" si="2"/>
        <v>4897147693174</v>
      </c>
      <c r="C107" s="3">
        <f t="shared" si="3"/>
        <v>0.1</v>
      </c>
      <c r="D107" t="s">
        <v>6921</v>
      </c>
      <c r="E107" t="s">
        <v>6922</v>
      </c>
      <c r="F107" t="s">
        <v>6923</v>
      </c>
      <c r="G107" t="s">
        <v>6924</v>
      </c>
      <c r="H107" s="4">
        <v>810114874004</v>
      </c>
      <c r="I107" t="s">
        <v>6898</v>
      </c>
      <c r="J107" t="s">
        <v>6899</v>
      </c>
      <c r="K107" t="s">
        <v>6900</v>
      </c>
      <c r="L107">
        <v>0.08</v>
      </c>
      <c r="M107">
        <v>1.045</v>
      </c>
      <c r="N107">
        <v>8.9</v>
      </c>
      <c r="O107">
        <v>4</v>
      </c>
      <c r="P107">
        <v>96</v>
      </c>
      <c r="Q107">
        <v>12</v>
      </c>
      <c r="R107" t="s">
        <v>6921</v>
      </c>
    </row>
    <row r="108" spans="1:18">
      <c r="A108" s="6" t="str">
        <f>IF('ไฟล์อัพโหลด KOL ระบบเก่า'!G109="","",'ไฟล์อัพโหลด KOL ระบบเก่า'!G109)</f>
        <v>SKINTIFIC-12313U</v>
      </c>
      <c r="B108" s="2">
        <f t="shared" si="2"/>
        <v>4897147693624</v>
      </c>
      <c r="C108" s="3">
        <f t="shared" si="3"/>
        <v>0.1</v>
      </c>
      <c r="D108" t="s">
        <v>6925</v>
      </c>
      <c r="E108" t="s">
        <v>6926</v>
      </c>
      <c r="F108" t="s">
        <v>6927</v>
      </c>
      <c r="G108" t="s">
        <v>6928</v>
      </c>
      <c r="H108" s="4">
        <v>810114874011</v>
      </c>
      <c r="I108" t="s">
        <v>6898</v>
      </c>
      <c r="J108" t="s">
        <v>6899</v>
      </c>
      <c r="K108" t="s">
        <v>6900</v>
      </c>
      <c r="L108">
        <v>0.08</v>
      </c>
      <c r="M108">
        <v>1.045</v>
      </c>
      <c r="N108">
        <v>8.9</v>
      </c>
      <c r="O108">
        <v>4</v>
      </c>
      <c r="P108">
        <v>96</v>
      </c>
      <c r="Q108">
        <v>12</v>
      </c>
      <c r="R108" t="s">
        <v>6925</v>
      </c>
    </row>
    <row r="109" spans="1:18">
      <c r="A109" s="6" t="str">
        <f>IF('ไฟล์อัพโหลด KOL ระบบเก่า'!G110="","",'ไฟล์อัพโหลด KOL ระบบเก่า'!G110)</f>
        <v>SKINTIFIC-492001</v>
      </c>
      <c r="B109" s="2">
        <f t="shared" si="2"/>
        <v>4897147695994</v>
      </c>
      <c r="C109" s="3">
        <f t="shared" si="3"/>
        <v>0.1</v>
      </c>
      <c r="D109" t="s">
        <v>6929</v>
      </c>
      <c r="E109" t="s">
        <v>6930</v>
      </c>
      <c r="F109" t="s">
        <v>6931</v>
      </c>
      <c r="G109" t="s">
        <v>6932</v>
      </c>
      <c r="H109" s="4">
        <v>810114874028</v>
      </c>
      <c r="I109" t="s">
        <v>6898</v>
      </c>
      <c r="J109" t="s">
        <v>6899</v>
      </c>
      <c r="K109" t="s">
        <v>6900</v>
      </c>
      <c r="L109">
        <v>0.08</v>
      </c>
      <c r="M109">
        <v>1.045</v>
      </c>
      <c r="N109">
        <v>8.9</v>
      </c>
      <c r="O109">
        <v>4</v>
      </c>
      <c r="P109">
        <v>96</v>
      </c>
      <c r="Q109">
        <v>12</v>
      </c>
      <c r="R109" t="s">
        <v>6929</v>
      </c>
    </row>
    <row r="110" spans="1:18">
      <c r="A110" s="6" t="str">
        <f>IF('ไฟล์อัพโหลด KOL ระบบเก่า'!G111="","",'ไฟล์อัพโหลด KOL ระบบเก่า'!G111)</f>
        <v>SKINTIFIC-492003</v>
      </c>
      <c r="B110" s="2">
        <f t="shared" si="2"/>
        <v>4897147696014</v>
      </c>
      <c r="C110" s="3">
        <f t="shared" si="3"/>
        <v>0.1</v>
      </c>
      <c r="D110" t="s">
        <v>6933</v>
      </c>
      <c r="E110" t="s">
        <v>6934</v>
      </c>
      <c r="F110" t="s">
        <v>6935</v>
      </c>
      <c r="G110" t="s">
        <v>6936</v>
      </c>
      <c r="H110" s="4">
        <v>810114874035</v>
      </c>
      <c r="I110" t="s">
        <v>6898</v>
      </c>
      <c r="J110" t="s">
        <v>6899</v>
      </c>
      <c r="K110" t="s">
        <v>6900</v>
      </c>
      <c r="L110">
        <v>0.08</v>
      </c>
      <c r="M110">
        <v>1.045</v>
      </c>
      <c r="N110">
        <v>8.9</v>
      </c>
      <c r="O110">
        <v>4</v>
      </c>
      <c r="P110">
        <v>96</v>
      </c>
      <c r="Q110">
        <v>12</v>
      </c>
      <c r="R110" t="s">
        <v>6933</v>
      </c>
    </row>
    <row r="111" customFormat="1" spans="1:18">
      <c r="A111" s="6" t="str">
        <f>IF('ไฟล์อัพโหลด KOL ระบบเก่า'!G112="","",'ไฟล์อัพโหลด KOL ระบบเก่า'!G112)</f>
        <v>SKINTIFIC-492001</v>
      </c>
      <c r="B111" s="2">
        <f t="shared" si="2"/>
        <v>4897147695994</v>
      </c>
      <c r="C111" s="3">
        <f t="shared" si="3"/>
        <v>0.1</v>
      </c>
      <c r="D111" t="s">
        <v>6937</v>
      </c>
      <c r="E111" t="s">
        <v>6938</v>
      </c>
      <c r="G111" t="s">
        <v>6939</v>
      </c>
      <c r="H111" s="4">
        <v>810114870099</v>
      </c>
      <c r="I111" t="s">
        <v>6940</v>
      </c>
      <c r="J111" t="s">
        <v>6941</v>
      </c>
      <c r="K111" t="s">
        <v>6942</v>
      </c>
      <c r="L111">
        <v>0.1</v>
      </c>
      <c r="M111">
        <v>1.54</v>
      </c>
      <c r="N111">
        <v>13.1</v>
      </c>
      <c r="O111">
        <v>3</v>
      </c>
      <c r="P111">
        <v>320</v>
      </c>
      <c r="R111" t="s">
        <v>6937</v>
      </c>
    </row>
    <row r="112" spans="1:18">
      <c r="A112" s="6" t="str">
        <f>IF('ไฟล์อัพโหลด KOL ระบบเก่า'!G113="","",'ไฟล์อัพโหลด KOL ระบบเก่า'!G113)</f>
        <v>SKINTIFIC-492003</v>
      </c>
      <c r="B112" s="2">
        <f t="shared" si="2"/>
        <v>4897147696014</v>
      </c>
      <c r="C112" s="3">
        <f t="shared" si="3"/>
        <v>0.1</v>
      </c>
      <c r="D112" t="s">
        <v>6943</v>
      </c>
      <c r="E112" t="s">
        <v>6944</v>
      </c>
      <c r="F112" t="s">
        <v>6646</v>
      </c>
      <c r="G112" t="s">
        <v>6647</v>
      </c>
      <c r="H112" s="4">
        <v>810114872864</v>
      </c>
      <c r="I112" t="s">
        <v>6945</v>
      </c>
      <c r="J112" t="s">
        <v>6946</v>
      </c>
      <c r="K112" t="s">
        <v>6947</v>
      </c>
      <c r="L112">
        <v>0.1</v>
      </c>
      <c r="M112">
        <v>1.18</v>
      </c>
      <c r="N112">
        <v>11.84</v>
      </c>
      <c r="O112">
        <v>3</v>
      </c>
      <c r="P112">
        <v>96</v>
      </c>
      <c r="Q112">
        <v>12</v>
      </c>
      <c r="R112" t="s">
        <v>6943</v>
      </c>
    </row>
    <row r="113" customFormat="1" spans="1:18">
      <c r="A113" s="6" t="str">
        <f>IF('ไฟล์อัพโหลด KOL ระบบเก่า'!G114="","",'ไฟล์อัพโหลด KOL ระบบเก่า'!G114)</f>
        <v>SKINTIFIC-492001</v>
      </c>
      <c r="B113" s="2">
        <f t="shared" si="2"/>
        <v>4897147695994</v>
      </c>
      <c r="C113" s="3">
        <f t="shared" si="3"/>
        <v>0.1</v>
      </c>
      <c r="D113" t="s">
        <v>1906</v>
      </c>
      <c r="E113" t="s">
        <v>6948</v>
      </c>
      <c r="F113" t="s">
        <v>6949</v>
      </c>
      <c r="G113">
        <v>11049</v>
      </c>
      <c r="H113" s="4">
        <v>810114871522</v>
      </c>
      <c r="I113" t="s">
        <v>6950</v>
      </c>
      <c r="J113" t="s">
        <v>6899</v>
      </c>
      <c r="K113" t="s">
        <v>6951</v>
      </c>
      <c r="L113">
        <v>0.08</v>
      </c>
      <c r="M113">
        <v>1</v>
      </c>
      <c r="N113">
        <v>8.14</v>
      </c>
      <c r="O113">
        <v>3</v>
      </c>
      <c r="P113">
        <v>96</v>
      </c>
      <c r="R113" t="s">
        <v>1906</v>
      </c>
    </row>
    <row r="114" customFormat="1" spans="1:18">
      <c r="A114" s="6" t="str">
        <f>IF('ไฟล์อัพโหลด KOL ระบบเก่า'!G115="","",'ไฟล์อัพโหลด KOL ระบบเก่า'!G115)</f>
        <v>SKINTIFIC-492003</v>
      </c>
      <c r="B114" s="2">
        <f t="shared" si="2"/>
        <v>4897147696014</v>
      </c>
      <c r="C114" s="3">
        <f t="shared" si="3"/>
        <v>0.1</v>
      </c>
      <c r="D114" t="s">
        <v>6952</v>
      </c>
      <c r="E114" t="s">
        <v>6953</v>
      </c>
      <c r="F114" t="s">
        <v>6954</v>
      </c>
      <c r="G114">
        <v>11049</v>
      </c>
      <c r="H114" s="4">
        <v>810114871539</v>
      </c>
      <c r="I114" t="s">
        <v>6950</v>
      </c>
      <c r="J114" t="s">
        <v>6899</v>
      </c>
      <c r="K114" t="s">
        <v>6951</v>
      </c>
      <c r="L114">
        <v>0.08</v>
      </c>
      <c r="M114">
        <v>1</v>
      </c>
      <c r="N114">
        <v>8.14</v>
      </c>
      <c r="O114">
        <v>3</v>
      </c>
      <c r="P114">
        <v>96</v>
      </c>
      <c r="R114" t="s">
        <v>6952</v>
      </c>
    </row>
    <row r="115" customFormat="1" spans="1:18">
      <c r="A115" s="6" t="str">
        <f>IF('ไฟล์อัพโหลด KOL ระบบเก่า'!G116="","",'ไฟล์อัพโหลด KOL ระบบเก่า'!G116)</f>
        <v>SKINTIFIC-492001</v>
      </c>
      <c r="B115" s="2">
        <f t="shared" si="2"/>
        <v>4897147695994</v>
      </c>
      <c r="C115" s="3">
        <f t="shared" si="3"/>
        <v>0.1</v>
      </c>
      <c r="D115" t="s">
        <v>6955</v>
      </c>
      <c r="E115" t="s">
        <v>6956</v>
      </c>
      <c r="F115" t="s">
        <v>6957</v>
      </c>
      <c r="G115">
        <v>11049</v>
      </c>
      <c r="H115" s="4">
        <v>810114870150</v>
      </c>
      <c r="I115" t="s">
        <v>6581</v>
      </c>
      <c r="J115" t="s">
        <v>6958</v>
      </c>
      <c r="K115" t="s">
        <v>6959</v>
      </c>
      <c r="L115">
        <v>0.08</v>
      </c>
      <c r="M115">
        <v>1</v>
      </c>
      <c r="N115">
        <v>8.56</v>
      </c>
      <c r="O115">
        <v>3</v>
      </c>
      <c r="P115">
        <v>96</v>
      </c>
      <c r="R115" t="s">
        <v>6955</v>
      </c>
    </row>
    <row r="116" customFormat="1" spans="1:18">
      <c r="A116" s="6" t="str">
        <f>IF('ไฟล์อัพโหลด KOL ระบบเก่า'!G117="","",'ไฟล์อัพโหลด KOL ระบบเก่า'!G117)</f>
        <v>SKINTIFIC-492003</v>
      </c>
      <c r="B116" s="2">
        <f t="shared" si="2"/>
        <v>4897147696014</v>
      </c>
      <c r="C116" s="3">
        <f t="shared" si="3"/>
        <v>0.1</v>
      </c>
      <c r="D116" t="s">
        <v>6960</v>
      </c>
      <c r="E116" t="s">
        <v>6961</v>
      </c>
      <c r="F116" t="s">
        <v>6962</v>
      </c>
      <c r="G116">
        <v>11049</v>
      </c>
      <c r="H116" s="4">
        <v>810114871546</v>
      </c>
      <c r="I116" t="s">
        <v>6950</v>
      </c>
      <c r="J116" t="s">
        <v>6899</v>
      </c>
      <c r="K116" t="s">
        <v>6951</v>
      </c>
      <c r="L116">
        <v>0.08</v>
      </c>
      <c r="M116">
        <v>1</v>
      </c>
      <c r="N116">
        <v>8.14</v>
      </c>
      <c r="O116">
        <v>3</v>
      </c>
      <c r="P116">
        <v>96</v>
      </c>
      <c r="R116" t="s">
        <v>6960</v>
      </c>
    </row>
    <row r="117" customFormat="1" spans="1:18">
      <c r="A117" s="6" t="str">
        <f>IF('ไฟล์อัพโหลด KOL ระบบเก่า'!G118="","",'ไฟล์อัพโหลด KOL ระบบเก่า'!G118)</f>
        <v>SKINTIFIC-492001</v>
      </c>
      <c r="B117" s="2">
        <f t="shared" si="2"/>
        <v>4897147695994</v>
      </c>
      <c r="C117" s="3">
        <f t="shared" si="3"/>
        <v>0.1</v>
      </c>
      <c r="D117" t="s">
        <v>1869</v>
      </c>
      <c r="E117" t="s">
        <v>6963</v>
      </c>
      <c r="F117" t="s">
        <v>6954</v>
      </c>
      <c r="G117">
        <v>11049</v>
      </c>
      <c r="H117" s="4">
        <v>810114871553</v>
      </c>
      <c r="I117" t="s">
        <v>6950</v>
      </c>
      <c r="J117" t="s">
        <v>6899</v>
      </c>
      <c r="K117" t="s">
        <v>6964</v>
      </c>
      <c r="L117">
        <v>0.08</v>
      </c>
      <c r="M117">
        <v>1</v>
      </c>
      <c r="N117">
        <v>8.44</v>
      </c>
      <c r="O117">
        <v>3</v>
      </c>
      <c r="P117">
        <v>96</v>
      </c>
      <c r="R117" t="s">
        <v>1869</v>
      </c>
    </row>
    <row r="118" customFormat="1" spans="1:18">
      <c r="A118" s="6" t="str">
        <f>IF('ไฟล์อัพโหลด KOL ระบบเก่า'!G119="","",'ไฟล์อัพโหลด KOL ระบบเก่า'!G119)</f>
        <v>SKINTIFIC-492003</v>
      </c>
      <c r="B118" s="2">
        <f t="shared" si="2"/>
        <v>4897147696014</v>
      </c>
      <c r="C118" s="3">
        <f t="shared" si="3"/>
        <v>0.1</v>
      </c>
      <c r="D118" t="s">
        <v>6965</v>
      </c>
      <c r="E118" t="s">
        <v>6966</v>
      </c>
      <c r="F118" t="s">
        <v>6967</v>
      </c>
      <c r="G118">
        <v>11049</v>
      </c>
      <c r="H118" s="4">
        <v>810114870174</v>
      </c>
      <c r="I118" t="s">
        <v>6581</v>
      </c>
      <c r="J118" t="s">
        <v>6958</v>
      </c>
      <c r="K118" t="s">
        <v>6959</v>
      </c>
      <c r="L118">
        <v>0.08</v>
      </c>
      <c r="M118">
        <v>1</v>
      </c>
      <c r="N118">
        <v>8.56</v>
      </c>
      <c r="O118">
        <v>3</v>
      </c>
      <c r="P118">
        <v>96</v>
      </c>
      <c r="R118" t="s">
        <v>6965</v>
      </c>
    </row>
    <row r="119" customFormat="1" spans="1:18">
      <c r="A119" s="6" t="str">
        <f>IF('ไฟล์อัพโหลด KOL ระบบเก่า'!G120="","",'ไฟล์อัพโหลด KOL ระบบเก่า'!G120)</f>
        <v>SKINTIFIC-492001</v>
      </c>
      <c r="B119" s="2">
        <f t="shared" si="2"/>
        <v>4897147695994</v>
      </c>
      <c r="C119" s="3">
        <f t="shared" si="3"/>
        <v>0.1</v>
      </c>
      <c r="D119" t="s">
        <v>1824</v>
      </c>
      <c r="E119" t="s">
        <v>6968</v>
      </c>
      <c r="F119" t="s">
        <v>6969</v>
      </c>
      <c r="G119">
        <v>11049</v>
      </c>
      <c r="H119" s="4">
        <v>810114871560</v>
      </c>
      <c r="I119" t="s">
        <v>6950</v>
      </c>
      <c r="J119" t="s">
        <v>6899</v>
      </c>
      <c r="K119" t="s">
        <v>6951</v>
      </c>
      <c r="L119">
        <v>0.08</v>
      </c>
      <c r="M119">
        <v>1</v>
      </c>
      <c r="N119">
        <v>8.14</v>
      </c>
      <c r="O119">
        <v>3</v>
      </c>
      <c r="P119">
        <v>96</v>
      </c>
      <c r="R119" t="s">
        <v>1824</v>
      </c>
    </row>
    <row r="120" customFormat="1" spans="1:18">
      <c r="A120" s="6" t="str">
        <f>IF('ไฟล์อัพโหลด KOL ระบบเก่า'!G121="","",'ไฟล์อัพโหลด KOL ระบบเก่า'!G121)</f>
        <v>SKINTIFIC-492003</v>
      </c>
      <c r="B120" s="2">
        <f t="shared" si="2"/>
        <v>4897147696014</v>
      </c>
      <c r="C120" s="3">
        <f t="shared" si="3"/>
        <v>0.1</v>
      </c>
      <c r="D120" t="s">
        <v>6970</v>
      </c>
      <c r="E120" t="s">
        <v>6971</v>
      </c>
      <c r="F120" t="s">
        <v>6972</v>
      </c>
      <c r="G120">
        <v>11049</v>
      </c>
      <c r="H120" s="4">
        <v>810114871577</v>
      </c>
      <c r="I120" t="s">
        <v>6950</v>
      </c>
      <c r="J120" t="s">
        <v>6899</v>
      </c>
      <c r="K120" t="s">
        <v>6951</v>
      </c>
      <c r="L120">
        <v>0.08</v>
      </c>
      <c r="M120">
        <v>1</v>
      </c>
      <c r="N120">
        <v>8.44</v>
      </c>
      <c r="O120">
        <v>3</v>
      </c>
      <c r="P120">
        <v>96</v>
      </c>
      <c r="R120" t="s">
        <v>6970</v>
      </c>
    </row>
    <row r="121" customFormat="1" spans="1:18">
      <c r="A121" s="6" t="str">
        <f>IF('ไฟล์อัพโหลด KOL ระบบเก่า'!G122="","",'ไฟล์อัพโหลด KOL ระบบเก่า'!G122)</f>
        <v>SKINTIFIC-492001</v>
      </c>
      <c r="B121" s="2">
        <f t="shared" si="2"/>
        <v>4897147695994</v>
      </c>
      <c r="C121" s="3">
        <f t="shared" si="3"/>
        <v>0.1</v>
      </c>
      <c r="D121" t="s">
        <v>6973</v>
      </c>
      <c r="E121" t="s">
        <v>6974</v>
      </c>
      <c r="F121" t="s">
        <v>6975</v>
      </c>
      <c r="G121">
        <v>11049</v>
      </c>
      <c r="H121" s="4">
        <v>810114870198</v>
      </c>
      <c r="I121" t="s">
        <v>6581</v>
      </c>
      <c r="J121" t="s">
        <v>6958</v>
      </c>
      <c r="K121" t="s">
        <v>6959</v>
      </c>
      <c r="L121">
        <v>0.08</v>
      </c>
      <c r="M121">
        <v>1</v>
      </c>
      <c r="N121">
        <v>8.56</v>
      </c>
      <c r="O121">
        <v>3</v>
      </c>
      <c r="P121">
        <v>96</v>
      </c>
      <c r="R121" t="s">
        <v>6973</v>
      </c>
    </row>
    <row r="122" customFormat="1" spans="1:18">
      <c r="A122" s="6" t="str">
        <f>IF('ไฟล์อัพโหลด KOL ระบบเก่า'!G123="","",'ไฟล์อัพโหลด KOL ระบบเก่า'!G123)</f>
        <v>SKINTIFIC-492003</v>
      </c>
      <c r="B122" s="2">
        <f t="shared" si="2"/>
        <v>4897147696014</v>
      </c>
      <c r="C122" s="3">
        <f t="shared" si="3"/>
        <v>0.1</v>
      </c>
      <c r="D122" t="s">
        <v>6976</v>
      </c>
      <c r="E122" t="s">
        <v>6977</v>
      </c>
      <c r="F122" t="s">
        <v>6978</v>
      </c>
      <c r="G122">
        <v>11049</v>
      </c>
      <c r="H122" s="4">
        <v>810114870488</v>
      </c>
      <c r="I122" t="s">
        <v>6581</v>
      </c>
      <c r="J122" t="s">
        <v>6958</v>
      </c>
      <c r="K122" t="s">
        <v>6959</v>
      </c>
      <c r="L122">
        <v>0.08</v>
      </c>
      <c r="M122">
        <v>1</v>
      </c>
      <c r="N122">
        <v>8.56</v>
      </c>
      <c r="O122">
        <v>3</v>
      </c>
      <c r="P122">
        <v>96</v>
      </c>
      <c r="R122" t="s">
        <v>6976</v>
      </c>
    </row>
    <row r="123" customFormat="1" spans="1:18">
      <c r="A123" s="6" t="str">
        <f>IF('ไฟล์อัพโหลด KOL ระบบเก่า'!G124="","",'ไฟล์อัพโหลด KOL ระบบเก่า'!G124)</f>
        <v>SKINTIFIC-492001</v>
      </c>
      <c r="B123" s="2">
        <f t="shared" si="2"/>
        <v>4897147695994</v>
      </c>
      <c r="C123" s="3">
        <f t="shared" si="3"/>
        <v>0.1</v>
      </c>
      <c r="D123" t="s">
        <v>6979</v>
      </c>
      <c r="E123" t="s">
        <v>6980</v>
      </c>
      <c r="F123" t="s">
        <v>6981</v>
      </c>
      <c r="G123">
        <v>11049</v>
      </c>
      <c r="H123" s="4">
        <v>810114871584</v>
      </c>
      <c r="I123" t="s">
        <v>6950</v>
      </c>
      <c r="J123" t="s">
        <v>6899</v>
      </c>
      <c r="K123" t="s">
        <v>6951</v>
      </c>
      <c r="L123">
        <v>0.08</v>
      </c>
      <c r="M123">
        <v>1</v>
      </c>
      <c r="N123">
        <v>8.44</v>
      </c>
      <c r="O123">
        <v>3</v>
      </c>
      <c r="P123">
        <v>96</v>
      </c>
      <c r="R123" t="s">
        <v>6979</v>
      </c>
    </row>
    <row r="124" customFormat="1" spans="1:18">
      <c r="A124" s="6" t="str">
        <f>IF('ไฟล์อัพโหลด KOL ระบบเก่า'!G125="","",'ไฟล์อัพโหลด KOL ระบบเก่า'!G125)</f>
        <v>SKINTIFIC-492003</v>
      </c>
      <c r="B124" s="2">
        <f t="shared" si="2"/>
        <v>4897147696014</v>
      </c>
      <c r="C124" s="3">
        <f t="shared" si="3"/>
        <v>0.1</v>
      </c>
      <c r="D124" t="s">
        <v>6982</v>
      </c>
      <c r="E124" t="s">
        <v>6983</v>
      </c>
      <c r="F124" t="s">
        <v>6984</v>
      </c>
      <c r="G124">
        <v>11049</v>
      </c>
      <c r="H124" s="4">
        <v>810114871591</v>
      </c>
      <c r="I124" t="s">
        <v>6950</v>
      </c>
      <c r="J124" t="s">
        <v>6899</v>
      </c>
      <c r="K124" t="s">
        <v>6951</v>
      </c>
      <c r="L124">
        <v>0.08</v>
      </c>
      <c r="M124">
        <v>1</v>
      </c>
      <c r="N124">
        <v>8.14</v>
      </c>
      <c r="O124">
        <v>3</v>
      </c>
      <c r="P124">
        <v>96</v>
      </c>
      <c r="R124" t="s">
        <v>6982</v>
      </c>
    </row>
    <row r="125" customFormat="1" spans="1:18">
      <c r="A125" s="6" t="str">
        <f>IF('ไฟล์อัพโหลด KOL ระบบเก่า'!G126="","",'ไฟล์อัพโหลด KOL ระบบเก่า'!G126)</f>
        <v>SKINTIFIC-492001</v>
      </c>
      <c r="B125" s="2">
        <f t="shared" si="2"/>
        <v>4897147695994</v>
      </c>
      <c r="C125" s="3">
        <f t="shared" si="3"/>
        <v>0.1</v>
      </c>
      <c r="D125" t="s">
        <v>6985</v>
      </c>
      <c r="E125" t="s">
        <v>6986</v>
      </c>
      <c r="F125" t="s">
        <v>6987</v>
      </c>
      <c r="G125">
        <v>11049</v>
      </c>
      <c r="H125" s="4">
        <v>810114870211</v>
      </c>
      <c r="I125" t="s">
        <v>6581</v>
      </c>
      <c r="J125" t="s">
        <v>6958</v>
      </c>
      <c r="K125" t="s">
        <v>6959</v>
      </c>
      <c r="L125">
        <v>0.08</v>
      </c>
      <c r="M125">
        <v>1</v>
      </c>
      <c r="N125">
        <v>8.56</v>
      </c>
      <c r="O125">
        <v>3</v>
      </c>
      <c r="P125">
        <v>96</v>
      </c>
      <c r="R125" t="s">
        <v>6985</v>
      </c>
    </row>
    <row r="126" customFormat="1" spans="1:18">
      <c r="A126" s="6" t="str">
        <f>IF('ไฟล์อัพโหลด KOL ระบบเก่า'!G127="","",'ไฟล์อัพโหลด KOL ระบบเก่า'!G127)</f>
        <v>SKINTIFIC-492003</v>
      </c>
      <c r="B126" s="2">
        <f t="shared" si="2"/>
        <v>4897147696014</v>
      </c>
      <c r="C126" s="3">
        <f t="shared" si="3"/>
        <v>0.1</v>
      </c>
      <c r="D126" t="s">
        <v>6988</v>
      </c>
      <c r="E126" t="s">
        <v>6989</v>
      </c>
      <c r="F126" t="s">
        <v>6990</v>
      </c>
      <c r="G126">
        <v>11049</v>
      </c>
      <c r="H126" s="4">
        <v>810114871607</v>
      </c>
      <c r="I126" t="s">
        <v>6950</v>
      </c>
      <c r="J126" t="s">
        <v>6899</v>
      </c>
      <c r="K126" t="s">
        <v>6964</v>
      </c>
      <c r="L126">
        <v>0.08</v>
      </c>
      <c r="M126">
        <v>1</v>
      </c>
      <c r="N126">
        <v>8.44</v>
      </c>
      <c r="O126">
        <v>3</v>
      </c>
      <c r="P126">
        <v>96</v>
      </c>
      <c r="R126" t="s">
        <v>6988</v>
      </c>
    </row>
    <row r="127" customFormat="1" spans="1:18">
      <c r="A127" s="6" t="str">
        <f>IF('ไฟล์อัพโหลด KOL ระบบเก่า'!G128="","",'ไฟล์อัพโหลด KOL ระบบเก่า'!G128)</f>
        <v>SKINTIFIC-492001</v>
      </c>
      <c r="B127" s="2">
        <f t="shared" si="2"/>
        <v>4897147695994</v>
      </c>
      <c r="C127" s="3">
        <f t="shared" si="3"/>
        <v>0.1</v>
      </c>
      <c r="D127" t="s">
        <v>6991</v>
      </c>
      <c r="E127" t="s">
        <v>6992</v>
      </c>
      <c r="F127" t="s">
        <v>6993</v>
      </c>
      <c r="G127">
        <v>11049</v>
      </c>
      <c r="H127" s="4">
        <v>810114871614</v>
      </c>
      <c r="I127" t="s">
        <v>6950</v>
      </c>
      <c r="J127" t="s">
        <v>6899</v>
      </c>
      <c r="K127" t="s">
        <v>6951</v>
      </c>
      <c r="L127">
        <v>0.08</v>
      </c>
      <c r="M127">
        <v>1</v>
      </c>
      <c r="N127">
        <v>8.14</v>
      </c>
      <c r="O127">
        <v>3</v>
      </c>
      <c r="P127">
        <v>96</v>
      </c>
      <c r="R127" t="s">
        <v>6991</v>
      </c>
    </row>
    <row r="128" customFormat="1" spans="1:18">
      <c r="A128" s="6" t="str">
        <f>IF('ไฟล์อัพโหลด KOL ระบบเก่า'!G129="","",'ไฟล์อัพโหลด KOL ระบบเก่า'!G129)</f>
        <v>SKINTIFIC-492003</v>
      </c>
      <c r="B128" s="2">
        <f t="shared" si="2"/>
        <v>4897147696014</v>
      </c>
      <c r="C128" s="3">
        <f t="shared" si="3"/>
        <v>0.1</v>
      </c>
      <c r="D128" t="s">
        <v>6994</v>
      </c>
      <c r="E128" t="s">
        <v>6995</v>
      </c>
      <c r="F128" t="s">
        <v>6996</v>
      </c>
      <c r="G128">
        <v>11049</v>
      </c>
      <c r="H128" s="4">
        <v>810114870235</v>
      </c>
      <c r="I128" t="s">
        <v>6581</v>
      </c>
      <c r="J128" t="s">
        <v>6958</v>
      </c>
      <c r="K128" t="s">
        <v>6959</v>
      </c>
      <c r="L128">
        <v>0.08</v>
      </c>
      <c r="M128">
        <v>1</v>
      </c>
      <c r="N128">
        <v>8.56</v>
      </c>
      <c r="O128">
        <v>3</v>
      </c>
      <c r="P128">
        <v>96</v>
      </c>
      <c r="R128" t="s">
        <v>6994</v>
      </c>
    </row>
    <row r="129" customFormat="1" spans="1:18">
      <c r="A129" s="6" t="str">
        <f>IF('ไฟล์อัพโหลด KOL ระบบเก่า'!G130="","",'ไฟล์อัพโหลด KOL ระบบเก่า'!G130)</f>
        <v>SKINTIFIC-492001</v>
      </c>
      <c r="B129" s="2">
        <f t="shared" si="2"/>
        <v>4897147695994</v>
      </c>
      <c r="C129" s="3">
        <f t="shared" si="3"/>
        <v>0.1</v>
      </c>
      <c r="D129" t="s">
        <v>6997</v>
      </c>
      <c r="E129" t="s">
        <v>6998</v>
      </c>
      <c r="F129" t="s">
        <v>6999</v>
      </c>
      <c r="G129">
        <v>11049</v>
      </c>
      <c r="H129" s="4">
        <v>810114870501</v>
      </c>
      <c r="I129" t="s">
        <v>6581</v>
      </c>
      <c r="J129" t="s">
        <v>6958</v>
      </c>
      <c r="K129" t="s">
        <v>6959</v>
      </c>
      <c r="L129">
        <v>0.08</v>
      </c>
      <c r="M129">
        <v>1</v>
      </c>
      <c r="N129">
        <v>8.56</v>
      </c>
      <c r="O129">
        <v>3</v>
      </c>
      <c r="P129">
        <v>96</v>
      </c>
      <c r="R129" t="s">
        <v>6997</v>
      </c>
    </row>
    <row r="130" customFormat="1" spans="1:18">
      <c r="A130" s="6" t="str">
        <f>IF('ไฟล์อัพโหลด KOL ระบบเก่า'!G131="","",'ไฟล์อัพโหลด KOL ระบบเก่า'!G131)</f>
        <v>SKINTIFIC-492003</v>
      </c>
      <c r="B130" s="2">
        <f t="shared" ref="B130:B193" si="4">VLOOKUP(A130,D:H,5,0)</f>
        <v>4897147696014</v>
      </c>
      <c r="C130" s="3">
        <f t="shared" ref="C130:C193" si="5">VLOOKUP(A130,D:L,9,0)</f>
        <v>0.1</v>
      </c>
      <c r="D130" t="s">
        <v>7000</v>
      </c>
      <c r="E130" t="s">
        <v>7001</v>
      </c>
      <c r="H130" s="4">
        <v>810114871195</v>
      </c>
      <c r="I130" t="s">
        <v>7002</v>
      </c>
      <c r="J130" t="s">
        <v>7003</v>
      </c>
      <c r="K130" t="s">
        <v>7004</v>
      </c>
      <c r="L130">
        <v>0.14</v>
      </c>
      <c r="M130">
        <v>1.88</v>
      </c>
      <c r="N130">
        <v>16.22</v>
      </c>
      <c r="O130">
        <v>4</v>
      </c>
      <c r="P130">
        <v>96</v>
      </c>
      <c r="Q130">
        <v>12</v>
      </c>
      <c r="R130" t="s">
        <v>7000</v>
      </c>
    </row>
    <row r="131" customFormat="1" spans="1:18">
      <c r="A131" s="6" t="str">
        <f>IF('ไฟล์อัพโหลด KOL ระบบเก่า'!G132="","",'ไฟล์อัพโหลด KOL ระบบเก่า'!G132)</f>
        <v>SKINTIFIC-492001</v>
      </c>
      <c r="B131" s="2">
        <f t="shared" si="4"/>
        <v>4897147695994</v>
      </c>
      <c r="C131" s="3">
        <f t="shared" si="5"/>
        <v>0.1</v>
      </c>
      <c r="D131" t="s">
        <v>7005</v>
      </c>
      <c r="E131" t="s">
        <v>7006</v>
      </c>
      <c r="F131" t="s">
        <v>6949</v>
      </c>
      <c r="G131">
        <v>11049</v>
      </c>
      <c r="H131" s="4">
        <v>810114871621</v>
      </c>
      <c r="I131" t="s">
        <v>6581</v>
      </c>
      <c r="J131" t="s">
        <v>6899</v>
      </c>
      <c r="K131" t="s">
        <v>7007</v>
      </c>
      <c r="L131">
        <v>0.04</v>
      </c>
      <c r="M131">
        <v>0.6</v>
      </c>
      <c r="N131">
        <v>5.34</v>
      </c>
      <c r="O131">
        <v>3</v>
      </c>
      <c r="P131">
        <v>96</v>
      </c>
      <c r="R131" t="s">
        <v>7005</v>
      </c>
    </row>
    <row r="132" customFormat="1" spans="1:18">
      <c r="A132" s="6" t="str">
        <f>IF('ไฟล์อัพโหลด KOL ระบบเก่า'!G133="","",'ไฟล์อัพโหลด KOL ระบบเก่า'!G133)</f>
        <v>SKINTIFIC-492003</v>
      </c>
      <c r="B132" s="2">
        <f t="shared" si="4"/>
        <v>4897147696014</v>
      </c>
      <c r="C132" s="3">
        <f t="shared" si="5"/>
        <v>0.1</v>
      </c>
      <c r="D132" t="s">
        <v>7008</v>
      </c>
      <c r="E132" t="s">
        <v>7009</v>
      </c>
      <c r="F132" t="s">
        <v>6954</v>
      </c>
      <c r="G132">
        <v>11049</v>
      </c>
      <c r="H132" s="4">
        <v>810114871638</v>
      </c>
      <c r="I132" t="s">
        <v>6581</v>
      </c>
      <c r="J132" t="s">
        <v>6899</v>
      </c>
      <c r="K132" t="s">
        <v>7007</v>
      </c>
      <c r="L132">
        <v>0.04</v>
      </c>
      <c r="M132">
        <v>0.6</v>
      </c>
      <c r="N132">
        <v>5.34</v>
      </c>
      <c r="O132">
        <v>3</v>
      </c>
      <c r="P132">
        <v>96</v>
      </c>
      <c r="R132" t="s">
        <v>7008</v>
      </c>
    </row>
    <row r="133" customFormat="1" spans="1:18">
      <c r="A133" s="6" t="str">
        <f>IF('ไฟล์อัพโหลด KOL ระบบเก่า'!G134="","",'ไฟล์อัพโหลด KOL ระบบเก่า'!G134)</f>
        <v>SKINTIFIC-492001</v>
      </c>
      <c r="B133" s="2">
        <f t="shared" si="4"/>
        <v>4897147695994</v>
      </c>
      <c r="C133" s="3">
        <f t="shared" si="5"/>
        <v>0.1</v>
      </c>
      <c r="D133" t="s">
        <v>7010</v>
      </c>
      <c r="E133" t="s">
        <v>7011</v>
      </c>
      <c r="F133" t="s">
        <v>6957</v>
      </c>
      <c r="G133">
        <v>11049</v>
      </c>
      <c r="H133" s="4">
        <v>810114870167</v>
      </c>
      <c r="I133" t="s">
        <v>6581</v>
      </c>
      <c r="J133" t="s">
        <v>6958</v>
      </c>
      <c r="K133" t="s">
        <v>6959</v>
      </c>
      <c r="L133">
        <v>0.04</v>
      </c>
      <c r="M133">
        <v>0.62</v>
      </c>
      <c r="N133">
        <v>5.54</v>
      </c>
      <c r="O133">
        <v>3</v>
      </c>
      <c r="P133">
        <v>96</v>
      </c>
      <c r="R133" t="s">
        <v>7010</v>
      </c>
    </row>
    <row r="134" customFormat="1" spans="1:18">
      <c r="A134" s="6" t="str">
        <f>IF('ไฟล์อัพโหลด KOL ระบบเก่า'!G135="","",'ไฟล์อัพโหลด KOL ระบบเก่า'!G135)</f>
        <v>SKINTIFIC-492003</v>
      </c>
      <c r="B134" s="2">
        <f t="shared" si="4"/>
        <v>4897147696014</v>
      </c>
      <c r="C134" s="3">
        <f t="shared" si="5"/>
        <v>0.1</v>
      </c>
      <c r="D134" t="s">
        <v>7012</v>
      </c>
      <c r="E134" t="s">
        <v>7013</v>
      </c>
      <c r="F134" t="s">
        <v>6962</v>
      </c>
      <c r="G134">
        <v>11049</v>
      </c>
      <c r="H134" s="4">
        <v>810114871645</v>
      </c>
      <c r="I134" t="s">
        <v>6581</v>
      </c>
      <c r="J134" t="s">
        <v>6899</v>
      </c>
      <c r="K134" t="s">
        <v>7007</v>
      </c>
      <c r="L134">
        <v>0.04</v>
      </c>
      <c r="M134">
        <v>0.6</v>
      </c>
      <c r="N134">
        <v>5.34</v>
      </c>
      <c r="O134">
        <v>3</v>
      </c>
      <c r="P134">
        <v>96</v>
      </c>
      <c r="R134" t="s">
        <v>7012</v>
      </c>
    </row>
    <row r="135" customFormat="1" spans="1:18">
      <c r="A135" s="6" t="str">
        <f>IF('ไฟล์อัพโหลด KOL ระบบเก่า'!G136="","",'ไฟล์อัพโหลด KOL ระบบเก่า'!G136)</f>
        <v>SKINTIFIC-492001</v>
      </c>
      <c r="B135" s="2">
        <f t="shared" si="4"/>
        <v>4897147695994</v>
      </c>
      <c r="C135" s="3">
        <f t="shared" si="5"/>
        <v>0.1</v>
      </c>
      <c r="D135" t="s">
        <v>7014</v>
      </c>
      <c r="E135" t="s">
        <v>7015</v>
      </c>
      <c r="F135" t="s">
        <v>6954</v>
      </c>
      <c r="G135">
        <v>11049</v>
      </c>
      <c r="H135" s="4">
        <v>810114871652</v>
      </c>
      <c r="I135" t="s">
        <v>6581</v>
      </c>
      <c r="J135" t="s">
        <v>6899</v>
      </c>
      <c r="K135" t="s">
        <v>7007</v>
      </c>
      <c r="L135">
        <v>0.04</v>
      </c>
      <c r="M135">
        <v>0.6</v>
      </c>
      <c r="N135">
        <v>5.34</v>
      </c>
      <c r="O135">
        <v>3</v>
      </c>
      <c r="P135">
        <v>96</v>
      </c>
      <c r="R135" t="s">
        <v>7014</v>
      </c>
    </row>
    <row r="136" customFormat="1" spans="1:18">
      <c r="A136" s="6" t="str">
        <f>IF('ไฟล์อัพโหลด KOL ระบบเก่า'!G137="","",'ไฟล์อัพโหลด KOL ระบบเก่า'!G137)</f>
        <v>SKINTIFIC-492003</v>
      </c>
      <c r="B136" s="2">
        <f t="shared" si="4"/>
        <v>4897147696014</v>
      </c>
      <c r="C136" s="3">
        <f t="shared" si="5"/>
        <v>0.1</v>
      </c>
      <c r="D136" t="s">
        <v>7016</v>
      </c>
      <c r="E136" t="s">
        <v>7017</v>
      </c>
      <c r="F136" t="s">
        <v>6967</v>
      </c>
      <c r="G136">
        <v>11049</v>
      </c>
      <c r="H136" s="4">
        <v>810114870181</v>
      </c>
      <c r="I136" t="s">
        <v>6581</v>
      </c>
      <c r="J136" t="s">
        <v>6958</v>
      </c>
      <c r="K136" t="s">
        <v>6959</v>
      </c>
      <c r="L136">
        <v>0.04</v>
      </c>
      <c r="M136">
        <v>0.62</v>
      </c>
      <c r="N136">
        <v>5.54</v>
      </c>
      <c r="O136">
        <v>3</v>
      </c>
      <c r="P136">
        <v>96</v>
      </c>
      <c r="R136" t="s">
        <v>7016</v>
      </c>
    </row>
    <row r="137" customFormat="1" spans="1:18">
      <c r="A137" s="6" t="str">
        <f>IF('ไฟล์อัพโหลด KOL ระบบเก่า'!G138="","",'ไฟล์อัพโหลด KOL ระบบเก่า'!G138)</f>
        <v>SKINTIFIC-492001</v>
      </c>
      <c r="B137" s="2">
        <f t="shared" si="4"/>
        <v>4897147695994</v>
      </c>
      <c r="C137" s="3">
        <f t="shared" si="5"/>
        <v>0.1</v>
      </c>
      <c r="D137" t="s">
        <v>7018</v>
      </c>
      <c r="E137" t="s">
        <v>7019</v>
      </c>
      <c r="F137" t="s">
        <v>6969</v>
      </c>
      <c r="G137">
        <v>11049</v>
      </c>
      <c r="H137" s="4">
        <v>810114871669</v>
      </c>
      <c r="I137" t="s">
        <v>6581</v>
      </c>
      <c r="J137" t="s">
        <v>6899</v>
      </c>
      <c r="K137" t="s">
        <v>7007</v>
      </c>
      <c r="L137">
        <v>0.04</v>
      </c>
      <c r="M137">
        <v>0.6</v>
      </c>
      <c r="N137">
        <v>5.34</v>
      </c>
      <c r="O137">
        <v>3</v>
      </c>
      <c r="P137">
        <v>96</v>
      </c>
      <c r="R137" t="s">
        <v>7018</v>
      </c>
    </row>
    <row r="138" customFormat="1" spans="1:18">
      <c r="A138" s="6" t="str">
        <f>IF('ไฟล์อัพโหลด KOL ระบบเก่า'!G139="","",'ไฟล์อัพโหลด KOL ระบบเก่า'!G139)</f>
        <v>SKINTIFIC-492003</v>
      </c>
      <c r="B138" s="2">
        <f t="shared" si="4"/>
        <v>4897147696014</v>
      </c>
      <c r="C138" s="3">
        <f t="shared" si="5"/>
        <v>0.1</v>
      </c>
      <c r="D138" t="s">
        <v>7020</v>
      </c>
      <c r="E138" t="s">
        <v>7021</v>
      </c>
      <c r="F138" t="s">
        <v>6972</v>
      </c>
      <c r="G138">
        <v>11049</v>
      </c>
      <c r="H138" s="4">
        <v>810114871676</v>
      </c>
      <c r="I138" t="s">
        <v>6581</v>
      </c>
      <c r="J138" t="s">
        <v>6899</v>
      </c>
      <c r="K138" t="s">
        <v>7007</v>
      </c>
      <c r="L138">
        <v>0.04</v>
      </c>
      <c r="M138">
        <v>0.6</v>
      </c>
      <c r="N138">
        <v>5.32</v>
      </c>
      <c r="O138">
        <v>3</v>
      </c>
      <c r="P138">
        <v>96</v>
      </c>
      <c r="R138" t="s">
        <v>7020</v>
      </c>
    </row>
    <row r="139" customFormat="1" spans="1:18">
      <c r="A139" s="6" t="str">
        <f>IF('ไฟล์อัพโหลด KOL ระบบเก่า'!G140="","",'ไฟล์อัพโหลด KOL ระบบเก่า'!G140)</f>
        <v>SKINTIFIC-492001</v>
      </c>
      <c r="B139" s="2">
        <f t="shared" si="4"/>
        <v>4897147695994</v>
      </c>
      <c r="C139" s="3">
        <f t="shared" si="5"/>
        <v>0.1</v>
      </c>
      <c r="D139" t="s">
        <v>7022</v>
      </c>
      <c r="E139" t="s">
        <v>7023</v>
      </c>
      <c r="F139" t="s">
        <v>6975</v>
      </c>
      <c r="G139">
        <v>11049</v>
      </c>
      <c r="H139" s="4">
        <v>810114870204</v>
      </c>
      <c r="I139" t="s">
        <v>6581</v>
      </c>
      <c r="J139" t="s">
        <v>6958</v>
      </c>
      <c r="K139" t="s">
        <v>6959</v>
      </c>
      <c r="L139">
        <v>0.04</v>
      </c>
      <c r="M139">
        <v>0.62</v>
      </c>
      <c r="N139">
        <v>5.54</v>
      </c>
      <c r="O139">
        <v>3</v>
      </c>
      <c r="P139">
        <v>96</v>
      </c>
      <c r="R139" t="s">
        <v>7022</v>
      </c>
    </row>
    <row r="140" customFormat="1" spans="1:18">
      <c r="A140" s="6" t="str">
        <f>IF('ไฟล์อัพโหลด KOL ระบบเก่า'!G141="","",'ไฟล์อัพโหลด KOL ระบบเก่า'!G141)</f>
        <v>SKINTIFIC-492003</v>
      </c>
      <c r="B140" s="2">
        <f t="shared" si="4"/>
        <v>4897147696014</v>
      </c>
      <c r="C140" s="3">
        <f t="shared" si="5"/>
        <v>0.1</v>
      </c>
      <c r="D140" t="s">
        <v>7024</v>
      </c>
      <c r="E140" t="s">
        <v>7025</v>
      </c>
      <c r="F140" t="s">
        <v>6978</v>
      </c>
      <c r="G140">
        <v>11049</v>
      </c>
      <c r="H140" s="4">
        <v>810114870495</v>
      </c>
      <c r="I140" t="s">
        <v>6581</v>
      </c>
      <c r="J140" t="s">
        <v>6958</v>
      </c>
      <c r="K140" t="s">
        <v>6959</v>
      </c>
      <c r="L140">
        <v>0.04</v>
      </c>
      <c r="M140">
        <v>0.62</v>
      </c>
      <c r="N140">
        <v>5.54</v>
      </c>
      <c r="O140">
        <v>3</v>
      </c>
      <c r="P140">
        <v>96</v>
      </c>
      <c r="R140" t="s">
        <v>7024</v>
      </c>
    </row>
    <row r="141" customFormat="1" spans="1:18">
      <c r="A141" s="6" t="str">
        <f>IF('ไฟล์อัพโหลด KOL ระบบเก่า'!G142="","",'ไฟล์อัพโหลด KOL ระบบเก่า'!G142)</f>
        <v>SKINTIFIC-492001</v>
      </c>
      <c r="B141" s="2">
        <f t="shared" si="4"/>
        <v>4897147695994</v>
      </c>
      <c r="C141" s="3">
        <f t="shared" si="5"/>
        <v>0.1</v>
      </c>
      <c r="D141" t="s">
        <v>7026</v>
      </c>
      <c r="E141" t="s">
        <v>7027</v>
      </c>
      <c r="F141" t="s">
        <v>6981</v>
      </c>
      <c r="G141">
        <v>11049</v>
      </c>
      <c r="H141" s="4">
        <v>810114871683</v>
      </c>
      <c r="I141" t="s">
        <v>6581</v>
      </c>
      <c r="J141" t="s">
        <v>6899</v>
      </c>
      <c r="K141" t="s">
        <v>7007</v>
      </c>
      <c r="L141">
        <v>0.04</v>
      </c>
      <c r="M141">
        <v>0.6</v>
      </c>
      <c r="N141">
        <v>5.34</v>
      </c>
      <c r="O141">
        <v>3</v>
      </c>
      <c r="P141">
        <v>96</v>
      </c>
      <c r="R141" t="s">
        <v>7026</v>
      </c>
    </row>
    <row r="142" customFormat="1" spans="1:18">
      <c r="A142" s="6" t="str">
        <f>IF('ไฟล์อัพโหลด KOL ระบบเก่า'!G143="","",'ไฟล์อัพโหลด KOL ระบบเก่า'!G143)</f>
        <v>SKINTIFIC-492003</v>
      </c>
      <c r="B142" s="2">
        <f t="shared" si="4"/>
        <v>4897147696014</v>
      </c>
      <c r="C142" s="3">
        <f t="shared" si="5"/>
        <v>0.1</v>
      </c>
      <c r="D142" t="s">
        <v>7028</v>
      </c>
      <c r="E142" t="s">
        <v>7029</v>
      </c>
      <c r="F142" t="s">
        <v>6984</v>
      </c>
      <c r="G142">
        <v>11049</v>
      </c>
      <c r="H142" s="4">
        <v>810114871690</v>
      </c>
      <c r="I142" t="s">
        <v>6581</v>
      </c>
      <c r="J142" t="s">
        <v>6899</v>
      </c>
      <c r="K142" t="s">
        <v>7007</v>
      </c>
      <c r="L142">
        <v>0.04</v>
      </c>
      <c r="M142">
        <v>0.6</v>
      </c>
      <c r="N142">
        <v>5.34</v>
      </c>
      <c r="O142">
        <v>3</v>
      </c>
      <c r="P142">
        <v>96</v>
      </c>
      <c r="R142" t="s">
        <v>7028</v>
      </c>
    </row>
    <row r="143" customFormat="1" spans="1:18">
      <c r="A143" s="6" t="str">
        <f>IF('ไฟล์อัพโหลด KOL ระบบเก่า'!G144="","",'ไฟล์อัพโหลด KOL ระบบเก่า'!G144)</f>
        <v>SKINTIFIC-374</v>
      </c>
      <c r="B143" s="2">
        <f t="shared" si="4"/>
        <v>4897147690289</v>
      </c>
      <c r="C143" s="3">
        <f t="shared" si="5"/>
        <v>0.1</v>
      </c>
      <c r="D143" t="s">
        <v>7030</v>
      </c>
      <c r="E143" t="s">
        <v>7031</v>
      </c>
      <c r="F143" t="s">
        <v>6987</v>
      </c>
      <c r="G143">
        <v>11049</v>
      </c>
      <c r="H143" s="4">
        <v>810114870228</v>
      </c>
      <c r="I143" t="s">
        <v>6581</v>
      </c>
      <c r="J143" t="s">
        <v>6958</v>
      </c>
      <c r="K143" t="s">
        <v>6959</v>
      </c>
      <c r="L143">
        <v>0.04</v>
      </c>
      <c r="M143">
        <v>0.62</v>
      </c>
      <c r="N143">
        <v>5.54</v>
      </c>
      <c r="O143">
        <v>3</v>
      </c>
      <c r="P143">
        <v>96</v>
      </c>
      <c r="R143" t="s">
        <v>7030</v>
      </c>
    </row>
    <row r="144" customFormat="1" spans="1:18">
      <c r="A144" s="6" t="str">
        <f>IF('ไฟล์อัพโหลด KOL ระบบเก่า'!G145="","",'ไฟล์อัพโหลด KOL ระบบเก่า'!G145)</f>
        <v>SKINTIFIC-375</v>
      </c>
      <c r="B144" s="2">
        <f t="shared" si="4"/>
        <v>4897147690296</v>
      </c>
      <c r="C144" s="3">
        <f t="shared" si="5"/>
        <v>0.1</v>
      </c>
      <c r="D144" t="s">
        <v>7032</v>
      </c>
      <c r="E144" t="s">
        <v>7033</v>
      </c>
      <c r="F144" t="s">
        <v>6990</v>
      </c>
      <c r="G144">
        <v>11049</v>
      </c>
      <c r="H144" s="4">
        <v>810114871706</v>
      </c>
      <c r="I144" t="s">
        <v>6581</v>
      </c>
      <c r="J144" t="s">
        <v>6899</v>
      </c>
      <c r="K144" t="s">
        <v>7007</v>
      </c>
      <c r="L144">
        <v>0.04</v>
      </c>
      <c r="M144">
        <v>0.6</v>
      </c>
      <c r="N144">
        <v>5.34</v>
      </c>
      <c r="O144">
        <v>3</v>
      </c>
      <c r="P144">
        <v>96</v>
      </c>
      <c r="R144" t="s">
        <v>7032</v>
      </c>
    </row>
    <row r="145" customFormat="1" spans="1:18">
      <c r="A145" s="6" t="str">
        <f>IF('ไฟล์อัพโหลด KOL ระบบเก่า'!G146="","",'ไฟล์อัพโหลด KOL ระบบเก่า'!G146)</f>
        <v>SKINTIFIC-254</v>
      </c>
      <c r="B145" s="2">
        <f t="shared" si="4"/>
        <v>810114873311</v>
      </c>
      <c r="C145" s="3">
        <f t="shared" si="5"/>
        <v>0.01</v>
      </c>
      <c r="D145" t="s">
        <v>7034</v>
      </c>
      <c r="E145" t="s">
        <v>7035</v>
      </c>
      <c r="F145" t="s">
        <v>6993</v>
      </c>
      <c r="G145">
        <v>11049</v>
      </c>
      <c r="H145" s="4">
        <v>810114871713</v>
      </c>
      <c r="I145" t="s">
        <v>6581</v>
      </c>
      <c r="J145" t="s">
        <v>6899</v>
      </c>
      <c r="K145" t="s">
        <v>7007</v>
      </c>
      <c r="L145">
        <v>0.04</v>
      </c>
      <c r="M145">
        <v>0.6</v>
      </c>
      <c r="N145">
        <v>5.34</v>
      </c>
      <c r="O145">
        <v>3</v>
      </c>
      <c r="P145">
        <v>96</v>
      </c>
      <c r="R145" t="s">
        <v>7034</v>
      </c>
    </row>
    <row r="146" customFormat="1" spans="1:18">
      <c r="A146" s="6" t="str">
        <f>IF('ไฟล์อัพโหลด KOL ระบบเก่า'!G147="","",'ไฟล์อัพโหลด KOL ระบบเก่า'!G147)</f>
        <v>SKINTIFIC-355</v>
      </c>
      <c r="B146" s="2">
        <f t="shared" si="4"/>
        <v>4897147690029</v>
      </c>
      <c r="C146" s="3">
        <f t="shared" si="5"/>
        <v>0.01</v>
      </c>
      <c r="D146" t="s">
        <v>7036</v>
      </c>
      <c r="E146" t="s">
        <v>7037</v>
      </c>
      <c r="F146" t="s">
        <v>6996</v>
      </c>
      <c r="G146">
        <v>11049</v>
      </c>
      <c r="H146" s="4">
        <v>810114870242</v>
      </c>
      <c r="I146" t="s">
        <v>6581</v>
      </c>
      <c r="J146" t="s">
        <v>6958</v>
      </c>
      <c r="K146" t="s">
        <v>6959</v>
      </c>
      <c r="L146">
        <v>0.04</v>
      </c>
      <c r="M146">
        <v>0.62</v>
      </c>
      <c r="N146">
        <v>5.54</v>
      </c>
      <c r="O146">
        <v>3</v>
      </c>
      <c r="P146">
        <v>96</v>
      </c>
      <c r="R146" t="s">
        <v>7036</v>
      </c>
    </row>
    <row r="147" customFormat="1" spans="1:18">
      <c r="A147" s="6" t="str">
        <f>IF('ไฟล์อัพโหลด KOL ระบบเก่า'!G148="","",'ไฟล์อัพโหลด KOL ระบบเก่า'!G148)</f>
        <v>SKINTIFIC-358</v>
      </c>
      <c r="B147" s="2">
        <f t="shared" si="4"/>
        <v>4897147690050</v>
      </c>
      <c r="C147" s="3">
        <f t="shared" si="5"/>
        <v>0.1</v>
      </c>
      <c r="D147" t="s">
        <v>7038</v>
      </c>
      <c r="E147" t="s">
        <v>7039</v>
      </c>
      <c r="F147" t="s">
        <v>6999</v>
      </c>
      <c r="G147">
        <v>11049</v>
      </c>
      <c r="H147" s="4">
        <v>810114870518</v>
      </c>
      <c r="I147" t="s">
        <v>6581</v>
      </c>
      <c r="J147" t="s">
        <v>6958</v>
      </c>
      <c r="K147" t="s">
        <v>6959</v>
      </c>
      <c r="L147">
        <v>0.04</v>
      </c>
      <c r="M147">
        <v>0.62</v>
      </c>
      <c r="N147">
        <v>5.54</v>
      </c>
      <c r="O147">
        <v>3</v>
      </c>
      <c r="P147">
        <v>96</v>
      </c>
      <c r="R147" t="s">
        <v>7038</v>
      </c>
    </row>
    <row r="148" customFormat="1" spans="1:18">
      <c r="A148" s="6" t="str">
        <f>IF('ไฟล์อัพโหลด KOL ระบบเก่า'!G149="","",'ไฟล์อัพโหลด KOL ระบบเก่า'!G149)</f>
        <v>SKINTIFIC-492001</v>
      </c>
      <c r="B148" s="2">
        <f t="shared" si="4"/>
        <v>4897147695994</v>
      </c>
      <c r="C148" s="3">
        <f t="shared" si="5"/>
        <v>0.1</v>
      </c>
      <c r="D148" t="s">
        <v>7040</v>
      </c>
      <c r="E148" t="s">
        <v>7041</v>
      </c>
      <c r="H148" s="4">
        <v>810114873892</v>
      </c>
      <c r="I148" t="s">
        <v>6581</v>
      </c>
      <c r="J148" t="s">
        <v>7042</v>
      </c>
      <c r="K148" t="s">
        <v>7043</v>
      </c>
      <c r="L148">
        <v>0.08</v>
      </c>
      <c r="M148">
        <v>1</v>
      </c>
      <c r="N148">
        <v>8.62</v>
      </c>
      <c r="O148">
        <v>4</v>
      </c>
      <c r="P148">
        <v>96</v>
      </c>
      <c r="Q148">
        <v>12</v>
      </c>
      <c r="R148" t="s">
        <v>7040</v>
      </c>
    </row>
    <row r="149" customFormat="1" spans="1:18">
      <c r="A149" s="6" t="str">
        <f>IF('ไฟล์อัพโหลด KOL ระบบเก่า'!G150="","",'ไฟล์อัพโหลด KOL ระบบเก่า'!G150)</f>
        <v>SKINTIFIC-492003</v>
      </c>
      <c r="B149" s="2">
        <f t="shared" si="4"/>
        <v>4897147696014</v>
      </c>
      <c r="C149" s="3">
        <f t="shared" si="5"/>
        <v>0.1</v>
      </c>
      <c r="D149" t="s">
        <v>7044</v>
      </c>
      <c r="E149" t="s">
        <v>7045</v>
      </c>
      <c r="H149" s="4">
        <v>810114873908</v>
      </c>
      <c r="I149" t="s">
        <v>6581</v>
      </c>
      <c r="J149" t="s">
        <v>7042</v>
      </c>
      <c r="K149" t="s">
        <v>7043</v>
      </c>
      <c r="L149">
        <v>0.08</v>
      </c>
      <c r="M149">
        <v>1</v>
      </c>
      <c r="N149">
        <v>8.62</v>
      </c>
      <c r="O149">
        <v>4</v>
      </c>
      <c r="P149">
        <v>96</v>
      </c>
      <c r="Q149">
        <v>12</v>
      </c>
      <c r="R149" t="s">
        <v>7044</v>
      </c>
    </row>
    <row r="150" customFormat="1" spans="1:18">
      <c r="A150" s="6" t="str">
        <f>IF('ไฟล์อัพโหลด KOL ระบบเก่า'!G151="","",'ไฟล์อัพโหลด KOL ระบบเก่า'!G151)</f>
        <v>SKINTIFIC-492001</v>
      </c>
      <c r="B150" s="2">
        <f t="shared" si="4"/>
        <v>4897147695994</v>
      </c>
      <c r="C150" s="3">
        <f t="shared" si="5"/>
        <v>0.1</v>
      </c>
      <c r="D150" t="s">
        <v>7046</v>
      </c>
      <c r="E150" t="s">
        <v>7047</v>
      </c>
      <c r="H150" s="4">
        <v>810114873915</v>
      </c>
      <c r="I150" t="s">
        <v>6581</v>
      </c>
      <c r="J150" t="s">
        <v>7042</v>
      </c>
      <c r="K150" t="s">
        <v>7043</v>
      </c>
      <c r="L150">
        <v>0.08</v>
      </c>
      <c r="M150">
        <v>1</v>
      </c>
      <c r="N150">
        <v>8.62</v>
      </c>
      <c r="O150">
        <v>4</v>
      </c>
      <c r="P150">
        <v>96</v>
      </c>
      <c r="Q150">
        <v>12</v>
      </c>
      <c r="R150" t="s">
        <v>7046</v>
      </c>
    </row>
    <row r="151" customFormat="1" spans="1:18">
      <c r="A151" s="6" t="str">
        <f>IF('ไฟล์อัพโหลด KOL ระบบเก่า'!G152="","",'ไฟล์อัพโหลด KOL ระบบเก่า'!G152)</f>
        <v>SKINTIFIC-492003</v>
      </c>
      <c r="B151" s="2">
        <f t="shared" si="4"/>
        <v>4897147696014</v>
      </c>
      <c r="C151" s="3">
        <f t="shared" si="5"/>
        <v>0.1</v>
      </c>
      <c r="D151" t="s">
        <v>7048</v>
      </c>
      <c r="E151" t="s">
        <v>7049</v>
      </c>
      <c r="H151" s="4">
        <v>810114873922</v>
      </c>
      <c r="I151" t="s">
        <v>6581</v>
      </c>
      <c r="J151" t="s">
        <v>7042</v>
      </c>
      <c r="K151" t="s">
        <v>7043</v>
      </c>
      <c r="L151">
        <v>0.08</v>
      </c>
      <c r="M151">
        <v>1</v>
      </c>
      <c r="N151">
        <v>8.62</v>
      </c>
      <c r="O151">
        <v>4</v>
      </c>
      <c r="P151">
        <v>96</v>
      </c>
      <c r="Q151">
        <v>12</v>
      </c>
      <c r="R151" t="s">
        <v>7048</v>
      </c>
    </row>
    <row r="152" customFormat="1" spans="1:18">
      <c r="A152" s="6" t="str">
        <f>IF('ไฟล์อัพโหลด KOL ระบบเก่า'!G153="","",'ไฟล์อัพโหลด KOL ระบบเก่า'!G153)</f>
        <v>SKINTIFIC-492001</v>
      </c>
      <c r="B152" s="2">
        <f t="shared" si="4"/>
        <v>4897147695994</v>
      </c>
      <c r="C152" s="3">
        <f t="shared" si="5"/>
        <v>0.1</v>
      </c>
      <c r="D152" t="s">
        <v>7050</v>
      </c>
      <c r="E152" t="s">
        <v>7051</v>
      </c>
      <c r="H152" s="4">
        <v>810114873939</v>
      </c>
      <c r="I152" t="s">
        <v>6581</v>
      </c>
      <c r="J152" t="s">
        <v>7042</v>
      </c>
      <c r="K152" t="s">
        <v>7043</v>
      </c>
      <c r="L152">
        <v>0.08</v>
      </c>
      <c r="M152">
        <v>1</v>
      </c>
      <c r="N152">
        <v>8.62</v>
      </c>
      <c r="O152">
        <v>4</v>
      </c>
      <c r="P152">
        <v>96</v>
      </c>
      <c r="Q152">
        <v>12</v>
      </c>
      <c r="R152" t="s">
        <v>7050</v>
      </c>
    </row>
    <row r="153" customFormat="1" spans="1:18">
      <c r="A153" s="6" t="str">
        <f>IF('ไฟล์อัพโหลด KOL ระบบเก่า'!G154="","",'ไฟล์อัพโหลด KOL ระบบเก่า'!G154)</f>
        <v>SKINTIFIC-492003</v>
      </c>
      <c r="B153" s="2">
        <f t="shared" si="4"/>
        <v>4897147696014</v>
      </c>
      <c r="C153" s="3">
        <f t="shared" si="5"/>
        <v>0.1</v>
      </c>
      <c r="D153" t="s">
        <v>7050</v>
      </c>
      <c r="H153" s="4">
        <v>810114873939</v>
      </c>
      <c r="I153" t="s">
        <v>6581</v>
      </c>
      <c r="J153" t="s">
        <v>7042</v>
      </c>
      <c r="K153" t="s">
        <v>7043</v>
      </c>
      <c r="L153">
        <v>0.08</v>
      </c>
      <c r="M153">
        <v>1</v>
      </c>
      <c r="N153">
        <v>8.62</v>
      </c>
      <c r="O153">
        <v>4</v>
      </c>
      <c r="P153">
        <v>96</v>
      </c>
      <c r="Q153">
        <v>12</v>
      </c>
      <c r="R153" t="s">
        <v>7050</v>
      </c>
    </row>
    <row r="154" spans="1:18">
      <c r="A154" s="6" t="str">
        <f>IF('ไฟล์อัพโหลด KOL ระบบเก่า'!G155="","",'ไฟล์อัพโหลด KOL ระบบเก่า'!G155)</f>
        <v>SKINTIFIC-492001</v>
      </c>
      <c r="B154" s="2">
        <f t="shared" si="4"/>
        <v>4897147695994</v>
      </c>
      <c r="C154" s="3">
        <f t="shared" si="5"/>
        <v>0.1</v>
      </c>
      <c r="D154" t="s">
        <v>7052</v>
      </c>
      <c r="E154" t="s">
        <v>6490</v>
      </c>
      <c r="F154" t="s">
        <v>6491</v>
      </c>
      <c r="G154" t="s">
        <v>6492</v>
      </c>
      <c r="H154" s="4">
        <v>7554411569838</v>
      </c>
      <c r="I154" t="s">
        <v>7053</v>
      </c>
      <c r="J154" t="s">
        <v>7054</v>
      </c>
      <c r="K154" t="s">
        <v>7055</v>
      </c>
      <c r="L154">
        <v>0.02</v>
      </c>
      <c r="M154">
        <v>1.14</v>
      </c>
      <c r="N154">
        <v>14.1</v>
      </c>
      <c r="O154">
        <v>3</v>
      </c>
      <c r="P154">
        <v>720</v>
      </c>
      <c r="Q154">
        <v>60</v>
      </c>
      <c r="R154" t="s">
        <v>7052</v>
      </c>
    </row>
    <row r="155" customFormat="1" spans="1:18">
      <c r="A155" s="6" t="str">
        <f>IF('ไฟล์อัพโหลด KOL ระบบเก่า'!G156="","",'ไฟล์อัพโหลด KOL ระบบเก่า'!G156)</f>
        <v>SKINTIFIC-492003</v>
      </c>
      <c r="B155" s="2">
        <f t="shared" si="4"/>
        <v>4897147696014</v>
      </c>
      <c r="C155" s="3">
        <f t="shared" si="5"/>
        <v>0.1</v>
      </c>
      <c r="D155" t="s">
        <v>7056</v>
      </c>
      <c r="H155" s="4">
        <v>810114874233</v>
      </c>
      <c r="I155" t="s">
        <v>7057</v>
      </c>
      <c r="J155" t="s">
        <v>7058</v>
      </c>
      <c r="K155" t="s">
        <v>7059</v>
      </c>
      <c r="L155">
        <v>0.1</v>
      </c>
      <c r="M155">
        <v>2.86</v>
      </c>
      <c r="N155">
        <v>12.38</v>
      </c>
      <c r="O155">
        <v>4</v>
      </c>
      <c r="P155">
        <v>96</v>
      </c>
      <c r="Q155">
        <v>24</v>
      </c>
      <c r="R155" t="s">
        <v>7056</v>
      </c>
    </row>
    <row r="156" customFormat="1" spans="1:18">
      <c r="A156" s="6" t="str">
        <f>IF('ไฟล์อัพโหลด KOL ระบบเก่า'!G157="","",'ไฟล์อัพโหลด KOL ระบบเก่า'!G157)</f>
        <v>SKINTIFIC-492001</v>
      </c>
      <c r="B156" s="2">
        <f t="shared" si="4"/>
        <v>4897147695994</v>
      </c>
      <c r="C156" s="3">
        <f t="shared" si="5"/>
        <v>0.1</v>
      </c>
      <c r="D156" t="s">
        <v>408</v>
      </c>
      <c r="E156" t="s">
        <v>407</v>
      </c>
      <c r="H156" s="4">
        <v>8101148747528</v>
      </c>
      <c r="I156" t="s">
        <v>6493</v>
      </c>
      <c r="J156" t="s">
        <v>6819</v>
      </c>
      <c r="K156" t="s">
        <v>7060</v>
      </c>
      <c r="L156">
        <v>0.12</v>
      </c>
      <c r="M156">
        <v>1.52</v>
      </c>
      <c r="N156">
        <v>12.74</v>
      </c>
      <c r="O156">
        <v>4</v>
      </c>
      <c r="P156">
        <v>96</v>
      </c>
      <c r="Q156">
        <v>12</v>
      </c>
      <c r="R156" t="s">
        <v>408</v>
      </c>
    </row>
    <row r="157" customFormat="1" spans="1:18">
      <c r="A157" s="6" t="str">
        <f>IF('ไฟล์อัพโหลด KOL ระบบเก่า'!G158="","",'ไฟล์อัพโหลด KOL ระบบเก่า'!G158)</f>
        <v>SKINTIFIC-492003</v>
      </c>
      <c r="B157" s="2">
        <f t="shared" si="4"/>
        <v>4897147696014</v>
      </c>
      <c r="C157" s="3">
        <f t="shared" si="5"/>
        <v>0.1</v>
      </c>
      <c r="D157" t="s">
        <v>485</v>
      </c>
      <c r="E157" t="s">
        <v>6490</v>
      </c>
      <c r="F157" t="s">
        <v>6491</v>
      </c>
      <c r="G157" t="s">
        <v>6492</v>
      </c>
      <c r="H157" s="4">
        <v>7554411571336</v>
      </c>
      <c r="I157" t="s">
        <v>7061</v>
      </c>
      <c r="J157" t="s">
        <v>7062</v>
      </c>
      <c r="K157" t="s">
        <v>7063</v>
      </c>
      <c r="L157">
        <v>0.22</v>
      </c>
      <c r="M157">
        <v>2.74</v>
      </c>
      <c r="N157">
        <v>11.48</v>
      </c>
      <c r="O157">
        <v>3</v>
      </c>
      <c r="P157">
        <v>48</v>
      </c>
      <c r="R157" t="s">
        <v>485</v>
      </c>
    </row>
    <row r="158" customFormat="1" spans="1:18">
      <c r="A158" s="6" t="str">
        <f>IF('ไฟล์อัพโหลด KOL ระบบเก่า'!G159="","",'ไฟล์อัพโหลด KOL ระบบเก่า'!G159)</f>
        <v>SKINTIFIC-492001</v>
      </c>
      <c r="B158" s="2">
        <f t="shared" si="4"/>
        <v>4897147695994</v>
      </c>
      <c r="C158" s="3">
        <f t="shared" si="5"/>
        <v>0.1</v>
      </c>
      <c r="D158" t="s">
        <v>2706</v>
      </c>
      <c r="E158" t="s">
        <v>2705</v>
      </c>
      <c r="H158" s="4">
        <v>4897147690579</v>
      </c>
      <c r="I158" t="s">
        <v>7064</v>
      </c>
      <c r="J158" t="s">
        <v>7065</v>
      </c>
      <c r="K158" t="s">
        <v>7066</v>
      </c>
      <c r="L158">
        <v>0.28</v>
      </c>
      <c r="M158">
        <v>3.38</v>
      </c>
      <c r="N158">
        <v>14.2</v>
      </c>
      <c r="O158">
        <v>4</v>
      </c>
      <c r="P158">
        <v>48</v>
      </c>
      <c r="Q158">
        <v>12</v>
      </c>
      <c r="R158" t="s">
        <v>2706</v>
      </c>
    </row>
    <row r="159" customFormat="1" spans="1:18">
      <c r="A159" s="6" t="str">
        <f>IF('ไฟล์อัพโหลด KOL ระบบเก่า'!G160="","",'ไฟล์อัพโหลด KOL ระบบเก่า'!G160)</f>
        <v>SKINTIFIC-492003</v>
      </c>
      <c r="B159" s="2">
        <f t="shared" si="4"/>
        <v>4897147696014</v>
      </c>
      <c r="C159" s="3">
        <f t="shared" si="5"/>
        <v>0.1</v>
      </c>
      <c r="D159" t="s">
        <v>7067</v>
      </c>
      <c r="E159" t="s">
        <v>7068</v>
      </c>
      <c r="G159" t="s">
        <v>7069</v>
      </c>
      <c r="H159" s="4">
        <v>810114873557</v>
      </c>
      <c r="I159" t="s">
        <v>7070</v>
      </c>
      <c r="J159" t="s">
        <v>7071</v>
      </c>
      <c r="K159" t="s">
        <v>7072</v>
      </c>
      <c r="L159">
        <v>0.08</v>
      </c>
      <c r="M159">
        <v>0.997</v>
      </c>
      <c r="N159">
        <v>8.4</v>
      </c>
      <c r="O159">
        <v>3</v>
      </c>
      <c r="P159">
        <v>96</v>
      </c>
      <c r="Q159">
        <v>12</v>
      </c>
      <c r="R159" t="s">
        <v>7067</v>
      </c>
    </row>
    <row r="160" customFormat="1" spans="1:18">
      <c r="A160" s="6" t="str">
        <f>IF('ไฟล์อัพโหลด KOL ระบบเก่า'!G161="","",'ไฟล์อัพโหลด KOL ระบบเก่า'!G161)</f>
        <v>SKINTIFIC-492001</v>
      </c>
      <c r="B160" s="2">
        <f t="shared" si="4"/>
        <v>4897147695994</v>
      </c>
      <c r="C160" s="3">
        <f t="shared" si="5"/>
        <v>0.1</v>
      </c>
      <c r="D160" t="s">
        <v>7073</v>
      </c>
      <c r="E160" t="s">
        <v>7074</v>
      </c>
      <c r="G160" t="s">
        <v>7075</v>
      </c>
      <c r="H160" s="4">
        <v>810114873564</v>
      </c>
      <c r="I160" t="s">
        <v>7070</v>
      </c>
      <c r="J160" t="s">
        <v>7071</v>
      </c>
      <c r="K160" t="s">
        <v>7072</v>
      </c>
      <c r="L160">
        <v>0.08</v>
      </c>
      <c r="M160">
        <v>0.997</v>
      </c>
      <c r="N160">
        <v>8.4</v>
      </c>
      <c r="O160">
        <v>3</v>
      </c>
      <c r="P160">
        <v>96</v>
      </c>
      <c r="Q160">
        <v>12</v>
      </c>
      <c r="R160" t="s">
        <v>7073</v>
      </c>
    </row>
    <row r="161" customFormat="1" spans="1:18">
      <c r="A161" s="6" t="str">
        <f>IF('ไฟล์อัพโหลด KOL ระบบเก่า'!G162="","",'ไฟล์อัพโหลด KOL ระบบเก่า'!G162)</f>
        <v>SKINTIFIC-492003</v>
      </c>
      <c r="B161" s="2">
        <f t="shared" si="4"/>
        <v>4897147696014</v>
      </c>
      <c r="C161" s="3">
        <f t="shared" si="5"/>
        <v>0.1</v>
      </c>
      <c r="D161" t="s">
        <v>7076</v>
      </c>
      <c r="E161" t="s">
        <v>7077</v>
      </c>
      <c r="G161" t="s">
        <v>7078</v>
      </c>
      <c r="H161" s="4">
        <v>810114873878</v>
      </c>
      <c r="I161" t="s">
        <v>7070</v>
      </c>
      <c r="J161" t="s">
        <v>7071</v>
      </c>
      <c r="K161" t="s">
        <v>7072</v>
      </c>
      <c r="L161">
        <v>0.08</v>
      </c>
      <c r="M161">
        <v>0.997</v>
      </c>
      <c r="N161">
        <v>8.4</v>
      </c>
      <c r="O161">
        <v>3</v>
      </c>
      <c r="P161">
        <v>96</v>
      </c>
      <c r="Q161">
        <v>12</v>
      </c>
      <c r="R161" t="s">
        <v>7076</v>
      </c>
    </row>
    <row r="162" customFormat="1" spans="1:18">
      <c r="A162" s="6" t="str">
        <f>IF('ไฟล์อัพโหลด KOL ระบบเก่า'!G163="","",'ไฟล์อัพโหลด KOL ระบบเก่า'!G163)</f>
        <v>SKINTIFIC-492001</v>
      </c>
      <c r="B162" s="2">
        <f t="shared" si="4"/>
        <v>4897147695994</v>
      </c>
      <c r="C162" s="3">
        <f t="shared" si="5"/>
        <v>0.1</v>
      </c>
      <c r="D162" t="s">
        <v>7079</v>
      </c>
      <c r="E162" t="s">
        <v>7080</v>
      </c>
      <c r="G162" t="s">
        <v>7081</v>
      </c>
      <c r="H162" s="4">
        <v>810114873571</v>
      </c>
      <c r="I162" t="s">
        <v>7070</v>
      </c>
      <c r="J162" t="s">
        <v>7071</v>
      </c>
      <c r="K162" t="s">
        <v>7072</v>
      </c>
      <c r="L162">
        <v>0.08</v>
      </c>
      <c r="M162">
        <v>0.997</v>
      </c>
      <c r="N162">
        <v>8.4</v>
      </c>
      <c r="O162">
        <v>3</v>
      </c>
      <c r="P162">
        <v>96</v>
      </c>
      <c r="Q162">
        <v>12</v>
      </c>
      <c r="R162" t="s">
        <v>7079</v>
      </c>
    </row>
    <row r="163" customFormat="1" spans="1:18">
      <c r="A163" s="6" t="str">
        <f>IF('ไฟล์อัพโหลด KOL ระบบเก่า'!G164="","",'ไฟล์อัพโหลด KOL ระบบเก่า'!G164)</f>
        <v>SKINTIFIC-492003</v>
      </c>
      <c r="B163" s="2">
        <f t="shared" si="4"/>
        <v>4897147696014</v>
      </c>
      <c r="C163" s="3">
        <f t="shared" si="5"/>
        <v>0.1</v>
      </c>
      <c r="D163" t="s">
        <v>7082</v>
      </c>
      <c r="E163" t="s">
        <v>7083</v>
      </c>
      <c r="G163" t="s">
        <v>7084</v>
      </c>
      <c r="H163" s="4">
        <v>810114873540</v>
      </c>
      <c r="I163" t="s">
        <v>7070</v>
      </c>
      <c r="J163" t="s">
        <v>7071</v>
      </c>
      <c r="K163" t="s">
        <v>7072</v>
      </c>
      <c r="L163">
        <v>0.08</v>
      </c>
      <c r="M163">
        <v>0.997</v>
      </c>
      <c r="N163">
        <v>8.4</v>
      </c>
      <c r="O163">
        <v>3</v>
      </c>
      <c r="P163">
        <v>96</v>
      </c>
      <c r="Q163">
        <v>12</v>
      </c>
      <c r="R163" t="s">
        <v>7082</v>
      </c>
    </row>
    <row r="164" customFormat="1" spans="1:18">
      <c r="A164" s="6" t="str">
        <f>IF('ไฟล์อัพโหลด KOL ระบบเก่า'!G165="","",'ไฟล์อัพโหลด KOL ระบบเก่า'!G165)</f>
        <v>SKINTIFIC-492001</v>
      </c>
      <c r="B164" s="2">
        <f t="shared" si="4"/>
        <v>4897147695994</v>
      </c>
      <c r="C164" s="3">
        <f t="shared" si="5"/>
        <v>0.1</v>
      </c>
      <c r="D164" t="s">
        <v>7085</v>
      </c>
      <c r="H164" s="4">
        <v>810114873564</v>
      </c>
      <c r="I164" t="s">
        <v>7086</v>
      </c>
      <c r="J164" t="s">
        <v>7042</v>
      </c>
      <c r="K164" t="s">
        <v>7043</v>
      </c>
      <c r="L164">
        <v>0.08</v>
      </c>
      <c r="M164">
        <v>1</v>
      </c>
      <c r="N164">
        <v>8.46</v>
      </c>
      <c r="O164">
        <v>3</v>
      </c>
      <c r="P164">
        <v>96</v>
      </c>
      <c r="R164" t="s">
        <v>7085</v>
      </c>
    </row>
    <row r="165" customFormat="1" spans="1:18">
      <c r="A165" s="6" t="str">
        <f>IF('ไฟล์อัพโหลด KOL ระบบเก่า'!G166="","",'ไฟล์อัพโหลด KOL ระบบเก่า'!G166)</f>
        <v>SKINTIFIC-492003</v>
      </c>
      <c r="B165" s="2">
        <f t="shared" si="4"/>
        <v>4897147696014</v>
      </c>
      <c r="C165" s="3">
        <f t="shared" si="5"/>
        <v>0.1</v>
      </c>
      <c r="D165" t="s">
        <v>7085</v>
      </c>
      <c r="H165" s="4">
        <v>810114873564</v>
      </c>
      <c r="I165" t="s">
        <v>7086</v>
      </c>
      <c r="J165" t="s">
        <v>7042</v>
      </c>
      <c r="K165" t="s">
        <v>7043</v>
      </c>
      <c r="L165">
        <v>0.08</v>
      </c>
      <c r="M165">
        <v>1</v>
      </c>
      <c r="N165">
        <v>8.46</v>
      </c>
      <c r="O165">
        <v>3</v>
      </c>
      <c r="P165">
        <v>96</v>
      </c>
      <c r="R165" t="s">
        <v>7085</v>
      </c>
    </row>
    <row r="166" customFormat="1" spans="1:18">
      <c r="A166" s="6" t="str">
        <f>IF('ไฟล์อัพโหลด KOL ระบบเก่า'!G167="","",'ไฟล์อัพโหลด KOL ระบบเก่า'!G167)</f>
        <v>SKINTIFIC-492001</v>
      </c>
      <c r="B166" s="2">
        <f t="shared" si="4"/>
        <v>4897147695994</v>
      </c>
      <c r="C166" s="3">
        <f t="shared" si="5"/>
        <v>0.1</v>
      </c>
      <c r="D166" t="s">
        <v>7087</v>
      </c>
      <c r="E166" t="s">
        <v>7088</v>
      </c>
      <c r="F166" t="s">
        <v>7089</v>
      </c>
      <c r="G166">
        <v>11049</v>
      </c>
      <c r="H166" s="4">
        <v>7554411572258</v>
      </c>
      <c r="I166" t="s">
        <v>7090</v>
      </c>
      <c r="J166" t="s">
        <v>7091</v>
      </c>
      <c r="K166" t="s">
        <v>7092</v>
      </c>
      <c r="L166">
        <v>0.2</v>
      </c>
      <c r="M166">
        <v>2.44</v>
      </c>
      <c r="N166">
        <v>20.36</v>
      </c>
      <c r="O166">
        <v>3</v>
      </c>
      <c r="P166">
        <v>96</v>
      </c>
      <c r="R166" t="s">
        <v>7087</v>
      </c>
    </row>
    <row r="167" customFormat="1" spans="1:18">
      <c r="A167" s="6" t="str">
        <f>IF('ไฟล์อัพโหลด KOL ระบบเก่า'!G168="","",'ไฟล์อัพโหลด KOL ระบบเก่า'!G168)</f>
        <v>SKINTIFIC-492003</v>
      </c>
      <c r="B167" s="2">
        <f t="shared" si="4"/>
        <v>4897147696014</v>
      </c>
      <c r="C167" s="3">
        <f t="shared" si="5"/>
        <v>0.1</v>
      </c>
      <c r="D167" t="s">
        <v>7093</v>
      </c>
      <c r="E167" t="s">
        <v>275</v>
      </c>
      <c r="H167" s="4">
        <v>4897147690487</v>
      </c>
      <c r="I167" t="s">
        <v>7094</v>
      </c>
      <c r="J167" t="s">
        <v>7095</v>
      </c>
      <c r="K167" t="s">
        <v>7096</v>
      </c>
      <c r="L167">
        <v>0.52</v>
      </c>
      <c r="M167">
        <v>3.22</v>
      </c>
      <c r="N167">
        <v>13.58</v>
      </c>
      <c r="O167">
        <v>4</v>
      </c>
      <c r="P167">
        <v>24</v>
      </c>
      <c r="Q167">
        <v>6</v>
      </c>
      <c r="R167" t="s">
        <v>7093</v>
      </c>
    </row>
    <row r="168" customFormat="1" spans="1:18">
      <c r="A168" s="6" t="str">
        <f>IF('ไฟล์อัพโหลด KOL ระบบเก่า'!G169="","",'ไฟล์อัพโหลด KOL ระบบเก่า'!G169)</f>
        <v>SKINTIFIC-492001</v>
      </c>
      <c r="B168" s="2">
        <f t="shared" si="4"/>
        <v>4897147695994</v>
      </c>
      <c r="C168" s="3">
        <f t="shared" si="5"/>
        <v>0.1</v>
      </c>
      <c r="D168" t="s">
        <v>7097</v>
      </c>
      <c r="E168" t="s">
        <v>6474</v>
      </c>
      <c r="F168" t="s">
        <v>6475</v>
      </c>
      <c r="H168" s="4">
        <v>7554411570100</v>
      </c>
      <c r="I168" t="s">
        <v>7098</v>
      </c>
      <c r="J168" t="s">
        <v>7099</v>
      </c>
      <c r="K168" t="s">
        <v>7100</v>
      </c>
      <c r="L168">
        <v>0.04</v>
      </c>
      <c r="M168">
        <v>1.38</v>
      </c>
      <c r="N168">
        <v>17.12</v>
      </c>
      <c r="O168">
        <v>3</v>
      </c>
      <c r="P168">
        <v>480</v>
      </c>
      <c r="R168" t="s">
        <v>7097</v>
      </c>
    </row>
    <row r="169" customFormat="1" spans="1:18">
      <c r="A169" s="6" t="str">
        <f>IF('ไฟล์อัพโหลด KOL ระบบเก่า'!G170="","",'ไฟล์อัพโหลด KOL ระบบเก่า'!G170)</f>
        <v>SKINTIFIC-492003</v>
      </c>
      <c r="B169" s="2">
        <f t="shared" si="4"/>
        <v>4897147696014</v>
      </c>
      <c r="C169" s="3">
        <f t="shared" si="5"/>
        <v>0.1</v>
      </c>
      <c r="D169" t="s">
        <v>7101</v>
      </c>
      <c r="E169" t="s">
        <v>7102</v>
      </c>
      <c r="F169" t="s">
        <v>6468</v>
      </c>
      <c r="H169" s="4">
        <v>7554411570414</v>
      </c>
      <c r="I169" t="s">
        <v>7103</v>
      </c>
      <c r="J169" t="s">
        <v>7104</v>
      </c>
      <c r="K169" t="s">
        <v>7105</v>
      </c>
      <c r="L169">
        <v>0.02</v>
      </c>
      <c r="M169">
        <v>1.6</v>
      </c>
      <c r="N169">
        <v>9.02</v>
      </c>
      <c r="O169">
        <v>3</v>
      </c>
      <c r="P169">
        <v>240</v>
      </c>
      <c r="R169" t="s">
        <v>7101</v>
      </c>
    </row>
    <row r="170" customFormat="1" spans="1:18">
      <c r="A170" s="6" t="str">
        <f>IF('ไฟล์อัพโหลด KOL ระบบเก่า'!G171="","",'ไฟล์อัพโหลด KOL ระบบเก่า'!G171)</f>
        <v>SKINTIFIC-492001</v>
      </c>
      <c r="B170" s="2">
        <f t="shared" si="4"/>
        <v>4897147695994</v>
      </c>
      <c r="C170" s="3">
        <f t="shared" si="5"/>
        <v>0.1</v>
      </c>
      <c r="D170" t="s">
        <v>7106</v>
      </c>
      <c r="E170" t="s">
        <v>7107</v>
      </c>
      <c r="H170" s="4">
        <v>810114874462</v>
      </c>
      <c r="I170" t="s">
        <v>7108</v>
      </c>
      <c r="K170" t="s">
        <v>7109</v>
      </c>
      <c r="L170">
        <v>0.08</v>
      </c>
      <c r="N170">
        <v>5.3</v>
      </c>
      <c r="O170">
        <v>4</v>
      </c>
      <c r="P170">
        <v>48</v>
      </c>
      <c r="Q170">
        <v>0</v>
      </c>
      <c r="R170" t="s">
        <v>7106</v>
      </c>
    </row>
    <row r="171" customFormat="1" spans="1:18">
      <c r="A171" s="6" t="str">
        <f>IF('ไฟล์อัพโหลด KOL ระบบเก่า'!G172="","",'ไฟล์อัพโหลด KOL ระบบเก่า'!G172)</f>
        <v>SKINTIFIC-492003</v>
      </c>
      <c r="B171" s="2">
        <f t="shared" si="4"/>
        <v>4897147696014</v>
      </c>
      <c r="C171" s="3">
        <f t="shared" si="5"/>
        <v>0.1</v>
      </c>
      <c r="D171" t="s">
        <v>7110</v>
      </c>
      <c r="E171" t="s">
        <v>7111</v>
      </c>
      <c r="H171" s="4">
        <v>810114874578</v>
      </c>
      <c r="I171" t="s">
        <v>7112</v>
      </c>
      <c r="J171" t="s">
        <v>7113</v>
      </c>
      <c r="K171" t="s">
        <v>7114</v>
      </c>
      <c r="L171">
        <v>0.18</v>
      </c>
      <c r="M171">
        <v>2.38</v>
      </c>
      <c r="N171">
        <v>10.06</v>
      </c>
      <c r="O171">
        <v>4</v>
      </c>
      <c r="P171">
        <v>48</v>
      </c>
      <c r="Q171">
        <v>12</v>
      </c>
      <c r="R171" t="s">
        <v>7110</v>
      </c>
    </row>
    <row r="172" customFormat="1" spans="1:18">
      <c r="A172" s="6" t="str">
        <f>IF('ไฟล์อัพโหลด KOL ระบบเก่า'!G173="","",'ไฟล์อัพโหลด KOL ระบบเก่า'!G173)</f>
        <v>SKINTIFIC-492001</v>
      </c>
      <c r="B172" s="2">
        <f t="shared" si="4"/>
        <v>4897147695994</v>
      </c>
      <c r="C172" s="3">
        <f t="shared" si="5"/>
        <v>0.1</v>
      </c>
      <c r="D172" t="s">
        <v>7115</v>
      </c>
      <c r="E172" t="s">
        <v>7116</v>
      </c>
      <c r="H172" s="4">
        <v>810114874585</v>
      </c>
      <c r="I172" t="s">
        <v>7117</v>
      </c>
      <c r="J172" t="s">
        <v>7118</v>
      </c>
      <c r="K172" t="s">
        <v>6723</v>
      </c>
      <c r="L172">
        <v>0.3</v>
      </c>
      <c r="M172">
        <v>3.64</v>
      </c>
      <c r="N172">
        <v>15</v>
      </c>
      <c r="O172">
        <v>4</v>
      </c>
      <c r="P172">
        <v>48</v>
      </c>
      <c r="Q172">
        <v>12</v>
      </c>
      <c r="R172" t="s">
        <v>7115</v>
      </c>
    </row>
    <row r="173" customFormat="1" spans="1:18">
      <c r="A173" s="6" t="str">
        <f>IF('ไฟล์อัพโหลด KOL ระบบเก่า'!G174="","",'ไฟล์อัพโหลด KOL ระบบเก่า'!G174)</f>
        <v>SKINTIFIC-492003</v>
      </c>
      <c r="B173" s="2">
        <f t="shared" si="4"/>
        <v>4897147696014</v>
      </c>
      <c r="C173" s="3">
        <f t="shared" si="5"/>
        <v>0.1</v>
      </c>
      <c r="D173" t="s">
        <v>7119</v>
      </c>
      <c r="E173" t="s">
        <v>7120</v>
      </c>
      <c r="F173" t="s">
        <v>7121</v>
      </c>
      <c r="G173">
        <v>11049</v>
      </c>
      <c r="H173" s="4">
        <v>810114870792</v>
      </c>
      <c r="I173" t="s">
        <v>6716</v>
      </c>
      <c r="J173" t="s">
        <v>7122</v>
      </c>
      <c r="K173" t="s">
        <v>6508</v>
      </c>
      <c r="L173">
        <v>0.1</v>
      </c>
      <c r="M173">
        <v>1.22</v>
      </c>
      <c r="N173">
        <v>10.14</v>
      </c>
      <c r="O173">
        <v>3</v>
      </c>
      <c r="P173">
        <v>96</v>
      </c>
      <c r="R173" t="s">
        <v>7119</v>
      </c>
    </row>
    <row r="174" customFormat="1" spans="1:18">
      <c r="A174" s="6" t="str">
        <f>IF('ไฟล์อัพโหลด KOL ระบบเก่า'!G175="","",'ไฟล์อัพโหลด KOL ระบบเก่า'!G175)</f>
        <v>SKINTIFIC-492001</v>
      </c>
      <c r="B174" s="2">
        <f t="shared" si="4"/>
        <v>4897147695994</v>
      </c>
      <c r="C174" s="3">
        <f t="shared" si="5"/>
        <v>0.1</v>
      </c>
      <c r="D174" t="s">
        <v>473</v>
      </c>
      <c r="E174" t="s">
        <v>7123</v>
      </c>
      <c r="F174" t="s">
        <v>7124</v>
      </c>
      <c r="G174" t="s">
        <v>7125</v>
      </c>
      <c r="H174" s="4">
        <v>810114870716</v>
      </c>
      <c r="I174" t="s">
        <v>7126</v>
      </c>
      <c r="J174" t="s">
        <v>7127</v>
      </c>
      <c r="K174" t="s">
        <v>7128</v>
      </c>
      <c r="L174">
        <v>0.2</v>
      </c>
      <c r="M174">
        <v>1.56</v>
      </c>
      <c r="N174">
        <v>12.9</v>
      </c>
      <c r="O174">
        <v>3</v>
      </c>
      <c r="P174">
        <v>64</v>
      </c>
      <c r="Q174">
        <v>8</v>
      </c>
      <c r="R174" t="s">
        <v>473</v>
      </c>
    </row>
    <row r="175" customFormat="1" spans="1:18">
      <c r="A175" s="6" t="str">
        <f>IF('ไฟล์อัพโหลด KOL ระบบเก่า'!G176="","",'ไฟล์อัพโหลด KOL ระบบเก่า'!G176)</f>
        <v>SKINTIFIC-492003</v>
      </c>
      <c r="B175" s="2">
        <f t="shared" si="4"/>
        <v>4897147696014</v>
      </c>
      <c r="C175" s="3">
        <f t="shared" si="5"/>
        <v>0.1</v>
      </c>
      <c r="D175" t="s">
        <v>7129</v>
      </c>
      <c r="E175" t="s">
        <v>7130</v>
      </c>
      <c r="F175" t="s">
        <v>7131</v>
      </c>
      <c r="G175">
        <v>11049</v>
      </c>
      <c r="H175" s="4">
        <v>810114870037</v>
      </c>
      <c r="I175" t="s">
        <v>6493</v>
      </c>
      <c r="J175" t="s">
        <v>7132</v>
      </c>
      <c r="K175" t="s">
        <v>7133</v>
      </c>
      <c r="L175">
        <v>0.14</v>
      </c>
      <c r="M175">
        <v>1.7</v>
      </c>
      <c r="N175">
        <v>14.04</v>
      </c>
      <c r="O175">
        <v>3</v>
      </c>
      <c r="P175">
        <v>96</v>
      </c>
      <c r="R175" t="s">
        <v>7129</v>
      </c>
    </row>
    <row r="176" customFormat="1" spans="1:18">
      <c r="A176" s="6" t="str">
        <f>IF('ไฟล์อัพโหลด KOL ระบบเก่า'!G177="","",'ไฟล์อัพโหลด KOL ระบบเก่า'!G177)</f>
        <v>SKINTIFIC-492001</v>
      </c>
      <c r="B176" s="2">
        <f t="shared" si="4"/>
        <v>4897147695994</v>
      </c>
      <c r="C176" s="3">
        <f t="shared" si="5"/>
        <v>0.1</v>
      </c>
      <c r="D176" t="s">
        <v>7134</v>
      </c>
      <c r="E176" t="s">
        <v>7135</v>
      </c>
      <c r="F176" t="s">
        <v>7136</v>
      </c>
      <c r="H176" s="4">
        <v>810114870082</v>
      </c>
      <c r="I176" t="s">
        <v>7137</v>
      </c>
      <c r="J176" t="s">
        <v>7138</v>
      </c>
      <c r="K176" t="s">
        <v>7139</v>
      </c>
      <c r="L176">
        <v>0.16</v>
      </c>
      <c r="M176">
        <v>1.08</v>
      </c>
      <c r="N176">
        <v>9.56</v>
      </c>
      <c r="O176">
        <v>3</v>
      </c>
      <c r="P176">
        <v>48</v>
      </c>
      <c r="R176" t="s">
        <v>7134</v>
      </c>
    </row>
    <row r="177" customFormat="1" spans="1:18">
      <c r="A177" s="6" t="str">
        <f>IF('ไฟล์อัพโหลด KOL ระบบเก่า'!G178="","",'ไฟล์อัพโหลด KOL ระบบเก่า'!G178)</f>
        <v>SKINTIFIC-492003</v>
      </c>
      <c r="B177" s="2">
        <f t="shared" si="4"/>
        <v>4897147696014</v>
      </c>
      <c r="C177" s="3">
        <f t="shared" si="5"/>
        <v>0.1</v>
      </c>
      <c r="D177" t="s">
        <v>7140</v>
      </c>
      <c r="E177" t="s">
        <v>7141</v>
      </c>
      <c r="F177" t="s">
        <v>7142</v>
      </c>
      <c r="G177" t="s">
        <v>7143</v>
      </c>
      <c r="H177" s="4">
        <v>810114870389</v>
      </c>
      <c r="I177" t="s">
        <v>6470</v>
      </c>
      <c r="J177" t="s">
        <v>7144</v>
      </c>
      <c r="K177" t="s">
        <v>7145</v>
      </c>
      <c r="L177">
        <v>0.12</v>
      </c>
      <c r="M177">
        <v>1.6</v>
      </c>
      <c r="N177">
        <v>13.6</v>
      </c>
      <c r="O177">
        <v>3</v>
      </c>
      <c r="P177">
        <v>96</v>
      </c>
      <c r="R177" t="s">
        <v>7140</v>
      </c>
    </row>
    <row r="178" customFormat="1" spans="1:18">
      <c r="A178" s="6" t="str">
        <f>IF('ไฟล์อัพโหลด KOL ระบบเก่า'!G179="","",'ไฟล์อัพโหลด KOL ระบบเก่า'!G179)</f>
        <v>SKINTIFIC-492001</v>
      </c>
      <c r="B178" s="2">
        <f t="shared" si="4"/>
        <v>4897147695994</v>
      </c>
      <c r="C178" s="3">
        <f t="shared" si="5"/>
        <v>0.1</v>
      </c>
      <c r="D178" t="s">
        <v>7146</v>
      </c>
      <c r="E178" t="s">
        <v>6539</v>
      </c>
      <c r="F178" t="s">
        <v>6540</v>
      </c>
      <c r="H178" s="4">
        <v>7554411571640</v>
      </c>
      <c r="I178" t="s">
        <v>7098</v>
      </c>
      <c r="J178" t="s">
        <v>7147</v>
      </c>
      <c r="K178" t="s">
        <v>7148</v>
      </c>
      <c r="L178">
        <v>0.04</v>
      </c>
      <c r="M178">
        <v>1.44</v>
      </c>
      <c r="N178">
        <v>18.3</v>
      </c>
      <c r="O178">
        <v>3</v>
      </c>
      <c r="P178">
        <v>480</v>
      </c>
      <c r="R178" t="s">
        <v>7146</v>
      </c>
    </row>
    <row r="179" customFormat="1" spans="1:18">
      <c r="A179" s="6" t="str">
        <f>IF('ไฟล์อัพโหลด KOL ระบบเก่า'!G180="","",'ไฟล์อัพโหลด KOL ระบบเก่า'!G180)</f>
        <v>SKINTIFIC-492003</v>
      </c>
      <c r="B179" s="2">
        <f t="shared" si="4"/>
        <v>4897147696014</v>
      </c>
      <c r="C179" s="3">
        <f t="shared" si="5"/>
        <v>0.1</v>
      </c>
      <c r="D179" t="s">
        <v>7149</v>
      </c>
      <c r="E179" t="s">
        <v>7150</v>
      </c>
      <c r="F179" t="s">
        <v>7151</v>
      </c>
      <c r="G179">
        <v>11049</v>
      </c>
      <c r="H179" s="4">
        <v>7554411572562</v>
      </c>
      <c r="I179" t="s">
        <v>6499</v>
      </c>
      <c r="J179" t="s">
        <v>7152</v>
      </c>
      <c r="K179" t="s">
        <v>7153</v>
      </c>
      <c r="L179">
        <v>0.14</v>
      </c>
      <c r="M179">
        <v>1.66</v>
      </c>
      <c r="N179">
        <v>13.86</v>
      </c>
      <c r="O179">
        <v>3</v>
      </c>
      <c r="P179">
        <v>96</v>
      </c>
      <c r="R179" t="s">
        <v>7149</v>
      </c>
    </row>
    <row r="180" customFormat="1" spans="1:18">
      <c r="A180" s="6" t="str">
        <f>IF('ไฟล์อัพโหลด KOL ระบบเก่า'!G181="","",'ไฟล์อัพโหลด KOL ระบบเก่า'!G181)</f>
        <v>SKINTIFIC-492001</v>
      </c>
      <c r="B180" s="2">
        <f t="shared" si="4"/>
        <v>4897147695994</v>
      </c>
      <c r="C180" s="3">
        <f t="shared" si="5"/>
        <v>0.1</v>
      </c>
      <c r="D180" t="s">
        <v>7154</v>
      </c>
      <c r="E180" t="s">
        <v>7155</v>
      </c>
      <c r="F180" t="s">
        <v>6829</v>
      </c>
      <c r="H180" s="4">
        <v>7554411571954</v>
      </c>
      <c r="I180" t="s">
        <v>7156</v>
      </c>
      <c r="J180" t="s">
        <v>7157</v>
      </c>
      <c r="K180" t="s">
        <v>7158</v>
      </c>
      <c r="L180">
        <v>0.08</v>
      </c>
      <c r="M180">
        <v>0.92</v>
      </c>
      <c r="N180">
        <v>7.82</v>
      </c>
      <c r="O180">
        <v>3</v>
      </c>
      <c r="P180">
        <v>96</v>
      </c>
      <c r="R180" t="s">
        <v>7154</v>
      </c>
    </row>
    <row r="181" customFormat="1" spans="1:18">
      <c r="A181" s="6" t="str">
        <f>IF('ไฟล์อัพโหลด KOL ระบบเก่า'!G182="","",'ไฟล์อัพโหลด KOL ระบบเก่า'!G182)</f>
        <v>SKINTIFIC-492003</v>
      </c>
      <c r="B181" s="2">
        <f t="shared" si="4"/>
        <v>4897147696014</v>
      </c>
      <c r="C181" s="3">
        <f t="shared" si="5"/>
        <v>0.1</v>
      </c>
      <c r="D181" t="s">
        <v>7159</v>
      </c>
      <c r="E181" t="s">
        <v>7160</v>
      </c>
      <c r="F181" t="s">
        <v>7161</v>
      </c>
      <c r="G181" t="s">
        <v>7162</v>
      </c>
      <c r="H181" s="4">
        <v>810114870457</v>
      </c>
      <c r="I181" t="s">
        <v>6716</v>
      </c>
      <c r="J181" t="s">
        <v>7163</v>
      </c>
      <c r="K181" t="s">
        <v>7164</v>
      </c>
      <c r="L181">
        <v>0.1</v>
      </c>
      <c r="M181">
        <v>1.22</v>
      </c>
      <c r="N181">
        <v>10.26</v>
      </c>
      <c r="O181">
        <v>3</v>
      </c>
      <c r="P181">
        <v>96</v>
      </c>
      <c r="R181" t="s">
        <v>7159</v>
      </c>
    </row>
    <row r="182" customFormat="1" spans="1:18">
      <c r="A182" s="6" t="str">
        <f>IF('ไฟล์อัพโหลด KOL ระบบเก่า'!G183="","",'ไฟล์อัพโหลด KOL ระบบเก่า'!G183)</f>
        <v>SKINTIFIC-492001</v>
      </c>
      <c r="B182" s="2">
        <f t="shared" si="4"/>
        <v>4897147695994</v>
      </c>
      <c r="C182" s="3">
        <f t="shared" si="5"/>
        <v>0.1</v>
      </c>
      <c r="D182" t="s">
        <v>7165</v>
      </c>
      <c r="E182" t="s">
        <v>7166</v>
      </c>
      <c r="F182" t="s">
        <v>7167</v>
      </c>
      <c r="H182" s="4">
        <v>810114870327</v>
      </c>
      <c r="I182" t="s">
        <v>7168</v>
      </c>
      <c r="J182" t="s">
        <v>7169</v>
      </c>
      <c r="K182" t="s">
        <v>7170</v>
      </c>
      <c r="L182">
        <v>0.26</v>
      </c>
      <c r="M182">
        <v>3.16</v>
      </c>
      <c r="N182">
        <v>26.4</v>
      </c>
      <c r="O182">
        <v>3</v>
      </c>
      <c r="P182">
        <v>96</v>
      </c>
      <c r="R182" t="s">
        <v>7165</v>
      </c>
    </row>
    <row r="183" customFormat="1" spans="1:18">
      <c r="A183" s="6" t="str">
        <f>IF('ไฟล์อัพโหลด KOL ระบบเก่า'!G184="","",'ไฟล์อัพโหลด KOL ระบบเก่า'!G184)</f>
        <v>SKINTIFIC-492003</v>
      </c>
      <c r="B183" s="2">
        <f t="shared" si="4"/>
        <v>4897147696014</v>
      </c>
      <c r="C183" s="3">
        <f t="shared" si="5"/>
        <v>0.1</v>
      </c>
      <c r="D183" t="s">
        <v>7171</v>
      </c>
      <c r="E183" t="s">
        <v>7172</v>
      </c>
      <c r="H183" s="4">
        <v>810114870730</v>
      </c>
      <c r="I183" t="s">
        <v>7173</v>
      </c>
      <c r="J183" t="s">
        <v>7174</v>
      </c>
      <c r="K183" t="s">
        <v>7175</v>
      </c>
      <c r="L183">
        <v>0.12</v>
      </c>
      <c r="M183">
        <v>1.06</v>
      </c>
      <c r="N183">
        <v>8.86</v>
      </c>
      <c r="O183">
        <v>3</v>
      </c>
      <c r="P183">
        <v>64</v>
      </c>
      <c r="R183" t="s">
        <v>7171</v>
      </c>
    </row>
    <row r="184" customFormat="1" spans="1:18">
      <c r="A184" s="6" t="str">
        <f>IF('ไฟล์อัพโหลด KOL ระบบเก่า'!G185="","",'ไฟล์อัพโหลด KOL ระบบเก่า'!G185)</f>
        <v>SKINTIFIC-492001</v>
      </c>
      <c r="B184" s="2">
        <f t="shared" si="4"/>
        <v>4897147695994</v>
      </c>
      <c r="C184" s="3">
        <f t="shared" si="5"/>
        <v>0.1</v>
      </c>
      <c r="D184" t="s">
        <v>7176</v>
      </c>
      <c r="E184" t="s">
        <v>7172</v>
      </c>
      <c r="F184" t="s">
        <v>7177</v>
      </c>
      <c r="G184">
        <v>11049</v>
      </c>
      <c r="H184" s="4">
        <v>810114870044</v>
      </c>
      <c r="I184" t="s">
        <v>7178</v>
      </c>
      <c r="J184" t="s">
        <v>7179</v>
      </c>
      <c r="K184" t="s">
        <v>7180</v>
      </c>
      <c r="L184">
        <v>0.06</v>
      </c>
      <c r="M184">
        <v>0.78</v>
      </c>
      <c r="N184">
        <v>6.6</v>
      </c>
      <c r="O184">
        <v>3</v>
      </c>
      <c r="P184">
        <v>96</v>
      </c>
      <c r="R184" t="s">
        <v>7176</v>
      </c>
    </row>
    <row r="185" customFormat="1" spans="1:18">
      <c r="A185" s="6" t="str">
        <f>IF('ไฟล์อัพโหลด KOL ระบบเก่า'!G186="","",'ไฟล์อัพโหลด KOL ระบบเก่า'!G186)</f>
        <v>SKINTIFIC-492003</v>
      </c>
      <c r="B185" s="2">
        <f t="shared" si="4"/>
        <v>4897147696014</v>
      </c>
      <c r="C185" s="3">
        <f t="shared" si="5"/>
        <v>0.1</v>
      </c>
      <c r="D185" t="s">
        <v>7181</v>
      </c>
      <c r="E185" t="s">
        <v>7182</v>
      </c>
      <c r="F185" t="s">
        <v>7183</v>
      </c>
      <c r="G185">
        <v>11049</v>
      </c>
      <c r="H185" s="4">
        <v>7554411572876</v>
      </c>
      <c r="I185" t="s">
        <v>7184</v>
      </c>
      <c r="J185" t="s">
        <v>7185</v>
      </c>
      <c r="K185" t="s">
        <v>7186</v>
      </c>
      <c r="L185">
        <v>0.2</v>
      </c>
      <c r="M185">
        <v>2.46</v>
      </c>
      <c r="N185">
        <v>9.94</v>
      </c>
      <c r="O185">
        <v>3</v>
      </c>
      <c r="P185">
        <v>48</v>
      </c>
      <c r="R185" t="s">
        <v>7181</v>
      </c>
    </row>
    <row r="186" customFormat="1" spans="1:18">
      <c r="A186" s="6" t="str">
        <f>IF('ไฟล์อัพโหลด KOL ระบบเก่า'!G187="","",'ไฟล์อัพโหลด KOL ระบบเก่า'!G187)</f>
        <v>SKINTIFIC-492001</v>
      </c>
      <c r="B186" s="2">
        <f t="shared" si="4"/>
        <v>4897147695994</v>
      </c>
      <c r="C186" s="3">
        <f t="shared" si="5"/>
        <v>0.1</v>
      </c>
      <c r="D186" t="s">
        <v>7187</v>
      </c>
      <c r="E186" t="s">
        <v>7188</v>
      </c>
      <c r="F186" t="s">
        <v>7189</v>
      </c>
      <c r="G186">
        <v>11049</v>
      </c>
      <c r="H186" s="4">
        <v>810114870808</v>
      </c>
      <c r="I186" t="s">
        <v>7190</v>
      </c>
      <c r="J186" t="s">
        <v>7191</v>
      </c>
      <c r="K186" t="s">
        <v>7192</v>
      </c>
      <c r="L186">
        <v>0.1314</v>
      </c>
      <c r="M186">
        <v>1.1</v>
      </c>
      <c r="N186">
        <v>14</v>
      </c>
      <c r="O186">
        <v>3</v>
      </c>
      <c r="P186">
        <v>96</v>
      </c>
      <c r="R186" t="s">
        <v>7187</v>
      </c>
    </row>
    <row r="187" customFormat="1" spans="1:18">
      <c r="A187" s="6" t="str">
        <f>IF('ไฟล์อัพโหลด KOL ระบบเก่า'!G188="","",'ไฟล์อัพโหลด KOL ระบบเก่า'!G188)</f>
        <v>SKINTIFIC-492003</v>
      </c>
      <c r="B187" s="2">
        <f t="shared" si="4"/>
        <v>4897147696014</v>
      </c>
      <c r="C187" s="3">
        <f t="shared" si="5"/>
        <v>0.1</v>
      </c>
      <c r="D187" t="s">
        <v>7193</v>
      </c>
      <c r="E187" t="s">
        <v>7194</v>
      </c>
      <c r="F187" t="s">
        <v>7195</v>
      </c>
      <c r="G187">
        <v>11049</v>
      </c>
      <c r="H187" s="4">
        <v>810114870815</v>
      </c>
      <c r="I187" t="s">
        <v>7190</v>
      </c>
      <c r="J187" t="s">
        <v>7191</v>
      </c>
      <c r="K187" t="s">
        <v>7192</v>
      </c>
      <c r="L187">
        <v>0.1314</v>
      </c>
      <c r="M187">
        <v>1.1</v>
      </c>
      <c r="N187">
        <v>14</v>
      </c>
      <c r="O187">
        <v>3</v>
      </c>
      <c r="P187">
        <v>96</v>
      </c>
      <c r="R187" t="s">
        <v>7193</v>
      </c>
    </row>
    <row r="188" customFormat="1" spans="1:18">
      <c r="A188" s="6" t="str">
        <f>IF('ไฟล์อัพโหลด KOL ระบบเก่า'!G189="","",'ไฟล์อัพโหลด KOL ระบบเก่า'!G189)</f>
        <v>SKINTIFIC-492001</v>
      </c>
      <c r="B188" s="2">
        <f t="shared" si="4"/>
        <v>4897147695994</v>
      </c>
      <c r="C188" s="3">
        <f t="shared" si="5"/>
        <v>0.1</v>
      </c>
      <c r="D188" t="s">
        <v>7196</v>
      </c>
      <c r="E188" t="s">
        <v>7197</v>
      </c>
      <c r="F188" t="s">
        <v>7198</v>
      </c>
      <c r="G188">
        <v>11049</v>
      </c>
      <c r="H188" s="4">
        <v>810114870822</v>
      </c>
      <c r="I188" t="s">
        <v>7190</v>
      </c>
      <c r="J188" t="s">
        <v>7191</v>
      </c>
      <c r="K188" t="s">
        <v>7192</v>
      </c>
      <c r="L188">
        <v>0.1314</v>
      </c>
      <c r="M188">
        <v>1.1</v>
      </c>
      <c r="N188">
        <v>14</v>
      </c>
      <c r="O188">
        <v>3</v>
      </c>
      <c r="P188">
        <v>96</v>
      </c>
      <c r="R188" t="s">
        <v>7196</v>
      </c>
    </row>
    <row r="189" customFormat="1" spans="1:18">
      <c r="A189" s="6" t="str">
        <f>IF('ไฟล์อัพโหลด KOL ระบบเก่า'!G190="","",'ไฟล์อัพโหลด KOL ระบบเก่า'!G190)</f>
        <v>SKINTIFIC-492003</v>
      </c>
      <c r="B189" s="2">
        <f t="shared" si="4"/>
        <v>4897147696014</v>
      </c>
      <c r="C189" s="3">
        <f t="shared" si="5"/>
        <v>0.1</v>
      </c>
      <c r="D189" t="s">
        <v>7199</v>
      </c>
      <c r="E189" t="s">
        <v>7200</v>
      </c>
      <c r="F189" t="s">
        <v>7201</v>
      </c>
      <c r="G189">
        <v>11049</v>
      </c>
      <c r="H189" s="4">
        <v>810114870839</v>
      </c>
      <c r="I189" t="s">
        <v>7190</v>
      </c>
      <c r="J189" t="s">
        <v>7191</v>
      </c>
      <c r="K189" t="s">
        <v>7192</v>
      </c>
      <c r="L189">
        <v>0.1314</v>
      </c>
      <c r="M189">
        <v>1.1</v>
      </c>
      <c r="N189">
        <v>14</v>
      </c>
      <c r="O189">
        <v>3</v>
      </c>
      <c r="P189">
        <v>96</v>
      </c>
      <c r="R189" t="s">
        <v>7199</v>
      </c>
    </row>
    <row r="190" customFormat="1" spans="1:18">
      <c r="A190" s="6" t="str">
        <f>IF('ไฟล์อัพโหลด KOL ระบบเก่า'!G191="","",'ไฟล์อัพโหลด KOL ระบบเก่า'!G191)</f>
        <v>SKINTIFIC-492001</v>
      </c>
      <c r="B190" s="2">
        <f t="shared" si="4"/>
        <v>4897147695994</v>
      </c>
      <c r="C190" s="3">
        <f t="shared" si="5"/>
        <v>0.1</v>
      </c>
      <c r="D190" t="s">
        <v>7202</v>
      </c>
      <c r="E190" t="s">
        <v>7203</v>
      </c>
      <c r="F190" t="s">
        <v>7204</v>
      </c>
      <c r="G190">
        <v>11049</v>
      </c>
      <c r="H190" s="4">
        <v>810114870846</v>
      </c>
      <c r="I190" t="s">
        <v>7190</v>
      </c>
      <c r="J190" t="s">
        <v>7191</v>
      </c>
      <c r="K190" t="s">
        <v>7192</v>
      </c>
      <c r="L190">
        <v>0.1314</v>
      </c>
      <c r="M190">
        <v>1.1</v>
      </c>
      <c r="N190">
        <v>14</v>
      </c>
      <c r="O190">
        <v>3</v>
      </c>
      <c r="P190">
        <v>96</v>
      </c>
      <c r="R190" t="s">
        <v>7202</v>
      </c>
    </row>
    <row r="191" customFormat="1" spans="1:18">
      <c r="A191" s="6" t="str">
        <f>IF('ไฟล์อัพโหลด KOL ระบบเก่า'!G192="","",'ไฟล์อัพโหลด KOL ระบบเก่า'!G192)</f>
        <v>SKINTIFIC-492003</v>
      </c>
      <c r="B191" s="2">
        <f t="shared" si="4"/>
        <v>4897147696014</v>
      </c>
      <c r="C191" s="3">
        <f t="shared" si="5"/>
        <v>0.1</v>
      </c>
      <c r="D191" t="s">
        <v>7205</v>
      </c>
      <c r="E191" t="s">
        <v>7206</v>
      </c>
      <c r="F191" t="s">
        <v>7207</v>
      </c>
      <c r="G191">
        <v>11049</v>
      </c>
      <c r="H191" s="4">
        <v>810114870853</v>
      </c>
      <c r="I191" t="s">
        <v>7190</v>
      </c>
      <c r="J191" t="s">
        <v>7191</v>
      </c>
      <c r="K191" t="s">
        <v>7192</v>
      </c>
      <c r="L191">
        <v>0.1314</v>
      </c>
      <c r="M191">
        <v>1.1</v>
      </c>
      <c r="N191">
        <v>14</v>
      </c>
      <c r="O191">
        <v>3</v>
      </c>
      <c r="P191">
        <v>96</v>
      </c>
      <c r="R191" t="s">
        <v>7205</v>
      </c>
    </row>
    <row r="192" customFormat="1" spans="1:18">
      <c r="A192" s="6" t="str">
        <f>IF('ไฟล์อัพโหลด KOL ระบบเก่า'!G193="","",'ไฟล์อัพโหลด KOL ระบบเก่า'!G193)</f>
        <v>SKINTIFIC-492001</v>
      </c>
      <c r="B192" s="2">
        <f t="shared" si="4"/>
        <v>4897147695994</v>
      </c>
      <c r="C192" s="3">
        <f t="shared" si="5"/>
        <v>0.1</v>
      </c>
      <c r="D192" t="s">
        <v>7208</v>
      </c>
      <c r="E192" t="s">
        <v>7209</v>
      </c>
      <c r="F192" t="s">
        <v>7210</v>
      </c>
      <c r="G192">
        <v>11049</v>
      </c>
      <c r="H192" s="4">
        <v>810114870860</v>
      </c>
      <c r="I192" t="s">
        <v>7190</v>
      </c>
      <c r="J192" t="s">
        <v>7191</v>
      </c>
      <c r="K192" t="s">
        <v>7192</v>
      </c>
      <c r="L192">
        <v>0.1314</v>
      </c>
      <c r="M192">
        <v>1.1</v>
      </c>
      <c r="N192">
        <v>14</v>
      </c>
      <c r="O192">
        <v>3</v>
      </c>
      <c r="P192">
        <v>96</v>
      </c>
      <c r="R192" t="s">
        <v>7208</v>
      </c>
    </row>
    <row r="193" customFormat="1" spans="1:18">
      <c r="A193" s="6" t="str">
        <f>IF('ไฟล์อัพโหลด KOL ระบบเก่า'!G194="","",'ไฟล์อัพโหลด KOL ระบบเก่า'!G194)</f>
        <v>SKINTIFIC-492003</v>
      </c>
      <c r="B193" s="2">
        <f t="shared" si="4"/>
        <v>4897147696014</v>
      </c>
      <c r="C193" s="3">
        <f t="shared" si="5"/>
        <v>0.1</v>
      </c>
      <c r="D193" t="s">
        <v>7211</v>
      </c>
      <c r="E193" t="s">
        <v>7212</v>
      </c>
      <c r="F193" t="s">
        <v>7213</v>
      </c>
      <c r="G193">
        <v>11049</v>
      </c>
      <c r="H193" s="4">
        <v>810114870877</v>
      </c>
      <c r="I193" t="s">
        <v>7190</v>
      </c>
      <c r="J193" t="s">
        <v>7191</v>
      </c>
      <c r="K193" t="s">
        <v>7192</v>
      </c>
      <c r="L193">
        <v>0.1314</v>
      </c>
      <c r="M193">
        <v>1.1</v>
      </c>
      <c r="N193">
        <v>14</v>
      </c>
      <c r="O193">
        <v>3</v>
      </c>
      <c r="P193">
        <v>96</v>
      </c>
      <c r="R193" t="s">
        <v>7211</v>
      </c>
    </row>
    <row r="194" customFormat="1" spans="1:18">
      <c r="A194" s="6" t="str">
        <f>IF('ไฟล์อัพโหลด KOL ระบบเก่า'!G195="","",'ไฟล์อัพโหลด KOL ระบบเก่า'!G195)</f>
        <v>SKINTIFIC-492001</v>
      </c>
      <c r="B194" s="2">
        <f t="shared" ref="B194:B257" si="6">VLOOKUP(A194,D:H,5,0)</f>
        <v>4897147695994</v>
      </c>
      <c r="C194" s="3">
        <f t="shared" ref="C194:C257" si="7">VLOOKUP(A194,D:L,9,0)</f>
        <v>0.1</v>
      </c>
      <c r="D194" t="s">
        <v>7214</v>
      </c>
      <c r="E194" t="s">
        <v>7215</v>
      </c>
      <c r="F194" t="s">
        <v>7216</v>
      </c>
      <c r="G194">
        <v>11049</v>
      </c>
      <c r="H194" s="4">
        <v>810114870907</v>
      </c>
      <c r="I194" t="s">
        <v>7190</v>
      </c>
      <c r="J194" t="s">
        <v>7191</v>
      </c>
      <c r="K194" t="s">
        <v>7192</v>
      </c>
      <c r="L194">
        <v>0.1314</v>
      </c>
      <c r="M194">
        <v>1.1</v>
      </c>
      <c r="N194">
        <v>14</v>
      </c>
      <c r="O194">
        <v>3</v>
      </c>
      <c r="P194">
        <v>96</v>
      </c>
      <c r="R194" t="s">
        <v>7214</v>
      </c>
    </row>
    <row r="195" customFormat="1" spans="1:18">
      <c r="A195" s="6" t="str">
        <f>IF('ไฟล์อัพโหลด KOL ระบบเก่า'!G196="","",'ไฟล์อัพโหลด KOL ระบบเก่า'!G196)</f>
        <v>SKINTIFIC-492003</v>
      </c>
      <c r="B195" s="2">
        <f t="shared" si="6"/>
        <v>4897147696014</v>
      </c>
      <c r="C195" s="3">
        <f t="shared" si="7"/>
        <v>0.1</v>
      </c>
      <c r="D195" t="s">
        <v>7217</v>
      </c>
      <c r="E195" t="s">
        <v>7218</v>
      </c>
      <c r="F195" t="s">
        <v>7219</v>
      </c>
      <c r="G195">
        <v>11049</v>
      </c>
      <c r="H195" s="4">
        <v>810114870914</v>
      </c>
      <c r="I195" t="s">
        <v>7190</v>
      </c>
      <c r="J195" t="s">
        <v>7191</v>
      </c>
      <c r="K195" t="s">
        <v>7192</v>
      </c>
      <c r="L195">
        <v>0.1314</v>
      </c>
      <c r="M195">
        <v>1.1</v>
      </c>
      <c r="N195">
        <v>14</v>
      </c>
      <c r="O195">
        <v>3</v>
      </c>
      <c r="P195">
        <v>96</v>
      </c>
      <c r="R195" t="s">
        <v>7217</v>
      </c>
    </row>
    <row r="196" customFormat="1" spans="1:18">
      <c r="A196" s="6" t="str">
        <f>IF('ไฟล์อัพโหลด KOL ระบบเก่า'!G197="","",'ไฟล์อัพโหลด KOL ระบบเก่า'!G197)</f>
        <v>SKINTIFIC-492001</v>
      </c>
      <c r="B196" s="2">
        <f t="shared" si="6"/>
        <v>4897147695994</v>
      </c>
      <c r="C196" s="3">
        <f t="shared" si="7"/>
        <v>0.1</v>
      </c>
      <c r="D196" t="s">
        <v>7220</v>
      </c>
      <c r="E196" t="s">
        <v>7172</v>
      </c>
      <c r="F196" t="s">
        <v>7177</v>
      </c>
      <c r="H196" s="4">
        <v>810114870075</v>
      </c>
      <c r="I196" t="s">
        <v>7221</v>
      </c>
      <c r="J196" t="s">
        <v>7222</v>
      </c>
      <c r="K196" t="s">
        <v>7223</v>
      </c>
      <c r="L196">
        <v>0.01</v>
      </c>
      <c r="M196">
        <v>1.04</v>
      </c>
      <c r="N196">
        <v>6.9</v>
      </c>
      <c r="O196">
        <v>3</v>
      </c>
      <c r="P196">
        <v>600</v>
      </c>
      <c r="R196" t="s">
        <v>7220</v>
      </c>
    </row>
    <row r="197" customFormat="1" spans="1:18">
      <c r="A197" s="6" t="str">
        <f>IF('ไฟล์อัพโหลด KOL ระบบเก่า'!G198="","",'ไฟล์อัพโหลด KOL ระบบเก่า'!G198)</f>
        <v>SKINTIFIC-492003</v>
      </c>
      <c r="B197" s="2">
        <f t="shared" si="6"/>
        <v>4897147696014</v>
      </c>
      <c r="C197" s="3">
        <f t="shared" si="7"/>
        <v>0.1</v>
      </c>
      <c r="D197" t="s">
        <v>7220</v>
      </c>
      <c r="H197" s="4">
        <v>7554411570728</v>
      </c>
      <c r="I197" t="s">
        <v>7221</v>
      </c>
      <c r="J197" t="s">
        <v>7222</v>
      </c>
      <c r="K197" t="s">
        <v>7223</v>
      </c>
      <c r="L197">
        <v>0.01</v>
      </c>
      <c r="M197">
        <v>1.04</v>
      </c>
      <c r="N197">
        <v>6.9</v>
      </c>
      <c r="O197">
        <v>3</v>
      </c>
      <c r="P197">
        <v>600</v>
      </c>
      <c r="R197" t="s">
        <v>7220</v>
      </c>
    </row>
    <row r="198" customFormat="1" spans="1:18">
      <c r="A198" s="6" t="str">
        <f>IF('ไฟล์อัพโหลด KOL ระบบเก่า'!G199="","",'ไฟล์อัพโหลด KOL ระบบเก่า'!G199)</f>
        <v>SKINTIFIC-492001</v>
      </c>
      <c r="B198" s="2">
        <f t="shared" si="6"/>
        <v>4897147695994</v>
      </c>
      <c r="C198" s="3">
        <f t="shared" si="7"/>
        <v>0.1</v>
      </c>
      <c r="D198" t="s">
        <v>7224</v>
      </c>
      <c r="E198" t="s">
        <v>7225</v>
      </c>
      <c r="F198" t="s">
        <v>7226</v>
      </c>
      <c r="G198">
        <v>11049</v>
      </c>
      <c r="H198" s="4" t="s">
        <v>7227</v>
      </c>
      <c r="I198" t="s">
        <v>7168</v>
      </c>
      <c r="J198" t="s">
        <v>7228</v>
      </c>
      <c r="K198" t="s">
        <v>7229</v>
      </c>
      <c r="L198">
        <v>0.24</v>
      </c>
      <c r="M198">
        <v>2.9</v>
      </c>
      <c r="N198">
        <v>24.22</v>
      </c>
      <c r="O198">
        <v>3</v>
      </c>
      <c r="P198">
        <v>96</v>
      </c>
      <c r="R198" t="s">
        <v>7224</v>
      </c>
    </row>
    <row r="199" customFormat="1" spans="1:18">
      <c r="A199" s="6" t="str">
        <f>IF('ไฟล์อัพโหลด KOL ระบบเก่า'!G200="","",'ไฟล์อัพโหลด KOL ระบบเก่า'!G200)</f>
        <v>SKINTIFIC-492003</v>
      </c>
      <c r="B199" s="2">
        <f t="shared" si="6"/>
        <v>4897147696014</v>
      </c>
      <c r="C199" s="3">
        <f t="shared" si="7"/>
        <v>0.1</v>
      </c>
      <c r="D199" t="s">
        <v>7230</v>
      </c>
      <c r="E199" t="s">
        <v>7231</v>
      </c>
      <c r="F199" t="s">
        <v>7232</v>
      </c>
      <c r="G199" t="s">
        <v>7233</v>
      </c>
      <c r="H199" s="4">
        <v>810114870259</v>
      </c>
      <c r="I199" t="s">
        <v>7234</v>
      </c>
      <c r="J199" t="s">
        <v>7235</v>
      </c>
      <c r="K199" t="s">
        <v>7236</v>
      </c>
      <c r="L199">
        <v>0.1</v>
      </c>
      <c r="M199">
        <v>1.18</v>
      </c>
      <c r="N199">
        <v>9.88</v>
      </c>
      <c r="O199">
        <v>3</v>
      </c>
      <c r="P199">
        <v>96</v>
      </c>
      <c r="R199" t="s">
        <v>7230</v>
      </c>
    </row>
    <row r="200" customFormat="1" spans="1:18">
      <c r="A200" s="6" t="str">
        <f>IF('ไฟล์อัพโหลด KOL ระบบเก่า'!G201="","",'ไฟล์อัพโหลด KOL ระบบเก่า'!G201)</f>
        <v>SKINTIFIC-492001</v>
      </c>
      <c r="B200" s="2">
        <f t="shared" si="6"/>
        <v>4897147695994</v>
      </c>
      <c r="C200" s="3">
        <f t="shared" si="7"/>
        <v>0.1</v>
      </c>
      <c r="D200" t="s">
        <v>7237</v>
      </c>
      <c r="E200" t="s">
        <v>7238</v>
      </c>
      <c r="F200" t="s">
        <v>7239</v>
      </c>
      <c r="G200">
        <v>11049</v>
      </c>
      <c r="H200" s="4">
        <v>810114870686</v>
      </c>
      <c r="I200" t="s">
        <v>6499</v>
      </c>
      <c r="J200" t="s">
        <v>7240</v>
      </c>
      <c r="K200" t="s">
        <v>6501</v>
      </c>
      <c r="L200">
        <v>0.12</v>
      </c>
      <c r="M200">
        <v>1.72</v>
      </c>
      <c r="N200">
        <v>14.44</v>
      </c>
      <c r="O200">
        <v>3</v>
      </c>
      <c r="P200">
        <v>96</v>
      </c>
      <c r="R200" t="s">
        <v>7237</v>
      </c>
    </row>
    <row r="201" customFormat="1" spans="1:18">
      <c r="A201" s="6" t="str">
        <f>IF('ไฟล์อัพโหลด KOL ระบบเก่า'!G202="","",'ไฟล์อัพโหลด KOL ระบบเก่า'!G202)</f>
        <v>SKINTIFIC-492003</v>
      </c>
      <c r="B201" s="2">
        <f t="shared" si="6"/>
        <v>4897147696014</v>
      </c>
      <c r="C201" s="3">
        <f t="shared" si="7"/>
        <v>0.1</v>
      </c>
      <c r="D201" t="s">
        <v>7241</v>
      </c>
      <c r="E201" t="s">
        <v>7242</v>
      </c>
      <c r="F201" t="s">
        <v>7243</v>
      </c>
      <c r="G201">
        <v>11049</v>
      </c>
      <c r="H201" s="4">
        <v>810114870938</v>
      </c>
      <c r="I201" t="s">
        <v>7244</v>
      </c>
      <c r="J201" t="s">
        <v>7245</v>
      </c>
      <c r="K201" t="s">
        <v>7246</v>
      </c>
      <c r="L201">
        <v>0.36</v>
      </c>
      <c r="M201">
        <v>4.66</v>
      </c>
      <c r="N201">
        <v>19.8</v>
      </c>
      <c r="O201">
        <v>3</v>
      </c>
      <c r="P201">
        <v>48</v>
      </c>
      <c r="R201" t="s">
        <v>7241</v>
      </c>
    </row>
    <row r="202" customFormat="1" spans="1:18">
      <c r="A202" s="6" t="str">
        <f>IF('ไฟล์อัพโหลด KOL ระบบเก่า'!G203="","",'ไฟล์อัพโหลด KOL ระบบเก่า'!G203)</f>
        <v>SKINTIFIC-492001</v>
      </c>
      <c r="B202" s="2">
        <f t="shared" si="6"/>
        <v>4897147695994</v>
      </c>
      <c r="C202" s="3">
        <f t="shared" si="7"/>
        <v>0.1</v>
      </c>
      <c r="D202" t="s">
        <v>7247</v>
      </c>
      <c r="E202" t="s">
        <v>7155</v>
      </c>
      <c r="F202" t="s">
        <v>6829</v>
      </c>
      <c r="G202">
        <v>11049</v>
      </c>
      <c r="H202" s="4">
        <v>810114870471</v>
      </c>
      <c r="I202" t="s">
        <v>7248</v>
      </c>
      <c r="J202" t="s">
        <v>7249</v>
      </c>
      <c r="K202" t="s">
        <v>7250</v>
      </c>
      <c r="L202">
        <v>0.14</v>
      </c>
      <c r="M202">
        <v>1.84</v>
      </c>
      <c r="N202">
        <v>15.52</v>
      </c>
      <c r="O202">
        <v>3</v>
      </c>
      <c r="P202">
        <v>96</v>
      </c>
      <c r="R202" t="s">
        <v>7247</v>
      </c>
    </row>
    <row r="203" customFormat="1" spans="1:18">
      <c r="A203" s="6" t="str">
        <f>IF('ไฟล์อัพโหลด KOL ระบบเก่า'!G204="","",'ไฟล์อัพโหลด KOL ระบบเก่า'!G204)</f>
        <v>SKINTIFIC-492003</v>
      </c>
      <c r="B203" s="2">
        <f t="shared" si="6"/>
        <v>4897147696014</v>
      </c>
      <c r="C203" s="3">
        <f t="shared" si="7"/>
        <v>0.1</v>
      </c>
      <c r="D203" t="s">
        <v>7251</v>
      </c>
      <c r="E203" t="s">
        <v>6938</v>
      </c>
      <c r="G203" t="s">
        <v>7252</v>
      </c>
      <c r="H203" s="4">
        <v>810114870105</v>
      </c>
      <c r="I203" t="s">
        <v>7253</v>
      </c>
      <c r="J203" t="s">
        <v>7254</v>
      </c>
      <c r="K203" t="s">
        <v>7255</v>
      </c>
      <c r="L203">
        <v>0.2</v>
      </c>
      <c r="M203">
        <v>1.22</v>
      </c>
      <c r="N203">
        <v>10.46</v>
      </c>
      <c r="O203">
        <v>3</v>
      </c>
      <c r="P203">
        <v>48</v>
      </c>
      <c r="R203" t="s">
        <v>7251</v>
      </c>
    </row>
    <row r="204" customFormat="1" spans="1:18">
      <c r="A204" s="6" t="str">
        <f>IF('ไฟล์อัพโหลด KOL ระบบเก่า'!G205="","",'ไฟล์อัพโหลด KOL ระบบเก่า'!G205)</f>
        <v>SKINTIFIC-492001</v>
      </c>
      <c r="B204" s="2">
        <f t="shared" si="6"/>
        <v>4897147695994</v>
      </c>
      <c r="C204" s="3">
        <f t="shared" si="7"/>
        <v>0.1</v>
      </c>
      <c r="D204" t="s">
        <v>7256</v>
      </c>
      <c r="E204" t="s">
        <v>7257</v>
      </c>
      <c r="F204" t="s">
        <v>7258</v>
      </c>
      <c r="G204" t="s">
        <v>7259</v>
      </c>
      <c r="H204" s="4">
        <v>810114870341</v>
      </c>
      <c r="I204" t="s">
        <v>7234</v>
      </c>
      <c r="J204" t="s">
        <v>7260</v>
      </c>
      <c r="K204" t="s">
        <v>7236</v>
      </c>
      <c r="L204">
        <v>0.1</v>
      </c>
      <c r="M204">
        <v>1.18</v>
      </c>
      <c r="N204">
        <v>9.94</v>
      </c>
      <c r="O204">
        <v>3</v>
      </c>
      <c r="P204">
        <v>96</v>
      </c>
      <c r="Q204">
        <v>12</v>
      </c>
      <c r="R204" t="s">
        <v>7256</v>
      </c>
    </row>
    <row r="205" customFormat="1" spans="1:18">
      <c r="A205" s="6" t="str">
        <f>IF('ไฟล์อัพโหลด KOL ระบบเก่า'!G206="","",'ไฟล์อัพโหลด KOL ระบบเก่า'!G206)</f>
        <v>SKINTIFIC-492003</v>
      </c>
      <c r="B205" s="2">
        <f t="shared" si="6"/>
        <v>4897147696014</v>
      </c>
      <c r="C205" s="3">
        <f t="shared" si="7"/>
        <v>0.1</v>
      </c>
      <c r="D205" t="s">
        <v>7261</v>
      </c>
      <c r="E205" t="s">
        <v>6484</v>
      </c>
      <c r="F205" t="s">
        <v>6485</v>
      </c>
      <c r="G205" t="s">
        <v>6486</v>
      </c>
      <c r="H205" s="4">
        <v>810114870273</v>
      </c>
      <c r="I205" t="s">
        <v>7262</v>
      </c>
      <c r="J205" t="s">
        <v>7263</v>
      </c>
      <c r="K205" t="s">
        <v>7264</v>
      </c>
      <c r="L205">
        <v>0.18</v>
      </c>
      <c r="M205">
        <v>1.12</v>
      </c>
      <c r="N205">
        <v>9.34</v>
      </c>
      <c r="O205">
        <v>3</v>
      </c>
      <c r="P205">
        <v>48</v>
      </c>
      <c r="R205" t="s">
        <v>7261</v>
      </c>
    </row>
    <row r="206" customFormat="1" spans="1:18">
      <c r="A206" s="6" t="str">
        <f>IF('ไฟล์อัพโหลด KOL ระบบเก่า'!G207="","",'ไฟล์อัพโหลด KOL ระบบเก่า'!G207)</f>
        <v>SKINTIFIC-492001</v>
      </c>
      <c r="B206" s="2">
        <f t="shared" si="6"/>
        <v>4897147695994</v>
      </c>
      <c r="C206" s="3">
        <f t="shared" si="7"/>
        <v>0.1</v>
      </c>
      <c r="D206" t="s">
        <v>7265</v>
      </c>
      <c r="E206" t="s">
        <v>7266</v>
      </c>
      <c r="F206" t="s">
        <v>6504</v>
      </c>
      <c r="G206">
        <v>11049</v>
      </c>
      <c r="H206" s="4">
        <v>810114870280</v>
      </c>
      <c r="I206" t="s">
        <v>7262</v>
      </c>
      <c r="J206" t="s">
        <v>7267</v>
      </c>
      <c r="K206" t="s">
        <v>7268</v>
      </c>
      <c r="L206">
        <v>0.18</v>
      </c>
      <c r="M206">
        <v>2.24</v>
      </c>
      <c r="N206">
        <v>9.52</v>
      </c>
      <c r="O206">
        <v>3</v>
      </c>
      <c r="P206">
        <v>48</v>
      </c>
      <c r="R206" t="s">
        <v>7265</v>
      </c>
    </row>
    <row r="207" customFormat="1" spans="1:18">
      <c r="A207" s="6" t="str">
        <f>IF('ไฟล์อัพโหลด KOL ระบบเก่า'!G208="","",'ไฟล์อัพโหลด KOL ระบบเก่า'!G208)</f>
        <v>SKINTIFIC-492003</v>
      </c>
      <c r="B207" s="2">
        <f t="shared" si="6"/>
        <v>4897147696014</v>
      </c>
      <c r="C207" s="3">
        <f t="shared" si="7"/>
        <v>0.1</v>
      </c>
      <c r="D207" t="s">
        <v>7269</v>
      </c>
      <c r="E207" t="s">
        <v>6672</v>
      </c>
      <c r="F207" t="s">
        <v>6673</v>
      </c>
      <c r="G207" t="s">
        <v>6674</v>
      </c>
      <c r="H207" s="4">
        <v>810114870297</v>
      </c>
      <c r="I207" t="s">
        <v>7262</v>
      </c>
      <c r="J207" t="s">
        <v>7270</v>
      </c>
      <c r="K207" t="s">
        <v>7271</v>
      </c>
      <c r="L207">
        <v>0.18</v>
      </c>
      <c r="M207">
        <v>2.26</v>
      </c>
      <c r="N207">
        <v>9.48</v>
      </c>
      <c r="O207">
        <v>3</v>
      </c>
      <c r="P207">
        <v>48</v>
      </c>
      <c r="R207" t="s">
        <v>7269</v>
      </c>
    </row>
    <row r="208" customFormat="1" spans="1:18">
      <c r="A208" s="6" t="str">
        <f>IF('ไฟล์อัพโหลด KOL ระบบเก่า'!G209="","",'ไฟล์อัพโหลด KOL ระบบเก่า'!G209)</f>
        <v>SKINTIFIC-492001</v>
      </c>
      <c r="B208" s="2">
        <f t="shared" si="6"/>
        <v>4897147695994</v>
      </c>
      <c r="C208" s="3">
        <f t="shared" si="7"/>
        <v>0.1</v>
      </c>
      <c r="D208" t="s">
        <v>7272</v>
      </c>
      <c r="H208" s="4">
        <v>810114870303</v>
      </c>
      <c r="L208">
        <v>0.1</v>
      </c>
      <c r="R208" t="s">
        <v>7272</v>
      </c>
    </row>
    <row r="209" customFormat="1" spans="1:18">
      <c r="A209" s="6" t="str">
        <f>IF('ไฟล์อัพโหลด KOL ระบบเก่า'!G210="","",'ไฟล์อัพโหลด KOL ระบบเก่า'!G210)</f>
        <v>SKINTIFIC-492003</v>
      </c>
      <c r="B209" s="2">
        <f t="shared" si="6"/>
        <v>4897147696014</v>
      </c>
      <c r="C209" s="3">
        <f t="shared" si="7"/>
        <v>0.1</v>
      </c>
      <c r="D209" t="s">
        <v>7273</v>
      </c>
      <c r="H209" s="4">
        <v>810114870266</v>
      </c>
      <c r="L209">
        <v>0.1</v>
      </c>
      <c r="R209" t="s">
        <v>7273</v>
      </c>
    </row>
    <row r="210" customFormat="1" spans="1:18">
      <c r="A210" s="6" t="str">
        <f>IF('ไฟล์อัพโหลด KOL ระบบเก่า'!G211="","",'ไฟล์อัพโหลด KOL ระบบเก่า'!G211)</f>
        <v>SKINTIFIC-492001</v>
      </c>
      <c r="B210" s="2">
        <f t="shared" si="6"/>
        <v>4897147695994</v>
      </c>
      <c r="C210" s="3">
        <f t="shared" si="7"/>
        <v>0.1</v>
      </c>
      <c r="D210" t="s">
        <v>7274</v>
      </c>
      <c r="E210" t="s">
        <v>6575</v>
      </c>
      <c r="F210" t="s">
        <v>6576</v>
      </c>
      <c r="G210" t="s">
        <v>6577</v>
      </c>
      <c r="H210" s="4">
        <v>810114870310</v>
      </c>
      <c r="I210" t="s">
        <v>7262</v>
      </c>
      <c r="J210" t="s">
        <v>7275</v>
      </c>
      <c r="K210" t="s">
        <v>7276</v>
      </c>
      <c r="L210">
        <v>0.18</v>
      </c>
      <c r="M210">
        <v>1.14</v>
      </c>
      <c r="N210">
        <v>9.48</v>
      </c>
      <c r="O210">
        <v>3</v>
      </c>
      <c r="P210">
        <v>48</v>
      </c>
      <c r="R210" t="s">
        <v>7274</v>
      </c>
    </row>
    <row r="211" customFormat="1" spans="1:18">
      <c r="A211" s="6" t="str">
        <f>IF('ไฟล์อัพโหลด KOL ระบบเก่า'!G212="","",'ไฟล์อัพโหลด KOL ระบบเก่า'!G212)</f>
        <v>SKINTIFIC-492003</v>
      </c>
      <c r="B211" s="2">
        <f t="shared" si="6"/>
        <v>4897147696014</v>
      </c>
      <c r="C211" s="3">
        <f t="shared" si="7"/>
        <v>0.1</v>
      </c>
      <c r="D211" t="s">
        <v>7277</v>
      </c>
      <c r="E211" t="s">
        <v>7278</v>
      </c>
      <c r="F211" t="s">
        <v>7279</v>
      </c>
      <c r="G211">
        <v>11049</v>
      </c>
      <c r="H211" s="4">
        <v>810114871140</v>
      </c>
      <c r="I211" t="s">
        <v>6506</v>
      </c>
      <c r="J211" t="s">
        <v>7280</v>
      </c>
      <c r="K211" t="s">
        <v>6893</v>
      </c>
      <c r="L211">
        <v>0.1</v>
      </c>
      <c r="M211">
        <v>1.24</v>
      </c>
      <c r="N211">
        <v>10.28</v>
      </c>
      <c r="O211">
        <v>3</v>
      </c>
      <c r="P211">
        <v>96</v>
      </c>
      <c r="R211" t="s">
        <v>7277</v>
      </c>
    </row>
    <row r="212" customFormat="1" spans="1:18">
      <c r="A212" s="6" t="str">
        <f>IF('ไฟล์อัพโหลด KOL ระบบเก่า'!G213="","",'ไฟล์อัพโหลด KOL ระบบเก่า'!G213)</f>
        <v>SKINTIFIC-492001</v>
      </c>
      <c r="B212" s="2">
        <f t="shared" si="6"/>
        <v>4897147695994</v>
      </c>
      <c r="C212" s="3">
        <f t="shared" si="7"/>
        <v>0.1</v>
      </c>
      <c r="D212" t="s">
        <v>7281</v>
      </c>
      <c r="E212" t="s">
        <v>7282</v>
      </c>
      <c r="F212" t="s">
        <v>6816</v>
      </c>
      <c r="G212" t="s">
        <v>6817</v>
      </c>
      <c r="H212" s="4">
        <v>810114870396</v>
      </c>
      <c r="I212" t="s">
        <v>7283</v>
      </c>
      <c r="J212" t="s">
        <v>6567</v>
      </c>
      <c r="K212" t="s">
        <v>7284</v>
      </c>
      <c r="L212">
        <v>0.22</v>
      </c>
      <c r="M212">
        <v>1.38</v>
      </c>
      <c r="N212">
        <v>11.72</v>
      </c>
      <c r="O212">
        <v>3</v>
      </c>
      <c r="P212">
        <v>48</v>
      </c>
      <c r="R212" t="s">
        <v>7281</v>
      </c>
    </row>
    <row r="213" customFormat="1" spans="1:18">
      <c r="A213" s="6" t="str">
        <f>IF('ไฟล์อัพโหลด KOL ระบบเก่า'!G214="","",'ไฟล์อัพโหลด KOL ระบบเก่า'!G214)</f>
        <v>SKINTIFIC-492003</v>
      </c>
      <c r="B213" s="2">
        <f t="shared" si="6"/>
        <v>4897147696014</v>
      </c>
      <c r="C213" s="3">
        <f t="shared" si="7"/>
        <v>0.1</v>
      </c>
      <c r="D213" t="s">
        <v>7285</v>
      </c>
      <c r="E213" t="s">
        <v>7286</v>
      </c>
      <c r="F213" t="s">
        <v>6816</v>
      </c>
      <c r="G213" t="s">
        <v>6817</v>
      </c>
      <c r="H213" s="4">
        <v>810114870402</v>
      </c>
      <c r="I213" t="s">
        <v>7053</v>
      </c>
      <c r="J213" t="s">
        <v>7287</v>
      </c>
      <c r="K213" t="s">
        <v>7288</v>
      </c>
      <c r="L213">
        <v>0.02</v>
      </c>
      <c r="M213">
        <v>1.12</v>
      </c>
      <c r="N213">
        <v>14.24</v>
      </c>
      <c r="O213">
        <v>3</v>
      </c>
      <c r="P213">
        <v>720</v>
      </c>
      <c r="R213" t="s">
        <v>7285</v>
      </c>
    </row>
    <row r="214" customFormat="1" spans="1:18">
      <c r="A214" s="6" t="str">
        <f>IF('ไฟล์อัพโหลด KOL ระบบเก่า'!G215="","",'ไฟล์อัพโหลด KOL ระบบเก่า'!G215)</f>
        <v>SKINTIFIC-492001</v>
      </c>
      <c r="B214" s="2">
        <f t="shared" si="6"/>
        <v>4897147695994</v>
      </c>
      <c r="C214" s="3">
        <f t="shared" si="7"/>
        <v>0.1</v>
      </c>
      <c r="D214" t="s">
        <v>7289</v>
      </c>
      <c r="E214" t="s">
        <v>7290</v>
      </c>
      <c r="F214" t="s">
        <v>7291</v>
      </c>
      <c r="G214">
        <v>11049</v>
      </c>
      <c r="H214" s="4">
        <v>810114870723</v>
      </c>
      <c r="I214" t="s">
        <v>7292</v>
      </c>
      <c r="J214" t="s">
        <v>7293</v>
      </c>
      <c r="K214" t="s">
        <v>7294</v>
      </c>
      <c r="L214">
        <v>0.18</v>
      </c>
      <c r="M214">
        <v>1.76</v>
      </c>
      <c r="N214">
        <v>14.76</v>
      </c>
      <c r="O214">
        <v>3</v>
      </c>
      <c r="P214">
        <v>72</v>
      </c>
      <c r="R214" t="s">
        <v>7289</v>
      </c>
    </row>
    <row r="215" customFormat="1" spans="1:18">
      <c r="A215" s="6" t="str">
        <f>IF('ไฟล์อัพโหลด KOL ระบบเก่า'!G216="","",'ไฟล์อัพโหลด KOL ระบบเก่า'!G216)</f>
        <v>SKINTIFIC-492003</v>
      </c>
      <c r="B215" s="2">
        <f t="shared" si="6"/>
        <v>4897147696014</v>
      </c>
      <c r="C215" s="3">
        <f t="shared" si="7"/>
        <v>0.1</v>
      </c>
      <c r="D215" t="s">
        <v>7295</v>
      </c>
      <c r="E215" t="s">
        <v>7296</v>
      </c>
      <c r="F215" t="s">
        <v>7297</v>
      </c>
      <c r="G215" t="s">
        <v>6733</v>
      </c>
      <c r="H215" s="4">
        <v>810114872758</v>
      </c>
      <c r="I215" t="s">
        <v>6581</v>
      </c>
      <c r="J215" t="s">
        <v>7298</v>
      </c>
      <c r="K215" t="s">
        <v>7299</v>
      </c>
      <c r="L215">
        <v>0.08</v>
      </c>
      <c r="M215">
        <v>1.15</v>
      </c>
      <c r="N215">
        <v>9.8</v>
      </c>
      <c r="O215">
        <v>3</v>
      </c>
      <c r="P215">
        <v>96</v>
      </c>
      <c r="Q215">
        <v>12</v>
      </c>
      <c r="R215" t="s">
        <v>7295</v>
      </c>
    </row>
    <row r="216" customFormat="1" spans="1:18">
      <c r="A216" s="6" t="str">
        <f>IF('ไฟล์อัพโหลด KOL ระบบเก่า'!G217="","",'ไฟล์อัพโหลด KOL ระบบเก่า'!G217)</f>
        <v>SKINTIFIC-492001</v>
      </c>
      <c r="B216" s="2">
        <f t="shared" si="6"/>
        <v>4897147695994</v>
      </c>
      <c r="C216" s="3">
        <f t="shared" si="7"/>
        <v>0.1</v>
      </c>
      <c r="D216" t="s">
        <v>7300</v>
      </c>
      <c r="E216" t="s">
        <v>7301</v>
      </c>
      <c r="F216" t="s">
        <v>7302</v>
      </c>
      <c r="G216" t="s">
        <v>6738</v>
      </c>
      <c r="H216" s="4">
        <v>810114872765</v>
      </c>
      <c r="I216" t="s">
        <v>6581</v>
      </c>
      <c r="J216" t="s">
        <v>7298</v>
      </c>
      <c r="K216" t="s">
        <v>7299</v>
      </c>
      <c r="L216">
        <v>0.08</v>
      </c>
      <c r="M216">
        <v>1.15</v>
      </c>
      <c r="N216">
        <v>9.8</v>
      </c>
      <c r="O216">
        <v>3</v>
      </c>
      <c r="P216">
        <v>96</v>
      </c>
      <c r="Q216">
        <v>12</v>
      </c>
      <c r="R216" t="s">
        <v>7300</v>
      </c>
    </row>
    <row r="217" customFormat="1" spans="1:18">
      <c r="A217" s="6" t="str">
        <f>IF('ไฟล์อัพโหลด KOL ระบบเก่า'!G218="","",'ไฟล์อัพโหลด KOL ระบบเก่า'!G218)</f>
        <v>SKINTIFIC-492003</v>
      </c>
      <c r="B217" s="2">
        <f t="shared" si="6"/>
        <v>4897147696014</v>
      </c>
      <c r="C217" s="3">
        <f t="shared" si="7"/>
        <v>0.1</v>
      </c>
      <c r="D217" t="s">
        <v>7303</v>
      </c>
      <c r="E217" t="s">
        <v>1872</v>
      </c>
      <c r="F217" t="s">
        <v>6595</v>
      </c>
      <c r="G217" t="s">
        <v>6746</v>
      </c>
      <c r="H217" s="4">
        <v>810114872772</v>
      </c>
      <c r="I217" t="s">
        <v>6581</v>
      </c>
      <c r="J217" t="s">
        <v>7298</v>
      </c>
      <c r="K217" t="s">
        <v>7299</v>
      </c>
      <c r="L217">
        <v>0.08</v>
      </c>
      <c r="M217">
        <v>1.15</v>
      </c>
      <c r="N217">
        <v>9.8</v>
      </c>
      <c r="O217">
        <v>3</v>
      </c>
      <c r="P217">
        <v>96</v>
      </c>
      <c r="Q217">
        <v>12</v>
      </c>
      <c r="R217" t="s">
        <v>7303</v>
      </c>
    </row>
    <row r="218" customFormat="1" spans="1:18">
      <c r="A218" s="6" t="str">
        <f>IF('ไฟล์อัพโหลด KOL ระบบเก่า'!G219="","",'ไฟล์อัพโหลด KOL ระบบเก่า'!G219)</f>
        <v>SKINTIFIC-492001</v>
      </c>
      <c r="B218" s="2">
        <f t="shared" si="6"/>
        <v>4897147695994</v>
      </c>
      <c r="C218" s="3">
        <f t="shared" si="7"/>
        <v>0.1</v>
      </c>
      <c r="D218" t="s">
        <v>7304</v>
      </c>
      <c r="E218" t="s">
        <v>606</v>
      </c>
      <c r="F218" t="s">
        <v>7305</v>
      </c>
      <c r="G218" t="s">
        <v>6750</v>
      </c>
      <c r="H218" s="4">
        <v>810114872789</v>
      </c>
      <c r="I218" t="s">
        <v>6581</v>
      </c>
      <c r="J218" t="s">
        <v>7298</v>
      </c>
      <c r="K218" t="s">
        <v>7299</v>
      </c>
      <c r="L218">
        <v>0.08</v>
      </c>
      <c r="M218">
        <v>1.15</v>
      </c>
      <c r="N218">
        <v>9.8</v>
      </c>
      <c r="O218">
        <v>3</v>
      </c>
      <c r="P218">
        <v>96</v>
      </c>
      <c r="Q218">
        <v>12</v>
      </c>
      <c r="R218" t="s">
        <v>7304</v>
      </c>
    </row>
    <row r="219" customFormat="1" spans="1:18">
      <c r="A219" s="6" t="str">
        <f>IF('ไฟล์อัพโหลด KOL ระบบเก่า'!G220="","",'ไฟล์อัพโหลด KOL ระบบเก่า'!G220)</f>
        <v>SKINTIFIC-492003</v>
      </c>
      <c r="B219" s="2">
        <f t="shared" si="6"/>
        <v>4897147696014</v>
      </c>
      <c r="C219" s="3">
        <f t="shared" si="7"/>
        <v>0.1</v>
      </c>
      <c r="D219" t="s">
        <v>7306</v>
      </c>
      <c r="E219" t="s">
        <v>292</v>
      </c>
      <c r="F219" t="s">
        <v>7307</v>
      </c>
      <c r="G219" t="s">
        <v>6754</v>
      </c>
      <c r="H219" s="4">
        <v>810114872796</v>
      </c>
      <c r="I219" t="s">
        <v>6581</v>
      </c>
      <c r="J219" t="s">
        <v>7298</v>
      </c>
      <c r="K219" t="s">
        <v>7299</v>
      </c>
      <c r="L219">
        <v>0.08</v>
      </c>
      <c r="M219">
        <v>1.15</v>
      </c>
      <c r="N219">
        <v>9.8</v>
      </c>
      <c r="O219">
        <v>3</v>
      </c>
      <c r="P219">
        <v>96</v>
      </c>
      <c r="Q219">
        <v>12</v>
      </c>
      <c r="R219" t="s">
        <v>7306</v>
      </c>
    </row>
    <row r="220" customFormat="1" spans="1:18">
      <c r="A220" s="6" t="str">
        <f>IF('ไฟล์อัพโหลด KOL ระบบเก่า'!G221="","",'ไฟล์อัพโหลด KOL ระบบเก่า'!G221)</f>
        <v>SKINTIFIC-492001</v>
      </c>
      <c r="B220" s="2">
        <f t="shared" si="6"/>
        <v>4897147695994</v>
      </c>
      <c r="C220" s="3">
        <f t="shared" si="7"/>
        <v>0.1</v>
      </c>
      <c r="D220" t="s">
        <v>7308</v>
      </c>
      <c r="E220" t="s">
        <v>7309</v>
      </c>
      <c r="F220" t="s">
        <v>7310</v>
      </c>
      <c r="G220" t="s">
        <v>7311</v>
      </c>
      <c r="H220" s="4">
        <v>810114872802</v>
      </c>
      <c r="I220" t="s">
        <v>6581</v>
      </c>
      <c r="J220" t="s">
        <v>7298</v>
      </c>
      <c r="K220" t="s">
        <v>7299</v>
      </c>
      <c r="L220">
        <v>0.08</v>
      </c>
      <c r="M220">
        <v>1.15</v>
      </c>
      <c r="N220">
        <v>9.8</v>
      </c>
      <c r="O220">
        <v>3</v>
      </c>
      <c r="P220">
        <v>96</v>
      </c>
      <c r="Q220">
        <v>12</v>
      </c>
      <c r="R220" t="s">
        <v>7308</v>
      </c>
    </row>
    <row r="221" customFormat="1" spans="1:18">
      <c r="A221" s="6" t="str">
        <f>IF('ไฟล์อัพโหลด KOL ระบบเก่า'!G222="","",'ไฟล์อัพโหลด KOL ระบบเก่า'!G222)</f>
        <v>SKINTIFIC-492003</v>
      </c>
      <c r="B221" s="2">
        <f t="shared" si="6"/>
        <v>4897147696014</v>
      </c>
      <c r="C221" s="3">
        <f t="shared" si="7"/>
        <v>0.1</v>
      </c>
      <c r="D221" t="s">
        <v>7312</v>
      </c>
      <c r="E221" t="s">
        <v>7313</v>
      </c>
      <c r="F221" t="s">
        <v>7314</v>
      </c>
      <c r="G221" t="s">
        <v>6761</v>
      </c>
      <c r="H221" s="4">
        <v>810114872819</v>
      </c>
      <c r="I221" t="s">
        <v>6581</v>
      </c>
      <c r="J221" t="s">
        <v>7298</v>
      </c>
      <c r="K221" t="s">
        <v>7299</v>
      </c>
      <c r="L221">
        <v>0.08</v>
      </c>
      <c r="M221">
        <v>1.15</v>
      </c>
      <c r="N221">
        <v>9.8</v>
      </c>
      <c r="O221">
        <v>3</v>
      </c>
      <c r="P221">
        <v>96</v>
      </c>
      <c r="Q221">
        <v>12</v>
      </c>
      <c r="R221" t="s">
        <v>7312</v>
      </c>
    </row>
    <row r="222" customFormat="1" spans="1:18">
      <c r="A222" s="6" t="str">
        <f>IF('ไฟล์อัพโหลด KOL ระบบเก่า'!G223="","",'ไฟล์อัพโหลด KOL ระบบเก่า'!G223)</f>
        <v>SKINTIFIC-492001</v>
      </c>
      <c r="B222" s="2">
        <f t="shared" si="6"/>
        <v>4897147695994</v>
      </c>
      <c r="C222" s="3">
        <f t="shared" si="7"/>
        <v>0.1</v>
      </c>
      <c r="D222" t="s">
        <v>7315</v>
      </c>
      <c r="E222" t="s">
        <v>1715</v>
      </c>
      <c r="F222" t="s">
        <v>7316</v>
      </c>
      <c r="G222" t="s">
        <v>6765</v>
      </c>
      <c r="H222" s="4">
        <v>810114872826</v>
      </c>
      <c r="I222" t="s">
        <v>6581</v>
      </c>
      <c r="J222" t="s">
        <v>7298</v>
      </c>
      <c r="K222" t="s">
        <v>7299</v>
      </c>
      <c r="L222">
        <v>0.08</v>
      </c>
      <c r="M222">
        <v>1.15</v>
      </c>
      <c r="N222">
        <v>9.8</v>
      </c>
      <c r="O222">
        <v>3</v>
      </c>
      <c r="P222">
        <v>96</v>
      </c>
      <c r="Q222">
        <v>12</v>
      </c>
      <c r="R222" t="s">
        <v>7315</v>
      </c>
    </row>
    <row r="223" customFormat="1" spans="1:18">
      <c r="A223" s="6" t="str">
        <f>IF('ไฟล์อัพโหลด KOL ระบบเก่า'!G224="","",'ไฟล์อัพโหลด KOL ระบบเก่า'!G224)</f>
        <v>SKINTIFIC-492003</v>
      </c>
      <c r="B223" s="2">
        <f t="shared" si="6"/>
        <v>4897147696014</v>
      </c>
      <c r="C223" s="3">
        <f t="shared" si="7"/>
        <v>0.1</v>
      </c>
      <c r="D223" t="s">
        <v>7317</v>
      </c>
      <c r="H223" s="4"/>
      <c r="L223">
        <v>0.1</v>
      </c>
      <c r="R223" t="s">
        <v>7317</v>
      </c>
    </row>
    <row r="224" customFormat="1" spans="1:18">
      <c r="A224" s="6" t="str">
        <f>IF('ไฟล์อัพโหลด KOL ระบบเก่า'!G225="","",'ไฟล์อัพโหลด KOL ระบบเก่า'!G225)</f>
        <v>SKINTIFIC-492001</v>
      </c>
      <c r="B224" s="2">
        <f t="shared" si="6"/>
        <v>4897147695994</v>
      </c>
      <c r="C224" s="3">
        <f t="shared" si="7"/>
        <v>0.1</v>
      </c>
      <c r="D224" t="s">
        <v>7318</v>
      </c>
      <c r="H224" s="4"/>
      <c r="L224">
        <v>0.1</v>
      </c>
      <c r="R224" t="s">
        <v>7318</v>
      </c>
    </row>
    <row r="225" customFormat="1" spans="1:18">
      <c r="A225" s="6" t="str">
        <f>IF('ไฟล์อัพโหลด KOL ระบบเก่า'!G226="","",'ไฟล์อัพโหลด KOL ระบบเก่า'!G226)</f>
        <v>SKINTIFIC-492003</v>
      </c>
      <c r="B225" s="2">
        <f t="shared" si="6"/>
        <v>4897147696014</v>
      </c>
      <c r="C225" s="3">
        <f t="shared" si="7"/>
        <v>0.1</v>
      </c>
      <c r="D225" t="s">
        <v>7319</v>
      </c>
      <c r="H225" s="4"/>
      <c r="L225">
        <v>0.1</v>
      </c>
      <c r="R225" t="s">
        <v>7319</v>
      </c>
    </row>
    <row r="226" customFormat="1" spans="1:18">
      <c r="A226" s="6" t="str">
        <f>IF('ไฟล์อัพโหลด KOL ระบบเก่า'!G227="","",'ไฟล์อัพโหลด KOL ระบบเก่า'!G227)</f>
        <v>SKINTIFIC-492001</v>
      </c>
      <c r="B226" s="2">
        <f t="shared" si="6"/>
        <v>4897147695994</v>
      </c>
      <c r="C226" s="3">
        <f t="shared" si="7"/>
        <v>0.1</v>
      </c>
      <c r="D226" t="s">
        <v>7320</v>
      </c>
      <c r="H226" s="4"/>
      <c r="L226">
        <v>0.1</v>
      </c>
      <c r="R226" t="s">
        <v>7320</v>
      </c>
    </row>
    <row r="227" customFormat="1" spans="1:18">
      <c r="A227" s="6" t="str">
        <f>IF('ไฟล์อัพโหลด KOL ระบบเก่า'!G228="","",'ไฟล์อัพโหลด KOL ระบบเก่า'!G228)</f>
        <v>SKINTIFIC-492003</v>
      </c>
      <c r="B227" s="2">
        <f t="shared" si="6"/>
        <v>4897147696014</v>
      </c>
      <c r="C227" s="3">
        <f t="shared" si="7"/>
        <v>0.1</v>
      </c>
      <c r="D227" t="s">
        <v>7321</v>
      </c>
      <c r="H227" s="4" t="s">
        <v>7321</v>
      </c>
      <c r="I227" t="s">
        <v>7322</v>
      </c>
      <c r="K227" t="s">
        <v>7323</v>
      </c>
      <c r="L227">
        <v>0.06</v>
      </c>
      <c r="N227">
        <v>10.5</v>
      </c>
      <c r="R227" t="s">
        <v>7321</v>
      </c>
    </row>
    <row r="228" customFormat="1" spans="1:18">
      <c r="A228" s="6" t="str">
        <f>IF('ไฟล์อัพโหลด KOL ระบบเก่า'!G229="","",'ไฟล์อัพโหลด KOL ระบบเก่า'!G229)</f>
        <v>SKINTIFIC-492001</v>
      </c>
      <c r="B228" s="2">
        <f t="shared" si="6"/>
        <v>4897147695994</v>
      </c>
      <c r="C228" s="3">
        <f t="shared" si="7"/>
        <v>0.1</v>
      </c>
      <c r="D228" t="s">
        <v>7324</v>
      </c>
      <c r="H228" s="4" t="s">
        <v>7324</v>
      </c>
      <c r="I228" t="s">
        <v>7325</v>
      </c>
      <c r="K228" t="s">
        <v>7326</v>
      </c>
      <c r="L228">
        <v>0.02</v>
      </c>
      <c r="N228">
        <v>14.66</v>
      </c>
      <c r="R228" t="s">
        <v>7324</v>
      </c>
    </row>
    <row r="229" customFormat="1" spans="1:18">
      <c r="A229" s="6" t="str">
        <f>IF('ไฟล์อัพโหลด KOL ระบบเก่า'!G230="","",'ไฟล์อัพโหลด KOL ระบบเก่า'!G230)</f>
        <v>SKINTIFIC-492003</v>
      </c>
      <c r="B229" s="2">
        <f t="shared" si="6"/>
        <v>4897147696014</v>
      </c>
      <c r="C229" s="3">
        <f t="shared" si="7"/>
        <v>0.1</v>
      </c>
      <c r="D229" t="s">
        <v>7327</v>
      </c>
      <c r="H229" s="4" t="s">
        <v>7327</v>
      </c>
      <c r="L229">
        <v>0.1</v>
      </c>
      <c r="R229" t="s">
        <v>7327</v>
      </c>
    </row>
    <row r="230" customFormat="1" spans="1:18">
      <c r="A230" s="6" t="str">
        <f>IF('ไฟล์อัพโหลด KOL ระบบเก่า'!G231="","",'ไฟล์อัพโหลด KOL ระบบเก่า'!G231)</f>
        <v>SKINTIFIC-492001</v>
      </c>
      <c r="B230" s="2">
        <f t="shared" si="6"/>
        <v>4897147695994</v>
      </c>
      <c r="C230" s="3">
        <f t="shared" si="7"/>
        <v>0.1</v>
      </c>
      <c r="D230" t="s">
        <v>7328</v>
      </c>
      <c r="H230" s="4" t="s">
        <v>7328</v>
      </c>
      <c r="L230">
        <v>0.1</v>
      </c>
      <c r="R230" t="s">
        <v>7328</v>
      </c>
    </row>
    <row r="231" customFormat="1" spans="1:18">
      <c r="A231" s="6" t="str">
        <f>IF('ไฟล์อัพโหลด KOL ระบบเก่า'!G232="","",'ไฟล์อัพโหลด KOL ระบบเก่า'!G232)</f>
        <v>SKINTIFIC-492003</v>
      </c>
      <c r="B231" s="2">
        <f t="shared" si="6"/>
        <v>4897147696014</v>
      </c>
      <c r="C231" s="3">
        <f t="shared" si="7"/>
        <v>0.1</v>
      </c>
      <c r="D231" t="s">
        <v>7329</v>
      </c>
      <c r="H231" s="4" t="s">
        <v>7329</v>
      </c>
      <c r="L231">
        <v>0.1</v>
      </c>
      <c r="R231" t="s">
        <v>7329</v>
      </c>
    </row>
    <row r="232" customFormat="1" spans="1:18">
      <c r="A232" s="6" t="str">
        <f>IF('ไฟล์อัพโหลด KOL ระบบเก่า'!G233="","",'ไฟล์อัพโหลด KOL ระบบเก่า'!G233)</f>
        <v>SKINTIFIC-492001</v>
      </c>
      <c r="B232" s="2">
        <f t="shared" si="6"/>
        <v>4897147695994</v>
      </c>
      <c r="C232" s="3">
        <f t="shared" si="7"/>
        <v>0.1</v>
      </c>
      <c r="D232" t="s">
        <v>7330</v>
      </c>
      <c r="H232" s="4" t="s">
        <v>7330</v>
      </c>
      <c r="L232">
        <v>0.1</v>
      </c>
      <c r="R232" t="s">
        <v>7330</v>
      </c>
    </row>
    <row r="233" customFormat="1" spans="1:18">
      <c r="A233" s="6" t="str">
        <f>IF('ไฟล์อัพโหลด KOL ระบบเก่า'!G234="","",'ไฟล์อัพโหลด KOL ระบบเก่า'!G234)</f>
        <v>SKINTIFIC-492003</v>
      </c>
      <c r="B233" s="2">
        <f t="shared" si="6"/>
        <v>4897147696014</v>
      </c>
      <c r="C233" s="3">
        <f t="shared" si="7"/>
        <v>0.1</v>
      </c>
      <c r="D233" t="s">
        <v>7331</v>
      </c>
      <c r="H233" s="4" t="s">
        <v>7331</v>
      </c>
      <c r="L233">
        <v>0.1</v>
      </c>
      <c r="R233" t="s">
        <v>7331</v>
      </c>
    </row>
    <row r="234" customFormat="1" spans="1:18">
      <c r="A234" s="6" t="str">
        <f>IF('ไฟล์อัพโหลด KOL ระบบเก่า'!G235="","",'ไฟล์อัพโหลด KOL ระบบเก่า'!G235)</f>
        <v>SKINTIFIC-492001</v>
      </c>
      <c r="B234" s="2">
        <f t="shared" si="6"/>
        <v>4897147695994</v>
      </c>
      <c r="C234" s="3">
        <f t="shared" si="7"/>
        <v>0.1</v>
      </c>
      <c r="D234" t="s">
        <v>7224</v>
      </c>
      <c r="H234" s="4" t="s">
        <v>7224</v>
      </c>
      <c r="L234">
        <v>0.1</v>
      </c>
      <c r="R234" t="s">
        <v>7224</v>
      </c>
    </row>
    <row r="235" customFormat="1" spans="1:18">
      <c r="A235" s="6" t="str">
        <f>IF('ไฟล์อัพโหลด KOL ระบบเก่า'!G236="","",'ไฟล์อัพโหลด KOL ระบบเก่า'!G236)</f>
        <v>SKINTIFIC-492003</v>
      </c>
      <c r="B235" s="2">
        <f t="shared" si="6"/>
        <v>4897147696014</v>
      </c>
      <c r="C235" s="3">
        <f t="shared" si="7"/>
        <v>0.1</v>
      </c>
      <c r="D235" t="s">
        <v>7317</v>
      </c>
      <c r="H235" s="4" t="s">
        <v>7317</v>
      </c>
      <c r="L235">
        <v>0.1</v>
      </c>
      <c r="R235" t="s">
        <v>7317</v>
      </c>
    </row>
    <row r="236" customFormat="1" spans="1:18">
      <c r="A236" s="6" t="str">
        <f>IF('ไฟล์อัพโหลด KOL ระบบเก่า'!G237="","",'ไฟล์อัพโหลด KOL ระบบเก่า'!G237)</f>
        <v>SKINTIFIC-492001</v>
      </c>
      <c r="B236" s="2">
        <f t="shared" si="6"/>
        <v>4897147695994</v>
      </c>
      <c r="C236" s="3">
        <f t="shared" si="7"/>
        <v>0.1</v>
      </c>
      <c r="D236" t="s">
        <v>7332</v>
      </c>
      <c r="H236" s="4" t="s">
        <v>7332</v>
      </c>
      <c r="L236">
        <v>0.1</v>
      </c>
      <c r="R236" t="s">
        <v>7332</v>
      </c>
    </row>
    <row r="237" customFormat="1" spans="1:18">
      <c r="A237" s="6" t="str">
        <f>IF('ไฟล์อัพโหลด KOL ระบบเก่า'!G238="","",'ไฟล์อัพโหลด KOL ระบบเก่า'!G238)</f>
        <v>SKINTIFIC-492003</v>
      </c>
      <c r="B237" s="2">
        <f t="shared" si="6"/>
        <v>4897147696014</v>
      </c>
      <c r="C237" s="3">
        <f t="shared" si="7"/>
        <v>0.1</v>
      </c>
      <c r="D237" t="s">
        <v>7333</v>
      </c>
      <c r="H237" s="4" t="s">
        <v>7333</v>
      </c>
      <c r="L237">
        <v>0.1</v>
      </c>
      <c r="R237" t="s">
        <v>7333</v>
      </c>
    </row>
    <row r="238" customFormat="1" spans="1:18">
      <c r="A238" s="6" t="str">
        <f>IF('ไฟล์อัพโหลด KOL ระบบเก่า'!G239="","",'ไฟล์อัพโหลด KOL ระบบเก่า'!G239)</f>
        <v>SKINTIFIC-492001</v>
      </c>
      <c r="B238" s="2">
        <f t="shared" si="6"/>
        <v>4897147695994</v>
      </c>
      <c r="C238" s="3">
        <f t="shared" si="7"/>
        <v>0.1</v>
      </c>
      <c r="D238" t="s">
        <v>7334</v>
      </c>
      <c r="H238" s="4" t="s">
        <v>7334</v>
      </c>
      <c r="L238">
        <v>0.1</v>
      </c>
      <c r="R238" t="s">
        <v>7334</v>
      </c>
    </row>
    <row r="239" customFormat="1" spans="1:18">
      <c r="A239" s="6" t="str">
        <f>IF('ไฟล์อัพโหลด KOL ระบบเก่า'!G240="","",'ไฟล์อัพโหลด KOL ระบบเก่า'!G240)</f>
        <v>SKINTIFIC-492003</v>
      </c>
      <c r="B239" s="2">
        <f t="shared" si="6"/>
        <v>4897147696014</v>
      </c>
      <c r="C239" s="3">
        <f t="shared" si="7"/>
        <v>0.1</v>
      </c>
      <c r="D239" t="s">
        <v>7335</v>
      </c>
      <c r="H239" s="4" t="s">
        <v>7335</v>
      </c>
      <c r="I239" t="s">
        <v>7336</v>
      </c>
      <c r="J239" t="s">
        <v>1014</v>
      </c>
      <c r="K239" t="s">
        <v>1014</v>
      </c>
      <c r="L239">
        <v>0.02</v>
      </c>
      <c r="M239" t="s">
        <v>1014</v>
      </c>
      <c r="N239" t="s">
        <v>1014</v>
      </c>
      <c r="O239" t="s">
        <v>1014</v>
      </c>
      <c r="P239" t="s">
        <v>1014</v>
      </c>
      <c r="Q239" t="s">
        <v>1014</v>
      </c>
      <c r="R239" t="s">
        <v>7334</v>
      </c>
    </row>
    <row r="240" customFormat="1" spans="1:18">
      <c r="A240" s="6" t="str">
        <f>IF('ไฟล์อัพโหลด KOL ระบบเก่า'!G241="","",'ไฟล์อัพโหลด KOL ระบบเก่า'!G241)</f>
        <v>SKINTIFIC-492001</v>
      </c>
      <c r="B240" s="2">
        <f t="shared" si="6"/>
        <v>4897147695994</v>
      </c>
      <c r="C240" s="3">
        <f t="shared" si="7"/>
        <v>0.1</v>
      </c>
      <c r="D240" t="s">
        <v>7337</v>
      </c>
      <c r="H240" s="4" t="s">
        <v>7337</v>
      </c>
      <c r="L240">
        <v>0.1</v>
      </c>
      <c r="R240" t="s">
        <v>7337</v>
      </c>
    </row>
    <row r="241" customFormat="1" spans="1:18">
      <c r="A241" s="6" t="str">
        <f>IF('ไฟล์อัพโหลด KOL ระบบเก่า'!G242="","",'ไฟล์อัพโหลด KOL ระบบเก่า'!G242)</f>
        <v>SKINTIFIC-492003</v>
      </c>
      <c r="B241" s="2">
        <f t="shared" si="6"/>
        <v>4897147696014</v>
      </c>
      <c r="C241" s="3">
        <f t="shared" si="7"/>
        <v>0.1</v>
      </c>
      <c r="D241" t="s">
        <v>7338</v>
      </c>
      <c r="H241" s="4" t="s">
        <v>7338</v>
      </c>
      <c r="L241">
        <v>0.1</v>
      </c>
      <c r="R241" t="s">
        <v>7338</v>
      </c>
    </row>
    <row r="242" customFormat="1" spans="1:18">
      <c r="A242" s="6" t="str">
        <f>IF('ไฟล์อัพโหลด KOL ระบบเก่า'!G243="","",'ไฟล์อัพโหลด KOL ระบบเก่า'!G243)</f>
        <v>SKINTIFIC-492001</v>
      </c>
      <c r="B242" s="2">
        <f t="shared" si="6"/>
        <v>4897147695994</v>
      </c>
      <c r="C242" s="3">
        <f t="shared" si="7"/>
        <v>0.1</v>
      </c>
      <c r="D242" t="s">
        <v>7339</v>
      </c>
      <c r="H242" s="4" t="s">
        <v>7339</v>
      </c>
      <c r="L242">
        <v>0.1</v>
      </c>
      <c r="R242" t="s">
        <v>7339</v>
      </c>
    </row>
    <row r="243" customFormat="1" spans="1:18">
      <c r="A243" s="6" t="str">
        <f>IF('ไฟล์อัพโหลด KOL ระบบเก่า'!G244="","",'ไฟล์อัพโหลด KOL ระบบเก่า'!G244)</f>
        <v>SKINTIFIC-492003</v>
      </c>
      <c r="B243" s="2">
        <f t="shared" si="6"/>
        <v>4897147696014</v>
      </c>
      <c r="C243" s="3">
        <f t="shared" si="7"/>
        <v>0.1</v>
      </c>
      <c r="D243" t="s">
        <v>7340</v>
      </c>
      <c r="H243" s="4">
        <v>8809657453670</v>
      </c>
      <c r="I243" t="s">
        <v>7341</v>
      </c>
      <c r="J243" t="s">
        <v>7342</v>
      </c>
      <c r="K243" t="s">
        <v>7343</v>
      </c>
      <c r="L243">
        <v>0.2</v>
      </c>
      <c r="M243">
        <v>4.82</v>
      </c>
      <c r="N243">
        <v>19.94</v>
      </c>
      <c r="O243">
        <v>3</v>
      </c>
      <c r="P243">
        <v>96</v>
      </c>
      <c r="R243" t="s">
        <v>7344</v>
      </c>
    </row>
    <row r="244" customFormat="1" spans="1:18">
      <c r="A244" s="6" t="str">
        <f>IF('ไฟล์อัพโหลด KOL ระบบเก่า'!G245="","",'ไฟล์อัพโหลด KOL ระบบเก่า'!G245)</f>
        <v>SKINTIFIC-123</v>
      </c>
      <c r="B244" s="2">
        <f t="shared" si="6"/>
        <v>810114871508</v>
      </c>
      <c r="C244" s="3">
        <f t="shared" si="7"/>
        <v>0.015</v>
      </c>
      <c r="D244" t="s">
        <v>7345</v>
      </c>
      <c r="H244" s="4">
        <v>8809678993452</v>
      </c>
      <c r="I244" t="s">
        <v>7341</v>
      </c>
      <c r="J244" t="s">
        <v>7342</v>
      </c>
      <c r="K244" t="s">
        <v>7343</v>
      </c>
      <c r="L244">
        <v>0.2</v>
      </c>
      <c r="M244">
        <v>4.8</v>
      </c>
      <c r="N244">
        <v>19.8</v>
      </c>
      <c r="O244">
        <v>3</v>
      </c>
      <c r="P244">
        <v>96</v>
      </c>
      <c r="R244" t="s">
        <v>7346</v>
      </c>
    </row>
    <row r="245" customFormat="1" spans="1:18">
      <c r="A245" s="6" t="str">
        <f>IF('ไฟล์อัพโหลด KOL ระบบเก่า'!G246="","",'ไฟล์อัพโหลด KOL ระบบเก่า'!G246)</f>
        <v>SKINTIFIC-1231</v>
      </c>
      <c r="B245" s="2">
        <f t="shared" si="6"/>
        <v>810114872727</v>
      </c>
      <c r="C245" s="3">
        <f t="shared" si="7"/>
        <v>0.01</v>
      </c>
      <c r="D245" t="s">
        <v>7347</v>
      </c>
      <c r="H245" s="4">
        <v>8809687357306</v>
      </c>
      <c r="I245" t="s">
        <v>7348</v>
      </c>
      <c r="J245" t="s">
        <v>7349</v>
      </c>
      <c r="K245" t="s">
        <v>7350</v>
      </c>
      <c r="L245">
        <v>0.2</v>
      </c>
      <c r="M245">
        <v>2.42</v>
      </c>
      <c r="N245">
        <v>19.42</v>
      </c>
      <c r="O245">
        <v>3</v>
      </c>
      <c r="P245">
        <v>96</v>
      </c>
      <c r="R245" t="s">
        <v>7351</v>
      </c>
    </row>
    <row r="246" customFormat="1" spans="1:18">
      <c r="A246" s="6" t="str">
        <f>IF('ไฟล์อัพโหลด KOL ระบบเก่า'!G247="","",'ไฟล์อัพโหลด KOL ระบบเก่า'!G247)</f>
        <v>SKINTIFIC-1233</v>
      </c>
      <c r="B246" s="2">
        <f t="shared" si="6"/>
        <v>810114872741</v>
      </c>
      <c r="C246" s="3">
        <f t="shared" si="7"/>
        <v>0.035</v>
      </c>
      <c r="D246" t="s">
        <v>7352</v>
      </c>
      <c r="E246" t="s">
        <v>7353</v>
      </c>
      <c r="G246" t="s">
        <v>7354</v>
      </c>
      <c r="H246" s="4">
        <v>8809687397302</v>
      </c>
      <c r="I246" t="s">
        <v>7355</v>
      </c>
      <c r="J246" t="s">
        <v>7356</v>
      </c>
      <c r="K246" t="s">
        <v>7357</v>
      </c>
      <c r="L246">
        <v>0.12</v>
      </c>
      <c r="M246">
        <v>1.4</v>
      </c>
      <c r="N246">
        <v>11.56</v>
      </c>
      <c r="O246">
        <v>3</v>
      </c>
      <c r="P246">
        <v>96</v>
      </c>
      <c r="R246" t="s">
        <v>7358</v>
      </c>
    </row>
    <row r="247" customFormat="1" spans="1:18">
      <c r="A247" s="6" t="str">
        <f>IF('ไฟล์อัพโหลด KOL ระบบเก่า'!G248="","",'ไฟล์อัพโหลด KOL ระบบเก่า'!G248)</f>
        <v>SKINTIFIC-492001</v>
      </c>
      <c r="B247" s="2">
        <f t="shared" si="6"/>
        <v>4897147695994</v>
      </c>
      <c r="C247" s="3">
        <f t="shared" si="7"/>
        <v>0.1</v>
      </c>
      <c r="D247" t="s">
        <v>7359</v>
      </c>
      <c r="E247" t="s">
        <v>7360</v>
      </c>
      <c r="G247" t="s">
        <v>7361</v>
      </c>
      <c r="H247" s="4">
        <v>8809658121349</v>
      </c>
      <c r="I247" t="s">
        <v>7362</v>
      </c>
      <c r="J247" t="s">
        <v>7363</v>
      </c>
      <c r="K247" t="s">
        <v>7364</v>
      </c>
      <c r="L247">
        <v>0.1</v>
      </c>
      <c r="M247">
        <v>1.4</v>
      </c>
      <c r="N247">
        <v>11.64</v>
      </c>
      <c r="O247">
        <v>3</v>
      </c>
      <c r="P247">
        <v>96</v>
      </c>
      <c r="R247" t="s">
        <v>7365</v>
      </c>
    </row>
    <row r="248" customFormat="1" spans="1:18">
      <c r="A248" s="6" t="str">
        <f>IF('ไฟล์อัพโหลด KOL ระบบเก่า'!G249="","",'ไฟล์อัพโหลด KOL ระบบเก่า'!G249)</f>
        <v>SKINTIFIC-492003</v>
      </c>
      <c r="B248" s="2">
        <f t="shared" si="6"/>
        <v>4897147696014</v>
      </c>
      <c r="C248" s="3">
        <f t="shared" si="7"/>
        <v>0.1</v>
      </c>
      <c r="D248" t="s">
        <v>7366</v>
      </c>
      <c r="E248" t="s">
        <v>7367</v>
      </c>
      <c r="G248" t="s">
        <v>7368</v>
      </c>
      <c r="H248" s="4">
        <v>8809622345665</v>
      </c>
      <c r="I248" t="s">
        <v>7369</v>
      </c>
      <c r="J248" t="s">
        <v>7370</v>
      </c>
      <c r="K248" t="s">
        <v>7371</v>
      </c>
      <c r="L248">
        <v>0.06</v>
      </c>
      <c r="M248">
        <v>1.3</v>
      </c>
      <c r="N248">
        <v>5.5</v>
      </c>
      <c r="O248">
        <v>3</v>
      </c>
      <c r="P248">
        <v>96</v>
      </c>
      <c r="R248" t="s">
        <v>7372</v>
      </c>
    </row>
    <row r="249" customFormat="1" spans="1:18">
      <c r="A249" s="6" t="str">
        <f>IF('ไฟล์อัพโหลด KOL ระบบเก่า'!G250="","",'ไฟล์อัพโหลด KOL ระบบเก่า'!G250)</f>
        <v>SKINTIFIC-355</v>
      </c>
      <c r="B249" s="2">
        <f t="shared" si="6"/>
        <v>4897147690029</v>
      </c>
      <c r="C249" s="3">
        <f t="shared" si="7"/>
        <v>0.01</v>
      </c>
      <c r="D249" t="s">
        <v>7373</v>
      </c>
      <c r="H249" s="4">
        <v>8809618369545</v>
      </c>
      <c r="I249" t="s">
        <v>7369</v>
      </c>
      <c r="J249" t="s">
        <v>7374</v>
      </c>
      <c r="K249" t="s">
        <v>7371</v>
      </c>
      <c r="L249">
        <v>0.06</v>
      </c>
      <c r="M249">
        <v>1.38</v>
      </c>
      <c r="N249">
        <v>5.82</v>
      </c>
      <c r="O249">
        <v>3</v>
      </c>
      <c r="P249">
        <v>96</v>
      </c>
      <c r="R249" t="s">
        <v>7375</v>
      </c>
    </row>
    <row r="250" customFormat="1" spans="1:18">
      <c r="A250" s="6" t="str">
        <f>IF('ไฟล์อัพโหลด KOL ระบบเก่า'!G251="","",'ไฟล์อัพโหลด KOL ระบบเก่า'!G251)</f>
        <v>SKINTIFIC-492001</v>
      </c>
      <c r="B250" s="2">
        <f t="shared" si="6"/>
        <v>4897147695994</v>
      </c>
      <c r="C250" s="3">
        <f t="shared" si="7"/>
        <v>0.1</v>
      </c>
      <c r="D250" t="s">
        <v>7376</v>
      </c>
      <c r="H250" s="4">
        <v>8800201379620</v>
      </c>
      <c r="I250" t="s">
        <v>7377</v>
      </c>
      <c r="J250" t="s">
        <v>1014</v>
      </c>
      <c r="K250" t="s">
        <v>7378</v>
      </c>
      <c r="L250">
        <v>0.12</v>
      </c>
      <c r="M250" t="s">
        <v>1014</v>
      </c>
      <c r="N250">
        <v>11.92</v>
      </c>
      <c r="O250">
        <v>4</v>
      </c>
      <c r="P250">
        <v>96</v>
      </c>
      <c r="R250" t="s">
        <v>7379</v>
      </c>
    </row>
    <row r="251" customFormat="1" spans="1:18">
      <c r="A251" s="6" t="str">
        <f>IF('ไฟล์อัพโหลด KOL ระบบเก่า'!G252="","",'ไฟล์อัพโหลด KOL ระบบเก่า'!G252)</f>
        <v>SKINTIFIC-492003</v>
      </c>
      <c r="B251" s="2">
        <f t="shared" si="6"/>
        <v>4897147696014</v>
      </c>
      <c r="C251" s="3">
        <f t="shared" si="7"/>
        <v>0.1</v>
      </c>
      <c r="D251" t="s">
        <v>7380</v>
      </c>
      <c r="H251" s="4">
        <v>8809639408209</v>
      </c>
      <c r="I251" t="s">
        <v>7381</v>
      </c>
      <c r="J251" t="s">
        <v>1014</v>
      </c>
      <c r="K251" t="s">
        <v>7382</v>
      </c>
      <c r="L251">
        <v>0.12</v>
      </c>
      <c r="M251" t="s">
        <v>1014</v>
      </c>
      <c r="N251">
        <v>11.96</v>
      </c>
      <c r="R251" t="s">
        <v>7383</v>
      </c>
    </row>
    <row r="252" customFormat="1" spans="1:18">
      <c r="A252" s="6" t="str">
        <f>IF('ไฟล์อัพโหลด KOL ระบบเก่า'!G253="","",'ไฟล์อัพโหลด KOL ระบบเก่า'!G253)</f>
        <v>SKINTIFIC-355</v>
      </c>
      <c r="B252" s="2">
        <f t="shared" si="6"/>
        <v>4897147690029</v>
      </c>
      <c r="C252" s="3">
        <f t="shared" si="7"/>
        <v>0.01</v>
      </c>
      <c r="D252" t="s">
        <v>7384</v>
      </c>
      <c r="H252" s="4">
        <v>8809601379629</v>
      </c>
      <c r="I252" t="s">
        <v>7377</v>
      </c>
      <c r="J252" t="s">
        <v>1014</v>
      </c>
      <c r="K252" t="s">
        <v>7382</v>
      </c>
      <c r="L252">
        <v>0.12</v>
      </c>
      <c r="M252" t="s">
        <v>1014</v>
      </c>
      <c r="N252">
        <v>11.96</v>
      </c>
      <c r="O252">
        <v>4</v>
      </c>
      <c r="P252">
        <v>96</v>
      </c>
      <c r="R252" t="s">
        <v>7385</v>
      </c>
    </row>
    <row r="253" customFormat="1" spans="1:18">
      <c r="A253" s="6" t="str">
        <f>IF('ไฟล์อัพโหลด KOL ระบบเก่า'!G254="","",'ไฟล์อัพโหลด KOL ระบบเก่า'!G254)</f>
        <v>SKINTIFIC-492001</v>
      </c>
      <c r="B253" s="2">
        <f t="shared" si="6"/>
        <v>4897147695994</v>
      </c>
      <c r="C253" s="3">
        <f t="shared" si="7"/>
        <v>0.1</v>
      </c>
      <c r="D253" t="s">
        <v>7386</v>
      </c>
      <c r="H253" s="4">
        <v>8800201379644</v>
      </c>
      <c r="I253" t="s">
        <v>7381</v>
      </c>
      <c r="J253" t="s">
        <v>1014</v>
      </c>
      <c r="K253" t="s">
        <v>7382</v>
      </c>
      <c r="L253">
        <v>0.12</v>
      </c>
      <c r="M253" t="s">
        <v>1014</v>
      </c>
      <c r="N253">
        <v>11.92</v>
      </c>
      <c r="O253">
        <v>4</v>
      </c>
      <c r="P253">
        <v>96</v>
      </c>
      <c r="R253" t="s">
        <v>7387</v>
      </c>
    </row>
    <row r="254" customFormat="1" spans="1:18">
      <c r="A254" s="6" t="str">
        <f>IF('ไฟล์อัพโหลด KOL ระบบเก่า'!G255="","",'ไฟล์อัพโหลด KOL ระบบเก่า'!G255)</f>
        <v>SKINTIFIC-492003</v>
      </c>
      <c r="B254" s="2">
        <f t="shared" si="6"/>
        <v>4897147696014</v>
      </c>
      <c r="C254" s="3">
        <f t="shared" si="7"/>
        <v>0.1</v>
      </c>
      <c r="D254" t="s">
        <v>7388</v>
      </c>
      <c r="E254" t="s">
        <v>7389</v>
      </c>
      <c r="G254" t="s">
        <v>7390</v>
      </c>
      <c r="H254" s="4">
        <v>8809688447563</v>
      </c>
      <c r="I254" t="s">
        <v>7391</v>
      </c>
      <c r="J254" t="s">
        <v>1014</v>
      </c>
      <c r="K254" t="s">
        <v>7392</v>
      </c>
      <c r="L254">
        <v>0.06</v>
      </c>
      <c r="M254" t="s">
        <v>1014</v>
      </c>
      <c r="N254">
        <v>6.24</v>
      </c>
      <c r="O254">
        <v>4</v>
      </c>
      <c r="P254">
        <v>96</v>
      </c>
      <c r="R254" t="s">
        <v>7393</v>
      </c>
    </row>
    <row r="255" customFormat="1" spans="1:18">
      <c r="A255" s="6" t="str">
        <f>IF('ไฟล์อัพโหลด KOL ระบบเก่า'!G256="","",'ไฟล์อัพโหลด KOL ระบบเก่า'!G256)</f>
        <v>SKINTIFIC-355</v>
      </c>
      <c r="B255" s="2">
        <f t="shared" si="6"/>
        <v>4897147690029</v>
      </c>
      <c r="C255" s="3">
        <f t="shared" si="7"/>
        <v>0.01</v>
      </c>
      <c r="D255" t="s">
        <v>7394</v>
      </c>
      <c r="E255" t="s">
        <v>7395</v>
      </c>
      <c r="G255" t="s">
        <v>7396</v>
      </c>
      <c r="H255" s="4">
        <v>8809687005481</v>
      </c>
      <c r="I255" t="s">
        <v>7397</v>
      </c>
      <c r="J255" t="s">
        <v>7398</v>
      </c>
      <c r="K255" t="s">
        <v>7399</v>
      </c>
      <c r="L255">
        <v>0.1</v>
      </c>
      <c r="M255">
        <v>1.3</v>
      </c>
      <c r="N255">
        <v>10.86</v>
      </c>
      <c r="O255">
        <v>4</v>
      </c>
      <c r="P255">
        <v>96</v>
      </c>
      <c r="R255" t="s">
        <v>7400</v>
      </c>
    </row>
    <row r="256" customFormat="1" spans="1:18">
      <c r="A256" s="6" t="str">
        <f>IF('ไฟล์อัพโหลด KOL ระบบเก่า'!G257="","",'ไฟล์อัพโหลด KOL ระบบเก่า'!G257)</f>
        <v>SKINTIFIC-492001</v>
      </c>
      <c r="B256" s="2">
        <f t="shared" si="6"/>
        <v>4897147695994</v>
      </c>
      <c r="C256" s="3">
        <f t="shared" si="7"/>
        <v>0.1</v>
      </c>
      <c r="D256" t="s">
        <v>7401</v>
      </c>
      <c r="H256" s="4">
        <v>8809688447310</v>
      </c>
      <c r="I256" t="s">
        <v>7402</v>
      </c>
      <c r="J256" t="s">
        <v>7403</v>
      </c>
      <c r="K256" t="s">
        <v>7404</v>
      </c>
      <c r="L256">
        <v>0.06</v>
      </c>
      <c r="M256">
        <v>0.68</v>
      </c>
      <c r="N256">
        <v>5.86</v>
      </c>
      <c r="O256">
        <v>4</v>
      </c>
      <c r="R256" t="s">
        <v>7405</v>
      </c>
    </row>
    <row r="257" customFormat="1" spans="1:18">
      <c r="A257" s="6" t="str">
        <f>IF('ไฟล์อัพโหลด KOL ระบบเก่า'!G258="","",'ไฟล์อัพโหลด KOL ระบบเก่า'!G258)</f>
        <v>SKINTIFIC-492003</v>
      </c>
      <c r="B257" s="2">
        <f t="shared" si="6"/>
        <v>4897147696014</v>
      </c>
      <c r="C257" s="3">
        <f t="shared" si="7"/>
        <v>0.1</v>
      </c>
      <c r="D257" t="s">
        <v>7406</v>
      </c>
      <c r="H257" s="4">
        <v>8809639467817</v>
      </c>
      <c r="I257" t="s">
        <v>7407</v>
      </c>
      <c r="J257" t="s">
        <v>7408</v>
      </c>
      <c r="K257" t="s">
        <v>7409</v>
      </c>
      <c r="L257">
        <v>0.16</v>
      </c>
      <c r="M257">
        <v>4.14</v>
      </c>
      <c r="N257">
        <v>17.2</v>
      </c>
      <c r="O257">
        <v>4</v>
      </c>
      <c r="P257">
        <v>96</v>
      </c>
      <c r="R257" t="s">
        <v>7410</v>
      </c>
    </row>
    <row r="258" customFormat="1" spans="1:18">
      <c r="A258" s="6" t="str">
        <f>IF('ไฟล์อัพโหลด KOL ระบบเก่า'!G259="","",'ไฟล์อัพโหลด KOL ระบบเก่า'!G259)</f>
        <v>SKINTIFIC-355</v>
      </c>
      <c r="B258" s="2">
        <f t="shared" ref="B258:B321" si="8">VLOOKUP(A258,D:H,5,0)</f>
        <v>4897147690029</v>
      </c>
      <c r="C258" s="3">
        <f t="shared" ref="C258:C321" si="9">VLOOKUP(A258,D:L,9,0)</f>
        <v>0.01</v>
      </c>
      <c r="D258" t="s">
        <v>7411</v>
      </c>
      <c r="H258" s="4">
        <v>8809639407356</v>
      </c>
      <c r="I258" t="s">
        <v>7412</v>
      </c>
      <c r="J258" t="s">
        <v>1014</v>
      </c>
      <c r="K258" t="s">
        <v>7413</v>
      </c>
      <c r="L258">
        <v>0.16</v>
      </c>
      <c r="M258" t="s">
        <v>1014</v>
      </c>
      <c r="N258">
        <v>12</v>
      </c>
      <c r="O258">
        <v>4</v>
      </c>
      <c r="P258">
        <v>72</v>
      </c>
      <c r="R258" t="s">
        <v>7414</v>
      </c>
    </row>
    <row r="259" customFormat="1" spans="1:18">
      <c r="A259" s="6" t="str">
        <f>IF('ไฟล์อัพโหลด KOL ระบบเก่า'!G260="","",'ไฟล์อัพโหลด KOL ระบบเก่า'!G260)</f>
        <v>SKINTIFIC-492001</v>
      </c>
      <c r="B259" s="2">
        <f t="shared" si="8"/>
        <v>4897147695994</v>
      </c>
      <c r="C259" s="3">
        <f t="shared" si="9"/>
        <v>0.1</v>
      </c>
      <c r="D259" t="s">
        <v>7415</v>
      </c>
      <c r="H259" s="4">
        <v>8809639407455</v>
      </c>
      <c r="I259" t="s">
        <v>7412</v>
      </c>
      <c r="J259" t="s">
        <v>1014</v>
      </c>
      <c r="K259" t="s">
        <v>7416</v>
      </c>
      <c r="L259">
        <v>0.16</v>
      </c>
      <c r="M259" t="s">
        <v>1014</v>
      </c>
      <c r="N259">
        <v>11.98</v>
      </c>
      <c r="O259">
        <v>4</v>
      </c>
      <c r="P259">
        <v>72</v>
      </c>
      <c r="R259" t="s">
        <v>7417</v>
      </c>
    </row>
    <row r="260" customFormat="1" spans="1:18">
      <c r="A260" s="6" t="str">
        <f>IF('ไฟล์อัพโหลด KOL ระบบเก่า'!G261="","",'ไฟล์อัพโหลด KOL ระบบเก่า'!G261)</f>
        <v>SKINTIFIC-492003</v>
      </c>
      <c r="B260" s="2">
        <f t="shared" si="8"/>
        <v>4897147696014</v>
      </c>
      <c r="C260" s="3">
        <f t="shared" si="9"/>
        <v>0.1</v>
      </c>
      <c r="D260" t="s">
        <v>7418</v>
      </c>
      <c r="E260" t="s">
        <v>7419</v>
      </c>
      <c r="H260" s="4">
        <v>8809639400456</v>
      </c>
      <c r="I260" t="s">
        <v>6470</v>
      </c>
      <c r="J260" t="s">
        <v>1014</v>
      </c>
      <c r="K260" t="s">
        <v>7420</v>
      </c>
      <c r="L260">
        <v>0.36</v>
      </c>
      <c r="M260" t="s">
        <v>1014</v>
      </c>
      <c r="N260">
        <v>18.2</v>
      </c>
      <c r="O260">
        <v>4</v>
      </c>
      <c r="P260">
        <v>48</v>
      </c>
      <c r="R260" t="s">
        <v>7421</v>
      </c>
    </row>
    <row r="261" customFormat="1" spans="1:18">
      <c r="A261" s="6" t="str">
        <f>IF('ไฟล์อัพโหลด KOL ระบบเก่า'!G262="","",'ไฟล์อัพโหลด KOL ระบบเก่า'!G262)</f>
        <v>SKINTIFIC-355</v>
      </c>
      <c r="B261" s="2">
        <f t="shared" si="8"/>
        <v>4897147690029</v>
      </c>
      <c r="C261" s="3">
        <f t="shared" si="9"/>
        <v>0.01</v>
      </c>
      <c r="D261" t="s">
        <v>7422</v>
      </c>
      <c r="E261" t="s">
        <v>7423</v>
      </c>
      <c r="H261" s="4">
        <v>8809639400876</v>
      </c>
      <c r="I261" t="s">
        <v>6470</v>
      </c>
      <c r="J261" t="s">
        <v>1014</v>
      </c>
      <c r="K261" t="s">
        <v>7424</v>
      </c>
      <c r="L261">
        <v>0.36</v>
      </c>
      <c r="M261" t="s">
        <v>1014</v>
      </c>
      <c r="N261">
        <v>18.32</v>
      </c>
      <c r="O261">
        <v>4</v>
      </c>
      <c r="P261">
        <v>48</v>
      </c>
      <c r="R261" t="s">
        <v>7425</v>
      </c>
    </row>
    <row r="262" customFormat="1" spans="1:18">
      <c r="A262" s="6" t="str">
        <f>IF('ไฟล์อัพโหลด KOL ระบบเก่า'!G263="","",'ไฟล์อัพโหลด KOL ระบบเก่า'!G263)</f>
        <v>SKINTIFIC-492001</v>
      </c>
      <c r="B262" s="2">
        <f t="shared" si="8"/>
        <v>4897147695994</v>
      </c>
      <c r="C262" s="3">
        <f t="shared" si="9"/>
        <v>0.1</v>
      </c>
      <c r="D262" t="s">
        <v>7426</v>
      </c>
      <c r="H262" s="4">
        <v>8809618007546</v>
      </c>
      <c r="I262" t="s">
        <v>7427</v>
      </c>
      <c r="J262" t="s">
        <v>7428</v>
      </c>
      <c r="K262" t="s">
        <v>7429</v>
      </c>
      <c r="L262">
        <v>0.06</v>
      </c>
      <c r="M262">
        <v>1.52</v>
      </c>
      <c r="N262">
        <v>9.64</v>
      </c>
      <c r="O262">
        <v>3</v>
      </c>
      <c r="P262">
        <v>144</v>
      </c>
      <c r="R262" t="s">
        <v>7430</v>
      </c>
    </row>
    <row r="263" customFormat="1" spans="1:18">
      <c r="A263" s="6" t="str">
        <f>IF('ไฟล์อัพโหลด KOL ระบบเก่า'!G264="","",'ไฟล์อัพโหลด KOL ระบบเก่า'!G264)</f>
        <v>SKINTIFIC-492003</v>
      </c>
      <c r="B263" s="2">
        <f t="shared" si="8"/>
        <v>4897147696014</v>
      </c>
      <c r="C263" s="3">
        <f t="shared" si="9"/>
        <v>0.1</v>
      </c>
      <c r="D263" t="s">
        <v>7431</v>
      </c>
      <c r="H263" s="4">
        <v>8809618457310</v>
      </c>
      <c r="I263" t="s">
        <v>7432</v>
      </c>
      <c r="J263" t="s">
        <v>7433</v>
      </c>
      <c r="K263" t="s">
        <v>7434</v>
      </c>
      <c r="L263">
        <v>0.02</v>
      </c>
      <c r="M263">
        <v>1.52</v>
      </c>
      <c r="N263">
        <v>9.9</v>
      </c>
      <c r="O263">
        <v>3</v>
      </c>
      <c r="P263">
        <v>600</v>
      </c>
      <c r="R263" t="s">
        <v>7435</v>
      </c>
    </row>
    <row r="264" customFormat="1" spans="1:18">
      <c r="A264" s="6" t="str">
        <f>IF('ไฟล์อัพโหลด KOL ระบบเก่า'!G265="","",'ไฟล์อัพโหลด KOL ระบบเก่า'!G265)</f>
        <v>SKINTIFIC-355</v>
      </c>
      <c r="B264" s="2">
        <f t="shared" si="8"/>
        <v>4897147690029</v>
      </c>
      <c r="C264" s="3">
        <f t="shared" si="9"/>
        <v>0.01</v>
      </c>
      <c r="D264" t="s">
        <v>7436</v>
      </c>
      <c r="H264" s="4">
        <v>8809611114944</v>
      </c>
      <c r="I264" t="s">
        <v>7437</v>
      </c>
      <c r="J264" t="s">
        <v>7438</v>
      </c>
      <c r="K264" t="s">
        <v>7439</v>
      </c>
      <c r="L264">
        <v>0.06</v>
      </c>
      <c r="M264">
        <v>1.48</v>
      </c>
      <c r="N264">
        <v>6.36</v>
      </c>
      <c r="O264">
        <v>3</v>
      </c>
      <c r="P264">
        <v>96</v>
      </c>
      <c r="R264" t="s">
        <v>7440</v>
      </c>
    </row>
    <row r="265" customFormat="1" spans="1:18">
      <c r="A265" s="6" t="str">
        <f>IF('ไฟล์อัพโหลด KOL ระบบเก่า'!G266="","",'ไฟล์อัพโหลด KOL ระบบเก่า'!G266)</f>
        <v>SKINTIFIC-492001</v>
      </c>
      <c r="B265" s="2">
        <f t="shared" si="8"/>
        <v>4897147695994</v>
      </c>
      <c r="C265" s="3">
        <f t="shared" si="9"/>
        <v>0.1</v>
      </c>
      <c r="D265" t="s">
        <v>7441</v>
      </c>
      <c r="H265" s="4">
        <v>8809648598397</v>
      </c>
      <c r="I265" t="s">
        <v>7442</v>
      </c>
      <c r="L265">
        <v>0.12</v>
      </c>
      <c r="O265">
        <v>3</v>
      </c>
      <c r="R265" t="s">
        <v>7443</v>
      </c>
    </row>
    <row r="266" customFormat="1" spans="1:18">
      <c r="A266" s="6" t="str">
        <f>IF('ไฟล์อัพโหลด KOL ระบบเก่า'!G267="","",'ไฟล์อัพโหลด KOL ระบบเก่า'!G267)</f>
        <v>SKINTIFIC-492003</v>
      </c>
      <c r="B266" s="2">
        <f t="shared" si="8"/>
        <v>4897147696014</v>
      </c>
      <c r="C266" s="3">
        <f t="shared" si="9"/>
        <v>0.1</v>
      </c>
      <c r="D266" t="s">
        <v>7444</v>
      </c>
      <c r="H266" s="4">
        <v>4897144700530</v>
      </c>
      <c r="I266" t="s">
        <v>7445</v>
      </c>
      <c r="J266" t="s">
        <v>7446</v>
      </c>
      <c r="K266" t="s">
        <v>7447</v>
      </c>
      <c r="L266">
        <v>0.16</v>
      </c>
      <c r="M266">
        <v>1.95</v>
      </c>
      <c r="N266">
        <v>16.48</v>
      </c>
      <c r="O266">
        <v>4</v>
      </c>
      <c r="P266">
        <v>96</v>
      </c>
      <c r="R266" t="s">
        <v>7448</v>
      </c>
    </row>
    <row r="267" customFormat="1" spans="1:18">
      <c r="A267" s="6" t="str">
        <f>IF('ไฟล์อัพโหลด KOL ระบบเก่า'!G268="","",'ไฟล์อัพโหลด KOL ระบบเก่า'!G268)</f>
        <v>SKINTIFIC-355</v>
      </c>
      <c r="B267" s="2">
        <f t="shared" si="8"/>
        <v>4897147690029</v>
      </c>
      <c r="C267" s="3">
        <f t="shared" si="9"/>
        <v>0.01</v>
      </c>
      <c r="D267" t="s">
        <v>7449</v>
      </c>
      <c r="E267" t="s">
        <v>7450</v>
      </c>
      <c r="G267" t="s">
        <v>7451</v>
      </c>
      <c r="H267" s="4">
        <v>8809650138963</v>
      </c>
      <c r="I267" t="s">
        <v>7452</v>
      </c>
      <c r="J267" t="s">
        <v>7453</v>
      </c>
      <c r="K267" t="s">
        <v>7454</v>
      </c>
      <c r="L267">
        <v>0.12</v>
      </c>
      <c r="M267">
        <v>1.4</v>
      </c>
      <c r="N267">
        <v>11.72</v>
      </c>
      <c r="O267">
        <v>3</v>
      </c>
      <c r="P267">
        <v>96</v>
      </c>
      <c r="R267" t="s">
        <v>7455</v>
      </c>
    </row>
    <row r="268" customFormat="1" spans="1:18">
      <c r="A268" s="6" t="str">
        <f>IF('ไฟล์อัพโหลด KOL ระบบเก่า'!G269="","",'ไฟล์อัพโหลด KOL ระบบเก่า'!G269)</f>
        <v>SKINTIFIC-492001</v>
      </c>
      <c r="B268" s="2">
        <f t="shared" si="8"/>
        <v>4897147695994</v>
      </c>
      <c r="C268" s="3">
        <f t="shared" si="9"/>
        <v>0.1</v>
      </c>
      <c r="D268" t="s">
        <v>7456</v>
      </c>
      <c r="E268" t="s">
        <v>7457</v>
      </c>
      <c r="G268" t="s">
        <v>7458</v>
      </c>
      <c r="H268" s="4">
        <v>8809613976489</v>
      </c>
      <c r="I268" t="s">
        <v>7459</v>
      </c>
      <c r="J268" t="s">
        <v>7460</v>
      </c>
      <c r="K268" t="s">
        <v>7461</v>
      </c>
      <c r="L268">
        <v>0.06</v>
      </c>
      <c r="M268">
        <v>0.66</v>
      </c>
      <c r="N268">
        <v>8</v>
      </c>
      <c r="O268">
        <v>3</v>
      </c>
      <c r="P268">
        <v>144</v>
      </c>
      <c r="R268" t="s">
        <v>7462</v>
      </c>
    </row>
    <row r="269" customFormat="1" spans="1:18">
      <c r="A269" s="6" t="str">
        <f>IF('ไฟล์อัพโหลด KOL ระบบเก่า'!G270="","",'ไฟล์อัพโหลด KOL ระบบเก่า'!G270)</f>
        <v>SKINTIFIC-492003</v>
      </c>
      <c r="B269" s="2">
        <f t="shared" si="8"/>
        <v>4897147696014</v>
      </c>
      <c r="C269" s="3">
        <f t="shared" si="9"/>
        <v>0.1</v>
      </c>
      <c r="D269" t="s">
        <v>7463</v>
      </c>
      <c r="E269" t="s">
        <v>7464</v>
      </c>
      <c r="G269" t="s">
        <v>7465</v>
      </c>
      <c r="H269" s="4">
        <v>8809601379018</v>
      </c>
      <c r="I269" t="s">
        <v>7466</v>
      </c>
      <c r="J269" t="s">
        <v>7467</v>
      </c>
      <c r="K269" t="s">
        <v>7468</v>
      </c>
      <c r="L269">
        <v>0.06</v>
      </c>
      <c r="M269">
        <v>0.68</v>
      </c>
      <c r="N269">
        <v>5.82</v>
      </c>
      <c r="O269">
        <v>3</v>
      </c>
      <c r="P269">
        <v>96</v>
      </c>
      <c r="R269" t="s">
        <v>7469</v>
      </c>
    </row>
    <row r="270" customFormat="1" spans="1:18">
      <c r="A270" s="6" t="str">
        <f>IF('ไฟล์อัพโหลด KOL ระบบเก่า'!G271="","",'ไฟล์อัพโหลด KOL ระบบเก่า'!G271)</f>
        <v>SKINTIFIC-355</v>
      </c>
      <c r="B270" s="2">
        <f t="shared" si="8"/>
        <v>4897147690029</v>
      </c>
      <c r="C270" s="3">
        <f t="shared" si="9"/>
        <v>0.01</v>
      </c>
      <c r="D270" t="s">
        <v>7470</v>
      </c>
      <c r="E270" t="s">
        <v>7471</v>
      </c>
      <c r="G270" t="s">
        <v>7472</v>
      </c>
      <c r="H270" s="4">
        <v>8809617856398</v>
      </c>
      <c r="I270" t="s">
        <v>7459</v>
      </c>
      <c r="J270" t="s">
        <v>7460</v>
      </c>
      <c r="K270" t="s">
        <v>7473</v>
      </c>
      <c r="L270">
        <v>0.04</v>
      </c>
      <c r="M270">
        <v>0.66</v>
      </c>
      <c r="N270">
        <v>8.22</v>
      </c>
      <c r="O270">
        <v>4</v>
      </c>
      <c r="P270">
        <v>144</v>
      </c>
      <c r="R270" t="s">
        <v>7474</v>
      </c>
    </row>
    <row r="271" customFormat="1" spans="1:18">
      <c r="A271" s="6" t="str">
        <f>IF('ไฟล์อัพโหลด KOL ระบบเก่า'!G272="","",'ไฟล์อัพโหลด KOL ระบบเก่า'!G272)</f>
        <v>SKINTIFIC-492001</v>
      </c>
      <c r="B271" s="2">
        <f t="shared" si="8"/>
        <v>4897147695994</v>
      </c>
      <c r="C271" s="3">
        <f t="shared" si="9"/>
        <v>0.1</v>
      </c>
      <c r="D271" t="s">
        <v>7475</v>
      </c>
      <c r="E271" t="s">
        <v>7476</v>
      </c>
      <c r="G271" t="s">
        <v>7477</v>
      </c>
      <c r="H271" s="4">
        <v>8809618376543</v>
      </c>
      <c r="I271" t="s">
        <v>7369</v>
      </c>
      <c r="J271" t="s">
        <v>7467</v>
      </c>
      <c r="K271" t="s">
        <v>7478</v>
      </c>
      <c r="L271">
        <v>0.1</v>
      </c>
      <c r="M271">
        <v>2.24</v>
      </c>
      <c r="N271">
        <v>9.5</v>
      </c>
      <c r="O271">
        <v>3</v>
      </c>
      <c r="P271">
        <v>96</v>
      </c>
      <c r="R271" t="s">
        <v>7479</v>
      </c>
    </row>
    <row r="272" customFormat="1" spans="1:18">
      <c r="A272" s="6" t="str">
        <f>IF('ไฟล์อัพโหลด KOL ระบบเก่า'!G273="","",'ไฟล์อัพโหลด KOL ระบบเก่า'!G273)</f>
        <v>SKINTIFIC-492003</v>
      </c>
      <c r="B272" s="2">
        <f t="shared" si="8"/>
        <v>4897147696014</v>
      </c>
      <c r="C272" s="3">
        <f t="shared" si="9"/>
        <v>0.1</v>
      </c>
      <c r="D272" t="s">
        <v>7480</v>
      </c>
      <c r="E272" t="s">
        <v>7481</v>
      </c>
      <c r="G272" t="s">
        <v>7482</v>
      </c>
      <c r="H272" s="4">
        <v>8809650176491</v>
      </c>
      <c r="I272" t="s">
        <v>7369</v>
      </c>
      <c r="J272" t="s">
        <v>7483</v>
      </c>
      <c r="K272" t="s">
        <v>7478</v>
      </c>
      <c r="L272">
        <v>0.1</v>
      </c>
      <c r="M272">
        <v>2.24</v>
      </c>
      <c r="N272">
        <v>9.5</v>
      </c>
      <c r="O272">
        <v>3</v>
      </c>
      <c r="P272">
        <v>96</v>
      </c>
      <c r="R272" t="s">
        <v>7484</v>
      </c>
    </row>
    <row r="273" customFormat="1" spans="1:18">
      <c r="A273" s="6" t="str">
        <f>IF('ไฟล์อัพโหลด KOL ระบบเก่า'!G274="","",'ไฟล์อัพโหลด KOL ระบบเก่า'!G274)</f>
        <v>SKINTIFIC-355</v>
      </c>
      <c r="B273" s="2">
        <f t="shared" si="8"/>
        <v>4897147690029</v>
      </c>
      <c r="C273" s="3">
        <f t="shared" si="9"/>
        <v>0.01</v>
      </c>
      <c r="D273" t="s">
        <v>7485</v>
      </c>
      <c r="H273" s="4">
        <v>8809616608936</v>
      </c>
      <c r="I273" t="s">
        <v>7486</v>
      </c>
      <c r="J273" t="s">
        <v>7483</v>
      </c>
      <c r="K273" t="s">
        <v>7487</v>
      </c>
      <c r="L273">
        <v>0.08</v>
      </c>
      <c r="M273">
        <v>1.06</v>
      </c>
      <c r="N273">
        <v>8.82</v>
      </c>
      <c r="O273">
        <v>3</v>
      </c>
      <c r="P273">
        <v>96</v>
      </c>
      <c r="R273" t="s">
        <v>7488</v>
      </c>
    </row>
    <row r="274" customFormat="1" spans="1:18">
      <c r="A274" s="6" t="str">
        <f>IF('ไฟล์อัพโหลด KOL ระบบเก่า'!G275="","",'ไฟล์อัพโหลด KOL ระบบเก่า'!G275)</f>
        <v>SKINTIFIC-492001</v>
      </c>
      <c r="B274" s="2">
        <f t="shared" si="8"/>
        <v>4897147695994</v>
      </c>
      <c r="C274" s="3">
        <f t="shared" si="9"/>
        <v>0.1</v>
      </c>
      <c r="D274" t="s">
        <v>7489</v>
      </c>
      <c r="H274" s="4">
        <v>8809667829489</v>
      </c>
      <c r="I274" t="s">
        <v>7490</v>
      </c>
      <c r="J274" t="s">
        <v>7491</v>
      </c>
      <c r="K274" t="s">
        <v>7492</v>
      </c>
      <c r="L274">
        <v>0.18</v>
      </c>
      <c r="M274">
        <v>3.22</v>
      </c>
      <c r="N274">
        <v>13.5</v>
      </c>
      <c r="O274">
        <v>4</v>
      </c>
      <c r="P274">
        <v>72</v>
      </c>
      <c r="R274" t="s">
        <v>7493</v>
      </c>
    </row>
    <row r="275" customFormat="1" spans="1:18">
      <c r="A275" s="6" t="str">
        <f>IF('ไฟล์อัพโหลด KOL ระบบเก่า'!G276="","",'ไฟล์อัพโหลด KOL ระบบเก่า'!G276)</f>
        <v>SKINTIFIC-492003</v>
      </c>
      <c r="B275" s="2">
        <f t="shared" si="8"/>
        <v>4897147696014</v>
      </c>
      <c r="C275" s="3">
        <f t="shared" si="9"/>
        <v>0.1</v>
      </c>
      <c r="D275" t="s">
        <v>7494</v>
      </c>
      <c r="E275" t="s">
        <v>7495</v>
      </c>
      <c r="G275" t="s">
        <v>7496</v>
      </c>
      <c r="H275" s="4">
        <v>8809674950930</v>
      </c>
      <c r="I275" t="s">
        <v>7497</v>
      </c>
      <c r="J275" t="s">
        <v>7498</v>
      </c>
      <c r="K275" t="s">
        <v>7499</v>
      </c>
      <c r="L275">
        <v>0.12</v>
      </c>
      <c r="M275">
        <v>1.52</v>
      </c>
      <c r="N275">
        <v>12.64</v>
      </c>
      <c r="O275">
        <v>3</v>
      </c>
      <c r="P275">
        <v>96</v>
      </c>
      <c r="R275" t="s">
        <v>7500</v>
      </c>
    </row>
    <row r="276" customFormat="1" spans="1:18">
      <c r="A276" s="6" t="str">
        <f>IF('ไฟล์อัพโหลด KOL ระบบเก่า'!G277="","",'ไฟล์อัพโหลด KOL ระบบเก่า'!G277)</f>
        <v>SKINTIFIC-355</v>
      </c>
      <c r="B276" s="2">
        <f t="shared" si="8"/>
        <v>4897147690029</v>
      </c>
      <c r="C276" s="3">
        <f t="shared" si="9"/>
        <v>0.01</v>
      </c>
      <c r="D276" t="s">
        <v>7501</v>
      </c>
      <c r="H276" s="4">
        <v>8809618369576</v>
      </c>
      <c r="I276" t="s">
        <v>7397</v>
      </c>
      <c r="J276" t="s">
        <v>7502</v>
      </c>
      <c r="K276" t="s">
        <v>7503</v>
      </c>
      <c r="L276">
        <v>0.12</v>
      </c>
      <c r="M276">
        <v>1.36</v>
      </c>
      <c r="N276">
        <v>11.36</v>
      </c>
      <c r="O276">
        <v>4</v>
      </c>
      <c r="P276">
        <v>96</v>
      </c>
      <c r="R276" t="s">
        <v>7504</v>
      </c>
    </row>
    <row r="277" customFormat="1" spans="1:18">
      <c r="A277" s="6" t="str">
        <f>IF('ไฟล์อัพโหลด KOL ระบบเก่า'!G278="","",'ไฟล์อัพโหลด KOL ระบบเก่า'!G278)</f>
        <v>SKINTIFIC-492001</v>
      </c>
      <c r="B277" s="2">
        <f t="shared" si="8"/>
        <v>4897147695994</v>
      </c>
      <c r="C277" s="3">
        <f t="shared" si="9"/>
        <v>0.1</v>
      </c>
      <c r="D277" t="s">
        <v>7501</v>
      </c>
      <c r="H277" s="4">
        <v>8809618369576</v>
      </c>
      <c r="I277" t="s">
        <v>7397</v>
      </c>
      <c r="J277" t="s">
        <v>7502</v>
      </c>
      <c r="K277" t="s">
        <v>7503</v>
      </c>
      <c r="L277">
        <v>0.12</v>
      </c>
      <c r="M277">
        <v>1.36</v>
      </c>
      <c r="N277">
        <v>11.36</v>
      </c>
      <c r="O277">
        <v>4</v>
      </c>
      <c r="P277">
        <v>96</v>
      </c>
      <c r="R277" t="s">
        <v>7504</v>
      </c>
    </row>
    <row r="278" customFormat="1" spans="1:18">
      <c r="A278" s="6" t="str">
        <f>IF('ไฟล์อัพโหลด KOL ระบบเก่า'!G279="","",'ไฟล์อัพโหลด KOL ระบบเก่า'!G279)</f>
        <v>SKINTIFIC-492003</v>
      </c>
      <c r="B278" s="2">
        <f t="shared" si="8"/>
        <v>4897147696014</v>
      </c>
      <c r="C278" s="3">
        <f t="shared" si="9"/>
        <v>0.1</v>
      </c>
      <c r="D278" t="s">
        <v>7505</v>
      </c>
      <c r="E278" t="s">
        <v>7506</v>
      </c>
      <c r="G278" t="s">
        <v>7507</v>
      </c>
      <c r="H278" s="4">
        <v>8809698873345</v>
      </c>
      <c r="I278" t="s">
        <v>7508</v>
      </c>
      <c r="J278">
        <v>0</v>
      </c>
      <c r="K278" t="s">
        <v>7509</v>
      </c>
      <c r="L278">
        <v>0.36</v>
      </c>
      <c r="M278">
        <v>0</v>
      </c>
      <c r="N278">
        <v>18.3</v>
      </c>
      <c r="O278">
        <v>4</v>
      </c>
      <c r="P278">
        <v>48</v>
      </c>
      <c r="R278" t="s">
        <v>7510</v>
      </c>
    </row>
    <row r="279" customFormat="1" spans="1:18">
      <c r="A279" s="6" t="str">
        <f>IF('ไฟล์อัพโหลด KOL ระบบเก่า'!G280="","",'ไฟล์อัพโหลด KOL ระบบเก่า'!G280)</f>
        <v>SKINTIFIC-355</v>
      </c>
      <c r="B279" s="2">
        <f t="shared" si="8"/>
        <v>4897147690029</v>
      </c>
      <c r="C279" s="3">
        <f t="shared" si="9"/>
        <v>0.01</v>
      </c>
      <c r="D279" t="s">
        <v>7511</v>
      </c>
      <c r="E279" t="s">
        <v>7512</v>
      </c>
      <c r="G279" t="s">
        <v>7513</v>
      </c>
      <c r="H279" s="4">
        <v>8809665287342</v>
      </c>
      <c r="I279" t="s">
        <v>7514</v>
      </c>
      <c r="J279" t="s">
        <v>7515</v>
      </c>
      <c r="K279" t="s">
        <v>7516</v>
      </c>
      <c r="L279">
        <v>0.12</v>
      </c>
      <c r="M279">
        <v>1.62</v>
      </c>
      <c r="N279">
        <v>6.9</v>
      </c>
      <c r="O279">
        <v>3</v>
      </c>
      <c r="P279">
        <v>48</v>
      </c>
      <c r="R279" t="s">
        <v>7517</v>
      </c>
    </row>
    <row r="280" customFormat="1" spans="1:18">
      <c r="A280" s="6" t="str">
        <f>IF('ไฟล์อัพโหลด KOL ระบบเก่า'!G281="","",'ไฟล์อัพโหลด KOL ระบบเก่า'!G281)</f>
        <v>SKINTIFIC-492001</v>
      </c>
      <c r="B280" s="2">
        <f t="shared" si="8"/>
        <v>4897147695994</v>
      </c>
      <c r="C280" s="3">
        <f t="shared" si="9"/>
        <v>0.1</v>
      </c>
      <c r="D280" t="s">
        <v>7518</v>
      </c>
      <c r="H280" s="4">
        <v>8809639588871</v>
      </c>
      <c r="I280" t="s">
        <v>7369</v>
      </c>
      <c r="J280" t="s">
        <v>7519</v>
      </c>
      <c r="K280" t="s">
        <v>7371</v>
      </c>
      <c r="L280">
        <v>0.06</v>
      </c>
      <c r="M280">
        <v>1.44</v>
      </c>
      <c r="N280">
        <v>6.02</v>
      </c>
      <c r="O280">
        <v>4</v>
      </c>
      <c r="P280">
        <v>96</v>
      </c>
      <c r="R280" t="s">
        <v>7520</v>
      </c>
    </row>
    <row r="281" customFormat="1" spans="1:18">
      <c r="A281" s="6" t="str">
        <f>IF('ไฟล์อัพโหลด KOL ระบบเก่า'!G282="","",'ไฟล์อัพโหลด KOL ระบบเก่า'!G282)</f>
        <v>SKINTIFIC-492003</v>
      </c>
      <c r="B281" s="2">
        <f t="shared" si="8"/>
        <v>4897147696014</v>
      </c>
      <c r="C281" s="3">
        <f t="shared" si="9"/>
        <v>0.1</v>
      </c>
      <c r="D281" t="s">
        <v>7521</v>
      </c>
      <c r="E281" t="s">
        <v>7522</v>
      </c>
      <c r="G281" t="s">
        <v>7523</v>
      </c>
      <c r="H281" s="4">
        <v>8809648937530</v>
      </c>
      <c r="I281" t="s">
        <v>7524</v>
      </c>
      <c r="J281" t="s">
        <v>7525</v>
      </c>
      <c r="K281" t="s">
        <v>7526</v>
      </c>
      <c r="L281">
        <v>0.04</v>
      </c>
      <c r="M281">
        <v>0.64</v>
      </c>
      <c r="N281">
        <v>8.1</v>
      </c>
      <c r="O281">
        <v>4</v>
      </c>
      <c r="P281">
        <v>144</v>
      </c>
      <c r="R281" t="s">
        <v>7527</v>
      </c>
    </row>
    <row r="282" customFormat="1" spans="1:18">
      <c r="A282" s="6" t="str">
        <f>IF('ไฟล์อัพโหลด KOL ระบบเก่า'!G283="","",'ไฟล์อัพโหลด KOL ระบบเก่า'!G283)</f>
        <v>SKINTIFIC-355</v>
      </c>
      <c r="B282" s="2">
        <f t="shared" si="8"/>
        <v>4897147690029</v>
      </c>
      <c r="C282" s="3">
        <f t="shared" si="9"/>
        <v>0.01</v>
      </c>
      <c r="D282" t="s">
        <v>7528</v>
      </c>
      <c r="H282" s="4">
        <v>8809685004578</v>
      </c>
      <c r="I282" t="s">
        <v>7369</v>
      </c>
      <c r="J282" t="s">
        <v>7374</v>
      </c>
      <c r="K282" t="s">
        <v>7371</v>
      </c>
      <c r="L282">
        <v>0.06</v>
      </c>
      <c r="M282">
        <v>1.36</v>
      </c>
      <c r="N282">
        <v>5.82</v>
      </c>
      <c r="O282">
        <v>3</v>
      </c>
      <c r="P282">
        <v>96</v>
      </c>
      <c r="R282" t="s">
        <v>7529</v>
      </c>
    </row>
    <row r="283" customFormat="1" spans="1:18">
      <c r="A283" s="6" t="str">
        <f>IF('ไฟล์อัพโหลด KOL ระบบเก่า'!G284="","",'ไฟล์อัพโหลด KOL ระบบเก่า'!G284)</f>
        <v>SKINTIFIC-492001</v>
      </c>
      <c r="B283" s="2">
        <f t="shared" si="8"/>
        <v>4897147695994</v>
      </c>
      <c r="C283" s="3">
        <f t="shared" si="9"/>
        <v>0.1</v>
      </c>
      <c r="D283" t="s">
        <v>7530</v>
      </c>
      <c r="E283" t="s">
        <v>7531</v>
      </c>
      <c r="G283" t="s">
        <v>7532</v>
      </c>
      <c r="H283" s="4">
        <v>8809646665985</v>
      </c>
      <c r="I283" t="s">
        <v>7533</v>
      </c>
      <c r="J283" t="s">
        <v>7534</v>
      </c>
      <c r="K283" t="s">
        <v>7535</v>
      </c>
      <c r="L283">
        <v>0.1</v>
      </c>
      <c r="M283">
        <v>1.38</v>
      </c>
      <c r="N283">
        <v>11.28</v>
      </c>
      <c r="O283">
        <v>4</v>
      </c>
      <c r="P283">
        <v>96</v>
      </c>
      <c r="R283" t="s">
        <v>7536</v>
      </c>
    </row>
    <row r="284" customFormat="1" spans="1:18">
      <c r="A284" s="6" t="str">
        <f>IF('ไฟล์อัพโหลด KOL ระบบเก่า'!G285="","",'ไฟล์อัพโหลด KOL ระบบเก่า'!G285)</f>
        <v>SKINTIFIC-492003</v>
      </c>
      <c r="B284" s="2">
        <f t="shared" si="8"/>
        <v>4897147696014</v>
      </c>
      <c r="C284" s="3">
        <f t="shared" si="9"/>
        <v>0.1</v>
      </c>
      <c r="D284" t="s">
        <v>7537</v>
      </c>
      <c r="H284" s="4">
        <v>8809639478325</v>
      </c>
      <c r="I284" t="s">
        <v>7538</v>
      </c>
      <c r="J284" t="s">
        <v>7539</v>
      </c>
      <c r="K284" t="s">
        <v>7540</v>
      </c>
      <c r="L284">
        <v>0.02</v>
      </c>
      <c r="M284">
        <v>2.54</v>
      </c>
      <c r="N284">
        <v>10.48</v>
      </c>
      <c r="O284">
        <v>3</v>
      </c>
      <c r="P284">
        <v>320</v>
      </c>
      <c r="R284" t="s">
        <v>7541</v>
      </c>
    </row>
    <row r="285" customFormat="1" spans="1:18">
      <c r="A285" s="6" t="str">
        <f>IF('ไฟล์อัพโหลด KOL ระบบเก่า'!G286="","",'ไฟล์อัพโหลด KOL ระบบเก่า'!G286)</f>
        <v>SKINTIFIC-355</v>
      </c>
      <c r="B285" s="2">
        <f t="shared" si="8"/>
        <v>4897147690029</v>
      </c>
      <c r="C285" s="3">
        <f t="shared" si="9"/>
        <v>0.01</v>
      </c>
      <c r="D285" t="s">
        <v>7542</v>
      </c>
      <c r="H285" s="4">
        <v>8809673489028</v>
      </c>
      <c r="I285" t="s">
        <v>7543</v>
      </c>
      <c r="J285" t="s">
        <v>7544</v>
      </c>
      <c r="K285" t="s">
        <v>7545</v>
      </c>
      <c r="L285">
        <v>0.02</v>
      </c>
      <c r="M285">
        <v>2.74</v>
      </c>
      <c r="N285">
        <v>17</v>
      </c>
      <c r="O285">
        <v>4</v>
      </c>
      <c r="P285">
        <v>600</v>
      </c>
      <c r="R285" t="s">
        <v>7546</v>
      </c>
    </row>
    <row r="286" customFormat="1" spans="1:18">
      <c r="A286" s="6" t="str">
        <f>IF('ไฟล์อัพโหลด KOL ระบบเก่า'!G287="","",'ไฟล์อัพโหลด KOL ระบบเก่า'!G287)</f>
        <v>SKINTIFIC-492001</v>
      </c>
      <c r="B286" s="2">
        <f t="shared" si="8"/>
        <v>4897147695994</v>
      </c>
      <c r="C286" s="3">
        <f t="shared" si="9"/>
        <v>0.1</v>
      </c>
      <c r="D286" t="s">
        <v>7547</v>
      </c>
      <c r="H286" s="4">
        <v>8809618369651</v>
      </c>
      <c r="I286" t="s">
        <v>7548</v>
      </c>
      <c r="J286" t="s">
        <v>1014</v>
      </c>
      <c r="K286" t="s">
        <v>7549</v>
      </c>
      <c r="L286">
        <v>0.16</v>
      </c>
      <c r="M286" t="s">
        <v>1014</v>
      </c>
      <c r="N286">
        <v>12.1</v>
      </c>
      <c r="O286">
        <v>4</v>
      </c>
      <c r="P286">
        <v>72</v>
      </c>
      <c r="R286" t="s">
        <v>7550</v>
      </c>
    </row>
    <row r="287" customFormat="1" spans="1:18">
      <c r="A287" s="6" t="str">
        <f>IF('ไฟล์อัพโหลด KOL ระบบเก่า'!G288="","",'ไฟล์อัพโหลด KOL ระบบเก่า'!G288)</f>
        <v>SKINTIFIC-492003</v>
      </c>
      <c r="B287" s="2">
        <f t="shared" si="8"/>
        <v>4897147696014</v>
      </c>
      <c r="C287" s="3">
        <f t="shared" si="9"/>
        <v>0.1</v>
      </c>
      <c r="D287" t="s">
        <v>7551</v>
      </c>
      <c r="E287" t="s">
        <v>7552</v>
      </c>
      <c r="H287" s="4">
        <v>8809674598705</v>
      </c>
      <c r="I287" t="s">
        <v>7553</v>
      </c>
      <c r="J287" t="s">
        <v>7554</v>
      </c>
      <c r="K287" t="s">
        <v>7555</v>
      </c>
      <c r="L287">
        <v>0.08</v>
      </c>
      <c r="M287">
        <v>2.24</v>
      </c>
      <c r="N287">
        <v>9.48</v>
      </c>
      <c r="O287">
        <v>4</v>
      </c>
      <c r="P287">
        <v>96</v>
      </c>
      <c r="R287" t="s">
        <v>7556</v>
      </c>
    </row>
    <row r="288" customFormat="1" spans="1:18">
      <c r="A288" s="6" t="str">
        <f>IF('ไฟล์อัพโหลด KOL ระบบเก่า'!G289="","",'ไฟล์อัพโหลด KOL ระบบเก่า'!G289)</f>
        <v>SKINTIFIC-355</v>
      </c>
      <c r="B288" s="2">
        <f t="shared" si="8"/>
        <v>4897147690029</v>
      </c>
      <c r="C288" s="3">
        <f t="shared" si="9"/>
        <v>0.01</v>
      </c>
      <c r="D288" t="s">
        <v>7557</v>
      </c>
      <c r="E288" t="s">
        <v>7558</v>
      </c>
      <c r="G288" t="s">
        <v>7559</v>
      </c>
      <c r="H288" s="4">
        <v>8809636534284</v>
      </c>
      <c r="I288" t="s">
        <v>7560</v>
      </c>
      <c r="J288" t="s">
        <v>1014</v>
      </c>
      <c r="K288" t="s">
        <v>7561</v>
      </c>
      <c r="L288">
        <v>0.06</v>
      </c>
      <c r="M288" t="s">
        <v>1014</v>
      </c>
      <c r="N288">
        <v>6.7</v>
      </c>
      <c r="O288">
        <v>4</v>
      </c>
      <c r="P288">
        <v>96</v>
      </c>
      <c r="R288" t="s">
        <v>7562</v>
      </c>
    </row>
    <row r="289" customFormat="1" spans="1:18">
      <c r="A289" s="6" t="str">
        <f>IF('ไฟล์อัพโหลด KOL ระบบเก่า'!G290="","",'ไฟล์อัพโหลด KOL ระบบเก่า'!G290)</f>
        <v>SKINTIFIC-492001</v>
      </c>
      <c r="B289" s="2">
        <f t="shared" si="8"/>
        <v>4897147695994</v>
      </c>
      <c r="C289" s="3">
        <f t="shared" si="9"/>
        <v>0.1</v>
      </c>
      <c r="D289" t="s">
        <v>7563</v>
      </c>
      <c r="H289" s="4">
        <v>8809636534413</v>
      </c>
      <c r="I289" t="s">
        <v>7564</v>
      </c>
      <c r="J289" t="s">
        <v>1014</v>
      </c>
      <c r="K289" t="s">
        <v>7565</v>
      </c>
      <c r="L289">
        <v>0.36</v>
      </c>
      <c r="M289" t="s">
        <v>1014</v>
      </c>
      <c r="N289">
        <v>9.54</v>
      </c>
      <c r="O289">
        <v>4</v>
      </c>
      <c r="P289">
        <v>24</v>
      </c>
      <c r="R289" t="s">
        <v>7566</v>
      </c>
    </row>
    <row r="290" customFormat="1" spans="1:18">
      <c r="A290" s="6" t="str">
        <f>IF('ไฟล์อัพโหลด KOL ระบบเก่า'!G291="","",'ไฟล์อัพโหลด KOL ระบบเก่า'!G291)</f>
        <v>SKINTIFIC-492003</v>
      </c>
      <c r="B290" s="2">
        <f t="shared" si="8"/>
        <v>4897147696014</v>
      </c>
      <c r="C290" s="3">
        <f t="shared" si="9"/>
        <v>0.1</v>
      </c>
      <c r="D290" t="s">
        <v>7567</v>
      </c>
      <c r="H290" s="4">
        <v>8809636534420</v>
      </c>
      <c r="I290" t="s">
        <v>7568</v>
      </c>
      <c r="J290" t="s">
        <v>1014</v>
      </c>
      <c r="K290" t="s">
        <v>7569</v>
      </c>
      <c r="L290">
        <v>0.36</v>
      </c>
      <c r="M290" t="s">
        <v>1014</v>
      </c>
      <c r="N290">
        <v>9.54</v>
      </c>
      <c r="O290">
        <v>4</v>
      </c>
      <c r="P290">
        <v>24</v>
      </c>
      <c r="R290" t="s">
        <v>7570</v>
      </c>
    </row>
    <row r="291" customFormat="1" spans="1:18">
      <c r="A291" s="6" t="str">
        <f>IF('ไฟล์อัพโหลด KOL ระบบเก่า'!G292="","",'ไฟล์อัพโหลด KOL ระบบเก่า'!G292)</f>
        <v>SKINTIFIC-355</v>
      </c>
      <c r="B291" s="2">
        <f t="shared" si="8"/>
        <v>4897147690029</v>
      </c>
      <c r="C291" s="3">
        <f t="shared" si="9"/>
        <v>0.01</v>
      </c>
      <c r="D291" t="s">
        <v>7571</v>
      </c>
      <c r="E291" t="s">
        <v>7572</v>
      </c>
      <c r="G291" t="s">
        <v>7573</v>
      </c>
      <c r="H291" s="4">
        <v>8809623612735</v>
      </c>
      <c r="I291" t="s">
        <v>7574</v>
      </c>
      <c r="J291" t="s">
        <v>7374</v>
      </c>
      <c r="K291" t="s">
        <v>7575</v>
      </c>
      <c r="L291">
        <v>0.04</v>
      </c>
      <c r="M291">
        <v>1.34</v>
      </c>
      <c r="N291">
        <v>5.9</v>
      </c>
      <c r="O291">
        <v>4</v>
      </c>
      <c r="P291">
        <v>96</v>
      </c>
      <c r="R291" t="s">
        <v>7576</v>
      </c>
    </row>
    <row r="292" customFormat="1" spans="1:18">
      <c r="A292" s="6" t="str">
        <f>IF('ไฟล์อัพโหลด KOL ระบบเก่า'!G293="","",'ไฟล์อัพโหลด KOL ระบบเก่า'!G293)</f>
        <v>SKINTIFIC-492001</v>
      </c>
      <c r="B292" s="2">
        <f t="shared" si="8"/>
        <v>4897147695994</v>
      </c>
      <c r="C292" s="3">
        <f t="shared" si="9"/>
        <v>0.1</v>
      </c>
      <c r="D292" t="s">
        <v>7577</v>
      </c>
      <c r="E292" t="s">
        <v>7578</v>
      </c>
      <c r="G292" t="s">
        <v>7579</v>
      </c>
      <c r="H292" s="4">
        <v>8809652637891</v>
      </c>
      <c r="I292" t="s">
        <v>7369</v>
      </c>
      <c r="J292" t="s">
        <v>7374</v>
      </c>
      <c r="K292" t="s">
        <v>7404</v>
      </c>
      <c r="L292">
        <v>0.06</v>
      </c>
      <c r="M292">
        <v>1.34</v>
      </c>
      <c r="N292">
        <v>5.74</v>
      </c>
      <c r="O292">
        <v>4</v>
      </c>
      <c r="P292">
        <v>96</v>
      </c>
      <c r="R292" t="s">
        <v>7580</v>
      </c>
    </row>
    <row r="293" customFormat="1" spans="1:18">
      <c r="A293" s="6" t="str">
        <f>IF('ไฟล์อัพโหลด KOL ระบบเก่า'!G294="","",'ไฟล์อัพโหลด KOL ระบบเก่า'!G294)</f>
        <v>SKINTIFIC-492003</v>
      </c>
      <c r="B293" s="2">
        <f t="shared" si="8"/>
        <v>4897147696014</v>
      </c>
      <c r="C293" s="3">
        <f t="shared" si="9"/>
        <v>0.1</v>
      </c>
      <c r="D293" t="s">
        <v>7581</v>
      </c>
      <c r="E293" t="s">
        <v>7582</v>
      </c>
      <c r="H293" s="4">
        <v>8809697456396</v>
      </c>
      <c r="I293" t="s">
        <v>7583</v>
      </c>
      <c r="J293" t="s">
        <v>1014</v>
      </c>
      <c r="K293" t="s">
        <v>7584</v>
      </c>
      <c r="L293">
        <v>0.04</v>
      </c>
      <c r="M293" t="s">
        <v>1014</v>
      </c>
      <c r="N293">
        <v>4.86</v>
      </c>
      <c r="O293">
        <v>4</v>
      </c>
      <c r="P293">
        <v>96</v>
      </c>
      <c r="R293" t="s">
        <v>7585</v>
      </c>
    </row>
    <row r="294" customFormat="1" spans="1:18">
      <c r="A294" s="6" t="str">
        <f>IF('ไฟล์อัพโหลด KOL ระบบเก่า'!G295="","",'ไฟล์อัพโหลด KOL ระบบเก่า'!G295)</f>
        <v>SKINTIFIC-355</v>
      </c>
      <c r="B294" s="2">
        <f t="shared" si="8"/>
        <v>4897147690029</v>
      </c>
      <c r="C294" s="3">
        <f t="shared" si="9"/>
        <v>0.01</v>
      </c>
      <c r="D294" t="s">
        <v>7586</v>
      </c>
      <c r="H294" s="4">
        <v>111111</v>
      </c>
      <c r="L294">
        <v>0.1</v>
      </c>
      <c r="R294" t="s">
        <v>7586</v>
      </c>
    </row>
    <row r="295" customFormat="1" spans="1:18">
      <c r="A295" s="6" t="str">
        <f>IF('ไฟล์อัพโหลด KOL ระบบเก่า'!G296="","",'ไฟล์อัพโหลด KOL ระบบเก่า'!G296)</f>
        <v>SKINTIFIC-492001</v>
      </c>
      <c r="B295" s="2">
        <f t="shared" si="8"/>
        <v>4897147695994</v>
      </c>
      <c r="C295" s="3">
        <f t="shared" si="9"/>
        <v>0.1</v>
      </c>
      <c r="D295" t="s">
        <v>7587</v>
      </c>
      <c r="H295" s="4">
        <v>8809639456750</v>
      </c>
      <c r="I295" t="s">
        <v>7402</v>
      </c>
      <c r="J295" t="s">
        <v>7588</v>
      </c>
      <c r="K295" t="s">
        <v>7404</v>
      </c>
      <c r="L295">
        <v>0.06</v>
      </c>
      <c r="M295">
        <v>0.68</v>
      </c>
      <c r="N295">
        <v>5.92</v>
      </c>
      <c r="O295">
        <v>4</v>
      </c>
      <c r="P295">
        <v>96</v>
      </c>
      <c r="R295" t="s">
        <v>7589</v>
      </c>
    </row>
    <row r="296" customFormat="1" spans="1:18">
      <c r="A296" s="6" t="str">
        <f>IF('ไฟล์อัพโหลด KOL ระบบเก่า'!G297="","",'ไฟล์อัพโหลด KOL ระบบเก่า'!G297)</f>
        <v>SKINTIFIC-492003</v>
      </c>
      <c r="B296" s="2">
        <f t="shared" si="8"/>
        <v>4897147696014</v>
      </c>
      <c r="C296" s="3">
        <f t="shared" si="9"/>
        <v>0.1</v>
      </c>
      <c r="D296" t="s">
        <v>7590</v>
      </c>
      <c r="H296" s="4">
        <v>8809639445877</v>
      </c>
      <c r="I296" t="s">
        <v>7591</v>
      </c>
      <c r="J296" t="s">
        <v>7592</v>
      </c>
      <c r="K296" t="s">
        <v>7593</v>
      </c>
      <c r="L296">
        <v>0.16</v>
      </c>
      <c r="M296">
        <v>1.76</v>
      </c>
      <c r="N296">
        <v>14.58</v>
      </c>
      <c r="O296">
        <v>4</v>
      </c>
      <c r="P296">
        <v>80</v>
      </c>
      <c r="R296" t="s">
        <v>7594</v>
      </c>
    </row>
    <row r="297" customFormat="1" spans="1:18">
      <c r="A297" s="6" t="str">
        <f>IF('ไฟล์อัพโหลด KOL ระบบเก่า'!G298="","",'ไฟล์อัพโหลด KOL ระบบเก่า'!G298)</f>
        <v>SKINTIFIC-355</v>
      </c>
      <c r="B297" s="2">
        <f t="shared" si="8"/>
        <v>4897147690029</v>
      </c>
      <c r="C297" s="3">
        <f t="shared" si="9"/>
        <v>0.01</v>
      </c>
      <c r="D297" t="s">
        <v>7595</v>
      </c>
      <c r="H297" s="4">
        <v>4897144700196</v>
      </c>
      <c r="I297" t="s">
        <v>7596</v>
      </c>
      <c r="J297" t="s">
        <v>7597</v>
      </c>
      <c r="K297" t="s">
        <v>7598</v>
      </c>
      <c r="L297">
        <v>0.14</v>
      </c>
      <c r="M297">
        <v>1.7</v>
      </c>
      <c r="N297">
        <v>7.6</v>
      </c>
      <c r="O297">
        <v>4</v>
      </c>
      <c r="P297">
        <v>48</v>
      </c>
      <c r="R297" t="s">
        <v>7599</v>
      </c>
    </row>
    <row r="298" customFormat="1" spans="1:18">
      <c r="A298" s="6" t="str">
        <f>IF('ไฟล์อัพโหลด KOL ระบบเก่า'!G299="","",'ไฟล์อัพโหลด KOL ระบบเก่า'!G299)</f>
        <v>SKINTIFIC-492001</v>
      </c>
      <c r="B298" s="2">
        <f t="shared" si="8"/>
        <v>4897147695994</v>
      </c>
      <c r="C298" s="3">
        <f t="shared" si="9"/>
        <v>0.1</v>
      </c>
      <c r="D298" t="s">
        <v>7600</v>
      </c>
      <c r="H298" s="4">
        <v>4897144700202</v>
      </c>
      <c r="I298" t="s">
        <v>7601</v>
      </c>
      <c r="J298" t="s">
        <v>7602</v>
      </c>
      <c r="K298" t="s">
        <v>7603</v>
      </c>
      <c r="L298">
        <v>0.24</v>
      </c>
      <c r="M298">
        <v>3</v>
      </c>
      <c r="N298">
        <v>12.48</v>
      </c>
      <c r="O298">
        <v>4</v>
      </c>
      <c r="P298">
        <v>48</v>
      </c>
      <c r="R298" t="s">
        <v>7604</v>
      </c>
    </row>
    <row r="299" customFormat="1" spans="1:18">
      <c r="A299" s="6" t="str">
        <f>IF('ไฟล์อัพโหลด KOL ระบบเก่า'!G300="","",'ไฟล์อัพโหลด KOL ระบบเก่า'!G300)</f>
        <v>SKINTIFIC-492003</v>
      </c>
      <c r="B299" s="2">
        <f t="shared" si="8"/>
        <v>4897147696014</v>
      </c>
      <c r="C299" s="3">
        <f t="shared" si="9"/>
        <v>0.1</v>
      </c>
      <c r="D299" t="s">
        <v>7605</v>
      </c>
      <c r="H299" s="4">
        <v>4897144700172</v>
      </c>
      <c r="I299" t="s">
        <v>7606</v>
      </c>
      <c r="J299" t="s">
        <v>7607</v>
      </c>
      <c r="K299" t="s">
        <v>7608</v>
      </c>
      <c r="L299">
        <v>0.06</v>
      </c>
      <c r="M299">
        <v>1.76</v>
      </c>
      <c r="N299">
        <v>7.9</v>
      </c>
      <c r="O299">
        <v>4</v>
      </c>
      <c r="P299">
        <v>96</v>
      </c>
      <c r="R299" t="s">
        <v>7609</v>
      </c>
    </row>
    <row r="300" customFormat="1" spans="1:18">
      <c r="A300" s="6" t="str">
        <f>IF('ไฟล์อัพโหลด KOL ระบบเก่า'!G301="","",'ไฟล์อัพโหลด KOL ระบบเก่า'!G301)</f>
        <v>SKINTIFIC-355</v>
      </c>
      <c r="B300" s="2">
        <f t="shared" si="8"/>
        <v>4897147690029</v>
      </c>
      <c r="C300" s="3">
        <f t="shared" si="9"/>
        <v>0.01</v>
      </c>
      <c r="D300" t="s">
        <v>7610</v>
      </c>
      <c r="H300" s="4">
        <v>4897144700189</v>
      </c>
      <c r="I300" t="s">
        <v>7611</v>
      </c>
      <c r="J300" t="s">
        <v>1014</v>
      </c>
      <c r="K300" t="s">
        <v>7612</v>
      </c>
      <c r="L300">
        <v>0.04</v>
      </c>
      <c r="M300" t="s">
        <v>1014</v>
      </c>
      <c r="N300">
        <v>5.28</v>
      </c>
      <c r="O300">
        <v>4</v>
      </c>
      <c r="P300">
        <v>96</v>
      </c>
      <c r="R300" t="s">
        <v>7613</v>
      </c>
    </row>
    <row r="301" customFormat="1" spans="1:18">
      <c r="A301" s="6" t="str">
        <f>IF('ไฟล์อัพโหลด KOL ระบบเก่า'!G302="","",'ไฟล์อัพโหลด KOL ระบบเก่า'!G302)</f>
        <v>SKINTIFIC-492001</v>
      </c>
      <c r="B301" s="2">
        <f t="shared" si="8"/>
        <v>4897147695994</v>
      </c>
      <c r="C301" s="3">
        <f t="shared" si="9"/>
        <v>0.1</v>
      </c>
      <c r="D301" t="s">
        <v>7614</v>
      </c>
      <c r="H301" s="4">
        <v>4897144700288</v>
      </c>
      <c r="I301" t="s">
        <v>7126</v>
      </c>
      <c r="J301" t="s">
        <v>7615</v>
      </c>
      <c r="K301" t="s">
        <v>7616</v>
      </c>
      <c r="L301">
        <v>0.16</v>
      </c>
      <c r="M301">
        <v>1.96</v>
      </c>
      <c r="N301">
        <v>15.98</v>
      </c>
      <c r="O301">
        <v>4</v>
      </c>
      <c r="P301">
        <v>96</v>
      </c>
      <c r="R301" t="s">
        <v>7617</v>
      </c>
    </row>
    <row r="302" customFormat="1" spans="1:18">
      <c r="A302" s="6" t="str">
        <f>IF('ไฟล์อัพโหลด KOL ระบบเก่า'!G303="","",'ไฟล์อัพโหลด KOL ระบบเก่า'!G303)</f>
        <v>SKINTIFIC-492003</v>
      </c>
      <c r="B302" s="2">
        <f t="shared" si="8"/>
        <v>4897147696014</v>
      </c>
      <c r="C302" s="3">
        <f t="shared" si="9"/>
        <v>0.1</v>
      </c>
      <c r="D302" t="s">
        <v>7618</v>
      </c>
      <c r="H302" s="4">
        <v>8809634537522</v>
      </c>
      <c r="I302" t="s">
        <v>6950</v>
      </c>
      <c r="J302" t="s">
        <v>7619</v>
      </c>
      <c r="K302" t="s">
        <v>7620</v>
      </c>
      <c r="L302">
        <v>0.12</v>
      </c>
      <c r="M302">
        <v>1.88</v>
      </c>
      <c r="N302">
        <v>11.86</v>
      </c>
      <c r="O302">
        <v>4</v>
      </c>
      <c r="P302">
        <v>96</v>
      </c>
      <c r="R302" t="s">
        <v>7621</v>
      </c>
    </row>
    <row r="303" customFormat="1" spans="1:18">
      <c r="A303" s="6" t="str">
        <f>IF('ไฟล์อัพโหลด KOL ระบบเก่า'!G304="","",'ไฟล์อัพโหลด KOL ระบบเก่า'!G304)</f>
        <v>SKINTIFIC-355</v>
      </c>
      <c r="B303" s="2">
        <f t="shared" si="8"/>
        <v>4897147690029</v>
      </c>
      <c r="C303" s="3">
        <f t="shared" si="9"/>
        <v>0.01</v>
      </c>
      <c r="D303" t="s">
        <v>7622</v>
      </c>
      <c r="H303" s="4">
        <v>8809648583973</v>
      </c>
      <c r="I303" t="s">
        <v>6950</v>
      </c>
      <c r="J303" t="s">
        <v>7619</v>
      </c>
      <c r="K303" t="s">
        <v>7620</v>
      </c>
      <c r="L303">
        <v>0.12</v>
      </c>
      <c r="M303">
        <v>1.88</v>
      </c>
      <c r="N303">
        <v>11.86</v>
      </c>
      <c r="O303">
        <v>4</v>
      </c>
      <c r="P303">
        <v>96</v>
      </c>
      <c r="R303" t="s">
        <v>7623</v>
      </c>
    </row>
    <row r="304" customFormat="1" spans="1:18">
      <c r="A304" s="6" t="str">
        <f>IF('ไฟล์อัพโหลด KOL ระบบเก่า'!G305="","",'ไฟล์อัพโหลด KOL ระบบเก่า'!G305)</f>
        <v>SKINTIFIC-492001</v>
      </c>
      <c r="B304" s="2">
        <f t="shared" si="8"/>
        <v>4897147695994</v>
      </c>
      <c r="C304" s="3">
        <f t="shared" si="9"/>
        <v>0.1</v>
      </c>
      <c r="D304" t="s">
        <v>7624</v>
      </c>
      <c r="H304" s="4">
        <v>8809648583782</v>
      </c>
      <c r="I304" t="s">
        <v>6950</v>
      </c>
      <c r="J304" t="s">
        <v>7619</v>
      </c>
      <c r="K304" t="s">
        <v>7625</v>
      </c>
      <c r="L304">
        <v>0.12</v>
      </c>
      <c r="M304">
        <v>1.88</v>
      </c>
      <c r="N304">
        <v>11.86</v>
      </c>
      <c r="O304">
        <v>4</v>
      </c>
      <c r="P304">
        <v>96</v>
      </c>
      <c r="R304" t="s">
        <v>7626</v>
      </c>
    </row>
    <row r="305" customFormat="1" spans="1:18">
      <c r="A305" s="6" t="str">
        <f>IF('ไฟล์อัพโหลด KOL ระบบเก่า'!G306="","",'ไฟล์อัพโหลด KOL ระบบเก่า'!G306)</f>
        <v>SKINTIFIC-492003</v>
      </c>
      <c r="B305" s="2">
        <f t="shared" si="8"/>
        <v>4897147696014</v>
      </c>
      <c r="C305" s="3">
        <f t="shared" si="9"/>
        <v>0.1</v>
      </c>
      <c r="D305" t="s">
        <v>7627</v>
      </c>
      <c r="H305" s="4">
        <v>8809685390961</v>
      </c>
      <c r="I305" t="s">
        <v>6950</v>
      </c>
      <c r="J305" t="s">
        <v>7628</v>
      </c>
      <c r="K305" t="s">
        <v>7629</v>
      </c>
      <c r="L305">
        <v>0.12</v>
      </c>
      <c r="M305">
        <v>1.88</v>
      </c>
      <c r="N305">
        <v>11.86</v>
      </c>
      <c r="O305">
        <v>4</v>
      </c>
      <c r="P305">
        <v>96</v>
      </c>
      <c r="R305" t="s">
        <v>7630</v>
      </c>
    </row>
    <row r="306" customFormat="1" spans="1:18">
      <c r="A306" s="6" t="str">
        <f>IF('ไฟล์อัพโหลด KOL ระบบเก่า'!G307="","",'ไฟล์อัพโหลด KOL ระบบเก่า'!G307)</f>
        <v>SKINTIFIC-355</v>
      </c>
      <c r="B306" s="2">
        <f t="shared" si="8"/>
        <v>4897147690029</v>
      </c>
      <c r="C306" s="3">
        <f t="shared" si="9"/>
        <v>0.01</v>
      </c>
      <c r="D306" t="s">
        <v>7631</v>
      </c>
      <c r="H306" s="4">
        <v>8809685309611</v>
      </c>
      <c r="I306" t="s">
        <v>6950</v>
      </c>
      <c r="J306" t="s">
        <v>7619</v>
      </c>
      <c r="K306" t="s">
        <v>7632</v>
      </c>
      <c r="L306">
        <v>0.12</v>
      </c>
      <c r="M306">
        <v>1.88</v>
      </c>
      <c r="N306">
        <v>11.86</v>
      </c>
      <c r="O306">
        <v>4</v>
      </c>
      <c r="P306">
        <v>96</v>
      </c>
      <c r="R306" t="s">
        <v>7633</v>
      </c>
    </row>
    <row r="307" customFormat="1" spans="1:18">
      <c r="A307" s="6" t="str">
        <f>IF('ไฟล์อัพโหลด KOL ระบบเก่า'!G308="","",'ไฟล์อัพโหลด KOL ระบบเก่า'!G308)</f>
        <v>SKINTIFIC-492001</v>
      </c>
      <c r="B307" s="2">
        <f t="shared" si="8"/>
        <v>4897147695994</v>
      </c>
      <c r="C307" s="3">
        <f t="shared" si="9"/>
        <v>0.1</v>
      </c>
      <c r="D307" t="s">
        <v>7634</v>
      </c>
      <c r="H307" s="4">
        <v>8809686965243</v>
      </c>
      <c r="I307" t="s">
        <v>6950</v>
      </c>
      <c r="J307" t="s">
        <v>7628</v>
      </c>
      <c r="K307" t="s">
        <v>7635</v>
      </c>
      <c r="L307">
        <v>0.12</v>
      </c>
      <c r="M307">
        <v>1.88</v>
      </c>
      <c r="N307">
        <v>11.86</v>
      </c>
      <c r="O307">
        <v>4</v>
      </c>
      <c r="P307">
        <v>96</v>
      </c>
      <c r="R307" t="s">
        <v>7636</v>
      </c>
    </row>
    <row r="308" customFormat="1" spans="1:18">
      <c r="A308" s="6" t="str">
        <f>IF('ไฟล์อัพโหลด KOL ระบบเก่า'!G309="","",'ไฟล์อัพโหลด KOL ระบบเก่า'!G309)</f>
        <v>SKINTIFIC-492003</v>
      </c>
      <c r="B308" s="2">
        <f t="shared" si="8"/>
        <v>4897147696014</v>
      </c>
      <c r="C308" s="3">
        <f t="shared" si="9"/>
        <v>0.1</v>
      </c>
      <c r="D308" t="s">
        <v>7637</v>
      </c>
      <c r="H308" s="4">
        <v>8809600867455</v>
      </c>
      <c r="I308" t="s">
        <v>6950</v>
      </c>
      <c r="J308" t="s">
        <v>7619</v>
      </c>
      <c r="K308" t="s">
        <v>7638</v>
      </c>
      <c r="L308">
        <v>0.12</v>
      </c>
      <c r="M308">
        <v>1.88</v>
      </c>
      <c r="N308">
        <v>11.86</v>
      </c>
      <c r="O308">
        <v>4</v>
      </c>
      <c r="P308">
        <v>96</v>
      </c>
      <c r="R308" t="s">
        <v>7639</v>
      </c>
    </row>
    <row r="309" customFormat="1" spans="1:18">
      <c r="A309" s="6" t="str">
        <f>IF('ไฟล์อัพโหลด KOL ระบบเก่า'!G310="","",'ไฟล์อัพโหลด KOL ระบบเก่า'!G310)</f>
        <v>SKINTIFIC-355</v>
      </c>
      <c r="B309" s="2">
        <f t="shared" si="8"/>
        <v>4897147690029</v>
      </c>
      <c r="C309" s="3">
        <f t="shared" si="9"/>
        <v>0.01</v>
      </c>
      <c r="D309" t="s">
        <v>7640</v>
      </c>
      <c r="H309" s="4">
        <v>4897144700547</v>
      </c>
      <c r="I309" t="s">
        <v>7641</v>
      </c>
      <c r="J309" t="s">
        <v>7642</v>
      </c>
      <c r="K309" t="s">
        <v>7643</v>
      </c>
      <c r="L309">
        <v>0.14</v>
      </c>
      <c r="M309">
        <v>1.48</v>
      </c>
      <c r="N309">
        <v>12.2</v>
      </c>
      <c r="O309">
        <v>4</v>
      </c>
      <c r="P309">
        <v>96</v>
      </c>
      <c r="R309" t="s">
        <v>7644</v>
      </c>
    </row>
    <row r="310" customFormat="1" spans="1:18">
      <c r="A310" s="6" t="str">
        <f>IF('ไฟล์อัพโหลด KOL ระบบเก่า'!G311="","",'ไฟล์อัพโหลด KOL ระบบเก่า'!G311)</f>
        <v>SKINTIFIC-492001</v>
      </c>
      <c r="B310" s="2">
        <f t="shared" si="8"/>
        <v>4897147695994</v>
      </c>
      <c r="C310" s="3">
        <f t="shared" si="9"/>
        <v>0.1</v>
      </c>
      <c r="D310" t="s">
        <v>7645</v>
      </c>
      <c r="H310" s="4">
        <v>8809699876789</v>
      </c>
      <c r="I310" t="s">
        <v>7646</v>
      </c>
      <c r="J310" t="s">
        <v>7647</v>
      </c>
      <c r="K310" t="s">
        <v>7648</v>
      </c>
      <c r="L310">
        <v>0.08</v>
      </c>
      <c r="M310">
        <v>0.66</v>
      </c>
      <c r="N310">
        <v>8.3</v>
      </c>
      <c r="O310">
        <v>4</v>
      </c>
      <c r="P310">
        <v>96</v>
      </c>
      <c r="R310" t="s">
        <v>7649</v>
      </c>
    </row>
    <row r="311" customFormat="1" spans="1:18">
      <c r="A311" s="6" t="str">
        <f>IF('ไฟล์อัพโหลด KOL ระบบเก่า'!G312="","",'ไฟล์อัพโหลด KOL ระบบเก่า'!G312)</f>
        <v>SKINTIFIC-492003</v>
      </c>
      <c r="B311" s="2">
        <f t="shared" si="8"/>
        <v>4897147696014</v>
      </c>
      <c r="C311" s="3">
        <f t="shared" si="9"/>
        <v>0.1</v>
      </c>
      <c r="D311" t="s">
        <v>7650</v>
      </c>
      <c r="H311" s="4">
        <v>8809600543373</v>
      </c>
      <c r="I311" t="s">
        <v>7646</v>
      </c>
      <c r="J311" t="s">
        <v>7647</v>
      </c>
      <c r="K311" t="s">
        <v>7648</v>
      </c>
      <c r="L311">
        <v>0.08</v>
      </c>
      <c r="M311">
        <v>0.66</v>
      </c>
      <c r="N311">
        <v>8.3</v>
      </c>
      <c r="O311">
        <v>4</v>
      </c>
      <c r="P311">
        <v>96</v>
      </c>
      <c r="R311" t="s">
        <v>7651</v>
      </c>
    </row>
    <row r="312" customFormat="1" spans="1:18">
      <c r="A312" s="6" t="str">
        <f>IF('ไฟล์อัพโหลด KOL ระบบเก่า'!G313="","",'ไฟล์อัพโหลด KOL ระบบเก่า'!G313)</f>
        <v>SKINTIFIC-355</v>
      </c>
      <c r="B312" s="2">
        <f t="shared" si="8"/>
        <v>4897147690029</v>
      </c>
      <c r="C312" s="3">
        <f t="shared" si="9"/>
        <v>0.01</v>
      </c>
      <c r="D312" t="s">
        <v>7652</v>
      </c>
      <c r="G312" t="s">
        <v>7653</v>
      </c>
      <c r="H312" s="4">
        <v>8809622456767</v>
      </c>
      <c r="I312" t="s">
        <v>7646</v>
      </c>
      <c r="J312" t="s">
        <v>7647</v>
      </c>
      <c r="K312" t="s">
        <v>7648</v>
      </c>
      <c r="L312">
        <v>0.08</v>
      </c>
      <c r="M312">
        <v>0.66</v>
      </c>
      <c r="N312">
        <v>8.3</v>
      </c>
      <c r="O312">
        <v>4</v>
      </c>
      <c r="P312">
        <v>96</v>
      </c>
      <c r="R312" t="s">
        <v>7654</v>
      </c>
    </row>
    <row r="313" customFormat="1" spans="1:18">
      <c r="A313" s="6" t="str">
        <f>IF('ไฟล์อัพโหลด KOL ระบบเก่า'!G314="","",'ไฟล์อัพโหลด KOL ระบบเก่า'!G314)</f>
        <v>SKINTIFIC-492001</v>
      </c>
      <c r="B313" s="2">
        <f t="shared" si="8"/>
        <v>4897147695994</v>
      </c>
      <c r="C313" s="3">
        <f t="shared" si="9"/>
        <v>0.1</v>
      </c>
      <c r="D313" t="s">
        <v>7655</v>
      </c>
      <c r="H313" s="4">
        <v>8809677654224</v>
      </c>
      <c r="I313" t="s">
        <v>7646</v>
      </c>
      <c r="J313" t="s">
        <v>7647</v>
      </c>
      <c r="K313" t="s">
        <v>7648</v>
      </c>
      <c r="L313">
        <v>0.08</v>
      </c>
      <c r="M313">
        <v>0.66</v>
      </c>
      <c r="N313">
        <v>8.3</v>
      </c>
      <c r="O313">
        <v>4</v>
      </c>
      <c r="P313">
        <v>96</v>
      </c>
      <c r="R313" t="s">
        <v>7656</v>
      </c>
    </row>
    <row r="314" customFormat="1" spans="1:18">
      <c r="A314" s="6" t="str">
        <f>IF('ไฟล์อัพโหลด KOL ระบบเก่า'!G315="","",'ไฟล์อัพโหลด KOL ระบบเก่า'!G315)</f>
        <v>SKINTIFIC-492003</v>
      </c>
      <c r="B314" s="2">
        <f t="shared" si="8"/>
        <v>4897147696014</v>
      </c>
      <c r="C314" s="3">
        <f t="shared" si="9"/>
        <v>0.1</v>
      </c>
      <c r="D314" t="s">
        <v>7657</v>
      </c>
      <c r="H314" s="4">
        <v>8809688789892</v>
      </c>
      <c r="I314" t="s">
        <v>7646</v>
      </c>
      <c r="J314" t="s">
        <v>7647</v>
      </c>
      <c r="K314" t="s">
        <v>7648</v>
      </c>
      <c r="L314">
        <v>0.08</v>
      </c>
      <c r="M314">
        <v>0.66</v>
      </c>
      <c r="N314">
        <v>8.3</v>
      </c>
      <c r="O314">
        <v>4</v>
      </c>
      <c r="P314">
        <v>96</v>
      </c>
      <c r="R314" t="s">
        <v>7658</v>
      </c>
    </row>
    <row r="315" customFormat="1" spans="1:18">
      <c r="A315" s="6" t="str">
        <f>IF('ไฟล์อัพโหลด KOL ระบบเก่า'!G316="","",'ไฟล์อัพโหลด KOL ระบบเก่า'!G316)</f>
        <v>SKINTIFIC-355</v>
      </c>
      <c r="B315" s="2">
        <f t="shared" si="8"/>
        <v>4897147690029</v>
      </c>
      <c r="C315" s="3">
        <f t="shared" si="9"/>
        <v>0.01</v>
      </c>
      <c r="D315" t="s">
        <v>7659</v>
      </c>
      <c r="H315" s="4">
        <v>8809655676569</v>
      </c>
      <c r="I315" t="s">
        <v>7646</v>
      </c>
      <c r="J315" t="s">
        <v>7647</v>
      </c>
      <c r="K315" t="s">
        <v>7648</v>
      </c>
      <c r="L315">
        <v>0.08</v>
      </c>
      <c r="M315">
        <v>0.66</v>
      </c>
      <c r="N315">
        <v>8.3</v>
      </c>
      <c r="O315">
        <v>4</v>
      </c>
      <c r="P315">
        <v>96</v>
      </c>
      <c r="R315" t="s">
        <v>7660</v>
      </c>
    </row>
    <row r="316" customFormat="1" spans="1:18">
      <c r="A316" s="6" t="str">
        <f>IF('ไฟล์อัพโหลด KOL ระบบเก่า'!G317="","",'ไฟล์อัพโหลด KOL ระบบเก่า'!G317)</f>
        <v>SKINTIFIC-492001</v>
      </c>
      <c r="B316" s="2">
        <f t="shared" si="8"/>
        <v>4897147695994</v>
      </c>
      <c r="C316" s="3">
        <f t="shared" si="9"/>
        <v>0.1</v>
      </c>
      <c r="D316" t="s">
        <v>7324</v>
      </c>
      <c r="H316" s="4" t="s">
        <v>7661</v>
      </c>
      <c r="I316" t="s">
        <v>7662</v>
      </c>
      <c r="K316" t="s">
        <v>7326</v>
      </c>
      <c r="L316">
        <v>0.02</v>
      </c>
      <c r="M316" t="s">
        <v>1014</v>
      </c>
      <c r="N316">
        <v>14.66</v>
      </c>
      <c r="R316" t="s">
        <v>7661</v>
      </c>
    </row>
    <row r="317" customFormat="1" spans="1:18">
      <c r="A317" s="6" t="str">
        <f>IF('ไฟล์อัพโหลด KOL ระบบเก่า'!G318="","",'ไฟล์อัพโหลด KOL ระบบเก่า'!G318)</f>
        <v>ZP000050</v>
      </c>
      <c r="B317" s="2" t="str">
        <f t="shared" si="8"/>
        <v>ZP000050</v>
      </c>
      <c r="C317" s="3">
        <f t="shared" si="9"/>
        <v>0.01</v>
      </c>
      <c r="D317" t="s">
        <v>7663</v>
      </c>
      <c r="E317" t="s">
        <v>1002</v>
      </c>
      <c r="H317" s="4">
        <v>810114874479</v>
      </c>
      <c r="L317">
        <v>0.1</v>
      </c>
      <c r="R317" t="s">
        <v>7663</v>
      </c>
    </row>
    <row r="318" customFormat="1" spans="1:18">
      <c r="A318" s="6" t="str">
        <f>IF('ไฟล์อัพโหลด KOL ระบบเก่า'!G319="","",'ไฟล์อัพโหลด KOL ระบบเก่า'!G319)</f>
        <v>SKINTIFIC-492003</v>
      </c>
      <c r="B318" s="2">
        <f t="shared" si="8"/>
        <v>4897147696014</v>
      </c>
      <c r="C318" s="3">
        <f t="shared" si="9"/>
        <v>0.1</v>
      </c>
      <c r="D318" t="s">
        <v>7664</v>
      </c>
      <c r="E318" t="s">
        <v>7665</v>
      </c>
      <c r="H318" s="4">
        <v>4897147690074</v>
      </c>
      <c r="L318">
        <v>0.1</v>
      </c>
      <c r="R318" t="s">
        <v>7664</v>
      </c>
    </row>
    <row r="319" customFormat="1" spans="1:18">
      <c r="A319" s="6" t="str">
        <f>IF('ไฟล์อัพโหลด KOL ระบบเก่า'!G320="","",'ไฟล์อัพโหลด KOL ระบบเก่า'!G320)</f>
        <v>SKINTIFIC-355</v>
      </c>
      <c r="B319" s="2">
        <f t="shared" si="8"/>
        <v>4897147690029</v>
      </c>
      <c r="C319" s="3">
        <f t="shared" si="9"/>
        <v>0.01</v>
      </c>
      <c r="D319" t="s">
        <v>7666</v>
      </c>
      <c r="E319" t="s">
        <v>7667</v>
      </c>
      <c r="H319" s="4">
        <v>4897147690784</v>
      </c>
      <c r="L319">
        <v>0.1</v>
      </c>
      <c r="R319" t="s">
        <v>7666</v>
      </c>
    </row>
    <row r="320" customFormat="1" spans="1:18">
      <c r="A320" s="6" t="str">
        <f>IF('ไฟล์อัพโหลด KOL ระบบเก่า'!G321="","",'ไฟล์อัพโหลด KOL ระบบเก่า'!G321)</f>
        <v>SKINTIFIC-492001</v>
      </c>
      <c r="B320" s="2">
        <f t="shared" si="8"/>
        <v>4897147695994</v>
      </c>
      <c r="C320" s="3">
        <f t="shared" si="9"/>
        <v>0.1</v>
      </c>
      <c r="D320" t="s">
        <v>7668</v>
      </c>
      <c r="E320" t="s">
        <v>7669</v>
      </c>
      <c r="H320" s="4">
        <v>4897147690791</v>
      </c>
      <c r="L320">
        <v>0.1</v>
      </c>
      <c r="R320" t="s">
        <v>7668</v>
      </c>
    </row>
    <row r="321" customFormat="1" spans="1:18">
      <c r="A321" s="6" t="str">
        <f>IF('ไฟล์อัพโหลด KOL ระบบเก่า'!G322="","",'ไฟล์อัพโหลด KOL ระบบเก่า'!G322)</f>
        <v>SKINTIFIC-492003</v>
      </c>
      <c r="B321" s="2">
        <f t="shared" si="8"/>
        <v>4897147696014</v>
      </c>
      <c r="C321" s="3">
        <f t="shared" si="9"/>
        <v>0.1</v>
      </c>
      <c r="D321" t="s">
        <v>7670</v>
      </c>
      <c r="E321" t="s">
        <v>7671</v>
      </c>
      <c r="H321" s="4">
        <v>4897147690104</v>
      </c>
      <c r="L321">
        <v>0.1</v>
      </c>
      <c r="R321" t="s">
        <v>7670</v>
      </c>
    </row>
    <row r="322" customFormat="1" spans="1:18">
      <c r="A322" s="6" t="str">
        <f>IF('ไฟล์อัพโหลด KOL ระบบเก่า'!G323="","",'ไฟล์อัพโหลด KOL ระบบเก่า'!G323)</f>
        <v>SKINTIFIC-355</v>
      </c>
      <c r="B322" s="2">
        <f t="shared" ref="B322:B385" si="10">VLOOKUP(A322,D:H,5,0)</f>
        <v>4897147690029</v>
      </c>
      <c r="C322" s="3">
        <f t="shared" ref="C322:C385" si="11">VLOOKUP(A322,D:L,9,0)</f>
        <v>0.01</v>
      </c>
      <c r="D322" t="s">
        <v>7672</v>
      </c>
      <c r="E322" t="s">
        <v>994</v>
      </c>
      <c r="H322" s="4">
        <v>4897147690371</v>
      </c>
      <c r="L322">
        <v>0.1</v>
      </c>
      <c r="R322" t="s">
        <v>7672</v>
      </c>
    </row>
    <row r="323" customFormat="1" spans="1:18">
      <c r="A323" s="6" t="str">
        <f>IF('ไฟล์อัพโหลด KOL ระบบเก่า'!G324="","",'ไฟล์อัพโหลด KOL ระบบเก่า'!G324)</f>
        <v>SKINTIFIC-492001</v>
      </c>
      <c r="B323" s="2">
        <f t="shared" si="10"/>
        <v>4897147695994</v>
      </c>
      <c r="C323" s="3">
        <f t="shared" si="11"/>
        <v>0.1</v>
      </c>
      <c r="D323" t="s">
        <v>7673</v>
      </c>
      <c r="E323" t="s">
        <v>998</v>
      </c>
      <c r="H323" s="4">
        <v>4897147690388</v>
      </c>
      <c r="L323">
        <v>0.1</v>
      </c>
      <c r="R323" t="s">
        <v>7673</v>
      </c>
    </row>
    <row r="324" customFormat="1" spans="1:18">
      <c r="A324" s="6" t="str">
        <f>IF('ไฟล์อัพโหลด KOL ระบบเก่า'!G325="","",'ไฟล์อัพโหลด KOL ระบบเก่า'!G325)</f>
        <v>SKINTIFIC-492003</v>
      </c>
      <c r="B324" s="2">
        <f t="shared" si="10"/>
        <v>4897147696014</v>
      </c>
      <c r="C324" s="3">
        <f t="shared" si="11"/>
        <v>0.1</v>
      </c>
      <c r="D324" t="s">
        <v>7674</v>
      </c>
      <c r="E324" t="s">
        <v>7675</v>
      </c>
      <c r="H324" s="4">
        <v>4897147690807</v>
      </c>
      <c r="L324">
        <v>0.1</v>
      </c>
      <c r="R324" t="s">
        <v>7674</v>
      </c>
    </row>
    <row r="325" customFormat="1" spans="1:18">
      <c r="A325" s="6" t="str">
        <f>IF('ไฟล์อัพโหลด KOL ระบบเก่า'!G326="","",'ไฟล์อัพโหลด KOL ระบบเก่า'!G326)</f>
        <v>SKINTIFIC-355</v>
      </c>
      <c r="B325" s="2">
        <f t="shared" si="10"/>
        <v>4897147690029</v>
      </c>
      <c r="C325" s="3">
        <f t="shared" si="11"/>
        <v>0.01</v>
      </c>
      <c r="D325" t="s">
        <v>7676</v>
      </c>
      <c r="H325" s="4" t="s">
        <v>7676</v>
      </c>
      <c r="L325">
        <v>0.06</v>
      </c>
      <c r="R325" t="s">
        <v>7676</v>
      </c>
    </row>
    <row r="326" customFormat="1" spans="1:18">
      <c r="A326" s="6" t="str">
        <f>IF('ไฟล์อัพโหลด KOL ระบบเก่า'!G327="","",'ไฟล์อัพโหลด KOL ระบบเก่า'!G327)</f>
        <v>SKINTIFIC-492001</v>
      </c>
      <c r="B326" s="2">
        <f t="shared" si="10"/>
        <v>4897147695994</v>
      </c>
      <c r="C326" s="3">
        <f t="shared" si="11"/>
        <v>0.1</v>
      </c>
      <c r="D326" t="s">
        <v>293</v>
      </c>
      <c r="H326" s="4">
        <v>810114872284</v>
      </c>
      <c r="L326">
        <v>0.08</v>
      </c>
      <c r="R326" t="s">
        <v>293</v>
      </c>
    </row>
    <row r="327" customFormat="1" spans="1:18">
      <c r="A327" s="6" t="str">
        <f>IF('ไฟล์อัพโหลด KOL ระบบเก่า'!G328="","",'ไฟล์อัพโหลด KOL ระบบเก่า'!G328)</f>
        <v>SKINTIFIC-492003</v>
      </c>
      <c r="B327" s="2">
        <f t="shared" si="10"/>
        <v>4897147696014</v>
      </c>
      <c r="C327" s="3">
        <f t="shared" si="11"/>
        <v>0.1</v>
      </c>
      <c r="D327" t="s">
        <v>6698</v>
      </c>
      <c r="H327" s="4"/>
      <c r="L327">
        <v>0.1</v>
      </c>
      <c r="R327" t="s">
        <v>6698</v>
      </c>
    </row>
    <row r="328" customFormat="1" spans="1:18">
      <c r="A328" s="6" t="str">
        <f>IF('ไฟล์อัพโหลด KOL ระบบเก่า'!G329="","",'ไฟล์อัพโหลด KOL ระบบเก่า'!G329)</f>
        <v>SKINTIFIC-355</v>
      </c>
      <c r="B328" s="2">
        <f t="shared" si="10"/>
        <v>4897147690029</v>
      </c>
      <c r="C328" s="3">
        <f t="shared" si="11"/>
        <v>0.01</v>
      </c>
      <c r="D328" t="s">
        <v>370</v>
      </c>
      <c r="H328" s="4"/>
      <c r="L328">
        <v>0.1</v>
      </c>
      <c r="R328" t="s">
        <v>370</v>
      </c>
    </row>
    <row r="329" customFormat="1" spans="1:18">
      <c r="A329" s="6" t="str">
        <f>IF('ไฟล์อัพโหลด KOL ระบบเก่า'!G330="","",'ไฟล์อัพโหลด KOL ระบบเก่า'!G330)</f>
        <v>SKINTIFIC-492001</v>
      </c>
      <c r="B329" s="2">
        <f t="shared" si="10"/>
        <v>4897147695994</v>
      </c>
      <c r="C329" s="3">
        <f t="shared" si="11"/>
        <v>0.1</v>
      </c>
      <c r="D329" t="s">
        <v>375</v>
      </c>
      <c r="H329" s="4"/>
      <c r="L329">
        <v>0.1</v>
      </c>
      <c r="R329" t="s">
        <v>375</v>
      </c>
    </row>
    <row r="330" customFormat="1" spans="1:18">
      <c r="A330" s="6" t="str">
        <f>IF('ไฟล์อัพโหลด KOL ระบบเก่า'!G331="","",'ไฟล์อัพโหลด KOL ระบบเก่า'!G331)</f>
        <v>SKINTIFIC-492003</v>
      </c>
      <c r="B330" s="2">
        <f t="shared" si="10"/>
        <v>4897147696014</v>
      </c>
      <c r="C330" s="3">
        <f t="shared" si="11"/>
        <v>0.1</v>
      </c>
      <c r="D330" t="s">
        <v>6700</v>
      </c>
      <c r="H330" s="4"/>
      <c r="L330">
        <v>0.1</v>
      </c>
      <c r="R330" t="s">
        <v>6700</v>
      </c>
    </row>
    <row r="331" customFormat="1" spans="1:18">
      <c r="A331" s="6" t="str">
        <f>IF('ไฟล์อัพโหลด KOL ระบบเก่า'!G332="","",'ไฟล์อัพโหลด KOL ระบบเก่า'!G332)</f>
        <v>SKINTIFIC-355</v>
      </c>
      <c r="B331" s="2">
        <f t="shared" si="10"/>
        <v>4897147690029</v>
      </c>
      <c r="C331" s="3">
        <f t="shared" si="11"/>
        <v>0.01</v>
      </c>
      <c r="D331" t="s">
        <v>6705</v>
      </c>
      <c r="H331" s="4"/>
      <c r="L331">
        <v>0.1</v>
      </c>
      <c r="R331" t="s">
        <v>6705</v>
      </c>
    </row>
    <row r="332" customFormat="1" spans="1:18">
      <c r="A332" s="6" t="str">
        <f>IF('ไฟล์อัพโหลด KOL ระบบเก่า'!G333="","",'ไฟล์อัพโหลด KOL ระบบเก่า'!G333)</f>
        <v>SKINTIFIC-05</v>
      </c>
      <c r="B332" s="2">
        <f t="shared" si="10"/>
        <v>7554411566554</v>
      </c>
      <c r="C332" s="3">
        <f t="shared" si="11"/>
        <v>0.12</v>
      </c>
      <c r="D332" t="s">
        <v>6702</v>
      </c>
      <c r="H332" s="4"/>
      <c r="L332">
        <v>0.1</v>
      </c>
      <c r="R332" t="s">
        <v>6702</v>
      </c>
    </row>
    <row r="333" customFormat="1" spans="1:18">
      <c r="A333" s="6" t="str">
        <f>IF('ไฟล์อัพโหลด KOL ระบบเก่า'!G334="","",'ไฟล์อัพโหลด KOL ระบบเก่า'!G334)</f>
        <v>SKINTIFIC-1344N</v>
      </c>
      <c r="B333" s="2">
        <f t="shared" si="10"/>
        <v>810114872314</v>
      </c>
      <c r="C333" s="3">
        <f t="shared" si="11"/>
        <v>0.079</v>
      </c>
      <c r="D333" t="s">
        <v>6703</v>
      </c>
      <c r="H333" s="4"/>
      <c r="L333">
        <v>0.1</v>
      </c>
      <c r="R333" t="s">
        <v>6703</v>
      </c>
    </row>
    <row r="334" customFormat="1" spans="1:18">
      <c r="A334" s="6" t="str">
        <f>IF('ไฟล์อัพโหลด KOL ระบบเก่า'!G335="","",'ไฟล์อัพโหลด KOL ระบบเก่า'!G335)</f>
        <v>SKINTIFIC-17</v>
      </c>
      <c r="B334" s="2">
        <f t="shared" si="10"/>
        <v>7554411569524</v>
      </c>
      <c r="C334" s="3">
        <f t="shared" si="11"/>
        <v>0.12</v>
      </c>
      <c r="D334" t="s">
        <v>1674</v>
      </c>
      <c r="H334" s="4" t="s">
        <v>1674</v>
      </c>
      <c r="L334">
        <v>0.01</v>
      </c>
      <c r="R334" t="s">
        <v>1674</v>
      </c>
    </row>
    <row r="335" customFormat="1" spans="1:18">
      <c r="A335" s="6" t="str">
        <f>IF('ไฟล์อัพโหลด KOL ระบบเก่า'!G336="","",'ไฟล์อัพโหลด KOL ระบบเก่า'!G336)</f>
        <v>SKINTIFIC-351</v>
      </c>
      <c r="B335" s="2">
        <f t="shared" si="10"/>
        <v>4897147691323</v>
      </c>
      <c r="C335" s="3">
        <f t="shared" si="11"/>
        <v>0.001</v>
      </c>
      <c r="D335" t="s">
        <v>7677</v>
      </c>
      <c r="H335" s="4" t="s">
        <v>7677</v>
      </c>
      <c r="L335">
        <v>0.01</v>
      </c>
      <c r="R335" t="s">
        <v>7677</v>
      </c>
    </row>
    <row r="336" customFormat="1" spans="1:18">
      <c r="A336" s="6" t="str">
        <f>IF('ไฟล์อัพโหลด KOL ระบบเก่า'!G337="","",'ไฟล์อัพโหลด KOL ระบบเก่า'!G337)</f>
        <v>SKINTIFIC-170</v>
      </c>
      <c r="B336" s="2">
        <f t="shared" si="10"/>
        <v>810114872833</v>
      </c>
      <c r="C336" s="3">
        <f t="shared" si="11"/>
        <v>0.167</v>
      </c>
      <c r="D336" t="s">
        <v>7678</v>
      </c>
      <c r="H336" s="4" t="s">
        <v>7678</v>
      </c>
      <c r="L336">
        <v>0.01</v>
      </c>
      <c r="R336" t="s">
        <v>7678</v>
      </c>
    </row>
    <row r="337" customFormat="1" spans="1:18">
      <c r="A337" s="6" t="str">
        <f>IF('ไฟล์อัพโหลด KOL ระบบเก่า'!G338="","",'ไฟล์อัพโหลด KOL ระบบเก่า'!G338)</f>
        <v>SKINTIFIC-201</v>
      </c>
      <c r="B337" s="2">
        <f t="shared" si="10"/>
        <v>810114871867</v>
      </c>
      <c r="C337" s="3">
        <f t="shared" si="11"/>
        <v>0.06</v>
      </c>
      <c r="D337" t="s">
        <v>7679</v>
      </c>
      <c r="H337" s="4" t="s">
        <v>7679</v>
      </c>
      <c r="L337">
        <v>0.01</v>
      </c>
      <c r="R337" t="s">
        <v>7679</v>
      </c>
    </row>
    <row r="338" customFormat="1" spans="1:18">
      <c r="A338" s="6" t="str">
        <f>IF('ไฟล์อัพโหลด KOL ระบบเก่า'!G339="","",'ไฟล์อัพโหลด KOL ระบบเก่า'!G339)</f>
        <v>SKINTIFIC-388</v>
      </c>
      <c r="B338" s="2">
        <f t="shared" si="10"/>
        <v>4897147693372</v>
      </c>
      <c r="C338" s="3">
        <f t="shared" si="11"/>
        <v>0.1</v>
      </c>
      <c r="D338" s="8" t="s">
        <v>7680</v>
      </c>
      <c r="H338" s="8" t="s">
        <v>7680</v>
      </c>
      <c r="L338">
        <v>0.01</v>
      </c>
      <c r="R338" s="8" t="s">
        <v>7680</v>
      </c>
    </row>
    <row r="339" customFormat="1" spans="1:18">
      <c r="A339" s="6" t="str">
        <f>IF('ไฟล์อัพโหลด KOL ระบบเก่า'!G340="","",'ไฟล์อัพโหลด KOL ระบบเก่า'!G340)</f>
        <v>SKINTIFIC-428</v>
      </c>
      <c r="B339" s="2">
        <f t="shared" si="10"/>
        <v>4897147691729</v>
      </c>
      <c r="C339" s="3">
        <f t="shared" si="11"/>
        <v>0.1</v>
      </c>
      <c r="D339" s="8" t="s">
        <v>7681</v>
      </c>
      <c r="H339" s="8" t="s">
        <v>7681</v>
      </c>
      <c r="L339">
        <v>0.01</v>
      </c>
      <c r="R339" s="8" t="s">
        <v>7681</v>
      </c>
    </row>
    <row r="340" customFormat="1" spans="1:18">
      <c r="A340" s="6" t="str">
        <f>IF('ไฟล์อัพโหลด KOL ระบบเก่า'!G341="","",'ไฟล์อัพโหลด KOL ระบบเก่า'!G341)</f>
        <v>SKINTIFIC-31001</v>
      </c>
      <c r="B340" s="2">
        <f t="shared" si="10"/>
        <v>4897147691262</v>
      </c>
      <c r="C340" s="3">
        <f t="shared" si="11"/>
        <v>0.6</v>
      </c>
      <c r="D340" s="8" t="s">
        <v>7682</v>
      </c>
      <c r="H340" s="8" t="s">
        <v>7682</v>
      </c>
      <c r="L340">
        <v>0.01</v>
      </c>
      <c r="R340" s="8" t="s">
        <v>7682</v>
      </c>
    </row>
    <row r="341" customFormat="1" spans="1:18">
      <c r="A341" s="6" t="str">
        <f>IF('ไฟล์อัพโหลด KOL ระบบเก่า'!G342="","",'ไฟล์อัพโหลด KOL ระบบเก่า'!G342)</f>
        <v>SKINTIFIC-225</v>
      </c>
      <c r="B341" s="2">
        <f t="shared" si="10"/>
        <v>810114872581</v>
      </c>
      <c r="C341" s="3">
        <f t="shared" si="11"/>
        <v>0.2</v>
      </c>
      <c r="D341" s="8" t="s">
        <v>7683</v>
      </c>
      <c r="H341" s="8" t="s">
        <v>7683</v>
      </c>
      <c r="L341">
        <v>0.01</v>
      </c>
      <c r="R341" s="8" t="s">
        <v>7683</v>
      </c>
    </row>
    <row r="342" customFormat="1" spans="1:18">
      <c r="A342" s="6" t="str">
        <f>IF('ไฟล์อัพโหลด KOL ระบบเก่า'!G343="","",'ไฟล์อัพโหลด KOL ระบบเก่า'!G343)</f>
        <v>SKINTIFIC-40600</v>
      </c>
      <c r="B342" s="2">
        <f t="shared" si="10"/>
        <v>4897147691378</v>
      </c>
      <c r="C342" s="3">
        <f t="shared" si="11"/>
        <v>0.1</v>
      </c>
      <c r="D342" s="8" t="s">
        <v>427</v>
      </c>
      <c r="H342" s="9">
        <v>4897147690739</v>
      </c>
      <c r="L342">
        <v>0.1</v>
      </c>
      <c r="R342" s="8" t="s">
        <v>427</v>
      </c>
    </row>
    <row r="343" customFormat="1" spans="1:18">
      <c r="A343" s="6" t="str">
        <f>IF('ไฟล์อัพโหลด KOL ระบบเก่า'!G344="","",'ไฟล์อัพโหลด KOL ระบบเก่า'!G344)</f>
        <v>SKINTIFIC-12311U</v>
      </c>
      <c r="B343" s="2">
        <f t="shared" si="10"/>
        <v>4897147693211</v>
      </c>
      <c r="C343" s="3">
        <f t="shared" si="11"/>
        <v>0.1</v>
      </c>
      <c r="D343" t="s">
        <v>7684</v>
      </c>
      <c r="H343" s="4">
        <v>4897147691279</v>
      </c>
      <c r="L343">
        <v>0.08</v>
      </c>
      <c r="R343" t="s">
        <v>7684</v>
      </c>
    </row>
    <row r="344" customFormat="1" spans="1:18">
      <c r="A344" s="6" t="str">
        <f>IF('ไฟล์อัพโหลด KOL ระบบเก่า'!G345="","",'ไฟล์อัพโหลด KOL ระบบเก่า'!G345)</f>
        <v>SKINTIFIC-492001</v>
      </c>
      <c r="B344" s="2">
        <f t="shared" si="10"/>
        <v>4897147695994</v>
      </c>
      <c r="C344" s="3">
        <f t="shared" si="11"/>
        <v>0.1</v>
      </c>
      <c r="D344" t="s">
        <v>312</v>
      </c>
      <c r="H344" s="4">
        <v>4897147691286</v>
      </c>
      <c r="L344">
        <v>0.08</v>
      </c>
      <c r="R344" t="s">
        <v>312</v>
      </c>
    </row>
    <row r="345" customFormat="1" spans="1:18">
      <c r="A345" s="6" t="str">
        <f>IF('ไฟล์อัพโหลด KOL ระบบเก่า'!G346="","",'ไฟล์อัพโหลด KOL ระบบเก่า'!G346)</f>
        <v>SKINTIFIC-492003</v>
      </c>
      <c r="B345" s="2">
        <f t="shared" si="10"/>
        <v>4897147696014</v>
      </c>
      <c r="C345" s="3">
        <f t="shared" si="11"/>
        <v>0.1</v>
      </c>
      <c r="D345" t="s">
        <v>308</v>
      </c>
      <c r="H345" s="4">
        <v>4897147691293</v>
      </c>
      <c r="L345">
        <v>0.08</v>
      </c>
      <c r="R345" t="s">
        <v>308</v>
      </c>
    </row>
    <row r="346" customFormat="1" spans="1:18">
      <c r="A346" s="6" t="str">
        <f>IF('ไฟล์อัพโหลด KOL ระบบเก่า'!G347="","",'ไฟล์อัพโหลด KOL ระบบเก่า'!G347)</f>
        <v>SKINTIFIC-355</v>
      </c>
      <c r="B346" s="2">
        <f t="shared" si="10"/>
        <v>4897147690029</v>
      </c>
      <c r="C346" s="3">
        <f t="shared" si="11"/>
        <v>0.01</v>
      </c>
      <c r="D346" t="s">
        <v>7685</v>
      </c>
      <c r="H346" s="4" t="s">
        <v>7685</v>
      </c>
      <c r="L346">
        <v>0.04</v>
      </c>
      <c r="R346" t="s">
        <v>7685</v>
      </c>
    </row>
    <row r="347" customFormat="1" spans="1:18">
      <c r="A347" s="6" t="str">
        <f>IF('ไฟล์อัพโหลด KOL ระบบเก่า'!G348="","",'ไฟล์อัพโหลด KOL ระบบเก่า'!G348)</f>
        <v>SKINTIFIC-492001</v>
      </c>
      <c r="B347" s="2">
        <f t="shared" si="10"/>
        <v>4897147695994</v>
      </c>
      <c r="C347" s="3">
        <f t="shared" si="11"/>
        <v>0.1</v>
      </c>
      <c r="D347" t="s">
        <v>1910</v>
      </c>
      <c r="H347" s="4">
        <v>4897147691194</v>
      </c>
      <c r="L347">
        <v>0.08</v>
      </c>
      <c r="R347" t="s">
        <v>1910</v>
      </c>
    </row>
    <row r="348" customFormat="1" spans="1:18">
      <c r="A348" s="6" t="str">
        <f>IF('ไฟล์อัพโหลด KOL ระบบเก่า'!G349="","",'ไฟล์อัพโหลด KOL ระบบเก่า'!G349)</f>
        <v>SKINTIFIC-492003</v>
      </c>
      <c r="B348" s="2">
        <f t="shared" si="10"/>
        <v>4897147696014</v>
      </c>
      <c r="C348" s="3">
        <f t="shared" si="11"/>
        <v>0.1</v>
      </c>
      <c r="D348" t="s">
        <v>7686</v>
      </c>
      <c r="H348" s="4">
        <v>4897147691200</v>
      </c>
      <c r="L348">
        <v>0.08</v>
      </c>
      <c r="R348" t="s">
        <v>7686</v>
      </c>
    </row>
    <row r="349" customFormat="1" spans="1:18">
      <c r="A349" s="6" t="str">
        <f>IF('ไฟล์อัพโหลด KOL ระบบเก่า'!G350="","",'ไฟล์อัพโหลด KOL ระบบเก่า'!G350)</f>
        <v>SKINTIFIC-355</v>
      </c>
      <c r="B349" s="2">
        <f t="shared" si="10"/>
        <v>4897147690029</v>
      </c>
      <c r="C349" s="3">
        <f t="shared" si="11"/>
        <v>0.01</v>
      </c>
      <c r="D349" t="s">
        <v>1826</v>
      </c>
      <c r="H349" s="4">
        <v>4897147691217</v>
      </c>
      <c r="L349">
        <v>0.08</v>
      </c>
      <c r="R349" t="s">
        <v>1826</v>
      </c>
    </row>
    <row r="350" customFormat="1" spans="1:18">
      <c r="A350" s="6" t="str">
        <f>IF('ไฟล์อัพโหลด KOL ระบบเก่า'!G351="","",'ไฟล์อัพโหลด KOL ระบบเก่า'!G351)</f>
        <v>SKINTIFIC-492001</v>
      </c>
      <c r="B350" s="2">
        <f t="shared" si="10"/>
        <v>4897147695994</v>
      </c>
      <c r="C350" s="3">
        <f t="shared" si="11"/>
        <v>0.1</v>
      </c>
      <c r="D350" t="s">
        <v>7687</v>
      </c>
      <c r="H350" s="4">
        <v>4897147691231</v>
      </c>
      <c r="L350">
        <v>0.08</v>
      </c>
      <c r="R350" t="s">
        <v>7687</v>
      </c>
    </row>
    <row r="351" customFormat="1" spans="1:18">
      <c r="A351" s="6" t="str">
        <f>IF('ไฟล์อัพโหลด KOL ระบบเก่า'!G352="","",'ไฟล์อัพโหลด KOL ระบบเก่า'!G352)</f>
        <v>SKINTIFIC-492003</v>
      </c>
      <c r="B351" s="2">
        <f t="shared" si="10"/>
        <v>4897147696014</v>
      </c>
      <c r="C351" s="3">
        <f t="shared" si="11"/>
        <v>0.1</v>
      </c>
      <c r="D351" t="s">
        <v>7688</v>
      </c>
      <c r="H351" s="4">
        <v>4897147691224</v>
      </c>
      <c r="L351">
        <v>0.08</v>
      </c>
      <c r="R351" t="s">
        <v>7688</v>
      </c>
    </row>
    <row r="352" customFormat="1" spans="1:18">
      <c r="A352" s="6" t="str">
        <f>IF('ไฟล์อัพโหลด KOL ระบบเก่า'!G353="","",'ไฟล์อัพโหลด KOL ระบบเก่า'!G353)</f>
        <v>SKINTIFIC-355</v>
      </c>
      <c r="B352" s="2">
        <f t="shared" si="10"/>
        <v>4897147690029</v>
      </c>
      <c r="C352" s="3">
        <f t="shared" si="11"/>
        <v>0.01</v>
      </c>
      <c r="D352" t="s">
        <v>7689</v>
      </c>
      <c r="H352" s="4">
        <v>4897147690623</v>
      </c>
      <c r="L352">
        <v>0.04</v>
      </c>
      <c r="R352" t="s">
        <v>7689</v>
      </c>
    </row>
    <row r="353" customFormat="1" spans="1:18">
      <c r="A353" s="6" t="str">
        <f>IF('ไฟล์อัพโหลด KOL ระบบเก่า'!G354="","",'ไฟล์อัพโหลด KOL ระบบเก่า'!G354)</f>
        <v>SKINTIFIC-492001</v>
      </c>
      <c r="B353" s="2">
        <f t="shared" si="10"/>
        <v>4897147695994</v>
      </c>
      <c r="C353" s="3">
        <f t="shared" si="11"/>
        <v>0.1</v>
      </c>
      <c r="D353" t="s">
        <v>7690</v>
      </c>
      <c r="H353" s="4">
        <v>4897147691309</v>
      </c>
      <c r="L353">
        <v>0.08</v>
      </c>
      <c r="R353" t="s">
        <v>7690</v>
      </c>
    </row>
    <row r="354" customFormat="1" spans="1:18">
      <c r="A354" s="6" t="str">
        <f>IF('ไฟล์อัพโหลด KOL ระบบเก่า'!G355="","",'ไฟล์อัพโหลด KOL ระบบเก่า'!G355)</f>
        <v>SKINTIFIC-492003</v>
      </c>
      <c r="B354" s="2">
        <f t="shared" si="10"/>
        <v>4897147696014</v>
      </c>
      <c r="C354" s="3">
        <f t="shared" si="11"/>
        <v>0.1</v>
      </c>
      <c r="D354" t="s">
        <v>7691</v>
      </c>
      <c r="H354" s="4">
        <v>4897147690586</v>
      </c>
      <c r="L354">
        <v>0.04</v>
      </c>
      <c r="R354" t="s">
        <v>7691</v>
      </c>
    </row>
    <row r="355" customFormat="1" spans="1:18">
      <c r="A355" s="6" t="str">
        <f>IF('ไฟล์อัพโหลด KOL ระบบเก่า'!G356="","",'ไฟล์อัพโหลด KOL ระบบเก่า'!G356)</f>
        <v>SKINTIFIC-355</v>
      </c>
      <c r="B355" s="2">
        <f t="shared" si="10"/>
        <v>4897147690029</v>
      </c>
      <c r="C355" s="3">
        <f t="shared" si="11"/>
        <v>0.01</v>
      </c>
      <c r="D355" t="s">
        <v>7692</v>
      </c>
      <c r="H355" s="4">
        <v>4897147690616</v>
      </c>
      <c r="L355">
        <v>0.04</v>
      </c>
      <c r="R355" t="s">
        <v>7692</v>
      </c>
    </row>
    <row r="356" customFormat="1" spans="1:18">
      <c r="A356" s="6" t="str">
        <f>IF('ไฟล์อัพโหลด KOL ระบบเก่า'!G357="","",'ไฟล์อัพโหลด KOL ระบบเก่า'!G357)</f>
        <v>SKINTIFIC-492001</v>
      </c>
      <c r="B356" s="2">
        <f t="shared" si="10"/>
        <v>4897147695994</v>
      </c>
      <c r="C356" s="3">
        <f t="shared" si="11"/>
        <v>0.1</v>
      </c>
      <c r="D356" t="s">
        <v>7693</v>
      </c>
      <c r="H356" s="4">
        <v>4897147690630</v>
      </c>
      <c r="R356" t="s">
        <v>7693</v>
      </c>
    </row>
    <row r="357" customFormat="1" spans="1:18">
      <c r="A357" s="6" t="str">
        <f>IF('ไฟล์อัพโหลด KOL ระบบเก่า'!G358="","",'ไฟล์อัพโหลด KOL ระบบเก่า'!G358)</f>
        <v>SKINTIFIC-492003</v>
      </c>
      <c r="B357" s="2">
        <f t="shared" si="10"/>
        <v>4897147696014</v>
      </c>
      <c r="C357" s="3">
        <f t="shared" si="11"/>
        <v>0.1</v>
      </c>
      <c r="D357" t="s">
        <v>7694</v>
      </c>
      <c r="H357" s="4">
        <v>4897147690654</v>
      </c>
      <c r="L357">
        <v>0.04</v>
      </c>
      <c r="R357" t="s">
        <v>7694</v>
      </c>
    </row>
    <row r="358" customFormat="1" spans="1:18">
      <c r="A358" s="6" t="str">
        <f>IF('ไฟล์อัพโหลด KOL ระบบเก่า'!G359="","",'ไฟล์อัพโหลด KOL ระบบเก่า'!G359)</f>
        <v>SKINTIFIC-355</v>
      </c>
      <c r="B358" s="2">
        <f t="shared" si="10"/>
        <v>4897147690029</v>
      </c>
      <c r="C358" s="3">
        <f t="shared" si="11"/>
        <v>0.01</v>
      </c>
      <c r="D358" t="s">
        <v>7695</v>
      </c>
      <c r="H358" t="s">
        <v>7695</v>
      </c>
      <c r="L358">
        <v>0.04</v>
      </c>
      <c r="R358" t="s">
        <v>7695</v>
      </c>
    </row>
    <row r="359" customFormat="1" spans="1:18">
      <c r="A359" s="6" t="str">
        <f>IF('ไฟล์อัพโหลด KOL ระบบเก่า'!G360="","",'ไฟล์อัพโหลด KOL ระบบเก่า'!G360)</f>
        <v>SKINTIFIC-492001</v>
      </c>
      <c r="B359" s="2">
        <f t="shared" si="10"/>
        <v>4897147695994</v>
      </c>
      <c r="C359" s="3">
        <f t="shared" si="11"/>
        <v>0.1</v>
      </c>
      <c r="D359" t="s">
        <v>7696</v>
      </c>
      <c r="H359" s="4">
        <v>4897147690609</v>
      </c>
      <c r="L359">
        <v>0.001</v>
      </c>
      <c r="R359" t="s">
        <v>7696</v>
      </c>
    </row>
    <row r="360" customFormat="1" spans="1:18">
      <c r="A360" s="6" t="str">
        <f>IF('ไฟล์อัพโหลด KOL ระบบเก่า'!G361="","",'ไฟล์อัพโหลด KOL ระบบเก่า'!G361)</f>
        <v>SKINTIFIC-492003</v>
      </c>
      <c r="B360" s="2">
        <f t="shared" si="10"/>
        <v>4897147696014</v>
      </c>
      <c r="C360" s="3">
        <f t="shared" si="11"/>
        <v>0.1</v>
      </c>
      <c r="D360" t="s">
        <v>7697</v>
      </c>
      <c r="H360" s="4">
        <v>4897147691316</v>
      </c>
      <c r="L360">
        <v>0.08</v>
      </c>
      <c r="R360" t="s">
        <v>7697</v>
      </c>
    </row>
    <row r="361" customFormat="1" spans="1:18">
      <c r="A361" s="6" t="str">
        <f>IF('ไฟล์อัพโหลด KOL ระบบเก่า'!G362="","",'ไฟล์อัพโหลด KOL ระบบเก่า'!G362)</f>
        <v>SKINTIFIC-355</v>
      </c>
      <c r="B361" s="2">
        <f t="shared" si="10"/>
        <v>4897147690029</v>
      </c>
      <c r="C361" s="3">
        <f t="shared" si="11"/>
        <v>0.01</v>
      </c>
      <c r="D361" t="s">
        <v>7698</v>
      </c>
      <c r="H361" s="4">
        <v>810114873304</v>
      </c>
      <c r="L361">
        <v>0.1</v>
      </c>
      <c r="R361" t="s">
        <v>7698</v>
      </c>
    </row>
    <row r="362" customFormat="1" spans="1:18">
      <c r="A362" s="6" t="str">
        <f>IF('ไฟล์อัพโหลด KOL ระบบเก่า'!G363="","",'ไฟล์อัพโหลด KOL ระบบเก่า'!G363)</f>
        <v>SKINTIFIC-492001</v>
      </c>
      <c r="B362" s="2">
        <f t="shared" si="10"/>
        <v>4897147695994</v>
      </c>
      <c r="C362" s="3">
        <f t="shared" si="11"/>
        <v>0.1</v>
      </c>
      <c r="D362" t="s">
        <v>7699</v>
      </c>
      <c r="H362" s="4">
        <v>4897147690647</v>
      </c>
      <c r="L362">
        <v>0.04</v>
      </c>
      <c r="R362" t="s">
        <v>7699</v>
      </c>
    </row>
    <row r="363" customFormat="1" spans="1:18">
      <c r="A363" s="6" t="str">
        <f>IF('ไฟล์อัพโหลด KOL ระบบเก่า'!G364="","",'ไฟล์อัพโหลด KOL ระบบเก่า'!G364)</f>
        <v>SKINTIFIC-492003</v>
      </c>
      <c r="B363" s="2">
        <f t="shared" si="10"/>
        <v>4897147696014</v>
      </c>
      <c r="C363" s="3">
        <f t="shared" si="11"/>
        <v>0.1</v>
      </c>
      <c r="D363" t="s">
        <v>7700</v>
      </c>
      <c r="H363" s="4">
        <v>4897147690593</v>
      </c>
      <c r="L363">
        <v>0.04</v>
      </c>
      <c r="R363" t="s">
        <v>7700</v>
      </c>
    </row>
    <row r="364" customFormat="1" spans="1:18">
      <c r="A364" s="6" t="str">
        <f>IF('ไฟล์อัพโหลด KOL ระบบเก่า'!G365="","",'ไฟล์อัพโหลด KOL ระบบเก่า'!G365)</f>
        <v>SKINTIFIC-355</v>
      </c>
      <c r="B364" s="2">
        <f t="shared" si="10"/>
        <v>4897147690029</v>
      </c>
      <c r="C364" s="3">
        <f t="shared" si="11"/>
        <v>0.01</v>
      </c>
      <c r="D364" t="s">
        <v>7701</v>
      </c>
      <c r="H364" s="4">
        <v>4897147691392</v>
      </c>
      <c r="L364">
        <v>0.001</v>
      </c>
      <c r="R364" t="s">
        <v>7701</v>
      </c>
    </row>
    <row r="365" customFormat="1" spans="1:18">
      <c r="A365" s="6" t="str">
        <f>IF('ไฟล์อัพโหลด KOL ระบบเก่า'!G366="","",'ไฟล์อัพโหลด KOL ระบบเก่า'!G366)</f>
        <v>SKINTIFIC-492001</v>
      </c>
      <c r="B365" s="2">
        <f t="shared" si="10"/>
        <v>4897147695994</v>
      </c>
      <c r="C365" s="3">
        <f t="shared" si="11"/>
        <v>0.1</v>
      </c>
      <c r="D365" t="s">
        <v>7702</v>
      </c>
      <c r="H365" s="4">
        <v>4897147690067</v>
      </c>
      <c r="L365">
        <v>0.1</v>
      </c>
      <c r="R365" t="s">
        <v>7702</v>
      </c>
    </row>
    <row r="366" customFormat="1" spans="1:18">
      <c r="A366" s="6" t="str">
        <f>IF('ไฟล์อัพโหลด KOL ระบบเก่า'!G367="","",'ไฟล์อัพโหลด KOL ระบบเก่า'!G367)</f>
        <v>ZP000050</v>
      </c>
      <c r="B366" s="2" t="str">
        <f t="shared" si="10"/>
        <v>ZP000050</v>
      </c>
      <c r="C366" s="3">
        <f t="shared" si="11"/>
        <v>0.01</v>
      </c>
      <c r="D366" t="s">
        <v>7703</v>
      </c>
      <c r="H366" s="4">
        <v>4897147690333</v>
      </c>
      <c r="L366">
        <v>0.1</v>
      </c>
      <c r="R366" t="s">
        <v>7703</v>
      </c>
    </row>
    <row r="367" customFormat="1" spans="1:18">
      <c r="A367" s="6" t="str">
        <f>IF('ไฟล์อัพโหลด KOL ระบบเก่า'!G368="","",'ไฟล์อัพโหลด KOL ระบบเก่า'!G368)</f>
        <v>SKINTIFIC-492003</v>
      </c>
      <c r="B367" s="2">
        <f t="shared" si="10"/>
        <v>4897147696014</v>
      </c>
      <c r="C367" s="3">
        <f t="shared" si="11"/>
        <v>0.1</v>
      </c>
      <c r="D367" t="s">
        <v>7704</v>
      </c>
      <c r="H367" s="4">
        <v>4897147690340</v>
      </c>
      <c r="L367">
        <v>0.1</v>
      </c>
      <c r="R367" t="s">
        <v>7704</v>
      </c>
    </row>
    <row r="368" customFormat="1" spans="1:18">
      <c r="A368" s="6" t="str">
        <f>IF('ไฟล์อัพโหลด KOL ระบบเก่า'!G369="","",'ไฟล์อัพโหลด KOL ระบบเก่า'!G369)</f>
        <v>SKINTIFIC-355</v>
      </c>
      <c r="B368" s="2">
        <f t="shared" si="10"/>
        <v>4897147690029</v>
      </c>
      <c r="C368" s="3">
        <f t="shared" si="11"/>
        <v>0.01</v>
      </c>
      <c r="D368" t="s">
        <v>7705</v>
      </c>
      <c r="H368" s="4">
        <v>4897147690357</v>
      </c>
      <c r="L368">
        <v>0.1</v>
      </c>
      <c r="R368" t="s">
        <v>7705</v>
      </c>
    </row>
    <row r="369" customFormat="1" spans="1:18">
      <c r="A369" s="6" t="str">
        <f>IF('ไฟล์อัพโหลด KOL ระบบเก่า'!G370="","",'ไฟล์อัพโหลด KOL ระบบเก่า'!G370)</f>
        <v>SKINTIFIC-492001</v>
      </c>
      <c r="B369" s="2">
        <f t="shared" si="10"/>
        <v>4897147695994</v>
      </c>
      <c r="C369" s="3">
        <f t="shared" si="11"/>
        <v>0.1</v>
      </c>
      <c r="D369" t="s">
        <v>7706</v>
      </c>
      <c r="H369" s="4" t="s">
        <v>7706</v>
      </c>
      <c r="L369">
        <v>0.1</v>
      </c>
      <c r="R369" t="s">
        <v>7706</v>
      </c>
    </row>
    <row r="370" customFormat="1" spans="1:18">
      <c r="A370" s="6" t="str">
        <f>IF('ไฟล์อัพโหลด KOL ระบบเก่า'!G371="","",'ไฟล์อัพโหลด KOL ระบบเก่า'!G371)</f>
        <v>SKINTIFIC-492003</v>
      </c>
      <c r="B370" s="2">
        <f t="shared" si="10"/>
        <v>4897147696014</v>
      </c>
      <c r="C370" s="3">
        <f t="shared" si="11"/>
        <v>0.1</v>
      </c>
      <c r="D370" t="s">
        <v>7707</v>
      </c>
      <c r="H370" s="4">
        <v>4897147690081</v>
      </c>
      <c r="L370">
        <v>0.1</v>
      </c>
      <c r="R370" t="s">
        <v>7707</v>
      </c>
    </row>
    <row r="371" customFormat="1" spans="1:18">
      <c r="A371" s="6" t="str">
        <f>IF('ไฟล์อัพโหลด KOL ระบบเก่า'!G372="","",'ไฟล์อัพโหลด KOL ระบบเก่า'!G372)</f>
        <v>SKINTIFIC-355</v>
      </c>
      <c r="B371" s="2">
        <f t="shared" si="10"/>
        <v>4897147690029</v>
      </c>
      <c r="C371" s="3">
        <f t="shared" si="11"/>
        <v>0.01</v>
      </c>
      <c r="D371" t="s">
        <v>7319</v>
      </c>
      <c r="H371" s="4" t="s">
        <v>7319</v>
      </c>
      <c r="L371">
        <v>0.1</v>
      </c>
      <c r="R371" t="s">
        <v>7319</v>
      </c>
    </row>
    <row r="372" customFormat="1" spans="1:18">
      <c r="A372" s="6" t="str">
        <f>IF('ไฟล์อัพโหลด KOL ระบบเก่า'!G373="","",'ไฟล์อัพโหลด KOL ระบบเก่า'!G373)</f>
        <v>SKINTIFIC-492001</v>
      </c>
      <c r="B372" s="2">
        <f t="shared" si="10"/>
        <v>4897147695994</v>
      </c>
      <c r="C372" s="3">
        <f t="shared" si="11"/>
        <v>0.1</v>
      </c>
      <c r="D372" t="s">
        <v>7318</v>
      </c>
      <c r="H372" s="4" t="s">
        <v>7318</v>
      </c>
      <c r="L372">
        <v>0.1</v>
      </c>
      <c r="R372" t="s">
        <v>7318</v>
      </c>
    </row>
    <row r="373" customFormat="1" spans="1:18">
      <c r="A373" s="6" t="str">
        <f>IF('ไฟล์อัพโหลด KOL ระบบเก่า'!G374="","",'ไฟล์อัพโหลด KOL ระบบเก่า'!G374)</f>
        <v>SKINTIFIC-492003</v>
      </c>
      <c r="B373" s="2">
        <f t="shared" si="10"/>
        <v>4897147696014</v>
      </c>
      <c r="C373" s="3">
        <f t="shared" si="11"/>
        <v>0.1</v>
      </c>
      <c r="D373" t="s">
        <v>7320</v>
      </c>
      <c r="H373" s="4" t="s">
        <v>7320</v>
      </c>
      <c r="L373">
        <v>0.1</v>
      </c>
      <c r="R373" t="s">
        <v>7320</v>
      </c>
    </row>
    <row r="374" customFormat="1" spans="1:18">
      <c r="A374" s="6" t="str">
        <f>IF('ไฟล์อัพโหลด KOL ระบบเก่า'!G375="","",'ไฟล์อัพโหลด KOL ระบบเก่า'!G375)</f>
        <v>SKINTIFIC-355</v>
      </c>
      <c r="B374" s="2">
        <f t="shared" si="10"/>
        <v>4897147690029</v>
      </c>
      <c r="C374" s="3">
        <f t="shared" si="11"/>
        <v>0.01</v>
      </c>
      <c r="D374" t="s">
        <v>7708</v>
      </c>
      <c r="H374" s="4" t="s">
        <v>7708</v>
      </c>
      <c r="L374">
        <v>0.1</v>
      </c>
      <c r="R374" t="s">
        <v>7708</v>
      </c>
    </row>
    <row r="375" customFormat="1" spans="1:18">
      <c r="A375" s="6" t="str">
        <f>IF('ไฟล์อัพโหลด KOL ระบบเก่า'!G376="","",'ไฟล์อัพโหลด KOL ระบบเก่า'!G376)</f>
        <v>ZP000050</v>
      </c>
      <c r="B375" s="2" t="str">
        <f t="shared" si="10"/>
        <v>ZP000050</v>
      </c>
      <c r="C375" s="3">
        <f t="shared" si="11"/>
        <v>0.01</v>
      </c>
      <c r="D375" t="s">
        <v>7709</v>
      </c>
      <c r="H375" s="4" t="s">
        <v>7709</v>
      </c>
      <c r="L375">
        <v>0.1</v>
      </c>
      <c r="R375" t="s">
        <v>7709</v>
      </c>
    </row>
    <row r="376" customFormat="1" spans="1:18">
      <c r="A376" s="6" t="str">
        <f>IF('ไฟล์อัพโหลด KOL ระบบเก่า'!G377="","",'ไฟล์อัพโหลด KOL ระบบเก่า'!G377)</f>
        <v>SKINTIFIC-351</v>
      </c>
      <c r="B376" s="2">
        <f t="shared" si="10"/>
        <v>4897147691323</v>
      </c>
      <c r="C376" s="3">
        <f t="shared" si="11"/>
        <v>0.001</v>
      </c>
      <c r="D376" t="s">
        <v>7710</v>
      </c>
      <c r="H376" s="4">
        <v>4897147690678</v>
      </c>
      <c r="L376">
        <v>0.1</v>
      </c>
      <c r="R376" t="s">
        <v>7710</v>
      </c>
    </row>
    <row r="377" customFormat="1" spans="1:18">
      <c r="A377" s="6" t="str">
        <f>IF('ไฟล์อัพโหลด KOL ระบบเก่า'!G378="","",'ไฟล์อัพโหลด KOL ระบบเก่า'!G378)</f>
        <v>SKINTIFIC-201</v>
      </c>
      <c r="B377" s="2">
        <f t="shared" si="10"/>
        <v>810114871867</v>
      </c>
      <c r="C377" s="3">
        <f t="shared" si="11"/>
        <v>0.06</v>
      </c>
      <c r="D377" t="s">
        <v>7711</v>
      </c>
      <c r="H377" s="4">
        <v>4897147690661</v>
      </c>
      <c r="L377">
        <v>0.1</v>
      </c>
      <c r="R377" t="s">
        <v>7711</v>
      </c>
    </row>
    <row r="378" customFormat="1" spans="1:18">
      <c r="A378" s="6" t="str">
        <f>IF('ไฟล์อัพโหลด KOL ระบบเก่า'!G379="","",'ไฟล์อัพโหลด KOL ระบบเก่า'!G379)</f>
        <v>SKINTIFIC-388</v>
      </c>
      <c r="B378" s="2">
        <f t="shared" si="10"/>
        <v>4897147693372</v>
      </c>
      <c r="C378" s="3">
        <f t="shared" si="11"/>
        <v>0.1</v>
      </c>
      <c r="D378" t="s">
        <v>243</v>
      </c>
      <c r="H378" s="4">
        <v>4897147691323</v>
      </c>
      <c r="L378">
        <v>0.001</v>
      </c>
      <c r="R378" t="s">
        <v>243</v>
      </c>
    </row>
    <row r="379" customFormat="1" spans="1:18">
      <c r="A379" s="6" t="str">
        <f>IF('ไฟล์อัพโหลด KOL ระบบเก่า'!G380="","",'ไฟล์อัพโหลด KOL ระบบเก่า'!G380)</f>
        <v>SKINTIFIC-428</v>
      </c>
      <c r="B379" s="2">
        <f t="shared" si="10"/>
        <v>4897147691729</v>
      </c>
      <c r="C379" s="3">
        <f t="shared" si="11"/>
        <v>0.1</v>
      </c>
      <c r="D379" t="s">
        <v>1732</v>
      </c>
      <c r="H379" s="4">
        <v>4897147691378</v>
      </c>
      <c r="L379">
        <v>0.1</v>
      </c>
      <c r="R379" t="s">
        <v>1732</v>
      </c>
    </row>
    <row r="380" customFormat="1" spans="1:18">
      <c r="A380" s="6" t="str">
        <f>IF('ไฟล์อัพโหลด KOL ระบบเก่า'!G381="","",'ไฟล์อัพโหลด KOL ระบบเก่า'!G381)</f>
        <v>SKINTIFIC-262N</v>
      </c>
      <c r="B380" s="2">
        <f t="shared" si="10"/>
        <v>810114871560</v>
      </c>
      <c r="C380" s="3">
        <f t="shared" si="11"/>
        <v>0.08</v>
      </c>
      <c r="D380" t="s">
        <v>302</v>
      </c>
      <c r="H380" s="4">
        <v>4897147693310</v>
      </c>
      <c r="L380">
        <v>0.1</v>
      </c>
      <c r="R380" t="s">
        <v>302</v>
      </c>
    </row>
    <row r="381" customFormat="1" spans="1:18">
      <c r="A381" s="6" t="str">
        <f>IF('ไฟล์อัพโหลด KOL ระบบเก่า'!G382="","",'ไฟล์อัพโหลด KOL ระบบเก่า'!G382)</f>
        <v>SKINTIFIC-225</v>
      </c>
      <c r="B381" s="2">
        <f t="shared" si="10"/>
        <v>810114872581</v>
      </c>
      <c r="C381" s="3">
        <f t="shared" si="11"/>
        <v>0.2</v>
      </c>
      <c r="D381" t="s">
        <v>7712</v>
      </c>
      <c r="H381" s="4" t="s">
        <v>7712</v>
      </c>
      <c r="L381">
        <v>0.1</v>
      </c>
      <c r="R381" t="s">
        <v>7712</v>
      </c>
    </row>
    <row r="382" customFormat="1" spans="1:18">
      <c r="A382" s="6" t="str">
        <f>IF('ไฟล์อัพโหลด KOL ระบบเก่า'!G383="","",'ไฟล์อัพโหลด KOL ระบบเก่า'!G383)</f>
        <v>SKINTIFIC-12311U</v>
      </c>
      <c r="B382" s="2">
        <f t="shared" si="10"/>
        <v>4897147693211</v>
      </c>
      <c r="C382" s="3">
        <f t="shared" si="11"/>
        <v>0.1</v>
      </c>
      <c r="D382" t="s">
        <v>7713</v>
      </c>
      <c r="H382" t="s">
        <v>7713</v>
      </c>
      <c r="L382">
        <v>0.1</v>
      </c>
      <c r="R382" t="s">
        <v>7713</v>
      </c>
    </row>
    <row r="383" customFormat="1" spans="1:18">
      <c r="A383" s="6" t="str">
        <f>IF('ไฟล์อัพโหลด KOL ระบบเก่า'!G384="","",'ไฟล์อัพโหลด KOL ระบบเก่า'!G384)</f>
        <v>SKINTIFIC-05</v>
      </c>
      <c r="B383" s="2">
        <f t="shared" si="10"/>
        <v>7554411566554</v>
      </c>
      <c r="C383" s="3">
        <f t="shared" si="11"/>
        <v>0.12</v>
      </c>
      <c r="D383" t="s">
        <v>7714</v>
      </c>
      <c r="H383" s="4">
        <v>4897147691880</v>
      </c>
      <c r="L383">
        <v>0.1</v>
      </c>
      <c r="R383" t="s">
        <v>7714</v>
      </c>
    </row>
    <row r="384" customFormat="1" spans="1:18">
      <c r="A384" s="6" t="str">
        <f>IF('ไฟล์อัพโหลด KOL ระบบเก่า'!G385="","",'ไฟล์อัพโหลด KOL ระบบเก่า'!G385)</f>
        <v>SKINTIFIC-1342N</v>
      </c>
      <c r="B384" s="2">
        <f t="shared" si="10"/>
        <v>810114872277</v>
      </c>
      <c r="C384" s="3">
        <f t="shared" si="11"/>
        <v>0.079</v>
      </c>
      <c r="D384" t="s">
        <v>7715</v>
      </c>
      <c r="H384" s="4">
        <v>4897147691934</v>
      </c>
      <c r="L384">
        <v>0.1</v>
      </c>
      <c r="R384" t="s">
        <v>7715</v>
      </c>
    </row>
    <row r="385" customFormat="1" spans="1:18">
      <c r="A385" s="6" t="str">
        <f>IF('ไฟล์อัพโหลด KOL ระบบเก่า'!G386="","",'ไฟล์อัพโหลด KOL ระบบเก่า'!G386)</f>
        <v>SKINTIFIC-17</v>
      </c>
      <c r="B385" s="2">
        <f t="shared" si="10"/>
        <v>7554411569524</v>
      </c>
      <c r="C385" s="3">
        <f t="shared" si="11"/>
        <v>0.12</v>
      </c>
      <c r="D385" t="s">
        <v>554</v>
      </c>
      <c r="H385" s="4">
        <v>4897147691897</v>
      </c>
      <c r="L385">
        <v>0.1</v>
      </c>
      <c r="R385" t="s">
        <v>554</v>
      </c>
    </row>
    <row r="386" customFormat="1" spans="1:18">
      <c r="A386" s="6" t="str">
        <f>IF('ไฟล์อัพโหลด KOL ระบบเก่า'!G387="","",'ไฟล์อัพโหลด KOL ระบบเก่า'!G387)</f>
        <v>SKINTIFIC-170</v>
      </c>
      <c r="B386" s="2">
        <f t="shared" ref="B386:B438" si="12">VLOOKUP(A386,D:H,5,0)</f>
        <v>810114872833</v>
      </c>
      <c r="C386" s="3">
        <f t="shared" ref="C386:C438" si="13">VLOOKUP(A386,D:L,9,0)</f>
        <v>0.167</v>
      </c>
      <c r="D386" t="s">
        <v>7317</v>
      </c>
      <c r="H386" t="s">
        <v>7317</v>
      </c>
      <c r="L386">
        <v>0.1</v>
      </c>
      <c r="R386" t="s">
        <v>7317</v>
      </c>
    </row>
    <row r="387" customFormat="1" spans="1:18">
      <c r="A387" s="6" t="str">
        <f>IF('ไฟล์อัพโหลด KOL ระบบเก่า'!G388="","",'ไฟล์อัพโหลด KOL ระบบเก่า'!G388)</f>
        <v>SKINTIFIC-3262N</v>
      </c>
      <c r="B387" s="2">
        <f t="shared" si="12"/>
        <v>4897147691217</v>
      </c>
      <c r="C387" s="3">
        <f t="shared" si="13"/>
        <v>0.08</v>
      </c>
      <c r="D387" t="s">
        <v>444</v>
      </c>
      <c r="H387" s="4">
        <v>4897147691903</v>
      </c>
      <c r="L387">
        <v>0.1</v>
      </c>
      <c r="R387" t="s">
        <v>444</v>
      </c>
    </row>
    <row r="388" customFormat="1" spans="1:18">
      <c r="A388" s="6" t="str">
        <f>IF('ไฟล์อัพโหลด KOL ระบบเก่า'!G389="","",'ไฟล์อัพโหลด KOL ระบบเก่า'!G389)</f>
        <v>SKINTIFIC-32102N</v>
      </c>
      <c r="B388" s="2">
        <f t="shared" si="12"/>
        <v>4897147694058</v>
      </c>
      <c r="C388" s="3">
        <f t="shared" si="13"/>
        <v>0.01</v>
      </c>
      <c r="D388" t="s">
        <v>7716</v>
      </c>
      <c r="H388" s="4">
        <v>4897147691910</v>
      </c>
      <c r="L388">
        <v>0.1</v>
      </c>
      <c r="R388" t="s">
        <v>7716</v>
      </c>
    </row>
    <row r="389" customFormat="1" spans="1:18">
      <c r="A389" s="6" t="str">
        <f>IF('ไฟล์อัพโหลด KOL ระบบเก่า'!G390="","",'ไฟล์อัพโหลด KOL ระบบเก่า'!G390)</f>
        <v>SKINTIFIC-31001</v>
      </c>
      <c r="B389" s="2">
        <f t="shared" si="12"/>
        <v>4897147691262</v>
      </c>
      <c r="C389" s="3">
        <f t="shared" si="13"/>
        <v>0.6</v>
      </c>
      <c r="D389" t="s">
        <v>7717</v>
      </c>
      <c r="H389" s="4">
        <v>4897147691927</v>
      </c>
      <c r="L389">
        <v>0.1</v>
      </c>
      <c r="R389" t="s">
        <v>7717</v>
      </c>
    </row>
    <row r="390" customFormat="1" spans="1:18">
      <c r="A390" s="6" t="str">
        <f>IF('ไฟล์อัพโหลด KOL ระบบเก่า'!G391="","",'ไฟล์อัพโหลด KOL ระบบเก่า'!G391)</f>
        <v>SKINTIFIC-40600</v>
      </c>
      <c r="B390" s="2">
        <f t="shared" si="12"/>
        <v>4897147691378</v>
      </c>
      <c r="C390" s="3">
        <f t="shared" si="13"/>
        <v>0.1</v>
      </c>
      <c r="D390" t="s">
        <v>7718</v>
      </c>
      <c r="H390" s="4">
        <v>4897147691941</v>
      </c>
      <c r="L390">
        <v>0.1</v>
      </c>
      <c r="R390" t="s">
        <v>7718</v>
      </c>
    </row>
    <row r="391" customFormat="1" spans="1:18">
      <c r="A391" s="6" t="str">
        <f>IF('ไฟล์อัพโหลด KOL ระบบเก่า'!G392="","",'ไฟล์อัพโหลด KOL ระบบเก่า'!G392)</f>
        <v>SKINTIFIC-492001</v>
      </c>
      <c r="B391" s="2">
        <f t="shared" si="12"/>
        <v>4897147695994</v>
      </c>
      <c r="C391" s="3">
        <f t="shared" si="13"/>
        <v>0.1</v>
      </c>
      <c r="D391" t="s">
        <v>7719</v>
      </c>
      <c r="H391" s="4">
        <v>4897147691958</v>
      </c>
      <c r="L391">
        <v>0.1</v>
      </c>
      <c r="R391" t="s">
        <v>7719</v>
      </c>
    </row>
    <row r="392" customFormat="1" spans="1:18">
      <c r="A392" s="6" t="str">
        <f>IF('ไฟล์อัพโหลด KOL ระบบเก่า'!G393="","",'ไฟล์อัพโหลด KOL ระบบเก่า'!G393)</f>
        <v>SKINTIFIC-492003</v>
      </c>
      <c r="B392" s="2">
        <f t="shared" si="12"/>
        <v>4897147696014</v>
      </c>
      <c r="C392" s="3">
        <f t="shared" si="13"/>
        <v>0.1</v>
      </c>
      <c r="D392" t="s">
        <v>7720</v>
      </c>
      <c r="H392" s="4">
        <v>4897147691965</v>
      </c>
      <c r="L392">
        <v>0.1</v>
      </c>
      <c r="R392" t="s">
        <v>7720</v>
      </c>
    </row>
    <row r="393" customFormat="1" spans="1:18">
      <c r="A393" s="6" t="str">
        <f>IF('ไฟล์อัพโหลด KOL ระบบเก่า'!G394="","",'ไฟล์อัพโหลด KOL ระบบเก่า'!G394)</f>
        <v>SKINTIFIC-355</v>
      </c>
      <c r="B393" s="2">
        <f t="shared" si="12"/>
        <v>4897147690029</v>
      </c>
      <c r="C393" s="3">
        <f t="shared" si="13"/>
        <v>0.01</v>
      </c>
      <c r="D393" t="s">
        <v>7721</v>
      </c>
      <c r="H393" s="4">
        <v>4897147691972</v>
      </c>
      <c r="L393">
        <v>0.1</v>
      </c>
      <c r="R393" t="s">
        <v>7721</v>
      </c>
    </row>
    <row r="394" customFormat="1" spans="1:18">
      <c r="A394" s="6" t="str">
        <f>IF('ไฟล์อัพโหลด KOL ระบบเก่า'!G395="","",'ไฟล์อัพโหลด KOL ระบบเก่า'!G395)</f>
        <v>SKINTIFIC-492001</v>
      </c>
      <c r="B394" s="2">
        <f t="shared" si="12"/>
        <v>4897147695994</v>
      </c>
      <c r="C394" s="3">
        <f t="shared" si="13"/>
        <v>0.1</v>
      </c>
      <c r="D394" t="s">
        <v>7722</v>
      </c>
      <c r="H394" s="4">
        <v>6972919661426</v>
      </c>
      <c r="L394">
        <v>0.062</v>
      </c>
      <c r="R394" t="s">
        <v>7722</v>
      </c>
    </row>
    <row r="395" customFormat="1" spans="1:18">
      <c r="A395" s="6" t="str">
        <f>IF('ไฟล์อัพโหลด KOL ระบบเก่า'!G396="","",'ไฟล์อัพโหลด KOL ระบบเก่า'!G396)</f>
        <v>SKINTIFIC-492003</v>
      </c>
      <c r="B395" s="2">
        <f t="shared" si="12"/>
        <v>4897147696014</v>
      </c>
      <c r="C395" s="3">
        <f t="shared" si="13"/>
        <v>0.1</v>
      </c>
      <c r="D395" t="s">
        <v>7723</v>
      </c>
      <c r="H395" s="4">
        <v>6972919661655</v>
      </c>
      <c r="L395">
        <v>0.063</v>
      </c>
      <c r="R395" t="s">
        <v>7723</v>
      </c>
    </row>
    <row r="396" customFormat="1" spans="1:18">
      <c r="A396" s="6" t="str">
        <f>IF('ไฟล์อัพโหลด KOL ระบบเก่า'!G397="","",'ไฟล์อัพโหลด KOL ระบบเก่า'!G397)</f>
        <v>SKINTIFIC-355</v>
      </c>
      <c r="B396" s="2">
        <f t="shared" si="12"/>
        <v>4897147690029</v>
      </c>
      <c r="C396" s="3">
        <f t="shared" si="13"/>
        <v>0.01</v>
      </c>
      <c r="D396" t="s">
        <v>7724</v>
      </c>
      <c r="H396" s="4">
        <v>6972919660412</v>
      </c>
      <c r="L396">
        <v>0.06</v>
      </c>
      <c r="R396" t="s">
        <v>7724</v>
      </c>
    </row>
    <row r="397" customFormat="1" spans="1:18">
      <c r="A397" s="6" t="str">
        <f>IF('ไฟล์อัพโหลด KOL ระบบเก่า'!G398="","",'ไฟล์อัพโหลด KOL ระบบเก่า'!G398)</f>
        <v>SKINTIFIC-492001</v>
      </c>
      <c r="B397" s="2">
        <f t="shared" si="12"/>
        <v>4897147695994</v>
      </c>
      <c r="C397" s="3">
        <f t="shared" si="13"/>
        <v>0.1</v>
      </c>
      <c r="D397" t="s">
        <v>7725</v>
      </c>
      <c r="H397" s="4">
        <v>4897147692726</v>
      </c>
      <c r="L397">
        <v>0.1</v>
      </c>
      <c r="R397" t="s">
        <v>7725</v>
      </c>
    </row>
    <row r="398" customFormat="1" spans="1:18">
      <c r="A398" s="6" t="str">
        <f>IF('ไฟล์อัพโหลด KOL ระบบเก่า'!G399="","",'ไฟล์อัพโหลด KOL ระบบเก่า'!G399)</f>
        <v>SKINTIFIC-492003</v>
      </c>
      <c r="B398" s="2">
        <f t="shared" si="12"/>
        <v>4897147696014</v>
      </c>
      <c r="C398" s="3">
        <f t="shared" si="13"/>
        <v>0.1</v>
      </c>
      <c r="D398" t="s">
        <v>7726</v>
      </c>
      <c r="H398" s="4">
        <v>4897147692719</v>
      </c>
      <c r="L398">
        <v>0.1</v>
      </c>
      <c r="R398" t="s">
        <v>7726</v>
      </c>
    </row>
    <row r="399" customFormat="1" spans="1:18">
      <c r="A399" s="6" t="str">
        <f>IF('ไฟล์อัพโหลด KOL ระบบเก่า'!G400="","",'ไฟล์อัพโหลด KOL ระบบเก่า'!G400)</f>
        <v>SKINTIFIC-355</v>
      </c>
      <c r="B399" s="2">
        <f t="shared" si="12"/>
        <v>4897147690029</v>
      </c>
      <c r="C399" s="3">
        <f t="shared" si="13"/>
        <v>0.01</v>
      </c>
      <c r="D399" t="s">
        <v>7727</v>
      </c>
      <c r="H399" s="4">
        <v>4897147692788</v>
      </c>
      <c r="L399">
        <v>0.1</v>
      </c>
      <c r="R399" t="s">
        <v>7727</v>
      </c>
    </row>
    <row r="400" customFormat="1" spans="1:18">
      <c r="A400" s="6" t="str">
        <f>IF('ไฟล์อัพโหลด KOL ระบบเก่า'!G401="","",'ไฟล์อัพโหลด KOL ระบบเก่า'!G401)</f>
        <v>SKINTIFIC-492001</v>
      </c>
      <c r="B400" s="2">
        <f t="shared" si="12"/>
        <v>4897147695994</v>
      </c>
      <c r="C400" s="3">
        <f t="shared" si="13"/>
        <v>0.1</v>
      </c>
      <c r="D400" t="s">
        <v>7728</v>
      </c>
      <c r="H400" s="4">
        <v>4897147692740</v>
      </c>
      <c r="L400">
        <v>0.1</v>
      </c>
      <c r="R400" t="s">
        <v>7728</v>
      </c>
    </row>
    <row r="401" customFormat="1" spans="1:18">
      <c r="A401" s="6" t="str">
        <f>IF('ไฟล์อัพโหลด KOL ระบบเก่า'!G402="","",'ไฟล์อัพโหลด KOL ระบบเก่า'!G402)</f>
        <v>SKINTIFIC-492003</v>
      </c>
      <c r="B401" s="2">
        <f t="shared" si="12"/>
        <v>4897147696014</v>
      </c>
      <c r="C401" s="3">
        <f t="shared" si="13"/>
        <v>0.1</v>
      </c>
      <c r="D401" t="s">
        <v>7729</v>
      </c>
      <c r="H401" t="s">
        <v>7729</v>
      </c>
      <c r="L401">
        <v>0.1</v>
      </c>
      <c r="R401" t="s">
        <v>7729</v>
      </c>
    </row>
    <row r="402" customFormat="1" spans="1:18">
      <c r="A402" s="6" t="str">
        <f>IF('ไฟล์อัพโหลด KOL ระบบเก่า'!G403="","",'ไฟล์อัพโหลด KOL ระบบเก่า'!G403)</f>
        <v>SKINTIFIC-355</v>
      </c>
      <c r="B402" s="2">
        <f t="shared" si="12"/>
        <v>4897147690029</v>
      </c>
      <c r="C402" s="3">
        <f t="shared" si="13"/>
        <v>0.01</v>
      </c>
      <c r="D402" t="s">
        <v>7730</v>
      </c>
      <c r="H402" s="4">
        <v>4897147691675</v>
      </c>
      <c r="L402">
        <v>0.1</v>
      </c>
      <c r="R402" t="s">
        <v>7730</v>
      </c>
    </row>
    <row r="403" customFormat="1" spans="1:18">
      <c r="A403" s="6" t="str">
        <f>IF('ไฟล์อัพโหลด KOL ระบบเก่า'!G404="","",'ไฟล์อัพโหลด KOL ระบบเก่า'!G404)</f>
        <v>SKINTIFIC-351</v>
      </c>
      <c r="B403" s="2">
        <f t="shared" si="12"/>
        <v>4897147691323</v>
      </c>
      <c r="C403" s="3">
        <f t="shared" si="13"/>
        <v>0.001</v>
      </c>
      <c r="D403" t="s">
        <v>7731</v>
      </c>
      <c r="H403" s="4">
        <v>6972919661310</v>
      </c>
      <c r="L403">
        <v>0.1</v>
      </c>
      <c r="R403" t="s">
        <v>7731</v>
      </c>
    </row>
    <row r="404" customFormat="1" spans="1:18">
      <c r="A404" s="6" t="str">
        <f>IF('ไฟล์อัพโหลด KOL ระบบเก่า'!G405="","",'ไฟล์อัพโหลด KOL ระบบเก่า'!G405)</f>
        <v>SKINTIFIC-201</v>
      </c>
      <c r="B404" s="2">
        <f t="shared" si="12"/>
        <v>810114871867</v>
      </c>
      <c r="C404" s="3">
        <f t="shared" si="13"/>
        <v>0.06</v>
      </c>
      <c r="D404" s="10" t="s">
        <v>7732</v>
      </c>
      <c r="H404" s="4">
        <v>6972919661631</v>
      </c>
      <c r="L404">
        <v>0.1</v>
      </c>
      <c r="R404" s="10" t="s">
        <v>7732</v>
      </c>
    </row>
    <row r="405" customFormat="1" spans="1:18">
      <c r="A405" s="6" t="str">
        <f>IF('ไฟล์อัพโหลด KOL ระบบเก่า'!G406="","",'ไฟล์อัพโหลด KOL ระบบเก่า'!G406)</f>
        <v>SKINTIFIC-388</v>
      </c>
      <c r="B405" s="2">
        <f t="shared" si="12"/>
        <v>4897147693372</v>
      </c>
      <c r="C405" s="3">
        <f t="shared" si="13"/>
        <v>0.1</v>
      </c>
      <c r="D405" t="s">
        <v>7733</v>
      </c>
      <c r="H405" s="4"/>
      <c r="R405" t="s">
        <v>7733</v>
      </c>
    </row>
    <row r="406" customFormat="1" spans="1:18">
      <c r="A406" s="6" t="str">
        <f>IF('ไฟล์อัพโหลด KOL ระบบเก่า'!G407="","",'ไฟล์อัพโหลด KOL ระบบเก่า'!G407)</f>
        <v>SKINTIFIC-428</v>
      </c>
      <c r="B406" s="2">
        <f t="shared" si="12"/>
        <v>4897147691729</v>
      </c>
      <c r="C406" s="3">
        <f t="shared" si="13"/>
        <v>0.1</v>
      </c>
      <c r="D406" t="s">
        <v>7734</v>
      </c>
      <c r="H406" s="4">
        <v>6972919661327</v>
      </c>
      <c r="L406">
        <v>0.1</v>
      </c>
      <c r="R406" t="s">
        <v>7734</v>
      </c>
    </row>
    <row r="407" customFormat="1" spans="1:18">
      <c r="A407" s="6" t="str">
        <f>IF('ไฟล์อัพโหลด KOL ระบบเก่า'!G408="","",'ไฟล์อัพโหลด KOL ระบบเก่า'!G408)</f>
        <v>SKINTIFIC-261W</v>
      </c>
      <c r="B407" s="2">
        <f t="shared" si="12"/>
        <v>810114871553</v>
      </c>
      <c r="C407" s="3">
        <f t="shared" si="13"/>
        <v>0.08</v>
      </c>
      <c r="D407" t="s">
        <v>2712</v>
      </c>
      <c r="H407" s="4">
        <v>4897147693358</v>
      </c>
      <c r="L407">
        <v>0.1</v>
      </c>
      <c r="R407" t="s">
        <v>2712</v>
      </c>
    </row>
    <row r="408" customFormat="1" spans="1:18">
      <c r="A408" s="6" t="str">
        <f>IF('ไฟล์อัพโหลด KOL ระบบเก่า'!G409="","",'ไฟล์อัพโหลด KOL ระบบเก่า'!G409)</f>
        <v>SKINTIFIC-225</v>
      </c>
      <c r="B408" s="2">
        <f t="shared" si="12"/>
        <v>810114872581</v>
      </c>
      <c r="C408" s="3">
        <f t="shared" si="13"/>
        <v>0.2</v>
      </c>
      <c r="D408" t="s">
        <v>7735</v>
      </c>
      <c r="H408" s="4">
        <v>4897147690128</v>
      </c>
      <c r="L408">
        <v>0.1</v>
      </c>
      <c r="R408" t="s">
        <v>7735</v>
      </c>
    </row>
    <row r="409" customFormat="1" spans="1:18">
      <c r="A409" s="6" t="str">
        <f>IF('ไฟล์อัพโหลด KOL ระบบเก่า'!G410="","",'ไฟล์อัพโหลด KOL ระบบเก่า'!G410)</f>
        <v>SKINTIFIC-12311U</v>
      </c>
      <c r="B409" s="2">
        <f t="shared" si="12"/>
        <v>4897147693211</v>
      </c>
      <c r="C409" s="3">
        <f t="shared" si="13"/>
        <v>0.1</v>
      </c>
      <c r="D409" t="s">
        <v>2709</v>
      </c>
      <c r="H409" s="4">
        <v>810114874042</v>
      </c>
      <c r="L409">
        <v>0.1</v>
      </c>
      <c r="R409" t="s">
        <v>2709</v>
      </c>
    </row>
    <row r="410" customFormat="1" spans="1:18">
      <c r="A410" s="6" t="str">
        <f>IF('ไฟล์อัพโหลด KOL ระบบเก่า'!G411="","",'ไฟล์อัพโหลด KOL ระบบเก่า'!G411)</f>
        <v>SKINTIFIC-05</v>
      </c>
      <c r="B410" s="2">
        <f t="shared" si="12"/>
        <v>7554411566554</v>
      </c>
      <c r="C410" s="3">
        <f t="shared" si="13"/>
        <v>0.12</v>
      </c>
      <c r="D410" t="s">
        <v>7736</v>
      </c>
      <c r="H410" s="4">
        <v>4897147693471</v>
      </c>
      <c r="L410">
        <v>0.1</v>
      </c>
      <c r="R410" t="s">
        <v>7736</v>
      </c>
    </row>
    <row r="411" customFormat="1" spans="1:18">
      <c r="A411" s="6" t="str">
        <f>IF('ไฟล์อัพโหลด KOL ระบบเก่า'!G412="","",'ไฟล์อัพโหลด KOL ระบบเก่า'!G412)</f>
        <v>SKINTIFIC-1341W</v>
      </c>
      <c r="B411" s="2">
        <f t="shared" si="12"/>
        <v>810114872260</v>
      </c>
      <c r="C411" s="3">
        <f t="shared" si="13"/>
        <v>0.079</v>
      </c>
      <c r="D411" t="s">
        <v>7737</v>
      </c>
      <c r="H411" s="4">
        <v>4897147693457</v>
      </c>
      <c r="L411">
        <v>0.1</v>
      </c>
      <c r="R411" t="s">
        <v>7737</v>
      </c>
    </row>
    <row r="412" customFormat="1" spans="1:18">
      <c r="A412" s="6" t="str">
        <f>IF('ไฟล์อัพโหลด KOL ระบบเก่า'!G413="","",'ไฟล์อัพโหลด KOL ระบบเก่า'!G413)</f>
        <v>SKINTIFIC-17</v>
      </c>
      <c r="B412" s="2">
        <f t="shared" si="12"/>
        <v>7554411569524</v>
      </c>
      <c r="C412" s="3">
        <f t="shared" si="13"/>
        <v>0.12</v>
      </c>
      <c r="D412" t="s">
        <v>7738</v>
      </c>
      <c r="H412" s="4">
        <v>4897147693488</v>
      </c>
      <c r="L412">
        <v>0.1</v>
      </c>
      <c r="R412" t="s">
        <v>7738</v>
      </c>
    </row>
    <row r="413" customFormat="1" spans="1:18">
      <c r="A413" s="6" t="str">
        <f>IF('ไฟล์อัพโหลด KOL ระบบเก่า'!G414="","",'ไฟล์อัพโหลด KOL ระบบเก่า'!G414)</f>
        <v>SKINTIFIC-170</v>
      </c>
      <c r="B413" s="2">
        <f t="shared" si="12"/>
        <v>810114872833</v>
      </c>
      <c r="C413" s="3">
        <f t="shared" si="13"/>
        <v>0.167</v>
      </c>
      <c r="D413" t="s">
        <v>7739</v>
      </c>
      <c r="H413" s="4">
        <v>4897147692764</v>
      </c>
      <c r="L413">
        <v>0.1</v>
      </c>
      <c r="R413" t="s">
        <v>7739</v>
      </c>
    </row>
    <row r="414" customFormat="1" spans="1:18">
      <c r="A414" s="6" t="str">
        <f>IF('ไฟล์อัพโหลด KOL ระบบเก่า'!G415="","",'ไฟล์อัพโหลด KOL ระบบเก่า'!G415)</f>
        <v>SKINTIFIC-3261W</v>
      </c>
      <c r="B414" s="2">
        <f t="shared" si="12"/>
        <v>4897147691286</v>
      </c>
      <c r="C414" s="3">
        <f t="shared" si="13"/>
        <v>0.08</v>
      </c>
      <c r="D414" t="s">
        <v>7740</v>
      </c>
      <c r="H414" s="4">
        <v>4897147692771</v>
      </c>
      <c r="L414">
        <v>0.1</v>
      </c>
      <c r="R414" t="s">
        <v>7740</v>
      </c>
    </row>
    <row r="415" customFormat="1" spans="1:18">
      <c r="A415" s="6" t="str">
        <f>IF('ไฟล์อัพโหลด KOL ระบบเก่า'!G416="","",'ไฟล์อัพโหลด KOL ระบบเก่า'!G416)</f>
        <v>SKINTIFIC-32101N</v>
      </c>
      <c r="B415" s="2">
        <f t="shared" si="12"/>
        <v>4897147694041</v>
      </c>
      <c r="C415" s="3">
        <f t="shared" si="13"/>
        <v>0.01</v>
      </c>
      <c r="D415" t="s">
        <v>7741</v>
      </c>
      <c r="H415" s="4">
        <v>4897147692795</v>
      </c>
      <c r="L415">
        <v>0.1</v>
      </c>
      <c r="R415" t="s">
        <v>7741</v>
      </c>
    </row>
    <row r="416" customFormat="1" spans="1:18">
      <c r="A416" s="6" t="str">
        <f>IF('ไฟล์อัพโหลด KOL ระบบเก่า'!G417="","",'ไฟล์อัพโหลด KOL ระบบเก่า'!G417)</f>
        <v>SKINTIFIC-31001</v>
      </c>
      <c r="B416" s="2">
        <f t="shared" si="12"/>
        <v>4897147691262</v>
      </c>
      <c r="C416" s="3">
        <f t="shared" si="13"/>
        <v>0.6</v>
      </c>
      <c r="D416" t="s">
        <v>7742</v>
      </c>
      <c r="H416" s="4">
        <v>4897147692801</v>
      </c>
      <c r="L416">
        <v>0.1</v>
      </c>
      <c r="R416" t="s">
        <v>7742</v>
      </c>
    </row>
    <row r="417" customFormat="1" spans="1:18">
      <c r="A417" s="6" t="str">
        <f>IF('ไฟล์อัพโหลด KOL ระบบเก่า'!G418="","",'ไฟล์อัพโหลด KOL ระบบเก่า'!G418)</f>
        <v>SKINTIFIC-40600</v>
      </c>
      <c r="B417" s="2">
        <f t="shared" si="12"/>
        <v>4897147691378</v>
      </c>
      <c r="C417" s="3">
        <f t="shared" si="13"/>
        <v>0.1</v>
      </c>
      <c r="D417" t="s">
        <v>7743</v>
      </c>
      <c r="H417" s="4">
        <v>4897147692733</v>
      </c>
      <c r="L417">
        <v>0.1</v>
      </c>
      <c r="R417" t="s">
        <v>7743</v>
      </c>
    </row>
    <row r="418" customFormat="1" spans="1:18">
      <c r="A418" s="6" t="str">
        <f>IF('ไฟล์อัพโหลด KOL ระบบเก่า'!G419="","",'ไฟล์อัพโหลด KOL ระบบเก่า'!G419)</f>
        <v>SKINTIFIC-492001</v>
      </c>
      <c r="B418" s="2">
        <f t="shared" si="12"/>
        <v>4897147695994</v>
      </c>
      <c r="C418" s="3">
        <f t="shared" si="13"/>
        <v>0.1</v>
      </c>
      <c r="D418" t="s">
        <v>7744</v>
      </c>
      <c r="H418" s="4">
        <v>4897147692757</v>
      </c>
      <c r="L418">
        <v>0.1</v>
      </c>
      <c r="R418" t="s">
        <v>7744</v>
      </c>
    </row>
    <row r="419" customFormat="1" spans="1:18">
      <c r="A419" s="6" t="str">
        <f>IF('ไฟล์อัพโหลด KOL ระบบเก่า'!G420="","",'ไฟล์อัพโหลด KOL ระบบเก่า'!G420)</f>
        <v>ZP000050</v>
      </c>
      <c r="B419" s="2" t="str">
        <f t="shared" si="12"/>
        <v>ZP000050</v>
      </c>
      <c r="C419" s="3">
        <f t="shared" si="13"/>
        <v>0.01</v>
      </c>
      <c r="D419" t="s">
        <v>7745</v>
      </c>
      <c r="H419" s="4">
        <v>4897147693433</v>
      </c>
      <c r="L419">
        <v>0.1</v>
      </c>
      <c r="R419" t="s">
        <v>7745</v>
      </c>
    </row>
    <row r="420" customFormat="1" spans="1:18">
      <c r="A420" s="6" t="str">
        <f>IF('ไฟล์อัพโหลด KOL ระบบเก่า'!G421="","",'ไฟล์อัพโหลด KOL ระบบเก่า'!G421)</f>
        <v>SKINTIFIC-492003</v>
      </c>
      <c r="B420" s="2">
        <f t="shared" si="12"/>
        <v>4897147696014</v>
      </c>
      <c r="C420" s="3">
        <f t="shared" si="13"/>
        <v>0.1</v>
      </c>
      <c r="D420" t="s">
        <v>7746</v>
      </c>
      <c r="H420" s="4">
        <v>4897147693440</v>
      </c>
      <c r="L420">
        <v>0.1</v>
      </c>
      <c r="R420" t="s">
        <v>7746</v>
      </c>
    </row>
    <row r="421" customFormat="1" spans="1:18">
      <c r="A421" s="6" t="str">
        <f>IF('ไฟล์อัพโหลด KOL ระบบเก่า'!G422="","",'ไฟล์อัพโหลด KOL ระบบเก่า'!G422)</f>
        <v>SKINTIFIC-355</v>
      </c>
      <c r="B421" s="2">
        <f t="shared" si="12"/>
        <v>4897147690029</v>
      </c>
      <c r="C421" s="3">
        <f t="shared" si="13"/>
        <v>0.01</v>
      </c>
      <c r="D421" t="s">
        <v>7747</v>
      </c>
      <c r="H421" s="4">
        <v>4897147693464</v>
      </c>
      <c r="L421">
        <v>0.1</v>
      </c>
      <c r="R421" t="s">
        <v>7747</v>
      </c>
    </row>
    <row r="422" customFormat="1" spans="1:18">
      <c r="A422" s="6" t="str">
        <f>IF('ไฟล์อัพโหลด KOL ระบบเก่า'!G423="","",'ไฟล์อัพโหลด KOL ระบบเก่า'!G423)</f>
        <v>SKINTIFIC-492001</v>
      </c>
      <c r="B422" s="2">
        <f t="shared" si="12"/>
        <v>4897147695994</v>
      </c>
      <c r="C422" s="3">
        <f t="shared" si="13"/>
        <v>0.1</v>
      </c>
      <c r="D422" t="s">
        <v>329</v>
      </c>
      <c r="H422" s="4">
        <v>4897147693204</v>
      </c>
      <c r="L422">
        <v>0.1</v>
      </c>
      <c r="R422" t="s">
        <v>329</v>
      </c>
    </row>
    <row r="423" customFormat="1" spans="1:18">
      <c r="A423" s="6" t="str">
        <f>IF('ไฟล์อัพโหลด KOL ระบบเก่า'!G424="","",'ไฟล์อัพโหลด KOL ระบบเก่า'!G424)</f>
        <v>SKINTIFIC-492003</v>
      </c>
      <c r="B423" s="2">
        <f t="shared" si="12"/>
        <v>4897147696014</v>
      </c>
      <c r="C423" s="3">
        <f t="shared" si="13"/>
        <v>0.1</v>
      </c>
      <c r="D423" t="s">
        <v>333</v>
      </c>
      <c r="H423" s="4">
        <v>4897147693174</v>
      </c>
      <c r="L423">
        <v>0.1</v>
      </c>
      <c r="R423" t="s">
        <v>333</v>
      </c>
    </row>
    <row r="424" customFormat="1" spans="1:18">
      <c r="A424" s="6" t="str">
        <f>IF('ไฟล์อัพโหลด KOL ระบบเก่า'!G425="","",'ไฟล์อัพโหลด KOL ระบบเก่า'!G425)</f>
        <v>SKINTIFIC-355</v>
      </c>
      <c r="B424" s="2">
        <f t="shared" si="12"/>
        <v>4897147690029</v>
      </c>
      <c r="C424" s="3">
        <f t="shared" si="13"/>
        <v>0.01</v>
      </c>
      <c r="D424" t="s">
        <v>351</v>
      </c>
      <c r="H424" s="4">
        <v>4897147693211</v>
      </c>
      <c r="L424">
        <v>0.1</v>
      </c>
      <c r="R424" t="s">
        <v>351</v>
      </c>
    </row>
    <row r="425" customFormat="1" spans="1:18">
      <c r="A425" s="6" t="str">
        <f>IF('ไฟล์อัพโหลด KOL ระบบเก่า'!G426="","",'ไฟล์อัพโหลด KOL ระบบเก่า'!G426)</f>
        <v>SKINTIFIC-492001</v>
      </c>
      <c r="B425" s="2">
        <f t="shared" si="12"/>
        <v>4897147695994</v>
      </c>
      <c r="C425" s="3">
        <f t="shared" si="13"/>
        <v>0.1</v>
      </c>
      <c r="D425" t="s">
        <v>366</v>
      </c>
      <c r="H425" s="4">
        <v>4897147693624</v>
      </c>
      <c r="L425">
        <v>0.1</v>
      </c>
      <c r="R425" t="s">
        <v>366</v>
      </c>
    </row>
    <row r="426" customFormat="1" spans="1:18">
      <c r="A426" s="6" t="str">
        <f>IF('ไฟล์อัพโหลด KOL ระบบเก่า'!G427="","",'ไฟล์อัพโหลด KOL ระบบเก่า'!G427)</f>
        <v>SKINTIFIC-492003</v>
      </c>
      <c r="B426" s="2">
        <f t="shared" si="12"/>
        <v>4897147696014</v>
      </c>
      <c r="C426" s="3">
        <f t="shared" si="13"/>
        <v>0.1</v>
      </c>
      <c r="D426" t="s">
        <v>347</v>
      </c>
      <c r="H426" s="4">
        <v>4897147693181</v>
      </c>
      <c r="L426">
        <v>0.1</v>
      </c>
      <c r="R426" t="s">
        <v>347</v>
      </c>
    </row>
    <row r="427" customFormat="1" spans="1:18">
      <c r="A427" s="6" t="str">
        <f>IF('ไฟล์อัพโหลด KOL ระบบเก่า'!G428="","",'ไฟล์อัพโหลด KOL ระบบเก่า'!G428)</f>
        <v>SKINTIFIC-355</v>
      </c>
      <c r="B427" s="2">
        <f t="shared" si="12"/>
        <v>4897147690029</v>
      </c>
      <c r="C427" s="3">
        <f t="shared" si="13"/>
        <v>0.01</v>
      </c>
      <c r="D427" t="s">
        <v>477</v>
      </c>
      <c r="H427" s="4">
        <v>4897147693372</v>
      </c>
      <c r="L427">
        <v>0.1</v>
      </c>
      <c r="R427" t="s">
        <v>477</v>
      </c>
    </row>
    <row r="428" customFormat="1" spans="1:18">
      <c r="A428" s="6" t="str">
        <f>IF('ไฟล์อัพโหลด KOL ระบบเก่า'!G429="","",'ไฟล์อัพโหลด KOL ระบบเก่า'!G429)</f>
        <v>SKINTIFIC-351</v>
      </c>
      <c r="B428" s="2">
        <f t="shared" si="12"/>
        <v>4897147691323</v>
      </c>
      <c r="C428" s="3">
        <f t="shared" si="13"/>
        <v>0.001</v>
      </c>
      <c r="D428" t="s">
        <v>361</v>
      </c>
      <c r="H428" s="4">
        <v>4897147693655</v>
      </c>
      <c r="L428">
        <v>0.1</v>
      </c>
      <c r="R428" t="s">
        <v>361</v>
      </c>
    </row>
    <row r="429" customFormat="1" spans="1:18">
      <c r="A429" s="6" t="str">
        <f>IF('ไฟล์อัพโหลด KOL ระบบเก่า'!G430="","",'ไฟล์อัพโหลด KOL ระบบเก่า'!G430)</f>
        <v>SKINTIFIC-201</v>
      </c>
      <c r="B429" s="2">
        <f t="shared" si="12"/>
        <v>810114871867</v>
      </c>
      <c r="C429" s="3">
        <f t="shared" si="13"/>
        <v>0.06</v>
      </c>
      <c r="D429" t="s">
        <v>2335</v>
      </c>
      <c r="H429" s="4">
        <v>4897147691330</v>
      </c>
      <c r="L429">
        <v>0.1</v>
      </c>
      <c r="R429" t="s">
        <v>2335</v>
      </c>
    </row>
    <row r="430" customFormat="1" spans="1:18">
      <c r="A430" s="6" t="str">
        <f>IF('ไฟล์อัพโหลด KOL ระบบเก่า'!G431="","",'ไฟล์อัพโหลด KOL ระบบเก่า'!G431)</f>
        <v>SKINTIFIC-388</v>
      </c>
      <c r="B430" s="2">
        <f t="shared" si="12"/>
        <v>4897147693372</v>
      </c>
      <c r="C430" s="3">
        <f t="shared" si="13"/>
        <v>0.1</v>
      </c>
      <c r="D430" t="s">
        <v>7748</v>
      </c>
      <c r="H430" s="4">
        <v>810114874493</v>
      </c>
      <c r="L430">
        <v>0.1</v>
      </c>
      <c r="R430" t="s">
        <v>7748</v>
      </c>
    </row>
    <row r="431" customFormat="1" spans="1:18">
      <c r="A431" s="6" t="str">
        <f>IF('ไฟล์อัพโหลด KOL ระบบเก่า'!G432="","",'ไฟล์อัพโหลด KOL ระบบเก่า'!G432)</f>
        <v>SKINTIFIC-428</v>
      </c>
      <c r="B431" s="2">
        <f t="shared" si="12"/>
        <v>4897147691729</v>
      </c>
      <c r="C431" s="3">
        <f t="shared" si="13"/>
        <v>0.1</v>
      </c>
      <c r="D431" t="s">
        <v>7749</v>
      </c>
      <c r="H431" s="4">
        <v>4897147691682</v>
      </c>
      <c r="L431">
        <v>0.1</v>
      </c>
      <c r="R431" t="s">
        <v>7749</v>
      </c>
    </row>
    <row r="432" customFormat="1" spans="1:18">
      <c r="A432" s="6" t="str">
        <f>IF('ไฟล์อัพโหลด KOL ระบบเก่า'!G433="","",'ไฟล์อัพโหลด KOL ระบบเก่า'!G433)</f>
        <v>SKINTIFIC-260N</v>
      </c>
      <c r="B432" s="2">
        <f t="shared" si="12"/>
        <v>810114871522</v>
      </c>
      <c r="C432" s="3">
        <f t="shared" si="13"/>
        <v>0.08</v>
      </c>
      <c r="D432" t="s">
        <v>7750</v>
      </c>
      <c r="H432" s="4">
        <v>4897147691705</v>
      </c>
      <c r="L432">
        <v>0.1</v>
      </c>
      <c r="R432" t="s">
        <v>7750</v>
      </c>
    </row>
    <row r="433" customFormat="1" spans="1:18">
      <c r="A433" s="6" t="str">
        <f>IF('ไฟล์อัพโหลด KOL ระบบเก่า'!G434="","",'ไฟล์อัพโหลด KOL ระบบเก่า'!G434)</f>
        <v>SKINTIFIC-225</v>
      </c>
      <c r="B433" s="2">
        <f t="shared" si="12"/>
        <v>810114872581</v>
      </c>
      <c r="C433" s="3">
        <f t="shared" si="13"/>
        <v>0.2</v>
      </c>
      <c r="D433" t="s">
        <v>2338</v>
      </c>
      <c r="H433" s="7">
        <v>4897147694034</v>
      </c>
      <c r="L433">
        <v>0.1</v>
      </c>
      <c r="R433" t="s">
        <v>2338</v>
      </c>
    </row>
    <row r="434" customFormat="1" spans="1:18">
      <c r="A434" s="6" t="str">
        <f>IF('ไฟล์อัพโหลด KOL ระบบเก่า'!G435="","",'ไฟล์อัพโหลด KOL ระบบเก่า'!G435)</f>
        <v>SKINTIFIC-12311U</v>
      </c>
      <c r="B434" s="2">
        <f t="shared" si="12"/>
        <v>4897147693211</v>
      </c>
      <c r="C434" s="3">
        <f t="shared" si="13"/>
        <v>0.1</v>
      </c>
      <c r="D434" t="s">
        <v>1010</v>
      </c>
      <c r="H434" s="4">
        <v>4897147690050</v>
      </c>
      <c r="L434">
        <v>0.1</v>
      </c>
    </row>
    <row r="435" customFormat="1" spans="1:18">
      <c r="A435" s="6" t="str">
        <f>IF('ไฟล์อัพโหลด KOL ระบบเก่า'!G436="","",'ไฟล์อัพโหลด KOL ระบบเก่า'!G436)</f>
        <v>SKINTIFIC-05</v>
      </c>
      <c r="B435" s="2">
        <f t="shared" si="12"/>
        <v>7554411566554</v>
      </c>
      <c r="C435" s="3">
        <f t="shared" si="13"/>
        <v>0.12</v>
      </c>
      <c r="D435" t="s">
        <v>999</v>
      </c>
      <c r="H435" s="7">
        <v>4897147690296</v>
      </c>
      <c r="L435">
        <v>0.1</v>
      </c>
    </row>
    <row r="436" customFormat="1" spans="1:18">
      <c r="A436" s="6" t="str">
        <f>IF('ไฟล์อัพโหลด KOL ระบบเก่า'!G437="","",'ไฟล์อัพโหลด KOL ระบบเก่า'!G437)</f>
        <v>SKINTIFIC-1340N</v>
      </c>
      <c r="B436" s="2">
        <f t="shared" si="12"/>
        <v>810114872239</v>
      </c>
      <c r="C436" s="3">
        <f t="shared" si="13"/>
        <v>0.079</v>
      </c>
      <c r="D436" t="s">
        <v>1724</v>
      </c>
      <c r="H436" s="4">
        <v>4897147691729</v>
      </c>
      <c r="L436">
        <v>0.1</v>
      </c>
    </row>
    <row r="437" customFormat="1" spans="1:18">
      <c r="A437" s="6" t="str">
        <f>IF('ไฟล์อัพโหลด KOL ระบบเก่า'!G438="","",'ไฟล์อัพโหลด KOL ระบบเก่า'!G438)</f>
        <v>SKINTIFIC-17</v>
      </c>
      <c r="B437" s="2">
        <f t="shared" si="12"/>
        <v>7554411569524</v>
      </c>
      <c r="C437" s="3">
        <f t="shared" si="13"/>
        <v>0.12</v>
      </c>
      <c r="D437" t="s">
        <v>7751</v>
      </c>
      <c r="H437" s="4">
        <v>810114874486</v>
      </c>
      <c r="L437">
        <v>0.1</v>
      </c>
    </row>
    <row r="438" customFormat="1" spans="1:18">
      <c r="A438" s="6" t="str">
        <f>IF('ไฟล์อัพโหลด KOL ระบบเก่า'!G439="","",'ไฟล์อัพโหลด KOL ระบบเก่า'!G439)</f>
        <v>SKINTIFIC-170</v>
      </c>
      <c r="B438" s="2">
        <f t="shared" si="12"/>
        <v>810114872833</v>
      </c>
      <c r="C438" s="3">
        <f t="shared" si="13"/>
        <v>0.167</v>
      </c>
      <c r="D438" t="s">
        <v>995</v>
      </c>
      <c r="H438" s="4">
        <v>4897147690289</v>
      </c>
      <c r="L438">
        <v>0.1</v>
      </c>
    </row>
    <row r="439" customFormat="1" spans="1:18">
      <c r="A439" s="6" t="str">
        <f>IF('ไฟล์อัพโหลด KOL ระบบเก่า'!G440="","",'ไฟล์อัพโหลด KOL ระบบเก่า'!G440)</f>
        <v>SKINTIFIC-3260N</v>
      </c>
      <c r="B439" s="2">
        <f t="shared" ref="B439:B447" si="14">VLOOKUP(A439,D:H,5,0)</f>
        <v>4897147691194</v>
      </c>
      <c r="C439" s="3">
        <f t="shared" ref="C439:C447" si="15">VLOOKUP(A439,D:L,9,0)</f>
        <v>0.08</v>
      </c>
      <c r="D439" t="s">
        <v>1003</v>
      </c>
      <c r="H439" s="4">
        <v>810114873311</v>
      </c>
      <c r="L439">
        <v>0.01</v>
      </c>
    </row>
    <row r="440" customFormat="1" spans="1:18">
      <c r="A440" s="6" t="str">
        <f>IF('ไฟล์อัพโหลด KOL ระบบเก่า'!G441="","",'ไฟล์อัพโหลด KOL ระบบเก่า'!G441)</f>
        <v>SKINTIFIC-32101N</v>
      </c>
      <c r="B440" s="2">
        <f t="shared" si="14"/>
        <v>4897147694041</v>
      </c>
      <c r="C440" s="3">
        <f t="shared" si="15"/>
        <v>0.01</v>
      </c>
      <c r="D440" t="s">
        <v>1007</v>
      </c>
      <c r="H440" s="4">
        <v>4897147690029</v>
      </c>
      <c r="L440">
        <v>0.01</v>
      </c>
    </row>
    <row r="441" spans="1:18">
      <c r="A441" s="6" t="str">
        <f>IF('ไฟล์อัพโหลด KOL ระบบเก่า'!G442="","",'ไฟล์อัพโหลด KOL ระบบเก่า'!G442)</f>
        <v>SKINTIFIC-31001</v>
      </c>
      <c r="B441" s="2">
        <f t="shared" si="14"/>
        <v>4897147691262</v>
      </c>
      <c r="C441" s="3">
        <f t="shared" si="15"/>
        <v>0.6</v>
      </c>
      <c r="D441" t="s">
        <v>316</v>
      </c>
      <c r="H441" s="4">
        <v>4897147694041</v>
      </c>
      <c r="L441">
        <v>0.01</v>
      </c>
    </row>
    <row r="442" spans="1:18">
      <c r="A442" s="6" t="str">
        <f>IF('ไฟล์อัพโหลด KOL ระบบเก่า'!G443="","",'ไฟล์อัพโหลด KOL ระบบเก่า'!G443)</f>
        <v>SKINTIFIC-40600</v>
      </c>
      <c r="B442" s="2">
        <f t="shared" si="14"/>
        <v>4897147691378</v>
      </c>
      <c r="C442" s="3">
        <f t="shared" si="15"/>
        <v>0.1</v>
      </c>
      <c r="D442" t="s">
        <v>324</v>
      </c>
      <c r="H442" s="4">
        <v>4897147694058</v>
      </c>
      <c r="L442">
        <v>0.01</v>
      </c>
    </row>
    <row r="443" spans="1:18">
      <c r="A443" s="6" t="str">
        <f>IF('ไฟล์อัพโหลด KOL ระบบเก่า'!G444="","",'ไฟล์อัพโหลด KOL ระบบเก่า'!G444)</f>
        <v>SKINTIFIC-492001</v>
      </c>
      <c r="B443" s="2">
        <f t="shared" si="14"/>
        <v>4897147695994</v>
      </c>
      <c r="C443" s="3">
        <f t="shared" si="15"/>
        <v>0.1</v>
      </c>
      <c r="D443" t="s">
        <v>320</v>
      </c>
      <c r="H443" s="4">
        <v>4897147694065</v>
      </c>
    </row>
    <row r="444" spans="1:18">
      <c r="A444" s="6" t="str">
        <f>IF('ไฟล์อัพโหลด KOL ระบบเก่า'!G445="","",'ไฟล์อัพโหลด KOL ระบบเก่า'!G445)</f>
        <v>SKINTIFIC-492003</v>
      </c>
      <c r="B444" s="2">
        <f t="shared" si="14"/>
        <v>4897147696014</v>
      </c>
      <c r="C444" s="3">
        <f t="shared" si="15"/>
        <v>0.1</v>
      </c>
      <c r="D444" t="s">
        <v>316</v>
      </c>
      <c r="H444" s="4">
        <v>4897147694041</v>
      </c>
      <c r="L444">
        <v>0.1</v>
      </c>
    </row>
    <row r="445" spans="1:18">
      <c r="A445" s="6" t="str">
        <f>IF('ไฟล์อัพโหลด KOL ระบบเก่า'!G446="","",'ไฟล์อัพโหลด KOL ระบบเก่า'!G446)</f>
        <v>SKINTIFIC-355</v>
      </c>
      <c r="B445" s="2">
        <f t="shared" si="14"/>
        <v>4897147690029</v>
      </c>
      <c r="C445" s="3">
        <f t="shared" si="15"/>
        <v>0.01</v>
      </c>
      <c r="D445" t="s">
        <v>176</v>
      </c>
      <c r="H445" s="4">
        <v>4897147696014</v>
      </c>
      <c r="L445">
        <v>0.1</v>
      </c>
    </row>
    <row r="446" spans="1:18">
      <c r="A446" s="6" t="str">
        <f>IF('ไฟล์อัพโหลด KOL ระบบเก่า'!G447="","",'ไฟล์อัพโหลด KOL ระบบเก่า'!G447)</f>
        <v>SKINTIFIC-492001</v>
      </c>
      <c r="B446" s="2">
        <f t="shared" si="14"/>
        <v>4897147695994</v>
      </c>
      <c r="C446" s="3">
        <f t="shared" si="15"/>
        <v>0.1</v>
      </c>
      <c r="D446" t="s">
        <v>183</v>
      </c>
      <c r="H446" s="4">
        <v>4897147695994</v>
      </c>
      <c r="L446">
        <v>0.1</v>
      </c>
    </row>
    <row r="447" spans="1:18">
      <c r="A447" s="6" t="str">
        <f>IF('ไฟล์อัพโหลด KOL ระบบเก่า'!G448="","",'ไฟล์อัพโหลด KOL ระบบเก่า'!G448)</f>
        <v>SKINTIFIC-492003</v>
      </c>
      <c r="B447" s="2">
        <f t="shared" si="14"/>
        <v>4897147696014</v>
      </c>
      <c r="C447" s="3">
        <f t="shared" si="15"/>
        <v>0.1</v>
      </c>
      <c r="D447" t="s">
        <v>450</v>
      </c>
      <c r="H447" s="4">
        <v>4897147692023</v>
      </c>
      <c r="L447">
        <v>0.1</v>
      </c>
    </row>
    <row r="448" spans="1:18">
      <c r="A448" s="6" t="str">
        <f>IF('ไฟล์อัพโหลด KOL ระบบเก่า'!G449="","",'ไฟล์อัพโหลด KOL ระบบเก่า'!G449)</f>
        <v>SKINTIFIC-355</v>
      </c>
      <c r="B448" s="2">
        <f t="shared" ref="B448:B511" si="16">VLOOKUP(A448,D:H,5,0)</f>
        <v>4897147690029</v>
      </c>
      <c r="C448" s="3">
        <f t="shared" ref="C448:C511" si="17">VLOOKUP(A448,D:L,9,0)</f>
        <v>0.01</v>
      </c>
    </row>
    <row r="449" spans="1:3">
      <c r="A449" s="6" t="str">
        <f>IF('ไฟล์อัพโหลด KOL ระบบเก่า'!G450="","",'ไฟล์อัพโหลด KOL ระบบเก่า'!G450)</f>
        <v>SKINTIFIC-492001</v>
      </c>
      <c r="B449" s="2">
        <f t="shared" si="16"/>
        <v>4897147695994</v>
      </c>
      <c r="C449" s="3">
        <f t="shared" si="17"/>
        <v>0.1</v>
      </c>
    </row>
    <row r="450" spans="1:3">
      <c r="A450" s="6" t="str">
        <f>IF('ไฟล์อัพโหลด KOL ระบบเก่า'!G451="","",'ไฟล์อัพโหลด KOL ระบบเก่า'!G451)</f>
        <v>SKINTIFIC-492003</v>
      </c>
      <c r="B450" s="2">
        <f t="shared" si="16"/>
        <v>4897147696014</v>
      </c>
      <c r="C450" s="3">
        <f t="shared" si="17"/>
        <v>0.1</v>
      </c>
    </row>
    <row r="451" spans="1:3">
      <c r="A451" s="6" t="str">
        <f>IF('ไฟล์อัพโหลด KOL ระบบเก่า'!G452="","",'ไฟล์อัพโหลด KOL ระบบเก่า'!G452)</f>
        <v>SKINTIFIC-355</v>
      </c>
      <c r="B451" s="2">
        <f t="shared" si="16"/>
        <v>4897147690029</v>
      </c>
      <c r="C451" s="3">
        <f t="shared" si="17"/>
        <v>0.01</v>
      </c>
    </row>
    <row r="452" spans="1:3">
      <c r="A452" s="6" t="str">
        <f>IF('ไฟล์อัพโหลด KOL ระบบเก่า'!G453="","",'ไฟล์อัพโหลด KOL ระบบเก่า'!G453)</f>
        <v>SKINTIFIC-492001</v>
      </c>
      <c r="B452" s="2">
        <f t="shared" si="16"/>
        <v>4897147695994</v>
      </c>
      <c r="C452" s="3">
        <f t="shared" si="17"/>
        <v>0.1</v>
      </c>
    </row>
    <row r="453" spans="1:3">
      <c r="A453" s="6" t="str">
        <f>IF('ไฟล์อัพโหลด KOL ระบบเก่า'!G454="","",'ไฟล์อัพโหลด KOL ระบบเก่า'!G454)</f>
        <v>SKINTIFIC-492003</v>
      </c>
      <c r="B453" s="2">
        <f t="shared" si="16"/>
        <v>4897147696014</v>
      </c>
      <c r="C453" s="3">
        <f t="shared" si="17"/>
        <v>0.1</v>
      </c>
    </row>
    <row r="454" spans="1:3">
      <c r="A454" s="6" t="str">
        <f>IF('ไฟล์อัพโหลด KOL ระบบเก่า'!G455="","",'ไฟล์อัพโหลด KOL ระบบเก่า'!G455)</f>
        <v>SKINTIFIC-355</v>
      </c>
      <c r="B454" s="2">
        <f t="shared" si="16"/>
        <v>4897147690029</v>
      </c>
      <c r="C454" s="3">
        <f t="shared" si="17"/>
        <v>0.01</v>
      </c>
    </row>
    <row r="455" spans="1:3">
      <c r="A455" s="6" t="str">
        <f>IF('ไฟล์อัพโหลด KOL ระบบเก่า'!G456="","",'ไฟล์อัพโหลด KOL ระบบเก่า'!G456)</f>
        <v>SKINTIFIC-492001</v>
      </c>
      <c r="B455" s="2">
        <f t="shared" si="16"/>
        <v>4897147695994</v>
      </c>
      <c r="C455" s="3">
        <f t="shared" si="17"/>
        <v>0.1</v>
      </c>
    </row>
    <row r="456" spans="1:3">
      <c r="A456" s="6" t="str">
        <f>IF('ไฟล์อัพโหลด KOL ระบบเก่า'!G457="","",'ไฟล์อัพโหลด KOL ระบบเก่า'!G457)</f>
        <v>SKINTIFIC-492003</v>
      </c>
      <c r="B456" s="2">
        <f t="shared" si="16"/>
        <v>4897147696014</v>
      </c>
      <c r="C456" s="3">
        <f t="shared" si="17"/>
        <v>0.1</v>
      </c>
    </row>
    <row r="457" spans="1:3">
      <c r="A457" s="6" t="str">
        <f>IF('ไฟล์อัพโหลด KOL ระบบเก่า'!G458="","",'ไฟล์อัพโหลด KOL ระบบเก่า'!G458)</f>
        <v>SKINTIFIC-355</v>
      </c>
      <c r="B457" s="2">
        <f t="shared" si="16"/>
        <v>4897147690029</v>
      </c>
      <c r="C457" s="3">
        <f t="shared" si="17"/>
        <v>0.01</v>
      </c>
    </row>
    <row r="458" spans="1:3">
      <c r="A458" s="6" t="str">
        <f>IF('ไฟล์อัพโหลด KOL ระบบเก่า'!G459="","",'ไฟล์อัพโหลด KOL ระบบเก่า'!G459)</f>
        <v>SKINTIFIC-492001</v>
      </c>
      <c r="B458" s="2">
        <f t="shared" si="16"/>
        <v>4897147695994</v>
      </c>
      <c r="C458" s="3">
        <f t="shared" si="17"/>
        <v>0.1</v>
      </c>
    </row>
    <row r="459" spans="1:3">
      <c r="A459" s="6" t="str">
        <f>IF('ไฟล์อัพโหลด KOL ระบบเก่า'!G460="","",'ไฟล์อัพโหลด KOL ระบบเก่า'!G460)</f>
        <v>SKINTIFIC-492003</v>
      </c>
      <c r="B459" s="2">
        <f t="shared" si="16"/>
        <v>4897147696014</v>
      </c>
      <c r="C459" s="3">
        <f t="shared" si="17"/>
        <v>0.1</v>
      </c>
    </row>
    <row r="460" spans="1:3">
      <c r="A460" s="6" t="str">
        <f>IF('ไฟล์อัพโหลด KOL ระบบเก่า'!G461="","",'ไฟล์อัพโหลด KOL ระบบเก่า'!G461)</f>
        <v>SKINTIFIC-355</v>
      </c>
      <c r="B460" s="2">
        <f t="shared" si="16"/>
        <v>4897147690029</v>
      </c>
      <c r="C460" s="3">
        <f t="shared" si="17"/>
        <v>0.01</v>
      </c>
    </row>
    <row r="461" spans="1:3">
      <c r="A461" s="6" t="str">
        <f>IF('ไฟล์อัพโหลด KOL ระบบเก่า'!G462="","",'ไฟล์อัพโหลด KOL ระบบเก่า'!G462)</f>
        <v>SKINTIFIC-492001</v>
      </c>
      <c r="B461" s="2">
        <f t="shared" si="16"/>
        <v>4897147695994</v>
      </c>
      <c r="C461" s="3">
        <f t="shared" si="17"/>
        <v>0.1</v>
      </c>
    </row>
    <row r="462" spans="1:3">
      <c r="A462" s="6" t="str">
        <f>IF('ไฟล์อัพโหลด KOL ระบบเก่า'!G463="","",'ไฟล์อัพโหลด KOL ระบบเก่า'!G463)</f>
        <v>SKINTIFIC-492003</v>
      </c>
      <c r="B462" s="2">
        <f t="shared" si="16"/>
        <v>4897147696014</v>
      </c>
      <c r="C462" s="3">
        <f t="shared" si="17"/>
        <v>0.1</v>
      </c>
    </row>
    <row r="463" spans="1:3">
      <c r="A463" s="6" t="str">
        <f>IF('ไฟล์อัพโหลด KOL ระบบเก่า'!G464="","",'ไฟล์อัพโหลด KOL ระบบเก่า'!G464)</f>
        <v>SKINTIFIC-355</v>
      </c>
      <c r="B463" s="2">
        <f t="shared" si="16"/>
        <v>4897147690029</v>
      </c>
      <c r="C463" s="3">
        <f t="shared" si="17"/>
        <v>0.01</v>
      </c>
    </row>
    <row r="464" spans="1:3">
      <c r="A464" s="6" t="str">
        <f>IF('ไฟล์อัพโหลด KOL ระบบเก่า'!G465="","",'ไฟล์อัพโหลด KOL ระบบเก่า'!G465)</f>
        <v>SKINTIFIC-492001</v>
      </c>
      <c r="B464" s="2">
        <f t="shared" si="16"/>
        <v>4897147695994</v>
      </c>
      <c r="C464" s="3">
        <f t="shared" si="17"/>
        <v>0.1</v>
      </c>
    </row>
    <row r="465" spans="1:3">
      <c r="A465" s="6" t="str">
        <f>IF('ไฟล์อัพโหลด KOL ระบบเก่า'!G466="","",'ไฟล์อัพโหลด KOL ระบบเก่า'!G466)</f>
        <v>SKINTIFIC-492003</v>
      </c>
      <c r="B465" s="2">
        <f t="shared" si="16"/>
        <v>4897147696014</v>
      </c>
      <c r="C465" s="3">
        <f t="shared" si="17"/>
        <v>0.1</v>
      </c>
    </row>
    <row r="466" spans="1:3">
      <c r="A466" s="6" t="str">
        <f>IF('ไฟล์อัพโหลด KOL ระบบเก่า'!G467="","",'ไฟล์อัพโหลด KOL ระบบเก่า'!G467)</f>
        <v>SKINTIFIC-355</v>
      </c>
      <c r="B466" s="2">
        <f t="shared" si="16"/>
        <v>4897147690029</v>
      </c>
      <c r="C466" s="3">
        <f t="shared" si="17"/>
        <v>0.01</v>
      </c>
    </row>
    <row r="467" spans="1:3">
      <c r="A467" s="6" t="str">
        <f>IF('ไฟล์อัพโหลด KOL ระบบเก่า'!G468="","",'ไฟล์อัพโหลด KOL ระบบเก่า'!G468)</f>
        <v>ZP000050</v>
      </c>
      <c r="B467" s="2" t="str">
        <f t="shared" si="16"/>
        <v>ZP000050</v>
      </c>
      <c r="C467" s="3">
        <f t="shared" si="17"/>
        <v>0.01</v>
      </c>
    </row>
    <row r="468" spans="1:3">
      <c r="A468" s="6" t="str">
        <f>IF('ไฟล์อัพโหลด KOL ระบบเก่า'!G469="","",'ไฟล์อัพโหลด KOL ระบบเก่า'!G469)</f>
        <v>SKINTIFIC-492001</v>
      </c>
      <c r="B468" s="2">
        <f t="shared" si="16"/>
        <v>4897147695994</v>
      </c>
      <c r="C468" s="3">
        <f t="shared" si="17"/>
        <v>0.1</v>
      </c>
    </row>
    <row r="469" spans="1:3">
      <c r="A469" s="6" t="str">
        <f>IF('ไฟล์อัพโหลด KOL ระบบเก่า'!G470="","",'ไฟล์อัพโหลด KOL ระบบเก่า'!G470)</f>
        <v>SKINTIFIC-492003</v>
      </c>
      <c r="B469" s="2">
        <f t="shared" si="16"/>
        <v>4897147696014</v>
      </c>
      <c r="C469" s="3">
        <f t="shared" si="17"/>
        <v>0.1</v>
      </c>
    </row>
    <row r="470" spans="1:3">
      <c r="A470" s="6" t="str">
        <f>IF('ไฟล์อัพโหลด KOL ระบบเก่า'!G471="","",'ไฟล์อัพโหลด KOL ระบบเก่า'!G471)</f>
        <v>SKINTIFIC-355</v>
      </c>
      <c r="B470" s="2">
        <f t="shared" si="16"/>
        <v>4897147690029</v>
      </c>
      <c r="C470" s="3">
        <f t="shared" si="17"/>
        <v>0.01</v>
      </c>
    </row>
    <row r="471" spans="1:3">
      <c r="A471" s="6" t="str">
        <f>IF('ไฟล์อัพโหลด KOL ระบบเก่า'!G472="","",'ไฟล์อัพโหลด KOL ระบบเก่า'!G472)</f>
        <v>SKINTIFIC-492001</v>
      </c>
      <c r="B471" s="2">
        <f t="shared" si="16"/>
        <v>4897147695994</v>
      </c>
      <c r="C471" s="3">
        <f t="shared" si="17"/>
        <v>0.1</v>
      </c>
    </row>
    <row r="472" spans="1:3">
      <c r="A472" s="6" t="str">
        <f>IF('ไฟล์อัพโหลด KOL ระบบเก่า'!G473="","",'ไฟล์อัพโหลด KOL ระบบเก่า'!G473)</f>
        <v>SKINTIFIC-492003</v>
      </c>
      <c r="B472" s="2">
        <f t="shared" si="16"/>
        <v>4897147696014</v>
      </c>
      <c r="C472" s="3">
        <f t="shared" si="17"/>
        <v>0.1</v>
      </c>
    </row>
    <row r="473" spans="1:3">
      <c r="A473" s="6" t="str">
        <f>IF('ไฟล์อัพโหลด KOL ระบบเก่า'!G474="","",'ไฟล์อัพโหลด KOL ระบบเก่า'!G474)</f>
        <v>SKINTIFIC-355</v>
      </c>
      <c r="B473" s="2">
        <f t="shared" si="16"/>
        <v>4897147690029</v>
      </c>
      <c r="C473" s="3">
        <f t="shared" si="17"/>
        <v>0.01</v>
      </c>
    </row>
    <row r="474" spans="1:3">
      <c r="A474" s="6" t="str">
        <f>IF('ไฟล์อัพโหลด KOL ระบบเก่า'!G475="","",'ไฟล์อัพโหลด KOL ระบบเก่า'!G475)</f>
        <v>SKINTIFIC-492001</v>
      </c>
      <c r="B474" s="2">
        <f t="shared" si="16"/>
        <v>4897147695994</v>
      </c>
      <c r="C474" s="3">
        <f t="shared" si="17"/>
        <v>0.1</v>
      </c>
    </row>
    <row r="475" spans="1:3">
      <c r="A475" s="6" t="str">
        <f>IF('ไฟล์อัพโหลด KOL ระบบเก่า'!G476="","",'ไฟล์อัพโหลด KOL ระบบเก่า'!G476)</f>
        <v>SKINTIFIC-492003</v>
      </c>
      <c r="B475" s="2">
        <f t="shared" si="16"/>
        <v>4897147696014</v>
      </c>
      <c r="C475" s="3">
        <f t="shared" si="17"/>
        <v>0.1</v>
      </c>
    </row>
    <row r="476" spans="1:3">
      <c r="A476" s="6" t="str">
        <f>IF('ไฟล์อัพโหลด KOL ระบบเก่า'!G477="","",'ไฟล์อัพโหลด KOL ระบบเก่า'!G477)</f>
        <v>SKINTIFIC-355</v>
      </c>
      <c r="B476" s="2">
        <f t="shared" si="16"/>
        <v>4897147690029</v>
      </c>
      <c r="C476" s="3">
        <f t="shared" si="17"/>
        <v>0.01</v>
      </c>
    </row>
    <row r="477" spans="1:3">
      <c r="A477" s="6" t="str">
        <f>IF('ไฟล์อัพโหลด KOL ระบบเก่า'!G478="","",'ไฟล์อัพโหลด KOL ระบบเก่า'!G478)</f>
        <v>SKINTIFIC-492001</v>
      </c>
      <c r="B477" s="2">
        <f t="shared" si="16"/>
        <v>4897147695994</v>
      </c>
      <c r="C477" s="3">
        <f t="shared" si="17"/>
        <v>0.1</v>
      </c>
    </row>
    <row r="478" spans="1:3">
      <c r="A478" s="6" t="str">
        <f>IF('ไฟล์อัพโหลด KOL ระบบเก่า'!G479="","",'ไฟล์อัพโหลด KOL ระบบเก่า'!G479)</f>
        <v>SKINTIFIC-492003</v>
      </c>
      <c r="B478" s="2">
        <f t="shared" si="16"/>
        <v>4897147696014</v>
      </c>
      <c r="C478" s="3">
        <f t="shared" si="17"/>
        <v>0.1</v>
      </c>
    </row>
    <row r="479" spans="1:3">
      <c r="A479" s="6" t="str">
        <f>IF('ไฟล์อัพโหลด KOL ระบบเก่า'!G480="","",'ไฟล์อัพโหลด KOL ระบบเก่า'!G480)</f>
        <v>SKINTIFIC-355</v>
      </c>
      <c r="B479" s="2">
        <f t="shared" si="16"/>
        <v>4897147690029</v>
      </c>
      <c r="C479" s="3">
        <f t="shared" si="17"/>
        <v>0.01</v>
      </c>
    </row>
    <row r="480" spans="1:3">
      <c r="A480" s="6" t="str">
        <f>IF('ไฟล์อัพโหลด KOL ระบบเก่า'!G481="","",'ไฟล์อัพโหลด KOL ระบบเก่า'!G481)</f>
        <v>SKINTIFIC-492001</v>
      </c>
      <c r="B480" s="2">
        <f t="shared" si="16"/>
        <v>4897147695994</v>
      </c>
      <c r="C480" s="3">
        <f t="shared" si="17"/>
        <v>0.1</v>
      </c>
    </row>
    <row r="481" spans="1:3">
      <c r="A481" s="6" t="str">
        <f>IF('ไฟล์อัพโหลด KOL ระบบเก่า'!G482="","",'ไฟล์อัพโหลด KOL ระบบเก่า'!G482)</f>
        <v>SKINTIFIC-492003</v>
      </c>
      <c r="B481" s="2">
        <f t="shared" si="16"/>
        <v>4897147696014</v>
      </c>
      <c r="C481" s="3">
        <f t="shared" si="17"/>
        <v>0.1</v>
      </c>
    </row>
    <row r="482" spans="1:3">
      <c r="A482" s="6" t="str">
        <f>IF('ไฟล์อัพโหลด KOL ระบบเก่า'!G483="","",'ไฟล์อัพโหลด KOL ระบบเก่า'!G483)</f>
        <v>SKINTIFIC-355</v>
      </c>
      <c r="B482" s="2">
        <f t="shared" si="16"/>
        <v>4897147690029</v>
      </c>
      <c r="C482" s="3">
        <f t="shared" si="17"/>
        <v>0.01</v>
      </c>
    </row>
    <row r="483" spans="1:3">
      <c r="A483" s="6" t="str">
        <f>IF('ไฟล์อัพโหลด KOL ระบบเก่า'!G484="","",'ไฟล์อัพโหลด KOL ระบบเก่า'!G484)</f>
        <v>SKINTIFIC-492001</v>
      </c>
      <c r="B483" s="2">
        <f t="shared" si="16"/>
        <v>4897147695994</v>
      </c>
      <c r="C483" s="3">
        <f t="shared" si="17"/>
        <v>0.1</v>
      </c>
    </row>
    <row r="484" spans="1:3">
      <c r="A484" s="6" t="str">
        <f>IF('ไฟล์อัพโหลด KOL ระบบเก่า'!G485="","",'ไฟล์อัพโหลด KOL ระบบเก่า'!G485)</f>
        <v>ZP000050</v>
      </c>
      <c r="B484" s="2" t="str">
        <f t="shared" si="16"/>
        <v>ZP000050</v>
      </c>
      <c r="C484" s="3">
        <f t="shared" si="17"/>
        <v>0.01</v>
      </c>
    </row>
    <row r="485" spans="1:3">
      <c r="A485" s="6" t="str">
        <f>IF('ไฟล์อัพโหลด KOL ระบบเก่า'!G486="","",'ไฟล์อัพโหลด KOL ระบบเก่า'!G486)</f>
        <v>SKINTIFIC-492003</v>
      </c>
      <c r="B485" s="2">
        <f t="shared" si="16"/>
        <v>4897147696014</v>
      </c>
      <c r="C485" s="3">
        <f t="shared" si="17"/>
        <v>0.1</v>
      </c>
    </row>
    <row r="486" spans="1:3">
      <c r="A486" s="6" t="str">
        <f>IF('ไฟล์อัพโหลด KOL ระบบเก่า'!G487="","",'ไฟล์อัพโหลด KOL ระบบเก่า'!G487)</f>
        <v>SKINTIFIC-355</v>
      </c>
      <c r="B486" s="2">
        <f t="shared" si="16"/>
        <v>4897147690029</v>
      </c>
      <c r="C486" s="3">
        <f t="shared" si="17"/>
        <v>0.01</v>
      </c>
    </row>
    <row r="487" spans="1:3">
      <c r="A487" s="6" t="str">
        <f>IF('ไฟล์อัพโหลด KOL ระบบเก่า'!G488="","",'ไฟล์อัพโหลด KOL ระบบเก่า'!G488)</f>
        <v>SKINTIFIC-492001</v>
      </c>
      <c r="B487" s="2">
        <f t="shared" si="16"/>
        <v>4897147695994</v>
      </c>
      <c r="C487" s="3">
        <f t="shared" si="17"/>
        <v>0.1</v>
      </c>
    </row>
    <row r="488" spans="1:3">
      <c r="A488" s="6" t="str">
        <f>IF('ไฟล์อัพโหลด KOL ระบบเก่า'!G489="","",'ไฟล์อัพโหลด KOL ระบบเก่า'!G489)</f>
        <v>SKINTIFIC-492003</v>
      </c>
      <c r="B488" s="2">
        <f t="shared" si="16"/>
        <v>4897147696014</v>
      </c>
      <c r="C488" s="3">
        <f t="shared" si="17"/>
        <v>0.1</v>
      </c>
    </row>
    <row r="489" spans="1:3">
      <c r="A489" s="6" t="str">
        <f>IF('ไฟล์อัพโหลด KOL ระบบเก่า'!G490="","",'ไฟล์อัพโหลด KOL ระบบเก่า'!G490)</f>
        <v>SKINTIFIC-355</v>
      </c>
      <c r="B489" s="2">
        <f t="shared" si="16"/>
        <v>4897147690029</v>
      </c>
      <c r="C489" s="3">
        <f t="shared" si="17"/>
        <v>0.01</v>
      </c>
    </row>
    <row r="490" spans="1:3">
      <c r="A490" s="6" t="str">
        <f>IF('ไฟล์อัพโหลด KOL ระบบเก่า'!G491="","",'ไฟล์อัพโหลด KOL ระบบเก่า'!G491)</f>
        <v>SKINTIFIC-492001</v>
      </c>
      <c r="B490" s="2">
        <f t="shared" si="16"/>
        <v>4897147695994</v>
      </c>
      <c r="C490" s="3">
        <f t="shared" si="17"/>
        <v>0.1</v>
      </c>
    </row>
    <row r="491" spans="1:3">
      <c r="A491" s="6" t="str">
        <f>IF('ไฟล์อัพโหลด KOL ระบบเก่า'!G492="","",'ไฟล์อัพโหลด KOL ระบบเก่า'!G492)</f>
        <v>ZP000050</v>
      </c>
      <c r="B491" s="2" t="str">
        <f t="shared" si="16"/>
        <v>ZP000050</v>
      </c>
      <c r="C491" s="3">
        <f t="shared" si="17"/>
        <v>0.01</v>
      </c>
    </row>
    <row r="492" spans="1:3">
      <c r="A492" s="6" t="str">
        <f>IF('ไฟล์อัพโหลด KOL ระบบเก่า'!G493="","",'ไฟล์อัพโหลด KOL ระบบเก่า'!G493)</f>
        <v>SKINTIFIC-492003</v>
      </c>
      <c r="B492" s="2">
        <f t="shared" si="16"/>
        <v>4897147696014</v>
      </c>
      <c r="C492" s="3">
        <f t="shared" si="17"/>
        <v>0.1</v>
      </c>
    </row>
    <row r="493" spans="1:3">
      <c r="A493" s="6" t="str">
        <f>IF('ไฟล์อัพโหลด KOL ระบบเก่า'!G494="","",'ไฟล์อัพโหลด KOL ระบบเก่า'!G494)</f>
        <v>SKINTIFIC-492001</v>
      </c>
      <c r="B493" s="2">
        <f t="shared" si="16"/>
        <v>4897147695994</v>
      </c>
      <c r="C493" s="3">
        <f t="shared" si="17"/>
        <v>0.1</v>
      </c>
    </row>
    <row r="494" spans="1:3">
      <c r="A494" s="6" t="str">
        <f>IF('ไฟล์อัพโหลด KOL ระบบเก่า'!G495="","",'ไฟล์อัพโหลด KOL ระบบเก่า'!G495)</f>
        <v>ZP000050</v>
      </c>
      <c r="B494" s="2" t="str">
        <f t="shared" si="16"/>
        <v>ZP000050</v>
      </c>
      <c r="C494" s="3">
        <f t="shared" si="17"/>
        <v>0.01</v>
      </c>
    </row>
    <row r="495" spans="1:3">
      <c r="A495" s="6" t="str">
        <f>IF('ไฟล์อัพโหลด KOL ระบบเก่า'!G496="","",'ไฟล์อัพโหลด KOL ระบบเก่า'!G496)</f>
        <v>SKINTIFIC-492003</v>
      </c>
      <c r="B495" s="2">
        <f t="shared" si="16"/>
        <v>4897147696014</v>
      </c>
      <c r="C495" s="3">
        <f t="shared" si="17"/>
        <v>0.1</v>
      </c>
    </row>
    <row r="496" spans="1:3">
      <c r="A496" s="6" t="str">
        <f>IF('ไฟล์อัพโหลด KOL ระบบเก่า'!G497="","",'ไฟล์อัพโหลด KOL ระบบเก่า'!G497)</f>
        <v>SKINTIFIC-355</v>
      </c>
      <c r="B496" s="2">
        <f t="shared" si="16"/>
        <v>4897147690029</v>
      </c>
      <c r="C496" s="3">
        <f t="shared" si="17"/>
        <v>0.01</v>
      </c>
    </row>
    <row r="497" spans="1:3">
      <c r="A497" s="6" t="str">
        <f>IF('ไฟล์อัพโหลด KOL ระบบเก่า'!G498="","",'ไฟล์อัพโหลด KOL ระบบเก่า'!G498)</f>
        <v>SKINTIFIC-492001</v>
      </c>
      <c r="B497" s="2">
        <f t="shared" si="16"/>
        <v>4897147695994</v>
      </c>
      <c r="C497" s="3">
        <f t="shared" si="17"/>
        <v>0.1</v>
      </c>
    </row>
    <row r="498" spans="1:3">
      <c r="A498" s="6" t="str">
        <f>IF('ไฟล์อัพโหลด KOL ระบบเก่า'!G499="","",'ไฟล์อัพโหลด KOL ระบบเก่า'!G499)</f>
        <v>ZP000050</v>
      </c>
      <c r="B498" s="2" t="str">
        <f t="shared" si="16"/>
        <v>ZP000050</v>
      </c>
      <c r="C498" s="3">
        <f t="shared" si="17"/>
        <v>0.01</v>
      </c>
    </row>
    <row r="499" spans="1:3">
      <c r="A499" s="6" t="str">
        <f>IF('ไฟล์อัพโหลด KOL ระบบเก่า'!G500="","",'ไฟล์อัพโหลด KOL ระบบเก่า'!G500)</f>
        <v>SKINTIFIC-492003</v>
      </c>
      <c r="B499" s="2">
        <f t="shared" si="16"/>
        <v>4897147696014</v>
      </c>
      <c r="C499" s="3">
        <f t="shared" si="17"/>
        <v>0.1</v>
      </c>
    </row>
    <row r="500" spans="1:3">
      <c r="A500" s="6" t="str">
        <f>IF('ไฟล์อัพโหลด KOL ระบบเก่า'!G501="","",'ไฟล์อัพโหลด KOL ระบบเก่า'!G501)</f>
        <v>SKINTIFIC-355</v>
      </c>
      <c r="B500" s="2">
        <f t="shared" si="16"/>
        <v>4897147690029</v>
      </c>
      <c r="C500" s="3">
        <f t="shared" si="17"/>
        <v>0.01</v>
      </c>
    </row>
    <row r="501" spans="1:3">
      <c r="A501" s="6" t="str">
        <f>IF('ไฟล์อัพโหลด KOL ระบบเก่า'!G502="","",'ไฟล์อัพโหลด KOL ระบบเก่า'!G502)</f>
        <v>SKINTIFIC-492001</v>
      </c>
      <c r="B501" s="2">
        <f t="shared" si="16"/>
        <v>4897147695994</v>
      </c>
      <c r="C501" s="3">
        <f t="shared" si="17"/>
        <v>0.1</v>
      </c>
    </row>
    <row r="502" spans="1:3">
      <c r="A502" s="6" t="str">
        <f>IF('ไฟล์อัพโหลด KOL ระบบเก่า'!G503="","",'ไฟล์อัพโหลด KOL ระบบเก่า'!G503)</f>
        <v>ZP000050</v>
      </c>
      <c r="B502" s="2" t="str">
        <f t="shared" si="16"/>
        <v>ZP000050</v>
      </c>
      <c r="C502" s="3">
        <f t="shared" si="17"/>
        <v>0.01</v>
      </c>
    </row>
    <row r="503" spans="1:3">
      <c r="A503" s="6" t="str">
        <f>IF('ไฟล์อัพโหลด KOL ระบบเก่า'!G504="","",'ไฟล์อัพโหลด KOL ระบบเก่า'!G504)</f>
        <v>SKINTIFIC-492003</v>
      </c>
      <c r="B503" s="2">
        <f t="shared" si="16"/>
        <v>4897147696014</v>
      </c>
      <c r="C503" s="3">
        <f t="shared" si="17"/>
        <v>0.1</v>
      </c>
    </row>
    <row r="504" spans="1:3">
      <c r="A504" s="6" t="str">
        <f>IF('ไฟล์อัพโหลด KOL ระบบเก่า'!G505="","",'ไฟล์อัพโหลด KOL ระบบเก่า'!G505)</f>
        <v>SKINTIFIC-355</v>
      </c>
      <c r="B504" s="2">
        <f t="shared" si="16"/>
        <v>4897147690029</v>
      </c>
      <c r="C504" s="3">
        <f t="shared" si="17"/>
        <v>0.01</v>
      </c>
    </row>
    <row r="505" spans="1:3">
      <c r="A505" s="6" t="str">
        <f>IF('ไฟล์อัพโหลด KOL ระบบเก่า'!G506="","",'ไฟล์อัพโหลด KOL ระบบเก่า'!G506)</f>
        <v>SKINTIFIC-492001</v>
      </c>
      <c r="B505" s="2">
        <f t="shared" si="16"/>
        <v>4897147695994</v>
      </c>
      <c r="C505" s="3">
        <f t="shared" si="17"/>
        <v>0.1</v>
      </c>
    </row>
    <row r="506" spans="1:3">
      <c r="A506" s="6" t="str">
        <f>IF('ไฟล์อัพโหลด KOL ระบบเก่า'!G507="","",'ไฟล์อัพโหลด KOL ระบบเก่า'!G507)</f>
        <v>ZP000050</v>
      </c>
      <c r="B506" s="2" t="str">
        <f t="shared" si="16"/>
        <v>ZP000050</v>
      </c>
      <c r="C506" s="3">
        <f t="shared" si="17"/>
        <v>0.01</v>
      </c>
    </row>
    <row r="507" spans="1:3">
      <c r="A507" s="6" t="str">
        <f>IF('ไฟล์อัพโหลด KOL ระบบเก่า'!G508="","",'ไฟล์อัพโหลด KOL ระบบเก่า'!G508)</f>
        <v>SKINTIFIC-492003</v>
      </c>
      <c r="B507" s="2">
        <f t="shared" si="16"/>
        <v>4897147696014</v>
      </c>
      <c r="C507" s="3">
        <f t="shared" si="17"/>
        <v>0.1</v>
      </c>
    </row>
    <row r="508" spans="1:3">
      <c r="A508" s="6" t="str">
        <f>IF('ไฟล์อัพโหลด KOL ระบบเก่า'!G509="","",'ไฟล์อัพโหลด KOL ระบบเก่า'!G509)</f>
        <v>SKINTIFIC-355</v>
      </c>
      <c r="B508" s="2">
        <f t="shared" si="16"/>
        <v>4897147690029</v>
      </c>
      <c r="C508" s="3">
        <f t="shared" si="17"/>
        <v>0.01</v>
      </c>
    </row>
    <row r="509" spans="1:3">
      <c r="A509" s="6" t="str">
        <f>IF('ไฟล์อัพโหลด KOL ระบบเก่า'!G510="","",'ไฟล์อัพโหลด KOL ระบบเก่า'!G510)</f>
        <v>SKINTIFIC-492001</v>
      </c>
      <c r="B509" s="2">
        <f t="shared" si="16"/>
        <v>4897147695994</v>
      </c>
      <c r="C509" s="3">
        <f t="shared" si="17"/>
        <v>0.1</v>
      </c>
    </row>
    <row r="510" spans="1:3">
      <c r="A510" s="6" t="str">
        <f>IF('ไฟล์อัพโหลด KOL ระบบเก่า'!G511="","",'ไฟล์อัพโหลด KOL ระบบเก่า'!G511)</f>
        <v>SKINTIFIC-492003</v>
      </c>
      <c r="B510" s="2">
        <f t="shared" si="16"/>
        <v>4897147696014</v>
      </c>
      <c r="C510" s="3">
        <f t="shared" si="17"/>
        <v>0.1</v>
      </c>
    </row>
    <row r="511" spans="1:3">
      <c r="A511" s="6" t="str">
        <f>IF('ไฟล์อัพโหลด KOL ระบบเก่า'!G512="","",'ไฟล์อัพโหลด KOL ระบบเก่า'!G512)</f>
        <v>SKINTIFIC-355</v>
      </c>
      <c r="B511" s="2">
        <f t="shared" si="16"/>
        <v>4897147690029</v>
      </c>
      <c r="C511" s="3">
        <f t="shared" si="17"/>
        <v>0.01</v>
      </c>
    </row>
    <row r="512" spans="1:3">
      <c r="A512" s="6" t="str">
        <f>IF('ไฟล์อัพโหลด KOL ระบบเก่า'!G513="","",'ไฟล์อัพโหลด KOL ระบบเก่า'!G513)</f>
        <v>SKINTIFIC-492001</v>
      </c>
      <c r="B512" s="2">
        <f t="shared" ref="B512:B575" si="18">VLOOKUP(A512,D:H,5,0)</f>
        <v>4897147695994</v>
      </c>
      <c r="C512" s="3">
        <f t="shared" ref="C512:C575" si="19">VLOOKUP(A512,D:L,9,0)</f>
        <v>0.1</v>
      </c>
    </row>
    <row r="513" spans="1:3">
      <c r="A513" s="6" t="str">
        <f>IF('ไฟล์อัพโหลด KOL ระบบเก่า'!G514="","",'ไฟล์อัพโหลด KOL ระบบเก่า'!G514)</f>
        <v>ZP000050</v>
      </c>
      <c r="B513" s="2" t="str">
        <f t="shared" si="18"/>
        <v>ZP000050</v>
      </c>
      <c r="C513" s="3">
        <f t="shared" si="19"/>
        <v>0.01</v>
      </c>
    </row>
    <row r="514" spans="1:3">
      <c r="A514" s="6" t="str">
        <f>IF('ไฟล์อัพโหลด KOL ระบบเก่า'!G515="","",'ไฟล์อัพโหลด KOL ระบบเก่า'!G515)</f>
        <v>SKINTIFIC-492003</v>
      </c>
      <c r="B514" s="2">
        <f t="shared" si="18"/>
        <v>4897147696014</v>
      </c>
      <c r="C514" s="3">
        <f t="shared" si="19"/>
        <v>0.1</v>
      </c>
    </row>
    <row r="515" spans="1:3">
      <c r="A515" s="6" t="str">
        <f>IF('ไฟล์อัพโหลด KOL ระบบเก่า'!G516="","",'ไฟล์อัพโหลด KOL ระบบเก่า'!G516)</f>
        <v>SKINTIFIC-355</v>
      </c>
      <c r="B515" s="2">
        <f t="shared" si="18"/>
        <v>4897147690029</v>
      </c>
      <c r="C515" s="3">
        <f t="shared" si="19"/>
        <v>0.01</v>
      </c>
    </row>
    <row r="516" spans="1:3">
      <c r="A516" s="6" t="str">
        <f>IF('ไฟล์อัพโหลด KOL ระบบเก่า'!G517="","",'ไฟล์อัพโหลด KOL ระบบเก่า'!G517)</f>
        <v>SKINTIFIC-492001</v>
      </c>
      <c r="B516" s="2">
        <f t="shared" si="18"/>
        <v>4897147695994</v>
      </c>
      <c r="C516" s="3">
        <f t="shared" si="19"/>
        <v>0.1</v>
      </c>
    </row>
    <row r="517" spans="1:3">
      <c r="A517" s="6" t="str">
        <f>IF('ไฟล์อัพโหลด KOL ระบบเก่า'!G518="","",'ไฟล์อัพโหลด KOL ระบบเก่า'!G518)</f>
        <v>SKINTIFIC-492003</v>
      </c>
      <c r="B517" s="2">
        <f t="shared" si="18"/>
        <v>4897147696014</v>
      </c>
      <c r="C517" s="3">
        <f t="shared" si="19"/>
        <v>0.1</v>
      </c>
    </row>
    <row r="518" spans="1:3">
      <c r="A518" s="6" t="str">
        <f>IF('ไฟล์อัพโหลด KOL ระบบเก่า'!G519="","",'ไฟล์อัพโหลด KOL ระบบเก่า'!G519)</f>
        <v>SKINTIFIC-355</v>
      </c>
      <c r="B518" s="2">
        <f t="shared" si="18"/>
        <v>4897147690029</v>
      </c>
      <c r="C518" s="3">
        <f t="shared" si="19"/>
        <v>0.01</v>
      </c>
    </row>
    <row r="519" spans="1:3">
      <c r="A519" s="6" t="str">
        <f>IF('ไฟล์อัพโหลด KOL ระบบเก่า'!G520="","",'ไฟล์อัพโหลด KOL ระบบเก่า'!G520)</f>
        <v>SKINTIFIC-492001</v>
      </c>
      <c r="B519" s="2">
        <f t="shared" si="18"/>
        <v>4897147695994</v>
      </c>
      <c r="C519" s="3">
        <f t="shared" si="19"/>
        <v>0.1</v>
      </c>
    </row>
    <row r="520" spans="1:3">
      <c r="A520" s="6" t="str">
        <f>IF('ไฟล์อัพโหลด KOL ระบบเก่า'!G521="","",'ไฟล์อัพโหลด KOL ระบบเก่า'!G521)</f>
        <v>SKINTIFIC-492003</v>
      </c>
      <c r="B520" s="2">
        <f t="shared" si="18"/>
        <v>4897147696014</v>
      </c>
      <c r="C520" s="3">
        <f t="shared" si="19"/>
        <v>0.1</v>
      </c>
    </row>
    <row r="521" spans="1:3">
      <c r="A521" s="6" t="str">
        <f>IF('ไฟล์อัพโหลด KOL ระบบเก่า'!G522="","",'ไฟล์อัพโหลด KOL ระบบเก่า'!G522)</f>
        <v>SKINTIFIC-355</v>
      </c>
      <c r="B521" s="2">
        <f t="shared" si="18"/>
        <v>4897147690029</v>
      </c>
      <c r="C521" s="3">
        <f t="shared" si="19"/>
        <v>0.01</v>
      </c>
    </row>
    <row r="522" spans="1:3">
      <c r="A522" s="6" t="str">
        <f>IF('ไฟล์อัพโหลด KOL ระบบเก่า'!G523="","",'ไฟล์อัพโหลด KOL ระบบเก่า'!G523)</f>
        <v>SKINTIFIC-492001</v>
      </c>
      <c r="B522" s="2">
        <f t="shared" si="18"/>
        <v>4897147695994</v>
      </c>
      <c r="C522" s="3">
        <f t="shared" si="19"/>
        <v>0.1</v>
      </c>
    </row>
    <row r="523" spans="1:3">
      <c r="A523" s="6" t="str">
        <f>IF('ไฟล์อัพโหลด KOL ระบบเก่า'!G524="","",'ไฟล์อัพโหลด KOL ระบบเก่า'!G524)</f>
        <v>SKINTIFIC-492003</v>
      </c>
      <c r="B523" s="2">
        <f t="shared" si="18"/>
        <v>4897147696014</v>
      </c>
      <c r="C523" s="3">
        <f t="shared" si="19"/>
        <v>0.1</v>
      </c>
    </row>
    <row r="524" spans="1:3">
      <c r="A524" s="6" t="str">
        <f>IF('ไฟล์อัพโหลด KOL ระบบเก่า'!G525="","",'ไฟล์อัพโหลด KOL ระบบเก่า'!G525)</f>
        <v>SKINTIFIC-355</v>
      </c>
      <c r="B524" s="2">
        <f t="shared" si="18"/>
        <v>4897147690029</v>
      </c>
      <c r="C524" s="3">
        <f t="shared" si="19"/>
        <v>0.01</v>
      </c>
    </row>
    <row r="525" spans="1:3">
      <c r="A525" s="6" t="str">
        <f>IF('ไฟล์อัพโหลด KOL ระบบเก่า'!G526="","",'ไฟล์อัพโหลด KOL ระบบเก่า'!G526)</f>
        <v>SKINTIFIC-492001</v>
      </c>
      <c r="B525" s="2">
        <f t="shared" si="18"/>
        <v>4897147695994</v>
      </c>
      <c r="C525" s="3">
        <f t="shared" si="19"/>
        <v>0.1</v>
      </c>
    </row>
    <row r="526" spans="1:3">
      <c r="A526" s="6" t="str">
        <f>IF('ไฟล์อัพโหลด KOL ระบบเก่า'!G527="","",'ไฟล์อัพโหลด KOL ระบบเก่า'!G527)</f>
        <v>SKINTIFIC-492003</v>
      </c>
      <c r="B526" s="2">
        <f t="shared" si="18"/>
        <v>4897147696014</v>
      </c>
      <c r="C526" s="3">
        <f t="shared" si="19"/>
        <v>0.1</v>
      </c>
    </row>
    <row r="527" spans="1:3">
      <c r="A527" s="6" t="str">
        <f>IF('ไฟล์อัพโหลด KOL ระบบเก่า'!G528="","",'ไฟล์อัพโหลด KOL ระบบเก่า'!G528)</f>
        <v>SKINTIFIC-355</v>
      </c>
      <c r="B527" s="2">
        <f t="shared" si="18"/>
        <v>4897147690029</v>
      </c>
      <c r="C527" s="3">
        <f t="shared" si="19"/>
        <v>0.01</v>
      </c>
    </row>
    <row r="528" spans="1:3">
      <c r="A528" s="6" t="str">
        <f>IF('ไฟล์อัพโหลด KOL ระบบเก่า'!G529="","",'ไฟล์อัพโหลด KOL ระบบเก่า'!G529)</f>
        <v>SKINTIFIC-492001</v>
      </c>
      <c r="B528" s="2">
        <f t="shared" si="18"/>
        <v>4897147695994</v>
      </c>
      <c r="C528" s="3">
        <f t="shared" si="19"/>
        <v>0.1</v>
      </c>
    </row>
    <row r="529" spans="1:3">
      <c r="A529" s="6" t="str">
        <f>IF('ไฟล์อัพโหลด KOL ระบบเก่า'!G530="","",'ไฟล์อัพโหลด KOL ระบบเก่า'!G530)</f>
        <v>SKINTIFIC-492003</v>
      </c>
      <c r="B529" s="2">
        <f t="shared" si="18"/>
        <v>4897147696014</v>
      </c>
      <c r="C529" s="3">
        <f t="shared" si="19"/>
        <v>0.1</v>
      </c>
    </row>
    <row r="530" spans="1:3">
      <c r="A530" s="6" t="str">
        <f>IF('ไฟล์อัพโหลด KOL ระบบเก่า'!G531="","",'ไฟล์อัพโหลด KOL ระบบเก่า'!G531)</f>
        <v>SKINTIFIC-355</v>
      </c>
      <c r="B530" s="2">
        <f t="shared" si="18"/>
        <v>4897147690029</v>
      </c>
      <c r="C530" s="3">
        <f t="shared" si="19"/>
        <v>0.01</v>
      </c>
    </row>
    <row r="531" spans="1:3">
      <c r="A531" s="6" t="str">
        <f>IF('ไฟล์อัพโหลด KOL ระบบเก่า'!G532="","",'ไฟล์อัพโหลด KOL ระบบเก่า'!G532)</f>
        <v>SKINTIFIC-492001</v>
      </c>
      <c r="B531" s="2">
        <f t="shared" si="18"/>
        <v>4897147695994</v>
      </c>
      <c r="C531" s="3">
        <f t="shared" si="19"/>
        <v>0.1</v>
      </c>
    </row>
    <row r="532" spans="1:3">
      <c r="A532" s="6" t="str">
        <f>IF('ไฟล์อัพโหลด KOL ระบบเก่า'!G533="","",'ไฟล์อัพโหลด KOL ระบบเก่า'!G533)</f>
        <v>SKINTIFIC-492003</v>
      </c>
      <c r="B532" s="2">
        <f t="shared" si="18"/>
        <v>4897147696014</v>
      </c>
      <c r="C532" s="3">
        <f t="shared" si="19"/>
        <v>0.1</v>
      </c>
    </row>
    <row r="533" spans="1:3">
      <c r="A533" s="6" t="str">
        <f>IF('ไฟล์อัพโหลด KOL ระบบเก่า'!G534="","",'ไฟล์อัพโหลด KOL ระบบเก่า'!G534)</f>
        <v>SKINTIFIC-355</v>
      </c>
      <c r="B533" s="2">
        <f t="shared" si="18"/>
        <v>4897147690029</v>
      </c>
      <c r="C533" s="3">
        <f t="shared" si="19"/>
        <v>0.01</v>
      </c>
    </row>
    <row r="534" spans="1:3">
      <c r="A534" s="6" t="str">
        <f>IF('ไฟล์อัพโหลด KOL ระบบเก่า'!G535="","",'ไฟล์อัพโหลด KOL ระบบเก่า'!G535)</f>
        <v>SKINTIFIC-492001</v>
      </c>
      <c r="B534" s="2">
        <f t="shared" si="18"/>
        <v>4897147695994</v>
      </c>
      <c r="C534" s="3">
        <f t="shared" si="19"/>
        <v>0.1</v>
      </c>
    </row>
    <row r="535" spans="1:3">
      <c r="A535" s="6" t="str">
        <f>IF('ไฟล์อัพโหลด KOL ระบบเก่า'!G536="","",'ไฟล์อัพโหลด KOL ระบบเก่า'!G536)</f>
        <v>SKINTIFIC-492003</v>
      </c>
      <c r="B535" s="2">
        <f t="shared" si="18"/>
        <v>4897147696014</v>
      </c>
      <c r="C535" s="3">
        <f t="shared" si="19"/>
        <v>0.1</v>
      </c>
    </row>
    <row r="536" spans="1:3">
      <c r="A536" s="6" t="str">
        <f>IF('ไฟล์อัพโหลด KOL ระบบเก่า'!G537="","",'ไฟล์อัพโหลด KOL ระบบเก่า'!G537)</f>
        <v>SKINTIFIC-355</v>
      </c>
      <c r="B536" s="2">
        <f t="shared" si="18"/>
        <v>4897147690029</v>
      </c>
      <c r="C536" s="3">
        <f t="shared" si="19"/>
        <v>0.01</v>
      </c>
    </row>
    <row r="537" spans="1:3">
      <c r="A537" s="6" t="str">
        <f>IF('ไฟล์อัพโหลด KOL ระบบเก่า'!G538="","",'ไฟล์อัพโหลด KOL ระบบเก่า'!G538)</f>
        <v>SKINTIFIC-492001</v>
      </c>
      <c r="B537" s="2">
        <f t="shared" si="18"/>
        <v>4897147695994</v>
      </c>
      <c r="C537" s="3">
        <f t="shared" si="19"/>
        <v>0.1</v>
      </c>
    </row>
    <row r="538" spans="1:3">
      <c r="A538" s="6" t="str">
        <f>IF('ไฟล์อัพโหลด KOL ระบบเก่า'!G539="","",'ไฟล์อัพโหลด KOL ระบบเก่า'!G539)</f>
        <v>SKINTIFIC-492003</v>
      </c>
      <c r="B538" s="2">
        <f t="shared" si="18"/>
        <v>4897147696014</v>
      </c>
      <c r="C538" s="3">
        <f t="shared" si="19"/>
        <v>0.1</v>
      </c>
    </row>
    <row r="539" spans="1:3">
      <c r="A539" s="6" t="str">
        <f>IF('ไฟล์อัพโหลด KOL ระบบเก่า'!G540="","",'ไฟล์อัพโหลด KOL ระบบเก่า'!G540)</f>
        <v>SKINTIFIC-355</v>
      </c>
      <c r="B539" s="2">
        <f t="shared" si="18"/>
        <v>4897147690029</v>
      </c>
      <c r="C539" s="3">
        <f t="shared" si="19"/>
        <v>0.01</v>
      </c>
    </row>
    <row r="540" spans="1:3">
      <c r="A540" s="6" t="str">
        <f>IF('ไฟล์อัพโหลด KOL ระบบเก่า'!G541="","",'ไฟล์อัพโหลด KOL ระบบเก่า'!G541)</f>
        <v>SKINTIFIC-492001</v>
      </c>
      <c r="B540" s="2">
        <f t="shared" si="18"/>
        <v>4897147695994</v>
      </c>
      <c r="C540" s="3">
        <f t="shared" si="19"/>
        <v>0.1</v>
      </c>
    </row>
    <row r="541" spans="1:3">
      <c r="A541" s="6" t="str">
        <f>IF('ไฟล์อัพโหลด KOL ระบบเก่า'!G542="","",'ไฟล์อัพโหลด KOL ระบบเก่า'!G542)</f>
        <v>SKINTIFIC-492003</v>
      </c>
      <c r="B541" s="2">
        <f t="shared" si="18"/>
        <v>4897147696014</v>
      </c>
      <c r="C541" s="3">
        <f t="shared" si="19"/>
        <v>0.1</v>
      </c>
    </row>
    <row r="542" spans="1:3">
      <c r="A542" s="6" t="str">
        <f>IF('ไฟล์อัพโหลด KOL ระบบเก่า'!G543="","",'ไฟล์อัพโหลด KOL ระบบเก่า'!G543)</f>
        <v>SKINTIFIC-355</v>
      </c>
      <c r="B542" s="2">
        <f t="shared" si="18"/>
        <v>4897147690029</v>
      </c>
      <c r="C542" s="3">
        <f t="shared" si="19"/>
        <v>0.01</v>
      </c>
    </row>
    <row r="543" spans="1:3">
      <c r="A543" s="6" t="str">
        <f>IF('ไฟล์อัพโหลด KOL ระบบเก่า'!G544="","",'ไฟล์อัพโหลด KOL ระบบเก่า'!G544)</f>
        <v>SKINTIFIC-492001</v>
      </c>
      <c r="B543" s="2">
        <f t="shared" si="18"/>
        <v>4897147695994</v>
      </c>
      <c r="C543" s="3">
        <f t="shared" si="19"/>
        <v>0.1</v>
      </c>
    </row>
    <row r="544" spans="1:3">
      <c r="A544" s="6" t="str">
        <f>IF('ไฟล์อัพโหลด KOL ระบบเก่า'!G545="","",'ไฟล์อัพโหลด KOL ระบบเก่า'!G545)</f>
        <v>SKINTIFIC-492003</v>
      </c>
      <c r="B544" s="2">
        <f t="shared" si="18"/>
        <v>4897147696014</v>
      </c>
      <c r="C544" s="3">
        <f t="shared" si="19"/>
        <v>0.1</v>
      </c>
    </row>
    <row r="545" spans="1:3">
      <c r="A545" s="6" t="str">
        <f>IF('ไฟล์อัพโหลด KOL ระบบเก่า'!G546="","",'ไฟล์อัพโหลด KOL ระบบเก่า'!G546)</f>
        <v>SKINTIFIC-355</v>
      </c>
      <c r="B545" s="2">
        <f t="shared" si="18"/>
        <v>4897147690029</v>
      </c>
      <c r="C545" s="3">
        <f t="shared" si="19"/>
        <v>0.01</v>
      </c>
    </row>
    <row r="546" spans="1:3">
      <c r="A546" s="6" t="str">
        <f>IF('ไฟล์อัพโหลด KOL ระบบเก่า'!G547="","",'ไฟล์อัพโหลด KOL ระบบเก่า'!G547)</f>
        <v>ZP000050</v>
      </c>
      <c r="B546" s="2" t="str">
        <f t="shared" si="18"/>
        <v>ZP000050</v>
      </c>
      <c r="C546" s="3">
        <f t="shared" si="19"/>
        <v>0.01</v>
      </c>
    </row>
    <row r="547" spans="1:3">
      <c r="A547" s="6" t="str">
        <f>IF('ไฟล์อัพโหลด KOL ระบบเก่า'!G548="","",'ไฟล์อัพโหลด KOL ระบบเก่า'!G548)</f>
        <v>SKINTIFIC-492001</v>
      </c>
      <c r="B547" s="2">
        <f t="shared" si="18"/>
        <v>4897147695994</v>
      </c>
      <c r="C547" s="3">
        <f t="shared" si="19"/>
        <v>0.1</v>
      </c>
    </row>
    <row r="548" spans="1:3">
      <c r="A548" s="6" t="str">
        <f>IF('ไฟล์อัพโหลด KOL ระบบเก่า'!G549="","",'ไฟล์อัพโหลด KOL ระบบเก่า'!G549)</f>
        <v>SKINTIFIC-492003</v>
      </c>
      <c r="B548" s="2">
        <f t="shared" si="18"/>
        <v>4897147696014</v>
      </c>
      <c r="C548" s="3">
        <f t="shared" si="19"/>
        <v>0.1</v>
      </c>
    </row>
    <row r="549" spans="1:3">
      <c r="A549" s="6" t="str">
        <f>IF('ไฟล์อัพโหลด KOL ระบบเก่า'!G550="","",'ไฟล์อัพโหลด KOL ระบบเก่า'!G550)</f>
        <v>SKINTIFIC-355</v>
      </c>
      <c r="B549" s="2">
        <f t="shared" si="18"/>
        <v>4897147690029</v>
      </c>
      <c r="C549" s="3">
        <f t="shared" si="19"/>
        <v>0.01</v>
      </c>
    </row>
    <row r="550" spans="1:3">
      <c r="A550" s="6" t="str">
        <f>IF('ไฟล์อัพโหลด KOL ระบบเก่า'!G551="","",'ไฟล์อัพโหลด KOL ระบบเก่า'!G551)</f>
        <v>SKINTIFIC-492001</v>
      </c>
      <c r="B550" s="2">
        <f t="shared" si="18"/>
        <v>4897147695994</v>
      </c>
      <c r="C550" s="3">
        <f t="shared" si="19"/>
        <v>0.1</v>
      </c>
    </row>
    <row r="551" spans="1:3">
      <c r="A551" s="6" t="str">
        <f>IF('ไฟล์อัพโหลด KOL ระบบเก่า'!G552="","",'ไฟล์อัพโหลด KOL ระบบเก่า'!G552)</f>
        <v>ZP000050</v>
      </c>
      <c r="B551" s="2" t="str">
        <f t="shared" si="18"/>
        <v>ZP000050</v>
      </c>
      <c r="C551" s="3">
        <f t="shared" si="19"/>
        <v>0.01</v>
      </c>
    </row>
    <row r="552" spans="1:3">
      <c r="A552" s="6" t="str">
        <f>IF('ไฟล์อัพโหลด KOL ระบบเก่า'!G553="","",'ไฟล์อัพโหลด KOL ระบบเก่า'!G553)</f>
        <v>SKINTIFIC-492003</v>
      </c>
      <c r="B552" s="2">
        <f t="shared" si="18"/>
        <v>4897147696014</v>
      </c>
      <c r="C552" s="3">
        <f t="shared" si="19"/>
        <v>0.1</v>
      </c>
    </row>
    <row r="553" spans="1:3">
      <c r="A553" s="6" t="str">
        <f>IF('ไฟล์อัพโหลด KOL ระบบเก่า'!G554="","",'ไฟล์อัพโหลด KOL ระบบเก่า'!G554)</f>
        <v>SKINTIFIC-355</v>
      </c>
      <c r="B553" s="2">
        <f t="shared" si="18"/>
        <v>4897147690029</v>
      </c>
      <c r="C553" s="3">
        <f t="shared" si="19"/>
        <v>0.01</v>
      </c>
    </row>
    <row r="554" spans="1:3">
      <c r="A554" s="6" t="str">
        <f>IF('ไฟล์อัพโหลด KOL ระบบเก่า'!G555="","",'ไฟล์อัพโหลด KOL ระบบเก่า'!G555)</f>
        <v>SKINTIFIC-492001</v>
      </c>
      <c r="B554" s="2">
        <f t="shared" si="18"/>
        <v>4897147695994</v>
      </c>
      <c r="C554" s="3">
        <f t="shared" si="19"/>
        <v>0.1</v>
      </c>
    </row>
    <row r="555" spans="1:3">
      <c r="A555" s="6" t="str">
        <f>IF('ไฟล์อัพโหลด KOL ระบบเก่า'!G556="","",'ไฟล์อัพโหลด KOL ระบบเก่า'!G556)</f>
        <v>ZP000050</v>
      </c>
      <c r="B555" s="2" t="str">
        <f t="shared" si="18"/>
        <v>ZP000050</v>
      </c>
      <c r="C555" s="3">
        <f t="shared" si="19"/>
        <v>0.01</v>
      </c>
    </row>
    <row r="556" spans="1:3">
      <c r="A556" s="6" t="str">
        <f>IF('ไฟล์อัพโหลด KOL ระบบเก่า'!G557="","",'ไฟล์อัพโหลด KOL ระบบเก่า'!G557)</f>
        <v>SKINTIFIC-492003</v>
      </c>
      <c r="B556" s="2">
        <f t="shared" si="18"/>
        <v>4897147696014</v>
      </c>
      <c r="C556" s="3">
        <f t="shared" si="19"/>
        <v>0.1</v>
      </c>
    </row>
    <row r="557" spans="1:3">
      <c r="A557" s="6" t="str">
        <f>IF('ไฟล์อัพโหลด KOL ระบบเก่า'!G558="","",'ไฟล์อัพโหลด KOL ระบบเก่า'!G558)</f>
        <v>SKINTIFIC-355</v>
      </c>
      <c r="B557" s="2">
        <f t="shared" si="18"/>
        <v>4897147690029</v>
      </c>
      <c r="C557" s="3">
        <f t="shared" si="19"/>
        <v>0.01</v>
      </c>
    </row>
    <row r="558" spans="1:3">
      <c r="A558" s="6" t="str">
        <f>IF('ไฟล์อัพโหลด KOL ระบบเก่า'!G559="","",'ไฟล์อัพโหลด KOL ระบบเก่า'!G559)</f>
        <v>SKINTIFIC-492001</v>
      </c>
      <c r="B558" s="2">
        <f t="shared" si="18"/>
        <v>4897147695994</v>
      </c>
      <c r="C558" s="3">
        <f t="shared" si="19"/>
        <v>0.1</v>
      </c>
    </row>
    <row r="559" spans="1:3">
      <c r="A559" s="6" t="str">
        <f>IF('ไฟล์อัพโหลด KOL ระบบเก่า'!G560="","",'ไฟล์อัพโหลด KOL ระบบเก่า'!G560)</f>
        <v>ZP000050</v>
      </c>
      <c r="B559" s="2" t="str">
        <f t="shared" si="18"/>
        <v>ZP000050</v>
      </c>
      <c r="C559" s="3">
        <f t="shared" si="19"/>
        <v>0.01</v>
      </c>
    </row>
    <row r="560" spans="1:3">
      <c r="A560" s="6" t="str">
        <f>IF('ไฟล์อัพโหลด KOL ระบบเก่า'!G561="","",'ไฟล์อัพโหลด KOL ระบบเก่า'!G561)</f>
        <v>SKINTIFIC-492003</v>
      </c>
      <c r="B560" s="2">
        <f t="shared" si="18"/>
        <v>4897147696014</v>
      </c>
      <c r="C560" s="3">
        <f t="shared" si="19"/>
        <v>0.1</v>
      </c>
    </row>
    <row r="561" spans="1:3">
      <c r="A561" s="6" t="str">
        <f>IF('ไฟล์อัพโหลด KOL ระบบเก่า'!G562="","",'ไฟล์อัพโหลด KOL ระบบเก่า'!G562)</f>
        <v>SKINTIFIC-355</v>
      </c>
      <c r="B561" s="2">
        <f t="shared" si="18"/>
        <v>4897147690029</v>
      </c>
      <c r="C561" s="3">
        <f t="shared" si="19"/>
        <v>0.01</v>
      </c>
    </row>
    <row r="562" spans="1:3">
      <c r="A562" s="6" t="str">
        <f>IF('ไฟล์อัพโหลด KOL ระบบเก่า'!G563="","",'ไฟล์อัพโหลด KOL ระบบเก่า'!G563)</f>
        <v>ZP000050</v>
      </c>
      <c r="B562" s="2" t="str">
        <f t="shared" si="18"/>
        <v>ZP000050</v>
      </c>
      <c r="C562" s="3">
        <f t="shared" si="19"/>
        <v>0.01</v>
      </c>
    </row>
    <row r="563" spans="1:3">
      <c r="A563" s="6" t="str">
        <f>IF('ไฟล์อัพโหลด KOL ระบบเก่า'!G564="","",'ไฟล์อัพโหลด KOL ระบบเก่า'!G564)</f>
        <v>SKINTIFIC-492001</v>
      </c>
      <c r="B563" s="2">
        <f t="shared" si="18"/>
        <v>4897147695994</v>
      </c>
      <c r="C563" s="3">
        <f t="shared" si="19"/>
        <v>0.1</v>
      </c>
    </row>
    <row r="564" spans="1:3">
      <c r="A564" s="6" t="str">
        <f>IF('ไฟล์อัพโหลด KOL ระบบเก่า'!G565="","",'ไฟล์อัพโหลด KOL ระบบเก่า'!G565)</f>
        <v>SKINTIFIC-492003</v>
      </c>
      <c r="B564" s="2">
        <f t="shared" si="18"/>
        <v>4897147696014</v>
      </c>
      <c r="C564" s="3">
        <f t="shared" si="19"/>
        <v>0.1</v>
      </c>
    </row>
    <row r="565" spans="1:3">
      <c r="A565" s="6" t="str">
        <f>IF('ไฟล์อัพโหลด KOL ระบบเก่า'!G566="","",'ไฟล์อัพโหลด KOL ระบบเก่า'!G566)</f>
        <v>SKINTIFIC-355</v>
      </c>
      <c r="B565" s="2">
        <f t="shared" si="18"/>
        <v>4897147690029</v>
      </c>
      <c r="C565" s="3">
        <f t="shared" si="19"/>
        <v>0.01</v>
      </c>
    </row>
    <row r="566" spans="1:3">
      <c r="A566" s="6" t="str">
        <f>IF('ไฟล์อัพโหลด KOL ระบบเก่า'!G567="","",'ไฟล์อัพโหลด KOL ระบบเก่า'!G567)</f>
        <v>SKINTIFIC-492001</v>
      </c>
      <c r="B566" s="2">
        <f t="shared" si="18"/>
        <v>4897147695994</v>
      </c>
      <c r="C566" s="3">
        <f t="shared" si="19"/>
        <v>0.1</v>
      </c>
    </row>
    <row r="567" spans="1:3">
      <c r="A567" s="6" t="str">
        <f>IF('ไฟล์อัพโหลด KOL ระบบเก่า'!G568="","",'ไฟล์อัพโหลด KOL ระบบเก่า'!G568)</f>
        <v>SKINTIFIC-492003</v>
      </c>
      <c r="B567" s="2">
        <f t="shared" si="18"/>
        <v>4897147696014</v>
      </c>
      <c r="C567" s="3">
        <f t="shared" si="19"/>
        <v>0.1</v>
      </c>
    </row>
    <row r="568" spans="1:3">
      <c r="A568" s="6" t="str">
        <f>IF('ไฟล์อัพโหลด KOL ระบบเก่า'!G569="","",'ไฟล์อัพโหลด KOL ระบบเก่า'!G569)</f>
        <v>SKINTIFIC-355</v>
      </c>
      <c r="B568" s="2">
        <f t="shared" si="18"/>
        <v>4897147690029</v>
      </c>
      <c r="C568" s="3">
        <f t="shared" si="19"/>
        <v>0.01</v>
      </c>
    </row>
    <row r="569" spans="1:3">
      <c r="A569" s="6" t="str">
        <f>IF('ไฟล์อัพโหลด KOL ระบบเก่า'!G570="","",'ไฟล์อัพโหลด KOL ระบบเก่า'!G570)</f>
        <v>SKINTIFIC-492001</v>
      </c>
      <c r="B569" s="2">
        <f t="shared" si="18"/>
        <v>4897147695994</v>
      </c>
      <c r="C569" s="3">
        <f t="shared" si="19"/>
        <v>0.1</v>
      </c>
    </row>
    <row r="570" spans="1:3">
      <c r="A570" s="6" t="str">
        <f>IF('ไฟล์อัพโหลด KOL ระบบเก่า'!G571="","",'ไฟล์อัพโหลด KOL ระบบเก่า'!G571)</f>
        <v>SKINTIFIC-492003</v>
      </c>
      <c r="B570" s="2">
        <f t="shared" si="18"/>
        <v>4897147696014</v>
      </c>
      <c r="C570" s="3">
        <f t="shared" si="19"/>
        <v>0.1</v>
      </c>
    </row>
    <row r="571" spans="1:3">
      <c r="A571" s="6" t="str">
        <f>IF('ไฟล์อัพโหลด KOL ระบบเก่า'!G572="","",'ไฟล์อัพโหลด KOL ระบบเก่า'!G572)</f>
        <v>SKINTIFIC-355</v>
      </c>
      <c r="B571" s="2">
        <f t="shared" si="18"/>
        <v>4897147690029</v>
      </c>
      <c r="C571" s="3">
        <f t="shared" si="19"/>
        <v>0.01</v>
      </c>
    </row>
    <row r="572" spans="1:3">
      <c r="A572" s="6" t="str">
        <f>IF('ไฟล์อัพโหลด KOL ระบบเก่า'!G573="","",'ไฟล์อัพโหลด KOL ระบบเก่า'!G573)</f>
        <v>SKINTIFIC-492001</v>
      </c>
      <c r="B572" s="2">
        <f t="shared" si="18"/>
        <v>4897147695994</v>
      </c>
      <c r="C572" s="3">
        <f t="shared" si="19"/>
        <v>0.1</v>
      </c>
    </row>
    <row r="573" spans="1:3">
      <c r="A573" s="6" t="str">
        <f>IF('ไฟล์อัพโหลด KOL ระบบเก่า'!G574="","",'ไฟล์อัพโหลด KOL ระบบเก่า'!G574)</f>
        <v>SKINTIFIC-492003</v>
      </c>
      <c r="B573" s="2">
        <f t="shared" si="18"/>
        <v>4897147696014</v>
      </c>
      <c r="C573" s="3">
        <f t="shared" si="19"/>
        <v>0.1</v>
      </c>
    </row>
    <row r="574" spans="1:3">
      <c r="A574" s="6" t="str">
        <f>IF('ไฟล์อัพโหลด KOL ระบบเก่า'!G575="","",'ไฟล์อัพโหลด KOL ระบบเก่า'!G575)</f>
        <v>SKINTIFIC-355</v>
      </c>
      <c r="B574" s="2">
        <f t="shared" si="18"/>
        <v>4897147690029</v>
      </c>
      <c r="C574" s="3">
        <f t="shared" si="19"/>
        <v>0.01</v>
      </c>
    </row>
    <row r="575" spans="1:3">
      <c r="A575" s="6" t="str">
        <f>IF('ไฟล์อัพโหลด KOL ระบบเก่า'!G576="","",'ไฟล์อัพโหลด KOL ระบบเก่า'!G576)</f>
        <v>SKINTIFIC-492001</v>
      </c>
      <c r="B575" s="2">
        <f t="shared" si="18"/>
        <v>4897147695994</v>
      </c>
      <c r="C575" s="3">
        <f t="shared" si="19"/>
        <v>0.1</v>
      </c>
    </row>
    <row r="576" spans="1:3">
      <c r="A576" s="6" t="str">
        <f>IF('ไฟล์อัพโหลด KOL ระบบเก่า'!G577="","",'ไฟล์อัพโหลด KOL ระบบเก่า'!G577)</f>
        <v>ZP000050</v>
      </c>
      <c r="B576" s="2" t="str">
        <f t="shared" ref="B576:B639" si="20">VLOOKUP(A576,D:H,5,0)</f>
        <v>ZP000050</v>
      </c>
      <c r="C576" s="3">
        <f t="shared" ref="C576:C639" si="21">VLOOKUP(A576,D:L,9,0)</f>
        <v>0.01</v>
      </c>
    </row>
    <row r="577" spans="1:3">
      <c r="A577" s="6" t="str">
        <f>IF('ไฟล์อัพโหลด KOL ระบบเก่า'!G578="","",'ไฟล์อัพโหลด KOL ระบบเก่า'!G578)</f>
        <v>SKINTIFIC-492003</v>
      </c>
      <c r="B577" s="2">
        <f t="shared" si="20"/>
        <v>4897147696014</v>
      </c>
      <c r="C577" s="3">
        <f t="shared" si="21"/>
        <v>0.1</v>
      </c>
    </row>
    <row r="578" spans="1:3">
      <c r="A578" s="6" t="str">
        <f>IF('ไฟล์อัพโหลด KOL ระบบเก่า'!G579="","",'ไฟล์อัพโหลด KOL ระบบเก่า'!G579)</f>
        <v>SKINTIFIC-355</v>
      </c>
      <c r="B578" s="2">
        <f t="shared" si="20"/>
        <v>4897147690029</v>
      </c>
      <c r="C578" s="3">
        <f t="shared" si="21"/>
        <v>0.01</v>
      </c>
    </row>
    <row r="579" spans="1:3">
      <c r="A579" s="6" t="str">
        <f>IF('ไฟล์อัพโหลด KOL ระบบเก่า'!G580="","",'ไฟล์อัพโหลด KOL ระบบเก่า'!G580)</f>
        <v>SKINTIFIC-492001</v>
      </c>
      <c r="B579" s="2">
        <f t="shared" si="20"/>
        <v>4897147695994</v>
      </c>
      <c r="C579" s="3">
        <f t="shared" si="21"/>
        <v>0.1</v>
      </c>
    </row>
    <row r="580" spans="1:3">
      <c r="A580" s="6" t="str">
        <f>IF('ไฟล์อัพโหลด KOL ระบบเก่า'!G581="","",'ไฟล์อัพโหลด KOL ระบบเก่า'!G581)</f>
        <v>SKINTIFIC-492003</v>
      </c>
      <c r="B580" s="2">
        <f t="shared" si="20"/>
        <v>4897147696014</v>
      </c>
      <c r="C580" s="3">
        <f t="shared" si="21"/>
        <v>0.1</v>
      </c>
    </row>
    <row r="581" spans="1:3">
      <c r="A581" s="6" t="str">
        <f>IF('ไฟล์อัพโหลด KOL ระบบเก่า'!G582="","",'ไฟล์อัพโหลด KOL ระบบเก่า'!G582)</f>
        <v>SKINTIFIC-355</v>
      </c>
      <c r="B581" s="2">
        <f t="shared" si="20"/>
        <v>4897147690029</v>
      </c>
      <c r="C581" s="3">
        <f t="shared" si="21"/>
        <v>0.01</v>
      </c>
    </row>
    <row r="582" spans="1:3">
      <c r="A582" s="6" t="str">
        <f>IF('ไฟล์อัพโหลด KOL ระบบเก่า'!G583="","",'ไฟล์อัพโหลด KOL ระบบเก่า'!G583)</f>
        <v>SKINTIFIC-492001</v>
      </c>
      <c r="B582" s="2">
        <f t="shared" si="20"/>
        <v>4897147695994</v>
      </c>
      <c r="C582" s="3">
        <f t="shared" si="21"/>
        <v>0.1</v>
      </c>
    </row>
    <row r="583" spans="1:3">
      <c r="A583" s="6" t="str">
        <f>IF('ไฟล์อัพโหลด KOL ระบบเก่า'!G584="","",'ไฟล์อัพโหลด KOL ระบบเก่า'!G584)</f>
        <v>ZP000050</v>
      </c>
      <c r="B583" s="2" t="str">
        <f t="shared" si="20"/>
        <v>ZP000050</v>
      </c>
      <c r="C583" s="3">
        <f t="shared" si="21"/>
        <v>0.01</v>
      </c>
    </row>
    <row r="584" spans="1:3">
      <c r="A584" s="6" t="str">
        <f>IF('ไฟล์อัพโหลด KOL ระบบเก่า'!G585="","",'ไฟล์อัพโหลด KOL ระบบเก่า'!G585)</f>
        <v>SKINTIFIC-492003</v>
      </c>
      <c r="B584" s="2">
        <f t="shared" si="20"/>
        <v>4897147696014</v>
      </c>
      <c r="C584" s="3">
        <f t="shared" si="21"/>
        <v>0.1</v>
      </c>
    </row>
    <row r="585" spans="1:3">
      <c r="A585" s="6" t="str">
        <f>IF('ไฟล์อัพโหลด KOL ระบบเก่า'!G586="","",'ไฟล์อัพโหลด KOL ระบบเก่า'!G586)</f>
        <v>SKINTIFIC-355</v>
      </c>
      <c r="B585" s="2">
        <f t="shared" si="20"/>
        <v>4897147690029</v>
      </c>
      <c r="C585" s="3">
        <f t="shared" si="21"/>
        <v>0.01</v>
      </c>
    </row>
    <row r="586" spans="1:3">
      <c r="A586" s="6" t="str">
        <f>IF('ไฟล์อัพโหลด KOL ระบบเก่า'!G587="","",'ไฟล์อัพโหลด KOL ระบบเก่า'!G587)</f>
        <v>SKINTIFIC-492001</v>
      </c>
      <c r="B586" s="2">
        <f t="shared" si="20"/>
        <v>4897147695994</v>
      </c>
      <c r="C586" s="3">
        <f t="shared" si="21"/>
        <v>0.1</v>
      </c>
    </row>
    <row r="587" spans="1:3">
      <c r="A587" s="6" t="str">
        <f>IF('ไฟล์อัพโหลด KOL ระบบเก่า'!G588="","",'ไฟล์อัพโหลด KOL ระบบเก่า'!G588)</f>
        <v>ZP000050</v>
      </c>
      <c r="B587" s="2" t="str">
        <f t="shared" si="20"/>
        <v>ZP000050</v>
      </c>
      <c r="C587" s="3">
        <f t="shared" si="21"/>
        <v>0.01</v>
      </c>
    </row>
    <row r="588" spans="1:3">
      <c r="A588" s="6" t="str">
        <f>IF('ไฟล์อัพโหลด KOL ระบบเก่า'!G589="","",'ไฟล์อัพโหลด KOL ระบบเก่า'!G589)</f>
        <v>SKINTIFIC-492003</v>
      </c>
      <c r="B588" s="2">
        <f t="shared" si="20"/>
        <v>4897147696014</v>
      </c>
      <c r="C588" s="3">
        <f t="shared" si="21"/>
        <v>0.1</v>
      </c>
    </row>
    <row r="589" spans="1:3">
      <c r="A589" s="6" t="str">
        <f>IF('ไฟล์อัพโหลด KOL ระบบเก่า'!G590="","",'ไฟล์อัพโหลด KOL ระบบเก่า'!G590)</f>
        <v>SKINTIFIC-492001</v>
      </c>
      <c r="B589" s="2">
        <f t="shared" si="20"/>
        <v>4897147695994</v>
      </c>
      <c r="C589" s="3">
        <f t="shared" si="21"/>
        <v>0.1</v>
      </c>
    </row>
    <row r="590" spans="1:3">
      <c r="A590" s="6" t="str">
        <f>IF('ไฟล์อัพโหลด KOL ระบบเก่า'!G591="","",'ไฟล์อัพโหลด KOL ระบบเก่า'!G591)</f>
        <v>SKINTIFIC-492003</v>
      </c>
      <c r="B590" s="2">
        <f t="shared" si="20"/>
        <v>4897147696014</v>
      </c>
      <c r="C590" s="3">
        <f t="shared" si="21"/>
        <v>0.1</v>
      </c>
    </row>
    <row r="591" spans="1:3">
      <c r="A591" s="6" t="str">
        <f>IF('ไฟล์อัพโหลด KOL ระบบเก่า'!G592="","",'ไฟล์อัพโหลด KOL ระบบเก่า'!G592)</f>
        <v>SKINTIFIC-492001</v>
      </c>
      <c r="B591" s="2">
        <f t="shared" si="20"/>
        <v>4897147695994</v>
      </c>
      <c r="C591" s="3">
        <f t="shared" si="21"/>
        <v>0.1</v>
      </c>
    </row>
    <row r="592" spans="1:3">
      <c r="A592" s="6" t="str">
        <f>IF('ไฟล์อัพโหลด KOL ระบบเก่า'!G593="","",'ไฟล์อัพโหลด KOL ระบบเก่า'!G593)</f>
        <v>SKINTIFIC-492003</v>
      </c>
      <c r="B592" s="2">
        <f t="shared" si="20"/>
        <v>4897147696014</v>
      </c>
      <c r="C592" s="3">
        <f t="shared" si="21"/>
        <v>0.1</v>
      </c>
    </row>
    <row r="593" spans="1:3">
      <c r="A593" s="6" t="str">
        <f>IF('ไฟล์อัพโหลด KOL ระบบเก่า'!G594="","",'ไฟล์อัพโหลด KOL ระบบเก่า'!G594)</f>
        <v>SKINTIFIC-492001</v>
      </c>
      <c r="B593" s="2">
        <f t="shared" si="20"/>
        <v>4897147695994</v>
      </c>
      <c r="C593" s="3">
        <f t="shared" si="21"/>
        <v>0.1</v>
      </c>
    </row>
    <row r="594" spans="1:3">
      <c r="A594" s="6" t="str">
        <f>IF('ไฟล์อัพโหลด KOL ระบบเก่า'!G595="","",'ไฟล์อัพโหลด KOL ระบบเก่า'!G595)</f>
        <v>ZP000050</v>
      </c>
      <c r="B594" s="2" t="str">
        <f t="shared" si="20"/>
        <v>ZP000050</v>
      </c>
      <c r="C594" s="3">
        <f t="shared" si="21"/>
        <v>0.01</v>
      </c>
    </row>
    <row r="595" spans="1:3">
      <c r="A595" s="6" t="str">
        <f>IF('ไฟล์อัพโหลด KOL ระบบเก่า'!G596="","",'ไฟล์อัพโหลด KOL ระบบเก่า'!G596)</f>
        <v>SKINTIFIC-492003</v>
      </c>
      <c r="B595" s="2">
        <f t="shared" si="20"/>
        <v>4897147696014</v>
      </c>
      <c r="C595" s="3">
        <f t="shared" si="21"/>
        <v>0.1</v>
      </c>
    </row>
    <row r="596" spans="1:3">
      <c r="A596" s="6" t="str">
        <f>IF('ไฟล์อัพโหลด KOL ระบบเก่า'!G597="","",'ไฟล์อัพโหลด KOL ระบบเก่า'!G597)</f>
        <v>SKINTIFIC-492001</v>
      </c>
      <c r="B596" s="2">
        <f t="shared" si="20"/>
        <v>4897147695994</v>
      </c>
      <c r="C596" s="3">
        <f t="shared" si="21"/>
        <v>0.1</v>
      </c>
    </row>
    <row r="597" spans="1:3">
      <c r="A597" s="6" t="str">
        <f>IF('ไฟล์อัพโหลด KOL ระบบเก่า'!G598="","",'ไฟล์อัพโหลด KOL ระบบเก่า'!G598)</f>
        <v>SKINTIFIC-492003</v>
      </c>
      <c r="B597" s="2">
        <f t="shared" si="20"/>
        <v>4897147696014</v>
      </c>
      <c r="C597" s="3">
        <f t="shared" si="21"/>
        <v>0.1</v>
      </c>
    </row>
    <row r="598" spans="1:3">
      <c r="A598" s="6" t="str">
        <f>IF('ไฟล์อัพโหลด KOL ระบบเก่า'!G599="","",'ไฟล์อัพโหลด KOL ระบบเก่า'!G599)</f>
        <v>SKINTIFIC-351</v>
      </c>
      <c r="B598" s="2">
        <f t="shared" si="20"/>
        <v>4897147691323</v>
      </c>
      <c r="C598" s="3">
        <f t="shared" si="21"/>
        <v>0.001</v>
      </c>
    </row>
    <row r="599" spans="1:3">
      <c r="A599" s="6" t="str">
        <f>IF('ไฟล์อัพโหลด KOL ระบบเก่า'!G600="","",'ไฟล์อัพโหลด KOL ระบบเก่า'!G600)</f>
        <v>SKINTIFIC-13</v>
      </c>
      <c r="B599" s="2">
        <f t="shared" si="20"/>
        <v>7554411568916</v>
      </c>
      <c r="C599" s="3">
        <f t="shared" si="21"/>
        <v>0.1</v>
      </c>
    </row>
    <row r="600" spans="1:3">
      <c r="A600" s="6" t="str">
        <f>IF('ไฟล์อัพโหลด KOL ระบบเก่า'!G601="","",'ไฟล์อัพโหลด KOL ระบบเก่า'!G601)</f>
        <v>SKINTIFIC-227</v>
      </c>
      <c r="B600" s="2">
        <f t="shared" si="20"/>
        <v>810114871874</v>
      </c>
      <c r="C600" s="3">
        <f t="shared" si="21"/>
        <v>0.07</v>
      </c>
    </row>
    <row r="601" spans="1:3">
      <c r="A601" s="6" t="str">
        <f>IF('ไฟล์อัพโหลด KOL ระบบเก่า'!G602="","",'ไฟล์อัพโหลด KOL ระบบเก่า'!G602)</f>
        <v>SKINTIFIC-428</v>
      </c>
      <c r="B601" s="2">
        <f t="shared" si="20"/>
        <v>4897147691729</v>
      </c>
      <c r="C601" s="3">
        <f t="shared" si="21"/>
        <v>0.1</v>
      </c>
    </row>
    <row r="602" spans="1:3">
      <c r="A602" s="6" t="str">
        <f>IF('ไฟล์อัพโหลด KOL ระบบเก่า'!G603="","",'ไฟล์อัพโหลด KOL ระบบเก่า'!G603)</f>
        <v>SKINTIFIC-388</v>
      </c>
      <c r="B602" s="2">
        <f t="shared" si="20"/>
        <v>4897147693372</v>
      </c>
      <c r="C602" s="3">
        <f t="shared" si="21"/>
        <v>0.1</v>
      </c>
    </row>
    <row r="603" spans="1:3">
      <c r="A603" s="6" t="str">
        <f>IF('ไฟล์อัพโหลด KOL ระบบเก่า'!G604="","",'ไฟล์อัพโหลด KOL ระบบเก่า'!G604)</f>
        <v>SKINTIFIC-260N</v>
      </c>
      <c r="B603" s="2">
        <f t="shared" si="20"/>
        <v>810114871522</v>
      </c>
      <c r="C603" s="3">
        <f t="shared" si="21"/>
        <v>0.08</v>
      </c>
    </row>
    <row r="604" spans="1:3">
      <c r="A604" s="6" t="str">
        <f>IF('ไฟล์อัพโหลด KOL ระบบเก่า'!G605="","",'ไฟล์อัพโหลด KOL ระบบเก่า'!G605)</f>
        <v>SKINTIFIC-225</v>
      </c>
      <c r="B604" s="2">
        <f t="shared" si="20"/>
        <v>810114872581</v>
      </c>
      <c r="C604" s="3">
        <f t="shared" si="21"/>
        <v>0.2</v>
      </c>
    </row>
    <row r="605" spans="1:3">
      <c r="A605" s="6" t="str">
        <f>IF('ไฟล์อัพโหลด KOL ระบบเก่า'!G606="","",'ไฟล์อัพโหลด KOL ระบบเก่า'!G606)</f>
        <v>SKINTIFIC-347</v>
      </c>
      <c r="B605" s="2">
        <f t="shared" si="20"/>
        <v>4897147691330</v>
      </c>
      <c r="C605" s="3">
        <f t="shared" si="21"/>
        <v>0.1</v>
      </c>
    </row>
    <row r="606" spans="1:3">
      <c r="A606" s="6" t="str">
        <f>IF('ไฟล์อัพโหลด KOL ระบบเก่า'!G607="","",'ไฟล์อัพโหลด KOL ระบบเก่า'!G607)</f>
        <v>SKINTIFIC-12311U</v>
      </c>
      <c r="B606" s="2">
        <f t="shared" si="20"/>
        <v>4897147693211</v>
      </c>
      <c r="C606" s="3">
        <f t="shared" si="21"/>
        <v>0.1</v>
      </c>
    </row>
    <row r="607" spans="1:3">
      <c r="A607" s="6" t="str">
        <f>IF('ไฟล์อัพโหลด KOL ระบบเก่า'!G608="","",'ไฟล์อัพโหลด KOL ระบบเก่า'!G608)</f>
        <v>SKINTIFIC-389</v>
      </c>
      <c r="B607" s="2">
        <f t="shared" si="20"/>
        <v>4897147690739</v>
      </c>
      <c r="C607" s="3">
        <f t="shared" si="21"/>
        <v>0.1</v>
      </c>
    </row>
    <row r="608" spans="1:3">
      <c r="A608" s="6" t="str">
        <f>IF('ไฟล์อัพโหลด KOL ระบบเก่า'!G609="","",'ไฟล์อัพโหลด KOL ระบบเก่า'!G609)</f>
        <v>SKINTIFIC-05</v>
      </c>
      <c r="B608" s="2">
        <f t="shared" si="20"/>
        <v>7554411566554</v>
      </c>
      <c r="C608" s="3">
        <f t="shared" si="21"/>
        <v>0.12</v>
      </c>
    </row>
    <row r="609" spans="1:3">
      <c r="A609" s="6" t="str">
        <f>IF('ไฟล์อัพโหลด KOL ระบบเก่า'!G610="","",'ไฟล์อัพโหลด KOL ระบบเก่า'!G610)</f>
        <v>SKINTIFIC-1340N</v>
      </c>
      <c r="B609" s="2">
        <f t="shared" si="20"/>
        <v>810114872239</v>
      </c>
      <c r="C609" s="3">
        <f t="shared" si="21"/>
        <v>0.079</v>
      </c>
    </row>
    <row r="610" spans="1:3">
      <c r="A610" s="6" t="str">
        <f>IF('ไฟล์อัพโหลด KOL ระบบเก่า'!G611="","",'ไฟล์อัพโหลด KOL ระบบเก่า'!G611)</f>
        <v>SKINTIFIC-458</v>
      </c>
      <c r="B610" s="2">
        <f t="shared" si="20"/>
        <v>4897147694034</v>
      </c>
      <c r="C610" s="3">
        <f t="shared" si="21"/>
        <v>0.1</v>
      </c>
    </row>
    <row r="611" spans="1:3">
      <c r="A611" s="6" t="str">
        <f>IF('ไฟล์อัพโหลด KOL ระบบเก่า'!G612="","",'ไฟล์อัพโหลด KOL ระบบเก่า'!G612)</f>
        <v>SKINTIFIC-3260N</v>
      </c>
      <c r="B611" s="2">
        <f t="shared" si="20"/>
        <v>4897147691194</v>
      </c>
      <c r="C611" s="3">
        <f t="shared" si="21"/>
        <v>0.08</v>
      </c>
    </row>
    <row r="612" spans="1:3">
      <c r="A612" s="6" t="str">
        <f>IF('ไฟล์อัพโหลด KOL ระบบเก่า'!G613="","",'ไฟล์อัพโหลด KOL ระบบเก่า'!G613)</f>
        <v>SKINTIFIC-32101N</v>
      </c>
      <c r="B612" s="2">
        <f t="shared" si="20"/>
        <v>4897147694041</v>
      </c>
      <c r="C612" s="3">
        <f t="shared" si="21"/>
        <v>0.01</v>
      </c>
    </row>
    <row r="613" spans="1:3">
      <c r="A613" s="6" t="str">
        <f>IF('ไฟล์อัพโหลด KOL ระบบเก่า'!G614="","",'ไฟล์อัพโหลด KOL ระบบเก่า'!G614)</f>
        <v>SKINTIFIC-31001</v>
      </c>
      <c r="B613" s="2">
        <f t="shared" si="20"/>
        <v>4897147691262</v>
      </c>
      <c r="C613" s="3">
        <f t="shared" si="21"/>
        <v>0.6</v>
      </c>
    </row>
    <row r="614" spans="1:3">
      <c r="A614" s="6" t="str">
        <f>IF('ไฟล์อัพโหลด KOL ระบบเก่า'!G615="","",'ไฟล์อัพโหลด KOL ระบบเก่า'!G615)</f>
        <v>SKINTIFIC-40600</v>
      </c>
      <c r="B614" s="2">
        <f t="shared" si="20"/>
        <v>4897147691378</v>
      </c>
      <c r="C614" s="3">
        <f t="shared" si="21"/>
        <v>0.1</v>
      </c>
    </row>
    <row r="615" spans="1:3">
      <c r="A615" s="6" t="str">
        <f>IF('ไฟล์อัพโหลด KOL ระบบเก่า'!G616="","",'ไฟล์อัพโหลด KOL ระบบเก่า'!G616)</f>
        <v>SKINTIFIC-492001</v>
      </c>
      <c r="B615" s="2">
        <f t="shared" si="20"/>
        <v>4897147695994</v>
      </c>
      <c r="C615" s="3">
        <f t="shared" si="21"/>
        <v>0.1</v>
      </c>
    </row>
    <row r="616" spans="1:3">
      <c r="A616" s="6" t="str">
        <f>IF('ไฟล์อัพโหลด KOL ระบบเก่า'!G617="","",'ไฟล์อัพโหลด KOL ระบบเก่า'!G617)</f>
        <v>SKINTIFIC-492003</v>
      </c>
      <c r="B616" s="2">
        <f t="shared" si="20"/>
        <v>4897147696014</v>
      </c>
      <c r="C616" s="3">
        <f t="shared" si="21"/>
        <v>0.1</v>
      </c>
    </row>
    <row r="617" spans="1:3">
      <c r="A617" s="6" t="str">
        <f>IF('ไฟล์อัพโหลด KOL ระบบเก่า'!G618="","",'ไฟล์อัพโหลด KOL ระบบเก่า'!G618)</f>
        <v>SKINTIFIC-351</v>
      </c>
      <c r="B617" s="2">
        <f t="shared" si="20"/>
        <v>4897147691323</v>
      </c>
      <c r="C617" s="3">
        <f t="shared" si="21"/>
        <v>0.001</v>
      </c>
    </row>
    <row r="618" spans="1:3">
      <c r="A618" s="6" t="str">
        <f>IF('ไฟล์อัพโหลด KOL ระบบเก่า'!G619="","",'ไฟล์อัพโหลด KOL ระบบเก่า'!G619)</f>
        <v>SKINTIFIC-13</v>
      </c>
      <c r="B618" s="2">
        <f t="shared" si="20"/>
        <v>7554411568916</v>
      </c>
      <c r="C618" s="3">
        <f t="shared" si="21"/>
        <v>0.1</v>
      </c>
    </row>
    <row r="619" spans="1:3">
      <c r="A619" s="6" t="str">
        <f>IF('ไฟล์อัพโหลด KOL ระบบเก่า'!G620="","",'ไฟล์อัพโหลด KOL ระบบเก่า'!G620)</f>
        <v>SKINTIFIC-227</v>
      </c>
      <c r="B619" s="2">
        <f t="shared" si="20"/>
        <v>810114871874</v>
      </c>
      <c r="C619" s="3">
        <f t="shared" si="21"/>
        <v>0.07</v>
      </c>
    </row>
    <row r="620" spans="1:3">
      <c r="A620" s="6" t="str">
        <f>IF('ไฟล์อัพโหลด KOL ระบบเก่า'!G621="","",'ไฟล์อัพโหลด KOL ระบบเก่า'!G621)</f>
        <v>SKINTIFIC-428</v>
      </c>
      <c r="B620" s="2">
        <f t="shared" si="20"/>
        <v>4897147691729</v>
      </c>
      <c r="C620" s="3">
        <f t="shared" si="21"/>
        <v>0.1</v>
      </c>
    </row>
    <row r="621" spans="1:3">
      <c r="A621" s="6" t="str">
        <f>IF('ไฟล์อัพโหลด KOL ระบบเก่า'!G622="","",'ไฟล์อัพโหลด KOL ระบบเก่า'!G622)</f>
        <v>SKINTIFIC-388</v>
      </c>
      <c r="B621" s="2">
        <f t="shared" si="20"/>
        <v>4897147693372</v>
      </c>
      <c r="C621" s="3">
        <f t="shared" si="21"/>
        <v>0.1</v>
      </c>
    </row>
    <row r="622" spans="1:3">
      <c r="A622" s="6" t="str">
        <f>IF('ไฟล์อัพโหลด KOL ระบบเก่า'!G623="","",'ไฟล์อัพโหลด KOL ระบบเก่า'!G623)</f>
        <v>SKINTIFIC-260N</v>
      </c>
      <c r="B622" s="2">
        <f t="shared" si="20"/>
        <v>810114871522</v>
      </c>
      <c r="C622" s="3">
        <f t="shared" si="21"/>
        <v>0.08</v>
      </c>
    </row>
    <row r="623" spans="1:3">
      <c r="A623" s="6" t="str">
        <f>IF('ไฟล์อัพโหลด KOL ระบบเก่า'!G624="","",'ไฟล์อัพโหลด KOL ระบบเก่า'!G624)</f>
        <v>SKINTIFIC-225</v>
      </c>
      <c r="B623" s="2">
        <f t="shared" si="20"/>
        <v>810114872581</v>
      </c>
      <c r="C623" s="3">
        <f t="shared" si="21"/>
        <v>0.2</v>
      </c>
    </row>
    <row r="624" spans="1:3">
      <c r="A624" s="6" t="str">
        <f>IF('ไฟล์อัพโหลด KOL ระบบเก่า'!G625="","",'ไฟล์อัพโหลด KOL ระบบเก่า'!G625)</f>
        <v>SKINTIFIC-347</v>
      </c>
      <c r="B624" s="2">
        <f t="shared" si="20"/>
        <v>4897147691330</v>
      </c>
      <c r="C624" s="3">
        <f t="shared" si="21"/>
        <v>0.1</v>
      </c>
    </row>
    <row r="625" spans="1:3">
      <c r="A625" s="6" t="str">
        <f>IF('ไฟล์อัพโหลด KOL ระบบเก่า'!G626="","",'ไฟล์อัพโหลด KOL ระบบเก่า'!G626)</f>
        <v>SKINTIFIC-12311U</v>
      </c>
      <c r="B625" s="2">
        <f t="shared" si="20"/>
        <v>4897147693211</v>
      </c>
      <c r="C625" s="3">
        <f t="shared" si="21"/>
        <v>0.1</v>
      </c>
    </row>
    <row r="626" spans="1:3">
      <c r="A626" s="6" t="str">
        <f>IF('ไฟล์อัพโหลด KOL ระบบเก่า'!G627="","",'ไฟล์อัพโหลด KOL ระบบเก่า'!G627)</f>
        <v>SKINTIFIC-389</v>
      </c>
      <c r="B626" s="2">
        <f t="shared" si="20"/>
        <v>4897147690739</v>
      </c>
      <c r="C626" s="3">
        <f t="shared" si="21"/>
        <v>0.1</v>
      </c>
    </row>
    <row r="627" spans="1:3">
      <c r="A627" s="6" t="str">
        <f>IF('ไฟล์อัพโหลด KOL ระบบเก่า'!G628="","",'ไฟล์อัพโหลด KOL ระบบเก่า'!G628)</f>
        <v>SKINTIFIC-05</v>
      </c>
      <c r="B627" s="2">
        <f t="shared" si="20"/>
        <v>7554411566554</v>
      </c>
      <c r="C627" s="3">
        <f t="shared" si="21"/>
        <v>0.12</v>
      </c>
    </row>
    <row r="628" spans="1:3">
      <c r="A628" s="6" t="str">
        <f>IF('ไฟล์อัพโหลด KOL ระบบเก่า'!G629="","",'ไฟล์อัพโหลด KOL ระบบเก่า'!G629)</f>
        <v>SKINTIFIC-1340N</v>
      </c>
      <c r="B628" s="2">
        <f t="shared" si="20"/>
        <v>810114872239</v>
      </c>
      <c r="C628" s="3">
        <f t="shared" si="21"/>
        <v>0.079</v>
      </c>
    </row>
    <row r="629" spans="1:3">
      <c r="A629" s="6" t="str">
        <f>IF('ไฟล์อัพโหลด KOL ระบบเก่า'!G630="","",'ไฟล์อัพโหลด KOL ระบบเก่า'!G630)</f>
        <v>SKINTIFIC-458</v>
      </c>
      <c r="B629" s="2">
        <f t="shared" si="20"/>
        <v>4897147694034</v>
      </c>
      <c r="C629" s="3">
        <f t="shared" si="21"/>
        <v>0.1</v>
      </c>
    </row>
    <row r="630" spans="1:3">
      <c r="A630" s="6" t="str">
        <f>IF('ไฟล์อัพโหลด KOL ระบบเก่า'!G631="","",'ไฟล์อัพโหลด KOL ระบบเก่า'!G631)</f>
        <v>SKINTIFIC-3260N</v>
      </c>
      <c r="B630" s="2">
        <f t="shared" si="20"/>
        <v>4897147691194</v>
      </c>
      <c r="C630" s="3">
        <f t="shared" si="21"/>
        <v>0.08</v>
      </c>
    </row>
    <row r="631" spans="1:3">
      <c r="A631" s="6" t="str">
        <f>IF('ไฟล์อัพโหลด KOL ระบบเก่า'!G632="","",'ไฟล์อัพโหลด KOL ระบบเก่า'!G632)</f>
        <v>SKINTIFIC-32101N</v>
      </c>
      <c r="B631" s="2">
        <f t="shared" si="20"/>
        <v>4897147694041</v>
      </c>
      <c r="C631" s="3">
        <f t="shared" si="21"/>
        <v>0.01</v>
      </c>
    </row>
    <row r="632" spans="1:3">
      <c r="A632" s="6" t="str">
        <f>IF('ไฟล์อัพโหลด KOL ระบบเก่า'!G633="","",'ไฟล์อัพโหลด KOL ระบบเก่า'!G633)</f>
        <v>SKINTIFIC-31001</v>
      </c>
      <c r="B632" s="2">
        <f t="shared" si="20"/>
        <v>4897147691262</v>
      </c>
      <c r="C632" s="3">
        <f t="shared" si="21"/>
        <v>0.6</v>
      </c>
    </row>
    <row r="633" spans="1:3">
      <c r="A633" s="6" t="str">
        <f>IF('ไฟล์อัพโหลด KOL ระบบเก่า'!G634="","",'ไฟล์อัพโหลด KOL ระบบเก่า'!G634)</f>
        <v>SKINTIFIC-40600</v>
      </c>
      <c r="B633" s="2">
        <f t="shared" si="20"/>
        <v>4897147691378</v>
      </c>
      <c r="C633" s="3">
        <f t="shared" si="21"/>
        <v>0.1</v>
      </c>
    </row>
    <row r="634" spans="1:3">
      <c r="A634" s="6" t="str">
        <f>IF('ไฟล์อัพโหลด KOL ระบบเก่า'!G635="","",'ไฟล์อัพโหลด KOL ระบบเก่า'!G635)</f>
        <v>SKINTIFIC-492001</v>
      </c>
      <c r="B634" s="2">
        <f t="shared" si="20"/>
        <v>4897147695994</v>
      </c>
      <c r="C634" s="3">
        <f t="shared" si="21"/>
        <v>0.1</v>
      </c>
    </row>
    <row r="635" spans="1:3">
      <c r="A635" s="6" t="str">
        <f>IF('ไฟล์อัพโหลด KOL ระบบเก่า'!G636="","",'ไฟล์อัพโหลด KOL ระบบเก่า'!G636)</f>
        <v>ZP000050</v>
      </c>
      <c r="B635" s="2" t="str">
        <f t="shared" si="20"/>
        <v>ZP000050</v>
      </c>
      <c r="C635" s="3">
        <f t="shared" si="21"/>
        <v>0.01</v>
      </c>
    </row>
    <row r="636" spans="1:3">
      <c r="A636" s="6" t="str">
        <f>IF('ไฟล์อัพโหลด KOL ระบบเก่า'!G637="","",'ไฟล์อัพโหลด KOL ระบบเก่า'!G637)</f>
        <v>SKINTIFIC-492003</v>
      </c>
      <c r="B636" s="2">
        <f t="shared" si="20"/>
        <v>4897147696014</v>
      </c>
      <c r="C636" s="3">
        <f t="shared" si="21"/>
        <v>0.1</v>
      </c>
    </row>
    <row r="637" spans="1:3">
      <c r="A637" s="6" t="str">
        <f>IF('ไฟล์อัพโหลด KOL ระบบเก่า'!G638="","",'ไฟล์อัพโหลด KOL ระบบเก่า'!G638)</f>
        <v>SKINTIFIC-492001</v>
      </c>
      <c r="B637" s="2">
        <f t="shared" si="20"/>
        <v>4897147695994</v>
      </c>
      <c r="C637" s="3">
        <f t="shared" si="21"/>
        <v>0.1</v>
      </c>
    </row>
    <row r="638" spans="1:3">
      <c r="A638" s="6" t="str">
        <f>IF('ไฟล์อัพโหลด KOL ระบบเก่า'!G639="","",'ไฟล์อัพโหลด KOL ระบบเก่า'!G639)</f>
        <v>ZP000050</v>
      </c>
      <c r="B638" s="2" t="str">
        <f t="shared" si="20"/>
        <v>ZP000050</v>
      </c>
      <c r="C638" s="3">
        <f t="shared" si="21"/>
        <v>0.01</v>
      </c>
    </row>
    <row r="639" spans="1:3">
      <c r="A639" s="6" t="str">
        <f>IF('ไฟล์อัพโหลด KOL ระบบเก่า'!G640="","",'ไฟล์อัพโหลด KOL ระบบเก่า'!G640)</f>
        <v>SKINTIFIC-492003</v>
      </c>
      <c r="B639" s="2">
        <f t="shared" si="20"/>
        <v>4897147696014</v>
      </c>
      <c r="C639" s="3">
        <f t="shared" si="21"/>
        <v>0.1</v>
      </c>
    </row>
    <row r="640" spans="1:3">
      <c r="A640" s="6" t="str">
        <f>IF('ไฟล์อัพโหลด KOL ระบบเก่า'!G641="","",'ไฟล์อัพโหลด KOL ระบบเก่า'!G641)</f>
        <v>SKINTIFIC-492001</v>
      </c>
      <c r="B640" s="2">
        <f t="shared" ref="B640:B703" si="22">VLOOKUP(A640,D:H,5,0)</f>
        <v>4897147695994</v>
      </c>
      <c r="C640" s="3">
        <f t="shared" ref="C640:C703" si="23">VLOOKUP(A640,D:L,9,0)</f>
        <v>0.1</v>
      </c>
    </row>
    <row r="641" spans="1:3">
      <c r="A641" s="6" t="str">
        <f>IF('ไฟล์อัพโหลด KOL ระบบเก่า'!G642="","",'ไฟล์อัพโหลด KOL ระบบเก่า'!G642)</f>
        <v>ZP000050</v>
      </c>
      <c r="B641" s="2" t="str">
        <f t="shared" si="22"/>
        <v>ZP000050</v>
      </c>
      <c r="C641" s="3">
        <f t="shared" si="23"/>
        <v>0.01</v>
      </c>
    </row>
    <row r="642" spans="1:3">
      <c r="A642" s="6" t="str">
        <f>IF('ไฟล์อัพโหลด KOL ระบบเก่า'!G643="","",'ไฟล์อัพโหลด KOL ระบบเก่า'!G643)</f>
        <v>SKINTIFIC-492003</v>
      </c>
      <c r="B642" s="2">
        <f t="shared" si="22"/>
        <v>4897147696014</v>
      </c>
      <c r="C642" s="3">
        <f t="shared" si="23"/>
        <v>0.1</v>
      </c>
    </row>
    <row r="643" spans="1:3">
      <c r="A643" s="6" t="str">
        <f>IF('ไฟล์อัพโหลด KOL ระบบเก่า'!G644="","",'ไฟล์อัพโหลด KOL ระบบเก่า'!G644)</f>
        <v>SKINTIFIC-492001</v>
      </c>
      <c r="B643" s="2">
        <f t="shared" si="22"/>
        <v>4897147695994</v>
      </c>
      <c r="C643" s="3">
        <f t="shared" si="23"/>
        <v>0.1</v>
      </c>
    </row>
    <row r="644" spans="1:3">
      <c r="A644" s="6" t="str">
        <f>IF('ไฟล์อัพโหลด KOL ระบบเก่า'!G645="","",'ไฟล์อัพโหลด KOL ระบบเก่า'!G645)</f>
        <v>ZP000050</v>
      </c>
      <c r="B644" s="2" t="str">
        <f t="shared" si="22"/>
        <v>ZP000050</v>
      </c>
      <c r="C644" s="3">
        <f t="shared" si="23"/>
        <v>0.01</v>
      </c>
    </row>
    <row r="645" spans="1:3">
      <c r="A645" s="6" t="str">
        <f>IF('ไฟล์อัพโหลด KOL ระบบเก่า'!G646="","",'ไฟล์อัพโหลด KOL ระบบเก่า'!G646)</f>
        <v>SKINTIFIC-492003</v>
      </c>
      <c r="B645" s="2">
        <f t="shared" si="22"/>
        <v>4897147696014</v>
      </c>
      <c r="C645" s="3">
        <f t="shared" si="23"/>
        <v>0.1</v>
      </c>
    </row>
    <row r="646" spans="1:3">
      <c r="A646" s="6" t="str">
        <f>IF('ไฟล์อัพโหลด KOL ระบบเก่า'!G647="","",'ไฟล์อัพโหลด KOL ระบบเก่า'!G647)</f>
        <v>SKINTIFIC-492001</v>
      </c>
      <c r="B646" s="2">
        <f t="shared" si="22"/>
        <v>4897147695994</v>
      </c>
      <c r="C646" s="3">
        <f t="shared" si="23"/>
        <v>0.1</v>
      </c>
    </row>
    <row r="647" spans="1:3">
      <c r="A647" s="6" t="str">
        <f>IF('ไฟล์อัพโหลด KOL ระบบเก่า'!G648="","",'ไฟล์อัพโหลด KOL ระบบเก่า'!G648)</f>
        <v>SKINTIFIC-492003</v>
      </c>
      <c r="B647" s="2">
        <f t="shared" si="22"/>
        <v>4897147696014</v>
      </c>
      <c r="C647" s="3">
        <f t="shared" si="23"/>
        <v>0.1</v>
      </c>
    </row>
    <row r="648" spans="1:3">
      <c r="A648" s="6" t="str">
        <f>IF('ไฟล์อัพโหลด KOL ระบบเก่า'!G649="","",'ไฟล์อัพโหลด KOL ระบบเก่า'!G649)</f>
        <v>SKINTIFIC-351</v>
      </c>
      <c r="B648" s="2">
        <f t="shared" si="22"/>
        <v>4897147691323</v>
      </c>
      <c r="C648" s="3">
        <f t="shared" si="23"/>
        <v>0.001</v>
      </c>
    </row>
    <row r="649" spans="1:3">
      <c r="A649" s="6" t="str">
        <f>IF('ไฟล์อัพโหลด KOL ระบบเก่า'!G650="","",'ไฟล์อัพโหลด KOL ระบบเก่า'!G650)</f>
        <v>SKINTIFIC-13</v>
      </c>
      <c r="B649" s="2">
        <f t="shared" si="22"/>
        <v>7554411568916</v>
      </c>
      <c r="C649" s="3">
        <f t="shared" si="23"/>
        <v>0.1</v>
      </c>
    </row>
    <row r="650" spans="1:3">
      <c r="A650" s="6" t="str">
        <f>IF('ไฟล์อัพโหลด KOL ระบบเก่า'!G651="","",'ไฟล์อัพโหลด KOL ระบบเก่า'!G651)</f>
        <v>SKINTIFIC-227</v>
      </c>
      <c r="B650" s="2">
        <f t="shared" si="22"/>
        <v>810114871874</v>
      </c>
      <c r="C650" s="3">
        <f t="shared" si="23"/>
        <v>0.07</v>
      </c>
    </row>
    <row r="651" spans="1:3">
      <c r="A651" s="6" t="str">
        <f>IF('ไฟล์อัพโหลด KOL ระบบเก่า'!G652="","",'ไฟล์อัพโหลด KOL ระบบเก่า'!G652)</f>
        <v>SKINTIFIC-428</v>
      </c>
      <c r="B651" s="2">
        <f t="shared" si="22"/>
        <v>4897147691729</v>
      </c>
      <c r="C651" s="3">
        <f t="shared" si="23"/>
        <v>0.1</v>
      </c>
    </row>
    <row r="652" spans="1:3">
      <c r="A652" s="6" t="str">
        <f>IF('ไฟล์อัพโหลด KOL ระบบเก่า'!G653="","",'ไฟล์อัพโหลด KOL ระบบเก่า'!G653)</f>
        <v>SKINTIFIC-388</v>
      </c>
      <c r="B652" s="2">
        <f t="shared" si="22"/>
        <v>4897147693372</v>
      </c>
      <c r="C652" s="3">
        <f t="shared" si="23"/>
        <v>0.1</v>
      </c>
    </row>
    <row r="653" spans="1:3">
      <c r="A653" s="6" t="str">
        <f>IF('ไฟล์อัพโหลด KOL ระบบเก่า'!G654="","",'ไฟล์อัพโหลด KOL ระบบเก่า'!G654)</f>
        <v>SKINTIFIC-262N</v>
      </c>
      <c r="B653" s="2">
        <f t="shared" si="22"/>
        <v>810114871560</v>
      </c>
      <c r="C653" s="3">
        <f t="shared" si="23"/>
        <v>0.08</v>
      </c>
    </row>
    <row r="654" spans="1:3">
      <c r="A654" s="6" t="str">
        <f>IF('ไฟล์อัพโหลด KOL ระบบเก่า'!G655="","",'ไฟล์อัพโหลด KOL ระบบเก่า'!G655)</f>
        <v>SKINTIFIC-225</v>
      </c>
      <c r="B654" s="2">
        <f t="shared" si="22"/>
        <v>810114872581</v>
      </c>
      <c r="C654" s="3">
        <f t="shared" si="23"/>
        <v>0.2</v>
      </c>
    </row>
    <row r="655" spans="1:3">
      <c r="A655" s="6" t="str">
        <f>IF('ไฟล์อัพโหลด KOL ระบบเก่า'!G656="","",'ไฟล์อัพโหลด KOL ระบบเก่า'!G656)</f>
        <v>SKINTIFIC-347</v>
      </c>
      <c r="B655" s="2">
        <f t="shared" si="22"/>
        <v>4897147691330</v>
      </c>
      <c r="C655" s="3">
        <f t="shared" si="23"/>
        <v>0.1</v>
      </c>
    </row>
    <row r="656" spans="1:3">
      <c r="A656" s="6" t="str">
        <f>IF('ไฟล์อัพโหลด KOL ระบบเก่า'!G657="","",'ไฟล์อัพโหลด KOL ระบบเก่า'!G657)</f>
        <v>SKINTIFIC-12311U</v>
      </c>
      <c r="B656" s="2">
        <f t="shared" si="22"/>
        <v>4897147693211</v>
      </c>
      <c r="C656" s="3">
        <f t="shared" si="23"/>
        <v>0.1</v>
      </c>
    </row>
    <row r="657" spans="1:3">
      <c r="A657" s="6" t="str">
        <f>IF('ไฟล์อัพโหลด KOL ระบบเก่า'!G658="","",'ไฟล์อัพโหลด KOL ระบบเก่า'!G658)</f>
        <v>SKINTIFIC-389</v>
      </c>
      <c r="B657" s="2">
        <f t="shared" si="22"/>
        <v>4897147690739</v>
      </c>
      <c r="C657" s="3">
        <f t="shared" si="23"/>
        <v>0.1</v>
      </c>
    </row>
    <row r="658" spans="1:3">
      <c r="A658" s="6" t="str">
        <f>IF('ไฟล์อัพโหลด KOL ระบบเก่า'!G659="","",'ไฟล์อัพโหลด KOL ระบบเก่า'!G659)</f>
        <v>SKINTIFIC-05</v>
      </c>
      <c r="B658" s="2">
        <f t="shared" si="22"/>
        <v>7554411566554</v>
      </c>
      <c r="C658" s="3">
        <f t="shared" si="23"/>
        <v>0.12</v>
      </c>
    </row>
    <row r="659" spans="1:3">
      <c r="A659" s="6" t="str">
        <f>IF('ไฟล์อัพโหลด KOL ระบบเก่า'!G660="","",'ไฟล์อัพโหลด KOL ระบบเก่า'!G660)</f>
        <v>SKINTIFIC-1342N</v>
      </c>
      <c r="B659" s="2">
        <f t="shared" si="22"/>
        <v>810114872277</v>
      </c>
      <c r="C659" s="3">
        <f t="shared" si="23"/>
        <v>0.079</v>
      </c>
    </row>
    <row r="660" spans="1:3">
      <c r="A660" s="6" t="str">
        <f>IF('ไฟล์อัพโหลด KOL ระบบเก่า'!G661="","",'ไฟล์อัพโหลด KOL ระบบเก่า'!G661)</f>
        <v>SKINTIFIC-458</v>
      </c>
      <c r="B660" s="2">
        <f t="shared" si="22"/>
        <v>4897147694034</v>
      </c>
      <c r="C660" s="3">
        <f t="shared" si="23"/>
        <v>0.1</v>
      </c>
    </row>
    <row r="661" spans="1:3">
      <c r="A661" s="6" t="str">
        <f>IF('ไฟล์อัพโหลด KOL ระบบเก่า'!G662="","",'ไฟล์อัพโหลด KOL ระบบเก่า'!G662)</f>
        <v>SKINTIFIC-3262N</v>
      </c>
      <c r="B661" s="2">
        <f t="shared" si="22"/>
        <v>4897147691217</v>
      </c>
      <c r="C661" s="3">
        <f t="shared" si="23"/>
        <v>0.08</v>
      </c>
    </row>
    <row r="662" spans="1:3">
      <c r="A662" s="6" t="str">
        <f>IF('ไฟล์อัพโหลด KOL ระบบเก่า'!G663="","",'ไฟล์อัพโหลด KOL ระบบเก่า'!G663)</f>
        <v>SKINTIFIC-32102N</v>
      </c>
      <c r="B662" s="2">
        <f t="shared" si="22"/>
        <v>4897147694058</v>
      </c>
      <c r="C662" s="3">
        <f t="shared" si="23"/>
        <v>0.01</v>
      </c>
    </row>
    <row r="663" spans="1:3">
      <c r="A663" s="6" t="str">
        <f>IF('ไฟล์อัพโหลด KOL ระบบเก่า'!G664="","",'ไฟล์อัพโหลด KOL ระบบเก่า'!G664)</f>
        <v>SKINTIFIC-31001</v>
      </c>
      <c r="B663" s="2">
        <f t="shared" si="22"/>
        <v>4897147691262</v>
      </c>
      <c r="C663" s="3">
        <f t="shared" si="23"/>
        <v>0.6</v>
      </c>
    </row>
    <row r="664" spans="1:3">
      <c r="A664" s="6" t="str">
        <f>IF('ไฟล์อัพโหลด KOL ระบบเก่า'!G665="","",'ไฟล์อัพโหลด KOL ระบบเก่า'!G665)</f>
        <v>SKINTIFIC-40600</v>
      </c>
      <c r="B664" s="2">
        <f t="shared" si="22"/>
        <v>4897147691378</v>
      </c>
      <c r="C664" s="3">
        <f t="shared" si="23"/>
        <v>0.1</v>
      </c>
    </row>
    <row r="665" spans="1:3">
      <c r="A665" s="6" t="str">
        <f>IF('ไฟล์อัพโหลด KOL ระบบเก่า'!G666="","",'ไฟล์อัพโหลด KOL ระบบเก่า'!G666)</f>
        <v>SKINTIFIC-492001</v>
      </c>
      <c r="B665" s="2">
        <f t="shared" si="22"/>
        <v>4897147695994</v>
      </c>
      <c r="C665" s="3">
        <f t="shared" si="23"/>
        <v>0.1</v>
      </c>
    </row>
    <row r="666" spans="1:3">
      <c r="A666" s="6" t="str">
        <f>IF('ไฟล์อัพโหลด KOL ระบบเก่า'!G667="","",'ไฟล์อัพโหลด KOL ระบบเก่า'!G667)</f>
        <v>ZP000050</v>
      </c>
      <c r="B666" s="2" t="str">
        <f t="shared" si="22"/>
        <v>ZP000050</v>
      </c>
      <c r="C666" s="3">
        <f t="shared" si="23"/>
        <v>0.01</v>
      </c>
    </row>
    <row r="667" spans="1:3">
      <c r="A667" s="6" t="str">
        <f>IF('ไฟล์อัพโหลด KOL ระบบเก่า'!G668="","",'ไฟล์อัพโหลด KOL ระบบเก่า'!G668)</f>
        <v>SKINTIFIC-492003</v>
      </c>
      <c r="B667" s="2">
        <f t="shared" si="22"/>
        <v>4897147696014</v>
      </c>
      <c r="C667" s="3">
        <f t="shared" si="23"/>
        <v>0.1</v>
      </c>
    </row>
    <row r="668" spans="1:3">
      <c r="A668" s="6" t="str">
        <f>IF('ไฟล์อัพโหลด KOL ระบบเก่า'!G669="","",'ไฟล์อัพโหลด KOL ระบบเก่า'!G669)</f>
        <v>SKINTIFIC-492001</v>
      </c>
      <c r="B668" s="2">
        <f t="shared" si="22"/>
        <v>4897147695994</v>
      </c>
      <c r="C668" s="3">
        <f t="shared" si="23"/>
        <v>0.1</v>
      </c>
    </row>
    <row r="669" spans="1:3">
      <c r="A669" s="6" t="str">
        <f>IF('ไฟล์อัพโหลด KOL ระบบเก่า'!G670="","",'ไฟล์อัพโหลด KOL ระบบเก่า'!G670)</f>
        <v>SKINTIFIC-32101N</v>
      </c>
      <c r="B669" s="2">
        <f t="shared" si="22"/>
        <v>4897147694041</v>
      </c>
      <c r="C669" s="3">
        <f t="shared" si="23"/>
        <v>0.01</v>
      </c>
    </row>
    <row r="670" spans="1:3">
      <c r="A670" s="6" t="str">
        <f>IF('ไฟล์อัพโหลด KOL ระบบเก่า'!G671="","",'ไฟล์อัพโหลด KOL ระบบเก่า'!G671)</f>
        <v>SKINTIFIC-32103N</v>
      </c>
      <c r="B670" s="2">
        <f t="shared" si="22"/>
        <v>4897147694065</v>
      </c>
      <c r="C670" s="3">
        <f t="shared" si="23"/>
        <v>0</v>
      </c>
    </row>
    <row r="671" spans="1:3">
      <c r="A671" s="6" t="str">
        <f>IF('ไฟล์อัพโหลด KOL ระบบเก่า'!G672="","",'ไฟล์อัพโหลด KOL ระบบเก่า'!G672)</f>
        <v>SKINTIFIC-32102N</v>
      </c>
      <c r="B671" s="2">
        <f t="shared" si="22"/>
        <v>4897147694058</v>
      </c>
      <c r="C671" s="3">
        <f t="shared" si="23"/>
        <v>0.01</v>
      </c>
    </row>
    <row r="672" spans="1:3">
      <c r="A672" s="6" t="str">
        <f>IF('ไฟล์อัพโหลด KOL ระบบเก่า'!G673="","",'ไฟล์อัพโหลด KOL ระบบเก่า'!G673)</f>
        <v>SKINTIFIC-492003</v>
      </c>
      <c r="B672" s="2">
        <f t="shared" si="22"/>
        <v>4897147696014</v>
      </c>
      <c r="C672" s="3">
        <f t="shared" si="23"/>
        <v>0.1</v>
      </c>
    </row>
    <row r="673" spans="1:3">
      <c r="A673" s="6" t="str">
        <f>IF('ไฟล์อัพโหลด KOL ระบบเก่า'!G674="","",'ไฟล์อัพโหลด KOL ระบบเก่า'!G674)</f>
        <v>SKINTIFIC-492001</v>
      </c>
      <c r="B673" s="2">
        <f t="shared" si="22"/>
        <v>4897147695994</v>
      </c>
      <c r="C673" s="3">
        <f t="shared" si="23"/>
        <v>0.1</v>
      </c>
    </row>
    <row r="674" spans="1:3">
      <c r="A674" s="6" t="str">
        <f>IF('ไฟล์อัพโหลด KOL ระบบเก่า'!G675="","",'ไฟล์อัพโหลด KOL ระบบเก่า'!G675)</f>
        <v>SKINTIFIC-492003</v>
      </c>
      <c r="B674" s="2">
        <f t="shared" si="22"/>
        <v>4897147696014</v>
      </c>
      <c r="C674" s="3">
        <f t="shared" si="23"/>
        <v>0.1</v>
      </c>
    </row>
    <row r="675" spans="1:3">
      <c r="A675" s="6" t="str">
        <f>IF('ไฟล์อัพโหลด KOL ระบบเก่า'!G676="","",'ไฟล์อัพโหลด KOL ระบบเก่า'!G676)</f>
        <v>SKINTIFIC-492001</v>
      </c>
      <c r="B675" s="2">
        <f t="shared" si="22"/>
        <v>4897147695994</v>
      </c>
      <c r="C675" s="3">
        <f t="shared" si="23"/>
        <v>0.1</v>
      </c>
    </row>
    <row r="676" spans="1:3">
      <c r="A676" s="6" t="str">
        <f>IF('ไฟล์อัพโหลด KOL ระบบเก่า'!G677="","",'ไฟล์อัพโหลด KOL ระบบเก่า'!G677)</f>
        <v>ZP000050</v>
      </c>
      <c r="B676" s="2" t="str">
        <f t="shared" si="22"/>
        <v>ZP000050</v>
      </c>
      <c r="C676" s="3">
        <f t="shared" si="23"/>
        <v>0.01</v>
      </c>
    </row>
    <row r="677" spans="1:3">
      <c r="A677" s="6" t="str">
        <f>IF('ไฟล์อัพโหลด KOL ระบบเก่า'!G678="","",'ไฟล์อัพโหลด KOL ระบบเก่า'!G678)</f>
        <v>SKINTIFIC-492003</v>
      </c>
      <c r="B677" s="2">
        <f t="shared" si="22"/>
        <v>4897147696014</v>
      </c>
      <c r="C677" s="3">
        <f t="shared" si="23"/>
        <v>0.1</v>
      </c>
    </row>
    <row r="678" spans="1:3">
      <c r="A678" s="6" t="str">
        <f>IF('ไฟล์อัพโหลด KOL ระบบเก่า'!G679="","",'ไฟล์อัพโหลด KOL ระบบเก่า'!G679)</f>
        <v>SKINTIFIC-492001</v>
      </c>
      <c r="B678" s="2">
        <f t="shared" si="22"/>
        <v>4897147695994</v>
      </c>
      <c r="C678" s="3">
        <f t="shared" si="23"/>
        <v>0.1</v>
      </c>
    </row>
    <row r="679" spans="1:3">
      <c r="A679" s="6" t="str">
        <f>IF('ไฟล์อัพโหลด KOL ระบบเก่า'!G680="","",'ไฟล์อัพโหลด KOL ระบบเก่า'!G680)</f>
        <v>ZP000050</v>
      </c>
      <c r="B679" s="2" t="str">
        <f t="shared" si="22"/>
        <v>ZP000050</v>
      </c>
      <c r="C679" s="3">
        <f t="shared" si="23"/>
        <v>0.01</v>
      </c>
    </row>
    <row r="680" spans="1:3">
      <c r="A680" s="6" t="str">
        <f>IF('ไฟล์อัพโหลด KOL ระบบเก่า'!G681="","",'ไฟล์อัพโหลด KOL ระบบเก่า'!G681)</f>
        <v>SKINTIFIC-492003</v>
      </c>
      <c r="B680" s="2">
        <f t="shared" si="22"/>
        <v>4897147696014</v>
      </c>
      <c r="C680" s="3">
        <f t="shared" si="23"/>
        <v>0.1</v>
      </c>
    </row>
    <row r="681" spans="1:3">
      <c r="A681" s="6" t="str">
        <f>IF('ไฟล์อัพโหลด KOL ระบบเก่า'!G682="","",'ไฟล์อัพโหลด KOL ระบบเก่า'!G682)</f>
        <v>SKINTIFIC-492001</v>
      </c>
      <c r="B681" s="2">
        <f t="shared" si="22"/>
        <v>4897147695994</v>
      </c>
      <c r="C681" s="3">
        <f t="shared" si="23"/>
        <v>0.1</v>
      </c>
    </row>
    <row r="682" spans="1:3">
      <c r="A682" s="6" t="str">
        <f>IF('ไฟล์อัพโหลด KOL ระบบเก่า'!G683="","",'ไฟล์อัพโหลด KOL ระบบเก่า'!G683)</f>
        <v>ZP000050</v>
      </c>
      <c r="B682" s="2" t="str">
        <f t="shared" si="22"/>
        <v>ZP000050</v>
      </c>
      <c r="C682" s="3">
        <f t="shared" si="23"/>
        <v>0.01</v>
      </c>
    </row>
    <row r="683" spans="1:3">
      <c r="A683" s="6" t="str">
        <f>IF('ไฟล์อัพโหลด KOL ระบบเก่า'!G684="","",'ไฟล์อัพโหลด KOL ระบบเก่า'!G684)</f>
        <v>SKINTIFIC-492003</v>
      </c>
      <c r="B683" s="2">
        <f t="shared" si="22"/>
        <v>4897147696014</v>
      </c>
      <c r="C683" s="3">
        <f t="shared" si="23"/>
        <v>0.1</v>
      </c>
    </row>
    <row r="684" spans="1:3">
      <c r="A684" s="6" t="str">
        <f>IF('ไฟล์อัพโหลด KOL ระบบเก่า'!G685="","",'ไฟล์อัพโหลด KOL ระบบเก่า'!G685)</f>
        <v>SKINTIFIC-492001</v>
      </c>
      <c r="B684" s="2">
        <f t="shared" si="22"/>
        <v>4897147695994</v>
      </c>
      <c r="C684" s="3">
        <f t="shared" si="23"/>
        <v>0.1</v>
      </c>
    </row>
    <row r="685" spans="1:3">
      <c r="A685" s="6" t="str">
        <f>IF('ไฟล์อัพโหลด KOL ระบบเก่า'!G686="","",'ไฟล์อัพโหลด KOL ระบบเก่า'!G686)</f>
        <v>SKINTIFIC-492003</v>
      </c>
      <c r="B685" s="2">
        <f t="shared" si="22"/>
        <v>4897147696014</v>
      </c>
      <c r="C685" s="3">
        <f t="shared" si="23"/>
        <v>0.1</v>
      </c>
    </row>
    <row r="686" spans="1:3">
      <c r="A686" s="6" t="str">
        <f>IF('ไฟล์อัพโหลด KOL ระบบเก่า'!G687="","",'ไฟล์อัพโหลด KOL ระบบเก่า'!G687)</f>
        <v>SKINTIFIC-492001</v>
      </c>
      <c r="B686" s="2">
        <f t="shared" si="22"/>
        <v>4897147695994</v>
      </c>
      <c r="C686" s="3">
        <f t="shared" si="23"/>
        <v>0.1</v>
      </c>
    </row>
    <row r="687" spans="1:3">
      <c r="A687" s="6" t="str">
        <f>IF('ไฟล์อัพโหลด KOL ระบบเก่า'!G688="","",'ไฟล์อัพโหลด KOL ระบบเก่า'!G688)</f>
        <v>SKINTIFIC-492003</v>
      </c>
      <c r="B687" s="2">
        <f t="shared" si="22"/>
        <v>4897147696014</v>
      </c>
      <c r="C687" s="3">
        <f t="shared" si="23"/>
        <v>0.1</v>
      </c>
    </row>
    <row r="688" spans="1:3">
      <c r="A688" s="6" t="str">
        <f>IF('ไฟล์อัพโหลด KOL ระบบเก่า'!G689="","",'ไฟล์อัพโหลด KOL ระบบเก่า'!G689)</f>
        <v>SKINTIFIC-492001</v>
      </c>
      <c r="B688" s="2">
        <f t="shared" si="22"/>
        <v>4897147695994</v>
      </c>
      <c r="C688" s="3">
        <f t="shared" si="23"/>
        <v>0.1</v>
      </c>
    </row>
    <row r="689" spans="1:3">
      <c r="A689" s="6" t="str">
        <f>IF('ไฟล์อัพโหลด KOL ระบบเก่า'!G690="","",'ไฟล์อัพโหลด KOL ระบบเก่า'!G690)</f>
        <v>SKINTIFIC-492003</v>
      </c>
      <c r="B689" s="2">
        <f t="shared" si="22"/>
        <v>4897147696014</v>
      </c>
      <c r="C689" s="3">
        <f t="shared" si="23"/>
        <v>0.1</v>
      </c>
    </row>
    <row r="690" spans="1:3">
      <c r="A690" s="6" t="str">
        <f>IF('ไฟล์อัพโหลด KOL ระบบเก่า'!G691="","",'ไฟล์อัพโหลด KOL ระบบเก่า'!G691)</f>
        <v>SKINTIFIC-492001</v>
      </c>
      <c r="B690" s="2">
        <f t="shared" si="22"/>
        <v>4897147695994</v>
      </c>
      <c r="C690" s="3">
        <f t="shared" si="23"/>
        <v>0.1</v>
      </c>
    </row>
    <row r="691" spans="1:3">
      <c r="A691" s="6" t="str">
        <f>IF('ไฟล์อัพโหลด KOL ระบบเก่า'!G692="","",'ไฟล์อัพโหลด KOL ระบบเก่า'!G692)</f>
        <v>SKINTIFIC-492003</v>
      </c>
      <c r="B691" s="2">
        <f t="shared" si="22"/>
        <v>4897147696014</v>
      </c>
      <c r="C691" s="3">
        <f t="shared" si="23"/>
        <v>0.1</v>
      </c>
    </row>
    <row r="692" spans="1:3">
      <c r="A692" s="6" t="str">
        <f>IF('ไฟล์อัพโหลด KOL ระบบเก่า'!G693="","",'ไฟล์อัพโหลด KOL ระบบเก่า'!G693)</f>
        <v>SKINTIFIC-492001</v>
      </c>
      <c r="B692" s="2">
        <f t="shared" si="22"/>
        <v>4897147695994</v>
      </c>
      <c r="C692" s="3">
        <f t="shared" si="23"/>
        <v>0.1</v>
      </c>
    </row>
    <row r="693" spans="1:3">
      <c r="A693" s="6" t="str">
        <f>IF('ไฟล์อัพโหลด KOL ระบบเก่า'!G694="","",'ไฟล์อัพโหลด KOL ระบบเก่า'!G694)</f>
        <v>ZP000050</v>
      </c>
      <c r="B693" s="2" t="str">
        <f t="shared" si="22"/>
        <v>ZP000050</v>
      </c>
      <c r="C693" s="3">
        <f t="shared" si="23"/>
        <v>0.01</v>
      </c>
    </row>
    <row r="694" spans="1:3">
      <c r="A694" s="6" t="str">
        <f>IF('ไฟล์อัพโหลด KOL ระบบเก่า'!G695="","",'ไฟล์อัพโหลด KOL ระบบเก่า'!G695)</f>
        <v>SKINTIFIC-492003</v>
      </c>
      <c r="B694" s="2">
        <f t="shared" si="22"/>
        <v>4897147696014</v>
      </c>
      <c r="C694" s="3">
        <f t="shared" si="23"/>
        <v>0.1</v>
      </c>
    </row>
    <row r="695" spans="1:3">
      <c r="A695" s="6" t="str">
        <f>IF('ไฟล์อัพโหลด KOL ระบบเก่า'!G696="","",'ไฟล์อัพโหลด KOL ระบบเก่า'!G696)</f>
        <v>SKINTIFIC-492001</v>
      </c>
      <c r="B695" s="2">
        <f t="shared" si="22"/>
        <v>4897147695994</v>
      </c>
      <c r="C695" s="3">
        <f t="shared" si="23"/>
        <v>0.1</v>
      </c>
    </row>
    <row r="696" spans="1:3">
      <c r="A696" s="6" t="str">
        <f>IF('ไฟล์อัพโหลด KOL ระบบเก่า'!G697="","",'ไฟล์อัพโหลด KOL ระบบเก่า'!G697)</f>
        <v>SKINTIFIC-458</v>
      </c>
      <c r="B696" s="2">
        <f t="shared" si="22"/>
        <v>4897147694034</v>
      </c>
      <c r="C696" s="3">
        <f t="shared" si="23"/>
        <v>0.1</v>
      </c>
    </row>
    <row r="697" spans="1:3">
      <c r="A697" s="6" t="str">
        <f>IF('ไฟล์อัพโหลด KOL ระบบเก่า'!G698="","",'ไฟล์อัพโหลด KOL ระบบเก่า'!G698)</f>
        <v>ZP000050</v>
      </c>
      <c r="B697" s="2" t="str">
        <f t="shared" si="22"/>
        <v>ZP000050</v>
      </c>
      <c r="C697" s="3">
        <f t="shared" si="23"/>
        <v>0.01</v>
      </c>
    </row>
    <row r="698" spans="1:3">
      <c r="A698" s="6" t="str">
        <f>IF('ไฟล์อัพโหลด KOL ระบบเก่า'!G699="","",'ไฟล์อัพโหลด KOL ระบบเก่า'!G699)</f>
        <v>SKINTIFIC-32101N</v>
      </c>
      <c r="B698" s="2">
        <f t="shared" si="22"/>
        <v>4897147694041</v>
      </c>
      <c r="C698" s="3">
        <f t="shared" si="23"/>
        <v>0.01</v>
      </c>
    </row>
    <row r="699" spans="1:3">
      <c r="A699" s="6" t="str">
        <f>IF('ไฟล์อัพโหลด KOL ระบบเก่า'!G700="","",'ไฟล์อัพโหลด KOL ระบบเก่า'!G700)</f>
        <v>SKINTIFIC-492003</v>
      </c>
      <c r="B699" s="2">
        <f t="shared" si="22"/>
        <v>4897147696014</v>
      </c>
      <c r="C699" s="3">
        <f t="shared" si="23"/>
        <v>0.1</v>
      </c>
    </row>
    <row r="700" spans="1:3">
      <c r="A700" s="6" t="str">
        <f>IF('ไฟล์อัพโหลด KOL ระบบเก่า'!G701="","",'ไฟล์อัพโหลด KOL ระบบเก่า'!G701)</f>
        <v>SKINTIFIC-492001</v>
      </c>
      <c r="B700" s="2">
        <f t="shared" si="22"/>
        <v>4897147695994</v>
      </c>
      <c r="C700" s="3">
        <f t="shared" si="23"/>
        <v>0.1</v>
      </c>
    </row>
    <row r="701" spans="1:3">
      <c r="A701" s="6" t="str">
        <f>IF('ไฟล์อัพโหลด KOL ระบบเก่า'!G702="","",'ไฟล์อัพโหลด KOL ระบบเก่า'!G702)</f>
        <v>ZP000050</v>
      </c>
      <c r="B701" s="2" t="str">
        <f t="shared" si="22"/>
        <v>ZP000050</v>
      </c>
      <c r="C701" s="3">
        <f t="shared" si="23"/>
        <v>0.01</v>
      </c>
    </row>
    <row r="702" spans="1:3">
      <c r="A702" s="6" t="str">
        <f>IF('ไฟล์อัพโหลด KOL ระบบเก่า'!G703="","",'ไฟล์อัพโหลด KOL ระบบเก่า'!G703)</f>
        <v>SKINTIFIC-32101N</v>
      </c>
      <c r="B702" s="2">
        <f t="shared" si="22"/>
        <v>4897147694041</v>
      </c>
      <c r="C702" s="3">
        <f t="shared" si="23"/>
        <v>0.01</v>
      </c>
    </row>
    <row r="703" spans="1:3">
      <c r="A703" s="6" t="str">
        <f>IF('ไฟล์อัพโหลด KOL ระบบเก่า'!G704="","",'ไฟล์อัพโหลด KOL ระบบเก่า'!G704)</f>
        <v>SKINTIFIC-492003</v>
      </c>
      <c r="B703" s="2">
        <f t="shared" si="22"/>
        <v>4897147696014</v>
      </c>
      <c r="C703" s="3">
        <f t="shared" si="23"/>
        <v>0.1</v>
      </c>
    </row>
    <row r="704" spans="1:3">
      <c r="A704" s="6" t="str">
        <f>IF('ไฟล์อัพโหลด KOL ระบบเก่า'!G705="","",'ไฟล์อัพโหลด KOL ระบบเก่า'!G705)</f>
        <v>SKINTIFIC-492001</v>
      </c>
      <c r="B704" s="2">
        <f t="shared" ref="B704:B767" si="24">VLOOKUP(A704,D:H,5,0)</f>
        <v>4897147695994</v>
      </c>
      <c r="C704" s="3">
        <f t="shared" ref="C704:C767" si="25">VLOOKUP(A704,D:L,9,0)</f>
        <v>0.1</v>
      </c>
    </row>
    <row r="705" spans="1:3">
      <c r="A705" s="6" t="str">
        <f>IF('ไฟล์อัพโหลด KOL ระบบเก่า'!G706="","",'ไฟล์อัพโหลด KOL ระบบเก่า'!G706)</f>
        <v>SKINTIFIC-492003</v>
      </c>
      <c r="B705" s="2">
        <f t="shared" si="24"/>
        <v>4897147696014</v>
      </c>
      <c r="C705" s="3">
        <f t="shared" si="25"/>
        <v>0.1</v>
      </c>
    </row>
    <row r="706" spans="1:3">
      <c r="A706" s="6" t="str">
        <f>IF('ไฟล์อัพโหลด KOL ระบบเก่า'!G707="","",'ไฟล์อัพโหลด KOL ระบบเก่า'!G707)</f>
        <v>SKINTIFIC-492001</v>
      </c>
      <c r="B706" s="2">
        <f t="shared" si="24"/>
        <v>4897147695994</v>
      </c>
      <c r="C706" s="3">
        <f t="shared" si="25"/>
        <v>0.1</v>
      </c>
    </row>
    <row r="707" spans="1:3">
      <c r="A707" s="6" t="str">
        <f>IF('ไฟล์อัพโหลด KOL ระบบเก่า'!G708="","",'ไฟล์อัพโหลด KOL ระบบเก่า'!G708)</f>
        <v>SKINTIFIC-492003</v>
      </c>
      <c r="B707" s="2">
        <f t="shared" si="24"/>
        <v>4897147696014</v>
      </c>
      <c r="C707" s="3">
        <f t="shared" si="25"/>
        <v>0.1</v>
      </c>
    </row>
    <row r="708" spans="1:3">
      <c r="A708" s="6" t="str">
        <f>IF('ไฟล์อัพโหลด KOL ระบบเก่า'!G709="","",'ไฟล์อัพโหลด KOL ระบบเก่า'!G709)</f>
        <v>SKINTIFIC-492001</v>
      </c>
      <c r="B708" s="2">
        <f t="shared" si="24"/>
        <v>4897147695994</v>
      </c>
      <c r="C708" s="3">
        <f t="shared" si="25"/>
        <v>0.1</v>
      </c>
    </row>
    <row r="709" spans="1:3">
      <c r="A709" s="6" t="str">
        <f>IF('ไฟล์อัพโหลด KOL ระบบเก่า'!G710="","",'ไฟล์อัพโหลด KOL ระบบเก่า'!G710)</f>
        <v>SKINTIFIC-458</v>
      </c>
      <c r="B709" s="2">
        <f t="shared" si="24"/>
        <v>4897147694034</v>
      </c>
      <c r="C709" s="3">
        <f t="shared" si="25"/>
        <v>0.1</v>
      </c>
    </row>
    <row r="710" spans="1:3">
      <c r="A710" s="6" t="str">
        <f>IF('ไฟล์อัพโหลด KOL ระบบเก่า'!G711="","",'ไฟล์อัพโหลด KOL ระบบเก่า'!G711)</f>
        <v>ZP000050</v>
      </c>
      <c r="B710" s="2" t="str">
        <f t="shared" si="24"/>
        <v>ZP000050</v>
      </c>
      <c r="C710" s="3">
        <f t="shared" si="25"/>
        <v>0.01</v>
      </c>
    </row>
    <row r="711" spans="1:3">
      <c r="A711" s="6" t="str">
        <f>IF('ไฟล์อัพโหลด KOL ระบบเก่า'!G712="","",'ไฟล์อัพโหลด KOL ระบบเก่า'!G712)</f>
        <v>SKINTIFIC-32101N</v>
      </c>
      <c r="B711" s="2">
        <f t="shared" si="24"/>
        <v>4897147694041</v>
      </c>
      <c r="C711" s="3">
        <f t="shared" si="25"/>
        <v>0.01</v>
      </c>
    </row>
    <row r="712" spans="1:3">
      <c r="A712" s="6" t="str">
        <f>IF('ไฟล์อัพโหลด KOL ระบบเก่า'!G713="","",'ไฟล์อัพโหลด KOL ระบบเก่า'!G713)</f>
        <v>SKINTIFIC-492003</v>
      </c>
      <c r="B712" s="2">
        <f t="shared" si="24"/>
        <v>4897147696014</v>
      </c>
      <c r="C712" s="3">
        <f t="shared" si="25"/>
        <v>0.1</v>
      </c>
    </row>
    <row r="713" spans="1:3">
      <c r="A713" s="6" t="str">
        <f>IF('ไฟล์อัพโหลด KOL ระบบเก่า'!G714="","",'ไฟล์อัพโหลด KOL ระบบเก่า'!G714)</f>
        <v>SKINTIFIC-389</v>
      </c>
      <c r="B713" s="2">
        <f t="shared" si="24"/>
        <v>4897147690739</v>
      </c>
      <c r="C713" s="3">
        <f t="shared" si="25"/>
        <v>0.1</v>
      </c>
    </row>
    <row r="714" spans="1:3">
      <c r="A714" s="6" t="str">
        <f>IF('ไฟล์อัพโหลด KOL ระบบเก่า'!G715="","",'ไฟล์อัพโหลด KOL ระบบเก่า'!G715)</f>
        <v>SKINTIFIC-05</v>
      </c>
      <c r="B714" s="2">
        <f t="shared" si="24"/>
        <v>7554411566554</v>
      </c>
      <c r="C714" s="3">
        <f t="shared" si="25"/>
        <v>0.12</v>
      </c>
    </row>
    <row r="715" spans="1:3">
      <c r="A715" s="6" t="str">
        <f>IF('ไฟล์อัพโหลด KOL ระบบเก่า'!G716="","",'ไฟล์อัพโหลด KOL ระบบเก่า'!G716)</f>
        <v>SKINTIFIC-492001</v>
      </c>
      <c r="B715" s="2">
        <f t="shared" si="24"/>
        <v>4897147695994</v>
      </c>
      <c r="C715" s="3">
        <f t="shared" si="25"/>
        <v>0.1</v>
      </c>
    </row>
    <row r="716" spans="1:3">
      <c r="A716" s="6" t="str">
        <f>IF('ไฟล์อัพโหลด KOL ระบบเก่า'!G717="","",'ไฟล์อัพโหลด KOL ระบบเก่า'!G717)</f>
        <v>SKINTIFIC-13</v>
      </c>
      <c r="B716" s="2">
        <f t="shared" si="24"/>
        <v>7554411568916</v>
      </c>
      <c r="C716" s="3">
        <f t="shared" si="25"/>
        <v>0.1</v>
      </c>
    </row>
    <row r="717" spans="1:3">
      <c r="A717" s="6" t="str">
        <f>IF('ไฟล์อัพโหลด KOL ระบบเก่า'!G718="","",'ไฟล์อัพโหลด KOL ระบบเก่า'!G718)</f>
        <v>SKINTIFIC-492003</v>
      </c>
      <c r="B717" s="2">
        <f t="shared" si="24"/>
        <v>4897147696014</v>
      </c>
      <c r="C717" s="3">
        <f t="shared" si="25"/>
        <v>0.1</v>
      </c>
    </row>
    <row r="718" spans="1:3">
      <c r="A718" s="6" t="str">
        <f>IF('ไฟล์อัพโหลด KOL ระบบเก่า'!G719="","",'ไฟล์อัพโหลด KOL ระบบเก่า'!G719)</f>
        <v>SKINTIFIC-225</v>
      </c>
      <c r="B718" s="2">
        <f t="shared" si="24"/>
        <v>810114872581</v>
      </c>
      <c r="C718" s="3">
        <f t="shared" si="25"/>
        <v>0.2</v>
      </c>
    </row>
    <row r="719" spans="1:3">
      <c r="A719" s="6" t="str">
        <f>IF('ไฟล์อัพโหลด KOL ระบบเก่า'!G720="","",'ไฟล์อัพโหลด KOL ระบบเก่า'!G720)</f>
        <v>SKINTIFIC-492001</v>
      </c>
      <c r="B719" s="2">
        <f t="shared" si="24"/>
        <v>4897147695994</v>
      </c>
      <c r="C719" s="3">
        <f t="shared" si="25"/>
        <v>0.1</v>
      </c>
    </row>
    <row r="720" spans="1:3">
      <c r="A720" s="6" t="str">
        <f>IF('ไฟล์อัพโหลด KOL ระบบเก่า'!G721="","",'ไฟล์อัพโหลด KOL ระบบเก่า'!G721)</f>
        <v>ZP000050</v>
      </c>
      <c r="B720" s="2" t="str">
        <f t="shared" si="24"/>
        <v>ZP000050</v>
      </c>
      <c r="C720" s="3">
        <f t="shared" si="25"/>
        <v>0.01</v>
      </c>
    </row>
    <row r="721" spans="1:3">
      <c r="A721" s="6" t="str">
        <f>IF('ไฟล์อัพโหลด KOL ระบบเก่า'!G722="","",'ไฟล์อัพโหลด KOL ระบบเก่า'!G722)</f>
        <v>SKINTIFIC-492003</v>
      </c>
      <c r="B721" s="2">
        <f t="shared" si="24"/>
        <v>4897147696014</v>
      </c>
      <c r="C721" s="3">
        <f t="shared" si="25"/>
        <v>0.1</v>
      </c>
    </row>
    <row r="722" spans="1:3">
      <c r="A722" s="6" t="str">
        <f>IF('ไฟล์อัพโหลด KOL ระบบเก่า'!G723="","",'ไฟล์อัพโหลด KOL ระบบเก่า'!G723)</f>
        <v>SKINTIFIC-492001</v>
      </c>
      <c r="B722" s="2">
        <f t="shared" si="24"/>
        <v>4897147695994</v>
      </c>
      <c r="C722" s="3">
        <f t="shared" si="25"/>
        <v>0.1</v>
      </c>
    </row>
    <row r="723" spans="1:3">
      <c r="A723" s="6" t="str">
        <f>IF('ไฟล์อัพโหลด KOL ระบบเก่า'!G724="","",'ไฟล์อัพโหลด KOL ระบบเก่า'!G724)</f>
        <v>ZP000050</v>
      </c>
      <c r="B723" s="2" t="str">
        <f t="shared" si="24"/>
        <v>ZP000050</v>
      </c>
      <c r="C723" s="3">
        <f t="shared" si="25"/>
        <v>0.01</v>
      </c>
    </row>
    <row r="724" spans="1:3">
      <c r="A724" s="6" t="str">
        <f>IF('ไฟล์อัพโหลด KOL ระบบเก่า'!G725="","",'ไฟล์อัพโหลด KOL ระบบเก่า'!G725)</f>
        <v>SKINTIFIC-492003</v>
      </c>
      <c r="B724" s="2">
        <f t="shared" si="24"/>
        <v>4897147696014</v>
      </c>
      <c r="C724" s="3">
        <f t="shared" si="25"/>
        <v>0.1</v>
      </c>
    </row>
    <row r="725" spans="1:3">
      <c r="A725" s="6" t="str">
        <f>IF('ไฟล์อัพโหลด KOL ระบบเก่า'!G726="","",'ไฟล์อัพโหลด KOL ระบบเก่า'!G726)</f>
        <v>SKINTIFIC-492001</v>
      </c>
      <c r="B725" s="2">
        <f t="shared" si="24"/>
        <v>4897147695994</v>
      </c>
      <c r="C725" s="3">
        <f t="shared" si="25"/>
        <v>0.1</v>
      </c>
    </row>
    <row r="726" spans="1:3">
      <c r="A726" s="6" t="str">
        <f>IF('ไฟล์อัพโหลด KOL ระบบเก่า'!G727="","",'ไฟล์อัพโหลด KOL ระบบเก่า'!G727)</f>
        <v>ZP000050</v>
      </c>
      <c r="B726" s="2" t="str">
        <f t="shared" si="24"/>
        <v>ZP000050</v>
      </c>
      <c r="C726" s="3">
        <f t="shared" si="25"/>
        <v>0.01</v>
      </c>
    </row>
    <row r="727" spans="1:3">
      <c r="A727" s="6" t="str">
        <f>IF('ไฟล์อัพโหลด KOL ระบบเก่า'!G728="","",'ไฟล์อัพโหลด KOL ระบบเก่า'!G728)</f>
        <v>SKINTIFIC-492003</v>
      </c>
      <c r="B727" s="2">
        <f t="shared" si="24"/>
        <v>4897147696014</v>
      </c>
      <c r="C727" s="3">
        <f t="shared" si="25"/>
        <v>0.1</v>
      </c>
    </row>
    <row r="728" spans="1:3">
      <c r="A728" s="6" t="str">
        <f>IF('ไฟล์อัพโหลด KOL ระบบเก่า'!G729="","",'ไฟล์อัพโหลด KOL ระบบเก่า'!G729)</f>
        <v>SKINTIFIC-492001</v>
      </c>
      <c r="B728" s="2">
        <f t="shared" si="24"/>
        <v>4897147695994</v>
      </c>
      <c r="C728" s="3">
        <f t="shared" si="25"/>
        <v>0.1</v>
      </c>
    </row>
    <row r="729" spans="1:3">
      <c r="A729" s="6" t="str">
        <f>IF('ไฟล์อัพโหลด KOL ระบบเก่า'!G730="","",'ไฟล์อัพโหลด KOL ระบบเก่า'!G730)</f>
        <v>ZP000050</v>
      </c>
      <c r="B729" s="2" t="str">
        <f t="shared" si="24"/>
        <v>ZP000050</v>
      </c>
      <c r="C729" s="3">
        <f t="shared" si="25"/>
        <v>0.01</v>
      </c>
    </row>
    <row r="730" spans="1:3">
      <c r="A730" s="6" t="str">
        <f>IF('ไฟล์อัพโหลด KOL ระบบเก่า'!G731="","",'ไฟล์อัพโหลด KOL ระบบเก่า'!G731)</f>
        <v>SKINTIFIC-492003</v>
      </c>
      <c r="B730" s="2">
        <f t="shared" si="24"/>
        <v>4897147696014</v>
      </c>
      <c r="C730" s="3">
        <f t="shared" si="25"/>
        <v>0.1</v>
      </c>
    </row>
    <row r="731" spans="1:3">
      <c r="A731" s="6" t="str">
        <f>IF('ไฟล์อัพโหลด KOL ระบบเก่า'!G732="","",'ไฟล์อัพโหลด KOL ระบบเก่า'!G732)</f>
        <v>SKINTIFIC-492001</v>
      </c>
      <c r="B731" s="2">
        <f t="shared" si="24"/>
        <v>4897147695994</v>
      </c>
      <c r="C731" s="3">
        <f t="shared" si="25"/>
        <v>0.1</v>
      </c>
    </row>
    <row r="732" spans="1:3">
      <c r="A732" s="6" t="str">
        <f>IF('ไฟล์อัพโหลด KOL ระบบเก่า'!G733="","",'ไฟล์อัพโหลด KOL ระบบเก่า'!G733)</f>
        <v>ZP000050</v>
      </c>
      <c r="B732" s="2" t="str">
        <f t="shared" si="24"/>
        <v>ZP000050</v>
      </c>
      <c r="C732" s="3">
        <f t="shared" si="25"/>
        <v>0.01</v>
      </c>
    </row>
    <row r="733" spans="1:3">
      <c r="A733" s="6" t="str">
        <f>IF('ไฟล์อัพโหลด KOL ระบบเก่า'!G734="","",'ไฟล์อัพโหลด KOL ระบบเก่า'!G734)</f>
        <v>SKINTIFIC-492003</v>
      </c>
      <c r="B733" s="2">
        <f t="shared" si="24"/>
        <v>4897147696014</v>
      </c>
      <c r="C733" s="3">
        <f t="shared" si="25"/>
        <v>0.1</v>
      </c>
    </row>
    <row r="734" spans="1:3">
      <c r="A734" s="6" t="str">
        <f>IF('ไฟล์อัพโหลด KOL ระบบเก่า'!G735="","",'ไฟล์อัพโหลด KOL ระบบเก่า'!G735)</f>
        <v>SKINTIFIC-492001</v>
      </c>
      <c r="B734" s="2">
        <f t="shared" si="24"/>
        <v>4897147695994</v>
      </c>
      <c r="C734" s="3">
        <f t="shared" si="25"/>
        <v>0.1</v>
      </c>
    </row>
    <row r="735" spans="1:3">
      <c r="A735" s="6" t="str">
        <f>IF('ไฟล์อัพโหลด KOL ระบบเก่า'!G736="","",'ไฟล์อัพโหลด KOL ระบบเก่า'!G736)</f>
        <v>SKINTIFIC-492003</v>
      </c>
      <c r="B735" s="2">
        <f t="shared" si="24"/>
        <v>4897147696014</v>
      </c>
      <c r="C735" s="3">
        <f t="shared" si="25"/>
        <v>0.1</v>
      </c>
    </row>
    <row r="736" spans="1:3">
      <c r="A736" s="6" t="str">
        <f>IF('ไฟล์อัพโหลด KOL ระบบเก่า'!G737="","",'ไฟล์อัพโหลด KOL ระบบเก่า'!G737)</f>
        <v>SKINTIFIC-492001</v>
      </c>
      <c r="B736" s="2">
        <f t="shared" si="24"/>
        <v>4897147695994</v>
      </c>
      <c r="C736" s="3">
        <f t="shared" si="25"/>
        <v>0.1</v>
      </c>
    </row>
    <row r="737" spans="1:3">
      <c r="A737" s="6" t="str">
        <f>IF('ไฟล์อัพโหลด KOL ระบบเก่า'!G738="","",'ไฟล์อัพโหลด KOL ระบบเก่า'!G738)</f>
        <v>ZP000050</v>
      </c>
      <c r="B737" s="2" t="str">
        <f t="shared" si="24"/>
        <v>ZP000050</v>
      </c>
      <c r="C737" s="3">
        <f t="shared" si="25"/>
        <v>0.01</v>
      </c>
    </row>
    <row r="738" spans="1:3">
      <c r="A738" s="6" t="str">
        <f>IF('ไฟล์อัพโหลด KOL ระบบเก่า'!G739="","",'ไฟล์อัพโหลด KOL ระบบเก่า'!G739)</f>
        <v>SKINTIFIC-492003</v>
      </c>
      <c r="B738" s="2">
        <f t="shared" si="24"/>
        <v>4897147696014</v>
      </c>
      <c r="C738" s="3">
        <f t="shared" si="25"/>
        <v>0.1</v>
      </c>
    </row>
    <row r="739" spans="1:3">
      <c r="A739" s="6" t="str">
        <f>IF('ไฟล์อัพโหลด KOL ระบบเก่า'!G740="","",'ไฟล์อัพโหลด KOL ระบบเก่า'!G740)</f>
        <v>SKINTIFIC-492001</v>
      </c>
      <c r="B739" s="2">
        <f t="shared" si="24"/>
        <v>4897147695994</v>
      </c>
      <c r="C739" s="3">
        <f t="shared" si="25"/>
        <v>0.1</v>
      </c>
    </row>
    <row r="740" spans="1:3">
      <c r="A740" s="6" t="str">
        <f>IF('ไฟล์อัพโหลด KOL ระบบเก่า'!G741="","",'ไฟล์อัพโหลด KOL ระบบเก่า'!G741)</f>
        <v>ZP000050</v>
      </c>
      <c r="B740" s="2" t="str">
        <f t="shared" si="24"/>
        <v>ZP000050</v>
      </c>
      <c r="C740" s="3">
        <f t="shared" si="25"/>
        <v>0.01</v>
      </c>
    </row>
    <row r="741" spans="1:3">
      <c r="A741" s="6" t="str">
        <f>IF('ไฟล์อัพโหลด KOL ระบบเก่า'!G742="","",'ไฟล์อัพโหลด KOL ระบบเก่า'!G742)</f>
        <v>SKINTIFIC-492003</v>
      </c>
      <c r="B741" s="2">
        <f t="shared" si="24"/>
        <v>4897147696014</v>
      </c>
      <c r="C741" s="3">
        <f t="shared" si="25"/>
        <v>0.1</v>
      </c>
    </row>
    <row r="742" spans="1:3">
      <c r="A742" s="6" t="str">
        <f>IF('ไฟล์อัพโหลด KOL ระบบเก่า'!G743="","",'ไฟล์อัพโหลด KOL ระบบเก่า'!G743)</f>
        <v>SKINTIFIC-492001</v>
      </c>
      <c r="B742" s="2">
        <f t="shared" si="24"/>
        <v>4897147695994</v>
      </c>
      <c r="C742" s="3">
        <f t="shared" si="25"/>
        <v>0.1</v>
      </c>
    </row>
    <row r="743" spans="1:3">
      <c r="A743" s="6" t="str">
        <f>IF('ไฟล์อัพโหลด KOL ระบบเก่า'!G744="","",'ไฟล์อัพโหลด KOL ระบบเก่า'!G744)</f>
        <v>ZP000050</v>
      </c>
      <c r="B743" s="2" t="str">
        <f t="shared" si="24"/>
        <v>ZP000050</v>
      </c>
      <c r="C743" s="3">
        <f t="shared" si="25"/>
        <v>0.01</v>
      </c>
    </row>
    <row r="744" spans="1:3">
      <c r="A744" s="6" t="str">
        <f>IF('ไฟล์อัพโหลด KOL ระบบเก่า'!G745="","",'ไฟล์อัพโหลด KOL ระบบเก่า'!G745)</f>
        <v>SKINTIFIC-492003</v>
      </c>
      <c r="B744" s="2">
        <f t="shared" si="24"/>
        <v>4897147696014</v>
      </c>
      <c r="C744" s="3">
        <f t="shared" si="25"/>
        <v>0.1</v>
      </c>
    </row>
    <row r="745" spans="1:3">
      <c r="A745" s="6" t="str">
        <f>IF('ไฟล์อัพโหลด KOL ระบบเก่า'!G746="","",'ไฟล์อัพโหลด KOL ระบบเก่า'!G746)</f>
        <v>SKINTIFIC-492001</v>
      </c>
      <c r="B745" s="2">
        <f t="shared" si="24"/>
        <v>4897147695994</v>
      </c>
      <c r="C745" s="3">
        <f t="shared" si="25"/>
        <v>0.1</v>
      </c>
    </row>
    <row r="746" spans="1:3">
      <c r="A746" s="6" t="str">
        <f>IF('ไฟล์อัพโหลด KOL ระบบเก่า'!G747="","",'ไฟล์อัพโหลด KOL ระบบเก่า'!G747)</f>
        <v>ZP000050</v>
      </c>
      <c r="B746" s="2" t="str">
        <f t="shared" si="24"/>
        <v>ZP000050</v>
      </c>
      <c r="C746" s="3">
        <f t="shared" si="25"/>
        <v>0.01</v>
      </c>
    </row>
    <row r="747" spans="1:3">
      <c r="A747" s="6" t="str">
        <f>IF('ไฟล์อัพโหลด KOL ระบบเก่า'!G748="","",'ไฟล์อัพโหลด KOL ระบบเก่า'!G748)</f>
        <v>SKINTIFIC-492003</v>
      </c>
      <c r="B747" s="2">
        <f t="shared" si="24"/>
        <v>4897147696014</v>
      </c>
      <c r="C747" s="3">
        <f t="shared" si="25"/>
        <v>0.1</v>
      </c>
    </row>
    <row r="748" spans="1:3">
      <c r="A748" s="6" t="str">
        <f>IF('ไฟล์อัพโหลด KOL ระบบเก่า'!G749="","",'ไฟล์อัพโหลด KOL ระบบเก่า'!G749)</f>
        <v>SKINTIFIC-492001</v>
      </c>
      <c r="B748" s="2">
        <f t="shared" si="24"/>
        <v>4897147695994</v>
      </c>
      <c r="C748" s="3">
        <f t="shared" si="25"/>
        <v>0.1</v>
      </c>
    </row>
    <row r="749" spans="1:3">
      <c r="A749" s="6" t="str">
        <f>IF('ไฟล์อัพโหลด KOL ระบบเก่า'!G750="","",'ไฟล์อัพโหลด KOL ระบบเก่า'!G750)</f>
        <v>SKINTIFIC-492003</v>
      </c>
      <c r="B749" s="2">
        <f t="shared" si="24"/>
        <v>4897147696014</v>
      </c>
      <c r="C749" s="3">
        <f t="shared" si="25"/>
        <v>0.1</v>
      </c>
    </row>
    <row r="750" spans="1:3">
      <c r="A750" s="6" t="str">
        <f>IF('ไฟล์อัพโหลด KOL ระบบเก่า'!G751="","",'ไฟล์อัพโหลด KOL ระบบเก่า'!G751)</f>
        <v>SKINTIFIC-492001</v>
      </c>
      <c r="B750" s="2">
        <f t="shared" si="24"/>
        <v>4897147695994</v>
      </c>
      <c r="C750" s="3">
        <f t="shared" si="25"/>
        <v>0.1</v>
      </c>
    </row>
    <row r="751" spans="1:3">
      <c r="A751" s="6" t="str">
        <f>IF('ไฟล์อัพโหลด KOL ระบบเก่า'!G752="","",'ไฟล์อัพโหลด KOL ระบบเก่า'!G752)</f>
        <v>SKINTIFIC-492003</v>
      </c>
      <c r="B751" s="2">
        <f t="shared" si="24"/>
        <v>4897147696014</v>
      </c>
      <c r="C751" s="3">
        <f t="shared" si="25"/>
        <v>0.1</v>
      </c>
    </row>
    <row r="752" spans="1:3">
      <c r="A752" s="6" t="str">
        <f>IF('ไฟล์อัพโหลด KOL ระบบเก่า'!G753="","",'ไฟล์อัพโหลด KOL ระบบเก่า'!G753)</f>
        <v>SKINTIFIC-492001</v>
      </c>
      <c r="B752" s="2">
        <f t="shared" si="24"/>
        <v>4897147695994</v>
      </c>
      <c r="C752" s="3">
        <f t="shared" si="25"/>
        <v>0.1</v>
      </c>
    </row>
    <row r="753" spans="1:3">
      <c r="A753" s="6" t="str">
        <f>IF('ไฟล์อัพโหลด KOL ระบบเก่า'!G754="","",'ไฟล์อัพโหลด KOL ระบบเก่า'!G754)</f>
        <v>SKINTIFIC-492003</v>
      </c>
      <c r="B753" s="2">
        <f t="shared" si="24"/>
        <v>4897147696014</v>
      </c>
      <c r="C753" s="3">
        <f t="shared" si="25"/>
        <v>0.1</v>
      </c>
    </row>
    <row r="754" spans="1:3">
      <c r="A754" s="6" t="str">
        <f>IF('ไฟล์อัพโหลด KOL ระบบเก่า'!G755="","",'ไฟล์อัพโหลด KOL ระบบเก่า'!G755)</f>
        <v>SKINTIFIC-492001</v>
      </c>
      <c r="B754" s="2">
        <f t="shared" si="24"/>
        <v>4897147695994</v>
      </c>
      <c r="C754" s="3">
        <f t="shared" si="25"/>
        <v>0.1</v>
      </c>
    </row>
    <row r="755" spans="1:3">
      <c r="A755" s="6" t="str">
        <f>IF('ไฟล์อัพโหลด KOL ระบบเก่า'!G756="","",'ไฟล์อัพโหลด KOL ระบบเก่า'!G756)</f>
        <v>SKINTIFIC-32103N</v>
      </c>
      <c r="B755" s="2">
        <f t="shared" si="24"/>
        <v>4897147694065</v>
      </c>
      <c r="C755" s="3">
        <f t="shared" si="25"/>
        <v>0</v>
      </c>
    </row>
    <row r="756" spans="1:3">
      <c r="A756" s="6" t="str">
        <f>IF('ไฟล์อัพโหลด KOL ระบบเก่า'!G757="","",'ไฟล์อัพโหลด KOL ระบบเก่า'!G757)</f>
        <v>SKINTIFIC-492003</v>
      </c>
      <c r="B756" s="2">
        <f t="shared" si="24"/>
        <v>4897147696014</v>
      </c>
      <c r="C756" s="3">
        <f t="shared" si="25"/>
        <v>0.1</v>
      </c>
    </row>
    <row r="757" spans="1:3">
      <c r="A757" s="6" t="str">
        <f>IF('ไฟล์อัพโหลด KOL ระบบเก่า'!G758="","",'ไฟล์อัพโหลด KOL ระบบเก่า'!G758)</f>
        <v>SKINTIFIC-492001</v>
      </c>
      <c r="B757" s="2">
        <f t="shared" si="24"/>
        <v>4897147695994</v>
      </c>
      <c r="C757" s="3">
        <f t="shared" si="25"/>
        <v>0.1</v>
      </c>
    </row>
    <row r="758" spans="1:3">
      <c r="A758" s="6" t="str">
        <f>IF('ไฟล์อัพโหลด KOL ระบบเก่า'!G759="","",'ไฟล์อัพโหลด KOL ระบบเก่า'!G759)</f>
        <v>SKINTIFIC-492003</v>
      </c>
      <c r="B758" s="2">
        <f t="shared" si="24"/>
        <v>4897147696014</v>
      </c>
      <c r="C758" s="3">
        <f t="shared" si="25"/>
        <v>0.1</v>
      </c>
    </row>
    <row r="759" spans="1:3">
      <c r="A759" s="6" t="str">
        <f>IF('ไฟล์อัพโหลด KOL ระบบเก่า'!G760="","",'ไฟล์อัพโหลด KOL ระบบเก่า'!G760)</f>
        <v>SKINTIFIC-492001</v>
      </c>
      <c r="B759" s="2">
        <f t="shared" si="24"/>
        <v>4897147695994</v>
      </c>
      <c r="C759" s="3">
        <f t="shared" si="25"/>
        <v>0.1</v>
      </c>
    </row>
    <row r="760" spans="1:3">
      <c r="A760" s="6" t="str">
        <f>IF('ไฟล์อัพโหลด KOL ระบบเก่า'!G761="","",'ไฟล์อัพโหลด KOL ระบบเก่า'!G761)</f>
        <v>ZP000050</v>
      </c>
      <c r="B760" s="2" t="str">
        <f t="shared" si="24"/>
        <v>ZP000050</v>
      </c>
      <c r="C760" s="3">
        <f t="shared" si="25"/>
        <v>0.01</v>
      </c>
    </row>
    <row r="761" spans="1:3">
      <c r="A761" s="6" t="str">
        <f>IF('ไฟล์อัพโหลด KOL ระบบเก่า'!G762="","",'ไฟล์อัพโหลด KOL ระบบเก่า'!G762)</f>
        <v>SKINTIFIC-492003</v>
      </c>
      <c r="B761" s="2">
        <f t="shared" si="24"/>
        <v>4897147696014</v>
      </c>
      <c r="C761" s="3">
        <f t="shared" si="25"/>
        <v>0.1</v>
      </c>
    </row>
    <row r="762" spans="1:3">
      <c r="A762" s="6" t="str">
        <f>IF('ไฟล์อัพโหลด KOL ระบบเก่า'!G763="","",'ไฟล์อัพโหลด KOL ระบบเก่า'!G763)</f>
        <v>SKINTIFIC-492001</v>
      </c>
      <c r="B762" s="2">
        <f t="shared" si="24"/>
        <v>4897147695994</v>
      </c>
      <c r="C762" s="3">
        <f t="shared" si="25"/>
        <v>0.1</v>
      </c>
    </row>
    <row r="763" spans="1:3">
      <c r="A763" s="6" t="str">
        <f>IF('ไฟล์อัพโหลด KOL ระบบเก่า'!G764="","",'ไฟล์อัพโหลด KOL ระบบเก่า'!G764)</f>
        <v>ZP000050</v>
      </c>
      <c r="B763" s="2" t="str">
        <f t="shared" si="24"/>
        <v>ZP000050</v>
      </c>
      <c r="C763" s="3">
        <f t="shared" si="25"/>
        <v>0.01</v>
      </c>
    </row>
    <row r="764" spans="1:3">
      <c r="A764" s="6" t="str">
        <f>IF('ไฟล์อัพโหลด KOL ระบบเก่า'!G765="","",'ไฟล์อัพโหลด KOL ระบบเก่า'!G765)</f>
        <v>SKINTIFIC-492003</v>
      </c>
      <c r="B764" s="2">
        <f t="shared" si="24"/>
        <v>4897147696014</v>
      </c>
      <c r="C764" s="3">
        <f t="shared" si="25"/>
        <v>0.1</v>
      </c>
    </row>
    <row r="765" spans="1:3">
      <c r="A765" s="6" t="str">
        <f>IF('ไฟล์อัพโหลด KOL ระบบเก่า'!G766="","",'ไฟล์อัพโหลด KOL ระบบเก่า'!G766)</f>
        <v>SKINTIFIC-492001</v>
      </c>
      <c r="B765" s="2">
        <f t="shared" si="24"/>
        <v>4897147695994</v>
      </c>
      <c r="C765" s="3">
        <f t="shared" si="25"/>
        <v>0.1</v>
      </c>
    </row>
    <row r="766" spans="1:3">
      <c r="A766" s="6" t="str">
        <f>IF('ไฟล์อัพโหลด KOL ระบบเก่า'!G767="","",'ไฟล์อัพโหลด KOL ระบบเก่า'!G767)</f>
        <v>ZP000050</v>
      </c>
      <c r="B766" s="2" t="str">
        <f t="shared" si="24"/>
        <v>ZP000050</v>
      </c>
      <c r="C766" s="3">
        <f t="shared" si="25"/>
        <v>0.01</v>
      </c>
    </row>
    <row r="767" spans="1:3">
      <c r="A767" s="6" t="str">
        <f>IF('ไฟล์อัพโหลด KOL ระบบเก่า'!G768="","",'ไฟล์อัพโหลด KOL ระบบเก่า'!G768)</f>
        <v>SKINTIFIC-492003</v>
      </c>
      <c r="B767" s="2">
        <f t="shared" si="24"/>
        <v>4897147696014</v>
      </c>
      <c r="C767" s="3">
        <f t="shared" si="25"/>
        <v>0.1</v>
      </c>
    </row>
    <row r="768" spans="1:3">
      <c r="A768" s="6" t="str">
        <f>IF('ไฟล์อัพโหลด KOL ระบบเก่า'!G769="","",'ไฟล์อัพโหลด KOL ระบบเก่า'!G769)</f>
        <v>SKINTIFIC-492001</v>
      </c>
      <c r="B768" s="2">
        <f t="shared" ref="B768:B831" si="26">VLOOKUP(A768,D:H,5,0)</f>
        <v>4897147695994</v>
      </c>
      <c r="C768" s="3">
        <f t="shared" ref="C768:C831" si="27">VLOOKUP(A768,D:L,9,0)</f>
        <v>0.1</v>
      </c>
    </row>
    <row r="769" spans="1:3">
      <c r="A769" s="6" t="str">
        <f>IF('ไฟล์อัพโหลด KOL ระบบเก่า'!G770="","",'ไฟล์อัพโหลด KOL ระบบเก่า'!G770)</f>
        <v>SKINTIFIC-227</v>
      </c>
      <c r="B769" s="2">
        <f t="shared" si="26"/>
        <v>810114871874</v>
      </c>
      <c r="C769" s="3">
        <f t="shared" si="27"/>
        <v>0.07</v>
      </c>
    </row>
    <row r="770" spans="1:3">
      <c r="A770" s="6" t="str">
        <f>IF('ไฟล์อัพโหลด KOL ระบบเก่า'!G771="","",'ไฟล์อัพโหลด KOL ระบบเก่า'!G771)</f>
        <v>SKINTIFIC-305</v>
      </c>
      <c r="B770" s="2">
        <f t="shared" si="26"/>
        <v>4897147690579</v>
      </c>
      <c r="C770" s="3">
        <f t="shared" si="27"/>
        <v>0.28</v>
      </c>
    </row>
    <row r="771" spans="1:3">
      <c r="A771" s="6" t="str">
        <f>IF('ไฟล์อัพโหลด KOL ระบบเก่า'!G772="","",'ไฟล์อัพโหลด KOL ระบบเก่า'!G772)</f>
        <v>SKINTIFIC-296</v>
      </c>
      <c r="B771" s="2">
        <f t="shared" si="26"/>
        <v>810114874042</v>
      </c>
      <c r="C771" s="3">
        <f t="shared" si="27"/>
        <v>0.1</v>
      </c>
    </row>
    <row r="772" spans="1:3">
      <c r="A772" s="6" t="str">
        <f>IF('ไฟล์อัพโหลด KOL ระบบเก่า'!G773="","",'ไฟล์อัพโหลด KOL ระบบเก่า'!G773)</f>
        <v>SKINTIFIC-492003</v>
      </c>
      <c r="B772" s="2">
        <f t="shared" si="26"/>
        <v>4897147696014</v>
      </c>
      <c r="C772" s="3">
        <f t="shared" si="27"/>
        <v>0.1</v>
      </c>
    </row>
    <row r="773" spans="1:3">
      <c r="A773" s="6" t="str">
        <f>IF('ไฟล์อัพโหลด KOL ระบบเก่า'!G774="","",'ไฟล์อัพโหลด KOL ระบบเก่า'!G774)</f>
        <v>SKINTIFIC-31001</v>
      </c>
      <c r="B773" s="2">
        <f t="shared" si="26"/>
        <v>4897147691262</v>
      </c>
      <c r="C773" s="3">
        <f t="shared" si="27"/>
        <v>0.6</v>
      </c>
    </row>
    <row r="774" spans="1:3">
      <c r="A774" s="6" t="str">
        <f>IF('ไฟล์อัพโหลด KOL ระบบเก่า'!G775="","",'ไฟล์อัพโหลด KOL ระบบเก่า'!G775)</f>
        <v>SKINTIFIC-426001</v>
      </c>
      <c r="B774" s="2">
        <f t="shared" si="26"/>
        <v>4897147693358</v>
      </c>
      <c r="C774" s="3">
        <f t="shared" si="27"/>
        <v>0.1</v>
      </c>
    </row>
    <row r="775" spans="1:3">
      <c r="A775" s="6" t="str">
        <f>IF('ไฟล์อัพโหลด KOL ระบบเก่า'!G776="","",'ไฟล์อัพโหลด KOL ระบบเก่า'!G776)</f>
        <v>SKINTIFIC-492001</v>
      </c>
      <c r="B775" s="2">
        <f t="shared" si="26"/>
        <v>4897147695994</v>
      </c>
      <c r="C775" s="3">
        <f t="shared" si="27"/>
        <v>0.1</v>
      </c>
    </row>
    <row r="776" spans="1:3">
      <c r="A776" s="6" t="str">
        <f>IF('ไฟล์อัพโหลด KOL ระบบเก่า'!G777="","",'ไฟล์อัพโหลด KOL ระบบเก่า'!G777)</f>
        <v>SKINTIFIC-492003</v>
      </c>
      <c r="B776" s="2">
        <f t="shared" si="26"/>
        <v>4897147696014</v>
      </c>
      <c r="C776" s="3">
        <f t="shared" si="27"/>
        <v>0.1</v>
      </c>
    </row>
    <row r="777" spans="1:3">
      <c r="A777" s="6" t="str">
        <f>IF('ไฟล์อัพโหลด KOL ระบบเก่า'!G778="","",'ไฟล์อัพโหลด KOL ระบบเก่า'!G778)</f>
        <v>SKINTIFIC-492001</v>
      </c>
      <c r="B777" s="2">
        <f t="shared" si="26"/>
        <v>4897147695994</v>
      </c>
      <c r="C777" s="3">
        <f t="shared" si="27"/>
        <v>0.1</v>
      </c>
    </row>
    <row r="778" spans="1:3">
      <c r="A778" s="6" t="str">
        <f>IF('ไฟล์อัพโหลด KOL ระบบเก่า'!G779="","",'ไฟล์อัพโหลด KOL ระบบเก่า'!G779)</f>
        <v>SKINTIFIC-492003</v>
      </c>
      <c r="B778" s="2">
        <f t="shared" si="26"/>
        <v>4897147696014</v>
      </c>
      <c r="C778" s="3">
        <f t="shared" si="27"/>
        <v>0.1</v>
      </c>
    </row>
    <row r="779" spans="1:3">
      <c r="A779" s="6" t="str">
        <f>IF('ไฟล์อัพโหลด KOL ระบบเก่า'!G780="","",'ไฟล์อัพโหลด KOL ระบบเก่า'!G780)</f>
        <v>SKINTIFIC-492001</v>
      </c>
      <c r="B779" s="2">
        <f t="shared" si="26"/>
        <v>4897147695994</v>
      </c>
      <c r="C779" s="3">
        <f t="shared" si="27"/>
        <v>0.1</v>
      </c>
    </row>
    <row r="780" spans="1:3">
      <c r="A780" s="6" t="str">
        <f>IF('ไฟล์อัพโหลด KOL ระบบเก่า'!G781="","",'ไฟล์อัพโหลด KOL ระบบเก่า'!G781)</f>
        <v>SKINTIFIC-492003</v>
      </c>
      <c r="B780" s="2">
        <f t="shared" si="26"/>
        <v>4897147696014</v>
      </c>
      <c r="C780" s="3">
        <f t="shared" si="27"/>
        <v>0.1</v>
      </c>
    </row>
    <row r="781" spans="1:3">
      <c r="A781" s="6" t="str">
        <f>IF('ไฟล์อัพโหลด KOL ระบบเก่า'!G782="","",'ไฟล์อัพโหลด KOL ระบบเก่า'!G782)</f>
        <v>SKINTIFIC-492001</v>
      </c>
      <c r="B781" s="2">
        <f t="shared" si="26"/>
        <v>4897147695994</v>
      </c>
      <c r="C781" s="3">
        <f t="shared" si="27"/>
        <v>0.1</v>
      </c>
    </row>
    <row r="782" spans="1:3">
      <c r="A782" s="6" t="str">
        <f>IF('ไฟล์อัพโหลด KOL ระบบเก่า'!G783="","",'ไฟล์อัพโหลด KOL ระบบเก่า'!G783)</f>
        <v>SKINTIFIC-492003</v>
      </c>
      <c r="B782" s="2">
        <f t="shared" si="26"/>
        <v>4897147696014</v>
      </c>
      <c r="C782" s="3">
        <f t="shared" si="27"/>
        <v>0.1</v>
      </c>
    </row>
    <row r="783" spans="1:3">
      <c r="A783" s="6" t="str">
        <f>IF('ไฟล์อัพโหลด KOL ระบบเก่า'!G784="","",'ไฟล์อัพโหลด KOL ระบบเก่า'!G784)</f>
        <v>SKINTIFIC-492001</v>
      </c>
      <c r="B783" s="2">
        <f t="shared" si="26"/>
        <v>4897147695994</v>
      </c>
      <c r="C783" s="3">
        <f t="shared" si="27"/>
        <v>0.1</v>
      </c>
    </row>
    <row r="784" spans="1:3">
      <c r="A784" s="6" t="str">
        <f>IF('ไฟล์อัพโหลด KOL ระบบเก่า'!G785="","",'ไฟล์อัพโหลด KOL ระบบเก่า'!G785)</f>
        <v>ZP000050</v>
      </c>
      <c r="B784" s="2" t="str">
        <f t="shared" si="26"/>
        <v>ZP000050</v>
      </c>
      <c r="C784" s="3">
        <f t="shared" si="27"/>
        <v>0.01</v>
      </c>
    </row>
    <row r="785" spans="1:3">
      <c r="A785" s="6" t="str">
        <f>IF('ไฟล์อัพโหลด KOL ระบบเก่า'!G786="","",'ไฟล์อัพโหลด KOL ระบบเก่า'!G786)</f>
        <v>SKINTIFIC-492003</v>
      </c>
      <c r="B785" s="2">
        <f t="shared" si="26"/>
        <v>4897147696014</v>
      </c>
      <c r="C785" s="3">
        <f t="shared" si="27"/>
        <v>0.1</v>
      </c>
    </row>
    <row r="786" spans="1:3">
      <c r="A786" s="6" t="str">
        <f>IF('ไฟล์อัพโหลด KOL ระบบเก่า'!G787="","",'ไฟล์อัพโหลด KOL ระบบเก่า'!G787)</f>
        <v>SKINTIFIC-492001</v>
      </c>
      <c r="B786" s="2">
        <f t="shared" si="26"/>
        <v>4897147695994</v>
      </c>
      <c r="C786" s="3">
        <f t="shared" si="27"/>
        <v>0.1</v>
      </c>
    </row>
    <row r="787" spans="1:3">
      <c r="A787" s="6" t="str">
        <f>IF('ไฟล์อัพโหลด KOL ระบบเก่า'!G788="","",'ไฟล์อัพโหลด KOL ระบบเก่า'!G788)</f>
        <v>SKINTIFIC-492003</v>
      </c>
      <c r="B787" s="2">
        <f t="shared" si="26"/>
        <v>4897147696014</v>
      </c>
      <c r="C787" s="3">
        <f t="shared" si="27"/>
        <v>0.1</v>
      </c>
    </row>
    <row r="788" spans="1:3">
      <c r="A788" s="6" t="str">
        <f>IF('ไฟล์อัพโหลด KOL ระบบเก่า'!G789="","",'ไฟล์อัพโหลด KOL ระบบเก่า'!G789)</f>
        <v>SKINTIFIC-492001</v>
      </c>
      <c r="B788" s="2">
        <f t="shared" si="26"/>
        <v>4897147695994</v>
      </c>
      <c r="C788" s="3">
        <f t="shared" si="27"/>
        <v>0.1</v>
      </c>
    </row>
    <row r="789" spans="1:3">
      <c r="A789" s="6" t="str">
        <f>IF('ไฟล์อัพโหลด KOL ระบบเก่า'!G790="","",'ไฟล์อัพโหลด KOL ระบบเก่า'!G790)</f>
        <v>ZP000050</v>
      </c>
      <c r="B789" s="2" t="str">
        <f t="shared" si="26"/>
        <v>ZP000050</v>
      </c>
      <c r="C789" s="3">
        <f t="shared" si="27"/>
        <v>0.01</v>
      </c>
    </row>
    <row r="790" spans="1:3">
      <c r="A790" s="6" t="str">
        <f>IF('ไฟล์อัพโหลด KOL ระบบเก่า'!G791="","",'ไฟล์อัพโหลด KOL ระบบเก่า'!G791)</f>
        <v>SKINTIFIC-492003</v>
      </c>
      <c r="B790" s="2">
        <f t="shared" si="26"/>
        <v>4897147696014</v>
      </c>
      <c r="C790" s="3">
        <f t="shared" si="27"/>
        <v>0.1</v>
      </c>
    </row>
    <row r="791" spans="1:3">
      <c r="A791" s="6" t="str">
        <f>IF('ไฟล์อัพโหลด KOL ระบบเก่า'!G792="","",'ไฟล์อัพโหลด KOL ระบบเก่า'!G792)</f>
        <v>SKINTIFIC-492001</v>
      </c>
      <c r="B791" s="2">
        <f t="shared" si="26"/>
        <v>4897147695994</v>
      </c>
      <c r="C791" s="3">
        <f t="shared" si="27"/>
        <v>0.1</v>
      </c>
    </row>
    <row r="792" spans="1:3">
      <c r="A792" s="6" t="str">
        <f>IF('ไฟล์อัพโหลด KOL ระบบเก่า'!G793="","",'ไฟล์อัพโหลด KOL ระบบเก่า'!G793)</f>
        <v>SKINTIFIC-492003</v>
      </c>
      <c r="B792" s="2">
        <f t="shared" si="26"/>
        <v>4897147696014</v>
      </c>
      <c r="C792" s="3">
        <f t="shared" si="27"/>
        <v>0.1</v>
      </c>
    </row>
    <row r="793" spans="1:3">
      <c r="A793" s="6" t="str">
        <f>IF('ไฟล์อัพโหลด KOL ระบบเก่า'!G794="","",'ไฟล์อัพโหลด KOL ระบบเก่า'!G794)</f>
        <v>SKINTIFIC-492001</v>
      </c>
      <c r="B793" s="2">
        <f t="shared" si="26"/>
        <v>4897147695994</v>
      </c>
      <c r="C793" s="3">
        <f t="shared" si="27"/>
        <v>0.1</v>
      </c>
    </row>
    <row r="794" spans="1:3">
      <c r="A794" s="6" t="str">
        <f>IF('ไฟล์อัพโหลด KOL ระบบเก่า'!G795="","",'ไฟล์อัพโหลด KOL ระบบเก่า'!G795)</f>
        <v>SKINTIFIC-492003</v>
      </c>
      <c r="B794" s="2">
        <f t="shared" si="26"/>
        <v>4897147696014</v>
      </c>
      <c r="C794" s="3">
        <f t="shared" si="27"/>
        <v>0.1</v>
      </c>
    </row>
    <row r="795" spans="1:3">
      <c r="A795" s="6" t="str">
        <f>IF('ไฟล์อัพโหลด KOL ระบบเก่า'!G796="","",'ไฟล์อัพโหลด KOL ระบบเก่า'!G796)</f>
        <v>SKINTIFIC-492001</v>
      </c>
      <c r="B795" s="2">
        <f t="shared" si="26"/>
        <v>4897147695994</v>
      </c>
      <c r="C795" s="3">
        <f t="shared" si="27"/>
        <v>0.1</v>
      </c>
    </row>
    <row r="796" spans="1:3">
      <c r="A796" s="6" t="str">
        <f>IF('ไฟล์อัพโหลด KOL ระบบเก่า'!G797="","",'ไฟล์อัพโหลด KOL ระบบเก่า'!G797)</f>
        <v>SKINTIFIC-492003</v>
      </c>
      <c r="B796" s="2">
        <f t="shared" si="26"/>
        <v>4897147696014</v>
      </c>
      <c r="C796" s="3">
        <f t="shared" si="27"/>
        <v>0.1</v>
      </c>
    </row>
    <row r="797" spans="1:3">
      <c r="A797" s="6" t="str">
        <f>IF('ไฟล์อัพโหลด KOL ระบบเก่า'!G798="","",'ไฟล์อัพโหลด KOL ระบบเก่า'!G798)</f>
        <v/>
      </c>
      <c r="B797" s="2" t="e">
        <f t="shared" si="26"/>
        <v>#N/A</v>
      </c>
      <c r="C797" s="3" t="e">
        <f t="shared" si="27"/>
        <v>#N/A</v>
      </c>
    </row>
    <row r="798" spans="1:3">
      <c r="A798" s="6" t="str">
        <f>IF('ไฟล์อัพโหลด KOL ระบบเก่า'!G799="","",'ไฟล์อัพโหลด KOL ระบบเก่า'!G799)</f>
        <v/>
      </c>
      <c r="B798" s="2" t="e">
        <f t="shared" si="26"/>
        <v>#N/A</v>
      </c>
      <c r="C798" s="3" t="e">
        <f t="shared" si="27"/>
        <v>#N/A</v>
      </c>
    </row>
    <row r="799" spans="1:3">
      <c r="A799" s="6" t="str">
        <f>IF('ไฟล์อัพโหลด KOL ระบบเก่า'!G800="","",'ไฟล์อัพโหลด KOL ระบบเก่า'!G800)</f>
        <v/>
      </c>
      <c r="B799" s="2" t="e">
        <f t="shared" si="26"/>
        <v>#N/A</v>
      </c>
      <c r="C799" s="3" t="e">
        <f t="shared" si="27"/>
        <v>#N/A</v>
      </c>
    </row>
    <row r="800" spans="1:3">
      <c r="A800" s="6" t="str">
        <f>IF('ไฟล์อัพโหลด KOL ระบบเก่า'!G801="","",'ไฟล์อัพโหลด KOL ระบบเก่า'!G801)</f>
        <v/>
      </c>
      <c r="B800" s="2" t="e">
        <f t="shared" si="26"/>
        <v>#N/A</v>
      </c>
      <c r="C800" s="3" t="e">
        <f t="shared" si="27"/>
        <v>#N/A</v>
      </c>
    </row>
    <row r="801" spans="1:3">
      <c r="A801" s="6" t="str">
        <f>IF('ไฟล์อัพโหลด KOL ระบบเก่า'!G802="","",'ไฟล์อัพโหลด KOL ระบบเก่า'!G802)</f>
        <v/>
      </c>
      <c r="B801" s="2" t="e">
        <f t="shared" si="26"/>
        <v>#N/A</v>
      </c>
      <c r="C801" s="3" t="e">
        <f t="shared" si="27"/>
        <v>#N/A</v>
      </c>
    </row>
    <row r="802" spans="1:3">
      <c r="A802" s="6" t="str">
        <f>IF('ไฟล์อัพโหลด KOL ระบบเก่า'!G803="","",'ไฟล์อัพโหลด KOL ระบบเก่า'!G803)</f>
        <v/>
      </c>
      <c r="B802" s="2" t="e">
        <f t="shared" si="26"/>
        <v>#N/A</v>
      </c>
      <c r="C802" s="3" t="e">
        <f t="shared" si="27"/>
        <v>#N/A</v>
      </c>
    </row>
    <row r="803" spans="1:3">
      <c r="A803" s="6" t="str">
        <f>IF('ไฟล์อัพโหลด KOL ระบบเก่า'!G804="","",'ไฟล์อัพโหลด KOL ระบบเก่า'!G804)</f>
        <v/>
      </c>
      <c r="B803" s="2" t="e">
        <f t="shared" si="26"/>
        <v>#N/A</v>
      </c>
      <c r="C803" s="3" t="e">
        <f t="shared" si="27"/>
        <v>#N/A</v>
      </c>
    </row>
    <row r="804" spans="1:3">
      <c r="A804" s="6" t="str">
        <f>IF('ไฟล์อัพโหลด KOL ระบบเก่า'!G805="","",'ไฟล์อัพโหลด KOL ระบบเก่า'!G805)</f>
        <v/>
      </c>
      <c r="B804" s="2" t="e">
        <f t="shared" si="26"/>
        <v>#N/A</v>
      </c>
      <c r="C804" s="3" t="e">
        <f t="shared" si="27"/>
        <v>#N/A</v>
      </c>
    </row>
    <row r="805" spans="1:3">
      <c r="A805" s="6" t="str">
        <f>IF('ไฟล์อัพโหลด KOL ระบบเก่า'!G806="","",'ไฟล์อัพโหลด KOL ระบบเก่า'!G806)</f>
        <v/>
      </c>
      <c r="B805" s="2" t="e">
        <f t="shared" si="26"/>
        <v>#N/A</v>
      </c>
      <c r="C805" s="3" t="e">
        <f t="shared" si="27"/>
        <v>#N/A</v>
      </c>
    </row>
    <row r="806" spans="1:3">
      <c r="A806" s="6" t="str">
        <f>IF('ไฟล์อัพโหลด KOL ระบบเก่า'!G807="","",'ไฟล์อัพโหลด KOL ระบบเก่า'!G807)</f>
        <v/>
      </c>
      <c r="B806" s="2" t="e">
        <f t="shared" si="26"/>
        <v>#N/A</v>
      </c>
      <c r="C806" s="3" t="e">
        <f t="shared" si="27"/>
        <v>#N/A</v>
      </c>
    </row>
    <row r="807" spans="1:3">
      <c r="A807" s="6" t="str">
        <f>IF('ไฟล์อัพโหลด KOL ระบบเก่า'!G808="","",'ไฟล์อัพโหลด KOL ระบบเก่า'!G808)</f>
        <v/>
      </c>
      <c r="B807" s="2" t="e">
        <f t="shared" si="26"/>
        <v>#N/A</v>
      </c>
      <c r="C807" s="3" t="e">
        <f t="shared" si="27"/>
        <v>#N/A</v>
      </c>
    </row>
    <row r="808" spans="1:3">
      <c r="A808" s="6" t="str">
        <f>IF('ไฟล์อัพโหลด KOL ระบบเก่า'!G809="","",'ไฟล์อัพโหลด KOL ระบบเก่า'!G809)</f>
        <v/>
      </c>
      <c r="B808" s="2" t="e">
        <f t="shared" si="26"/>
        <v>#N/A</v>
      </c>
      <c r="C808" s="3" t="e">
        <f t="shared" si="27"/>
        <v>#N/A</v>
      </c>
    </row>
    <row r="809" spans="1:3">
      <c r="A809" s="6" t="str">
        <f>IF('ไฟล์อัพโหลด KOL ระบบเก่า'!G810="","",'ไฟล์อัพโหลด KOL ระบบเก่า'!G810)</f>
        <v/>
      </c>
      <c r="B809" s="2" t="e">
        <f t="shared" si="26"/>
        <v>#N/A</v>
      </c>
      <c r="C809" s="3" t="e">
        <f t="shared" si="27"/>
        <v>#N/A</v>
      </c>
    </row>
    <row r="810" spans="1:3">
      <c r="A810" s="6" t="str">
        <f>IF('ไฟล์อัพโหลด KOL ระบบเก่า'!G811="","",'ไฟล์อัพโหลด KOL ระบบเก่า'!G811)</f>
        <v/>
      </c>
      <c r="B810" s="2" t="e">
        <f t="shared" si="26"/>
        <v>#N/A</v>
      </c>
      <c r="C810" s="3" t="e">
        <f t="shared" si="27"/>
        <v>#N/A</v>
      </c>
    </row>
    <row r="811" spans="1:3">
      <c r="A811" s="6" t="str">
        <f>IF('ไฟล์อัพโหลด KOL ระบบเก่า'!G812="","",'ไฟล์อัพโหลด KOL ระบบเก่า'!G812)</f>
        <v/>
      </c>
      <c r="B811" s="2" t="e">
        <f t="shared" si="26"/>
        <v>#N/A</v>
      </c>
      <c r="C811" s="3" t="e">
        <f t="shared" si="27"/>
        <v>#N/A</v>
      </c>
    </row>
    <row r="812" spans="1:3">
      <c r="A812" s="6" t="str">
        <f>IF('ไฟล์อัพโหลด KOL ระบบเก่า'!G813="","",'ไฟล์อัพโหลด KOL ระบบเก่า'!G813)</f>
        <v/>
      </c>
      <c r="B812" s="2" t="e">
        <f t="shared" si="26"/>
        <v>#N/A</v>
      </c>
      <c r="C812" s="3" t="e">
        <f t="shared" si="27"/>
        <v>#N/A</v>
      </c>
    </row>
    <row r="813" spans="1:3">
      <c r="A813" s="6" t="str">
        <f>IF('ไฟล์อัพโหลด KOL ระบบเก่า'!G814="","",'ไฟล์อัพโหลด KOL ระบบเก่า'!G814)</f>
        <v/>
      </c>
      <c r="B813" s="2" t="e">
        <f t="shared" si="26"/>
        <v>#N/A</v>
      </c>
      <c r="C813" s="3" t="e">
        <f t="shared" si="27"/>
        <v>#N/A</v>
      </c>
    </row>
    <row r="814" spans="1:3">
      <c r="A814" s="6" t="str">
        <f>IF('ไฟล์อัพโหลด KOL ระบบเก่า'!G815="","",'ไฟล์อัพโหลด KOL ระบบเก่า'!G815)</f>
        <v/>
      </c>
      <c r="B814" s="2" t="e">
        <f t="shared" si="26"/>
        <v>#N/A</v>
      </c>
      <c r="C814" s="3" t="e">
        <f t="shared" si="27"/>
        <v>#N/A</v>
      </c>
    </row>
    <row r="815" spans="1:3">
      <c r="A815" s="6" t="str">
        <f>IF('ไฟล์อัพโหลด KOL ระบบเก่า'!G816="","",'ไฟล์อัพโหลด KOL ระบบเก่า'!G816)</f>
        <v/>
      </c>
      <c r="B815" s="2" t="e">
        <f t="shared" si="26"/>
        <v>#N/A</v>
      </c>
      <c r="C815" s="3" t="e">
        <f t="shared" si="27"/>
        <v>#N/A</v>
      </c>
    </row>
    <row r="816" spans="1:3">
      <c r="A816" s="6" t="str">
        <f>IF('ไฟล์อัพโหลด KOL ระบบเก่า'!G817="","",'ไฟล์อัพโหลด KOL ระบบเก่า'!G817)</f>
        <v/>
      </c>
      <c r="B816" s="2" t="e">
        <f t="shared" si="26"/>
        <v>#N/A</v>
      </c>
      <c r="C816" s="3" t="e">
        <f t="shared" si="27"/>
        <v>#N/A</v>
      </c>
    </row>
    <row r="817" spans="1:3">
      <c r="A817" s="6" t="str">
        <f>IF('ไฟล์อัพโหลด KOL ระบบเก่า'!G818="","",'ไฟล์อัพโหลด KOL ระบบเก่า'!G818)</f>
        <v/>
      </c>
      <c r="B817" s="2" t="e">
        <f t="shared" si="26"/>
        <v>#N/A</v>
      </c>
      <c r="C817" s="3" t="e">
        <f t="shared" si="27"/>
        <v>#N/A</v>
      </c>
    </row>
    <row r="818" spans="1:3">
      <c r="A818" s="6" t="str">
        <f>IF('ไฟล์อัพโหลด KOL ระบบเก่า'!G819="","",'ไฟล์อัพโหลด KOL ระบบเก่า'!G819)</f>
        <v/>
      </c>
      <c r="B818" s="2" t="e">
        <f t="shared" si="26"/>
        <v>#N/A</v>
      </c>
      <c r="C818" s="3" t="e">
        <f t="shared" si="27"/>
        <v>#N/A</v>
      </c>
    </row>
    <row r="819" spans="1:3">
      <c r="A819" s="6" t="str">
        <f>IF('ไฟล์อัพโหลด KOL ระบบเก่า'!G820="","",'ไฟล์อัพโหลด KOL ระบบเก่า'!G820)</f>
        <v/>
      </c>
      <c r="B819" s="2" t="e">
        <f t="shared" si="26"/>
        <v>#N/A</v>
      </c>
      <c r="C819" s="3" t="e">
        <f t="shared" si="27"/>
        <v>#N/A</v>
      </c>
    </row>
    <row r="820" spans="1:3">
      <c r="A820" s="6" t="str">
        <f>IF('ไฟล์อัพโหลด KOL ระบบเก่า'!G821="","",'ไฟล์อัพโหลด KOL ระบบเก่า'!G821)</f>
        <v/>
      </c>
      <c r="B820" s="2" t="e">
        <f t="shared" si="26"/>
        <v>#N/A</v>
      </c>
      <c r="C820" s="3" t="e">
        <f t="shared" si="27"/>
        <v>#N/A</v>
      </c>
    </row>
    <row r="821" spans="1:3">
      <c r="A821" s="6" t="str">
        <f>IF('ไฟล์อัพโหลด KOL ระบบเก่า'!G822="","",'ไฟล์อัพโหลด KOL ระบบเก่า'!G822)</f>
        <v/>
      </c>
      <c r="B821" s="2" t="e">
        <f t="shared" si="26"/>
        <v>#N/A</v>
      </c>
      <c r="C821" s="3" t="e">
        <f t="shared" si="27"/>
        <v>#N/A</v>
      </c>
    </row>
    <row r="822" spans="1:3">
      <c r="A822" s="6" t="str">
        <f>IF('ไฟล์อัพโหลด KOL ระบบเก่า'!G823="","",'ไฟล์อัพโหลด KOL ระบบเก่า'!G823)</f>
        <v/>
      </c>
      <c r="B822" s="2" t="e">
        <f t="shared" si="26"/>
        <v>#N/A</v>
      </c>
      <c r="C822" s="3" t="e">
        <f t="shared" si="27"/>
        <v>#N/A</v>
      </c>
    </row>
    <row r="823" spans="1:3">
      <c r="A823" s="6" t="str">
        <f>IF('ไฟล์อัพโหลด KOL ระบบเก่า'!G824="","",'ไฟล์อัพโหลด KOL ระบบเก่า'!G824)</f>
        <v/>
      </c>
      <c r="B823" s="2" t="e">
        <f t="shared" si="26"/>
        <v>#N/A</v>
      </c>
      <c r="C823" s="3" t="e">
        <f t="shared" si="27"/>
        <v>#N/A</v>
      </c>
    </row>
    <row r="824" spans="1:3">
      <c r="A824" s="6" t="str">
        <f>IF('ไฟล์อัพโหลด KOL ระบบเก่า'!G825="","",'ไฟล์อัพโหลด KOL ระบบเก่า'!G825)</f>
        <v/>
      </c>
      <c r="B824" s="2" t="e">
        <f t="shared" si="26"/>
        <v>#N/A</v>
      </c>
      <c r="C824" s="3" t="e">
        <f t="shared" si="27"/>
        <v>#N/A</v>
      </c>
    </row>
    <row r="825" spans="1:3">
      <c r="A825" s="6" t="str">
        <f>IF('ไฟล์อัพโหลด KOL ระบบเก่า'!G826="","",'ไฟล์อัพโหลด KOL ระบบเก่า'!G826)</f>
        <v/>
      </c>
      <c r="B825" s="2" t="e">
        <f t="shared" si="26"/>
        <v>#N/A</v>
      </c>
      <c r="C825" s="3" t="e">
        <f t="shared" si="27"/>
        <v>#N/A</v>
      </c>
    </row>
    <row r="826" spans="1:3">
      <c r="A826" s="6" t="str">
        <f>IF('ไฟล์อัพโหลด KOL ระบบเก่า'!G827="","",'ไฟล์อัพโหลด KOL ระบบเก่า'!G827)</f>
        <v/>
      </c>
      <c r="B826" s="2" t="e">
        <f t="shared" si="26"/>
        <v>#N/A</v>
      </c>
      <c r="C826" s="3" t="e">
        <f t="shared" si="27"/>
        <v>#N/A</v>
      </c>
    </row>
    <row r="827" spans="1:3">
      <c r="A827" s="6" t="str">
        <f>IF('ไฟล์อัพโหลด KOL ระบบเก่า'!G828="","",'ไฟล์อัพโหลด KOL ระบบเก่า'!G828)</f>
        <v/>
      </c>
      <c r="B827" s="2" t="e">
        <f t="shared" si="26"/>
        <v>#N/A</v>
      </c>
      <c r="C827" s="3" t="e">
        <f t="shared" si="27"/>
        <v>#N/A</v>
      </c>
    </row>
    <row r="828" spans="1:3">
      <c r="A828" s="6" t="str">
        <f>IF('ไฟล์อัพโหลด KOL ระบบเก่า'!G829="","",'ไฟล์อัพโหลด KOL ระบบเก่า'!G829)</f>
        <v/>
      </c>
      <c r="B828" s="2" t="e">
        <f t="shared" si="26"/>
        <v>#N/A</v>
      </c>
      <c r="C828" s="3" t="e">
        <f t="shared" si="27"/>
        <v>#N/A</v>
      </c>
    </row>
    <row r="829" spans="1:3">
      <c r="A829" s="6" t="str">
        <f>IF('ไฟล์อัพโหลด KOL ระบบเก่า'!G830="","",'ไฟล์อัพโหลด KOL ระบบเก่า'!G830)</f>
        <v/>
      </c>
      <c r="B829" s="2" t="e">
        <f t="shared" si="26"/>
        <v>#N/A</v>
      </c>
      <c r="C829" s="3" t="e">
        <f t="shared" si="27"/>
        <v>#N/A</v>
      </c>
    </row>
    <row r="830" spans="1:3">
      <c r="A830" s="6" t="str">
        <f>IF('ไฟล์อัพโหลด KOL ระบบเก่า'!G831="","",'ไฟล์อัพโหลด KOL ระบบเก่า'!G831)</f>
        <v/>
      </c>
      <c r="B830" s="2" t="e">
        <f t="shared" si="26"/>
        <v>#N/A</v>
      </c>
      <c r="C830" s="3" t="e">
        <f t="shared" si="27"/>
        <v>#N/A</v>
      </c>
    </row>
    <row r="831" spans="1:3">
      <c r="A831" s="6" t="str">
        <f>IF('ไฟล์อัพโหลด KOL ระบบเก่า'!G832="","",'ไฟล์อัพโหลด KOL ระบบเก่า'!G832)</f>
        <v/>
      </c>
      <c r="B831" s="2" t="e">
        <f t="shared" si="26"/>
        <v>#N/A</v>
      </c>
      <c r="C831" s="3" t="e">
        <f t="shared" si="27"/>
        <v>#N/A</v>
      </c>
    </row>
    <row r="832" spans="1:3">
      <c r="A832" s="6" t="str">
        <f>IF('ไฟล์อัพโหลด KOL ระบบเก่า'!G833="","",'ไฟล์อัพโหลด KOL ระบบเก่า'!G833)</f>
        <v/>
      </c>
      <c r="B832" s="2" t="e">
        <f t="shared" ref="B832:B895" si="28">VLOOKUP(A832,D:H,5,0)</f>
        <v>#N/A</v>
      </c>
      <c r="C832" s="3" t="e">
        <f t="shared" ref="C832:C895" si="29">VLOOKUP(A832,D:L,9,0)</f>
        <v>#N/A</v>
      </c>
    </row>
    <row r="833" spans="1:3">
      <c r="A833" s="6" t="str">
        <f>IF('ไฟล์อัพโหลด KOL ระบบเก่า'!G834="","",'ไฟล์อัพโหลด KOL ระบบเก่า'!G834)</f>
        <v/>
      </c>
      <c r="B833" s="2" t="e">
        <f t="shared" si="28"/>
        <v>#N/A</v>
      </c>
      <c r="C833" s="3" t="e">
        <f t="shared" si="29"/>
        <v>#N/A</v>
      </c>
    </row>
    <row r="834" spans="1:3">
      <c r="A834" s="6" t="str">
        <f>IF('ไฟล์อัพโหลด KOL ระบบเก่า'!G835="","",'ไฟล์อัพโหลด KOL ระบบเก่า'!G835)</f>
        <v/>
      </c>
      <c r="B834" s="2" t="e">
        <f t="shared" si="28"/>
        <v>#N/A</v>
      </c>
      <c r="C834" s="3" t="e">
        <f t="shared" si="29"/>
        <v>#N/A</v>
      </c>
    </row>
    <row r="835" spans="1:3">
      <c r="A835" s="6" t="str">
        <f>IF('ไฟล์อัพโหลด KOL ระบบเก่า'!G836="","",'ไฟล์อัพโหลด KOL ระบบเก่า'!G836)</f>
        <v/>
      </c>
      <c r="B835" s="2" t="e">
        <f t="shared" si="28"/>
        <v>#N/A</v>
      </c>
      <c r="C835" s="3" t="e">
        <f t="shared" si="29"/>
        <v>#N/A</v>
      </c>
    </row>
    <row r="836" spans="1:3">
      <c r="A836" s="6" t="str">
        <f>IF('ไฟล์อัพโหลด KOL ระบบเก่า'!G837="","",'ไฟล์อัพโหลด KOL ระบบเก่า'!G837)</f>
        <v/>
      </c>
      <c r="B836" s="2" t="e">
        <f t="shared" si="28"/>
        <v>#N/A</v>
      </c>
      <c r="C836" s="3" t="e">
        <f t="shared" si="29"/>
        <v>#N/A</v>
      </c>
    </row>
    <row r="837" spans="1:3">
      <c r="A837" s="6" t="str">
        <f>IF('ไฟล์อัพโหลด KOL ระบบเก่า'!G838="","",'ไฟล์อัพโหลด KOL ระบบเก่า'!G838)</f>
        <v/>
      </c>
      <c r="B837" s="2" t="e">
        <f t="shared" si="28"/>
        <v>#N/A</v>
      </c>
      <c r="C837" s="3" t="e">
        <f t="shared" si="29"/>
        <v>#N/A</v>
      </c>
    </row>
    <row r="838" spans="1:3">
      <c r="A838" s="6" t="str">
        <f>IF('ไฟล์อัพโหลด KOL ระบบเก่า'!G839="","",'ไฟล์อัพโหลด KOL ระบบเก่า'!G839)</f>
        <v/>
      </c>
      <c r="B838" s="2" t="e">
        <f t="shared" si="28"/>
        <v>#N/A</v>
      </c>
      <c r="C838" s="3" t="e">
        <f t="shared" si="29"/>
        <v>#N/A</v>
      </c>
    </row>
    <row r="839" spans="1:3">
      <c r="A839" s="6" t="str">
        <f>IF('ไฟล์อัพโหลด KOL ระบบเก่า'!G840="","",'ไฟล์อัพโหลด KOL ระบบเก่า'!G840)</f>
        <v/>
      </c>
      <c r="B839" s="2" t="e">
        <f t="shared" si="28"/>
        <v>#N/A</v>
      </c>
      <c r="C839" s="3" t="e">
        <f t="shared" si="29"/>
        <v>#N/A</v>
      </c>
    </row>
    <row r="840" spans="1:3">
      <c r="A840" s="6" t="str">
        <f>IF('ไฟล์อัพโหลด KOL ระบบเก่า'!G841="","",'ไฟล์อัพโหลด KOL ระบบเก่า'!G841)</f>
        <v/>
      </c>
      <c r="B840" s="2" t="e">
        <f t="shared" si="28"/>
        <v>#N/A</v>
      </c>
      <c r="C840" s="3" t="e">
        <f t="shared" si="29"/>
        <v>#N/A</v>
      </c>
    </row>
    <row r="841" spans="1:3">
      <c r="A841" s="6" t="str">
        <f>IF('ไฟล์อัพโหลด KOL ระบบเก่า'!G842="","",'ไฟล์อัพโหลด KOL ระบบเก่า'!G842)</f>
        <v/>
      </c>
      <c r="B841" s="2" t="e">
        <f t="shared" si="28"/>
        <v>#N/A</v>
      </c>
      <c r="C841" s="3" t="e">
        <f t="shared" si="29"/>
        <v>#N/A</v>
      </c>
    </row>
    <row r="842" spans="1:3">
      <c r="A842" s="6" t="str">
        <f>IF('ไฟล์อัพโหลด KOL ระบบเก่า'!G843="","",'ไฟล์อัพโหลด KOL ระบบเก่า'!G843)</f>
        <v/>
      </c>
      <c r="B842" s="2" t="e">
        <f t="shared" si="28"/>
        <v>#N/A</v>
      </c>
      <c r="C842" s="3" t="e">
        <f t="shared" si="29"/>
        <v>#N/A</v>
      </c>
    </row>
    <row r="843" spans="1:3">
      <c r="A843" s="6" t="str">
        <f>IF('ไฟล์อัพโหลด KOL ระบบเก่า'!G844="","",'ไฟล์อัพโหลด KOL ระบบเก่า'!G844)</f>
        <v/>
      </c>
      <c r="B843" s="2" t="e">
        <f t="shared" si="28"/>
        <v>#N/A</v>
      </c>
      <c r="C843" s="3" t="e">
        <f t="shared" si="29"/>
        <v>#N/A</v>
      </c>
    </row>
    <row r="844" spans="1:3">
      <c r="A844" s="6" t="str">
        <f>IF('ไฟล์อัพโหลด KOL ระบบเก่า'!G845="","",'ไฟล์อัพโหลด KOL ระบบเก่า'!G845)</f>
        <v/>
      </c>
      <c r="B844" s="2" t="e">
        <f t="shared" si="28"/>
        <v>#N/A</v>
      </c>
      <c r="C844" s="3" t="e">
        <f t="shared" si="29"/>
        <v>#N/A</v>
      </c>
    </row>
    <row r="845" spans="1:3">
      <c r="A845" s="6" t="str">
        <f>IF('ไฟล์อัพโหลด KOL ระบบเก่า'!G846="","",'ไฟล์อัพโหลด KOL ระบบเก่า'!G846)</f>
        <v/>
      </c>
      <c r="B845" s="2" t="e">
        <f t="shared" si="28"/>
        <v>#N/A</v>
      </c>
      <c r="C845" s="3" t="e">
        <f t="shared" si="29"/>
        <v>#N/A</v>
      </c>
    </row>
    <row r="846" spans="1:3">
      <c r="A846" s="6" t="str">
        <f>IF('ไฟล์อัพโหลด KOL ระบบเก่า'!G847="","",'ไฟล์อัพโหลด KOL ระบบเก่า'!G847)</f>
        <v/>
      </c>
      <c r="B846" s="2" t="e">
        <f t="shared" si="28"/>
        <v>#N/A</v>
      </c>
      <c r="C846" s="3" t="e">
        <f t="shared" si="29"/>
        <v>#N/A</v>
      </c>
    </row>
    <row r="847" spans="1:3">
      <c r="A847" s="6" t="str">
        <f>IF('ไฟล์อัพโหลด KOL ระบบเก่า'!G848="","",'ไฟล์อัพโหลด KOL ระบบเก่า'!G848)</f>
        <v/>
      </c>
      <c r="B847" s="2" t="e">
        <f t="shared" si="28"/>
        <v>#N/A</v>
      </c>
      <c r="C847" s="3" t="e">
        <f t="shared" si="29"/>
        <v>#N/A</v>
      </c>
    </row>
    <row r="848" spans="1:3">
      <c r="A848" s="6" t="str">
        <f>IF('ไฟล์อัพโหลด KOL ระบบเก่า'!G849="","",'ไฟล์อัพโหลด KOL ระบบเก่า'!G849)</f>
        <v/>
      </c>
      <c r="B848" s="2" t="e">
        <f t="shared" si="28"/>
        <v>#N/A</v>
      </c>
      <c r="C848" s="3" t="e">
        <f t="shared" si="29"/>
        <v>#N/A</v>
      </c>
    </row>
    <row r="849" spans="1:3">
      <c r="A849" s="6" t="str">
        <f>IF('ไฟล์อัพโหลด KOL ระบบเก่า'!G850="","",'ไฟล์อัพโหลด KOL ระบบเก่า'!G850)</f>
        <v/>
      </c>
      <c r="B849" s="2" t="e">
        <f t="shared" si="28"/>
        <v>#N/A</v>
      </c>
      <c r="C849" s="3" t="e">
        <f t="shared" si="29"/>
        <v>#N/A</v>
      </c>
    </row>
    <row r="850" spans="1:3">
      <c r="A850" s="6" t="str">
        <f>IF('ไฟล์อัพโหลด KOL ระบบเก่า'!G851="","",'ไฟล์อัพโหลด KOL ระบบเก่า'!G851)</f>
        <v/>
      </c>
      <c r="B850" s="2" t="e">
        <f t="shared" si="28"/>
        <v>#N/A</v>
      </c>
      <c r="C850" s="3" t="e">
        <f t="shared" si="29"/>
        <v>#N/A</v>
      </c>
    </row>
    <row r="851" spans="1:3">
      <c r="A851" s="6" t="str">
        <f>IF('ไฟล์อัพโหลด KOL ระบบเก่า'!G852="","",'ไฟล์อัพโหลด KOL ระบบเก่า'!G852)</f>
        <v/>
      </c>
      <c r="B851" s="2" t="e">
        <f t="shared" si="28"/>
        <v>#N/A</v>
      </c>
      <c r="C851" s="3" t="e">
        <f t="shared" si="29"/>
        <v>#N/A</v>
      </c>
    </row>
    <row r="852" spans="1:3">
      <c r="A852" s="6" t="str">
        <f>IF('ไฟล์อัพโหลด KOL ระบบเก่า'!G853="","",'ไฟล์อัพโหลด KOL ระบบเก่า'!G853)</f>
        <v/>
      </c>
      <c r="B852" s="2" t="e">
        <f t="shared" si="28"/>
        <v>#N/A</v>
      </c>
      <c r="C852" s="3" t="e">
        <f t="shared" si="29"/>
        <v>#N/A</v>
      </c>
    </row>
    <row r="853" spans="1:3">
      <c r="A853" s="6" t="str">
        <f>IF('ไฟล์อัพโหลด KOL ระบบเก่า'!G854="","",'ไฟล์อัพโหลด KOL ระบบเก่า'!G854)</f>
        <v/>
      </c>
      <c r="B853" s="2" t="e">
        <f t="shared" si="28"/>
        <v>#N/A</v>
      </c>
      <c r="C853" s="3" t="e">
        <f t="shared" si="29"/>
        <v>#N/A</v>
      </c>
    </row>
    <row r="854" spans="1:3">
      <c r="A854" s="6" t="str">
        <f>IF('ไฟล์อัพโหลด KOL ระบบเก่า'!G855="","",'ไฟล์อัพโหลด KOL ระบบเก่า'!G855)</f>
        <v/>
      </c>
      <c r="B854" s="2" t="e">
        <f t="shared" si="28"/>
        <v>#N/A</v>
      </c>
      <c r="C854" s="3" t="e">
        <f t="shared" si="29"/>
        <v>#N/A</v>
      </c>
    </row>
    <row r="855" spans="1:3">
      <c r="A855" s="6" t="str">
        <f>IF('ไฟล์อัพโหลด KOL ระบบเก่า'!G856="","",'ไฟล์อัพโหลด KOL ระบบเก่า'!G856)</f>
        <v/>
      </c>
      <c r="B855" s="2" t="e">
        <f t="shared" si="28"/>
        <v>#N/A</v>
      </c>
      <c r="C855" s="3" t="e">
        <f t="shared" si="29"/>
        <v>#N/A</v>
      </c>
    </row>
    <row r="856" spans="1:3">
      <c r="A856" s="6" t="str">
        <f>IF('ไฟล์อัพโหลด KOL ระบบเก่า'!G857="","",'ไฟล์อัพโหลด KOL ระบบเก่า'!G857)</f>
        <v/>
      </c>
      <c r="B856" s="2" t="e">
        <f t="shared" si="28"/>
        <v>#N/A</v>
      </c>
      <c r="C856" s="3" t="e">
        <f t="shared" si="29"/>
        <v>#N/A</v>
      </c>
    </row>
    <row r="857" spans="1:3">
      <c r="A857" s="6" t="str">
        <f>IF('ไฟล์อัพโหลด KOL ระบบเก่า'!G858="","",'ไฟล์อัพโหลด KOL ระบบเก่า'!G858)</f>
        <v/>
      </c>
      <c r="B857" s="2" t="e">
        <f t="shared" si="28"/>
        <v>#N/A</v>
      </c>
      <c r="C857" s="3" t="e">
        <f t="shared" si="29"/>
        <v>#N/A</v>
      </c>
    </row>
    <row r="858" spans="1:3">
      <c r="A858" s="6" t="str">
        <f>IF('ไฟล์อัพโหลด KOL ระบบเก่า'!G859="","",'ไฟล์อัพโหลด KOL ระบบเก่า'!G859)</f>
        <v/>
      </c>
      <c r="B858" s="2" t="e">
        <f t="shared" si="28"/>
        <v>#N/A</v>
      </c>
      <c r="C858" s="3" t="e">
        <f t="shared" si="29"/>
        <v>#N/A</v>
      </c>
    </row>
    <row r="859" spans="1:3">
      <c r="A859" s="6" t="str">
        <f>IF('ไฟล์อัพโหลด KOL ระบบเก่า'!G860="","",'ไฟล์อัพโหลด KOL ระบบเก่า'!G860)</f>
        <v/>
      </c>
      <c r="B859" s="2" t="e">
        <f t="shared" si="28"/>
        <v>#N/A</v>
      </c>
      <c r="C859" s="3" t="e">
        <f t="shared" si="29"/>
        <v>#N/A</v>
      </c>
    </row>
    <row r="860" spans="1:3">
      <c r="A860" s="6" t="str">
        <f>IF('ไฟล์อัพโหลด KOL ระบบเก่า'!G861="","",'ไฟล์อัพโหลด KOL ระบบเก่า'!G861)</f>
        <v/>
      </c>
      <c r="B860" s="2" t="e">
        <f t="shared" si="28"/>
        <v>#N/A</v>
      </c>
      <c r="C860" s="3" t="e">
        <f t="shared" si="29"/>
        <v>#N/A</v>
      </c>
    </row>
    <row r="861" spans="1:3">
      <c r="A861" s="6" t="str">
        <f>IF('ไฟล์อัพโหลด KOL ระบบเก่า'!G862="","",'ไฟล์อัพโหลด KOL ระบบเก่า'!G862)</f>
        <v/>
      </c>
      <c r="B861" s="2" t="e">
        <f t="shared" si="28"/>
        <v>#N/A</v>
      </c>
      <c r="C861" s="3" t="e">
        <f t="shared" si="29"/>
        <v>#N/A</v>
      </c>
    </row>
    <row r="862" spans="1:3">
      <c r="A862" s="6" t="str">
        <f>IF('ไฟล์อัพโหลด KOL ระบบเก่า'!G863="","",'ไฟล์อัพโหลด KOL ระบบเก่า'!G863)</f>
        <v/>
      </c>
      <c r="B862" s="2" t="e">
        <f t="shared" si="28"/>
        <v>#N/A</v>
      </c>
      <c r="C862" s="3" t="e">
        <f t="shared" si="29"/>
        <v>#N/A</v>
      </c>
    </row>
    <row r="863" spans="1:3">
      <c r="A863" s="6" t="str">
        <f>IF('ไฟล์อัพโหลด KOL ระบบเก่า'!G864="","",'ไฟล์อัพโหลด KOL ระบบเก่า'!G864)</f>
        <v/>
      </c>
      <c r="B863" s="2" t="e">
        <f t="shared" si="28"/>
        <v>#N/A</v>
      </c>
      <c r="C863" s="3" t="e">
        <f t="shared" si="29"/>
        <v>#N/A</v>
      </c>
    </row>
    <row r="864" spans="1:3">
      <c r="A864" s="6" t="str">
        <f>IF('ไฟล์อัพโหลด KOL ระบบเก่า'!G865="","",'ไฟล์อัพโหลด KOL ระบบเก่า'!G865)</f>
        <v/>
      </c>
      <c r="B864" s="2" t="e">
        <f t="shared" si="28"/>
        <v>#N/A</v>
      </c>
      <c r="C864" s="3" t="e">
        <f t="shared" si="29"/>
        <v>#N/A</v>
      </c>
    </row>
    <row r="865" spans="1:3">
      <c r="A865" s="6" t="str">
        <f>IF('ไฟล์อัพโหลด KOL ระบบเก่า'!G866="","",'ไฟล์อัพโหลด KOL ระบบเก่า'!G866)</f>
        <v/>
      </c>
      <c r="B865" s="2" t="e">
        <f t="shared" si="28"/>
        <v>#N/A</v>
      </c>
      <c r="C865" s="3" t="e">
        <f t="shared" si="29"/>
        <v>#N/A</v>
      </c>
    </row>
    <row r="866" spans="1:3">
      <c r="A866" s="6" t="str">
        <f>IF('ไฟล์อัพโหลด KOL ระบบเก่า'!G867="","",'ไฟล์อัพโหลด KOL ระบบเก่า'!G867)</f>
        <v/>
      </c>
      <c r="B866" s="2" t="e">
        <f t="shared" si="28"/>
        <v>#N/A</v>
      </c>
      <c r="C866" s="3" t="e">
        <f t="shared" si="29"/>
        <v>#N/A</v>
      </c>
    </row>
    <row r="867" spans="1:3">
      <c r="A867" s="6" t="str">
        <f>IF('ไฟล์อัพโหลด KOL ระบบเก่า'!G868="","",'ไฟล์อัพโหลด KOL ระบบเก่า'!G868)</f>
        <v/>
      </c>
      <c r="B867" s="2" t="e">
        <f t="shared" si="28"/>
        <v>#N/A</v>
      </c>
      <c r="C867" s="3" t="e">
        <f t="shared" si="29"/>
        <v>#N/A</v>
      </c>
    </row>
    <row r="868" spans="1:3">
      <c r="A868" s="6" t="str">
        <f>IF('ไฟล์อัพโหลด KOL ระบบเก่า'!G869="","",'ไฟล์อัพโหลด KOL ระบบเก่า'!G869)</f>
        <v/>
      </c>
      <c r="B868" s="2" t="e">
        <f t="shared" si="28"/>
        <v>#N/A</v>
      </c>
      <c r="C868" s="3" t="e">
        <f t="shared" si="29"/>
        <v>#N/A</v>
      </c>
    </row>
    <row r="869" spans="1:3">
      <c r="A869" s="6" t="str">
        <f>IF('ไฟล์อัพโหลด KOL ระบบเก่า'!G870="","",'ไฟล์อัพโหลด KOL ระบบเก่า'!G870)</f>
        <v/>
      </c>
      <c r="B869" s="2" t="e">
        <f t="shared" si="28"/>
        <v>#N/A</v>
      </c>
      <c r="C869" s="3" t="e">
        <f t="shared" si="29"/>
        <v>#N/A</v>
      </c>
    </row>
    <row r="870" spans="1:3">
      <c r="A870" s="6" t="str">
        <f>IF('ไฟล์อัพโหลด KOL ระบบเก่า'!G871="","",'ไฟล์อัพโหลด KOL ระบบเก่า'!G871)</f>
        <v/>
      </c>
      <c r="B870" s="2" t="e">
        <f t="shared" si="28"/>
        <v>#N/A</v>
      </c>
      <c r="C870" s="3" t="e">
        <f t="shared" si="29"/>
        <v>#N/A</v>
      </c>
    </row>
    <row r="871" spans="1:3">
      <c r="A871" s="6" t="str">
        <f>IF('ไฟล์อัพโหลด KOL ระบบเก่า'!G872="","",'ไฟล์อัพโหลด KOL ระบบเก่า'!G872)</f>
        <v/>
      </c>
      <c r="B871" s="2" t="e">
        <f t="shared" si="28"/>
        <v>#N/A</v>
      </c>
      <c r="C871" s="3" t="e">
        <f t="shared" si="29"/>
        <v>#N/A</v>
      </c>
    </row>
    <row r="872" spans="1:3">
      <c r="A872" s="6" t="str">
        <f>IF('ไฟล์อัพโหลด KOL ระบบเก่า'!G873="","",'ไฟล์อัพโหลด KOL ระบบเก่า'!G873)</f>
        <v/>
      </c>
      <c r="B872" s="2" t="e">
        <f t="shared" si="28"/>
        <v>#N/A</v>
      </c>
      <c r="C872" s="3" t="e">
        <f t="shared" si="29"/>
        <v>#N/A</v>
      </c>
    </row>
    <row r="873" spans="1:3">
      <c r="A873" s="6" t="str">
        <f>IF('ไฟล์อัพโหลด KOL ระบบเก่า'!G874="","",'ไฟล์อัพโหลด KOL ระบบเก่า'!G874)</f>
        <v/>
      </c>
      <c r="B873" s="2" t="e">
        <f t="shared" si="28"/>
        <v>#N/A</v>
      </c>
      <c r="C873" s="3" t="e">
        <f t="shared" si="29"/>
        <v>#N/A</v>
      </c>
    </row>
    <row r="874" spans="1:3">
      <c r="A874" s="6" t="str">
        <f>IF('ไฟล์อัพโหลด KOL ระบบเก่า'!G875="","",'ไฟล์อัพโหลด KOL ระบบเก่า'!G875)</f>
        <v/>
      </c>
      <c r="B874" s="2" t="e">
        <f t="shared" si="28"/>
        <v>#N/A</v>
      </c>
      <c r="C874" s="3" t="e">
        <f t="shared" si="29"/>
        <v>#N/A</v>
      </c>
    </row>
    <row r="875" spans="1:3">
      <c r="A875" s="6" t="str">
        <f>IF('ไฟล์อัพโหลด KOL ระบบเก่า'!G876="","",'ไฟล์อัพโหลด KOL ระบบเก่า'!G876)</f>
        <v/>
      </c>
      <c r="B875" s="2" t="e">
        <f t="shared" si="28"/>
        <v>#N/A</v>
      </c>
      <c r="C875" s="3" t="e">
        <f t="shared" si="29"/>
        <v>#N/A</v>
      </c>
    </row>
    <row r="876" spans="1:3">
      <c r="A876" s="6" t="str">
        <f>IF('ไฟล์อัพโหลด KOL ระบบเก่า'!G877="","",'ไฟล์อัพโหลด KOL ระบบเก่า'!G877)</f>
        <v/>
      </c>
      <c r="B876" s="2" t="e">
        <f t="shared" si="28"/>
        <v>#N/A</v>
      </c>
      <c r="C876" s="3" t="e">
        <f t="shared" si="29"/>
        <v>#N/A</v>
      </c>
    </row>
    <row r="877" spans="1:3">
      <c r="A877" s="6" t="str">
        <f>IF('ไฟล์อัพโหลด KOL ระบบเก่า'!G878="","",'ไฟล์อัพโหลด KOL ระบบเก่า'!G878)</f>
        <v/>
      </c>
      <c r="B877" s="2" t="e">
        <f t="shared" si="28"/>
        <v>#N/A</v>
      </c>
      <c r="C877" s="3" t="e">
        <f t="shared" si="29"/>
        <v>#N/A</v>
      </c>
    </row>
    <row r="878" spans="1:3">
      <c r="A878" s="6" t="str">
        <f>IF('ไฟล์อัพโหลด KOL ระบบเก่า'!G879="","",'ไฟล์อัพโหลด KOL ระบบเก่า'!G879)</f>
        <v/>
      </c>
      <c r="B878" s="2" t="e">
        <f t="shared" si="28"/>
        <v>#N/A</v>
      </c>
      <c r="C878" s="3" t="e">
        <f t="shared" si="29"/>
        <v>#N/A</v>
      </c>
    </row>
    <row r="879" spans="1:3">
      <c r="A879" s="6" t="str">
        <f>IF('ไฟล์อัพโหลด KOL ระบบเก่า'!G880="","",'ไฟล์อัพโหลด KOL ระบบเก่า'!G880)</f>
        <v/>
      </c>
      <c r="B879" s="2" t="e">
        <f t="shared" si="28"/>
        <v>#N/A</v>
      </c>
      <c r="C879" s="3" t="e">
        <f t="shared" si="29"/>
        <v>#N/A</v>
      </c>
    </row>
    <row r="880" spans="1:3">
      <c r="A880" s="6" t="str">
        <f>IF('ไฟล์อัพโหลด KOL ระบบเก่า'!G881="","",'ไฟล์อัพโหลด KOL ระบบเก่า'!G881)</f>
        <v/>
      </c>
      <c r="B880" s="2" t="e">
        <f t="shared" si="28"/>
        <v>#N/A</v>
      </c>
      <c r="C880" s="3" t="e">
        <f t="shared" si="29"/>
        <v>#N/A</v>
      </c>
    </row>
    <row r="881" spans="1:3">
      <c r="A881" s="6" t="str">
        <f>IF('ไฟล์อัพโหลด KOL ระบบเก่า'!G882="","",'ไฟล์อัพโหลด KOL ระบบเก่า'!G882)</f>
        <v/>
      </c>
      <c r="B881" s="2" t="e">
        <f t="shared" si="28"/>
        <v>#N/A</v>
      </c>
      <c r="C881" s="3" t="e">
        <f t="shared" si="29"/>
        <v>#N/A</v>
      </c>
    </row>
    <row r="882" spans="1:3">
      <c r="A882" s="6" t="str">
        <f>IF('ไฟล์อัพโหลด KOL ระบบเก่า'!G883="","",'ไฟล์อัพโหลด KOL ระบบเก่า'!G883)</f>
        <v/>
      </c>
      <c r="B882" s="2" t="e">
        <f t="shared" si="28"/>
        <v>#N/A</v>
      </c>
      <c r="C882" s="3" t="e">
        <f t="shared" si="29"/>
        <v>#N/A</v>
      </c>
    </row>
    <row r="883" spans="1:3">
      <c r="A883" s="6" t="str">
        <f>IF('ไฟล์อัพโหลด KOL ระบบเก่า'!G884="","",'ไฟล์อัพโหลด KOL ระบบเก่า'!G884)</f>
        <v/>
      </c>
      <c r="B883" s="2" t="e">
        <f t="shared" si="28"/>
        <v>#N/A</v>
      </c>
      <c r="C883" s="3" t="e">
        <f t="shared" si="29"/>
        <v>#N/A</v>
      </c>
    </row>
    <row r="884" spans="1:3">
      <c r="A884" s="6" t="str">
        <f>IF('ไฟล์อัพโหลด KOL ระบบเก่า'!G885="","",'ไฟล์อัพโหลด KOL ระบบเก่า'!G885)</f>
        <v/>
      </c>
      <c r="B884" s="2" t="e">
        <f t="shared" si="28"/>
        <v>#N/A</v>
      </c>
      <c r="C884" s="3" t="e">
        <f t="shared" si="29"/>
        <v>#N/A</v>
      </c>
    </row>
    <row r="885" spans="1:3">
      <c r="A885" s="6" t="str">
        <f>IF('ไฟล์อัพโหลด KOL ระบบเก่า'!G886="","",'ไฟล์อัพโหลด KOL ระบบเก่า'!G886)</f>
        <v/>
      </c>
      <c r="B885" s="2" t="e">
        <f t="shared" si="28"/>
        <v>#N/A</v>
      </c>
      <c r="C885" s="3" t="e">
        <f t="shared" si="29"/>
        <v>#N/A</v>
      </c>
    </row>
    <row r="886" spans="1:3">
      <c r="A886" s="6" t="str">
        <f>IF('ไฟล์อัพโหลด KOL ระบบเก่า'!G887="","",'ไฟล์อัพโหลด KOL ระบบเก่า'!G887)</f>
        <v/>
      </c>
      <c r="B886" s="2" t="e">
        <f t="shared" si="28"/>
        <v>#N/A</v>
      </c>
      <c r="C886" s="3" t="e">
        <f t="shared" si="29"/>
        <v>#N/A</v>
      </c>
    </row>
    <row r="887" spans="1:3">
      <c r="A887" s="6" t="str">
        <f>IF('ไฟล์อัพโหลด KOL ระบบเก่า'!G888="","",'ไฟล์อัพโหลด KOL ระบบเก่า'!G888)</f>
        <v/>
      </c>
      <c r="B887" s="2" t="e">
        <f t="shared" si="28"/>
        <v>#N/A</v>
      </c>
      <c r="C887" s="3" t="e">
        <f t="shared" si="29"/>
        <v>#N/A</v>
      </c>
    </row>
    <row r="888" spans="1:3">
      <c r="A888" s="6" t="str">
        <f>IF('ไฟล์อัพโหลด KOL ระบบเก่า'!G889="","",'ไฟล์อัพโหลด KOL ระบบเก่า'!G889)</f>
        <v/>
      </c>
      <c r="B888" s="2" t="e">
        <f t="shared" si="28"/>
        <v>#N/A</v>
      </c>
      <c r="C888" s="3" t="e">
        <f t="shared" si="29"/>
        <v>#N/A</v>
      </c>
    </row>
    <row r="889" spans="1:3">
      <c r="A889" s="6" t="str">
        <f>IF('ไฟล์อัพโหลด KOL ระบบเก่า'!G890="","",'ไฟล์อัพโหลด KOL ระบบเก่า'!G890)</f>
        <v/>
      </c>
      <c r="B889" s="2" t="e">
        <f t="shared" si="28"/>
        <v>#N/A</v>
      </c>
      <c r="C889" s="3" t="e">
        <f t="shared" si="29"/>
        <v>#N/A</v>
      </c>
    </row>
    <row r="890" spans="1:3">
      <c r="A890" s="6" t="str">
        <f>IF('ไฟล์อัพโหลด KOL ระบบเก่า'!G891="","",'ไฟล์อัพโหลด KOL ระบบเก่า'!G891)</f>
        <v/>
      </c>
      <c r="B890" s="2" t="e">
        <f t="shared" si="28"/>
        <v>#N/A</v>
      </c>
      <c r="C890" s="3" t="e">
        <f t="shared" si="29"/>
        <v>#N/A</v>
      </c>
    </row>
    <row r="891" spans="1:3">
      <c r="A891" s="6" t="str">
        <f>IF('ไฟล์อัพโหลด KOL ระบบเก่า'!G892="","",'ไฟล์อัพโหลด KOL ระบบเก่า'!G892)</f>
        <v/>
      </c>
      <c r="B891" s="2" t="e">
        <f t="shared" si="28"/>
        <v>#N/A</v>
      </c>
      <c r="C891" s="3" t="e">
        <f t="shared" si="29"/>
        <v>#N/A</v>
      </c>
    </row>
    <row r="892" spans="1:3">
      <c r="A892" s="6" t="str">
        <f>IF('ไฟล์อัพโหลด KOL ระบบเก่า'!G893="","",'ไฟล์อัพโหลด KOL ระบบเก่า'!G893)</f>
        <v/>
      </c>
      <c r="B892" s="2" t="e">
        <f t="shared" si="28"/>
        <v>#N/A</v>
      </c>
      <c r="C892" s="3" t="e">
        <f t="shared" si="29"/>
        <v>#N/A</v>
      </c>
    </row>
    <row r="893" spans="1:3">
      <c r="A893" s="6" t="str">
        <f>IF('ไฟล์อัพโหลด KOL ระบบเก่า'!G894="","",'ไฟล์อัพโหลด KOL ระบบเก่า'!G894)</f>
        <v/>
      </c>
      <c r="B893" s="2" t="e">
        <f t="shared" si="28"/>
        <v>#N/A</v>
      </c>
      <c r="C893" s="3" t="e">
        <f t="shared" si="29"/>
        <v>#N/A</v>
      </c>
    </row>
    <row r="894" spans="1:3">
      <c r="A894" s="6" t="str">
        <f>IF('ไฟล์อัพโหลด KOL ระบบเก่า'!G895="","",'ไฟล์อัพโหลด KOL ระบบเก่า'!G895)</f>
        <v/>
      </c>
      <c r="B894" s="2" t="e">
        <f t="shared" si="28"/>
        <v>#N/A</v>
      </c>
      <c r="C894" s="3" t="e">
        <f t="shared" si="29"/>
        <v>#N/A</v>
      </c>
    </row>
    <row r="895" spans="1:3">
      <c r="A895" s="6" t="str">
        <f>IF('ไฟล์อัพโหลด KOL ระบบเก่า'!G896="","",'ไฟล์อัพโหลด KOL ระบบเก่า'!G896)</f>
        <v/>
      </c>
      <c r="B895" s="2" t="e">
        <f t="shared" si="28"/>
        <v>#N/A</v>
      </c>
      <c r="C895" s="3" t="e">
        <f t="shared" si="29"/>
        <v>#N/A</v>
      </c>
    </row>
    <row r="896" spans="1:3">
      <c r="A896" s="6" t="str">
        <f>IF('ไฟล์อัพโหลด KOL ระบบเก่า'!G897="","",'ไฟล์อัพโหลด KOL ระบบเก่า'!G897)</f>
        <v/>
      </c>
      <c r="B896" s="2" t="e">
        <f t="shared" ref="B896:B959" si="30">VLOOKUP(A896,D:H,5,0)</f>
        <v>#N/A</v>
      </c>
      <c r="C896" s="3" t="e">
        <f t="shared" ref="C896:C959" si="31">VLOOKUP(A896,D:L,9,0)</f>
        <v>#N/A</v>
      </c>
    </row>
    <row r="897" spans="1:3">
      <c r="A897" s="6" t="str">
        <f>IF('ไฟล์อัพโหลด KOL ระบบเก่า'!G898="","",'ไฟล์อัพโหลด KOL ระบบเก่า'!G898)</f>
        <v/>
      </c>
      <c r="B897" s="2" t="e">
        <f t="shared" si="30"/>
        <v>#N/A</v>
      </c>
      <c r="C897" s="3" t="e">
        <f t="shared" si="31"/>
        <v>#N/A</v>
      </c>
    </row>
    <row r="898" spans="1:3">
      <c r="A898" s="6" t="str">
        <f>IF('ไฟล์อัพโหลด KOL ระบบเก่า'!G899="","",'ไฟล์อัพโหลด KOL ระบบเก่า'!G899)</f>
        <v/>
      </c>
      <c r="B898" s="2" t="e">
        <f t="shared" si="30"/>
        <v>#N/A</v>
      </c>
      <c r="C898" s="3" t="e">
        <f t="shared" si="31"/>
        <v>#N/A</v>
      </c>
    </row>
    <row r="899" spans="1:3">
      <c r="A899" s="6" t="str">
        <f>IF('ไฟล์อัพโหลด KOL ระบบเก่า'!G900="","",'ไฟล์อัพโหลด KOL ระบบเก่า'!G900)</f>
        <v/>
      </c>
      <c r="B899" s="2" t="e">
        <f t="shared" si="30"/>
        <v>#N/A</v>
      </c>
      <c r="C899" s="3" t="e">
        <f t="shared" si="31"/>
        <v>#N/A</v>
      </c>
    </row>
    <row r="900" spans="1:3">
      <c r="A900" s="6" t="str">
        <f>IF('ไฟล์อัพโหลด KOL ระบบเก่า'!G901="","",'ไฟล์อัพโหลด KOL ระบบเก่า'!G901)</f>
        <v/>
      </c>
      <c r="B900" s="2" t="e">
        <f t="shared" si="30"/>
        <v>#N/A</v>
      </c>
      <c r="C900" s="3" t="e">
        <f t="shared" si="31"/>
        <v>#N/A</v>
      </c>
    </row>
    <row r="901" spans="1:3">
      <c r="A901" s="6" t="str">
        <f>IF('ไฟล์อัพโหลด KOL ระบบเก่า'!G902="","",'ไฟล์อัพโหลด KOL ระบบเก่า'!G902)</f>
        <v/>
      </c>
      <c r="B901" s="2" t="e">
        <f t="shared" si="30"/>
        <v>#N/A</v>
      </c>
      <c r="C901" s="3" t="e">
        <f t="shared" si="31"/>
        <v>#N/A</v>
      </c>
    </row>
    <row r="902" spans="1:3">
      <c r="A902" s="6" t="str">
        <f>IF('ไฟล์อัพโหลด KOL ระบบเก่า'!G903="","",'ไฟล์อัพโหลด KOL ระบบเก่า'!G903)</f>
        <v/>
      </c>
      <c r="B902" s="2" t="e">
        <f t="shared" si="30"/>
        <v>#N/A</v>
      </c>
      <c r="C902" s="3" t="e">
        <f t="shared" si="31"/>
        <v>#N/A</v>
      </c>
    </row>
    <row r="903" spans="1:3">
      <c r="A903" s="6" t="str">
        <f>IF('ไฟล์อัพโหลด KOL ระบบเก่า'!G904="","",'ไฟล์อัพโหลด KOL ระบบเก่า'!G904)</f>
        <v/>
      </c>
      <c r="B903" s="2" t="e">
        <f t="shared" si="30"/>
        <v>#N/A</v>
      </c>
      <c r="C903" s="3" t="e">
        <f t="shared" si="31"/>
        <v>#N/A</v>
      </c>
    </row>
    <row r="904" spans="1:3">
      <c r="A904" s="6" t="str">
        <f>IF('ไฟล์อัพโหลด KOL ระบบเก่า'!G905="","",'ไฟล์อัพโหลด KOL ระบบเก่า'!G905)</f>
        <v/>
      </c>
      <c r="B904" s="2" t="e">
        <f t="shared" si="30"/>
        <v>#N/A</v>
      </c>
      <c r="C904" s="3" t="e">
        <f t="shared" si="31"/>
        <v>#N/A</v>
      </c>
    </row>
    <row r="905" spans="1:3">
      <c r="A905" s="6" t="str">
        <f>IF('ไฟล์อัพโหลด KOL ระบบเก่า'!G906="","",'ไฟล์อัพโหลด KOL ระบบเก่า'!G906)</f>
        <v/>
      </c>
      <c r="B905" s="2" t="e">
        <f t="shared" si="30"/>
        <v>#N/A</v>
      </c>
      <c r="C905" s="3" t="e">
        <f t="shared" si="31"/>
        <v>#N/A</v>
      </c>
    </row>
    <row r="906" spans="1:3">
      <c r="A906" s="6" t="str">
        <f>IF('ไฟล์อัพโหลด KOL ระบบเก่า'!G907="","",'ไฟล์อัพโหลด KOL ระบบเก่า'!G907)</f>
        <v/>
      </c>
      <c r="B906" s="2" t="e">
        <f t="shared" si="30"/>
        <v>#N/A</v>
      </c>
      <c r="C906" s="3" t="e">
        <f t="shared" si="31"/>
        <v>#N/A</v>
      </c>
    </row>
    <row r="907" spans="1:3">
      <c r="A907" s="6" t="str">
        <f>IF('ไฟล์อัพโหลด KOL ระบบเก่า'!G908="","",'ไฟล์อัพโหลด KOL ระบบเก่า'!G908)</f>
        <v/>
      </c>
      <c r="B907" s="2" t="e">
        <f t="shared" si="30"/>
        <v>#N/A</v>
      </c>
      <c r="C907" s="3" t="e">
        <f t="shared" si="31"/>
        <v>#N/A</v>
      </c>
    </row>
    <row r="908" spans="1:3">
      <c r="A908" s="6" t="str">
        <f>IF('ไฟล์อัพโหลด KOL ระบบเก่า'!G909="","",'ไฟล์อัพโหลด KOL ระบบเก่า'!G909)</f>
        <v/>
      </c>
      <c r="B908" s="2" t="e">
        <f t="shared" si="30"/>
        <v>#N/A</v>
      </c>
      <c r="C908" s="3" t="e">
        <f t="shared" si="31"/>
        <v>#N/A</v>
      </c>
    </row>
    <row r="909" spans="1:3">
      <c r="A909" s="6" t="str">
        <f>IF('ไฟล์อัพโหลด KOL ระบบเก่า'!G910="","",'ไฟล์อัพโหลด KOL ระบบเก่า'!G910)</f>
        <v/>
      </c>
      <c r="B909" s="2" t="e">
        <f t="shared" si="30"/>
        <v>#N/A</v>
      </c>
      <c r="C909" s="3" t="e">
        <f t="shared" si="31"/>
        <v>#N/A</v>
      </c>
    </row>
    <row r="910" spans="1:3">
      <c r="A910" s="6" t="str">
        <f>IF('ไฟล์อัพโหลด KOL ระบบเก่า'!G911="","",'ไฟล์อัพโหลด KOL ระบบเก่า'!G911)</f>
        <v/>
      </c>
      <c r="B910" s="2" t="e">
        <f t="shared" si="30"/>
        <v>#N/A</v>
      </c>
      <c r="C910" s="3" t="e">
        <f t="shared" si="31"/>
        <v>#N/A</v>
      </c>
    </row>
    <row r="911" spans="1:3">
      <c r="A911" s="6" t="str">
        <f>IF('ไฟล์อัพโหลด KOL ระบบเก่า'!G912="","",'ไฟล์อัพโหลด KOL ระบบเก่า'!G912)</f>
        <v/>
      </c>
      <c r="B911" s="2" t="e">
        <f t="shared" si="30"/>
        <v>#N/A</v>
      </c>
      <c r="C911" s="3" t="e">
        <f t="shared" si="31"/>
        <v>#N/A</v>
      </c>
    </row>
    <row r="912" spans="1:3">
      <c r="A912" s="6" t="str">
        <f>IF('ไฟล์อัพโหลด KOL ระบบเก่า'!G913="","",'ไฟล์อัพโหลด KOL ระบบเก่า'!G913)</f>
        <v/>
      </c>
      <c r="B912" s="2" t="e">
        <f t="shared" si="30"/>
        <v>#N/A</v>
      </c>
      <c r="C912" s="3" t="e">
        <f t="shared" si="31"/>
        <v>#N/A</v>
      </c>
    </row>
    <row r="913" spans="1:3">
      <c r="A913" s="6" t="str">
        <f>IF('ไฟล์อัพโหลด KOL ระบบเก่า'!G914="","",'ไฟล์อัพโหลด KOL ระบบเก่า'!G914)</f>
        <v/>
      </c>
      <c r="B913" s="2" t="e">
        <f t="shared" si="30"/>
        <v>#N/A</v>
      </c>
      <c r="C913" s="3" t="e">
        <f t="shared" si="31"/>
        <v>#N/A</v>
      </c>
    </row>
    <row r="914" spans="1:3">
      <c r="A914" s="6" t="str">
        <f>IF('ไฟล์อัพโหลด KOL ระบบเก่า'!G915="","",'ไฟล์อัพโหลด KOL ระบบเก่า'!G915)</f>
        <v/>
      </c>
      <c r="B914" s="2" t="e">
        <f t="shared" si="30"/>
        <v>#N/A</v>
      </c>
      <c r="C914" s="3" t="e">
        <f t="shared" si="31"/>
        <v>#N/A</v>
      </c>
    </row>
    <row r="915" spans="1:3">
      <c r="A915" s="6" t="str">
        <f>IF('ไฟล์อัพโหลด KOL ระบบเก่า'!G916="","",'ไฟล์อัพโหลด KOL ระบบเก่า'!G916)</f>
        <v/>
      </c>
      <c r="B915" s="2" t="e">
        <f t="shared" si="30"/>
        <v>#N/A</v>
      </c>
      <c r="C915" s="3" t="e">
        <f t="shared" si="31"/>
        <v>#N/A</v>
      </c>
    </row>
    <row r="916" spans="1:3">
      <c r="A916" s="6" t="str">
        <f>IF('ไฟล์อัพโหลด KOL ระบบเก่า'!G917="","",'ไฟล์อัพโหลด KOL ระบบเก่า'!G917)</f>
        <v/>
      </c>
      <c r="B916" s="2" t="e">
        <f t="shared" si="30"/>
        <v>#N/A</v>
      </c>
      <c r="C916" s="3" t="e">
        <f t="shared" si="31"/>
        <v>#N/A</v>
      </c>
    </row>
    <row r="917" spans="1:3">
      <c r="A917" s="6" t="str">
        <f>IF('ไฟล์อัพโหลด KOL ระบบเก่า'!G918="","",'ไฟล์อัพโหลด KOL ระบบเก่า'!G918)</f>
        <v/>
      </c>
      <c r="B917" s="2" t="e">
        <f t="shared" si="30"/>
        <v>#N/A</v>
      </c>
      <c r="C917" s="3" t="e">
        <f t="shared" si="31"/>
        <v>#N/A</v>
      </c>
    </row>
    <row r="918" spans="1:3">
      <c r="A918" s="6" t="str">
        <f>IF('ไฟล์อัพโหลด KOL ระบบเก่า'!G919="","",'ไฟล์อัพโหลด KOL ระบบเก่า'!G919)</f>
        <v/>
      </c>
      <c r="B918" s="2" t="e">
        <f t="shared" si="30"/>
        <v>#N/A</v>
      </c>
      <c r="C918" s="3" t="e">
        <f t="shared" si="31"/>
        <v>#N/A</v>
      </c>
    </row>
    <row r="919" spans="1:3">
      <c r="A919" s="6" t="str">
        <f>IF('ไฟล์อัพโหลด KOL ระบบเก่า'!G920="","",'ไฟล์อัพโหลด KOL ระบบเก่า'!G920)</f>
        <v/>
      </c>
      <c r="B919" s="2" t="e">
        <f t="shared" si="30"/>
        <v>#N/A</v>
      </c>
      <c r="C919" s="3" t="e">
        <f t="shared" si="31"/>
        <v>#N/A</v>
      </c>
    </row>
    <row r="920" spans="1:3">
      <c r="A920" s="6" t="str">
        <f>IF('ไฟล์อัพโหลด KOL ระบบเก่า'!G921="","",'ไฟล์อัพโหลด KOL ระบบเก่า'!G921)</f>
        <v/>
      </c>
      <c r="B920" s="2" t="e">
        <f t="shared" si="30"/>
        <v>#N/A</v>
      </c>
      <c r="C920" s="3" t="e">
        <f t="shared" si="31"/>
        <v>#N/A</v>
      </c>
    </row>
    <row r="921" spans="1:3">
      <c r="A921" s="6" t="str">
        <f>IF('ไฟล์อัพโหลด KOL ระบบเก่า'!G922="","",'ไฟล์อัพโหลด KOL ระบบเก่า'!G922)</f>
        <v/>
      </c>
      <c r="B921" s="2" t="e">
        <f t="shared" si="30"/>
        <v>#N/A</v>
      </c>
      <c r="C921" s="3" t="e">
        <f t="shared" si="31"/>
        <v>#N/A</v>
      </c>
    </row>
    <row r="922" spans="1:3">
      <c r="A922" s="6" t="str">
        <f>IF('ไฟล์อัพโหลด KOL ระบบเก่า'!G923="","",'ไฟล์อัพโหลด KOL ระบบเก่า'!G923)</f>
        <v/>
      </c>
      <c r="B922" s="2" t="e">
        <f t="shared" si="30"/>
        <v>#N/A</v>
      </c>
      <c r="C922" s="3" t="e">
        <f t="shared" si="31"/>
        <v>#N/A</v>
      </c>
    </row>
    <row r="923" spans="1:3">
      <c r="A923" s="6" t="str">
        <f>IF('ไฟล์อัพโหลด KOL ระบบเก่า'!G924="","",'ไฟล์อัพโหลด KOL ระบบเก่า'!G924)</f>
        <v/>
      </c>
      <c r="B923" s="2" t="e">
        <f t="shared" si="30"/>
        <v>#N/A</v>
      </c>
      <c r="C923" s="3" t="e">
        <f t="shared" si="31"/>
        <v>#N/A</v>
      </c>
    </row>
    <row r="924" spans="1:3">
      <c r="A924" s="6" t="str">
        <f>IF('ไฟล์อัพโหลด KOL ระบบเก่า'!G925="","",'ไฟล์อัพโหลด KOL ระบบเก่า'!G925)</f>
        <v/>
      </c>
      <c r="B924" s="2" t="e">
        <f t="shared" si="30"/>
        <v>#N/A</v>
      </c>
      <c r="C924" s="3" t="e">
        <f t="shared" si="31"/>
        <v>#N/A</v>
      </c>
    </row>
    <row r="925" spans="1:3">
      <c r="A925" s="6" t="str">
        <f>IF('ไฟล์อัพโหลด KOL ระบบเก่า'!G926="","",'ไฟล์อัพโหลด KOL ระบบเก่า'!G926)</f>
        <v/>
      </c>
      <c r="B925" s="2" t="e">
        <f t="shared" si="30"/>
        <v>#N/A</v>
      </c>
      <c r="C925" s="3" t="e">
        <f t="shared" si="31"/>
        <v>#N/A</v>
      </c>
    </row>
    <row r="926" spans="1:3">
      <c r="A926" s="6" t="str">
        <f>IF('ไฟล์อัพโหลด KOL ระบบเก่า'!G927="","",'ไฟล์อัพโหลด KOL ระบบเก่า'!G927)</f>
        <v/>
      </c>
      <c r="B926" s="2" t="e">
        <f t="shared" si="30"/>
        <v>#N/A</v>
      </c>
      <c r="C926" s="3" t="e">
        <f t="shared" si="31"/>
        <v>#N/A</v>
      </c>
    </row>
    <row r="927" spans="1:3">
      <c r="A927" s="6" t="str">
        <f>IF('ไฟล์อัพโหลด KOL ระบบเก่า'!G928="","",'ไฟล์อัพโหลด KOL ระบบเก่า'!G928)</f>
        <v/>
      </c>
      <c r="B927" s="2" t="e">
        <f t="shared" si="30"/>
        <v>#N/A</v>
      </c>
      <c r="C927" s="3" t="e">
        <f t="shared" si="31"/>
        <v>#N/A</v>
      </c>
    </row>
    <row r="928" spans="1:3">
      <c r="A928" s="6" t="str">
        <f>IF('ไฟล์อัพโหลด KOL ระบบเก่า'!G929="","",'ไฟล์อัพโหลด KOL ระบบเก่า'!G929)</f>
        <v/>
      </c>
      <c r="B928" s="2" t="e">
        <f t="shared" si="30"/>
        <v>#N/A</v>
      </c>
      <c r="C928" s="3" t="e">
        <f t="shared" si="31"/>
        <v>#N/A</v>
      </c>
    </row>
    <row r="929" spans="1:3">
      <c r="A929" s="6" t="str">
        <f>IF('ไฟล์อัพโหลด KOL ระบบเก่า'!G930="","",'ไฟล์อัพโหลด KOL ระบบเก่า'!G930)</f>
        <v/>
      </c>
      <c r="B929" s="2" t="e">
        <f t="shared" si="30"/>
        <v>#N/A</v>
      </c>
      <c r="C929" s="3" t="e">
        <f t="shared" si="31"/>
        <v>#N/A</v>
      </c>
    </row>
    <row r="930" spans="1:3">
      <c r="A930" s="6" t="str">
        <f>IF('ไฟล์อัพโหลด KOL ระบบเก่า'!G931="","",'ไฟล์อัพโหลด KOL ระบบเก่า'!G931)</f>
        <v/>
      </c>
      <c r="B930" s="2" t="e">
        <f t="shared" si="30"/>
        <v>#N/A</v>
      </c>
      <c r="C930" s="3" t="e">
        <f t="shared" si="31"/>
        <v>#N/A</v>
      </c>
    </row>
    <row r="931" spans="1:3">
      <c r="A931" s="6" t="str">
        <f>IF('ไฟล์อัพโหลด KOL ระบบเก่า'!G932="","",'ไฟล์อัพโหลด KOL ระบบเก่า'!G932)</f>
        <v/>
      </c>
      <c r="B931" s="2" t="e">
        <f t="shared" si="30"/>
        <v>#N/A</v>
      </c>
      <c r="C931" s="3" t="e">
        <f t="shared" si="31"/>
        <v>#N/A</v>
      </c>
    </row>
    <row r="932" spans="1:3">
      <c r="A932" s="6" t="str">
        <f>IF('ไฟล์อัพโหลด KOL ระบบเก่า'!G933="","",'ไฟล์อัพโหลด KOL ระบบเก่า'!G933)</f>
        <v/>
      </c>
      <c r="B932" s="2" t="e">
        <f t="shared" si="30"/>
        <v>#N/A</v>
      </c>
      <c r="C932" s="3" t="e">
        <f t="shared" si="31"/>
        <v>#N/A</v>
      </c>
    </row>
    <row r="933" spans="1:3">
      <c r="A933" s="6" t="str">
        <f>IF('ไฟล์อัพโหลด KOL ระบบเก่า'!G934="","",'ไฟล์อัพโหลด KOL ระบบเก่า'!G934)</f>
        <v/>
      </c>
      <c r="B933" s="2" t="e">
        <f t="shared" si="30"/>
        <v>#N/A</v>
      </c>
      <c r="C933" s="3" t="e">
        <f t="shared" si="31"/>
        <v>#N/A</v>
      </c>
    </row>
    <row r="934" spans="1:3">
      <c r="A934" s="6" t="str">
        <f>IF('ไฟล์อัพโหลด KOL ระบบเก่า'!G935="","",'ไฟล์อัพโหลด KOL ระบบเก่า'!G935)</f>
        <v/>
      </c>
      <c r="B934" s="2" t="e">
        <f t="shared" si="30"/>
        <v>#N/A</v>
      </c>
      <c r="C934" s="3" t="e">
        <f t="shared" si="31"/>
        <v>#N/A</v>
      </c>
    </row>
    <row r="935" spans="1:3">
      <c r="A935" s="6" t="str">
        <f>IF('ไฟล์อัพโหลด KOL ระบบเก่า'!G936="","",'ไฟล์อัพโหลด KOL ระบบเก่า'!G936)</f>
        <v/>
      </c>
      <c r="B935" s="2" t="e">
        <f t="shared" si="30"/>
        <v>#N/A</v>
      </c>
      <c r="C935" s="3" t="e">
        <f t="shared" si="31"/>
        <v>#N/A</v>
      </c>
    </row>
    <row r="936" spans="1:3">
      <c r="A936" s="6" t="str">
        <f>IF('ไฟล์อัพโหลด KOL ระบบเก่า'!G937="","",'ไฟล์อัพโหลด KOL ระบบเก่า'!G937)</f>
        <v/>
      </c>
      <c r="B936" s="2" t="e">
        <f t="shared" si="30"/>
        <v>#N/A</v>
      </c>
      <c r="C936" s="3" t="e">
        <f t="shared" si="31"/>
        <v>#N/A</v>
      </c>
    </row>
    <row r="937" spans="1:3">
      <c r="A937" s="6" t="str">
        <f>IF('ไฟล์อัพโหลด KOL ระบบเก่า'!G938="","",'ไฟล์อัพโหลด KOL ระบบเก่า'!G938)</f>
        <v/>
      </c>
      <c r="B937" s="2" t="e">
        <f t="shared" si="30"/>
        <v>#N/A</v>
      </c>
      <c r="C937" s="3" t="e">
        <f t="shared" si="31"/>
        <v>#N/A</v>
      </c>
    </row>
    <row r="938" spans="1:3">
      <c r="A938" s="6" t="str">
        <f>IF('ไฟล์อัพโหลด KOL ระบบเก่า'!G939="","",'ไฟล์อัพโหลด KOL ระบบเก่า'!G939)</f>
        <v/>
      </c>
      <c r="B938" s="2" t="e">
        <f t="shared" si="30"/>
        <v>#N/A</v>
      </c>
      <c r="C938" s="3" t="e">
        <f t="shared" si="31"/>
        <v>#N/A</v>
      </c>
    </row>
    <row r="939" spans="1:3">
      <c r="A939" s="6" t="str">
        <f>IF('ไฟล์อัพโหลด KOL ระบบเก่า'!G940="","",'ไฟล์อัพโหลด KOL ระบบเก่า'!G940)</f>
        <v/>
      </c>
      <c r="B939" s="2" t="e">
        <f t="shared" si="30"/>
        <v>#N/A</v>
      </c>
      <c r="C939" s="3" t="e">
        <f t="shared" si="31"/>
        <v>#N/A</v>
      </c>
    </row>
    <row r="940" spans="1:3">
      <c r="A940" s="6" t="str">
        <f>IF('ไฟล์อัพโหลด KOL ระบบเก่า'!G941="","",'ไฟล์อัพโหลด KOL ระบบเก่า'!G941)</f>
        <v/>
      </c>
      <c r="B940" s="2" t="e">
        <f t="shared" si="30"/>
        <v>#N/A</v>
      </c>
      <c r="C940" s="3" t="e">
        <f t="shared" si="31"/>
        <v>#N/A</v>
      </c>
    </row>
    <row r="941" spans="1:3">
      <c r="A941" s="6" t="str">
        <f>IF('ไฟล์อัพโหลด KOL ระบบเก่า'!G942="","",'ไฟล์อัพโหลด KOL ระบบเก่า'!G942)</f>
        <v/>
      </c>
      <c r="B941" s="2" t="e">
        <f t="shared" si="30"/>
        <v>#N/A</v>
      </c>
      <c r="C941" s="3" t="e">
        <f t="shared" si="31"/>
        <v>#N/A</v>
      </c>
    </row>
    <row r="942" spans="1:3">
      <c r="A942" s="6" t="str">
        <f>IF('ไฟล์อัพโหลด KOL ระบบเก่า'!G943="","",'ไฟล์อัพโหลด KOL ระบบเก่า'!G943)</f>
        <v/>
      </c>
      <c r="B942" s="2" t="e">
        <f t="shared" si="30"/>
        <v>#N/A</v>
      </c>
      <c r="C942" s="3" t="e">
        <f t="shared" si="31"/>
        <v>#N/A</v>
      </c>
    </row>
    <row r="943" spans="1:3">
      <c r="A943" s="6" t="str">
        <f>IF('ไฟล์อัพโหลด KOL ระบบเก่า'!G944="","",'ไฟล์อัพโหลด KOL ระบบเก่า'!G944)</f>
        <v/>
      </c>
      <c r="B943" s="2" t="e">
        <f t="shared" si="30"/>
        <v>#N/A</v>
      </c>
      <c r="C943" s="3" t="e">
        <f t="shared" si="31"/>
        <v>#N/A</v>
      </c>
    </row>
    <row r="944" spans="1:3">
      <c r="A944" s="6" t="str">
        <f>IF('ไฟล์อัพโหลด KOL ระบบเก่า'!G945="","",'ไฟล์อัพโหลด KOL ระบบเก่า'!G945)</f>
        <v/>
      </c>
      <c r="B944" s="2" t="e">
        <f t="shared" si="30"/>
        <v>#N/A</v>
      </c>
      <c r="C944" s="3" t="e">
        <f t="shared" si="31"/>
        <v>#N/A</v>
      </c>
    </row>
    <row r="945" spans="1:3">
      <c r="A945" s="6" t="str">
        <f>IF('ไฟล์อัพโหลด KOL ระบบเก่า'!G946="","",'ไฟล์อัพโหลด KOL ระบบเก่า'!G946)</f>
        <v/>
      </c>
      <c r="B945" s="2" t="e">
        <f t="shared" si="30"/>
        <v>#N/A</v>
      </c>
      <c r="C945" s="3" t="e">
        <f t="shared" si="31"/>
        <v>#N/A</v>
      </c>
    </row>
    <row r="946" spans="1:3">
      <c r="A946" s="6" t="str">
        <f>IF('ไฟล์อัพโหลด KOL ระบบเก่า'!G947="","",'ไฟล์อัพโหลด KOL ระบบเก่า'!G947)</f>
        <v/>
      </c>
      <c r="B946" s="2" t="e">
        <f t="shared" si="30"/>
        <v>#N/A</v>
      </c>
      <c r="C946" s="3" t="e">
        <f t="shared" si="31"/>
        <v>#N/A</v>
      </c>
    </row>
    <row r="947" spans="1:3">
      <c r="A947" s="6" t="str">
        <f>IF('ไฟล์อัพโหลด KOL ระบบเก่า'!G948="","",'ไฟล์อัพโหลด KOL ระบบเก่า'!G948)</f>
        <v/>
      </c>
      <c r="B947" s="2" t="e">
        <f t="shared" si="30"/>
        <v>#N/A</v>
      </c>
      <c r="C947" s="3" t="e">
        <f t="shared" si="31"/>
        <v>#N/A</v>
      </c>
    </row>
    <row r="948" spans="1:3">
      <c r="A948" s="6" t="str">
        <f>IF('ไฟล์อัพโหลด KOL ระบบเก่า'!G949="","",'ไฟล์อัพโหลด KOL ระบบเก่า'!G949)</f>
        <v/>
      </c>
      <c r="B948" s="2" t="e">
        <f t="shared" si="30"/>
        <v>#N/A</v>
      </c>
      <c r="C948" s="3" t="e">
        <f t="shared" si="31"/>
        <v>#N/A</v>
      </c>
    </row>
    <row r="949" spans="1:3">
      <c r="A949" s="6" t="str">
        <f>IF('ไฟล์อัพโหลด KOL ระบบเก่า'!G950="","",'ไฟล์อัพโหลด KOL ระบบเก่า'!G950)</f>
        <v/>
      </c>
      <c r="B949" s="2" t="e">
        <f t="shared" si="30"/>
        <v>#N/A</v>
      </c>
      <c r="C949" s="3" t="e">
        <f t="shared" si="31"/>
        <v>#N/A</v>
      </c>
    </row>
    <row r="950" spans="1:3">
      <c r="A950" s="6" t="str">
        <f>IF('ไฟล์อัพโหลด KOL ระบบเก่า'!G951="","",'ไฟล์อัพโหลด KOL ระบบเก่า'!G951)</f>
        <v/>
      </c>
      <c r="B950" s="2" t="e">
        <f t="shared" si="30"/>
        <v>#N/A</v>
      </c>
      <c r="C950" s="3" t="e">
        <f t="shared" si="31"/>
        <v>#N/A</v>
      </c>
    </row>
    <row r="951" spans="1:3">
      <c r="A951" s="6" t="str">
        <f>IF('ไฟล์อัพโหลด KOL ระบบเก่า'!G952="","",'ไฟล์อัพโหลด KOL ระบบเก่า'!G952)</f>
        <v/>
      </c>
      <c r="B951" s="2" t="e">
        <f t="shared" si="30"/>
        <v>#N/A</v>
      </c>
      <c r="C951" s="3" t="e">
        <f t="shared" si="31"/>
        <v>#N/A</v>
      </c>
    </row>
    <row r="952" spans="1:3">
      <c r="A952" s="6" t="str">
        <f>IF('ไฟล์อัพโหลด KOL ระบบเก่า'!G953="","",'ไฟล์อัพโหลด KOL ระบบเก่า'!G953)</f>
        <v/>
      </c>
      <c r="B952" s="2" t="e">
        <f t="shared" si="30"/>
        <v>#N/A</v>
      </c>
      <c r="C952" s="3" t="e">
        <f t="shared" si="31"/>
        <v>#N/A</v>
      </c>
    </row>
    <row r="953" spans="1:3">
      <c r="A953" s="6" t="str">
        <f>IF('ไฟล์อัพโหลด KOL ระบบเก่า'!G954="","",'ไฟล์อัพโหลด KOL ระบบเก่า'!G954)</f>
        <v/>
      </c>
      <c r="B953" s="2" t="e">
        <f t="shared" si="30"/>
        <v>#N/A</v>
      </c>
      <c r="C953" s="3" t="e">
        <f t="shared" si="31"/>
        <v>#N/A</v>
      </c>
    </row>
    <row r="954" spans="1:3">
      <c r="A954" s="6" t="str">
        <f>IF('ไฟล์อัพโหลด KOL ระบบเก่า'!G955="","",'ไฟล์อัพโหลด KOL ระบบเก่า'!G955)</f>
        <v/>
      </c>
      <c r="B954" s="2" t="e">
        <f t="shared" si="30"/>
        <v>#N/A</v>
      </c>
      <c r="C954" s="3" t="e">
        <f t="shared" si="31"/>
        <v>#N/A</v>
      </c>
    </row>
    <row r="955" spans="1:3">
      <c r="A955" s="6" t="str">
        <f>IF('ไฟล์อัพโหลด KOL ระบบเก่า'!G956="","",'ไฟล์อัพโหลด KOL ระบบเก่า'!G956)</f>
        <v/>
      </c>
      <c r="B955" s="2" t="e">
        <f t="shared" si="30"/>
        <v>#N/A</v>
      </c>
      <c r="C955" s="3" t="e">
        <f t="shared" si="31"/>
        <v>#N/A</v>
      </c>
    </row>
    <row r="956" spans="1:3">
      <c r="A956" s="6" t="str">
        <f>IF('ไฟล์อัพโหลด KOL ระบบเก่า'!G957="","",'ไฟล์อัพโหลด KOL ระบบเก่า'!G957)</f>
        <v/>
      </c>
      <c r="B956" s="2" t="e">
        <f t="shared" si="30"/>
        <v>#N/A</v>
      </c>
      <c r="C956" s="3" t="e">
        <f t="shared" si="31"/>
        <v>#N/A</v>
      </c>
    </row>
    <row r="957" spans="1:3">
      <c r="A957" s="6" t="str">
        <f>IF('ไฟล์อัพโหลด KOL ระบบเก่า'!G958="","",'ไฟล์อัพโหลด KOL ระบบเก่า'!G958)</f>
        <v/>
      </c>
      <c r="B957" s="2" t="e">
        <f t="shared" si="30"/>
        <v>#N/A</v>
      </c>
      <c r="C957" s="3" t="e">
        <f t="shared" si="31"/>
        <v>#N/A</v>
      </c>
    </row>
    <row r="958" spans="1:3">
      <c r="A958" s="6" t="str">
        <f>IF('ไฟล์อัพโหลด KOL ระบบเก่า'!G959="","",'ไฟล์อัพโหลด KOL ระบบเก่า'!G959)</f>
        <v/>
      </c>
      <c r="B958" s="2" t="e">
        <f t="shared" si="30"/>
        <v>#N/A</v>
      </c>
      <c r="C958" s="3" t="e">
        <f t="shared" si="31"/>
        <v>#N/A</v>
      </c>
    </row>
    <row r="959" spans="1:3">
      <c r="A959" s="6" t="str">
        <f>IF('ไฟล์อัพโหลด KOL ระบบเก่า'!G960="","",'ไฟล์อัพโหลด KOL ระบบเก่า'!G960)</f>
        <v/>
      </c>
      <c r="B959" s="2" t="e">
        <f t="shared" si="30"/>
        <v>#N/A</v>
      </c>
      <c r="C959" s="3" t="e">
        <f t="shared" si="31"/>
        <v>#N/A</v>
      </c>
    </row>
    <row r="960" spans="1:3">
      <c r="A960" s="6" t="str">
        <f>IF('ไฟล์อัพโหลด KOL ระบบเก่า'!G961="","",'ไฟล์อัพโหลด KOL ระบบเก่า'!G961)</f>
        <v/>
      </c>
      <c r="B960" s="2" t="e">
        <f t="shared" ref="B960:B1023" si="32">VLOOKUP(A960,D:H,5,0)</f>
        <v>#N/A</v>
      </c>
      <c r="C960" s="3" t="e">
        <f t="shared" ref="C960:C1023" si="33">VLOOKUP(A960,D:L,9,0)</f>
        <v>#N/A</v>
      </c>
    </row>
    <row r="961" spans="1:3">
      <c r="A961" s="6" t="str">
        <f>IF('ไฟล์อัพโหลด KOL ระบบเก่า'!G962="","",'ไฟล์อัพโหลด KOL ระบบเก่า'!G962)</f>
        <v/>
      </c>
      <c r="B961" s="2" t="e">
        <f t="shared" si="32"/>
        <v>#N/A</v>
      </c>
      <c r="C961" s="3" t="e">
        <f t="shared" si="33"/>
        <v>#N/A</v>
      </c>
    </row>
    <row r="962" spans="1:3">
      <c r="A962" s="6" t="str">
        <f>IF('ไฟล์อัพโหลด KOL ระบบเก่า'!G963="","",'ไฟล์อัพโหลด KOL ระบบเก่า'!G963)</f>
        <v/>
      </c>
      <c r="B962" s="2" t="e">
        <f t="shared" si="32"/>
        <v>#N/A</v>
      </c>
      <c r="C962" s="3" t="e">
        <f t="shared" si="33"/>
        <v>#N/A</v>
      </c>
    </row>
    <row r="963" spans="1:3">
      <c r="A963" s="6" t="str">
        <f>IF('ไฟล์อัพโหลด KOL ระบบเก่า'!G964="","",'ไฟล์อัพโหลด KOL ระบบเก่า'!G964)</f>
        <v/>
      </c>
      <c r="B963" s="2" t="e">
        <f t="shared" si="32"/>
        <v>#N/A</v>
      </c>
      <c r="C963" s="3" t="e">
        <f t="shared" si="33"/>
        <v>#N/A</v>
      </c>
    </row>
    <row r="964" spans="1:3">
      <c r="A964" s="6" t="str">
        <f>IF('ไฟล์อัพโหลด KOL ระบบเก่า'!G965="","",'ไฟล์อัพโหลด KOL ระบบเก่า'!G965)</f>
        <v/>
      </c>
      <c r="B964" s="2" t="e">
        <f t="shared" si="32"/>
        <v>#N/A</v>
      </c>
      <c r="C964" s="3" t="e">
        <f t="shared" si="33"/>
        <v>#N/A</v>
      </c>
    </row>
    <row r="965" spans="1:3">
      <c r="A965" s="6" t="str">
        <f>IF('ไฟล์อัพโหลด KOL ระบบเก่า'!G966="","",'ไฟล์อัพโหลด KOL ระบบเก่า'!G966)</f>
        <v/>
      </c>
      <c r="B965" s="2" t="e">
        <f t="shared" si="32"/>
        <v>#N/A</v>
      </c>
      <c r="C965" s="3" t="e">
        <f t="shared" si="33"/>
        <v>#N/A</v>
      </c>
    </row>
    <row r="966" spans="1:3">
      <c r="A966" s="6" t="str">
        <f>IF('ไฟล์อัพโหลด KOL ระบบเก่า'!G967="","",'ไฟล์อัพโหลด KOL ระบบเก่า'!G967)</f>
        <v/>
      </c>
      <c r="B966" s="2" t="e">
        <f t="shared" si="32"/>
        <v>#N/A</v>
      </c>
      <c r="C966" s="3" t="e">
        <f t="shared" si="33"/>
        <v>#N/A</v>
      </c>
    </row>
    <row r="967" spans="1:3">
      <c r="A967" s="6" t="str">
        <f>IF('ไฟล์อัพโหลด KOL ระบบเก่า'!G968="","",'ไฟล์อัพโหลด KOL ระบบเก่า'!G968)</f>
        <v/>
      </c>
      <c r="B967" s="2" t="e">
        <f t="shared" si="32"/>
        <v>#N/A</v>
      </c>
      <c r="C967" s="3" t="e">
        <f t="shared" si="33"/>
        <v>#N/A</v>
      </c>
    </row>
    <row r="968" spans="1:3">
      <c r="A968" s="6" t="str">
        <f>IF('ไฟล์อัพโหลด KOL ระบบเก่า'!G969="","",'ไฟล์อัพโหลด KOL ระบบเก่า'!G969)</f>
        <v/>
      </c>
      <c r="B968" s="2" t="e">
        <f t="shared" si="32"/>
        <v>#N/A</v>
      </c>
      <c r="C968" s="3" t="e">
        <f t="shared" si="33"/>
        <v>#N/A</v>
      </c>
    </row>
    <row r="969" spans="1:3">
      <c r="A969" s="6" t="str">
        <f>IF('ไฟล์อัพโหลด KOL ระบบเก่า'!G970="","",'ไฟล์อัพโหลด KOL ระบบเก่า'!G970)</f>
        <v/>
      </c>
      <c r="B969" s="2" t="e">
        <f t="shared" si="32"/>
        <v>#N/A</v>
      </c>
      <c r="C969" s="3" t="e">
        <f t="shared" si="33"/>
        <v>#N/A</v>
      </c>
    </row>
    <row r="970" spans="1:3">
      <c r="A970" s="6" t="str">
        <f>IF('ไฟล์อัพโหลด KOL ระบบเก่า'!G971="","",'ไฟล์อัพโหลด KOL ระบบเก่า'!G971)</f>
        <v/>
      </c>
      <c r="B970" s="2" t="e">
        <f t="shared" si="32"/>
        <v>#N/A</v>
      </c>
      <c r="C970" s="3" t="e">
        <f t="shared" si="33"/>
        <v>#N/A</v>
      </c>
    </row>
    <row r="971" spans="1:3">
      <c r="A971" s="6" t="str">
        <f>IF('ไฟล์อัพโหลด KOL ระบบเก่า'!G972="","",'ไฟล์อัพโหลด KOL ระบบเก่า'!G972)</f>
        <v/>
      </c>
      <c r="B971" s="2" t="e">
        <f t="shared" si="32"/>
        <v>#N/A</v>
      </c>
      <c r="C971" s="3" t="e">
        <f t="shared" si="33"/>
        <v>#N/A</v>
      </c>
    </row>
    <row r="972" spans="1:3">
      <c r="A972" s="6" t="str">
        <f>IF('ไฟล์อัพโหลด KOL ระบบเก่า'!G973="","",'ไฟล์อัพโหลด KOL ระบบเก่า'!G973)</f>
        <v/>
      </c>
      <c r="B972" s="2" t="e">
        <f t="shared" si="32"/>
        <v>#N/A</v>
      </c>
      <c r="C972" s="3" t="e">
        <f t="shared" si="33"/>
        <v>#N/A</v>
      </c>
    </row>
    <row r="973" spans="1:3">
      <c r="A973" s="6" t="str">
        <f>IF('ไฟล์อัพโหลด KOL ระบบเก่า'!G974="","",'ไฟล์อัพโหลด KOL ระบบเก่า'!G974)</f>
        <v/>
      </c>
      <c r="B973" s="2" t="e">
        <f t="shared" si="32"/>
        <v>#N/A</v>
      </c>
      <c r="C973" s="3" t="e">
        <f t="shared" si="33"/>
        <v>#N/A</v>
      </c>
    </row>
    <row r="974" spans="1:3">
      <c r="A974" s="6" t="str">
        <f>IF('ไฟล์อัพโหลด KOL ระบบเก่า'!G975="","",'ไฟล์อัพโหลด KOL ระบบเก่า'!G975)</f>
        <v/>
      </c>
      <c r="B974" s="2" t="e">
        <f t="shared" si="32"/>
        <v>#N/A</v>
      </c>
      <c r="C974" s="3" t="e">
        <f t="shared" si="33"/>
        <v>#N/A</v>
      </c>
    </row>
    <row r="975" spans="1:3">
      <c r="A975" s="6" t="str">
        <f>IF('ไฟล์อัพโหลด KOL ระบบเก่า'!G976="","",'ไฟล์อัพโหลด KOL ระบบเก่า'!G976)</f>
        <v/>
      </c>
      <c r="B975" s="2" t="e">
        <f t="shared" si="32"/>
        <v>#N/A</v>
      </c>
      <c r="C975" s="3" t="e">
        <f t="shared" si="33"/>
        <v>#N/A</v>
      </c>
    </row>
    <row r="976" spans="1:3">
      <c r="A976" s="6" t="str">
        <f>IF('ไฟล์อัพโหลด KOL ระบบเก่า'!G977="","",'ไฟล์อัพโหลด KOL ระบบเก่า'!G977)</f>
        <v/>
      </c>
      <c r="B976" s="2" t="e">
        <f t="shared" si="32"/>
        <v>#N/A</v>
      </c>
      <c r="C976" s="3" t="e">
        <f t="shared" si="33"/>
        <v>#N/A</v>
      </c>
    </row>
    <row r="977" spans="1:3">
      <c r="A977" s="6" t="str">
        <f>IF('ไฟล์อัพโหลด KOL ระบบเก่า'!G978="","",'ไฟล์อัพโหลด KOL ระบบเก่า'!G978)</f>
        <v/>
      </c>
      <c r="B977" s="2" t="e">
        <f t="shared" si="32"/>
        <v>#N/A</v>
      </c>
      <c r="C977" s="3" t="e">
        <f t="shared" si="33"/>
        <v>#N/A</v>
      </c>
    </row>
    <row r="978" spans="1:3">
      <c r="A978" s="6" t="str">
        <f>IF('ไฟล์อัพโหลด KOL ระบบเก่า'!G979="","",'ไฟล์อัพโหลด KOL ระบบเก่า'!G979)</f>
        <v/>
      </c>
      <c r="B978" s="2" t="e">
        <f t="shared" si="32"/>
        <v>#N/A</v>
      </c>
      <c r="C978" s="3" t="e">
        <f t="shared" si="33"/>
        <v>#N/A</v>
      </c>
    </row>
    <row r="979" spans="1:3">
      <c r="A979" s="6" t="str">
        <f>IF('ไฟล์อัพโหลด KOL ระบบเก่า'!G980="","",'ไฟล์อัพโหลด KOL ระบบเก่า'!G980)</f>
        <v/>
      </c>
      <c r="B979" s="2" t="e">
        <f t="shared" si="32"/>
        <v>#N/A</v>
      </c>
      <c r="C979" s="3" t="e">
        <f t="shared" si="33"/>
        <v>#N/A</v>
      </c>
    </row>
    <row r="980" spans="1:3">
      <c r="A980" s="6" t="str">
        <f>IF('ไฟล์อัพโหลด KOL ระบบเก่า'!G981="","",'ไฟล์อัพโหลด KOL ระบบเก่า'!G981)</f>
        <v/>
      </c>
      <c r="B980" s="2" t="e">
        <f t="shared" si="32"/>
        <v>#N/A</v>
      </c>
      <c r="C980" s="3" t="e">
        <f t="shared" si="33"/>
        <v>#N/A</v>
      </c>
    </row>
    <row r="981" spans="1:3">
      <c r="A981" s="6" t="str">
        <f>IF('ไฟล์อัพโหลด KOL ระบบเก่า'!G982="","",'ไฟล์อัพโหลด KOL ระบบเก่า'!G982)</f>
        <v/>
      </c>
      <c r="B981" s="2" t="e">
        <f t="shared" si="32"/>
        <v>#N/A</v>
      </c>
      <c r="C981" s="3" t="e">
        <f t="shared" si="33"/>
        <v>#N/A</v>
      </c>
    </row>
    <row r="982" spans="1:3">
      <c r="A982" s="6" t="str">
        <f>IF('ไฟล์อัพโหลด KOL ระบบเก่า'!G983="","",'ไฟล์อัพโหลด KOL ระบบเก่า'!G983)</f>
        <v/>
      </c>
      <c r="B982" s="2" t="e">
        <f t="shared" si="32"/>
        <v>#N/A</v>
      </c>
      <c r="C982" s="3" t="e">
        <f t="shared" si="33"/>
        <v>#N/A</v>
      </c>
    </row>
    <row r="983" spans="1:3">
      <c r="A983" s="6" t="str">
        <f>IF('ไฟล์อัพโหลด KOL ระบบเก่า'!G984="","",'ไฟล์อัพโหลด KOL ระบบเก่า'!G984)</f>
        <v/>
      </c>
      <c r="B983" s="2" t="e">
        <f t="shared" si="32"/>
        <v>#N/A</v>
      </c>
      <c r="C983" s="3" t="e">
        <f t="shared" si="33"/>
        <v>#N/A</v>
      </c>
    </row>
    <row r="984" spans="1:3">
      <c r="A984" s="6" t="str">
        <f>IF('ไฟล์อัพโหลด KOL ระบบเก่า'!G985="","",'ไฟล์อัพโหลด KOL ระบบเก่า'!G985)</f>
        <v/>
      </c>
      <c r="B984" s="2" t="e">
        <f t="shared" si="32"/>
        <v>#N/A</v>
      </c>
      <c r="C984" s="3" t="e">
        <f t="shared" si="33"/>
        <v>#N/A</v>
      </c>
    </row>
    <row r="985" spans="1:3">
      <c r="A985" s="6" t="str">
        <f>IF('ไฟล์อัพโหลด KOL ระบบเก่า'!G986="","",'ไฟล์อัพโหลด KOL ระบบเก่า'!G986)</f>
        <v/>
      </c>
      <c r="B985" s="2" t="e">
        <f t="shared" si="32"/>
        <v>#N/A</v>
      </c>
      <c r="C985" s="3" t="e">
        <f t="shared" si="33"/>
        <v>#N/A</v>
      </c>
    </row>
    <row r="986" spans="1:3">
      <c r="A986" s="6" t="str">
        <f>IF('ไฟล์อัพโหลด KOL ระบบเก่า'!G987="","",'ไฟล์อัพโหลด KOL ระบบเก่า'!G987)</f>
        <v/>
      </c>
      <c r="B986" s="2" t="e">
        <f t="shared" si="32"/>
        <v>#N/A</v>
      </c>
      <c r="C986" s="3" t="e">
        <f t="shared" si="33"/>
        <v>#N/A</v>
      </c>
    </row>
    <row r="987" spans="1:3">
      <c r="A987" s="6" t="str">
        <f>IF('ไฟล์อัพโหลด KOL ระบบเก่า'!G988="","",'ไฟล์อัพโหลด KOL ระบบเก่า'!G988)</f>
        <v/>
      </c>
      <c r="B987" s="2" t="e">
        <f t="shared" si="32"/>
        <v>#N/A</v>
      </c>
      <c r="C987" s="3" t="e">
        <f t="shared" si="33"/>
        <v>#N/A</v>
      </c>
    </row>
    <row r="988" spans="1:3">
      <c r="A988" s="6" t="str">
        <f>IF('ไฟล์อัพโหลด KOL ระบบเก่า'!G989="","",'ไฟล์อัพโหลด KOL ระบบเก่า'!G989)</f>
        <v/>
      </c>
      <c r="B988" s="2" t="e">
        <f t="shared" si="32"/>
        <v>#N/A</v>
      </c>
      <c r="C988" s="3" t="e">
        <f t="shared" si="33"/>
        <v>#N/A</v>
      </c>
    </row>
    <row r="989" spans="1:3">
      <c r="A989" s="6" t="str">
        <f>IF('ไฟล์อัพโหลด KOL ระบบเก่า'!G990="","",'ไฟล์อัพโหลด KOL ระบบเก่า'!G990)</f>
        <v/>
      </c>
      <c r="B989" s="2" t="e">
        <f t="shared" si="32"/>
        <v>#N/A</v>
      </c>
      <c r="C989" s="3" t="e">
        <f t="shared" si="33"/>
        <v>#N/A</v>
      </c>
    </row>
    <row r="990" spans="1:3">
      <c r="A990" s="6" t="str">
        <f>IF('ไฟล์อัพโหลด KOL ระบบเก่า'!G991="","",'ไฟล์อัพโหลด KOL ระบบเก่า'!G991)</f>
        <v/>
      </c>
      <c r="B990" s="2" t="e">
        <f t="shared" si="32"/>
        <v>#N/A</v>
      </c>
      <c r="C990" s="3" t="e">
        <f t="shared" si="33"/>
        <v>#N/A</v>
      </c>
    </row>
    <row r="991" spans="1:3">
      <c r="A991" s="6" t="str">
        <f>IF('ไฟล์อัพโหลด KOL ระบบเก่า'!G992="","",'ไฟล์อัพโหลด KOL ระบบเก่า'!G992)</f>
        <v/>
      </c>
      <c r="B991" s="2" t="e">
        <f t="shared" si="32"/>
        <v>#N/A</v>
      </c>
      <c r="C991" s="3" t="e">
        <f t="shared" si="33"/>
        <v>#N/A</v>
      </c>
    </row>
    <row r="992" spans="1:3">
      <c r="A992" s="6" t="str">
        <f>IF('ไฟล์อัพโหลด KOL ระบบเก่า'!G993="","",'ไฟล์อัพโหลด KOL ระบบเก่า'!G993)</f>
        <v/>
      </c>
      <c r="B992" s="2" t="e">
        <f t="shared" si="32"/>
        <v>#N/A</v>
      </c>
      <c r="C992" s="3" t="e">
        <f t="shared" si="33"/>
        <v>#N/A</v>
      </c>
    </row>
    <row r="993" spans="1:3">
      <c r="A993" s="6" t="str">
        <f>IF('ไฟล์อัพโหลด KOL ระบบเก่า'!G994="","",'ไฟล์อัพโหลด KOL ระบบเก่า'!G994)</f>
        <v/>
      </c>
      <c r="B993" s="2" t="e">
        <f t="shared" si="32"/>
        <v>#N/A</v>
      </c>
      <c r="C993" s="3" t="e">
        <f t="shared" si="33"/>
        <v>#N/A</v>
      </c>
    </row>
    <row r="994" spans="1:3">
      <c r="A994" s="6" t="str">
        <f>IF('ไฟล์อัพโหลด KOL ระบบเก่า'!G995="","",'ไฟล์อัพโหลด KOL ระบบเก่า'!G995)</f>
        <v/>
      </c>
      <c r="B994" s="2" t="e">
        <f t="shared" si="32"/>
        <v>#N/A</v>
      </c>
      <c r="C994" s="3" t="e">
        <f t="shared" si="33"/>
        <v>#N/A</v>
      </c>
    </row>
    <row r="995" spans="1:3">
      <c r="A995" s="6" t="str">
        <f>IF('ไฟล์อัพโหลด KOL ระบบเก่า'!G996="","",'ไฟล์อัพโหลด KOL ระบบเก่า'!G996)</f>
        <v/>
      </c>
      <c r="B995" s="2" t="e">
        <f t="shared" si="32"/>
        <v>#N/A</v>
      </c>
      <c r="C995" s="3" t="e">
        <f t="shared" si="33"/>
        <v>#N/A</v>
      </c>
    </row>
    <row r="996" spans="1:3">
      <c r="A996" s="6" t="str">
        <f>IF('ไฟล์อัพโหลด KOL ระบบเก่า'!G997="","",'ไฟล์อัพโหลด KOL ระบบเก่า'!G997)</f>
        <v/>
      </c>
      <c r="B996" s="2" t="e">
        <f t="shared" si="32"/>
        <v>#N/A</v>
      </c>
      <c r="C996" s="3" t="e">
        <f t="shared" si="33"/>
        <v>#N/A</v>
      </c>
    </row>
    <row r="997" spans="1:3">
      <c r="A997" s="6" t="str">
        <f>IF('ไฟล์อัพโหลด KOL ระบบเก่า'!G998="","",'ไฟล์อัพโหลด KOL ระบบเก่า'!G998)</f>
        <v/>
      </c>
      <c r="B997" s="2" t="e">
        <f t="shared" si="32"/>
        <v>#N/A</v>
      </c>
      <c r="C997" s="3" t="e">
        <f t="shared" si="33"/>
        <v>#N/A</v>
      </c>
    </row>
    <row r="998" spans="1:3">
      <c r="A998" s="6" t="str">
        <f>IF('ไฟล์อัพโหลด KOL ระบบเก่า'!G999="","",'ไฟล์อัพโหลด KOL ระบบเก่า'!G999)</f>
        <v/>
      </c>
      <c r="B998" s="2" t="e">
        <f t="shared" si="32"/>
        <v>#N/A</v>
      </c>
      <c r="C998" s="3" t="e">
        <f t="shared" si="33"/>
        <v>#N/A</v>
      </c>
    </row>
    <row r="999" spans="1:3">
      <c r="A999" s="6" t="str">
        <f>IF('ไฟล์อัพโหลด KOL ระบบเก่า'!G1000="","",'ไฟล์อัพโหลด KOL ระบบเก่า'!G1000)</f>
        <v/>
      </c>
      <c r="B999" s="2" t="e">
        <f t="shared" si="32"/>
        <v>#N/A</v>
      </c>
      <c r="C999" s="3" t="e">
        <f t="shared" si="33"/>
        <v>#N/A</v>
      </c>
    </row>
    <row r="1000" spans="1:3">
      <c r="A1000" s="6" t="str">
        <f>IF('ไฟล์อัพโหลด KOL ระบบเก่า'!G1001="","",'ไฟล์อัพโหลด KOL ระบบเก่า'!G1001)</f>
        <v/>
      </c>
      <c r="B1000" s="2" t="e">
        <f t="shared" si="32"/>
        <v>#N/A</v>
      </c>
      <c r="C1000" s="3" t="e">
        <f t="shared" si="33"/>
        <v>#N/A</v>
      </c>
    </row>
    <row r="1001" spans="1:3">
      <c r="A1001" s="6" t="str">
        <f>IF('ไฟล์อัพโหลด KOL ระบบเก่า'!G1002="","",'ไฟล์อัพโหลด KOL ระบบเก่า'!G1002)</f>
        <v/>
      </c>
      <c r="B1001" s="2" t="e">
        <f t="shared" si="32"/>
        <v>#N/A</v>
      </c>
      <c r="C1001" s="3" t="e">
        <f t="shared" si="33"/>
        <v>#N/A</v>
      </c>
    </row>
    <row r="1002" spans="1:3">
      <c r="A1002" s="6" t="str">
        <f>IF('ไฟล์อัพโหลด KOL ระบบเก่า'!G1003="","",'ไฟล์อัพโหลด KOL ระบบเก่า'!G1003)</f>
        <v/>
      </c>
      <c r="B1002" s="2" t="e">
        <f t="shared" si="32"/>
        <v>#N/A</v>
      </c>
      <c r="C1002" s="3" t="e">
        <f t="shared" si="33"/>
        <v>#N/A</v>
      </c>
    </row>
    <row r="1003" spans="1:3">
      <c r="A1003" s="6" t="str">
        <f>IF('ไฟล์อัพโหลด KOL ระบบเก่า'!G1004="","",'ไฟล์อัพโหลด KOL ระบบเก่า'!G1004)</f>
        <v/>
      </c>
      <c r="B1003" s="2" t="e">
        <f t="shared" si="32"/>
        <v>#N/A</v>
      </c>
      <c r="C1003" s="3" t="e">
        <f t="shared" si="33"/>
        <v>#N/A</v>
      </c>
    </row>
    <row r="1004" spans="1:3">
      <c r="A1004" s="6" t="str">
        <f>IF('ไฟล์อัพโหลด KOL ระบบเก่า'!G1005="","",'ไฟล์อัพโหลด KOL ระบบเก่า'!G1005)</f>
        <v/>
      </c>
      <c r="B1004" s="2" t="e">
        <f t="shared" si="32"/>
        <v>#N/A</v>
      </c>
      <c r="C1004" s="3" t="e">
        <f t="shared" si="33"/>
        <v>#N/A</v>
      </c>
    </row>
    <row r="1005" spans="1:3">
      <c r="A1005" s="6" t="str">
        <f>IF('ไฟล์อัพโหลด KOL ระบบเก่า'!G1006="","",'ไฟล์อัพโหลด KOL ระบบเก่า'!G1006)</f>
        <v/>
      </c>
      <c r="B1005" s="2" t="e">
        <f t="shared" si="32"/>
        <v>#N/A</v>
      </c>
      <c r="C1005" s="3" t="e">
        <f t="shared" si="33"/>
        <v>#N/A</v>
      </c>
    </row>
    <row r="1006" spans="1:3">
      <c r="A1006" s="6" t="str">
        <f>IF('ไฟล์อัพโหลด KOL ระบบเก่า'!G1007="","",'ไฟล์อัพโหลด KOL ระบบเก่า'!G1007)</f>
        <v/>
      </c>
      <c r="B1006" s="2" t="e">
        <f t="shared" si="32"/>
        <v>#N/A</v>
      </c>
      <c r="C1006" s="3" t="e">
        <f t="shared" si="33"/>
        <v>#N/A</v>
      </c>
    </row>
    <row r="1007" spans="1:3">
      <c r="A1007" s="6" t="str">
        <f>IF('ไฟล์อัพโหลด KOL ระบบเก่า'!G1008="","",'ไฟล์อัพโหลด KOL ระบบเก่า'!G1008)</f>
        <v/>
      </c>
      <c r="B1007" s="2" t="e">
        <f t="shared" si="32"/>
        <v>#N/A</v>
      </c>
      <c r="C1007" s="3" t="e">
        <f t="shared" si="33"/>
        <v>#N/A</v>
      </c>
    </row>
    <row r="1008" spans="1:3">
      <c r="A1008" s="6" t="str">
        <f>IF('ไฟล์อัพโหลด KOL ระบบเก่า'!G1009="","",'ไฟล์อัพโหลด KOL ระบบเก่า'!G1009)</f>
        <v/>
      </c>
      <c r="B1008" s="2" t="e">
        <f t="shared" si="32"/>
        <v>#N/A</v>
      </c>
      <c r="C1008" s="3" t="e">
        <f t="shared" si="33"/>
        <v>#N/A</v>
      </c>
    </row>
    <row r="1009" spans="1:3">
      <c r="A1009" s="6" t="str">
        <f>IF('ไฟล์อัพโหลด KOL ระบบเก่า'!G1010="","",'ไฟล์อัพโหลด KOL ระบบเก่า'!G1010)</f>
        <v/>
      </c>
      <c r="B1009" s="2" t="e">
        <f t="shared" si="32"/>
        <v>#N/A</v>
      </c>
      <c r="C1009" s="3" t="e">
        <f t="shared" si="33"/>
        <v>#N/A</v>
      </c>
    </row>
    <row r="1010" spans="1:3">
      <c r="A1010" s="6" t="str">
        <f>IF('ไฟล์อัพโหลด KOL ระบบเก่า'!G1011="","",'ไฟล์อัพโหลด KOL ระบบเก่า'!G1011)</f>
        <v/>
      </c>
      <c r="B1010" s="2" t="e">
        <f t="shared" si="32"/>
        <v>#N/A</v>
      </c>
      <c r="C1010" s="3" t="e">
        <f t="shared" si="33"/>
        <v>#N/A</v>
      </c>
    </row>
    <row r="1011" spans="1:3">
      <c r="A1011" s="6" t="str">
        <f>IF('ไฟล์อัพโหลด KOL ระบบเก่า'!G1012="","",'ไฟล์อัพโหลด KOL ระบบเก่า'!G1012)</f>
        <v/>
      </c>
      <c r="B1011" s="2" t="e">
        <f t="shared" si="32"/>
        <v>#N/A</v>
      </c>
      <c r="C1011" s="3" t="e">
        <f t="shared" si="33"/>
        <v>#N/A</v>
      </c>
    </row>
    <row r="1012" spans="1:3">
      <c r="A1012" s="6" t="str">
        <f>IF('ไฟล์อัพโหลด KOL ระบบเก่า'!G1013="","",'ไฟล์อัพโหลด KOL ระบบเก่า'!G1013)</f>
        <v/>
      </c>
      <c r="B1012" s="2" t="e">
        <f t="shared" si="32"/>
        <v>#N/A</v>
      </c>
      <c r="C1012" s="3" t="e">
        <f t="shared" si="33"/>
        <v>#N/A</v>
      </c>
    </row>
    <row r="1013" spans="1:3">
      <c r="A1013" s="6" t="str">
        <f>IF('ไฟล์อัพโหลด KOL ระบบเก่า'!G1014="","",'ไฟล์อัพโหลด KOL ระบบเก่า'!G1014)</f>
        <v/>
      </c>
      <c r="B1013" s="2" t="e">
        <f t="shared" si="32"/>
        <v>#N/A</v>
      </c>
      <c r="C1013" s="3" t="e">
        <f t="shared" si="33"/>
        <v>#N/A</v>
      </c>
    </row>
    <row r="1014" spans="1:3">
      <c r="A1014" s="6" t="str">
        <f>IF('ไฟล์อัพโหลด KOL ระบบเก่า'!G1015="","",'ไฟล์อัพโหลด KOL ระบบเก่า'!G1015)</f>
        <v/>
      </c>
      <c r="B1014" s="2" t="e">
        <f t="shared" si="32"/>
        <v>#N/A</v>
      </c>
      <c r="C1014" s="3" t="e">
        <f t="shared" si="33"/>
        <v>#N/A</v>
      </c>
    </row>
    <row r="1015" spans="1:3">
      <c r="A1015" s="6" t="str">
        <f>IF('ไฟล์อัพโหลด KOL ระบบเก่า'!G1016="","",'ไฟล์อัพโหลด KOL ระบบเก่า'!G1016)</f>
        <v/>
      </c>
      <c r="B1015" s="2" t="e">
        <f t="shared" si="32"/>
        <v>#N/A</v>
      </c>
      <c r="C1015" s="3" t="e">
        <f t="shared" si="33"/>
        <v>#N/A</v>
      </c>
    </row>
    <row r="1016" spans="1:3">
      <c r="A1016" s="6" t="str">
        <f>IF('ไฟล์อัพโหลด KOL ระบบเก่า'!G1017="","",'ไฟล์อัพโหลด KOL ระบบเก่า'!G1017)</f>
        <v/>
      </c>
      <c r="B1016" s="2" t="e">
        <f t="shared" si="32"/>
        <v>#N/A</v>
      </c>
      <c r="C1016" s="3" t="e">
        <f t="shared" si="33"/>
        <v>#N/A</v>
      </c>
    </row>
    <row r="1017" spans="1:3">
      <c r="A1017" s="6" t="str">
        <f>IF('ไฟล์อัพโหลด KOL ระบบเก่า'!G1018="","",'ไฟล์อัพโหลด KOL ระบบเก่า'!G1018)</f>
        <v/>
      </c>
      <c r="B1017" s="2" t="e">
        <f t="shared" si="32"/>
        <v>#N/A</v>
      </c>
      <c r="C1017" s="3" t="e">
        <f t="shared" si="33"/>
        <v>#N/A</v>
      </c>
    </row>
    <row r="1018" spans="1:3">
      <c r="A1018" s="6" t="str">
        <f>IF('ไฟล์อัพโหลด KOL ระบบเก่า'!G1019="","",'ไฟล์อัพโหลด KOL ระบบเก่า'!G1019)</f>
        <v/>
      </c>
      <c r="B1018" s="2" t="e">
        <f t="shared" si="32"/>
        <v>#N/A</v>
      </c>
      <c r="C1018" s="3" t="e">
        <f t="shared" si="33"/>
        <v>#N/A</v>
      </c>
    </row>
    <row r="1019" spans="1:3">
      <c r="A1019" s="6" t="str">
        <f>IF('ไฟล์อัพโหลด KOL ระบบเก่า'!G1020="","",'ไฟล์อัพโหลด KOL ระบบเก่า'!G1020)</f>
        <v/>
      </c>
      <c r="B1019" s="2" t="e">
        <f t="shared" si="32"/>
        <v>#N/A</v>
      </c>
      <c r="C1019" s="3" t="e">
        <f t="shared" si="33"/>
        <v>#N/A</v>
      </c>
    </row>
    <row r="1020" spans="1:3">
      <c r="A1020" s="6" t="str">
        <f>IF('ไฟล์อัพโหลด KOL ระบบเก่า'!G1021="","",'ไฟล์อัพโหลด KOL ระบบเก่า'!G1021)</f>
        <v/>
      </c>
      <c r="B1020" s="2" t="e">
        <f t="shared" si="32"/>
        <v>#N/A</v>
      </c>
      <c r="C1020" s="3" t="e">
        <f t="shared" si="33"/>
        <v>#N/A</v>
      </c>
    </row>
    <row r="1021" spans="1:3">
      <c r="A1021" s="6" t="str">
        <f>IF('ไฟล์อัพโหลด KOL ระบบเก่า'!G1022="","",'ไฟล์อัพโหลด KOL ระบบเก่า'!G1022)</f>
        <v/>
      </c>
      <c r="B1021" s="2" t="e">
        <f t="shared" si="32"/>
        <v>#N/A</v>
      </c>
      <c r="C1021" s="3" t="e">
        <f t="shared" si="33"/>
        <v>#N/A</v>
      </c>
    </row>
    <row r="1022" spans="1:3">
      <c r="A1022" s="6" t="str">
        <f>IF('ไฟล์อัพโหลด KOL ระบบเก่า'!G1023="","",'ไฟล์อัพโหลด KOL ระบบเก่า'!G1023)</f>
        <v/>
      </c>
      <c r="B1022" s="2" t="e">
        <f t="shared" si="32"/>
        <v>#N/A</v>
      </c>
      <c r="C1022" s="3" t="e">
        <f t="shared" si="33"/>
        <v>#N/A</v>
      </c>
    </row>
    <row r="1023" spans="1:3">
      <c r="A1023" s="6" t="str">
        <f>IF('ไฟล์อัพโหลด KOL ระบบเก่า'!G1024="","",'ไฟล์อัพโหลด KOL ระบบเก่า'!G1024)</f>
        <v/>
      </c>
      <c r="B1023" s="2" t="e">
        <f t="shared" si="32"/>
        <v>#N/A</v>
      </c>
      <c r="C1023" s="3" t="e">
        <f t="shared" si="33"/>
        <v>#N/A</v>
      </c>
    </row>
    <row r="1024" spans="1:3">
      <c r="A1024" s="6" t="str">
        <f>IF('ไฟล์อัพโหลด KOL ระบบเก่า'!G1025="","",'ไฟล์อัพโหลด KOL ระบบเก่า'!G1025)</f>
        <v/>
      </c>
      <c r="B1024" s="2" t="e">
        <f t="shared" ref="B1024:B1087" si="34">VLOOKUP(A1024,D:H,5,0)</f>
        <v>#N/A</v>
      </c>
      <c r="C1024" s="3" t="e">
        <f t="shared" ref="C1024:C1087" si="35">VLOOKUP(A1024,D:L,9,0)</f>
        <v>#N/A</v>
      </c>
    </row>
    <row r="1025" spans="1:3">
      <c r="A1025" s="6" t="str">
        <f>IF('ไฟล์อัพโหลด KOL ระบบเก่า'!G1026="","",'ไฟล์อัพโหลด KOL ระบบเก่า'!G1026)</f>
        <v/>
      </c>
      <c r="B1025" s="2" t="e">
        <f t="shared" si="34"/>
        <v>#N/A</v>
      </c>
      <c r="C1025" s="3" t="e">
        <f t="shared" si="35"/>
        <v>#N/A</v>
      </c>
    </row>
    <row r="1026" spans="1:3">
      <c r="A1026" s="6" t="str">
        <f>IF('ไฟล์อัพโหลด KOL ระบบเก่า'!G1027="","",'ไฟล์อัพโหลด KOL ระบบเก่า'!G1027)</f>
        <v/>
      </c>
      <c r="B1026" s="2" t="e">
        <f t="shared" si="34"/>
        <v>#N/A</v>
      </c>
      <c r="C1026" s="3" t="e">
        <f t="shared" si="35"/>
        <v>#N/A</v>
      </c>
    </row>
    <row r="1027" spans="1:3">
      <c r="A1027" s="6" t="str">
        <f>IF('ไฟล์อัพโหลด KOL ระบบเก่า'!G1028="","",'ไฟล์อัพโหลด KOL ระบบเก่า'!G1028)</f>
        <v/>
      </c>
      <c r="B1027" s="2" t="e">
        <f t="shared" si="34"/>
        <v>#N/A</v>
      </c>
      <c r="C1027" s="3" t="e">
        <f t="shared" si="35"/>
        <v>#N/A</v>
      </c>
    </row>
    <row r="1028" spans="1:3">
      <c r="A1028" s="6" t="str">
        <f>IF('ไฟล์อัพโหลด KOL ระบบเก่า'!G1029="","",'ไฟล์อัพโหลด KOL ระบบเก่า'!G1029)</f>
        <v/>
      </c>
      <c r="B1028" s="2" t="e">
        <f t="shared" si="34"/>
        <v>#N/A</v>
      </c>
      <c r="C1028" s="3" t="e">
        <f t="shared" si="35"/>
        <v>#N/A</v>
      </c>
    </row>
    <row r="1029" spans="1:3">
      <c r="A1029" s="6" t="str">
        <f>IF('ไฟล์อัพโหลด KOL ระบบเก่า'!G1030="","",'ไฟล์อัพโหลด KOL ระบบเก่า'!G1030)</f>
        <v/>
      </c>
      <c r="B1029" s="2" t="e">
        <f t="shared" si="34"/>
        <v>#N/A</v>
      </c>
      <c r="C1029" s="3" t="e">
        <f t="shared" si="35"/>
        <v>#N/A</v>
      </c>
    </row>
    <row r="1030" spans="1:3">
      <c r="A1030" s="6" t="str">
        <f>IF('ไฟล์อัพโหลด KOL ระบบเก่า'!G1031="","",'ไฟล์อัพโหลด KOL ระบบเก่า'!G1031)</f>
        <v/>
      </c>
      <c r="B1030" s="2" t="e">
        <f t="shared" si="34"/>
        <v>#N/A</v>
      </c>
      <c r="C1030" s="3" t="e">
        <f t="shared" si="35"/>
        <v>#N/A</v>
      </c>
    </row>
    <row r="1031" spans="1:3">
      <c r="A1031" s="6" t="str">
        <f>IF('ไฟล์อัพโหลด KOL ระบบเก่า'!G1032="","",'ไฟล์อัพโหลด KOL ระบบเก่า'!G1032)</f>
        <v/>
      </c>
      <c r="B1031" s="2" t="e">
        <f t="shared" si="34"/>
        <v>#N/A</v>
      </c>
      <c r="C1031" s="3" t="e">
        <f t="shared" si="35"/>
        <v>#N/A</v>
      </c>
    </row>
    <row r="1032" spans="1:3">
      <c r="A1032" s="6" t="str">
        <f>IF('ไฟล์อัพโหลด KOL ระบบเก่า'!G1033="","",'ไฟล์อัพโหลด KOL ระบบเก่า'!G1033)</f>
        <v/>
      </c>
      <c r="B1032" s="2" t="e">
        <f t="shared" si="34"/>
        <v>#N/A</v>
      </c>
      <c r="C1032" s="3" t="e">
        <f t="shared" si="35"/>
        <v>#N/A</v>
      </c>
    </row>
    <row r="1033" spans="1:3">
      <c r="A1033" s="6" t="str">
        <f>IF('ไฟล์อัพโหลด KOL ระบบเก่า'!G1034="","",'ไฟล์อัพโหลด KOL ระบบเก่า'!G1034)</f>
        <v/>
      </c>
      <c r="B1033" s="2" t="e">
        <f t="shared" si="34"/>
        <v>#N/A</v>
      </c>
      <c r="C1033" s="3" t="e">
        <f t="shared" si="35"/>
        <v>#N/A</v>
      </c>
    </row>
    <row r="1034" spans="1:3">
      <c r="A1034" s="6" t="str">
        <f>IF('ไฟล์อัพโหลด KOL ระบบเก่า'!G1035="","",'ไฟล์อัพโหลด KOL ระบบเก่า'!G1035)</f>
        <v/>
      </c>
      <c r="B1034" s="2" t="e">
        <f t="shared" si="34"/>
        <v>#N/A</v>
      </c>
      <c r="C1034" s="3" t="e">
        <f t="shared" si="35"/>
        <v>#N/A</v>
      </c>
    </row>
    <row r="1035" spans="1:3">
      <c r="A1035" s="6" t="str">
        <f>IF('ไฟล์อัพโหลด KOL ระบบเก่า'!G1036="","",'ไฟล์อัพโหลด KOL ระบบเก่า'!G1036)</f>
        <v/>
      </c>
      <c r="B1035" s="2" t="e">
        <f t="shared" si="34"/>
        <v>#N/A</v>
      </c>
      <c r="C1035" s="3" t="e">
        <f t="shared" si="35"/>
        <v>#N/A</v>
      </c>
    </row>
    <row r="1036" spans="1:3">
      <c r="A1036" s="6" t="str">
        <f>IF('ไฟล์อัพโหลด KOL ระบบเก่า'!G1037="","",'ไฟล์อัพโหลด KOL ระบบเก่า'!G1037)</f>
        <v/>
      </c>
      <c r="B1036" s="2" t="e">
        <f t="shared" si="34"/>
        <v>#N/A</v>
      </c>
      <c r="C1036" s="3" t="e">
        <f t="shared" si="35"/>
        <v>#N/A</v>
      </c>
    </row>
    <row r="1037" spans="1:3">
      <c r="A1037" s="6" t="str">
        <f>IF('ไฟล์อัพโหลด KOL ระบบเก่า'!G1038="","",'ไฟล์อัพโหลด KOL ระบบเก่า'!G1038)</f>
        <v/>
      </c>
      <c r="B1037" s="2" t="e">
        <f t="shared" si="34"/>
        <v>#N/A</v>
      </c>
      <c r="C1037" s="3" t="e">
        <f t="shared" si="35"/>
        <v>#N/A</v>
      </c>
    </row>
    <row r="1038" spans="1:3">
      <c r="A1038" s="6" t="str">
        <f>IF('ไฟล์อัพโหลด KOL ระบบเก่า'!G1039="","",'ไฟล์อัพโหลด KOL ระบบเก่า'!G1039)</f>
        <v/>
      </c>
      <c r="B1038" s="2" t="e">
        <f t="shared" si="34"/>
        <v>#N/A</v>
      </c>
      <c r="C1038" s="3" t="e">
        <f t="shared" si="35"/>
        <v>#N/A</v>
      </c>
    </row>
    <row r="1039" spans="1:3">
      <c r="A1039" s="6" t="str">
        <f>IF('ไฟล์อัพโหลด KOL ระบบเก่า'!G1040="","",'ไฟล์อัพโหลด KOL ระบบเก่า'!G1040)</f>
        <v/>
      </c>
      <c r="B1039" s="2" t="e">
        <f t="shared" si="34"/>
        <v>#N/A</v>
      </c>
      <c r="C1039" s="3" t="e">
        <f t="shared" si="35"/>
        <v>#N/A</v>
      </c>
    </row>
    <row r="1040" spans="1:3">
      <c r="A1040" s="6" t="str">
        <f>IF('ไฟล์อัพโหลด KOL ระบบเก่า'!G1041="","",'ไฟล์อัพโหลด KOL ระบบเก่า'!G1041)</f>
        <v/>
      </c>
      <c r="B1040" s="2" t="e">
        <f t="shared" si="34"/>
        <v>#N/A</v>
      </c>
      <c r="C1040" s="3" t="e">
        <f t="shared" si="35"/>
        <v>#N/A</v>
      </c>
    </row>
    <row r="1041" spans="1:3">
      <c r="A1041" s="6" t="str">
        <f>IF('ไฟล์อัพโหลด KOL ระบบเก่า'!G1042="","",'ไฟล์อัพโหลด KOL ระบบเก่า'!G1042)</f>
        <v/>
      </c>
      <c r="B1041" s="2" t="e">
        <f t="shared" si="34"/>
        <v>#N/A</v>
      </c>
      <c r="C1041" s="3" t="e">
        <f t="shared" si="35"/>
        <v>#N/A</v>
      </c>
    </row>
    <row r="1042" spans="1:3">
      <c r="A1042" s="6" t="str">
        <f>IF('ไฟล์อัพโหลด KOL ระบบเก่า'!G1043="","",'ไฟล์อัพโหลด KOL ระบบเก่า'!G1043)</f>
        <v/>
      </c>
      <c r="B1042" s="2" t="e">
        <f t="shared" si="34"/>
        <v>#N/A</v>
      </c>
      <c r="C1042" s="3" t="e">
        <f t="shared" si="35"/>
        <v>#N/A</v>
      </c>
    </row>
    <row r="1043" spans="1:3">
      <c r="A1043" s="6" t="str">
        <f>IF('ไฟล์อัพโหลด KOL ระบบเก่า'!G1044="","",'ไฟล์อัพโหลด KOL ระบบเก่า'!G1044)</f>
        <v/>
      </c>
      <c r="B1043" s="2" t="e">
        <f t="shared" si="34"/>
        <v>#N/A</v>
      </c>
      <c r="C1043" s="3" t="e">
        <f t="shared" si="35"/>
        <v>#N/A</v>
      </c>
    </row>
    <row r="1044" spans="1:3">
      <c r="A1044" s="6" t="str">
        <f>IF('ไฟล์อัพโหลด KOL ระบบเก่า'!G1045="","",'ไฟล์อัพโหลด KOL ระบบเก่า'!G1045)</f>
        <v/>
      </c>
      <c r="B1044" s="2" t="e">
        <f t="shared" si="34"/>
        <v>#N/A</v>
      </c>
      <c r="C1044" s="3" t="e">
        <f t="shared" si="35"/>
        <v>#N/A</v>
      </c>
    </row>
    <row r="1045" spans="1:3">
      <c r="A1045" s="6" t="str">
        <f>IF('ไฟล์อัพโหลด KOL ระบบเก่า'!G1046="","",'ไฟล์อัพโหลด KOL ระบบเก่า'!G1046)</f>
        <v/>
      </c>
      <c r="B1045" s="2" t="e">
        <f t="shared" si="34"/>
        <v>#N/A</v>
      </c>
      <c r="C1045" s="3" t="e">
        <f t="shared" si="35"/>
        <v>#N/A</v>
      </c>
    </row>
    <row r="1046" spans="1:3">
      <c r="A1046" s="6" t="str">
        <f>IF('ไฟล์อัพโหลด KOL ระบบเก่า'!G1047="","",'ไฟล์อัพโหลด KOL ระบบเก่า'!G1047)</f>
        <v/>
      </c>
      <c r="B1046" s="2" t="e">
        <f t="shared" si="34"/>
        <v>#N/A</v>
      </c>
      <c r="C1046" s="3" t="e">
        <f t="shared" si="35"/>
        <v>#N/A</v>
      </c>
    </row>
    <row r="1047" spans="1:3">
      <c r="A1047" s="6" t="str">
        <f>IF('ไฟล์อัพโหลด KOL ระบบเก่า'!G1048="","",'ไฟล์อัพโหลด KOL ระบบเก่า'!G1048)</f>
        <v/>
      </c>
      <c r="B1047" s="2" t="e">
        <f t="shared" si="34"/>
        <v>#N/A</v>
      </c>
      <c r="C1047" s="3" t="e">
        <f t="shared" si="35"/>
        <v>#N/A</v>
      </c>
    </row>
    <row r="1048" spans="1:3">
      <c r="A1048" s="6" t="str">
        <f>IF('ไฟล์อัพโหลด KOL ระบบเก่า'!G1049="","",'ไฟล์อัพโหลด KOL ระบบเก่า'!G1049)</f>
        <v/>
      </c>
      <c r="B1048" s="2" t="e">
        <f t="shared" si="34"/>
        <v>#N/A</v>
      </c>
      <c r="C1048" s="3" t="e">
        <f t="shared" si="35"/>
        <v>#N/A</v>
      </c>
    </row>
    <row r="1049" spans="1:3">
      <c r="A1049" s="6" t="str">
        <f>IF('ไฟล์อัพโหลด KOL ระบบเก่า'!G1050="","",'ไฟล์อัพโหลด KOL ระบบเก่า'!G1050)</f>
        <v/>
      </c>
      <c r="B1049" s="2" t="e">
        <f t="shared" si="34"/>
        <v>#N/A</v>
      </c>
      <c r="C1049" s="3" t="e">
        <f t="shared" si="35"/>
        <v>#N/A</v>
      </c>
    </row>
    <row r="1050" spans="1:3">
      <c r="A1050" s="6" t="str">
        <f>IF('ไฟล์อัพโหลด KOL ระบบเก่า'!G1051="","",'ไฟล์อัพโหลด KOL ระบบเก่า'!G1051)</f>
        <v/>
      </c>
      <c r="B1050" s="2" t="e">
        <f t="shared" si="34"/>
        <v>#N/A</v>
      </c>
      <c r="C1050" s="3" t="e">
        <f t="shared" si="35"/>
        <v>#N/A</v>
      </c>
    </row>
    <row r="1051" spans="1:3">
      <c r="A1051" s="6" t="str">
        <f>IF('ไฟล์อัพโหลด KOL ระบบเก่า'!G1052="","",'ไฟล์อัพโหลด KOL ระบบเก่า'!G1052)</f>
        <v/>
      </c>
      <c r="B1051" s="2" t="e">
        <f t="shared" si="34"/>
        <v>#N/A</v>
      </c>
      <c r="C1051" s="3" t="e">
        <f t="shared" si="35"/>
        <v>#N/A</v>
      </c>
    </row>
    <row r="1052" spans="1:3">
      <c r="A1052" s="6" t="str">
        <f>IF('ไฟล์อัพโหลด KOL ระบบเก่า'!G1053="","",'ไฟล์อัพโหลด KOL ระบบเก่า'!G1053)</f>
        <v/>
      </c>
      <c r="B1052" s="2" t="e">
        <f t="shared" si="34"/>
        <v>#N/A</v>
      </c>
      <c r="C1052" s="3" t="e">
        <f t="shared" si="35"/>
        <v>#N/A</v>
      </c>
    </row>
    <row r="1053" spans="1:3">
      <c r="A1053" s="6" t="str">
        <f>IF('ไฟล์อัพโหลด KOL ระบบเก่า'!G1054="","",'ไฟล์อัพโหลด KOL ระบบเก่า'!G1054)</f>
        <v/>
      </c>
      <c r="B1053" s="2" t="e">
        <f t="shared" si="34"/>
        <v>#N/A</v>
      </c>
      <c r="C1053" s="3" t="e">
        <f t="shared" si="35"/>
        <v>#N/A</v>
      </c>
    </row>
    <row r="1054" spans="1:3">
      <c r="A1054" s="6" t="str">
        <f>IF('ไฟล์อัพโหลด KOL ระบบเก่า'!G1055="","",'ไฟล์อัพโหลด KOL ระบบเก่า'!G1055)</f>
        <v/>
      </c>
      <c r="B1054" s="2" t="e">
        <f t="shared" si="34"/>
        <v>#N/A</v>
      </c>
      <c r="C1054" s="3" t="e">
        <f t="shared" si="35"/>
        <v>#N/A</v>
      </c>
    </row>
    <row r="1055" spans="1:3">
      <c r="A1055" s="6" t="str">
        <f>IF('ไฟล์อัพโหลด KOL ระบบเก่า'!G1056="","",'ไฟล์อัพโหลด KOL ระบบเก่า'!G1056)</f>
        <v/>
      </c>
      <c r="B1055" s="2" t="e">
        <f t="shared" si="34"/>
        <v>#N/A</v>
      </c>
      <c r="C1055" s="3" t="e">
        <f t="shared" si="35"/>
        <v>#N/A</v>
      </c>
    </row>
    <row r="1056" spans="1:3">
      <c r="A1056" s="6" t="str">
        <f>IF('ไฟล์อัพโหลด KOL ระบบเก่า'!G1057="","",'ไฟล์อัพโหลด KOL ระบบเก่า'!G1057)</f>
        <v/>
      </c>
      <c r="B1056" s="2" t="e">
        <f t="shared" si="34"/>
        <v>#N/A</v>
      </c>
      <c r="C1056" s="3" t="e">
        <f t="shared" si="35"/>
        <v>#N/A</v>
      </c>
    </row>
    <row r="1057" spans="1:3">
      <c r="A1057" s="6" t="str">
        <f>IF('ไฟล์อัพโหลด KOL ระบบเก่า'!G1058="","",'ไฟล์อัพโหลด KOL ระบบเก่า'!G1058)</f>
        <v/>
      </c>
      <c r="B1057" s="2" t="e">
        <f t="shared" si="34"/>
        <v>#N/A</v>
      </c>
      <c r="C1057" s="3" t="e">
        <f t="shared" si="35"/>
        <v>#N/A</v>
      </c>
    </row>
    <row r="1058" spans="1:3">
      <c r="A1058" s="6" t="str">
        <f>IF('ไฟล์อัพโหลด KOL ระบบเก่า'!G1059="","",'ไฟล์อัพโหลด KOL ระบบเก่า'!G1059)</f>
        <v/>
      </c>
      <c r="B1058" s="2" t="e">
        <f t="shared" si="34"/>
        <v>#N/A</v>
      </c>
      <c r="C1058" s="3" t="e">
        <f t="shared" si="35"/>
        <v>#N/A</v>
      </c>
    </row>
    <row r="1059" spans="1:3">
      <c r="A1059" s="6" t="str">
        <f>IF('ไฟล์อัพโหลด KOL ระบบเก่า'!G1060="","",'ไฟล์อัพโหลด KOL ระบบเก่า'!G1060)</f>
        <v/>
      </c>
      <c r="B1059" s="2" t="e">
        <f t="shared" si="34"/>
        <v>#N/A</v>
      </c>
      <c r="C1059" s="3" t="e">
        <f t="shared" si="35"/>
        <v>#N/A</v>
      </c>
    </row>
    <row r="1060" spans="1:3">
      <c r="A1060" s="6" t="str">
        <f>IF('ไฟล์อัพโหลด KOL ระบบเก่า'!G1061="","",'ไฟล์อัพโหลด KOL ระบบเก่า'!G1061)</f>
        <v/>
      </c>
      <c r="B1060" s="2" t="e">
        <f t="shared" si="34"/>
        <v>#N/A</v>
      </c>
      <c r="C1060" s="3" t="e">
        <f t="shared" si="35"/>
        <v>#N/A</v>
      </c>
    </row>
    <row r="1061" spans="1:3">
      <c r="A1061" s="6" t="str">
        <f>IF('ไฟล์อัพโหลด KOL ระบบเก่า'!G1062="","",'ไฟล์อัพโหลด KOL ระบบเก่า'!G1062)</f>
        <v/>
      </c>
      <c r="B1061" s="2" t="e">
        <f t="shared" si="34"/>
        <v>#N/A</v>
      </c>
      <c r="C1061" s="3" t="e">
        <f t="shared" si="35"/>
        <v>#N/A</v>
      </c>
    </row>
    <row r="1062" spans="1:3">
      <c r="A1062" s="6" t="str">
        <f>IF('ไฟล์อัพโหลด KOL ระบบเก่า'!G1063="","",'ไฟล์อัพโหลด KOL ระบบเก่า'!G1063)</f>
        <v/>
      </c>
      <c r="B1062" s="2" t="e">
        <f t="shared" si="34"/>
        <v>#N/A</v>
      </c>
      <c r="C1062" s="3" t="e">
        <f t="shared" si="35"/>
        <v>#N/A</v>
      </c>
    </row>
    <row r="1063" spans="1:3">
      <c r="A1063" s="6" t="str">
        <f>IF('ไฟล์อัพโหลด KOL ระบบเก่า'!G1064="","",'ไฟล์อัพโหลด KOL ระบบเก่า'!G1064)</f>
        <v/>
      </c>
      <c r="B1063" s="2" t="e">
        <f t="shared" si="34"/>
        <v>#N/A</v>
      </c>
      <c r="C1063" s="3" t="e">
        <f t="shared" si="35"/>
        <v>#N/A</v>
      </c>
    </row>
    <row r="1064" spans="1:3">
      <c r="A1064" s="6" t="str">
        <f>IF('ไฟล์อัพโหลด KOL ระบบเก่า'!G1065="","",'ไฟล์อัพโหลด KOL ระบบเก่า'!G1065)</f>
        <v/>
      </c>
      <c r="B1064" s="2" t="e">
        <f t="shared" si="34"/>
        <v>#N/A</v>
      </c>
      <c r="C1064" s="3" t="e">
        <f t="shared" si="35"/>
        <v>#N/A</v>
      </c>
    </row>
    <row r="1065" spans="1:3">
      <c r="A1065" s="6" t="str">
        <f>IF('ไฟล์อัพโหลด KOL ระบบเก่า'!G1066="","",'ไฟล์อัพโหลด KOL ระบบเก่า'!G1066)</f>
        <v/>
      </c>
      <c r="B1065" s="2" t="e">
        <f t="shared" si="34"/>
        <v>#N/A</v>
      </c>
      <c r="C1065" s="3" t="e">
        <f t="shared" si="35"/>
        <v>#N/A</v>
      </c>
    </row>
    <row r="1066" spans="1:3">
      <c r="A1066" s="6" t="str">
        <f>IF('ไฟล์อัพโหลด KOL ระบบเก่า'!G1067="","",'ไฟล์อัพโหลด KOL ระบบเก่า'!G1067)</f>
        <v/>
      </c>
      <c r="B1066" s="2" t="e">
        <f t="shared" si="34"/>
        <v>#N/A</v>
      </c>
      <c r="C1066" s="3" t="e">
        <f t="shared" si="35"/>
        <v>#N/A</v>
      </c>
    </row>
    <row r="1067" spans="1:3">
      <c r="A1067" s="6" t="str">
        <f>IF('ไฟล์อัพโหลด KOL ระบบเก่า'!G1068="","",'ไฟล์อัพโหลด KOL ระบบเก่า'!G1068)</f>
        <v/>
      </c>
      <c r="B1067" s="2" t="e">
        <f t="shared" si="34"/>
        <v>#N/A</v>
      </c>
      <c r="C1067" s="3" t="e">
        <f t="shared" si="35"/>
        <v>#N/A</v>
      </c>
    </row>
    <row r="1068" spans="1:3">
      <c r="A1068" s="6" t="str">
        <f>IF('ไฟล์อัพโหลด KOL ระบบเก่า'!G1069="","",'ไฟล์อัพโหลด KOL ระบบเก่า'!G1069)</f>
        <v/>
      </c>
      <c r="B1068" s="2" t="e">
        <f t="shared" si="34"/>
        <v>#N/A</v>
      </c>
      <c r="C1068" s="3" t="e">
        <f t="shared" si="35"/>
        <v>#N/A</v>
      </c>
    </row>
    <row r="1069" spans="1:3">
      <c r="A1069" s="6" t="str">
        <f>IF('ไฟล์อัพโหลด KOL ระบบเก่า'!G1070="","",'ไฟล์อัพโหลด KOL ระบบเก่า'!G1070)</f>
        <v/>
      </c>
      <c r="B1069" s="2" t="e">
        <f t="shared" si="34"/>
        <v>#N/A</v>
      </c>
      <c r="C1069" s="3" t="e">
        <f t="shared" si="35"/>
        <v>#N/A</v>
      </c>
    </row>
    <row r="1070" spans="1:3">
      <c r="A1070" s="6" t="str">
        <f>IF('ไฟล์อัพโหลด KOL ระบบเก่า'!G1071="","",'ไฟล์อัพโหลด KOL ระบบเก่า'!G1071)</f>
        <v/>
      </c>
      <c r="B1070" s="2" t="e">
        <f t="shared" si="34"/>
        <v>#N/A</v>
      </c>
      <c r="C1070" s="3" t="e">
        <f t="shared" si="35"/>
        <v>#N/A</v>
      </c>
    </row>
    <row r="1071" spans="1:3">
      <c r="A1071" s="6" t="str">
        <f>IF('ไฟล์อัพโหลด KOL ระบบเก่า'!G1072="","",'ไฟล์อัพโหลด KOL ระบบเก่า'!G1072)</f>
        <v/>
      </c>
      <c r="B1071" s="2" t="e">
        <f t="shared" si="34"/>
        <v>#N/A</v>
      </c>
      <c r="C1071" s="3" t="e">
        <f t="shared" si="35"/>
        <v>#N/A</v>
      </c>
    </row>
    <row r="1072" spans="1:3">
      <c r="A1072" s="6" t="str">
        <f>IF('ไฟล์อัพโหลด KOL ระบบเก่า'!G1073="","",'ไฟล์อัพโหลด KOL ระบบเก่า'!G1073)</f>
        <v/>
      </c>
      <c r="B1072" s="2" t="e">
        <f t="shared" si="34"/>
        <v>#N/A</v>
      </c>
      <c r="C1072" s="3" t="e">
        <f t="shared" si="35"/>
        <v>#N/A</v>
      </c>
    </row>
    <row r="1073" spans="1:3">
      <c r="A1073" s="6" t="str">
        <f>IF('ไฟล์อัพโหลด KOL ระบบเก่า'!G1074="","",'ไฟล์อัพโหลด KOL ระบบเก่า'!G1074)</f>
        <v/>
      </c>
      <c r="B1073" s="2" t="e">
        <f t="shared" si="34"/>
        <v>#N/A</v>
      </c>
      <c r="C1073" s="3" t="e">
        <f t="shared" si="35"/>
        <v>#N/A</v>
      </c>
    </row>
    <row r="1074" spans="1:3">
      <c r="A1074" s="6" t="str">
        <f>IF('ไฟล์อัพโหลด KOL ระบบเก่า'!G1075="","",'ไฟล์อัพโหลด KOL ระบบเก่า'!G1075)</f>
        <v/>
      </c>
      <c r="B1074" s="2" t="e">
        <f t="shared" si="34"/>
        <v>#N/A</v>
      </c>
      <c r="C1074" s="3" t="e">
        <f t="shared" si="35"/>
        <v>#N/A</v>
      </c>
    </row>
    <row r="1075" spans="1:3">
      <c r="A1075" s="6" t="str">
        <f>IF('ไฟล์อัพโหลด KOL ระบบเก่า'!G1076="","",'ไฟล์อัพโหลด KOL ระบบเก่า'!G1076)</f>
        <v/>
      </c>
      <c r="B1075" s="2" t="e">
        <f t="shared" si="34"/>
        <v>#N/A</v>
      </c>
      <c r="C1075" s="3" t="e">
        <f t="shared" si="35"/>
        <v>#N/A</v>
      </c>
    </row>
    <row r="1076" spans="1:3">
      <c r="A1076" s="6" t="str">
        <f>IF('ไฟล์อัพโหลด KOL ระบบเก่า'!G1077="","",'ไฟล์อัพโหลด KOL ระบบเก่า'!G1077)</f>
        <v/>
      </c>
      <c r="B1076" s="2" t="e">
        <f t="shared" si="34"/>
        <v>#N/A</v>
      </c>
      <c r="C1076" s="3" t="e">
        <f t="shared" si="35"/>
        <v>#N/A</v>
      </c>
    </row>
    <row r="1077" spans="1:3">
      <c r="A1077" s="6" t="str">
        <f>IF('ไฟล์อัพโหลด KOL ระบบเก่า'!G1078="","",'ไฟล์อัพโหลด KOL ระบบเก่า'!G1078)</f>
        <v/>
      </c>
      <c r="B1077" s="2" t="e">
        <f t="shared" si="34"/>
        <v>#N/A</v>
      </c>
      <c r="C1077" s="3" t="e">
        <f t="shared" si="35"/>
        <v>#N/A</v>
      </c>
    </row>
    <row r="1078" spans="1:3">
      <c r="A1078" s="6" t="str">
        <f>IF('ไฟล์อัพโหลด KOL ระบบเก่า'!G1079="","",'ไฟล์อัพโหลด KOL ระบบเก่า'!G1079)</f>
        <v/>
      </c>
      <c r="B1078" s="2" t="e">
        <f t="shared" si="34"/>
        <v>#N/A</v>
      </c>
      <c r="C1078" s="3" t="e">
        <f t="shared" si="35"/>
        <v>#N/A</v>
      </c>
    </row>
    <row r="1079" spans="1:3">
      <c r="A1079" s="6" t="str">
        <f>IF('ไฟล์อัพโหลด KOL ระบบเก่า'!G1080="","",'ไฟล์อัพโหลด KOL ระบบเก่า'!G1080)</f>
        <v/>
      </c>
      <c r="B1079" s="2" t="e">
        <f t="shared" si="34"/>
        <v>#N/A</v>
      </c>
      <c r="C1079" s="3" t="e">
        <f t="shared" si="35"/>
        <v>#N/A</v>
      </c>
    </row>
    <row r="1080" spans="1:3">
      <c r="A1080" s="6" t="str">
        <f>IF('ไฟล์อัพโหลด KOL ระบบเก่า'!G1081="","",'ไฟล์อัพโหลด KOL ระบบเก่า'!G1081)</f>
        <v/>
      </c>
      <c r="B1080" s="2" t="e">
        <f t="shared" si="34"/>
        <v>#N/A</v>
      </c>
      <c r="C1080" s="3" t="e">
        <f t="shared" si="35"/>
        <v>#N/A</v>
      </c>
    </row>
    <row r="1081" spans="1:3">
      <c r="A1081" s="6" t="str">
        <f>IF('ไฟล์อัพโหลด KOL ระบบเก่า'!G1082="","",'ไฟล์อัพโหลด KOL ระบบเก่า'!G1082)</f>
        <v/>
      </c>
      <c r="B1081" s="2" t="e">
        <f t="shared" si="34"/>
        <v>#N/A</v>
      </c>
      <c r="C1081" s="3" t="e">
        <f t="shared" si="35"/>
        <v>#N/A</v>
      </c>
    </row>
    <row r="1082" spans="1:3">
      <c r="A1082" s="6" t="str">
        <f>IF('ไฟล์อัพโหลด KOL ระบบเก่า'!G1083="","",'ไฟล์อัพโหลด KOL ระบบเก่า'!G1083)</f>
        <v/>
      </c>
      <c r="B1082" s="2" t="e">
        <f t="shared" si="34"/>
        <v>#N/A</v>
      </c>
      <c r="C1082" s="3" t="e">
        <f t="shared" si="35"/>
        <v>#N/A</v>
      </c>
    </row>
    <row r="1083" spans="1:3">
      <c r="A1083" s="6" t="str">
        <f>IF('ไฟล์อัพโหลด KOL ระบบเก่า'!G1084="","",'ไฟล์อัพโหลด KOL ระบบเก่า'!G1084)</f>
        <v/>
      </c>
      <c r="B1083" s="2" t="e">
        <f t="shared" si="34"/>
        <v>#N/A</v>
      </c>
      <c r="C1083" s="3" t="e">
        <f t="shared" si="35"/>
        <v>#N/A</v>
      </c>
    </row>
    <row r="1084" spans="1:3">
      <c r="A1084" s="6" t="str">
        <f>IF('ไฟล์อัพโหลด KOL ระบบเก่า'!G1085="","",'ไฟล์อัพโหลด KOL ระบบเก่า'!G1085)</f>
        <v/>
      </c>
      <c r="B1084" s="2" t="e">
        <f t="shared" si="34"/>
        <v>#N/A</v>
      </c>
      <c r="C1084" s="3" t="e">
        <f t="shared" si="35"/>
        <v>#N/A</v>
      </c>
    </row>
    <row r="1085" spans="1:3">
      <c r="A1085" s="6" t="str">
        <f>IF('ไฟล์อัพโหลด KOL ระบบเก่า'!G1086="","",'ไฟล์อัพโหลด KOL ระบบเก่า'!G1086)</f>
        <v/>
      </c>
      <c r="B1085" s="2" t="e">
        <f t="shared" si="34"/>
        <v>#N/A</v>
      </c>
      <c r="C1085" s="3" t="e">
        <f t="shared" si="35"/>
        <v>#N/A</v>
      </c>
    </row>
    <row r="1086" spans="1:3">
      <c r="A1086" s="6" t="str">
        <f>IF('ไฟล์อัพโหลด KOL ระบบเก่า'!G1087="","",'ไฟล์อัพโหลด KOL ระบบเก่า'!G1087)</f>
        <v/>
      </c>
      <c r="B1086" s="2" t="e">
        <f t="shared" si="34"/>
        <v>#N/A</v>
      </c>
      <c r="C1086" s="3" t="e">
        <f t="shared" si="35"/>
        <v>#N/A</v>
      </c>
    </row>
    <row r="1087" spans="1:3">
      <c r="A1087" s="6" t="str">
        <f>IF('ไฟล์อัพโหลด KOL ระบบเก่า'!G1088="","",'ไฟล์อัพโหลด KOL ระบบเก่า'!G1088)</f>
        <v/>
      </c>
      <c r="B1087" s="2" t="e">
        <f t="shared" si="34"/>
        <v>#N/A</v>
      </c>
      <c r="C1087" s="3" t="e">
        <f t="shared" si="35"/>
        <v>#N/A</v>
      </c>
    </row>
    <row r="1088" spans="1:3">
      <c r="A1088" s="6" t="str">
        <f>IF('ไฟล์อัพโหลด KOL ระบบเก่า'!G1089="","",'ไฟล์อัพโหลด KOL ระบบเก่า'!G1089)</f>
        <v/>
      </c>
      <c r="B1088" s="2" t="e">
        <f>VLOOKUP(A1088,D:H,5,0)</f>
        <v>#N/A</v>
      </c>
      <c r="C1088" s="3" t="e">
        <f>VLOOKUP(A1088,D:L,9,0)</f>
        <v>#N/A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ข้อมูลออเดอร์</vt:lpstr>
      <vt:lpstr>ข้อมูลจังหวัด-อำเภอ</vt:lpstr>
      <vt:lpstr>ไฟล์อัพโหลด KOL ระบบเก่า</vt:lpstr>
      <vt:lpstr>ข้อมูล tracking no.</vt:lpstr>
      <vt:lpstr>ไฟล์ import tracking no.</vt:lpstr>
      <vt:lpstr>ข้อมูลน้ำหนักสินค้า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2017-06-29T08:59:00Z</dcterms:created>
  <dcterms:modified xsi:type="dcterms:W3CDTF">2026-09-22T03:54:14Z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DFE420F9271E464799BABD91875D657D_13</vt:lpwstr>
  </property>
  <property fmtid="{D5CDD505-2E9C-101B-9397-08002B2CF9AE}" pid="4" name="CalculationRule">
    <vt:i4>0</vt:i4>
  </property>
</Properties>
</file>